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8_{FCE8C1B2-23F0-4625-B213-BDF55581D08C}" xr6:coauthVersionLast="47" xr6:coauthVersionMax="47" xr10:uidLastSave="{00000000-0000-0000-0000-000000000000}"/>
  <bookViews>
    <workbookView xWindow="-108" yWindow="-108" windowWidth="23256" windowHeight="12576" firstSheet="16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3" i="14" l="1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3" i="14"/>
  <c r="BJ4" i="14"/>
  <c r="BJ5" i="14"/>
  <c r="BJ6" i="14"/>
  <c r="BJ7" i="14"/>
  <c r="BJ8" i="14"/>
  <c r="BJ9" i="14"/>
  <c r="BJ10" i="14"/>
  <c r="BJ11" i="14"/>
  <c r="BJ12" i="14"/>
  <c r="BJ13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BJ26" i="14"/>
  <c r="BJ27" i="14"/>
  <c r="BJ28" i="14"/>
  <c r="BJ29" i="14"/>
  <c r="BJ30" i="14"/>
  <c r="BJ31" i="14"/>
  <c r="BJ32" i="14"/>
  <c r="BJ33" i="14"/>
  <c r="BJ34" i="14"/>
  <c r="BJ35" i="14"/>
  <c r="BJ36" i="14"/>
  <c r="BJ37" i="14"/>
  <c r="BJ38" i="14"/>
  <c r="BJ39" i="14"/>
  <c r="BJ40" i="14"/>
  <c r="BJ41" i="14"/>
  <c r="BJ42" i="14"/>
  <c r="BJ43" i="14"/>
  <c r="BJ44" i="14"/>
  <c r="BJ45" i="14"/>
  <c r="BJ46" i="14"/>
  <c r="BJ47" i="14"/>
  <c r="BJ48" i="14"/>
  <c r="BJ49" i="14"/>
  <c r="BJ50" i="14"/>
  <c r="BJ51" i="14"/>
  <c r="BJ52" i="14"/>
  <c r="BJ53" i="14"/>
  <c r="BJ54" i="14"/>
  <c r="BJ55" i="14"/>
  <c r="BJ56" i="14"/>
  <c r="BJ57" i="14"/>
  <c r="BJ58" i="14"/>
  <c r="BJ59" i="14"/>
  <c r="BJ60" i="14"/>
  <c r="BJ61" i="14"/>
  <c r="BJ62" i="14"/>
  <c r="BJ63" i="14"/>
  <c r="BJ64" i="14"/>
  <c r="BJ65" i="14"/>
  <c r="BJ66" i="14"/>
  <c r="BJ67" i="14"/>
  <c r="BJ68" i="14"/>
  <c r="BJ69" i="14"/>
  <c r="BJ70" i="14"/>
  <c r="BJ71" i="14"/>
  <c r="BJ72" i="14"/>
  <c r="BJ73" i="14"/>
  <c r="BJ74" i="14"/>
  <c r="BJ75" i="14"/>
  <c r="BJ76" i="14"/>
  <c r="BJ77" i="14"/>
  <c r="BJ78" i="14"/>
  <c r="BJ79" i="14"/>
  <c r="BJ80" i="14"/>
  <c r="BJ81" i="14"/>
  <c r="BJ82" i="14"/>
  <c r="BJ83" i="14"/>
  <c r="BJ84" i="14"/>
  <c r="BJ85" i="14"/>
  <c r="BJ86" i="14"/>
  <c r="BJ87" i="14"/>
  <c r="BJ88" i="14"/>
  <c r="BJ89" i="14"/>
  <c r="BJ90" i="14"/>
  <c r="BJ91" i="14"/>
  <c r="BJ92" i="14"/>
  <c r="BJ93" i="14"/>
  <c r="BJ94" i="14"/>
  <c r="BJ95" i="14"/>
  <c r="BJ96" i="14"/>
  <c r="BJ97" i="14"/>
  <c r="BJ98" i="14"/>
  <c r="BJ99" i="14"/>
  <c r="BJ100" i="14"/>
  <c r="BJ101" i="14"/>
  <c r="BJ102" i="14"/>
  <c r="BJ103" i="14"/>
  <c r="BJ104" i="14"/>
  <c r="BJ105" i="14"/>
  <c r="BJ106" i="14"/>
  <c r="BJ107" i="14"/>
  <c r="BJ108" i="14"/>
  <c r="BJ109" i="14"/>
  <c r="BJ110" i="14"/>
  <c r="BJ111" i="14"/>
  <c r="BJ112" i="14"/>
  <c r="BJ113" i="14"/>
  <c r="BJ114" i="14"/>
  <c r="BJ115" i="14"/>
  <c r="BJ116" i="14"/>
  <c r="BJ117" i="14"/>
  <c r="BJ118" i="14"/>
  <c r="BJ119" i="14"/>
  <c r="BJ120" i="14"/>
  <c r="BJ121" i="14"/>
  <c r="BJ122" i="14"/>
  <c r="BJ123" i="14"/>
  <c r="BJ124" i="14"/>
  <c r="BJ125" i="14"/>
  <c r="BJ126" i="14"/>
  <c r="BJ127" i="14"/>
  <c r="BJ128" i="14"/>
  <c r="BJ129" i="14"/>
  <c r="BJ130" i="14"/>
  <c r="BJ131" i="14"/>
  <c r="BJ132" i="14"/>
  <c r="BJ133" i="14"/>
  <c r="BJ134" i="14"/>
  <c r="BJ135" i="14"/>
  <c r="BJ136" i="14"/>
  <c r="BJ137" i="14"/>
  <c r="BJ138" i="14"/>
  <c r="BJ139" i="14"/>
  <c r="BJ140" i="14"/>
  <c r="BJ141" i="14"/>
  <c r="BJ142" i="14"/>
  <c r="BJ143" i="14"/>
  <c r="BJ144" i="14"/>
  <c r="BJ145" i="14"/>
  <c r="BJ146" i="14"/>
  <c r="BJ147" i="14"/>
  <c r="BJ148" i="14"/>
  <c r="BJ149" i="14"/>
  <c r="BJ150" i="14"/>
  <c r="BJ151" i="14"/>
  <c r="BJ152" i="14"/>
  <c r="BJ153" i="14"/>
  <c r="BJ154" i="14"/>
  <c r="BJ155" i="14"/>
  <c r="BJ156" i="14"/>
  <c r="BJ157" i="14"/>
  <c r="BJ158" i="14"/>
  <c r="BJ159" i="14"/>
  <c r="BJ160" i="14"/>
  <c r="BJ161" i="14"/>
  <c r="BJ162" i="14"/>
  <c r="BJ163" i="14"/>
  <c r="BJ164" i="14"/>
  <c r="BJ165" i="14"/>
  <c r="BJ166" i="14"/>
  <c r="BJ167" i="14"/>
  <c r="BJ168" i="14"/>
  <c r="BJ169" i="14"/>
  <c r="BJ170" i="14"/>
  <c r="BJ171" i="14"/>
  <c r="BJ172" i="14"/>
  <c r="BJ173" i="14"/>
  <c r="BJ174" i="14"/>
  <c r="BJ175" i="14"/>
  <c r="BJ176" i="14"/>
  <c r="BJ177" i="14"/>
  <c r="BJ178" i="14"/>
  <c r="BJ179" i="14"/>
  <c r="BJ180" i="14"/>
  <c r="BJ181" i="14"/>
  <c r="BJ182" i="14"/>
  <c r="BJ183" i="14"/>
  <c r="BJ184" i="14"/>
  <c r="BJ185" i="14"/>
  <c r="BJ186" i="14"/>
  <c r="BJ187" i="14"/>
  <c r="BJ188" i="14"/>
  <c r="BJ189" i="14"/>
  <c r="BJ190" i="14"/>
  <c r="BJ191" i="14"/>
  <c r="BJ192" i="14"/>
  <c r="BJ193" i="14"/>
  <c r="BJ194" i="14"/>
  <c r="BJ195" i="14"/>
  <c r="BJ196" i="14"/>
  <c r="BJ197" i="14"/>
  <c r="BJ198" i="14"/>
  <c r="BJ199" i="14"/>
  <c r="BJ200" i="14"/>
  <c r="BJ201" i="14"/>
  <c r="BJ202" i="14"/>
  <c r="BJ203" i="14"/>
  <c r="BJ204" i="14"/>
  <c r="BJ205" i="14"/>
  <c r="BJ206" i="14"/>
  <c r="BJ207" i="14"/>
  <c r="BJ208" i="14"/>
  <c r="BJ209" i="14"/>
  <c r="BJ210" i="14"/>
  <c r="BJ211" i="14"/>
  <c r="BJ212" i="14"/>
  <c r="BJ213" i="14"/>
  <c r="BJ214" i="14"/>
  <c r="BJ215" i="14"/>
  <c r="BJ216" i="14"/>
  <c r="BJ217" i="14"/>
  <c r="BJ218" i="14"/>
  <c r="BJ219" i="14"/>
  <c r="BJ220" i="14"/>
  <c r="BJ221" i="14"/>
  <c r="BJ222" i="14"/>
  <c r="BJ223" i="14"/>
  <c r="BJ224" i="14"/>
  <c r="BJ225" i="14"/>
  <c r="BJ226" i="14"/>
  <c r="BJ227" i="14"/>
  <c r="BJ228" i="14"/>
  <c r="BJ229" i="14"/>
  <c r="BJ230" i="14"/>
  <c r="BJ231" i="14"/>
  <c r="BJ232" i="14"/>
  <c r="BJ233" i="14"/>
  <c r="BJ234" i="14"/>
  <c r="BJ235" i="14"/>
  <c r="BJ236" i="14"/>
  <c r="BJ237" i="14"/>
  <c r="BJ238" i="14"/>
  <c r="BJ239" i="14"/>
  <c r="BJ240" i="14"/>
  <c r="BJ241" i="14"/>
  <c r="BJ242" i="14"/>
  <c r="BJ243" i="14"/>
  <c r="BJ244" i="14"/>
  <c r="BJ245" i="14"/>
  <c r="BJ246" i="14"/>
  <c r="BJ247" i="14"/>
  <c r="BJ248" i="14"/>
  <c r="BJ249" i="14"/>
  <c r="BJ250" i="14"/>
  <c r="BJ251" i="14"/>
  <c r="BJ252" i="14"/>
  <c r="BJ253" i="14"/>
  <c r="BJ254" i="14"/>
  <c r="BJ255" i="14"/>
  <c r="BJ256" i="14"/>
  <c r="BJ257" i="14"/>
  <c r="BJ258" i="14"/>
  <c r="BJ259" i="14"/>
  <c r="BJ260" i="14"/>
  <c r="BJ261" i="14"/>
  <c r="BJ262" i="14"/>
  <c r="BJ263" i="14"/>
  <c r="BJ264" i="14"/>
  <c r="BJ265" i="14"/>
  <c r="BJ266" i="14"/>
  <c r="BJ267" i="14"/>
  <c r="BJ268" i="14"/>
  <c r="BJ269" i="14"/>
  <c r="BJ270" i="14"/>
  <c r="BJ271" i="14"/>
  <c r="BJ272" i="14"/>
  <c r="BJ273" i="14"/>
  <c r="BJ274" i="14"/>
  <c r="BJ275" i="14"/>
  <c r="BJ276" i="14"/>
  <c r="BJ277" i="14"/>
  <c r="BJ278" i="14"/>
  <c r="BJ279" i="14"/>
  <c r="BJ280" i="14"/>
  <c r="BJ281" i="14"/>
  <c r="BJ282" i="14"/>
  <c r="BJ283" i="14"/>
  <c r="BJ284" i="14"/>
  <c r="BJ285" i="14"/>
  <c r="BJ286" i="14"/>
  <c r="BJ287" i="14"/>
  <c r="BJ288" i="14"/>
  <c r="BJ289" i="14"/>
  <c r="BJ290" i="14"/>
  <c r="BJ291" i="14"/>
  <c r="BJ292" i="14"/>
  <c r="BJ293" i="14"/>
  <c r="BJ294" i="14"/>
  <c r="BJ295" i="14"/>
  <c r="BJ296" i="14"/>
  <c r="BJ297" i="14"/>
  <c r="BJ298" i="14"/>
  <c r="BJ299" i="14"/>
  <c r="BJ300" i="14"/>
  <c r="BJ301" i="14"/>
  <c r="BJ302" i="14"/>
  <c r="BJ303" i="14"/>
  <c r="BJ304" i="14"/>
  <c r="BJ305" i="14"/>
  <c r="BJ306" i="14"/>
  <c r="BJ307" i="14"/>
  <c r="BJ308" i="14"/>
  <c r="BJ309" i="14"/>
  <c r="BJ310" i="14"/>
  <c r="BJ311" i="14"/>
  <c r="BJ312" i="14"/>
  <c r="BJ313" i="14"/>
  <c r="BJ314" i="14"/>
  <c r="BJ315" i="14"/>
  <c r="BJ316" i="14"/>
  <c r="BJ317" i="14"/>
  <c r="BJ318" i="14"/>
  <c r="BJ319" i="14"/>
  <c r="BJ320" i="14"/>
  <c r="BJ321" i="14"/>
  <c r="BJ322" i="14"/>
  <c r="BJ323" i="14"/>
  <c r="BJ324" i="14"/>
  <c r="BJ325" i="14"/>
  <c r="BJ326" i="14"/>
  <c r="BJ327" i="14"/>
  <c r="BJ328" i="14"/>
  <c r="BJ329" i="14"/>
  <c r="BJ330" i="14"/>
  <c r="BJ331" i="14"/>
  <c r="BJ332" i="14"/>
  <c r="BJ333" i="14"/>
  <c r="BJ334" i="14"/>
  <c r="BJ335" i="14"/>
  <c r="BJ336" i="14"/>
  <c r="BJ337" i="14"/>
  <c r="BJ338" i="14"/>
  <c r="BJ339" i="14"/>
  <c r="BJ340" i="14"/>
  <c r="BJ341" i="14"/>
  <c r="BJ342" i="14"/>
  <c r="BJ343" i="14"/>
  <c r="BJ344" i="14"/>
  <c r="BJ345" i="14"/>
  <c r="BJ346" i="14"/>
  <c r="BJ347" i="14"/>
  <c r="BJ348" i="14"/>
  <c r="BJ349" i="14"/>
  <c r="BJ350" i="14"/>
  <c r="BJ351" i="14"/>
  <c r="BJ352" i="14"/>
  <c r="BJ353" i="14"/>
  <c r="BJ354" i="14"/>
  <c r="BJ355" i="14"/>
  <c r="BJ356" i="14"/>
  <c r="BJ357" i="14"/>
  <c r="BJ358" i="14"/>
  <c r="BJ359" i="14"/>
  <c r="BJ360" i="14"/>
  <c r="BJ361" i="14"/>
  <c r="BJ362" i="14"/>
  <c r="BJ363" i="14"/>
  <c r="BJ364" i="14"/>
  <c r="BJ365" i="14"/>
  <c r="BJ366" i="14"/>
  <c r="BJ367" i="14"/>
  <c r="BJ368" i="14"/>
  <c r="BJ369" i="14"/>
  <c r="BJ370" i="14"/>
  <c r="BJ371" i="14"/>
  <c r="BJ372" i="14"/>
  <c r="BJ373" i="14"/>
  <c r="BJ374" i="14"/>
  <c r="BJ375" i="14"/>
  <c r="BJ376" i="14"/>
  <c r="BJ377" i="14"/>
  <c r="BJ378" i="14"/>
  <c r="BJ379" i="14"/>
  <c r="BJ380" i="14"/>
  <c r="BJ381" i="14"/>
  <c r="BJ382" i="14"/>
  <c r="BJ383" i="14"/>
  <c r="BJ384" i="14"/>
  <c r="BJ385" i="14"/>
  <c r="BJ386" i="14"/>
  <c r="BJ387" i="14"/>
  <c r="BJ388" i="14"/>
  <c r="BJ389" i="14"/>
  <c r="BJ390" i="14"/>
  <c r="BJ391" i="14"/>
  <c r="BJ392" i="14"/>
  <c r="BJ393" i="14"/>
  <c r="BJ394" i="14"/>
  <c r="BJ395" i="14"/>
  <c r="BJ396" i="14"/>
  <c r="BJ397" i="14"/>
  <c r="BJ398" i="14"/>
  <c r="BJ399" i="14"/>
  <c r="BJ400" i="14"/>
  <c r="BJ401" i="14"/>
  <c r="BJ402" i="14"/>
  <c r="BJ403" i="14"/>
  <c r="BJ404" i="14"/>
  <c r="BJ405" i="14"/>
  <c r="BJ406" i="14"/>
  <c r="BJ407" i="14"/>
  <c r="BJ408" i="14"/>
  <c r="BJ409" i="14"/>
  <c r="BJ410" i="14"/>
  <c r="BJ411" i="14"/>
  <c r="BJ412" i="14"/>
  <c r="BJ413" i="14"/>
  <c r="BJ414" i="14"/>
  <c r="BJ415" i="14"/>
  <c r="BJ416" i="14"/>
  <c r="BJ417" i="14"/>
  <c r="BJ418" i="14"/>
  <c r="BJ419" i="14"/>
  <c r="BJ420" i="14"/>
  <c r="BJ421" i="14"/>
  <c r="BJ422" i="14"/>
  <c r="BJ423" i="14"/>
  <c r="BJ424" i="14"/>
  <c r="BJ425" i="14"/>
  <c r="BJ426" i="14"/>
  <c r="BJ427" i="14"/>
  <c r="BJ428" i="14"/>
  <c r="BJ429" i="14"/>
  <c r="BJ430" i="14"/>
  <c r="BJ431" i="14"/>
  <c r="BJ432" i="14"/>
  <c r="BJ433" i="14"/>
  <c r="BJ434" i="14"/>
  <c r="BJ435" i="14"/>
  <c r="BJ436" i="14"/>
  <c r="BJ437" i="14"/>
  <c r="BJ438" i="14"/>
  <c r="BJ439" i="14"/>
  <c r="BJ440" i="14"/>
  <c r="BJ441" i="14"/>
  <c r="BJ442" i="14"/>
  <c r="BJ443" i="14"/>
  <c r="BJ444" i="14"/>
  <c r="BJ445" i="14"/>
  <c r="BJ446" i="14"/>
  <c r="BJ447" i="14"/>
  <c r="BJ448" i="14"/>
  <c r="BJ449" i="14"/>
  <c r="BJ450" i="14"/>
  <c r="BJ451" i="14"/>
  <c r="BJ452" i="14"/>
  <c r="BJ453" i="14"/>
  <c r="BJ454" i="14"/>
  <c r="BJ455" i="14"/>
  <c r="BJ456" i="14"/>
  <c r="BJ457" i="14"/>
  <c r="BJ458" i="14"/>
  <c r="BJ459" i="14"/>
  <c r="BJ460" i="14"/>
  <c r="BJ461" i="14"/>
  <c r="BJ462" i="14"/>
  <c r="BJ463" i="14"/>
  <c r="BJ464" i="14"/>
  <c r="BJ465" i="14"/>
  <c r="BJ466" i="14"/>
  <c r="BJ467" i="14"/>
  <c r="BJ468" i="14"/>
  <c r="BJ469" i="14"/>
  <c r="BJ470" i="14"/>
  <c r="BJ471" i="14"/>
  <c r="BJ472" i="14"/>
  <c r="BJ473" i="14"/>
  <c r="BJ474" i="14"/>
  <c r="BJ475" i="14"/>
  <c r="BJ476" i="14"/>
  <c r="BJ477" i="14"/>
  <c r="BJ478" i="14"/>
  <c r="BJ479" i="14"/>
  <c r="BJ480" i="14"/>
  <c r="BJ481" i="14"/>
  <c r="BJ482" i="14"/>
  <c r="BJ483" i="14"/>
  <c r="BJ484" i="14"/>
  <c r="BJ485" i="14"/>
  <c r="BJ486" i="14"/>
  <c r="BJ487" i="14"/>
  <c r="BJ488" i="14"/>
  <c r="BJ489" i="14"/>
  <c r="BJ490" i="14"/>
  <c r="BJ491" i="14"/>
  <c r="BJ492" i="14"/>
  <c r="BJ493" i="14"/>
  <c r="BJ494" i="14"/>
  <c r="BJ495" i="14"/>
  <c r="BJ496" i="14"/>
  <c r="BJ497" i="14"/>
  <c r="BJ498" i="14"/>
  <c r="BJ499" i="14"/>
  <c r="BJ500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600" i="14"/>
  <c r="BJ601" i="14"/>
  <c r="BJ602" i="14"/>
  <c r="BJ603" i="14"/>
  <c r="BJ604" i="14"/>
  <c r="BJ605" i="14"/>
  <c r="BJ606" i="14"/>
  <c r="BJ607" i="14"/>
  <c r="BJ608" i="14"/>
  <c r="BJ609" i="14"/>
  <c r="BJ610" i="14"/>
  <c r="BJ611" i="14"/>
  <c r="BJ612" i="14"/>
  <c r="BJ613" i="14"/>
  <c r="BJ614" i="14"/>
  <c r="BJ615" i="14"/>
  <c r="BJ616" i="14"/>
  <c r="BJ617" i="14"/>
  <c r="BJ618" i="14"/>
  <c r="BJ619" i="14"/>
  <c r="BJ620" i="14"/>
  <c r="BJ621" i="14"/>
  <c r="BJ622" i="14"/>
  <c r="BJ623" i="14"/>
  <c r="BJ624" i="14"/>
  <c r="BJ625" i="14"/>
  <c r="BJ626" i="14"/>
  <c r="BJ627" i="14"/>
  <c r="BJ628" i="14"/>
  <c r="BJ629" i="14"/>
  <c r="BJ630" i="14"/>
  <c r="BJ631" i="14"/>
  <c r="BJ632" i="14"/>
  <c r="BJ633" i="14"/>
  <c r="BJ634" i="14"/>
  <c r="BJ635" i="14"/>
  <c r="BJ636" i="14"/>
  <c r="BJ637" i="14"/>
  <c r="BJ638" i="14"/>
  <c r="BJ639" i="14"/>
  <c r="BJ640" i="14"/>
  <c r="BJ641" i="14"/>
  <c r="BJ642" i="14"/>
  <c r="BJ643" i="14"/>
  <c r="BJ644" i="14"/>
  <c r="BJ645" i="14"/>
  <c r="BJ646" i="14"/>
  <c r="BJ647" i="14"/>
  <c r="BJ648" i="14"/>
  <c r="BJ649" i="14"/>
  <c r="BJ650" i="14"/>
  <c r="BJ651" i="14"/>
  <c r="BJ652" i="14"/>
  <c r="BJ653" i="14"/>
  <c r="BJ654" i="14"/>
  <c r="BJ655" i="14"/>
  <c r="BJ656" i="14"/>
  <c r="BJ657" i="14"/>
  <c r="BJ658" i="14"/>
  <c r="BJ659" i="14"/>
  <c r="BJ660" i="14"/>
  <c r="BJ661" i="14"/>
  <c r="BJ662" i="14"/>
  <c r="BJ663" i="14"/>
  <c r="BJ664" i="14"/>
  <c r="BJ665" i="14"/>
  <c r="BJ666" i="14"/>
  <c r="BJ667" i="14"/>
  <c r="BJ668" i="14"/>
  <c r="BJ669" i="14"/>
  <c r="BJ670" i="14"/>
  <c r="BJ671" i="14"/>
  <c r="BJ672" i="14"/>
  <c r="BJ673" i="14"/>
  <c r="BJ674" i="14"/>
  <c r="BJ675" i="14"/>
  <c r="BJ676" i="14"/>
  <c r="BJ677" i="14"/>
  <c r="BJ678" i="14"/>
  <c r="BJ679" i="14"/>
  <c r="BJ680" i="14"/>
  <c r="BJ681" i="14"/>
  <c r="BJ682" i="14"/>
  <c r="BJ683" i="14"/>
  <c r="BJ684" i="14"/>
  <c r="BJ685" i="14"/>
  <c r="BJ686" i="14"/>
  <c r="BJ687" i="14"/>
  <c r="BJ688" i="14"/>
  <c r="BJ689" i="14"/>
  <c r="BJ690" i="14"/>
  <c r="BJ691" i="14"/>
  <c r="BJ692" i="14"/>
  <c r="BJ693" i="14"/>
  <c r="BJ694" i="14"/>
  <c r="BJ695" i="14"/>
  <c r="BJ696" i="14"/>
  <c r="BJ697" i="14"/>
  <c r="BJ698" i="14"/>
  <c r="BJ699" i="14"/>
  <c r="BJ700" i="14"/>
  <c r="BJ701" i="14"/>
  <c r="BJ702" i="14"/>
  <c r="BJ703" i="14"/>
  <c r="BJ704" i="14"/>
  <c r="BJ705" i="14"/>
  <c r="BJ706" i="14"/>
  <c r="BJ707" i="14"/>
  <c r="BJ708" i="14"/>
  <c r="BJ709" i="14"/>
  <c r="BJ710" i="14"/>
  <c r="BJ711" i="14"/>
  <c r="BJ712" i="14"/>
  <c r="BJ713" i="14"/>
  <c r="BJ714" i="14"/>
  <c r="BJ715" i="14"/>
  <c r="BJ716" i="14"/>
  <c r="BJ717" i="14"/>
  <c r="BJ718" i="14"/>
  <c r="BJ719" i="14"/>
  <c r="BJ720" i="14"/>
  <c r="BJ721" i="14"/>
  <c r="BJ722" i="14"/>
  <c r="BJ723" i="14"/>
  <c r="BJ724" i="14"/>
  <c r="BJ725" i="14"/>
  <c r="BJ726" i="14"/>
  <c r="BJ727" i="14"/>
  <c r="BJ728" i="14"/>
  <c r="BJ729" i="14"/>
  <c r="BJ730" i="14"/>
  <c r="BJ731" i="14"/>
  <c r="BJ732" i="14"/>
  <c r="BJ733" i="14"/>
  <c r="BJ734" i="14"/>
  <c r="BJ735" i="14"/>
  <c r="BJ736" i="14"/>
  <c r="BJ737" i="14"/>
  <c r="BJ738" i="14"/>
  <c r="BJ739" i="14"/>
  <c r="BJ740" i="14"/>
  <c r="BJ741" i="14"/>
  <c r="BJ742" i="14"/>
  <c r="BJ743" i="14"/>
  <c r="BJ744" i="14"/>
  <c r="BJ745" i="14"/>
  <c r="BJ746" i="14"/>
  <c r="BJ747" i="14"/>
  <c r="BJ748" i="14"/>
  <c r="BJ749" i="14"/>
  <c r="BJ750" i="14"/>
  <c r="BJ751" i="14"/>
  <c r="BJ752" i="14"/>
  <c r="BJ753" i="14"/>
  <c r="BJ754" i="14"/>
  <c r="BJ755" i="14"/>
  <c r="BJ756" i="14"/>
  <c r="BJ757" i="14"/>
  <c r="BJ758" i="14"/>
  <c r="BJ759" i="14"/>
  <c r="BJ760" i="14"/>
  <c r="BJ761" i="14"/>
  <c r="BJ762" i="14"/>
  <c r="BJ763" i="14"/>
  <c r="BJ764" i="14"/>
  <c r="BJ765" i="14"/>
  <c r="BJ766" i="14"/>
  <c r="BJ767" i="14"/>
  <c r="BJ768" i="14"/>
  <c r="BJ769" i="14"/>
  <c r="BJ770" i="14"/>
  <c r="BJ771" i="14"/>
  <c r="BJ772" i="14"/>
  <c r="BJ773" i="14"/>
  <c r="BJ774" i="14"/>
  <c r="BJ775" i="14"/>
  <c r="BJ776" i="14"/>
  <c r="BJ777" i="14"/>
  <c r="BJ778" i="14"/>
  <c r="BJ779" i="14"/>
  <c r="BJ780" i="14"/>
  <c r="BJ781" i="14"/>
  <c r="BJ782" i="14"/>
  <c r="BJ783" i="14"/>
  <c r="BJ784" i="14"/>
  <c r="BJ785" i="14"/>
  <c r="BJ786" i="14"/>
  <c r="BJ787" i="14"/>
  <c r="BJ788" i="14"/>
  <c r="BJ789" i="14"/>
  <c r="BJ790" i="14"/>
  <c r="BJ791" i="14"/>
  <c r="BJ792" i="14"/>
  <c r="BJ793" i="14"/>
  <c r="BJ794" i="14"/>
  <c r="BJ795" i="14"/>
  <c r="BJ796" i="14"/>
  <c r="BJ797" i="14"/>
  <c r="BJ798" i="14"/>
  <c r="BJ799" i="14"/>
  <c r="BJ800" i="14"/>
  <c r="BJ801" i="14"/>
  <c r="BJ802" i="14"/>
  <c r="BJ803" i="14"/>
  <c r="BJ804" i="14"/>
  <c r="BJ805" i="14"/>
  <c r="BJ806" i="14"/>
  <c r="BJ807" i="14"/>
  <c r="BJ808" i="14"/>
  <c r="BJ809" i="14"/>
  <c r="BJ810" i="14"/>
  <c r="BJ811" i="14"/>
  <c r="BJ812" i="14"/>
  <c r="BJ813" i="14"/>
  <c r="BJ814" i="14"/>
  <c r="BJ815" i="14"/>
  <c r="BJ816" i="14"/>
  <c r="BJ817" i="14"/>
  <c r="BJ818" i="14"/>
  <c r="BJ819" i="14"/>
  <c r="BJ820" i="14"/>
  <c r="BJ821" i="14"/>
  <c r="BJ822" i="14"/>
  <c r="BJ823" i="14"/>
  <c r="BJ824" i="14"/>
  <c r="BJ825" i="14"/>
  <c r="BJ826" i="14"/>
  <c r="BJ827" i="14"/>
  <c r="BJ828" i="14"/>
  <c r="BJ829" i="14"/>
  <c r="BJ830" i="14"/>
  <c r="BJ831" i="14"/>
  <c r="BJ832" i="14"/>
  <c r="BJ833" i="14"/>
  <c r="BJ834" i="14"/>
  <c r="BJ835" i="14"/>
  <c r="BJ836" i="14"/>
  <c r="BJ837" i="14"/>
  <c r="BJ838" i="14"/>
  <c r="BJ839" i="14"/>
  <c r="BJ840" i="14"/>
  <c r="BJ841" i="14"/>
  <c r="BJ842" i="14"/>
  <c r="BJ843" i="14"/>
  <c r="BJ844" i="14"/>
  <c r="BJ845" i="14"/>
  <c r="BJ846" i="14"/>
  <c r="BJ847" i="14"/>
  <c r="BJ848" i="14"/>
  <c r="BJ849" i="14"/>
  <c r="BJ850" i="14"/>
  <c r="BJ851" i="14"/>
  <c r="BJ852" i="14"/>
  <c r="BJ853" i="14"/>
  <c r="BJ854" i="14"/>
  <c r="BJ855" i="14"/>
  <c r="BJ856" i="14"/>
  <c r="BJ857" i="14"/>
  <c r="BJ858" i="14"/>
  <c r="BJ859" i="14"/>
  <c r="BJ860" i="14"/>
  <c r="BJ861" i="14"/>
  <c r="BJ862" i="14"/>
  <c r="BJ863" i="14"/>
  <c r="BJ864" i="14"/>
  <c r="BJ865" i="14"/>
  <c r="BJ866" i="14"/>
  <c r="BJ867" i="14"/>
  <c r="BJ868" i="14"/>
  <c r="BJ869" i="14"/>
  <c r="BJ870" i="14"/>
  <c r="BJ871" i="14"/>
  <c r="BJ872" i="14"/>
  <c r="BJ873" i="14"/>
  <c r="BJ874" i="14"/>
  <c r="BJ875" i="14"/>
  <c r="BJ876" i="14"/>
  <c r="BJ877" i="14"/>
  <c r="BJ878" i="14"/>
  <c r="BJ879" i="14"/>
  <c r="BJ880" i="14"/>
  <c r="BJ881" i="14"/>
  <c r="BJ882" i="14"/>
  <c r="BJ883" i="14"/>
  <c r="BJ884" i="14"/>
  <c r="BJ885" i="14"/>
  <c r="BJ886" i="14"/>
  <c r="BJ887" i="14"/>
  <c r="BJ888" i="14"/>
  <c r="BJ889" i="14"/>
  <c r="BJ890" i="14"/>
  <c r="BJ891" i="14"/>
  <c r="BJ892" i="14"/>
  <c r="BJ893" i="14"/>
  <c r="BJ894" i="14"/>
  <c r="BJ895" i="14"/>
  <c r="BJ896" i="14"/>
  <c r="BJ897" i="14"/>
  <c r="BJ898" i="14"/>
  <c r="BJ8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J2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3" i="14"/>
  <c r="BH4" i="14"/>
  <c r="BH5" i="14"/>
  <c r="BH6" i="14"/>
  <c r="BH7" i="14"/>
  <c r="BH8" i="14"/>
  <c r="BH9" i="14"/>
  <c r="BH10" i="14"/>
  <c r="BH11" i="14"/>
  <c r="BH12" i="14"/>
  <c r="BH13" i="14"/>
  <c r="BH14" i="14"/>
  <c r="BH15" i="14"/>
  <c r="BH16" i="14"/>
  <c r="BH17" i="14"/>
  <c r="BH18" i="14"/>
  <c r="BH19" i="14"/>
  <c r="BH20" i="14"/>
  <c r="BH21" i="14"/>
  <c r="BH22" i="14"/>
  <c r="BH23" i="14"/>
  <c r="BH24" i="14"/>
  <c r="BH25" i="14"/>
  <c r="BH26" i="14"/>
  <c r="BH27" i="14"/>
  <c r="BH28" i="14"/>
  <c r="BH29" i="14"/>
  <c r="BH30" i="14"/>
  <c r="BH31" i="14"/>
  <c r="BH32" i="14"/>
  <c r="BH33" i="14"/>
  <c r="BH34" i="14"/>
  <c r="BH35" i="14"/>
  <c r="BH36" i="14"/>
  <c r="BH37" i="14"/>
  <c r="BH38" i="14"/>
  <c r="BH39" i="14"/>
  <c r="BH40" i="14"/>
  <c r="BH41" i="14"/>
  <c r="BH42" i="14"/>
  <c r="BH43" i="14"/>
  <c r="BH44" i="14"/>
  <c r="BH45" i="14"/>
  <c r="BH46" i="14"/>
  <c r="BH47" i="14"/>
  <c r="BH48" i="14"/>
  <c r="BH49" i="14"/>
  <c r="BH50" i="14"/>
  <c r="BH51" i="14"/>
  <c r="BH52" i="14"/>
  <c r="BH53" i="14"/>
  <c r="BH54" i="14"/>
  <c r="BH55" i="14"/>
  <c r="BH56" i="14"/>
  <c r="BH57" i="14"/>
  <c r="BH58" i="14"/>
  <c r="BH59" i="14"/>
  <c r="BH60" i="14"/>
  <c r="BH61" i="14"/>
  <c r="BH62" i="14"/>
  <c r="BH63" i="14"/>
  <c r="BH64" i="14"/>
  <c r="BH65" i="14"/>
  <c r="BH66" i="14"/>
  <c r="BH67" i="14"/>
  <c r="BH68" i="14"/>
  <c r="BH69" i="14"/>
  <c r="BH70" i="14"/>
  <c r="BH71" i="14"/>
  <c r="BH72" i="14"/>
  <c r="BH73" i="14"/>
  <c r="BH74" i="14"/>
  <c r="BH75" i="14"/>
  <c r="BH76" i="14"/>
  <c r="BH77" i="14"/>
  <c r="BH78" i="14"/>
  <c r="BH79" i="14"/>
  <c r="BH80" i="14"/>
  <c r="BH81" i="14"/>
  <c r="BH82" i="14"/>
  <c r="BH83" i="14"/>
  <c r="BH84" i="14"/>
  <c r="BH85" i="14"/>
  <c r="BH86" i="14"/>
  <c r="BH87" i="14"/>
  <c r="BH88" i="14"/>
  <c r="BH89" i="14"/>
  <c r="BH90" i="14"/>
  <c r="BH91" i="14"/>
  <c r="BH92" i="14"/>
  <c r="BH93" i="14"/>
  <c r="BH94" i="14"/>
  <c r="BH95" i="14"/>
  <c r="BH96" i="14"/>
  <c r="BH97" i="14"/>
  <c r="BH98" i="14"/>
  <c r="BH99" i="14"/>
  <c r="BH100" i="14"/>
  <c r="BH101" i="14"/>
  <c r="BH102" i="14"/>
  <c r="BH103" i="14"/>
  <c r="BH104" i="14"/>
  <c r="BH105" i="14"/>
  <c r="BH106" i="14"/>
  <c r="BH107" i="14"/>
  <c r="BH108" i="14"/>
  <c r="BH109" i="14"/>
  <c r="BH110" i="14"/>
  <c r="BH111" i="14"/>
  <c r="BH112" i="14"/>
  <c r="BH113" i="14"/>
  <c r="BH114" i="14"/>
  <c r="BH115" i="14"/>
  <c r="BH116" i="14"/>
  <c r="BH117" i="14"/>
  <c r="BH118" i="14"/>
  <c r="BH119" i="14"/>
  <c r="BH120" i="14"/>
  <c r="BH121" i="14"/>
  <c r="BH122" i="14"/>
  <c r="BH123" i="14"/>
  <c r="BH124" i="14"/>
  <c r="BH125" i="14"/>
  <c r="BH126" i="14"/>
  <c r="BH127" i="14"/>
  <c r="BH128" i="14"/>
  <c r="BH129" i="14"/>
  <c r="BH130" i="14"/>
  <c r="BH131" i="14"/>
  <c r="BH132" i="14"/>
  <c r="BH133" i="14"/>
  <c r="BH134" i="14"/>
  <c r="BH135" i="14"/>
  <c r="BH136" i="14"/>
  <c r="BH137" i="14"/>
  <c r="BH138" i="14"/>
  <c r="BH139" i="14"/>
  <c r="BH140" i="14"/>
  <c r="BH141" i="14"/>
  <c r="BH142" i="14"/>
  <c r="BH143" i="14"/>
  <c r="BH144" i="14"/>
  <c r="BH145" i="14"/>
  <c r="BH146" i="14"/>
  <c r="BH147" i="14"/>
  <c r="BH148" i="14"/>
  <c r="BH149" i="14"/>
  <c r="BH150" i="14"/>
  <c r="BH151" i="14"/>
  <c r="BH152" i="14"/>
  <c r="BH153" i="14"/>
  <c r="BH154" i="14"/>
  <c r="BH155" i="14"/>
  <c r="BH156" i="14"/>
  <c r="BH157" i="14"/>
  <c r="BH158" i="14"/>
  <c r="BH159" i="14"/>
  <c r="BH160" i="14"/>
  <c r="BH161" i="14"/>
  <c r="BH162" i="14"/>
  <c r="BH163" i="14"/>
  <c r="BH164" i="14"/>
  <c r="BH165" i="14"/>
  <c r="BH166" i="14"/>
  <c r="BH167" i="14"/>
  <c r="BH168" i="14"/>
  <c r="BH169" i="14"/>
  <c r="BH170" i="14"/>
  <c r="BH171" i="14"/>
  <c r="BH172" i="14"/>
  <c r="BH173" i="14"/>
  <c r="BH174" i="14"/>
  <c r="BH175" i="14"/>
  <c r="BH176" i="14"/>
  <c r="BH177" i="14"/>
  <c r="BH178" i="14"/>
  <c r="BH179" i="14"/>
  <c r="BH180" i="14"/>
  <c r="BH181" i="14"/>
  <c r="BH182" i="14"/>
  <c r="BH183" i="14"/>
  <c r="BH184" i="14"/>
  <c r="BH185" i="14"/>
  <c r="BH186" i="14"/>
  <c r="BH187" i="14"/>
  <c r="BH188" i="14"/>
  <c r="BH189" i="14"/>
  <c r="BH190" i="14"/>
  <c r="BH191" i="14"/>
  <c r="BH192" i="14"/>
  <c r="BH193" i="14"/>
  <c r="BH194" i="14"/>
  <c r="BH195" i="14"/>
  <c r="BH196" i="14"/>
  <c r="BH197" i="14"/>
  <c r="BH198" i="14"/>
  <c r="BH199" i="14"/>
  <c r="BH200" i="14"/>
  <c r="BH201" i="14"/>
  <c r="BH202" i="14"/>
  <c r="BH203" i="14"/>
  <c r="BH204" i="14"/>
  <c r="BH205" i="14"/>
  <c r="BH206" i="14"/>
  <c r="BH207" i="14"/>
  <c r="BH208" i="14"/>
  <c r="BH209" i="14"/>
  <c r="BH210" i="14"/>
  <c r="BH211" i="14"/>
  <c r="BH212" i="14"/>
  <c r="BH213" i="14"/>
  <c r="BH214" i="14"/>
  <c r="BH215" i="14"/>
  <c r="BH216" i="14"/>
  <c r="BH217" i="14"/>
  <c r="BH218" i="14"/>
  <c r="BH219" i="14"/>
  <c r="BH220" i="14"/>
  <c r="BH221" i="14"/>
  <c r="BH222" i="14"/>
  <c r="BH223" i="14"/>
  <c r="BH224" i="14"/>
  <c r="BH225" i="14"/>
  <c r="BH226" i="14"/>
  <c r="BH227" i="14"/>
  <c r="BH228" i="14"/>
  <c r="BH229" i="14"/>
  <c r="BH230" i="14"/>
  <c r="BH231" i="14"/>
  <c r="BH232" i="14"/>
  <c r="BH233" i="14"/>
  <c r="BH234" i="14"/>
  <c r="BH235" i="14"/>
  <c r="BH236" i="14"/>
  <c r="BH237" i="14"/>
  <c r="BH238" i="14"/>
  <c r="BH239" i="14"/>
  <c r="BH240" i="14"/>
  <c r="BH241" i="14"/>
  <c r="BH242" i="14"/>
  <c r="BH243" i="14"/>
  <c r="BH244" i="14"/>
  <c r="BH245" i="14"/>
  <c r="BH246" i="14"/>
  <c r="BH247" i="14"/>
  <c r="BH248" i="14"/>
  <c r="BH249" i="14"/>
  <c r="BH250" i="14"/>
  <c r="BH251" i="14"/>
  <c r="BH252" i="14"/>
  <c r="BH253" i="14"/>
  <c r="BH254" i="14"/>
  <c r="BH255" i="14"/>
  <c r="BH256" i="14"/>
  <c r="BH257" i="14"/>
  <c r="BH258" i="14"/>
  <c r="BH259" i="14"/>
  <c r="BH260" i="14"/>
  <c r="BH261" i="14"/>
  <c r="BH262" i="14"/>
  <c r="BH263" i="14"/>
  <c r="BH264" i="14"/>
  <c r="BH265" i="14"/>
  <c r="BH266" i="14"/>
  <c r="BH267" i="14"/>
  <c r="BH268" i="14"/>
  <c r="BH269" i="14"/>
  <c r="BH270" i="14"/>
  <c r="BH271" i="14"/>
  <c r="BH272" i="14"/>
  <c r="BH273" i="14"/>
  <c r="BH274" i="14"/>
  <c r="BH275" i="14"/>
  <c r="BH276" i="14"/>
  <c r="BH277" i="14"/>
  <c r="BH278" i="14"/>
  <c r="BH279" i="14"/>
  <c r="BH280" i="14"/>
  <c r="BH281" i="14"/>
  <c r="BH282" i="14"/>
  <c r="BH283" i="14"/>
  <c r="BH284" i="14"/>
  <c r="BH285" i="14"/>
  <c r="BH286" i="14"/>
  <c r="BH287" i="14"/>
  <c r="BH288" i="14"/>
  <c r="BH289" i="14"/>
  <c r="BH290" i="14"/>
  <c r="BH291" i="14"/>
  <c r="BH292" i="14"/>
  <c r="BH293" i="14"/>
  <c r="BH294" i="14"/>
  <c r="BH295" i="14"/>
  <c r="BH296" i="14"/>
  <c r="BH297" i="14"/>
  <c r="BH298" i="14"/>
  <c r="BH299" i="14"/>
  <c r="BH300" i="14"/>
  <c r="BH301" i="14"/>
  <c r="BH302" i="14"/>
  <c r="BH303" i="14"/>
  <c r="BH304" i="14"/>
  <c r="BH305" i="14"/>
  <c r="BH306" i="14"/>
  <c r="BH307" i="14"/>
  <c r="BH308" i="14"/>
  <c r="BH309" i="14"/>
  <c r="BH310" i="14"/>
  <c r="BH311" i="14"/>
  <c r="BH312" i="14"/>
  <c r="BH313" i="14"/>
  <c r="BH314" i="14"/>
  <c r="BH315" i="14"/>
  <c r="BH316" i="14"/>
  <c r="BH317" i="14"/>
  <c r="BH318" i="14"/>
  <c r="BH319" i="14"/>
  <c r="BH320" i="14"/>
  <c r="BH321" i="14"/>
  <c r="BH322" i="14"/>
  <c r="BH323" i="14"/>
  <c r="BH324" i="14"/>
  <c r="BH325" i="14"/>
  <c r="BH326" i="14"/>
  <c r="BH327" i="14"/>
  <c r="BH328" i="14"/>
  <c r="BH329" i="14"/>
  <c r="BH330" i="14"/>
  <c r="BH331" i="14"/>
  <c r="BH332" i="14"/>
  <c r="BH333" i="14"/>
  <c r="BH334" i="14"/>
  <c r="BH335" i="14"/>
  <c r="BH336" i="14"/>
  <c r="BH337" i="14"/>
  <c r="BH338" i="14"/>
  <c r="BH339" i="14"/>
  <c r="BH340" i="14"/>
  <c r="BH341" i="14"/>
  <c r="BH342" i="14"/>
  <c r="BH343" i="14"/>
  <c r="BH344" i="14"/>
  <c r="BH345" i="14"/>
  <c r="BH346" i="14"/>
  <c r="BH347" i="14"/>
  <c r="BH348" i="14"/>
  <c r="BH349" i="14"/>
  <c r="BH350" i="14"/>
  <c r="BH351" i="14"/>
  <c r="BH352" i="14"/>
  <c r="BH353" i="14"/>
  <c r="BH354" i="14"/>
  <c r="BH355" i="14"/>
  <c r="BH356" i="14"/>
  <c r="BH357" i="14"/>
  <c r="BH358" i="14"/>
  <c r="BH359" i="14"/>
  <c r="BH360" i="14"/>
  <c r="BH361" i="14"/>
  <c r="BH362" i="14"/>
  <c r="BH363" i="14"/>
  <c r="BH364" i="14"/>
  <c r="BH365" i="14"/>
  <c r="BH366" i="14"/>
  <c r="BH367" i="14"/>
  <c r="BH368" i="14"/>
  <c r="BH369" i="14"/>
  <c r="BH370" i="14"/>
  <c r="BH371" i="14"/>
  <c r="BH372" i="14"/>
  <c r="BH373" i="14"/>
  <c r="BH374" i="14"/>
  <c r="BH375" i="14"/>
  <c r="BH376" i="14"/>
  <c r="BH377" i="14"/>
  <c r="BH378" i="14"/>
  <c r="BH379" i="14"/>
  <c r="BH380" i="14"/>
  <c r="BH381" i="14"/>
  <c r="BH382" i="14"/>
  <c r="BH383" i="14"/>
  <c r="BH384" i="14"/>
  <c r="BH385" i="14"/>
  <c r="BH386" i="14"/>
  <c r="BH387" i="14"/>
  <c r="BH388" i="14"/>
  <c r="BH389" i="14"/>
  <c r="BH390" i="14"/>
  <c r="BH391" i="14"/>
  <c r="BH392" i="14"/>
  <c r="BH393" i="14"/>
  <c r="BH394" i="14"/>
  <c r="BH395" i="14"/>
  <c r="BH396" i="14"/>
  <c r="BH397" i="14"/>
  <c r="BH398" i="14"/>
  <c r="BH399" i="14"/>
  <c r="BH400" i="14"/>
  <c r="BH401" i="14"/>
  <c r="BH402" i="14"/>
  <c r="BH403" i="14"/>
  <c r="BH404" i="14"/>
  <c r="BH405" i="14"/>
  <c r="BH406" i="14"/>
  <c r="BH407" i="14"/>
  <c r="BH408" i="14"/>
  <c r="BH409" i="14"/>
  <c r="BH410" i="14"/>
  <c r="BH411" i="14"/>
  <c r="BH412" i="14"/>
  <c r="BH413" i="14"/>
  <c r="BH414" i="14"/>
  <c r="BH415" i="14"/>
  <c r="BH416" i="14"/>
  <c r="BH417" i="14"/>
  <c r="BH418" i="14"/>
  <c r="BH419" i="14"/>
  <c r="BH420" i="14"/>
  <c r="BH421" i="14"/>
  <c r="BH422" i="14"/>
  <c r="BH423" i="14"/>
  <c r="BH424" i="14"/>
  <c r="BH425" i="14"/>
  <c r="BH426" i="14"/>
  <c r="BH427" i="14"/>
  <c r="BH428" i="14"/>
  <c r="BH429" i="14"/>
  <c r="BH430" i="14"/>
  <c r="BH431" i="14"/>
  <c r="BH432" i="14"/>
  <c r="BH433" i="14"/>
  <c r="BH434" i="14"/>
  <c r="BH435" i="14"/>
  <c r="BH436" i="14"/>
  <c r="BH437" i="14"/>
  <c r="BH438" i="14"/>
  <c r="BH439" i="14"/>
  <c r="BH440" i="14"/>
  <c r="BH441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600" i="14"/>
  <c r="BH601" i="14"/>
  <c r="BH602" i="14"/>
  <c r="BH603" i="14"/>
  <c r="BH604" i="14"/>
  <c r="BH605" i="14"/>
  <c r="BH606" i="14"/>
  <c r="BH607" i="14"/>
  <c r="BH608" i="14"/>
  <c r="BH609" i="14"/>
  <c r="BH610" i="14"/>
  <c r="BH611" i="14"/>
  <c r="BH612" i="14"/>
  <c r="BH613" i="14"/>
  <c r="BH614" i="14"/>
  <c r="BH615" i="14"/>
  <c r="BH616" i="14"/>
  <c r="BH617" i="14"/>
  <c r="BH618" i="14"/>
  <c r="BH619" i="14"/>
  <c r="BH620" i="14"/>
  <c r="BH621" i="14"/>
  <c r="BH622" i="14"/>
  <c r="BH623" i="14"/>
  <c r="BH624" i="14"/>
  <c r="BH625" i="14"/>
  <c r="BH626" i="14"/>
  <c r="BH627" i="14"/>
  <c r="BH628" i="14"/>
  <c r="BH629" i="14"/>
  <c r="BH630" i="14"/>
  <c r="BH631" i="14"/>
  <c r="BH632" i="14"/>
  <c r="BH633" i="14"/>
  <c r="BH634" i="14"/>
  <c r="BH635" i="14"/>
  <c r="BH636" i="14"/>
  <c r="BH637" i="14"/>
  <c r="BH638" i="14"/>
  <c r="BH639" i="14"/>
  <c r="BH640" i="14"/>
  <c r="BH641" i="14"/>
  <c r="BH642" i="14"/>
  <c r="BH643" i="14"/>
  <c r="BH644" i="14"/>
  <c r="BH645" i="14"/>
  <c r="BH646" i="14"/>
  <c r="BH647" i="14"/>
  <c r="BH648" i="14"/>
  <c r="BH649" i="14"/>
  <c r="BH650" i="14"/>
  <c r="BH651" i="14"/>
  <c r="BH652" i="14"/>
  <c r="BH653" i="14"/>
  <c r="BH654" i="14"/>
  <c r="BH655" i="14"/>
  <c r="BH656" i="14"/>
  <c r="BH657" i="14"/>
  <c r="BH658" i="14"/>
  <c r="BH659" i="14"/>
  <c r="BH660" i="14"/>
  <c r="BH661" i="14"/>
  <c r="BH662" i="14"/>
  <c r="BH663" i="14"/>
  <c r="BH664" i="14"/>
  <c r="BH665" i="14"/>
  <c r="BH666" i="14"/>
  <c r="BH667" i="14"/>
  <c r="BH668" i="14"/>
  <c r="BH669" i="14"/>
  <c r="BH670" i="14"/>
  <c r="BH671" i="14"/>
  <c r="BH672" i="14"/>
  <c r="BH673" i="14"/>
  <c r="BH674" i="14"/>
  <c r="BH675" i="14"/>
  <c r="BH676" i="14"/>
  <c r="BH677" i="14"/>
  <c r="BH678" i="14"/>
  <c r="BH679" i="14"/>
  <c r="BH680" i="14"/>
  <c r="BH681" i="14"/>
  <c r="BH682" i="14"/>
  <c r="BH683" i="14"/>
  <c r="BH684" i="14"/>
  <c r="BH685" i="14"/>
  <c r="BH686" i="14"/>
  <c r="BH687" i="14"/>
  <c r="BH688" i="14"/>
  <c r="BH689" i="14"/>
  <c r="BH690" i="14"/>
  <c r="BH691" i="14"/>
  <c r="BH692" i="14"/>
  <c r="BH693" i="14"/>
  <c r="BH694" i="14"/>
  <c r="BH695" i="14"/>
  <c r="BH696" i="14"/>
  <c r="BH697" i="14"/>
  <c r="BH698" i="14"/>
  <c r="BH699" i="14"/>
  <c r="BH700" i="14"/>
  <c r="BH701" i="14"/>
  <c r="BH702" i="14"/>
  <c r="BH703" i="14"/>
  <c r="BH704" i="14"/>
  <c r="BH705" i="14"/>
  <c r="BH706" i="14"/>
  <c r="BH707" i="14"/>
  <c r="BH708" i="14"/>
  <c r="BH709" i="14"/>
  <c r="BH710" i="14"/>
  <c r="BH711" i="14"/>
  <c r="BH712" i="14"/>
  <c r="BH713" i="14"/>
  <c r="BH714" i="14"/>
  <c r="BH715" i="14"/>
  <c r="BH716" i="14"/>
  <c r="BH717" i="14"/>
  <c r="BH718" i="14"/>
  <c r="BH719" i="14"/>
  <c r="BH720" i="14"/>
  <c r="BH721" i="14"/>
  <c r="BH722" i="14"/>
  <c r="BH723" i="14"/>
  <c r="BH724" i="14"/>
  <c r="BH725" i="14"/>
  <c r="BH726" i="14"/>
  <c r="BH727" i="14"/>
  <c r="BH728" i="14"/>
  <c r="BH729" i="14"/>
  <c r="BH730" i="14"/>
  <c r="BH731" i="14"/>
  <c r="BH732" i="14"/>
  <c r="BH733" i="14"/>
  <c r="BH734" i="14"/>
  <c r="BH735" i="14"/>
  <c r="BH736" i="14"/>
  <c r="BH737" i="14"/>
  <c r="BH738" i="14"/>
  <c r="BH739" i="14"/>
  <c r="BH740" i="14"/>
  <c r="BH741" i="14"/>
  <c r="BH742" i="14"/>
  <c r="BH743" i="14"/>
  <c r="BH744" i="14"/>
  <c r="BH745" i="14"/>
  <c r="BH746" i="14"/>
  <c r="BH747" i="14"/>
  <c r="BH748" i="14"/>
  <c r="BH749" i="14"/>
  <c r="BH750" i="14"/>
  <c r="BH751" i="14"/>
  <c r="BH752" i="14"/>
  <c r="BH753" i="14"/>
  <c r="BH754" i="14"/>
  <c r="BH755" i="14"/>
  <c r="BH756" i="14"/>
  <c r="BH757" i="14"/>
  <c r="BH758" i="14"/>
  <c r="BH759" i="14"/>
  <c r="BH760" i="14"/>
  <c r="BH761" i="14"/>
  <c r="BH762" i="14"/>
  <c r="BH763" i="14"/>
  <c r="BH764" i="14"/>
  <c r="BH765" i="14"/>
  <c r="BH766" i="14"/>
  <c r="BH767" i="14"/>
  <c r="BH768" i="14"/>
  <c r="BH769" i="14"/>
  <c r="BH770" i="14"/>
  <c r="BH771" i="14"/>
  <c r="BH772" i="14"/>
  <c r="BH773" i="14"/>
  <c r="BH774" i="14"/>
  <c r="BH775" i="14"/>
  <c r="BH776" i="14"/>
  <c r="BH777" i="14"/>
  <c r="BH778" i="14"/>
  <c r="BH779" i="14"/>
  <c r="BH780" i="14"/>
  <c r="BH781" i="14"/>
  <c r="BH782" i="14"/>
  <c r="BH783" i="14"/>
  <c r="BH784" i="14"/>
  <c r="BH785" i="14"/>
  <c r="BH786" i="14"/>
  <c r="BH787" i="14"/>
  <c r="BH788" i="14"/>
  <c r="BH789" i="14"/>
  <c r="BH790" i="14"/>
  <c r="BH791" i="14"/>
  <c r="BH792" i="14"/>
  <c r="BH793" i="14"/>
  <c r="BH794" i="14"/>
  <c r="BH795" i="14"/>
  <c r="BH796" i="14"/>
  <c r="BH797" i="14"/>
  <c r="BH798" i="14"/>
  <c r="BH799" i="14"/>
  <c r="BH800" i="14"/>
  <c r="BH801" i="14"/>
  <c r="BH802" i="14"/>
  <c r="BH803" i="14"/>
  <c r="BH804" i="14"/>
  <c r="BH805" i="14"/>
  <c r="BH806" i="14"/>
  <c r="BH807" i="14"/>
  <c r="BH808" i="14"/>
  <c r="BH809" i="14"/>
  <c r="BH810" i="14"/>
  <c r="BH811" i="14"/>
  <c r="BH812" i="14"/>
  <c r="BH813" i="14"/>
  <c r="BH814" i="14"/>
  <c r="BH815" i="14"/>
  <c r="BH816" i="14"/>
  <c r="BH817" i="14"/>
  <c r="BH818" i="14"/>
  <c r="BH819" i="14"/>
  <c r="BH820" i="14"/>
  <c r="BH821" i="14"/>
  <c r="BH822" i="14"/>
  <c r="BH823" i="14"/>
  <c r="BH824" i="14"/>
  <c r="BH825" i="14"/>
  <c r="BH826" i="14"/>
  <c r="BH827" i="14"/>
  <c r="BH828" i="14"/>
  <c r="BH829" i="14"/>
  <c r="BH830" i="14"/>
  <c r="BH831" i="14"/>
  <c r="BH832" i="14"/>
  <c r="BH833" i="14"/>
  <c r="BH834" i="14"/>
  <c r="BH835" i="14"/>
  <c r="BH836" i="14"/>
  <c r="BH837" i="14"/>
  <c r="BH838" i="14"/>
  <c r="BH839" i="14"/>
  <c r="BH840" i="14"/>
  <c r="BH841" i="14"/>
  <c r="BH842" i="14"/>
  <c r="BH843" i="14"/>
  <c r="BH844" i="14"/>
  <c r="BH845" i="14"/>
  <c r="BH846" i="14"/>
  <c r="BH847" i="14"/>
  <c r="BH848" i="14"/>
  <c r="BH849" i="14"/>
  <c r="BH850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BH2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I415" i="10"/>
  <c r="J415" i="10"/>
  <c r="K415" i="10"/>
  <c r="L415" i="10"/>
  <c r="S415" i="10"/>
  <c r="T415" i="10"/>
  <c r="U415" i="10"/>
  <c r="V415" i="10"/>
  <c r="AC415" i="10"/>
  <c r="AD415" i="10"/>
  <c r="AE415" i="10"/>
  <c r="AF415" i="10"/>
  <c r="AM415" i="10"/>
  <c r="AN415" i="10"/>
  <c r="AO415" i="10"/>
  <c r="AP415" i="10"/>
  <c r="AW415" i="10"/>
  <c r="AX415" i="10"/>
  <c r="AY415" i="10"/>
  <c r="AZ415" i="10"/>
  <c r="BG415" i="10"/>
  <c r="BH415" i="10"/>
  <c r="BI415" i="10"/>
  <c r="BJ415" i="10"/>
  <c r="BQ415" i="10"/>
  <c r="BR415" i="10"/>
  <c r="BS415" i="10"/>
  <c r="BT415" i="10"/>
  <c r="CD415" i="10"/>
  <c r="CE415" i="10"/>
  <c r="CJ415" i="10"/>
  <c r="CK415" i="10"/>
  <c r="T71" i="17" l="1"/>
  <c r="U71" i="17"/>
  <c r="N71" i="17"/>
  <c r="K71" i="17"/>
  <c r="Q71" i="17"/>
  <c r="CK237" i="11"/>
  <c r="CJ237" i="11"/>
  <c r="CE237" i="11"/>
  <c r="CD237" i="11"/>
  <c r="BT237" i="11"/>
  <c r="BS237" i="11"/>
  <c r="BR237" i="11"/>
  <c r="BQ237" i="11"/>
  <c r="BJ237" i="11"/>
  <c r="BI237" i="11"/>
  <c r="BH237" i="11"/>
  <c r="BG237" i="11"/>
  <c r="AZ237" i="11"/>
  <c r="AY237" i="11"/>
  <c r="AX237" i="11"/>
  <c r="AW237" i="11"/>
  <c r="AP237" i="11"/>
  <c r="AO237" i="11"/>
  <c r="AN237" i="11"/>
  <c r="AM237" i="11"/>
  <c r="AF237" i="11"/>
  <c r="AE237" i="11"/>
  <c r="AD237" i="11"/>
  <c r="AC237" i="11"/>
  <c r="V237" i="11"/>
  <c r="U237" i="11"/>
  <c r="T237" i="11"/>
  <c r="S237" i="11"/>
  <c r="L237" i="11"/>
  <c r="K237" i="11"/>
  <c r="J237" i="11"/>
  <c r="I237" i="11"/>
  <c r="BW237" i="11" s="1"/>
  <c r="CK236" i="11"/>
  <c r="CJ236" i="11"/>
  <c r="CE236" i="11"/>
  <c r="CD236" i="11"/>
  <c r="BT236" i="11"/>
  <c r="BS236" i="11"/>
  <c r="BR236" i="11"/>
  <c r="BQ236" i="11"/>
  <c r="BJ236" i="11"/>
  <c r="BI236" i="11"/>
  <c r="BH236" i="11"/>
  <c r="BG236" i="11"/>
  <c r="AZ236" i="11"/>
  <c r="AY236" i="11"/>
  <c r="AX236" i="11"/>
  <c r="AW236" i="11"/>
  <c r="AP236" i="11"/>
  <c r="AO236" i="11"/>
  <c r="AN236" i="11"/>
  <c r="AM236" i="11"/>
  <c r="AF236" i="11"/>
  <c r="AE236" i="11"/>
  <c r="AD236" i="11"/>
  <c r="AC236" i="11"/>
  <c r="V236" i="11"/>
  <c r="U236" i="11"/>
  <c r="T236" i="11"/>
  <c r="S236" i="11"/>
  <c r="L236" i="11"/>
  <c r="K236" i="11"/>
  <c r="J236" i="11"/>
  <c r="I236" i="11"/>
  <c r="BW236" i="11" s="1"/>
  <c r="CK235" i="11"/>
  <c r="CJ235" i="11"/>
  <c r="CE235" i="11"/>
  <c r="CD235" i="11"/>
  <c r="BT235" i="11"/>
  <c r="BS235" i="11"/>
  <c r="BR235" i="11"/>
  <c r="BQ235" i="11"/>
  <c r="BJ235" i="11"/>
  <c r="BI235" i="11"/>
  <c r="BH235" i="11"/>
  <c r="BG235" i="11"/>
  <c r="AZ235" i="11"/>
  <c r="AY235" i="11"/>
  <c r="AX235" i="11"/>
  <c r="AW235" i="11"/>
  <c r="AP235" i="11"/>
  <c r="AO235" i="11"/>
  <c r="AN235" i="11"/>
  <c r="AM235" i="11"/>
  <c r="AF235" i="11"/>
  <c r="AE235" i="11"/>
  <c r="AD235" i="11"/>
  <c r="AC235" i="11"/>
  <c r="V235" i="11"/>
  <c r="U235" i="11"/>
  <c r="T235" i="11"/>
  <c r="S235" i="11"/>
  <c r="L235" i="11"/>
  <c r="K235" i="11"/>
  <c r="J235" i="11"/>
  <c r="I235" i="11"/>
  <c r="BW235" i="11" s="1"/>
  <c r="BW415" i="10"/>
  <c r="CK414" i="10"/>
  <c r="CJ414" i="10"/>
  <c r="CE414" i="10"/>
  <c r="CD414" i="10"/>
  <c r="BT414" i="10"/>
  <c r="BS414" i="10"/>
  <c r="BR414" i="10"/>
  <c r="BQ414" i="10"/>
  <c r="BJ414" i="10"/>
  <c r="BI414" i="10"/>
  <c r="BH414" i="10"/>
  <c r="BG414" i="10"/>
  <c r="AZ414" i="10"/>
  <c r="AY414" i="10"/>
  <c r="AX414" i="10"/>
  <c r="AW414" i="10"/>
  <c r="AP414" i="10"/>
  <c r="AO414" i="10"/>
  <c r="AN414" i="10"/>
  <c r="AM414" i="10"/>
  <c r="AF414" i="10"/>
  <c r="AE414" i="10"/>
  <c r="AD414" i="10"/>
  <c r="AC414" i="10"/>
  <c r="V414" i="10"/>
  <c r="U414" i="10"/>
  <c r="T414" i="10"/>
  <c r="S414" i="10"/>
  <c r="L414" i="10"/>
  <c r="K414" i="10"/>
  <c r="J414" i="10"/>
  <c r="I414" i="10"/>
  <c r="BW414" i="10" s="1"/>
  <c r="CK413" i="10"/>
  <c r="CJ413" i="10"/>
  <c r="CE413" i="10"/>
  <c r="CD413" i="10"/>
  <c r="BT413" i="10"/>
  <c r="BS413" i="10"/>
  <c r="BR413" i="10"/>
  <c r="BQ413" i="10"/>
  <c r="BJ413" i="10"/>
  <c r="BI413" i="10"/>
  <c r="BH413" i="10"/>
  <c r="BG413" i="10"/>
  <c r="AZ413" i="10"/>
  <c r="AY413" i="10"/>
  <c r="AX413" i="10"/>
  <c r="AW413" i="10"/>
  <c r="AP413" i="10"/>
  <c r="AO413" i="10"/>
  <c r="AN413" i="10"/>
  <c r="AM413" i="10"/>
  <c r="AF413" i="10"/>
  <c r="AE413" i="10"/>
  <c r="AD413" i="10"/>
  <c r="AC413" i="10"/>
  <c r="V413" i="10"/>
  <c r="U413" i="10"/>
  <c r="T413" i="10"/>
  <c r="S413" i="10"/>
  <c r="L413" i="10"/>
  <c r="K413" i="10"/>
  <c r="J413" i="10"/>
  <c r="I413" i="10"/>
  <c r="BW413" i="10" s="1"/>
  <c r="CK412" i="10"/>
  <c r="CJ412" i="10"/>
  <c r="CE412" i="10"/>
  <c r="CD412" i="10"/>
  <c r="BT412" i="10"/>
  <c r="BS412" i="10"/>
  <c r="BR412" i="10"/>
  <c r="BQ412" i="10"/>
  <c r="BJ412" i="10"/>
  <c r="BI412" i="10"/>
  <c r="BH412" i="10"/>
  <c r="BG412" i="10"/>
  <c r="AZ412" i="10"/>
  <c r="AY412" i="10"/>
  <c r="AX412" i="10"/>
  <c r="AW412" i="10"/>
  <c r="AP412" i="10"/>
  <c r="AO412" i="10"/>
  <c r="AN412" i="10"/>
  <c r="AM412" i="10"/>
  <c r="AF412" i="10"/>
  <c r="AE412" i="10"/>
  <c r="AD412" i="10"/>
  <c r="AC412" i="10"/>
  <c r="V412" i="10"/>
  <c r="U412" i="10"/>
  <c r="T412" i="10"/>
  <c r="S412" i="10"/>
  <c r="L412" i="10"/>
  <c r="K412" i="10"/>
  <c r="J412" i="10"/>
  <c r="I412" i="10"/>
  <c r="BW412" i="10" s="1"/>
  <c r="CK411" i="10"/>
  <c r="CJ411" i="10"/>
  <c r="CE411" i="10"/>
  <c r="CD411" i="10"/>
  <c r="BT411" i="10"/>
  <c r="BS411" i="10"/>
  <c r="BR411" i="10"/>
  <c r="BQ411" i="10"/>
  <c r="BJ411" i="10"/>
  <c r="BI411" i="10"/>
  <c r="BH411" i="10"/>
  <c r="BG411" i="10"/>
  <c r="AZ411" i="10"/>
  <c r="AY411" i="10"/>
  <c r="AX411" i="10"/>
  <c r="AW411" i="10"/>
  <c r="AP411" i="10"/>
  <c r="AO411" i="10"/>
  <c r="AN411" i="10"/>
  <c r="AM411" i="10"/>
  <c r="AF411" i="10"/>
  <c r="AE411" i="10"/>
  <c r="AD411" i="10"/>
  <c r="AC411" i="10"/>
  <c r="V411" i="10"/>
  <c r="U411" i="10"/>
  <c r="T411" i="10"/>
  <c r="S411" i="10"/>
  <c r="L411" i="10"/>
  <c r="K411" i="10"/>
  <c r="J411" i="10"/>
  <c r="I411" i="10"/>
  <c r="BW411" i="10" s="1"/>
  <c r="CK410" i="10"/>
  <c r="CJ410" i="10"/>
  <c r="CE410" i="10"/>
  <c r="CD410" i="10"/>
  <c r="BT410" i="10"/>
  <c r="BS410" i="10"/>
  <c r="BR410" i="10"/>
  <c r="BQ410" i="10"/>
  <c r="BJ410" i="10"/>
  <c r="BI410" i="10"/>
  <c r="BH410" i="10"/>
  <c r="BG410" i="10"/>
  <c r="AZ410" i="10"/>
  <c r="AY410" i="10"/>
  <c r="AX410" i="10"/>
  <c r="AW410" i="10"/>
  <c r="AP410" i="10"/>
  <c r="AO410" i="10"/>
  <c r="AN410" i="10"/>
  <c r="AM410" i="10"/>
  <c r="AF410" i="10"/>
  <c r="AE410" i="10"/>
  <c r="AD410" i="10"/>
  <c r="AC410" i="10"/>
  <c r="V410" i="10"/>
  <c r="U410" i="10"/>
  <c r="T410" i="10"/>
  <c r="S410" i="10"/>
  <c r="L410" i="10"/>
  <c r="K410" i="10"/>
  <c r="J410" i="10"/>
  <c r="I410" i="10"/>
  <c r="BW410" i="10" s="1"/>
  <c r="CK409" i="10"/>
  <c r="CJ409" i="10"/>
  <c r="CE409" i="10"/>
  <c r="CD409" i="10"/>
  <c r="BT409" i="10"/>
  <c r="BS409" i="10"/>
  <c r="BR409" i="10"/>
  <c r="BQ409" i="10"/>
  <c r="BJ409" i="10"/>
  <c r="BI409" i="10"/>
  <c r="BH409" i="10"/>
  <c r="BG409" i="10"/>
  <c r="AZ409" i="10"/>
  <c r="AY409" i="10"/>
  <c r="AX409" i="10"/>
  <c r="AW409" i="10"/>
  <c r="AP409" i="10"/>
  <c r="AO409" i="10"/>
  <c r="AN409" i="10"/>
  <c r="AM409" i="10"/>
  <c r="AF409" i="10"/>
  <c r="AE409" i="10"/>
  <c r="AD409" i="10"/>
  <c r="AC409" i="10"/>
  <c r="V409" i="10"/>
  <c r="U409" i="10"/>
  <c r="T409" i="10"/>
  <c r="S409" i="10"/>
  <c r="L409" i="10"/>
  <c r="K409" i="10"/>
  <c r="J409" i="10"/>
  <c r="I409" i="10"/>
  <c r="BW409" i="10" s="1"/>
  <c r="CK408" i="10"/>
  <c r="CJ408" i="10"/>
  <c r="CE408" i="10"/>
  <c r="CD408" i="10"/>
  <c r="BT408" i="10"/>
  <c r="BS408" i="10"/>
  <c r="BR408" i="10"/>
  <c r="BQ408" i="10"/>
  <c r="BJ408" i="10"/>
  <c r="BI408" i="10"/>
  <c r="BH408" i="10"/>
  <c r="BG408" i="10"/>
  <c r="AZ408" i="10"/>
  <c r="AY408" i="10"/>
  <c r="AX408" i="10"/>
  <c r="AW408" i="10"/>
  <c r="AP408" i="10"/>
  <c r="AO408" i="10"/>
  <c r="AN408" i="10"/>
  <c r="AM408" i="10"/>
  <c r="AF408" i="10"/>
  <c r="AE408" i="10"/>
  <c r="AD408" i="10"/>
  <c r="AC408" i="10"/>
  <c r="V408" i="10"/>
  <c r="U408" i="10"/>
  <c r="T408" i="10"/>
  <c r="S408" i="10"/>
  <c r="L408" i="10"/>
  <c r="K408" i="10"/>
  <c r="J408" i="10"/>
  <c r="I408" i="10"/>
  <c r="BW408" i="10" s="1"/>
  <c r="CK407" i="10"/>
  <c r="CJ407" i="10"/>
  <c r="CE407" i="10"/>
  <c r="CD407" i="10"/>
  <c r="BT407" i="10"/>
  <c r="BS407" i="10"/>
  <c r="BR407" i="10"/>
  <c r="BQ407" i="10"/>
  <c r="BJ407" i="10"/>
  <c r="BI407" i="10"/>
  <c r="BH407" i="10"/>
  <c r="BG407" i="10"/>
  <c r="AZ407" i="10"/>
  <c r="AY407" i="10"/>
  <c r="AX407" i="10"/>
  <c r="AW407" i="10"/>
  <c r="AP407" i="10"/>
  <c r="AO407" i="10"/>
  <c r="AN407" i="10"/>
  <c r="AM407" i="10"/>
  <c r="AF407" i="10"/>
  <c r="AE407" i="10"/>
  <c r="AD407" i="10"/>
  <c r="AC407" i="10"/>
  <c r="V407" i="10"/>
  <c r="U407" i="10"/>
  <c r="T407" i="10"/>
  <c r="S407" i="10"/>
  <c r="L407" i="10"/>
  <c r="K407" i="10"/>
  <c r="J407" i="10"/>
  <c r="I407" i="10"/>
  <c r="BW407" i="10" s="1"/>
  <c r="CK406" i="10"/>
  <c r="CJ406" i="10"/>
  <c r="CE406" i="10"/>
  <c r="CD406" i="10"/>
  <c r="BT406" i="10"/>
  <c r="BS406" i="10"/>
  <c r="BR406" i="10"/>
  <c r="BQ406" i="10"/>
  <c r="BJ406" i="10"/>
  <c r="BI406" i="10"/>
  <c r="BH406" i="10"/>
  <c r="BG406" i="10"/>
  <c r="AZ406" i="10"/>
  <c r="AY406" i="10"/>
  <c r="AX406" i="10"/>
  <c r="AW406" i="10"/>
  <c r="AP406" i="10"/>
  <c r="AO406" i="10"/>
  <c r="AN406" i="10"/>
  <c r="AM406" i="10"/>
  <c r="AF406" i="10"/>
  <c r="AE406" i="10"/>
  <c r="AD406" i="10"/>
  <c r="AC406" i="10"/>
  <c r="V406" i="10"/>
  <c r="U406" i="10"/>
  <c r="T406" i="10"/>
  <c r="S406" i="10"/>
  <c r="L406" i="10"/>
  <c r="K406" i="10"/>
  <c r="J406" i="10"/>
  <c r="I406" i="10"/>
  <c r="BW406" i="10" s="1"/>
  <c r="V71" i="17" l="1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43" i="24"/>
  <c r="AF243" i="24"/>
  <c r="AJ243" i="24"/>
  <c r="AK243" i="24"/>
  <c r="AE244" i="24"/>
  <c r="AF244" i="24"/>
  <c r="AJ244" i="24"/>
  <c r="AK244" i="24"/>
  <c r="AE245" i="24"/>
  <c r="AF245" i="24"/>
  <c r="AJ245" i="24"/>
  <c r="AK245" i="24"/>
  <c r="AE246" i="24"/>
  <c r="AF246" i="24"/>
  <c r="AJ246" i="24"/>
  <c r="AK246" i="24"/>
  <c r="AE247" i="24"/>
  <c r="AF247" i="24"/>
  <c r="AJ247" i="24"/>
  <c r="AK247" i="24"/>
  <c r="AE248" i="24"/>
  <c r="AF248" i="24"/>
  <c r="AJ248" i="24"/>
  <c r="AK248" i="24"/>
  <c r="AE249" i="24"/>
  <c r="AF249" i="24"/>
  <c r="AJ249" i="24"/>
  <c r="AK249" i="24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43" i="21"/>
  <c r="I243" i="21"/>
  <c r="J243" i="21"/>
  <c r="H244" i="21"/>
  <c r="I244" i="21"/>
  <c r="J244" i="21"/>
  <c r="H245" i="21"/>
  <c r="I245" i="21"/>
  <c r="J245" i="21"/>
  <c r="H246" i="21"/>
  <c r="I246" i="21"/>
  <c r="J246" i="21"/>
  <c r="H247" i="21"/>
  <c r="I247" i="21"/>
  <c r="J247" i="21"/>
  <c r="H248" i="21"/>
  <c r="I248" i="21"/>
  <c r="J248" i="21"/>
  <c r="H249" i="21"/>
  <c r="I249" i="21"/>
  <c r="J249" i="21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6" i="9"/>
  <c r="P46" i="9"/>
  <c r="O54" i="9"/>
  <c r="P54" i="9"/>
  <c r="O19" i="9"/>
  <c r="P19" i="9"/>
  <c r="O49" i="9"/>
  <c r="P49" i="9"/>
  <c r="O31" i="9"/>
  <c r="P31" i="9"/>
  <c r="O66" i="9"/>
  <c r="P66" i="9"/>
  <c r="O64" i="9"/>
  <c r="P64" i="9"/>
  <c r="O48" i="9"/>
  <c r="P48" i="9"/>
  <c r="O25" i="9"/>
  <c r="P25" i="9"/>
  <c r="O33" i="9"/>
  <c r="P33" i="9"/>
  <c r="O51" i="9"/>
  <c r="P51" i="9"/>
  <c r="O14" i="9"/>
  <c r="P14" i="9"/>
  <c r="O30" i="9"/>
  <c r="P30" i="9"/>
  <c r="O59" i="9"/>
  <c r="P59" i="9"/>
  <c r="O29" i="9"/>
  <c r="P29" i="9"/>
  <c r="O7" i="9"/>
  <c r="P7" i="9"/>
  <c r="O17" i="9"/>
  <c r="P17" i="9"/>
  <c r="O27" i="9"/>
  <c r="P27" i="9"/>
  <c r="O50" i="9"/>
  <c r="P50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Q77" i="9"/>
  <c r="R77" i="9"/>
  <c r="O78" i="9"/>
  <c r="P78" i="9"/>
  <c r="Q78" i="9"/>
  <c r="R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205" i="9"/>
  <c r="I205" i="9"/>
  <c r="O155" i="9"/>
  <c r="P155" i="9"/>
  <c r="Q155" i="9"/>
  <c r="R155" i="9"/>
  <c r="H33" i="9"/>
  <c r="I33" i="9"/>
  <c r="O156" i="9"/>
  <c r="P156" i="9"/>
  <c r="Q156" i="9"/>
  <c r="R156" i="9"/>
  <c r="H128" i="9"/>
  <c r="I128" i="9"/>
  <c r="O157" i="9"/>
  <c r="P157" i="9"/>
  <c r="Q157" i="9"/>
  <c r="R157" i="9"/>
  <c r="H104" i="9"/>
  <c r="I104" i="9"/>
  <c r="O158" i="9"/>
  <c r="P158" i="9"/>
  <c r="Q158" i="9"/>
  <c r="R158" i="9"/>
  <c r="H4" i="9"/>
  <c r="I4" i="9"/>
  <c r="O159" i="9"/>
  <c r="P159" i="9"/>
  <c r="Q159" i="9"/>
  <c r="R159" i="9"/>
  <c r="H134" i="9"/>
  <c r="I134" i="9"/>
  <c r="O160" i="9"/>
  <c r="P160" i="9"/>
  <c r="Q160" i="9"/>
  <c r="R160" i="9"/>
  <c r="H167" i="9"/>
  <c r="I167" i="9"/>
  <c r="O161" i="9"/>
  <c r="P161" i="9"/>
  <c r="Q161" i="9"/>
  <c r="R161" i="9"/>
  <c r="H70" i="9"/>
  <c r="I70" i="9"/>
  <c r="O162" i="9"/>
  <c r="P162" i="9"/>
  <c r="Q162" i="9"/>
  <c r="R162" i="9"/>
  <c r="H143" i="9"/>
  <c r="I143" i="9"/>
  <c r="O163" i="9"/>
  <c r="P163" i="9"/>
  <c r="Q163" i="9"/>
  <c r="R163" i="9"/>
  <c r="H85" i="9"/>
  <c r="I85" i="9"/>
  <c r="O164" i="9"/>
  <c r="P164" i="9"/>
  <c r="Q164" i="9"/>
  <c r="R164" i="9"/>
  <c r="H220" i="9"/>
  <c r="I220" i="9"/>
  <c r="O165" i="9"/>
  <c r="P165" i="9"/>
  <c r="Q165" i="9"/>
  <c r="R165" i="9"/>
  <c r="H199" i="9"/>
  <c r="I199" i="9"/>
  <c r="O166" i="9"/>
  <c r="P166" i="9"/>
  <c r="Q166" i="9"/>
  <c r="R166" i="9"/>
  <c r="H127" i="9"/>
  <c r="I127" i="9"/>
  <c r="O167" i="9"/>
  <c r="P167" i="9"/>
  <c r="Q167" i="9"/>
  <c r="R167" i="9"/>
  <c r="H121" i="9"/>
  <c r="I121" i="9"/>
  <c r="O168" i="9"/>
  <c r="P168" i="9"/>
  <c r="Q168" i="9"/>
  <c r="R168" i="9"/>
  <c r="H173" i="9"/>
  <c r="I173" i="9"/>
  <c r="O169" i="9"/>
  <c r="P169" i="9"/>
  <c r="Q169" i="9"/>
  <c r="R169" i="9"/>
  <c r="H231" i="9"/>
  <c r="I231" i="9"/>
  <c r="O170" i="9"/>
  <c r="P170" i="9"/>
  <c r="Q170" i="9"/>
  <c r="R170" i="9"/>
  <c r="H131" i="9"/>
  <c r="I131" i="9"/>
  <c r="O171" i="9"/>
  <c r="P171" i="9"/>
  <c r="Q171" i="9"/>
  <c r="R171" i="9"/>
  <c r="H217" i="9"/>
  <c r="I217" i="9"/>
  <c r="O172" i="9"/>
  <c r="P172" i="9"/>
  <c r="Q172" i="9"/>
  <c r="R172" i="9"/>
  <c r="H59" i="9"/>
  <c r="I59" i="9"/>
  <c r="O173" i="9"/>
  <c r="P173" i="9"/>
  <c r="Q173" i="9"/>
  <c r="R173" i="9"/>
  <c r="H58" i="9"/>
  <c r="I58" i="9"/>
  <c r="O174" i="9"/>
  <c r="P174" i="9"/>
  <c r="Q174" i="9"/>
  <c r="R174" i="9"/>
  <c r="H53" i="9"/>
  <c r="I53" i="9"/>
  <c r="O175" i="9"/>
  <c r="P175" i="9"/>
  <c r="Q175" i="9"/>
  <c r="R175" i="9"/>
  <c r="H100" i="9"/>
  <c r="I100" i="9"/>
  <c r="O176" i="9"/>
  <c r="P176" i="9"/>
  <c r="Q176" i="9"/>
  <c r="R176" i="9"/>
  <c r="H187" i="9"/>
  <c r="I187" i="9"/>
  <c r="O177" i="9"/>
  <c r="P177" i="9"/>
  <c r="Q177" i="9"/>
  <c r="R177" i="9"/>
  <c r="H69" i="9"/>
  <c r="I69" i="9"/>
  <c r="O178" i="9"/>
  <c r="P178" i="9"/>
  <c r="Q178" i="9"/>
  <c r="R178" i="9"/>
  <c r="H87" i="9"/>
  <c r="I87" i="9"/>
  <c r="O179" i="9"/>
  <c r="P179" i="9"/>
  <c r="Q179" i="9"/>
  <c r="R179" i="9"/>
  <c r="H103" i="9"/>
  <c r="I103" i="9"/>
  <c r="O180" i="9"/>
  <c r="P180" i="9"/>
  <c r="Q180" i="9"/>
  <c r="R180" i="9"/>
  <c r="H165" i="9"/>
  <c r="I165" i="9"/>
  <c r="O181" i="9"/>
  <c r="P181" i="9"/>
  <c r="Q181" i="9"/>
  <c r="R181" i="9"/>
  <c r="H135" i="9"/>
  <c r="I135" i="9"/>
  <c r="O182" i="9"/>
  <c r="P182" i="9"/>
  <c r="Q182" i="9"/>
  <c r="R182" i="9"/>
  <c r="H62" i="9"/>
  <c r="I62" i="9"/>
  <c r="O183" i="9"/>
  <c r="P183" i="9"/>
  <c r="Q183" i="9"/>
  <c r="R183" i="9"/>
  <c r="H13" i="9"/>
  <c r="I13" i="9"/>
  <c r="O184" i="9"/>
  <c r="P184" i="9"/>
  <c r="Q184" i="9"/>
  <c r="R184" i="9"/>
  <c r="H22" i="9"/>
  <c r="I22" i="9"/>
  <c r="O185" i="9"/>
  <c r="P185" i="9"/>
  <c r="Q185" i="9"/>
  <c r="R185" i="9"/>
  <c r="H116" i="9"/>
  <c r="I116" i="9"/>
  <c r="O186" i="9"/>
  <c r="P186" i="9"/>
  <c r="Q186" i="9"/>
  <c r="R186" i="9"/>
  <c r="H21" i="9"/>
  <c r="I21" i="9"/>
  <c r="O187" i="9"/>
  <c r="P187" i="9"/>
  <c r="Q187" i="9"/>
  <c r="R187" i="9"/>
  <c r="H38" i="9"/>
  <c r="I38" i="9"/>
  <c r="O188" i="9"/>
  <c r="P188" i="9"/>
  <c r="Q188" i="9"/>
  <c r="R188" i="9"/>
  <c r="H195" i="9"/>
  <c r="I195" i="9"/>
  <c r="O189" i="9"/>
  <c r="P189" i="9"/>
  <c r="Q189" i="9"/>
  <c r="R189" i="9"/>
  <c r="H30" i="9"/>
  <c r="I30" i="9"/>
  <c r="O190" i="9"/>
  <c r="P190" i="9"/>
  <c r="Q190" i="9"/>
  <c r="R190" i="9"/>
  <c r="H159" i="9"/>
  <c r="I159" i="9"/>
  <c r="O191" i="9"/>
  <c r="P191" i="9"/>
  <c r="Q191" i="9"/>
  <c r="R191" i="9"/>
  <c r="H93" i="9"/>
  <c r="I93" i="9"/>
  <c r="O192" i="9"/>
  <c r="P192" i="9"/>
  <c r="Q192" i="9"/>
  <c r="R192" i="9"/>
  <c r="H175" i="9"/>
  <c r="I175" i="9"/>
  <c r="O193" i="9"/>
  <c r="P193" i="9"/>
  <c r="Q193" i="9"/>
  <c r="R193" i="9"/>
  <c r="H45" i="9"/>
  <c r="I45" i="9"/>
  <c r="O194" i="9"/>
  <c r="P194" i="9"/>
  <c r="Q194" i="9"/>
  <c r="R194" i="9"/>
  <c r="H161" i="9"/>
  <c r="I161" i="9"/>
  <c r="O195" i="9"/>
  <c r="P195" i="9"/>
  <c r="Q195" i="9"/>
  <c r="R195" i="9"/>
  <c r="H219" i="9"/>
  <c r="I219" i="9"/>
  <c r="O196" i="9"/>
  <c r="P196" i="9"/>
  <c r="Q196" i="9"/>
  <c r="R196" i="9"/>
  <c r="H118" i="9"/>
  <c r="I118" i="9"/>
  <c r="O197" i="9"/>
  <c r="P197" i="9"/>
  <c r="Q197" i="9"/>
  <c r="R197" i="9"/>
  <c r="H49" i="9"/>
  <c r="I49" i="9"/>
  <c r="O198" i="9"/>
  <c r="P198" i="9"/>
  <c r="Q198" i="9"/>
  <c r="R198" i="9"/>
  <c r="H133" i="9"/>
  <c r="I133" i="9"/>
  <c r="O199" i="9"/>
  <c r="P199" i="9"/>
  <c r="Q199" i="9"/>
  <c r="R199" i="9"/>
  <c r="H198" i="9"/>
  <c r="I198" i="9"/>
  <c r="O200" i="9"/>
  <c r="P200" i="9"/>
  <c r="Q200" i="9"/>
  <c r="R200" i="9"/>
  <c r="H61" i="9"/>
  <c r="I61" i="9"/>
  <c r="O201" i="9"/>
  <c r="P201" i="9"/>
  <c r="Q201" i="9"/>
  <c r="R201" i="9"/>
  <c r="H237" i="9"/>
  <c r="I237" i="9"/>
  <c r="O202" i="9"/>
  <c r="P202" i="9"/>
  <c r="Q202" i="9"/>
  <c r="R202" i="9"/>
  <c r="H151" i="9"/>
  <c r="I151" i="9"/>
  <c r="O203" i="9"/>
  <c r="P203" i="9"/>
  <c r="Q203" i="9"/>
  <c r="R203" i="9"/>
  <c r="H37" i="9"/>
  <c r="I37" i="9"/>
  <c r="O204" i="9"/>
  <c r="P204" i="9"/>
  <c r="Q204" i="9"/>
  <c r="R204" i="9"/>
  <c r="H25" i="9"/>
  <c r="I25" i="9"/>
  <c r="O205" i="9"/>
  <c r="P205" i="9"/>
  <c r="Q205" i="9"/>
  <c r="R205" i="9"/>
  <c r="H152" i="9"/>
  <c r="I152" i="9"/>
  <c r="O206" i="9"/>
  <c r="P206" i="9"/>
  <c r="Q206" i="9"/>
  <c r="R206" i="9"/>
  <c r="H145" i="9"/>
  <c r="I145" i="9"/>
  <c r="O207" i="9"/>
  <c r="P207" i="9"/>
  <c r="Q207" i="9"/>
  <c r="R207" i="9"/>
  <c r="H124" i="9"/>
  <c r="I124" i="9"/>
  <c r="O208" i="9"/>
  <c r="P208" i="9"/>
  <c r="Q208" i="9"/>
  <c r="R208" i="9"/>
  <c r="H18" i="9"/>
  <c r="I18" i="9"/>
  <c r="O209" i="9"/>
  <c r="P209" i="9"/>
  <c r="Q209" i="9"/>
  <c r="R209" i="9"/>
  <c r="H111" i="9"/>
  <c r="I111" i="9"/>
  <c r="O210" i="9"/>
  <c r="P210" i="9"/>
  <c r="Q210" i="9"/>
  <c r="R210" i="9"/>
  <c r="H20" i="9"/>
  <c r="I20" i="9"/>
  <c r="O211" i="9"/>
  <c r="P211" i="9"/>
  <c r="Q211" i="9"/>
  <c r="R211" i="9"/>
  <c r="H89" i="9"/>
  <c r="I89" i="9"/>
  <c r="O212" i="9"/>
  <c r="P212" i="9"/>
  <c r="Q212" i="9"/>
  <c r="R212" i="9"/>
  <c r="H39" i="9"/>
  <c r="I39" i="9"/>
  <c r="O213" i="9"/>
  <c r="P213" i="9"/>
  <c r="Q213" i="9"/>
  <c r="R213" i="9"/>
  <c r="H64" i="9"/>
  <c r="I64" i="9"/>
  <c r="O214" i="9"/>
  <c r="P214" i="9"/>
  <c r="Q214" i="9"/>
  <c r="R214" i="9"/>
  <c r="H171" i="9"/>
  <c r="I171" i="9"/>
  <c r="O215" i="9"/>
  <c r="P215" i="9"/>
  <c r="Q215" i="9"/>
  <c r="R215" i="9"/>
  <c r="H206" i="9"/>
  <c r="I206" i="9"/>
  <c r="O216" i="9"/>
  <c r="P216" i="9"/>
  <c r="Q216" i="9"/>
  <c r="R216" i="9"/>
  <c r="H112" i="9"/>
  <c r="I112" i="9"/>
  <c r="O217" i="9"/>
  <c r="P217" i="9"/>
  <c r="Q217" i="9"/>
  <c r="R217" i="9"/>
  <c r="H224" i="9"/>
  <c r="I224" i="9"/>
  <c r="O218" i="9"/>
  <c r="P218" i="9"/>
  <c r="Q218" i="9"/>
  <c r="R218" i="9"/>
  <c r="H229" i="9"/>
  <c r="I229" i="9"/>
  <c r="O219" i="9"/>
  <c r="P219" i="9"/>
  <c r="Q219" i="9"/>
  <c r="R219" i="9"/>
  <c r="H65" i="9"/>
  <c r="I65" i="9"/>
  <c r="O220" i="9"/>
  <c r="P220" i="9"/>
  <c r="Q220" i="9"/>
  <c r="R220" i="9"/>
  <c r="H188" i="9"/>
  <c r="I188" i="9"/>
  <c r="O221" i="9"/>
  <c r="P221" i="9"/>
  <c r="Q221" i="9"/>
  <c r="R221" i="9"/>
  <c r="H147" i="9"/>
  <c r="I147" i="9"/>
  <c r="O222" i="9"/>
  <c r="P222" i="9"/>
  <c r="Q222" i="9"/>
  <c r="R222" i="9"/>
  <c r="H79" i="9"/>
  <c r="I79" i="9"/>
  <c r="O223" i="9"/>
  <c r="P223" i="9"/>
  <c r="Q223" i="9"/>
  <c r="R223" i="9"/>
  <c r="H157" i="9"/>
  <c r="I157" i="9"/>
  <c r="O224" i="9"/>
  <c r="P224" i="9"/>
  <c r="Q224" i="9"/>
  <c r="R224" i="9"/>
  <c r="H223" i="9"/>
  <c r="I223" i="9"/>
  <c r="O225" i="9"/>
  <c r="P225" i="9"/>
  <c r="Q225" i="9"/>
  <c r="R225" i="9"/>
  <c r="H71" i="9"/>
  <c r="I71" i="9"/>
  <c r="O226" i="9"/>
  <c r="P226" i="9"/>
  <c r="Q226" i="9"/>
  <c r="R226" i="9"/>
  <c r="H148" i="9"/>
  <c r="I148" i="9"/>
  <c r="O227" i="9"/>
  <c r="P227" i="9"/>
  <c r="Q227" i="9"/>
  <c r="R227" i="9"/>
  <c r="H108" i="9"/>
  <c r="I108" i="9"/>
  <c r="O228" i="9"/>
  <c r="P228" i="9"/>
  <c r="Q228" i="9"/>
  <c r="R228" i="9"/>
  <c r="H140" i="9"/>
  <c r="I140" i="9"/>
  <c r="O229" i="9"/>
  <c r="P229" i="9"/>
  <c r="Q229" i="9"/>
  <c r="R229" i="9"/>
  <c r="H60" i="9"/>
  <c r="I60" i="9"/>
  <c r="O230" i="9"/>
  <c r="P230" i="9"/>
  <c r="Q230" i="9"/>
  <c r="R230" i="9"/>
  <c r="A109" i="9"/>
  <c r="B109" i="9"/>
  <c r="H17" i="9"/>
  <c r="I17" i="9"/>
  <c r="O231" i="9"/>
  <c r="P231" i="9"/>
  <c r="Q231" i="9"/>
  <c r="R231" i="9"/>
  <c r="A139" i="9"/>
  <c r="B139" i="9"/>
  <c r="H123" i="9"/>
  <c r="I123" i="9"/>
  <c r="O232" i="9"/>
  <c r="P232" i="9"/>
  <c r="Q232" i="9"/>
  <c r="R232" i="9"/>
  <c r="A144" i="9"/>
  <c r="B144" i="9"/>
  <c r="H193" i="9"/>
  <c r="I193" i="9"/>
  <c r="O233" i="9"/>
  <c r="P233" i="9"/>
  <c r="Q233" i="9"/>
  <c r="R233" i="9"/>
  <c r="A210" i="9"/>
  <c r="B210" i="9"/>
  <c r="H215" i="9"/>
  <c r="I215" i="9"/>
  <c r="O234" i="9"/>
  <c r="P234" i="9"/>
  <c r="Q234" i="9"/>
  <c r="R234" i="9"/>
  <c r="A182" i="9"/>
  <c r="B182" i="9"/>
  <c r="H164" i="9"/>
  <c r="I164" i="9"/>
  <c r="O235" i="9"/>
  <c r="P235" i="9"/>
  <c r="Q235" i="9"/>
  <c r="R235" i="9"/>
  <c r="A195" i="9"/>
  <c r="B195" i="9"/>
  <c r="H107" i="9"/>
  <c r="I107" i="9"/>
  <c r="O236" i="9"/>
  <c r="P236" i="9"/>
  <c r="Q236" i="9"/>
  <c r="R236" i="9"/>
  <c r="A28" i="9"/>
  <c r="B28" i="9"/>
  <c r="H99" i="9"/>
  <c r="I99" i="9"/>
  <c r="O237" i="9"/>
  <c r="P237" i="9"/>
  <c r="Q237" i="9"/>
  <c r="R237" i="9"/>
  <c r="A285" i="9"/>
  <c r="B285" i="9"/>
  <c r="H238" i="9"/>
  <c r="I238" i="9"/>
  <c r="O238" i="9"/>
  <c r="P238" i="9"/>
  <c r="Q238" i="9"/>
  <c r="R238" i="9"/>
  <c r="A85" i="9"/>
  <c r="B85" i="9"/>
  <c r="H239" i="9"/>
  <c r="I239" i="9"/>
  <c r="O239" i="9"/>
  <c r="P239" i="9"/>
  <c r="Q239" i="9"/>
  <c r="R239" i="9"/>
  <c r="A278" i="9"/>
  <c r="B278" i="9"/>
  <c r="H240" i="9"/>
  <c r="I240" i="9"/>
  <c r="O240" i="9"/>
  <c r="P240" i="9"/>
  <c r="Q240" i="9"/>
  <c r="R240" i="9"/>
  <c r="A96" i="9"/>
  <c r="B96" i="9"/>
  <c r="H241" i="9"/>
  <c r="I241" i="9"/>
  <c r="O241" i="9"/>
  <c r="P241" i="9"/>
  <c r="Q241" i="9"/>
  <c r="R241" i="9"/>
  <c r="A188" i="9"/>
  <c r="B188" i="9"/>
  <c r="H242" i="9"/>
  <c r="I242" i="9"/>
  <c r="O242" i="9"/>
  <c r="P242" i="9"/>
  <c r="Q242" i="9"/>
  <c r="R242" i="9"/>
  <c r="A156" i="9"/>
  <c r="B156" i="9"/>
  <c r="H243" i="9"/>
  <c r="I243" i="9"/>
  <c r="J243" i="9"/>
  <c r="K243" i="9"/>
  <c r="O243" i="9"/>
  <c r="P243" i="9"/>
  <c r="Q243" i="9"/>
  <c r="R243" i="9"/>
  <c r="A167" i="9"/>
  <c r="B167" i="9"/>
  <c r="H244" i="9"/>
  <c r="I244" i="9"/>
  <c r="J244" i="9"/>
  <c r="K244" i="9"/>
  <c r="O244" i="9"/>
  <c r="P244" i="9"/>
  <c r="Q244" i="9"/>
  <c r="R244" i="9"/>
  <c r="A168" i="9"/>
  <c r="B168" i="9"/>
  <c r="H245" i="9"/>
  <c r="I245" i="9"/>
  <c r="J245" i="9"/>
  <c r="K245" i="9"/>
  <c r="O245" i="9"/>
  <c r="P245" i="9"/>
  <c r="Q245" i="9"/>
  <c r="R245" i="9"/>
  <c r="A95" i="9"/>
  <c r="B95" i="9"/>
  <c r="H246" i="9"/>
  <c r="I246" i="9"/>
  <c r="J246" i="9"/>
  <c r="K246" i="9"/>
  <c r="O246" i="9"/>
  <c r="P246" i="9"/>
  <c r="Q246" i="9"/>
  <c r="R246" i="9"/>
  <c r="A204" i="9"/>
  <c r="B204" i="9"/>
  <c r="H247" i="9"/>
  <c r="I247" i="9"/>
  <c r="J247" i="9"/>
  <c r="K247" i="9"/>
  <c r="O247" i="9"/>
  <c r="P247" i="9"/>
  <c r="Q247" i="9"/>
  <c r="R247" i="9"/>
  <c r="A349" i="9"/>
  <c r="B349" i="9"/>
  <c r="H248" i="9"/>
  <c r="I248" i="9"/>
  <c r="J248" i="9"/>
  <c r="K248" i="9"/>
  <c r="O248" i="9"/>
  <c r="P248" i="9"/>
  <c r="Q248" i="9"/>
  <c r="R248" i="9"/>
  <c r="A258" i="9"/>
  <c r="B258" i="9"/>
  <c r="H249" i="9"/>
  <c r="I249" i="9"/>
  <c r="J249" i="9"/>
  <c r="K249" i="9"/>
  <c r="O249" i="9"/>
  <c r="P249" i="9"/>
  <c r="Q249" i="9"/>
  <c r="R249" i="9"/>
  <c r="A221" i="9"/>
  <c r="B221" i="9"/>
  <c r="H250" i="9"/>
  <c r="I250" i="9"/>
  <c r="J250" i="9"/>
  <c r="K250" i="9"/>
  <c r="O250" i="9"/>
  <c r="P250" i="9"/>
  <c r="Q250" i="9"/>
  <c r="R250" i="9"/>
  <c r="A120" i="9"/>
  <c r="B120" i="9"/>
  <c r="H251" i="9"/>
  <c r="I251" i="9"/>
  <c r="J251" i="9"/>
  <c r="K251" i="9"/>
  <c r="O251" i="9"/>
  <c r="P251" i="9"/>
  <c r="Q251" i="9"/>
  <c r="R251" i="9"/>
  <c r="A105" i="9"/>
  <c r="B105" i="9"/>
  <c r="H252" i="9"/>
  <c r="I252" i="9"/>
  <c r="J252" i="9"/>
  <c r="K252" i="9"/>
  <c r="O252" i="9"/>
  <c r="P252" i="9"/>
  <c r="Q252" i="9"/>
  <c r="R252" i="9"/>
  <c r="A267" i="9"/>
  <c r="B267" i="9"/>
  <c r="H253" i="9"/>
  <c r="I253" i="9"/>
  <c r="J253" i="9"/>
  <c r="K253" i="9"/>
  <c r="O253" i="9"/>
  <c r="P253" i="9"/>
  <c r="Q253" i="9"/>
  <c r="R253" i="9"/>
  <c r="A215" i="9"/>
  <c r="B215" i="9"/>
  <c r="H254" i="9"/>
  <c r="I254" i="9"/>
  <c r="J254" i="9"/>
  <c r="K254" i="9"/>
  <c r="O254" i="9"/>
  <c r="P254" i="9"/>
  <c r="Q254" i="9"/>
  <c r="R254" i="9"/>
  <c r="A247" i="9"/>
  <c r="B247" i="9"/>
  <c r="H255" i="9"/>
  <c r="I255" i="9"/>
  <c r="J255" i="9"/>
  <c r="K255" i="9"/>
  <c r="O255" i="9"/>
  <c r="P255" i="9"/>
  <c r="Q255" i="9"/>
  <c r="R255" i="9"/>
  <c r="A343" i="9"/>
  <c r="B343" i="9"/>
  <c r="H256" i="9"/>
  <c r="I256" i="9"/>
  <c r="J256" i="9"/>
  <c r="K256" i="9"/>
  <c r="O256" i="9"/>
  <c r="P256" i="9"/>
  <c r="Q256" i="9"/>
  <c r="R256" i="9"/>
  <c r="A176" i="9"/>
  <c r="B176" i="9"/>
  <c r="H257" i="9"/>
  <c r="I257" i="9"/>
  <c r="J257" i="9"/>
  <c r="K257" i="9"/>
  <c r="O257" i="9"/>
  <c r="P257" i="9"/>
  <c r="Q257" i="9"/>
  <c r="R257" i="9"/>
  <c r="A253" i="9"/>
  <c r="B253" i="9"/>
  <c r="H258" i="9"/>
  <c r="I258" i="9"/>
  <c r="J258" i="9"/>
  <c r="K258" i="9"/>
  <c r="O258" i="9"/>
  <c r="P258" i="9"/>
  <c r="Q258" i="9"/>
  <c r="R258" i="9"/>
  <c r="A362" i="9"/>
  <c r="B362" i="9"/>
  <c r="H259" i="9"/>
  <c r="I259" i="9"/>
  <c r="J259" i="9"/>
  <c r="K259" i="9"/>
  <c r="O259" i="9"/>
  <c r="P259" i="9"/>
  <c r="Q259" i="9"/>
  <c r="R259" i="9"/>
  <c r="A219" i="9"/>
  <c r="B219" i="9"/>
  <c r="H260" i="9"/>
  <c r="I260" i="9"/>
  <c r="J260" i="9"/>
  <c r="K260" i="9"/>
  <c r="O260" i="9"/>
  <c r="P260" i="9"/>
  <c r="Q260" i="9"/>
  <c r="R260" i="9"/>
  <c r="A223" i="9"/>
  <c r="B223" i="9"/>
  <c r="H261" i="9"/>
  <c r="I261" i="9"/>
  <c r="J261" i="9"/>
  <c r="K261" i="9"/>
  <c r="O261" i="9"/>
  <c r="P261" i="9"/>
  <c r="Q261" i="9"/>
  <c r="R261" i="9"/>
  <c r="A88" i="9"/>
  <c r="B88" i="9"/>
  <c r="H262" i="9"/>
  <c r="I262" i="9"/>
  <c r="J262" i="9"/>
  <c r="K262" i="9"/>
  <c r="O262" i="9"/>
  <c r="P262" i="9"/>
  <c r="Q262" i="9"/>
  <c r="R262" i="9"/>
  <c r="A336" i="9"/>
  <c r="B336" i="9"/>
  <c r="H263" i="9"/>
  <c r="I263" i="9"/>
  <c r="J263" i="9"/>
  <c r="K263" i="9"/>
  <c r="O263" i="9"/>
  <c r="P263" i="9"/>
  <c r="Q263" i="9"/>
  <c r="R263" i="9"/>
  <c r="A364" i="9"/>
  <c r="B364" i="9"/>
  <c r="H264" i="9"/>
  <c r="I264" i="9"/>
  <c r="J264" i="9"/>
  <c r="K264" i="9"/>
  <c r="O264" i="9"/>
  <c r="P264" i="9"/>
  <c r="Q264" i="9"/>
  <c r="R264" i="9"/>
  <c r="A230" i="9"/>
  <c r="B230" i="9"/>
  <c r="H265" i="9"/>
  <c r="I265" i="9"/>
  <c r="J265" i="9"/>
  <c r="K265" i="9"/>
  <c r="O265" i="9"/>
  <c r="P265" i="9"/>
  <c r="Q265" i="9"/>
  <c r="R265" i="9"/>
  <c r="A82" i="9"/>
  <c r="B82" i="9"/>
  <c r="H266" i="9"/>
  <c r="I266" i="9"/>
  <c r="J266" i="9"/>
  <c r="K266" i="9"/>
  <c r="O266" i="9"/>
  <c r="P266" i="9"/>
  <c r="Q266" i="9"/>
  <c r="R266" i="9"/>
  <c r="A367" i="9"/>
  <c r="B367" i="9"/>
  <c r="H267" i="9"/>
  <c r="I267" i="9"/>
  <c r="J267" i="9"/>
  <c r="K267" i="9"/>
  <c r="O267" i="9"/>
  <c r="P267" i="9"/>
  <c r="Q267" i="9"/>
  <c r="R267" i="9"/>
  <c r="A372" i="9"/>
  <c r="B372" i="9"/>
  <c r="H268" i="9"/>
  <c r="I268" i="9"/>
  <c r="J268" i="9"/>
  <c r="K268" i="9"/>
  <c r="O268" i="9"/>
  <c r="P268" i="9"/>
  <c r="Q268" i="9"/>
  <c r="R268" i="9"/>
  <c r="A99" i="9"/>
  <c r="B99" i="9"/>
  <c r="H269" i="9"/>
  <c r="I269" i="9"/>
  <c r="J269" i="9"/>
  <c r="K269" i="9"/>
  <c r="O269" i="9"/>
  <c r="P269" i="9"/>
  <c r="Q269" i="9"/>
  <c r="R269" i="9"/>
  <c r="A245" i="9"/>
  <c r="B245" i="9"/>
  <c r="H270" i="9"/>
  <c r="I270" i="9"/>
  <c r="J270" i="9"/>
  <c r="K270" i="9"/>
  <c r="O270" i="9"/>
  <c r="P270" i="9"/>
  <c r="Q270" i="9"/>
  <c r="R270" i="9"/>
  <c r="A84" i="9"/>
  <c r="B84" i="9"/>
  <c r="H271" i="9"/>
  <c r="I271" i="9"/>
  <c r="J271" i="9"/>
  <c r="K271" i="9"/>
  <c r="O271" i="9"/>
  <c r="P271" i="9"/>
  <c r="Q271" i="9"/>
  <c r="R271" i="9"/>
  <c r="A193" i="9"/>
  <c r="B193" i="9"/>
  <c r="H272" i="9"/>
  <c r="I272" i="9"/>
  <c r="J272" i="9"/>
  <c r="K272" i="9"/>
  <c r="O272" i="9"/>
  <c r="P272" i="9"/>
  <c r="Q272" i="9"/>
  <c r="R272" i="9"/>
  <c r="A38" i="9"/>
  <c r="B38" i="9"/>
  <c r="H273" i="9"/>
  <c r="I273" i="9"/>
  <c r="J273" i="9"/>
  <c r="K273" i="9"/>
  <c r="O273" i="9"/>
  <c r="P273" i="9"/>
  <c r="Q273" i="9"/>
  <c r="R273" i="9"/>
  <c r="A199" i="9"/>
  <c r="B199" i="9"/>
  <c r="H274" i="9"/>
  <c r="I274" i="9"/>
  <c r="J274" i="9"/>
  <c r="K274" i="9"/>
  <c r="O274" i="9"/>
  <c r="P274" i="9"/>
  <c r="Q274" i="9"/>
  <c r="R274" i="9"/>
  <c r="A216" i="9"/>
  <c r="B216" i="9"/>
  <c r="H275" i="9"/>
  <c r="I275" i="9"/>
  <c r="J275" i="9"/>
  <c r="K275" i="9"/>
  <c r="O275" i="9"/>
  <c r="P275" i="9"/>
  <c r="Q275" i="9"/>
  <c r="R275" i="9"/>
  <c r="A13" i="9"/>
  <c r="B13" i="9"/>
  <c r="H276" i="9"/>
  <c r="I276" i="9"/>
  <c r="J276" i="9"/>
  <c r="K276" i="9"/>
  <c r="O276" i="9"/>
  <c r="P276" i="9"/>
  <c r="Q276" i="9"/>
  <c r="R276" i="9"/>
  <c r="A72" i="9"/>
  <c r="B72" i="9"/>
  <c r="H277" i="9"/>
  <c r="I277" i="9"/>
  <c r="J277" i="9"/>
  <c r="K277" i="9"/>
  <c r="O277" i="9"/>
  <c r="P277" i="9"/>
  <c r="Q277" i="9"/>
  <c r="R277" i="9"/>
  <c r="A338" i="9"/>
  <c r="B338" i="9"/>
  <c r="H278" i="9"/>
  <c r="I278" i="9"/>
  <c r="J278" i="9"/>
  <c r="K278" i="9"/>
  <c r="O278" i="9"/>
  <c r="P278" i="9"/>
  <c r="Q278" i="9"/>
  <c r="R278" i="9"/>
  <c r="A263" i="9"/>
  <c r="B263" i="9"/>
  <c r="H279" i="9"/>
  <c r="I279" i="9"/>
  <c r="J279" i="9"/>
  <c r="K279" i="9"/>
  <c r="O279" i="9"/>
  <c r="P279" i="9"/>
  <c r="Q279" i="9"/>
  <c r="R279" i="9"/>
  <c r="A121" i="9"/>
  <c r="B121" i="9"/>
  <c r="H280" i="9"/>
  <c r="I280" i="9"/>
  <c r="J280" i="9"/>
  <c r="K280" i="9"/>
  <c r="O280" i="9"/>
  <c r="P280" i="9"/>
  <c r="Q280" i="9"/>
  <c r="R280" i="9"/>
  <c r="A170" i="9"/>
  <c r="B170" i="9"/>
  <c r="H281" i="9"/>
  <c r="I281" i="9"/>
  <c r="J281" i="9"/>
  <c r="K281" i="9"/>
  <c r="O281" i="9"/>
  <c r="P281" i="9"/>
  <c r="Q281" i="9"/>
  <c r="R281" i="9"/>
  <c r="A415" i="9"/>
  <c r="B415" i="9"/>
  <c r="H282" i="9"/>
  <c r="I282" i="9"/>
  <c r="J282" i="9"/>
  <c r="K282" i="9"/>
  <c r="O282" i="9"/>
  <c r="P282" i="9"/>
  <c r="Q282" i="9"/>
  <c r="R282" i="9"/>
  <c r="A294" i="9"/>
  <c r="B294" i="9"/>
  <c r="H283" i="9"/>
  <c r="I283" i="9"/>
  <c r="J283" i="9"/>
  <c r="K283" i="9"/>
  <c r="O283" i="9"/>
  <c r="P283" i="9"/>
  <c r="Q283" i="9"/>
  <c r="R283" i="9"/>
  <c r="A318" i="9"/>
  <c r="B318" i="9"/>
  <c r="H284" i="9"/>
  <c r="I284" i="9"/>
  <c r="J284" i="9"/>
  <c r="K284" i="9"/>
  <c r="O284" i="9"/>
  <c r="P284" i="9"/>
  <c r="Q284" i="9"/>
  <c r="R284" i="9"/>
  <c r="A130" i="9"/>
  <c r="B130" i="9"/>
  <c r="H285" i="9"/>
  <c r="I285" i="9"/>
  <c r="J285" i="9"/>
  <c r="K285" i="9"/>
  <c r="O285" i="9"/>
  <c r="P285" i="9"/>
  <c r="Q285" i="9"/>
  <c r="R285" i="9"/>
  <c r="A211" i="9"/>
  <c r="B211" i="9"/>
  <c r="H286" i="9"/>
  <c r="I286" i="9"/>
  <c r="J286" i="9"/>
  <c r="K286" i="9"/>
  <c r="O286" i="9"/>
  <c r="P286" i="9"/>
  <c r="Q286" i="9"/>
  <c r="R286" i="9"/>
  <c r="A70" i="9"/>
  <c r="B70" i="9"/>
  <c r="H287" i="9"/>
  <c r="I287" i="9"/>
  <c r="J287" i="9"/>
  <c r="K287" i="9"/>
  <c r="O287" i="9"/>
  <c r="P287" i="9"/>
  <c r="Q287" i="9"/>
  <c r="R287" i="9"/>
  <c r="A389" i="9"/>
  <c r="B389" i="9"/>
  <c r="H288" i="9"/>
  <c r="I288" i="9"/>
  <c r="J288" i="9"/>
  <c r="K288" i="9"/>
  <c r="O288" i="9"/>
  <c r="P288" i="9"/>
  <c r="Q288" i="9"/>
  <c r="R288" i="9"/>
  <c r="A344" i="9"/>
  <c r="B344" i="9"/>
  <c r="H289" i="9"/>
  <c r="I289" i="9"/>
  <c r="J289" i="9"/>
  <c r="K289" i="9"/>
  <c r="O289" i="9"/>
  <c r="P289" i="9"/>
  <c r="Q289" i="9"/>
  <c r="R289" i="9"/>
  <c r="A398" i="9"/>
  <c r="B398" i="9"/>
  <c r="H290" i="9"/>
  <c r="I290" i="9"/>
  <c r="J290" i="9"/>
  <c r="K290" i="9"/>
  <c r="O290" i="9"/>
  <c r="P290" i="9"/>
  <c r="Q290" i="9"/>
  <c r="R290" i="9"/>
  <c r="A55" i="9"/>
  <c r="B55" i="9"/>
  <c r="H291" i="9"/>
  <c r="I291" i="9"/>
  <c r="J291" i="9"/>
  <c r="K291" i="9"/>
  <c r="O291" i="9"/>
  <c r="P291" i="9"/>
  <c r="Q291" i="9"/>
  <c r="R291" i="9"/>
  <c r="A50" i="9"/>
  <c r="B50" i="9"/>
  <c r="H292" i="9"/>
  <c r="I292" i="9"/>
  <c r="J292" i="9"/>
  <c r="K292" i="9"/>
  <c r="O292" i="9"/>
  <c r="P292" i="9"/>
  <c r="Q292" i="9"/>
  <c r="R292" i="9"/>
  <c r="A14" i="9"/>
  <c r="B14" i="9"/>
  <c r="H293" i="9"/>
  <c r="I293" i="9"/>
  <c r="J293" i="9"/>
  <c r="K293" i="9"/>
  <c r="O293" i="9"/>
  <c r="P293" i="9"/>
  <c r="Q293" i="9"/>
  <c r="R293" i="9"/>
  <c r="A201" i="9"/>
  <c r="B201" i="9"/>
  <c r="H294" i="9"/>
  <c r="I294" i="9"/>
  <c r="J294" i="9"/>
  <c r="K294" i="9"/>
  <c r="O294" i="9"/>
  <c r="P294" i="9"/>
  <c r="Q294" i="9"/>
  <c r="R294" i="9"/>
  <c r="A196" i="9"/>
  <c r="B196" i="9"/>
  <c r="H295" i="9"/>
  <c r="I295" i="9"/>
  <c r="J295" i="9"/>
  <c r="K295" i="9"/>
  <c r="O295" i="9"/>
  <c r="P295" i="9"/>
  <c r="Q295" i="9"/>
  <c r="R295" i="9"/>
  <c r="A151" i="9"/>
  <c r="B151" i="9"/>
  <c r="H296" i="9"/>
  <c r="I296" i="9"/>
  <c r="J296" i="9"/>
  <c r="K296" i="9"/>
  <c r="O296" i="9"/>
  <c r="P296" i="9"/>
  <c r="Q296" i="9"/>
  <c r="R296" i="9"/>
  <c r="A181" i="9"/>
  <c r="B181" i="9"/>
  <c r="H297" i="9"/>
  <c r="I297" i="9"/>
  <c r="J297" i="9"/>
  <c r="K297" i="9"/>
  <c r="O297" i="9"/>
  <c r="P297" i="9"/>
  <c r="Q297" i="9"/>
  <c r="R297" i="9"/>
  <c r="A406" i="9"/>
  <c r="B406" i="9"/>
  <c r="H298" i="9"/>
  <c r="I298" i="9"/>
  <c r="J298" i="9"/>
  <c r="K298" i="9"/>
  <c r="O298" i="9"/>
  <c r="P298" i="9"/>
  <c r="Q298" i="9"/>
  <c r="R298" i="9"/>
  <c r="A413" i="9"/>
  <c r="B413" i="9"/>
  <c r="H299" i="9"/>
  <c r="I299" i="9"/>
  <c r="J299" i="9"/>
  <c r="K299" i="9"/>
  <c r="O299" i="9"/>
  <c r="P299" i="9"/>
  <c r="Q299" i="9"/>
  <c r="R299" i="9"/>
  <c r="A117" i="9"/>
  <c r="B117" i="9"/>
  <c r="H300" i="9"/>
  <c r="I300" i="9"/>
  <c r="J300" i="9"/>
  <c r="K300" i="9"/>
  <c r="O300" i="9"/>
  <c r="P300" i="9"/>
  <c r="Q300" i="9"/>
  <c r="R300" i="9"/>
  <c r="A386" i="9"/>
  <c r="B386" i="9"/>
  <c r="H301" i="9"/>
  <c r="I301" i="9"/>
  <c r="J301" i="9"/>
  <c r="K301" i="9"/>
  <c r="O301" i="9"/>
  <c r="P301" i="9"/>
  <c r="Q301" i="9"/>
  <c r="R301" i="9"/>
  <c r="A44" i="9"/>
  <c r="B44" i="9"/>
  <c r="H302" i="9"/>
  <c r="I302" i="9"/>
  <c r="J302" i="9"/>
  <c r="K302" i="9"/>
  <c r="O302" i="9"/>
  <c r="P302" i="9"/>
  <c r="Q302" i="9"/>
  <c r="R302" i="9"/>
  <c r="A357" i="9"/>
  <c r="B357" i="9"/>
  <c r="H303" i="9"/>
  <c r="I303" i="9"/>
  <c r="J303" i="9"/>
  <c r="K303" i="9"/>
  <c r="O303" i="9"/>
  <c r="P303" i="9"/>
  <c r="Q303" i="9"/>
  <c r="R303" i="9"/>
  <c r="A395" i="9"/>
  <c r="B395" i="9"/>
  <c r="H304" i="9"/>
  <c r="I304" i="9"/>
  <c r="J304" i="9"/>
  <c r="K304" i="9"/>
  <c r="O304" i="9"/>
  <c r="P304" i="9"/>
  <c r="Q304" i="9"/>
  <c r="R304" i="9"/>
  <c r="A73" i="9"/>
  <c r="B73" i="9"/>
  <c r="H305" i="9"/>
  <c r="I305" i="9"/>
  <c r="J305" i="9"/>
  <c r="K305" i="9"/>
  <c r="O305" i="9"/>
  <c r="P305" i="9"/>
  <c r="Q305" i="9"/>
  <c r="R305" i="9"/>
  <c r="A310" i="9"/>
  <c r="B310" i="9"/>
  <c r="H306" i="9"/>
  <c r="I306" i="9"/>
  <c r="J306" i="9"/>
  <c r="K306" i="9"/>
  <c r="O306" i="9"/>
  <c r="P306" i="9"/>
  <c r="Q306" i="9"/>
  <c r="R306" i="9"/>
  <c r="A323" i="9"/>
  <c r="B323" i="9"/>
  <c r="H307" i="9"/>
  <c r="I307" i="9"/>
  <c r="J307" i="9"/>
  <c r="K307" i="9"/>
  <c r="O307" i="9"/>
  <c r="P307" i="9"/>
  <c r="Q307" i="9"/>
  <c r="R307" i="9"/>
  <c r="A59" i="9"/>
  <c r="B59" i="9"/>
  <c r="H308" i="9"/>
  <c r="I308" i="9"/>
  <c r="J308" i="9"/>
  <c r="K308" i="9"/>
  <c r="O308" i="9"/>
  <c r="P308" i="9"/>
  <c r="Q308" i="9"/>
  <c r="R308" i="9"/>
  <c r="A352" i="9"/>
  <c r="B352" i="9"/>
  <c r="H309" i="9"/>
  <c r="I309" i="9"/>
  <c r="J309" i="9"/>
  <c r="K309" i="9"/>
  <c r="O309" i="9"/>
  <c r="P309" i="9"/>
  <c r="Q309" i="9"/>
  <c r="R309" i="9"/>
  <c r="A359" i="9"/>
  <c r="B359" i="9"/>
  <c r="H310" i="9"/>
  <c r="I310" i="9"/>
  <c r="J310" i="9"/>
  <c r="K310" i="9"/>
  <c r="O310" i="9"/>
  <c r="P310" i="9"/>
  <c r="Q310" i="9"/>
  <c r="R310" i="9"/>
  <c r="A92" i="9"/>
  <c r="B92" i="9"/>
  <c r="H311" i="9"/>
  <c r="I311" i="9"/>
  <c r="J311" i="9"/>
  <c r="K311" i="9"/>
  <c r="O311" i="9"/>
  <c r="P311" i="9"/>
  <c r="Q311" i="9"/>
  <c r="R311" i="9"/>
  <c r="A112" i="9"/>
  <c r="B112" i="9"/>
  <c r="H312" i="9"/>
  <c r="I312" i="9"/>
  <c r="J312" i="9"/>
  <c r="K312" i="9"/>
  <c r="O312" i="9"/>
  <c r="P312" i="9"/>
  <c r="Q312" i="9"/>
  <c r="R312" i="9"/>
  <c r="A277" i="9"/>
  <c r="B277" i="9"/>
  <c r="H313" i="9"/>
  <c r="I313" i="9"/>
  <c r="J313" i="9"/>
  <c r="K313" i="9"/>
  <c r="O313" i="9"/>
  <c r="P313" i="9"/>
  <c r="Q313" i="9"/>
  <c r="R313" i="9"/>
  <c r="A229" i="9"/>
  <c r="B229" i="9"/>
  <c r="H314" i="9"/>
  <c r="I314" i="9"/>
  <c r="J314" i="9"/>
  <c r="K314" i="9"/>
  <c r="O314" i="9"/>
  <c r="P314" i="9"/>
  <c r="Q314" i="9"/>
  <c r="R314" i="9"/>
  <c r="A186" i="9"/>
  <c r="B186" i="9"/>
  <c r="H315" i="9"/>
  <c r="I315" i="9"/>
  <c r="J315" i="9"/>
  <c r="K315" i="9"/>
  <c r="O315" i="9"/>
  <c r="P315" i="9"/>
  <c r="Q315" i="9"/>
  <c r="R315" i="9"/>
  <c r="A370" i="9"/>
  <c r="B370" i="9"/>
  <c r="H316" i="9"/>
  <c r="I316" i="9"/>
  <c r="J316" i="9"/>
  <c r="K316" i="9"/>
  <c r="O316" i="9"/>
  <c r="P316" i="9"/>
  <c r="Q316" i="9"/>
  <c r="R316" i="9"/>
  <c r="A15" i="9"/>
  <c r="B15" i="9"/>
  <c r="H317" i="9"/>
  <c r="I317" i="9"/>
  <c r="J317" i="9"/>
  <c r="K317" i="9"/>
  <c r="O317" i="9"/>
  <c r="P317" i="9"/>
  <c r="Q317" i="9"/>
  <c r="R317" i="9"/>
  <c r="A409" i="9"/>
  <c r="B409" i="9"/>
  <c r="H318" i="9"/>
  <c r="I318" i="9"/>
  <c r="J318" i="9"/>
  <c r="K318" i="9"/>
  <c r="O318" i="9"/>
  <c r="P318" i="9"/>
  <c r="Q318" i="9"/>
  <c r="R318" i="9"/>
  <c r="A194" i="9"/>
  <c r="B194" i="9"/>
  <c r="H319" i="9"/>
  <c r="I319" i="9"/>
  <c r="J319" i="9"/>
  <c r="K319" i="9"/>
  <c r="O319" i="9"/>
  <c r="P319" i="9"/>
  <c r="Q319" i="9"/>
  <c r="R319" i="9"/>
  <c r="A132" i="9"/>
  <c r="B132" i="9"/>
  <c r="H320" i="9"/>
  <c r="I320" i="9"/>
  <c r="J320" i="9"/>
  <c r="K320" i="9"/>
  <c r="O320" i="9"/>
  <c r="P320" i="9"/>
  <c r="Q320" i="9"/>
  <c r="R320" i="9"/>
  <c r="A149" i="9"/>
  <c r="B149" i="9"/>
  <c r="H321" i="9"/>
  <c r="I321" i="9"/>
  <c r="J321" i="9"/>
  <c r="K321" i="9"/>
  <c r="O321" i="9"/>
  <c r="P321" i="9"/>
  <c r="Q321" i="9"/>
  <c r="R321" i="9"/>
  <c r="A86" i="9"/>
  <c r="B86" i="9"/>
  <c r="H322" i="9"/>
  <c r="I322" i="9"/>
  <c r="J322" i="9"/>
  <c r="K322" i="9"/>
  <c r="O322" i="9"/>
  <c r="P322" i="9"/>
  <c r="Q322" i="9"/>
  <c r="R322" i="9"/>
  <c r="A129" i="9"/>
  <c r="B129" i="9"/>
  <c r="H323" i="9"/>
  <c r="I323" i="9"/>
  <c r="J323" i="9"/>
  <c r="K323" i="9"/>
  <c r="O323" i="9"/>
  <c r="P323" i="9"/>
  <c r="Q323" i="9"/>
  <c r="R323" i="9"/>
  <c r="A74" i="9"/>
  <c r="B74" i="9"/>
  <c r="H324" i="9"/>
  <c r="I324" i="9"/>
  <c r="J324" i="9"/>
  <c r="K324" i="9"/>
  <c r="O324" i="9"/>
  <c r="P324" i="9"/>
  <c r="Q324" i="9"/>
  <c r="R324" i="9"/>
  <c r="A160" i="9"/>
  <c r="B160" i="9"/>
  <c r="H325" i="9"/>
  <c r="I325" i="9"/>
  <c r="J325" i="9"/>
  <c r="K325" i="9"/>
  <c r="O325" i="9"/>
  <c r="P325" i="9"/>
  <c r="Q325" i="9"/>
  <c r="R325" i="9"/>
  <c r="A107" i="9"/>
  <c r="B107" i="9"/>
  <c r="H326" i="9"/>
  <c r="I326" i="9"/>
  <c r="J326" i="9"/>
  <c r="K326" i="9"/>
  <c r="O326" i="9"/>
  <c r="P326" i="9"/>
  <c r="Q326" i="9"/>
  <c r="R326" i="9"/>
  <c r="A287" i="9"/>
  <c r="B287" i="9"/>
  <c r="H327" i="9"/>
  <c r="I327" i="9"/>
  <c r="J327" i="9"/>
  <c r="K327" i="9"/>
  <c r="O327" i="9"/>
  <c r="P327" i="9"/>
  <c r="Q327" i="9"/>
  <c r="R327" i="9"/>
  <c r="A366" i="9"/>
  <c r="B366" i="9"/>
  <c r="H328" i="9"/>
  <c r="I328" i="9"/>
  <c r="J328" i="9"/>
  <c r="K328" i="9"/>
  <c r="O328" i="9"/>
  <c r="P328" i="9"/>
  <c r="Q328" i="9"/>
  <c r="R328" i="9"/>
  <c r="A157" i="9"/>
  <c r="B157" i="9"/>
  <c r="H329" i="9"/>
  <c r="I329" i="9"/>
  <c r="J329" i="9"/>
  <c r="K329" i="9"/>
  <c r="O329" i="9"/>
  <c r="P329" i="9"/>
  <c r="Q329" i="9"/>
  <c r="R329" i="9"/>
  <c r="A180" i="9"/>
  <c r="B180" i="9"/>
  <c r="H330" i="9"/>
  <c r="I330" i="9"/>
  <c r="J330" i="9"/>
  <c r="K330" i="9"/>
  <c r="O330" i="9"/>
  <c r="P330" i="9"/>
  <c r="Q330" i="9"/>
  <c r="R330" i="9"/>
  <c r="A71" i="9"/>
  <c r="B71" i="9"/>
  <c r="H331" i="9"/>
  <c r="I331" i="9"/>
  <c r="J331" i="9"/>
  <c r="K331" i="9"/>
  <c r="O331" i="9"/>
  <c r="P331" i="9"/>
  <c r="Q331" i="9"/>
  <c r="R331" i="9"/>
  <c r="A333" i="9"/>
  <c r="B333" i="9"/>
  <c r="H332" i="9"/>
  <c r="I332" i="9"/>
  <c r="J332" i="9"/>
  <c r="K332" i="9"/>
  <c r="O332" i="9"/>
  <c r="P332" i="9"/>
  <c r="Q332" i="9"/>
  <c r="R332" i="9"/>
  <c r="A52" i="9"/>
  <c r="B52" i="9"/>
  <c r="H333" i="9"/>
  <c r="I333" i="9"/>
  <c r="J333" i="9"/>
  <c r="K333" i="9"/>
  <c r="O333" i="9"/>
  <c r="P333" i="9"/>
  <c r="Q333" i="9"/>
  <c r="R333" i="9"/>
  <c r="A9" i="9"/>
  <c r="B9" i="9"/>
  <c r="H334" i="9"/>
  <c r="I334" i="9"/>
  <c r="J334" i="9"/>
  <c r="K334" i="9"/>
  <c r="O334" i="9"/>
  <c r="P334" i="9"/>
  <c r="Q334" i="9"/>
  <c r="R334" i="9"/>
  <c r="A75" i="9"/>
  <c r="B75" i="9"/>
  <c r="H335" i="9"/>
  <c r="I335" i="9"/>
  <c r="J335" i="9"/>
  <c r="K335" i="9"/>
  <c r="O335" i="9"/>
  <c r="P335" i="9"/>
  <c r="Q335" i="9"/>
  <c r="R335" i="9"/>
  <c r="A400" i="9"/>
  <c r="B400" i="9"/>
  <c r="H336" i="9"/>
  <c r="I336" i="9"/>
  <c r="J336" i="9"/>
  <c r="K336" i="9"/>
  <c r="O336" i="9"/>
  <c r="P336" i="9"/>
  <c r="Q336" i="9"/>
  <c r="R336" i="9"/>
  <c r="A340" i="9"/>
  <c r="B340" i="9"/>
  <c r="H337" i="9"/>
  <c r="I337" i="9"/>
  <c r="J337" i="9"/>
  <c r="K337" i="9"/>
  <c r="O337" i="9"/>
  <c r="P337" i="9"/>
  <c r="Q337" i="9"/>
  <c r="R337" i="9"/>
  <c r="A191" i="9"/>
  <c r="B191" i="9"/>
  <c r="H338" i="9"/>
  <c r="I338" i="9"/>
  <c r="J338" i="9"/>
  <c r="K338" i="9"/>
  <c r="O338" i="9"/>
  <c r="P338" i="9"/>
  <c r="Q338" i="9"/>
  <c r="R338" i="9"/>
  <c r="A262" i="9"/>
  <c r="B262" i="9"/>
  <c r="H339" i="9"/>
  <c r="I339" i="9"/>
  <c r="J339" i="9"/>
  <c r="K339" i="9"/>
  <c r="O339" i="9"/>
  <c r="P339" i="9"/>
  <c r="Q339" i="9"/>
  <c r="R339" i="9"/>
  <c r="A138" i="9"/>
  <c r="B138" i="9"/>
  <c r="H340" i="9"/>
  <c r="I340" i="9"/>
  <c r="J340" i="9"/>
  <c r="K340" i="9"/>
  <c r="O340" i="9"/>
  <c r="P340" i="9"/>
  <c r="Q340" i="9"/>
  <c r="R340" i="9"/>
  <c r="A339" i="9"/>
  <c r="B339" i="9"/>
  <c r="H341" i="9"/>
  <c r="I341" i="9"/>
  <c r="J341" i="9"/>
  <c r="K341" i="9"/>
  <c r="O341" i="9"/>
  <c r="P341" i="9"/>
  <c r="Q341" i="9"/>
  <c r="R341" i="9"/>
  <c r="A261" i="9"/>
  <c r="B261" i="9"/>
  <c r="H342" i="9"/>
  <c r="I342" i="9"/>
  <c r="J342" i="9"/>
  <c r="K342" i="9"/>
  <c r="O342" i="9"/>
  <c r="P342" i="9"/>
  <c r="Q342" i="9"/>
  <c r="R342" i="9"/>
  <c r="A32" i="9"/>
  <c r="B32" i="9"/>
  <c r="H343" i="9"/>
  <c r="I343" i="9"/>
  <c r="J343" i="9"/>
  <c r="K343" i="9"/>
  <c r="O343" i="9"/>
  <c r="P343" i="9"/>
  <c r="Q343" i="9"/>
  <c r="R343" i="9"/>
  <c r="A11" i="9"/>
  <c r="B11" i="9"/>
  <c r="H344" i="9"/>
  <c r="I344" i="9"/>
  <c r="J344" i="9"/>
  <c r="K344" i="9"/>
  <c r="O344" i="9"/>
  <c r="P344" i="9"/>
  <c r="Q344" i="9"/>
  <c r="R344" i="9"/>
  <c r="A91" i="9"/>
  <c r="B91" i="9"/>
  <c r="H345" i="9"/>
  <c r="I345" i="9"/>
  <c r="J345" i="9"/>
  <c r="K345" i="9"/>
  <c r="O345" i="9"/>
  <c r="P345" i="9"/>
  <c r="Q345" i="9"/>
  <c r="R345" i="9"/>
  <c r="A273" i="9"/>
  <c r="B273" i="9"/>
  <c r="H346" i="9"/>
  <c r="I346" i="9"/>
  <c r="J346" i="9"/>
  <c r="K346" i="9"/>
  <c r="O346" i="9"/>
  <c r="P346" i="9"/>
  <c r="Q346" i="9"/>
  <c r="R346" i="9"/>
  <c r="A337" i="9"/>
  <c r="B337" i="9"/>
  <c r="H347" i="9"/>
  <c r="I347" i="9"/>
  <c r="J347" i="9"/>
  <c r="K347" i="9"/>
  <c r="O347" i="9"/>
  <c r="P347" i="9"/>
  <c r="Q347" i="9"/>
  <c r="R347" i="9"/>
  <c r="A48" i="9"/>
  <c r="B48" i="9"/>
  <c r="H348" i="9"/>
  <c r="I348" i="9"/>
  <c r="J348" i="9"/>
  <c r="K348" i="9"/>
  <c r="O348" i="9"/>
  <c r="P348" i="9"/>
  <c r="Q348" i="9"/>
  <c r="R348" i="9"/>
  <c r="A320" i="9"/>
  <c r="B320" i="9"/>
  <c r="H349" i="9"/>
  <c r="I349" i="9"/>
  <c r="J349" i="9"/>
  <c r="K349" i="9"/>
  <c r="O349" i="9"/>
  <c r="P349" i="9"/>
  <c r="Q349" i="9"/>
  <c r="R349" i="9"/>
  <c r="A64" i="9"/>
  <c r="B64" i="9"/>
  <c r="H350" i="9"/>
  <c r="I350" i="9"/>
  <c r="J350" i="9"/>
  <c r="K350" i="9"/>
  <c r="O350" i="9"/>
  <c r="P350" i="9"/>
  <c r="Q350" i="9"/>
  <c r="R350" i="9"/>
  <c r="A246" i="9"/>
  <c r="B246" i="9"/>
  <c r="H351" i="9"/>
  <c r="I351" i="9"/>
  <c r="J351" i="9"/>
  <c r="K351" i="9"/>
  <c r="O351" i="9"/>
  <c r="P351" i="9"/>
  <c r="Q351" i="9"/>
  <c r="R351" i="9"/>
  <c r="A7" i="9"/>
  <c r="B7" i="9"/>
  <c r="H352" i="9"/>
  <c r="I352" i="9"/>
  <c r="J352" i="9"/>
  <c r="K352" i="9"/>
  <c r="O352" i="9"/>
  <c r="P352" i="9"/>
  <c r="Q352" i="9"/>
  <c r="R352" i="9"/>
  <c r="A218" i="9"/>
  <c r="B218" i="9"/>
  <c r="H353" i="9"/>
  <c r="I353" i="9"/>
  <c r="J353" i="9"/>
  <c r="K353" i="9"/>
  <c r="O353" i="9"/>
  <c r="P353" i="9"/>
  <c r="Q353" i="9"/>
  <c r="R353" i="9"/>
  <c r="A381" i="9"/>
  <c r="B381" i="9"/>
  <c r="H354" i="9"/>
  <c r="I354" i="9"/>
  <c r="J354" i="9"/>
  <c r="K354" i="9"/>
  <c r="O354" i="9"/>
  <c r="P354" i="9"/>
  <c r="Q354" i="9"/>
  <c r="R354" i="9"/>
  <c r="A383" i="9"/>
  <c r="B383" i="9"/>
  <c r="H355" i="9"/>
  <c r="I355" i="9"/>
  <c r="J355" i="9"/>
  <c r="K355" i="9"/>
  <c r="O355" i="9"/>
  <c r="P355" i="9"/>
  <c r="Q355" i="9"/>
  <c r="R355" i="9"/>
  <c r="A26" i="9"/>
  <c r="B26" i="9"/>
  <c r="H356" i="9"/>
  <c r="I356" i="9"/>
  <c r="J356" i="9"/>
  <c r="K356" i="9"/>
  <c r="O356" i="9"/>
  <c r="P356" i="9"/>
  <c r="Q356" i="9"/>
  <c r="R356" i="9"/>
  <c r="A281" i="9"/>
  <c r="B281" i="9"/>
  <c r="H357" i="9"/>
  <c r="I357" i="9"/>
  <c r="J357" i="9"/>
  <c r="K357" i="9"/>
  <c r="O357" i="9"/>
  <c r="P357" i="9"/>
  <c r="Q357" i="9"/>
  <c r="R357" i="9"/>
  <c r="A311" i="9"/>
  <c r="B311" i="9"/>
  <c r="H358" i="9"/>
  <c r="I358" i="9"/>
  <c r="J358" i="9"/>
  <c r="K358" i="9"/>
  <c r="O358" i="9"/>
  <c r="P358" i="9"/>
  <c r="Q358" i="9"/>
  <c r="R358" i="9"/>
  <c r="A159" i="9"/>
  <c r="B159" i="9"/>
  <c r="H359" i="9"/>
  <c r="I359" i="9"/>
  <c r="J359" i="9"/>
  <c r="K359" i="9"/>
  <c r="O359" i="9"/>
  <c r="P359" i="9"/>
  <c r="Q359" i="9"/>
  <c r="R359" i="9"/>
  <c r="A78" i="9"/>
  <c r="B78" i="9"/>
  <c r="H360" i="9"/>
  <c r="I360" i="9"/>
  <c r="J360" i="9"/>
  <c r="K360" i="9"/>
  <c r="O360" i="9"/>
  <c r="P360" i="9"/>
  <c r="Q360" i="9"/>
  <c r="R360" i="9"/>
  <c r="A31" i="9"/>
  <c r="B31" i="9"/>
  <c r="H361" i="9"/>
  <c r="I361" i="9"/>
  <c r="J361" i="9"/>
  <c r="K361" i="9"/>
  <c r="O361" i="9"/>
  <c r="P361" i="9"/>
  <c r="Q361" i="9"/>
  <c r="R361" i="9"/>
  <c r="A403" i="9"/>
  <c r="B403" i="9"/>
  <c r="H362" i="9"/>
  <c r="I362" i="9"/>
  <c r="J362" i="9"/>
  <c r="K362" i="9"/>
  <c r="O362" i="9"/>
  <c r="P362" i="9"/>
  <c r="Q362" i="9"/>
  <c r="R362" i="9"/>
  <c r="A225" i="9"/>
  <c r="B225" i="9"/>
  <c r="H363" i="9"/>
  <c r="I363" i="9"/>
  <c r="J363" i="9"/>
  <c r="K363" i="9"/>
  <c r="O363" i="9"/>
  <c r="P363" i="9"/>
  <c r="Q363" i="9"/>
  <c r="R363" i="9"/>
  <c r="A12" i="9"/>
  <c r="B12" i="9"/>
  <c r="H364" i="9"/>
  <c r="I364" i="9"/>
  <c r="J364" i="9"/>
  <c r="K364" i="9"/>
  <c r="O364" i="9"/>
  <c r="P364" i="9"/>
  <c r="Q364" i="9"/>
  <c r="R364" i="9"/>
  <c r="A293" i="9"/>
  <c r="B293" i="9"/>
  <c r="H365" i="9"/>
  <c r="I365" i="9"/>
  <c r="J365" i="9"/>
  <c r="K365" i="9"/>
  <c r="O365" i="9"/>
  <c r="P365" i="9"/>
  <c r="Q365" i="9"/>
  <c r="R365" i="9"/>
  <c r="A332" i="9"/>
  <c r="B332" i="9"/>
  <c r="H366" i="9"/>
  <c r="I366" i="9"/>
  <c r="J366" i="9"/>
  <c r="K366" i="9"/>
  <c r="O366" i="9"/>
  <c r="P366" i="9"/>
  <c r="Q366" i="9"/>
  <c r="R366" i="9"/>
  <c r="A276" i="9"/>
  <c r="B276" i="9"/>
  <c r="H367" i="9"/>
  <c r="I367" i="9"/>
  <c r="J367" i="9"/>
  <c r="K367" i="9"/>
  <c r="O367" i="9"/>
  <c r="P367" i="9"/>
  <c r="Q367" i="9"/>
  <c r="R367" i="9"/>
  <c r="A141" i="9"/>
  <c r="B141" i="9"/>
  <c r="H368" i="9"/>
  <c r="I368" i="9"/>
  <c r="J368" i="9"/>
  <c r="K368" i="9"/>
  <c r="O368" i="9"/>
  <c r="P368" i="9"/>
  <c r="Q368" i="9"/>
  <c r="R368" i="9"/>
  <c r="A189" i="9"/>
  <c r="B189" i="9"/>
  <c r="H369" i="9"/>
  <c r="I369" i="9"/>
  <c r="J369" i="9"/>
  <c r="K369" i="9"/>
  <c r="O369" i="9"/>
  <c r="P369" i="9"/>
  <c r="Q369" i="9"/>
  <c r="R369" i="9"/>
  <c r="A269" i="9"/>
  <c r="B269" i="9"/>
  <c r="H370" i="9"/>
  <c r="I370" i="9"/>
  <c r="J370" i="9"/>
  <c r="K370" i="9"/>
  <c r="O370" i="9"/>
  <c r="P370" i="9"/>
  <c r="Q370" i="9"/>
  <c r="R370" i="9"/>
  <c r="A355" i="9"/>
  <c r="B355" i="9"/>
  <c r="H371" i="9"/>
  <c r="I371" i="9"/>
  <c r="J371" i="9"/>
  <c r="K371" i="9"/>
  <c r="O371" i="9"/>
  <c r="P371" i="9"/>
  <c r="Q371" i="9"/>
  <c r="R371" i="9"/>
  <c r="A43" i="9"/>
  <c r="B43" i="9"/>
  <c r="H372" i="9"/>
  <c r="I372" i="9"/>
  <c r="J372" i="9"/>
  <c r="K372" i="9"/>
  <c r="O372" i="9"/>
  <c r="P372" i="9"/>
  <c r="Q372" i="9"/>
  <c r="R372" i="9"/>
  <c r="A101" i="9"/>
  <c r="B101" i="9"/>
  <c r="H373" i="9"/>
  <c r="I373" i="9"/>
  <c r="J373" i="9"/>
  <c r="K373" i="9"/>
  <c r="O373" i="9"/>
  <c r="P373" i="9"/>
  <c r="Q373" i="9"/>
  <c r="R373" i="9"/>
  <c r="A97" i="9"/>
  <c r="B97" i="9"/>
  <c r="H374" i="9"/>
  <c r="I374" i="9"/>
  <c r="J374" i="9"/>
  <c r="K374" i="9"/>
  <c r="O374" i="9"/>
  <c r="P374" i="9"/>
  <c r="Q374" i="9"/>
  <c r="R374" i="9"/>
  <c r="A326" i="9"/>
  <c r="B326" i="9"/>
  <c r="H375" i="9"/>
  <c r="I375" i="9"/>
  <c r="J375" i="9"/>
  <c r="K375" i="9"/>
  <c r="O375" i="9"/>
  <c r="P375" i="9"/>
  <c r="Q375" i="9"/>
  <c r="R375" i="9"/>
  <c r="A295" i="9"/>
  <c r="B295" i="9"/>
  <c r="H376" i="9"/>
  <c r="I376" i="9"/>
  <c r="J376" i="9"/>
  <c r="K376" i="9"/>
  <c r="O376" i="9"/>
  <c r="P376" i="9"/>
  <c r="Q376" i="9"/>
  <c r="R376" i="9"/>
  <c r="A240" i="9"/>
  <c r="B240" i="9"/>
  <c r="H377" i="9"/>
  <c r="I377" i="9"/>
  <c r="J377" i="9"/>
  <c r="K377" i="9"/>
  <c r="O377" i="9"/>
  <c r="P377" i="9"/>
  <c r="Q377" i="9"/>
  <c r="R377" i="9"/>
  <c r="A192" i="9"/>
  <c r="B192" i="9"/>
  <c r="H378" i="9"/>
  <c r="I378" i="9"/>
  <c r="J378" i="9"/>
  <c r="K378" i="9"/>
  <c r="O378" i="9"/>
  <c r="P378" i="9"/>
  <c r="Q378" i="9"/>
  <c r="R378" i="9"/>
  <c r="A66" i="9"/>
  <c r="B66" i="9"/>
  <c r="H379" i="9"/>
  <c r="I379" i="9"/>
  <c r="J379" i="9"/>
  <c r="K379" i="9"/>
  <c r="O379" i="9"/>
  <c r="P379" i="9"/>
  <c r="Q379" i="9"/>
  <c r="R379" i="9"/>
  <c r="A5" i="9"/>
  <c r="B5" i="9"/>
  <c r="H380" i="9"/>
  <c r="I380" i="9"/>
  <c r="J380" i="9"/>
  <c r="K380" i="9"/>
  <c r="O380" i="9"/>
  <c r="P380" i="9"/>
  <c r="Q380" i="9"/>
  <c r="R380" i="9"/>
  <c r="A153" i="9"/>
  <c r="B153" i="9"/>
  <c r="H381" i="9"/>
  <c r="I381" i="9"/>
  <c r="J381" i="9"/>
  <c r="K381" i="9"/>
  <c r="O381" i="9"/>
  <c r="P381" i="9"/>
  <c r="Q381" i="9"/>
  <c r="R381" i="9"/>
  <c r="A243" i="9"/>
  <c r="B243" i="9"/>
  <c r="H382" i="9"/>
  <c r="I382" i="9"/>
  <c r="J382" i="9"/>
  <c r="K382" i="9"/>
  <c r="O382" i="9"/>
  <c r="P382" i="9"/>
  <c r="Q382" i="9"/>
  <c r="R382" i="9"/>
  <c r="A8" i="9"/>
  <c r="B8" i="9"/>
  <c r="H383" i="9"/>
  <c r="I383" i="9"/>
  <c r="J383" i="9"/>
  <c r="K383" i="9"/>
  <c r="O383" i="9"/>
  <c r="P383" i="9"/>
  <c r="Q383" i="9"/>
  <c r="R383" i="9"/>
  <c r="A203" i="9"/>
  <c r="B203" i="9"/>
  <c r="H384" i="9"/>
  <c r="I384" i="9"/>
  <c r="J384" i="9"/>
  <c r="K384" i="9"/>
  <c r="O384" i="9"/>
  <c r="P384" i="9"/>
  <c r="Q384" i="9"/>
  <c r="R384" i="9"/>
  <c r="A118" i="9"/>
  <c r="B118" i="9"/>
  <c r="H385" i="9"/>
  <c r="I385" i="9"/>
  <c r="J385" i="9"/>
  <c r="K385" i="9"/>
  <c r="O385" i="9"/>
  <c r="P385" i="9"/>
  <c r="Q385" i="9"/>
  <c r="R385" i="9"/>
  <c r="A134" i="9"/>
  <c r="B134" i="9"/>
  <c r="H386" i="9"/>
  <c r="I386" i="9"/>
  <c r="J386" i="9"/>
  <c r="K386" i="9"/>
  <c r="O386" i="9"/>
  <c r="P386" i="9"/>
  <c r="Q386" i="9"/>
  <c r="R386" i="9"/>
  <c r="A257" i="9"/>
  <c r="B257" i="9"/>
  <c r="H387" i="9"/>
  <c r="I387" i="9"/>
  <c r="J387" i="9"/>
  <c r="K387" i="9"/>
  <c r="O387" i="9"/>
  <c r="P387" i="9"/>
  <c r="Q387" i="9"/>
  <c r="R387" i="9"/>
  <c r="A65" i="9"/>
  <c r="B65" i="9"/>
  <c r="H388" i="9"/>
  <c r="I388" i="9"/>
  <c r="J388" i="9"/>
  <c r="K388" i="9"/>
  <c r="O388" i="9"/>
  <c r="P388" i="9"/>
  <c r="Q388" i="9"/>
  <c r="R388" i="9"/>
  <c r="A396" i="9"/>
  <c r="B396" i="9"/>
  <c r="H389" i="9"/>
  <c r="I389" i="9"/>
  <c r="J389" i="9"/>
  <c r="K389" i="9"/>
  <c r="O389" i="9"/>
  <c r="P389" i="9"/>
  <c r="Q389" i="9"/>
  <c r="R389" i="9"/>
  <c r="A228" i="9"/>
  <c r="B228" i="9"/>
  <c r="H390" i="9"/>
  <c r="I390" i="9"/>
  <c r="J390" i="9"/>
  <c r="K390" i="9"/>
  <c r="O390" i="9"/>
  <c r="P390" i="9"/>
  <c r="Q390" i="9"/>
  <c r="R390" i="9"/>
  <c r="A365" i="9"/>
  <c r="B365" i="9"/>
  <c r="H391" i="9"/>
  <c r="I391" i="9"/>
  <c r="J391" i="9"/>
  <c r="K391" i="9"/>
  <c r="O391" i="9"/>
  <c r="P391" i="9"/>
  <c r="Q391" i="9"/>
  <c r="R391" i="9"/>
  <c r="A184" i="9"/>
  <c r="B184" i="9"/>
  <c r="H392" i="9"/>
  <c r="I392" i="9"/>
  <c r="J392" i="9"/>
  <c r="K392" i="9"/>
  <c r="O392" i="9"/>
  <c r="P392" i="9"/>
  <c r="Q392" i="9"/>
  <c r="R392" i="9"/>
  <c r="A106" i="9"/>
  <c r="B106" i="9"/>
  <c r="H393" i="9"/>
  <c r="I393" i="9"/>
  <c r="J393" i="9"/>
  <c r="K393" i="9"/>
  <c r="O393" i="9"/>
  <c r="P393" i="9"/>
  <c r="Q393" i="9"/>
  <c r="R393" i="9"/>
  <c r="A80" i="9"/>
  <c r="B80" i="9"/>
  <c r="H394" i="9"/>
  <c r="I394" i="9"/>
  <c r="J394" i="9"/>
  <c r="K394" i="9"/>
  <c r="O394" i="9"/>
  <c r="P394" i="9"/>
  <c r="Q394" i="9"/>
  <c r="R394" i="9"/>
  <c r="A388" i="9"/>
  <c r="B388" i="9"/>
  <c r="H395" i="9"/>
  <c r="I395" i="9"/>
  <c r="J395" i="9"/>
  <c r="K395" i="9"/>
  <c r="O395" i="9"/>
  <c r="P395" i="9"/>
  <c r="Q395" i="9"/>
  <c r="R395" i="9"/>
  <c r="A68" i="9"/>
  <c r="B68" i="9"/>
  <c r="H396" i="9"/>
  <c r="I396" i="9"/>
  <c r="J396" i="9"/>
  <c r="K396" i="9"/>
  <c r="O396" i="9"/>
  <c r="P396" i="9"/>
  <c r="Q396" i="9"/>
  <c r="R396" i="9"/>
  <c r="A288" i="9"/>
  <c r="B288" i="9"/>
  <c r="H397" i="9"/>
  <c r="I397" i="9"/>
  <c r="J397" i="9"/>
  <c r="K397" i="9"/>
  <c r="O397" i="9"/>
  <c r="P397" i="9"/>
  <c r="Q397" i="9"/>
  <c r="R397" i="9"/>
  <c r="A62" i="9"/>
  <c r="B62" i="9"/>
  <c r="H398" i="9"/>
  <c r="I398" i="9"/>
  <c r="J398" i="9"/>
  <c r="K398" i="9"/>
  <c r="O398" i="9"/>
  <c r="P398" i="9"/>
  <c r="Q398" i="9"/>
  <c r="R398" i="9"/>
  <c r="A255" i="9"/>
  <c r="B255" i="9"/>
  <c r="H399" i="9"/>
  <c r="I399" i="9"/>
  <c r="J399" i="9"/>
  <c r="K399" i="9"/>
  <c r="O399" i="9"/>
  <c r="P399" i="9"/>
  <c r="Q399" i="9"/>
  <c r="R399" i="9"/>
  <c r="A56" i="9"/>
  <c r="B56" i="9"/>
  <c r="H400" i="9"/>
  <c r="I400" i="9"/>
  <c r="J400" i="9"/>
  <c r="K400" i="9"/>
  <c r="O400" i="9"/>
  <c r="P400" i="9"/>
  <c r="Q400" i="9"/>
  <c r="R400" i="9"/>
  <c r="A37" i="9"/>
  <c r="B37" i="9"/>
  <c r="H401" i="9"/>
  <c r="I401" i="9"/>
  <c r="J401" i="9"/>
  <c r="K401" i="9"/>
  <c r="O401" i="9"/>
  <c r="P401" i="9"/>
  <c r="Q401" i="9"/>
  <c r="R401" i="9"/>
  <c r="A206" i="9"/>
  <c r="B206" i="9"/>
  <c r="H402" i="9"/>
  <c r="I402" i="9"/>
  <c r="J402" i="9"/>
  <c r="K402" i="9"/>
  <c r="O402" i="9"/>
  <c r="P402" i="9"/>
  <c r="Q402" i="9"/>
  <c r="R402" i="9"/>
  <c r="A30" i="9"/>
  <c r="B30" i="9"/>
  <c r="H403" i="9"/>
  <c r="I403" i="9"/>
  <c r="J403" i="9"/>
  <c r="K403" i="9"/>
  <c r="O403" i="9"/>
  <c r="P403" i="9"/>
  <c r="Q403" i="9"/>
  <c r="R403" i="9"/>
  <c r="A260" i="9"/>
  <c r="B260" i="9"/>
  <c r="H404" i="9"/>
  <c r="I404" i="9"/>
  <c r="J404" i="9"/>
  <c r="K404" i="9"/>
  <c r="O404" i="9"/>
  <c r="P404" i="9"/>
  <c r="Q404" i="9"/>
  <c r="R404" i="9"/>
  <c r="A34" i="9"/>
  <c r="B34" i="9"/>
  <c r="H405" i="9"/>
  <c r="I405" i="9"/>
  <c r="J405" i="9"/>
  <c r="K405" i="9"/>
  <c r="O405" i="9"/>
  <c r="P405" i="9"/>
  <c r="Q405" i="9"/>
  <c r="R405" i="9"/>
  <c r="A83" i="9"/>
  <c r="B83" i="9"/>
  <c r="H406" i="9"/>
  <c r="I406" i="9"/>
  <c r="J406" i="9"/>
  <c r="K406" i="9"/>
  <c r="O406" i="9"/>
  <c r="P406" i="9"/>
  <c r="Q406" i="9"/>
  <c r="R406" i="9"/>
  <c r="A93" i="9"/>
  <c r="B93" i="9"/>
  <c r="H407" i="9"/>
  <c r="I407" i="9"/>
  <c r="J407" i="9"/>
  <c r="K407" i="9"/>
  <c r="O407" i="9"/>
  <c r="P407" i="9"/>
  <c r="Q407" i="9"/>
  <c r="R407" i="9"/>
  <c r="A242" i="9"/>
  <c r="B242" i="9"/>
  <c r="H408" i="9"/>
  <c r="I408" i="9"/>
  <c r="J408" i="9"/>
  <c r="K408" i="9"/>
  <c r="O408" i="9"/>
  <c r="P408" i="9"/>
  <c r="Q408" i="9"/>
  <c r="R408" i="9"/>
  <c r="A127" i="9"/>
  <c r="B127" i="9"/>
  <c r="H409" i="9"/>
  <c r="I409" i="9"/>
  <c r="J409" i="9"/>
  <c r="K409" i="9"/>
  <c r="O409" i="9"/>
  <c r="P409" i="9"/>
  <c r="Q409" i="9"/>
  <c r="R409" i="9"/>
  <c r="A244" i="9"/>
  <c r="B244" i="9"/>
  <c r="H410" i="9"/>
  <c r="I410" i="9"/>
  <c r="J410" i="9"/>
  <c r="K410" i="9"/>
  <c r="O410" i="9"/>
  <c r="P410" i="9"/>
  <c r="Q410" i="9"/>
  <c r="R410" i="9"/>
  <c r="A270" i="9"/>
  <c r="B270" i="9"/>
  <c r="H411" i="9"/>
  <c r="I411" i="9"/>
  <c r="J411" i="9"/>
  <c r="K411" i="9"/>
  <c r="O411" i="9"/>
  <c r="P411" i="9"/>
  <c r="Q411" i="9"/>
  <c r="R411" i="9"/>
  <c r="A162" i="9"/>
  <c r="B162" i="9"/>
  <c r="H412" i="9"/>
  <c r="I412" i="9"/>
  <c r="J412" i="9"/>
  <c r="K412" i="9"/>
  <c r="O412" i="9"/>
  <c r="P412" i="9"/>
  <c r="Q412" i="9"/>
  <c r="R412" i="9"/>
  <c r="A4" i="9"/>
  <c r="B4" i="9"/>
  <c r="H413" i="9"/>
  <c r="I413" i="9"/>
  <c r="J413" i="9"/>
  <c r="K413" i="9"/>
  <c r="O413" i="9"/>
  <c r="P413" i="9"/>
  <c r="Q413" i="9"/>
  <c r="R413" i="9"/>
  <c r="A282" i="9"/>
  <c r="B282" i="9"/>
  <c r="H414" i="9"/>
  <c r="I414" i="9"/>
  <c r="J414" i="9"/>
  <c r="K414" i="9"/>
  <c r="O414" i="9"/>
  <c r="P414" i="9"/>
  <c r="Q414" i="9"/>
  <c r="R414" i="9"/>
  <c r="A198" i="9"/>
  <c r="B198" i="9"/>
  <c r="H415" i="9"/>
  <c r="I415" i="9"/>
  <c r="J415" i="9"/>
  <c r="K415" i="9"/>
  <c r="O415" i="9"/>
  <c r="P415" i="9"/>
  <c r="Q415" i="9"/>
  <c r="R415" i="9"/>
  <c r="A416" i="9"/>
  <c r="B416" i="9"/>
  <c r="H416" i="9"/>
  <c r="I416" i="9"/>
  <c r="J416" i="9"/>
  <c r="K416" i="9"/>
  <c r="O416" i="9"/>
  <c r="P416" i="9"/>
  <c r="Q416" i="9"/>
  <c r="R416" i="9"/>
  <c r="A417" i="9"/>
  <c r="B417" i="9"/>
  <c r="C417" i="9"/>
  <c r="D417" i="9"/>
  <c r="H417" i="9"/>
  <c r="I417" i="9"/>
  <c r="J417" i="9"/>
  <c r="K417" i="9"/>
  <c r="O417" i="9"/>
  <c r="P417" i="9"/>
  <c r="Q417" i="9"/>
  <c r="R417" i="9"/>
  <c r="A418" i="9"/>
  <c r="B418" i="9"/>
  <c r="C418" i="9"/>
  <c r="D418" i="9"/>
  <c r="H418" i="9"/>
  <c r="I418" i="9"/>
  <c r="J418" i="9"/>
  <c r="K418" i="9"/>
  <c r="O418" i="9"/>
  <c r="P418" i="9"/>
  <c r="Q418" i="9"/>
  <c r="R418" i="9"/>
  <c r="A419" i="9"/>
  <c r="B419" i="9"/>
  <c r="C419" i="9"/>
  <c r="D419" i="9"/>
  <c r="H419" i="9"/>
  <c r="I419" i="9"/>
  <c r="J419" i="9"/>
  <c r="K419" i="9"/>
  <c r="O419" i="9"/>
  <c r="P419" i="9"/>
  <c r="Q419" i="9"/>
  <c r="R419" i="9"/>
  <c r="A420" i="9"/>
  <c r="B420" i="9"/>
  <c r="C420" i="9"/>
  <c r="D420" i="9"/>
  <c r="H420" i="9"/>
  <c r="I420" i="9"/>
  <c r="J420" i="9"/>
  <c r="K420" i="9"/>
  <c r="O420" i="9"/>
  <c r="P420" i="9"/>
  <c r="Q420" i="9"/>
  <c r="R420" i="9"/>
  <c r="A421" i="9"/>
  <c r="B421" i="9"/>
  <c r="C421" i="9"/>
  <c r="D421" i="9"/>
  <c r="H421" i="9"/>
  <c r="I421" i="9"/>
  <c r="J421" i="9"/>
  <c r="K421" i="9"/>
  <c r="O421" i="9"/>
  <c r="P421" i="9"/>
  <c r="Q421" i="9"/>
  <c r="R421" i="9"/>
  <c r="A422" i="9"/>
  <c r="B422" i="9"/>
  <c r="C422" i="9"/>
  <c r="D422" i="9"/>
  <c r="H422" i="9"/>
  <c r="I422" i="9"/>
  <c r="J422" i="9"/>
  <c r="K422" i="9"/>
  <c r="O422" i="9"/>
  <c r="P422" i="9"/>
  <c r="Q422" i="9"/>
  <c r="R422" i="9"/>
  <c r="A423" i="9"/>
  <c r="B423" i="9"/>
  <c r="C423" i="9"/>
  <c r="D423" i="9"/>
  <c r="H423" i="9"/>
  <c r="I423" i="9"/>
  <c r="J423" i="9"/>
  <c r="K423" i="9"/>
  <c r="O423" i="9"/>
  <c r="P423" i="9"/>
  <c r="Q423" i="9"/>
  <c r="R423" i="9"/>
  <c r="A424" i="9"/>
  <c r="B424" i="9"/>
  <c r="C424" i="9"/>
  <c r="D424" i="9"/>
  <c r="H424" i="9"/>
  <c r="I424" i="9"/>
  <c r="J424" i="9"/>
  <c r="K424" i="9"/>
  <c r="O424" i="9"/>
  <c r="P424" i="9"/>
  <c r="Q424" i="9"/>
  <c r="R424" i="9"/>
  <c r="A425" i="9"/>
  <c r="B425" i="9"/>
  <c r="C425" i="9"/>
  <c r="D425" i="9"/>
  <c r="H425" i="9"/>
  <c r="I425" i="9"/>
  <c r="J425" i="9"/>
  <c r="K425" i="9"/>
  <c r="O425" i="9"/>
  <c r="P425" i="9"/>
  <c r="Q425" i="9"/>
  <c r="R425" i="9"/>
  <c r="A426" i="9"/>
  <c r="B426" i="9"/>
  <c r="C426" i="9"/>
  <c r="D426" i="9"/>
  <c r="H426" i="9"/>
  <c r="I426" i="9"/>
  <c r="J426" i="9"/>
  <c r="K426" i="9"/>
  <c r="O426" i="9"/>
  <c r="P426" i="9"/>
  <c r="Q426" i="9"/>
  <c r="R426" i="9"/>
  <c r="A427" i="9"/>
  <c r="B427" i="9"/>
  <c r="C427" i="9"/>
  <c r="D427" i="9"/>
  <c r="H427" i="9"/>
  <c r="I427" i="9"/>
  <c r="J427" i="9"/>
  <c r="K427" i="9"/>
  <c r="O427" i="9"/>
  <c r="P427" i="9"/>
  <c r="Q427" i="9"/>
  <c r="R427" i="9"/>
  <c r="A428" i="9"/>
  <c r="B428" i="9"/>
  <c r="C428" i="9"/>
  <c r="D428" i="9"/>
  <c r="H428" i="9"/>
  <c r="I428" i="9"/>
  <c r="J428" i="9"/>
  <c r="K428" i="9"/>
  <c r="O428" i="9"/>
  <c r="P428" i="9"/>
  <c r="Q428" i="9"/>
  <c r="R428" i="9"/>
  <c r="A429" i="9"/>
  <c r="B429" i="9"/>
  <c r="C429" i="9"/>
  <c r="D429" i="9"/>
  <c r="H429" i="9"/>
  <c r="I429" i="9"/>
  <c r="J429" i="9"/>
  <c r="K429" i="9"/>
  <c r="O429" i="9"/>
  <c r="P429" i="9"/>
  <c r="Q429" i="9"/>
  <c r="R429" i="9"/>
  <c r="A430" i="9"/>
  <c r="B430" i="9"/>
  <c r="C430" i="9"/>
  <c r="D430" i="9"/>
  <c r="H430" i="9"/>
  <c r="I430" i="9"/>
  <c r="J430" i="9"/>
  <c r="K430" i="9"/>
  <c r="O430" i="9"/>
  <c r="P430" i="9"/>
  <c r="Q430" i="9"/>
  <c r="R430" i="9"/>
  <c r="A431" i="9"/>
  <c r="B431" i="9"/>
  <c r="C431" i="9"/>
  <c r="D431" i="9"/>
  <c r="H431" i="9"/>
  <c r="I431" i="9"/>
  <c r="J431" i="9"/>
  <c r="K431" i="9"/>
  <c r="O431" i="9"/>
  <c r="P431" i="9"/>
  <c r="Q431" i="9"/>
  <c r="R431" i="9"/>
  <c r="A432" i="9"/>
  <c r="B432" i="9"/>
  <c r="C432" i="9"/>
  <c r="D432" i="9"/>
  <c r="H432" i="9"/>
  <c r="I432" i="9"/>
  <c r="J432" i="9"/>
  <c r="K432" i="9"/>
  <c r="O432" i="9"/>
  <c r="P432" i="9"/>
  <c r="Q432" i="9"/>
  <c r="R432" i="9"/>
  <c r="A433" i="9"/>
  <c r="B433" i="9"/>
  <c r="C433" i="9"/>
  <c r="D433" i="9"/>
  <c r="H433" i="9"/>
  <c r="I433" i="9"/>
  <c r="J433" i="9"/>
  <c r="K433" i="9"/>
  <c r="O433" i="9"/>
  <c r="P433" i="9"/>
  <c r="Q433" i="9"/>
  <c r="R433" i="9"/>
  <c r="A434" i="9"/>
  <c r="B434" i="9"/>
  <c r="C434" i="9"/>
  <c r="D434" i="9"/>
  <c r="H434" i="9"/>
  <c r="I434" i="9"/>
  <c r="J434" i="9"/>
  <c r="K434" i="9"/>
  <c r="O434" i="9"/>
  <c r="P434" i="9"/>
  <c r="Q434" i="9"/>
  <c r="R434" i="9"/>
  <c r="A435" i="9"/>
  <c r="B435" i="9"/>
  <c r="C435" i="9"/>
  <c r="D435" i="9"/>
  <c r="H435" i="9"/>
  <c r="I435" i="9"/>
  <c r="J435" i="9"/>
  <c r="K435" i="9"/>
  <c r="O435" i="9"/>
  <c r="P435" i="9"/>
  <c r="Q435" i="9"/>
  <c r="R435" i="9"/>
  <c r="A436" i="9"/>
  <c r="B436" i="9"/>
  <c r="C436" i="9"/>
  <c r="D436" i="9"/>
  <c r="H436" i="9"/>
  <c r="I436" i="9"/>
  <c r="J436" i="9"/>
  <c r="K436" i="9"/>
  <c r="O436" i="9"/>
  <c r="P436" i="9"/>
  <c r="Q436" i="9"/>
  <c r="R436" i="9"/>
  <c r="A437" i="9"/>
  <c r="B437" i="9"/>
  <c r="C437" i="9"/>
  <c r="D437" i="9"/>
  <c r="H437" i="9"/>
  <c r="I437" i="9"/>
  <c r="J437" i="9"/>
  <c r="K437" i="9"/>
  <c r="O437" i="9"/>
  <c r="P437" i="9"/>
  <c r="Q437" i="9"/>
  <c r="R437" i="9"/>
  <c r="A438" i="9"/>
  <c r="B438" i="9"/>
  <c r="C438" i="9"/>
  <c r="D438" i="9"/>
  <c r="H438" i="9"/>
  <c r="I438" i="9"/>
  <c r="J438" i="9"/>
  <c r="K438" i="9"/>
  <c r="O438" i="9"/>
  <c r="P438" i="9"/>
  <c r="Q438" i="9"/>
  <c r="R438" i="9"/>
  <c r="A439" i="9"/>
  <c r="B439" i="9"/>
  <c r="C439" i="9"/>
  <c r="D439" i="9"/>
  <c r="H439" i="9"/>
  <c r="I439" i="9"/>
  <c r="J439" i="9"/>
  <c r="K439" i="9"/>
  <c r="O439" i="9"/>
  <c r="P439" i="9"/>
  <c r="Q439" i="9"/>
  <c r="R439" i="9"/>
  <c r="A440" i="9"/>
  <c r="B440" i="9"/>
  <c r="C440" i="9"/>
  <c r="D440" i="9"/>
  <c r="H440" i="9"/>
  <c r="I440" i="9"/>
  <c r="J440" i="9"/>
  <c r="K440" i="9"/>
  <c r="O440" i="9"/>
  <c r="P440" i="9"/>
  <c r="Q440" i="9"/>
  <c r="R440" i="9"/>
  <c r="A441" i="9"/>
  <c r="B441" i="9"/>
  <c r="C441" i="9"/>
  <c r="D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7" i="21"/>
  <c r="P77" i="21"/>
  <c r="Q77" i="21"/>
  <c r="O78" i="21"/>
  <c r="P78" i="21"/>
  <c r="Q78" i="21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43" i="24"/>
  <c r="L243" i="24"/>
  <c r="P243" i="24"/>
  <c r="Q243" i="24"/>
  <c r="K244" i="24"/>
  <c r="L244" i="24"/>
  <c r="P244" i="24"/>
  <c r="Q244" i="24"/>
  <c r="K245" i="24"/>
  <c r="L245" i="24"/>
  <c r="P245" i="24"/>
  <c r="Q245" i="24"/>
  <c r="K246" i="24"/>
  <c r="L246" i="24"/>
  <c r="P246" i="24"/>
  <c r="Q246" i="24"/>
  <c r="K247" i="24"/>
  <c r="L247" i="24"/>
  <c r="P247" i="24"/>
  <c r="Q247" i="24"/>
  <c r="K248" i="24"/>
  <c r="L248" i="24"/>
  <c r="P248" i="24"/>
  <c r="Q248" i="24"/>
  <c r="K249" i="24"/>
  <c r="L249" i="24"/>
  <c r="P249" i="24"/>
  <c r="Q249" i="24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5" i="9" s="1"/>
  <c r="B50" i="17"/>
  <c r="O35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109" i="9" s="1"/>
  <c r="B38" i="11"/>
  <c r="H109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69" i="9" s="1"/>
  <c r="B39" i="11"/>
  <c r="H169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1" i="9" s="1"/>
  <c r="B40" i="11"/>
  <c r="H181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31" i="9" s="1"/>
  <c r="B41" i="11"/>
  <c r="H31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129" i="9" s="1"/>
  <c r="B42" i="11"/>
  <c r="H129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86" i="9" s="1"/>
  <c r="B43" i="11"/>
  <c r="H186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57" i="9" s="1"/>
  <c r="B44" i="11"/>
  <c r="H57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82" i="9" s="1"/>
  <c r="B45" i="11"/>
  <c r="H182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0" i="9" s="1"/>
  <c r="B46" i="11"/>
  <c r="H180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91" i="9" s="1"/>
  <c r="B47" i="11"/>
  <c r="H191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110" i="9" s="1"/>
  <c r="B49" i="11"/>
  <c r="H110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2" i="9" s="1"/>
  <c r="B50" i="11"/>
  <c r="H72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73" i="9" s="1"/>
  <c r="B51" i="11"/>
  <c r="H73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44" i="9" s="1"/>
  <c r="B52" i="11"/>
  <c r="H144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84" i="9" s="1"/>
  <c r="B53" i="11"/>
  <c r="H84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38" i="9" s="1"/>
  <c r="B54" i="11"/>
  <c r="H138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196" i="9" s="1"/>
  <c r="B55" i="11"/>
  <c r="H196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5" i="9" s="1"/>
  <c r="B56" i="11"/>
  <c r="H125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50" i="9" s="1"/>
  <c r="B57" i="11"/>
  <c r="H150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9" i="9" s="1"/>
  <c r="B58" i="11"/>
  <c r="H9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58" i="9" s="1"/>
  <c r="B59" i="11"/>
  <c r="H15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52" i="9" s="1"/>
  <c r="B60" i="11"/>
  <c r="H52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4" i="9" s="1"/>
  <c r="B61" i="11"/>
  <c r="H24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67" i="9" s="1"/>
  <c r="B62" i="11"/>
  <c r="H67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95" i="9" s="1"/>
  <c r="B63" i="11"/>
  <c r="H95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51" i="9" s="1"/>
  <c r="B64" i="11"/>
  <c r="H51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7" i="9" s="1"/>
  <c r="B65" i="11"/>
  <c r="H137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94" i="9" s="1"/>
  <c r="B66" i="11"/>
  <c r="H94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92" i="9" s="1"/>
  <c r="B67" i="11"/>
  <c r="H192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36" i="9" s="1"/>
  <c r="B68" i="11"/>
  <c r="H136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6" i="9" s="1"/>
  <c r="B69" i="11"/>
  <c r="H16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4" i="9" s="1"/>
  <c r="B70" i="11"/>
  <c r="H214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29" i="9" s="1"/>
  <c r="B71" i="11"/>
  <c r="H29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46" i="9" s="1"/>
  <c r="B72" i="11"/>
  <c r="H46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88" i="9" s="1"/>
  <c r="B74" i="11"/>
  <c r="H8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3" i="9" s="1"/>
  <c r="B75" i="11"/>
  <c r="H3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7" i="9" s="1"/>
  <c r="B76" i="11"/>
  <c r="H227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92" i="9" s="1"/>
  <c r="B77" i="11"/>
  <c r="H92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78" i="9" s="1"/>
  <c r="B78" i="11"/>
  <c r="H7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2" i="9" s="1"/>
  <c r="B79" i="11"/>
  <c r="H162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02" i="9" s="1"/>
  <c r="B80" i="11"/>
  <c r="H102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5" i="9" s="1"/>
  <c r="B81" i="11"/>
  <c r="H235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36" i="9" s="1"/>
  <c r="B82" i="11"/>
  <c r="H236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6" i="9" s="1"/>
  <c r="B83" i="11"/>
  <c r="H86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0" i="9" s="1"/>
  <c r="B84" i="11"/>
  <c r="H40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197" i="9" s="1"/>
  <c r="B86" i="11"/>
  <c r="H197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7" i="9" s="1"/>
  <c r="B87" i="11"/>
  <c r="H207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70" i="9" s="1"/>
  <c r="B88" i="11"/>
  <c r="H170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8" i="9" s="1"/>
  <c r="B89" i="11"/>
  <c r="H178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8" i="9" s="1"/>
  <c r="B91" i="11"/>
  <c r="H68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30" i="9" s="1"/>
  <c r="B92" i="11"/>
  <c r="H130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9" i="9" s="1"/>
  <c r="B93" i="11"/>
  <c r="H19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7" i="9" s="1"/>
  <c r="B94" i="11"/>
  <c r="H177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96" i="9" s="1"/>
  <c r="B95" i="11"/>
  <c r="H96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28" i="9" s="1"/>
  <c r="B96" i="11"/>
  <c r="H28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42" i="9" s="1"/>
  <c r="B97" i="11"/>
  <c r="H142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8" i="9" s="1"/>
  <c r="B99" i="11"/>
  <c r="H218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60" i="9" s="1"/>
  <c r="B100" i="11"/>
  <c r="H160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6" i="9" s="1"/>
  <c r="B101" i="11"/>
  <c r="H66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4" i="9" s="1"/>
  <c r="B102" i="11"/>
  <c r="H234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204" i="9" s="1"/>
  <c r="B103" i="11"/>
  <c r="H204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194" i="9" s="1"/>
  <c r="B104" i="11"/>
  <c r="H194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46" i="9" s="1"/>
  <c r="B105" i="11"/>
  <c r="H14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203" i="9" s="1"/>
  <c r="B106" i="11"/>
  <c r="H203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105" i="9" s="1"/>
  <c r="B107" i="11"/>
  <c r="H105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5" i="9" s="1"/>
  <c r="B108" i="11"/>
  <c r="H115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76" i="9" s="1"/>
  <c r="B109" i="11"/>
  <c r="H176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82" i="9" s="1"/>
  <c r="B110" i="11"/>
  <c r="H82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172" i="9" s="1"/>
  <c r="B111" i="11"/>
  <c r="H172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85" i="9" s="1"/>
  <c r="B112" i="11"/>
  <c r="H185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63" i="9" s="1"/>
  <c r="B113" i="11"/>
  <c r="H63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113" i="9" s="1"/>
  <c r="B114" i="11"/>
  <c r="H113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6" i="9" s="1"/>
  <c r="B115" i="11"/>
  <c r="H106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211" i="9" s="1"/>
  <c r="B116" i="11"/>
  <c r="H211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6" i="9" s="1"/>
  <c r="B117" i="11"/>
  <c r="H26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28" i="9" s="1"/>
  <c r="B118" i="11"/>
  <c r="H228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80" i="9" s="1"/>
  <c r="B119" i="11"/>
  <c r="H80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34" i="9" s="1"/>
  <c r="B120" i="11"/>
  <c r="H34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3" i="9" s="1"/>
  <c r="B121" i="11"/>
  <c r="H23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14" i="9" s="1"/>
  <c r="B122" i="11"/>
  <c r="H114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20" i="9" s="1"/>
  <c r="B123" i="11"/>
  <c r="H120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216" i="9" s="1"/>
  <c r="B124" i="11"/>
  <c r="H216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56" i="9" s="1"/>
  <c r="B125" i="11"/>
  <c r="H56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126" i="9" s="1"/>
  <c r="B126" i="11"/>
  <c r="H126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54" i="9" s="1"/>
  <c r="B127" i="11"/>
  <c r="H154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44" i="9" s="1"/>
  <c r="B128" i="11"/>
  <c r="H44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149" i="9" s="1"/>
  <c r="B129" i="11"/>
  <c r="H149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83" i="9" s="1"/>
  <c r="B130" i="11"/>
  <c r="H183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213" i="9" s="1"/>
  <c r="B131" i="11"/>
  <c r="H213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156" i="9" s="1"/>
  <c r="B132" i="11"/>
  <c r="H156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32" i="9" s="1"/>
  <c r="B133" i="11"/>
  <c r="H3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189" i="9" s="1"/>
  <c r="B134" i="11"/>
  <c r="H189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33" i="9" s="1"/>
  <c r="B135" i="11"/>
  <c r="H233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36" i="9" s="1"/>
  <c r="B136" i="11"/>
  <c r="H36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168" i="9" s="1"/>
  <c r="B137" i="11"/>
  <c r="H16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48" i="9" s="1"/>
  <c r="B138" i="11"/>
  <c r="H48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83" i="9" s="1"/>
  <c r="B139" i="11"/>
  <c r="H83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221" i="9" s="1"/>
  <c r="B140" i="11"/>
  <c r="H221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02" i="9" s="1"/>
  <c r="B141" i="11"/>
  <c r="H202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97" i="9" s="1"/>
  <c r="B142" i="11"/>
  <c r="H97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66" i="9" s="1"/>
  <c r="B143" i="11"/>
  <c r="H166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01" i="9" s="1"/>
  <c r="B144" i="11"/>
  <c r="H101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119" i="9" s="1"/>
  <c r="B145" i="11"/>
  <c r="H119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63" i="9" s="1"/>
  <c r="B146" i="11"/>
  <c r="H163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212" i="9" s="1"/>
  <c r="B147" i="11"/>
  <c r="H212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09" i="9" s="1"/>
  <c r="B148" i="11"/>
  <c r="H209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179" i="9" s="1"/>
  <c r="B149" i="11"/>
  <c r="H179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4" i="9" s="1"/>
  <c r="B150" i="11"/>
  <c r="H14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26" i="9" s="1"/>
  <c r="B151" i="11"/>
  <c r="H226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7" i="9" s="1"/>
  <c r="B152" i="11"/>
  <c r="H7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76" i="9" s="1"/>
  <c r="B153" i="11"/>
  <c r="H76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27" i="9" s="1"/>
  <c r="B154" i="11"/>
  <c r="H2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380" i="9" s="1"/>
  <c r="B73" i="10"/>
  <c r="A380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61" i="9" s="1"/>
  <c r="B74" i="10"/>
  <c r="A61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384" i="9" s="1"/>
  <c r="B75" i="10"/>
  <c r="A384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205" i="9" s="1"/>
  <c r="B76" i="10"/>
  <c r="A205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128" i="9" s="1"/>
  <c r="B77" i="10"/>
  <c r="A128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302" i="9" s="1"/>
  <c r="B78" i="10"/>
  <c r="A302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363" i="9" s="1"/>
  <c r="B79" i="10"/>
  <c r="A363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233" i="9" s="1"/>
  <c r="B80" i="10"/>
  <c r="A233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17" i="9" s="1"/>
  <c r="B81" i="10"/>
  <c r="A17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90" i="9" s="1"/>
  <c r="B82" i="10"/>
  <c r="A90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401" i="9" s="1"/>
  <c r="B83" i="10"/>
  <c r="A401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209" i="9" s="1"/>
  <c r="B84" i="10"/>
  <c r="A209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397" i="9" s="1"/>
  <c r="B85" i="10"/>
  <c r="A397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24" i="9" s="1"/>
  <c r="B86" i="10"/>
  <c r="A24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00" i="9" s="1"/>
  <c r="B87" i="10"/>
  <c r="A200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59" i="9" s="1"/>
  <c r="B88" i="10"/>
  <c r="A259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26" i="9" s="1"/>
  <c r="B89" i="10"/>
  <c r="A226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249" i="9" s="1"/>
  <c r="B90" i="10"/>
  <c r="A249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301" i="9" s="1"/>
  <c r="B91" i="10"/>
  <c r="A301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351" i="9" s="1"/>
  <c r="B92" i="10"/>
  <c r="A351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22" i="9" s="1"/>
  <c r="B93" i="10"/>
  <c r="A322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2" i="9" s="1"/>
  <c r="B94" i="10"/>
  <c r="A2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197" i="9" s="1"/>
  <c r="B95" i="10"/>
  <c r="A197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49" i="9" s="1"/>
  <c r="B96" i="10"/>
  <c r="A49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10" i="9" s="1"/>
  <c r="B97" i="10"/>
  <c r="A10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163" i="9" s="1"/>
  <c r="B98" i="10"/>
  <c r="A163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35" i="9" s="1"/>
  <c r="B99" i="10"/>
  <c r="A35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76" i="9" s="1"/>
  <c r="B100" i="10"/>
  <c r="A76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77" i="9" s="1"/>
  <c r="B101" i="10"/>
  <c r="A7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172" i="9" s="1"/>
  <c r="B102" i="10"/>
  <c r="A172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241" i="9" s="1"/>
  <c r="B103" i="10"/>
  <c r="A241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98" i="9" s="1"/>
  <c r="B104" i="10"/>
  <c r="A298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412" i="9" s="1"/>
  <c r="B105" i="10"/>
  <c r="A412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89" i="9" s="1"/>
  <c r="B106" i="10"/>
  <c r="A89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402" i="9" s="1"/>
  <c r="B107" i="10"/>
  <c r="A402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283" i="9" s="1"/>
  <c r="B108" i="10"/>
  <c r="A283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309" i="9" s="1"/>
  <c r="B109" i="10"/>
  <c r="A309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46" i="9" s="1"/>
  <c r="B110" i="10"/>
  <c r="A346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102" i="9" s="1"/>
  <c r="B111" i="10"/>
  <c r="A102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361" i="9" s="1"/>
  <c r="B112" i="10"/>
  <c r="A361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239" i="9" s="1"/>
  <c r="B113" i="10"/>
  <c r="A239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148" i="9" s="1"/>
  <c r="B114" i="10"/>
  <c r="A148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74" i="9" s="1"/>
  <c r="B115" i="10"/>
  <c r="A174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85" i="9" s="1"/>
  <c r="B116" i="10"/>
  <c r="A185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125" i="9" s="1"/>
  <c r="B117" i="10"/>
  <c r="A125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43" i="9" s="1"/>
  <c r="B118" i="10"/>
  <c r="A143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213" i="9" s="1"/>
  <c r="B119" i="10"/>
  <c r="A213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325" i="9" s="1"/>
  <c r="B120" i="10"/>
  <c r="A325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122" i="9" s="1"/>
  <c r="B121" i="10"/>
  <c r="A12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271" i="9" s="1"/>
  <c r="B122" i="10"/>
  <c r="A271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275" i="9" s="1"/>
  <c r="B123" i="10"/>
  <c r="A275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51" i="9" s="1"/>
  <c r="B124" i="10"/>
  <c r="A5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19" i="9" s="1"/>
  <c r="B125" i="10"/>
  <c r="A19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231" i="9" s="1"/>
  <c r="B126" i="10"/>
  <c r="A231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135" i="9" s="1"/>
  <c r="B127" i="10"/>
  <c r="A135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36" i="9" s="1"/>
  <c r="B128" i="10"/>
  <c r="A236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404" i="9" s="1"/>
  <c r="B129" i="10"/>
  <c r="A404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312" i="9" s="1"/>
  <c r="B130" i="10"/>
  <c r="A312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63" i="9" s="1"/>
  <c r="B131" i="10"/>
  <c r="A63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71" i="9" s="1"/>
  <c r="B132" i="10"/>
  <c r="A371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316" i="9" s="1"/>
  <c r="B133" i="10"/>
  <c r="A316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73" i="9" s="1"/>
  <c r="B134" i="10"/>
  <c r="A373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9" i="9" s="1"/>
  <c r="B135" i="10"/>
  <c r="A319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27" i="9" s="1"/>
  <c r="B136" i="10"/>
  <c r="A27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45" i="9" s="1"/>
  <c r="B137" i="10"/>
  <c r="A345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251" i="9" s="1"/>
  <c r="B138" i="10"/>
  <c r="A251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155" i="9" s="1"/>
  <c r="B139" i="10"/>
  <c r="A155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350" i="9" s="1"/>
  <c r="B140" i="10"/>
  <c r="A350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330" i="9" s="1"/>
  <c r="B141" i="10"/>
  <c r="A330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45" i="9" s="1"/>
  <c r="B142" i="10"/>
  <c r="A45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154" i="9" s="1"/>
  <c r="B143" i="10"/>
  <c r="A154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374" i="9" s="1"/>
  <c r="B144" i="10"/>
  <c r="A374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284" i="9" s="1"/>
  <c r="B145" i="10"/>
  <c r="A284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87" i="9" s="1"/>
  <c r="B146" i="10"/>
  <c r="A87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57" i="9" s="1"/>
  <c r="B147" i="10"/>
  <c r="A57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60" i="9" s="1"/>
  <c r="B148" i="10"/>
  <c r="A60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94" i="9" s="1"/>
  <c r="B149" i="10"/>
  <c r="A94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286" i="9" s="1"/>
  <c r="B150" i="10"/>
  <c r="A286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264" i="9" s="1"/>
  <c r="B151" i="10"/>
  <c r="A264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3" i="9" s="1"/>
  <c r="B152" i="10"/>
  <c r="A103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60" i="9" s="1"/>
  <c r="B153" i="10"/>
  <c r="A360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46" i="9" s="1"/>
  <c r="B154" i="10"/>
  <c r="A46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347" i="9" s="1"/>
  <c r="B155" i="10"/>
  <c r="A347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69" i="9" s="1"/>
  <c r="B156" i="10"/>
  <c r="A69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348" i="9" s="1"/>
  <c r="B157" i="10"/>
  <c r="A348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76" i="9" s="1"/>
  <c r="B158" i="10"/>
  <c r="A376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328" i="9" s="1"/>
  <c r="B159" i="10"/>
  <c r="A328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126" i="9" s="1"/>
  <c r="B160" i="10"/>
  <c r="A126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279" i="9" s="1"/>
  <c r="B161" i="10"/>
  <c r="A279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1" i="9" s="1"/>
  <c r="B162" i="10"/>
  <c r="A331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291" i="9" s="1"/>
  <c r="B163" i="10"/>
  <c r="A29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187" i="9" s="1"/>
  <c r="B164" i="10"/>
  <c r="A187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20" i="9" s="1"/>
  <c r="B165" i="10"/>
  <c r="A20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54" i="9" s="1"/>
  <c r="B166" i="10"/>
  <c r="A254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408" i="9" s="1"/>
  <c r="B167" i="10"/>
  <c r="A408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369" i="9" s="1"/>
  <c r="B168" i="10"/>
  <c r="A36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31" i="9" s="1"/>
  <c r="B169" i="10"/>
  <c r="A131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16" i="9" s="1"/>
  <c r="B170" i="10"/>
  <c r="A16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53" i="9" s="1"/>
  <c r="B171" i="10"/>
  <c r="A53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158" i="9" s="1"/>
  <c r="B172" i="10"/>
  <c r="A158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375" i="9" s="1"/>
  <c r="B173" i="10"/>
  <c r="A37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266" i="9" s="1"/>
  <c r="B174" i="10"/>
  <c r="A266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41" i="9" s="1"/>
  <c r="B175" i="10"/>
  <c r="A41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79" i="9" s="1"/>
  <c r="B176" i="10"/>
  <c r="A179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250" i="9" s="1"/>
  <c r="B177" i="10"/>
  <c r="A250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146" i="9" s="1"/>
  <c r="B178" i="10"/>
  <c r="A146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81" i="9" s="1"/>
  <c r="B179" i="10"/>
  <c r="A8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67" i="9" s="1"/>
  <c r="B180" i="10"/>
  <c r="A67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300" i="9" s="1"/>
  <c r="B181" i="10"/>
  <c r="A300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33" i="9" s="1"/>
  <c r="B182" i="10"/>
  <c r="A133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356" i="9" s="1"/>
  <c r="B183" i="10"/>
  <c r="A356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140" i="9" s="1"/>
  <c r="B184" i="10"/>
  <c r="A140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2" i="9" s="1"/>
  <c r="B185" i="10"/>
  <c r="A292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36" i="9" s="1"/>
  <c r="B186" i="10"/>
  <c r="A13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238" i="9" s="1"/>
  <c r="B187" i="10"/>
  <c r="A23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50" i="9" s="1"/>
  <c r="B188" i="10"/>
  <c r="A150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104" i="9" s="1"/>
  <c r="B189" i="10"/>
  <c r="A104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16" i="9" s="1"/>
  <c r="B190" i="10"/>
  <c r="A116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56" i="9" s="1"/>
  <c r="B191" i="10"/>
  <c r="A256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00" i="9" s="1"/>
  <c r="B192" i="10"/>
  <c r="A10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18" i="9" s="1"/>
  <c r="B193" i="10"/>
  <c r="A18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29" i="9" s="1"/>
  <c r="B194" i="10"/>
  <c r="A29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410" i="9" s="1"/>
  <c r="B195" i="10"/>
  <c r="A410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315" i="9" s="1"/>
  <c r="B196" i="10"/>
  <c r="A31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387" i="9" s="1"/>
  <c r="B197" i="10"/>
  <c r="A387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304" i="9" s="1"/>
  <c r="B198" i="10"/>
  <c r="A30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321" i="9" s="1"/>
  <c r="B199" i="10"/>
  <c r="A321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217" i="9" s="1"/>
  <c r="B200" i="10"/>
  <c r="A217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0" i="9" s="1"/>
  <c r="B201" i="10"/>
  <c r="A390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169" i="9" s="1"/>
  <c r="B202" i="10"/>
  <c r="A169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124" i="9" s="1"/>
  <c r="B203" i="10"/>
  <c r="A124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324" i="9" s="1"/>
  <c r="B204" i="10"/>
  <c r="A32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299" i="9" s="1"/>
  <c r="B205" i="10"/>
  <c r="A299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90" i="9" s="1"/>
  <c r="B206" i="10"/>
  <c r="A190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6" i="9" s="1"/>
  <c r="B207" i="10"/>
  <c r="A6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17" i="9" s="1"/>
  <c r="B208" i="10"/>
  <c r="A317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78" i="9" s="1"/>
  <c r="B209" i="10"/>
  <c r="A378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314" i="9" s="1"/>
  <c r="B210" i="10"/>
  <c r="A31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208" i="9" s="1"/>
  <c r="B211" i="10"/>
  <c r="A20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173" i="9" s="1"/>
  <c r="B212" i="10"/>
  <c r="A173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227" i="9" s="1"/>
  <c r="B213" i="10"/>
  <c r="A227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14" i="9" s="1"/>
  <c r="B214" i="10"/>
  <c r="A214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22" i="9" s="1"/>
  <c r="B215" i="10"/>
  <c r="A222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212" i="9" s="1"/>
  <c r="B216" i="10"/>
  <c r="A212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175" i="9" s="1"/>
  <c r="B217" i="10"/>
  <c r="A175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147" i="9" s="1"/>
  <c r="B218" i="10"/>
  <c r="A147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24" i="9" s="1"/>
  <c r="B219" i="10"/>
  <c r="A224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114" i="9" s="1"/>
  <c r="B220" i="10"/>
  <c r="A114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98" i="9" s="1"/>
  <c r="B221" i="10"/>
  <c r="A98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385" i="9" s="1"/>
  <c r="B222" i="10"/>
  <c r="A385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329" i="9" s="1"/>
  <c r="B223" i="10"/>
  <c r="A329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22" i="9" s="1"/>
  <c r="B224" i="10"/>
  <c r="A2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235" i="9" s="1"/>
  <c r="B225" i="10"/>
  <c r="A23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411" i="9" s="1"/>
  <c r="B226" i="10"/>
  <c r="A411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137" i="9" s="1"/>
  <c r="B227" i="10"/>
  <c r="A137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382" i="9" s="1"/>
  <c r="B228" i="10"/>
  <c r="A382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414" i="9" s="1"/>
  <c r="B229" i="10"/>
  <c r="A414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399" i="9" s="1"/>
  <c r="B230" i="10"/>
  <c r="A399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3" i="9" s="1"/>
  <c r="B8" i="17"/>
  <c r="O13" i="9" s="1"/>
  <c r="C8" i="17"/>
  <c r="D8" i="17"/>
  <c r="E8" i="17"/>
  <c r="G8" i="17"/>
  <c r="S8" i="17"/>
  <c r="A9" i="17"/>
  <c r="P62" i="9" s="1"/>
  <c r="B9" i="17"/>
  <c r="O62" i="9" s="1"/>
  <c r="C9" i="17"/>
  <c r="D9" i="17"/>
  <c r="E9" i="17"/>
  <c r="S9" i="17"/>
  <c r="A10" i="17"/>
  <c r="P71" i="9" s="1"/>
  <c r="B10" i="17"/>
  <c r="O71" i="9" s="1"/>
  <c r="C10" i="17"/>
  <c r="D10" i="17"/>
  <c r="E10" i="17"/>
  <c r="G10" i="17"/>
  <c r="S10" i="17"/>
  <c r="A11" i="17"/>
  <c r="P69" i="9" s="1"/>
  <c r="B11" i="17"/>
  <c r="O69" i="9" s="1"/>
  <c r="C11" i="17"/>
  <c r="D11" i="17"/>
  <c r="E11" i="17"/>
  <c r="S11" i="17"/>
  <c r="A12" i="17"/>
  <c r="P22" i="9" s="1"/>
  <c r="B12" i="17"/>
  <c r="O22" i="9" s="1"/>
  <c r="C12" i="17"/>
  <c r="D12" i="17"/>
  <c r="E12" i="17"/>
  <c r="S12" i="17"/>
  <c r="A13" i="17"/>
  <c r="P21" i="9" s="1"/>
  <c r="B13" i="17"/>
  <c r="O21" i="9" s="1"/>
  <c r="C13" i="17"/>
  <c r="D13" i="17"/>
  <c r="E13" i="17"/>
  <c r="S13" i="17"/>
  <c r="A14" i="17"/>
  <c r="P32" i="9" s="1"/>
  <c r="B14" i="17"/>
  <c r="O32" i="9" s="1"/>
  <c r="C14" i="17"/>
  <c r="D14" i="17"/>
  <c r="E14" i="17"/>
  <c r="S14" i="17"/>
  <c r="A15" i="17"/>
  <c r="P23" i="9" s="1"/>
  <c r="B15" i="17"/>
  <c r="O23" i="9" s="1"/>
  <c r="C15" i="17"/>
  <c r="D15" i="17"/>
  <c r="E15" i="17"/>
  <c r="S15" i="17"/>
  <c r="A16" i="17"/>
  <c r="P47" i="9" s="1"/>
  <c r="B16" i="17"/>
  <c r="O47" i="9" s="1"/>
  <c r="C16" i="17"/>
  <c r="D16" i="17"/>
  <c r="E16" i="17"/>
  <c r="G16" i="17"/>
  <c r="S16" i="17"/>
  <c r="A17" i="17"/>
  <c r="P8" i="9" s="1"/>
  <c r="B17" i="17"/>
  <c r="O8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2" i="9" s="1"/>
  <c r="B19" i="17"/>
  <c r="O12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70" i="9" s="1"/>
  <c r="B21" i="17"/>
  <c r="O70" i="9" s="1"/>
  <c r="C21" i="17"/>
  <c r="D21" i="17"/>
  <c r="E21" i="17"/>
  <c r="S21" i="17"/>
  <c r="A22" i="17"/>
  <c r="P56" i="9" s="1"/>
  <c r="B22" i="17"/>
  <c r="O56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5" i="9" s="1"/>
  <c r="B24" i="17"/>
  <c r="O55" i="9" s="1"/>
  <c r="C24" i="17"/>
  <c r="D24" i="17"/>
  <c r="E24" i="17"/>
  <c r="G24" i="17"/>
  <c r="S24" i="17"/>
  <c r="A25" i="17"/>
  <c r="P34" i="9" s="1"/>
  <c r="B25" i="17"/>
  <c r="O34" i="9" s="1"/>
  <c r="C25" i="17"/>
  <c r="D25" i="17"/>
  <c r="E25" i="17"/>
  <c r="S25" i="17"/>
  <c r="A26" i="17"/>
  <c r="P52" i="9" s="1"/>
  <c r="B26" i="17"/>
  <c r="O52" i="9" s="1"/>
  <c r="C26" i="17"/>
  <c r="D26" i="17"/>
  <c r="E26" i="17"/>
  <c r="S26" i="17"/>
  <c r="A27" i="17"/>
  <c r="P40" i="9" s="1"/>
  <c r="B27" i="17"/>
  <c r="O40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28" i="9" s="1"/>
  <c r="B29" i="17"/>
  <c r="O28" i="9" s="1"/>
  <c r="C29" i="17"/>
  <c r="D29" i="17"/>
  <c r="E29" i="17"/>
  <c r="S29" i="17"/>
  <c r="A30" i="17"/>
  <c r="P53" i="9" s="1"/>
  <c r="B30" i="17"/>
  <c r="O53" i="9" s="1"/>
  <c r="C30" i="17"/>
  <c r="D30" i="17"/>
  <c r="E30" i="17"/>
  <c r="S30" i="17"/>
  <c r="A31" i="17"/>
  <c r="P16" i="9" s="1"/>
  <c r="B31" i="17"/>
  <c r="O16" i="9" s="1"/>
  <c r="C31" i="17"/>
  <c r="D31" i="17"/>
  <c r="E31" i="17"/>
  <c r="G31" i="17" s="1"/>
  <c r="S31" i="17"/>
  <c r="A32" i="17"/>
  <c r="P38" i="9" s="1"/>
  <c r="B32" i="17"/>
  <c r="O38" i="9" s="1"/>
  <c r="C32" i="17"/>
  <c r="D32" i="17"/>
  <c r="E32" i="17"/>
  <c r="G32" i="17"/>
  <c r="S32" i="17"/>
  <c r="A33" i="17"/>
  <c r="P43" i="9" s="1"/>
  <c r="B33" i="17"/>
  <c r="O43" i="9" s="1"/>
  <c r="C33" i="17"/>
  <c r="D33" i="17"/>
  <c r="E33" i="17"/>
  <c r="G33" i="17"/>
  <c r="S33" i="17"/>
  <c r="A34" i="17"/>
  <c r="P58" i="9" s="1"/>
  <c r="B34" i="17"/>
  <c r="O58" i="9" s="1"/>
  <c r="C34" i="17"/>
  <c r="D34" i="17"/>
  <c r="E34" i="17"/>
  <c r="G34" i="17"/>
  <c r="S34" i="17"/>
  <c r="A35" i="17"/>
  <c r="P6" i="9" s="1"/>
  <c r="B35" i="17"/>
  <c r="O6" i="9" s="1"/>
  <c r="C35" i="17"/>
  <c r="D35" i="17"/>
  <c r="E35" i="17"/>
  <c r="S35" i="17"/>
  <c r="A36" i="17"/>
  <c r="P24" i="9" s="1"/>
  <c r="B36" i="17"/>
  <c r="O24" i="9" s="1"/>
  <c r="C36" i="17"/>
  <c r="D36" i="17"/>
  <c r="E36" i="17"/>
  <c r="S36" i="17"/>
  <c r="A37" i="17"/>
  <c r="P10" i="9" s="1"/>
  <c r="B37" i="17"/>
  <c r="O10" i="9" s="1"/>
  <c r="C37" i="17"/>
  <c r="D37" i="17"/>
  <c r="E37" i="17"/>
  <c r="S37" i="17"/>
  <c r="A38" i="17"/>
  <c r="P36" i="9" s="1"/>
  <c r="B38" i="17"/>
  <c r="O36" i="9" s="1"/>
  <c r="C38" i="17"/>
  <c r="D38" i="17"/>
  <c r="E38" i="17"/>
  <c r="S38" i="17"/>
  <c r="A39" i="17"/>
  <c r="P57" i="9" s="1"/>
  <c r="B39" i="17"/>
  <c r="O57" i="9" s="1"/>
  <c r="C39" i="17"/>
  <c r="D39" i="17"/>
  <c r="E39" i="17"/>
  <c r="G39" i="17"/>
  <c r="S39" i="17"/>
  <c r="A40" i="17"/>
  <c r="P15" i="9" s="1"/>
  <c r="B40" i="17"/>
  <c r="O15" i="9" s="1"/>
  <c r="C40" i="17"/>
  <c r="D40" i="17"/>
  <c r="E40" i="17"/>
  <c r="G40" i="17"/>
  <c r="S40" i="17"/>
  <c r="A41" i="17"/>
  <c r="P63" i="9" s="1"/>
  <c r="B41" i="17"/>
  <c r="O63" i="9" s="1"/>
  <c r="C41" i="17"/>
  <c r="D41" i="17"/>
  <c r="E41" i="17"/>
  <c r="S41" i="17"/>
  <c r="A42" i="17"/>
  <c r="P26" i="9" s="1"/>
  <c r="B42" i="17"/>
  <c r="O26" i="9" s="1"/>
  <c r="C42" i="17"/>
  <c r="D42" i="17"/>
  <c r="E42" i="17"/>
  <c r="S42" i="17"/>
  <c r="A43" i="17"/>
  <c r="P11" i="9" s="1"/>
  <c r="B43" i="17"/>
  <c r="O11" i="9" s="1"/>
  <c r="C43" i="17"/>
  <c r="D43" i="17"/>
  <c r="E43" i="17"/>
  <c r="G43" i="17" s="1"/>
  <c r="S43" i="17"/>
  <c r="A44" i="17"/>
  <c r="P37" i="9" s="1"/>
  <c r="B44" i="17"/>
  <c r="O37" i="9" s="1"/>
  <c r="C44" i="17"/>
  <c r="D44" i="17"/>
  <c r="E44" i="17"/>
  <c r="G44" i="17"/>
  <c r="S44" i="17"/>
  <c r="A45" i="17"/>
  <c r="P39" i="9" s="1"/>
  <c r="B45" i="17"/>
  <c r="O39" i="9" s="1"/>
  <c r="C45" i="17"/>
  <c r="D45" i="17"/>
  <c r="E45" i="17"/>
  <c r="S45" i="17"/>
  <c r="A46" i="17"/>
  <c r="P60" i="9" s="1"/>
  <c r="B46" i="17"/>
  <c r="O60" i="9" s="1"/>
  <c r="C46" i="17"/>
  <c r="D46" i="17"/>
  <c r="E46" i="17"/>
  <c r="G46" i="17"/>
  <c r="S46" i="17"/>
  <c r="A47" i="17"/>
  <c r="P45" i="9" s="1"/>
  <c r="B47" i="17"/>
  <c r="O45" i="9" s="1"/>
  <c r="C47" i="17"/>
  <c r="D47" i="17"/>
  <c r="E47" i="17"/>
  <c r="S47" i="17"/>
  <c r="A48" i="17"/>
  <c r="P5" i="9" s="1"/>
  <c r="B48" i="17"/>
  <c r="O5" i="9" s="1"/>
  <c r="C48" i="17"/>
  <c r="D48" i="17"/>
  <c r="E48" i="17"/>
  <c r="S48" i="17"/>
  <c r="A49" i="17"/>
  <c r="P20" i="9" s="1"/>
  <c r="B49" i="17"/>
  <c r="O20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34" i="11" l="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AW848" i="14"/>
  <c r="AW454" i="14"/>
  <c r="AW455" i="14"/>
  <c r="AW458" i="14"/>
  <c r="AW459" i="14"/>
  <c r="AW457" i="14" l="1"/>
  <c r="AW456" i="14"/>
  <c r="AW844" i="14" l="1"/>
  <c r="AW845" i="14"/>
  <c r="AW846" i="14"/>
  <c r="AW448" i="14"/>
  <c r="AW449" i="14"/>
  <c r="AW450" i="14"/>
  <c r="AW451" i="14"/>
  <c r="AW452" i="14"/>
  <c r="AW453" i="14"/>
  <c r="AW840" i="14" l="1"/>
  <c r="AW841" i="14"/>
  <c r="AW842" i="14"/>
  <c r="AW843" i="14"/>
  <c r="AW835" i="14"/>
  <c r="AW836" i="14"/>
  <c r="AW837" i="14"/>
  <c r="AW838" i="14"/>
  <c r="AW839" i="14"/>
  <c r="AW445" i="14"/>
  <c r="AW446" i="14"/>
  <c r="AW447" i="14"/>
  <c r="AW440" i="14"/>
  <c r="AW441" i="14"/>
  <c r="AW442" i="14"/>
  <c r="AW443" i="14"/>
  <c r="AW444" i="14"/>
  <c r="AW435" i="14"/>
  <c r="AW436" i="14"/>
  <c r="AW437" i="14"/>
  <c r="AW438" i="14"/>
  <c r="AW439" i="14"/>
  <c r="AW833" i="14"/>
  <c r="AW834" i="14"/>
  <c r="AW433" i="14"/>
  <c r="AW434" i="14"/>
  <c r="AW832" i="14"/>
  <c r="AW429" i="14"/>
  <c r="AW430" i="14"/>
  <c r="AW431" i="14"/>
  <c r="AW432" i="14"/>
  <c r="AW427" i="14" l="1"/>
  <c r="AW428" i="14"/>
  <c r="AW828" i="14" l="1"/>
  <c r="AW829" i="14"/>
  <c r="AW830" i="14"/>
  <c r="AW831" i="14"/>
  <c r="AW424" i="14"/>
  <c r="AW425" i="14"/>
  <c r="AW426" i="14"/>
  <c r="AW827" i="14" l="1"/>
  <c r="AW423" i="14"/>
  <c r="AW825" i="14" l="1"/>
  <c r="AW826" i="14"/>
  <c r="AW421" i="14"/>
  <c r="AW422" i="14"/>
  <c r="AW823" i="14" l="1"/>
  <c r="AW824" i="14"/>
  <c r="AW820" i="14"/>
  <c r="AW821" i="14"/>
  <c r="AW822" i="14"/>
  <c r="AW419" i="14"/>
  <c r="AW420" i="14"/>
  <c r="AW414" i="14"/>
  <c r="AW415" i="14"/>
  <c r="AW416" i="14"/>
  <c r="AW417" i="14"/>
  <c r="AW418" i="14"/>
  <c r="AW813" i="14"/>
  <c r="AW814" i="14"/>
  <c r="AW815" i="14"/>
  <c r="AW816" i="14"/>
  <c r="AW817" i="14"/>
  <c r="AW818" i="14"/>
  <c r="AW819" i="14"/>
  <c r="AW404" i="14"/>
  <c r="AW405" i="14"/>
  <c r="AW406" i="14"/>
  <c r="AW407" i="14"/>
  <c r="AW408" i="14"/>
  <c r="AW409" i="14"/>
  <c r="AW410" i="14"/>
  <c r="AW411" i="14"/>
  <c r="AW412" i="14"/>
  <c r="AW413" i="14"/>
  <c r="AW809" i="14"/>
  <c r="AW810" i="14"/>
  <c r="AW811" i="14"/>
  <c r="AW812" i="14"/>
  <c r="AW392" i="14"/>
  <c r="AW393" i="14"/>
  <c r="AW394" i="14"/>
  <c r="AW395" i="14"/>
  <c r="AW396" i="14"/>
  <c r="AW397" i="14"/>
  <c r="AW398" i="14"/>
  <c r="AW399" i="14"/>
  <c r="AW400" i="14"/>
  <c r="AW401" i="14"/>
  <c r="AW402" i="14"/>
  <c r="AW403" i="14"/>
  <c r="AW806" i="14"/>
  <c r="AW807" i="14"/>
  <c r="AW808" i="14"/>
  <c r="AW381" i="14"/>
  <c r="AW382" i="14"/>
  <c r="AW383" i="14"/>
  <c r="AW384" i="14"/>
  <c r="AW385" i="14"/>
  <c r="AW386" i="14"/>
  <c r="AW387" i="14"/>
  <c r="AW388" i="14"/>
  <c r="AW389" i="14"/>
  <c r="AW390" i="14"/>
  <c r="AW391" i="14"/>
  <c r="AW802" i="14" l="1"/>
  <c r="AW803" i="14"/>
  <c r="AW804" i="14"/>
  <c r="AW805" i="14"/>
  <c r="AW372" i="14"/>
  <c r="AW373" i="14"/>
  <c r="AW374" i="14"/>
  <c r="AW375" i="14"/>
  <c r="AW376" i="14"/>
  <c r="AW377" i="14"/>
  <c r="AW378" i="14"/>
  <c r="AW379" i="14"/>
  <c r="AW380" i="14"/>
  <c r="A3" i="17" l="1"/>
  <c r="P61" i="9" s="1"/>
  <c r="B3" i="17"/>
  <c r="O61" i="9" s="1"/>
  <c r="C3" i="17"/>
  <c r="D3" i="17"/>
  <c r="E3" i="17"/>
  <c r="S3" i="17"/>
  <c r="A4" i="17"/>
  <c r="P9" i="9" s="1"/>
  <c r="B4" i="17"/>
  <c r="O9" i="9" s="1"/>
  <c r="C4" i="17"/>
  <c r="D4" i="17"/>
  <c r="E4" i="17"/>
  <c r="S4" i="17"/>
  <c r="A5" i="17"/>
  <c r="P18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1" i="9" s="1"/>
  <c r="B7" i="17"/>
  <c r="O41" i="9" s="1"/>
  <c r="C7" i="17"/>
  <c r="D7" i="17"/>
  <c r="E7" i="17"/>
  <c r="S7" i="17"/>
  <c r="O18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33" i="11" l="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0" i="17" s="1"/>
  <c r="S1" i="17"/>
  <c r="E6" i="15"/>
  <c r="K233" i="11" l="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2" i="24" l="1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34" i="11" l="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J77" i="20"/>
  <c r="K77" i="20"/>
  <c r="I78" i="20"/>
  <c r="J78" i="20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50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229" i="21" s="1"/>
  <c r="A400" i="20"/>
  <c r="B88" i="21" s="1"/>
  <c r="A402" i="20"/>
  <c r="B232" i="21" s="1"/>
  <c r="A404" i="20"/>
  <c r="B201" i="21" s="1"/>
  <c r="B404" i="20"/>
  <c r="A201" i="21" s="1"/>
  <c r="A405" i="20"/>
  <c r="B81" i="21" s="1"/>
  <c r="B405" i="20"/>
  <c r="A81" i="21" s="1"/>
  <c r="A406" i="20"/>
  <c r="B45" i="21" s="1"/>
  <c r="B406" i="20"/>
  <c r="A45" i="21" s="1"/>
  <c r="A407" i="20"/>
  <c r="B97" i="21" s="1"/>
  <c r="B407" i="20"/>
  <c r="A97" i="21" s="1"/>
  <c r="A408" i="20"/>
  <c r="B213" i="21" s="1"/>
  <c r="B408" i="20"/>
  <c r="A213" i="21" s="1"/>
  <c r="A409" i="20"/>
  <c r="B77" i="21" s="1"/>
  <c r="B409" i="20"/>
  <c r="A77" i="21" s="1"/>
  <c r="A410" i="20"/>
  <c r="B224" i="21" s="1"/>
  <c r="B410" i="20"/>
  <c r="A224" i="21" s="1"/>
  <c r="A411" i="20"/>
  <c r="B247" i="21" s="1"/>
  <c r="B411" i="20"/>
  <c r="A247" i="21" s="1"/>
  <c r="A412" i="20"/>
  <c r="B144" i="21" s="1"/>
  <c r="B412" i="20"/>
  <c r="A144" i="21" s="1"/>
  <c r="A413" i="20"/>
  <c r="B4" i="21" s="1"/>
  <c r="B413" i="20"/>
  <c r="A4" i="21" s="1"/>
  <c r="A414" i="20"/>
  <c r="B310" i="21" s="1"/>
  <c r="B414" i="20"/>
  <c r="A310" i="21" s="1"/>
  <c r="A415" i="20"/>
  <c r="B235" i="21" s="1"/>
  <c r="B415" i="20"/>
  <c r="A235" i="21" s="1"/>
  <c r="A416" i="20"/>
  <c r="B416" i="21" s="1"/>
  <c r="B416" i="20"/>
  <c r="A416" i="21" s="1"/>
  <c r="A417" i="20"/>
  <c r="B417" i="21" s="1"/>
  <c r="B417" i="20"/>
  <c r="A417" i="21" s="1"/>
  <c r="A418" i="20"/>
  <c r="B418" i="21" s="1"/>
  <c r="B418" i="20"/>
  <c r="A418" i="21" s="1"/>
  <c r="A419" i="20"/>
  <c r="B419" i="21" s="1"/>
  <c r="B419" i="20"/>
  <c r="A419" i="21" s="1"/>
  <c r="A420" i="20"/>
  <c r="B420" i="21" s="1"/>
  <c r="B420" i="20"/>
  <c r="A420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113" i="21" s="1"/>
  <c r="B906" i="20"/>
  <c r="H113" i="21" s="1"/>
  <c r="A907" i="20"/>
  <c r="I136" i="21" s="1"/>
  <c r="B907" i="20"/>
  <c r="H136" i="21" s="1"/>
  <c r="A908" i="20"/>
  <c r="I14" i="21" s="1"/>
  <c r="B908" i="20"/>
  <c r="H14" i="21" s="1"/>
  <c r="A909" i="20"/>
  <c r="I130" i="21" s="1"/>
  <c r="B909" i="20"/>
  <c r="H130" i="21" s="1"/>
  <c r="A910" i="20"/>
  <c r="I17" i="21" s="1"/>
  <c r="B910" i="20"/>
  <c r="H17" i="21" s="1"/>
  <c r="A911" i="20"/>
  <c r="I46" i="21" s="1"/>
  <c r="B911" i="20"/>
  <c r="H46" i="21" s="1"/>
  <c r="A912" i="20"/>
  <c r="I27" i="21" s="1"/>
  <c r="B912" i="20"/>
  <c r="H27" i="21" s="1"/>
  <c r="A913" i="20"/>
  <c r="I68" i="21" s="1"/>
  <c r="B913" i="20"/>
  <c r="H68" i="21" s="1"/>
  <c r="A914" i="20"/>
  <c r="I146" i="21" s="1"/>
  <c r="B914" i="20"/>
  <c r="H146" i="21" s="1"/>
  <c r="A915" i="20"/>
  <c r="I222" i="21" s="1"/>
  <c r="B915" i="20"/>
  <c r="H222" i="21" s="1"/>
  <c r="A916" i="20"/>
  <c r="I100" i="21" s="1"/>
  <c r="B916" i="20"/>
  <c r="H100" i="21" s="1"/>
  <c r="A917" i="20"/>
  <c r="I223" i="21" s="1"/>
  <c r="B917" i="20"/>
  <c r="H223" i="21" s="1"/>
  <c r="A918" i="20"/>
  <c r="I229" i="21" s="1"/>
  <c r="B918" i="20"/>
  <c r="H229" i="21" s="1"/>
  <c r="A919" i="20"/>
  <c r="I42" i="21" s="1"/>
  <c r="B919" i="20"/>
  <c r="H42" i="21" s="1"/>
  <c r="A920" i="20"/>
  <c r="I181" i="21" s="1"/>
  <c r="B920" i="20"/>
  <c r="H181" i="21" s="1"/>
  <c r="A921" i="20"/>
  <c r="I143" i="21" s="1"/>
  <c r="B921" i="20"/>
  <c r="H143" i="21" s="1"/>
  <c r="A922" i="20"/>
  <c r="I69" i="21" s="1"/>
  <c r="B922" i="20"/>
  <c r="H69" i="21" s="1"/>
  <c r="A923" i="20"/>
  <c r="I149" i="21" s="1"/>
  <c r="B923" i="20"/>
  <c r="H149" i="21" s="1"/>
  <c r="A924" i="20"/>
  <c r="I221" i="21" s="1"/>
  <c r="B924" i="20"/>
  <c r="H221" i="21" s="1"/>
  <c r="A925" i="20"/>
  <c r="I84" i="21" s="1"/>
  <c r="B925" i="20"/>
  <c r="H84" i="21" s="1"/>
  <c r="A926" i="20"/>
  <c r="I178" i="21" s="1"/>
  <c r="B926" i="20"/>
  <c r="H178" i="21" s="1"/>
  <c r="A927" i="20"/>
  <c r="I83" i="21" s="1"/>
  <c r="B927" i="20"/>
  <c r="H83" i="21" s="1"/>
  <c r="A928" i="20"/>
  <c r="I103" i="21" s="1"/>
  <c r="B928" i="20"/>
  <c r="H103" i="21" s="1"/>
  <c r="A929" i="20"/>
  <c r="I117" i="21" s="1"/>
  <c r="B929" i="20"/>
  <c r="H117" i="21" s="1"/>
  <c r="A930" i="20"/>
  <c r="I18" i="21" s="1"/>
  <c r="B930" i="20"/>
  <c r="H18" i="21" s="1"/>
  <c r="A931" i="20"/>
  <c r="I115" i="21" s="1"/>
  <c r="B931" i="20"/>
  <c r="H115" i="21" s="1"/>
  <c r="A932" i="20"/>
  <c r="I202" i="21" s="1"/>
  <c r="B932" i="20"/>
  <c r="H202" i="21" s="1"/>
  <c r="A933" i="20"/>
  <c r="I211" i="21" s="1"/>
  <c r="B933" i="20"/>
  <c r="H211" i="21" s="1"/>
  <c r="A934" i="20"/>
  <c r="I169" i="21" s="1"/>
  <c r="B934" i="20"/>
  <c r="H169" i="21" s="1"/>
  <c r="A935" i="20"/>
  <c r="I75" i="21" s="1"/>
  <c r="B935" i="20"/>
  <c r="H75" i="21" s="1"/>
  <c r="A936" i="20"/>
  <c r="I99" i="21" s="1"/>
  <c r="B936" i="20"/>
  <c r="H99" i="21" s="1"/>
  <c r="A937" i="20"/>
  <c r="I238" i="21" s="1"/>
  <c r="B937" i="20"/>
  <c r="H238" i="21" s="1"/>
  <c r="A938" i="20"/>
  <c r="I239" i="21" s="1"/>
  <c r="B938" i="20"/>
  <c r="H239" i="21" s="1"/>
  <c r="A939" i="20"/>
  <c r="I240" i="21" s="1"/>
  <c r="B939" i="20"/>
  <c r="H240" i="21" s="1"/>
  <c r="A940" i="20"/>
  <c r="I241" i="21" s="1"/>
  <c r="B940" i="20"/>
  <c r="H241" i="21" s="1"/>
  <c r="A941" i="20"/>
  <c r="I242" i="21" s="1"/>
  <c r="B941" i="20"/>
  <c r="H242" i="21" s="1"/>
  <c r="A942" i="20"/>
  <c r="B942" i="20"/>
  <c r="A943" i="20"/>
  <c r="B943" i="20"/>
  <c r="A944" i="20"/>
  <c r="B944" i="20"/>
  <c r="A945" i="20"/>
  <c r="B945" i="20"/>
  <c r="A946" i="20"/>
  <c r="B946" i="20"/>
  <c r="A947" i="20"/>
  <c r="B947" i="20"/>
  <c r="A948" i="20"/>
  <c r="B948" i="20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0" i="17" s="1"/>
  <c r="D2" i="17"/>
  <c r="K70" i="17" s="1"/>
  <c r="E2" i="17"/>
  <c r="N70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68" i="17" l="1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88" i="21" s="1"/>
  <c r="A902" i="20"/>
  <c r="I192" i="21" s="1"/>
  <c r="A904" i="20"/>
  <c r="I28" i="21" s="1"/>
  <c r="B903" i="20"/>
  <c r="H30" i="21" s="1"/>
  <c r="B905" i="20"/>
  <c r="H163" i="21" s="1"/>
  <c r="B904" i="20"/>
  <c r="H28" i="21" s="1"/>
  <c r="A903" i="20"/>
  <c r="I30" i="21" s="1"/>
  <c r="A905" i="20"/>
  <c r="I163" i="21" s="1"/>
  <c r="A379" i="20"/>
  <c r="B116" i="21" s="1"/>
  <c r="A389" i="20"/>
  <c r="B391" i="21" s="1"/>
  <c r="A385" i="20"/>
  <c r="B73" i="21" s="1"/>
  <c r="A392" i="20"/>
  <c r="B160" i="21" s="1"/>
  <c r="A390" i="20"/>
  <c r="B268" i="21" s="1"/>
  <c r="A397" i="20"/>
  <c r="B313" i="21" s="1"/>
  <c r="A395" i="20"/>
  <c r="B392" i="21" s="1"/>
  <c r="A393" i="20"/>
  <c r="B89" i="21" s="1"/>
  <c r="B402" i="20"/>
  <c r="A232" i="21" s="1"/>
  <c r="B395" i="20"/>
  <c r="A392" i="21" s="1"/>
  <c r="B379" i="20"/>
  <c r="A116" i="21" s="1"/>
  <c r="B390" i="20"/>
  <c r="A268" i="21" s="1"/>
  <c r="B380" i="20"/>
  <c r="A6" i="21" s="1"/>
  <c r="B378" i="20"/>
  <c r="A205" i="21" s="1"/>
  <c r="B388" i="20"/>
  <c r="A44" i="21" s="1"/>
  <c r="B384" i="20"/>
  <c r="A178" i="21" s="1"/>
  <c r="B391" i="20"/>
  <c r="A373" i="21" s="1"/>
  <c r="B398" i="20"/>
  <c r="A31" i="21" s="1"/>
  <c r="B396" i="20"/>
  <c r="A37" i="21" s="1"/>
  <c r="B394" i="20"/>
  <c r="A58" i="21" s="1"/>
  <c r="B377" i="20"/>
  <c r="A172" i="21" s="1"/>
  <c r="B393" i="20"/>
  <c r="A89" i="21" s="1"/>
  <c r="A386" i="20"/>
  <c r="B204" i="21" s="1"/>
  <c r="A384" i="20"/>
  <c r="B178" i="21" s="1"/>
  <c r="A391" i="20"/>
  <c r="B373" i="21" s="1"/>
  <c r="A396" i="20"/>
  <c r="B37" i="21" s="1"/>
  <c r="A394" i="20"/>
  <c r="B58" i="21" s="1"/>
  <c r="B403" i="20"/>
  <c r="A92" i="21" s="1"/>
  <c r="B401" i="20"/>
  <c r="A68" i="21" s="1"/>
  <c r="B392" i="20"/>
  <c r="A160" i="21" s="1"/>
  <c r="A403" i="20"/>
  <c r="B92" i="21" s="1"/>
  <c r="A401" i="20"/>
  <c r="B68" i="21" s="1"/>
  <c r="K2" i="20"/>
  <c r="A399" i="20"/>
  <c r="B229" i="21" s="1"/>
  <c r="I70" i="20"/>
  <c r="P50" i="21" s="1"/>
  <c r="B902" i="20"/>
  <c r="H192" i="21" s="1"/>
  <c r="A378" i="20"/>
  <c r="B205" i="21" s="1"/>
  <c r="B387" i="20"/>
  <c r="A253" i="21" s="1"/>
  <c r="B382" i="20"/>
  <c r="A299" i="21" s="1"/>
  <c r="I13" i="20"/>
  <c r="P8" i="21" s="1"/>
  <c r="I7" i="20"/>
  <c r="P39" i="21" s="1"/>
  <c r="I4" i="20"/>
  <c r="P18" i="21" s="1"/>
  <c r="I49" i="20"/>
  <c r="P17" i="21" s="1"/>
  <c r="I37" i="20"/>
  <c r="P4" i="21" s="1"/>
  <c r="I31" i="20"/>
  <c r="P9" i="21" s="1"/>
  <c r="I28" i="20"/>
  <c r="P69" i="21" s="1"/>
  <c r="I25" i="20"/>
  <c r="P27" i="21" s="1"/>
  <c r="I19" i="20"/>
  <c r="P6" i="21" s="1"/>
  <c r="I16" i="20"/>
  <c r="P55" i="21" s="1"/>
  <c r="J65" i="20"/>
  <c r="I58" i="20"/>
  <c r="P65" i="21" s="1"/>
  <c r="J53" i="20"/>
  <c r="O48" i="21" s="1"/>
  <c r="I46" i="20"/>
  <c r="P57" i="21" s="1"/>
  <c r="J41" i="20"/>
  <c r="O56" i="21" s="1"/>
  <c r="I34" i="20"/>
  <c r="P59" i="21" s="1"/>
  <c r="J29" i="20"/>
  <c r="O10" i="21" s="1"/>
  <c r="I22" i="20"/>
  <c r="P51" i="21" s="1"/>
  <c r="J17" i="20"/>
  <c r="O16" i="21" s="1"/>
  <c r="I10" i="20"/>
  <c r="P70" i="21" s="1"/>
  <c r="J5" i="20"/>
  <c r="O34" i="21" s="1"/>
  <c r="I67" i="20"/>
  <c r="P3" i="21" s="1"/>
  <c r="I64" i="20"/>
  <c r="P12" i="21" s="1"/>
  <c r="I61" i="20"/>
  <c r="P29" i="21" s="1"/>
  <c r="I55" i="20"/>
  <c r="P60" i="21" s="1"/>
  <c r="I52" i="20"/>
  <c r="P35" i="21" s="1"/>
  <c r="I43" i="20"/>
  <c r="P28" i="21" s="1"/>
  <c r="I40" i="20"/>
  <c r="P30" i="21" s="1"/>
  <c r="J69" i="20"/>
  <c r="O19" i="21" s="1"/>
  <c r="J66" i="20"/>
  <c r="J63" i="20"/>
  <c r="J60" i="20"/>
  <c r="O23" i="21" s="1"/>
  <c r="J57" i="20"/>
  <c r="O67" i="21" s="1"/>
  <c r="J54" i="20"/>
  <c r="O31" i="21" s="1"/>
  <c r="J51" i="20"/>
  <c r="O42" i="21" s="1"/>
  <c r="J48" i="20"/>
  <c r="O37" i="21" s="1"/>
  <c r="J45" i="20"/>
  <c r="O41" i="21" s="1"/>
  <c r="J42" i="20"/>
  <c r="O11" i="21" s="1"/>
  <c r="J39" i="20"/>
  <c r="O53" i="21" s="1"/>
  <c r="J36" i="20"/>
  <c r="O33" i="21" s="1"/>
  <c r="J33" i="20"/>
  <c r="O38" i="21" s="1"/>
  <c r="J30" i="20"/>
  <c r="O58" i="21" s="1"/>
  <c r="J27" i="20"/>
  <c r="O25" i="21" s="1"/>
  <c r="J24" i="20"/>
  <c r="O54" i="21" s="1"/>
  <c r="J21" i="20"/>
  <c r="O71" i="21" s="1"/>
  <c r="J18" i="20"/>
  <c r="O2" i="21" s="1"/>
  <c r="J15" i="20"/>
  <c r="O40" i="21" s="1"/>
  <c r="J12" i="20"/>
  <c r="O49" i="21" s="1"/>
  <c r="J9" i="20"/>
  <c r="O63" i="21" s="1"/>
  <c r="J6" i="20"/>
  <c r="O20" i="21" s="1"/>
  <c r="J3" i="20"/>
  <c r="O62" i="21" s="1"/>
  <c r="I69" i="20"/>
  <c r="P19" i="21" s="1"/>
  <c r="I66" i="20"/>
  <c r="P13" i="21" s="1"/>
  <c r="I63" i="20"/>
  <c r="P32" i="21" s="1"/>
  <c r="I60" i="20"/>
  <c r="P23" i="21" s="1"/>
  <c r="I57" i="20"/>
  <c r="P67" i="21" s="1"/>
  <c r="I54" i="20"/>
  <c r="P31" i="21" s="1"/>
  <c r="I51" i="20"/>
  <c r="P42" i="21" s="1"/>
  <c r="I48" i="20"/>
  <c r="P37" i="21" s="1"/>
  <c r="I45" i="20"/>
  <c r="P41" i="21" s="1"/>
  <c r="I42" i="20"/>
  <c r="P11" i="21" s="1"/>
  <c r="I39" i="20"/>
  <c r="P53" i="21" s="1"/>
  <c r="I36" i="20"/>
  <c r="P33" i="21" s="1"/>
  <c r="I33" i="20"/>
  <c r="P38" i="21" s="1"/>
  <c r="I30" i="20"/>
  <c r="P58" i="21" s="1"/>
  <c r="I27" i="20"/>
  <c r="P25" i="21" s="1"/>
  <c r="I24" i="20"/>
  <c r="P54" i="21" s="1"/>
  <c r="I21" i="20"/>
  <c r="P71" i="21" s="1"/>
  <c r="I18" i="20"/>
  <c r="P2" i="21" s="1"/>
  <c r="I15" i="20"/>
  <c r="P40" i="21" s="1"/>
  <c r="I12" i="20"/>
  <c r="P49" i="21" s="1"/>
  <c r="I9" i="20"/>
  <c r="P63" i="21" s="1"/>
  <c r="I6" i="20"/>
  <c r="P20" i="21" s="1"/>
  <c r="I3" i="20"/>
  <c r="P62" i="21" s="1"/>
  <c r="J68" i="20"/>
  <c r="O7" i="21" s="1"/>
  <c r="J62" i="20"/>
  <c r="O47" i="21" s="1"/>
  <c r="J59" i="20"/>
  <c r="O46" i="21" s="1"/>
  <c r="J56" i="20"/>
  <c r="O14" i="21" s="1"/>
  <c r="J50" i="20"/>
  <c r="O24" i="21" s="1"/>
  <c r="J47" i="20"/>
  <c r="O52" i="21" s="1"/>
  <c r="J44" i="20"/>
  <c r="O15" i="21" s="1"/>
  <c r="J38" i="20"/>
  <c r="O21" i="21" s="1"/>
  <c r="J35" i="20"/>
  <c r="O5" i="21" s="1"/>
  <c r="J32" i="20"/>
  <c r="O45" i="21" s="1"/>
  <c r="J26" i="20"/>
  <c r="O43" i="21" s="1"/>
  <c r="J23" i="20"/>
  <c r="O44" i="21" s="1"/>
  <c r="J20" i="20"/>
  <c r="O66" i="21" s="1"/>
  <c r="J14" i="20"/>
  <c r="O26" i="21" s="1"/>
  <c r="J11" i="20"/>
  <c r="O68" i="21" s="1"/>
  <c r="J8" i="20"/>
  <c r="O36" i="21" s="1"/>
  <c r="J2" i="20"/>
  <c r="O22" i="21" s="1"/>
  <c r="I68" i="20"/>
  <c r="P7" i="21" s="1"/>
  <c r="I65" i="20"/>
  <c r="P61" i="21" s="1"/>
  <c r="I62" i="20"/>
  <c r="P47" i="21" s="1"/>
  <c r="I59" i="20"/>
  <c r="P46" i="21" s="1"/>
  <c r="I56" i="20"/>
  <c r="P14" i="21" s="1"/>
  <c r="I53" i="20"/>
  <c r="P48" i="21" s="1"/>
  <c r="I50" i="20"/>
  <c r="P24" i="21" s="1"/>
  <c r="I47" i="20"/>
  <c r="P52" i="21" s="1"/>
  <c r="I44" i="20"/>
  <c r="P15" i="21" s="1"/>
  <c r="I41" i="20"/>
  <c r="P56" i="21" s="1"/>
  <c r="I38" i="20"/>
  <c r="P21" i="21" s="1"/>
  <c r="I35" i="20"/>
  <c r="P5" i="21" s="1"/>
  <c r="I32" i="20"/>
  <c r="P45" i="21" s="1"/>
  <c r="I29" i="20"/>
  <c r="P10" i="21" s="1"/>
  <c r="I26" i="20"/>
  <c r="P43" i="21" s="1"/>
  <c r="I23" i="20"/>
  <c r="P44" i="21" s="1"/>
  <c r="I20" i="20"/>
  <c r="P66" i="21" s="1"/>
  <c r="I17" i="20"/>
  <c r="P16" i="21" s="1"/>
  <c r="I14" i="20"/>
  <c r="P26" i="21" s="1"/>
  <c r="I11" i="20"/>
  <c r="P68" i="21" s="1"/>
  <c r="I8" i="20"/>
  <c r="P36" i="21" s="1"/>
  <c r="I5" i="20"/>
  <c r="P34" i="21" s="1"/>
  <c r="I2" i="20"/>
  <c r="P22" i="21" s="1"/>
  <c r="J67" i="20"/>
  <c r="J64" i="20"/>
  <c r="J61" i="20"/>
  <c r="O29" i="21" s="1"/>
  <c r="J58" i="20"/>
  <c r="O65" i="21" s="1"/>
  <c r="J55" i="20"/>
  <c r="O60" i="21" s="1"/>
  <c r="J52" i="20"/>
  <c r="O35" i="21" s="1"/>
  <c r="J49" i="20"/>
  <c r="O17" i="21" s="1"/>
  <c r="J46" i="20"/>
  <c r="O57" i="21" s="1"/>
  <c r="J43" i="20"/>
  <c r="O28" i="21" s="1"/>
  <c r="J40" i="20"/>
  <c r="O30" i="21" s="1"/>
  <c r="J37" i="20"/>
  <c r="O4" i="21" s="1"/>
  <c r="J34" i="20"/>
  <c r="O59" i="21" s="1"/>
  <c r="J31" i="20"/>
  <c r="O9" i="21" s="1"/>
  <c r="J28" i="20"/>
  <c r="O69" i="21" s="1"/>
  <c r="J25" i="20"/>
  <c r="O27" i="21" s="1"/>
  <c r="J22" i="20"/>
  <c r="O51" i="21" s="1"/>
  <c r="J19" i="20"/>
  <c r="O6" i="21" s="1"/>
  <c r="J16" i="20"/>
  <c r="O55" i="21" s="1"/>
  <c r="J13" i="20"/>
  <c r="O8" i="21" s="1"/>
  <c r="J10" i="20"/>
  <c r="O70" i="21" s="1"/>
  <c r="J7" i="20"/>
  <c r="O39" i="21" s="1"/>
  <c r="J4" i="20"/>
  <c r="O18" i="21" s="1"/>
  <c r="C909" i="20"/>
  <c r="C904" i="20"/>
  <c r="A388" i="20"/>
  <c r="B44" i="21" s="1"/>
  <c r="B383" i="20"/>
  <c r="A11" i="21" s="1"/>
  <c r="A382" i="20"/>
  <c r="B299" i="21" s="1"/>
  <c r="A383" i="20"/>
  <c r="B11" i="21" s="1"/>
  <c r="A387" i="20"/>
  <c r="B253" i="21" s="1"/>
  <c r="C396" i="20"/>
  <c r="C395" i="20"/>
  <c r="B386" i="20"/>
  <c r="A204" i="21" s="1"/>
  <c r="A377" i="20"/>
  <c r="B172" i="21" s="1"/>
  <c r="C398" i="20"/>
  <c r="B381" i="20"/>
  <c r="A148" i="21" s="1"/>
  <c r="C397" i="20"/>
  <c r="A381" i="20"/>
  <c r="B148" i="21" s="1"/>
  <c r="C393" i="20"/>
  <c r="B385" i="20"/>
  <c r="A73" i="21" s="1"/>
  <c r="A398" i="20"/>
  <c r="B31" i="21" s="1"/>
  <c r="A380" i="20"/>
  <c r="B6" i="21" s="1"/>
  <c r="B389" i="20"/>
  <c r="A391" i="21" s="1"/>
  <c r="B397" i="20"/>
  <c r="A313" i="21" s="1"/>
  <c r="N2" i="17"/>
  <c r="G2" i="17"/>
  <c r="U70" i="17" s="1"/>
  <c r="V70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1" i="17" l="1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2" i="21"/>
  <c r="O13" i="21"/>
  <c r="O61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C890" i="20"/>
  <c r="AW789" i="14"/>
  <c r="C889" i="20"/>
  <c r="AW788" i="14"/>
  <c r="C888" i="20"/>
  <c r="AW787" i="14"/>
  <c r="C887" i="20"/>
  <c r="AW786" i="14"/>
  <c r="C886" i="20"/>
  <c r="AW785" i="14"/>
  <c r="C885" i="20"/>
  <c r="AW784" i="14"/>
  <c r="C884" i="20"/>
  <c r="AW783" i="14"/>
  <c r="C883" i="20"/>
  <c r="AW782" i="14"/>
  <c r="C882" i="20"/>
  <c r="AW781" i="14"/>
  <c r="C881" i="20"/>
  <c r="AW780" i="14"/>
  <c r="C893" i="20"/>
  <c r="AW792" i="14"/>
  <c r="C892" i="20"/>
  <c r="AW791" i="14"/>
  <c r="C896" i="20"/>
  <c r="AW795" i="14"/>
  <c r="C895" i="20"/>
  <c r="AW794" i="14"/>
  <c r="C894" i="20"/>
  <c r="AW793" i="14"/>
  <c r="C901" i="20"/>
  <c r="AW800" i="14"/>
  <c r="C900" i="20"/>
  <c r="AW799" i="14"/>
  <c r="C899" i="20"/>
  <c r="AW798" i="14"/>
  <c r="C898" i="20"/>
  <c r="AW797" i="14"/>
  <c r="C897" i="20"/>
  <c r="AW796" i="14"/>
  <c r="C354" i="20"/>
  <c r="AW354" i="14"/>
  <c r="C353" i="20"/>
  <c r="AW353" i="14"/>
  <c r="C352" i="20"/>
  <c r="AW352" i="14"/>
  <c r="C351" i="20"/>
  <c r="AW351" i="14"/>
  <c r="C350" i="20"/>
  <c r="AW350" i="14"/>
  <c r="C349" i="20"/>
  <c r="AW349" i="14"/>
  <c r="C348" i="20"/>
  <c r="AW348" i="14"/>
  <c r="C347" i="20"/>
  <c r="AW347" i="14"/>
  <c r="C346" i="20"/>
  <c r="AW346" i="14"/>
  <c r="C345" i="20"/>
  <c r="AW345" i="14"/>
  <c r="C344" i="20"/>
  <c r="AW344" i="14"/>
  <c r="C343" i="20"/>
  <c r="AW343" i="14"/>
  <c r="C342" i="20"/>
  <c r="AW342" i="14"/>
  <c r="C341" i="20"/>
  <c r="AW341" i="14"/>
  <c r="C340" i="20"/>
  <c r="AW340" i="14"/>
  <c r="C339" i="20"/>
  <c r="AW339" i="14"/>
  <c r="C338" i="20"/>
  <c r="AW338" i="14"/>
  <c r="C337" i="20"/>
  <c r="AW337" i="14"/>
  <c r="C336" i="20"/>
  <c r="AW336" i="14"/>
  <c r="C335" i="20"/>
  <c r="AW335" i="14"/>
  <c r="C334" i="20"/>
  <c r="AW334" i="14"/>
  <c r="C333" i="20"/>
  <c r="AW333" i="14"/>
  <c r="C332" i="20"/>
  <c r="AW332" i="14"/>
  <c r="C331" i="20"/>
  <c r="AW331" i="14"/>
  <c r="C330" i="20"/>
  <c r="AW330" i="14"/>
  <c r="C329" i="20"/>
  <c r="AW329" i="14"/>
  <c r="C328" i="20"/>
  <c r="AW328" i="14"/>
  <c r="C327" i="20"/>
  <c r="AW327" i="14"/>
  <c r="C326" i="20"/>
  <c r="AW326" i="14"/>
  <c r="C325" i="20"/>
  <c r="AW325" i="14"/>
  <c r="C324" i="20"/>
  <c r="AW324" i="14"/>
  <c r="C323" i="20"/>
  <c r="AW323" i="14"/>
  <c r="C322" i="20"/>
  <c r="AW322" i="14"/>
  <c r="C321" i="20"/>
  <c r="AW321" i="14"/>
  <c r="C320" i="20"/>
  <c r="AW320" i="14"/>
  <c r="C319" i="20"/>
  <c r="AW319" i="14"/>
  <c r="C318" i="20"/>
  <c r="AW318" i="14"/>
  <c r="C317" i="20"/>
  <c r="AW317" i="14"/>
  <c r="C316" i="20"/>
  <c r="AW316" i="14"/>
  <c r="C315" i="20"/>
  <c r="AW315" i="14"/>
  <c r="C314" i="20"/>
  <c r="AW314" i="14"/>
  <c r="C313" i="20"/>
  <c r="AW313" i="14"/>
  <c r="C312" i="20"/>
  <c r="AW312" i="14"/>
  <c r="C311" i="20"/>
  <c r="AW311" i="14"/>
  <c r="C364" i="20"/>
  <c r="AW364" i="14"/>
  <c r="C363" i="20"/>
  <c r="AW363" i="14"/>
  <c r="C362" i="20"/>
  <c r="AW362" i="14"/>
  <c r="C361" i="20"/>
  <c r="AW361" i="14"/>
  <c r="C360" i="20"/>
  <c r="AW360" i="14"/>
  <c r="C359" i="20"/>
  <c r="AW359" i="14"/>
  <c r="C358" i="20"/>
  <c r="AW358" i="14"/>
  <c r="C357" i="20"/>
  <c r="AW357" i="14"/>
  <c r="C356" i="20"/>
  <c r="AW356" i="14"/>
  <c r="C355" i="20"/>
  <c r="AW355" i="14"/>
  <c r="C368" i="20"/>
  <c r="AW368" i="14"/>
  <c r="C367" i="20"/>
  <c r="AW367" i="14"/>
  <c r="C366" i="20"/>
  <c r="AW366" i="14"/>
  <c r="C365" i="20"/>
  <c r="AW365" i="14"/>
  <c r="C369" i="20"/>
  <c r="AW369" i="14"/>
  <c r="C371" i="20"/>
  <c r="AW371" i="14"/>
  <c r="C370" i="20"/>
  <c r="AW370" i="14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227" i="21" s="1"/>
  <c r="B890" i="20"/>
  <c r="H150" i="21" s="1"/>
  <c r="B888" i="20"/>
  <c r="H159" i="21" s="1"/>
  <c r="B886" i="20"/>
  <c r="H4" i="21" s="1"/>
  <c r="B884" i="20"/>
  <c r="H29" i="21" s="1"/>
  <c r="B882" i="20"/>
  <c r="H111" i="21" s="1"/>
  <c r="B893" i="20"/>
  <c r="H40" i="21" s="1"/>
  <c r="B900" i="20"/>
  <c r="H52" i="21" s="1"/>
  <c r="B898" i="20"/>
  <c r="H157" i="21" s="1"/>
  <c r="A890" i="20"/>
  <c r="I150" i="21" s="1"/>
  <c r="A888" i="20"/>
  <c r="I159" i="21" s="1"/>
  <c r="A886" i="20"/>
  <c r="I4" i="21" s="1"/>
  <c r="A884" i="20"/>
  <c r="I29" i="21" s="1"/>
  <c r="A882" i="20"/>
  <c r="I111" i="21" s="1"/>
  <c r="A893" i="20"/>
  <c r="I40" i="21" s="1"/>
  <c r="B896" i="20"/>
  <c r="H90" i="21" s="1"/>
  <c r="B894" i="20"/>
  <c r="H129" i="21" s="1"/>
  <c r="A900" i="20"/>
  <c r="I52" i="21" s="1"/>
  <c r="A898" i="20"/>
  <c r="I157" i="21" s="1"/>
  <c r="A896" i="20"/>
  <c r="I90" i="21" s="1"/>
  <c r="A894" i="20"/>
  <c r="I129" i="21" s="1"/>
  <c r="B891" i="20"/>
  <c r="H120" i="21" s="1"/>
  <c r="B889" i="20"/>
  <c r="H19" i="21" s="1"/>
  <c r="B887" i="20"/>
  <c r="H59" i="21" s="1"/>
  <c r="B885" i="20"/>
  <c r="H82" i="21" s="1"/>
  <c r="B883" i="20"/>
  <c r="H7" i="21" s="1"/>
  <c r="B881" i="20"/>
  <c r="H148" i="21" s="1"/>
  <c r="B892" i="20"/>
  <c r="H167" i="21" s="1"/>
  <c r="B901" i="20"/>
  <c r="H237" i="21" s="1"/>
  <c r="B899" i="20"/>
  <c r="H208" i="21" s="1"/>
  <c r="B897" i="20"/>
  <c r="H39" i="21" s="1"/>
  <c r="A891" i="20"/>
  <c r="I120" i="21" s="1"/>
  <c r="A889" i="20"/>
  <c r="I19" i="21" s="1"/>
  <c r="A887" i="20"/>
  <c r="I59" i="21" s="1"/>
  <c r="A885" i="20"/>
  <c r="I82" i="21" s="1"/>
  <c r="A883" i="20"/>
  <c r="I7" i="21" s="1"/>
  <c r="A881" i="20"/>
  <c r="I148" i="21" s="1"/>
  <c r="A892" i="20"/>
  <c r="I167" i="21" s="1"/>
  <c r="B895" i="20"/>
  <c r="H227" i="21" s="1"/>
  <c r="A901" i="20"/>
  <c r="I237" i="21" s="1"/>
  <c r="A899" i="20"/>
  <c r="I208" i="21" s="1"/>
  <c r="A897" i="20"/>
  <c r="I39" i="21" s="1"/>
  <c r="B354" i="20"/>
  <c r="A385" i="21" s="1"/>
  <c r="B352" i="20"/>
  <c r="A17" i="21" s="1"/>
  <c r="B350" i="20"/>
  <c r="A180" i="21" s="1"/>
  <c r="B348" i="20"/>
  <c r="A57" i="21" s="1"/>
  <c r="B346" i="20"/>
  <c r="A282" i="21" s="1"/>
  <c r="B344" i="20"/>
  <c r="A9" i="21" s="1"/>
  <c r="B342" i="20"/>
  <c r="A314" i="21" s="1"/>
  <c r="B340" i="20"/>
  <c r="A126" i="21" s="1"/>
  <c r="B338" i="20"/>
  <c r="A259" i="21" s="1"/>
  <c r="B336" i="20"/>
  <c r="A413" i="21" s="1"/>
  <c r="B334" i="20"/>
  <c r="A32" i="21" s="1"/>
  <c r="B332" i="20"/>
  <c r="A325" i="21" s="1"/>
  <c r="B330" i="20"/>
  <c r="A125" i="21" s="1"/>
  <c r="B328" i="20"/>
  <c r="A370" i="21" s="1"/>
  <c r="B326" i="20"/>
  <c r="A212" i="21" s="1"/>
  <c r="B324" i="20"/>
  <c r="A95" i="21" s="1"/>
  <c r="B322" i="20"/>
  <c r="A110" i="21" s="1"/>
  <c r="B320" i="20"/>
  <c r="A283" i="21" s="1"/>
  <c r="B318" i="20"/>
  <c r="A406" i="21" s="1"/>
  <c r="B316" i="20"/>
  <c r="A331" i="21" s="1"/>
  <c r="B314" i="20"/>
  <c r="A243" i="21" s="1"/>
  <c r="B312" i="20"/>
  <c r="A128" i="21" s="1"/>
  <c r="B363" i="20"/>
  <c r="A236" i="21" s="1"/>
  <c r="B361" i="20"/>
  <c r="A13" i="21" s="1"/>
  <c r="B359" i="20"/>
  <c r="A123" i="21" s="1"/>
  <c r="B357" i="20"/>
  <c r="A285" i="21" s="1"/>
  <c r="B355" i="20"/>
  <c r="A366" i="21" s="1"/>
  <c r="B375" i="20"/>
  <c r="A288" i="21" s="1"/>
  <c r="B373" i="20"/>
  <c r="A119" i="21" s="1"/>
  <c r="B371" i="20"/>
  <c r="A333" i="21" s="1"/>
  <c r="A354" i="20"/>
  <c r="B385" i="21" s="1"/>
  <c r="A352" i="20"/>
  <c r="B17" i="21" s="1"/>
  <c r="A350" i="20"/>
  <c r="B180" i="21" s="1"/>
  <c r="A348" i="20"/>
  <c r="B57" i="21" s="1"/>
  <c r="A346" i="20"/>
  <c r="B282" i="21" s="1"/>
  <c r="A344" i="20"/>
  <c r="B9" i="21" s="1"/>
  <c r="A342" i="20"/>
  <c r="B314" i="21" s="1"/>
  <c r="A340" i="20"/>
  <c r="B126" i="21" s="1"/>
  <c r="A338" i="20"/>
  <c r="B259" i="21" s="1"/>
  <c r="A336" i="20"/>
  <c r="B413" i="21" s="1"/>
  <c r="A334" i="20"/>
  <c r="B32" i="21" s="1"/>
  <c r="A332" i="20"/>
  <c r="B325" i="21" s="1"/>
  <c r="A330" i="20"/>
  <c r="B125" i="21" s="1"/>
  <c r="A328" i="20"/>
  <c r="B370" i="21" s="1"/>
  <c r="A326" i="20"/>
  <c r="B212" i="21" s="1"/>
  <c r="A324" i="20"/>
  <c r="B95" i="21" s="1"/>
  <c r="A322" i="20"/>
  <c r="B110" i="21" s="1"/>
  <c r="A320" i="20"/>
  <c r="B283" i="21" s="1"/>
  <c r="A318" i="20"/>
  <c r="B406" i="21" s="1"/>
  <c r="A316" i="20"/>
  <c r="B331" i="21" s="1"/>
  <c r="A314" i="20"/>
  <c r="B243" i="21" s="1"/>
  <c r="A312" i="20"/>
  <c r="B128" i="21" s="1"/>
  <c r="A363" i="20"/>
  <c r="B236" i="21" s="1"/>
  <c r="A361" i="20"/>
  <c r="B13" i="21" s="1"/>
  <c r="A359" i="20"/>
  <c r="B123" i="21" s="1"/>
  <c r="A357" i="20"/>
  <c r="B285" i="21" s="1"/>
  <c r="A355" i="20"/>
  <c r="B366" i="21" s="1"/>
  <c r="B367" i="20"/>
  <c r="A266" i="21" s="1"/>
  <c r="B365" i="20"/>
  <c r="A339" i="21" s="1"/>
  <c r="B369" i="20"/>
  <c r="A202" i="21" s="1"/>
  <c r="A375" i="20"/>
  <c r="B288" i="21" s="1"/>
  <c r="A373" i="20"/>
  <c r="B119" i="21" s="1"/>
  <c r="A371" i="20"/>
  <c r="B333" i="21" s="1"/>
  <c r="A369" i="20"/>
  <c r="B202" i="21" s="1"/>
  <c r="A367" i="20"/>
  <c r="B266" i="21" s="1"/>
  <c r="A365" i="20"/>
  <c r="B339" i="21" s="1"/>
  <c r="B353" i="20"/>
  <c r="A241" i="21" s="1"/>
  <c r="B351" i="20"/>
  <c r="A265" i="21" s="1"/>
  <c r="B349" i="20"/>
  <c r="A354" i="21" s="1"/>
  <c r="B347" i="20"/>
  <c r="A321" i="21" s="1"/>
  <c r="B345" i="20"/>
  <c r="A86" i="21" s="1"/>
  <c r="B343" i="20"/>
  <c r="A71" i="21" s="1"/>
  <c r="B341" i="20"/>
  <c r="A337" i="21" s="1"/>
  <c r="B339" i="20"/>
  <c r="A254" i="21" s="1"/>
  <c r="B337" i="20"/>
  <c r="A368" i="21" s="1"/>
  <c r="B335" i="20"/>
  <c r="A120" i="21" s="1"/>
  <c r="B333" i="20"/>
  <c r="A28" i="21" s="1"/>
  <c r="B331" i="20"/>
  <c r="A107" i="21" s="1"/>
  <c r="B329" i="20"/>
  <c r="A141" i="21" s="1"/>
  <c r="B327" i="20"/>
  <c r="A305" i="21" s="1"/>
  <c r="B325" i="20"/>
  <c r="A200" i="21" s="1"/>
  <c r="B323" i="20"/>
  <c r="A190" i="21" s="1"/>
  <c r="B321" i="20"/>
  <c r="A143" i="21" s="1"/>
  <c r="B319" i="20"/>
  <c r="A157" i="21" s="1"/>
  <c r="B317" i="20"/>
  <c r="A25" i="21" s="1"/>
  <c r="B315" i="20"/>
  <c r="A214" i="21" s="1"/>
  <c r="B313" i="20"/>
  <c r="A264" i="21" s="1"/>
  <c r="B311" i="20"/>
  <c r="A65" i="21" s="1"/>
  <c r="B364" i="20"/>
  <c r="A78" i="21" s="1"/>
  <c r="B362" i="20"/>
  <c r="A402" i="21" s="1"/>
  <c r="B360" i="20"/>
  <c r="A76" i="21" s="1"/>
  <c r="B358" i="20"/>
  <c r="A287" i="21" s="1"/>
  <c r="B356" i="20"/>
  <c r="A21" i="21" s="1"/>
  <c r="B376" i="20"/>
  <c r="A262" i="21" s="1"/>
  <c r="B374" i="20"/>
  <c r="A38" i="21" s="1"/>
  <c r="B372" i="20"/>
  <c r="A55" i="21" s="1"/>
  <c r="B370" i="20"/>
  <c r="A297" i="21" s="1"/>
  <c r="A353" i="20"/>
  <c r="B241" i="21" s="1"/>
  <c r="A351" i="20"/>
  <c r="B265" i="21" s="1"/>
  <c r="A349" i="20"/>
  <c r="B354" i="21" s="1"/>
  <c r="A347" i="20"/>
  <c r="B321" i="21" s="1"/>
  <c r="A345" i="20"/>
  <c r="B86" i="21" s="1"/>
  <c r="A343" i="20"/>
  <c r="B71" i="21" s="1"/>
  <c r="A341" i="20"/>
  <c r="B337" i="21" s="1"/>
  <c r="A339" i="20"/>
  <c r="B254" i="21" s="1"/>
  <c r="A337" i="20"/>
  <c r="B368" i="21" s="1"/>
  <c r="A335" i="20"/>
  <c r="B120" i="21" s="1"/>
  <c r="A333" i="20"/>
  <c r="B28" i="21" s="1"/>
  <c r="A331" i="20"/>
  <c r="B107" i="21" s="1"/>
  <c r="A329" i="20"/>
  <c r="B141" i="21" s="1"/>
  <c r="A327" i="20"/>
  <c r="B305" i="21" s="1"/>
  <c r="A325" i="20"/>
  <c r="B200" i="21" s="1"/>
  <c r="A323" i="20"/>
  <c r="B190" i="21" s="1"/>
  <c r="A321" i="20"/>
  <c r="B143" i="21" s="1"/>
  <c r="A319" i="20"/>
  <c r="B157" i="21" s="1"/>
  <c r="A317" i="20"/>
  <c r="B25" i="21" s="1"/>
  <c r="A315" i="20"/>
  <c r="B214" i="21" s="1"/>
  <c r="A313" i="20"/>
  <c r="B264" i="21" s="1"/>
  <c r="A311" i="20"/>
  <c r="B65" i="21" s="1"/>
  <c r="A364" i="20"/>
  <c r="B78" i="21" s="1"/>
  <c r="A362" i="20"/>
  <c r="B402" i="21" s="1"/>
  <c r="A360" i="20"/>
  <c r="B76" i="21" s="1"/>
  <c r="A358" i="20"/>
  <c r="B287" i="21" s="1"/>
  <c r="A356" i="20"/>
  <c r="B21" i="21" s="1"/>
  <c r="B368" i="20"/>
  <c r="A132" i="21" s="1"/>
  <c r="B366" i="20"/>
  <c r="A298" i="21" s="1"/>
  <c r="A376" i="20"/>
  <c r="B262" i="21" s="1"/>
  <c r="A374" i="20"/>
  <c r="B38" i="21" s="1"/>
  <c r="A372" i="20"/>
  <c r="B55" i="21" s="1"/>
  <c r="A370" i="20"/>
  <c r="B297" i="21" s="1"/>
  <c r="A368" i="20"/>
  <c r="B132" i="21" s="1"/>
  <c r="A366" i="20"/>
  <c r="B298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1" i="17" l="1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5" i="9" s="1"/>
  <c r="H49" i="17"/>
  <c r="Q20" i="9" s="1"/>
  <c r="H48" i="17"/>
  <c r="Q5" i="9" s="1"/>
  <c r="H47" i="17"/>
  <c r="Q45" i="9" s="1"/>
  <c r="H46" i="17"/>
  <c r="Q60" i="9" s="1"/>
  <c r="H45" i="17"/>
  <c r="Q39" i="9" s="1"/>
  <c r="H44" i="17"/>
  <c r="Q37" i="9" s="1"/>
  <c r="H43" i="17"/>
  <c r="Q11" i="9" s="1"/>
  <c r="H42" i="17"/>
  <c r="Q26" i="9" s="1"/>
  <c r="H41" i="17"/>
  <c r="Q63" i="9" s="1"/>
  <c r="H40" i="17"/>
  <c r="Q15" i="9" s="1"/>
  <c r="H39" i="17"/>
  <c r="Q57" i="9" s="1"/>
  <c r="H38" i="17"/>
  <c r="Q36" i="9" s="1"/>
  <c r="H37" i="17"/>
  <c r="Q10" i="9" s="1"/>
  <c r="H36" i="17"/>
  <c r="Q24" i="9" s="1"/>
  <c r="H35" i="17"/>
  <c r="Q6" i="9" s="1"/>
  <c r="H34" i="17"/>
  <c r="Q58" i="9" s="1"/>
  <c r="H33" i="17"/>
  <c r="Q43" i="9" s="1"/>
  <c r="H32" i="17"/>
  <c r="Q38" i="9" s="1"/>
  <c r="H31" i="17"/>
  <c r="Q16" i="9" s="1"/>
  <c r="H30" i="17"/>
  <c r="Q53" i="9" s="1"/>
  <c r="H29" i="17"/>
  <c r="H28" i="17"/>
  <c r="Q68" i="9" s="1"/>
  <c r="H27" i="17"/>
  <c r="Q40" i="9" s="1"/>
  <c r="H26" i="17"/>
  <c r="Q52" i="9" s="1"/>
  <c r="H25" i="17"/>
  <c r="Q34" i="9" s="1"/>
  <c r="H24" i="17"/>
  <c r="Q55" i="9" s="1"/>
  <c r="H23" i="17"/>
  <c r="Q3" i="9" s="1"/>
  <c r="H22" i="17"/>
  <c r="Q56" i="9" s="1"/>
  <c r="H21" i="17"/>
  <c r="Q70" i="9" s="1"/>
  <c r="H20" i="17"/>
  <c r="Q65" i="9" s="1"/>
  <c r="H19" i="17"/>
  <c r="Q12" i="9" s="1"/>
  <c r="H18" i="17"/>
  <c r="Q4" i="9" s="1"/>
  <c r="H17" i="17"/>
  <c r="Q8" i="9" s="1"/>
  <c r="H16" i="17"/>
  <c r="Q47" i="9" s="1"/>
  <c r="H15" i="17"/>
  <c r="Q23" i="9" s="1"/>
  <c r="H14" i="17"/>
  <c r="Q32" i="9" s="1"/>
  <c r="H13" i="17"/>
  <c r="Q21" i="9" s="1"/>
  <c r="H12" i="17"/>
  <c r="Q22" i="9" s="1"/>
  <c r="H11" i="17"/>
  <c r="Q69" i="9" s="1"/>
  <c r="H10" i="17"/>
  <c r="Q71" i="9" s="1"/>
  <c r="H9" i="17"/>
  <c r="Q62" i="9" s="1"/>
  <c r="H8" i="17"/>
  <c r="Q13" i="9" s="1"/>
  <c r="L76" i="20"/>
  <c r="N76" i="20" s="1"/>
  <c r="Q76" i="21" s="1"/>
  <c r="L77" i="20"/>
  <c r="N77" i="20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1" i="9" s="1"/>
  <c r="H6" i="17"/>
  <c r="Q44" i="9" s="1"/>
  <c r="H5" i="17"/>
  <c r="Q18" i="9" s="1"/>
  <c r="H3" i="17"/>
  <c r="Q61" i="9" s="1"/>
  <c r="H4" i="17"/>
  <c r="Q9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1" i="17" l="1"/>
  <c r="R75" i="9"/>
  <c r="Q75" i="9"/>
  <c r="R76" i="9"/>
  <c r="Q76" i="9"/>
  <c r="I70" i="17"/>
  <c r="R74" i="9"/>
  <c r="Q74" i="9"/>
  <c r="R72" i="9"/>
  <c r="Q72" i="9"/>
  <c r="R73" i="9"/>
  <c r="Q73" i="9"/>
  <c r="I69" i="17"/>
  <c r="R50" i="9"/>
  <c r="Q50" i="9"/>
  <c r="R67" i="9"/>
  <c r="Q67" i="9"/>
  <c r="Q28" i="9"/>
  <c r="I2" i="31"/>
  <c r="I68" i="17"/>
  <c r="I67" i="17"/>
  <c r="Q2" i="9"/>
  <c r="R27" i="9"/>
  <c r="Q27" i="9"/>
  <c r="I66" i="17"/>
  <c r="R17" i="9"/>
  <c r="Q17" i="9"/>
  <c r="I64" i="17"/>
  <c r="I65" i="17"/>
  <c r="R7" i="9"/>
  <c r="Q7" i="9"/>
  <c r="I62" i="17"/>
  <c r="I63" i="17"/>
  <c r="I58" i="17"/>
  <c r="I59" i="17"/>
  <c r="I60" i="17"/>
  <c r="I61" i="17"/>
  <c r="R51" i="9"/>
  <c r="Q51" i="9"/>
  <c r="R14" i="9"/>
  <c r="Q14" i="9"/>
  <c r="R30" i="9"/>
  <c r="Q30" i="9"/>
  <c r="R59" i="9"/>
  <c r="Q59" i="9"/>
  <c r="R29" i="9"/>
  <c r="Q29" i="9"/>
  <c r="I52" i="17"/>
  <c r="R46" i="9" s="1"/>
  <c r="Q46" i="9"/>
  <c r="I53" i="17"/>
  <c r="R54" i="9" s="1"/>
  <c r="Q54" i="9"/>
  <c r="I54" i="17"/>
  <c r="R19" i="9" s="1"/>
  <c r="Q19" i="9"/>
  <c r="I55" i="17"/>
  <c r="R49" i="9" s="1"/>
  <c r="Q49" i="9"/>
  <c r="I56" i="17"/>
  <c r="R31" i="9" s="1"/>
  <c r="Q31" i="9"/>
  <c r="I57" i="17"/>
  <c r="R66" i="9" s="1"/>
  <c r="Q66" i="9"/>
  <c r="R64" i="9"/>
  <c r="Q64" i="9"/>
  <c r="R48" i="9"/>
  <c r="Q48" i="9"/>
  <c r="R25" i="9"/>
  <c r="Q25" i="9"/>
  <c r="R33" i="9"/>
  <c r="Q33" i="9"/>
  <c r="I50" i="17"/>
  <c r="R35" i="9" s="1"/>
  <c r="I51" i="17"/>
  <c r="R42" i="9" s="1"/>
  <c r="I8" i="17"/>
  <c r="R13" i="9" s="1"/>
  <c r="I9" i="17"/>
  <c r="R62" i="9" s="1"/>
  <c r="I10" i="17"/>
  <c r="R71" i="9" s="1"/>
  <c r="I11" i="17"/>
  <c r="R69" i="9" s="1"/>
  <c r="I12" i="17"/>
  <c r="R22" i="9" s="1"/>
  <c r="I13" i="17"/>
  <c r="R21" i="9" s="1"/>
  <c r="I14" i="17"/>
  <c r="R32" i="9" s="1"/>
  <c r="I15" i="17"/>
  <c r="R23" i="9" s="1"/>
  <c r="I16" i="17"/>
  <c r="R47" i="9" s="1"/>
  <c r="I17" i="17"/>
  <c r="R8" i="9" s="1"/>
  <c r="I18" i="17"/>
  <c r="R4" i="9" s="1"/>
  <c r="I19" i="17"/>
  <c r="R12" i="9" s="1"/>
  <c r="I20" i="17"/>
  <c r="R65" i="9" s="1"/>
  <c r="I21" i="17"/>
  <c r="R70" i="9" s="1"/>
  <c r="I22" i="17"/>
  <c r="R56" i="9" s="1"/>
  <c r="I23" i="17"/>
  <c r="R3" i="9" s="1"/>
  <c r="I24" i="17"/>
  <c r="R55" i="9" s="1"/>
  <c r="I25" i="17"/>
  <c r="R34" i="9" s="1"/>
  <c r="I26" i="17"/>
  <c r="R52" i="9" s="1"/>
  <c r="I27" i="17"/>
  <c r="R40" i="9" s="1"/>
  <c r="I28" i="17"/>
  <c r="R68" i="9" s="1"/>
  <c r="I29" i="17"/>
  <c r="I30" i="17"/>
  <c r="R53" i="9" s="1"/>
  <c r="I31" i="17"/>
  <c r="R16" i="9" s="1"/>
  <c r="I32" i="17"/>
  <c r="R38" i="9" s="1"/>
  <c r="I33" i="17"/>
  <c r="R43" i="9" s="1"/>
  <c r="I34" i="17"/>
  <c r="R58" i="9" s="1"/>
  <c r="I35" i="17"/>
  <c r="R6" i="9" s="1"/>
  <c r="I36" i="17"/>
  <c r="R24" i="9" s="1"/>
  <c r="I37" i="17"/>
  <c r="R10" i="9" s="1"/>
  <c r="I38" i="17"/>
  <c r="R36" i="9" s="1"/>
  <c r="I39" i="17"/>
  <c r="R57" i="9" s="1"/>
  <c r="I40" i="17"/>
  <c r="R15" i="9" s="1"/>
  <c r="I41" i="17"/>
  <c r="R63" i="9" s="1"/>
  <c r="I42" i="17"/>
  <c r="R26" i="9" s="1"/>
  <c r="I43" i="17"/>
  <c r="R11" i="9" s="1"/>
  <c r="I44" i="17"/>
  <c r="R37" i="9" s="1"/>
  <c r="I45" i="17"/>
  <c r="R39" i="9" s="1"/>
  <c r="I46" i="17"/>
  <c r="R60" i="9" s="1"/>
  <c r="I47" i="17"/>
  <c r="R45" i="9" s="1"/>
  <c r="I48" i="17"/>
  <c r="R5" i="9" s="1"/>
  <c r="I49" i="17"/>
  <c r="R20" i="9" s="1"/>
  <c r="L85" i="20"/>
  <c r="N85" i="20" s="1"/>
  <c r="L12" i="20"/>
  <c r="N12" i="20" s="1"/>
  <c r="Q49" i="21" s="1"/>
  <c r="L23" i="20"/>
  <c r="N23" i="20" s="1"/>
  <c r="Q44" i="21" s="1"/>
  <c r="L27" i="20"/>
  <c r="N27" i="20" s="1"/>
  <c r="Q25" i="21" s="1"/>
  <c r="L10" i="20"/>
  <c r="N10" i="20" s="1"/>
  <c r="Q70" i="21" s="1"/>
  <c r="L53" i="20"/>
  <c r="N53" i="20" s="1"/>
  <c r="Q48" i="21" s="1"/>
  <c r="L11" i="20"/>
  <c r="N11" i="20" s="1"/>
  <c r="Q68" i="21" s="1"/>
  <c r="L7" i="20"/>
  <c r="N7" i="20" s="1"/>
  <c r="Q39" i="21" s="1"/>
  <c r="L71" i="20"/>
  <c r="N71" i="20" s="1"/>
  <c r="Q64" i="21" s="1"/>
  <c r="L3" i="20"/>
  <c r="N3" i="20" s="1"/>
  <c r="Q62" i="21" s="1"/>
  <c r="L51" i="20"/>
  <c r="N51" i="20" s="1"/>
  <c r="Q42" i="21" s="1"/>
  <c r="L69" i="20"/>
  <c r="N69" i="20" s="1"/>
  <c r="Q19" i="21" s="1"/>
  <c r="L37" i="20"/>
  <c r="N37" i="20" s="1"/>
  <c r="Q4" i="21" s="1"/>
  <c r="L9" i="20"/>
  <c r="N9" i="20" s="1"/>
  <c r="Q63" i="21" s="1"/>
  <c r="L45" i="20"/>
  <c r="N45" i="20" s="1"/>
  <c r="Q41" i="21" s="1"/>
  <c r="L49" i="20"/>
  <c r="N49" i="20" s="1"/>
  <c r="Q17" i="21" s="1"/>
  <c r="L19" i="20"/>
  <c r="N19" i="20" s="1"/>
  <c r="Q6" i="21" s="1"/>
  <c r="L13" i="20"/>
  <c r="N13" i="20" s="1"/>
  <c r="Q8" i="21" s="1"/>
  <c r="L5" i="20"/>
  <c r="N5" i="20" s="1"/>
  <c r="Q34" i="21" s="1"/>
  <c r="L57" i="20"/>
  <c r="N57" i="20" s="1"/>
  <c r="Q67" i="21" s="1"/>
  <c r="L47" i="20"/>
  <c r="N47" i="20" s="1"/>
  <c r="Q52" i="21" s="1"/>
  <c r="L43" i="20"/>
  <c r="N43" i="20" s="1"/>
  <c r="Q28" i="21" s="1"/>
  <c r="L39" i="20"/>
  <c r="N39" i="20" s="1"/>
  <c r="Q53" i="21" s="1"/>
  <c r="L59" i="20"/>
  <c r="N59" i="20" s="1"/>
  <c r="Q46" i="21" s="1"/>
  <c r="L67" i="20"/>
  <c r="N67" i="20" s="1"/>
  <c r="Q3" i="21" s="1"/>
  <c r="L33" i="20"/>
  <c r="N33" i="20" s="1"/>
  <c r="Q38" i="21" s="1"/>
  <c r="L17" i="20"/>
  <c r="N17" i="20" s="1"/>
  <c r="Q16" i="21" s="1"/>
  <c r="L31" i="20"/>
  <c r="N31" i="20" s="1"/>
  <c r="Q9" i="21" s="1"/>
  <c r="L63" i="20"/>
  <c r="N63" i="20" s="1"/>
  <c r="Q32" i="21" s="1"/>
  <c r="L29" i="20"/>
  <c r="N29" i="20" s="1"/>
  <c r="Q10" i="21" s="1"/>
  <c r="L35" i="20"/>
  <c r="N35" i="20" s="1"/>
  <c r="Q5" i="21" s="1"/>
  <c r="L21" i="20"/>
  <c r="N21" i="20" s="1"/>
  <c r="Q71" i="21" s="1"/>
  <c r="L25" i="20"/>
  <c r="N25" i="20" s="1"/>
  <c r="Q27" i="21" s="1"/>
  <c r="L15" i="20"/>
  <c r="N15" i="20" s="1"/>
  <c r="Q40" i="21" s="1"/>
  <c r="L41" i="20"/>
  <c r="N41" i="20" s="1"/>
  <c r="Q56" i="21" s="1"/>
  <c r="L55" i="20"/>
  <c r="N55" i="20" s="1"/>
  <c r="Q60" i="21" s="1"/>
  <c r="L70" i="20"/>
  <c r="N70" i="20" s="1"/>
  <c r="Q50" i="21" s="1"/>
  <c r="I5" i="17"/>
  <c r="R18" i="9" s="1"/>
  <c r="I6" i="17"/>
  <c r="R44" i="9" s="1"/>
  <c r="I3" i="17"/>
  <c r="R61" i="9" s="1"/>
  <c r="I4" i="17"/>
  <c r="R9" i="9" s="1"/>
  <c r="I7" i="17"/>
  <c r="R41" i="9" s="1"/>
  <c r="L28" i="20"/>
  <c r="N28" i="20" s="1"/>
  <c r="Q69" i="21" s="1"/>
  <c r="L46" i="20"/>
  <c r="N46" i="20" s="1"/>
  <c r="Q57" i="21" s="1"/>
  <c r="L61" i="20"/>
  <c r="N61" i="20" s="1"/>
  <c r="Q29" i="21" s="1"/>
  <c r="I2" i="19"/>
  <c r="L58" i="20"/>
  <c r="N58" i="20" s="1"/>
  <c r="Q65" i="21" s="1"/>
  <c r="L40" i="20"/>
  <c r="N40" i="20" s="1"/>
  <c r="Q30" i="21" s="1"/>
  <c r="L4" i="20"/>
  <c r="N4" i="20" s="1"/>
  <c r="Q18" i="21" s="1"/>
  <c r="L30" i="20"/>
  <c r="N30" i="20" s="1"/>
  <c r="Q58" i="21" s="1"/>
  <c r="L32" i="20"/>
  <c r="N32" i="20" s="1"/>
  <c r="Q45" i="21" s="1"/>
  <c r="L65" i="20"/>
  <c r="N65" i="20" s="1"/>
  <c r="Q61" i="21" s="1"/>
  <c r="L44" i="20"/>
  <c r="N44" i="20" s="1"/>
  <c r="Q15" i="21" s="1"/>
  <c r="L62" i="20"/>
  <c r="N62" i="20" s="1"/>
  <c r="Q47" i="21" s="1"/>
  <c r="L52" i="20"/>
  <c r="N52" i="20" s="1"/>
  <c r="Q35" i="21" s="1"/>
  <c r="L42" i="20"/>
  <c r="N42" i="20" s="1"/>
  <c r="Q11" i="21" s="1"/>
  <c r="L8" i="20"/>
  <c r="N8" i="20" s="1"/>
  <c r="Q36" i="21" s="1"/>
  <c r="L18" i="20"/>
  <c r="N18" i="20" s="1"/>
  <c r="Q2" i="21" s="1"/>
  <c r="L14" i="20"/>
  <c r="N14" i="20" s="1"/>
  <c r="Q26" i="21" s="1"/>
  <c r="L38" i="20"/>
  <c r="N38" i="20" s="1"/>
  <c r="Q21" i="21" s="1"/>
  <c r="L34" i="20"/>
  <c r="N34" i="20" s="1"/>
  <c r="Q59" i="21" s="1"/>
  <c r="L56" i="20"/>
  <c r="N56" i="20" s="1"/>
  <c r="Q14" i="21" s="1"/>
  <c r="L36" i="20"/>
  <c r="N36" i="20" s="1"/>
  <c r="Q33" i="21" s="1"/>
  <c r="L48" i="20"/>
  <c r="N48" i="20" s="1"/>
  <c r="Q37" i="21" s="1"/>
  <c r="L20" i="20"/>
  <c r="N20" i="20" s="1"/>
  <c r="Q66" i="21" s="1"/>
  <c r="L2" i="20"/>
  <c r="N2" i="20" s="1"/>
  <c r="Q22" i="21" s="1"/>
  <c r="L16" i="20"/>
  <c r="N16" i="20" s="1"/>
  <c r="Q55" i="21" s="1"/>
  <c r="L60" i="20"/>
  <c r="N60" i="20" s="1"/>
  <c r="Q23" i="21" s="1"/>
  <c r="L54" i="20"/>
  <c r="N54" i="20" s="1"/>
  <c r="Q31" i="21" s="1"/>
  <c r="L24" i="20"/>
  <c r="N24" i="20" s="1"/>
  <c r="Q54" i="21" s="1"/>
  <c r="L78" i="20"/>
  <c r="N78" i="20" s="1"/>
  <c r="L64" i="20"/>
  <c r="N64" i="20" s="1"/>
  <c r="Q12" i="21" s="1"/>
  <c r="L72" i="20"/>
  <c r="N72" i="20" s="1"/>
  <c r="Q72" i="21" s="1"/>
  <c r="L66" i="20"/>
  <c r="N66" i="20" s="1"/>
  <c r="Q13" i="21" s="1"/>
  <c r="L26" i="20"/>
  <c r="N26" i="20" s="1"/>
  <c r="Q43" i="21" s="1"/>
  <c r="L50" i="20"/>
  <c r="N50" i="20" s="1"/>
  <c r="Q24" i="21" s="1"/>
  <c r="L22" i="20"/>
  <c r="N22" i="20" s="1"/>
  <c r="Q51" i="21" s="1"/>
  <c r="L74" i="20"/>
  <c r="N74" i="20" s="1"/>
  <c r="Q74" i="21" s="1"/>
  <c r="L6" i="20"/>
  <c r="N6" i="20" s="1"/>
  <c r="Q20" i="21" s="1"/>
  <c r="L68" i="20"/>
  <c r="N68" i="20" s="1"/>
  <c r="Q7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28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3" i="21" s="1"/>
  <c r="O33" i="20"/>
  <c r="R38" i="21" s="1"/>
  <c r="O95" i="20"/>
  <c r="R95" i="21" s="1"/>
  <c r="O30" i="20"/>
  <c r="R58" i="21" s="1"/>
  <c r="O14" i="20"/>
  <c r="R26" i="21" s="1"/>
  <c r="O15" i="20"/>
  <c r="R40" i="21" s="1"/>
  <c r="O37" i="20"/>
  <c r="R4" i="21" s="1"/>
  <c r="O13" i="20"/>
  <c r="R8" i="21" s="1"/>
  <c r="O19" i="20"/>
  <c r="R6" i="21" s="1"/>
  <c r="O90" i="20"/>
  <c r="R90" i="21" s="1"/>
  <c r="O53" i="20"/>
  <c r="R48" i="21" s="1"/>
  <c r="O8" i="20"/>
  <c r="R36" i="21" s="1"/>
  <c r="O35" i="20"/>
  <c r="R5" i="21" s="1"/>
  <c r="O68" i="20"/>
  <c r="R7" i="21" s="1"/>
  <c r="O49" i="20"/>
  <c r="R17" i="21" s="1"/>
  <c r="O78" i="20"/>
  <c r="R78" i="21" s="1"/>
  <c r="O76" i="20"/>
  <c r="R76" i="21" s="1"/>
  <c r="O94" i="20"/>
  <c r="R94" i="21" s="1"/>
  <c r="O54" i="20"/>
  <c r="R31" i="21" s="1"/>
  <c r="O81" i="20"/>
  <c r="R81" i="21" s="1"/>
  <c r="O65" i="20"/>
  <c r="R61" i="21" s="1"/>
  <c r="O7" i="20"/>
  <c r="R39" i="21" s="1"/>
  <c r="O84" i="20"/>
  <c r="R84" i="21" s="1"/>
  <c r="O45" i="20"/>
  <c r="R41" i="21" s="1"/>
  <c r="O63" i="20"/>
  <c r="R32" i="21" s="1"/>
  <c r="O38" i="20"/>
  <c r="R21" i="21" s="1"/>
  <c r="O70" i="20"/>
  <c r="R50" i="21" s="1"/>
  <c r="O21" i="20"/>
  <c r="R71" i="21" s="1"/>
  <c r="O69" i="20"/>
  <c r="R19" i="21" s="1"/>
  <c r="O18" i="20"/>
  <c r="R2" i="21" s="1"/>
  <c r="O41" i="20"/>
  <c r="R56" i="21" s="1"/>
  <c r="O51" i="20"/>
  <c r="R42" i="21" s="1"/>
  <c r="O57" i="20"/>
  <c r="R67" i="21" s="1"/>
  <c r="O87" i="20"/>
  <c r="R87" i="21" s="1"/>
  <c r="O6" i="20"/>
  <c r="R20" i="21" s="1"/>
  <c r="O89" i="20"/>
  <c r="R89" i="21" s="1"/>
  <c r="O74" i="20"/>
  <c r="R74" i="21" s="1"/>
  <c r="O32" i="20"/>
  <c r="R45" i="21" s="1"/>
  <c r="O79" i="20"/>
  <c r="R79" i="21" s="1"/>
  <c r="O62" i="20"/>
  <c r="R47" i="21" s="1"/>
  <c r="O22" i="20"/>
  <c r="R51" i="21" s="1"/>
  <c r="O34" i="20"/>
  <c r="R59" i="21" s="1"/>
  <c r="O66" i="20"/>
  <c r="R13" i="21" s="1"/>
  <c r="O92" i="20"/>
  <c r="R92" i="21" s="1"/>
  <c r="O60" i="20"/>
  <c r="R23" i="21" s="1"/>
  <c r="O83" i="20"/>
  <c r="R83" i="21" s="1"/>
  <c r="O39" i="20"/>
  <c r="R53" i="21" s="1"/>
  <c r="O56" i="20"/>
  <c r="R14" i="21" s="1"/>
  <c r="O42" i="20"/>
  <c r="R11" i="21" s="1"/>
  <c r="O16" i="20"/>
  <c r="R55" i="21" s="1"/>
  <c r="O17" i="20"/>
  <c r="R16" i="21" s="1"/>
  <c r="O10" i="20"/>
  <c r="R70" i="21" s="1"/>
  <c r="O24" i="20"/>
  <c r="R54" i="21" s="1"/>
  <c r="O47" i="20"/>
  <c r="R52" i="21" s="1"/>
  <c r="O61" i="20"/>
  <c r="R29" i="21" s="1"/>
  <c r="O43" i="20"/>
  <c r="R28" i="21" s="1"/>
  <c r="O59" i="20"/>
  <c r="R46" i="21" s="1"/>
  <c r="O25" i="20"/>
  <c r="R27" i="21" s="1"/>
  <c r="O3" i="20"/>
  <c r="R62" i="21" s="1"/>
  <c r="O27" i="20"/>
  <c r="R25" i="21" s="1"/>
  <c r="O20" i="20"/>
  <c r="R66" i="21" s="1"/>
  <c r="O40" i="20"/>
  <c r="R30" i="21" s="1"/>
  <c r="O64" i="20"/>
  <c r="R12" i="21" s="1"/>
  <c r="O5" i="20"/>
  <c r="R34" i="21" s="1"/>
  <c r="O72" i="20"/>
  <c r="R72" i="21" s="1"/>
  <c r="O31" i="20"/>
  <c r="R9" i="21" s="1"/>
  <c r="O58" i="20"/>
  <c r="R65" i="21" s="1"/>
  <c r="O4" i="20"/>
  <c r="R18" i="21" s="1"/>
  <c r="O23" i="20"/>
  <c r="R44" i="21" s="1"/>
  <c r="O46" i="20"/>
  <c r="R57" i="21" s="1"/>
  <c r="O48" i="20"/>
  <c r="R37" i="21" s="1"/>
  <c r="O52" i="20"/>
  <c r="R35" i="21" s="1"/>
  <c r="O85" i="20"/>
  <c r="R85" i="21" s="1"/>
  <c r="O50" i="20"/>
  <c r="R24" i="21" s="1"/>
  <c r="O86" i="20"/>
  <c r="R86" i="21" s="1"/>
  <c r="O75" i="20"/>
  <c r="R75" i="21" s="1"/>
  <c r="O12" i="20"/>
  <c r="R49" i="21" s="1"/>
  <c r="O88" i="20"/>
  <c r="R88" i="21" s="1"/>
  <c r="O11" i="20"/>
  <c r="R68" i="21" s="1"/>
  <c r="O26" i="20"/>
  <c r="R43" i="21" s="1"/>
  <c r="O77" i="20"/>
  <c r="R77" i="21" s="1"/>
  <c r="O71" i="20"/>
  <c r="R64" i="21" s="1"/>
  <c r="O9" i="20"/>
  <c r="R63" i="21" s="1"/>
  <c r="O2" i="20"/>
  <c r="R22" i="21" s="1"/>
  <c r="O29" i="20"/>
  <c r="R10" i="21" s="1"/>
  <c r="O28" i="20"/>
  <c r="R69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5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34" i="11" l="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12" i="9" s="1"/>
  <c r="B2" i="11"/>
  <c r="H12" i="9" s="1"/>
  <c r="A3" i="11"/>
  <c r="I200" i="9" s="1"/>
  <c r="B3" i="11"/>
  <c r="H200" i="9" s="1"/>
  <c r="A4" i="11"/>
  <c r="I10" i="9" s="1"/>
  <c r="B4" i="11"/>
  <c r="H10" i="9" s="1"/>
  <c r="A5" i="11"/>
  <c r="I174" i="9" s="1"/>
  <c r="B5" i="11"/>
  <c r="H174" i="9" s="1"/>
  <c r="A6" i="11"/>
  <c r="I184" i="9" s="1"/>
  <c r="B6" i="11"/>
  <c r="H184" i="9" s="1"/>
  <c r="A7" i="11"/>
  <c r="I210" i="9" s="1"/>
  <c r="B7" i="11"/>
  <c r="H210" i="9" s="1"/>
  <c r="A8" i="11"/>
  <c r="I208" i="9" s="1"/>
  <c r="B8" i="11"/>
  <c r="H208" i="9" s="1"/>
  <c r="A9" i="11"/>
  <c r="I81" i="9" s="1"/>
  <c r="B9" i="11"/>
  <c r="H81" i="9" s="1"/>
  <c r="A10" i="11"/>
  <c r="I139" i="9" s="1"/>
  <c r="B10" i="11"/>
  <c r="H139" i="9" s="1"/>
  <c r="A11" i="11"/>
  <c r="I122" i="9" s="1"/>
  <c r="B11" i="11"/>
  <c r="H122" i="9" s="1"/>
  <c r="A12" i="11"/>
  <c r="I43" i="9" s="1"/>
  <c r="B12" i="11"/>
  <c r="H43" i="9" s="1"/>
  <c r="A13" i="11"/>
  <c r="I75" i="9" s="1"/>
  <c r="B13" i="11"/>
  <c r="H75" i="9" s="1"/>
  <c r="A14" i="11"/>
  <c r="I230" i="9" s="1"/>
  <c r="B14" i="11"/>
  <c r="H230" i="9" s="1"/>
  <c r="A15" i="11"/>
  <c r="I77" i="9" s="1"/>
  <c r="B15" i="11"/>
  <c r="H77" i="9" s="1"/>
  <c r="A16" i="11"/>
  <c r="I8" i="9" s="1"/>
  <c r="B16" i="11"/>
  <c r="H8" i="9" s="1"/>
  <c r="A17" i="11"/>
  <c r="I201" i="9" s="1"/>
  <c r="B17" i="11"/>
  <c r="H201" i="9" s="1"/>
  <c r="A18" i="11"/>
  <c r="I117" i="9" s="1"/>
  <c r="B18" i="11"/>
  <c r="H117" i="9" s="1"/>
  <c r="A19" i="11"/>
  <c r="I132" i="9" s="1"/>
  <c r="B19" i="11"/>
  <c r="H132" i="9" s="1"/>
  <c r="A20" i="11"/>
  <c r="I47" i="9" s="1"/>
  <c r="B20" i="11"/>
  <c r="H47" i="9" s="1"/>
  <c r="A21" i="11"/>
  <c r="I41" i="9" s="1"/>
  <c r="B21" i="11"/>
  <c r="H41" i="9" s="1"/>
  <c r="A22" i="11"/>
  <c r="I153" i="9" s="1"/>
  <c r="B22" i="11"/>
  <c r="H153" i="9" s="1"/>
  <c r="A23" i="11"/>
  <c r="I55" i="9" s="1"/>
  <c r="B23" i="11"/>
  <c r="H55" i="9" s="1"/>
  <c r="A24" i="11"/>
  <c r="I42" i="9" s="1"/>
  <c r="B24" i="11"/>
  <c r="H42" i="9" s="1"/>
  <c r="A25" i="11"/>
  <c r="I232" i="9" s="1"/>
  <c r="B25" i="11"/>
  <c r="H232" i="9" s="1"/>
  <c r="A26" i="11"/>
  <c r="I190" i="9" s="1"/>
  <c r="B26" i="11"/>
  <c r="H190" i="9" s="1"/>
  <c r="A27" i="11"/>
  <c r="I90" i="9" s="1"/>
  <c r="B27" i="11"/>
  <c r="H90" i="9" s="1"/>
  <c r="A28" i="11"/>
  <c r="I11" i="9" s="1"/>
  <c r="B28" i="11"/>
  <c r="H11" i="9" s="1"/>
  <c r="A29" i="11"/>
  <c r="I50" i="9" s="1"/>
  <c r="B29" i="11"/>
  <c r="H50" i="9" s="1"/>
  <c r="A30" i="11"/>
  <c r="I74" i="9" s="1"/>
  <c r="B30" i="11"/>
  <c r="H74" i="9" s="1"/>
  <c r="A31" i="11"/>
  <c r="I35" i="9" s="1"/>
  <c r="B31" i="11"/>
  <c r="H35" i="9" s="1"/>
  <c r="A32" i="11"/>
  <c r="I98" i="9" s="1"/>
  <c r="B32" i="11"/>
  <c r="H98" i="9" s="1"/>
  <c r="A33" i="11"/>
  <c r="I15" i="9" s="1"/>
  <c r="B33" i="11"/>
  <c r="H15" i="9" s="1"/>
  <c r="A34" i="11"/>
  <c r="I141" i="9" s="1"/>
  <c r="B34" i="11"/>
  <c r="H141" i="9" s="1"/>
  <c r="A35" i="11"/>
  <c r="I222" i="9" s="1"/>
  <c r="B35" i="11"/>
  <c r="H222" i="9" s="1"/>
  <c r="A36" i="11"/>
  <c r="I54" i="9" s="1"/>
  <c r="B36" i="11"/>
  <c r="H54" i="9" s="1"/>
  <c r="A37" i="11"/>
  <c r="I225" i="9" s="1"/>
  <c r="B37" i="11"/>
  <c r="H225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303" i="9" s="1"/>
  <c r="B2" i="10"/>
  <c r="A303" i="9" s="1"/>
  <c r="A3" i="10"/>
  <c r="B307" i="9" s="1"/>
  <c r="B3" i="10"/>
  <c r="A307" i="9" s="1"/>
  <c r="A4" i="10"/>
  <c r="B272" i="9" s="1"/>
  <c r="B4" i="10"/>
  <c r="A272" i="9" s="1"/>
  <c r="A5" i="10"/>
  <c r="B119" i="9" s="1"/>
  <c r="B5" i="10"/>
  <c r="A119" i="9" s="1"/>
  <c r="A6" i="10"/>
  <c r="B358" i="9" s="1"/>
  <c r="B6" i="10"/>
  <c r="A358" i="9" s="1"/>
  <c r="A7" i="10"/>
  <c r="B178" i="9" s="1"/>
  <c r="B7" i="10"/>
  <c r="A178" i="9" s="1"/>
  <c r="A8" i="10"/>
  <c r="B3" i="9" s="1"/>
  <c r="B8" i="10"/>
  <c r="A3" i="9" s="1"/>
  <c r="A9" i="10"/>
  <c r="B335" i="9" s="1"/>
  <c r="B9" i="10"/>
  <c r="A335" i="9" s="1"/>
  <c r="A10" i="10"/>
  <c r="B123" i="9" s="1"/>
  <c r="B10" i="10"/>
  <c r="A123" i="9" s="1"/>
  <c r="A11" i="10"/>
  <c r="B289" i="9" s="1"/>
  <c r="B11" i="10"/>
  <c r="A289" i="9" s="1"/>
  <c r="A12" i="10"/>
  <c r="B297" i="9" s="1"/>
  <c r="B12" i="10"/>
  <c r="A297" i="9" s="1"/>
  <c r="A13" i="10"/>
  <c r="B265" i="9" s="1"/>
  <c r="B13" i="10"/>
  <c r="A265" i="9" s="1"/>
  <c r="A14" i="10"/>
  <c r="B234" i="9" s="1"/>
  <c r="B14" i="10"/>
  <c r="A234" i="9" s="1"/>
  <c r="A15" i="10"/>
  <c r="B306" i="9" s="1"/>
  <c r="B15" i="10"/>
  <c r="A306" i="9" s="1"/>
  <c r="A16" i="10"/>
  <c r="B274" i="9" s="1"/>
  <c r="B16" i="10"/>
  <c r="A274" i="9" s="1"/>
  <c r="A17" i="10"/>
  <c r="B108" i="9" s="1"/>
  <c r="B17" i="10"/>
  <c r="A108" i="9" s="1"/>
  <c r="A18" i="10"/>
  <c r="B342" i="9" s="1"/>
  <c r="B18" i="10"/>
  <c r="A342" i="9" s="1"/>
  <c r="A19" i="10"/>
  <c r="B379" i="9" s="1"/>
  <c r="B19" i="10"/>
  <c r="A379" i="9" s="1"/>
  <c r="A20" i="10"/>
  <c r="B237" i="9" s="1"/>
  <c r="B20" i="10"/>
  <c r="A237" i="9" s="1"/>
  <c r="A21" i="10"/>
  <c r="B305" i="9" s="1"/>
  <c r="B21" i="10"/>
  <c r="A305" i="9" s="1"/>
  <c r="A22" i="10"/>
  <c r="B394" i="9" s="1"/>
  <c r="B22" i="10"/>
  <c r="A394" i="9" s="1"/>
  <c r="A23" i="10"/>
  <c r="B40" i="9" s="1"/>
  <c r="B23" i="10"/>
  <c r="A40" i="9" s="1"/>
  <c r="A24" i="10"/>
  <c r="B166" i="9" s="1"/>
  <c r="B24" i="10"/>
  <c r="A166" i="9" s="1"/>
  <c r="A25" i="10"/>
  <c r="B113" i="9" s="1"/>
  <c r="B25" i="10"/>
  <c r="A113" i="9" s="1"/>
  <c r="A26" i="10"/>
  <c r="B79" i="9" s="1"/>
  <c r="B26" i="10"/>
  <c r="A79" i="9" s="1"/>
  <c r="A27" i="10"/>
  <c r="B42" i="9" s="1"/>
  <c r="B27" i="10"/>
  <c r="A42" i="9" s="1"/>
  <c r="A28" i="10"/>
  <c r="B232" i="9" s="1"/>
  <c r="B28" i="10"/>
  <c r="A232" i="9" s="1"/>
  <c r="A29" i="10"/>
  <c r="B341" i="9" s="1"/>
  <c r="B29" i="10"/>
  <c r="A341" i="9" s="1"/>
  <c r="A30" i="10"/>
  <c r="B115" i="9" s="1"/>
  <c r="B30" i="10"/>
  <c r="A115" i="9" s="1"/>
  <c r="A31" i="10"/>
  <c r="B313" i="9" s="1"/>
  <c r="B31" i="10"/>
  <c r="A313" i="9" s="1"/>
  <c r="A32" i="10"/>
  <c r="B142" i="9" s="1"/>
  <c r="B32" i="10"/>
  <c r="A142" i="9" s="1"/>
  <c r="A33" i="10"/>
  <c r="B353" i="9" s="1"/>
  <c r="B33" i="10"/>
  <c r="A353" i="9" s="1"/>
  <c r="A34" i="10"/>
  <c r="B111" i="9" s="1"/>
  <c r="B34" i="10"/>
  <c r="A111" i="9" s="1"/>
  <c r="A35" i="10"/>
  <c r="B220" i="9" s="1"/>
  <c r="B35" i="10"/>
  <c r="A220" i="9" s="1"/>
  <c r="A36" i="10"/>
  <c r="B165" i="9" s="1"/>
  <c r="B36" i="10"/>
  <c r="A165" i="9" s="1"/>
  <c r="A37" i="10"/>
  <c r="B21" i="9" s="1"/>
  <c r="B37" i="10"/>
  <c r="A21" i="9" s="1"/>
  <c r="A38" i="10"/>
  <c r="B47" i="9" s="1"/>
  <c r="B38" i="10"/>
  <c r="A47" i="9" s="1"/>
  <c r="A39" i="10"/>
  <c r="B23" i="9" s="1"/>
  <c r="B39" i="10"/>
  <c r="A23" i="9" s="1"/>
  <c r="A40" i="10"/>
  <c r="B161" i="9" s="1"/>
  <c r="B40" i="10"/>
  <c r="A161" i="9" s="1"/>
  <c r="A41" i="10"/>
  <c r="B405" i="9" s="1"/>
  <c r="B41" i="10"/>
  <c r="A405" i="9" s="1"/>
  <c r="A42" i="10"/>
  <c r="B164" i="9" s="1"/>
  <c r="B42" i="10"/>
  <c r="A164" i="9" s="1"/>
  <c r="A43" i="10"/>
  <c r="B407" i="9" s="1"/>
  <c r="B43" i="10"/>
  <c r="A407" i="9" s="1"/>
  <c r="A44" i="10"/>
  <c r="B39" i="9" s="1"/>
  <c r="B44" i="10"/>
  <c r="A39" i="9" s="1"/>
  <c r="A45" i="10"/>
  <c r="B177" i="9" s="1"/>
  <c r="B45" i="10"/>
  <c r="A177" i="9" s="1"/>
  <c r="A46" i="10"/>
  <c r="B354" i="9" s="1"/>
  <c r="B46" i="10"/>
  <c r="A354" i="9" s="1"/>
  <c r="A47" i="10"/>
  <c r="B393" i="9" s="1"/>
  <c r="B47" i="10"/>
  <c r="A393" i="9" s="1"/>
  <c r="A48" i="10"/>
  <c r="B54" i="9" s="1"/>
  <c r="B48" i="10"/>
  <c r="A54" i="9" s="1"/>
  <c r="A49" i="10"/>
  <c r="B248" i="9" s="1"/>
  <c r="B49" i="10"/>
  <c r="A248" i="9" s="1"/>
  <c r="A50" i="10"/>
  <c r="B268" i="9" s="1"/>
  <c r="B50" i="10"/>
  <c r="A268" i="9" s="1"/>
  <c r="A51" i="10"/>
  <c r="B296" i="9" s="1"/>
  <c r="B51" i="10"/>
  <c r="A296" i="9" s="1"/>
  <c r="A52" i="10"/>
  <c r="B290" i="9" s="1"/>
  <c r="B52" i="10"/>
  <c r="A290" i="9" s="1"/>
  <c r="A53" i="10"/>
  <c r="B202" i="9" s="1"/>
  <c r="B53" i="10"/>
  <c r="A202" i="9" s="1"/>
  <c r="A54" i="10"/>
  <c r="B25" i="9" s="1"/>
  <c r="B54" i="10"/>
  <c r="A25" i="9" s="1"/>
  <c r="A55" i="10"/>
  <c r="B392" i="9" s="1"/>
  <c r="B55" i="10"/>
  <c r="A392" i="9" s="1"/>
  <c r="A56" i="10"/>
  <c r="B33" i="9" s="1"/>
  <c r="B56" i="10"/>
  <c r="A33" i="9" s="1"/>
  <c r="A57" i="10"/>
  <c r="B280" i="9" s="1"/>
  <c r="B57" i="10"/>
  <c r="A280" i="9" s="1"/>
  <c r="A58" i="10"/>
  <c r="B327" i="9" s="1"/>
  <c r="B58" i="10"/>
  <c r="A327" i="9" s="1"/>
  <c r="A59" i="10"/>
  <c r="B110" i="9" s="1"/>
  <c r="B59" i="10"/>
  <c r="A110" i="9" s="1"/>
  <c r="A60" i="10"/>
  <c r="B368" i="9" s="1"/>
  <c r="B60" i="10"/>
  <c r="A368" i="9" s="1"/>
  <c r="A61" i="10"/>
  <c r="B152" i="9" s="1"/>
  <c r="B61" i="10"/>
  <c r="A152" i="9" s="1"/>
  <c r="A62" i="10"/>
  <c r="B391" i="9" s="1"/>
  <c r="B62" i="10"/>
  <c r="A391" i="9" s="1"/>
  <c r="A63" i="10"/>
  <c r="B252" i="9" s="1"/>
  <c r="B63" i="10"/>
  <c r="A252" i="9" s="1"/>
  <c r="A64" i="10"/>
  <c r="B308" i="9" s="1"/>
  <c r="B64" i="10"/>
  <c r="A308" i="9" s="1"/>
  <c r="A65" i="10"/>
  <c r="B377" i="9" s="1"/>
  <c r="B65" i="10"/>
  <c r="A377" i="9" s="1"/>
  <c r="A66" i="10"/>
  <c r="B171" i="9" s="1"/>
  <c r="B66" i="10"/>
  <c r="A171" i="9" s="1"/>
  <c r="A67" i="10"/>
  <c r="B36" i="9" s="1"/>
  <c r="B67" i="10"/>
  <c r="A36" i="9" s="1"/>
  <c r="A68" i="10"/>
  <c r="B334" i="9" s="1"/>
  <c r="B68" i="10"/>
  <c r="A334" i="9" s="1"/>
  <c r="A69" i="10"/>
  <c r="B207" i="9" s="1"/>
  <c r="B69" i="10"/>
  <c r="A207" i="9" s="1"/>
  <c r="A70" i="10"/>
  <c r="B183" i="9" s="1"/>
  <c r="B70" i="10"/>
  <c r="A183" i="9" s="1"/>
  <c r="A71" i="10"/>
  <c r="B145" i="9" s="1"/>
  <c r="B71" i="10"/>
  <c r="A145" i="9" s="1"/>
  <c r="A72" i="10"/>
  <c r="B58" i="9" s="1"/>
  <c r="B72" i="10"/>
  <c r="A58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34" i="11" l="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C879" i="20"/>
  <c r="AW778" i="14"/>
  <c r="C878" i="20"/>
  <c r="AW777" i="14"/>
  <c r="C877" i="20"/>
  <c r="AW776" i="14"/>
  <c r="C876" i="20"/>
  <c r="AW775" i="14"/>
  <c r="C875" i="20"/>
  <c r="AW774" i="14"/>
  <c r="C874" i="20"/>
  <c r="AW773" i="14"/>
  <c r="C873" i="20"/>
  <c r="AW772" i="14"/>
  <c r="C872" i="20"/>
  <c r="AW771" i="14"/>
  <c r="C871" i="20"/>
  <c r="AW770" i="14"/>
  <c r="C870" i="20"/>
  <c r="AW769" i="14"/>
  <c r="C869" i="20"/>
  <c r="AW768" i="14"/>
  <c r="C868" i="20"/>
  <c r="AW767" i="14"/>
  <c r="C867" i="20"/>
  <c r="AW766" i="14"/>
  <c r="C866" i="20"/>
  <c r="AW765" i="14"/>
  <c r="C865" i="20"/>
  <c r="AW764" i="14"/>
  <c r="C864" i="20"/>
  <c r="AW763" i="14"/>
  <c r="C863" i="20"/>
  <c r="AW762" i="14"/>
  <c r="C862" i="20"/>
  <c r="AW761" i="14"/>
  <c r="C861" i="20"/>
  <c r="AW760" i="14"/>
  <c r="C860" i="20"/>
  <c r="AW759" i="14"/>
  <c r="C859" i="20"/>
  <c r="AW758" i="14"/>
  <c r="C858" i="20"/>
  <c r="AW757" i="14"/>
  <c r="C857" i="20"/>
  <c r="AW756" i="14"/>
  <c r="C856" i="20"/>
  <c r="AW755" i="14"/>
  <c r="C855" i="20"/>
  <c r="AW754" i="14"/>
  <c r="C854" i="20"/>
  <c r="AW753" i="14"/>
  <c r="C853" i="20"/>
  <c r="AW752" i="14"/>
  <c r="C852" i="20"/>
  <c r="AW751" i="14"/>
  <c r="C851" i="20"/>
  <c r="AW750" i="14"/>
  <c r="C850" i="20"/>
  <c r="AW749" i="14"/>
  <c r="C849" i="20"/>
  <c r="AW748" i="14"/>
  <c r="C848" i="20"/>
  <c r="AW747" i="14"/>
  <c r="C847" i="20"/>
  <c r="AW746" i="14"/>
  <c r="C846" i="20"/>
  <c r="AW745" i="14"/>
  <c r="C845" i="20"/>
  <c r="AW744" i="14"/>
  <c r="C844" i="20"/>
  <c r="AW743" i="14"/>
  <c r="C843" i="20"/>
  <c r="AW742" i="14"/>
  <c r="C842" i="20"/>
  <c r="AW741" i="14"/>
  <c r="C841" i="20"/>
  <c r="AW740" i="14"/>
  <c r="C840" i="20"/>
  <c r="AW739" i="14"/>
  <c r="C839" i="20"/>
  <c r="AW738" i="14"/>
  <c r="C838" i="20"/>
  <c r="AW737" i="14"/>
  <c r="C837" i="20"/>
  <c r="AW736" i="14"/>
  <c r="C836" i="20"/>
  <c r="AW735" i="14"/>
  <c r="C835" i="20"/>
  <c r="AW734" i="14"/>
  <c r="C834" i="20"/>
  <c r="AW733" i="14"/>
  <c r="C833" i="20"/>
  <c r="AW732" i="14"/>
  <c r="C832" i="20"/>
  <c r="AW731" i="14"/>
  <c r="C831" i="20"/>
  <c r="AW730" i="14"/>
  <c r="C830" i="20"/>
  <c r="AW729" i="14"/>
  <c r="C829" i="20"/>
  <c r="AW728" i="14"/>
  <c r="C828" i="20"/>
  <c r="AW727" i="14"/>
  <c r="C827" i="20"/>
  <c r="AW726" i="14"/>
  <c r="C826" i="20"/>
  <c r="AW725" i="14"/>
  <c r="C825" i="20"/>
  <c r="AW724" i="14"/>
  <c r="C824" i="20"/>
  <c r="AW723" i="14"/>
  <c r="C823" i="20"/>
  <c r="AW722" i="14"/>
  <c r="C822" i="20"/>
  <c r="AW721" i="14"/>
  <c r="C821" i="20"/>
  <c r="AW720" i="14"/>
  <c r="C820" i="20"/>
  <c r="AW719" i="14"/>
  <c r="C819" i="20"/>
  <c r="AW718" i="14"/>
  <c r="C818" i="20"/>
  <c r="AW717" i="14"/>
  <c r="C817" i="20"/>
  <c r="AW716" i="14"/>
  <c r="C816" i="20"/>
  <c r="AW715" i="14"/>
  <c r="C815" i="20"/>
  <c r="AW714" i="14"/>
  <c r="C814" i="20"/>
  <c r="AW713" i="14"/>
  <c r="C813" i="20"/>
  <c r="AW712" i="14"/>
  <c r="C812" i="20"/>
  <c r="AW711" i="14"/>
  <c r="C811" i="20"/>
  <c r="AW710" i="14"/>
  <c r="C810" i="20"/>
  <c r="AW709" i="14"/>
  <c r="C809" i="20"/>
  <c r="AW708" i="14"/>
  <c r="C808" i="20"/>
  <c r="AW707" i="14"/>
  <c r="C807" i="20"/>
  <c r="AW706" i="14"/>
  <c r="C806" i="20"/>
  <c r="AW705" i="14"/>
  <c r="C805" i="20"/>
  <c r="AW704" i="14"/>
  <c r="C804" i="20"/>
  <c r="AW703" i="14"/>
  <c r="C803" i="20"/>
  <c r="AW702" i="14"/>
  <c r="C802" i="20"/>
  <c r="AW701" i="14"/>
  <c r="C801" i="20"/>
  <c r="AW700" i="14"/>
  <c r="C800" i="20"/>
  <c r="AW699" i="14"/>
  <c r="C799" i="20"/>
  <c r="AW698" i="14"/>
  <c r="C798" i="20"/>
  <c r="AW697" i="14"/>
  <c r="C797" i="20"/>
  <c r="AW696" i="14"/>
  <c r="C796" i="20"/>
  <c r="AW695" i="14"/>
  <c r="C795" i="20"/>
  <c r="AW694" i="14"/>
  <c r="C794" i="20"/>
  <c r="AW693" i="14"/>
  <c r="C793" i="20"/>
  <c r="AW692" i="14"/>
  <c r="C792" i="20"/>
  <c r="AW691" i="14"/>
  <c r="C791" i="20"/>
  <c r="AW690" i="14"/>
  <c r="C790" i="20"/>
  <c r="AW689" i="14"/>
  <c r="C789" i="20"/>
  <c r="AW688" i="14"/>
  <c r="C788" i="20"/>
  <c r="AW687" i="14"/>
  <c r="C787" i="20"/>
  <c r="AW686" i="14"/>
  <c r="C786" i="20"/>
  <c r="AW685" i="14"/>
  <c r="C785" i="20"/>
  <c r="AW684" i="14"/>
  <c r="C784" i="20"/>
  <c r="AW683" i="14"/>
  <c r="C783" i="20"/>
  <c r="AW682" i="14"/>
  <c r="C782" i="20"/>
  <c r="AW681" i="14"/>
  <c r="C781" i="20"/>
  <c r="AW680" i="14"/>
  <c r="C780" i="20"/>
  <c r="AW679" i="14"/>
  <c r="C779" i="20"/>
  <c r="AW678" i="14"/>
  <c r="C778" i="20"/>
  <c r="AW677" i="14"/>
  <c r="C777" i="20"/>
  <c r="AW676" i="14"/>
  <c r="C776" i="20"/>
  <c r="AW675" i="14"/>
  <c r="C775" i="20"/>
  <c r="AW674" i="14"/>
  <c r="C774" i="20"/>
  <c r="AW673" i="14"/>
  <c r="C773" i="20"/>
  <c r="AW672" i="14"/>
  <c r="C772" i="20"/>
  <c r="AW671" i="14"/>
  <c r="C771" i="20"/>
  <c r="AW670" i="14"/>
  <c r="C770" i="20"/>
  <c r="AW669" i="14"/>
  <c r="C769" i="20"/>
  <c r="AW668" i="14"/>
  <c r="C768" i="20"/>
  <c r="AW667" i="14"/>
  <c r="C767" i="20"/>
  <c r="AW666" i="14"/>
  <c r="C766" i="20"/>
  <c r="AW665" i="14"/>
  <c r="C765" i="20"/>
  <c r="AW664" i="14"/>
  <c r="C764" i="20"/>
  <c r="AW663" i="14"/>
  <c r="C763" i="20"/>
  <c r="AW662" i="14"/>
  <c r="C762" i="20"/>
  <c r="AW661" i="14"/>
  <c r="C761" i="20"/>
  <c r="AW660" i="14"/>
  <c r="C760" i="20"/>
  <c r="AW659" i="14"/>
  <c r="C759" i="20"/>
  <c r="AW658" i="14"/>
  <c r="C758" i="20"/>
  <c r="AW657" i="14"/>
  <c r="C757" i="20"/>
  <c r="AW656" i="14"/>
  <c r="C756" i="20"/>
  <c r="AW655" i="14"/>
  <c r="C755" i="20"/>
  <c r="AW654" i="14"/>
  <c r="C754" i="20"/>
  <c r="AW653" i="14"/>
  <c r="C753" i="20"/>
  <c r="AW652" i="14"/>
  <c r="C752" i="20"/>
  <c r="AW651" i="14"/>
  <c r="C751" i="20"/>
  <c r="AW650" i="14"/>
  <c r="C750" i="20"/>
  <c r="AW649" i="14"/>
  <c r="C749" i="20"/>
  <c r="AW648" i="14"/>
  <c r="C748" i="20"/>
  <c r="AW647" i="14"/>
  <c r="C747" i="20"/>
  <c r="AW646" i="14"/>
  <c r="C746" i="20"/>
  <c r="AW645" i="14"/>
  <c r="C745" i="20"/>
  <c r="AW644" i="14"/>
  <c r="C744" i="20"/>
  <c r="AW643" i="14"/>
  <c r="C743" i="20"/>
  <c r="AW642" i="14"/>
  <c r="C742" i="20"/>
  <c r="AW641" i="14"/>
  <c r="C741" i="20"/>
  <c r="AW640" i="14"/>
  <c r="C740" i="20"/>
  <c r="AW639" i="14"/>
  <c r="C739" i="20"/>
  <c r="AW638" i="14"/>
  <c r="C738" i="20"/>
  <c r="AW637" i="14"/>
  <c r="C737" i="20"/>
  <c r="AW636" i="14"/>
  <c r="C736" i="20"/>
  <c r="AW635" i="14"/>
  <c r="C735" i="20"/>
  <c r="AW634" i="14"/>
  <c r="C734" i="20"/>
  <c r="AW633" i="14"/>
  <c r="C733" i="20"/>
  <c r="AW632" i="14"/>
  <c r="C732" i="20"/>
  <c r="AW631" i="14"/>
  <c r="C731" i="20"/>
  <c r="AW630" i="14"/>
  <c r="C730" i="20"/>
  <c r="AW629" i="14"/>
  <c r="C729" i="20"/>
  <c r="AW628" i="14"/>
  <c r="C728" i="20"/>
  <c r="AW627" i="14"/>
  <c r="C727" i="20"/>
  <c r="AW626" i="14"/>
  <c r="C726" i="20"/>
  <c r="AW625" i="14"/>
  <c r="C725" i="20"/>
  <c r="AW624" i="14"/>
  <c r="C724" i="20"/>
  <c r="AW623" i="14"/>
  <c r="C723" i="20"/>
  <c r="AW622" i="14"/>
  <c r="C722" i="20"/>
  <c r="AW621" i="14"/>
  <c r="C721" i="20"/>
  <c r="AW620" i="14"/>
  <c r="C720" i="20"/>
  <c r="AW619" i="14"/>
  <c r="C719" i="20"/>
  <c r="AW618" i="14"/>
  <c r="C718" i="20"/>
  <c r="AW617" i="14"/>
  <c r="C717" i="20"/>
  <c r="AW616" i="14"/>
  <c r="C716" i="20"/>
  <c r="AW615" i="14"/>
  <c r="C715" i="20"/>
  <c r="AW614" i="14"/>
  <c r="C714" i="20"/>
  <c r="AW613" i="14"/>
  <c r="C713" i="20"/>
  <c r="AW612" i="14"/>
  <c r="C712" i="20"/>
  <c r="AW611" i="14"/>
  <c r="C711" i="20"/>
  <c r="AW610" i="14"/>
  <c r="C710" i="20"/>
  <c r="AW609" i="14"/>
  <c r="C709" i="20"/>
  <c r="AW608" i="14"/>
  <c r="C708" i="20"/>
  <c r="AW607" i="14"/>
  <c r="C707" i="20"/>
  <c r="AW606" i="14"/>
  <c r="C706" i="20"/>
  <c r="AW605" i="14"/>
  <c r="C705" i="20"/>
  <c r="AW604" i="14"/>
  <c r="C704" i="20"/>
  <c r="AW603" i="14"/>
  <c r="C703" i="20"/>
  <c r="AW602" i="14"/>
  <c r="C702" i="20"/>
  <c r="AW601" i="14"/>
  <c r="AW600" i="14"/>
  <c r="C310" i="20"/>
  <c r="AW310" i="14"/>
  <c r="C309" i="20"/>
  <c r="AW309" i="14"/>
  <c r="C308" i="20"/>
  <c r="AW308" i="14"/>
  <c r="C307" i="20"/>
  <c r="AW307" i="14"/>
  <c r="C306" i="20"/>
  <c r="AW306" i="14"/>
  <c r="C305" i="20"/>
  <c r="AW305" i="14"/>
  <c r="C304" i="20"/>
  <c r="AW304" i="14"/>
  <c r="C303" i="20"/>
  <c r="AW303" i="14"/>
  <c r="C302" i="20"/>
  <c r="AW302" i="14"/>
  <c r="C301" i="20"/>
  <c r="AW301" i="14"/>
  <c r="C300" i="20"/>
  <c r="AW300" i="14"/>
  <c r="C299" i="20"/>
  <c r="AW299" i="14"/>
  <c r="C298" i="20"/>
  <c r="AW298" i="14"/>
  <c r="C297" i="20"/>
  <c r="AW297" i="14"/>
  <c r="C296" i="20"/>
  <c r="AW296" i="14"/>
  <c r="C295" i="20"/>
  <c r="AW295" i="14"/>
  <c r="C294" i="20"/>
  <c r="AW294" i="14"/>
  <c r="C293" i="20"/>
  <c r="AW293" i="14"/>
  <c r="C292" i="20"/>
  <c r="AW292" i="14"/>
  <c r="C291" i="20"/>
  <c r="AW291" i="14"/>
  <c r="C290" i="20"/>
  <c r="AW290" i="14"/>
  <c r="C289" i="20"/>
  <c r="AW289" i="14"/>
  <c r="C288" i="20"/>
  <c r="AW288" i="14"/>
  <c r="C287" i="20"/>
  <c r="AW287" i="14"/>
  <c r="C286" i="20"/>
  <c r="AW286" i="14"/>
  <c r="C285" i="20"/>
  <c r="AW285" i="14"/>
  <c r="C284" i="20"/>
  <c r="AW284" i="14"/>
  <c r="C283" i="20"/>
  <c r="AW283" i="14"/>
  <c r="C282" i="20"/>
  <c r="AW282" i="14"/>
  <c r="C281" i="20"/>
  <c r="AW281" i="14"/>
  <c r="C280" i="20"/>
  <c r="AW280" i="14"/>
  <c r="C279" i="20"/>
  <c r="AW279" i="14"/>
  <c r="C278" i="20"/>
  <c r="AW278" i="14"/>
  <c r="C277" i="20"/>
  <c r="AW277" i="14"/>
  <c r="C276" i="20"/>
  <c r="AW276" i="14"/>
  <c r="C275" i="20"/>
  <c r="AW275" i="14"/>
  <c r="C274" i="20"/>
  <c r="AW274" i="14"/>
  <c r="C273" i="20"/>
  <c r="AW273" i="14"/>
  <c r="C272" i="20"/>
  <c r="AW272" i="14"/>
  <c r="C271" i="20"/>
  <c r="AW271" i="14"/>
  <c r="C270" i="20"/>
  <c r="AW270" i="14"/>
  <c r="C269" i="20"/>
  <c r="AW269" i="14"/>
  <c r="C268" i="20"/>
  <c r="AW268" i="14"/>
  <c r="C267" i="20"/>
  <c r="AW267" i="14"/>
  <c r="C266" i="20"/>
  <c r="AW266" i="14"/>
  <c r="C265" i="20"/>
  <c r="AW265" i="14"/>
  <c r="C264" i="20"/>
  <c r="AW264" i="14"/>
  <c r="C263" i="20"/>
  <c r="AW263" i="14"/>
  <c r="C262" i="20"/>
  <c r="AW262" i="14"/>
  <c r="C261" i="20"/>
  <c r="AW261" i="14"/>
  <c r="C260" i="20"/>
  <c r="AW260" i="14"/>
  <c r="C259" i="20"/>
  <c r="AW259" i="14"/>
  <c r="C258" i="20"/>
  <c r="AW258" i="14"/>
  <c r="C257" i="20"/>
  <c r="AW257" i="14"/>
  <c r="C256" i="20"/>
  <c r="AW256" i="14"/>
  <c r="C255" i="20"/>
  <c r="AW255" i="14"/>
  <c r="C254" i="20"/>
  <c r="AW254" i="14"/>
  <c r="C253" i="20"/>
  <c r="AW253" i="14"/>
  <c r="C252" i="20"/>
  <c r="AW252" i="14"/>
  <c r="C251" i="20"/>
  <c r="AW251" i="14"/>
  <c r="C250" i="20"/>
  <c r="AW250" i="14"/>
  <c r="C249" i="20"/>
  <c r="AW249" i="14"/>
  <c r="C248" i="20"/>
  <c r="AW248" i="14"/>
  <c r="C247" i="20"/>
  <c r="AW247" i="14"/>
  <c r="C246" i="20"/>
  <c r="AW246" i="14"/>
  <c r="C245" i="20"/>
  <c r="AW245" i="14"/>
  <c r="C244" i="20"/>
  <c r="AW244" i="14"/>
  <c r="C243" i="20"/>
  <c r="AW243" i="14"/>
  <c r="C242" i="20"/>
  <c r="AW242" i="14"/>
  <c r="C241" i="20"/>
  <c r="AW241" i="14"/>
  <c r="C240" i="20"/>
  <c r="AW240" i="14"/>
  <c r="C239" i="20"/>
  <c r="AW239" i="14"/>
  <c r="C238" i="20"/>
  <c r="AW238" i="14"/>
  <c r="C237" i="20"/>
  <c r="AW237" i="14"/>
  <c r="C236" i="20"/>
  <c r="AW236" i="14"/>
  <c r="C235" i="20"/>
  <c r="AW235" i="14"/>
  <c r="C234" i="20"/>
  <c r="AW234" i="14"/>
  <c r="C233" i="20"/>
  <c r="AW233" i="14"/>
  <c r="C232" i="20"/>
  <c r="AW232" i="14"/>
  <c r="C231" i="20"/>
  <c r="AW231" i="14"/>
  <c r="C230" i="20"/>
  <c r="AW230" i="14"/>
  <c r="C229" i="20"/>
  <c r="AW229" i="14"/>
  <c r="C228" i="20"/>
  <c r="AW228" i="14"/>
  <c r="C227" i="20"/>
  <c r="AW227" i="14"/>
  <c r="C226" i="20"/>
  <c r="AW226" i="14"/>
  <c r="C225" i="20"/>
  <c r="AW225" i="14"/>
  <c r="C224" i="20"/>
  <c r="AW224" i="14"/>
  <c r="C223" i="20"/>
  <c r="AW223" i="14"/>
  <c r="C222" i="20"/>
  <c r="AW222" i="14"/>
  <c r="C221" i="20"/>
  <c r="AW221" i="14"/>
  <c r="C220" i="20"/>
  <c r="AW220" i="14"/>
  <c r="C219" i="20"/>
  <c r="AW219" i="14"/>
  <c r="C218" i="20"/>
  <c r="AW218" i="14"/>
  <c r="C217" i="20"/>
  <c r="AW217" i="14"/>
  <c r="C216" i="20"/>
  <c r="AW216" i="14"/>
  <c r="C215" i="20"/>
  <c r="AW215" i="14"/>
  <c r="C214" i="20"/>
  <c r="AW214" i="14"/>
  <c r="C213" i="20"/>
  <c r="AW213" i="14"/>
  <c r="C212" i="20"/>
  <c r="AW212" i="14"/>
  <c r="C211" i="20"/>
  <c r="AW211" i="14"/>
  <c r="C210" i="20"/>
  <c r="AW210" i="14"/>
  <c r="C209" i="20"/>
  <c r="AW209" i="14"/>
  <c r="C208" i="20"/>
  <c r="AW208" i="14"/>
  <c r="C207" i="20"/>
  <c r="AW207" i="14"/>
  <c r="C206" i="20"/>
  <c r="AW206" i="14"/>
  <c r="C205" i="20"/>
  <c r="AW205" i="14"/>
  <c r="C204" i="20"/>
  <c r="AW204" i="14"/>
  <c r="C203" i="20"/>
  <c r="AW203" i="14"/>
  <c r="C202" i="20"/>
  <c r="AW202" i="14"/>
  <c r="C201" i="20"/>
  <c r="AW201" i="14"/>
  <c r="C200" i="20"/>
  <c r="AW200" i="14"/>
  <c r="C199" i="20"/>
  <c r="AW199" i="14"/>
  <c r="C198" i="20"/>
  <c r="AW198" i="14"/>
  <c r="C197" i="20"/>
  <c r="AW197" i="14"/>
  <c r="C196" i="20"/>
  <c r="AW196" i="14"/>
  <c r="C195" i="20"/>
  <c r="AW195" i="14"/>
  <c r="C194" i="20"/>
  <c r="AW194" i="14"/>
  <c r="C193" i="20"/>
  <c r="AW193" i="14"/>
  <c r="C192" i="20"/>
  <c r="AW192" i="14"/>
  <c r="C191" i="20"/>
  <c r="AW191" i="14"/>
  <c r="C190" i="20"/>
  <c r="AW190" i="14"/>
  <c r="C189" i="20"/>
  <c r="AW189" i="14"/>
  <c r="C188" i="20"/>
  <c r="AW188" i="14"/>
  <c r="C187" i="20"/>
  <c r="AW187" i="14"/>
  <c r="C186" i="20"/>
  <c r="AW186" i="14"/>
  <c r="C185" i="20"/>
  <c r="AW185" i="14"/>
  <c r="C184" i="20"/>
  <c r="AW184" i="14"/>
  <c r="C183" i="20"/>
  <c r="AW183" i="14"/>
  <c r="C182" i="20"/>
  <c r="AW182" i="14"/>
  <c r="C181" i="20"/>
  <c r="AW181" i="14"/>
  <c r="C180" i="20"/>
  <c r="AW180" i="14"/>
  <c r="C179" i="20"/>
  <c r="AW179" i="14"/>
  <c r="C178" i="20"/>
  <c r="AW178" i="14"/>
  <c r="C177" i="20"/>
  <c r="AW177" i="14"/>
  <c r="C176" i="20"/>
  <c r="AW176" i="14"/>
  <c r="C175" i="20"/>
  <c r="AW175" i="14"/>
  <c r="C174" i="20"/>
  <c r="AW174" i="14"/>
  <c r="C173" i="20"/>
  <c r="AW173" i="14"/>
  <c r="C172" i="20"/>
  <c r="AW172" i="14"/>
  <c r="C171" i="20"/>
  <c r="AW171" i="14"/>
  <c r="C170" i="20"/>
  <c r="AW170" i="14"/>
  <c r="C169" i="20"/>
  <c r="AW169" i="14"/>
  <c r="C168" i="20"/>
  <c r="AW168" i="14"/>
  <c r="C167" i="20"/>
  <c r="AW167" i="14"/>
  <c r="C166" i="20"/>
  <c r="AW166" i="14"/>
  <c r="C165" i="20"/>
  <c r="AW165" i="14"/>
  <c r="C164" i="20"/>
  <c r="AW164" i="14"/>
  <c r="C163" i="20"/>
  <c r="AW163" i="14"/>
  <c r="C162" i="20"/>
  <c r="AW162" i="14"/>
  <c r="C161" i="20"/>
  <c r="AW161" i="14"/>
  <c r="C160" i="20"/>
  <c r="AW160" i="14"/>
  <c r="C159" i="20"/>
  <c r="AW159" i="14"/>
  <c r="C158" i="20"/>
  <c r="AW158" i="14"/>
  <c r="C157" i="20"/>
  <c r="AW157" i="14"/>
  <c r="C156" i="20"/>
  <c r="AW156" i="14"/>
  <c r="C155" i="20"/>
  <c r="AW155" i="14"/>
  <c r="C154" i="20"/>
  <c r="AW154" i="14"/>
  <c r="C153" i="20"/>
  <c r="AW153" i="14"/>
  <c r="C152" i="20"/>
  <c r="AW152" i="14"/>
  <c r="C151" i="20"/>
  <c r="AW151" i="14"/>
  <c r="C150" i="20"/>
  <c r="AW150" i="14"/>
  <c r="C149" i="20"/>
  <c r="AW149" i="14"/>
  <c r="C148" i="20"/>
  <c r="AW148" i="14"/>
  <c r="C147" i="20"/>
  <c r="AW147" i="14"/>
  <c r="C146" i="20"/>
  <c r="AW146" i="14"/>
  <c r="C145" i="20"/>
  <c r="AW145" i="14"/>
  <c r="C144" i="20"/>
  <c r="AW144" i="14"/>
  <c r="C143" i="20"/>
  <c r="AW143" i="14"/>
  <c r="C142" i="20"/>
  <c r="AW142" i="14"/>
  <c r="C141" i="20"/>
  <c r="AW141" i="14"/>
  <c r="C140" i="20"/>
  <c r="AW140" i="14"/>
  <c r="C139" i="20"/>
  <c r="AW139" i="14"/>
  <c r="C138" i="20"/>
  <c r="AW138" i="14"/>
  <c r="C137" i="20"/>
  <c r="AW137" i="14"/>
  <c r="C136" i="20"/>
  <c r="AW136" i="14"/>
  <c r="C135" i="20"/>
  <c r="AW135" i="14"/>
  <c r="C134" i="20"/>
  <c r="AW134" i="14"/>
  <c r="C133" i="20"/>
  <c r="AW133" i="14"/>
  <c r="C132" i="20"/>
  <c r="AW132" i="14"/>
  <c r="C131" i="20"/>
  <c r="AW131" i="14"/>
  <c r="C130" i="20"/>
  <c r="AW130" i="14"/>
  <c r="C129" i="20"/>
  <c r="AW129" i="14"/>
  <c r="C128" i="20"/>
  <c r="AW128" i="14"/>
  <c r="C127" i="20"/>
  <c r="AW127" i="14"/>
  <c r="C126" i="20"/>
  <c r="AW126" i="14"/>
  <c r="C125" i="20"/>
  <c r="AW125" i="14"/>
  <c r="C124" i="20"/>
  <c r="AW124" i="14"/>
  <c r="C123" i="20"/>
  <c r="AW123" i="14"/>
  <c r="C122" i="20"/>
  <c r="AW122" i="14"/>
  <c r="C121" i="20"/>
  <c r="AW121" i="14"/>
  <c r="C120" i="20"/>
  <c r="AW120" i="14"/>
  <c r="C119" i="20"/>
  <c r="AW119" i="14"/>
  <c r="C118" i="20"/>
  <c r="AW118" i="14"/>
  <c r="C117" i="20"/>
  <c r="AW117" i="14"/>
  <c r="C116" i="20"/>
  <c r="AW116" i="14"/>
  <c r="C115" i="20"/>
  <c r="AW115" i="14"/>
  <c r="C114" i="20"/>
  <c r="AW114" i="14"/>
  <c r="C113" i="20"/>
  <c r="AW113" i="14"/>
  <c r="C112" i="20"/>
  <c r="AW112" i="14"/>
  <c r="C111" i="20"/>
  <c r="AW111" i="14"/>
  <c r="C110" i="20"/>
  <c r="AW110" i="14"/>
  <c r="C109" i="20"/>
  <c r="AW109" i="14"/>
  <c r="C108" i="20"/>
  <c r="AW108" i="14"/>
  <c r="C107" i="20"/>
  <c r="AW107" i="14"/>
  <c r="C106" i="20"/>
  <c r="AW106" i="14"/>
  <c r="C105" i="20"/>
  <c r="AW105" i="14"/>
  <c r="C104" i="20"/>
  <c r="AW104" i="14"/>
  <c r="C103" i="20"/>
  <c r="AW103" i="14"/>
  <c r="C102" i="20"/>
  <c r="AW102" i="14"/>
  <c r="C101" i="20"/>
  <c r="AW101" i="14"/>
  <c r="C100" i="20"/>
  <c r="AW100" i="14"/>
  <c r="C99" i="20"/>
  <c r="AW99" i="14"/>
  <c r="C98" i="20"/>
  <c r="AW98" i="14"/>
  <c r="C97" i="20"/>
  <c r="AW97" i="14"/>
  <c r="C96" i="20"/>
  <c r="AW96" i="14"/>
  <c r="C95" i="20"/>
  <c r="AW95" i="14"/>
  <c r="C94" i="20"/>
  <c r="AW94" i="14"/>
  <c r="C93" i="20"/>
  <c r="AW93" i="14"/>
  <c r="C92" i="20"/>
  <c r="AW92" i="14"/>
  <c r="C91" i="20"/>
  <c r="AW91" i="14"/>
  <c r="C90" i="20"/>
  <c r="AW90" i="14"/>
  <c r="C89" i="20"/>
  <c r="AW89" i="14"/>
  <c r="C88" i="20"/>
  <c r="AW88" i="14"/>
  <c r="C87" i="20"/>
  <c r="AW87" i="14"/>
  <c r="C86" i="20"/>
  <c r="AW86" i="14"/>
  <c r="C85" i="20"/>
  <c r="AW85" i="14"/>
  <c r="C84" i="20"/>
  <c r="AW84" i="14"/>
  <c r="C83" i="20"/>
  <c r="AW83" i="14"/>
  <c r="C82" i="20"/>
  <c r="AW82" i="14"/>
  <c r="C81" i="20"/>
  <c r="AW81" i="14"/>
  <c r="C80" i="20"/>
  <c r="AW80" i="14"/>
  <c r="C79" i="20"/>
  <c r="AW79" i="14"/>
  <c r="C78" i="20"/>
  <c r="AW78" i="14"/>
  <c r="C77" i="20"/>
  <c r="AW77" i="14"/>
  <c r="C76" i="20"/>
  <c r="AW76" i="14"/>
  <c r="C75" i="20"/>
  <c r="AW75" i="14"/>
  <c r="C74" i="20"/>
  <c r="AW74" i="14"/>
  <c r="C73" i="20"/>
  <c r="AW73" i="14"/>
  <c r="C72" i="20"/>
  <c r="AW72" i="14"/>
  <c r="C71" i="20"/>
  <c r="AW71" i="14"/>
  <c r="C70" i="20"/>
  <c r="AW70" i="14"/>
  <c r="C69" i="20"/>
  <c r="AW69" i="14"/>
  <c r="C68" i="20"/>
  <c r="AW68" i="14"/>
  <c r="C67" i="20"/>
  <c r="AW67" i="14"/>
  <c r="C66" i="20"/>
  <c r="AW66" i="14"/>
  <c r="C65" i="20"/>
  <c r="AW65" i="14"/>
  <c r="C64" i="20"/>
  <c r="AW64" i="14"/>
  <c r="C63" i="20"/>
  <c r="AW63" i="14"/>
  <c r="C62" i="20"/>
  <c r="AW62" i="14"/>
  <c r="C61" i="20"/>
  <c r="AW61" i="14"/>
  <c r="C60" i="20"/>
  <c r="AW60" i="14"/>
  <c r="C59" i="20"/>
  <c r="AW59" i="14"/>
  <c r="C58" i="20"/>
  <c r="AW58" i="14"/>
  <c r="C57" i="20"/>
  <c r="AW57" i="14"/>
  <c r="C56" i="20"/>
  <c r="AW56" i="14"/>
  <c r="C55" i="20"/>
  <c r="AW55" i="14"/>
  <c r="C54" i="20"/>
  <c r="AW54" i="14"/>
  <c r="C53" i="20"/>
  <c r="AW53" i="14"/>
  <c r="C52" i="20"/>
  <c r="AW52" i="14"/>
  <c r="C51" i="20"/>
  <c r="AW51" i="14"/>
  <c r="C50" i="20"/>
  <c r="AW50" i="14"/>
  <c r="C49" i="20"/>
  <c r="AW49" i="14"/>
  <c r="C48" i="20"/>
  <c r="AW48" i="14"/>
  <c r="C47" i="20"/>
  <c r="AW47" i="14"/>
  <c r="C46" i="20"/>
  <c r="AW46" i="14"/>
  <c r="C45" i="20"/>
  <c r="AW45" i="14"/>
  <c r="C44" i="20"/>
  <c r="AW44" i="14"/>
  <c r="C43" i="20"/>
  <c r="AW43" i="14"/>
  <c r="C42" i="20"/>
  <c r="AW42" i="14"/>
  <c r="C41" i="20"/>
  <c r="AW41" i="14"/>
  <c r="C40" i="20"/>
  <c r="AW40" i="14"/>
  <c r="C39" i="20"/>
  <c r="AW39" i="14"/>
  <c r="C38" i="20"/>
  <c r="AW38" i="14"/>
  <c r="C37" i="20"/>
  <c r="AW37" i="14"/>
  <c r="C36" i="20"/>
  <c r="AW36" i="14"/>
  <c r="C35" i="20"/>
  <c r="AW35" i="14"/>
  <c r="C34" i="20"/>
  <c r="AW34" i="14"/>
  <c r="C33" i="20"/>
  <c r="AW33" i="14"/>
  <c r="C32" i="20"/>
  <c r="AW32" i="14"/>
  <c r="C31" i="20"/>
  <c r="AW31" i="14"/>
  <c r="C30" i="20"/>
  <c r="AW30" i="14"/>
  <c r="C29" i="20"/>
  <c r="AW29" i="14"/>
  <c r="C28" i="20"/>
  <c r="AW28" i="14"/>
  <c r="C27" i="20"/>
  <c r="AW27" i="14"/>
  <c r="C26" i="20"/>
  <c r="AW26" i="14"/>
  <c r="C25" i="20"/>
  <c r="AW25" i="14"/>
  <c r="C24" i="20"/>
  <c r="AW24" i="14"/>
  <c r="C23" i="20"/>
  <c r="AW23" i="14"/>
  <c r="C22" i="20"/>
  <c r="AW22" i="14"/>
  <c r="C21" i="20"/>
  <c r="AW21" i="14"/>
  <c r="C20" i="20"/>
  <c r="AW20" i="14"/>
  <c r="C19" i="20"/>
  <c r="AW19" i="14"/>
  <c r="C18" i="20"/>
  <c r="AW18" i="14"/>
  <c r="C17" i="20"/>
  <c r="AW17" i="14"/>
  <c r="C16" i="20"/>
  <c r="AW16" i="14"/>
  <c r="C15" i="20"/>
  <c r="AW15" i="14"/>
  <c r="C14" i="20"/>
  <c r="AW14" i="14"/>
  <c r="C13" i="20"/>
  <c r="AW13" i="14"/>
  <c r="C12" i="20"/>
  <c r="AW12" i="14"/>
  <c r="C11" i="20"/>
  <c r="AW11" i="14"/>
  <c r="C10" i="20"/>
  <c r="AW10" i="14"/>
  <c r="C9" i="20"/>
  <c r="AW9" i="14"/>
  <c r="C8" i="20"/>
  <c r="AW8" i="14"/>
  <c r="C7" i="20"/>
  <c r="AW7" i="14"/>
  <c r="C6" i="20"/>
  <c r="AW6" i="14"/>
  <c r="C5" i="20"/>
  <c r="AW5" i="14"/>
  <c r="C4" i="20"/>
  <c r="AW4" i="14"/>
  <c r="C3" i="20"/>
  <c r="AW3" i="14"/>
  <c r="AW2" i="14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71" i="21" s="1"/>
  <c r="A873" i="20"/>
  <c r="I95" i="21" s="1"/>
  <c r="A867" i="20"/>
  <c r="I132" i="21" s="1"/>
  <c r="A861" i="20"/>
  <c r="I105" i="21" s="1"/>
  <c r="A855" i="20"/>
  <c r="I56" i="21" s="1"/>
  <c r="A849" i="20"/>
  <c r="I16" i="21" s="1"/>
  <c r="A843" i="20"/>
  <c r="I151" i="21" s="1"/>
  <c r="A837" i="20"/>
  <c r="I37" i="21" s="1"/>
  <c r="A831" i="20"/>
  <c r="I173" i="21" s="1"/>
  <c r="A825" i="20"/>
  <c r="I114" i="21" s="1"/>
  <c r="A819" i="20"/>
  <c r="I45" i="21" s="1"/>
  <c r="A813" i="20"/>
  <c r="I98" i="21" s="1"/>
  <c r="A807" i="20"/>
  <c r="I87" i="21" s="1"/>
  <c r="A801" i="20"/>
  <c r="I234" i="21" s="1"/>
  <c r="A795" i="20"/>
  <c r="I51" i="21" s="1"/>
  <c r="A789" i="20"/>
  <c r="I160" i="21" s="1"/>
  <c r="A783" i="20"/>
  <c r="I41" i="21" s="1"/>
  <c r="A777" i="20"/>
  <c r="I81" i="21" s="1"/>
  <c r="A771" i="20"/>
  <c r="I54" i="21" s="1"/>
  <c r="A765" i="20"/>
  <c r="I125" i="21" s="1"/>
  <c r="A759" i="20"/>
  <c r="I73" i="21" s="1"/>
  <c r="A753" i="20"/>
  <c r="I154" i="21" s="1"/>
  <c r="A747" i="20"/>
  <c r="I33" i="21" s="1"/>
  <c r="A741" i="20"/>
  <c r="I119" i="21" s="1"/>
  <c r="A735" i="20"/>
  <c r="I80" i="21" s="1"/>
  <c r="A729" i="20"/>
  <c r="I64" i="21" s="1"/>
  <c r="A723" i="20"/>
  <c r="I43" i="21" s="1"/>
  <c r="A717" i="20"/>
  <c r="I131" i="21" s="1"/>
  <c r="A711" i="20"/>
  <c r="I61" i="21" s="1"/>
  <c r="A705" i="20"/>
  <c r="I182" i="21" s="1"/>
  <c r="B878" i="20"/>
  <c r="H108" i="21" s="1"/>
  <c r="B872" i="20"/>
  <c r="H44" i="21" s="1"/>
  <c r="B866" i="20"/>
  <c r="H116" i="21" s="1"/>
  <c r="B860" i="20"/>
  <c r="H161" i="21" s="1"/>
  <c r="B854" i="20"/>
  <c r="H189" i="21" s="1"/>
  <c r="B848" i="20"/>
  <c r="H175" i="21" s="1"/>
  <c r="B842" i="20"/>
  <c r="H138" i="21" s="1"/>
  <c r="B836" i="20"/>
  <c r="H195" i="21" s="1"/>
  <c r="B830" i="20"/>
  <c r="H198" i="21" s="1"/>
  <c r="B824" i="20"/>
  <c r="H104" i="21" s="1"/>
  <c r="B818" i="20"/>
  <c r="H141" i="21" s="1"/>
  <c r="B812" i="20"/>
  <c r="H36" i="21" s="1"/>
  <c r="B806" i="20"/>
  <c r="H140" i="21" s="1"/>
  <c r="B800" i="20"/>
  <c r="H77" i="21" s="1"/>
  <c r="B794" i="20"/>
  <c r="H49" i="21" s="1"/>
  <c r="B788" i="20"/>
  <c r="H156" i="21" s="1"/>
  <c r="B782" i="20"/>
  <c r="H76" i="21" s="1"/>
  <c r="B776" i="20"/>
  <c r="H62" i="21" s="1"/>
  <c r="B770" i="20"/>
  <c r="H12" i="21" s="1"/>
  <c r="B764" i="20"/>
  <c r="H153" i="21" s="1"/>
  <c r="B758" i="20"/>
  <c r="H171" i="21" s="1"/>
  <c r="B752" i="20"/>
  <c r="H67" i="21" s="1"/>
  <c r="B746" i="20"/>
  <c r="H180" i="21" s="1"/>
  <c r="B740" i="20"/>
  <c r="H24" i="21" s="1"/>
  <c r="B734" i="20"/>
  <c r="H219" i="21" s="1"/>
  <c r="B728" i="20"/>
  <c r="H96" i="21" s="1"/>
  <c r="B722" i="20"/>
  <c r="H38" i="21" s="1"/>
  <c r="B716" i="20"/>
  <c r="H191" i="21" s="1"/>
  <c r="B710" i="20"/>
  <c r="H74" i="21" s="1"/>
  <c r="B704" i="20"/>
  <c r="H144" i="21" s="1"/>
  <c r="A878" i="20"/>
  <c r="I108" i="21" s="1"/>
  <c r="A872" i="20"/>
  <c r="I44" i="21" s="1"/>
  <c r="A866" i="20"/>
  <c r="I116" i="21" s="1"/>
  <c r="A860" i="20"/>
  <c r="I161" i="21" s="1"/>
  <c r="A854" i="20"/>
  <c r="I189" i="21" s="1"/>
  <c r="A848" i="20"/>
  <c r="I175" i="21" s="1"/>
  <c r="A842" i="20"/>
  <c r="I138" i="21" s="1"/>
  <c r="A836" i="20"/>
  <c r="I195" i="21" s="1"/>
  <c r="A830" i="20"/>
  <c r="I198" i="21" s="1"/>
  <c r="A824" i="20"/>
  <c r="I104" i="21" s="1"/>
  <c r="A818" i="20"/>
  <c r="I141" i="21" s="1"/>
  <c r="A812" i="20"/>
  <c r="I36" i="21" s="1"/>
  <c r="A806" i="20"/>
  <c r="I140" i="21" s="1"/>
  <c r="A800" i="20"/>
  <c r="I77" i="21" s="1"/>
  <c r="A794" i="20"/>
  <c r="I49" i="21" s="1"/>
  <c r="A788" i="20"/>
  <c r="I156" i="21" s="1"/>
  <c r="A782" i="20"/>
  <c r="I76" i="21" s="1"/>
  <c r="A776" i="20"/>
  <c r="I62" i="21" s="1"/>
  <c r="A770" i="20"/>
  <c r="I12" i="21" s="1"/>
  <c r="A764" i="20"/>
  <c r="I153" i="21" s="1"/>
  <c r="A758" i="20"/>
  <c r="I171" i="21" s="1"/>
  <c r="A752" i="20"/>
  <c r="I67" i="21" s="1"/>
  <c r="A746" i="20"/>
  <c r="I180" i="21" s="1"/>
  <c r="A740" i="20"/>
  <c r="I24" i="21" s="1"/>
  <c r="A734" i="20"/>
  <c r="I219" i="21" s="1"/>
  <c r="A728" i="20"/>
  <c r="I96" i="21" s="1"/>
  <c r="A722" i="20"/>
  <c r="I38" i="21" s="1"/>
  <c r="A716" i="20"/>
  <c r="I191" i="21" s="1"/>
  <c r="A710" i="20"/>
  <c r="I74" i="21" s="1"/>
  <c r="A704" i="20"/>
  <c r="I144" i="21" s="1"/>
  <c r="B877" i="20"/>
  <c r="H101" i="21" s="1"/>
  <c r="B871" i="20"/>
  <c r="H215" i="21" s="1"/>
  <c r="B865" i="20"/>
  <c r="H170" i="21" s="1"/>
  <c r="B859" i="20"/>
  <c r="H86" i="21" s="1"/>
  <c r="B853" i="20"/>
  <c r="H63" i="21" s="1"/>
  <c r="B847" i="20"/>
  <c r="H197" i="21" s="1"/>
  <c r="B841" i="20"/>
  <c r="H53" i="21" s="1"/>
  <c r="B835" i="20"/>
  <c r="H35" i="21" s="1"/>
  <c r="B829" i="20"/>
  <c r="H183" i="21" s="1"/>
  <c r="B823" i="20"/>
  <c r="H217" i="21" s="1"/>
  <c r="B817" i="20"/>
  <c r="H231" i="21" s="1"/>
  <c r="B811" i="20"/>
  <c r="H204" i="21" s="1"/>
  <c r="B805" i="20"/>
  <c r="H200" i="21" s="1"/>
  <c r="B799" i="20"/>
  <c r="H166" i="21" s="1"/>
  <c r="B793" i="20"/>
  <c r="H174" i="21" s="1"/>
  <c r="B787" i="20"/>
  <c r="H188" i="21" s="1"/>
  <c r="B781" i="20"/>
  <c r="H235" i="21" s="1"/>
  <c r="B775" i="20"/>
  <c r="H226" i="21" s="1"/>
  <c r="B769" i="20"/>
  <c r="H224" i="21" s="1"/>
  <c r="B763" i="20"/>
  <c r="H107" i="21" s="1"/>
  <c r="B757" i="20"/>
  <c r="H8" i="21" s="1"/>
  <c r="B751" i="20"/>
  <c r="H118" i="21" s="1"/>
  <c r="B745" i="20"/>
  <c r="H190" i="21" s="1"/>
  <c r="B739" i="20"/>
  <c r="H213" i="21" s="1"/>
  <c r="B733" i="20"/>
  <c r="H185" i="21" s="1"/>
  <c r="B727" i="20"/>
  <c r="H23" i="21" s="1"/>
  <c r="B721" i="20"/>
  <c r="H147" i="21" s="1"/>
  <c r="B715" i="20"/>
  <c r="H11" i="21" s="1"/>
  <c r="B709" i="20"/>
  <c r="H122" i="21" s="1"/>
  <c r="B703" i="20"/>
  <c r="H13" i="21" s="1"/>
  <c r="A877" i="20"/>
  <c r="I101" i="21" s="1"/>
  <c r="A871" i="20"/>
  <c r="I215" i="21" s="1"/>
  <c r="A865" i="20"/>
  <c r="I170" i="21" s="1"/>
  <c r="A859" i="20"/>
  <c r="I86" i="21" s="1"/>
  <c r="A853" i="20"/>
  <c r="I63" i="21" s="1"/>
  <c r="A847" i="20"/>
  <c r="I197" i="21" s="1"/>
  <c r="A841" i="20"/>
  <c r="I53" i="21" s="1"/>
  <c r="A835" i="20"/>
  <c r="I35" i="21" s="1"/>
  <c r="A829" i="20"/>
  <c r="I183" i="21" s="1"/>
  <c r="A823" i="20"/>
  <c r="I217" i="21" s="1"/>
  <c r="A817" i="20"/>
  <c r="I231" i="21" s="1"/>
  <c r="A811" i="20"/>
  <c r="I204" i="21" s="1"/>
  <c r="A805" i="20"/>
  <c r="I200" i="21" s="1"/>
  <c r="A799" i="20"/>
  <c r="I166" i="21" s="1"/>
  <c r="A793" i="20"/>
  <c r="I174" i="21" s="1"/>
  <c r="A787" i="20"/>
  <c r="I188" i="21" s="1"/>
  <c r="A781" i="20"/>
  <c r="I235" i="21" s="1"/>
  <c r="A775" i="20"/>
  <c r="I226" i="21" s="1"/>
  <c r="A769" i="20"/>
  <c r="I224" i="21" s="1"/>
  <c r="A763" i="20"/>
  <c r="I107" i="21" s="1"/>
  <c r="A757" i="20"/>
  <c r="I8" i="21" s="1"/>
  <c r="A751" i="20"/>
  <c r="I118" i="21" s="1"/>
  <c r="A745" i="20"/>
  <c r="I190" i="21" s="1"/>
  <c r="A739" i="20"/>
  <c r="I213" i="21" s="1"/>
  <c r="A733" i="20"/>
  <c r="I185" i="21" s="1"/>
  <c r="A727" i="20"/>
  <c r="I23" i="21" s="1"/>
  <c r="A721" i="20"/>
  <c r="I147" i="21" s="1"/>
  <c r="A715" i="20"/>
  <c r="I11" i="21" s="1"/>
  <c r="A709" i="20"/>
  <c r="I122" i="21" s="1"/>
  <c r="A703" i="20"/>
  <c r="I13" i="21" s="1"/>
  <c r="B876" i="20"/>
  <c r="H205" i="21" s="1"/>
  <c r="B870" i="20"/>
  <c r="H124" i="21" s="1"/>
  <c r="B864" i="20"/>
  <c r="H210" i="21" s="1"/>
  <c r="B858" i="20"/>
  <c r="H3" i="21" s="1"/>
  <c r="B852" i="20"/>
  <c r="H65" i="21" s="1"/>
  <c r="B846" i="20"/>
  <c r="H207" i="21" s="1"/>
  <c r="B840" i="20"/>
  <c r="H216" i="21" s="1"/>
  <c r="B834" i="20"/>
  <c r="H232" i="21" s="1"/>
  <c r="B828" i="20"/>
  <c r="H126" i="21" s="1"/>
  <c r="B822" i="20"/>
  <c r="H89" i="21" s="1"/>
  <c r="B816" i="20"/>
  <c r="H78" i="21" s="1"/>
  <c r="B810" i="20"/>
  <c r="H186" i="21" s="1"/>
  <c r="B804" i="20"/>
  <c r="H155" i="21" s="1"/>
  <c r="B798" i="20"/>
  <c r="H209" i="21" s="1"/>
  <c r="B792" i="20"/>
  <c r="H25" i="21" s="1"/>
  <c r="B786" i="20"/>
  <c r="H199" i="21" s="1"/>
  <c r="B780" i="20"/>
  <c r="H236" i="21" s="1"/>
  <c r="B774" i="20"/>
  <c r="H5" i="21" s="1"/>
  <c r="B768" i="20"/>
  <c r="H31" i="21" s="1"/>
  <c r="B762" i="20"/>
  <c r="H57" i="21" s="1"/>
  <c r="B756" i="20"/>
  <c r="H165" i="21" s="1"/>
  <c r="B750" i="20"/>
  <c r="H91" i="21" s="1"/>
  <c r="B744" i="20"/>
  <c r="H139" i="21" s="1"/>
  <c r="B738" i="20"/>
  <c r="H176" i="21" s="1"/>
  <c r="B732" i="20"/>
  <c r="H21" i="21" s="1"/>
  <c r="B726" i="20"/>
  <c r="H92" i="21" s="1"/>
  <c r="B720" i="20"/>
  <c r="H32" i="21" s="1"/>
  <c r="B714" i="20"/>
  <c r="H123" i="21" s="1"/>
  <c r="B708" i="20"/>
  <c r="H70" i="21" s="1"/>
  <c r="B702" i="20"/>
  <c r="H194" i="21" s="1"/>
  <c r="A876" i="20"/>
  <c r="I205" i="21" s="1"/>
  <c r="A870" i="20"/>
  <c r="I124" i="21" s="1"/>
  <c r="A864" i="20"/>
  <c r="I210" i="21" s="1"/>
  <c r="A858" i="20"/>
  <c r="I3" i="21" s="1"/>
  <c r="A852" i="20"/>
  <c r="I65" i="21" s="1"/>
  <c r="A846" i="20"/>
  <c r="I207" i="21" s="1"/>
  <c r="A840" i="20"/>
  <c r="I216" i="21" s="1"/>
  <c r="A834" i="20"/>
  <c r="I232" i="21" s="1"/>
  <c r="A828" i="20"/>
  <c r="I126" i="21" s="1"/>
  <c r="A822" i="20"/>
  <c r="I89" i="21" s="1"/>
  <c r="A816" i="20"/>
  <c r="I78" i="21" s="1"/>
  <c r="A810" i="20"/>
  <c r="I186" i="21" s="1"/>
  <c r="A804" i="20"/>
  <c r="I155" i="21" s="1"/>
  <c r="A798" i="20"/>
  <c r="I209" i="21" s="1"/>
  <c r="A792" i="20"/>
  <c r="I25" i="21" s="1"/>
  <c r="A786" i="20"/>
  <c r="I199" i="21" s="1"/>
  <c r="A780" i="20"/>
  <c r="I236" i="21" s="1"/>
  <c r="A774" i="20"/>
  <c r="I5" i="21" s="1"/>
  <c r="A768" i="20"/>
  <c r="I31" i="21" s="1"/>
  <c r="A762" i="20"/>
  <c r="I57" i="21" s="1"/>
  <c r="A756" i="20"/>
  <c r="I165" i="21" s="1"/>
  <c r="A750" i="20"/>
  <c r="I91" i="21" s="1"/>
  <c r="A744" i="20"/>
  <c r="I139" i="21" s="1"/>
  <c r="A738" i="20"/>
  <c r="I176" i="21" s="1"/>
  <c r="A732" i="20"/>
  <c r="I21" i="21" s="1"/>
  <c r="A726" i="20"/>
  <c r="I92" i="21" s="1"/>
  <c r="A720" i="20"/>
  <c r="I32" i="21" s="1"/>
  <c r="A714" i="20"/>
  <c r="I123" i="21" s="1"/>
  <c r="A708" i="20"/>
  <c r="I70" i="21" s="1"/>
  <c r="A702" i="20"/>
  <c r="I194" i="21" s="1"/>
  <c r="I1" i="9"/>
  <c r="A700" i="20"/>
  <c r="I1" i="21" s="1"/>
  <c r="B875" i="20"/>
  <c r="H66" i="21" s="1"/>
  <c r="B869" i="20"/>
  <c r="H230" i="21" s="1"/>
  <c r="B863" i="20"/>
  <c r="H145" i="21" s="1"/>
  <c r="B857" i="20"/>
  <c r="H79" i="21" s="1"/>
  <c r="B851" i="20"/>
  <c r="H9" i="21" s="1"/>
  <c r="B845" i="20"/>
  <c r="H158" i="21" s="1"/>
  <c r="B839" i="20"/>
  <c r="H220" i="21" s="1"/>
  <c r="B833" i="20"/>
  <c r="H179" i="21" s="1"/>
  <c r="B827" i="20"/>
  <c r="H60" i="21" s="1"/>
  <c r="B821" i="20"/>
  <c r="H109" i="21" s="1"/>
  <c r="B815" i="20"/>
  <c r="H214" i="21" s="1"/>
  <c r="B809" i="20"/>
  <c r="H72" i="21" s="1"/>
  <c r="B803" i="20"/>
  <c r="H187" i="21" s="1"/>
  <c r="B797" i="20"/>
  <c r="H85" i="21" s="1"/>
  <c r="B791" i="20"/>
  <c r="H110" i="21" s="1"/>
  <c r="B785" i="20"/>
  <c r="H203" i="21" s="1"/>
  <c r="B779" i="20"/>
  <c r="H102" i="21" s="1"/>
  <c r="B773" i="20"/>
  <c r="H48" i="21" s="1"/>
  <c r="B767" i="20"/>
  <c r="H128" i="21" s="1"/>
  <c r="B761" i="20"/>
  <c r="H34" i="21" s="1"/>
  <c r="B755" i="20"/>
  <c r="H162" i="21" s="1"/>
  <c r="B749" i="20"/>
  <c r="H55" i="21" s="1"/>
  <c r="B743" i="20"/>
  <c r="H88" i="21" s="1"/>
  <c r="B737" i="20"/>
  <c r="H97" i="21" s="1"/>
  <c r="B731" i="20"/>
  <c r="H58" i="21" s="1"/>
  <c r="B725" i="20"/>
  <c r="H212" i="21" s="1"/>
  <c r="B719" i="20"/>
  <c r="H93" i="21" s="1"/>
  <c r="B713" i="20"/>
  <c r="H228" i="21" s="1"/>
  <c r="B707" i="20"/>
  <c r="H206" i="21" s="1"/>
  <c r="B701" i="20"/>
  <c r="H26" i="21" s="1"/>
  <c r="AJ804" i="14"/>
  <c r="A875" i="20"/>
  <c r="I66" i="21" s="1"/>
  <c r="A869" i="20"/>
  <c r="I230" i="21" s="1"/>
  <c r="A863" i="20"/>
  <c r="I145" i="21" s="1"/>
  <c r="A857" i="20"/>
  <c r="I79" i="21" s="1"/>
  <c r="A851" i="20"/>
  <c r="I9" i="21" s="1"/>
  <c r="A845" i="20"/>
  <c r="I158" i="21" s="1"/>
  <c r="A839" i="20"/>
  <c r="I220" i="21" s="1"/>
  <c r="A833" i="20"/>
  <c r="I179" i="21" s="1"/>
  <c r="A827" i="20"/>
  <c r="I60" i="21" s="1"/>
  <c r="A821" i="20"/>
  <c r="I109" i="21" s="1"/>
  <c r="A815" i="20"/>
  <c r="I214" i="21" s="1"/>
  <c r="A809" i="20"/>
  <c r="I72" i="21" s="1"/>
  <c r="A803" i="20"/>
  <c r="I187" i="21" s="1"/>
  <c r="A797" i="20"/>
  <c r="I85" i="21" s="1"/>
  <c r="A791" i="20"/>
  <c r="I110" i="21" s="1"/>
  <c r="A785" i="20"/>
  <c r="I203" i="21" s="1"/>
  <c r="A779" i="20"/>
  <c r="I102" i="21" s="1"/>
  <c r="A773" i="20"/>
  <c r="I48" i="21" s="1"/>
  <c r="A767" i="20"/>
  <c r="I128" i="21" s="1"/>
  <c r="A761" i="20"/>
  <c r="I34" i="21" s="1"/>
  <c r="A755" i="20"/>
  <c r="I162" i="21" s="1"/>
  <c r="A749" i="20"/>
  <c r="I55" i="21" s="1"/>
  <c r="A743" i="20"/>
  <c r="I88" i="21" s="1"/>
  <c r="A737" i="20"/>
  <c r="I97" i="21" s="1"/>
  <c r="A731" i="20"/>
  <c r="I58" i="21" s="1"/>
  <c r="A725" i="20"/>
  <c r="I212" i="21" s="1"/>
  <c r="A719" i="20"/>
  <c r="I93" i="21" s="1"/>
  <c r="A713" i="20"/>
  <c r="I228" i="21" s="1"/>
  <c r="A707" i="20"/>
  <c r="I206" i="21" s="1"/>
  <c r="A701" i="20"/>
  <c r="I26" i="21" s="1"/>
  <c r="C701" i="20"/>
  <c r="B880" i="20"/>
  <c r="H177" i="21" s="1"/>
  <c r="B874" i="20"/>
  <c r="H22" i="21" s="1"/>
  <c r="B868" i="20"/>
  <c r="H164" i="21" s="1"/>
  <c r="B862" i="20"/>
  <c r="H135" i="21" s="1"/>
  <c r="B856" i="20"/>
  <c r="H94" i="21" s="1"/>
  <c r="B850" i="20"/>
  <c r="H225" i="21" s="1"/>
  <c r="B844" i="20"/>
  <c r="H134" i="21" s="1"/>
  <c r="B838" i="20"/>
  <c r="H142" i="21" s="1"/>
  <c r="B832" i="20"/>
  <c r="H15" i="21" s="1"/>
  <c r="B826" i="20"/>
  <c r="H121" i="21" s="1"/>
  <c r="B820" i="20"/>
  <c r="H6" i="21" s="1"/>
  <c r="B814" i="20"/>
  <c r="H112" i="21" s="1"/>
  <c r="B808" i="20"/>
  <c r="H168" i="21" s="1"/>
  <c r="B802" i="20"/>
  <c r="H201" i="21" s="1"/>
  <c r="B796" i="20"/>
  <c r="H127" i="21" s="1"/>
  <c r="B790" i="20"/>
  <c r="H47" i="21" s="1"/>
  <c r="B784" i="20"/>
  <c r="H10" i="21" s="1"/>
  <c r="B778" i="20"/>
  <c r="H152" i="21" s="1"/>
  <c r="B772" i="20"/>
  <c r="H2" i="21" s="1"/>
  <c r="B766" i="20"/>
  <c r="H193" i="21" s="1"/>
  <c r="B760" i="20"/>
  <c r="H20" i="21" s="1"/>
  <c r="B754" i="20"/>
  <c r="H184" i="21" s="1"/>
  <c r="B748" i="20"/>
  <c r="H137" i="21" s="1"/>
  <c r="B742" i="20"/>
  <c r="H172" i="21" s="1"/>
  <c r="B736" i="20"/>
  <c r="H218" i="21" s="1"/>
  <c r="B730" i="20"/>
  <c r="H50" i="21" s="1"/>
  <c r="B724" i="20"/>
  <c r="H233" i="21" s="1"/>
  <c r="B718" i="20"/>
  <c r="H106" i="21" s="1"/>
  <c r="B712" i="20"/>
  <c r="H133" i="21" s="1"/>
  <c r="B706" i="20"/>
  <c r="H196" i="21" s="1"/>
  <c r="A880" i="20"/>
  <c r="I177" i="21" s="1"/>
  <c r="A874" i="20"/>
  <c r="I22" i="21" s="1"/>
  <c r="A868" i="20"/>
  <c r="I164" i="21" s="1"/>
  <c r="A862" i="20"/>
  <c r="I135" i="21" s="1"/>
  <c r="A856" i="20"/>
  <c r="I94" i="21" s="1"/>
  <c r="A850" i="20"/>
  <c r="I225" i="21" s="1"/>
  <c r="A844" i="20"/>
  <c r="I134" i="21" s="1"/>
  <c r="A838" i="20"/>
  <c r="I142" i="21" s="1"/>
  <c r="A832" i="20"/>
  <c r="I15" i="21" s="1"/>
  <c r="A826" i="20"/>
  <c r="I121" i="21" s="1"/>
  <c r="A820" i="20"/>
  <c r="I6" i="21" s="1"/>
  <c r="A814" i="20"/>
  <c r="I112" i="21" s="1"/>
  <c r="A808" i="20"/>
  <c r="I168" i="21" s="1"/>
  <c r="A802" i="20"/>
  <c r="I201" i="21" s="1"/>
  <c r="A796" i="20"/>
  <c r="I127" i="21" s="1"/>
  <c r="A790" i="20"/>
  <c r="I47" i="21" s="1"/>
  <c r="A784" i="20"/>
  <c r="I10" i="21" s="1"/>
  <c r="A778" i="20"/>
  <c r="I152" i="21" s="1"/>
  <c r="A772" i="20"/>
  <c r="I2" i="21" s="1"/>
  <c r="A766" i="20"/>
  <c r="I193" i="21" s="1"/>
  <c r="A760" i="20"/>
  <c r="I20" i="21" s="1"/>
  <c r="A754" i="20"/>
  <c r="I184" i="21" s="1"/>
  <c r="A748" i="20"/>
  <c r="I137" i="21" s="1"/>
  <c r="A742" i="20"/>
  <c r="I172" i="21" s="1"/>
  <c r="A736" i="20"/>
  <c r="I218" i="21" s="1"/>
  <c r="A730" i="20"/>
  <c r="I50" i="21" s="1"/>
  <c r="A724" i="20"/>
  <c r="I233" i="21" s="1"/>
  <c r="A718" i="20"/>
  <c r="I106" i="21" s="1"/>
  <c r="A712" i="20"/>
  <c r="I133" i="21" s="1"/>
  <c r="A706" i="20"/>
  <c r="I196" i="21" s="1"/>
  <c r="B879" i="20"/>
  <c r="H71" i="21" s="1"/>
  <c r="B873" i="20"/>
  <c r="H95" i="21" s="1"/>
  <c r="B867" i="20"/>
  <c r="H132" i="21" s="1"/>
  <c r="B861" i="20"/>
  <c r="H105" i="21" s="1"/>
  <c r="B855" i="20"/>
  <c r="H56" i="21" s="1"/>
  <c r="B849" i="20"/>
  <c r="H16" i="21" s="1"/>
  <c r="B843" i="20"/>
  <c r="H151" i="21" s="1"/>
  <c r="B837" i="20"/>
  <c r="H37" i="21" s="1"/>
  <c r="B831" i="20"/>
  <c r="H173" i="21" s="1"/>
  <c r="B825" i="20"/>
  <c r="H114" i="21" s="1"/>
  <c r="B819" i="20"/>
  <c r="H45" i="21" s="1"/>
  <c r="B813" i="20"/>
  <c r="H98" i="21" s="1"/>
  <c r="B807" i="20"/>
  <c r="H87" i="21" s="1"/>
  <c r="B801" i="20"/>
  <c r="H234" i="21" s="1"/>
  <c r="B795" i="20"/>
  <c r="H51" i="21" s="1"/>
  <c r="B789" i="20"/>
  <c r="H160" i="21" s="1"/>
  <c r="B783" i="20"/>
  <c r="H41" i="21" s="1"/>
  <c r="B777" i="20"/>
  <c r="H81" i="21" s="1"/>
  <c r="B771" i="20"/>
  <c r="H54" i="21" s="1"/>
  <c r="B765" i="20"/>
  <c r="H125" i="21" s="1"/>
  <c r="B759" i="20"/>
  <c r="H73" i="21" s="1"/>
  <c r="B753" i="20"/>
  <c r="H154" i="21" s="1"/>
  <c r="B747" i="20"/>
  <c r="H33" i="21" s="1"/>
  <c r="B741" i="20"/>
  <c r="H119" i="21" s="1"/>
  <c r="B735" i="20"/>
  <c r="H80" i="21" s="1"/>
  <c r="B729" i="20"/>
  <c r="H64" i="21" s="1"/>
  <c r="B723" i="20"/>
  <c r="H43" i="21" s="1"/>
  <c r="B717" i="20"/>
  <c r="H131" i="21" s="1"/>
  <c r="B711" i="20"/>
  <c r="H61" i="21" s="1"/>
  <c r="B705" i="20"/>
  <c r="H182" i="21" s="1"/>
  <c r="W395" i="14"/>
  <c r="W397" i="14"/>
  <c r="H394" i="22"/>
  <c r="R395" i="14"/>
  <c r="P396" i="22"/>
  <c r="P395" i="22"/>
  <c r="A289" i="20"/>
  <c r="B324" i="21" s="1"/>
  <c r="A259" i="20"/>
  <c r="B361" i="21" s="1"/>
  <c r="A223" i="20"/>
  <c r="B308" i="21" s="1"/>
  <c r="A181" i="20"/>
  <c r="B330" i="21" s="1"/>
  <c r="A133" i="20"/>
  <c r="B301" i="21" s="1"/>
  <c r="A79" i="20"/>
  <c r="B332" i="21" s="1"/>
  <c r="A31" i="20"/>
  <c r="B292" i="21" s="1"/>
  <c r="B308" i="20"/>
  <c r="A62" i="21" s="1"/>
  <c r="B296" i="20"/>
  <c r="A136" i="21" s="1"/>
  <c r="B284" i="20"/>
  <c r="A303" i="21" s="1"/>
  <c r="B272" i="20"/>
  <c r="A275" i="21" s="1"/>
  <c r="B254" i="20"/>
  <c r="A165" i="21" s="1"/>
  <c r="B236" i="20"/>
  <c r="A145" i="21" s="1"/>
  <c r="B194" i="20"/>
  <c r="A47" i="21" s="1"/>
  <c r="B26" i="20"/>
  <c r="A155" i="21" s="1"/>
  <c r="A308" i="20"/>
  <c r="B62" i="21" s="1"/>
  <c r="A302" i="20"/>
  <c r="B54" i="21" s="1"/>
  <c r="A296" i="20"/>
  <c r="B136" i="21" s="1"/>
  <c r="A290" i="20"/>
  <c r="B410" i="21" s="1"/>
  <c r="A284" i="20"/>
  <c r="B303" i="21" s="1"/>
  <c r="A278" i="20"/>
  <c r="B318" i="21" s="1"/>
  <c r="A272" i="20"/>
  <c r="B275" i="21" s="1"/>
  <c r="A266" i="20"/>
  <c r="B60" i="21" s="1"/>
  <c r="A260" i="20"/>
  <c r="B239" i="21" s="1"/>
  <c r="A254" i="20"/>
  <c r="B165" i="21" s="1"/>
  <c r="A248" i="20"/>
  <c r="B362" i="21" s="1"/>
  <c r="A242" i="20"/>
  <c r="B170" i="21" s="1"/>
  <c r="A236" i="20"/>
  <c r="B145" i="21" s="1"/>
  <c r="A230" i="20"/>
  <c r="B401" i="21" s="1"/>
  <c r="A224" i="20"/>
  <c r="B53" i="21" s="1"/>
  <c r="A218" i="20"/>
  <c r="B184" i="21" s="1"/>
  <c r="A212" i="20"/>
  <c r="B85" i="21" s="1"/>
  <c r="A206" i="20"/>
  <c r="B211" i="21" s="1"/>
  <c r="A200" i="20"/>
  <c r="B206" i="21" s="1"/>
  <c r="A194" i="20"/>
  <c r="B47" i="21" s="1"/>
  <c r="A188" i="20"/>
  <c r="B137" i="21" s="1"/>
  <c r="A182" i="20"/>
  <c r="B135" i="21" s="1"/>
  <c r="A176" i="20"/>
  <c r="B156" i="21" s="1"/>
  <c r="A170" i="20"/>
  <c r="B20" i="21" s="1"/>
  <c r="A164" i="20"/>
  <c r="B175" i="21" s="1"/>
  <c r="A158" i="20"/>
  <c r="B375" i="21" s="1"/>
  <c r="A152" i="20"/>
  <c r="B115" i="21" s="1"/>
  <c r="A146" i="20"/>
  <c r="B176" i="21" s="1"/>
  <c r="A140" i="20"/>
  <c r="B365" i="21" s="1"/>
  <c r="A134" i="20"/>
  <c r="B369" i="21" s="1"/>
  <c r="A128" i="20"/>
  <c r="B226" i="21" s="1"/>
  <c r="A122" i="20"/>
  <c r="B280" i="21" s="1"/>
  <c r="A116" i="20"/>
  <c r="B153" i="21" s="1"/>
  <c r="A110" i="20"/>
  <c r="B359" i="21" s="1"/>
  <c r="A104" i="20"/>
  <c r="B351" i="21" s="1"/>
  <c r="A98" i="20"/>
  <c r="B215" i="21" s="1"/>
  <c r="A92" i="20"/>
  <c r="B343" i="21" s="1"/>
  <c r="A86" i="20"/>
  <c r="B72" i="21" s="1"/>
  <c r="A80" i="20"/>
  <c r="B276" i="21" s="1"/>
  <c r="A74" i="20"/>
  <c r="B36" i="21" s="1"/>
  <c r="A68" i="20"/>
  <c r="B341" i="21" s="1"/>
  <c r="A62" i="20"/>
  <c r="B384" i="21" s="1"/>
  <c r="A56" i="20"/>
  <c r="B19" i="21" s="1"/>
  <c r="A50" i="20"/>
  <c r="B315" i="21" s="1"/>
  <c r="A44" i="20"/>
  <c r="B33" i="21" s="1"/>
  <c r="A38" i="20"/>
  <c r="B98" i="21" s="1"/>
  <c r="A32" i="20"/>
  <c r="B109" i="21" s="1"/>
  <c r="A26" i="20"/>
  <c r="B155" i="21" s="1"/>
  <c r="A20" i="20"/>
  <c r="B270" i="21" s="1"/>
  <c r="A14" i="20"/>
  <c r="B219" i="21" s="1"/>
  <c r="A8" i="20"/>
  <c r="B15" i="21" s="1"/>
  <c r="A2" i="20"/>
  <c r="B342" i="21" s="1"/>
  <c r="C2" i="20"/>
  <c r="B307" i="20"/>
  <c r="A316" i="21" s="1"/>
  <c r="B301" i="20"/>
  <c r="A386" i="21" s="1"/>
  <c r="B295" i="20"/>
  <c r="A221" i="21" s="1"/>
  <c r="B289" i="20"/>
  <c r="A324" i="21" s="1"/>
  <c r="B283" i="20"/>
  <c r="A278" i="21" s="1"/>
  <c r="B277" i="20"/>
  <c r="A56" i="21" s="1"/>
  <c r="B271" i="20"/>
  <c r="A46" i="21" s="1"/>
  <c r="B265" i="20"/>
  <c r="A199" i="21" s="1"/>
  <c r="B259" i="20"/>
  <c r="A361" i="21" s="1"/>
  <c r="B253" i="20"/>
  <c r="A293" i="21" s="1"/>
  <c r="B247" i="20"/>
  <c r="A168" i="21" s="1"/>
  <c r="B241" i="20"/>
  <c r="A39" i="21" s="1"/>
  <c r="B235" i="20"/>
  <c r="A158" i="21" s="1"/>
  <c r="B229" i="20"/>
  <c r="A412" i="21" s="1"/>
  <c r="B223" i="20"/>
  <c r="A308" i="21" s="1"/>
  <c r="B217" i="20"/>
  <c r="A140" i="21" s="1"/>
  <c r="B211" i="20"/>
  <c r="A225" i="21" s="1"/>
  <c r="B205" i="20"/>
  <c r="A311" i="21" s="1"/>
  <c r="B199" i="20"/>
  <c r="A329" i="21" s="1"/>
  <c r="B193" i="20"/>
  <c r="A30" i="21" s="1"/>
  <c r="B187" i="20"/>
  <c r="A195" i="21" s="1"/>
  <c r="B181" i="20"/>
  <c r="A330" i="21" s="1"/>
  <c r="B175" i="20"/>
  <c r="A43" i="21" s="1"/>
  <c r="B169" i="20"/>
  <c r="A108" i="21" s="1"/>
  <c r="B163" i="20"/>
  <c r="A274" i="21" s="1"/>
  <c r="B157" i="20"/>
  <c r="A367" i="21" s="1"/>
  <c r="B151" i="20"/>
  <c r="A218" i="21" s="1"/>
  <c r="B145" i="20"/>
  <c r="A246" i="21" s="1"/>
  <c r="B139" i="20"/>
  <c r="A149" i="21" s="1"/>
  <c r="B133" i="20"/>
  <c r="A301" i="21" s="1"/>
  <c r="B127" i="20"/>
  <c r="A100" i="21" s="1"/>
  <c r="B121" i="20"/>
  <c r="A112" i="21" s="1"/>
  <c r="B115" i="20"/>
  <c r="A161" i="21" s="1"/>
  <c r="B109" i="20"/>
  <c r="A336" i="21" s="1"/>
  <c r="B103" i="20"/>
  <c r="A228" i="21" s="1"/>
  <c r="B97" i="20"/>
  <c r="A34" i="21" s="1"/>
  <c r="B91" i="20"/>
  <c r="A238" i="21" s="1"/>
  <c r="B85" i="20"/>
  <c r="A397" i="21" s="1"/>
  <c r="B79" i="20"/>
  <c r="A332" i="21" s="1"/>
  <c r="B73" i="20"/>
  <c r="A372" i="21" s="1"/>
  <c r="B67" i="20"/>
  <c r="A26" i="21" s="1"/>
  <c r="B61" i="20"/>
  <c r="A162" i="21" s="1"/>
  <c r="B55" i="20"/>
  <c r="A400" i="21" s="1"/>
  <c r="B49" i="20"/>
  <c r="A248" i="21" s="1"/>
  <c r="B43" i="20"/>
  <c r="A408" i="21" s="1"/>
  <c r="B37" i="20"/>
  <c r="A5" i="21" s="1"/>
  <c r="B31" i="20"/>
  <c r="A292" i="21" s="1"/>
  <c r="B25" i="20"/>
  <c r="A93" i="21" s="1"/>
  <c r="B19" i="20"/>
  <c r="A347" i="21" s="1"/>
  <c r="B13" i="20"/>
  <c r="A216" i="21" s="1"/>
  <c r="B7" i="20"/>
  <c r="A154" i="21" s="1"/>
  <c r="A103" i="20"/>
  <c r="B228" i="21" s="1"/>
  <c r="A25" i="20"/>
  <c r="B93" i="21" s="1"/>
  <c r="B306" i="20"/>
  <c r="A334" i="21" s="1"/>
  <c r="B270" i="20"/>
  <c r="A249" i="21" s="1"/>
  <c r="B234" i="20"/>
  <c r="A117" i="21" s="1"/>
  <c r="B210" i="20"/>
  <c r="A327" i="21" s="1"/>
  <c r="B192" i="20"/>
  <c r="A59" i="21" s="1"/>
  <c r="B168" i="20"/>
  <c r="A383" i="21" s="1"/>
  <c r="B156" i="20"/>
  <c r="A183" i="21" s="1"/>
  <c r="B144" i="20"/>
  <c r="A352" i="21" s="1"/>
  <c r="B138" i="20"/>
  <c r="A328" i="21" s="1"/>
  <c r="B132" i="20"/>
  <c r="A360" i="21" s="1"/>
  <c r="B126" i="20"/>
  <c r="A169" i="21" s="1"/>
  <c r="B120" i="20"/>
  <c r="A294" i="21" s="1"/>
  <c r="B114" i="20"/>
  <c r="A139" i="21" s="1"/>
  <c r="B108" i="20"/>
  <c r="A240" i="21" s="1"/>
  <c r="B96" i="20"/>
  <c r="A63" i="21" s="1"/>
  <c r="B90" i="20"/>
  <c r="A245" i="21" s="1"/>
  <c r="B84" i="20"/>
  <c r="A159" i="21" s="1"/>
  <c r="B78" i="20"/>
  <c r="A349" i="21" s="1"/>
  <c r="B72" i="20"/>
  <c r="A50" i="21" s="1"/>
  <c r="B66" i="20"/>
  <c r="A124" i="21" s="1"/>
  <c r="B60" i="20"/>
  <c r="A338" i="21" s="1"/>
  <c r="B54" i="20"/>
  <c r="A22" i="21" s="1"/>
  <c r="B48" i="20"/>
  <c r="A29" i="21" s="1"/>
  <c r="B42" i="20"/>
  <c r="A151" i="21" s="1"/>
  <c r="B36" i="20"/>
  <c r="A130" i="21" s="1"/>
  <c r="B30" i="20"/>
  <c r="A106" i="21" s="1"/>
  <c r="B24" i="20"/>
  <c r="A177" i="21" s="1"/>
  <c r="B18" i="20"/>
  <c r="A312" i="21" s="1"/>
  <c r="B12" i="20"/>
  <c r="A272" i="21" s="1"/>
  <c r="B6" i="20"/>
  <c r="A382" i="21" s="1"/>
  <c r="A301" i="20"/>
  <c r="B386" i="21" s="1"/>
  <c r="A241" i="20"/>
  <c r="B39" i="21" s="1"/>
  <c r="A199" i="20"/>
  <c r="B329" i="21" s="1"/>
  <c r="A151" i="20"/>
  <c r="B218" i="21" s="1"/>
  <c r="A115" i="20"/>
  <c r="B161" i="21" s="1"/>
  <c r="A73" i="20"/>
  <c r="B372" i="21" s="1"/>
  <c r="A49" i="20"/>
  <c r="B248" i="21" s="1"/>
  <c r="A19" i="20"/>
  <c r="B347" i="21" s="1"/>
  <c r="B294" i="20"/>
  <c r="A273" i="21" s="1"/>
  <c r="B276" i="20"/>
  <c r="A3" i="21" s="1"/>
  <c r="B252" i="20"/>
  <c r="A96" i="21" s="1"/>
  <c r="B240" i="20"/>
  <c r="A244" i="21" s="1"/>
  <c r="B216" i="20"/>
  <c r="A222" i="21" s="1"/>
  <c r="B198" i="20"/>
  <c r="A252" i="21" s="1"/>
  <c r="B180" i="20"/>
  <c r="A61" i="21" s="1"/>
  <c r="B162" i="20"/>
  <c r="A364" i="21" s="1"/>
  <c r="B150" i="20"/>
  <c r="A260" i="21" s="1"/>
  <c r="B102" i="20"/>
  <c r="A196" i="21" s="1"/>
  <c r="A306" i="20"/>
  <c r="B334" i="21" s="1"/>
  <c r="A300" i="20"/>
  <c r="B104" i="21" s="1"/>
  <c r="A294" i="20"/>
  <c r="B273" i="21" s="1"/>
  <c r="A288" i="20"/>
  <c r="B380" i="21" s="1"/>
  <c r="A282" i="20"/>
  <c r="B415" i="21" s="1"/>
  <c r="A276" i="20"/>
  <c r="B3" i="21" s="1"/>
  <c r="A270" i="20"/>
  <c r="B249" i="21" s="1"/>
  <c r="A264" i="20"/>
  <c r="B335" i="21" s="1"/>
  <c r="A258" i="20"/>
  <c r="B258" i="21" s="1"/>
  <c r="A252" i="20"/>
  <c r="B96" i="21" s="1"/>
  <c r="A246" i="20"/>
  <c r="B94" i="21" s="1"/>
  <c r="A240" i="20"/>
  <c r="B244" i="21" s="1"/>
  <c r="A234" i="20"/>
  <c r="B117" i="21" s="1"/>
  <c r="A228" i="20"/>
  <c r="B390" i="21" s="1"/>
  <c r="A222" i="20"/>
  <c r="B389" i="21" s="1"/>
  <c r="A216" i="20"/>
  <c r="B222" i="21" s="1"/>
  <c r="A210" i="20"/>
  <c r="B327" i="21" s="1"/>
  <c r="A204" i="20"/>
  <c r="B309" i="21" s="1"/>
  <c r="A198" i="20"/>
  <c r="B252" i="21" s="1"/>
  <c r="A192" i="20"/>
  <c r="B59" i="21" s="1"/>
  <c r="A186" i="20"/>
  <c r="B118" i="21" s="1"/>
  <c r="A180" i="20"/>
  <c r="B61" i="21" s="1"/>
  <c r="A174" i="20"/>
  <c r="B289" i="21" s="1"/>
  <c r="A168" i="20"/>
  <c r="B383" i="21" s="1"/>
  <c r="A162" i="20"/>
  <c r="B364" i="21" s="1"/>
  <c r="A156" i="20"/>
  <c r="B183" i="21" s="1"/>
  <c r="A150" i="20"/>
  <c r="B260" i="21" s="1"/>
  <c r="A144" i="20"/>
  <c r="B352" i="21" s="1"/>
  <c r="A138" i="20"/>
  <c r="B328" i="21" s="1"/>
  <c r="A132" i="20"/>
  <c r="B360" i="21" s="1"/>
  <c r="A126" i="20"/>
  <c r="B169" i="21" s="1"/>
  <c r="A120" i="20"/>
  <c r="B294" i="21" s="1"/>
  <c r="A114" i="20"/>
  <c r="B139" i="21" s="1"/>
  <c r="A108" i="20"/>
  <c r="B240" i="21" s="1"/>
  <c r="A102" i="20"/>
  <c r="B196" i="21" s="1"/>
  <c r="A96" i="20"/>
  <c r="B63" i="21" s="1"/>
  <c r="A90" i="20"/>
  <c r="B245" i="21" s="1"/>
  <c r="A84" i="20"/>
  <c r="B159" i="21" s="1"/>
  <c r="A78" i="20"/>
  <c r="B349" i="21" s="1"/>
  <c r="A72" i="20"/>
  <c r="B50" i="21" s="1"/>
  <c r="A66" i="20"/>
  <c r="B124" i="21" s="1"/>
  <c r="A60" i="20"/>
  <c r="B338" i="21" s="1"/>
  <c r="A54" i="20"/>
  <c r="B22" i="21" s="1"/>
  <c r="A48" i="20"/>
  <c r="B29" i="21" s="1"/>
  <c r="A42" i="20"/>
  <c r="B151" i="21" s="1"/>
  <c r="A36" i="20"/>
  <c r="B130" i="21" s="1"/>
  <c r="A30" i="20"/>
  <c r="B106" i="21" s="1"/>
  <c r="A24" i="20"/>
  <c r="B177" i="21" s="1"/>
  <c r="A18" i="20"/>
  <c r="B312" i="21" s="1"/>
  <c r="A12" i="20"/>
  <c r="B272" i="21" s="1"/>
  <c r="A6" i="20"/>
  <c r="B382" i="21" s="1"/>
  <c r="A307" i="20"/>
  <c r="B316" i="21" s="1"/>
  <c r="A247" i="20"/>
  <c r="B168" i="21" s="1"/>
  <c r="A205" i="20"/>
  <c r="B311" i="21" s="1"/>
  <c r="A157" i="20"/>
  <c r="B367" i="21" s="1"/>
  <c r="A109" i="20"/>
  <c r="B336" i="21" s="1"/>
  <c r="A55" i="20"/>
  <c r="B400" i="21" s="1"/>
  <c r="A7" i="20"/>
  <c r="B154" i="21" s="1"/>
  <c r="B288" i="20"/>
  <c r="A380" i="21" s="1"/>
  <c r="B264" i="20"/>
  <c r="A335" i="21" s="1"/>
  <c r="B246" i="20"/>
  <c r="A94" i="21" s="1"/>
  <c r="B222" i="20"/>
  <c r="A389" i="21" s="1"/>
  <c r="B204" i="20"/>
  <c r="A309" i="21" s="1"/>
  <c r="B174" i="20"/>
  <c r="A289" i="21" s="1"/>
  <c r="B293" i="20"/>
  <c r="A27" i="21" s="1"/>
  <c r="B275" i="20"/>
  <c r="A295" i="21" s="1"/>
  <c r="B233" i="20"/>
  <c r="A134" i="21" s="1"/>
  <c r="B221" i="20"/>
  <c r="A42" i="21" s="1"/>
  <c r="B215" i="20"/>
  <c r="A147" i="21" s="1"/>
  <c r="B209" i="20"/>
  <c r="A374" i="21" s="1"/>
  <c r="B203" i="20"/>
  <c r="A209" i="21" s="1"/>
  <c r="B197" i="20"/>
  <c r="A388" i="21" s="1"/>
  <c r="B191" i="20"/>
  <c r="A231" i="21" s="1"/>
  <c r="B185" i="20"/>
  <c r="A233" i="21" s="1"/>
  <c r="B179" i="20"/>
  <c r="A82" i="21" s="1"/>
  <c r="B173" i="20"/>
  <c r="A387" i="21" s="1"/>
  <c r="B167" i="20"/>
  <c r="A405" i="21" s="1"/>
  <c r="B155" i="20"/>
  <c r="A326" i="21" s="1"/>
  <c r="B149" i="20"/>
  <c r="A164" i="21" s="1"/>
  <c r="B143" i="20"/>
  <c r="A122" i="21" s="1"/>
  <c r="B137" i="20"/>
  <c r="A358" i="21" s="1"/>
  <c r="B131" i="20"/>
  <c r="A48" i="21" s="1"/>
  <c r="B119" i="20"/>
  <c r="A203" i="21" s="1"/>
  <c r="B113" i="20"/>
  <c r="A191" i="21" s="1"/>
  <c r="B107" i="20"/>
  <c r="A398" i="21" s="1"/>
  <c r="B101" i="20"/>
  <c r="A111" i="21" s="1"/>
  <c r="B95" i="20"/>
  <c r="A186" i="21" s="1"/>
  <c r="B89" i="20"/>
  <c r="A198" i="21" s="1"/>
  <c r="B83" i="20"/>
  <c r="A403" i="21" s="1"/>
  <c r="B77" i="20"/>
  <c r="A129" i="21" s="1"/>
  <c r="B65" i="20"/>
  <c r="A378" i="21" s="1"/>
  <c r="B59" i="20"/>
  <c r="A49" i="21" s="1"/>
  <c r="B53" i="20"/>
  <c r="A182" i="21" s="1"/>
  <c r="B47" i="20"/>
  <c r="A394" i="21" s="1"/>
  <c r="B41" i="20"/>
  <c r="A404" i="21" s="1"/>
  <c r="B35" i="20"/>
  <c r="A210" i="21" s="1"/>
  <c r="B29" i="20"/>
  <c r="A319" i="21" s="1"/>
  <c r="B23" i="20"/>
  <c r="A18" i="21" s="1"/>
  <c r="B17" i="20"/>
  <c r="A87" i="21" s="1"/>
  <c r="B11" i="20"/>
  <c r="A267" i="21" s="1"/>
  <c r="B5" i="20"/>
  <c r="A113" i="21" s="1"/>
  <c r="A271" i="20"/>
  <c r="B46" i="21" s="1"/>
  <c r="A217" i="20"/>
  <c r="B140" i="21" s="1"/>
  <c r="A139" i="20"/>
  <c r="B149" i="21" s="1"/>
  <c r="A85" i="20"/>
  <c r="B397" i="21" s="1"/>
  <c r="A37" i="20"/>
  <c r="B5" i="21" s="1"/>
  <c r="B300" i="20"/>
  <c r="A104" i="21" s="1"/>
  <c r="B282" i="20"/>
  <c r="A415" i="21" s="1"/>
  <c r="B258" i="20"/>
  <c r="A258" i="21" s="1"/>
  <c r="B228" i="20"/>
  <c r="A390" i="21" s="1"/>
  <c r="B186" i="20"/>
  <c r="A118" i="21" s="1"/>
  <c r="B305" i="20"/>
  <c r="A84" i="21" s="1"/>
  <c r="B299" i="20"/>
  <c r="A414" i="21" s="1"/>
  <c r="B287" i="20"/>
  <c r="A75" i="21" s="1"/>
  <c r="B281" i="20"/>
  <c r="A152" i="21" s="1"/>
  <c r="B269" i="20"/>
  <c r="A24" i="21" s="1"/>
  <c r="B263" i="20"/>
  <c r="A379" i="21" s="1"/>
  <c r="B257" i="20"/>
  <c r="A185" i="21" s="1"/>
  <c r="B251" i="20"/>
  <c r="A142" i="21" s="1"/>
  <c r="B245" i="20"/>
  <c r="A114" i="21" s="1"/>
  <c r="B239" i="20"/>
  <c r="A74" i="21" s="1"/>
  <c r="B227" i="20"/>
  <c r="A179" i="21" s="1"/>
  <c r="B161" i="20"/>
  <c r="A296" i="21" s="1"/>
  <c r="B125" i="20"/>
  <c r="A35" i="21" s="1"/>
  <c r="B71" i="20"/>
  <c r="A192" i="21" s="1"/>
  <c r="A305" i="20"/>
  <c r="B84" i="21" s="1"/>
  <c r="A299" i="20"/>
  <c r="B414" i="21" s="1"/>
  <c r="A293" i="20"/>
  <c r="B27" i="21" s="1"/>
  <c r="A287" i="20"/>
  <c r="B75" i="21" s="1"/>
  <c r="A281" i="20"/>
  <c r="B152" i="21" s="1"/>
  <c r="A275" i="20"/>
  <c r="B295" i="21" s="1"/>
  <c r="A269" i="20"/>
  <c r="B24" i="21" s="1"/>
  <c r="A263" i="20"/>
  <c r="B379" i="21" s="1"/>
  <c r="A257" i="20"/>
  <c r="B185" i="21" s="1"/>
  <c r="A251" i="20"/>
  <c r="B142" i="21" s="1"/>
  <c r="A245" i="20"/>
  <c r="B114" i="21" s="1"/>
  <c r="A239" i="20"/>
  <c r="B74" i="21" s="1"/>
  <c r="A233" i="20"/>
  <c r="B134" i="21" s="1"/>
  <c r="A227" i="20"/>
  <c r="B179" i="21" s="1"/>
  <c r="A221" i="20"/>
  <c r="B42" i="21" s="1"/>
  <c r="A215" i="20"/>
  <c r="B147" i="21" s="1"/>
  <c r="A209" i="20"/>
  <c r="B374" i="21" s="1"/>
  <c r="A203" i="20"/>
  <c r="B209" i="21" s="1"/>
  <c r="A197" i="20"/>
  <c r="B388" i="21" s="1"/>
  <c r="A191" i="20"/>
  <c r="B231" i="21" s="1"/>
  <c r="A185" i="20"/>
  <c r="B233" i="21" s="1"/>
  <c r="A179" i="20"/>
  <c r="B82" i="21" s="1"/>
  <c r="A173" i="20"/>
  <c r="B387" i="21" s="1"/>
  <c r="A167" i="20"/>
  <c r="B405" i="21" s="1"/>
  <c r="A161" i="20"/>
  <c r="B296" i="21" s="1"/>
  <c r="A155" i="20"/>
  <c r="B326" i="21" s="1"/>
  <c r="A149" i="20"/>
  <c r="B164" i="21" s="1"/>
  <c r="A143" i="20"/>
  <c r="B122" i="21" s="1"/>
  <c r="A137" i="20"/>
  <c r="B358" i="21" s="1"/>
  <c r="A131" i="20"/>
  <c r="B48" i="21" s="1"/>
  <c r="A125" i="20"/>
  <c r="B35" i="21" s="1"/>
  <c r="A119" i="20"/>
  <c r="B203" i="21" s="1"/>
  <c r="A113" i="20"/>
  <c r="B191" i="21" s="1"/>
  <c r="A107" i="20"/>
  <c r="B398" i="21" s="1"/>
  <c r="A101" i="20"/>
  <c r="B111" i="21" s="1"/>
  <c r="A95" i="20"/>
  <c r="B186" i="21" s="1"/>
  <c r="A89" i="20"/>
  <c r="B198" i="21" s="1"/>
  <c r="A83" i="20"/>
  <c r="B403" i="21" s="1"/>
  <c r="A77" i="20"/>
  <c r="B129" i="21" s="1"/>
  <c r="A71" i="20"/>
  <c r="B192" i="21" s="1"/>
  <c r="A65" i="20"/>
  <c r="B378" i="21" s="1"/>
  <c r="A59" i="20"/>
  <c r="B49" i="21" s="1"/>
  <c r="A53" i="20"/>
  <c r="B182" i="21" s="1"/>
  <c r="A47" i="20"/>
  <c r="B394" i="21" s="1"/>
  <c r="A41" i="20"/>
  <c r="B404" i="21" s="1"/>
  <c r="A35" i="20"/>
  <c r="B210" i="21" s="1"/>
  <c r="A29" i="20"/>
  <c r="B319" i="21" s="1"/>
  <c r="A23" i="20"/>
  <c r="B18" i="21" s="1"/>
  <c r="A17" i="20"/>
  <c r="B87" i="21" s="1"/>
  <c r="A11" i="20"/>
  <c r="B267" i="21" s="1"/>
  <c r="A5" i="20"/>
  <c r="B113" i="21" s="1"/>
  <c r="A277" i="20"/>
  <c r="B56" i="21" s="1"/>
  <c r="A211" i="20"/>
  <c r="B225" i="21" s="1"/>
  <c r="A127" i="20"/>
  <c r="B100" i="21" s="1"/>
  <c r="A295" i="20"/>
  <c r="B221" i="21" s="1"/>
  <c r="A235" i="20"/>
  <c r="B158" i="21" s="1"/>
  <c r="A187" i="20"/>
  <c r="B195" i="21" s="1"/>
  <c r="A145" i="20"/>
  <c r="B246" i="21" s="1"/>
  <c r="A97" i="20"/>
  <c r="B34" i="21" s="1"/>
  <c r="A43" i="20"/>
  <c r="B408" i="21" s="1"/>
  <c r="B286" i="20"/>
  <c r="A146" i="21" s="1"/>
  <c r="B250" i="20"/>
  <c r="A286" i="21" s="1"/>
  <c r="B220" i="20"/>
  <c r="A70" i="21" s="1"/>
  <c r="B184" i="20"/>
  <c r="A102" i="21" s="1"/>
  <c r="B148" i="20"/>
  <c r="A23" i="21" s="1"/>
  <c r="B112" i="20"/>
  <c r="A353" i="21" s="1"/>
  <c r="B76" i="20"/>
  <c r="A189" i="21" s="1"/>
  <c r="B70" i="20"/>
  <c r="A174" i="21" s="1"/>
  <c r="B52" i="20"/>
  <c r="A307" i="21" s="1"/>
  <c r="B46" i="20"/>
  <c r="A346" i="21" s="1"/>
  <c r="B40" i="20"/>
  <c r="A281" i="21" s="1"/>
  <c r="B34" i="20"/>
  <c r="A121" i="21" s="1"/>
  <c r="B28" i="20"/>
  <c r="A306" i="21" s="1"/>
  <c r="B22" i="20"/>
  <c r="A393" i="21" s="1"/>
  <c r="B16" i="20"/>
  <c r="A220" i="21" s="1"/>
  <c r="B10" i="20"/>
  <c r="A101" i="21" s="1"/>
  <c r="B4" i="20"/>
  <c r="A271" i="21" s="1"/>
  <c r="A310" i="20"/>
  <c r="B344" i="21" s="1"/>
  <c r="A304" i="20"/>
  <c r="B396" i="21" s="1"/>
  <c r="A298" i="20"/>
  <c r="B409" i="21" s="1"/>
  <c r="A292" i="20"/>
  <c r="B8" i="21" s="1"/>
  <c r="A286" i="20"/>
  <c r="B146" i="21" s="1"/>
  <c r="A280" i="20"/>
  <c r="B188" i="21" s="1"/>
  <c r="A274" i="20"/>
  <c r="B167" i="21" s="1"/>
  <c r="A268" i="20"/>
  <c r="B355" i="21" s="1"/>
  <c r="A262" i="20"/>
  <c r="B79" i="21" s="1"/>
  <c r="A256" i="20"/>
  <c r="B348" i="21" s="1"/>
  <c r="A250" i="20"/>
  <c r="B286" i="21" s="1"/>
  <c r="A244" i="20"/>
  <c r="B131" i="21" s="1"/>
  <c r="A238" i="20"/>
  <c r="B234" i="21" s="1"/>
  <c r="A232" i="20"/>
  <c r="B163" i="21" s="1"/>
  <c r="A226" i="20"/>
  <c r="B407" i="21" s="1"/>
  <c r="A220" i="20"/>
  <c r="B70" i="21" s="1"/>
  <c r="A214" i="20"/>
  <c r="B300" i="21" s="1"/>
  <c r="A208" i="20"/>
  <c r="B304" i="21" s="1"/>
  <c r="A202" i="20"/>
  <c r="B173" i="21" s="1"/>
  <c r="A196" i="20"/>
  <c r="B284" i="21" s="1"/>
  <c r="A190" i="20"/>
  <c r="B80" i="21" s="1"/>
  <c r="A184" i="20"/>
  <c r="B102" i="21" s="1"/>
  <c r="A178" i="20"/>
  <c r="B181" i="21" s="1"/>
  <c r="A172" i="20"/>
  <c r="B150" i="21" s="1"/>
  <c r="A166" i="20"/>
  <c r="B237" i="21" s="1"/>
  <c r="A160" i="20"/>
  <c r="B166" i="21" s="1"/>
  <c r="A154" i="20"/>
  <c r="B16" i="21" s="1"/>
  <c r="A148" i="20"/>
  <c r="B23" i="21" s="1"/>
  <c r="A142" i="20"/>
  <c r="B66" i="21" s="1"/>
  <c r="A136" i="20"/>
  <c r="B41" i="21" s="1"/>
  <c r="A130" i="20"/>
  <c r="B256" i="21" s="1"/>
  <c r="A124" i="20"/>
  <c r="B69" i="21" s="1"/>
  <c r="A118" i="20"/>
  <c r="B127" i="21" s="1"/>
  <c r="A112" i="20"/>
  <c r="B353" i="21" s="1"/>
  <c r="A106" i="20"/>
  <c r="B52" i="21" s="1"/>
  <c r="A100" i="20"/>
  <c r="B133" i="21" s="1"/>
  <c r="A94" i="20"/>
  <c r="B2" i="21" s="1"/>
  <c r="A88" i="20"/>
  <c r="B277" i="21" s="1"/>
  <c r="A82" i="20"/>
  <c r="B51" i="21" s="1"/>
  <c r="A76" i="20"/>
  <c r="B189" i="21" s="1"/>
  <c r="A70" i="20"/>
  <c r="B174" i="21" s="1"/>
  <c r="A64" i="20"/>
  <c r="B261" i="21" s="1"/>
  <c r="A58" i="20"/>
  <c r="B317" i="21" s="1"/>
  <c r="A52" i="20"/>
  <c r="B307" i="21" s="1"/>
  <c r="A46" i="20"/>
  <c r="B346" i="21" s="1"/>
  <c r="A40" i="20"/>
  <c r="B281" i="21" s="1"/>
  <c r="A34" i="20"/>
  <c r="B121" i="21" s="1"/>
  <c r="A28" i="20"/>
  <c r="B306" i="21" s="1"/>
  <c r="A22" i="20"/>
  <c r="B393" i="21" s="1"/>
  <c r="A16" i="20"/>
  <c r="B220" i="21" s="1"/>
  <c r="A10" i="20"/>
  <c r="B101" i="21" s="1"/>
  <c r="A4" i="20"/>
  <c r="B271" i="21" s="1"/>
  <c r="A253" i="20"/>
  <c r="B293" i="21" s="1"/>
  <c r="A175" i="20"/>
  <c r="B43" i="21" s="1"/>
  <c r="A91" i="20"/>
  <c r="B238" i="21" s="1"/>
  <c r="B304" i="20"/>
  <c r="A396" i="21" s="1"/>
  <c r="B292" i="20"/>
  <c r="A8" i="21" s="1"/>
  <c r="B268" i="20"/>
  <c r="A355" i="21" s="1"/>
  <c r="B256" i="20"/>
  <c r="A348" i="21" s="1"/>
  <c r="B238" i="20"/>
  <c r="A234" i="21" s="1"/>
  <c r="B232" i="20"/>
  <c r="A163" i="21" s="1"/>
  <c r="B214" i="20"/>
  <c r="A300" i="21" s="1"/>
  <c r="B202" i="20"/>
  <c r="A173" i="21" s="1"/>
  <c r="B190" i="20"/>
  <c r="A80" i="21" s="1"/>
  <c r="B172" i="20"/>
  <c r="A150" i="21" s="1"/>
  <c r="B160" i="20"/>
  <c r="A166" i="21" s="1"/>
  <c r="B142" i="20"/>
  <c r="A66" i="21" s="1"/>
  <c r="B130" i="20"/>
  <c r="A256" i="21" s="1"/>
  <c r="B118" i="20"/>
  <c r="A127" i="21" s="1"/>
  <c r="B100" i="20"/>
  <c r="A133" i="21" s="1"/>
  <c r="B88" i="20"/>
  <c r="A277" i="21" s="1"/>
  <c r="B64" i="20"/>
  <c r="A261" i="21" s="1"/>
  <c r="B309" i="20"/>
  <c r="A340" i="21" s="1"/>
  <c r="B303" i="20"/>
  <c r="A376" i="21" s="1"/>
  <c r="B297" i="20"/>
  <c r="A217" i="21" s="1"/>
  <c r="B291" i="20"/>
  <c r="A99" i="21" s="1"/>
  <c r="B285" i="20"/>
  <c r="A83" i="21" s="1"/>
  <c r="B279" i="20"/>
  <c r="A230" i="21" s="1"/>
  <c r="B273" i="20"/>
  <c r="A64" i="21" s="1"/>
  <c r="B267" i="20"/>
  <c r="A323" i="21" s="1"/>
  <c r="B261" i="20"/>
  <c r="A255" i="21" s="1"/>
  <c r="B255" i="20"/>
  <c r="A263" i="21" s="1"/>
  <c r="B249" i="20"/>
  <c r="A227" i="21" s="1"/>
  <c r="B243" i="20"/>
  <c r="A223" i="21" s="1"/>
  <c r="B237" i="20"/>
  <c r="A90" i="21" s="1"/>
  <c r="B231" i="20"/>
  <c r="A91" i="21" s="1"/>
  <c r="B225" i="20"/>
  <c r="A193" i="21" s="1"/>
  <c r="B219" i="20"/>
  <c r="A208" i="21" s="1"/>
  <c r="B213" i="20"/>
  <c r="A197" i="21" s="1"/>
  <c r="B207" i="20"/>
  <c r="A10" i="21" s="1"/>
  <c r="B201" i="20"/>
  <c r="A377" i="21" s="1"/>
  <c r="B195" i="20"/>
  <c r="A399" i="21" s="1"/>
  <c r="B189" i="20"/>
  <c r="A187" i="21" s="1"/>
  <c r="B183" i="20"/>
  <c r="A381" i="21" s="1"/>
  <c r="B177" i="20"/>
  <c r="A242" i="21" s="1"/>
  <c r="B171" i="20"/>
  <c r="A105" i="21" s="1"/>
  <c r="B165" i="20"/>
  <c r="A12" i="21" s="1"/>
  <c r="B159" i="20"/>
  <c r="A371" i="21" s="1"/>
  <c r="B153" i="20"/>
  <c r="A350" i="21" s="1"/>
  <c r="B147" i="20"/>
  <c r="A67" i="21" s="1"/>
  <c r="B141" i="20"/>
  <c r="A322" i="21" s="1"/>
  <c r="B135" i="20"/>
  <c r="A357" i="21" s="1"/>
  <c r="B129" i="20"/>
  <c r="A395" i="21" s="1"/>
  <c r="B123" i="20"/>
  <c r="A291" i="21" s="1"/>
  <c r="B117" i="20"/>
  <c r="A103" i="21" s="1"/>
  <c r="B111" i="20"/>
  <c r="A171" i="21" s="1"/>
  <c r="B105" i="20"/>
  <c r="A411" i="21" s="1"/>
  <c r="B99" i="20"/>
  <c r="A138" i="21" s="1"/>
  <c r="B93" i="20"/>
  <c r="A356" i="21" s="1"/>
  <c r="B87" i="20"/>
  <c r="A194" i="21" s="1"/>
  <c r="B81" i="20"/>
  <c r="A14" i="21" s="1"/>
  <c r="B75" i="20"/>
  <c r="A363" i="21" s="1"/>
  <c r="B69" i="20"/>
  <c r="A207" i="21" s="1"/>
  <c r="B63" i="20"/>
  <c r="A290" i="21" s="1"/>
  <c r="B57" i="20"/>
  <c r="A250" i="21" s="1"/>
  <c r="B51" i="20"/>
  <c r="A251" i="21" s="1"/>
  <c r="B45" i="20"/>
  <c r="A257" i="21" s="1"/>
  <c r="B39" i="20"/>
  <c r="A7" i="21" s="1"/>
  <c r="B33" i="20"/>
  <c r="A320" i="21" s="1"/>
  <c r="B27" i="20"/>
  <c r="A40" i="21" s="1"/>
  <c r="B21" i="20"/>
  <c r="A302" i="21" s="1"/>
  <c r="B15" i="20"/>
  <c r="A269" i="21" s="1"/>
  <c r="B9" i="20"/>
  <c r="A345" i="21" s="1"/>
  <c r="B3" i="20"/>
  <c r="A279" i="21" s="1"/>
  <c r="A265" i="20"/>
  <c r="B199" i="21" s="1"/>
  <c r="A193" i="20"/>
  <c r="B30" i="21" s="1"/>
  <c r="A163" i="20"/>
  <c r="B274" i="21" s="1"/>
  <c r="A121" i="20"/>
  <c r="B112" i="21" s="1"/>
  <c r="A61" i="20"/>
  <c r="B162" i="21" s="1"/>
  <c r="A13" i="20"/>
  <c r="B216" i="21" s="1"/>
  <c r="B310" i="20"/>
  <c r="A344" i="21" s="1"/>
  <c r="B298" i="20"/>
  <c r="A409" i="21" s="1"/>
  <c r="B280" i="20"/>
  <c r="A188" i="21" s="1"/>
  <c r="B274" i="20"/>
  <c r="A167" i="21" s="1"/>
  <c r="B262" i="20"/>
  <c r="A79" i="21" s="1"/>
  <c r="B244" i="20"/>
  <c r="A131" i="21" s="1"/>
  <c r="B226" i="20"/>
  <c r="A407" i="21" s="1"/>
  <c r="B208" i="20"/>
  <c r="A304" i="21" s="1"/>
  <c r="B196" i="20"/>
  <c r="A284" i="21" s="1"/>
  <c r="B178" i="20"/>
  <c r="A181" i="21" s="1"/>
  <c r="B166" i="20"/>
  <c r="A237" i="21" s="1"/>
  <c r="B154" i="20"/>
  <c r="A16" i="21" s="1"/>
  <c r="B136" i="20"/>
  <c r="A41" i="21" s="1"/>
  <c r="B124" i="20"/>
  <c r="A69" i="21" s="1"/>
  <c r="B106" i="20"/>
  <c r="A52" i="21" s="1"/>
  <c r="B94" i="20"/>
  <c r="A2" i="21" s="1"/>
  <c r="B82" i="20"/>
  <c r="A51" i="21" s="1"/>
  <c r="B58" i="20"/>
  <c r="A317" i="21" s="1"/>
  <c r="A309" i="20"/>
  <c r="B340" i="21" s="1"/>
  <c r="A303" i="20"/>
  <c r="B376" i="21" s="1"/>
  <c r="A297" i="20"/>
  <c r="B217" i="21" s="1"/>
  <c r="A291" i="20"/>
  <c r="B99" i="21" s="1"/>
  <c r="A285" i="20"/>
  <c r="B83" i="21" s="1"/>
  <c r="A279" i="20"/>
  <c r="B230" i="21" s="1"/>
  <c r="A273" i="20"/>
  <c r="B64" i="21" s="1"/>
  <c r="A267" i="20"/>
  <c r="B323" i="21" s="1"/>
  <c r="A261" i="20"/>
  <c r="B255" i="21" s="1"/>
  <c r="A255" i="20"/>
  <c r="B263" i="21" s="1"/>
  <c r="A249" i="20"/>
  <c r="B227" i="21" s="1"/>
  <c r="A243" i="20"/>
  <c r="B223" i="21" s="1"/>
  <c r="A237" i="20"/>
  <c r="B90" i="21" s="1"/>
  <c r="A231" i="20"/>
  <c r="B91" i="21" s="1"/>
  <c r="A225" i="20"/>
  <c r="B193" i="21" s="1"/>
  <c r="A219" i="20"/>
  <c r="B208" i="21" s="1"/>
  <c r="A213" i="20"/>
  <c r="B197" i="21" s="1"/>
  <c r="A207" i="20"/>
  <c r="B10" i="21" s="1"/>
  <c r="A201" i="20"/>
  <c r="B377" i="21" s="1"/>
  <c r="A195" i="20"/>
  <c r="B399" i="21" s="1"/>
  <c r="A189" i="20"/>
  <c r="B187" i="21" s="1"/>
  <c r="A183" i="20"/>
  <c r="B381" i="21" s="1"/>
  <c r="A177" i="20"/>
  <c r="B242" i="21" s="1"/>
  <c r="A171" i="20"/>
  <c r="B105" i="21" s="1"/>
  <c r="A165" i="20"/>
  <c r="B12" i="21" s="1"/>
  <c r="A159" i="20"/>
  <c r="B371" i="21" s="1"/>
  <c r="A153" i="20"/>
  <c r="B350" i="21" s="1"/>
  <c r="A147" i="20"/>
  <c r="B67" i="21" s="1"/>
  <c r="A141" i="20"/>
  <c r="B322" i="21" s="1"/>
  <c r="A135" i="20"/>
  <c r="B357" i="21" s="1"/>
  <c r="A129" i="20"/>
  <c r="B395" i="21" s="1"/>
  <c r="A123" i="20"/>
  <c r="B291" i="21" s="1"/>
  <c r="A117" i="20"/>
  <c r="B103" i="21" s="1"/>
  <c r="A111" i="20"/>
  <c r="B171" i="21" s="1"/>
  <c r="A105" i="20"/>
  <c r="B411" i="21" s="1"/>
  <c r="A99" i="20"/>
  <c r="B138" i="21" s="1"/>
  <c r="A93" i="20"/>
  <c r="B356" i="21" s="1"/>
  <c r="A87" i="20"/>
  <c r="B194" i="21" s="1"/>
  <c r="A81" i="20"/>
  <c r="B14" i="21" s="1"/>
  <c r="A75" i="20"/>
  <c r="B363" i="21" s="1"/>
  <c r="A69" i="20"/>
  <c r="B207" i="21" s="1"/>
  <c r="A63" i="20"/>
  <c r="B290" i="21" s="1"/>
  <c r="A57" i="20"/>
  <c r="B250" i="21" s="1"/>
  <c r="A51" i="20"/>
  <c r="B251" i="21" s="1"/>
  <c r="A45" i="20"/>
  <c r="B257" i="21" s="1"/>
  <c r="A39" i="20"/>
  <c r="B7" i="21" s="1"/>
  <c r="A33" i="20"/>
  <c r="B320" i="21" s="1"/>
  <c r="A27" i="20"/>
  <c r="B40" i="21" s="1"/>
  <c r="A21" i="20"/>
  <c r="B302" i="21" s="1"/>
  <c r="A15" i="20"/>
  <c r="B269" i="21" s="1"/>
  <c r="A9" i="20"/>
  <c r="B345" i="21" s="1"/>
  <c r="A3" i="20"/>
  <c r="B279" i="21" s="1"/>
  <c r="A283" i="20"/>
  <c r="B278" i="21" s="1"/>
  <c r="A229" i="20"/>
  <c r="B412" i="21" s="1"/>
  <c r="A169" i="20"/>
  <c r="B108" i="21" s="1"/>
  <c r="A67" i="20"/>
  <c r="B26" i="21" s="1"/>
  <c r="B302" i="20"/>
  <c r="A54" i="21" s="1"/>
  <c r="B290" i="20"/>
  <c r="A410" i="21" s="1"/>
  <c r="B278" i="20"/>
  <c r="A318" i="21" s="1"/>
  <c r="B266" i="20"/>
  <c r="A60" i="21" s="1"/>
  <c r="B260" i="20"/>
  <c r="A239" i="21" s="1"/>
  <c r="B248" i="20"/>
  <c r="A362" i="21" s="1"/>
  <c r="B242" i="20"/>
  <c r="A170" i="21" s="1"/>
  <c r="B230" i="20"/>
  <c r="A401" i="21" s="1"/>
  <c r="B224" i="20"/>
  <c r="A53" i="21" s="1"/>
  <c r="B218" i="20"/>
  <c r="A184" i="21" s="1"/>
  <c r="B212" i="20"/>
  <c r="A85" i="21" s="1"/>
  <c r="B206" i="20"/>
  <c r="A211" i="21" s="1"/>
  <c r="B200" i="20"/>
  <c r="A206" i="21" s="1"/>
  <c r="B188" i="20"/>
  <c r="A137" i="21" s="1"/>
  <c r="B182" i="20"/>
  <c r="A135" i="21" s="1"/>
  <c r="B176" i="20"/>
  <c r="A156" i="21" s="1"/>
  <c r="B170" i="20"/>
  <c r="A20" i="21" s="1"/>
  <c r="B164" i="20"/>
  <c r="A175" i="21" s="1"/>
  <c r="B158" i="20"/>
  <c r="A375" i="21" s="1"/>
  <c r="B152" i="20"/>
  <c r="A115" i="21" s="1"/>
  <c r="B146" i="20"/>
  <c r="A176" i="21" s="1"/>
  <c r="B140" i="20"/>
  <c r="A365" i="21" s="1"/>
  <c r="B134" i="20"/>
  <c r="A369" i="21" s="1"/>
  <c r="B128" i="20"/>
  <c r="A226" i="21" s="1"/>
  <c r="B122" i="20"/>
  <c r="A280" i="21" s="1"/>
  <c r="B116" i="20"/>
  <c r="A153" i="21" s="1"/>
  <c r="B110" i="20"/>
  <c r="A359" i="21" s="1"/>
  <c r="B104" i="20"/>
  <c r="A351" i="21" s="1"/>
  <c r="B98" i="20"/>
  <c r="A215" i="21" s="1"/>
  <c r="B92" i="20"/>
  <c r="A343" i="21" s="1"/>
  <c r="B86" i="20"/>
  <c r="A72" i="21" s="1"/>
  <c r="B80" i="20"/>
  <c r="A276" i="21" s="1"/>
  <c r="B74" i="20"/>
  <c r="A36" i="21" s="1"/>
  <c r="B68" i="20"/>
  <c r="A341" i="21" s="1"/>
  <c r="B62" i="20"/>
  <c r="A384" i="21" s="1"/>
  <c r="B56" i="20"/>
  <c r="A19" i="21" s="1"/>
  <c r="B50" i="20"/>
  <c r="A315" i="21" s="1"/>
  <c r="B44" i="20"/>
  <c r="A33" i="21" s="1"/>
  <c r="B38" i="20"/>
  <c r="A98" i="21" s="1"/>
  <c r="B32" i="20"/>
  <c r="A109" i="21" s="1"/>
  <c r="B20" i="20"/>
  <c r="A270" i="21" s="1"/>
  <c r="B14" i="20"/>
  <c r="A219" i="21" s="1"/>
  <c r="B8" i="20"/>
  <c r="A15" i="21" s="1"/>
  <c r="B2" i="20"/>
  <c r="A342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34" i="11" l="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55" i="21" s="1"/>
  <c r="D377" i="20"/>
  <c r="F377" i="20" s="1"/>
  <c r="C172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71" i="21" s="1"/>
  <c r="BW60" i="11"/>
  <c r="D759" i="20" s="1"/>
  <c r="F759" i="20" s="1"/>
  <c r="J73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54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49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140" i="21" s="1"/>
  <c r="BW108" i="11"/>
  <c r="D807" i="20" s="1"/>
  <c r="F807" i="20" s="1"/>
  <c r="J87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141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60" i="21" s="1"/>
  <c r="BW129" i="11"/>
  <c r="BW130" i="11"/>
  <c r="BW131" i="11"/>
  <c r="D830" i="20" s="1"/>
  <c r="F830" i="20" s="1"/>
  <c r="J198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138" i="21" s="1"/>
  <c r="BW144" i="11"/>
  <c r="D843" i="20" s="1"/>
  <c r="F843" i="20" s="1"/>
  <c r="J151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189" i="21" s="1"/>
  <c r="D855" i="20"/>
  <c r="F855" i="20" s="1"/>
  <c r="J56" i="21" s="1"/>
  <c r="D866" i="20"/>
  <c r="F866" i="20" s="1"/>
  <c r="J116" i="21" s="1"/>
  <c r="D867" i="20"/>
  <c r="F867" i="20" s="1"/>
  <c r="J132" i="21" s="1"/>
  <c r="D875" i="20"/>
  <c r="F875" i="20" s="1"/>
  <c r="J66" i="21" s="1"/>
  <c r="D878" i="20"/>
  <c r="F878" i="20" s="1"/>
  <c r="J108" i="21" s="1"/>
  <c r="D879" i="20"/>
  <c r="F879" i="20" s="1"/>
  <c r="J71" i="21" s="1"/>
  <c r="D890" i="20"/>
  <c r="F890" i="20" s="1"/>
  <c r="J150" i="21" s="1"/>
  <c r="D891" i="20"/>
  <c r="F891" i="20" s="1"/>
  <c r="J120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77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33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150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28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31" i="21" s="1"/>
  <c r="D268" i="20"/>
  <c r="F268" i="20" s="1"/>
  <c r="C355" i="21" s="1"/>
  <c r="D343" i="20"/>
  <c r="F343" i="20" s="1"/>
  <c r="C71" i="21" s="1"/>
  <c r="D352" i="20"/>
  <c r="F352" i="20" s="1"/>
  <c r="C17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D920" i="20"/>
  <c r="F920" i="20" s="1"/>
  <c r="J181" i="21" s="1"/>
  <c r="D935" i="20"/>
  <c r="F935" i="20" s="1"/>
  <c r="J75" i="21" s="1"/>
  <c r="D926" i="20"/>
  <c r="F926" i="20" s="1"/>
  <c r="J178" i="21" s="1"/>
  <c r="D928" i="20"/>
  <c r="F928" i="20" s="1"/>
  <c r="J103" i="21" s="1"/>
  <c r="D931" i="20"/>
  <c r="F931" i="20" s="1"/>
  <c r="J115" i="21" s="1"/>
  <c r="D944" i="20"/>
  <c r="F944" i="20" s="1"/>
  <c r="D948" i="20"/>
  <c r="F948" i="20" s="1"/>
  <c r="D918" i="20"/>
  <c r="F918" i="20" s="1"/>
  <c r="J229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2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18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117" i="21" s="1"/>
  <c r="D932" i="20"/>
  <c r="F932" i="20" s="1"/>
  <c r="J202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3" i="21" s="1"/>
  <c r="D415" i="20"/>
  <c r="F415" i="20" s="1"/>
  <c r="C235" i="21" s="1"/>
  <c r="D422" i="20"/>
  <c r="F422" i="20" s="1"/>
  <c r="C422" i="21" s="1"/>
  <c r="D421" i="20"/>
  <c r="F421" i="20" s="1"/>
  <c r="C421" i="21" s="1"/>
  <c r="D922" i="20"/>
  <c r="F922" i="20" s="1"/>
  <c r="J69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49" i="21" s="1"/>
  <c r="D925" i="20"/>
  <c r="F925" i="20" s="1"/>
  <c r="J84" i="21" s="1"/>
  <c r="D924" i="20"/>
  <c r="F924" i="20" s="1"/>
  <c r="J221" i="21" s="1"/>
  <c r="D921" i="20"/>
  <c r="F921" i="20" s="1"/>
  <c r="J143" i="21" s="1"/>
  <c r="D417" i="20"/>
  <c r="F417" i="20" s="1"/>
  <c r="C417" i="21" s="1"/>
  <c r="D416" i="20"/>
  <c r="F416" i="20" s="1"/>
  <c r="C416" i="21" s="1"/>
  <c r="D420" i="20"/>
  <c r="F420" i="20" s="1"/>
  <c r="C420" i="21" s="1"/>
  <c r="D419" i="20"/>
  <c r="F419" i="20" s="1"/>
  <c r="C419" i="21" s="1"/>
  <c r="AD210" i="22"/>
  <c r="AJ210" i="22" s="1"/>
  <c r="AI219" i="22"/>
  <c r="AJ219" i="22" s="1"/>
  <c r="M817" i="14"/>
  <c r="D914" i="20"/>
  <c r="F914" i="20" s="1"/>
  <c r="J146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3" i="21" s="1"/>
  <c r="D916" i="20"/>
  <c r="F916" i="20" s="1"/>
  <c r="J100" i="21" s="1"/>
  <c r="D919" i="20"/>
  <c r="F919" i="20" s="1"/>
  <c r="J42" i="21" s="1"/>
  <c r="D915" i="20"/>
  <c r="F915" i="20" s="1"/>
  <c r="J222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4" i="21" s="1"/>
  <c r="F395" i="14"/>
  <c r="C416" i="22"/>
  <c r="I416" i="22" s="1"/>
  <c r="P370" i="14"/>
  <c r="D418" i="20"/>
  <c r="F418" i="20" s="1"/>
  <c r="C418" i="21" s="1"/>
  <c r="D414" i="20"/>
  <c r="F414" i="20" s="1"/>
  <c r="C310" i="21" s="1"/>
  <c r="P399" i="14"/>
  <c r="F403" i="14"/>
  <c r="M384" i="14"/>
  <c r="D409" i="20"/>
  <c r="F409" i="20" s="1"/>
  <c r="C77" i="21" s="1"/>
  <c r="D408" i="20"/>
  <c r="F408" i="20" s="1"/>
  <c r="C213" i="21" s="1"/>
  <c r="Z408" i="14"/>
  <c r="D405" i="20"/>
  <c r="F405" i="20" s="1"/>
  <c r="C81" i="21" s="1"/>
  <c r="D411" i="20"/>
  <c r="F411" i="20" s="1"/>
  <c r="C247" i="21" s="1"/>
  <c r="D404" i="20"/>
  <c r="F404" i="20" s="1"/>
  <c r="C201" i="21" s="1"/>
  <c r="D410" i="20"/>
  <c r="F410" i="20" s="1"/>
  <c r="C224" i="21" s="1"/>
  <c r="D401" i="20"/>
  <c r="F401" i="20" s="1"/>
  <c r="C68" i="21" s="1"/>
  <c r="D412" i="20"/>
  <c r="F412" i="20" s="1"/>
  <c r="C144" i="21" s="1"/>
  <c r="D406" i="20"/>
  <c r="F406" i="20" s="1"/>
  <c r="C45" i="21" s="1"/>
  <c r="D407" i="20"/>
  <c r="F407" i="20" s="1"/>
  <c r="C97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46" i="21" s="1"/>
  <c r="D912" i="20"/>
  <c r="F912" i="20" s="1"/>
  <c r="J27" i="21" s="1"/>
  <c r="D913" i="20"/>
  <c r="F913" i="20" s="1"/>
  <c r="J68" i="21" s="1"/>
  <c r="D910" i="20"/>
  <c r="F910" i="20" s="1"/>
  <c r="J17" i="21" s="1"/>
  <c r="U387" i="14"/>
  <c r="Z369" i="14"/>
  <c r="P400" i="22"/>
  <c r="M400" i="22" s="1"/>
  <c r="D400" i="20"/>
  <c r="F400" i="20" s="1"/>
  <c r="C88" i="21" s="1"/>
  <c r="D393" i="20"/>
  <c r="F393" i="20" s="1"/>
  <c r="C89" i="21" s="1"/>
  <c r="D395" i="20"/>
  <c r="F395" i="20" s="1"/>
  <c r="C392" i="21" s="1"/>
  <c r="D394" i="20"/>
  <c r="F394" i="20" s="1"/>
  <c r="C58" i="21" s="1"/>
  <c r="D397" i="20"/>
  <c r="F397" i="20" s="1"/>
  <c r="C313" i="21" s="1"/>
  <c r="D403" i="20"/>
  <c r="F403" i="20" s="1"/>
  <c r="C92" i="21" s="1"/>
  <c r="D398" i="20"/>
  <c r="F398" i="20" s="1"/>
  <c r="C31" i="21" s="1"/>
  <c r="D392" i="20"/>
  <c r="F392" i="20" s="1"/>
  <c r="C160" i="21" s="1"/>
  <c r="C401" i="22"/>
  <c r="D402" i="20"/>
  <c r="F402" i="20" s="1"/>
  <c r="C232" i="21" s="1"/>
  <c r="D399" i="20"/>
  <c r="F399" i="20" s="1"/>
  <c r="C229" i="21" s="1"/>
  <c r="D396" i="20"/>
  <c r="F396" i="20" s="1"/>
  <c r="C37" i="21" s="1"/>
  <c r="D907" i="20"/>
  <c r="F907" i="20" s="1"/>
  <c r="J136" i="21" s="1"/>
  <c r="D908" i="20"/>
  <c r="F908" i="20" s="1"/>
  <c r="J14" i="21" s="1"/>
  <c r="D909" i="20"/>
  <c r="F909" i="20" s="1"/>
  <c r="J130" i="21" s="1"/>
  <c r="M385" i="14"/>
  <c r="P349" i="14"/>
  <c r="F353" i="14"/>
  <c r="D387" i="20"/>
  <c r="F387" i="20" s="1"/>
  <c r="C253" i="21" s="1"/>
  <c r="M315" i="14"/>
  <c r="D384" i="20"/>
  <c r="F384" i="20" s="1"/>
  <c r="C178" i="21" s="1"/>
  <c r="D386" i="20"/>
  <c r="F386" i="20" s="1"/>
  <c r="C204" i="21" s="1"/>
  <c r="G372" i="22"/>
  <c r="D385" i="20"/>
  <c r="F385" i="20" s="1"/>
  <c r="C73" i="21" s="1"/>
  <c r="M345" i="14"/>
  <c r="M340" i="14"/>
  <c r="D390" i="20"/>
  <c r="F390" i="20" s="1"/>
  <c r="C268" i="21" s="1"/>
  <c r="D389" i="20"/>
  <c r="F389" i="20" s="1"/>
  <c r="C391" i="21" s="1"/>
  <c r="F364" i="14"/>
  <c r="D391" i="20"/>
  <c r="F391" i="20" s="1"/>
  <c r="C373" i="21" s="1"/>
  <c r="D381" i="20"/>
  <c r="F381" i="20" s="1"/>
  <c r="C148" i="21" s="1"/>
  <c r="M332" i="14"/>
  <c r="P363" i="14"/>
  <c r="M359" i="14"/>
  <c r="D383" i="20"/>
  <c r="F383" i="20" s="1"/>
  <c r="C11" i="21" s="1"/>
  <c r="F323" i="14"/>
  <c r="P336" i="14"/>
  <c r="F322" i="14"/>
  <c r="D382" i="20"/>
  <c r="F382" i="20" s="1"/>
  <c r="C299" i="21" s="1"/>
  <c r="P322" i="14"/>
  <c r="D388" i="20"/>
  <c r="F388" i="20" s="1"/>
  <c r="C44" i="21" s="1"/>
  <c r="D905" i="20"/>
  <c r="F905" i="20" s="1"/>
  <c r="J163" i="21" s="1"/>
  <c r="D903" i="20"/>
  <c r="F903" i="20" s="1"/>
  <c r="J30" i="21" s="1"/>
  <c r="D904" i="20"/>
  <c r="F904" i="20" s="1"/>
  <c r="J28" i="21" s="1"/>
  <c r="D378" i="20"/>
  <c r="F378" i="20" s="1"/>
  <c r="C205" i="21" s="1"/>
  <c r="D373" i="20"/>
  <c r="F373" i="20" s="1"/>
  <c r="C119" i="21" s="1"/>
  <c r="D380" i="20"/>
  <c r="F380" i="20" s="1"/>
  <c r="C6" i="21" s="1"/>
  <c r="D374" i="20"/>
  <c r="F374" i="20" s="1"/>
  <c r="C38" i="21" s="1"/>
  <c r="D376" i="20"/>
  <c r="F376" i="20" s="1"/>
  <c r="C262" i="21" s="1"/>
  <c r="D375" i="20"/>
  <c r="F375" i="20" s="1"/>
  <c r="C288" i="21" s="1"/>
  <c r="D379" i="20"/>
  <c r="F379" i="20" s="1"/>
  <c r="C116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M804" i="14"/>
  <c r="AB232" i="22"/>
  <c r="D947" i="20"/>
  <c r="F947" i="20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238" i="21" s="1"/>
  <c r="D938" i="20"/>
  <c r="F938" i="20" s="1"/>
  <c r="J239" i="21" s="1"/>
  <c r="M380" i="14"/>
  <c r="D936" i="20"/>
  <c r="F936" i="20" s="1"/>
  <c r="J99" i="21" s="1"/>
  <c r="AF238" i="22"/>
  <c r="Z237" i="22"/>
  <c r="AF237" i="22" s="1"/>
  <c r="D934" i="20"/>
  <c r="F934" i="20" s="1"/>
  <c r="J169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D946" i="20"/>
  <c r="F946" i="20" s="1"/>
  <c r="D939" i="20"/>
  <c r="F939" i="20" s="1"/>
  <c r="J240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175" i="21" s="1"/>
  <c r="D779" i="20"/>
  <c r="F779" i="20" s="1"/>
  <c r="J102" i="21" s="1"/>
  <c r="D815" i="20"/>
  <c r="F815" i="20" s="1"/>
  <c r="J214" i="21" s="1"/>
  <c r="D851" i="20"/>
  <c r="F851" i="20" s="1"/>
  <c r="J9" i="21" s="1"/>
  <c r="D883" i="20"/>
  <c r="F883" i="20" s="1"/>
  <c r="J7" i="21" s="1"/>
  <c r="D782" i="20"/>
  <c r="F782" i="20" s="1"/>
  <c r="J76" i="21" s="1"/>
  <c r="D785" i="20"/>
  <c r="F785" i="20" s="1"/>
  <c r="J203" i="21" s="1"/>
  <c r="D821" i="20"/>
  <c r="F821" i="20" s="1"/>
  <c r="J109" i="21" s="1"/>
  <c r="D857" i="20"/>
  <c r="F857" i="20" s="1"/>
  <c r="J79" i="21" s="1"/>
  <c r="D788" i="20"/>
  <c r="F788" i="20" s="1"/>
  <c r="J156" i="21" s="1"/>
  <c r="D824" i="20"/>
  <c r="F824" i="20" s="1"/>
  <c r="J104" i="21" s="1"/>
  <c r="D860" i="20"/>
  <c r="F860" i="20" s="1"/>
  <c r="J161" i="21" s="1"/>
  <c r="D791" i="20"/>
  <c r="F791" i="20" s="1"/>
  <c r="J110" i="21" s="1"/>
  <c r="D863" i="20"/>
  <c r="F863" i="20" s="1"/>
  <c r="J145" i="21" s="1"/>
  <c r="D797" i="20"/>
  <c r="F797" i="20" s="1"/>
  <c r="J85" i="21" s="1"/>
  <c r="D833" i="20"/>
  <c r="F833" i="20" s="1"/>
  <c r="J179" i="21" s="1"/>
  <c r="D869" i="20"/>
  <c r="F869" i="20" s="1"/>
  <c r="J230" i="21" s="1"/>
  <c r="D803" i="20"/>
  <c r="F803" i="20" s="1"/>
  <c r="J187" i="21" s="1"/>
  <c r="D839" i="20"/>
  <c r="F839" i="20" s="1"/>
  <c r="J220" i="21" s="1"/>
  <c r="D809" i="20"/>
  <c r="F809" i="20" s="1"/>
  <c r="J72" i="21" s="1"/>
  <c r="D845" i="20"/>
  <c r="F845" i="20" s="1"/>
  <c r="J158" i="21" s="1"/>
  <c r="D812" i="20"/>
  <c r="F812" i="20" s="1"/>
  <c r="J36" i="21" s="1"/>
  <c r="D356" i="20"/>
  <c r="F356" i="20" s="1"/>
  <c r="C21" i="21" s="1"/>
  <c r="D896" i="20"/>
  <c r="F896" i="20" s="1"/>
  <c r="J90" i="21" s="1"/>
  <c r="D894" i="20"/>
  <c r="F894" i="20" s="1"/>
  <c r="J129" i="21" s="1"/>
  <c r="D895" i="20"/>
  <c r="F895" i="20" s="1"/>
  <c r="J227" i="21" s="1"/>
  <c r="D800" i="20"/>
  <c r="F800" i="20" s="1"/>
  <c r="J77" i="21" s="1"/>
  <c r="D836" i="20"/>
  <c r="F836" i="20" s="1"/>
  <c r="J195" i="21" s="1"/>
  <c r="D872" i="20"/>
  <c r="F872" i="20" s="1"/>
  <c r="J44" i="21" s="1"/>
  <c r="D889" i="20"/>
  <c r="F889" i="20" s="1"/>
  <c r="J19" i="21" s="1"/>
  <c r="BW30" i="11"/>
  <c r="D729" i="20" s="1"/>
  <c r="F729" i="20" s="1"/>
  <c r="J64" i="21" s="1"/>
  <c r="BW35" i="11"/>
  <c r="D734" i="20" s="1"/>
  <c r="F734" i="20" s="1"/>
  <c r="J219" i="21" s="1"/>
  <c r="D770" i="20"/>
  <c r="F770" i="20" s="1"/>
  <c r="J12" i="21" s="1"/>
  <c r="D786" i="20"/>
  <c r="F786" i="20" s="1"/>
  <c r="J199" i="21" s="1"/>
  <c r="D822" i="20"/>
  <c r="F822" i="20" s="1"/>
  <c r="J89" i="21" s="1"/>
  <c r="D858" i="20"/>
  <c r="F858" i="20" s="1"/>
  <c r="J3" i="21" s="1"/>
  <c r="BW31" i="11"/>
  <c r="D730" i="20" s="1"/>
  <c r="F730" i="20" s="1"/>
  <c r="J50" i="21" s="1"/>
  <c r="D769" i="20"/>
  <c r="F769" i="20" s="1"/>
  <c r="J224" i="21" s="1"/>
  <c r="D805" i="20"/>
  <c r="F805" i="20" s="1"/>
  <c r="J200" i="21" s="1"/>
  <c r="D841" i="20"/>
  <c r="F841" i="20" s="1"/>
  <c r="J53" i="21" s="1"/>
  <c r="D877" i="20"/>
  <c r="F877" i="20" s="1"/>
  <c r="J101" i="21" s="1"/>
  <c r="D882" i="20"/>
  <c r="F882" i="20" s="1"/>
  <c r="J111" i="21" s="1"/>
  <c r="D897" i="20"/>
  <c r="F897" i="20" s="1"/>
  <c r="J39" i="21" s="1"/>
  <c r="BW33" i="11"/>
  <c r="D732" i="20" s="1"/>
  <c r="F732" i="20" s="1"/>
  <c r="J21" i="21" s="1"/>
  <c r="BW2" i="11"/>
  <c r="D737" i="20"/>
  <c r="F737" i="20" s="1"/>
  <c r="J97" i="21" s="1"/>
  <c r="D773" i="20"/>
  <c r="F773" i="20" s="1"/>
  <c r="J48" i="21" s="1"/>
  <c r="D789" i="20"/>
  <c r="F789" i="20" s="1"/>
  <c r="J160" i="21" s="1"/>
  <c r="D825" i="20"/>
  <c r="F825" i="20" s="1"/>
  <c r="J114" i="21" s="1"/>
  <c r="D861" i="20"/>
  <c r="F861" i="20" s="1"/>
  <c r="J105" i="21" s="1"/>
  <c r="BW34" i="11"/>
  <c r="D733" i="20" s="1"/>
  <c r="F733" i="20" s="1"/>
  <c r="J185" i="21" s="1"/>
  <c r="D772" i="20"/>
  <c r="F772" i="20" s="1"/>
  <c r="J2" i="21" s="1"/>
  <c r="D808" i="20"/>
  <c r="F808" i="20" s="1"/>
  <c r="J168" i="21" s="1"/>
  <c r="D844" i="20"/>
  <c r="F844" i="20" s="1"/>
  <c r="J134" i="21" s="1"/>
  <c r="D880" i="20"/>
  <c r="F880" i="20" s="1"/>
  <c r="J177" i="21" s="1"/>
  <c r="D884" i="20"/>
  <c r="F884" i="20" s="1"/>
  <c r="J29" i="21" s="1"/>
  <c r="D892" i="20"/>
  <c r="F892" i="20" s="1"/>
  <c r="J167" i="21" s="1"/>
  <c r="D900" i="20"/>
  <c r="F900" i="20" s="1"/>
  <c r="J52" i="21" s="1"/>
  <c r="BW36" i="11"/>
  <c r="D735" i="20" s="1"/>
  <c r="F735" i="20" s="1"/>
  <c r="J80" i="21" s="1"/>
  <c r="BW5" i="11"/>
  <c r="D704" i="20" s="1"/>
  <c r="F704" i="20" s="1"/>
  <c r="J144" i="21" s="1"/>
  <c r="D740" i="20"/>
  <c r="F740" i="20" s="1"/>
  <c r="J24" i="21" s="1"/>
  <c r="D776" i="20"/>
  <c r="F776" i="20" s="1"/>
  <c r="J62" i="21" s="1"/>
  <c r="D792" i="20"/>
  <c r="F792" i="20" s="1"/>
  <c r="J25" i="21" s="1"/>
  <c r="D828" i="20"/>
  <c r="F828" i="20" s="1"/>
  <c r="J126" i="21" s="1"/>
  <c r="D864" i="20"/>
  <c r="F864" i="20" s="1"/>
  <c r="J210" i="21" s="1"/>
  <c r="BW37" i="11"/>
  <c r="D736" i="20" s="1"/>
  <c r="F736" i="20" s="1"/>
  <c r="J218" i="21" s="1"/>
  <c r="D775" i="20"/>
  <c r="F775" i="20" s="1"/>
  <c r="J226" i="21" s="1"/>
  <c r="D811" i="20"/>
  <c r="F811" i="20" s="1"/>
  <c r="J204" i="21" s="1"/>
  <c r="D847" i="20"/>
  <c r="F847" i="20" s="1"/>
  <c r="J197" i="21" s="1"/>
  <c r="D893" i="20"/>
  <c r="F893" i="20" s="1"/>
  <c r="J40" i="21" s="1"/>
  <c r="BW3" i="11"/>
  <c r="D702" i="20" s="1"/>
  <c r="F702" i="20" s="1"/>
  <c r="J194" i="21" s="1"/>
  <c r="D738" i="20"/>
  <c r="F738" i="20" s="1"/>
  <c r="J176" i="21" s="1"/>
  <c r="BW8" i="11"/>
  <c r="D707" i="20" s="1"/>
  <c r="F707" i="20" s="1"/>
  <c r="J206" i="21" s="1"/>
  <c r="D743" i="20"/>
  <c r="F743" i="20" s="1"/>
  <c r="J88" i="21" s="1"/>
  <c r="D795" i="20"/>
  <c r="F795" i="20" s="1"/>
  <c r="J51" i="21" s="1"/>
  <c r="D831" i="20"/>
  <c r="F831" i="20" s="1"/>
  <c r="J173" i="21" s="1"/>
  <c r="BW4" i="11"/>
  <c r="D703" i="20" s="1"/>
  <c r="F703" i="20" s="1"/>
  <c r="J13" i="21" s="1"/>
  <c r="D739" i="20"/>
  <c r="F739" i="20" s="1"/>
  <c r="J213" i="21" s="1"/>
  <c r="D778" i="20"/>
  <c r="F778" i="20" s="1"/>
  <c r="J152" i="21" s="1"/>
  <c r="D814" i="20"/>
  <c r="F814" i="20" s="1"/>
  <c r="J112" i="21" s="1"/>
  <c r="D850" i="20"/>
  <c r="F850" i="20" s="1"/>
  <c r="J225" i="21" s="1"/>
  <c r="D887" i="20"/>
  <c r="F887" i="20" s="1"/>
  <c r="J59" i="21" s="1"/>
  <c r="D906" i="20"/>
  <c r="F906" i="20" s="1"/>
  <c r="J113" i="21" s="1"/>
  <c r="BW6" i="11"/>
  <c r="D705" i="20" s="1"/>
  <c r="F705" i="20" s="1"/>
  <c r="J182" i="21" s="1"/>
  <c r="D741" i="20"/>
  <c r="F741" i="20" s="1"/>
  <c r="J119" i="21" s="1"/>
  <c r="BW11" i="11"/>
  <c r="D710" i="20" s="1"/>
  <c r="F710" i="20" s="1"/>
  <c r="J74" i="21" s="1"/>
  <c r="D798" i="20"/>
  <c r="F798" i="20" s="1"/>
  <c r="J209" i="21" s="1"/>
  <c r="D834" i="20"/>
  <c r="F834" i="20" s="1"/>
  <c r="J232" i="21" s="1"/>
  <c r="D870" i="20"/>
  <c r="F870" i="20" s="1"/>
  <c r="J124" i="21" s="1"/>
  <c r="BW7" i="11"/>
  <c r="D706" i="20" s="1"/>
  <c r="F706" i="20" s="1"/>
  <c r="J196" i="21" s="1"/>
  <c r="D742" i="20"/>
  <c r="F742" i="20" s="1"/>
  <c r="J172" i="21" s="1"/>
  <c r="D781" i="20"/>
  <c r="F781" i="20" s="1"/>
  <c r="J235" i="21" s="1"/>
  <c r="D817" i="20"/>
  <c r="F817" i="20" s="1"/>
  <c r="J231" i="21" s="1"/>
  <c r="D853" i="20"/>
  <c r="F853" i="20" s="1"/>
  <c r="J63" i="21" s="1"/>
  <c r="D881" i="20"/>
  <c r="F881" i="20" s="1"/>
  <c r="J148" i="21" s="1"/>
  <c r="BW9" i="11"/>
  <c r="D708" i="20" s="1"/>
  <c r="F708" i="20" s="1"/>
  <c r="J70" i="21" s="1"/>
  <c r="D744" i="20"/>
  <c r="F744" i="20" s="1"/>
  <c r="J139" i="21" s="1"/>
  <c r="BW14" i="11"/>
  <c r="D713" i="20" s="1"/>
  <c r="F713" i="20" s="1"/>
  <c r="J228" i="21" s="1"/>
  <c r="D749" i="20"/>
  <c r="F749" i="20" s="1"/>
  <c r="J55" i="21" s="1"/>
  <c r="D765" i="20"/>
  <c r="F765" i="20" s="1"/>
  <c r="J125" i="21" s="1"/>
  <c r="D801" i="20"/>
  <c r="F801" i="20" s="1"/>
  <c r="J234" i="21" s="1"/>
  <c r="D837" i="20"/>
  <c r="F837" i="20" s="1"/>
  <c r="J37" i="21" s="1"/>
  <c r="D873" i="20"/>
  <c r="F873" i="20" s="1"/>
  <c r="J95" i="21" s="1"/>
  <c r="BW10" i="11"/>
  <c r="D709" i="20" s="1"/>
  <c r="F709" i="20" s="1"/>
  <c r="J122" i="21" s="1"/>
  <c r="D745" i="20"/>
  <c r="F745" i="20" s="1"/>
  <c r="J190" i="21" s="1"/>
  <c r="D784" i="20"/>
  <c r="F784" i="20" s="1"/>
  <c r="J10" i="21" s="1"/>
  <c r="D820" i="20"/>
  <c r="F820" i="20" s="1"/>
  <c r="J6" i="21" s="1"/>
  <c r="D856" i="20"/>
  <c r="F856" i="20" s="1"/>
  <c r="J94" i="21" s="1"/>
  <c r="BW12" i="11"/>
  <c r="D711" i="20" s="1"/>
  <c r="F711" i="20" s="1"/>
  <c r="J61" i="21" s="1"/>
  <c r="D747" i="20"/>
  <c r="F747" i="20" s="1"/>
  <c r="J33" i="21" s="1"/>
  <c r="BW17" i="11"/>
  <c r="D716" i="20" s="1"/>
  <c r="F716" i="20" s="1"/>
  <c r="J191" i="21" s="1"/>
  <c r="D752" i="20"/>
  <c r="F752" i="20" s="1"/>
  <c r="J67" i="21" s="1"/>
  <c r="D768" i="20"/>
  <c r="F768" i="20" s="1"/>
  <c r="J31" i="21" s="1"/>
  <c r="D804" i="20"/>
  <c r="F804" i="20" s="1"/>
  <c r="J155" i="21" s="1"/>
  <c r="D840" i="20"/>
  <c r="F840" i="20" s="1"/>
  <c r="J216" i="21" s="1"/>
  <c r="D876" i="20"/>
  <c r="F876" i="20" s="1"/>
  <c r="J205" i="21" s="1"/>
  <c r="D754" i="20"/>
  <c r="F754" i="20" s="1"/>
  <c r="J184" i="21" s="1"/>
  <c r="BW13" i="11"/>
  <c r="D712" i="20" s="1"/>
  <c r="F712" i="20" s="1"/>
  <c r="J133" i="21" s="1"/>
  <c r="D748" i="20"/>
  <c r="F748" i="20" s="1"/>
  <c r="J137" i="21" s="1"/>
  <c r="D787" i="20"/>
  <c r="F787" i="20" s="1"/>
  <c r="J188" i="21" s="1"/>
  <c r="D823" i="20"/>
  <c r="F823" i="20" s="1"/>
  <c r="J217" i="21" s="1"/>
  <c r="D859" i="20"/>
  <c r="F859" i="20" s="1"/>
  <c r="J86" i="21" s="1"/>
  <c r="D885" i="20"/>
  <c r="F885" i="20" s="1"/>
  <c r="J82" i="21" s="1"/>
  <c r="BW15" i="11"/>
  <c r="D714" i="20" s="1"/>
  <c r="F714" i="20" s="1"/>
  <c r="J123" i="21" s="1"/>
  <c r="D750" i="20"/>
  <c r="F750" i="20" s="1"/>
  <c r="J91" i="21" s="1"/>
  <c r="BW20" i="11"/>
  <c r="D719" i="20" s="1"/>
  <c r="F719" i="20" s="1"/>
  <c r="J93" i="21" s="1"/>
  <c r="D755" i="20"/>
  <c r="F755" i="20" s="1"/>
  <c r="J162" i="21" s="1"/>
  <c r="BW16" i="11"/>
  <c r="D715" i="20" s="1"/>
  <c r="F715" i="20" s="1"/>
  <c r="J11" i="21" s="1"/>
  <c r="D751" i="20"/>
  <c r="F751" i="20" s="1"/>
  <c r="J118" i="21" s="1"/>
  <c r="D790" i="20"/>
  <c r="F790" i="20" s="1"/>
  <c r="J47" i="21" s="1"/>
  <c r="D826" i="20"/>
  <c r="F826" i="20" s="1"/>
  <c r="J121" i="21" s="1"/>
  <c r="D862" i="20"/>
  <c r="F862" i="20" s="1"/>
  <c r="J135" i="21" s="1"/>
  <c r="BW18" i="11"/>
  <c r="D717" i="20" s="1"/>
  <c r="F717" i="20" s="1"/>
  <c r="J131" i="21" s="1"/>
  <c r="D753" i="20"/>
  <c r="F753" i="20" s="1"/>
  <c r="J154" i="21" s="1"/>
  <c r="BW23" i="11"/>
  <c r="D722" i="20" s="1"/>
  <c r="F722" i="20" s="1"/>
  <c r="J38" i="21" s="1"/>
  <c r="D774" i="20"/>
  <c r="F774" i="20" s="1"/>
  <c r="J5" i="21" s="1"/>
  <c r="D810" i="20"/>
  <c r="F810" i="20" s="1"/>
  <c r="J186" i="21" s="1"/>
  <c r="D846" i="20"/>
  <c r="F846" i="20" s="1"/>
  <c r="J207" i="21" s="1"/>
  <c r="BW19" i="11"/>
  <c r="D718" i="20" s="1"/>
  <c r="F718" i="20" s="1"/>
  <c r="J106" i="21" s="1"/>
  <c r="D757" i="20"/>
  <c r="F757" i="20" s="1"/>
  <c r="J8" i="21" s="1"/>
  <c r="D793" i="20"/>
  <c r="F793" i="20" s="1"/>
  <c r="J174" i="21" s="1"/>
  <c r="D829" i="20"/>
  <c r="F829" i="20" s="1"/>
  <c r="J183" i="21" s="1"/>
  <c r="D865" i="20"/>
  <c r="F865" i="20" s="1"/>
  <c r="J170" i="21" s="1"/>
  <c r="D886" i="20"/>
  <c r="F886" i="20" s="1"/>
  <c r="J4" i="21" s="1"/>
  <c r="BW21" i="11"/>
  <c r="D720" i="20" s="1"/>
  <c r="F720" i="20" s="1"/>
  <c r="J32" i="21" s="1"/>
  <c r="D756" i="20"/>
  <c r="F756" i="20" s="1"/>
  <c r="J165" i="21" s="1"/>
  <c r="BW26" i="11"/>
  <c r="D725" i="20" s="1"/>
  <c r="F725" i="20" s="1"/>
  <c r="J212" i="21" s="1"/>
  <c r="D761" i="20"/>
  <c r="F761" i="20" s="1"/>
  <c r="J34" i="21" s="1"/>
  <c r="D777" i="20"/>
  <c r="F777" i="20" s="1"/>
  <c r="J81" i="21" s="1"/>
  <c r="D813" i="20"/>
  <c r="F813" i="20" s="1"/>
  <c r="J98" i="21" s="1"/>
  <c r="D849" i="20"/>
  <c r="F849" i="20" s="1"/>
  <c r="J16" i="21" s="1"/>
  <c r="BW22" i="11"/>
  <c r="D721" i="20" s="1"/>
  <c r="F721" i="20" s="1"/>
  <c r="J147" i="21" s="1"/>
  <c r="D760" i="20"/>
  <c r="F760" i="20" s="1"/>
  <c r="J20" i="21" s="1"/>
  <c r="D796" i="20"/>
  <c r="F796" i="20" s="1"/>
  <c r="J127" i="21" s="1"/>
  <c r="D832" i="20"/>
  <c r="F832" i="20" s="1"/>
  <c r="J15" i="21" s="1"/>
  <c r="D868" i="20"/>
  <c r="F868" i="20" s="1"/>
  <c r="J164" i="21" s="1"/>
  <c r="D898" i="20"/>
  <c r="F898" i="20" s="1"/>
  <c r="J157" i="21" s="1"/>
  <c r="BW24" i="11"/>
  <c r="D723" i="20" s="1"/>
  <c r="F723" i="20" s="1"/>
  <c r="J43" i="21" s="1"/>
  <c r="BW29" i="11"/>
  <c r="D728" i="20" s="1"/>
  <c r="F728" i="20" s="1"/>
  <c r="J96" i="21" s="1"/>
  <c r="D764" i="20"/>
  <c r="F764" i="20" s="1"/>
  <c r="J153" i="21" s="1"/>
  <c r="D780" i="20"/>
  <c r="F780" i="20" s="1"/>
  <c r="J236" i="21" s="1"/>
  <c r="D816" i="20"/>
  <c r="F816" i="20" s="1"/>
  <c r="J78" i="21" s="1"/>
  <c r="D852" i="20"/>
  <c r="F852" i="20" s="1"/>
  <c r="J65" i="21" s="1"/>
  <c r="BW25" i="11"/>
  <c r="D724" i="20" s="1"/>
  <c r="F724" i="20" s="1"/>
  <c r="J233" i="21" s="1"/>
  <c r="D763" i="20"/>
  <c r="F763" i="20" s="1"/>
  <c r="J107" i="21" s="1"/>
  <c r="D799" i="20"/>
  <c r="F799" i="20" s="1"/>
  <c r="J166" i="21" s="1"/>
  <c r="D835" i="20"/>
  <c r="F835" i="20" s="1"/>
  <c r="J35" i="21" s="1"/>
  <c r="D871" i="20"/>
  <c r="F871" i="20" s="1"/>
  <c r="J215" i="21" s="1"/>
  <c r="D888" i="20"/>
  <c r="F888" i="20" s="1"/>
  <c r="J159" i="21" s="1"/>
  <c r="D899" i="20"/>
  <c r="F899" i="20" s="1"/>
  <c r="J208" i="21" s="1"/>
  <c r="D902" i="20"/>
  <c r="F902" i="20" s="1"/>
  <c r="J192" i="21" s="1"/>
  <c r="BW27" i="11"/>
  <c r="D726" i="20" s="1"/>
  <c r="F726" i="20" s="1"/>
  <c r="J92" i="21" s="1"/>
  <c r="D762" i="20"/>
  <c r="F762" i="20" s="1"/>
  <c r="J57" i="21" s="1"/>
  <c r="BW32" i="11"/>
  <c r="D731" i="20" s="1"/>
  <c r="F731" i="20" s="1"/>
  <c r="J58" i="21" s="1"/>
  <c r="D767" i="20"/>
  <c r="F767" i="20" s="1"/>
  <c r="J128" i="21" s="1"/>
  <c r="D783" i="20"/>
  <c r="F783" i="20" s="1"/>
  <c r="J41" i="21" s="1"/>
  <c r="D819" i="20"/>
  <c r="F819" i="20" s="1"/>
  <c r="J45" i="21" s="1"/>
  <c r="BW28" i="11"/>
  <c r="D727" i="20" s="1"/>
  <c r="F727" i="20" s="1"/>
  <c r="J23" i="21" s="1"/>
  <c r="D766" i="20"/>
  <c r="F766" i="20" s="1"/>
  <c r="J193" i="21" s="1"/>
  <c r="D802" i="20"/>
  <c r="F802" i="20" s="1"/>
  <c r="J201" i="21" s="1"/>
  <c r="D838" i="20"/>
  <c r="F838" i="20" s="1"/>
  <c r="J142" i="21" s="1"/>
  <c r="D874" i="20"/>
  <c r="F874" i="20" s="1"/>
  <c r="J22" i="21" s="1"/>
  <c r="D901" i="20"/>
  <c r="F901" i="20" s="1"/>
  <c r="J237" i="21" s="1"/>
  <c r="D369" i="20"/>
  <c r="F369" i="20" s="1"/>
  <c r="C202" i="21" s="1"/>
  <c r="BW13" i="10"/>
  <c r="D13" i="20" s="1"/>
  <c r="F13" i="20" s="1"/>
  <c r="C216" i="21" s="1"/>
  <c r="BW49" i="10"/>
  <c r="D49" i="20" s="1"/>
  <c r="F49" i="20" s="1"/>
  <c r="C248" i="21" s="1"/>
  <c r="BW8" i="10"/>
  <c r="D8" i="20" s="1"/>
  <c r="F8" i="20" s="1"/>
  <c r="C15" i="21" s="1"/>
  <c r="BW44" i="10"/>
  <c r="D44" i="20" s="1"/>
  <c r="F44" i="20" s="1"/>
  <c r="C33" i="21" s="1"/>
  <c r="D82" i="20"/>
  <c r="F82" i="20" s="1"/>
  <c r="C51" i="21" s="1"/>
  <c r="D118" i="20"/>
  <c r="F118" i="20" s="1"/>
  <c r="C127" i="21" s="1"/>
  <c r="D154" i="20"/>
  <c r="F154" i="20" s="1"/>
  <c r="C16" i="21" s="1"/>
  <c r="D190" i="20"/>
  <c r="F190" i="20" s="1"/>
  <c r="C80" i="21" s="1"/>
  <c r="D226" i="20"/>
  <c r="F226" i="20" s="1"/>
  <c r="C407" i="21" s="1"/>
  <c r="D262" i="20"/>
  <c r="F262" i="20" s="1"/>
  <c r="C79" i="21" s="1"/>
  <c r="D298" i="20"/>
  <c r="F298" i="20" s="1"/>
  <c r="C409" i="21" s="1"/>
  <c r="D107" i="20"/>
  <c r="F107" i="20" s="1"/>
  <c r="C398" i="21" s="1"/>
  <c r="D143" i="20"/>
  <c r="F143" i="20" s="1"/>
  <c r="C122" i="21" s="1"/>
  <c r="D179" i="20"/>
  <c r="F179" i="20" s="1"/>
  <c r="C82" i="21" s="1"/>
  <c r="D215" i="20"/>
  <c r="F215" i="20" s="1"/>
  <c r="C147" i="21" s="1"/>
  <c r="D251" i="20"/>
  <c r="F251" i="20" s="1"/>
  <c r="C142" i="21" s="1"/>
  <c r="D287" i="20"/>
  <c r="F287" i="20" s="1"/>
  <c r="C75" i="21" s="1"/>
  <c r="D132" i="20"/>
  <c r="F132" i="20" s="1"/>
  <c r="C360" i="21" s="1"/>
  <c r="D309" i="20"/>
  <c r="F309" i="20" s="1"/>
  <c r="C340" i="21" s="1"/>
  <c r="D84" i="20"/>
  <c r="F84" i="20" s="1"/>
  <c r="C159" i="21" s="1"/>
  <c r="D264" i="20"/>
  <c r="F264" i="20" s="1"/>
  <c r="C335" i="21" s="1"/>
  <c r="D198" i="20"/>
  <c r="F198" i="20" s="1"/>
  <c r="C252" i="21" s="1"/>
  <c r="D111" i="20"/>
  <c r="F111" i="20" s="1"/>
  <c r="C171" i="21" s="1"/>
  <c r="D294" i="20"/>
  <c r="F294" i="20" s="1"/>
  <c r="C273" i="21" s="1"/>
  <c r="D78" i="20"/>
  <c r="F78" i="20" s="1"/>
  <c r="C349" i="21" s="1"/>
  <c r="D252" i="20"/>
  <c r="F252" i="20" s="1"/>
  <c r="C96" i="21" s="1"/>
  <c r="D347" i="20"/>
  <c r="F347" i="20" s="1"/>
  <c r="C321" i="21" s="1"/>
  <c r="D338" i="20"/>
  <c r="F338" i="20" s="1"/>
  <c r="C259" i="21" s="1"/>
  <c r="D358" i="20"/>
  <c r="F358" i="20" s="1"/>
  <c r="C287" i="21" s="1"/>
  <c r="D365" i="20"/>
  <c r="F365" i="20" s="1"/>
  <c r="C339" i="21" s="1"/>
  <c r="BW16" i="10"/>
  <c r="D16" i="20" s="1"/>
  <c r="F16" i="20" s="1"/>
  <c r="C220" i="21" s="1"/>
  <c r="BW52" i="10"/>
  <c r="D52" i="20" s="1"/>
  <c r="F52" i="20" s="1"/>
  <c r="C307" i="21" s="1"/>
  <c r="BW11" i="10"/>
  <c r="D11" i="20" s="1"/>
  <c r="F11" i="20" s="1"/>
  <c r="C267" i="21" s="1"/>
  <c r="BW47" i="10"/>
  <c r="D47" i="20" s="1"/>
  <c r="F47" i="20" s="1"/>
  <c r="C394" i="21" s="1"/>
  <c r="D85" i="20"/>
  <c r="F85" i="20" s="1"/>
  <c r="C397" i="21" s="1"/>
  <c r="D121" i="20"/>
  <c r="F121" i="20" s="1"/>
  <c r="C112" i="21" s="1"/>
  <c r="D157" i="20"/>
  <c r="F157" i="20" s="1"/>
  <c r="C367" i="21" s="1"/>
  <c r="D193" i="20"/>
  <c r="F193" i="20" s="1"/>
  <c r="C30" i="21" s="1"/>
  <c r="D229" i="20"/>
  <c r="F229" i="20" s="1"/>
  <c r="C412" i="21" s="1"/>
  <c r="D265" i="20"/>
  <c r="F265" i="20" s="1"/>
  <c r="C199" i="21" s="1"/>
  <c r="D301" i="20"/>
  <c r="F301" i="20" s="1"/>
  <c r="C386" i="21" s="1"/>
  <c r="D110" i="20"/>
  <c r="F110" i="20" s="1"/>
  <c r="C359" i="21" s="1"/>
  <c r="D146" i="20"/>
  <c r="F146" i="20" s="1"/>
  <c r="C176" i="21" s="1"/>
  <c r="D182" i="20"/>
  <c r="F182" i="20" s="1"/>
  <c r="C135" i="21" s="1"/>
  <c r="D218" i="20"/>
  <c r="F218" i="20" s="1"/>
  <c r="C184" i="21" s="1"/>
  <c r="D254" i="20"/>
  <c r="F254" i="20" s="1"/>
  <c r="C165" i="21" s="1"/>
  <c r="D290" i="20"/>
  <c r="F290" i="20" s="1"/>
  <c r="C410" i="21" s="1"/>
  <c r="D147" i="20"/>
  <c r="F147" i="20" s="1"/>
  <c r="C67" i="21" s="1"/>
  <c r="D99" i="20"/>
  <c r="F99" i="20" s="1"/>
  <c r="C138" i="21" s="1"/>
  <c r="D279" i="20"/>
  <c r="F279" i="20" s="1"/>
  <c r="C230" i="21" s="1"/>
  <c r="BW24" i="10"/>
  <c r="D24" i="20" s="1"/>
  <c r="F24" i="20" s="1"/>
  <c r="C177" i="21" s="1"/>
  <c r="D213" i="20"/>
  <c r="F213" i="20" s="1"/>
  <c r="C197" i="21" s="1"/>
  <c r="BW3" i="10"/>
  <c r="D3" i="20" s="1"/>
  <c r="F3" i="20" s="1"/>
  <c r="C279" i="21" s="1"/>
  <c r="D129" i="20"/>
  <c r="F129" i="20" s="1"/>
  <c r="C395" i="21" s="1"/>
  <c r="D90" i="20"/>
  <c r="F90" i="20" s="1"/>
  <c r="C245" i="21" s="1"/>
  <c r="D267" i="20"/>
  <c r="F267" i="20" s="1"/>
  <c r="C323" i="21" s="1"/>
  <c r="D336" i="20"/>
  <c r="F336" i="20" s="1"/>
  <c r="C413" i="21" s="1"/>
  <c r="D332" i="20"/>
  <c r="F332" i="20" s="1"/>
  <c r="C325" i="21" s="1"/>
  <c r="D323" i="20"/>
  <c r="F323" i="20" s="1"/>
  <c r="C190" i="21" s="1"/>
  <c r="D311" i="20"/>
  <c r="F311" i="20" s="1"/>
  <c r="C65" i="21" s="1"/>
  <c r="D363" i="20"/>
  <c r="F363" i="20" s="1"/>
  <c r="C236" i="21" s="1"/>
  <c r="D366" i="20"/>
  <c r="F366" i="20" s="1"/>
  <c r="C298" i="21" s="1"/>
  <c r="BW19" i="10"/>
  <c r="D19" i="20" s="1"/>
  <c r="F19" i="20" s="1"/>
  <c r="C347" i="21" s="1"/>
  <c r="BW55" i="10"/>
  <c r="D55" i="20" s="1"/>
  <c r="F55" i="20" s="1"/>
  <c r="C400" i="21" s="1"/>
  <c r="BW14" i="10"/>
  <c r="D14" i="20" s="1"/>
  <c r="F14" i="20" s="1"/>
  <c r="C219" i="21" s="1"/>
  <c r="BW50" i="10"/>
  <c r="D50" i="20" s="1"/>
  <c r="F50" i="20" s="1"/>
  <c r="C315" i="21" s="1"/>
  <c r="D124" i="20"/>
  <c r="F124" i="20" s="1"/>
  <c r="C69" i="21" s="1"/>
  <c r="D160" i="20"/>
  <c r="F160" i="20" s="1"/>
  <c r="C166" i="21" s="1"/>
  <c r="D232" i="20"/>
  <c r="F232" i="20" s="1"/>
  <c r="C163" i="21" s="1"/>
  <c r="D304" i="20"/>
  <c r="F304" i="20" s="1"/>
  <c r="C396" i="21" s="1"/>
  <c r="D113" i="20"/>
  <c r="F113" i="20" s="1"/>
  <c r="C191" i="21" s="1"/>
  <c r="D149" i="20"/>
  <c r="F149" i="20" s="1"/>
  <c r="C164" i="21" s="1"/>
  <c r="D185" i="20"/>
  <c r="F185" i="20" s="1"/>
  <c r="C233" i="21" s="1"/>
  <c r="D221" i="20"/>
  <c r="F221" i="20" s="1"/>
  <c r="C42" i="21" s="1"/>
  <c r="D257" i="20"/>
  <c r="F257" i="20" s="1"/>
  <c r="C185" i="21" s="1"/>
  <c r="D293" i="20"/>
  <c r="F293" i="20" s="1"/>
  <c r="C27" i="21" s="1"/>
  <c r="D165" i="20"/>
  <c r="F165" i="20" s="1"/>
  <c r="C12" i="21" s="1"/>
  <c r="D114" i="20"/>
  <c r="F114" i="20" s="1"/>
  <c r="C139" i="21" s="1"/>
  <c r="D291" i="20"/>
  <c r="F291" i="20" s="1"/>
  <c r="C99" i="21" s="1"/>
  <c r="BW42" i="10"/>
  <c r="D42" i="20" s="1"/>
  <c r="F42" i="20" s="1"/>
  <c r="C151" i="21" s="1"/>
  <c r="D228" i="20"/>
  <c r="F228" i="20" s="1"/>
  <c r="C390" i="21" s="1"/>
  <c r="BW6" i="10"/>
  <c r="D6" i="20" s="1"/>
  <c r="F6" i="20" s="1"/>
  <c r="C382" i="21" s="1"/>
  <c r="D141" i="20"/>
  <c r="F141" i="20" s="1"/>
  <c r="C322" i="21" s="1"/>
  <c r="D102" i="20"/>
  <c r="F102" i="20" s="1"/>
  <c r="C196" i="21" s="1"/>
  <c r="D282" i="20"/>
  <c r="F282" i="20" s="1"/>
  <c r="C415" i="21" s="1"/>
  <c r="D346" i="20"/>
  <c r="F346" i="20" s="1"/>
  <c r="C282" i="21" s="1"/>
  <c r="D317" i="20"/>
  <c r="F317" i="20" s="1"/>
  <c r="C25" i="21" s="1"/>
  <c r="D330" i="20"/>
  <c r="F330" i="20" s="1"/>
  <c r="C125" i="21" s="1"/>
  <c r="D331" i="20"/>
  <c r="F331" i="20" s="1"/>
  <c r="C107" i="21" s="1"/>
  <c r="D355" i="20"/>
  <c r="F355" i="20" s="1"/>
  <c r="C366" i="21" s="1"/>
  <c r="D368" i="20"/>
  <c r="F368" i="20" s="1"/>
  <c r="C132" i="21" s="1"/>
  <c r="BW22" i="10"/>
  <c r="D22" i="20" s="1"/>
  <c r="F22" i="20" s="1"/>
  <c r="C393" i="21" s="1"/>
  <c r="BW58" i="10"/>
  <c r="D58" i="20" s="1"/>
  <c r="F58" i="20" s="1"/>
  <c r="C317" i="21" s="1"/>
  <c r="BW17" i="10"/>
  <c r="D17" i="20" s="1"/>
  <c r="F17" i="20" s="1"/>
  <c r="C87" i="21" s="1"/>
  <c r="BW53" i="10"/>
  <c r="D53" i="20" s="1"/>
  <c r="F53" i="20" s="1"/>
  <c r="C182" i="21" s="1"/>
  <c r="D91" i="20"/>
  <c r="F91" i="20" s="1"/>
  <c r="C238" i="21" s="1"/>
  <c r="D127" i="20"/>
  <c r="F127" i="20" s="1"/>
  <c r="C100" i="21" s="1"/>
  <c r="D163" i="20"/>
  <c r="F163" i="20" s="1"/>
  <c r="C274" i="21" s="1"/>
  <c r="D199" i="20"/>
  <c r="F199" i="20" s="1"/>
  <c r="C329" i="21" s="1"/>
  <c r="D235" i="20"/>
  <c r="F235" i="20" s="1"/>
  <c r="C158" i="21" s="1"/>
  <c r="D271" i="20"/>
  <c r="F271" i="20" s="1"/>
  <c r="C46" i="21" s="1"/>
  <c r="D307" i="20"/>
  <c r="F307" i="20" s="1"/>
  <c r="C316" i="21" s="1"/>
  <c r="D80" i="20"/>
  <c r="F80" i="20" s="1"/>
  <c r="C276" i="21" s="1"/>
  <c r="D116" i="20"/>
  <c r="F116" i="20" s="1"/>
  <c r="C153" i="21" s="1"/>
  <c r="D152" i="20"/>
  <c r="F152" i="20" s="1"/>
  <c r="C115" i="21" s="1"/>
  <c r="D188" i="20"/>
  <c r="F188" i="20" s="1"/>
  <c r="C137" i="21" s="1"/>
  <c r="D224" i="20"/>
  <c r="F224" i="20" s="1"/>
  <c r="C53" i="21" s="1"/>
  <c r="D260" i="20"/>
  <c r="F260" i="20" s="1"/>
  <c r="C239" i="21" s="1"/>
  <c r="D296" i="20"/>
  <c r="F296" i="20" s="1"/>
  <c r="C136" i="21" s="1"/>
  <c r="D180" i="20"/>
  <c r="F180" i="20" s="1"/>
  <c r="C61" i="21" s="1"/>
  <c r="D126" i="20"/>
  <c r="F126" i="20" s="1"/>
  <c r="C169" i="21" s="1"/>
  <c r="D306" i="20"/>
  <c r="F306" i="20" s="1"/>
  <c r="C334" i="21" s="1"/>
  <c r="BW57" i="10"/>
  <c r="D57" i="20" s="1"/>
  <c r="F57" i="20" s="1"/>
  <c r="C250" i="21" s="1"/>
  <c r="D243" i="20"/>
  <c r="F243" i="20" s="1"/>
  <c r="C223" i="21" s="1"/>
  <c r="BW15" i="10"/>
  <c r="D15" i="20" s="1"/>
  <c r="F15" i="20" s="1"/>
  <c r="C269" i="21" s="1"/>
  <c r="D156" i="20"/>
  <c r="F156" i="20" s="1"/>
  <c r="C183" i="21" s="1"/>
  <c r="D117" i="20"/>
  <c r="F117" i="20" s="1"/>
  <c r="C103" i="21" s="1"/>
  <c r="D297" i="20"/>
  <c r="F297" i="20" s="1"/>
  <c r="C217" i="21" s="1"/>
  <c r="D342" i="20"/>
  <c r="F342" i="20" s="1"/>
  <c r="C314" i="21" s="1"/>
  <c r="D348" i="20"/>
  <c r="F348" i="20" s="1"/>
  <c r="C57" i="21" s="1"/>
  <c r="D312" i="20"/>
  <c r="F312" i="20" s="1"/>
  <c r="C128" i="21" s="1"/>
  <c r="BW25" i="10"/>
  <c r="D25" i="20" s="1"/>
  <c r="F25" i="20" s="1"/>
  <c r="C93" i="21" s="1"/>
  <c r="BW61" i="10"/>
  <c r="D61" i="20" s="1"/>
  <c r="F61" i="20" s="1"/>
  <c r="C162" i="21" s="1"/>
  <c r="BW20" i="10"/>
  <c r="D20" i="20" s="1"/>
  <c r="F20" i="20" s="1"/>
  <c r="C270" i="21" s="1"/>
  <c r="BW56" i="10"/>
  <c r="D56" i="20" s="1"/>
  <c r="F56" i="20" s="1"/>
  <c r="C19" i="21" s="1"/>
  <c r="D94" i="20"/>
  <c r="F94" i="20" s="1"/>
  <c r="C2" i="21" s="1"/>
  <c r="D130" i="20"/>
  <c r="F130" i="20" s="1"/>
  <c r="C256" i="21" s="1"/>
  <c r="D166" i="20"/>
  <c r="F166" i="20" s="1"/>
  <c r="C237" i="21" s="1"/>
  <c r="D202" i="20"/>
  <c r="F202" i="20" s="1"/>
  <c r="C173" i="21" s="1"/>
  <c r="D238" i="20"/>
  <c r="F238" i="20" s="1"/>
  <c r="C234" i="21" s="1"/>
  <c r="D274" i="20"/>
  <c r="F274" i="20" s="1"/>
  <c r="C167" i="21" s="1"/>
  <c r="D310" i="20"/>
  <c r="F310" i="20" s="1"/>
  <c r="C344" i="21" s="1"/>
  <c r="D83" i="20"/>
  <c r="F83" i="20" s="1"/>
  <c r="C403" i="21" s="1"/>
  <c r="D119" i="20"/>
  <c r="F119" i="20" s="1"/>
  <c r="C203" i="21" s="1"/>
  <c r="D155" i="20"/>
  <c r="F155" i="20" s="1"/>
  <c r="C326" i="21" s="1"/>
  <c r="D191" i="20"/>
  <c r="F191" i="20" s="1"/>
  <c r="C231" i="21" s="1"/>
  <c r="D227" i="20"/>
  <c r="F227" i="20" s="1"/>
  <c r="C179" i="21" s="1"/>
  <c r="D263" i="20"/>
  <c r="F263" i="20" s="1"/>
  <c r="C379" i="21" s="1"/>
  <c r="D299" i="20"/>
  <c r="F299" i="20" s="1"/>
  <c r="C414" i="21" s="1"/>
  <c r="BW9" i="10"/>
  <c r="D9" i="20" s="1"/>
  <c r="F9" i="20" s="1"/>
  <c r="C345" i="21" s="1"/>
  <c r="D192" i="20"/>
  <c r="F192" i="20" s="1"/>
  <c r="C59" i="21" s="1"/>
  <c r="D144" i="20"/>
  <c r="F144" i="20" s="1"/>
  <c r="C352" i="21" s="1"/>
  <c r="BW72" i="10"/>
  <c r="D72" i="20" s="1"/>
  <c r="F72" i="20" s="1"/>
  <c r="C50" i="21" s="1"/>
  <c r="D255" i="20"/>
  <c r="F255" i="20" s="1"/>
  <c r="C263" i="21" s="1"/>
  <c r="BW18" i="10"/>
  <c r="D18" i="20" s="1"/>
  <c r="F18" i="20" s="1"/>
  <c r="C312" i="21" s="1"/>
  <c r="D171" i="20"/>
  <c r="F171" i="20" s="1"/>
  <c r="C105" i="21" s="1"/>
  <c r="D135" i="20"/>
  <c r="F135" i="20" s="1"/>
  <c r="C357" i="21" s="1"/>
  <c r="D319" i="20"/>
  <c r="F319" i="20" s="1"/>
  <c r="C157" i="21" s="1"/>
  <c r="D329" i="20"/>
  <c r="F329" i="20" s="1"/>
  <c r="C141" i="21" s="1"/>
  <c r="D335" i="20"/>
  <c r="F335" i="20" s="1"/>
  <c r="C120" i="21" s="1"/>
  <c r="D341" i="20"/>
  <c r="F341" i="20" s="1"/>
  <c r="C337" i="21" s="1"/>
  <c r="BW28" i="10"/>
  <c r="D28" i="20" s="1"/>
  <c r="F28" i="20" s="1"/>
  <c r="C306" i="21" s="1"/>
  <c r="BW64" i="10"/>
  <c r="D64" i="20" s="1"/>
  <c r="F64" i="20" s="1"/>
  <c r="C261" i="21" s="1"/>
  <c r="BW23" i="10"/>
  <c r="D23" i="20" s="1"/>
  <c r="F23" i="20" s="1"/>
  <c r="C18" i="21" s="1"/>
  <c r="BW59" i="10"/>
  <c r="D59" i="20" s="1"/>
  <c r="F59" i="20" s="1"/>
  <c r="C49" i="21" s="1"/>
  <c r="D97" i="20"/>
  <c r="F97" i="20" s="1"/>
  <c r="C34" i="21" s="1"/>
  <c r="D133" i="20"/>
  <c r="F133" i="20" s="1"/>
  <c r="C301" i="21" s="1"/>
  <c r="D169" i="20"/>
  <c r="F169" i="20" s="1"/>
  <c r="C108" i="21" s="1"/>
  <c r="D205" i="20"/>
  <c r="F205" i="20" s="1"/>
  <c r="C311" i="21" s="1"/>
  <c r="D241" i="20"/>
  <c r="F241" i="20" s="1"/>
  <c r="C39" i="21" s="1"/>
  <c r="D277" i="20"/>
  <c r="F277" i="20" s="1"/>
  <c r="C56" i="21" s="1"/>
  <c r="D86" i="20"/>
  <c r="F86" i="20" s="1"/>
  <c r="C72" i="21" s="1"/>
  <c r="D122" i="20"/>
  <c r="F122" i="20" s="1"/>
  <c r="C280" i="21" s="1"/>
  <c r="D158" i="20"/>
  <c r="F158" i="20" s="1"/>
  <c r="C375" i="21" s="1"/>
  <c r="D194" i="20"/>
  <c r="F194" i="20" s="1"/>
  <c r="C47" i="21" s="1"/>
  <c r="D230" i="20"/>
  <c r="F230" i="20" s="1"/>
  <c r="C401" i="21" s="1"/>
  <c r="D266" i="20"/>
  <c r="F266" i="20" s="1"/>
  <c r="C60" i="21" s="1"/>
  <c r="D302" i="20"/>
  <c r="F302" i="20" s="1"/>
  <c r="C54" i="21" s="1"/>
  <c r="BW36" i="10"/>
  <c r="D36" i="20" s="1"/>
  <c r="F36" i="20" s="1"/>
  <c r="C130" i="21" s="1"/>
  <c r="D210" i="20"/>
  <c r="F210" i="20" s="1"/>
  <c r="C327" i="21" s="1"/>
  <c r="D159" i="20"/>
  <c r="F159" i="20" s="1"/>
  <c r="C371" i="21" s="1"/>
  <c r="D93" i="20"/>
  <c r="F93" i="20" s="1"/>
  <c r="C356" i="21" s="1"/>
  <c r="D273" i="20"/>
  <c r="F273" i="20" s="1"/>
  <c r="C64" i="21" s="1"/>
  <c r="BW21" i="10"/>
  <c r="D21" i="20" s="1"/>
  <c r="F21" i="20" s="1"/>
  <c r="C302" i="21" s="1"/>
  <c r="D186" i="20"/>
  <c r="F186" i="20" s="1"/>
  <c r="C118" i="21" s="1"/>
  <c r="D150" i="20"/>
  <c r="F150" i="20" s="1"/>
  <c r="C260" i="21" s="1"/>
  <c r="D334" i="20"/>
  <c r="F334" i="20" s="1"/>
  <c r="C32" i="21" s="1"/>
  <c r="D324" i="20"/>
  <c r="F324" i="20" s="1"/>
  <c r="C95" i="21" s="1"/>
  <c r="D333" i="20"/>
  <c r="F333" i="20" s="1"/>
  <c r="C28" i="21" s="1"/>
  <c r="D326" i="20"/>
  <c r="F326" i="20" s="1"/>
  <c r="C212" i="21" s="1"/>
  <c r="D361" i="20"/>
  <c r="F361" i="20" s="1"/>
  <c r="C13" i="21" s="1"/>
  <c r="BW31" i="10"/>
  <c r="D31" i="20" s="1"/>
  <c r="F31" i="20" s="1"/>
  <c r="C292" i="21" s="1"/>
  <c r="BW67" i="10"/>
  <c r="D67" i="20" s="1"/>
  <c r="F67" i="20" s="1"/>
  <c r="C26" i="21" s="1"/>
  <c r="BW26" i="10"/>
  <c r="D26" i="20" s="1"/>
  <c r="F26" i="20" s="1"/>
  <c r="C155" i="21" s="1"/>
  <c r="BW62" i="10"/>
  <c r="D62" i="20" s="1"/>
  <c r="F62" i="20" s="1"/>
  <c r="C384" i="21" s="1"/>
  <c r="D136" i="20"/>
  <c r="F136" i="20" s="1"/>
  <c r="C41" i="21" s="1"/>
  <c r="D208" i="20"/>
  <c r="F208" i="20" s="1"/>
  <c r="C304" i="21" s="1"/>
  <c r="D280" i="20"/>
  <c r="F280" i="20" s="1"/>
  <c r="C188" i="21" s="1"/>
  <c r="D89" i="20"/>
  <c r="F89" i="20" s="1"/>
  <c r="C198" i="21" s="1"/>
  <c r="D125" i="20"/>
  <c r="F125" i="20" s="1"/>
  <c r="C35" i="21" s="1"/>
  <c r="D161" i="20"/>
  <c r="F161" i="20" s="1"/>
  <c r="C296" i="21" s="1"/>
  <c r="D197" i="20"/>
  <c r="F197" i="20" s="1"/>
  <c r="C388" i="21" s="1"/>
  <c r="D233" i="20"/>
  <c r="F233" i="20" s="1"/>
  <c r="C134" i="21" s="1"/>
  <c r="D269" i="20"/>
  <c r="F269" i="20" s="1"/>
  <c r="C24" i="21" s="1"/>
  <c r="D305" i="20"/>
  <c r="F305" i="20" s="1"/>
  <c r="C84" i="21" s="1"/>
  <c r="BW48" i="10"/>
  <c r="D48" i="20" s="1"/>
  <c r="F48" i="20" s="1"/>
  <c r="C29" i="21" s="1"/>
  <c r="D225" i="20"/>
  <c r="F225" i="20" s="1"/>
  <c r="C193" i="21" s="1"/>
  <c r="D174" i="20"/>
  <c r="F174" i="20" s="1"/>
  <c r="C289" i="21" s="1"/>
  <c r="D108" i="20"/>
  <c r="F108" i="20" s="1"/>
  <c r="C240" i="21" s="1"/>
  <c r="D288" i="20"/>
  <c r="F288" i="20" s="1"/>
  <c r="C380" i="21" s="1"/>
  <c r="BW27" i="10"/>
  <c r="D27" i="20" s="1"/>
  <c r="F27" i="20" s="1"/>
  <c r="C40" i="21" s="1"/>
  <c r="D201" i="20"/>
  <c r="F201" i="20" s="1"/>
  <c r="C377" i="21" s="1"/>
  <c r="D162" i="20"/>
  <c r="F162" i="20" s="1"/>
  <c r="C364" i="21" s="1"/>
  <c r="D322" i="20"/>
  <c r="F322" i="20" s="1"/>
  <c r="C110" i="21" s="1"/>
  <c r="D314" i="20"/>
  <c r="F314" i="20" s="1"/>
  <c r="C243" i="21" s="1"/>
  <c r="D327" i="20"/>
  <c r="F327" i="20" s="1"/>
  <c r="C305" i="21" s="1"/>
  <c r="D315" i="20"/>
  <c r="F315" i="20" s="1"/>
  <c r="C214" i="21" s="1"/>
  <c r="D359" i="20"/>
  <c r="F359" i="20" s="1"/>
  <c r="C123" i="21" s="1"/>
  <c r="D370" i="20"/>
  <c r="F370" i="20" s="1"/>
  <c r="C297" i="21" s="1"/>
  <c r="BW34" i="10"/>
  <c r="D34" i="20" s="1"/>
  <c r="F34" i="20" s="1"/>
  <c r="C121" i="21" s="1"/>
  <c r="BW70" i="10"/>
  <c r="D70" i="20" s="1"/>
  <c r="F70" i="20" s="1"/>
  <c r="C174" i="21" s="1"/>
  <c r="BW29" i="10"/>
  <c r="D29" i="20" s="1"/>
  <c r="F29" i="20" s="1"/>
  <c r="C319" i="21" s="1"/>
  <c r="BW65" i="10"/>
  <c r="D65" i="20" s="1"/>
  <c r="F65" i="20" s="1"/>
  <c r="C378" i="21" s="1"/>
  <c r="D103" i="20"/>
  <c r="F103" i="20" s="1"/>
  <c r="C228" i="21" s="1"/>
  <c r="D139" i="20"/>
  <c r="F139" i="20" s="1"/>
  <c r="C149" i="21" s="1"/>
  <c r="D175" i="20"/>
  <c r="F175" i="20" s="1"/>
  <c r="C43" i="21" s="1"/>
  <c r="D211" i="20"/>
  <c r="F211" i="20" s="1"/>
  <c r="C225" i="21" s="1"/>
  <c r="D247" i="20"/>
  <c r="F247" i="20" s="1"/>
  <c r="C168" i="21" s="1"/>
  <c r="D283" i="20"/>
  <c r="F283" i="20" s="1"/>
  <c r="C278" i="21" s="1"/>
  <c r="D92" i="20"/>
  <c r="F92" i="20" s="1"/>
  <c r="C343" i="21" s="1"/>
  <c r="D128" i="20"/>
  <c r="F128" i="20" s="1"/>
  <c r="C226" i="21" s="1"/>
  <c r="D164" i="20"/>
  <c r="F164" i="20" s="1"/>
  <c r="C175" i="21" s="1"/>
  <c r="D200" i="20"/>
  <c r="F200" i="20" s="1"/>
  <c r="C206" i="21" s="1"/>
  <c r="D236" i="20"/>
  <c r="F236" i="20" s="1"/>
  <c r="C145" i="21" s="1"/>
  <c r="D272" i="20"/>
  <c r="F272" i="20" s="1"/>
  <c r="C275" i="21" s="1"/>
  <c r="D308" i="20"/>
  <c r="F308" i="20" s="1"/>
  <c r="C62" i="21" s="1"/>
  <c r="BW60" i="10"/>
  <c r="D60" i="20" s="1"/>
  <c r="F60" i="20" s="1"/>
  <c r="C338" i="21" s="1"/>
  <c r="D240" i="20"/>
  <c r="F240" i="20" s="1"/>
  <c r="C244" i="21" s="1"/>
  <c r="D189" i="20"/>
  <c r="F189" i="20" s="1"/>
  <c r="C187" i="21" s="1"/>
  <c r="D123" i="20"/>
  <c r="F123" i="20" s="1"/>
  <c r="C291" i="21" s="1"/>
  <c r="D303" i="20"/>
  <c r="F303" i="20" s="1"/>
  <c r="C376" i="21" s="1"/>
  <c r="BW39" i="10"/>
  <c r="D39" i="20" s="1"/>
  <c r="F39" i="20" s="1"/>
  <c r="C7" i="21" s="1"/>
  <c r="D216" i="20"/>
  <c r="F216" i="20" s="1"/>
  <c r="C222" i="21" s="1"/>
  <c r="D177" i="20"/>
  <c r="F177" i="20" s="1"/>
  <c r="C242" i="21" s="1"/>
  <c r="D353" i="20"/>
  <c r="F353" i="20" s="1"/>
  <c r="C241" i="21" s="1"/>
  <c r="D349" i="20"/>
  <c r="F349" i="20" s="1"/>
  <c r="C354" i="21" s="1"/>
  <c r="D351" i="20"/>
  <c r="F351" i="20" s="1"/>
  <c r="C265" i="21" s="1"/>
  <c r="D345" i="20"/>
  <c r="F345" i="20" s="1"/>
  <c r="C86" i="21" s="1"/>
  <c r="D357" i="20"/>
  <c r="F357" i="20" s="1"/>
  <c r="C285" i="21" s="1"/>
  <c r="BW37" i="10"/>
  <c r="D37" i="20" s="1"/>
  <c r="F37" i="20" s="1"/>
  <c r="C5" i="21" s="1"/>
  <c r="D73" i="20"/>
  <c r="F73" i="20" s="1"/>
  <c r="C372" i="21" s="1"/>
  <c r="BW32" i="10"/>
  <c r="D32" i="20" s="1"/>
  <c r="F32" i="20" s="1"/>
  <c r="C109" i="21" s="1"/>
  <c r="BW68" i="10"/>
  <c r="D68" i="20" s="1"/>
  <c r="F68" i="20" s="1"/>
  <c r="C341" i="21" s="1"/>
  <c r="D106" i="20"/>
  <c r="F106" i="20" s="1"/>
  <c r="C52" i="21" s="1"/>
  <c r="D142" i="20"/>
  <c r="F142" i="20" s="1"/>
  <c r="C66" i="21" s="1"/>
  <c r="D178" i="20"/>
  <c r="F178" i="20" s="1"/>
  <c r="C181" i="21" s="1"/>
  <c r="D214" i="20"/>
  <c r="F214" i="20" s="1"/>
  <c r="C300" i="21" s="1"/>
  <c r="D250" i="20"/>
  <c r="F250" i="20" s="1"/>
  <c r="C286" i="21" s="1"/>
  <c r="D286" i="20"/>
  <c r="F286" i="20" s="1"/>
  <c r="C146" i="21" s="1"/>
  <c r="D95" i="20"/>
  <c r="F95" i="20" s="1"/>
  <c r="C186" i="21" s="1"/>
  <c r="D131" i="20"/>
  <c r="F131" i="20" s="1"/>
  <c r="C48" i="21" s="1"/>
  <c r="D167" i="20"/>
  <c r="F167" i="20" s="1"/>
  <c r="C405" i="21" s="1"/>
  <c r="D203" i="20"/>
  <c r="F203" i="20" s="1"/>
  <c r="C209" i="21" s="1"/>
  <c r="D239" i="20"/>
  <c r="F239" i="20" s="1"/>
  <c r="C74" i="21" s="1"/>
  <c r="D275" i="20"/>
  <c r="F275" i="20" s="1"/>
  <c r="C295" i="21" s="1"/>
  <c r="D75" i="20"/>
  <c r="F75" i="20" s="1"/>
  <c r="C363" i="21" s="1"/>
  <c r="D258" i="20"/>
  <c r="F258" i="20" s="1"/>
  <c r="C258" i="21" s="1"/>
  <c r="D204" i="20"/>
  <c r="F204" i="20" s="1"/>
  <c r="C309" i="21" s="1"/>
  <c r="D138" i="20"/>
  <c r="F138" i="20" s="1"/>
  <c r="C328" i="21" s="1"/>
  <c r="BW54" i="10"/>
  <c r="D54" i="20" s="1"/>
  <c r="F54" i="20" s="1"/>
  <c r="C22" i="21" s="1"/>
  <c r="D231" i="20"/>
  <c r="F231" i="20" s="1"/>
  <c r="C91" i="21" s="1"/>
  <c r="BW12" i="10"/>
  <c r="D12" i="20" s="1"/>
  <c r="F12" i="20" s="1"/>
  <c r="C272" i="21" s="1"/>
  <c r="D195" i="20"/>
  <c r="F195" i="20" s="1"/>
  <c r="C399" i="21" s="1"/>
  <c r="D313" i="20"/>
  <c r="F313" i="20" s="1"/>
  <c r="C264" i="21" s="1"/>
  <c r="D316" i="20"/>
  <c r="F316" i="20" s="1"/>
  <c r="C331" i="21" s="1"/>
  <c r="D354" i="20"/>
  <c r="F354" i="20" s="1"/>
  <c r="C385" i="21" s="1"/>
  <c r="D350" i="20"/>
  <c r="F350" i="20" s="1"/>
  <c r="C180" i="21" s="1"/>
  <c r="D360" i="20"/>
  <c r="F360" i="20" s="1"/>
  <c r="C76" i="21" s="1"/>
  <c r="BW4" i="10"/>
  <c r="D4" i="20" s="1"/>
  <c r="F4" i="20" s="1"/>
  <c r="C271" i="21" s="1"/>
  <c r="BW40" i="10"/>
  <c r="D40" i="20" s="1"/>
  <c r="F40" i="20" s="1"/>
  <c r="C281" i="21" s="1"/>
  <c r="D76" i="20"/>
  <c r="F76" i="20" s="1"/>
  <c r="C189" i="21" s="1"/>
  <c r="BW35" i="10"/>
  <c r="D35" i="20" s="1"/>
  <c r="F35" i="20" s="1"/>
  <c r="C210" i="21" s="1"/>
  <c r="BW71" i="10"/>
  <c r="D71" i="20" s="1"/>
  <c r="F71" i="20" s="1"/>
  <c r="C192" i="21" s="1"/>
  <c r="D109" i="20"/>
  <c r="F109" i="20" s="1"/>
  <c r="C336" i="21" s="1"/>
  <c r="D145" i="20"/>
  <c r="F145" i="20" s="1"/>
  <c r="C246" i="21" s="1"/>
  <c r="D181" i="20"/>
  <c r="F181" i="20" s="1"/>
  <c r="C330" i="21" s="1"/>
  <c r="D217" i="20"/>
  <c r="F217" i="20" s="1"/>
  <c r="C140" i="21" s="1"/>
  <c r="D253" i="20"/>
  <c r="F253" i="20" s="1"/>
  <c r="C293" i="21" s="1"/>
  <c r="D289" i="20"/>
  <c r="F289" i="20" s="1"/>
  <c r="C324" i="21" s="1"/>
  <c r="D98" i="20"/>
  <c r="F98" i="20" s="1"/>
  <c r="C215" i="21" s="1"/>
  <c r="D134" i="20"/>
  <c r="F134" i="20" s="1"/>
  <c r="C369" i="21" s="1"/>
  <c r="D170" i="20"/>
  <c r="F170" i="20" s="1"/>
  <c r="C20" i="21" s="1"/>
  <c r="D206" i="20"/>
  <c r="F206" i="20" s="1"/>
  <c r="C211" i="21" s="1"/>
  <c r="D242" i="20"/>
  <c r="F242" i="20" s="1"/>
  <c r="C170" i="21" s="1"/>
  <c r="D278" i="20"/>
  <c r="F278" i="20" s="1"/>
  <c r="C318" i="21" s="1"/>
  <c r="D87" i="20"/>
  <c r="F87" i="20" s="1"/>
  <c r="C194" i="21" s="1"/>
  <c r="D270" i="20"/>
  <c r="F270" i="20" s="1"/>
  <c r="C249" i="21" s="1"/>
  <c r="BW30" i="10"/>
  <c r="D30" i="20" s="1"/>
  <c r="F30" i="20" s="1"/>
  <c r="C106" i="21" s="1"/>
  <c r="D219" i="20"/>
  <c r="F219" i="20" s="1"/>
  <c r="C208" i="21" s="1"/>
  <c r="D153" i="20"/>
  <c r="F153" i="20" s="1"/>
  <c r="C350" i="21" s="1"/>
  <c r="BW66" i="10"/>
  <c r="D66" i="20" s="1"/>
  <c r="F66" i="20" s="1"/>
  <c r="C124" i="21" s="1"/>
  <c r="D246" i="20"/>
  <c r="F246" i="20" s="1"/>
  <c r="C94" i="21" s="1"/>
  <c r="BW33" i="10"/>
  <c r="D33" i="20" s="1"/>
  <c r="F33" i="20" s="1"/>
  <c r="C320" i="21" s="1"/>
  <c r="D207" i="20"/>
  <c r="F207" i="20" s="1"/>
  <c r="C10" i="21" s="1"/>
  <c r="D328" i="20"/>
  <c r="F328" i="20" s="1"/>
  <c r="C370" i="21" s="1"/>
  <c r="D320" i="20"/>
  <c r="F320" i="20" s="1"/>
  <c r="C283" i="21" s="1"/>
  <c r="D340" i="20"/>
  <c r="F340" i="20" s="1"/>
  <c r="C126" i="21" s="1"/>
  <c r="D362" i="20"/>
  <c r="F362" i="20" s="1"/>
  <c r="C402" i="21" s="1"/>
  <c r="D371" i="20"/>
  <c r="F371" i="20" s="1"/>
  <c r="C333" i="21" s="1"/>
  <c r="BW7" i="10"/>
  <c r="D7" i="20" s="1"/>
  <c r="F7" i="20" s="1"/>
  <c r="C154" i="21" s="1"/>
  <c r="BW43" i="10"/>
  <c r="D43" i="20" s="1"/>
  <c r="F43" i="20" s="1"/>
  <c r="C408" i="21" s="1"/>
  <c r="D79" i="20"/>
  <c r="F79" i="20" s="1"/>
  <c r="C332" i="21" s="1"/>
  <c r="BW2" i="10"/>
  <c r="BW38" i="10"/>
  <c r="D38" i="20" s="1"/>
  <c r="F38" i="20" s="1"/>
  <c r="C98" i="21" s="1"/>
  <c r="D74" i="20"/>
  <c r="F74" i="20" s="1"/>
  <c r="C36" i="21" s="1"/>
  <c r="D112" i="20"/>
  <c r="F112" i="20" s="1"/>
  <c r="C353" i="21" s="1"/>
  <c r="D148" i="20"/>
  <c r="F148" i="20" s="1"/>
  <c r="C23" i="21" s="1"/>
  <c r="D184" i="20"/>
  <c r="F184" i="20" s="1"/>
  <c r="C102" i="21" s="1"/>
  <c r="D220" i="20"/>
  <c r="F220" i="20" s="1"/>
  <c r="C70" i="21" s="1"/>
  <c r="D256" i="20"/>
  <c r="F256" i="20" s="1"/>
  <c r="C348" i="21" s="1"/>
  <c r="D292" i="20"/>
  <c r="F292" i="20" s="1"/>
  <c r="C8" i="21" s="1"/>
  <c r="D101" i="20"/>
  <c r="F101" i="20" s="1"/>
  <c r="C111" i="21" s="1"/>
  <c r="D137" i="20"/>
  <c r="F137" i="20" s="1"/>
  <c r="C358" i="21" s="1"/>
  <c r="D173" i="20"/>
  <c r="F173" i="20" s="1"/>
  <c r="C387" i="21" s="1"/>
  <c r="D209" i="20"/>
  <c r="F209" i="20" s="1"/>
  <c r="C374" i="21" s="1"/>
  <c r="D245" i="20"/>
  <c r="F245" i="20" s="1"/>
  <c r="C114" i="21" s="1"/>
  <c r="D281" i="20"/>
  <c r="F281" i="20" s="1"/>
  <c r="C152" i="21" s="1"/>
  <c r="D105" i="20"/>
  <c r="F105" i="20" s="1"/>
  <c r="C411" i="21" s="1"/>
  <c r="D285" i="20"/>
  <c r="F285" i="20" s="1"/>
  <c r="C83" i="21" s="1"/>
  <c r="BW51" i="10"/>
  <c r="D51" i="20" s="1"/>
  <c r="F51" i="20" s="1"/>
  <c r="C251" i="21" s="1"/>
  <c r="D234" i="20"/>
  <c r="F234" i="20" s="1"/>
  <c r="C117" i="21" s="1"/>
  <c r="D168" i="20"/>
  <c r="F168" i="20" s="1"/>
  <c r="C383" i="21" s="1"/>
  <c r="D81" i="20"/>
  <c r="F81" i="20" s="1"/>
  <c r="C14" i="21" s="1"/>
  <c r="D261" i="20"/>
  <c r="F261" i="20" s="1"/>
  <c r="C255" i="21" s="1"/>
  <c r="BW45" i="10"/>
  <c r="D45" i="20" s="1"/>
  <c r="F45" i="20" s="1"/>
  <c r="C257" i="21" s="1"/>
  <c r="D222" i="20"/>
  <c r="F222" i="20" s="1"/>
  <c r="C389" i="21" s="1"/>
  <c r="D321" i="20"/>
  <c r="F321" i="20" s="1"/>
  <c r="C143" i="21" s="1"/>
  <c r="D318" i="20"/>
  <c r="F318" i="20" s="1"/>
  <c r="C406" i="21" s="1"/>
  <c r="D325" i="20"/>
  <c r="F325" i="20" s="1"/>
  <c r="C200" i="21" s="1"/>
  <c r="D435" i="20"/>
  <c r="F435" i="20" s="1"/>
  <c r="C435" i="21" s="1"/>
  <c r="BW10" i="10"/>
  <c r="D10" i="20" s="1"/>
  <c r="F10" i="20" s="1"/>
  <c r="C101" i="21" s="1"/>
  <c r="BW46" i="10"/>
  <c r="D46" i="20" s="1"/>
  <c r="F46" i="20" s="1"/>
  <c r="C346" i="21" s="1"/>
  <c r="BW5" i="10"/>
  <c r="D5" i="20" s="1"/>
  <c r="F5" i="20" s="1"/>
  <c r="C113" i="21" s="1"/>
  <c r="BW41" i="10"/>
  <c r="D41" i="20" s="1"/>
  <c r="F41" i="20" s="1"/>
  <c r="C404" i="21" s="1"/>
  <c r="D77" i="20"/>
  <c r="F77" i="20" s="1"/>
  <c r="C129" i="21" s="1"/>
  <c r="D115" i="20"/>
  <c r="F115" i="20" s="1"/>
  <c r="C161" i="21" s="1"/>
  <c r="D151" i="20"/>
  <c r="F151" i="20" s="1"/>
  <c r="C218" i="21" s="1"/>
  <c r="D187" i="20"/>
  <c r="F187" i="20" s="1"/>
  <c r="C195" i="21" s="1"/>
  <c r="D223" i="20"/>
  <c r="F223" i="20" s="1"/>
  <c r="C308" i="21" s="1"/>
  <c r="D259" i="20"/>
  <c r="F259" i="20" s="1"/>
  <c r="C361" i="21" s="1"/>
  <c r="D295" i="20"/>
  <c r="F295" i="20" s="1"/>
  <c r="C221" i="21" s="1"/>
  <c r="D104" i="20"/>
  <c r="F104" i="20" s="1"/>
  <c r="C351" i="21" s="1"/>
  <c r="D140" i="20"/>
  <c r="F140" i="20" s="1"/>
  <c r="C365" i="21" s="1"/>
  <c r="D176" i="20"/>
  <c r="F176" i="20" s="1"/>
  <c r="C156" i="21" s="1"/>
  <c r="D212" i="20"/>
  <c r="F212" i="20" s="1"/>
  <c r="C85" i="21" s="1"/>
  <c r="D248" i="20"/>
  <c r="F248" i="20" s="1"/>
  <c r="C362" i="21" s="1"/>
  <c r="D284" i="20"/>
  <c r="F284" i="20" s="1"/>
  <c r="C303" i="21" s="1"/>
  <c r="D120" i="20"/>
  <c r="F120" i="20" s="1"/>
  <c r="C294" i="21" s="1"/>
  <c r="D300" i="20"/>
  <c r="F300" i="20" s="1"/>
  <c r="C104" i="21" s="1"/>
  <c r="BW69" i="10"/>
  <c r="D69" i="20" s="1"/>
  <c r="F69" i="20" s="1"/>
  <c r="C207" i="21" s="1"/>
  <c r="D249" i="20"/>
  <c r="F249" i="20" s="1"/>
  <c r="C227" i="21" s="1"/>
  <c r="D183" i="20"/>
  <c r="F183" i="20" s="1"/>
  <c r="C381" i="21" s="1"/>
  <c r="D96" i="20"/>
  <c r="F96" i="20" s="1"/>
  <c r="C63" i="21" s="1"/>
  <c r="D276" i="20"/>
  <c r="F276" i="20" s="1"/>
  <c r="C3" i="21" s="1"/>
  <c r="BW63" i="10"/>
  <c r="D63" i="20" s="1"/>
  <c r="F63" i="20" s="1"/>
  <c r="C290" i="21" s="1"/>
  <c r="D237" i="20"/>
  <c r="F237" i="20" s="1"/>
  <c r="C90" i="21" s="1"/>
  <c r="D339" i="20"/>
  <c r="F339" i="20" s="1"/>
  <c r="C254" i="21" s="1"/>
  <c r="D337" i="20"/>
  <c r="F337" i="20" s="1"/>
  <c r="C368" i="21" s="1"/>
  <c r="D344" i="20"/>
  <c r="F344" i="20" s="1"/>
  <c r="C9" i="21" s="1"/>
  <c r="D364" i="20"/>
  <c r="F364" i="20" s="1"/>
  <c r="C78" i="21" s="1"/>
  <c r="D367" i="20"/>
  <c r="F367" i="20" s="1"/>
  <c r="C266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35" i="11" l="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109" i="9" s="1"/>
  <c r="BX39" i="11"/>
  <c r="J169" i="9" s="1"/>
  <c r="BX40" i="11"/>
  <c r="J181" i="9" s="1"/>
  <c r="BX41" i="11"/>
  <c r="J31" i="9" s="1"/>
  <c r="BX42" i="11"/>
  <c r="J129" i="9" s="1"/>
  <c r="BX43" i="11"/>
  <c r="J186" i="9" s="1"/>
  <c r="BX44" i="11"/>
  <c r="J57" i="9" s="1"/>
  <c r="BX45" i="11"/>
  <c r="J182" i="9" s="1"/>
  <c r="BX46" i="11"/>
  <c r="J180" i="9" s="1"/>
  <c r="BX47" i="11"/>
  <c r="J191" i="9" s="1"/>
  <c r="BX48" i="11"/>
  <c r="J5" i="9" s="1"/>
  <c r="BX49" i="11"/>
  <c r="J110" i="9" s="1"/>
  <c r="BX50" i="11"/>
  <c r="J72" i="9" s="1"/>
  <c r="BX51" i="11"/>
  <c r="J73" i="9" s="1"/>
  <c r="BX52" i="11"/>
  <c r="J144" i="9" s="1"/>
  <c r="BX53" i="11"/>
  <c r="J84" i="9" s="1"/>
  <c r="BX54" i="11"/>
  <c r="J138" i="9" s="1"/>
  <c r="BX55" i="11"/>
  <c r="J196" i="9" s="1"/>
  <c r="BX56" i="11"/>
  <c r="J125" i="9" s="1"/>
  <c r="BX57" i="11"/>
  <c r="J150" i="9" s="1"/>
  <c r="BX58" i="11"/>
  <c r="J9" i="9" s="1"/>
  <c r="BX59" i="11"/>
  <c r="J158" i="9" s="1"/>
  <c r="BX60" i="11"/>
  <c r="J52" i="9" s="1"/>
  <c r="BX61" i="11"/>
  <c r="J24" i="9" s="1"/>
  <c r="BX62" i="11"/>
  <c r="J67" i="9" s="1"/>
  <c r="BX63" i="11"/>
  <c r="J95" i="9" s="1"/>
  <c r="BX64" i="11"/>
  <c r="J51" i="9" s="1"/>
  <c r="BX65" i="11"/>
  <c r="J137" i="9" s="1"/>
  <c r="BX66" i="11"/>
  <c r="J94" i="9" s="1"/>
  <c r="BX67" i="11"/>
  <c r="J192" i="9" s="1"/>
  <c r="BX68" i="11"/>
  <c r="J136" i="9" s="1"/>
  <c r="BX69" i="11"/>
  <c r="J16" i="9" s="1"/>
  <c r="BX70" i="11"/>
  <c r="J214" i="9" s="1"/>
  <c r="BX71" i="11"/>
  <c r="J29" i="9" s="1"/>
  <c r="BX72" i="11"/>
  <c r="J46" i="9" s="1"/>
  <c r="BX73" i="11"/>
  <c r="J2" i="9" s="1"/>
  <c r="BX74" i="11"/>
  <c r="J88" i="9" s="1"/>
  <c r="BX75" i="11"/>
  <c r="J3" i="9" s="1"/>
  <c r="BX76" i="11"/>
  <c r="J227" i="9" s="1"/>
  <c r="BX77" i="11"/>
  <c r="J92" i="9" s="1"/>
  <c r="BX78" i="11"/>
  <c r="J78" i="9" s="1"/>
  <c r="BX79" i="11"/>
  <c r="J162" i="9" s="1"/>
  <c r="BX80" i="11"/>
  <c r="J102" i="9" s="1"/>
  <c r="BX81" i="11"/>
  <c r="J235" i="9" s="1"/>
  <c r="BX82" i="11"/>
  <c r="J236" i="9" s="1"/>
  <c r="BX83" i="11"/>
  <c r="J86" i="9" s="1"/>
  <c r="BX84" i="11"/>
  <c r="J40" i="9" s="1"/>
  <c r="BX85" i="11"/>
  <c r="J6" i="9" s="1"/>
  <c r="BX86" i="11"/>
  <c r="J197" i="9" s="1"/>
  <c r="BX87" i="11"/>
  <c r="J207" i="9" s="1"/>
  <c r="BX88" i="11"/>
  <c r="J170" i="9" s="1"/>
  <c r="BX89" i="11"/>
  <c r="J178" i="9" s="1"/>
  <c r="BX90" i="11"/>
  <c r="J155" i="9" s="1"/>
  <c r="BX91" i="11"/>
  <c r="J68" i="9" s="1"/>
  <c r="BX92" i="11"/>
  <c r="J130" i="9" s="1"/>
  <c r="BX93" i="11"/>
  <c r="J19" i="9" s="1"/>
  <c r="BX94" i="11"/>
  <c r="J177" i="9" s="1"/>
  <c r="BX95" i="11"/>
  <c r="J96" i="9" s="1"/>
  <c r="BX96" i="11"/>
  <c r="J28" i="9" s="1"/>
  <c r="BX97" i="11"/>
  <c r="J142" i="9" s="1"/>
  <c r="BX98" i="11"/>
  <c r="J91" i="9" s="1"/>
  <c r="BX99" i="11"/>
  <c r="J218" i="9" s="1"/>
  <c r="BX100" i="11"/>
  <c r="J160" i="9" s="1"/>
  <c r="BX101" i="11"/>
  <c r="J66" i="9" s="1"/>
  <c r="BX102" i="11"/>
  <c r="J234" i="9" s="1"/>
  <c r="BX103" i="11"/>
  <c r="J204" i="9" s="1"/>
  <c r="BX104" i="11"/>
  <c r="J194" i="9" s="1"/>
  <c r="BX105" i="11"/>
  <c r="J146" i="9" s="1"/>
  <c r="BX106" i="11"/>
  <c r="J203" i="9" s="1"/>
  <c r="BX107" i="11"/>
  <c r="J105" i="9" s="1"/>
  <c r="BX108" i="11"/>
  <c r="J115" i="9" s="1"/>
  <c r="BX109" i="11"/>
  <c r="J176" i="9" s="1"/>
  <c r="BX110" i="11"/>
  <c r="J82" i="9" s="1"/>
  <c r="BX111" i="11"/>
  <c r="J172" i="9" s="1"/>
  <c r="BX112" i="11"/>
  <c r="J185" i="9" s="1"/>
  <c r="BX113" i="11"/>
  <c r="J63" i="9" s="1"/>
  <c r="BX114" i="11"/>
  <c r="J113" i="9" s="1"/>
  <c r="BX115" i="11"/>
  <c r="J106" i="9" s="1"/>
  <c r="BX116" i="11"/>
  <c r="J211" i="9" s="1"/>
  <c r="BX117" i="11"/>
  <c r="J26" i="9" s="1"/>
  <c r="BX118" i="11"/>
  <c r="J228" i="9" s="1"/>
  <c r="BX119" i="11"/>
  <c r="J80" i="9" s="1"/>
  <c r="BX120" i="11"/>
  <c r="J34" i="9" s="1"/>
  <c r="BX121" i="11"/>
  <c r="J23" i="9" s="1"/>
  <c r="BX122" i="11"/>
  <c r="J114" i="9" s="1"/>
  <c r="BX123" i="11"/>
  <c r="J120" i="9" s="1"/>
  <c r="BX124" i="11"/>
  <c r="J216" i="9" s="1"/>
  <c r="BX125" i="11"/>
  <c r="J56" i="9" s="1"/>
  <c r="BX126" i="11"/>
  <c r="J126" i="9" s="1"/>
  <c r="BX127" i="11"/>
  <c r="J154" i="9" s="1"/>
  <c r="BX128" i="11"/>
  <c r="J44" i="9" s="1"/>
  <c r="BX129" i="11"/>
  <c r="J149" i="9" s="1"/>
  <c r="BX130" i="11"/>
  <c r="J183" i="9" s="1"/>
  <c r="BX131" i="11"/>
  <c r="J213" i="9" s="1"/>
  <c r="BX132" i="11"/>
  <c r="J156" i="9" s="1"/>
  <c r="BX133" i="11"/>
  <c r="J32" i="9" s="1"/>
  <c r="BX134" i="11"/>
  <c r="J189" i="9" s="1"/>
  <c r="BX135" i="11"/>
  <c r="J233" i="9" s="1"/>
  <c r="BX136" i="11"/>
  <c r="J36" i="9" s="1"/>
  <c r="BX137" i="11"/>
  <c r="J168" i="9" s="1"/>
  <c r="BX138" i="11"/>
  <c r="J48" i="9" s="1"/>
  <c r="BX139" i="11"/>
  <c r="J83" i="9" s="1"/>
  <c r="BX140" i="11"/>
  <c r="J221" i="9" s="1"/>
  <c r="BX141" i="11"/>
  <c r="J202" i="9" s="1"/>
  <c r="BX142" i="11"/>
  <c r="J97" i="9" s="1"/>
  <c r="BX143" i="11"/>
  <c r="J166" i="9" s="1"/>
  <c r="BX144" i="11"/>
  <c r="J101" i="9" s="1"/>
  <c r="BX145" i="11"/>
  <c r="J119" i="9" s="1"/>
  <c r="BX146" i="11"/>
  <c r="J163" i="9" s="1"/>
  <c r="BX147" i="11"/>
  <c r="J212" i="9" s="1"/>
  <c r="BX148" i="11"/>
  <c r="J209" i="9" s="1"/>
  <c r="BX149" i="11"/>
  <c r="J179" i="9" s="1"/>
  <c r="BX150" i="11"/>
  <c r="J14" i="9" s="1"/>
  <c r="BX151" i="11"/>
  <c r="J226" i="9" s="1"/>
  <c r="BX152" i="11"/>
  <c r="J7" i="9" s="1"/>
  <c r="BX153" i="11"/>
  <c r="J76" i="9" s="1"/>
  <c r="BX154" i="11"/>
  <c r="J27" i="9" s="1"/>
  <c r="BX73" i="10"/>
  <c r="C380" i="9" s="1"/>
  <c r="BX74" i="10"/>
  <c r="C61" i="9" s="1"/>
  <c r="BX75" i="10"/>
  <c r="C384" i="9" s="1"/>
  <c r="BX76" i="10"/>
  <c r="C205" i="9" s="1"/>
  <c r="BX77" i="10"/>
  <c r="C128" i="9" s="1"/>
  <c r="BX78" i="10"/>
  <c r="C302" i="9" s="1"/>
  <c r="BX79" i="10"/>
  <c r="C363" i="9" s="1"/>
  <c r="BX80" i="10"/>
  <c r="C233" i="9" s="1"/>
  <c r="BX81" i="10"/>
  <c r="C17" i="9" s="1"/>
  <c r="BX82" i="10"/>
  <c r="C90" i="9" s="1"/>
  <c r="BX83" i="10"/>
  <c r="C401" i="9" s="1"/>
  <c r="BX84" i="10"/>
  <c r="C209" i="9" s="1"/>
  <c r="BX85" i="10"/>
  <c r="C397" i="9" s="1"/>
  <c r="BX86" i="10"/>
  <c r="C24" i="9" s="1"/>
  <c r="BX87" i="10"/>
  <c r="C200" i="9" s="1"/>
  <c r="BX88" i="10"/>
  <c r="C259" i="9" s="1"/>
  <c r="BX89" i="10"/>
  <c r="C226" i="9" s="1"/>
  <c r="BX90" i="10"/>
  <c r="C249" i="9" s="1"/>
  <c r="BX91" i="10"/>
  <c r="C301" i="9" s="1"/>
  <c r="BX92" i="10"/>
  <c r="C351" i="9" s="1"/>
  <c r="BX93" i="10"/>
  <c r="C322" i="9" s="1"/>
  <c r="BX94" i="10"/>
  <c r="C2" i="9" s="1"/>
  <c r="BX95" i="10"/>
  <c r="C197" i="9" s="1"/>
  <c r="BX96" i="10"/>
  <c r="C49" i="9" s="1"/>
  <c r="BX97" i="10"/>
  <c r="C10" i="9" s="1"/>
  <c r="BX98" i="10"/>
  <c r="C163" i="9" s="1"/>
  <c r="BX99" i="10"/>
  <c r="C35" i="9" s="1"/>
  <c r="BX100" i="10"/>
  <c r="C76" i="9" s="1"/>
  <c r="BX101" i="10"/>
  <c r="C77" i="9" s="1"/>
  <c r="BX102" i="10"/>
  <c r="C172" i="9" s="1"/>
  <c r="BX103" i="10"/>
  <c r="C241" i="9" s="1"/>
  <c r="BX104" i="10"/>
  <c r="C298" i="9" s="1"/>
  <c r="BX105" i="10"/>
  <c r="C412" i="9" s="1"/>
  <c r="BX106" i="10"/>
  <c r="C89" i="9" s="1"/>
  <c r="BX107" i="10"/>
  <c r="C402" i="9" s="1"/>
  <c r="BX108" i="10"/>
  <c r="C283" i="9" s="1"/>
  <c r="BX109" i="10"/>
  <c r="C309" i="9" s="1"/>
  <c r="BX110" i="10"/>
  <c r="C346" i="9" s="1"/>
  <c r="BX111" i="10"/>
  <c r="C102" i="9" s="1"/>
  <c r="BX112" i="10"/>
  <c r="C361" i="9" s="1"/>
  <c r="BX113" i="10"/>
  <c r="C239" i="9" s="1"/>
  <c r="BX114" i="10"/>
  <c r="C148" i="9" s="1"/>
  <c r="BX115" i="10"/>
  <c r="C174" i="9" s="1"/>
  <c r="BX116" i="10"/>
  <c r="C185" i="9" s="1"/>
  <c r="BX117" i="10"/>
  <c r="C125" i="9" s="1"/>
  <c r="BX118" i="10"/>
  <c r="C143" i="9" s="1"/>
  <c r="BX119" i="10"/>
  <c r="C213" i="9" s="1"/>
  <c r="BX120" i="10"/>
  <c r="C325" i="9" s="1"/>
  <c r="BX121" i="10"/>
  <c r="C122" i="9" s="1"/>
  <c r="BX122" i="10"/>
  <c r="C271" i="9" s="1"/>
  <c r="BX123" i="10"/>
  <c r="C275" i="9" s="1"/>
  <c r="BX124" i="10"/>
  <c r="C51" i="9" s="1"/>
  <c r="BX125" i="10"/>
  <c r="C19" i="9" s="1"/>
  <c r="BX126" i="10"/>
  <c r="C231" i="9" s="1"/>
  <c r="BX127" i="10"/>
  <c r="C135" i="9" s="1"/>
  <c r="BX128" i="10"/>
  <c r="C236" i="9" s="1"/>
  <c r="BX129" i="10"/>
  <c r="C404" i="9" s="1"/>
  <c r="BX130" i="10"/>
  <c r="C312" i="9" s="1"/>
  <c r="BX131" i="10"/>
  <c r="C63" i="9" s="1"/>
  <c r="BX132" i="10"/>
  <c r="C371" i="9" s="1"/>
  <c r="BX133" i="10"/>
  <c r="C316" i="9" s="1"/>
  <c r="BX134" i="10"/>
  <c r="C373" i="9" s="1"/>
  <c r="BX135" i="10"/>
  <c r="C319" i="9" s="1"/>
  <c r="BX136" i="10"/>
  <c r="C27" i="9" s="1"/>
  <c r="BX137" i="10"/>
  <c r="C345" i="9" s="1"/>
  <c r="BX138" i="10"/>
  <c r="C251" i="9" s="1"/>
  <c r="BX139" i="10"/>
  <c r="C155" i="9" s="1"/>
  <c r="BX140" i="10"/>
  <c r="C350" i="9" s="1"/>
  <c r="BX141" i="10"/>
  <c r="C330" i="9" s="1"/>
  <c r="BX142" i="10"/>
  <c r="C45" i="9" s="1"/>
  <c r="BX143" i="10"/>
  <c r="C154" i="9" s="1"/>
  <c r="BX144" i="10"/>
  <c r="C374" i="9" s="1"/>
  <c r="BX145" i="10"/>
  <c r="C284" i="9" s="1"/>
  <c r="BX146" i="10"/>
  <c r="C87" i="9" s="1"/>
  <c r="BX147" i="10"/>
  <c r="C57" i="9" s="1"/>
  <c r="BX148" i="10"/>
  <c r="C60" i="9" s="1"/>
  <c r="BX149" i="10"/>
  <c r="C94" i="9" s="1"/>
  <c r="BX150" i="10"/>
  <c r="C286" i="9" s="1"/>
  <c r="BX151" i="10"/>
  <c r="C264" i="9" s="1"/>
  <c r="BX152" i="10"/>
  <c r="C103" i="9" s="1"/>
  <c r="BX153" i="10"/>
  <c r="C360" i="9" s="1"/>
  <c r="BX154" i="10"/>
  <c r="C46" i="9" s="1"/>
  <c r="BX155" i="10"/>
  <c r="C347" i="9" s="1"/>
  <c r="BX156" i="10"/>
  <c r="C69" i="9" s="1"/>
  <c r="BX157" i="10"/>
  <c r="C348" i="9" s="1"/>
  <c r="BX158" i="10"/>
  <c r="C376" i="9" s="1"/>
  <c r="BX159" i="10"/>
  <c r="C328" i="9" s="1"/>
  <c r="BX160" i="10"/>
  <c r="C126" i="9" s="1"/>
  <c r="BX161" i="10"/>
  <c r="C279" i="9" s="1"/>
  <c r="BX162" i="10"/>
  <c r="C331" i="9" s="1"/>
  <c r="BX163" i="10"/>
  <c r="C291" i="9" s="1"/>
  <c r="BX164" i="10"/>
  <c r="C187" i="9" s="1"/>
  <c r="BX165" i="10"/>
  <c r="C20" i="9" s="1"/>
  <c r="BX166" i="10"/>
  <c r="C254" i="9" s="1"/>
  <c r="BX167" i="10"/>
  <c r="C408" i="9" s="1"/>
  <c r="BX168" i="10"/>
  <c r="C369" i="9" s="1"/>
  <c r="BX169" i="10"/>
  <c r="C131" i="9" s="1"/>
  <c r="BX170" i="10"/>
  <c r="C16" i="9" s="1"/>
  <c r="BX171" i="10"/>
  <c r="C53" i="9" s="1"/>
  <c r="BX172" i="10"/>
  <c r="C158" i="9" s="1"/>
  <c r="BX173" i="10"/>
  <c r="C375" i="9" s="1"/>
  <c r="BX174" i="10"/>
  <c r="C266" i="9" s="1"/>
  <c r="BX175" i="10"/>
  <c r="C41" i="9" s="1"/>
  <c r="BX176" i="10"/>
  <c r="C179" i="9" s="1"/>
  <c r="BX177" i="10"/>
  <c r="C250" i="9" s="1"/>
  <c r="BX178" i="10"/>
  <c r="C146" i="9" s="1"/>
  <c r="BX179" i="10"/>
  <c r="C81" i="9" s="1"/>
  <c r="BX180" i="10"/>
  <c r="C67" i="9" s="1"/>
  <c r="BX181" i="10"/>
  <c r="C300" i="9" s="1"/>
  <c r="BX182" i="10"/>
  <c r="C133" i="9" s="1"/>
  <c r="BX183" i="10"/>
  <c r="C356" i="9" s="1"/>
  <c r="BX184" i="10"/>
  <c r="C140" i="9" s="1"/>
  <c r="BX185" i="10"/>
  <c r="C292" i="9" s="1"/>
  <c r="BX186" i="10"/>
  <c r="C136" i="9" s="1"/>
  <c r="BX187" i="10"/>
  <c r="C238" i="9" s="1"/>
  <c r="BX188" i="10"/>
  <c r="C150" i="9" s="1"/>
  <c r="BX189" i="10"/>
  <c r="C104" i="9" s="1"/>
  <c r="BX190" i="10"/>
  <c r="C116" i="9" s="1"/>
  <c r="BX191" i="10"/>
  <c r="C256" i="9" s="1"/>
  <c r="BX192" i="10"/>
  <c r="C100" i="9" s="1"/>
  <c r="BX193" i="10"/>
  <c r="C18" i="9" s="1"/>
  <c r="BX194" i="10"/>
  <c r="C29" i="9" s="1"/>
  <c r="BX195" i="10"/>
  <c r="C410" i="9" s="1"/>
  <c r="BX196" i="10"/>
  <c r="C315" i="9" s="1"/>
  <c r="BX197" i="10"/>
  <c r="C387" i="9" s="1"/>
  <c r="BX198" i="10"/>
  <c r="C304" i="9" s="1"/>
  <c r="BX199" i="10"/>
  <c r="C321" i="9" s="1"/>
  <c r="BX200" i="10"/>
  <c r="C217" i="9" s="1"/>
  <c r="BX201" i="10"/>
  <c r="C390" i="9" s="1"/>
  <c r="BX202" i="10"/>
  <c r="C169" i="9" s="1"/>
  <c r="BX203" i="10"/>
  <c r="C124" i="9" s="1"/>
  <c r="BX204" i="10"/>
  <c r="C324" i="9" s="1"/>
  <c r="BX205" i="10"/>
  <c r="C299" i="9" s="1"/>
  <c r="BX206" i="10"/>
  <c r="C190" i="9" s="1"/>
  <c r="BX207" i="10"/>
  <c r="C6" i="9" s="1"/>
  <c r="BX208" i="10"/>
  <c r="C317" i="9" s="1"/>
  <c r="BX209" i="10"/>
  <c r="C378" i="9" s="1"/>
  <c r="BX210" i="10"/>
  <c r="C314" i="9" s="1"/>
  <c r="BX211" i="10"/>
  <c r="C208" i="9" s="1"/>
  <c r="BX212" i="10"/>
  <c r="C173" i="9" s="1"/>
  <c r="BX213" i="10"/>
  <c r="C227" i="9" s="1"/>
  <c r="BX214" i="10"/>
  <c r="C214" i="9" s="1"/>
  <c r="BX215" i="10"/>
  <c r="C222" i="9" s="1"/>
  <c r="BX216" i="10"/>
  <c r="C212" i="9" s="1"/>
  <c r="BX217" i="10"/>
  <c r="C175" i="9" s="1"/>
  <c r="BX218" i="10"/>
  <c r="C147" i="9" s="1"/>
  <c r="BX219" i="10"/>
  <c r="C224" i="9" s="1"/>
  <c r="BX220" i="10"/>
  <c r="C114" i="9" s="1"/>
  <c r="BX221" i="10"/>
  <c r="C98" i="9" s="1"/>
  <c r="BX222" i="10"/>
  <c r="C385" i="9" s="1"/>
  <c r="BX223" i="10"/>
  <c r="C329" i="9" s="1"/>
  <c r="BX224" i="10"/>
  <c r="C22" i="9" s="1"/>
  <c r="BX225" i="10"/>
  <c r="C235" i="9" s="1"/>
  <c r="BX226" i="10"/>
  <c r="C411" i="9" s="1"/>
  <c r="BX227" i="10"/>
  <c r="C137" i="9" s="1"/>
  <c r="BX228" i="10"/>
  <c r="C382" i="9" s="1"/>
  <c r="BX229" i="10"/>
  <c r="C414" i="9" s="1"/>
  <c r="BX230" i="10"/>
  <c r="C399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26" i="21" s="1"/>
  <c r="D2" i="20"/>
  <c r="F2" i="20" s="1"/>
  <c r="C342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0" i="9" s="1"/>
  <c r="BX5" i="11"/>
  <c r="J174" i="9" s="1"/>
  <c r="BX9" i="11"/>
  <c r="J81" i="9" s="1"/>
  <c r="BX28" i="11"/>
  <c r="J11" i="9" s="1"/>
  <c r="BX14" i="11"/>
  <c r="J230" i="9" s="1"/>
  <c r="BX35" i="11"/>
  <c r="J222" i="9" s="1"/>
  <c r="BX2" i="11"/>
  <c r="J12" i="9" s="1"/>
  <c r="BX37" i="11"/>
  <c r="J225" i="9" s="1"/>
  <c r="BX23" i="11"/>
  <c r="J55" i="9" s="1"/>
  <c r="BX26" i="11"/>
  <c r="J190" i="9" s="1"/>
  <c r="BX19" i="11"/>
  <c r="J132" i="9" s="1"/>
  <c r="BX33" i="11"/>
  <c r="J15" i="9" s="1"/>
  <c r="BX16" i="11"/>
  <c r="J8" i="9" s="1"/>
  <c r="BX13" i="11"/>
  <c r="J75" i="9" s="1"/>
  <c r="BX30" i="11"/>
  <c r="J74" i="9" s="1"/>
  <c r="BX27" i="11"/>
  <c r="J90" i="9" s="1"/>
  <c r="BX10" i="11"/>
  <c r="J139" i="9" s="1"/>
  <c r="BX32" i="11"/>
  <c r="J98" i="9" s="1"/>
  <c r="BX18" i="11"/>
  <c r="J117" i="9" s="1"/>
  <c r="BX34" i="11"/>
  <c r="J141" i="9" s="1"/>
  <c r="BX20" i="11"/>
  <c r="J47" i="9" s="1"/>
  <c r="BX6" i="11"/>
  <c r="J184" i="9" s="1"/>
  <c r="BX25" i="11"/>
  <c r="J232" i="9" s="1"/>
  <c r="BX11" i="11"/>
  <c r="J122" i="9" s="1"/>
  <c r="BX15" i="11"/>
  <c r="J77" i="9" s="1"/>
  <c r="BX31" i="11"/>
  <c r="J35" i="9" s="1"/>
  <c r="BX24" i="11"/>
  <c r="J42" i="9" s="1"/>
  <c r="BX7" i="11"/>
  <c r="J210" i="9" s="1"/>
  <c r="BX29" i="11"/>
  <c r="J50" i="9" s="1"/>
  <c r="BX21" i="11"/>
  <c r="J41" i="9" s="1"/>
  <c r="BX12" i="11"/>
  <c r="J43" i="9" s="1"/>
  <c r="BX17" i="11"/>
  <c r="J201" i="9" s="1"/>
  <c r="BX3" i="11"/>
  <c r="J200" i="9" s="1"/>
  <c r="BX22" i="11"/>
  <c r="J153" i="9" s="1"/>
  <c r="BX8" i="11"/>
  <c r="J208" i="9" s="1"/>
  <c r="BX36" i="11"/>
  <c r="J54" i="9" s="1"/>
  <c r="BX18" i="10"/>
  <c r="C342" i="9" s="1"/>
  <c r="BX6" i="10"/>
  <c r="C358" i="9" s="1"/>
  <c r="BX60" i="10"/>
  <c r="C368" i="9" s="1"/>
  <c r="BX37" i="10"/>
  <c r="C21" i="9" s="1"/>
  <c r="BX31" i="10"/>
  <c r="C313" i="9" s="1"/>
  <c r="BX24" i="10"/>
  <c r="C166" i="9" s="1"/>
  <c r="BX3" i="10"/>
  <c r="C307" i="9" s="1"/>
  <c r="BX51" i="10"/>
  <c r="C296" i="9" s="1"/>
  <c r="BX21" i="10"/>
  <c r="C305" i="9" s="1"/>
  <c r="BX13" i="10"/>
  <c r="C265" i="9" s="1"/>
  <c r="BX34" i="10"/>
  <c r="C111" i="9" s="1"/>
  <c r="BX57" i="10"/>
  <c r="C280" i="9" s="1"/>
  <c r="BX42" i="10"/>
  <c r="C164" i="9" s="1"/>
  <c r="BX15" i="10"/>
  <c r="C306" i="9" s="1"/>
  <c r="BX69" i="10"/>
  <c r="C207" i="9" s="1"/>
  <c r="BX10" i="10"/>
  <c r="C123" i="9" s="1"/>
  <c r="BX52" i="10"/>
  <c r="C290" i="9" s="1"/>
  <c r="BX27" i="10"/>
  <c r="C42" i="9" s="1"/>
  <c r="BX16" i="10"/>
  <c r="C274" i="9" s="1"/>
  <c r="BX72" i="10"/>
  <c r="C58" i="9" s="1"/>
  <c r="BX65" i="10"/>
  <c r="C377" i="9" s="1"/>
  <c r="BX49" i="10"/>
  <c r="C248" i="9" s="1"/>
  <c r="BX50" i="10"/>
  <c r="C268" i="9" s="1"/>
  <c r="BX47" i="10"/>
  <c r="C393" i="9" s="1"/>
  <c r="BX71" i="10"/>
  <c r="C145" i="9" s="1"/>
  <c r="BX29" i="10"/>
  <c r="C341" i="9" s="1"/>
  <c r="BX62" i="10"/>
  <c r="C391" i="9" s="1"/>
  <c r="BX33" i="10"/>
  <c r="C353" i="9" s="1"/>
  <c r="BX12" i="10"/>
  <c r="C297" i="9" s="1"/>
  <c r="BX68" i="10"/>
  <c r="C334" i="9" s="1"/>
  <c r="BX9" i="10"/>
  <c r="C335" i="9" s="1"/>
  <c r="BX53" i="10"/>
  <c r="C202" i="9" s="1"/>
  <c r="BX63" i="10"/>
  <c r="C252" i="9" s="1"/>
  <c r="BX14" i="10"/>
  <c r="C234" i="9" s="1"/>
  <c r="BX45" i="10"/>
  <c r="C177" i="9" s="1"/>
  <c r="BX11" i="10"/>
  <c r="C289" i="9" s="1"/>
  <c r="BX44" i="10"/>
  <c r="C39" i="9" s="1"/>
  <c r="BX38" i="10"/>
  <c r="C47" i="9" s="1"/>
  <c r="BX35" i="10"/>
  <c r="C220" i="9" s="1"/>
  <c r="BX26" i="10"/>
  <c r="C79" i="9" s="1"/>
  <c r="BX70" i="10"/>
  <c r="C183" i="9" s="1"/>
  <c r="BX7" i="10"/>
  <c r="C178" i="9" s="1"/>
  <c r="BX17" i="10"/>
  <c r="C108" i="9" s="1"/>
  <c r="BX41" i="10"/>
  <c r="C405" i="9" s="1"/>
  <c r="BX66" i="10"/>
  <c r="C171" i="9" s="1"/>
  <c r="BX32" i="10"/>
  <c r="C142" i="9" s="1"/>
  <c r="BX54" i="10"/>
  <c r="C25" i="9" s="1"/>
  <c r="BX58" i="10"/>
  <c r="C327" i="9" s="1"/>
  <c r="BX39" i="10"/>
  <c r="C23" i="9" s="1"/>
  <c r="BX56" i="10"/>
  <c r="C33" i="9" s="1"/>
  <c r="BX8" i="10"/>
  <c r="C3" i="9" s="1"/>
  <c r="BX5" i="10"/>
  <c r="C119" i="9" s="1"/>
  <c r="BX2" i="10"/>
  <c r="C303" i="9" s="1"/>
  <c r="BX64" i="10"/>
  <c r="C308" i="9" s="1"/>
  <c r="BX55" i="10"/>
  <c r="C392" i="9" s="1"/>
  <c r="BX23" i="10"/>
  <c r="C40" i="9" s="1"/>
  <c r="BX28" i="10"/>
  <c r="C232" i="9" s="1"/>
  <c r="BX61" i="10"/>
  <c r="C152" i="9" s="1"/>
  <c r="BX48" i="10"/>
  <c r="C54" i="9" s="1"/>
  <c r="BX22" i="10"/>
  <c r="C394" i="9" s="1"/>
  <c r="BX4" i="10"/>
  <c r="C272" i="9" s="1"/>
  <c r="BX59" i="10"/>
  <c r="C110" i="9" s="1"/>
  <c r="BX20" i="10"/>
  <c r="C237" i="9" s="1"/>
  <c r="BX30" i="10"/>
  <c r="C115" i="9" s="1"/>
  <c r="BX46" i="10"/>
  <c r="C354" i="9" s="1"/>
  <c r="BX43" i="10"/>
  <c r="C407" i="9" s="1"/>
  <c r="BX40" i="10"/>
  <c r="C161" i="9" s="1"/>
  <c r="BX67" i="10"/>
  <c r="C36" i="9" s="1"/>
  <c r="BX25" i="10"/>
  <c r="C113" i="9" s="1"/>
  <c r="BX36" i="10"/>
  <c r="C165" i="9" s="1"/>
  <c r="BX19" i="10"/>
  <c r="C379" i="9" s="1"/>
  <c r="B1" i="10"/>
  <c r="A1" i="10"/>
  <c r="K242" i="9" l="1"/>
  <c r="J242" i="9"/>
  <c r="K241" i="9"/>
  <c r="J241" i="9"/>
  <c r="K240" i="9"/>
  <c r="J240" i="9"/>
  <c r="K239" i="9"/>
  <c r="J239" i="9"/>
  <c r="BY237" i="11"/>
  <c r="BY236" i="11"/>
  <c r="BY235" i="11"/>
  <c r="D416" i="9"/>
  <c r="C416" i="9"/>
  <c r="BY415" i="10"/>
  <c r="D198" i="9" s="1"/>
  <c r="C198" i="9"/>
  <c r="BY414" i="10"/>
  <c r="D282" i="9" s="1"/>
  <c r="C282" i="9"/>
  <c r="BY413" i="10"/>
  <c r="D4" i="9" s="1"/>
  <c r="C4" i="9"/>
  <c r="BY412" i="10"/>
  <c r="D162" i="9" s="1"/>
  <c r="C162" i="9"/>
  <c r="BY411" i="10"/>
  <c r="D270" i="9" s="1"/>
  <c r="C270" i="9"/>
  <c r="BY410" i="10"/>
  <c r="D244" i="9" s="1"/>
  <c r="C244" i="9"/>
  <c r="BY409" i="10"/>
  <c r="D127" i="9" s="1"/>
  <c r="C127" i="9"/>
  <c r="BY408" i="10"/>
  <c r="D242" i="9" s="1"/>
  <c r="C242" i="9"/>
  <c r="BY407" i="10"/>
  <c r="D93" i="9" s="1"/>
  <c r="C93" i="9"/>
  <c r="BY406" i="10"/>
  <c r="K238" i="9"/>
  <c r="J238" i="9"/>
  <c r="K99" i="9"/>
  <c r="J99" i="9"/>
  <c r="BY234" i="11"/>
  <c r="BY405" i="10"/>
  <c r="BY404" i="10"/>
  <c r="BY403" i="10"/>
  <c r="BY233" i="11"/>
  <c r="BY402" i="10"/>
  <c r="BY401" i="10"/>
  <c r="K107" i="9"/>
  <c r="J107" i="9"/>
  <c r="K164" i="9"/>
  <c r="J164" i="9"/>
  <c r="K215" i="9"/>
  <c r="J215" i="9"/>
  <c r="K193" i="9"/>
  <c r="J193" i="9"/>
  <c r="BY232" i="11"/>
  <c r="K123" i="9" s="1"/>
  <c r="J123" i="9"/>
  <c r="BY231" i="11"/>
  <c r="BY230" i="11"/>
  <c r="BY229" i="11"/>
  <c r="D83" i="9"/>
  <c r="C83" i="9"/>
  <c r="D34" i="9"/>
  <c r="C34" i="9"/>
  <c r="D260" i="9"/>
  <c r="C260" i="9"/>
  <c r="D30" i="9"/>
  <c r="C30" i="9"/>
  <c r="BY400" i="10"/>
  <c r="BY228" i="11"/>
  <c r="BY227" i="11"/>
  <c r="D206" i="9"/>
  <c r="C206" i="9"/>
  <c r="D37" i="9"/>
  <c r="C37" i="9"/>
  <c r="D56" i="9"/>
  <c r="C56" i="9"/>
  <c r="BY399" i="10"/>
  <c r="D255" i="9" s="1"/>
  <c r="C255" i="9"/>
  <c r="BY398" i="10"/>
  <c r="BY397" i="10"/>
  <c r="BY396" i="10"/>
  <c r="BY226" i="11"/>
  <c r="BY225" i="11"/>
  <c r="BY395" i="10"/>
  <c r="BY394" i="10"/>
  <c r="BY393" i="10"/>
  <c r="BY224" i="11"/>
  <c r="BY223" i="11"/>
  <c r="D62" i="9"/>
  <c r="C62" i="9"/>
  <c r="D288" i="9"/>
  <c r="C288" i="9"/>
  <c r="D68" i="9"/>
  <c r="C68" i="9"/>
  <c r="D388" i="9"/>
  <c r="C388" i="9"/>
  <c r="D80" i="9"/>
  <c r="C80" i="9"/>
  <c r="D106" i="9"/>
  <c r="C106" i="9"/>
  <c r="BY392" i="10"/>
  <c r="D184" i="9" s="1"/>
  <c r="C184" i="9"/>
  <c r="BY391" i="10"/>
  <c r="BY390" i="10"/>
  <c r="BY389" i="10"/>
  <c r="BY388" i="10"/>
  <c r="K17" i="9"/>
  <c r="J17" i="9"/>
  <c r="K60" i="9"/>
  <c r="J60" i="9"/>
  <c r="K140" i="9"/>
  <c r="J140" i="9"/>
  <c r="K108" i="9"/>
  <c r="J108" i="9"/>
  <c r="K148" i="9"/>
  <c r="J148" i="9"/>
  <c r="K71" i="9"/>
  <c r="J71" i="9"/>
  <c r="K223" i="9"/>
  <c r="J223" i="9"/>
  <c r="K157" i="9"/>
  <c r="J157" i="9"/>
  <c r="D365" i="9"/>
  <c r="C365" i="9"/>
  <c r="D228" i="9"/>
  <c r="C228" i="9"/>
  <c r="BY387" i="10"/>
  <c r="BY386" i="10"/>
  <c r="BY385" i="10"/>
  <c r="BY384" i="10"/>
  <c r="AY1" i="26"/>
  <c r="AY1" i="29"/>
  <c r="K79" i="9"/>
  <c r="J79" i="9"/>
  <c r="BY222" i="11"/>
  <c r="K147" i="9" s="1"/>
  <c r="J147" i="9"/>
  <c r="BY221" i="11"/>
  <c r="K188" i="9" s="1"/>
  <c r="J188" i="9"/>
  <c r="BY220" i="11"/>
  <c r="K65" i="9" s="1"/>
  <c r="J65" i="9"/>
  <c r="BY219" i="11"/>
  <c r="K229" i="9" s="1"/>
  <c r="J229" i="9"/>
  <c r="BY218" i="11"/>
  <c r="K224" i="9" s="1"/>
  <c r="J224" i="9"/>
  <c r="BY217" i="11"/>
  <c r="D396" i="9"/>
  <c r="C396" i="9"/>
  <c r="D65" i="9"/>
  <c r="C65" i="9"/>
  <c r="D257" i="9"/>
  <c r="C257" i="9"/>
  <c r="D134" i="9"/>
  <c r="C134" i="9"/>
  <c r="D118" i="9"/>
  <c r="C118" i="9"/>
  <c r="D203" i="9"/>
  <c r="C203" i="9"/>
  <c r="BY383" i="10"/>
  <c r="D8" i="9" s="1"/>
  <c r="C8" i="9"/>
  <c r="BY382" i="10"/>
  <c r="D243" i="9" s="1"/>
  <c r="C243" i="9"/>
  <c r="BY381" i="10"/>
  <c r="D153" i="9" s="1"/>
  <c r="C153" i="9"/>
  <c r="BY380" i="10"/>
  <c r="D5" i="9" s="1"/>
  <c r="C5" i="9"/>
  <c r="BY379" i="10"/>
  <c r="D66" i="9" s="1"/>
  <c r="C66" i="9"/>
  <c r="BY378" i="10"/>
  <c r="K112" i="9"/>
  <c r="J112" i="9"/>
  <c r="BY216" i="11"/>
  <c r="K206" i="9" s="1"/>
  <c r="J206" i="9"/>
  <c r="BY215" i="11"/>
  <c r="K171" i="9" s="1"/>
  <c r="J171" i="9"/>
  <c r="BY214" i="11"/>
  <c r="BY377" i="10"/>
  <c r="K64" i="9"/>
  <c r="J64" i="9"/>
  <c r="BY213" i="11"/>
  <c r="K39" i="9" s="1"/>
  <c r="J39" i="9"/>
  <c r="BY212" i="11"/>
  <c r="K89" i="9" s="1"/>
  <c r="J89" i="9"/>
  <c r="BY211" i="11"/>
  <c r="BY210" i="11"/>
  <c r="BY209" i="11"/>
  <c r="BY208" i="11"/>
  <c r="BY376" i="10"/>
  <c r="BY375" i="10"/>
  <c r="BY374" i="10"/>
  <c r="BY373" i="10"/>
  <c r="BY372" i="10"/>
  <c r="BY371" i="10"/>
  <c r="K20" i="9"/>
  <c r="J20" i="9"/>
  <c r="K111" i="9"/>
  <c r="J111" i="9"/>
  <c r="BY207" i="11"/>
  <c r="BY206" i="11"/>
  <c r="BY205" i="11"/>
  <c r="BY204" i="11"/>
  <c r="D192" i="9"/>
  <c r="C192" i="9"/>
  <c r="D240" i="9"/>
  <c r="C240" i="9"/>
  <c r="D295" i="9"/>
  <c r="C295" i="9"/>
  <c r="D326" i="9"/>
  <c r="C326" i="9"/>
  <c r="D97" i="9"/>
  <c r="C97" i="9"/>
  <c r="D101" i="9"/>
  <c r="C101" i="9"/>
  <c r="D43" i="9"/>
  <c r="C43" i="9"/>
  <c r="D355" i="9"/>
  <c r="C355" i="9"/>
  <c r="BY370" i="10"/>
  <c r="D269" i="9" s="1"/>
  <c r="C269" i="9"/>
  <c r="BY369" i="10"/>
  <c r="D189" i="9" s="1"/>
  <c r="C189" i="9"/>
  <c r="BY368" i="10"/>
  <c r="D141" i="9" s="1"/>
  <c r="C141" i="9"/>
  <c r="BY367" i="10"/>
  <c r="D276" i="9" s="1"/>
  <c r="C276" i="9"/>
  <c r="BY366" i="10"/>
  <c r="D332" i="9" s="1"/>
  <c r="C332" i="9"/>
  <c r="BY365" i="10"/>
  <c r="BY364" i="10"/>
  <c r="BY363" i="10"/>
  <c r="BY362" i="10"/>
  <c r="BY361" i="10"/>
  <c r="BY360" i="10"/>
  <c r="BY359" i="10"/>
  <c r="K18" i="9"/>
  <c r="J18" i="9"/>
  <c r="K124" i="9"/>
  <c r="J124" i="9"/>
  <c r="K145" i="9"/>
  <c r="J145" i="9"/>
  <c r="K152" i="9"/>
  <c r="J152" i="9"/>
  <c r="K25" i="9"/>
  <c r="J25" i="9"/>
  <c r="K37" i="9"/>
  <c r="J37" i="9"/>
  <c r="BY203" i="11"/>
  <c r="K151" i="9" s="1"/>
  <c r="J151" i="9"/>
  <c r="BY202" i="11"/>
  <c r="K237" i="9" s="1"/>
  <c r="J237" i="9"/>
  <c r="BY201" i="11"/>
  <c r="K61" i="9" s="1"/>
  <c r="J61" i="9"/>
  <c r="BY200" i="11"/>
  <c r="K198" i="9" s="1"/>
  <c r="J198" i="9"/>
  <c r="BY199" i="11"/>
  <c r="BY198" i="11"/>
  <c r="D293" i="9"/>
  <c r="C293" i="9"/>
  <c r="D12" i="9"/>
  <c r="C12" i="9"/>
  <c r="D225" i="9"/>
  <c r="C225" i="9"/>
  <c r="D403" i="9"/>
  <c r="C403" i="9"/>
  <c r="D31" i="9"/>
  <c r="C31" i="9"/>
  <c r="D78" i="9"/>
  <c r="C78" i="9"/>
  <c r="D159" i="9"/>
  <c r="C159" i="9"/>
  <c r="BY358" i="10"/>
  <c r="D311" i="9" s="1"/>
  <c r="C311" i="9"/>
  <c r="BY357" i="10"/>
  <c r="D281" i="9" s="1"/>
  <c r="C281" i="9"/>
  <c r="BY356" i="10"/>
  <c r="D26" i="9" s="1"/>
  <c r="C26" i="9"/>
  <c r="BY355" i="10"/>
  <c r="D383" i="9" s="1"/>
  <c r="C383" i="9"/>
  <c r="BY354" i="10"/>
  <c r="D381" i="9" s="1"/>
  <c r="C381" i="9"/>
  <c r="BY353" i="10"/>
  <c r="BY352" i="10"/>
  <c r="BY351" i="10"/>
  <c r="K133" i="9"/>
  <c r="J133" i="9"/>
  <c r="K49" i="9"/>
  <c r="J49" i="9"/>
  <c r="BY197" i="11"/>
  <c r="K118" i="9" s="1"/>
  <c r="J118" i="9"/>
  <c r="BY196" i="11"/>
  <c r="K219" i="9" s="1"/>
  <c r="J219" i="9"/>
  <c r="BY195" i="11"/>
  <c r="K161" i="9" s="1"/>
  <c r="J161" i="9"/>
  <c r="BY194" i="11"/>
  <c r="K45" i="9" s="1"/>
  <c r="J45" i="9"/>
  <c r="BY193" i="11"/>
  <c r="BY192" i="11"/>
  <c r="D218" i="9"/>
  <c r="C218" i="9"/>
  <c r="D7" i="9"/>
  <c r="C7" i="9"/>
  <c r="D246" i="9"/>
  <c r="C246" i="9"/>
  <c r="BY350" i="10"/>
  <c r="D64" i="9" s="1"/>
  <c r="C64" i="9"/>
  <c r="BY349" i="10"/>
  <c r="D320" i="9" s="1"/>
  <c r="C320" i="9"/>
  <c r="BY348" i="10"/>
  <c r="D48" i="9" s="1"/>
  <c r="C48" i="9"/>
  <c r="BY347" i="10"/>
  <c r="D337" i="9" s="1"/>
  <c r="C337" i="9"/>
  <c r="BY346" i="10"/>
  <c r="D273" i="9" s="1"/>
  <c r="C273" i="9"/>
  <c r="BY345" i="10"/>
  <c r="D91" i="9" s="1"/>
  <c r="C91" i="9"/>
  <c r="BY344" i="10"/>
  <c r="BY343" i="10"/>
  <c r="BY342" i="10"/>
  <c r="BY341" i="10"/>
  <c r="BY340" i="10"/>
  <c r="BY339" i="10"/>
  <c r="K175" i="9"/>
  <c r="J175" i="9"/>
  <c r="K93" i="9"/>
  <c r="J93" i="9"/>
  <c r="BY191" i="11"/>
  <c r="K159" i="9" s="1"/>
  <c r="J159" i="9"/>
  <c r="BY190" i="11"/>
  <c r="K30" i="9" s="1"/>
  <c r="J30" i="9"/>
  <c r="BY189" i="11"/>
  <c r="K195" i="9" s="1"/>
  <c r="J195" i="9"/>
  <c r="BY188" i="11"/>
  <c r="K38" i="9" s="1"/>
  <c r="J38" i="9"/>
  <c r="BY187" i="11"/>
  <c r="K21" i="9" s="1"/>
  <c r="J21" i="9"/>
  <c r="BY186" i="11"/>
  <c r="K116" i="9" s="1"/>
  <c r="J116" i="9"/>
  <c r="BY185" i="11"/>
  <c r="BY338" i="10"/>
  <c r="BY337" i="10"/>
  <c r="BY336" i="10"/>
  <c r="BY335" i="10"/>
  <c r="BY334" i="10"/>
  <c r="BY333" i="10"/>
  <c r="BY332" i="10"/>
  <c r="K22" i="9"/>
  <c r="J22" i="9"/>
  <c r="BY184" i="11"/>
  <c r="K13" i="9" s="1"/>
  <c r="J13" i="9"/>
  <c r="BY183" i="11"/>
  <c r="K62" i="9" s="1"/>
  <c r="J62" i="9"/>
  <c r="BY182" i="11"/>
  <c r="K135" i="9" s="1"/>
  <c r="J135" i="9"/>
  <c r="BY181" i="11"/>
  <c r="K165" i="9" s="1"/>
  <c r="J165" i="9"/>
  <c r="BY180" i="11"/>
  <c r="BY179" i="11"/>
  <c r="BY178" i="11"/>
  <c r="BY177" i="11"/>
  <c r="D11" i="9"/>
  <c r="C11" i="9"/>
  <c r="D32" i="9"/>
  <c r="C32" i="9"/>
  <c r="D261" i="9"/>
  <c r="C261" i="9"/>
  <c r="D339" i="9"/>
  <c r="C339" i="9"/>
  <c r="D138" i="9"/>
  <c r="C138" i="9"/>
  <c r="D262" i="9"/>
  <c r="C262" i="9"/>
  <c r="D191" i="9"/>
  <c r="C191" i="9"/>
  <c r="D340" i="9"/>
  <c r="C340" i="9"/>
  <c r="D400" i="9"/>
  <c r="C400" i="9"/>
  <c r="D75" i="9"/>
  <c r="C75" i="9"/>
  <c r="D9" i="9"/>
  <c r="C9" i="9"/>
  <c r="D52" i="9"/>
  <c r="C52" i="9"/>
  <c r="D333" i="9"/>
  <c r="C333" i="9"/>
  <c r="BY331" i="10"/>
  <c r="D71" i="9" s="1"/>
  <c r="C71" i="9"/>
  <c r="BY330" i="10"/>
  <c r="D180" i="9" s="1"/>
  <c r="C180" i="9"/>
  <c r="BY329" i="10"/>
  <c r="D157" i="9" s="1"/>
  <c r="C157" i="9"/>
  <c r="BY328" i="10"/>
  <c r="D366" i="9" s="1"/>
  <c r="C366" i="9"/>
  <c r="BY327" i="10"/>
  <c r="D287" i="9" s="1"/>
  <c r="C287" i="9"/>
  <c r="BY326" i="10"/>
  <c r="D107" i="9" s="1"/>
  <c r="C107" i="9"/>
  <c r="BY325" i="10"/>
  <c r="D160" i="9" s="1"/>
  <c r="C160" i="9"/>
  <c r="BY324" i="10"/>
  <c r="D74" i="9" s="1"/>
  <c r="C74" i="9"/>
  <c r="BY323" i="10"/>
  <c r="D129" i="9" s="1"/>
  <c r="C129" i="9"/>
  <c r="BY322" i="10"/>
  <c r="D86" i="9" s="1"/>
  <c r="C86" i="9"/>
  <c r="BY321" i="10"/>
  <c r="D149" i="9" s="1"/>
  <c r="C149" i="9"/>
  <c r="BY320" i="10"/>
  <c r="D132" i="9" s="1"/>
  <c r="C132" i="9"/>
  <c r="BY319" i="10"/>
  <c r="D194" i="9" s="1"/>
  <c r="C194" i="9"/>
  <c r="BY318" i="10"/>
  <c r="D409" i="9" s="1"/>
  <c r="C409" i="9"/>
  <c r="BY317" i="10"/>
  <c r="D15" i="9" s="1"/>
  <c r="C15" i="9"/>
  <c r="BY316" i="10"/>
  <c r="D370" i="9" s="1"/>
  <c r="C370" i="9"/>
  <c r="BY315" i="10"/>
  <c r="D186" i="9" s="1"/>
  <c r="C186" i="9"/>
  <c r="BY314" i="10"/>
  <c r="D229" i="9" s="1"/>
  <c r="C229" i="9"/>
  <c r="BY313" i="10"/>
  <c r="D277" i="9" s="1"/>
  <c r="C277" i="9"/>
  <c r="BY312" i="10"/>
  <c r="D112" i="9" s="1"/>
  <c r="C112" i="9"/>
  <c r="BY311" i="10"/>
  <c r="D92" i="9" s="1"/>
  <c r="C92" i="9"/>
  <c r="BY310" i="10"/>
  <c r="D359" i="9" s="1"/>
  <c r="C359" i="9"/>
  <c r="BY309" i="10"/>
  <c r="D352" i="9" s="1"/>
  <c r="C352" i="9"/>
  <c r="BY308" i="10"/>
  <c r="D59" i="9" s="1"/>
  <c r="C59" i="9"/>
  <c r="BY307" i="10"/>
  <c r="D323" i="9" s="1"/>
  <c r="C323" i="9"/>
  <c r="BY306" i="10"/>
  <c r="D310" i="9" s="1"/>
  <c r="C310" i="9"/>
  <c r="BY305" i="10"/>
  <c r="D73" i="9" s="1"/>
  <c r="C73" i="9"/>
  <c r="BY304" i="10"/>
  <c r="D395" i="9" s="1"/>
  <c r="C395" i="9"/>
  <c r="BY303" i="10"/>
  <c r="D357" i="9" s="1"/>
  <c r="C357" i="9"/>
  <c r="BY302" i="10"/>
  <c r="D44" i="9" s="1"/>
  <c r="C44" i="9"/>
  <c r="BY301" i="10"/>
  <c r="D386" i="9" s="1"/>
  <c r="C386" i="9"/>
  <c r="BY300" i="10"/>
  <c r="D117" i="9" s="1"/>
  <c r="C117" i="9"/>
  <c r="BY299" i="10"/>
  <c r="D413" i="9" s="1"/>
  <c r="C413" i="9"/>
  <c r="BY298" i="10"/>
  <c r="D406" i="9" s="1"/>
  <c r="C406" i="9"/>
  <c r="BY297" i="10"/>
  <c r="D181" i="9" s="1"/>
  <c r="C181" i="9"/>
  <c r="BY296" i="10"/>
  <c r="D151" i="9" s="1"/>
  <c r="C151" i="9"/>
  <c r="BY295" i="10"/>
  <c r="D196" i="9" s="1"/>
  <c r="C196" i="9"/>
  <c r="BY294" i="10"/>
  <c r="D201" i="9" s="1"/>
  <c r="C201" i="9"/>
  <c r="BY293" i="10"/>
  <c r="D14" i="9" s="1"/>
  <c r="C14" i="9"/>
  <c r="BY292" i="10"/>
  <c r="D50" i="9" s="1"/>
  <c r="C50" i="9"/>
  <c r="BY291" i="10"/>
  <c r="D55" i="9" s="1"/>
  <c r="C55" i="9"/>
  <c r="BY290" i="10"/>
  <c r="BY289" i="10"/>
  <c r="K103" i="9"/>
  <c r="J103" i="9"/>
  <c r="K87" i="9"/>
  <c r="J87" i="9"/>
  <c r="K69" i="9"/>
  <c r="J69" i="9"/>
  <c r="K187" i="9"/>
  <c r="J187" i="9"/>
  <c r="BY176" i="11"/>
  <c r="K100" i="9" s="1"/>
  <c r="J100" i="9"/>
  <c r="BY175" i="11"/>
  <c r="K53" i="9" s="1"/>
  <c r="J53" i="9"/>
  <c r="BY174" i="11"/>
  <c r="K58" i="9" s="1"/>
  <c r="J58" i="9"/>
  <c r="BY173" i="11"/>
  <c r="K59" i="9" s="1"/>
  <c r="J59" i="9"/>
  <c r="BY172" i="11"/>
  <c r="K217" i="9" s="1"/>
  <c r="J217" i="9"/>
  <c r="BY171" i="11"/>
  <c r="K131" i="9" s="1"/>
  <c r="J131" i="9"/>
  <c r="BY170" i="11"/>
  <c r="K231" i="9" s="1"/>
  <c r="J231" i="9"/>
  <c r="BY169" i="11"/>
  <c r="K173" i="9" s="1"/>
  <c r="J173" i="9"/>
  <c r="BY168" i="11"/>
  <c r="K121" i="9" s="1"/>
  <c r="J121" i="9"/>
  <c r="BY167" i="11"/>
  <c r="K127" i="9" s="1"/>
  <c r="J127" i="9"/>
  <c r="BY166" i="11"/>
  <c r="K199" i="9" s="1"/>
  <c r="J199" i="9"/>
  <c r="BY165" i="11"/>
  <c r="K220" i="9" s="1"/>
  <c r="J220" i="9"/>
  <c r="BY164" i="11"/>
  <c r="K85" i="9" s="1"/>
  <c r="J85" i="9"/>
  <c r="BY163" i="11"/>
  <c r="K143" i="9" s="1"/>
  <c r="J143" i="9"/>
  <c r="BY162" i="11"/>
  <c r="K70" i="9" s="1"/>
  <c r="J70" i="9"/>
  <c r="BY161" i="11"/>
  <c r="K167" i="9" s="1"/>
  <c r="J167" i="9"/>
  <c r="BY160" i="11"/>
  <c r="K134" i="9" s="1"/>
  <c r="J134" i="9"/>
  <c r="BY159" i="11"/>
  <c r="K4" i="9" s="1"/>
  <c r="J4" i="9"/>
  <c r="BY158" i="11"/>
  <c r="K104" i="9" s="1"/>
  <c r="J104" i="9"/>
  <c r="BY157" i="11"/>
  <c r="K128" i="9" s="1"/>
  <c r="J128" i="9"/>
  <c r="BY156" i="11"/>
  <c r="K33" i="9" s="1"/>
  <c r="J33" i="9"/>
  <c r="BY155" i="11"/>
  <c r="K205" i="9" s="1"/>
  <c r="J205" i="9"/>
  <c r="D398" i="9"/>
  <c r="C398" i="9"/>
  <c r="D344" i="9"/>
  <c r="C344" i="9"/>
  <c r="BY288" i="10"/>
  <c r="D389" i="9" s="1"/>
  <c r="C389" i="9"/>
  <c r="BY287" i="10"/>
  <c r="D70" i="9" s="1"/>
  <c r="C70" i="9"/>
  <c r="BY286" i="10"/>
  <c r="D211" i="9" s="1"/>
  <c r="C211" i="9"/>
  <c r="BY285" i="10"/>
  <c r="D130" i="9" s="1"/>
  <c r="C130" i="9"/>
  <c r="BY284" i="10"/>
  <c r="D318" i="9" s="1"/>
  <c r="C318" i="9"/>
  <c r="BY283" i="10"/>
  <c r="D294" i="9" s="1"/>
  <c r="C294" i="9"/>
  <c r="BY282" i="10"/>
  <c r="D415" i="9" s="1"/>
  <c r="C415" i="9"/>
  <c r="BY281" i="10"/>
  <c r="D170" i="9" s="1"/>
  <c r="C170" i="9"/>
  <c r="BY280" i="10"/>
  <c r="D121" i="9" s="1"/>
  <c r="C121" i="9"/>
  <c r="BY279" i="10"/>
  <c r="D263" i="9" s="1"/>
  <c r="C263" i="9"/>
  <c r="BY278" i="10"/>
  <c r="D338" i="9" s="1"/>
  <c r="C338" i="9"/>
  <c r="BY277" i="10"/>
  <c r="D72" i="9" s="1"/>
  <c r="C72" i="9"/>
  <c r="BY276" i="10"/>
  <c r="D13" i="9" s="1"/>
  <c r="C13" i="9"/>
  <c r="BY275" i="10"/>
  <c r="D216" i="9" s="1"/>
  <c r="C216" i="9"/>
  <c r="BY274" i="10"/>
  <c r="D199" i="9" s="1"/>
  <c r="C199" i="9"/>
  <c r="BY273" i="10"/>
  <c r="D38" i="9" s="1"/>
  <c r="C38" i="9"/>
  <c r="BY272" i="10"/>
  <c r="D193" i="9" s="1"/>
  <c r="C193" i="9"/>
  <c r="BY271" i="10"/>
  <c r="D84" i="9" s="1"/>
  <c r="C84" i="9"/>
  <c r="BY270" i="10"/>
  <c r="D245" i="9" s="1"/>
  <c r="C245" i="9"/>
  <c r="BY269" i="10"/>
  <c r="D99" i="9" s="1"/>
  <c r="C99" i="9"/>
  <c r="BY268" i="10"/>
  <c r="D372" i="9" s="1"/>
  <c r="C372" i="9"/>
  <c r="BY267" i="10"/>
  <c r="D367" i="9" s="1"/>
  <c r="C367" i="9"/>
  <c r="BY266" i="10"/>
  <c r="D82" i="9" s="1"/>
  <c r="C82" i="9"/>
  <c r="BY265" i="10"/>
  <c r="D230" i="9" s="1"/>
  <c r="C230" i="9"/>
  <c r="BY264" i="10"/>
  <c r="D364" i="9" s="1"/>
  <c r="C364" i="9"/>
  <c r="BY263" i="10"/>
  <c r="D336" i="9" s="1"/>
  <c r="C336" i="9"/>
  <c r="BY262" i="10"/>
  <c r="D88" i="9" s="1"/>
  <c r="C88" i="9"/>
  <c r="BY261" i="10"/>
  <c r="D223" i="9" s="1"/>
  <c r="C223" i="9"/>
  <c r="BY260" i="10"/>
  <c r="D219" i="9" s="1"/>
  <c r="C219" i="9"/>
  <c r="BY259" i="10"/>
  <c r="D362" i="9" s="1"/>
  <c r="C362" i="9"/>
  <c r="BY258" i="10"/>
  <c r="D253" i="9" s="1"/>
  <c r="C253" i="9"/>
  <c r="BY257" i="10"/>
  <c r="D176" i="9" s="1"/>
  <c r="C176" i="9"/>
  <c r="BY256" i="10"/>
  <c r="D343" i="9" s="1"/>
  <c r="C343" i="9"/>
  <c r="BY255" i="10"/>
  <c r="D247" i="9" s="1"/>
  <c r="C247" i="9"/>
  <c r="BY254" i="10"/>
  <c r="D215" i="9" s="1"/>
  <c r="C215" i="9"/>
  <c r="BY253" i="10"/>
  <c r="D267" i="9" s="1"/>
  <c r="C267" i="9"/>
  <c r="BY252" i="10"/>
  <c r="D105" i="9" s="1"/>
  <c r="C105" i="9"/>
  <c r="BY251" i="10"/>
  <c r="D120" i="9" s="1"/>
  <c r="C120" i="9"/>
  <c r="BY250" i="10"/>
  <c r="D221" i="9" s="1"/>
  <c r="C221" i="9"/>
  <c r="BY249" i="10"/>
  <c r="D258" i="9" s="1"/>
  <c r="C258" i="9"/>
  <c r="BY248" i="10"/>
  <c r="D349" i="9" s="1"/>
  <c r="C349" i="9"/>
  <c r="BY247" i="10"/>
  <c r="D204" i="9" s="1"/>
  <c r="C204" i="9"/>
  <c r="BY246" i="10"/>
  <c r="D95" i="9" s="1"/>
  <c r="C95" i="9"/>
  <c r="BY245" i="10"/>
  <c r="D168" i="9" s="1"/>
  <c r="C168" i="9"/>
  <c r="BY244" i="10"/>
  <c r="D167" i="9" s="1"/>
  <c r="C167" i="9"/>
  <c r="BY243" i="10"/>
  <c r="D156" i="9" s="1"/>
  <c r="C156" i="9"/>
  <c r="BY242" i="10"/>
  <c r="D188" i="9" s="1"/>
  <c r="C188" i="9"/>
  <c r="BY241" i="10"/>
  <c r="D96" i="9" s="1"/>
  <c r="C96" i="9"/>
  <c r="BY240" i="10"/>
  <c r="D278" i="9" s="1"/>
  <c r="C278" i="9"/>
  <c r="BY239" i="10"/>
  <c r="D85" i="9" s="1"/>
  <c r="C85" i="9"/>
  <c r="BY238" i="10"/>
  <c r="D285" i="9" s="1"/>
  <c r="C285" i="9"/>
  <c r="BY237" i="10"/>
  <c r="D28" i="9" s="1"/>
  <c r="C28" i="9"/>
  <c r="BY236" i="10"/>
  <c r="D195" i="9" s="1"/>
  <c r="C195" i="9"/>
  <c r="BY235" i="10"/>
  <c r="D182" i="9" s="1"/>
  <c r="C182" i="9"/>
  <c r="BY234" i="10"/>
  <c r="D210" i="9" s="1"/>
  <c r="C210" i="9"/>
  <c r="BY233" i="10"/>
  <c r="D144" i="9" s="1"/>
  <c r="C144" i="9"/>
  <c r="BY232" i="10"/>
  <c r="D139" i="9" s="1"/>
  <c r="C139" i="9"/>
  <c r="BY231" i="10"/>
  <c r="D109" i="9" s="1"/>
  <c r="C109" i="9"/>
  <c r="BY154" i="11"/>
  <c r="K27" i="9" s="1"/>
  <c r="BY153" i="11"/>
  <c r="K76" i="9" s="1"/>
  <c r="BY152" i="11"/>
  <c r="K7" i="9" s="1"/>
  <c r="BY151" i="11"/>
  <c r="K226" i="9" s="1"/>
  <c r="BY150" i="11"/>
  <c r="K14" i="9" s="1"/>
  <c r="BY149" i="11"/>
  <c r="K179" i="9" s="1"/>
  <c r="BY148" i="11"/>
  <c r="K209" i="9" s="1"/>
  <c r="BY147" i="11"/>
  <c r="K212" i="9" s="1"/>
  <c r="BY146" i="11"/>
  <c r="K163" i="9" s="1"/>
  <c r="BY145" i="11"/>
  <c r="K119" i="9" s="1"/>
  <c r="BY144" i="11"/>
  <c r="K101" i="9" s="1"/>
  <c r="BY143" i="11"/>
  <c r="K166" i="9" s="1"/>
  <c r="BY142" i="11"/>
  <c r="K97" i="9" s="1"/>
  <c r="BY141" i="11"/>
  <c r="K202" i="9" s="1"/>
  <c r="BY140" i="11"/>
  <c r="K221" i="9" s="1"/>
  <c r="BY139" i="11"/>
  <c r="K83" i="9" s="1"/>
  <c r="BY138" i="11"/>
  <c r="K48" i="9" s="1"/>
  <c r="BY137" i="11"/>
  <c r="K168" i="9" s="1"/>
  <c r="BY136" i="11"/>
  <c r="K36" i="9" s="1"/>
  <c r="BY135" i="11"/>
  <c r="K233" i="9" s="1"/>
  <c r="BY134" i="11"/>
  <c r="K189" i="9" s="1"/>
  <c r="BY133" i="11"/>
  <c r="K32" i="9" s="1"/>
  <c r="BY132" i="11"/>
  <c r="K156" i="9" s="1"/>
  <c r="BY131" i="11"/>
  <c r="K213" i="9" s="1"/>
  <c r="BY130" i="11"/>
  <c r="K183" i="9" s="1"/>
  <c r="BY129" i="11"/>
  <c r="K149" i="9" s="1"/>
  <c r="BY128" i="11"/>
  <c r="K44" i="9" s="1"/>
  <c r="BY127" i="11"/>
  <c r="K154" i="9" s="1"/>
  <c r="BY126" i="11"/>
  <c r="K126" i="9" s="1"/>
  <c r="BY125" i="11"/>
  <c r="K56" i="9" s="1"/>
  <c r="BY124" i="11"/>
  <c r="K216" i="9" s="1"/>
  <c r="BY123" i="11"/>
  <c r="K120" i="9" s="1"/>
  <c r="BY122" i="11"/>
  <c r="K114" i="9" s="1"/>
  <c r="BY121" i="11"/>
  <c r="K23" i="9" s="1"/>
  <c r="BY120" i="11"/>
  <c r="K34" i="9" s="1"/>
  <c r="BY119" i="11"/>
  <c r="K80" i="9" s="1"/>
  <c r="BY118" i="11"/>
  <c r="K228" i="9" s="1"/>
  <c r="BY117" i="11"/>
  <c r="K26" i="9" s="1"/>
  <c r="BY116" i="11"/>
  <c r="K211" i="9" s="1"/>
  <c r="BY115" i="11"/>
  <c r="K106" i="9" s="1"/>
  <c r="BY114" i="11"/>
  <c r="K113" i="9" s="1"/>
  <c r="BY113" i="11"/>
  <c r="K63" i="9" s="1"/>
  <c r="BY112" i="11"/>
  <c r="K185" i="9" s="1"/>
  <c r="BY111" i="11"/>
  <c r="K172" i="9" s="1"/>
  <c r="BY110" i="11"/>
  <c r="K82" i="9" s="1"/>
  <c r="BY109" i="11"/>
  <c r="K176" i="9" s="1"/>
  <c r="BY108" i="11"/>
  <c r="K115" i="9" s="1"/>
  <c r="BY107" i="11"/>
  <c r="K105" i="9" s="1"/>
  <c r="BY106" i="11"/>
  <c r="K203" i="9" s="1"/>
  <c r="BY105" i="11"/>
  <c r="K146" i="9" s="1"/>
  <c r="BY104" i="11"/>
  <c r="K194" i="9" s="1"/>
  <c r="BY103" i="11"/>
  <c r="K204" i="9" s="1"/>
  <c r="BY102" i="11"/>
  <c r="K234" i="9" s="1"/>
  <c r="BY101" i="11"/>
  <c r="K66" i="9" s="1"/>
  <c r="BY100" i="11"/>
  <c r="K160" i="9" s="1"/>
  <c r="BY99" i="11"/>
  <c r="K218" i="9" s="1"/>
  <c r="BY98" i="11"/>
  <c r="K91" i="9" s="1"/>
  <c r="BY97" i="11"/>
  <c r="K142" i="9" s="1"/>
  <c r="BY96" i="11"/>
  <c r="K28" i="9" s="1"/>
  <c r="BY95" i="11"/>
  <c r="K96" i="9" s="1"/>
  <c r="BY94" i="11"/>
  <c r="K177" i="9" s="1"/>
  <c r="BY93" i="11"/>
  <c r="K19" i="9" s="1"/>
  <c r="BY92" i="11"/>
  <c r="K130" i="9" s="1"/>
  <c r="BY91" i="11"/>
  <c r="K68" i="9" s="1"/>
  <c r="BY90" i="11"/>
  <c r="K155" i="9" s="1"/>
  <c r="BY89" i="11"/>
  <c r="K178" i="9" s="1"/>
  <c r="BY88" i="11"/>
  <c r="K170" i="9" s="1"/>
  <c r="BY87" i="11"/>
  <c r="K207" i="9" s="1"/>
  <c r="BY86" i="11"/>
  <c r="K197" i="9" s="1"/>
  <c r="BY85" i="11"/>
  <c r="K6" i="9" s="1"/>
  <c r="BY84" i="11"/>
  <c r="K40" i="9" s="1"/>
  <c r="BY83" i="11"/>
  <c r="K86" i="9" s="1"/>
  <c r="BY82" i="11"/>
  <c r="K236" i="9" s="1"/>
  <c r="BY81" i="11"/>
  <c r="K235" i="9" s="1"/>
  <c r="BY80" i="11"/>
  <c r="K102" i="9" s="1"/>
  <c r="BY79" i="11"/>
  <c r="K162" i="9" s="1"/>
  <c r="BY78" i="11"/>
  <c r="K78" i="9" s="1"/>
  <c r="BY77" i="11"/>
  <c r="K92" i="9" s="1"/>
  <c r="BY76" i="11"/>
  <c r="K227" i="9" s="1"/>
  <c r="BY75" i="11"/>
  <c r="K3" i="9" s="1"/>
  <c r="BY74" i="11"/>
  <c r="K88" i="9" s="1"/>
  <c r="BY73" i="11"/>
  <c r="K2" i="9" s="1"/>
  <c r="BY72" i="11"/>
  <c r="K46" i="9" s="1"/>
  <c r="BY71" i="11"/>
  <c r="K29" i="9" s="1"/>
  <c r="BY70" i="11"/>
  <c r="K214" i="9" s="1"/>
  <c r="BY69" i="11"/>
  <c r="K16" i="9" s="1"/>
  <c r="BY68" i="11"/>
  <c r="K136" i="9" s="1"/>
  <c r="BY67" i="11"/>
  <c r="K192" i="9" s="1"/>
  <c r="BY66" i="11"/>
  <c r="K94" i="9" s="1"/>
  <c r="BY65" i="11"/>
  <c r="K137" i="9" s="1"/>
  <c r="BY64" i="11"/>
  <c r="K51" i="9" s="1"/>
  <c r="BY63" i="11"/>
  <c r="K95" i="9" s="1"/>
  <c r="BY62" i="11"/>
  <c r="K67" i="9" s="1"/>
  <c r="BY61" i="11"/>
  <c r="K24" i="9" s="1"/>
  <c r="BY60" i="11"/>
  <c r="K52" i="9" s="1"/>
  <c r="BY59" i="11"/>
  <c r="K158" i="9" s="1"/>
  <c r="BY58" i="11"/>
  <c r="K9" i="9" s="1"/>
  <c r="BY57" i="11"/>
  <c r="K150" i="9" s="1"/>
  <c r="BY56" i="11"/>
  <c r="K125" i="9" s="1"/>
  <c r="BY55" i="11"/>
  <c r="K196" i="9" s="1"/>
  <c r="BY54" i="11"/>
  <c r="K138" i="9" s="1"/>
  <c r="BY53" i="11"/>
  <c r="K84" i="9" s="1"/>
  <c r="BY52" i="11"/>
  <c r="K144" i="9" s="1"/>
  <c r="BY51" i="11"/>
  <c r="K73" i="9" s="1"/>
  <c r="BY50" i="11"/>
  <c r="K72" i="9" s="1"/>
  <c r="BY49" i="11"/>
  <c r="K110" i="9" s="1"/>
  <c r="BY48" i="11"/>
  <c r="K5" i="9" s="1"/>
  <c r="BY47" i="11"/>
  <c r="K191" i="9" s="1"/>
  <c r="BY46" i="11"/>
  <c r="K180" i="9" s="1"/>
  <c r="BY45" i="11"/>
  <c r="K182" i="9" s="1"/>
  <c r="BY44" i="11"/>
  <c r="K57" i="9" s="1"/>
  <c r="BY43" i="11"/>
  <c r="K186" i="9" s="1"/>
  <c r="BY42" i="11"/>
  <c r="K129" i="9" s="1"/>
  <c r="BY41" i="11"/>
  <c r="K31" i="9" s="1"/>
  <c r="BY40" i="11"/>
  <c r="K181" i="9" s="1"/>
  <c r="BY39" i="11"/>
  <c r="K169" i="9" s="1"/>
  <c r="BY38" i="11"/>
  <c r="K109" i="9" s="1"/>
  <c r="BY230" i="10"/>
  <c r="D399" i="9" s="1"/>
  <c r="BY229" i="10"/>
  <c r="D414" i="9" s="1"/>
  <c r="BY228" i="10"/>
  <c r="D382" i="9" s="1"/>
  <c r="BY227" i="10"/>
  <c r="D137" i="9" s="1"/>
  <c r="BY226" i="10"/>
  <c r="D411" i="9" s="1"/>
  <c r="BY225" i="10"/>
  <c r="D235" i="9" s="1"/>
  <c r="BY224" i="10"/>
  <c r="D22" i="9" s="1"/>
  <c r="BY223" i="10"/>
  <c r="D329" i="9" s="1"/>
  <c r="BY222" i="10"/>
  <c r="D385" i="9" s="1"/>
  <c r="BY221" i="10"/>
  <c r="D98" i="9" s="1"/>
  <c r="BY220" i="10"/>
  <c r="D114" i="9" s="1"/>
  <c r="BY219" i="10"/>
  <c r="D224" i="9" s="1"/>
  <c r="BY218" i="10"/>
  <c r="D147" i="9" s="1"/>
  <c r="BY217" i="10"/>
  <c r="D175" i="9" s="1"/>
  <c r="BY216" i="10"/>
  <c r="D212" i="9" s="1"/>
  <c r="BY215" i="10"/>
  <c r="D222" i="9" s="1"/>
  <c r="BY214" i="10"/>
  <c r="D214" i="9" s="1"/>
  <c r="BY213" i="10"/>
  <c r="D227" i="9" s="1"/>
  <c r="BY212" i="10"/>
  <c r="D173" i="9" s="1"/>
  <c r="BY211" i="10"/>
  <c r="D208" i="9" s="1"/>
  <c r="BY210" i="10"/>
  <c r="D314" i="9" s="1"/>
  <c r="BY209" i="10"/>
  <c r="D378" i="9" s="1"/>
  <c r="BY208" i="10"/>
  <c r="D317" i="9" s="1"/>
  <c r="BY207" i="10"/>
  <c r="D6" i="9" s="1"/>
  <c r="BY206" i="10"/>
  <c r="D190" i="9" s="1"/>
  <c r="BY205" i="10"/>
  <c r="D299" i="9" s="1"/>
  <c r="BY204" i="10"/>
  <c r="D324" i="9" s="1"/>
  <c r="BY203" i="10"/>
  <c r="D124" i="9" s="1"/>
  <c r="BY202" i="10"/>
  <c r="D169" i="9" s="1"/>
  <c r="BY201" i="10"/>
  <c r="D390" i="9" s="1"/>
  <c r="BY200" i="10"/>
  <c r="D217" i="9" s="1"/>
  <c r="BY199" i="10"/>
  <c r="D321" i="9" s="1"/>
  <c r="BY198" i="10"/>
  <c r="D304" i="9" s="1"/>
  <c r="BY197" i="10"/>
  <c r="D387" i="9" s="1"/>
  <c r="BY196" i="10"/>
  <c r="D315" i="9" s="1"/>
  <c r="BY195" i="10"/>
  <c r="D410" i="9" s="1"/>
  <c r="BY194" i="10"/>
  <c r="D29" i="9" s="1"/>
  <c r="BY193" i="10"/>
  <c r="D18" i="9" s="1"/>
  <c r="BY192" i="10"/>
  <c r="D100" i="9" s="1"/>
  <c r="BY191" i="10"/>
  <c r="D256" i="9" s="1"/>
  <c r="BY190" i="10"/>
  <c r="D116" i="9" s="1"/>
  <c r="BY189" i="10"/>
  <c r="D104" i="9" s="1"/>
  <c r="BY188" i="10"/>
  <c r="D150" i="9" s="1"/>
  <c r="BY187" i="10"/>
  <c r="D238" i="9" s="1"/>
  <c r="BY186" i="10"/>
  <c r="D136" i="9" s="1"/>
  <c r="BY185" i="10"/>
  <c r="D292" i="9" s="1"/>
  <c r="BY184" i="10"/>
  <c r="D140" i="9" s="1"/>
  <c r="BY183" i="10"/>
  <c r="D356" i="9" s="1"/>
  <c r="BY182" i="10"/>
  <c r="D133" i="9" s="1"/>
  <c r="BY181" i="10"/>
  <c r="D300" i="9" s="1"/>
  <c r="BY180" i="10"/>
  <c r="D67" i="9" s="1"/>
  <c r="BY179" i="10"/>
  <c r="D81" i="9" s="1"/>
  <c r="BY178" i="10"/>
  <c r="D146" i="9" s="1"/>
  <c r="BY177" i="10"/>
  <c r="D250" i="9" s="1"/>
  <c r="BY176" i="10"/>
  <c r="D179" i="9" s="1"/>
  <c r="BY175" i="10"/>
  <c r="D41" i="9" s="1"/>
  <c r="BY174" i="10"/>
  <c r="D266" i="9" s="1"/>
  <c r="BY173" i="10"/>
  <c r="D375" i="9" s="1"/>
  <c r="BY172" i="10"/>
  <c r="D158" i="9" s="1"/>
  <c r="BY171" i="10"/>
  <c r="D53" i="9" s="1"/>
  <c r="BY170" i="10"/>
  <c r="D16" i="9" s="1"/>
  <c r="BY169" i="10"/>
  <c r="D131" i="9" s="1"/>
  <c r="BY168" i="10"/>
  <c r="D369" i="9" s="1"/>
  <c r="BY167" i="10"/>
  <c r="D408" i="9" s="1"/>
  <c r="BY166" i="10"/>
  <c r="D254" i="9" s="1"/>
  <c r="BY165" i="10"/>
  <c r="D20" i="9" s="1"/>
  <c r="BY164" i="10"/>
  <c r="D187" i="9" s="1"/>
  <c r="BY163" i="10"/>
  <c r="D291" i="9" s="1"/>
  <c r="BY162" i="10"/>
  <c r="D331" i="9" s="1"/>
  <c r="BY161" i="10"/>
  <c r="D279" i="9" s="1"/>
  <c r="BY160" i="10"/>
  <c r="D126" i="9" s="1"/>
  <c r="BY159" i="10"/>
  <c r="D328" i="9" s="1"/>
  <c r="BY158" i="10"/>
  <c r="D376" i="9" s="1"/>
  <c r="BY157" i="10"/>
  <c r="D348" i="9" s="1"/>
  <c r="BY156" i="10"/>
  <c r="D69" i="9" s="1"/>
  <c r="BY155" i="10"/>
  <c r="D347" i="9" s="1"/>
  <c r="BY154" i="10"/>
  <c r="D46" i="9" s="1"/>
  <c r="BY153" i="10"/>
  <c r="D360" i="9" s="1"/>
  <c r="BY152" i="10"/>
  <c r="D103" i="9" s="1"/>
  <c r="BY151" i="10"/>
  <c r="D264" i="9" s="1"/>
  <c r="BY150" i="10"/>
  <c r="D286" i="9" s="1"/>
  <c r="BY149" i="10"/>
  <c r="D94" i="9" s="1"/>
  <c r="BY148" i="10"/>
  <c r="D60" i="9" s="1"/>
  <c r="BY147" i="10"/>
  <c r="D57" i="9" s="1"/>
  <c r="BY146" i="10"/>
  <c r="D87" i="9" s="1"/>
  <c r="BY145" i="10"/>
  <c r="D284" i="9" s="1"/>
  <c r="BY144" i="10"/>
  <c r="D374" i="9" s="1"/>
  <c r="BY143" i="10"/>
  <c r="D154" i="9" s="1"/>
  <c r="BY142" i="10"/>
  <c r="D45" i="9" s="1"/>
  <c r="BY141" i="10"/>
  <c r="D330" i="9" s="1"/>
  <c r="BY140" i="10"/>
  <c r="D350" i="9" s="1"/>
  <c r="BY139" i="10"/>
  <c r="D155" i="9" s="1"/>
  <c r="BY138" i="10"/>
  <c r="D251" i="9" s="1"/>
  <c r="BY137" i="10"/>
  <c r="D345" i="9" s="1"/>
  <c r="BY136" i="10"/>
  <c r="D27" i="9" s="1"/>
  <c r="BY135" i="10"/>
  <c r="D319" i="9" s="1"/>
  <c r="BY134" i="10"/>
  <c r="D373" i="9" s="1"/>
  <c r="BY133" i="10"/>
  <c r="D316" i="9" s="1"/>
  <c r="BY132" i="10"/>
  <c r="D371" i="9" s="1"/>
  <c r="BY131" i="10"/>
  <c r="D63" i="9" s="1"/>
  <c r="BY130" i="10"/>
  <c r="D312" i="9" s="1"/>
  <c r="BY129" i="10"/>
  <c r="D404" i="9" s="1"/>
  <c r="BY128" i="10"/>
  <c r="D236" i="9" s="1"/>
  <c r="BY127" i="10"/>
  <c r="D135" i="9" s="1"/>
  <c r="BY126" i="10"/>
  <c r="D231" i="9" s="1"/>
  <c r="BY125" i="10"/>
  <c r="D19" i="9" s="1"/>
  <c r="BY124" i="10"/>
  <c r="D51" i="9" s="1"/>
  <c r="BY123" i="10"/>
  <c r="D275" i="9" s="1"/>
  <c r="BY122" i="10"/>
  <c r="D271" i="9" s="1"/>
  <c r="BY121" i="10"/>
  <c r="D122" i="9" s="1"/>
  <c r="BY120" i="10"/>
  <c r="D325" i="9" s="1"/>
  <c r="BY119" i="10"/>
  <c r="D213" i="9" s="1"/>
  <c r="BY118" i="10"/>
  <c r="D143" i="9" s="1"/>
  <c r="BY117" i="10"/>
  <c r="D125" i="9" s="1"/>
  <c r="BY116" i="10"/>
  <c r="D185" i="9" s="1"/>
  <c r="BY115" i="10"/>
  <c r="D174" i="9" s="1"/>
  <c r="BY114" i="10"/>
  <c r="D148" i="9" s="1"/>
  <c r="BY113" i="10"/>
  <c r="D239" i="9" s="1"/>
  <c r="BY112" i="10"/>
  <c r="D361" i="9" s="1"/>
  <c r="BY111" i="10"/>
  <c r="D102" i="9" s="1"/>
  <c r="BY110" i="10"/>
  <c r="D346" i="9" s="1"/>
  <c r="BY109" i="10"/>
  <c r="D309" i="9" s="1"/>
  <c r="BY108" i="10"/>
  <c r="D283" i="9" s="1"/>
  <c r="BY107" i="10"/>
  <c r="D402" i="9" s="1"/>
  <c r="BY106" i="10"/>
  <c r="D89" i="9" s="1"/>
  <c r="BY105" i="10"/>
  <c r="D412" i="9" s="1"/>
  <c r="BY104" i="10"/>
  <c r="D298" i="9" s="1"/>
  <c r="BY103" i="10"/>
  <c r="D241" i="9" s="1"/>
  <c r="BY102" i="10"/>
  <c r="D172" i="9" s="1"/>
  <c r="BY101" i="10"/>
  <c r="D77" i="9" s="1"/>
  <c r="BY100" i="10"/>
  <c r="D76" i="9" s="1"/>
  <c r="BY99" i="10"/>
  <c r="D35" i="9" s="1"/>
  <c r="BY98" i="10"/>
  <c r="D163" i="9" s="1"/>
  <c r="BY97" i="10"/>
  <c r="D10" i="9" s="1"/>
  <c r="BY96" i="10"/>
  <c r="D49" i="9" s="1"/>
  <c r="BY95" i="10"/>
  <c r="D197" i="9" s="1"/>
  <c r="BY94" i="10"/>
  <c r="D2" i="9" s="1"/>
  <c r="BY93" i="10"/>
  <c r="D322" i="9" s="1"/>
  <c r="BY92" i="10"/>
  <c r="D351" i="9" s="1"/>
  <c r="BY91" i="10"/>
  <c r="D301" i="9" s="1"/>
  <c r="BY90" i="10"/>
  <c r="D249" i="9" s="1"/>
  <c r="BY89" i="10"/>
  <c r="D226" i="9" s="1"/>
  <c r="BY88" i="10"/>
  <c r="D259" i="9" s="1"/>
  <c r="BY87" i="10"/>
  <c r="D200" i="9" s="1"/>
  <c r="BY86" i="10"/>
  <c r="D24" i="9" s="1"/>
  <c r="BY85" i="10"/>
  <c r="D397" i="9" s="1"/>
  <c r="BY84" i="10"/>
  <c r="D209" i="9" s="1"/>
  <c r="BY83" i="10"/>
  <c r="D401" i="9" s="1"/>
  <c r="BY82" i="10"/>
  <c r="D90" i="9" s="1"/>
  <c r="BY81" i="10"/>
  <c r="D17" i="9" s="1"/>
  <c r="BY80" i="10"/>
  <c r="D233" i="9" s="1"/>
  <c r="BY79" i="10"/>
  <c r="D363" i="9" s="1"/>
  <c r="BY78" i="10"/>
  <c r="D302" i="9" s="1"/>
  <c r="BY77" i="10"/>
  <c r="D128" i="9" s="1"/>
  <c r="BY76" i="10"/>
  <c r="D205" i="9" s="1"/>
  <c r="BY75" i="10"/>
  <c r="D384" i="9" s="1"/>
  <c r="BY74" i="10"/>
  <c r="D61" i="9" s="1"/>
  <c r="BY73" i="10"/>
  <c r="D380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E158" i="20"/>
  <c r="AP158" i="14" s="1"/>
  <c r="G708" i="20"/>
  <c r="K70" i="21" s="1"/>
  <c r="G793" i="20"/>
  <c r="K174" i="21" s="1"/>
  <c r="G837" i="20"/>
  <c r="K37" i="21" s="1"/>
  <c r="G714" i="20"/>
  <c r="K123" i="21" s="1"/>
  <c r="G742" i="20"/>
  <c r="K172" i="21" s="1"/>
  <c r="G888" i="20"/>
  <c r="K159" i="21" s="1"/>
  <c r="G786" i="20"/>
  <c r="K199" i="21" s="1"/>
  <c r="G730" i="20"/>
  <c r="K50" i="21" s="1"/>
  <c r="G886" i="20"/>
  <c r="K4" i="21" s="1"/>
  <c r="G760" i="20"/>
  <c r="K20" i="21" s="1"/>
  <c r="G876" i="20"/>
  <c r="K205" i="21" s="1"/>
  <c r="G892" i="20"/>
  <c r="K167" i="21" s="1"/>
  <c r="G750" i="20"/>
  <c r="K91" i="21" s="1"/>
  <c r="G825" i="20"/>
  <c r="K114" i="21" s="1"/>
  <c r="G721" i="20"/>
  <c r="K147" i="21" s="1"/>
  <c r="G885" i="20"/>
  <c r="K82" i="21" s="1"/>
  <c r="G899" i="20"/>
  <c r="K208" i="21" s="1"/>
  <c r="G864" i="20"/>
  <c r="K210" i="21" s="1"/>
  <c r="G717" i="20"/>
  <c r="K131" i="21" s="1"/>
  <c r="G773" i="20"/>
  <c r="K48" i="21" s="1"/>
  <c r="G788" i="20"/>
  <c r="K156" i="21" s="1"/>
  <c r="G818" i="20"/>
  <c r="K141" i="21" s="1"/>
  <c r="G896" i="20"/>
  <c r="K90" i="21" s="1"/>
  <c r="G820" i="20"/>
  <c r="K6" i="21" s="1"/>
  <c r="G884" i="20"/>
  <c r="K29" i="21" s="1"/>
  <c r="G989" i="20"/>
  <c r="K290" i="21" s="1"/>
  <c r="G919" i="20"/>
  <c r="K42" i="21" s="1"/>
  <c r="G923" i="20"/>
  <c r="K149" i="21" s="1"/>
  <c r="G932" i="20"/>
  <c r="K202" i="21" s="1"/>
  <c r="G881" i="20"/>
  <c r="K148" i="21" s="1"/>
  <c r="G869" i="20"/>
  <c r="K230" i="21" s="1"/>
  <c r="G846" i="20"/>
  <c r="K207" i="21" s="1"/>
  <c r="G806" i="20"/>
  <c r="K140" i="21" s="1"/>
  <c r="G858" i="20"/>
  <c r="K3" i="21" s="1"/>
  <c r="G800" i="20"/>
  <c r="K77" i="21" s="1"/>
  <c r="G999" i="20"/>
  <c r="K300" i="21" s="1"/>
  <c r="G983" i="20"/>
  <c r="K284" i="21" s="1"/>
  <c r="G925" i="20"/>
  <c r="K84" i="21" s="1"/>
  <c r="G966" i="20"/>
  <c r="K267" i="21" s="1"/>
  <c r="G867" i="20"/>
  <c r="K132" i="21" s="1"/>
  <c r="G841" i="20"/>
  <c r="K53" i="21" s="1"/>
  <c r="G868" i="20"/>
  <c r="K164" i="21" s="1"/>
  <c r="G731" i="20"/>
  <c r="K58" i="21" s="1"/>
  <c r="G898" i="20"/>
  <c r="K157" i="21" s="1"/>
  <c r="G821" i="20"/>
  <c r="K109" i="21" s="1"/>
  <c r="G866" i="20"/>
  <c r="K116" i="21" s="1"/>
  <c r="G725" i="20"/>
  <c r="K212" i="21" s="1"/>
  <c r="G845" i="20"/>
  <c r="K158" i="21" s="1"/>
  <c r="G851" i="20"/>
  <c r="K9" i="21" s="1"/>
  <c r="G775" i="20"/>
  <c r="K226" i="21" s="1"/>
  <c r="G751" i="20"/>
  <c r="K118" i="21" s="1"/>
  <c r="G724" i="20"/>
  <c r="K233" i="21" s="1"/>
  <c r="G803" i="20"/>
  <c r="K187" i="21" s="1"/>
  <c r="G889" i="20"/>
  <c r="K19" i="21" s="1"/>
  <c r="G853" i="20"/>
  <c r="K63" i="21" s="1"/>
  <c r="G763" i="20"/>
  <c r="K107" i="21" s="1"/>
  <c r="G839" i="20"/>
  <c r="K220" i="21" s="1"/>
  <c r="G1000" i="20"/>
  <c r="K301" i="21" s="1"/>
  <c r="G950" i="20"/>
  <c r="K251" i="21" s="1"/>
  <c r="G995" i="20"/>
  <c r="K296" i="21" s="1"/>
  <c r="G914" i="20"/>
  <c r="K146" i="21" s="1"/>
  <c r="G850" i="20"/>
  <c r="K225" i="21" s="1"/>
  <c r="G997" i="20"/>
  <c r="K298" i="21" s="1"/>
  <c r="G832" i="20"/>
  <c r="K15" i="21" s="1"/>
  <c r="G703" i="20"/>
  <c r="K13" i="21" s="1"/>
  <c r="G782" i="20"/>
  <c r="K76" i="21" s="1"/>
  <c r="G789" i="20"/>
  <c r="K160" i="21" s="1"/>
  <c r="G770" i="20"/>
  <c r="K12" i="21" s="1"/>
  <c r="G860" i="20"/>
  <c r="K161" i="21" s="1"/>
  <c r="G747" i="20"/>
  <c r="K33" i="21" s="1"/>
  <c r="G911" i="20"/>
  <c r="K46" i="21" s="1"/>
  <c r="G945" i="20"/>
  <c r="K246" i="21" s="1"/>
  <c r="G960" i="20"/>
  <c r="K261" i="21" s="1"/>
  <c r="G998" i="20"/>
  <c r="K299" i="21" s="1"/>
  <c r="G848" i="20"/>
  <c r="K175" i="21" s="1"/>
  <c r="G840" i="20"/>
  <c r="K216" i="21" s="1"/>
  <c r="G791" i="20"/>
  <c r="K110" i="21" s="1"/>
  <c r="G871" i="20"/>
  <c r="K215" i="21" s="1"/>
  <c r="G784" i="20"/>
  <c r="K10" i="21" s="1"/>
  <c r="G883" i="20"/>
  <c r="K7" i="21" s="1"/>
  <c r="G879" i="20"/>
  <c r="K71" i="21" s="1"/>
  <c r="G859" i="20"/>
  <c r="K86" i="21" s="1"/>
  <c r="G778" i="20"/>
  <c r="K152" i="21" s="1"/>
  <c r="G704" i="20"/>
  <c r="K144" i="21" s="1"/>
  <c r="G754" i="20"/>
  <c r="K184" i="21" s="1"/>
  <c r="G819" i="20"/>
  <c r="K45" i="21" s="1"/>
  <c r="G829" i="20"/>
  <c r="K183" i="21" s="1"/>
  <c r="G727" i="20"/>
  <c r="K23" i="21" s="1"/>
  <c r="G856" i="20"/>
  <c r="K94" i="21" s="1"/>
  <c r="G735" i="20"/>
  <c r="K80" i="21" s="1"/>
  <c r="G772" i="20"/>
  <c r="K2" i="21" s="1"/>
  <c r="G766" i="20"/>
  <c r="K193" i="21" s="1"/>
  <c r="G712" i="20"/>
  <c r="K133" i="21" s="1"/>
  <c r="G991" i="20"/>
  <c r="K292" i="21" s="1"/>
  <c r="G963" i="20"/>
  <c r="K264" i="21" s="1"/>
  <c r="G931" i="20"/>
  <c r="K115" i="21" s="1"/>
  <c r="G958" i="20"/>
  <c r="K259" i="21" s="1"/>
  <c r="G719" i="20"/>
  <c r="K93" i="21" s="1"/>
  <c r="G954" i="20"/>
  <c r="K255" i="21" s="1"/>
  <c r="G835" i="20"/>
  <c r="K35" i="21" s="1"/>
  <c r="G759" i="20"/>
  <c r="K73" i="21" s="1"/>
  <c r="G905" i="20"/>
  <c r="K163" i="21" s="1"/>
  <c r="G734" i="20"/>
  <c r="K219" i="21" s="1"/>
  <c r="G736" i="20"/>
  <c r="K218" i="21" s="1"/>
  <c r="G702" i="20"/>
  <c r="K194" i="21" s="1"/>
  <c r="G842" i="20"/>
  <c r="K138" i="21" s="1"/>
  <c r="G946" i="20"/>
  <c r="K247" i="21" s="1"/>
  <c r="G915" i="20"/>
  <c r="K222" i="21" s="1"/>
  <c r="G907" i="20"/>
  <c r="K136" i="21" s="1"/>
  <c r="G929" i="20"/>
  <c r="K117" i="21" s="1"/>
  <c r="G924" i="20"/>
  <c r="K221" i="21" s="1"/>
  <c r="G785" i="20"/>
  <c r="K203" i="21" s="1"/>
  <c r="G880" i="20"/>
  <c r="K177" i="21" s="1"/>
  <c r="G823" i="20"/>
  <c r="K217" i="21" s="1"/>
  <c r="G874" i="20"/>
  <c r="K22" i="21" s="1"/>
  <c r="G828" i="20"/>
  <c r="K126" i="21" s="1"/>
  <c r="G815" i="20"/>
  <c r="K214" i="21" s="1"/>
  <c r="G783" i="20"/>
  <c r="K41" i="21" s="1"/>
  <c r="G715" i="20"/>
  <c r="K11" i="21" s="1"/>
  <c r="G822" i="20"/>
  <c r="K89" i="21" s="1"/>
  <c r="G900" i="20"/>
  <c r="K52" i="21" s="1"/>
  <c r="G780" i="20"/>
  <c r="K236" i="21" s="1"/>
  <c r="G729" i="20"/>
  <c r="K64" i="21" s="1"/>
  <c r="G738" i="20"/>
  <c r="K176" i="21" s="1"/>
  <c r="G722" i="20"/>
  <c r="K38" i="21" s="1"/>
  <c r="G790" i="20"/>
  <c r="K47" i="21" s="1"/>
  <c r="G927" i="20"/>
  <c r="K83" i="21" s="1"/>
  <c r="G933" i="20"/>
  <c r="K211" i="21" s="1"/>
  <c r="G951" i="20"/>
  <c r="K252" i="21" s="1"/>
  <c r="G973" i="20"/>
  <c r="K274" i="21" s="1"/>
  <c r="G918" i="20"/>
  <c r="K229" i="21" s="1"/>
  <c r="G710" i="20"/>
  <c r="K74" i="21" s="1"/>
  <c r="G838" i="20"/>
  <c r="K142" i="21" s="1"/>
  <c r="G745" i="20"/>
  <c r="K190" i="21" s="1"/>
  <c r="G902" i="20"/>
  <c r="K192" i="21" s="1"/>
  <c r="G824" i="20"/>
  <c r="K104" i="21" s="1"/>
  <c r="G798" i="20"/>
  <c r="K209" i="21" s="1"/>
  <c r="G854" i="20"/>
  <c r="K189" i="21" s="1"/>
  <c r="G711" i="20"/>
  <c r="K61" i="21" s="1"/>
  <c r="G764" i="20"/>
  <c r="K153" i="21" s="1"/>
  <c r="G777" i="20"/>
  <c r="K81" i="21" s="1"/>
  <c r="G968" i="20"/>
  <c r="K269" i="21" s="1"/>
  <c r="G943" i="20"/>
  <c r="K244" i="21" s="1"/>
  <c r="G906" i="20"/>
  <c r="K113" i="21" s="1"/>
  <c r="G974" i="20"/>
  <c r="K275" i="21" s="1"/>
  <c r="G982" i="20"/>
  <c r="K283" i="21" s="1"/>
  <c r="G768" i="20"/>
  <c r="K31" i="21" s="1"/>
  <c r="G891" i="20"/>
  <c r="K120" i="21" s="1"/>
  <c r="G757" i="20"/>
  <c r="K8" i="21" s="1"/>
  <c r="G809" i="20"/>
  <c r="K72" i="21" s="1"/>
  <c r="G873" i="20"/>
  <c r="K95" i="21" s="1"/>
  <c r="G877" i="20"/>
  <c r="K101" i="21" s="1"/>
  <c r="G901" i="20"/>
  <c r="K237" i="21" s="1"/>
  <c r="G767" i="20"/>
  <c r="K128" i="21" s="1"/>
  <c r="G705" i="20"/>
  <c r="K182" i="21" s="1"/>
  <c r="G863" i="20"/>
  <c r="K145" i="21" s="1"/>
  <c r="G817" i="20"/>
  <c r="K231" i="21" s="1"/>
  <c r="G894" i="20"/>
  <c r="K129" i="21" s="1"/>
  <c r="G761" i="20"/>
  <c r="K34" i="21" s="1"/>
  <c r="G741" i="20"/>
  <c r="K119" i="21" s="1"/>
  <c r="G811" i="20"/>
  <c r="K204" i="21" s="1"/>
  <c r="G865" i="20"/>
  <c r="K170" i="21" s="1"/>
  <c r="G816" i="20"/>
  <c r="K78" i="21" s="1"/>
  <c r="G939" i="20"/>
  <c r="K240" i="21" s="1"/>
  <c r="G935" i="20"/>
  <c r="K75" i="21" s="1"/>
  <c r="G981" i="20"/>
  <c r="K282" i="21" s="1"/>
  <c r="G942" i="20"/>
  <c r="K243" i="21" s="1"/>
  <c r="G937" i="20"/>
  <c r="K238" i="21" s="1"/>
  <c r="G903" i="20"/>
  <c r="K30" i="21" s="1"/>
  <c r="G849" i="20"/>
  <c r="K16" i="21" s="1"/>
  <c r="G792" i="20"/>
  <c r="K25" i="21" s="1"/>
  <c r="G843" i="20"/>
  <c r="K151" i="21" s="1"/>
  <c r="G830" i="20"/>
  <c r="K198" i="21" s="1"/>
  <c r="G753" i="20"/>
  <c r="K154" i="21" s="1"/>
  <c r="G728" i="20"/>
  <c r="K96" i="21" s="1"/>
  <c r="G897" i="20"/>
  <c r="K39" i="21" s="1"/>
  <c r="G740" i="20"/>
  <c r="K24" i="21" s="1"/>
  <c r="G979" i="20"/>
  <c r="K280" i="21" s="1"/>
  <c r="G916" i="20"/>
  <c r="K100" i="21" s="1"/>
  <c r="G985" i="20"/>
  <c r="K286" i="21" s="1"/>
  <c r="G952" i="20"/>
  <c r="K253" i="21" s="1"/>
  <c r="G971" i="20"/>
  <c r="K272" i="21" s="1"/>
  <c r="G713" i="20"/>
  <c r="K228" i="21" s="1"/>
  <c r="G779" i="20"/>
  <c r="K102" i="21" s="1"/>
  <c r="G756" i="20"/>
  <c r="K165" i="21" s="1"/>
  <c r="G904" i="20"/>
  <c r="K28" i="21" s="1"/>
  <c r="G739" i="20"/>
  <c r="K213" i="21" s="1"/>
  <c r="G732" i="20"/>
  <c r="K21" i="21" s="1"/>
  <c r="G827" i="20"/>
  <c r="K60" i="21" s="1"/>
  <c r="G781" i="20"/>
  <c r="K235" i="21" s="1"/>
  <c r="G895" i="20"/>
  <c r="K227" i="21" s="1"/>
  <c r="G857" i="20"/>
  <c r="K79" i="21" s="1"/>
  <c r="G733" i="20"/>
  <c r="K185" i="21" s="1"/>
  <c r="G861" i="20"/>
  <c r="K105" i="21" s="1"/>
  <c r="G882" i="20"/>
  <c r="K111" i="21" s="1"/>
  <c r="G814" i="20"/>
  <c r="K112" i="21" s="1"/>
  <c r="G834" i="20"/>
  <c r="K232" i="21" s="1"/>
  <c r="G744" i="20"/>
  <c r="K139" i="21" s="1"/>
  <c r="G855" i="20"/>
  <c r="K56" i="21" s="1"/>
  <c r="G797" i="20"/>
  <c r="K85" i="21" s="1"/>
  <c r="G910" i="20"/>
  <c r="K17" i="21" s="1"/>
  <c r="G909" i="20"/>
  <c r="K130" i="21" s="1"/>
  <c r="G987" i="20"/>
  <c r="K288" i="21" s="1"/>
  <c r="G992" i="20"/>
  <c r="K293" i="21" s="1"/>
  <c r="G908" i="20"/>
  <c r="K14" i="21" s="1"/>
  <c r="E355" i="20"/>
  <c r="AP355" i="14" s="1"/>
  <c r="E196" i="20"/>
  <c r="AP196" i="14" s="1"/>
  <c r="E147" i="20"/>
  <c r="AP147" i="14" s="1"/>
  <c r="E341" i="20"/>
  <c r="AP341" i="14" s="1"/>
  <c r="E47" i="20"/>
  <c r="AP47" i="14" s="1"/>
  <c r="E410" i="20"/>
  <c r="AP410" i="14" s="1"/>
  <c r="E29" i="20"/>
  <c r="AP29" i="14" s="1"/>
  <c r="E287" i="20"/>
  <c r="AP287" i="14" s="1"/>
  <c r="E266" i="20"/>
  <c r="AP266" i="14" s="1"/>
  <c r="E65" i="20"/>
  <c r="AP65" i="14" s="1"/>
  <c r="E93" i="20"/>
  <c r="AP93" i="14" s="1"/>
  <c r="E230" i="20"/>
  <c r="AP230" i="14" s="1"/>
  <c r="E351" i="20"/>
  <c r="AP351" i="14" s="1"/>
  <c r="E104" i="20"/>
  <c r="AP104" i="14" s="1"/>
  <c r="E102" i="20"/>
  <c r="AP102" i="14" s="1"/>
  <c r="E84" i="20"/>
  <c r="AP84" i="14" s="1"/>
  <c r="E243" i="20"/>
  <c r="AP243" i="14" s="1"/>
  <c r="E380" i="20"/>
  <c r="AP380" i="14" s="1"/>
  <c r="E304" i="20"/>
  <c r="AP304" i="14" s="1"/>
  <c r="E145" i="20"/>
  <c r="AP145" i="14" s="1"/>
  <c r="E342" i="20"/>
  <c r="AP342" i="14" s="1"/>
  <c r="E238" i="20"/>
  <c r="AP238" i="14" s="1"/>
  <c r="E296" i="20"/>
  <c r="AP296" i="14" s="1"/>
  <c r="E55" i="20"/>
  <c r="AP55" i="14" s="1"/>
  <c r="E241" i="20"/>
  <c r="AP241" i="14" s="1"/>
  <c r="E184" i="20"/>
  <c r="AP184" i="14" s="1"/>
  <c r="E183" i="20"/>
  <c r="AP183" i="14" s="1"/>
  <c r="E76" i="20"/>
  <c r="AP76" i="14" s="1"/>
  <c r="E220" i="20"/>
  <c r="AP220" i="14" s="1"/>
  <c r="E319" i="20"/>
  <c r="AP319" i="14" s="1"/>
  <c r="E77" i="20"/>
  <c r="AP77" i="14" s="1"/>
  <c r="E49" i="20"/>
  <c r="AP49" i="14" s="1"/>
  <c r="E193" i="20"/>
  <c r="AP193" i="14" s="1"/>
  <c r="E79" i="20"/>
  <c r="AP79" i="14" s="1"/>
  <c r="E327" i="20"/>
  <c r="AP327" i="14" s="1"/>
  <c r="E163" i="20"/>
  <c r="AP163" i="14" s="1"/>
  <c r="E156" i="20"/>
  <c r="AP156" i="14" s="1"/>
  <c r="E197" i="20"/>
  <c r="AP197" i="14" s="1"/>
  <c r="E283" i="20"/>
  <c r="AP283" i="14" s="1"/>
  <c r="E398" i="20"/>
  <c r="AP398" i="14" s="1"/>
  <c r="E164" i="20"/>
  <c r="AP164" i="14" s="1"/>
  <c r="E207" i="20"/>
  <c r="AP207" i="14" s="1"/>
  <c r="E249" i="20"/>
  <c r="AP249" i="14" s="1"/>
  <c r="E265" i="20"/>
  <c r="AP265" i="14" s="1"/>
  <c r="E103" i="20"/>
  <c r="AP103" i="14" s="1"/>
  <c r="E219" i="20"/>
  <c r="AP219" i="14" s="1"/>
  <c r="E339" i="20"/>
  <c r="AP339" i="14" s="1"/>
  <c r="E37" i="20"/>
  <c r="AP37" i="14" s="1"/>
  <c r="E302" i="20"/>
  <c r="AP302" i="14" s="1"/>
  <c r="E117" i="20"/>
  <c r="AP117" i="14" s="1"/>
  <c r="E255" i="20"/>
  <c r="AP255" i="14" s="1"/>
  <c r="E369" i="20"/>
  <c r="AP369" i="14" s="1"/>
  <c r="E71" i="20"/>
  <c r="AP71" i="14" s="1"/>
  <c r="E252" i="20"/>
  <c r="AP252" i="14" s="1"/>
  <c r="E89" i="20"/>
  <c r="AP89" i="14" s="1"/>
  <c r="E96" i="20"/>
  <c r="AP96" i="14" s="1"/>
  <c r="E83" i="20"/>
  <c r="AP83" i="14" s="1"/>
  <c r="E190" i="20"/>
  <c r="AP190" i="14" s="1"/>
  <c r="E176" i="20"/>
  <c r="AP176" i="14" s="1"/>
  <c r="E153" i="20"/>
  <c r="AP153" i="14" s="1"/>
  <c r="E22" i="20"/>
  <c r="AP22" i="14" s="1"/>
  <c r="E211" i="20"/>
  <c r="AP211" i="14" s="1"/>
  <c r="E52" i="20"/>
  <c r="AP52" i="14" s="1"/>
  <c r="E26" i="20"/>
  <c r="AP26" i="14" s="1"/>
  <c r="E277" i="20"/>
  <c r="AP277" i="14" s="1"/>
  <c r="E223" i="20"/>
  <c r="AP223" i="14" s="1"/>
  <c r="E25" i="20"/>
  <c r="AP25" i="14" s="1"/>
  <c r="E214" i="20"/>
  <c r="AP214" i="14" s="1"/>
  <c r="E340" i="20"/>
  <c r="AP340" i="14" s="1"/>
  <c r="E245" i="20"/>
  <c r="AP245" i="14" s="1"/>
  <c r="E253" i="20"/>
  <c r="AP253" i="14" s="1"/>
  <c r="E229" i="20"/>
  <c r="AP229" i="14" s="1"/>
  <c r="E218" i="20"/>
  <c r="AP218" i="14" s="1"/>
  <c r="E394" i="20"/>
  <c r="AP394" i="14" s="1"/>
  <c r="E32" i="20"/>
  <c r="AP32" i="14" s="1"/>
  <c r="E189" i="20"/>
  <c r="AP189" i="14" s="1"/>
  <c r="E405" i="20"/>
  <c r="AP405" i="14" s="1"/>
  <c r="E48" i="20"/>
  <c r="AP48" i="14" s="1"/>
  <c r="E254" i="20"/>
  <c r="AP254" i="14" s="1"/>
  <c r="E234" i="20"/>
  <c r="AP234" i="14" s="1"/>
  <c r="E330" i="20"/>
  <c r="AP330" i="14" s="1"/>
  <c r="E172" i="20"/>
  <c r="AP172" i="14" s="1"/>
  <c r="E403" i="20"/>
  <c r="AP403" i="14" s="1"/>
  <c r="E85" i="20"/>
  <c r="AP85" i="14" s="1"/>
  <c r="E273" i="20"/>
  <c r="AP273" i="14" s="1"/>
  <c r="E365" i="20"/>
  <c r="AP365" i="14" s="1"/>
  <c r="E271" i="20"/>
  <c r="AP271" i="14" s="1"/>
  <c r="E148" i="20"/>
  <c r="AP148" i="14" s="1"/>
  <c r="E305" i="20"/>
  <c r="AP305" i="14" s="1"/>
  <c r="E5" i="20"/>
  <c r="AP5" i="14" s="1"/>
  <c r="E299" i="20"/>
  <c r="AP299" i="14" s="1"/>
  <c r="E272" i="20"/>
  <c r="AP272" i="14" s="1"/>
  <c r="E105" i="20"/>
  <c r="AP105" i="14" s="1"/>
  <c r="E187" i="20"/>
  <c r="AP187" i="14" s="1"/>
  <c r="E157" i="20"/>
  <c r="AP157" i="14" s="1"/>
  <c r="E146" i="20"/>
  <c r="AP146" i="14" s="1"/>
  <c r="E23" i="20"/>
  <c r="AP23" i="14" s="1"/>
  <c r="E226" i="20"/>
  <c r="AP226" i="14" s="1"/>
  <c r="E212" i="20"/>
  <c r="AP212" i="14" s="1"/>
  <c r="E393" i="20"/>
  <c r="AP393" i="14" s="1"/>
  <c r="E95" i="20"/>
  <c r="AP95" i="14" s="1"/>
  <c r="E149" i="20"/>
  <c r="AP149" i="14" s="1"/>
  <c r="E323" i="20"/>
  <c r="AP323" i="14" s="1"/>
  <c r="E144" i="20"/>
  <c r="AP144" i="14" s="1"/>
  <c r="E18" i="20"/>
  <c r="AP18" i="14" s="1"/>
  <c r="E131" i="20"/>
  <c r="AP131" i="14" s="1"/>
  <c r="E14" i="20"/>
  <c r="AP14" i="14" s="1"/>
  <c r="E386" i="20"/>
  <c r="AP386" i="14" s="1"/>
  <c r="E232" i="20"/>
  <c r="AP232" i="14" s="1"/>
  <c r="E45" i="20"/>
  <c r="AP45" i="14" s="1"/>
  <c r="E399" i="20"/>
  <c r="AP399" i="14" s="1"/>
  <c r="E54" i="20"/>
  <c r="AP54" i="14" s="1"/>
  <c r="E50" i="20"/>
  <c r="AP50" i="14" s="1"/>
  <c r="E69" i="20"/>
  <c r="AP69" i="14" s="1"/>
  <c r="E118" i="20"/>
  <c r="AP118" i="14" s="1"/>
  <c r="E107" i="20"/>
  <c r="AP107" i="14" s="1"/>
  <c r="E390" i="20"/>
  <c r="AP390" i="14" s="1"/>
  <c r="E301" i="20"/>
  <c r="AP301" i="14" s="1"/>
  <c r="E139" i="20"/>
  <c r="AP139" i="14" s="1"/>
  <c r="E364" i="20"/>
  <c r="AP364" i="14" s="1"/>
  <c r="E81" i="20"/>
  <c r="AP81" i="14" s="1"/>
  <c r="E267" i="20"/>
  <c r="AP267" i="14" s="1"/>
  <c r="E264" i="20"/>
  <c r="AP264" i="14" s="1"/>
  <c r="E111" i="20"/>
  <c r="AP111" i="14" s="1"/>
  <c r="E282" i="20"/>
  <c r="AP282" i="14" s="1"/>
  <c r="E99" i="20"/>
  <c r="AP99" i="14" s="1"/>
  <c r="E8" i="20"/>
  <c r="AP8" i="14" s="1"/>
  <c r="E409" i="20"/>
  <c r="AP409" i="14" s="1"/>
  <c r="E275" i="20"/>
  <c r="AP275" i="14" s="1"/>
  <c r="E43" i="20"/>
  <c r="AP43" i="14" s="1"/>
  <c r="E194" i="20"/>
  <c r="AP194" i="14" s="1"/>
  <c r="E92" i="20"/>
  <c r="AP92" i="14" s="1"/>
  <c r="E285" i="20"/>
  <c r="AP285" i="14" s="1"/>
  <c r="E385" i="20"/>
  <c r="AP385" i="14" s="1"/>
  <c r="E278" i="20"/>
  <c r="AP278" i="14" s="1"/>
  <c r="E15" i="20"/>
  <c r="AP15" i="14" s="1"/>
  <c r="E335" i="20"/>
  <c r="AP335" i="14" s="1"/>
  <c r="E97" i="20"/>
  <c r="AP97" i="14" s="1"/>
  <c r="E256" i="20"/>
  <c r="AP256" i="14" s="1"/>
  <c r="E24" i="20"/>
  <c r="AP24" i="14" s="1"/>
  <c r="E250" i="20"/>
  <c r="AP250" i="14" s="1"/>
  <c r="E363" i="20"/>
  <c r="AP363" i="14" s="1"/>
  <c r="E213" i="20"/>
  <c r="AP213" i="14" s="1"/>
  <c r="E53" i="20"/>
  <c r="AP53" i="14" s="1"/>
  <c r="E397" i="20"/>
  <c r="AP397" i="14" s="1"/>
  <c r="E167" i="20"/>
  <c r="AP167" i="14" s="1"/>
  <c r="E286" i="20"/>
  <c r="AP286" i="14" s="1"/>
  <c r="E151" i="20"/>
  <c r="AP151" i="14" s="1"/>
  <c r="E200" i="20"/>
  <c r="AP200" i="14" s="1"/>
  <c r="E222" i="20"/>
  <c r="AP222" i="14" s="1"/>
  <c r="E379" i="20"/>
  <c r="AP379" i="14" s="1"/>
  <c r="E225" i="20"/>
  <c r="AP225" i="14" s="1"/>
  <c r="E290" i="20"/>
  <c r="AP290" i="14" s="1"/>
  <c r="E334" i="20"/>
  <c r="AP334" i="14" s="1"/>
  <c r="E137" i="20"/>
  <c r="AP137" i="14" s="1"/>
  <c r="E406" i="20"/>
  <c r="AP406" i="14" s="1"/>
  <c r="E297" i="20"/>
  <c r="AP297" i="14" s="1"/>
  <c r="E40" i="20"/>
  <c r="AP40" i="14" s="1"/>
  <c r="E408" i="20"/>
  <c r="AP408" i="14" s="1"/>
  <c r="E124" i="20"/>
  <c r="AP124" i="14" s="1"/>
  <c r="E244" i="20"/>
  <c r="AP244" i="14" s="1"/>
  <c r="E377" i="20"/>
  <c r="AP377" i="14" s="1"/>
  <c r="E150" i="20"/>
  <c r="AP150" i="14" s="1"/>
  <c r="E178" i="20"/>
  <c r="AP178" i="14" s="1"/>
  <c r="E412" i="20"/>
  <c r="AP412" i="14" s="1"/>
  <c r="E308" i="20"/>
  <c r="AP308" i="14" s="1"/>
  <c r="E44" i="20"/>
  <c r="AP44" i="14" s="1"/>
  <c r="E374" i="20"/>
  <c r="AP374" i="14" s="1"/>
  <c r="E306" i="20"/>
  <c r="AP306" i="14" s="1"/>
  <c r="E152" i="20"/>
  <c r="AP152" i="14" s="1"/>
  <c r="E62" i="20"/>
  <c r="AP62" i="14" s="1"/>
  <c r="E248" i="20"/>
  <c r="AP248" i="14" s="1"/>
  <c r="E21" i="20"/>
  <c r="AP21" i="14" s="1"/>
  <c r="E28" i="20"/>
  <c r="AP28" i="14" s="1"/>
  <c r="E185" i="20"/>
  <c r="AP185" i="14" s="1"/>
  <c r="E353" i="20"/>
  <c r="AP353" i="14" s="1"/>
  <c r="E64" i="20"/>
  <c r="AP64" i="14" s="1"/>
  <c r="E289" i="20"/>
  <c r="AP289" i="14" s="1"/>
  <c r="E388" i="20"/>
  <c r="AP388" i="14" s="1"/>
  <c r="E60" i="20"/>
  <c r="AP60" i="14" s="1"/>
  <c r="E221" i="20"/>
  <c r="AP221" i="14" s="1"/>
  <c r="E86" i="20"/>
  <c r="AP86" i="14" s="1"/>
  <c r="E68" i="20"/>
  <c r="AP68" i="14" s="1"/>
  <c r="E109" i="20"/>
  <c r="AP109" i="14" s="1"/>
  <c r="E371" i="20"/>
  <c r="AP371" i="14" s="1"/>
  <c r="E231" i="20"/>
  <c r="AP231" i="14" s="1"/>
  <c r="E108" i="20"/>
  <c r="AP108" i="14" s="1"/>
  <c r="E313" i="20"/>
  <c r="AP313" i="14" s="1"/>
  <c r="E205" i="20"/>
  <c r="AP205" i="14" s="1"/>
  <c r="E402" i="20"/>
  <c r="AP402" i="14" s="1"/>
  <c r="E121" i="20"/>
  <c r="AP121" i="14" s="1"/>
  <c r="E175" i="20"/>
  <c r="AP175" i="14" s="1"/>
  <c r="E401" i="20"/>
  <c r="AP401" i="14" s="1"/>
  <c r="E114" i="20"/>
  <c r="AP114" i="14" s="1"/>
  <c r="E179" i="20"/>
  <c r="AP179" i="14" s="1"/>
  <c r="E375" i="20"/>
  <c r="AP375" i="14" s="1"/>
  <c r="E242" i="20"/>
  <c r="AP242" i="14" s="1"/>
  <c r="E113" i="20"/>
  <c r="AP113" i="14" s="1"/>
  <c r="E389" i="20"/>
  <c r="AP389" i="14" s="1"/>
  <c r="E279" i="20"/>
  <c r="AP279" i="14" s="1"/>
  <c r="E280" i="20"/>
  <c r="AP280" i="14" s="1"/>
  <c r="E362" i="20"/>
  <c r="AP362" i="14" s="1"/>
  <c r="E94" i="20"/>
  <c r="AP94" i="14" s="1"/>
  <c r="E155" i="20"/>
  <c r="AP155" i="14" s="1"/>
  <c r="E262" i="20"/>
  <c r="AP262" i="14" s="1"/>
  <c r="E159" i="20"/>
  <c r="AP159" i="14" s="1"/>
  <c r="E396" i="20"/>
  <c r="AP396" i="14" s="1"/>
  <c r="E98" i="20"/>
  <c r="AP98" i="14" s="1"/>
  <c r="E17" i="20"/>
  <c r="AP17" i="14" s="1"/>
  <c r="E318" i="20"/>
  <c r="AP318" i="14" s="1"/>
  <c r="E199" i="20"/>
  <c r="AP199" i="14" s="1"/>
  <c r="E56" i="20"/>
  <c r="AP56" i="14" s="1"/>
  <c r="E366" i="20"/>
  <c r="AP366" i="14" s="1"/>
  <c r="E134" i="20"/>
  <c r="AP134" i="14" s="1"/>
  <c r="E204" i="20"/>
  <c r="AP204" i="14" s="1"/>
  <c r="E407" i="20"/>
  <c r="AP407" i="14" s="1"/>
  <c r="E268" i="20"/>
  <c r="AP268" i="14" s="1"/>
  <c r="E78" i="20"/>
  <c r="AP78" i="14" s="1"/>
  <c r="E367" i="20"/>
  <c r="AP367" i="14" s="1"/>
  <c r="E203" i="20"/>
  <c r="AP203" i="14" s="1"/>
  <c r="E106" i="20"/>
  <c r="AP106" i="14" s="1"/>
  <c r="E344" i="20"/>
  <c r="AP344" i="14" s="1"/>
  <c r="E140" i="20"/>
  <c r="AP140" i="14" s="1"/>
  <c r="E392" i="20"/>
  <c r="AP392" i="14" s="1"/>
  <c r="E135" i="20"/>
  <c r="AP135" i="14" s="1"/>
  <c r="E110" i="20"/>
  <c r="AP110" i="14" s="1"/>
  <c r="E383" i="20"/>
  <c r="AP383" i="14" s="1"/>
  <c r="E91" i="20"/>
  <c r="AP91" i="14" s="1"/>
  <c r="E120" i="20"/>
  <c r="AP120" i="14" s="1"/>
  <c r="E357" i="20"/>
  <c r="AP357" i="14" s="1"/>
  <c r="E126" i="20"/>
  <c r="AP126" i="14" s="1"/>
  <c r="E116" i="20"/>
  <c r="AP116" i="14" s="1"/>
  <c r="E378" i="20"/>
  <c r="AP378" i="14" s="1"/>
  <c r="E160" i="20"/>
  <c r="AP160" i="14" s="1"/>
  <c r="E215" i="20"/>
  <c r="AP215" i="14" s="1"/>
  <c r="E314" i="20"/>
  <c r="AP314" i="14" s="1"/>
  <c r="E310" i="20"/>
  <c r="AP310" i="14" s="1"/>
  <c r="G194" i="20"/>
  <c r="D47" i="21" s="1"/>
  <c r="E420" i="20"/>
  <c r="AP420" i="14" s="1"/>
  <c r="E421" i="20"/>
  <c r="AP421" i="14" s="1"/>
  <c r="E433" i="20"/>
  <c r="AP433" i="14" s="1"/>
  <c r="E445" i="20"/>
  <c r="AP445" i="14" s="1"/>
  <c r="E457" i="20"/>
  <c r="AP457" i="14" s="1"/>
  <c r="E469" i="20"/>
  <c r="AP469" i="14" s="1"/>
  <c r="E481" i="20"/>
  <c r="AP481" i="14" s="1"/>
  <c r="E493" i="20"/>
  <c r="AP493" i="14" s="1"/>
  <c r="E422" i="20"/>
  <c r="AP422" i="14" s="1"/>
  <c r="E434" i="20"/>
  <c r="AP434" i="14" s="1"/>
  <c r="E423" i="20"/>
  <c r="AP423" i="14" s="1"/>
  <c r="E424" i="20"/>
  <c r="AP424" i="14" s="1"/>
  <c r="E413" i="20"/>
  <c r="AP413" i="14" s="1"/>
  <c r="E425" i="20"/>
  <c r="AP425" i="14" s="1"/>
  <c r="E437" i="20"/>
  <c r="AP437" i="14" s="1"/>
  <c r="E449" i="20"/>
  <c r="AP449" i="14" s="1"/>
  <c r="E461" i="20"/>
  <c r="AP461" i="14" s="1"/>
  <c r="E473" i="20"/>
  <c r="AP473" i="14" s="1"/>
  <c r="E485" i="20"/>
  <c r="AP485" i="14" s="1"/>
  <c r="E497" i="20"/>
  <c r="AP497" i="14" s="1"/>
  <c r="E414" i="20"/>
  <c r="AP414" i="14" s="1"/>
  <c r="E426" i="20"/>
  <c r="AP426" i="14" s="1"/>
  <c r="E438" i="20"/>
  <c r="AP438" i="14" s="1"/>
  <c r="E450" i="20"/>
  <c r="AP450" i="14" s="1"/>
  <c r="E462" i="20"/>
  <c r="AP462" i="14" s="1"/>
  <c r="E474" i="20"/>
  <c r="AP474" i="14" s="1"/>
  <c r="E486" i="20"/>
  <c r="AP486" i="14" s="1"/>
  <c r="E498" i="20"/>
  <c r="AP498" i="14" s="1"/>
  <c r="E415" i="20"/>
  <c r="AP415" i="14" s="1"/>
  <c r="E427" i="20"/>
  <c r="AP427" i="14" s="1"/>
  <c r="E439" i="20"/>
  <c r="AP439" i="14" s="1"/>
  <c r="E451" i="20"/>
  <c r="AP451" i="14" s="1"/>
  <c r="E463" i="20"/>
  <c r="AP463" i="14" s="1"/>
  <c r="E475" i="20"/>
  <c r="AP475" i="14" s="1"/>
  <c r="E487" i="20"/>
  <c r="AP487" i="14" s="1"/>
  <c r="E499" i="20"/>
  <c r="AP499" i="14" s="1"/>
  <c r="E416" i="20"/>
  <c r="AP416" i="14" s="1"/>
  <c r="E428" i="20"/>
  <c r="AP428" i="14" s="1"/>
  <c r="E417" i="20"/>
  <c r="AP417" i="14" s="1"/>
  <c r="E429" i="20"/>
  <c r="AP429" i="14" s="1"/>
  <c r="E418" i="20"/>
  <c r="AP418" i="14" s="1"/>
  <c r="E430" i="20"/>
  <c r="AP430" i="14" s="1"/>
  <c r="E442" i="20"/>
  <c r="AP442" i="14" s="1"/>
  <c r="E454" i="20"/>
  <c r="AP454" i="14" s="1"/>
  <c r="E466" i="20"/>
  <c r="AP466" i="14" s="1"/>
  <c r="E478" i="20"/>
  <c r="AP478" i="14" s="1"/>
  <c r="E490" i="20"/>
  <c r="AP490" i="14" s="1"/>
  <c r="E432" i="20"/>
  <c r="AP432" i="14" s="1"/>
  <c r="E455" i="20"/>
  <c r="AP455" i="14" s="1"/>
  <c r="E476" i="20"/>
  <c r="AP476" i="14" s="1"/>
  <c r="E495" i="20"/>
  <c r="AP495" i="14" s="1"/>
  <c r="E435" i="20"/>
  <c r="AP435" i="14" s="1"/>
  <c r="E456" i="20"/>
  <c r="AP456" i="14" s="1"/>
  <c r="E477" i="20"/>
  <c r="AP477" i="14" s="1"/>
  <c r="E496" i="20"/>
  <c r="AP496" i="14" s="1"/>
  <c r="E436" i="20"/>
  <c r="AP436" i="14" s="1"/>
  <c r="E458" i="20"/>
  <c r="AP458" i="14" s="1"/>
  <c r="E479" i="20"/>
  <c r="AP479" i="14" s="1"/>
  <c r="E500" i="20"/>
  <c r="AP500" i="14" s="1"/>
  <c r="E440" i="20"/>
  <c r="AP440" i="14" s="1"/>
  <c r="E459" i="20"/>
  <c r="AP459" i="14" s="1"/>
  <c r="E480" i="20"/>
  <c r="AP480" i="14" s="1"/>
  <c r="E2" i="20"/>
  <c r="AP2" i="14" s="1"/>
  <c r="E441" i="20"/>
  <c r="AP441" i="14" s="1"/>
  <c r="E460" i="20"/>
  <c r="AP460" i="14" s="1"/>
  <c r="E482" i="20"/>
  <c r="AP482" i="14" s="1"/>
  <c r="E443" i="20"/>
  <c r="AP443" i="14" s="1"/>
  <c r="E464" i="20"/>
  <c r="AP464" i="14" s="1"/>
  <c r="E483" i="20"/>
  <c r="AP483" i="14" s="1"/>
  <c r="E444" i="20"/>
  <c r="AP444" i="14" s="1"/>
  <c r="E465" i="20"/>
  <c r="AP465" i="14" s="1"/>
  <c r="E484" i="20"/>
  <c r="AP484" i="14" s="1"/>
  <c r="E446" i="20"/>
  <c r="AP446" i="14" s="1"/>
  <c r="E467" i="20"/>
  <c r="AP467" i="14" s="1"/>
  <c r="E488" i="20"/>
  <c r="AP488" i="14" s="1"/>
  <c r="E447" i="20"/>
  <c r="AP447" i="14" s="1"/>
  <c r="E468" i="20"/>
  <c r="AP468" i="14" s="1"/>
  <c r="E489" i="20"/>
  <c r="AP489" i="14" s="1"/>
  <c r="E448" i="20"/>
  <c r="AP448" i="14" s="1"/>
  <c r="E470" i="20"/>
  <c r="AP470" i="14" s="1"/>
  <c r="E491" i="20"/>
  <c r="AP491" i="14" s="1"/>
  <c r="E419" i="20"/>
  <c r="AP419" i="14" s="1"/>
  <c r="E452" i="20"/>
  <c r="AP452" i="14" s="1"/>
  <c r="E471" i="20"/>
  <c r="AP471" i="14" s="1"/>
  <c r="E492" i="20"/>
  <c r="AP492" i="14" s="1"/>
  <c r="E431" i="20"/>
  <c r="AP431" i="14" s="1"/>
  <c r="E453" i="20"/>
  <c r="AP453" i="14" s="1"/>
  <c r="E472" i="20"/>
  <c r="AP472" i="14" s="1"/>
  <c r="E494" i="20"/>
  <c r="AP494" i="14" s="1"/>
  <c r="E411" i="20"/>
  <c r="AP411" i="14" s="1"/>
  <c r="E36" i="20"/>
  <c r="AP36" i="14" s="1"/>
  <c r="E12" i="20"/>
  <c r="AP12" i="14" s="1"/>
  <c r="E387" i="20"/>
  <c r="AP387" i="14" s="1"/>
  <c r="E42" i="20"/>
  <c r="AP42" i="14" s="1"/>
  <c r="E188" i="20"/>
  <c r="AP188" i="14" s="1"/>
  <c r="E346" i="20"/>
  <c r="AP346" i="14" s="1"/>
  <c r="E281" i="20"/>
  <c r="AP281" i="14" s="1"/>
  <c r="E292" i="20"/>
  <c r="AP292" i="14" s="1"/>
  <c r="E356" i="20"/>
  <c r="AP356" i="14" s="1"/>
  <c r="E228" i="20"/>
  <c r="AP228" i="14" s="1"/>
  <c r="E63" i="20"/>
  <c r="AP63" i="14" s="1"/>
  <c r="E400" i="20"/>
  <c r="AP400" i="14" s="1"/>
  <c r="E35" i="20"/>
  <c r="AP35" i="14" s="1"/>
  <c r="E112" i="20"/>
  <c r="AP112" i="14" s="1"/>
  <c r="E359" i="20"/>
  <c r="AP359" i="14" s="1"/>
  <c r="E240" i="20"/>
  <c r="AP240" i="14" s="1"/>
  <c r="E257" i="20"/>
  <c r="AP257" i="14" s="1"/>
  <c r="E352" i="20"/>
  <c r="AP352" i="14" s="1"/>
  <c r="E73" i="20"/>
  <c r="AP73" i="14" s="1"/>
  <c r="E382" i="20"/>
  <c r="AP382" i="14" s="1"/>
  <c r="E239" i="20"/>
  <c r="AP239" i="14" s="1"/>
  <c r="E288" i="20"/>
  <c r="AP288" i="14" s="1"/>
  <c r="E372" i="20"/>
  <c r="AP372" i="14" s="1"/>
  <c r="E307" i="20"/>
  <c r="AP307" i="14" s="1"/>
  <c r="E3" i="20"/>
  <c r="AP3" i="14" s="1"/>
  <c r="E326" i="20"/>
  <c r="AP326" i="14" s="1"/>
  <c r="E74" i="20"/>
  <c r="AP74" i="14" s="1"/>
  <c r="E13" i="20"/>
  <c r="AP13" i="14" s="1"/>
  <c r="E370" i="20"/>
  <c r="AP370" i="14" s="1"/>
  <c r="E291" i="20"/>
  <c r="AP291" i="14" s="1"/>
  <c r="E300" i="20"/>
  <c r="AP300" i="14" s="1"/>
  <c r="E320" i="20"/>
  <c r="AP320" i="14" s="1"/>
  <c r="E177" i="20"/>
  <c r="AP177" i="14" s="1"/>
  <c r="E165" i="20"/>
  <c r="AP165" i="14" s="1"/>
  <c r="E39" i="20"/>
  <c r="AP39" i="14" s="1"/>
  <c r="E100" i="20"/>
  <c r="AP100" i="14" s="1"/>
  <c r="E358" i="20"/>
  <c r="AP358" i="14" s="1"/>
  <c r="E31" i="20"/>
  <c r="AP31" i="14" s="1"/>
  <c r="E171" i="20"/>
  <c r="AP171" i="14" s="1"/>
  <c r="E82" i="20"/>
  <c r="AP82" i="14" s="1"/>
  <c r="E34" i="20"/>
  <c r="AP34" i="14" s="1"/>
  <c r="E59" i="20"/>
  <c r="AP59" i="14" s="1"/>
  <c r="E349" i="20"/>
  <c r="AP349" i="14" s="1"/>
  <c r="E67" i="20"/>
  <c r="AP67" i="14" s="1"/>
  <c r="E224" i="20"/>
  <c r="AP224" i="14" s="1"/>
  <c r="E381" i="20"/>
  <c r="AP381" i="14" s="1"/>
  <c r="E235" i="20"/>
  <c r="AP235" i="14" s="1"/>
  <c r="E90" i="20"/>
  <c r="AP90" i="14" s="1"/>
  <c r="E345" i="20"/>
  <c r="AP345" i="14" s="1"/>
  <c r="E66" i="20"/>
  <c r="AP66" i="14" s="1"/>
  <c r="E237" i="20"/>
  <c r="AP237" i="14" s="1"/>
  <c r="E19" i="20"/>
  <c r="AP19" i="14" s="1"/>
  <c r="E208" i="20"/>
  <c r="AP208" i="14" s="1"/>
  <c r="E373" i="20"/>
  <c r="AP373" i="14" s="1"/>
  <c r="E246" i="20"/>
  <c r="AP246" i="14" s="1"/>
  <c r="E7" i="20"/>
  <c r="AP7" i="14" s="1"/>
  <c r="E333" i="20"/>
  <c r="AP333" i="14" s="1"/>
  <c r="E261" i="20"/>
  <c r="AP261" i="14" s="1"/>
  <c r="E303" i="20"/>
  <c r="AP303" i="14" s="1"/>
  <c r="E350" i="20"/>
  <c r="AP350" i="14" s="1"/>
  <c r="E274" i="20"/>
  <c r="AP274" i="14" s="1"/>
  <c r="E119" i="20"/>
  <c r="AP119" i="14" s="1"/>
  <c r="E360" i="20"/>
  <c r="AP360" i="14" s="1"/>
  <c r="E127" i="20"/>
  <c r="AP127" i="14" s="1"/>
  <c r="E132" i="20"/>
  <c r="AP132" i="14" s="1"/>
  <c r="E332" i="20"/>
  <c r="AP332" i="14" s="1"/>
  <c r="E11" i="20"/>
  <c r="AP11" i="14" s="1"/>
  <c r="E20" i="20"/>
  <c r="AP20" i="14" s="1"/>
  <c r="E128" i="20"/>
  <c r="AP128" i="14" s="1"/>
  <c r="E251" i="20"/>
  <c r="AP251" i="14" s="1"/>
  <c r="E315" i="20"/>
  <c r="AP315" i="14" s="1"/>
  <c r="E130" i="20"/>
  <c r="AP130" i="14" s="1"/>
  <c r="E191" i="20"/>
  <c r="AP191" i="14" s="1"/>
  <c r="E298" i="20"/>
  <c r="AP298" i="14" s="1"/>
  <c r="E133" i="20"/>
  <c r="AP133" i="14" s="1"/>
  <c r="E295" i="20"/>
  <c r="AP295" i="14" s="1"/>
  <c r="E325" i="20"/>
  <c r="AP325" i="14" s="1"/>
  <c r="E166" i="20"/>
  <c r="AP166" i="14" s="1"/>
  <c r="E30" i="20"/>
  <c r="AP30" i="14" s="1"/>
  <c r="E376" i="20"/>
  <c r="AP376" i="14" s="1"/>
  <c r="E101" i="20"/>
  <c r="AP101" i="14" s="1"/>
  <c r="E115" i="20"/>
  <c r="AP115" i="14" s="1"/>
  <c r="E337" i="20"/>
  <c r="AP337" i="14" s="1"/>
  <c r="E170" i="20"/>
  <c r="AP170" i="14" s="1"/>
  <c r="E404" i="20"/>
  <c r="AP404" i="14" s="1"/>
  <c r="E154" i="20"/>
  <c r="AP154" i="14" s="1"/>
  <c r="E143" i="20"/>
  <c r="AP143" i="14" s="1"/>
  <c r="E324" i="20"/>
  <c r="AP324" i="14" s="1"/>
  <c r="E206" i="20"/>
  <c r="AP206" i="14" s="1"/>
  <c r="E142" i="20"/>
  <c r="AP142" i="14" s="1"/>
  <c r="E354" i="20"/>
  <c r="AP354" i="14" s="1"/>
  <c r="E173" i="20"/>
  <c r="AP173" i="14" s="1"/>
  <c r="E10" i="20"/>
  <c r="AP10" i="14" s="1"/>
  <c r="E338" i="20"/>
  <c r="AP338" i="14" s="1"/>
  <c r="E276" i="20"/>
  <c r="AP276" i="14" s="1"/>
  <c r="E16" i="20"/>
  <c r="AP16" i="14" s="1"/>
  <c r="E322" i="20"/>
  <c r="AP322" i="14" s="1"/>
  <c r="E162" i="20"/>
  <c r="AP162" i="14" s="1"/>
  <c r="E6" i="20"/>
  <c r="AP6" i="14" s="1"/>
  <c r="E329" i="20"/>
  <c r="AP329" i="14" s="1"/>
  <c r="E247" i="20"/>
  <c r="AP247" i="14" s="1"/>
  <c r="E180" i="20"/>
  <c r="AP180" i="14" s="1"/>
  <c r="E198" i="20"/>
  <c r="AP198" i="14" s="1"/>
  <c r="E174" i="20"/>
  <c r="AP174" i="14" s="1"/>
  <c r="E321" i="20"/>
  <c r="AP321" i="14" s="1"/>
  <c r="E195" i="20"/>
  <c r="AP195" i="14" s="1"/>
  <c r="E186" i="20"/>
  <c r="AP186" i="14" s="1"/>
  <c r="E210" i="20"/>
  <c r="AP210" i="14" s="1"/>
  <c r="E284" i="20"/>
  <c r="AP284" i="14" s="1"/>
  <c r="E192" i="20"/>
  <c r="AP192" i="14" s="1"/>
  <c r="E317" i="20"/>
  <c r="AP317" i="14" s="1"/>
  <c r="E57" i="20"/>
  <c r="AP57" i="14" s="1"/>
  <c r="E227" i="20"/>
  <c r="AP227" i="14" s="1"/>
  <c r="E368" i="20"/>
  <c r="AP368" i="14" s="1"/>
  <c r="E70" i="20"/>
  <c r="AP70" i="14" s="1"/>
  <c r="E260" i="20"/>
  <c r="AP260" i="14" s="1"/>
  <c r="E331" i="20"/>
  <c r="AP331" i="14" s="1"/>
  <c r="E75" i="20"/>
  <c r="AP75" i="14" s="1"/>
  <c r="E395" i="20"/>
  <c r="AP395" i="14" s="1"/>
  <c r="E236" i="20"/>
  <c r="AP236" i="14" s="1"/>
  <c r="E4" i="20"/>
  <c r="AP4" i="14" s="1"/>
  <c r="E316" i="20"/>
  <c r="AP316" i="14" s="1"/>
  <c r="E258" i="20"/>
  <c r="AP258" i="14" s="1"/>
  <c r="E293" i="20"/>
  <c r="AP293" i="14" s="1"/>
  <c r="E347" i="20"/>
  <c r="AP347" i="14" s="1"/>
  <c r="E87" i="20"/>
  <c r="AP87" i="14" s="1"/>
  <c r="E181" i="20"/>
  <c r="AP181" i="14" s="1"/>
  <c r="E312" i="20"/>
  <c r="AP312" i="14" s="1"/>
  <c r="E294" i="20"/>
  <c r="AP294" i="14" s="1"/>
  <c r="E122" i="20"/>
  <c r="AP122" i="14" s="1"/>
  <c r="E328" i="20"/>
  <c r="AP328" i="14" s="1"/>
  <c r="E209" i="20"/>
  <c r="AP209" i="14" s="1"/>
  <c r="E46" i="20"/>
  <c r="AP46" i="14" s="1"/>
  <c r="E161" i="20"/>
  <c r="AP161" i="14" s="1"/>
  <c r="E182" i="20"/>
  <c r="AP182" i="14" s="1"/>
  <c r="E259" i="20"/>
  <c r="AP259" i="14" s="1"/>
  <c r="E384" i="20"/>
  <c r="AP384" i="14" s="1"/>
  <c r="E61" i="20"/>
  <c r="AP61" i="14" s="1"/>
  <c r="E309" i="20"/>
  <c r="AP309" i="14" s="1"/>
  <c r="E311" i="20"/>
  <c r="AP311" i="14" s="1"/>
  <c r="E33" i="20"/>
  <c r="AP33" i="14" s="1"/>
  <c r="E9" i="20"/>
  <c r="AP9" i="14" s="1"/>
  <c r="E216" i="20"/>
  <c r="AP216" i="14" s="1"/>
  <c r="E136" i="20"/>
  <c r="AP136" i="14" s="1"/>
  <c r="E201" i="20"/>
  <c r="AP201" i="14" s="1"/>
  <c r="E233" i="20"/>
  <c r="AP233" i="14" s="1"/>
  <c r="E72" i="20"/>
  <c r="AP72" i="14" s="1"/>
  <c r="E51" i="20"/>
  <c r="AP51" i="14" s="1"/>
  <c r="E361" i="20"/>
  <c r="AP361" i="14" s="1"/>
  <c r="E169" i="20"/>
  <c r="AP169" i="14" s="1"/>
  <c r="E263" i="20"/>
  <c r="AP263" i="14" s="1"/>
  <c r="E269" i="20"/>
  <c r="AP269" i="14" s="1"/>
  <c r="E202" i="20"/>
  <c r="AP202" i="14" s="1"/>
  <c r="E391" i="20"/>
  <c r="AP391" i="14" s="1"/>
  <c r="E88" i="20"/>
  <c r="AP88" i="14" s="1"/>
  <c r="E123" i="20"/>
  <c r="AP123" i="14" s="1"/>
  <c r="E343" i="20"/>
  <c r="AP343" i="14" s="1"/>
  <c r="E38" i="20"/>
  <c r="AP38" i="14" s="1"/>
  <c r="E80" i="20"/>
  <c r="AP80" i="14" s="1"/>
  <c r="E348" i="20"/>
  <c r="AP348" i="14" s="1"/>
  <c r="E41" i="20"/>
  <c r="AP41" i="14" s="1"/>
  <c r="E138" i="20"/>
  <c r="AP138" i="14" s="1"/>
  <c r="E125" i="20"/>
  <c r="AP125" i="14" s="1"/>
  <c r="E129" i="20"/>
  <c r="AP129" i="14" s="1"/>
  <c r="E168" i="20"/>
  <c r="AP168" i="14" s="1"/>
  <c r="E336" i="20"/>
  <c r="AP336" i="14" s="1"/>
  <c r="E270" i="20"/>
  <c r="AP270" i="14" s="1"/>
  <c r="E217" i="20"/>
  <c r="AP217" i="14" s="1"/>
  <c r="E58" i="20"/>
  <c r="AP58" i="14" s="1"/>
  <c r="E141" i="20"/>
  <c r="AP141" i="14" s="1"/>
  <c r="E27" i="20"/>
  <c r="AP27" i="14" s="1"/>
  <c r="G808" i="20"/>
  <c r="K168" i="21" s="1"/>
  <c r="E914" i="20"/>
  <c r="AP813" i="14" s="1"/>
  <c r="E812" i="20"/>
  <c r="AP711" i="14" s="1"/>
  <c r="E810" i="20"/>
  <c r="AP709" i="14" s="1"/>
  <c r="E759" i="20"/>
  <c r="AP658" i="14" s="1"/>
  <c r="E782" i="20"/>
  <c r="AP681" i="14" s="1"/>
  <c r="E789" i="20"/>
  <c r="AP688" i="14" s="1"/>
  <c r="E786" i="20"/>
  <c r="AP685" i="14" s="1"/>
  <c r="E876" i="20"/>
  <c r="AP775" i="14" s="1"/>
  <c r="E825" i="20"/>
  <c r="AP724" i="14" s="1"/>
  <c r="E822" i="20"/>
  <c r="AP721" i="14" s="1"/>
  <c r="E851" i="20"/>
  <c r="AP750" i="14" s="1"/>
  <c r="E775" i="20"/>
  <c r="AP674" i="14" s="1"/>
  <c r="E724" i="20"/>
  <c r="AP623" i="14" s="1"/>
  <c r="E889" i="20"/>
  <c r="AP788" i="14" s="1"/>
  <c r="E853" i="20"/>
  <c r="AP752" i="14" s="1"/>
  <c r="E839" i="20"/>
  <c r="AP738" i="14" s="1"/>
  <c r="E716" i="20"/>
  <c r="AP615" i="14" s="1"/>
  <c r="E796" i="20"/>
  <c r="AP695" i="14" s="1"/>
  <c r="E805" i="20"/>
  <c r="AP704" i="14" s="1"/>
  <c r="E913" i="20"/>
  <c r="AP812" i="14" s="1"/>
  <c r="E745" i="20"/>
  <c r="AP644" i="14" s="1"/>
  <c r="E840" i="20"/>
  <c r="AP739" i="14" s="1"/>
  <c r="E734" i="20"/>
  <c r="AP633" i="14" s="1"/>
  <c r="E731" i="20"/>
  <c r="AP630" i="14" s="1"/>
  <c r="E821" i="20"/>
  <c r="AP720" i="14" s="1"/>
  <c r="E770" i="20"/>
  <c r="AP669" i="14" s="1"/>
  <c r="E767" i="20"/>
  <c r="AP666" i="14" s="1"/>
  <c r="E702" i="20"/>
  <c r="AP601" i="14" s="1"/>
  <c r="E819" i="20"/>
  <c r="AP718" i="14" s="1"/>
  <c r="E727" i="20"/>
  <c r="AP626" i="14" s="1"/>
  <c r="E735" i="20"/>
  <c r="AP634" i="14" s="1"/>
  <c r="E842" i="20"/>
  <c r="AP741" i="14" s="1"/>
  <c r="E712" i="20"/>
  <c r="AP611" i="14" s="1"/>
  <c r="E774" i="20"/>
  <c r="AP673" i="14" s="1"/>
  <c r="E799" i="20"/>
  <c r="AP698" i="14" s="1"/>
  <c r="E915" i="20"/>
  <c r="AP814" i="14" s="1"/>
  <c r="E755" i="20"/>
  <c r="AP654" i="14" s="1"/>
  <c r="E903" i="20"/>
  <c r="AP802" i="14" s="1"/>
  <c r="E792" i="20"/>
  <c r="AP691" i="14" s="1"/>
  <c r="E785" i="20"/>
  <c r="AP684" i="14" s="1"/>
  <c r="E823" i="20"/>
  <c r="AP722" i="14" s="1"/>
  <c r="E784" i="20"/>
  <c r="AP683" i="14" s="1"/>
  <c r="E879" i="20"/>
  <c r="AP778" i="14" s="1"/>
  <c r="E859" i="20"/>
  <c r="AP758" i="14" s="1"/>
  <c r="E820" i="20"/>
  <c r="AP719" i="14" s="1"/>
  <c r="E854" i="20"/>
  <c r="AP753" i="14" s="1"/>
  <c r="E764" i="20"/>
  <c r="AP663" i="14" s="1"/>
  <c r="E780" i="20"/>
  <c r="AP679" i="14" s="1"/>
  <c r="E738" i="20"/>
  <c r="AP637" i="14" s="1"/>
  <c r="E790" i="20"/>
  <c r="AP689" i="14" s="1"/>
  <c r="E795" i="20"/>
  <c r="AP694" i="14" s="1"/>
  <c r="E769" i="20"/>
  <c r="AP668" i="14" s="1"/>
  <c r="E802" i="20"/>
  <c r="AP701" i="14" s="1"/>
  <c r="E893" i="20"/>
  <c r="AP792" i="14" s="1"/>
  <c r="E844" i="20"/>
  <c r="AP743" i="14" s="1"/>
  <c r="E892" i="20"/>
  <c r="AP791" i="14" s="1"/>
  <c r="E773" i="20"/>
  <c r="AP672" i="14" s="1"/>
  <c r="E843" i="20"/>
  <c r="AP742" i="14" s="1"/>
  <c r="E757" i="20"/>
  <c r="AP656" i="14" s="1"/>
  <c r="E828" i="20"/>
  <c r="AP727" i="14" s="1"/>
  <c r="E824" i="20"/>
  <c r="AP723" i="14" s="1"/>
  <c r="E715" i="20"/>
  <c r="AP614" i="14" s="1"/>
  <c r="E864" i="20"/>
  <c r="AP763" i="14" s="1"/>
  <c r="E705" i="20"/>
  <c r="AP604" i="14" s="1"/>
  <c r="E817" i="20"/>
  <c r="AP716" i="14" s="1"/>
  <c r="E761" i="20"/>
  <c r="AP660" i="14" s="1"/>
  <c r="E741" i="20"/>
  <c r="AP640" i="14" s="1"/>
  <c r="E865" i="20"/>
  <c r="AP764" i="14" s="1"/>
  <c r="E776" i="20"/>
  <c r="AP675" i="14" s="1"/>
  <c r="E719" i="20"/>
  <c r="AP618" i="14" s="1"/>
  <c r="E813" i="20"/>
  <c r="AP712" i="14" s="1"/>
  <c r="E887" i="20"/>
  <c r="AP786" i="14" s="1"/>
  <c r="E794" i="20"/>
  <c r="AP693" i="14" s="1"/>
  <c r="E881" i="20"/>
  <c r="AP780" i="14" s="1"/>
  <c r="E867" i="20"/>
  <c r="AP766" i="14" s="1"/>
  <c r="E788" i="20"/>
  <c r="AP687" i="14" s="1"/>
  <c r="E910" i="20"/>
  <c r="AP809" i="14" s="1"/>
  <c r="E809" i="20"/>
  <c r="AP708" i="14" s="1"/>
  <c r="E877" i="20"/>
  <c r="AP776" i="14" s="1"/>
  <c r="E793" i="20"/>
  <c r="AP692" i="14" s="1"/>
  <c r="E845" i="20"/>
  <c r="AP744" i="14" s="1"/>
  <c r="E857" i="20"/>
  <c r="AP756" i="14" s="1"/>
  <c r="E861" i="20"/>
  <c r="AP760" i="14" s="1"/>
  <c r="E814" i="20"/>
  <c r="AP713" i="14" s="1"/>
  <c r="E744" i="20"/>
  <c r="AP643" i="14" s="1"/>
  <c r="E884" i="20"/>
  <c r="AP783" i="14" s="1"/>
  <c r="E870" i="20"/>
  <c r="AP769" i="14" s="1"/>
  <c r="E808" i="20"/>
  <c r="AP707" i="14" s="1"/>
  <c r="E852" i="20"/>
  <c r="AP751" i="14" s="1"/>
  <c r="E743" i="20"/>
  <c r="AP642" i="14" s="1"/>
  <c r="E720" i="20"/>
  <c r="AP619" i="14" s="1"/>
  <c r="E832" i="20"/>
  <c r="AP731" i="14" s="1"/>
  <c r="E848" i="20"/>
  <c r="AP747" i="14" s="1"/>
  <c r="E846" i="20"/>
  <c r="AP745" i="14" s="1"/>
  <c r="E904" i="20"/>
  <c r="AP803" i="14" s="1"/>
  <c r="E732" i="20"/>
  <c r="AP631" i="14" s="1"/>
  <c r="E827" i="20"/>
  <c r="AP726" i="14" s="1"/>
  <c r="E909" i="20"/>
  <c r="AP808" i="14" s="1"/>
  <c r="E704" i="20"/>
  <c r="AP603" i="14" s="1"/>
  <c r="E708" i="20"/>
  <c r="AP607" i="14" s="1"/>
  <c r="E806" i="20"/>
  <c r="AP705" i="14" s="1"/>
  <c r="E858" i="20"/>
  <c r="AP757" i="14" s="1"/>
  <c r="E730" i="20"/>
  <c r="AP629" i="14" s="1"/>
  <c r="E760" i="20"/>
  <c r="AP659" i="14" s="1"/>
  <c r="E890" i="20"/>
  <c r="AP789" i="14" s="1"/>
  <c r="E758" i="20"/>
  <c r="AP657" i="14" s="1"/>
  <c r="E833" i="20"/>
  <c r="AP732" i="14" s="1"/>
  <c r="E801" i="20"/>
  <c r="AP700" i="14" s="1"/>
  <c r="E872" i="20"/>
  <c r="AP771" i="14" s="1"/>
  <c r="E835" i="20"/>
  <c r="AP734" i="14" s="1"/>
  <c r="E908" i="20"/>
  <c r="AP807" i="14" s="1"/>
  <c r="E841" i="20"/>
  <c r="AP740" i="14" s="1"/>
  <c r="E885" i="20"/>
  <c r="AP784" i="14" s="1"/>
  <c r="E911" i="20"/>
  <c r="AP810" i="14" s="1"/>
  <c r="E714" i="20"/>
  <c r="AP613" i="14" s="1"/>
  <c r="E907" i="20"/>
  <c r="AP806" i="14" s="1"/>
  <c r="E798" i="20"/>
  <c r="AP697" i="14" s="1"/>
  <c r="E860" i="20"/>
  <c r="AP759" i="14" s="1"/>
  <c r="E751" i="20"/>
  <c r="AP650" i="14" s="1"/>
  <c r="E803" i="20"/>
  <c r="AP702" i="14" s="1"/>
  <c r="E747" i="20"/>
  <c r="AP646" i="14" s="1"/>
  <c r="E763" i="20"/>
  <c r="AP662" i="14" s="1"/>
  <c r="E707" i="20"/>
  <c r="AP606" i="14" s="1"/>
  <c r="E924" i="20"/>
  <c r="AP823" i="14" s="1"/>
  <c r="E936" i="20"/>
  <c r="AP835" i="14" s="1"/>
  <c r="E948" i="20"/>
  <c r="AP847" i="14" s="1"/>
  <c r="E960" i="20"/>
  <c r="AP859" i="14" s="1"/>
  <c r="E972" i="20"/>
  <c r="AP871" i="14" s="1"/>
  <c r="E984" i="20"/>
  <c r="AP883" i="14" s="1"/>
  <c r="E996" i="20"/>
  <c r="AP895" i="14" s="1"/>
  <c r="E927" i="20"/>
  <c r="AP826" i="14" s="1"/>
  <c r="E939" i="20"/>
  <c r="AP838" i="14" s="1"/>
  <c r="E951" i="20"/>
  <c r="AP850" i="14" s="1"/>
  <c r="E963" i="20"/>
  <c r="AP862" i="14" s="1"/>
  <c r="E975" i="20"/>
  <c r="AP874" i="14" s="1"/>
  <c r="E987" i="20"/>
  <c r="AP886" i="14" s="1"/>
  <c r="E999" i="20"/>
  <c r="AP898" i="14" s="1"/>
  <c r="E916" i="20"/>
  <c r="AP815" i="14" s="1"/>
  <c r="E928" i="20"/>
  <c r="AP827" i="14" s="1"/>
  <c r="E940" i="20"/>
  <c r="AP839" i="14" s="1"/>
  <c r="E952" i="20"/>
  <c r="AP851" i="14" s="1"/>
  <c r="E964" i="20"/>
  <c r="AP863" i="14" s="1"/>
  <c r="E976" i="20"/>
  <c r="AP875" i="14" s="1"/>
  <c r="E988" i="20"/>
  <c r="AP887" i="14" s="1"/>
  <c r="E1000" i="20"/>
  <c r="AP899" i="14" s="1"/>
  <c r="E917" i="20"/>
  <c r="AP816" i="14" s="1"/>
  <c r="E929" i="20"/>
  <c r="AP828" i="14" s="1"/>
  <c r="E941" i="20"/>
  <c r="AP840" i="14" s="1"/>
  <c r="E953" i="20"/>
  <c r="AP852" i="14" s="1"/>
  <c r="E965" i="20"/>
  <c r="AP864" i="14" s="1"/>
  <c r="E977" i="20"/>
  <c r="AP876" i="14" s="1"/>
  <c r="E989" i="20"/>
  <c r="AP888" i="14" s="1"/>
  <c r="E701" i="20"/>
  <c r="AP600" i="14" s="1"/>
  <c r="E919" i="20"/>
  <c r="AP818" i="14" s="1"/>
  <c r="E931" i="20"/>
  <c r="AP830" i="14" s="1"/>
  <c r="E943" i="20"/>
  <c r="AP842" i="14" s="1"/>
  <c r="E955" i="20"/>
  <c r="AP854" i="14" s="1"/>
  <c r="E967" i="20"/>
  <c r="AP866" i="14" s="1"/>
  <c r="E979" i="20"/>
  <c r="AP878" i="14" s="1"/>
  <c r="E991" i="20"/>
  <c r="AP890" i="14" s="1"/>
  <c r="E920" i="20"/>
  <c r="AP819" i="14" s="1"/>
  <c r="E932" i="20"/>
  <c r="AP831" i="14" s="1"/>
  <c r="E944" i="20"/>
  <c r="AP843" i="14" s="1"/>
  <c r="E956" i="20"/>
  <c r="AP855" i="14" s="1"/>
  <c r="E968" i="20"/>
  <c r="AP867" i="14" s="1"/>
  <c r="E980" i="20"/>
  <c r="AP879" i="14" s="1"/>
  <c r="E992" i="20"/>
  <c r="AP891" i="14" s="1"/>
  <c r="E923" i="20"/>
  <c r="AP822" i="14" s="1"/>
  <c r="E935" i="20"/>
  <c r="AP834" i="14" s="1"/>
  <c r="E947" i="20"/>
  <c r="AP846" i="14" s="1"/>
  <c r="E959" i="20"/>
  <c r="AP858" i="14" s="1"/>
  <c r="E971" i="20"/>
  <c r="AP870" i="14" s="1"/>
  <c r="E983" i="20"/>
  <c r="AP882" i="14" s="1"/>
  <c r="E995" i="20"/>
  <c r="AP894" i="14" s="1"/>
  <c r="E926" i="20"/>
  <c r="AP825" i="14" s="1"/>
  <c r="E957" i="20"/>
  <c r="AP856" i="14" s="1"/>
  <c r="E985" i="20"/>
  <c r="AP884" i="14" s="1"/>
  <c r="E997" i="20"/>
  <c r="AP896" i="14" s="1"/>
  <c r="E998" i="20"/>
  <c r="AP897" i="14" s="1"/>
  <c r="E973" i="20"/>
  <c r="AP872" i="14" s="1"/>
  <c r="E930" i="20"/>
  <c r="AP829" i="14" s="1"/>
  <c r="E958" i="20"/>
  <c r="AP857" i="14" s="1"/>
  <c r="E986" i="20"/>
  <c r="AP885" i="14" s="1"/>
  <c r="E933" i="20"/>
  <c r="AP832" i="14" s="1"/>
  <c r="E961" i="20"/>
  <c r="AP860" i="14" s="1"/>
  <c r="E990" i="20"/>
  <c r="AP889" i="14" s="1"/>
  <c r="E969" i="20"/>
  <c r="AP868" i="14" s="1"/>
  <c r="E945" i="20"/>
  <c r="AP844" i="14" s="1"/>
  <c r="E934" i="20"/>
  <c r="AP833" i="14" s="1"/>
  <c r="E962" i="20"/>
  <c r="AP861" i="14" s="1"/>
  <c r="E993" i="20"/>
  <c r="AP892" i="14" s="1"/>
  <c r="E970" i="20"/>
  <c r="AP869" i="14" s="1"/>
  <c r="E937" i="20"/>
  <c r="AP836" i="14" s="1"/>
  <c r="E966" i="20"/>
  <c r="AP865" i="14" s="1"/>
  <c r="E994" i="20"/>
  <c r="AP893" i="14" s="1"/>
  <c r="E938" i="20"/>
  <c r="AP837" i="14" s="1"/>
  <c r="E918" i="20"/>
  <c r="AP817" i="14" s="1"/>
  <c r="E946" i="20"/>
  <c r="AP845" i="14" s="1"/>
  <c r="E974" i="20"/>
  <c r="AP873" i="14" s="1"/>
  <c r="E921" i="20"/>
  <c r="AP820" i="14" s="1"/>
  <c r="E949" i="20"/>
  <c r="AP848" i="14" s="1"/>
  <c r="E978" i="20"/>
  <c r="AP877" i="14" s="1"/>
  <c r="E922" i="20"/>
  <c r="AP821" i="14" s="1"/>
  <c r="E950" i="20"/>
  <c r="AP849" i="14" s="1"/>
  <c r="E981" i="20"/>
  <c r="AP880" i="14" s="1"/>
  <c r="E925" i="20"/>
  <c r="AP824" i="14" s="1"/>
  <c r="E954" i="20"/>
  <c r="AP853" i="14" s="1"/>
  <c r="E982" i="20"/>
  <c r="AP881" i="14" s="1"/>
  <c r="E942" i="20"/>
  <c r="AP841" i="14" s="1"/>
  <c r="E723" i="20"/>
  <c r="AP622" i="14" s="1"/>
  <c r="E746" i="20"/>
  <c r="AP645" i="14" s="1"/>
  <c r="E706" i="20"/>
  <c r="AP605" i="14" s="1"/>
  <c r="E838" i="20"/>
  <c r="AP737" i="14" s="1"/>
  <c r="E905" i="20"/>
  <c r="AP804" i="14" s="1"/>
  <c r="E791" i="20"/>
  <c r="AP690" i="14" s="1"/>
  <c r="E868" i="20"/>
  <c r="AP767" i="14" s="1"/>
  <c r="E898" i="20"/>
  <c r="AP797" i="14" s="1"/>
  <c r="E866" i="20"/>
  <c r="AP765" i="14" s="1"/>
  <c r="E901" i="20"/>
  <c r="AP800" i="14" s="1"/>
  <c r="E912" i="20"/>
  <c r="AP811" i="14" s="1"/>
  <c r="E754" i="20"/>
  <c r="AP653" i="14" s="1"/>
  <c r="E829" i="20"/>
  <c r="AP728" i="14" s="1"/>
  <c r="E856" i="20"/>
  <c r="AP755" i="14" s="1"/>
  <c r="E772" i="20"/>
  <c r="AP671" i="14" s="1"/>
  <c r="E766" i="20"/>
  <c r="AP665" i="14" s="1"/>
  <c r="E765" i="20"/>
  <c r="AP664" i="14" s="1"/>
  <c r="E836" i="20"/>
  <c r="AP735" i="14" s="1"/>
  <c r="E875" i="20"/>
  <c r="AP774" i="14" s="1"/>
  <c r="E804" i="20"/>
  <c r="AP703" i="14" s="1"/>
  <c r="E762" i="20"/>
  <c r="AP661" i="14" s="1"/>
  <c r="E849" i="20"/>
  <c r="AP748" i="14" s="1"/>
  <c r="E902" i="20"/>
  <c r="AP801" i="14" s="1"/>
  <c r="E880" i="20"/>
  <c r="AP779" i="14" s="1"/>
  <c r="E871" i="20"/>
  <c r="AP770" i="14" s="1"/>
  <c r="E883" i="20"/>
  <c r="AP782" i="14" s="1"/>
  <c r="E736" i="20"/>
  <c r="AP635" i="14" s="1"/>
  <c r="E896" i="20"/>
  <c r="AP795" i="14" s="1"/>
  <c r="E906" i="20"/>
  <c r="AP805" i="14" s="1"/>
  <c r="E711" i="20"/>
  <c r="AP610" i="14" s="1"/>
  <c r="E900" i="20"/>
  <c r="AP799" i="14" s="1"/>
  <c r="E729" i="20"/>
  <c r="AP628" i="14" s="1"/>
  <c r="E722" i="20"/>
  <c r="AP621" i="14" s="1"/>
  <c r="E777" i="20"/>
  <c r="AP676" i="14" s="1"/>
  <c r="E710" i="20"/>
  <c r="AP609" i="14" s="1"/>
  <c r="E726" i="20"/>
  <c r="AP625" i="14" s="1"/>
  <c r="E709" i="20"/>
  <c r="AP608" i="14" s="1"/>
  <c r="E749" i="20"/>
  <c r="AP648" i="14" s="1"/>
  <c r="E787" i="20"/>
  <c r="AP686" i="14" s="1"/>
  <c r="E717" i="20"/>
  <c r="AP616" i="14" s="1"/>
  <c r="E891" i="20"/>
  <c r="AP790" i="14" s="1"/>
  <c r="E830" i="20"/>
  <c r="AP729" i="14" s="1"/>
  <c r="E874" i="20"/>
  <c r="AP773" i="14" s="1"/>
  <c r="E815" i="20"/>
  <c r="AP714" i="14" s="1"/>
  <c r="E783" i="20"/>
  <c r="AP682" i="14" s="1"/>
  <c r="E888" i="20"/>
  <c r="AP787" i="14" s="1"/>
  <c r="E897" i="20"/>
  <c r="AP796" i="14" s="1"/>
  <c r="E863" i="20"/>
  <c r="AP762" i="14" s="1"/>
  <c r="E894" i="20"/>
  <c r="AP793" i="14" s="1"/>
  <c r="E740" i="20"/>
  <c r="AP639" i="14" s="1"/>
  <c r="E811" i="20"/>
  <c r="AP710" i="14" s="1"/>
  <c r="E816" i="20"/>
  <c r="AP715" i="14" s="1"/>
  <c r="E768" i="20"/>
  <c r="AP667" i="14" s="1"/>
  <c r="E878" i="20"/>
  <c r="AP777" i="14" s="1"/>
  <c r="E737" i="20"/>
  <c r="AP636" i="14" s="1"/>
  <c r="E807" i="20"/>
  <c r="AP706" i="14" s="1"/>
  <c r="E862" i="20"/>
  <c r="AP761" i="14" s="1"/>
  <c r="E869" i="20"/>
  <c r="AP768" i="14" s="1"/>
  <c r="E779" i="20"/>
  <c r="AP678" i="14" s="1"/>
  <c r="E756" i="20"/>
  <c r="AP655" i="14" s="1"/>
  <c r="E753" i="20"/>
  <c r="AP652" i="14" s="1"/>
  <c r="E873" i="20"/>
  <c r="AP772" i="14" s="1"/>
  <c r="E728" i="20"/>
  <c r="AP627" i="14" s="1"/>
  <c r="E725" i="20"/>
  <c r="AP624" i="14" s="1"/>
  <c r="E895" i="20"/>
  <c r="AP794" i="14" s="1"/>
  <c r="E733" i="20"/>
  <c r="AP632" i="14" s="1"/>
  <c r="E882" i="20"/>
  <c r="AP781" i="14" s="1"/>
  <c r="E834" i="20"/>
  <c r="AP733" i="14" s="1"/>
  <c r="E855" i="20"/>
  <c r="AP754" i="14" s="1"/>
  <c r="E797" i="20"/>
  <c r="AP696" i="14" s="1"/>
  <c r="E713" i="20"/>
  <c r="AP612" i="14" s="1"/>
  <c r="E748" i="20"/>
  <c r="AP647" i="14" s="1"/>
  <c r="G852" i="20"/>
  <c r="K65" i="21" s="1"/>
  <c r="E831" i="20"/>
  <c r="AP730" i="14" s="1"/>
  <c r="E752" i="20"/>
  <c r="AP651" i="14" s="1"/>
  <c r="E718" i="20"/>
  <c r="AP617" i="14" s="1"/>
  <c r="E703" i="20"/>
  <c r="AP602" i="14" s="1"/>
  <c r="E837" i="20"/>
  <c r="AP736" i="14" s="1"/>
  <c r="E742" i="20"/>
  <c r="AP641" i="14" s="1"/>
  <c r="E739" i="20"/>
  <c r="AP638" i="14" s="1"/>
  <c r="E818" i="20"/>
  <c r="AP717" i="14" s="1"/>
  <c r="E781" i="20"/>
  <c r="AP680" i="14" s="1"/>
  <c r="E778" i="20"/>
  <c r="AP677" i="14" s="1"/>
  <c r="E886" i="20"/>
  <c r="AP785" i="14" s="1"/>
  <c r="E750" i="20"/>
  <c r="AP649" i="14" s="1"/>
  <c r="E721" i="20"/>
  <c r="AP620" i="14" s="1"/>
  <c r="E899" i="20"/>
  <c r="AP798" i="14" s="1"/>
  <c r="E800" i="20"/>
  <c r="AP699" i="14" s="1"/>
  <c r="E850" i="20"/>
  <c r="AP749" i="14" s="1"/>
  <c r="E771" i="20"/>
  <c r="AP670" i="14" s="1"/>
  <c r="E826" i="20"/>
  <c r="AP725" i="14" s="1"/>
  <c r="G887" i="20"/>
  <c r="K59" i="21" s="1"/>
  <c r="G961" i="20"/>
  <c r="K262" i="21" s="1"/>
  <c r="G928" i="20"/>
  <c r="K103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24" i="21" s="1"/>
  <c r="G878" i="20"/>
  <c r="K108" i="21" s="1"/>
  <c r="G967" i="20"/>
  <c r="K268" i="21" s="1"/>
  <c r="G944" i="20"/>
  <c r="K245" i="21" s="1"/>
  <c r="G912" i="20"/>
  <c r="K27" i="21" s="1"/>
  <c r="G936" i="20"/>
  <c r="K99" i="21" s="1"/>
  <c r="G748" i="20"/>
  <c r="K137" i="21" s="1"/>
  <c r="G965" i="20"/>
  <c r="K266" i="21" s="1"/>
  <c r="G955" i="20"/>
  <c r="K256" i="21" s="1"/>
  <c r="G922" i="20"/>
  <c r="K69" i="21" s="1"/>
  <c r="G826" i="20"/>
  <c r="K121" i="21" s="1"/>
  <c r="G707" i="20"/>
  <c r="K206" i="21" s="1"/>
  <c r="G737" i="20"/>
  <c r="K97" i="21" s="1"/>
  <c r="G975" i="20"/>
  <c r="K276" i="21" s="1"/>
  <c r="G930" i="20"/>
  <c r="K18" i="21" s="1"/>
  <c r="G716" i="20"/>
  <c r="K191" i="21" s="1"/>
  <c r="G765" i="20"/>
  <c r="K125" i="21" s="1"/>
  <c r="G774" i="20"/>
  <c r="K5" i="21" s="1"/>
  <c r="G813" i="20"/>
  <c r="K98" i="21" s="1"/>
  <c r="G972" i="20"/>
  <c r="K273" i="21" s="1"/>
  <c r="G833" i="20"/>
  <c r="K179" i="21" s="1"/>
  <c r="G801" i="20"/>
  <c r="K234" i="21" s="1"/>
  <c r="G938" i="20"/>
  <c r="K239" i="21" s="1"/>
  <c r="G970" i="20"/>
  <c r="K271" i="21" s="1"/>
  <c r="G948" i="20"/>
  <c r="K249" i="21" s="1"/>
  <c r="G994" i="20"/>
  <c r="K295" i="21" s="1"/>
  <c r="G917" i="20"/>
  <c r="K223" i="21" s="1"/>
  <c r="G920" i="20"/>
  <c r="K181" i="21" s="1"/>
  <c r="G926" i="20"/>
  <c r="K178" i="21" s="1"/>
  <c r="G796" i="20"/>
  <c r="K127" i="21" s="1"/>
  <c r="G875" i="20"/>
  <c r="K66" i="21" s="1"/>
  <c r="G921" i="20"/>
  <c r="K143" i="21" s="1"/>
  <c r="G988" i="20"/>
  <c r="K289" i="21" s="1"/>
  <c r="G771" i="20"/>
  <c r="K54" i="21" s="1"/>
  <c r="G758" i="20"/>
  <c r="K171" i="21" s="1"/>
  <c r="G941" i="20"/>
  <c r="K242" i="21" s="1"/>
  <c r="G940" i="20"/>
  <c r="K241" i="21" s="1"/>
  <c r="G701" i="20"/>
  <c r="K26" i="21" s="1"/>
  <c r="G977" i="20"/>
  <c r="K278" i="21" s="1"/>
  <c r="G913" i="20"/>
  <c r="K68" i="21" s="1"/>
  <c r="G953" i="20"/>
  <c r="K254" i="21" s="1"/>
  <c r="G890" i="20"/>
  <c r="K150" i="21" s="1"/>
  <c r="G847" i="20"/>
  <c r="K197" i="21" s="1"/>
  <c r="G799" i="20"/>
  <c r="K166" i="21" s="1"/>
  <c r="G723" i="20"/>
  <c r="K43" i="21" s="1"/>
  <c r="G934" i="20"/>
  <c r="K169" i="21" s="1"/>
  <c r="G986" i="20"/>
  <c r="K287" i="21" s="1"/>
  <c r="G976" i="20"/>
  <c r="K277" i="21" s="1"/>
  <c r="G996" i="20"/>
  <c r="K297" i="21" s="1"/>
  <c r="G990" i="20"/>
  <c r="K291" i="21" s="1"/>
  <c r="G836" i="20"/>
  <c r="K195" i="21" s="1"/>
  <c r="G964" i="20"/>
  <c r="K265" i="21" s="1"/>
  <c r="G949" i="20"/>
  <c r="K250" i="21" s="1"/>
  <c r="G984" i="20"/>
  <c r="K285" i="21" s="1"/>
  <c r="G956" i="20"/>
  <c r="K257" i="21" s="1"/>
  <c r="G795" i="20"/>
  <c r="K51" i="21" s="1"/>
  <c r="G769" i="20"/>
  <c r="K224" i="21" s="1"/>
  <c r="G726" i="20"/>
  <c r="K92" i="21" s="1"/>
  <c r="G802" i="20"/>
  <c r="K201" i="21" s="1"/>
  <c r="G746" i="20"/>
  <c r="K180" i="21" s="1"/>
  <c r="G831" i="20"/>
  <c r="K173" i="21" s="1"/>
  <c r="G872" i="20"/>
  <c r="K44" i="21" s="1"/>
  <c r="G706" i="20"/>
  <c r="K196" i="21" s="1"/>
  <c r="G893" i="20"/>
  <c r="K40" i="21" s="1"/>
  <c r="G810" i="20"/>
  <c r="K186" i="21" s="1"/>
  <c r="G805" i="20"/>
  <c r="K200" i="21" s="1"/>
  <c r="G804" i="20"/>
  <c r="K155" i="21" s="1"/>
  <c r="G755" i="20"/>
  <c r="K162" i="21" s="1"/>
  <c r="G762" i="20"/>
  <c r="K57" i="21" s="1"/>
  <c r="G812" i="20"/>
  <c r="K36" i="21" s="1"/>
  <c r="G749" i="20"/>
  <c r="K55" i="21" s="1"/>
  <c r="G844" i="20"/>
  <c r="K134" i="21" s="1"/>
  <c r="G787" i="20"/>
  <c r="K188" i="21" s="1"/>
  <c r="G794" i="20"/>
  <c r="K49" i="21" s="1"/>
  <c r="G862" i="20"/>
  <c r="K135" i="21" s="1"/>
  <c r="G807" i="20"/>
  <c r="K87" i="21" s="1"/>
  <c r="G709" i="20"/>
  <c r="K122" i="21" s="1"/>
  <c r="G743" i="20"/>
  <c r="K88" i="21" s="1"/>
  <c r="G720" i="20"/>
  <c r="K32" i="21" s="1"/>
  <c r="G718" i="20"/>
  <c r="K106" i="21" s="1"/>
  <c r="G752" i="20"/>
  <c r="K67" i="21" s="1"/>
  <c r="G39" i="20"/>
  <c r="D7" i="21" s="1"/>
  <c r="G171" i="20"/>
  <c r="D105" i="21" s="1"/>
  <c r="G14" i="20"/>
  <c r="D219" i="21" s="1"/>
  <c r="G284" i="20"/>
  <c r="D303" i="21" s="1"/>
  <c r="G388" i="20"/>
  <c r="D44" i="21" s="1"/>
  <c r="G48" i="20"/>
  <c r="D29" i="21" s="1"/>
  <c r="G376" i="20"/>
  <c r="D262" i="21" s="1"/>
  <c r="G328" i="20"/>
  <c r="D370" i="21" s="1"/>
  <c r="G186" i="20"/>
  <c r="D118" i="21" s="1"/>
  <c r="G321" i="20"/>
  <c r="D143" i="21" s="1"/>
  <c r="G28" i="20"/>
  <c r="D306" i="21" s="1"/>
  <c r="G318" i="20"/>
  <c r="D406" i="21" s="1"/>
  <c r="G56" i="20"/>
  <c r="D19" i="21" s="1"/>
  <c r="G57" i="20"/>
  <c r="D250" i="21" s="1"/>
  <c r="G368" i="20"/>
  <c r="D132" i="21" s="1"/>
  <c r="G332" i="20"/>
  <c r="D325" i="21" s="1"/>
  <c r="G340" i="20"/>
  <c r="D126" i="21" s="1"/>
  <c r="G12" i="20"/>
  <c r="D272" i="21" s="1"/>
  <c r="G250" i="20"/>
  <c r="D286" i="21" s="1"/>
  <c r="G54" i="20"/>
  <c r="D22" i="21" s="1"/>
  <c r="G88" i="20"/>
  <c r="D277" i="21" s="1"/>
  <c r="G61" i="20"/>
  <c r="D162" i="21" s="1"/>
  <c r="G232" i="20"/>
  <c r="D163" i="21" s="1"/>
  <c r="G287" i="20"/>
  <c r="D75" i="21" s="1"/>
  <c r="G349" i="20"/>
  <c r="D354" i="21" s="1"/>
  <c r="G227" i="20"/>
  <c r="D179" i="21" s="1"/>
  <c r="G123" i="20"/>
  <c r="D291" i="21" s="1"/>
  <c r="G11" i="20"/>
  <c r="D267" i="21" s="1"/>
  <c r="G20" i="20"/>
  <c r="D270" i="21" s="1"/>
  <c r="G230" i="20"/>
  <c r="D401" i="21" s="1"/>
  <c r="G31" i="20"/>
  <c r="D292" i="21" s="1"/>
  <c r="G188" i="20"/>
  <c r="D137" i="21" s="1"/>
  <c r="G213" i="20"/>
  <c r="D197" i="21" s="1"/>
  <c r="G292" i="20"/>
  <c r="D8" i="21" s="1"/>
  <c r="G400" i="20"/>
  <c r="D88" i="21" s="1"/>
  <c r="G167" i="20"/>
  <c r="D405" i="21" s="1"/>
  <c r="G62" i="20"/>
  <c r="D384" i="21" s="1"/>
  <c r="G100" i="20"/>
  <c r="D133" i="21" s="1"/>
  <c r="G325" i="20"/>
  <c r="D200" i="21" s="1"/>
  <c r="G403" i="20"/>
  <c r="D92" i="21" s="1"/>
  <c r="G99" i="20"/>
  <c r="D138" i="21" s="1"/>
  <c r="G259" i="20"/>
  <c r="D361" i="21" s="1"/>
  <c r="G163" i="20"/>
  <c r="D274" i="21" s="1"/>
  <c r="G229" i="20"/>
  <c r="D412" i="21" s="1"/>
  <c r="G130" i="20"/>
  <c r="D256" i="21" s="1"/>
  <c r="G210" i="20"/>
  <c r="D327" i="21" s="1"/>
  <c r="G207" i="20"/>
  <c r="D10" i="21" s="1"/>
  <c r="G402" i="20"/>
  <c r="D232" i="21" s="1"/>
  <c r="G254" i="20"/>
  <c r="D165" i="21" s="1"/>
  <c r="G262" i="20"/>
  <c r="D79" i="21" s="1"/>
  <c r="G180" i="20"/>
  <c r="D61" i="21" s="1"/>
  <c r="G199" i="20"/>
  <c r="D329" i="21" s="1"/>
  <c r="G192" i="20"/>
  <c r="D59" i="21" s="1"/>
  <c r="G317" i="20"/>
  <c r="D25" i="21" s="1"/>
  <c r="G384" i="20"/>
  <c r="D178" i="21" s="1"/>
  <c r="G309" i="20"/>
  <c r="D340" i="21" s="1"/>
  <c r="G131" i="20"/>
  <c r="D48" i="21" s="1"/>
  <c r="G216" i="20"/>
  <c r="D222" i="21" s="1"/>
  <c r="G50" i="20"/>
  <c r="D315" i="21" s="1"/>
  <c r="G95" i="20"/>
  <c r="D186" i="21" s="1"/>
  <c r="G36" i="20"/>
  <c r="D130" i="21" s="1"/>
  <c r="G387" i="20"/>
  <c r="D253" i="21" s="1"/>
  <c r="G53" i="20"/>
  <c r="D182" i="21" s="1"/>
  <c r="G201" i="20"/>
  <c r="D377" i="21" s="1"/>
  <c r="G397" i="20"/>
  <c r="D313" i="21" s="1"/>
  <c r="G67" i="20"/>
  <c r="D26" i="21" s="1"/>
  <c r="G355" i="20"/>
  <c r="D366" i="21" s="1"/>
  <c r="G358" i="20"/>
  <c r="D287" i="21" s="1"/>
  <c r="G24" i="20"/>
  <c r="D177" i="21" s="1"/>
  <c r="G363" i="20"/>
  <c r="D236" i="21" s="1"/>
  <c r="G29" i="20"/>
  <c r="D319" i="21" s="1"/>
  <c r="G286" i="20"/>
  <c r="D146" i="21" s="1"/>
  <c r="G135" i="20"/>
  <c r="D357" i="21" s="1"/>
  <c r="G149" i="20"/>
  <c r="D164" i="21" s="1"/>
  <c r="G248" i="20"/>
  <c r="D362" i="21" s="1"/>
  <c r="G156" i="20"/>
  <c r="D183" i="21" s="1"/>
  <c r="G353" i="20"/>
  <c r="D241" i="21" s="1"/>
  <c r="G289" i="20"/>
  <c r="D324" i="21" s="1"/>
  <c r="G204" i="20"/>
  <c r="D309" i="21" s="1"/>
  <c r="G166" i="20"/>
  <c r="D237" i="21" s="1"/>
  <c r="G200" i="20"/>
  <c r="D206" i="21" s="1"/>
  <c r="G70" i="20"/>
  <c r="D174" i="21" s="1"/>
  <c r="G222" i="20"/>
  <c r="D389" i="21" s="1"/>
  <c r="G290" i="20"/>
  <c r="D410" i="21" s="1"/>
  <c r="G390" i="20"/>
  <c r="D268" i="21" s="1"/>
  <c r="G337" i="20"/>
  <c r="D368" i="21" s="1"/>
  <c r="G301" i="20"/>
  <c r="D386" i="21" s="1"/>
  <c r="G170" i="20"/>
  <c r="D20" i="21" s="1"/>
  <c r="G139" i="20"/>
  <c r="D149" i="21" s="1"/>
  <c r="G380" i="20"/>
  <c r="D6" i="21" s="1"/>
  <c r="G344" i="20"/>
  <c r="D9" i="21" s="1"/>
  <c r="G140" i="20"/>
  <c r="D365" i="21" s="1"/>
  <c r="G145" i="20"/>
  <c r="D246" i="21" s="1"/>
  <c r="G382" i="20"/>
  <c r="D299" i="21" s="1"/>
  <c r="G89" i="20"/>
  <c r="D198" i="21" s="1"/>
  <c r="G239" i="20"/>
  <c r="D74" i="21" s="1"/>
  <c r="G96" i="20"/>
  <c r="D63" i="21" s="1"/>
  <c r="G288" i="20"/>
  <c r="D380" i="21" s="1"/>
  <c r="G83" i="20"/>
  <c r="D403" i="21" s="1"/>
  <c r="G347" i="20"/>
  <c r="D321" i="21" s="1"/>
  <c r="G125" i="20"/>
  <c r="D35" i="21" s="1"/>
  <c r="G242" i="20"/>
  <c r="D170" i="21" s="1"/>
  <c r="G129" i="20"/>
  <c r="D395" i="21" s="1"/>
  <c r="G113" i="20"/>
  <c r="D191" i="21" s="1"/>
  <c r="G389" i="20"/>
  <c r="D391" i="21" s="1"/>
  <c r="G336" i="20"/>
  <c r="D413" i="21" s="1"/>
  <c r="G270" i="20"/>
  <c r="D249" i="21" s="1"/>
  <c r="G217" i="20"/>
  <c r="D140" i="21" s="1"/>
  <c r="G304" i="20"/>
  <c r="D396" i="21" s="1"/>
  <c r="G303" i="20"/>
  <c r="D376" i="21" s="1"/>
  <c r="G16" i="20"/>
  <c r="D220" i="21" s="1"/>
  <c r="G124" i="20"/>
  <c r="D69" i="21" s="1"/>
  <c r="G87" i="20"/>
  <c r="D194" i="21" s="1"/>
  <c r="G244" i="20"/>
  <c r="D131" i="21" s="1"/>
  <c r="G375" i="20"/>
  <c r="D288" i="21" s="1"/>
  <c r="G279" i="20"/>
  <c r="D230" i="21" s="1"/>
  <c r="G280" i="20"/>
  <c r="D188" i="21" s="1"/>
  <c r="G385" i="20"/>
  <c r="D73" i="21" s="1"/>
  <c r="G329" i="20"/>
  <c r="D141" i="21" s="1"/>
  <c r="G278" i="20"/>
  <c r="D318" i="21" s="1"/>
  <c r="G247" i="20"/>
  <c r="D168" i="21" s="1"/>
  <c r="G218" i="20"/>
  <c r="D184" i="21" s="1"/>
  <c r="G361" i="20"/>
  <c r="D13" i="21" s="1"/>
  <c r="G68" i="20"/>
  <c r="D341" i="21" s="1"/>
  <c r="G169" i="20"/>
  <c r="D108" i="21" s="1"/>
  <c r="G109" i="20"/>
  <c r="D336" i="21" s="1"/>
  <c r="G106" i="20"/>
  <c r="D52" i="21" s="1"/>
  <c r="G379" i="20"/>
  <c r="D116" i="21" s="1"/>
  <c r="G331" i="20"/>
  <c r="D107" i="21" s="1"/>
  <c r="G225" i="20"/>
  <c r="D193" i="21" s="1"/>
  <c r="G108" i="20"/>
  <c r="D240" i="21" s="1"/>
  <c r="G369" i="20"/>
  <c r="D202" i="21" s="1"/>
  <c r="G71" i="20"/>
  <c r="D192" i="21" s="1"/>
  <c r="G73" i="20"/>
  <c r="D372" i="21" s="1"/>
  <c r="G252" i="20"/>
  <c r="D96" i="21" s="1"/>
  <c r="G373" i="20"/>
  <c r="D119" i="21" s="1"/>
  <c r="G305" i="20"/>
  <c r="D84" i="21" s="1"/>
  <c r="G246" i="20"/>
  <c r="D94" i="21" s="1"/>
  <c r="G5" i="20"/>
  <c r="D113" i="21" s="1"/>
  <c r="G7" i="20"/>
  <c r="D154" i="21" s="1"/>
  <c r="G299" i="20"/>
  <c r="D414" i="21" s="1"/>
  <c r="G181" i="20"/>
  <c r="D330" i="21" s="1"/>
  <c r="G168" i="20"/>
  <c r="D383" i="21" s="1"/>
  <c r="G348" i="20"/>
  <c r="D57" i="21" s="1"/>
  <c r="G114" i="20"/>
  <c r="D139" i="21" s="1"/>
  <c r="G41" i="20"/>
  <c r="D404" i="21" s="1"/>
  <c r="G179" i="20"/>
  <c r="D82" i="21" s="1"/>
  <c r="G357" i="20"/>
  <c r="D285" i="21" s="1"/>
  <c r="G126" i="20"/>
  <c r="D169" i="21" s="1"/>
  <c r="G116" i="20"/>
  <c r="D153" i="21" s="1"/>
  <c r="G378" i="20"/>
  <c r="D205" i="21" s="1"/>
  <c r="G319" i="20"/>
  <c r="D157" i="21" s="1"/>
  <c r="G77" i="20"/>
  <c r="D129" i="21" s="1"/>
  <c r="G215" i="20"/>
  <c r="D147" i="21" s="1"/>
  <c r="G49" i="20"/>
  <c r="D248" i="21" s="1"/>
  <c r="G15" i="20"/>
  <c r="D269" i="21" s="1"/>
  <c r="G196" i="20"/>
  <c r="D284" i="21" s="1"/>
  <c r="G159" i="20"/>
  <c r="D371" i="21" s="1"/>
  <c r="G147" i="20"/>
  <c r="D67" i="21" s="1"/>
  <c r="G256" i="20"/>
  <c r="D348" i="21" s="1"/>
  <c r="G27" i="20"/>
  <c r="D40" i="21" s="1"/>
  <c r="G315" i="20"/>
  <c r="D214" i="21" s="1"/>
  <c r="G64" i="20"/>
  <c r="D261" i="21" s="1"/>
  <c r="G136" i="20"/>
  <c r="D41" i="21" s="1"/>
  <c r="G75" i="20"/>
  <c r="D363" i="21" s="1"/>
  <c r="G352" i="20"/>
  <c r="D17" i="21" s="1"/>
  <c r="G183" i="20"/>
  <c r="D381" i="21" s="1"/>
  <c r="G76" i="20"/>
  <c r="D189" i="21" s="1"/>
  <c r="G160" i="20"/>
  <c r="D166" i="21" s="1"/>
  <c r="G374" i="20"/>
  <c r="D38" i="21" s="1"/>
  <c r="G161" i="20"/>
  <c r="D296" i="21" s="1"/>
  <c r="G306" i="20"/>
  <c r="D334" i="21" s="1"/>
  <c r="G182" i="20"/>
  <c r="D135" i="21" s="1"/>
  <c r="G152" i="20"/>
  <c r="D115" i="21" s="1"/>
  <c r="G185" i="20"/>
  <c r="D233" i="21" s="1"/>
  <c r="G104" i="20"/>
  <c r="D351" i="21" s="1"/>
  <c r="G78" i="20"/>
  <c r="D349" i="21" s="1"/>
  <c r="G257" i="20"/>
  <c r="D185" i="21" s="1"/>
  <c r="G371" i="20"/>
  <c r="D333" i="21" s="1"/>
  <c r="G269" i="20"/>
  <c r="D24" i="21" s="1"/>
  <c r="G202" i="20"/>
  <c r="D173" i="21" s="1"/>
  <c r="G237" i="20"/>
  <c r="D90" i="21" s="1"/>
  <c r="G365" i="20"/>
  <c r="D339" i="21" s="1"/>
  <c r="G19" i="20"/>
  <c r="D347" i="21" s="1"/>
  <c r="G271" i="20"/>
  <c r="D46" i="21" s="1"/>
  <c r="G324" i="20"/>
  <c r="D95" i="21" s="1"/>
  <c r="G264" i="20"/>
  <c r="D335" i="21" s="1"/>
  <c r="G206" i="20"/>
  <c r="D211" i="21" s="1"/>
  <c r="G142" i="20"/>
  <c r="D66" i="21" s="1"/>
  <c r="G86" i="20"/>
  <c r="D72" i="21" s="1"/>
  <c r="G138" i="20"/>
  <c r="D328" i="21" s="1"/>
  <c r="G383" i="20"/>
  <c r="D11" i="21" s="1"/>
  <c r="G55" i="20"/>
  <c r="D400" i="21" s="1"/>
  <c r="G91" i="20"/>
  <c r="D238" i="21" s="1"/>
  <c r="G241" i="20"/>
  <c r="D39" i="21" s="1"/>
  <c r="G120" i="20"/>
  <c r="D294" i="21" s="1"/>
  <c r="G326" i="20"/>
  <c r="D212" i="21" s="1"/>
  <c r="G22" i="20"/>
  <c r="D393" i="21" s="1"/>
  <c r="G74" i="20"/>
  <c r="D36" i="21" s="1"/>
  <c r="G211" i="20"/>
  <c r="D225" i="21" s="1"/>
  <c r="G13" i="20"/>
  <c r="D216" i="21" s="1"/>
  <c r="G370" i="20"/>
  <c r="D297" i="21" s="1"/>
  <c r="G26" i="20"/>
  <c r="D155" i="21" s="1"/>
  <c r="G277" i="20"/>
  <c r="D56" i="21" s="1"/>
  <c r="G300" i="20"/>
  <c r="D104" i="21" s="1"/>
  <c r="G327" i="20"/>
  <c r="D305" i="21" s="1"/>
  <c r="G195" i="20"/>
  <c r="D399" i="21" s="1"/>
  <c r="G401" i="20"/>
  <c r="D68" i="21" s="1"/>
  <c r="G351" i="20"/>
  <c r="D265" i="21" s="1"/>
  <c r="G268" i="20"/>
  <c r="D355" i="21" s="1"/>
  <c r="G231" i="20"/>
  <c r="D91" i="21" s="1"/>
  <c r="G208" i="20"/>
  <c r="D304" i="21" s="1"/>
  <c r="G148" i="20"/>
  <c r="D23" i="21" s="1"/>
  <c r="G111" i="20"/>
  <c r="D171" i="21" s="1"/>
  <c r="G291" i="20"/>
  <c r="D99" i="21" s="1"/>
  <c r="G220" i="20"/>
  <c r="D70" i="21" s="1"/>
  <c r="G362" i="20"/>
  <c r="D402" i="21" s="1"/>
  <c r="G58" i="20"/>
  <c r="D317" i="21" s="1"/>
  <c r="G94" i="20"/>
  <c r="D2" i="21" s="1"/>
  <c r="G141" i="20"/>
  <c r="D322" i="21" s="1"/>
  <c r="G155" i="20"/>
  <c r="D326" i="21" s="1"/>
  <c r="G191" i="20"/>
  <c r="D231" i="21" s="1"/>
  <c r="G245" i="20"/>
  <c r="D114" i="21" s="1"/>
  <c r="G253" i="20"/>
  <c r="D293" i="21" s="1"/>
  <c r="G23" i="20"/>
  <c r="D18" i="21" s="1"/>
  <c r="G69" i="20"/>
  <c r="D207" i="21" s="1"/>
  <c r="G311" i="20"/>
  <c r="D65" i="21" s="1"/>
  <c r="G33" i="20"/>
  <c r="D320" i="21" s="1"/>
  <c r="G9" i="20"/>
  <c r="D345" i="21" s="1"/>
  <c r="G346" i="20"/>
  <c r="D282" i="21" s="1"/>
  <c r="G164" i="20"/>
  <c r="D175" i="21" s="1"/>
  <c r="G281" i="20"/>
  <c r="D152" i="21" s="1"/>
  <c r="G30" i="20"/>
  <c r="D106" i="21" s="1"/>
  <c r="G233" i="20"/>
  <c r="D134" i="21" s="1"/>
  <c r="G60" i="20"/>
  <c r="D338" i="21" s="1"/>
  <c r="G72" i="20"/>
  <c r="D50" i="21" s="1"/>
  <c r="G221" i="20"/>
  <c r="D42" i="21" s="1"/>
  <c r="G35" i="20"/>
  <c r="D210" i="21" s="1"/>
  <c r="G37" i="20"/>
  <c r="D5" i="21" s="1"/>
  <c r="G260" i="20"/>
  <c r="D239" i="21" s="1"/>
  <c r="G367" i="20"/>
  <c r="D266" i="21" s="1"/>
  <c r="G84" i="20"/>
  <c r="D159" i="21" s="1"/>
  <c r="G203" i="20"/>
  <c r="D209" i="21" s="1"/>
  <c r="G154" i="20"/>
  <c r="D16" i="21" s="1"/>
  <c r="G81" i="20"/>
  <c r="D14" i="21" s="1"/>
  <c r="G143" i="20"/>
  <c r="D122" i="21" s="1"/>
  <c r="G297" i="20"/>
  <c r="D217" i="21" s="1"/>
  <c r="G258" i="20"/>
  <c r="D258" i="21" s="1"/>
  <c r="G293" i="20"/>
  <c r="D27" i="21" s="1"/>
  <c r="G302" i="20"/>
  <c r="D54" i="21" s="1"/>
  <c r="G372" i="20"/>
  <c r="D55" i="21" s="1"/>
  <c r="G190" i="20"/>
  <c r="D80" i="21" s="1"/>
  <c r="G307" i="20"/>
  <c r="D316" i="21" s="1"/>
  <c r="G176" i="20"/>
  <c r="D156" i="21" s="1"/>
  <c r="G350" i="20"/>
  <c r="D180" i="21" s="1"/>
  <c r="G157" i="20"/>
  <c r="D367" i="21" s="1"/>
  <c r="G274" i="20"/>
  <c r="D167" i="21" s="1"/>
  <c r="G146" i="20"/>
  <c r="D176" i="21" s="1"/>
  <c r="G119" i="20"/>
  <c r="D203" i="21" s="1"/>
  <c r="G360" i="20"/>
  <c r="D76" i="21" s="1"/>
  <c r="G226" i="20"/>
  <c r="D407" i="21" s="1"/>
  <c r="G127" i="20"/>
  <c r="D100" i="21" s="1"/>
  <c r="G212" i="20"/>
  <c r="D85" i="21" s="1"/>
  <c r="G132" i="20"/>
  <c r="D360" i="21" s="1"/>
  <c r="G339" i="20"/>
  <c r="D254" i="21" s="1"/>
  <c r="G112" i="20"/>
  <c r="D353" i="21" s="1"/>
  <c r="G243" i="20"/>
  <c r="D223" i="21" s="1"/>
  <c r="G219" i="20"/>
  <c r="D208" i="21" s="1"/>
  <c r="G364" i="20"/>
  <c r="D78" i="21" s="1"/>
  <c r="G267" i="20"/>
  <c r="D323" i="21" s="1"/>
  <c r="G316" i="20"/>
  <c r="D331" i="21" s="1"/>
  <c r="G40" i="20"/>
  <c r="D281" i="21" s="1"/>
  <c r="G184" i="20"/>
  <c r="D102" i="21" s="1"/>
  <c r="G3" i="20"/>
  <c r="D279" i="21" s="1"/>
  <c r="G52" i="20"/>
  <c r="D307" i="21" s="1"/>
  <c r="G314" i="20"/>
  <c r="D243" i="21" s="1"/>
  <c r="G193" i="20"/>
  <c r="D30" i="21" s="1"/>
  <c r="G310" i="20"/>
  <c r="D344" i="21" s="1"/>
  <c r="G79" i="20"/>
  <c r="D332" i="21" s="1"/>
  <c r="G158" i="20"/>
  <c r="D375" i="21" s="1"/>
  <c r="G411" i="20"/>
  <c r="D247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144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4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310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35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01" i="21" s="1"/>
  <c r="G416" i="20"/>
  <c r="D416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2" i="21" s="1"/>
  <c r="G405" i="20"/>
  <c r="D81" i="21" s="1"/>
  <c r="G406" i="20"/>
  <c r="D45" i="21" s="1"/>
  <c r="G418" i="20"/>
  <c r="D418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97" i="21" s="1"/>
  <c r="G419" i="20"/>
  <c r="D419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213" i="21" s="1"/>
  <c r="G420" i="20"/>
  <c r="D420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77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224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417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229" i="21" s="1"/>
  <c r="G398" i="20"/>
  <c r="D31" i="21" s="1"/>
  <c r="G323" i="20"/>
  <c r="D190" i="21" s="1"/>
  <c r="G128" i="20"/>
  <c r="D226" i="21" s="1"/>
  <c r="G144" i="20"/>
  <c r="D352" i="21" s="1"/>
  <c r="G251" i="20"/>
  <c r="D142" i="21" s="1"/>
  <c r="G165" i="20"/>
  <c r="D12" i="21" s="1"/>
  <c r="G17" i="20"/>
  <c r="D87" i="21" s="1"/>
  <c r="G396" i="20"/>
  <c r="D37" i="21" s="1"/>
  <c r="G341" i="20"/>
  <c r="D337" i="21" s="1"/>
  <c r="G98" i="20"/>
  <c r="D215" i="21" s="1"/>
  <c r="G47" i="20"/>
  <c r="D394" i="21" s="1"/>
  <c r="G394" i="20"/>
  <c r="D58" i="21" s="1"/>
  <c r="G82" i="20"/>
  <c r="D51" i="21" s="1"/>
  <c r="G32" i="20"/>
  <c r="D109" i="21" s="1"/>
  <c r="G34" i="20"/>
  <c r="D121" i="21" s="1"/>
  <c r="G189" i="20"/>
  <c r="D187" i="21" s="1"/>
  <c r="G59" i="20"/>
  <c r="D49" i="21" s="1"/>
  <c r="G366" i="20"/>
  <c r="D298" i="21" s="1"/>
  <c r="G65" i="20"/>
  <c r="D378" i="21" s="1"/>
  <c r="G134" i="20"/>
  <c r="D369" i="21" s="1"/>
  <c r="G93" i="20"/>
  <c r="D356" i="21" s="1"/>
  <c r="G381" i="20"/>
  <c r="D148" i="21" s="1"/>
  <c r="G330" i="20"/>
  <c r="D125" i="21" s="1"/>
  <c r="G235" i="20"/>
  <c r="D158" i="21" s="1"/>
  <c r="G90" i="20"/>
  <c r="D245" i="21" s="1"/>
  <c r="G234" i="20"/>
  <c r="D117" i="21" s="1"/>
  <c r="G359" i="20"/>
  <c r="D123" i="21" s="1"/>
  <c r="G117" i="20"/>
  <c r="D103" i="21" s="1"/>
  <c r="G240" i="20"/>
  <c r="D244" i="21" s="1"/>
  <c r="G263" i="20"/>
  <c r="D379" i="21" s="1"/>
  <c r="G334" i="20"/>
  <c r="D32" i="21" s="1"/>
  <c r="G236" i="20"/>
  <c r="D145" i="21" s="1"/>
  <c r="G137" i="20"/>
  <c r="D358" i="21" s="1"/>
  <c r="G151" i="20"/>
  <c r="D218" i="21" s="1"/>
  <c r="G343" i="20"/>
  <c r="D71" i="21" s="1"/>
  <c r="G121" i="20"/>
  <c r="D112" i="21" s="1"/>
  <c r="G38" i="20"/>
  <c r="D98" i="21" s="1"/>
  <c r="G175" i="20"/>
  <c r="D43" i="21" s="1"/>
  <c r="G80" i="20"/>
  <c r="D276" i="21" s="1"/>
  <c r="G249" i="20"/>
  <c r="D227" i="21" s="1"/>
  <c r="G153" i="20"/>
  <c r="D350" i="21" s="1"/>
  <c r="G333" i="20"/>
  <c r="D28" i="21" s="1"/>
  <c r="G272" i="20"/>
  <c r="D275" i="21" s="1"/>
  <c r="G261" i="20"/>
  <c r="D255" i="21" s="1"/>
  <c r="G105" i="20"/>
  <c r="D411" i="21" s="1"/>
  <c r="G10" i="20"/>
  <c r="D101" i="21" s="1"/>
  <c r="G338" i="20"/>
  <c r="D259" i="21" s="1"/>
  <c r="G275" i="20"/>
  <c r="D295" i="21" s="1"/>
  <c r="G276" i="20"/>
  <c r="D3" i="21" s="1"/>
  <c r="G43" i="20"/>
  <c r="D408" i="21" s="1"/>
  <c r="G122" i="20"/>
  <c r="D280" i="21" s="1"/>
  <c r="G322" i="20"/>
  <c r="D110" i="21" s="1"/>
  <c r="G92" i="20"/>
  <c r="D343" i="21" s="1"/>
  <c r="G162" i="20"/>
  <c r="D364" i="21" s="1"/>
  <c r="G285" i="20"/>
  <c r="D83" i="21" s="1"/>
  <c r="G6" i="20"/>
  <c r="D382" i="21" s="1"/>
  <c r="G223" i="20"/>
  <c r="D308" i="21" s="1"/>
  <c r="G51" i="20"/>
  <c r="D251" i="21" s="1"/>
  <c r="G63" i="20"/>
  <c r="D290" i="21" s="1"/>
  <c r="G172" i="20"/>
  <c r="D150" i="21" s="1"/>
  <c r="G255" i="20"/>
  <c r="D263" i="21" s="1"/>
  <c r="G4" i="20"/>
  <c r="D271" i="21" s="1"/>
  <c r="G320" i="20"/>
  <c r="D283" i="21" s="1"/>
  <c r="G25" i="20"/>
  <c r="D93" i="21" s="1"/>
  <c r="G177" i="20"/>
  <c r="D242" i="21" s="1"/>
  <c r="G214" i="20"/>
  <c r="D300" i="21" s="1"/>
  <c r="G21" i="20"/>
  <c r="D302" i="21" s="1"/>
  <c r="G266" i="20"/>
  <c r="D60" i="21" s="1"/>
  <c r="G335" i="20"/>
  <c r="D120" i="21" s="1"/>
  <c r="G198" i="20"/>
  <c r="D252" i="21" s="1"/>
  <c r="G97" i="20"/>
  <c r="D34" i="21" s="1"/>
  <c r="G174" i="20"/>
  <c r="D289" i="21" s="1"/>
  <c r="G18" i="20"/>
  <c r="D312" i="21" s="1"/>
  <c r="G197" i="20"/>
  <c r="D388" i="21" s="1"/>
  <c r="G42" i="20"/>
  <c r="D151" i="21" s="1"/>
  <c r="G283" i="20"/>
  <c r="D278" i="21" s="1"/>
  <c r="G386" i="20"/>
  <c r="D204" i="21" s="1"/>
  <c r="G298" i="20"/>
  <c r="D409" i="21" s="1"/>
  <c r="G133" i="20"/>
  <c r="D301" i="21" s="1"/>
  <c r="G45" i="20"/>
  <c r="D257" i="21" s="1"/>
  <c r="G295" i="20"/>
  <c r="D221" i="21" s="1"/>
  <c r="G356" i="20"/>
  <c r="D21" i="21" s="1"/>
  <c r="G265" i="20"/>
  <c r="D199" i="21" s="1"/>
  <c r="G228" i="20"/>
  <c r="D390" i="21" s="1"/>
  <c r="G103" i="20"/>
  <c r="D228" i="21" s="1"/>
  <c r="G224" i="20"/>
  <c r="D53" i="21" s="1"/>
  <c r="G118" i="20"/>
  <c r="D127" i="21" s="1"/>
  <c r="G101" i="20"/>
  <c r="D111" i="21" s="1"/>
  <c r="G107" i="20"/>
  <c r="D398" i="21" s="1"/>
  <c r="G115" i="20"/>
  <c r="D161" i="21" s="1"/>
  <c r="G102" i="20"/>
  <c r="D196" i="21" s="1"/>
  <c r="G345" i="20"/>
  <c r="D86" i="21" s="1"/>
  <c r="G85" i="20"/>
  <c r="D397" i="21" s="1"/>
  <c r="G66" i="20"/>
  <c r="D124" i="21" s="1"/>
  <c r="G273" i="20"/>
  <c r="D64" i="21" s="1"/>
  <c r="G391" i="20"/>
  <c r="D373" i="21" s="1"/>
  <c r="G313" i="20"/>
  <c r="D264" i="21" s="1"/>
  <c r="G205" i="20"/>
  <c r="D311" i="21" s="1"/>
  <c r="G392" i="20"/>
  <c r="D160" i="21" s="1"/>
  <c r="G342" i="20"/>
  <c r="D314" i="21" s="1"/>
  <c r="G238" i="20"/>
  <c r="D234" i="21" s="1"/>
  <c r="G110" i="20"/>
  <c r="D359" i="21" s="1"/>
  <c r="G296" i="20"/>
  <c r="D136" i="21" s="1"/>
  <c r="G282" i="20"/>
  <c r="D415" i="21" s="1"/>
  <c r="G187" i="20"/>
  <c r="D195" i="21" s="1"/>
  <c r="G354" i="20"/>
  <c r="D385" i="21" s="1"/>
  <c r="G173" i="20"/>
  <c r="D387" i="21" s="1"/>
  <c r="G8" i="20"/>
  <c r="D15" i="21" s="1"/>
  <c r="G377" i="20"/>
  <c r="D172" i="21" s="1"/>
  <c r="G312" i="20"/>
  <c r="D128" i="21" s="1"/>
  <c r="G150" i="20"/>
  <c r="D260" i="21" s="1"/>
  <c r="G294" i="20"/>
  <c r="D273" i="21" s="1"/>
  <c r="G178" i="20"/>
  <c r="D181" i="21" s="1"/>
  <c r="G395" i="20"/>
  <c r="D392" i="21" s="1"/>
  <c r="G308" i="20"/>
  <c r="D62" i="21" s="1"/>
  <c r="G209" i="20"/>
  <c r="D374" i="21" s="1"/>
  <c r="G44" i="20"/>
  <c r="D33" i="21" s="1"/>
  <c r="G46" i="20"/>
  <c r="D346" i="21" s="1"/>
  <c r="G393" i="20"/>
  <c r="D8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0" i="9" s="1"/>
  <c r="AL796" i="14"/>
  <c r="AL613" i="14"/>
  <c r="BY15" i="11"/>
  <c r="K77" i="9" s="1"/>
  <c r="AL695" i="14"/>
  <c r="AL699" i="14"/>
  <c r="AL723" i="14"/>
  <c r="AL624" i="14"/>
  <c r="BY26" i="11"/>
  <c r="K190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5" i="9" s="1"/>
  <c r="AL765" i="14"/>
  <c r="AL791" i="14"/>
  <c r="AL609" i="14"/>
  <c r="BY11" i="11"/>
  <c r="K122" i="9" s="1"/>
  <c r="AL632" i="14"/>
  <c r="BY34" i="11"/>
  <c r="K141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10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4" i="9" s="1"/>
  <c r="AL817" i="14"/>
  <c r="AL710" i="14"/>
  <c r="AL727" i="14"/>
  <c r="AL684" i="14"/>
  <c r="AL733" i="14"/>
  <c r="AL622" i="14"/>
  <c r="BY24" i="11"/>
  <c r="K42" i="9" s="1"/>
  <c r="AL659" i="14"/>
  <c r="AL798" i="14"/>
  <c r="AL782" i="14"/>
  <c r="AL799" i="14"/>
  <c r="AL623" i="14"/>
  <c r="BY25" i="11"/>
  <c r="K232" i="9" s="1"/>
  <c r="AL747" i="14"/>
  <c r="AL630" i="14"/>
  <c r="BY32" i="11"/>
  <c r="K98" i="9" s="1"/>
  <c r="AL736" i="14"/>
  <c r="AL654" i="14"/>
  <c r="AL621" i="14"/>
  <c r="BY23" i="11"/>
  <c r="K55" i="9" s="1"/>
  <c r="AL644" i="14"/>
  <c r="AL767" i="14"/>
  <c r="AL748" i="14"/>
  <c r="AL627" i="14"/>
  <c r="BY29" i="11"/>
  <c r="K50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84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41" i="9" s="1"/>
  <c r="AL832" i="14"/>
  <c r="AL789" i="14"/>
  <c r="AL830" i="14"/>
  <c r="AL790" i="14"/>
  <c r="AL744" i="14"/>
  <c r="AL756" i="14"/>
  <c r="AL649" i="14"/>
  <c r="AL608" i="14"/>
  <c r="BY10" i="11"/>
  <c r="K139" i="9" s="1"/>
  <c r="AL645" i="14"/>
  <c r="AL671" i="14"/>
  <c r="AL635" i="14"/>
  <c r="BY37" i="11"/>
  <c r="K225" i="9" s="1"/>
  <c r="AL813" i="14"/>
  <c r="AL703" i="14"/>
  <c r="AL650" i="14"/>
  <c r="AL812" i="14"/>
  <c r="AL784" i="14"/>
  <c r="AL638" i="14"/>
  <c r="AL730" i="14"/>
  <c r="AL615" i="14"/>
  <c r="BY17" i="11"/>
  <c r="K201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90" i="9" s="1"/>
  <c r="AL667" i="14"/>
  <c r="AL611" i="14"/>
  <c r="BY13" i="11"/>
  <c r="K75" i="9" s="1"/>
  <c r="AL652" i="14"/>
  <c r="AL647" i="14"/>
  <c r="AL698" i="14"/>
  <c r="AL603" i="14"/>
  <c r="BY5" i="11"/>
  <c r="K174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8" i="9" s="1"/>
  <c r="AL804" i="14"/>
  <c r="AL600" i="14"/>
  <c r="BY2" i="11"/>
  <c r="K12" i="9" s="1"/>
  <c r="AL612" i="14"/>
  <c r="BY14" i="11"/>
  <c r="K230" i="9" s="1"/>
  <c r="AL819" i="14"/>
  <c r="AL739" i="14"/>
  <c r="AL689" i="14"/>
  <c r="AL807" i="14"/>
  <c r="AL606" i="14"/>
  <c r="BY8" i="11"/>
  <c r="K208" i="9" s="1"/>
  <c r="AL653" i="14"/>
  <c r="AL746" i="14"/>
  <c r="AL763" i="14"/>
  <c r="AL720" i="14"/>
  <c r="AL769" i="14"/>
  <c r="AL721" i="14"/>
  <c r="AL687" i="14"/>
  <c r="AL616" i="14"/>
  <c r="BY18" i="11"/>
  <c r="K117" i="9" s="1"/>
  <c r="AL628" i="14"/>
  <c r="BY30" i="11"/>
  <c r="K74" i="9" s="1"/>
  <c r="AL640" i="14"/>
  <c r="AL631" i="14"/>
  <c r="BY33" i="11"/>
  <c r="K15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3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11" i="9" s="1"/>
  <c r="AL715" i="14"/>
  <c r="AL788" i="14"/>
  <c r="AL620" i="14"/>
  <c r="BY22" i="11"/>
  <c r="K153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2" i="9" s="1"/>
  <c r="AL735" i="14"/>
  <c r="AL702" i="14"/>
  <c r="AL607" i="14"/>
  <c r="BY9" i="11"/>
  <c r="K81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47" i="9" s="1"/>
  <c r="AL749" i="14"/>
  <c r="AL824" i="14"/>
  <c r="AL657" i="14"/>
  <c r="AL793" i="14"/>
  <c r="AL633" i="14"/>
  <c r="BY35" i="11"/>
  <c r="K222" i="9" s="1"/>
  <c r="AL759" i="14"/>
  <c r="AL691" i="14"/>
  <c r="BY18" i="10"/>
  <c r="D342" i="9" s="1"/>
  <c r="AL19" i="14"/>
  <c r="BY19" i="10"/>
  <c r="D379" i="9" s="1"/>
  <c r="AL358" i="14"/>
  <c r="AL362" i="14"/>
  <c r="AL85" i="14"/>
  <c r="AL133" i="14"/>
  <c r="AL118" i="14"/>
  <c r="AL31" i="14"/>
  <c r="BY31" i="10"/>
  <c r="D313" i="9" s="1"/>
  <c r="AL121" i="14"/>
  <c r="AL154" i="14"/>
  <c r="AL382" i="14"/>
  <c r="AL391" i="14"/>
  <c r="AL80" i="14"/>
  <c r="AL158" i="14"/>
  <c r="AL157" i="14"/>
  <c r="AL96" i="14"/>
  <c r="AL64" i="14"/>
  <c r="BY64" i="10"/>
  <c r="D308" i="9" s="1"/>
  <c r="AL294" i="14"/>
  <c r="AL333" i="14"/>
  <c r="AL56" i="14"/>
  <c r="BY56" i="10"/>
  <c r="D33" i="9" s="1"/>
  <c r="AL186" i="14"/>
  <c r="AL232" i="14"/>
  <c r="AL7" i="14"/>
  <c r="AL4" i="8" s="1"/>
  <c r="BY7" i="10"/>
  <c r="D178" i="9" s="1"/>
  <c r="AL126" i="14"/>
  <c r="AL11" i="14"/>
  <c r="BY11" i="10"/>
  <c r="D289" i="9" s="1"/>
  <c r="AL53" i="14"/>
  <c r="BY53" i="10"/>
  <c r="D202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4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42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341" i="9" s="1"/>
  <c r="AL100" i="14"/>
  <c r="BY50" i="10"/>
  <c r="D268" i="9" s="1"/>
  <c r="AL50" i="14"/>
  <c r="AL148" i="14"/>
  <c r="AL49" i="14"/>
  <c r="BY49" i="10"/>
  <c r="D248" i="9" s="1"/>
  <c r="AL383" i="14"/>
  <c r="AL303" i="14"/>
  <c r="AL69" i="14"/>
  <c r="BY69" i="10"/>
  <c r="D207" i="9" s="1"/>
  <c r="AL386" i="14"/>
  <c r="AL273" i="14"/>
  <c r="AL414" i="14"/>
  <c r="AL380" i="14"/>
  <c r="AL428" i="14"/>
  <c r="AL413" i="14"/>
  <c r="AL209" i="14"/>
  <c r="AL416" i="14"/>
  <c r="AL5" i="14"/>
  <c r="BY5" i="10"/>
  <c r="D119" i="9" s="1"/>
  <c r="AL63" i="14"/>
  <c r="BY63" i="10"/>
  <c r="D252" i="9" s="1"/>
  <c r="AL352" i="14"/>
  <c r="AL205" i="14"/>
  <c r="AL236" i="14"/>
  <c r="BY38" i="10"/>
  <c r="D47" i="9" s="1"/>
  <c r="AL38" i="14"/>
  <c r="AL230" i="14"/>
  <c r="AL77" i="14"/>
  <c r="AL36" i="14"/>
  <c r="BY36" i="10"/>
  <c r="D165" i="9" s="1"/>
  <c r="AL111" i="14"/>
  <c r="AL141" i="14"/>
  <c r="AL171" i="14"/>
  <c r="AL102" i="14"/>
  <c r="AL48" i="14"/>
  <c r="BY48" i="10"/>
  <c r="D54" i="9" s="1"/>
  <c r="AL284" i="14"/>
  <c r="AL278" i="14"/>
  <c r="AL107" i="14"/>
  <c r="AL430" i="14"/>
  <c r="AL371" i="14"/>
  <c r="AL417" i="14"/>
  <c r="AL26" i="14"/>
  <c r="BY26" i="10"/>
  <c r="D79" i="9" s="1"/>
  <c r="AL238" i="14"/>
  <c r="AL326" i="14"/>
  <c r="AL368" i="14"/>
  <c r="AL342" i="14"/>
  <c r="AL308" i="14"/>
  <c r="AL277" i="14"/>
  <c r="AL71" i="14"/>
  <c r="BY71" i="10"/>
  <c r="D145" i="9" s="1"/>
  <c r="AL316" i="14"/>
  <c r="AL286" i="14"/>
  <c r="AL364" i="14"/>
  <c r="AL338" i="14"/>
  <c r="AL291" i="14"/>
  <c r="AL145" i="14"/>
  <c r="AL105" i="14"/>
  <c r="AL42" i="14"/>
  <c r="BY42" i="10"/>
  <c r="D164" i="9" s="1"/>
  <c r="AL384" i="14"/>
  <c r="AL361" i="14"/>
  <c r="AL279" i="14"/>
  <c r="AL255" i="14"/>
  <c r="AL423" i="14"/>
  <c r="AL425" i="14"/>
  <c r="AL198" i="14"/>
  <c r="AL166" i="14"/>
  <c r="AL32" i="14"/>
  <c r="BY32" i="10"/>
  <c r="D142" i="9" s="1"/>
  <c r="AL404" i="14"/>
  <c r="AL245" i="14"/>
  <c r="AL95" i="14"/>
  <c r="AL244" i="14"/>
  <c r="AL73" i="14"/>
  <c r="AL323" i="14"/>
  <c r="AL293" i="14"/>
  <c r="AL411" i="14"/>
  <c r="AL39" i="14"/>
  <c r="BY39" i="10"/>
  <c r="D23" i="9" s="1"/>
  <c r="AL66" i="14"/>
  <c r="BY66" i="10"/>
  <c r="D171" i="9" s="1"/>
  <c r="AL226" i="14"/>
  <c r="AL101" i="14"/>
  <c r="AL366" i="14"/>
  <c r="AL396" i="14"/>
  <c r="AL9" i="14"/>
  <c r="BY9" i="10"/>
  <c r="D335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306" i="9" s="1"/>
  <c r="AL345" i="14"/>
  <c r="AL103" i="14"/>
  <c r="AL165" i="14"/>
  <c r="AL318" i="14"/>
  <c r="AL13" i="14"/>
  <c r="BY13" i="10"/>
  <c r="D265" i="9" s="1"/>
  <c r="AL24" i="14"/>
  <c r="BY24" i="10"/>
  <c r="D166" i="9" s="1"/>
  <c r="AL37" i="14"/>
  <c r="BY37" i="10"/>
  <c r="D21" i="9" s="1"/>
  <c r="AL160" i="14"/>
  <c r="AL295" i="14"/>
  <c r="AL17" i="14"/>
  <c r="BY17" i="10"/>
  <c r="D108" i="9" s="1"/>
  <c r="AL201" i="14"/>
  <c r="AL374" i="14"/>
  <c r="AL233" i="14"/>
  <c r="AL214" i="14"/>
  <c r="AL20" i="14"/>
  <c r="BY20" i="10"/>
  <c r="D237" i="9" s="1"/>
  <c r="AL163" i="14"/>
  <c r="AL221" i="14"/>
  <c r="AL61" i="14"/>
  <c r="BY61" i="10"/>
  <c r="D152" i="9" s="1"/>
  <c r="AL142" i="14"/>
  <c r="AL81" i="14"/>
  <c r="AL174" i="14"/>
  <c r="AL204" i="14"/>
  <c r="AL90" i="14"/>
  <c r="AL58" i="14"/>
  <c r="BY58" i="10"/>
  <c r="D327" i="9" s="1"/>
  <c r="AL276" i="14"/>
  <c r="AL89" i="14"/>
  <c r="AL317" i="14"/>
  <c r="AL45" i="14"/>
  <c r="BY45" i="10"/>
  <c r="D177" i="9" s="1"/>
  <c r="AL78" i="14"/>
  <c r="AL86" i="14"/>
  <c r="AL231" i="14"/>
  <c r="AL356" i="14"/>
  <c r="AL134" i="14"/>
  <c r="AL395" i="14"/>
  <c r="AL365" i="14"/>
  <c r="AL180" i="14"/>
  <c r="AL65" i="14"/>
  <c r="BY65" i="10"/>
  <c r="D377" i="9" s="1"/>
  <c r="AL321" i="14"/>
  <c r="AL312" i="14"/>
  <c r="AL82" i="14"/>
  <c r="AL94" i="14"/>
  <c r="AL319" i="14"/>
  <c r="AL184" i="14"/>
  <c r="AL124" i="14"/>
  <c r="AL21" i="14"/>
  <c r="BY21" i="10"/>
  <c r="D305" i="9" s="1"/>
  <c r="AL330" i="14"/>
  <c r="AL172" i="14"/>
  <c r="AL376" i="14"/>
  <c r="AL28" i="14"/>
  <c r="BY28" i="10"/>
  <c r="D232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0" i="9" s="1"/>
  <c r="AL2" i="14"/>
  <c r="BY2" i="10"/>
  <c r="D303" i="9" s="1"/>
  <c r="AL315" i="14"/>
  <c r="AL348" i="14"/>
  <c r="AL115" i="14"/>
  <c r="AL193" i="14"/>
  <c r="AL41" i="14"/>
  <c r="BY41" i="10"/>
  <c r="D405" i="9" s="1"/>
  <c r="AL305" i="14"/>
  <c r="AL429" i="14"/>
  <c r="BY14" i="10"/>
  <c r="D234" i="9" s="1"/>
  <c r="AL14" i="14"/>
  <c r="AL112" i="14"/>
  <c r="AL369" i="14"/>
  <c r="AL68" i="14"/>
  <c r="BY68" i="10"/>
  <c r="D334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13" i="9" s="1"/>
  <c r="AL285" i="14"/>
  <c r="AL256" i="14"/>
  <c r="AL242" i="14"/>
  <c r="AL257" i="14"/>
  <c r="AL335" i="14"/>
  <c r="AL122" i="14"/>
  <c r="AL412" i="14"/>
  <c r="AL55" i="14"/>
  <c r="BY55" i="10"/>
  <c r="D392" i="9" s="1"/>
  <c r="AL202" i="14"/>
  <c r="AL76" i="14"/>
  <c r="AL253" i="14"/>
  <c r="AL331" i="14"/>
  <c r="AL409" i="14"/>
  <c r="AL241" i="14"/>
  <c r="AL387" i="14"/>
  <c r="AL44" i="14"/>
  <c r="BY44" i="10"/>
  <c r="D39" i="9" s="1"/>
  <c r="AL250" i="14"/>
  <c r="AL328" i="14"/>
  <c r="AL355" i="14"/>
  <c r="AL268" i="14"/>
  <c r="AL12" i="14"/>
  <c r="BY12" i="10"/>
  <c r="D297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368" i="9" s="1"/>
  <c r="AL22" i="14"/>
  <c r="BY22" i="10"/>
  <c r="D394" i="9" s="1"/>
  <c r="AL267" i="14"/>
  <c r="AL10" i="14"/>
  <c r="BY10" i="10"/>
  <c r="D123" i="9" s="1"/>
  <c r="AL199" i="14"/>
  <c r="AL30" i="14"/>
  <c r="BY30" i="10"/>
  <c r="D115" i="9" s="1"/>
  <c r="AL70" i="14"/>
  <c r="BY70" i="10"/>
  <c r="D183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220" i="9" s="1"/>
  <c r="AL280" i="14"/>
  <c r="AL113" i="14"/>
  <c r="AL191" i="14"/>
  <c r="AL181" i="14"/>
  <c r="AL131" i="14"/>
  <c r="AL33" i="14"/>
  <c r="BY33" i="10"/>
  <c r="D353" i="9" s="1"/>
  <c r="AL162" i="14"/>
  <c r="AL47" i="14"/>
  <c r="BY47" i="10"/>
  <c r="D393" i="9" s="1"/>
  <c r="AL109" i="14"/>
  <c r="AL403" i="14"/>
  <c r="AL344" i="14"/>
  <c r="AL313" i="14"/>
  <c r="AL52" i="14"/>
  <c r="BY52" i="10"/>
  <c r="D290" i="9" s="1"/>
  <c r="AL377" i="14"/>
  <c r="AL389" i="14"/>
  <c r="AL288" i="14"/>
  <c r="AL132" i="14"/>
  <c r="AL419" i="14"/>
  <c r="AL51" i="14"/>
  <c r="BY51" i="10"/>
  <c r="D296" i="9" s="1"/>
  <c r="AL206" i="14"/>
  <c r="AL120" i="14"/>
  <c r="AL213" i="14"/>
  <c r="AL175" i="14"/>
  <c r="AL351" i="14"/>
  <c r="AL72" i="14"/>
  <c r="BY72" i="10"/>
  <c r="D58" i="9" s="1"/>
  <c r="AL373" i="14"/>
  <c r="AL309" i="14"/>
  <c r="AL110" i="14"/>
  <c r="AL258" i="14"/>
  <c r="AL405" i="14"/>
  <c r="AL129" i="14"/>
  <c r="AL156" i="14"/>
  <c r="AL381" i="14"/>
  <c r="AL4" i="14"/>
  <c r="BY4" i="10"/>
  <c r="D272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391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80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407" i="9" s="1"/>
  <c r="AL67" i="14"/>
  <c r="BY67" i="10"/>
  <c r="D36" i="9" s="1"/>
  <c r="AL40" i="14"/>
  <c r="BY40" i="10"/>
  <c r="D161" i="9" s="1"/>
  <c r="AL46" i="14"/>
  <c r="BY46" i="10"/>
  <c r="D354" i="9" s="1"/>
  <c r="AL59" i="14"/>
  <c r="BY59" i="10"/>
  <c r="D110" i="9" s="1"/>
  <c r="AL360" i="14"/>
  <c r="AL390" i="14"/>
  <c r="AL269" i="14"/>
  <c r="AL270" i="14"/>
  <c r="AL290" i="14"/>
  <c r="AL219" i="14"/>
  <c r="AL282" i="14"/>
  <c r="AL54" i="14"/>
  <c r="BY54" i="10"/>
  <c r="D25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111" i="9" s="1"/>
  <c r="AL3" i="14"/>
  <c r="BY3" i="10"/>
  <c r="D307" i="9" s="1"/>
  <c r="AL228" i="14"/>
  <c r="AL297" i="14"/>
  <c r="AL6" i="14"/>
  <c r="BY6" i="10"/>
  <c r="D358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BC2" i="30" s="1"/>
  <c r="I9" i="30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D2" i="30" l="1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tc={0A355C6A-7EA3-45EB-9522-20874D750800}</author>
    <author>Cody</author>
  </authors>
  <commentList>
    <comment ref="A1" authorId="0" shapeId="0" xr:uid="{0A355C6A-7EA3-45EB-9522-20874D750800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42047A40-A10B-468F-882F-A75F5EEF242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A68A9537-707C-4729-9556-F145DEADC5F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6E8C76AA-CE1D-460D-9F49-B90F53437C1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tc={44586EE2-5DD0-4D9C-983D-F0A49E468A0C}</author>
    <author>Cody</author>
  </authors>
  <commentList>
    <comment ref="A1" authorId="0" shapeId="0" xr:uid="{44586EE2-5DD0-4D9C-983D-F0A49E468A0C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45F51D80-73D3-4BC6-ACD9-B8EF3770B1C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4CED287-9DC0-4533-85BA-BAAD0D6E50D1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EBB4B16-44FF-41AD-8C85-60F7BBD3CD7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tc={FF747102-11FC-454F-8D0E-2703AA7504A3}</author>
    <author>tc={7261D8DE-27F3-4B2E-AA73-D544D0CFF527}</author>
  </authors>
  <commentList>
    <comment ref="A1" authorId="0" shapeId="0" xr:uid="{FF747102-11FC-454F-8D0E-2703AA7504A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7261D8DE-27F3-4B2E-AA73-D544D0CFF527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tc={0CD038D3-F5CB-408D-9329-B220DCD48D38}</author>
    <author>tc={71258741-4CC5-4EF5-968C-46DE4EC2DB77}</author>
    <author>tc={BCF6D87C-28BF-4531-9B36-E63DED3050FD}</author>
    <author>tc={6C13A7A4-768F-49FF-9C2E-E635EDCCFB47}</author>
  </authors>
  <commentList>
    <comment ref="A1" authorId="0" shapeId="0" xr:uid="{0CD038D3-F5CB-408D-9329-B220DCD48D3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71258741-4CC5-4EF5-968C-46DE4EC2DB77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BCF6D87C-28BF-4531-9B36-E63DED3050FD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C13A7A4-768F-49FF-9C2E-E635EDCCFB47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tc={A042F649-CEB4-46B8-ABC5-FC9E0C9C3E6D}</author>
    <author>tc={88591159-A9D0-43F0-8117-F9B7FCA96671}</author>
    <author>tc={98343F8E-4664-41C6-941B-BCF0BE24A980}</author>
  </authors>
  <commentList>
    <comment ref="A1" authorId="0" shapeId="0" xr:uid="{A042F649-CEB4-46B8-ABC5-FC9E0C9C3E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88591159-A9D0-43F0-8117-F9B7FCA96671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98343F8E-4664-41C6-941B-BCF0BE24A980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tc={A8CEC8B7-3084-4858-BFA0-05D698B13A2C}</author>
    <author>Cody</author>
  </authors>
  <commentList>
    <comment ref="A1" authorId="0" shapeId="0" xr:uid="{A8CEC8B7-3084-4858-BFA0-05D698B13A2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4AA6158F-6601-45CB-B4D2-A5660BC6887F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314F77F-87AA-440D-AA67-2D4A92FB87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81FC5421-B8BD-40F9-919F-D1162E5B5E1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tc={95F5F6AA-9BA4-4A0A-BFA3-64E86E6E5A85}</author>
    <author>tc={2D9D4CD7-00EB-44AD-A112-0FC29E8DA892}</author>
  </authors>
  <commentList>
    <comment ref="A1" authorId="0" shapeId="0" xr:uid="{95F5F6AA-9BA4-4A0A-BFA3-64E86E6E5A85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D9D4CD7-00EB-44AD-A112-0FC29E8DA892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tc={E6393E97-B9E4-41D3-B4D9-AF92AE88E8BB}</author>
    <author>tc={968CF372-AF30-4561-91A3-C7B3BA11FA6A}</author>
    <author>tc={1A04777A-CC29-4644-A523-AC6AF01E5731}</author>
    <author>tc={998769CC-D452-4AF3-A92B-6AC276CB742E}</author>
  </authors>
  <commentList>
    <comment ref="A1" authorId="0" shapeId="0" xr:uid="{E6393E97-B9E4-41D3-B4D9-AF92AE88E8B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968CF372-AF30-4561-91A3-C7B3BA11FA6A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1A04777A-CC29-4644-A523-AC6AF01E573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98769CC-D452-4AF3-A92B-6AC276CB742E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tc={2BA37E79-5DBD-4F36-8434-37307E25D349}</author>
    <author>tc={3CD95EF2-5511-46E1-8E5F-A5E3CD99B6E8}</author>
    <author>tc={A791D6A2-9C34-4A8D-9FEA-7627F222063D}</author>
  </authors>
  <commentList>
    <comment ref="A1" authorId="0" shapeId="0" xr:uid="{2BA37E79-5DBD-4F36-8434-37307E25D349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3CD95EF2-5511-46E1-8E5F-A5E3CD99B6E8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A791D6A2-9C34-4A8D-9FEA-7627F222063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<sst xmlns="http://schemas.openxmlformats.org/spreadsheetml/2006/main" count="9436" uniqueCount="1058">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</sst>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0.7923728813559322</c:v>
                </c:pt>
                <c:pt idx="2">
                  <c:v>0.72881355932203384</c:v>
                </c:pt>
                <c:pt idx="3">
                  <c:v>0.30084745762711862</c:v>
                </c:pt>
                <c:pt idx="4">
                  <c:v>0.69067796610169496</c:v>
                </c:pt>
                <c:pt idx="5">
                  <c:v>0</c:v>
                </c:pt>
                <c:pt idx="6">
                  <c:v>0.9576271186440678</c:v>
                </c:pt>
                <c:pt idx="7">
                  <c:v>0.6228813559322034</c:v>
                </c:pt>
                <c:pt idx="8">
                  <c:v>0.91101694915254239</c:v>
                </c:pt>
                <c:pt idx="9">
                  <c:v>0.85593220338983056</c:v>
                </c:pt>
                <c:pt idx="10">
                  <c:v>0</c:v>
                </c:pt>
                <c:pt idx="11">
                  <c:v>0.94915254237288138</c:v>
                </c:pt>
                <c:pt idx="12">
                  <c:v>0.6271186440677966</c:v>
                </c:pt>
                <c:pt idx="13">
                  <c:v>0.89830508474576276</c:v>
                </c:pt>
                <c:pt idx="14">
                  <c:v>0.73305084745762716</c:v>
                </c:pt>
                <c:pt idx="15">
                  <c:v>0</c:v>
                </c:pt>
                <c:pt idx="16">
                  <c:v>0.85593220338983056</c:v>
                </c:pt>
                <c:pt idx="17">
                  <c:v>0.81779661016949157</c:v>
                </c:pt>
                <c:pt idx="18">
                  <c:v>0.38135593220338981</c:v>
                </c:pt>
                <c:pt idx="19">
                  <c:v>0.77966101694915257</c:v>
                </c:pt>
                <c:pt idx="20">
                  <c:v>0</c:v>
                </c:pt>
                <c:pt idx="21">
                  <c:v>0.94491525423728817</c:v>
                </c:pt>
                <c:pt idx="22">
                  <c:v>0.64830508474576276</c:v>
                </c:pt>
                <c:pt idx="23">
                  <c:v>0.97033898305084743</c:v>
                </c:pt>
                <c:pt idx="24">
                  <c:v>0.75423728813559321</c:v>
                </c:pt>
                <c:pt idx="25">
                  <c:v>0</c:v>
                </c:pt>
                <c:pt idx="26">
                  <c:v>0.6652542372881356</c:v>
                </c:pt>
                <c:pt idx="27">
                  <c:v>0.73728813559322037</c:v>
                </c:pt>
                <c:pt idx="28">
                  <c:v>0.16101694915254236</c:v>
                </c:pt>
                <c:pt idx="29">
                  <c:v>0.45338983050847459</c:v>
                </c:pt>
                <c:pt idx="30">
                  <c:v>0</c:v>
                </c:pt>
                <c:pt idx="31">
                  <c:v>0.93644067796610164</c:v>
                </c:pt>
                <c:pt idx="32">
                  <c:v>0.73305084745762716</c:v>
                </c:pt>
                <c:pt idx="33">
                  <c:v>0.75423728813559321</c:v>
                </c:pt>
                <c:pt idx="34">
                  <c:v>0.78813559322033899</c:v>
                </c:pt>
                <c:pt idx="35">
                  <c:v>0</c:v>
                </c:pt>
                <c:pt idx="36">
                  <c:v>0.96610169491525422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Owen Power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0.59322033898305082</c:v>
                </c:pt>
                <c:pt idx="2">
                  <c:v>0.27542372881355931</c:v>
                </c:pt>
                <c:pt idx="3">
                  <c:v>0.89830508474576276</c:v>
                </c:pt>
                <c:pt idx="4">
                  <c:v>0.48305084745762711</c:v>
                </c:pt>
                <c:pt idx="5" formatCode="General">
                  <c:v>0</c:v>
                </c:pt>
                <c:pt idx="6">
                  <c:v>0.4152542372881356</c:v>
                </c:pt>
                <c:pt idx="7">
                  <c:v>0.69915254237288138</c:v>
                </c:pt>
                <c:pt idx="8">
                  <c:v>0.69067796610169496</c:v>
                </c:pt>
                <c:pt idx="9">
                  <c:v>0.61864406779661019</c:v>
                </c:pt>
                <c:pt idx="10" formatCode="General">
                  <c:v>0</c:v>
                </c:pt>
                <c:pt idx="11">
                  <c:v>0.68644067796610164</c:v>
                </c:pt>
                <c:pt idx="12">
                  <c:v>0.45338983050847459</c:v>
                </c:pt>
                <c:pt idx="13">
                  <c:v>0.38983050847457629</c:v>
                </c:pt>
                <c:pt idx="14">
                  <c:v>0.46610169491525422</c:v>
                </c:pt>
                <c:pt idx="15" formatCode="General">
                  <c:v>0</c:v>
                </c:pt>
                <c:pt idx="16">
                  <c:v>0.50847457627118642</c:v>
                </c:pt>
                <c:pt idx="17">
                  <c:v>0.24152542372881355</c:v>
                </c:pt>
                <c:pt idx="18">
                  <c:v>0.88135593220338981</c:v>
                </c:pt>
                <c:pt idx="19">
                  <c:v>0.38559322033898308</c:v>
                </c:pt>
                <c:pt idx="20" formatCode="General">
                  <c:v>0</c:v>
                </c:pt>
                <c:pt idx="21">
                  <c:v>0.53813559322033899</c:v>
                </c:pt>
                <c:pt idx="22">
                  <c:v>0.71186440677966101</c:v>
                </c:pt>
                <c:pt idx="23">
                  <c:v>0.42796610169491528</c:v>
                </c:pt>
                <c:pt idx="24">
                  <c:v>0.60169491525423724</c:v>
                </c:pt>
                <c:pt idx="25" formatCode="General">
                  <c:v>0</c:v>
                </c:pt>
                <c:pt idx="26">
                  <c:v>0.86016949152542377</c:v>
                </c:pt>
                <c:pt idx="27">
                  <c:v>0.61016949152542377</c:v>
                </c:pt>
                <c:pt idx="28">
                  <c:v>0.91949152542372881</c:v>
                </c:pt>
                <c:pt idx="29">
                  <c:v>0.72881355932203384</c:v>
                </c:pt>
                <c:pt idx="30" formatCode="General">
                  <c:v>0</c:v>
                </c:pt>
                <c:pt idx="31">
                  <c:v>0.68644067796610164</c:v>
                </c:pt>
                <c:pt idx="32">
                  <c:v>0.33050847457627119</c:v>
                </c:pt>
                <c:pt idx="33">
                  <c:v>0.74152542372881358</c:v>
                </c:pt>
                <c:pt idx="34">
                  <c:v>0.46186440677966101</c:v>
                </c:pt>
                <c:pt idx="35">
                  <c:v>0</c:v>
                </c:pt>
                <c:pt idx="36">
                  <c:v>0.57203389830508478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Jake DeBrusk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0.72946859903381644</c:v>
                </c:pt>
                <c:pt idx="2">
                  <c:v>0.84057971014492749</c:v>
                </c:pt>
                <c:pt idx="3">
                  <c:v>0.6908212560386473</c:v>
                </c:pt>
                <c:pt idx="4">
                  <c:v>0.82367149758454106</c:v>
                </c:pt>
                <c:pt idx="5" formatCode="General">
                  <c:v>0</c:v>
                </c:pt>
                <c:pt idx="6">
                  <c:v>0.58937198067632846</c:v>
                </c:pt>
                <c:pt idx="7">
                  <c:v>0.41304347826086957</c:v>
                </c:pt>
                <c:pt idx="8">
                  <c:v>0.33574879227053139</c:v>
                </c:pt>
                <c:pt idx="9">
                  <c:v>0.47826086956521741</c:v>
                </c:pt>
                <c:pt idx="10" formatCode="General">
                  <c:v>0</c:v>
                </c:pt>
                <c:pt idx="11">
                  <c:v>0.40579710144927539</c:v>
                </c:pt>
                <c:pt idx="12">
                  <c:v>0.51690821256038644</c:v>
                </c:pt>
                <c:pt idx="13">
                  <c:v>0.94202898550724634</c:v>
                </c:pt>
                <c:pt idx="14">
                  <c:v>0.57971014492753625</c:v>
                </c:pt>
                <c:pt idx="15" formatCode="General">
                  <c:v>0</c:v>
                </c:pt>
                <c:pt idx="16">
                  <c:v>0.8623188405797102</c:v>
                </c:pt>
                <c:pt idx="17">
                  <c:v>0.84299516908212557</c:v>
                </c:pt>
                <c:pt idx="18">
                  <c:v>0.606280193236715</c:v>
                </c:pt>
                <c:pt idx="19">
                  <c:v>0.83091787439613529</c:v>
                </c:pt>
                <c:pt idx="20" formatCode="General">
                  <c:v>0</c:v>
                </c:pt>
                <c:pt idx="21">
                  <c:v>0.54589371980676327</c:v>
                </c:pt>
                <c:pt idx="22">
                  <c:v>0.58212560386473433</c:v>
                </c:pt>
                <c:pt idx="23">
                  <c:v>0.77536231884057971</c:v>
                </c:pt>
                <c:pt idx="24">
                  <c:v>0.61352657004830913</c:v>
                </c:pt>
                <c:pt idx="25" formatCode="General">
                  <c:v>0</c:v>
                </c:pt>
                <c:pt idx="26">
                  <c:v>0.50724637681159424</c:v>
                </c:pt>
                <c:pt idx="27">
                  <c:v>0.54589371980676327</c:v>
                </c:pt>
                <c:pt idx="28">
                  <c:v>0.57971014492753625</c:v>
                </c:pt>
                <c:pt idx="29">
                  <c:v>0.88405797101449279</c:v>
                </c:pt>
                <c:pt idx="30" formatCode="General">
                  <c:v>0</c:v>
                </c:pt>
                <c:pt idx="31">
                  <c:v>0.59903381642512077</c:v>
                </c:pt>
                <c:pt idx="32">
                  <c:v>0.77053140096618356</c:v>
                </c:pt>
                <c:pt idx="33">
                  <c:v>0.95652173913043481</c:v>
                </c:pt>
                <c:pt idx="34">
                  <c:v>0.80193236714975846</c:v>
                </c:pt>
                <c:pt idx="35">
                  <c:v>0</c:v>
                </c:pt>
                <c:pt idx="36">
                  <c:v>0.7560386473429952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0.67632850241545894</c:v>
                </c:pt>
                <c:pt idx="2">
                  <c:v>0.4420289855072464</c:v>
                </c:pt>
                <c:pt idx="3">
                  <c:v>0.77536231884057971</c:v>
                </c:pt>
                <c:pt idx="4">
                  <c:v>0.53864734299516903</c:v>
                </c:pt>
                <c:pt idx="5">
                  <c:v>0</c:v>
                </c:pt>
                <c:pt idx="6">
                  <c:v>0.86956521739130432</c:v>
                </c:pt>
                <c:pt idx="7">
                  <c:v>0.68599033816425126</c:v>
                </c:pt>
                <c:pt idx="8">
                  <c:v>0.70289855072463769</c:v>
                </c:pt>
                <c:pt idx="9">
                  <c:v>0.83091787439613529</c:v>
                </c:pt>
                <c:pt idx="10">
                  <c:v>0</c:v>
                </c:pt>
                <c:pt idx="11">
                  <c:v>0.74879227053140096</c:v>
                </c:pt>
                <c:pt idx="12">
                  <c:v>0.63285024154589375</c:v>
                </c:pt>
                <c:pt idx="13">
                  <c:v>0.84782608695652173</c:v>
                </c:pt>
                <c:pt idx="14">
                  <c:v>0.63285024154589375</c:v>
                </c:pt>
                <c:pt idx="15">
                  <c:v>0</c:v>
                </c:pt>
                <c:pt idx="16">
                  <c:v>0.14251207729468598</c:v>
                </c:pt>
                <c:pt idx="17">
                  <c:v>0.2560386473429952</c:v>
                </c:pt>
                <c:pt idx="18">
                  <c:v>0.76811594202898548</c:v>
                </c:pt>
                <c:pt idx="19">
                  <c:v>0.13526570048309178</c:v>
                </c:pt>
                <c:pt idx="20">
                  <c:v>0</c:v>
                </c:pt>
                <c:pt idx="21">
                  <c:v>0.3140096618357488</c:v>
                </c:pt>
                <c:pt idx="22">
                  <c:v>0.21739130434782608</c:v>
                </c:pt>
                <c:pt idx="23">
                  <c:v>0.8188405797101449</c:v>
                </c:pt>
                <c:pt idx="24">
                  <c:v>0.34299516908212563</c:v>
                </c:pt>
                <c:pt idx="25">
                  <c:v>0</c:v>
                </c:pt>
                <c:pt idx="26">
                  <c:v>0.66908212560386471</c:v>
                </c:pt>
                <c:pt idx="27">
                  <c:v>0.39613526570048307</c:v>
                </c:pt>
                <c:pt idx="28">
                  <c:v>0.7657004830917874</c:v>
                </c:pt>
                <c:pt idx="29">
                  <c:v>0.85748792270531404</c:v>
                </c:pt>
                <c:pt idx="30">
                  <c:v>0</c:v>
                </c:pt>
                <c:pt idx="31">
                  <c:v>0.7439613526570048</c:v>
                </c:pt>
                <c:pt idx="32">
                  <c:v>0.53623188405797106</c:v>
                </c:pt>
                <c:pt idx="33">
                  <c:v>0.90579710144927539</c:v>
                </c:pt>
                <c:pt idx="34">
                  <c:v>0.61594202898550721</c:v>
                </c:pt>
                <c:pt idx="35">
                  <c:v>0</c:v>
                </c:pt>
                <c:pt idx="36">
                  <c:v>0.5748792270531401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0A355C6A-7EA3-45EB-9522-20874D750800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44586EE2-5DD0-4D9C-983D-F0A49E468A0C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FF747102-11FC-454F-8D0E-2703AA7504A3}">
    <text>FORWARD on ice 5v5 relative stats</text>
  </threadedComment>
  <threadedComment ref="N1" dT="2021-04-08T05:07:11.33" personId="{6A18BFAE-011C-4EFB-AA35-3D36C3EA3BEB}" id="{7261D8DE-27F3-4B2E-AA73-D544D0CFF527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0CD038D3-F5CB-408D-9329-B220DCD48D38}">
    <text>Forwards individual counts here</text>
  </threadedComment>
  <threadedComment ref="G1" dT="2024-01-04T20:21:12.23" personId="{A020F433-DA7C-45E7-9A83-CB8EB0C5B1B9}" id="{71258741-4CC5-4EF5-968C-46DE4EC2DB77}">
    <text>Goals here</text>
  </threadedComment>
  <threadedComment ref="K1" dT="2024-01-04T20:21:23.28" personId="{A020F433-DA7C-45E7-9A83-CB8EB0C5B1B9}" id="{BCF6D87C-28BF-4531-9B36-E63DED3050FD}">
    <text>Points here</text>
  </threadedComment>
  <threadedComment ref="W1" dT="2024-01-04T20:21:00.60" personId="{A020F433-DA7C-45E7-9A83-CB8EB0C5B1B9}" id="{6C13A7A4-768F-49FF-9C2E-E635EDCCFB47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042F649-CEB4-46B8-ABC5-FC9E0C9C3E6D}">
    <text>Defense 5v5 on ice stats per 60 minute rates</text>
  </threadedComment>
  <threadedComment ref="H1" dT="2021-04-08T05:00:57.70" personId="{6A18BFAE-011C-4EFB-AA35-3D36C3EA3BEB}" id="{88591159-A9D0-43F0-8117-F9B7FCA96671}">
    <text>CF/60 HERE</text>
  </threadedComment>
  <threadedComment ref="V1" dT="2023-11-10T15:04:56.58" personId="{AEBB6D7C-7E06-4B2B-80C0-4CB3AC0F41C4}" id="{98343F8E-4664-41C6-941B-BCF0BE24A980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A8CEC8B7-3084-4858-BFA0-05D698B13A2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5F5F6AA-9BA4-4A0A-BFA3-64E86E6E5A85}">
    <text>Defense on ice 5v5 relative stats</text>
  </threadedComment>
  <threadedComment ref="N1" dT="2021-03-30T02:08:30.74" personId="{6A18BFAE-011C-4EFB-AA35-3D36C3EA3BEB}" id="{2D9D4CD7-00EB-44AD-A112-0FC29E8DA892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E6393E97-B9E4-41D3-B4D9-AF92AE88E8BB}">
    <text>Defense individual counts here</text>
  </threadedComment>
  <threadedComment ref="G1" dT="2024-01-04T20:21:12.23" personId="{A020F433-DA7C-45E7-9A83-CB8EB0C5B1B9}" id="{968CF372-AF30-4561-91A3-C7B3BA11FA6A}">
    <text>Goals here</text>
  </threadedComment>
  <threadedComment ref="K1" dT="2024-01-04T20:21:23.28" personId="{A020F433-DA7C-45E7-9A83-CB8EB0C5B1B9}" id="{1A04777A-CC29-4644-A523-AC6AF01E5731}">
    <text>Points here</text>
  </threadedComment>
  <threadedComment ref="W1" dT="2024-01-04T20:21:00.60" personId="{A020F433-DA7C-45E7-9A83-CB8EB0C5B1B9}" id="{998769CC-D452-4AF3-A92B-6AC276CB742E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BA37E79-5DBD-4F36-8434-37307E25D349}">
    <text>Goalie On Ice All Strength Rates pasted here</text>
  </threadedComment>
  <threadedComment ref="B1" dT="2022-01-05T15:03:55.87" personId="{6A18BFAE-011C-4EFB-AA35-3D36C3EA3BEB}" id="{3CD95EF2-5511-46E1-8E5F-A5E3CD99B6E8}">
    <text>currently using 250 mins</text>
  </threadedComment>
  <threadedComment ref="I1" dT="2021-12-23T16:48:57.75" personId="{6A18BFAE-011C-4EFB-AA35-3D36C3EA3BEB}" id="{A791D6A2-9C34-4A8D-9FEA-7627F222063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1"/>
  <sheetViews>
    <sheetView zoomScaleNormal="100" workbookViewId="0">
      <selection activeCell="P36" sqref="P36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146</v>
      </c>
      <c r="BB2">
        <f>RANK(I2,$I$2:$I$550)</f>
        <v>169</v>
      </c>
      <c r="BC2">
        <f>RANK(T2,$T$2:$T$550,1)</f>
        <v>60</v>
      </c>
      <c r="BD2">
        <f>RANK(U2,$U$2:$U$550)</f>
        <v>228</v>
      </c>
      <c r="BE2">
        <f>RANK(S2,$S$2:$S$550,1)</f>
        <v>25</v>
      </c>
    </row>
    <row r="3" spans="1:57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12.640425531915</v>
      </c>
      <c r="H3">
        <v>56.15</v>
      </c>
      <c r="I3">
        <v>63.42</v>
      </c>
      <c r="J3">
        <v>46.96</v>
      </c>
      <c r="K3">
        <v>38.58</v>
      </c>
      <c r="L3">
        <v>46.96</v>
      </c>
      <c r="M3">
        <v>45.1</v>
      </c>
      <c r="N3">
        <v>26.76</v>
      </c>
      <c r="O3">
        <v>33.729999999999997</v>
      </c>
      <c r="P3">
        <v>44.24</v>
      </c>
      <c r="Q3">
        <v>2.63</v>
      </c>
      <c r="R3">
        <v>4.34</v>
      </c>
      <c r="S3">
        <v>37.68</v>
      </c>
      <c r="T3">
        <v>2.4</v>
      </c>
      <c r="U3">
        <v>2.93</v>
      </c>
      <c r="V3">
        <v>45.06</v>
      </c>
      <c r="W3">
        <v>25.05</v>
      </c>
      <c r="X3">
        <v>29.09</v>
      </c>
      <c r="Y3">
        <v>46.27</v>
      </c>
      <c r="Z3">
        <v>8.7899999999999991</v>
      </c>
      <c r="AA3">
        <v>11.61</v>
      </c>
      <c r="AB3">
        <v>43.07</v>
      </c>
      <c r="AC3">
        <v>1.01</v>
      </c>
      <c r="AD3">
        <v>2.02</v>
      </c>
      <c r="AE3">
        <v>33.33</v>
      </c>
      <c r="AF3">
        <v>9.81</v>
      </c>
      <c r="AG3">
        <v>87.13</v>
      </c>
      <c r="AH3">
        <v>0.96899999999999997</v>
      </c>
      <c r="AI3">
        <v>11.72</v>
      </c>
      <c r="AJ3">
        <v>10.6</v>
      </c>
      <c r="AK3">
        <v>4.75</v>
      </c>
      <c r="AL3">
        <v>46.15</v>
      </c>
      <c r="AM3">
        <v>71.17</v>
      </c>
      <c r="AN3">
        <v>22.52</v>
      </c>
      <c r="AO3">
        <v>15.15</v>
      </c>
      <c r="AP3">
        <v>13.43</v>
      </c>
      <c r="AQ3">
        <v>62.64</v>
      </c>
      <c r="BA3">
        <f t="shared" ref="BA3:BA66" si="0">RANK(H3,$H$2:$H$550,1)</f>
        <v>158</v>
      </c>
      <c r="BB3">
        <f t="shared" ref="BB3:BB66" si="1">RANK(I3,$I$2:$I$550)</f>
        <v>114</v>
      </c>
      <c r="BC3">
        <f t="shared" ref="BC3:BC66" si="2">RANK(T3,$T$2:$T$550,1)</f>
        <v>151</v>
      </c>
      <c r="BD3">
        <f t="shared" ref="BD3:BD66" si="3">RANK(U3,$U$2:$U$550)</f>
        <v>57</v>
      </c>
      <c r="BE3">
        <f t="shared" ref="BE3:BE66" si="4">RANK(S3,$S$2:$S$550,1)</f>
        <v>62</v>
      </c>
    </row>
    <row r="4" spans="1:57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11.563829787234001</v>
      </c>
      <c r="H4">
        <v>52.99</v>
      </c>
      <c r="I4">
        <v>58.95</v>
      </c>
      <c r="J4">
        <v>47.34</v>
      </c>
      <c r="K4">
        <v>38.64</v>
      </c>
      <c r="L4">
        <v>44.05</v>
      </c>
      <c r="M4">
        <v>46.73</v>
      </c>
      <c r="N4">
        <v>27.38</v>
      </c>
      <c r="O4">
        <v>30.14</v>
      </c>
      <c r="P4">
        <v>47.6</v>
      </c>
      <c r="Q4">
        <v>2.21</v>
      </c>
      <c r="R4">
        <v>1.99</v>
      </c>
      <c r="S4">
        <v>52.63</v>
      </c>
      <c r="T4">
        <v>2.41</v>
      </c>
      <c r="U4">
        <v>2.74</v>
      </c>
      <c r="V4">
        <v>46.82</v>
      </c>
      <c r="W4">
        <v>24.62</v>
      </c>
      <c r="X4">
        <v>27.27</v>
      </c>
      <c r="Y4">
        <v>47.45</v>
      </c>
      <c r="Z4">
        <v>11.15</v>
      </c>
      <c r="AA4">
        <v>12.59</v>
      </c>
      <c r="AB4">
        <v>46.98</v>
      </c>
      <c r="AC4">
        <v>1.44</v>
      </c>
      <c r="AD4">
        <v>1.1000000000000001</v>
      </c>
      <c r="AE4">
        <v>56.52</v>
      </c>
      <c r="AF4">
        <v>8.06</v>
      </c>
      <c r="AG4">
        <v>93.41</v>
      </c>
      <c r="AH4">
        <v>1.0149999999999999</v>
      </c>
      <c r="AI4">
        <v>7.84</v>
      </c>
      <c r="AJ4">
        <v>14.35</v>
      </c>
      <c r="AK4">
        <v>10.38</v>
      </c>
      <c r="AL4">
        <v>42.94</v>
      </c>
      <c r="AM4">
        <v>43.03</v>
      </c>
      <c r="AN4">
        <v>16.34</v>
      </c>
      <c r="AO4">
        <v>19.649999999999999</v>
      </c>
      <c r="AP4">
        <v>23.96</v>
      </c>
      <c r="AQ4">
        <v>40.549999999999997</v>
      </c>
      <c r="BA4">
        <f t="shared" si="0"/>
        <v>88</v>
      </c>
      <c r="BB4">
        <f t="shared" si="1"/>
        <v>218</v>
      </c>
      <c r="BC4">
        <f t="shared" si="2"/>
        <v>154</v>
      </c>
      <c r="BD4">
        <f t="shared" si="3"/>
        <v>134</v>
      </c>
      <c r="BE4">
        <f t="shared" si="4"/>
        <v>249</v>
      </c>
    </row>
    <row r="5" spans="1:57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12.754347826087001</v>
      </c>
      <c r="H5">
        <v>61.05</v>
      </c>
      <c r="I5">
        <v>56.86</v>
      </c>
      <c r="J5">
        <v>51.78</v>
      </c>
      <c r="K5">
        <v>43.87</v>
      </c>
      <c r="L5">
        <v>39.880000000000003</v>
      </c>
      <c r="M5">
        <v>52.38</v>
      </c>
      <c r="N5">
        <v>31.19</v>
      </c>
      <c r="O5">
        <v>27.51</v>
      </c>
      <c r="P5">
        <v>53.14</v>
      </c>
      <c r="Q5">
        <v>2.4500000000000002</v>
      </c>
      <c r="R5">
        <v>1.43</v>
      </c>
      <c r="S5">
        <v>63.16</v>
      </c>
      <c r="T5">
        <v>2.78</v>
      </c>
      <c r="U5">
        <v>2.31</v>
      </c>
      <c r="V5">
        <v>54.68</v>
      </c>
      <c r="W5">
        <v>29.04</v>
      </c>
      <c r="X5">
        <v>23.01</v>
      </c>
      <c r="Y5">
        <v>55.8</v>
      </c>
      <c r="Z5">
        <v>12.58</v>
      </c>
      <c r="AA5">
        <v>9.82</v>
      </c>
      <c r="AB5">
        <v>56.16</v>
      </c>
      <c r="AC5">
        <v>1.64</v>
      </c>
      <c r="AD5">
        <v>0.82</v>
      </c>
      <c r="AE5">
        <v>66.67</v>
      </c>
      <c r="AF5">
        <v>7.87</v>
      </c>
      <c r="AG5">
        <v>94.8</v>
      </c>
      <c r="AH5">
        <v>1.0269999999999999</v>
      </c>
      <c r="AI5">
        <v>8.2799999999999994</v>
      </c>
      <c r="AJ5">
        <v>19.43</v>
      </c>
      <c r="AK5">
        <v>11.35</v>
      </c>
      <c r="AL5">
        <v>43.26</v>
      </c>
      <c r="AM5">
        <v>42.19</v>
      </c>
      <c r="AN5">
        <v>13.7</v>
      </c>
      <c r="AO5">
        <v>25.36</v>
      </c>
      <c r="AP5">
        <v>23.93</v>
      </c>
      <c r="AQ5">
        <v>36.409999999999997</v>
      </c>
      <c r="BA5">
        <f t="shared" si="0"/>
        <v>258</v>
      </c>
      <c r="BB5">
        <f t="shared" si="1"/>
        <v>269</v>
      </c>
      <c r="BC5">
        <f t="shared" si="2"/>
        <v>297</v>
      </c>
      <c r="BD5">
        <f t="shared" si="3"/>
        <v>316</v>
      </c>
      <c r="BE5">
        <f t="shared" si="4"/>
        <v>384</v>
      </c>
    </row>
    <row r="6" spans="1:57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54.17</v>
      </c>
      <c r="I6">
        <v>63.53</v>
      </c>
      <c r="J6">
        <v>46.02</v>
      </c>
      <c r="K6">
        <v>37.090000000000003</v>
      </c>
      <c r="L6">
        <v>42.42</v>
      </c>
      <c r="M6">
        <v>46.65</v>
      </c>
      <c r="N6">
        <v>26.07</v>
      </c>
      <c r="O6">
        <v>29.56</v>
      </c>
      <c r="P6">
        <v>46.86</v>
      </c>
      <c r="Q6">
        <v>1.65</v>
      </c>
      <c r="R6">
        <v>2.94</v>
      </c>
      <c r="S6">
        <v>36</v>
      </c>
      <c r="T6">
        <v>1.92</v>
      </c>
      <c r="U6">
        <v>2.4500000000000002</v>
      </c>
      <c r="V6">
        <v>43.88</v>
      </c>
      <c r="W6">
        <v>23.5</v>
      </c>
      <c r="X6">
        <v>29.75</v>
      </c>
      <c r="Y6">
        <v>44.14</v>
      </c>
      <c r="Z6">
        <v>8.81</v>
      </c>
      <c r="AA6">
        <v>9.36</v>
      </c>
      <c r="AB6">
        <v>48.48</v>
      </c>
      <c r="AC6">
        <v>0.55000000000000004</v>
      </c>
      <c r="AD6">
        <v>1.29</v>
      </c>
      <c r="AE6">
        <v>30</v>
      </c>
      <c r="AF6">
        <v>6.34</v>
      </c>
      <c r="AG6">
        <v>90.06</v>
      </c>
      <c r="AH6">
        <v>0.96399999999999997</v>
      </c>
      <c r="AI6">
        <v>8.08</v>
      </c>
      <c r="AJ6">
        <v>13.59</v>
      </c>
      <c r="AK6">
        <v>4.7699999999999996</v>
      </c>
      <c r="AL6">
        <v>62.06</v>
      </c>
      <c r="AM6">
        <v>62.86</v>
      </c>
      <c r="AN6">
        <v>14.32</v>
      </c>
      <c r="AO6">
        <v>17.809999999999999</v>
      </c>
      <c r="AP6">
        <v>12.49</v>
      </c>
      <c r="AQ6">
        <v>53.42</v>
      </c>
      <c r="BA6">
        <f t="shared" si="0"/>
        <v>107</v>
      </c>
      <c r="BB6">
        <f t="shared" si="1"/>
        <v>113</v>
      </c>
      <c r="BC6">
        <f t="shared" si="2"/>
        <v>23</v>
      </c>
      <c r="BD6">
        <f t="shared" si="3"/>
        <v>252</v>
      </c>
      <c r="BE6">
        <f t="shared" si="4"/>
        <v>37</v>
      </c>
    </row>
    <row r="7" spans="1:57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12.990740740741</v>
      </c>
      <c r="H7">
        <v>65.069999999999993</v>
      </c>
      <c r="I7">
        <v>54.4</v>
      </c>
      <c r="J7">
        <v>54.47</v>
      </c>
      <c r="K7">
        <v>44.34</v>
      </c>
      <c r="L7">
        <v>39.31</v>
      </c>
      <c r="M7">
        <v>53.01</v>
      </c>
      <c r="N7">
        <v>30.79</v>
      </c>
      <c r="O7">
        <v>27.1</v>
      </c>
      <c r="P7">
        <v>53.19</v>
      </c>
      <c r="Q7">
        <v>3.08</v>
      </c>
      <c r="R7">
        <v>1.85</v>
      </c>
      <c r="S7">
        <v>62.5</v>
      </c>
      <c r="T7">
        <v>2.59</v>
      </c>
      <c r="U7">
        <v>2.4300000000000002</v>
      </c>
      <c r="V7">
        <v>51.58</v>
      </c>
      <c r="W7">
        <v>27.3</v>
      </c>
      <c r="X7">
        <v>25.86</v>
      </c>
      <c r="Y7">
        <v>51.35</v>
      </c>
      <c r="Z7">
        <v>10.78</v>
      </c>
      <c r="AA7">
        <v>10.57</v>
      </c>
      <c r="AB7">
        <v>50.48</v>
      </c>
      <c r="AC7">
        <v>1.95</v>
      </c>
      <c r="AD7">
        <v>1.33</v>
      </c>
      <c r="AE7">
        <v>59.38</v>
      </c>
      <c r="AF7">
        <v>10</v>
      </c>
      <c r="AG7">
        <v>93.18</v>
      </c>
      <c r="AH7">
        <v>1.032</v>
      </c>
      <c r="AI7">
        <v>10.47</v>
      </c>
      <c r="AJ7">
        <v>15.09</v>
      </c>
      <c r="AK7">
        <v>10.37</v>
      </c>
      <c r="AL7">
        <v>38.799999999999997</v>
      </c>
      <c r="AM7">
        <v>50.25</v>
      </c>
      <c r="AN7">
        <v>22.17</v>
      </c>
      <c r="AO7">
        <v>20.63</v>
      </c>
      <c r="AP7">
        <v>21.96</v>
      </c>
      <c r="AQ7">
        <v>50.23</v>
      </c>
      <c r="BA7">
        <f t="shared" si="0"/>
        <v>324</v>
      </c>
      <c r="BB7">
        <f t="shared" si="1"/>
        <v>324</v>
      </c>
      <c r="BC7">
        <f t="shared" si="2"/>
        <v>223</v>
      </c>
      <c r="BD7">
        <f t="shared" si="3"/>
        <v>262</v>
      </c>
      <c r="BE7">
        <f t="shared" si="4"/>
        <v>375</v>
      </c>
    </row>
    <row r="8" spans="1:57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12.646341463415</v>
      </c>
      <c r="H8">
        <v>75.680000000000007</v>
      </c>
      <c r="I8">
        <v>51.49</v>
      </c>
      <c r="J8">
        <v>59.51</v>
      </c>
      <c r="K8">
        <v>54.16</v>
      </c>
      <c r="L8">
        <v>36.450000000000003</v>
      </c>
      <c r="M8">
        <v>59.77</v>
      </c>
      <c r="N8">
        <v>37.72</v>
      </c>
      <c r="O8">
        <v>24.76</v>
      </c>
      <c r="P8">
        <v>60.37</v>
      </c>
      <c r="Q8">
        <v>3.7</v>
      </c>
      <c r="R8">
        <v>1.62</v>
      </c>
      <c r="S8">
        <v>69.569999999999993</v>
      </c>
      <c r="T8">
        <v>3.4</v>
      </c>
      <c r="U8">
        <v>2.13</v>
      </c>
      <c r="V8">
        <v>61.48</v>
      </c>
      <c r="W8">
        <v>35.64</v>
      </c>
      <c r="X8">
        <v>25</v>
      </c>
      <c r="Y8">
        <v>58.78</v>
      </c>
      <c r="Z8">
        <v>14.23</v>
      </c>
      <c r="AA8">
        <v>9.0299999999999994</v>
      </c>
      <c r="AB8">
        <v>61.19</v>
      </c>
      <c r="AC8">
        <v>1.97</v>
      </c>
      <c r="AD8">
        <v>0.57999999999999996</v>
      </c>
      <c r="AE8">
        <v>77.27</v>
      </c>
      <c r="AF8">
        <v>9.82</v>
      </c>
      <c r="AG8">
        <v>93.46</v>
      </c>
      <c r="AH8">
        <v>1.0329999999999999</v>
      </c>
      <c r="AI8">
        <v>14.12</v>
      </c>
      <c r="AJ8">
        <v>13.77</v>
      </c>
      <c r="AK8">
        <v>11.8</v>
      </c>
      <c r="AL8">
        <v>43.39</v>
      </c>
      <c r="AM8">
        <v>54.46</v>
      </c>
      <c r="AN8">
        <v>22.8</v>
      </c>
      <c r="AO8">
        <v>19.09</v>
      </c>
      <c r="AP8">
        <v>20.6</v>
      </c>
      <c r="AQ8">
        <v>52.53</v>
      </c>
      <c r="BA8">
        <f t="shared" si="0"/>
        <v>408</v>
      </c>
      <c r="BB8">
        <f t="shared" si="1"/>
        <v>369</v>
      </c>
      <c r="BC8">
        <f t="shared" si="2"/>
        <v>402</v>
      </c>
      <c r="BD8">
        <f t="shared" si="3"/>
        <v>370</v>
      </c>
      <c r="BE8">
        <f t="shared" si="4"/>
        <v>411</v>
      </c>
    </row>
    <row r="9" spans="1:57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10.369791666667</v>
      </c>
      <c r="H9">
        <v>57.86</v>
      </c>
      <c r="I9">
        <v>60.93</v>
      </c>
      <c r="J9">
        <v>48.71</v>
      </c>
      <c r="K9">
        <v>39.24</v>
      </c>
      <c r="L9">
        <v>45.38</v>
      </c>
      <c r="M9">
        <v>46.37</v>
      </c>
      <c r="N9">
        <v>26.94</v>
      </c>
      <c r="O9">
        <v>32.549999999999997</v>
      </c>
      <c r="P9">
        <v>45.29</v>
      </c>
      <c r="Q9">
        <v>1.99</v>
      </c>
      <c r="R9">
        <v>3.44</v>
      </c>
      <c r="S9">
        <v>36.67</v>
      </c>
      <c r="T9">
        <v>2.56</v>
      </c>
      <c r="U9">
        <v>3.05</v>
      </c>
      <c r="V9">
        <v>45.64</v>
      </c>
      <c r="W9">
        <v>30.02</v>
      </c>
      <c r="X9">
        <v>30.2</v>
      </c>
      <c r="Y9">
        <v>49.85</v>
      </c>
      <c r="Z9">
        <v>13.2</v>
      </c>
      <c r="AA9">
        <v>13.2</v>
      </c>
      <c r="AB9">
        <v>50</v>
      </c>
      <c r="AC9">
        <v>1.63</v>
      </c>
      <c r="AD9">
        <v>1.81</v>
      </c>
      <c r="AE9">
        <v>47.37</v>
      </c>
      <c r="AF9">
        <v>7.38</v>
      </c>
      <c r="AG9">
        <v>89.44</v>
      </c>
      <c r="AH9">
        <v>0.96799999999999997</v>
      </c>
      <c r="AI9">
        <v>10.67</v>
      </c>
      <c r="AJ9">
        <v>13.38</v>
      </c>
      <c r="AK9">
        <v>4.7</v>
      </c>
      <c r="AL9">
        <v>53.16</v>
      </c>
      <c r="AM9">
        <v>69.41</v>
      </c>
      <c r="AN9">
        <v>16.09</v>
      </c>
      <c r="AO9">
        <v>17.899999999999999</v>
      </c>
      <c r="AP9">
        <v>10.49</v>
      </c>
      <c r="AQ9">
        <v>60.54</v>
      </c>
      <c r="BA9">
        <f t="shared" si="0"/>
        <v>195</v>
      </c>
      <c r="BB9">
        <f t="shared" si="1"/>
        <v>174</v>
      </c>
      <c r="BC9">
        <f t="shared" si="2"/>
        <v>208</v>
      </c>
      <c r="BD9">
        <f t="shared" si="3"/>
        <v>31</v>
      </c>
      <c r="BE9">
        <f t="shared" si="4"/>
        <v>49</v>
      </c>
    </row>
    <row r="10" spans="1:57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13.538541666666999</v>
      </c>
      <c r="H10">
        <v>60.57</v>
      </c>
      <c r="I10">
        <v>63.89</v>
      </c>
      <c r="J10">
        <v>48.66</v>
      </c>
      <c r="K10">
        <v>43.03</v>
      </c>
      <c r="L10">
        <v>45.24</v>
      </c>
      <c r="M10">
        <v>48.74</v>
      </c>
      <c r="N10">
        <v>30.47</v>
      </c>
      <c r="O10">
        <v>31.48</v>
      </c>
      <c r="P10">
        <v>49.18</v>
      </c>
      <c r="Q10">
        <v>3.51</v>
      </c>
      <c r="R10">
        <v>2.4</v>
      </c>
      <c r="S10">
        <v>59.38</v>
      </c>
      <c r="T10">
        <v>2.4700000000000002</v>
      </c>
      <c r="U10">
        <v>2.57</v>
      </c>
      <c r="V10">
        <v>48.98</v>
      </c>
      <c r="W10">
        <v>26.22</v>
      </c>
      <c r="X10">
        <v>28.35</v>
      </c>
      <c r="Y10">
        <v>48.05</v>
      </c>
      <c r="Z10">
        <v>9.7899999999999991</v>
      </c>
      <c r="AA10">
        <v>10.62</v>
      </c>
      <c r="AB10">
        <v>47.96</v>
      </c>
      <c r="AC10">
        <v>1.38</v>
      </c>
      <c r="AD10">
        <v>1.29</v>
      </c>
      <c r="AE10">
        <v>51.72</v>
      </c>
      <c r="AF10">
        <v>11.52</v>
      </c>
      <c r="AG10">
        <v>92.38</v>
      </c>
      <c r="AH10">
        <v>1.0389999999999999</v>
      </c>
      <c r="AI10">
        <v>7.94</v>
      </c>
      <c r="AJ10">
        <v>15.79</v>
      </c>
      <c r="AK10">
        <v>8.2200000000000006</v>
      </c>
      <c r="AL10">
        <v>44.78</v>
      </c>
      <c r="AM10">
        <v>49.14</v>
      </c>
      <c r="AN10">
        <v>15.33</v>
      </c>
      <c r="AO10">
        <v>20.309999999999999</v>
      </c>
      <c r="AP10">
        <v>17.170000000000002</v>
      </c>
      <c r="AQ10">
        <v>47.16</v>
      </c>
      <c r="BA10">
        <f t="shared" si="0"/>
        <v>245</v>
      </c>
      <c r="BB10">
        <f t="shared" si="1"/>
        <v>103</v>
      </c>
      <c r="BC10">
        <f t="shared" si="2"/>
        <v>173</v>
      </c>
      <c r="BD10">
        <f t="shared" si="3"/>
        <v>196</v>
      </c>
      <c r="BE10">
        <f t="shared" si="4"/>
        <v>338</v>
      </c>
    </row>
    <row r="11" spans="1:57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12.58731884058</v>
      </c>
      <c r="H11">
        <v>55.65</v>
      </c>
      <c r="I11">
        <v>58.34</v>
      </c>
      <c r="J11">
        <v>48.82</v>
      </c>
      <c r="K11">
        <v>41.35</v>
      </c>
      <c r="L11">
        <v>41.24</v>
      </c>
      <c r="M11">
        <v>50.06</v>
      </c>
      <c r="N11">
        <v>27.46</v>
      </c>
      <c r="O11">
        <v>27.87</v>
      </c>
      <c r="P11">
        <v>49.63</v>
      </c>
      <c r="Q11">
        <v>2.0699999999999998</v>
      </c>
      <c r="R11">
        <v>1.76</v>
      </c>
      <c r="S11">
        <v>54.05</v>
      </c>
      <c r="T11">
        <v>2.3199999999999998</v>
      </c>
      <c r="U11">
        <v>2.34</v>
      </c>
      <c r="V11">
        <v>49.68</v>
      </c>
      <c r="W11">
        <v>24.25</v>
      </c>
      <c r="X11">
        <v>25.28</v>
      </c>
      <c r="Y11">
        <v>48.95</v>
      </c>
      <c r="Z11">
        <v>9.9499999999999993</v>
      </c>
      <c r="AA11">
        <v>10.36</v>
      </c>
      <c r="AB11">
        <v>48.98</v>
      </c>
      <c r="AC11">
        <v>1.45</v>
      </c>
      <c r="AD11">
        <v>1.45</v>
      </c>
      <c r="AE11">
        <v>50</v>
      </c>
      <c r="AF11">
        <v>7.55</v>
      </c>
      <c r="AG11">
        <v>93.68</v>
      </c>
      <c r="AH11">
        <v>1.012</v>
      </c>
      <c r="AI11">
        <v>12.23</v>
      </c>
      <c r="AJ11">
        <v>13.26</v>
      </c>
      <c r="AK11">
        <v>5.8</v>
      </c>
      <c r="AL11">
        <v>41.66</v>
      </c>
      <c r="AM11">
        <v>67.819999999999993</v>
      </c>
      <c r="AN11">
        <v>21.86</v>
      </c>
      <c r="AO11">
        <v>16.989999999999998</v>
      </c>
      <c r="AP11">
        <v>15.03</v>
      </c>
      <c r="AQ11">
        <v>59.27</v>
      </c>
      <c r="BA11">
        <f t="shared" si="0"/>
        <v>145</v>
      </c>
      <c r="BB11">
        <f t="shared" si="1"/>
        <v>228</v>
      </c>
      <c r="BC11">
        <f t="shared" si="2"/>
        <v>119</v>
      </c>
      <c r="BD11">
        <f t="shared" si="3"/>
        <v>304</v>
      </c>
      <c r="BE11">
        <f t="shared" si="4"/>
        <v>268</v>
      </c>
    </row>
    <row r="12" spans="1:57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12.470921985816</v>
      </c>
      <c r="H12">
        <v>54.56</v>
      </c>
      <c r="I12">
        <v>58.45</v>
      </c>
      <c r="J12">
        <v>48.28</v>
      </c>
      <c r="K12">
        <v>37.159999999999997</v>
      </c>
      <c r="L12">
        <v>42.69</v>
      </c>
      <c r="M12">
        <v>46.54</v>
      </c>
      <c r="N12">
        <v>24.06</v>
      </c>
      <c r="O12">
        <v>28.25</v>
      </c>
      <c r="P12">
        <v>45.99</v>
      </c>
      <c r="Q12">
        <v>2.76</v>
      </c>
      <c r="R12">
        <v>2.56</v>
      </c>
      <c r="S12">
        <v>51.92</v>
      </c>
      <c r="T12">
        <v>2.33</v>
      </c>
      <c r="U12">
        <v>2.57</v>
      </c>
      <c r="V12">
        <v>47.5</v>
      </c>
      <c r="W12">
        <v>26</v>
      </c>
      <c r="X12">
        <v>27.33</v>
      </c>
      <c r="Y12">
        <v>48.75</v>
      </c>
      <c r="Z12">
        <v>11.36</v>
      </c>
      <c r="AA12">
        <v>10.54</v>
      </c>
      <c r="AB12">
        <v>51.87</v>
      </c>
      <c r="AC12">
        <v>2.0499999999999998</v>
      </c>
      <c r="AD12">
        <v>1.23</v>
      </c>
      <c r="AE12">
        <v>62.5</v>
      </c>
      <c r="AF12">
        <v>11.49</v>
      </c>
      <c r="AG12">
        <v>90.94</v>
      </c>
      <c r="AH12">
        <v>1.024</v>
      </c>
      <c r="AI12">
        <v>9.52</v>
      </c>
      <c r="AJ12">
        <v>13.31</v>
      </c>
      <c r="AK12">
        <v>11.26</v>
      </c>
      <c r="AL12">
        <v>43.91</v>
      </c>
      <c r="AM12">
        <v>45.81</v>
      </c>
      <c r="AN12">
        <v>16.79</v>
      </c>
      <c r="AO12">
        <v>18.02</v>
      </c>
      <c r="AP12">
        <v>18.84</v>
      </c>
      <c r="AQ12">
        <v>47.13</v>
      </c>
      <c r="BA12">
        <f t="shared" si="0"/>
        <v>117</v>
      </c>
      <c r="BB12">
        <f t="shared" si="1"/>
        <v>225</v>
      </c>
      <c r="BC12">
        <f t="shared" si="2"/>
        <v>126</v>
      </c>
      <c r="BD12">
        <f t="shared" si="3"/>
        <v>196</v>
      </c>
      <c r="BE12">
        <f t="shared" si="4"/>
        <v>235</v>
      </c>
    </row>
    <row r="13" spans="1:57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57.91</v>
      </c>
      <c r="I13">
        <v>56.63</v>
      </c>
      <c r="J13">
        <v>50.56</v>
      </c>
      <c r="K13">
        <v>42.28</v>
      </c>
      <c r="L13">
        <v>43.17</v>
      </c>
      <c r="M13">
        <v>49.48</v>
      </c>
      <c r="N13">
        <v>29.47</v>
      </c>
      <c r="O13">
        <v>29.47</v>
      </c>
      <c r="P13">
        <v>50</v>
      </c>
      <c r="Q13">
        <v>2.0499999999999998</v>
      </c>
      <c r="R13">
        <v>3.59</v>
      </c>
      <c r="S13">
        <v>36.36</v>
      </c>
      <c r="T13">
        <v>2.4700000000000002</v>
      </c>
      <c r="U13">
        <v>2.87</v>
      </c>
      <c r="V13">
        <v>46.27</v>
      </c>
      <c r="W13">
        <v>25.49</v>
      </c>
      <c r="X13">
        <v>28.06</v>
      </c>
      <c r="Y13">
        <v>47.61</v>
      </c>
      <c r="Z13">
        <v>10.38</v>
      </c>
      <c r="AA13">
        <v>13.71</v>
      </c>
      <c r="AB13">
        <v>43.09</v>
      </c>
      <c r="AC13">
        <v>1.41</v>
      </c>
      <c r="AD13">
        <v>2.0499999999999998</v>
      </c>
      <c r="AE13">
        <v>40.74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  <c r="BA13">
        <f t="shared" si="0"/>
        <v>197</v>
      </c>
      <c r="BB13">
        <f t="shared" si="1"/>
        <v>278</v>
      </c>
      <c r="BC13">
        <f t="shared" si="2"/>
        <v>173</v>
      </c>
      <c r="BD13">
        <f t="shared" si="3"/>
        <v>84</v>
      </c>
      <c r="BE13">
        <f t="shared" si="4"/>
        <v>42</v>
      </c>
    </row>
    <row r="14" spans="1:57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12.154545454545</v>
      </c>
      <c r="H14">
        <v>62.72</v>
      </c>
      <c r="I14">
        <v>57.78</v>
      </c>
      <c r="J14">
        <v>52.05</v>
      </c>
      <c r="K14">
        <v>46.78</v>
      </c>
      <c r="L14">
        <v>41.96</v>
      </c>
      <c r="M14">
        <v>52.72</v>
      </c>
      <c r="N14">
        <v>31.41</v>
      </c>
      <c r="O14">
        <v>29.06</v>
      </c>
      <c r="P14">
        <v>51.95</v>
      </c>
      <c r="Q14">
        <v>2.13</v>
      </c>
      <c r="R14">
        <v>2.8</v>
      </c>
      <c r="S14">
        <v>43.18</v>
      </c>
      <c r="T14">
        <v>2.95</v>
      </c>
      <c r="U14">
        <v>2.59</v>
      </c>
      <c r="V14">
        <v>53.22</v>
      </c>
      <c r="W14">
        <v>29.73</v>
      </c>
      <c r="X14">
        <v>26.81</v>
      </c>
      <c r="Y14">
        <v>52.58</v>
      </c>
      <c r="Z14">
        <v>11.33</v>
      </c>
      <c r="AA14">
        <v>10.77</v>
      </c>
      <c r="AB14">
        <v>51.27</v>
      </c>
      <c r="AC14">
        <v>1.01</v>
      </c>
      <c r="AD14">
        <v>1.46</v>
      </c>
      <c r="AE14">
        <v>40.909999999999997</v>
      </c>
      <c r="AF14">
        <v>6.79</v>
      </c>
      <c r="AG14">
        <v>90.35</v>
      </c>
      <c r="AH14">
        <v>0.97099999999999997</v>
      </c>
      <c r="AI14">
        <v>11.44</v>
      </c>
      <c r="AJ14">
        <v>10.77</v>
      </c>
      <c r="AK14">
        <v>7.18</v>
      </c>
      <c r="AL14">
        <v>44.76</v>
      </c>
      <c r="AM14">
        <v>61.45</v>
      </c>
      <c r="AN14">
        <v>19.63</v>
      </c>
      <c r="AO14">
        <v>17.05</v>
      </c>
      <c r="AP14">
        <v>15.82</v>
      </c>
      <c r="AQ14">
        <v>55.38</v>
      </c>
      <c r="BA14">
        <f t="shared" si="0"/>
        <v>294</v>
      </c>
      <c r="BB14">
        <f t="shared" si="1"/>
        <v>246</v>
      </c>
      <c r="BC14">
        <f t="shared" si="2"/>
        <v>348</v>
      </c>
      <c r="BD14">
        <f t="shared" si="3"/>
        <v>192</v>
      </c>
      <c r="BE14">
        <f t="shared" si="4"/>
        <v>112</v>
      </c>
    </row>
    <row r="15" spans="1:57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51.95</v>
      </c>
      <c r="I15">
        <v>65.180000000000007</v>
      </c>
      <c r="J15">
        <v>44.35</v>
      </c>
      <c r="K15">
        <v>37.729999999999997</v>
      </c>
      <c r="L15">
        <v>46.81</v>
      </c>
      <c r="M15">
        <v>44.63</v>
      </c>
      <c r="N15">
        <v>25.88</v>
      </c>
      <c r="O15">
        <v>33.58</v>
      </c>
      <c r="P15">
        <v>43.52</v>
      </c>
      <c r="Q15">
        <v>2.17</v>
      </c>
      <c r="R15">
        <v>2.37</v>
      </c>
      <c r="S15">
        <v>47.83</v>
      </c>
      <c r="T15">
        <v>2.5499999999999998</v>
      </c>
      <c r="U15">
        <v>2.98</v>
      </c>
      <c r="V15">
        <v>46.1</v>
      </c>
      <c r="W15">
        <v>27.06</v>
      </c>
      <c r="X15">
        <v>29.63</v>
      </c>
      <c r="Y15">
        <v>47.74</v>
      </c>
      <c r="Z15">
        <v>11.85</v>
      </c>
      <c r="AA15">
        <v>11.26</v>
      </c>
      <c r="AB15">
        <v>51.28</v>
      </c>
      <c r="AC15">
        <v>0.79</v>
      </c>
      <c r="AD15">
        <v>1.19</v>
      </c>
      <c r="AE15">
        <v>40</v>
      </c>
      <c r="AF15">
        <v>8.4</v>
      </c>
      <c r="AG15">
        <v>92.94</v>
      </c>
      <c r="AH15">
        <v>1.0129999999999999</v>
      </c>
      <c r="AI15">
        <v>9.8800000000000008</v>
      </c>
      <c r="AJ15">
        <v>11.06</v>
      </c>
      <c r="AK15">
        <v>7.7</v>
      </c>
      <c r="AL15">
        <v>39.9</v>
      </c>
      <c r="AM15">
        <v>56.18</v>
      </c>
      <c r="AN15">
        <v>16.2</v>
      </c>
      <c r="AO15">
        <v>14.81</v>
      </c>
      <c r="AP15">
        <v>16.59</v>
      </c>
      <c r="AQ15">
        <v>49.4</v>
      </c>
      <c r="BA15">
        <f t="shared" si="0"/>
        <v>70</v>
      </c>
      <c r="BB15">
        <f t="shared" si="1"/>
        <v>72</v>
      </c>
      <c r="BC15">
        <f t="shared" si="2"/>
        <v>205</v>
      </c>
      <c r="BD15">
        <f t="shared" si="3"/>
        <v>43</v>
      </c>
      <c r="BE15">
        <f t="shared" si="4"/>
        <v>172</v>
      </c>
    </row>
    <row r="16" spans="1:57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13.910852713178</v>
      </c>
      <c r="H16">
        <v>60.89</v>
      </c>
      <c r="I16">
        <v>64</v>
      </c>
      <c r="J16">
        <v>48.76</v>
      </c>
      <c r="K16">
        <v>42.83</v>
      </c>
      <c r="L16">
        <v>47.85</v>
      </c>
      <c r="M16">
        <v>47.23</v>
      </c>
      <c r="N16">
        <v>30.49</v>
      </c>
      <c r="O16">
        <v>33.1</v>
      </c>
      <c r="P16">
        <v>47.95</v>
      </c>
      <c r="Q16">
        <v>2.0099999999999998</v>
      </c>
      <c r="R16">
        <v>3.71</v>
      </c>
      <c r="S16">
        <v>35.090000000000003</v>
      </c>
      <c r="T16">
        <v>2.71</v>
      </c>
      <c r="U16">
        <v>3.22</v>
      </c>
      <c r="V16">
        <v>45.69</v>
      </c>
      <c r="W16">
        <v>29.19</v>
      </c>
      <c r="X16">
        <v>31.2</v>
      </c>
      <c r="Y16">
        <v>48.34</v>
      </c>
      <c r="Z16">
        <v>11.94</v>
      </c>
      <c r="AA16">
        <v>14.14</v>
      </c>
      <c r="AB16">
        <v>45.77</v>
      </c>
      <c r="AC16">
        <v>1.1000000000000001</v>
      </c>
      <c r="AD16">
        <v>2.41</v>
      </c>
      <c r="AE16">
        <v>31.43</v>
      </c>
      <c r="AF16">
        <v>6.58</v>
      </c>
      <c r="AG16">
        <v>88.79</v>
      </c>
      <c r="AH16">
        <v>0.95399999999999996</v>
      </c>
      <c r="AI16">
        <v>16.149999999999999</v>
      </c>
      <c r="AJ16">
        <v>12.64</v>
      </c>
      <c r="AK16">
        <v>4.1100000000000003</v>
      </c>
      <c r="AL16">
        <v>43.33</v>
      </c>
      <c r="AM16">
        <v>79.7</v>
      </c>
      <c r="AN16">
        <v>29.39</v>
      </c>
      <c r="AO16">
        <v>17.75</v>
      </c>
      <c r="AP16">
        <v>10.63</v>
      </c>
      <c r="AQ16">
        <v>73.430000000000007</v>
      </c>
      <c r="BA16">
        <f t="shared" si="0"/>
        <v>254</v>
      </c>
      <c r="BB16">
        <f t="shared" si="1"/>
        <v>97</v>
      </c>
      <c r="BC16">
        <f t="shared" si="2"/>
        <v>274</v>
      </c>
      <c r="BD16">
        <f t="shared" si="3"/>
        <v>17</v>
      </c>
      <c r="BE16">
        <f t="shared" si="4"/>
        <v>32</v>
      </c>
    </row>
    <row r="17" spans="1:57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13.620731707317001</v>
      </c>
      <c r="H17">
        <v>64.36</v>
      </c>
      <c r="I17">
        <v>58.13</v>
      </c>
      <c r="J17">
        <v>52.54</v>
      </c>
      <c r="K17">
        <v>47.7</v>
      </c>
      <c r="L17">
        <v>42.01</v>
      </c>
      <c r="M17">
        <v>53.17</v>
      </c>
      <c r="N17">
        <v>32.770000000000003</v>
      </c>
      <c r="O17">
        <v>29.01</v>
      </c>
      <c r="P17">
        <v>53.04</v>
      </c>
      <c r="Q17">
        <v>3.12</v>
      </c>
      <c r="R17">
        <v>3.22</v>
      </c>
      <c r="S17">
        <v>49.15</v>
      </c>
      <c r="T17">
        <v>2.81</v>
      </c>
      <c r="U17">
        <v>2.93</v>
      </c>
      <c r="V17">
        <v>48.87</v>
      </c>
      <c r="W17">
        <v>28.79</v>
      </c>
      <c r="X17">
        <v>28.36</v>
      </c>
      <c r="Y17">
        <v>50.38</v>
      </c>
      <c r="Z17">
        <v>10.64</v>
      </c>
      <c r="AA17">
        <v>12.79</v>
      </c>
      <c r="AB17">
        <v>45.41</v>
      </c>
      <c r="AC17">
        <v>1.18</v>
      </c>
      <c r="AD17">
        <v>1.93</v>
      </c>
      <c r="AE17">
        <v>37.93</v>
      </c>
      <c r="AF17">
        <v>9.51</v>
      </c>
      <c r="AG17">
        <v>88.89</v>
      </c>
      <c r="AH17">
        <v>0.98399999999999999</v>
      </c>
      <c r="AI17">
        <v>13.86</v>
      </c>
      <c r="AJ17">
        <v>15.69</v>
      </c>
      <c r="AK17">
        <v>7.95</v>
      </c>
      <c r="AL17">
        <v>38.36</v>
      </c>
      <c r="AM17">
        <v>63.55</v>
      </c>
      <c r="AN17">
        <v>22.88</v>
      </c>
      <c r="AO17">
        <v>20.2</v>
      </c>
      <c r="AP17">
        <v>17.3</v>
      </c>
      <c r="AQ17">
        <v>56.95</v>
      </c>
      <c r="BA17">
        <f t="shared" si="0"/>
        <v>315</v>
      </c>
      <c r="BB17">
        <f t="shared" si="1"/>
        <v>233</v>
      </c>
      <c r="BC17">
        <f t="shared" si="2"/>
        <v>310</v>
      </c>
      <c r="BD17">
        <f t="shared" si="3"/>
        <v>57</v>
      </c>
      <c r="BE17">
        <f t="shared" si="4"/>
        <v>195</v>
      </c>
    </row>
    <row r="18" spans="1:57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13.524468085105999</v>
      </c>
      <c r="H18">
        <v>51.92</v>
      </c>
      <c r="I18">
        <v>62.68</v>
      </c>
      <c r="J18">
        <v>45.3</v>
      </c>
      <c r="K18">
        <v>36.44</v>
      </c>
      <c r="L18">
        <v>43.89</v>
      </c>
      <c r="M18">
        <v>45.36</v>
      </c>
      <c r="N18">
        <v>24.54</v>
      </c>
      <c r="O18">
        <v>30.3</v>
      </c>
      <c r="P18">
        <v>44.75</v>
      </c>
      <c r="Q18">
        <v>2.83</v>
      </c>
      <c r="R18">
        <v>2.27</v>
      </c>
      <c r="S18">
        <v>55.56</v>
      </c>
      <c r="T18">
        <v>2.13</v>
      </c>
      <c r="U18">
        <v>2.48</v>
      </c>
      <c r="V18">
        <v>46.19</v>
      </c>
      <c r="W18">
        <v>24.35</v>
      </c>
      <c r="X18">
        <v>27.47</v>
      </c>
      <c r="Y18">
        <v>46.99</v>
      </c>
      <c r="Z18">
        <v>10.1</v>
      </c>
      <c r="AA18">
        <v>11.61</v>
      </c>
      <c r="AB18">
        <v>46.52</v>
      </c>
      <c r="AC18">
        <v>1.32</v>
      </c>
      <c r="AD18">
        <v>1.7</v>
      </c>
      <c r="AE18">
        <v>43.75</v>
      </c>
      <c r="AF18">
        <v>11.54</v>
      </c>
      <c r="AG18">
        <v>92.52</v>
      </c>
      <c r="AH18">
        <v>1.0409999999999999</v>
      </c>
      <c r="AI18">
        <v>11.52</v>
      </c>
      <c r="AJ18">
        <v>12.46</v>
      </c>
      <c r="AK18">
        <v>12.08</v>
      </c>
      <c r="AL18">
        <v>42.1</v>
      </c>
      <c r="AM18">
        <v>48.8</v>
      </c>
      <c r="AN18">
        <v>18.5</v>
      </c>
      <c r="AO18">
        <v>17.84</v>
      </c>
      <c r="AP18">
        <v>21.99</v>
      </c>
      <c r="AQ18">
        <v>45.69</v>
      </c>
      <c r="BA18">
        <f t="shared" si="0"/>
        <v>69</v>
      </c>
      <c r="BB18">
        <f t="shared" si="1"/>
        <v>132</v>
      </c>
      <c r="BC18">
        <f t="shared" si="2"/>
        <v>68</v>
      </c>
      <c r="BD18">
        <f t="shared" si="3"/>
        <v>240</v>
      </c>
      <c r="BE18">
        <f t="shared" si="4"/>
        <v>287</v>
      </c>
    </row>
    <row r="19" spans="1:57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13.670833333333</v>
      </c>
      <c r="H19">
        <v>52.82</v>
      </c>
      <c r="I19">
        <v>67.87</v>
      </c>
      <c r="J19">
        <v>43.77</v>
      </c>
      <c r="K19">
        <v>36.68</v>
      </c>
      <c r="L19">
        <v>48.59</v>
      </c>
      <c r="M19">
        <v>43.01</v>
      </c>
      <c r="N19">
        <v>23.83</v>
      </c>
      <c r="O19">
        <v>32.130000000000003</v>
      </c>
      <c r="P19">
        <v>42.58</v>
      </c>
      <c r="Q19">
        <v>1.1000000000000001</v>
      </c>
      <c r="R19">
        <v>3.61</v>
      </c>
      <c r="S19">
        <v>23.33</v>
      </c>
      <c r="T19">
        <v>2.23</v>
      </c>
      <c r="U19">
        <v>2.96</v>
      </c>
      <c r="V19">
        <v>42.99</v>
      </c>
      <c r="W19">
        <v>23.98</v>
      </c>
      <c r="X19">
        <v>31.98</v>
      </c>
      <c r="Y19">
        <v>42.86</v>
      </c>
      <c r="Z19">
        <v>10.19</v>
      </c>
      <c r="AA19">
        <v>11.44</v>
      </c>
      <c r="AB19">
        <v>47.1</v>
      </c>
      <c r="AC19">
        <v>0.47</v>
      </c>
      <c r="AD19">
        <v>1.25</v>
      </c>
      <c r="AE19">
        <v>27.27</v>
      </c>
      <c r="AF19">
        <v>4.6100000000000003</v>
      </c>
      <c r="AG19">
        <v>88.78</v>
      </c>
      <c r="AH19">
        <v>0.93400000000000005</v>
      </c>
      <c r="AI19">
        <v>5.49</v>
      </c>
      <c r="AJ19">
        <v>10.97</v>
      </c>
      <c r="AK19">
        <v>8.7799999999999994</v>
      </c>
      <c r="AL19">
        <v>48.12</v>
      </c>
      <c r="AM19">
        <v>38.46</v>
      </c>
      <c r="AN19">
        <v>15.05</v>
      </c>
      <c r="AO19">
        <v>16.77</v>
      </c>
      <c r="AP19">
        <v>19.75</v>
      </c>
      <c r="AQ19">
        <v>43.24</v>
      </c>
      <c r="BA19">
        <f t="shared" si="0"/>
        <v>85</v>
      </c>
      <c r="BB19">
        <f t="shared" si="1"/>
        <v>42</v>
      </c>
      <c r="BC19">
        <f t="shared" si="2"/>
        <v>95</v>
      </c>
      <c r="BD19">
        <f t="shared" si="3"/>
        <v>51</v>
      </c>
      <c r="BE19">
        <f t="shared" si="4"/>
        <v>6</v>
      </c>
    </row>
    <row r="20" spans="1:57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10.482246376812</v>
      </c>
      <c r="H20">
        <v>57.24</v>
      </c>
      <c r="I20">
        <v>56.24</v>
      </c>
      <c r="J20">
        <v>50.44</v>
      </c>
      <c r="K20">
        <v>40.19</v>
      </c>
      <c r="L20">
        <v>42.68</v>
      </c>
      <c r="M20">
        <v>48.5</v>
      </c>
      <c r="N20">
        <v>27.25</v>
      </c>
      <c r="O20">
        <v>28.99</v>
      </c>
      <c r="P20">
        <v>48.45</v>
      </c>
      <c r="Q20">
        <v>3.11</v>
      </c>
      <c r="R20">
        <v>2.74</v>
      </c>
      <c r="S20">
        <v>53.19</v>
      </c>
      <c r="T20">
        <v>2.37</v>
      </c>
      <c r="U20">
        <v>2.56</v>
      </c>
      <c r="V20">
        <v>48.11</v>
      </c>
      <c r="W20">
        <v>25.14</v>
      </c>
      <c r="X20">
        <v>25.63</v>
      </c>
      <c r="Y20">
        <v>49.51</v>
      </c>
      <c r="Z20">
        <v>9.4600000000000009</v>
      </c>
      <c r="AA20">
        <v>11.82</v>
      </c>
      <c r="AB20">
        <v>44.44</v>
      </c>
      <c r="AC20">
        <v>1.87</v>
      </c>
      <c r="AD20">
        <v>1.74</v>
      </c>
      <c r="AE20">
        <v>51.72</v>
      </c>
      <c r="AF20">
        <v>11.42</v>
      </c>
      <c r="AG20">
        <v>90.56</v>
      </c>
      <c r="AH20">
        <v>1.02</v>
      </c>
      <c r="AI20">
        <v>11.07</v>
      </c>
      <c r="AJ20">
        <v>12.32</v>
      </c>
      <c r="AK20">
        <v>4.9800000000000004</v>
      </c>
      <c r="AL20">
        <v>54</v>
      </c>
      <c r="AM20">
        <v>68.989999999999995</v>
      </c>
      <c r="AN20">
        <v>17.670000000000002</v>
      </c>
      <c r="AO20">
        <v>15.55</v>
      </c>
      <c r="AP20">
        <v>14.56</v>
      </c>
      <c r="AQ20">
        <v>54.83</v>
      </c>
      <c r="BA20">
        <f t="shared" si="0"/>
        <v>187</v>
      </c>
      <c r="BB20">
        <f t="shared" si="1"/>
        <v>286</v>
      </c>
      <c r="BC20">
        <f t="shared" si="2"/>
        <v>138</v>
      </c>
      <c r="BD20">
        <f t="shared" si="3"/>
        <v>204</v>
      </c>
      <c r="BE20">
        <f t="shared" si="4"/>
        <v>260</v>
      </c>
    </row>
    <row r="21" spans="1:57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11.469259259258999</v>
      </c>
      <c r="H21">
        <v>65.45</v>
      </c>
      <c r="I21">
        <v>68.010000000000005</v>
      </c>
      <c r="J21">
        <v>49.04</v>
      </c>
      <c r="K21">
        <v>45.57</v>
      </c>
      <c r="L21">
        <v>48.59</v>
      </c>
      <c r="M21">
        <v>48.4</v>
      </c>
      <c r="N21">
        <v>29.76</v>
      </c>
      <c r="O21">
        <v>34.06</v>
      </c>
      <c r="P21">
        <v>46.63</v>
      </c>
      <c r="Q21">
        <v>1.98</v>
      </c>
      <c r="R21">
        <v>3.26</v>
      </c>
      <c r="S21">
        <v>37.78</v>
      </c>
      <c r="T21">
        <v>2.73</v>
      </c>
      <c r="U21">
        <v>3.2</v>
      </c>
      <c r="V21">
        <v>46.06</v>
      </c>
      <c r="W21">
        <v>28.95</v>
      </c>
      <c r="X21">
        <v>33.6</v>
      </c>
      <c r="Y21">
        <v>46.28</v>
      </c>
      <c r="Z21">
        <v>11.97</v>
      </c>
      <c r="AA21">
        <v>13.6</v>
      </c>
      <c r="AB21">
        <v>46.82</v>
      </c>
      <c r="AC21">
        <v>0.93</v>
      </c>
      <c r="AD21">
        <v>1.74</v>
      </c>
      <c r="AE21">
        <v>34.78</v>
      </c>
      <c r="AF21">
        <v>6.64</v>
      </c>
      <c r="AG21">
        <v>90.44</v>
      </c>
      <c r="AH21">
        <v>0.97099999999999997</v>
      </c>
      <c r="AI21">
        <v>8.6</v>
      </c>
      <c r="AJ21">
        <v>11.04</v>
      </c>
      <c r="AK21">
        <v>8.84</v>
      </c>
      <c r="AL21">
        <v>48.48</v>
      </c>
      <c r="AM21">
        <v>49.33</v>
      </c>
      <c r="AN21">
        <v>15.69</v>
      </c>
      <c r="AO21">
        <v>14.76</v>
      </c>
      <c r="AP21">
        <v>17.899999999999999</v>
      </c>
      <c r="AQ21">
        <v>46.71</v>
      </c>
      <c r="BA21">
        <f t="shared" si="0"/>
        <v>330</v>
      </c>
      <c r="BB21">
        <f t="shared" si="1"/>
        <v>39</v>
      </c>
      <c r="BC21">
        <f t="shared" si="2"/>
        <v>280</v>
      </c>
      <c r="BD21">
        <f t="shared" si="3"/>
        <v>21</v>
      </c>
      <c r="BE21">
        <f t="shared" si="4"/>
        <v>63</v>
      </c>
    </row>
    <row r="22" spans="1:57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11.048550724638</v>
      </c>
      <c r="H22">
        <v>45.33</v>
      </c>
      <c r="I22">
        <v>67.290000000000006</v>
      </c>
      <c r="J22">
        <v>40.25</v>
      </c>
      <c r="K22">
        <v>33.06</v>
      </c>
      <c r="L22">
        <v>48.4</v>
      </c>
      <c r="M22">
        <v>40.58</v>
      </c>
      <c r="N22">
        <v>24.2</v>
      </c>
      <c r="O22">
        <v>33.880000000000003</v>
      </c>
      <c r="P22">
        <v>41.67</v>
      </c>
      <c r="Q22">
        <v>1.53</v>
      </c>
      <c r="R22">
        <v>2.36</v>
      </c>
      <c r="S22">
        <v>39.39</v>
      </c>
      <c r="T22">
        <v>2.12</v>
      </c>
      <c r="U22">
        <v>2.9</v>
      </c>
      <c r="V22">
        <v>42.27</v>
      </c>
      <c r="W22">
        <v>21.25</v>
      </c>
      <c r="X22">
        <v>29.99</v>
      </c>
      <c r="Y22">
        <v>41.47</v>
      </c>
      <c r="Z22">
        <v>9.56</v>
      </c>
      <c r="AA22">
        <v>12.75</v>
      </c>
      <c r="AB22">
        <v>42.86</v>
      </c>
      <c r="AC22">
        <v>0.94</v>
      </c>
      <c r="AD22">
        <v>1.3</v>
      </c>
      <c r="AE22">
        <v>42.11</v>
      </c>
      <c r="AF22">
        <v>6.34</v>
      </c>
      <c r="AG22">
        <v>93.03</v>
      </c>
      <c r="AH22">
        <v>0.99399999999999999</v>
      </c>
      <c r="AI22">
        <v>8.3800000000000008</v>
      </c>
      <c r="AJ22">
        <v>11.45</v>
      </c>
      <c r="AK22">
        <v>8.85</v>
      </c>
      <c r="AL22">
        <v>47.81</v>
      </c>
      <c r="AM22">
        <v>48.63</v>
      </c>
      <c r="AN22">
        <v>14.28</v>
      </c>
      <c r="AO22">
        <v>16.170000000000002</v>
      </c>
      <c r="AP22">
        <v>19.13</v>
      </c>
      <c r="AQ22">
        <v>42.76</v>
      </c>
      <c r="BA22">
        <f t="shared" si="0"/>
        <v>14</v>
      </c>
      <c r="BB22">
        <f t="shared" si="1"/>
        <v>48</v>
      </c>
      <c r="BC22">
        <f t="shared" si="2"/>
        <v>63</v>
      </c>
      <c r="BD22">
        <f t="shared" si="3"/>
        <v>68</v>
      </c>
      <c r="BE22">
        <f t="shared" si="4"/>
        <v>75</v>
      </c>
    </row>
    <row r="23" spans="1:57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15.123758865248</v>
      </c>
      <c r="H23">
        <v>72.25</v>
      </c>
      <c r="I23">
        <v>53.26</v>
      </c>
      <c r="J23">
        <v>57.57</v>
      </c>
      <c r="K23">
        <v>52.59</v>
      </c>
      <c r="L23">
        <v>40.520000000000003</v>
      </c>
      <c r="M23">
        <v>56.48</v>
      </c>
      <c r="N23">
        <v>36.799999999999997</v>
      </c>
      <c r="O23">
        <v>29.46</v>
      </c>
      <c r="P23">
        <v>55.54</v>
      </c>
      <c r="Q23">
        <v>3.12</v>
      </c>
      <c r="R23">
        <v>3.46</v>
      </c>
      <c r="S23">
        <v>47.44</v>
      </c>
      <c r="T23">
        <v>3.25</v>
      </c>
      <c r="U23">
        <v>2.73</v>
      </c>
      <c r="V23">
        <v>54.37</v>
      </c>
      <c r="W23">
        <v>37.14</v>
      </c>
      <c r="X23">
        <v>26.84</v>
      </c>
      <c r="Y23">
        <v>58.05</v>
      </c>
      <c r="Z23">
        <v>14.1</v>
      </c>
      <c r="AA23">
        <v>11.48</v>
      </c>
      <c r="AB23">
        <v>55.12</v>
      </c>
      <c r="AC23">
        <v>1.43</v>
      </c>
      <c r="AD23">
        <v>2.4500000000000002</v>
      </c>
      <c r="AE23">
        <v>36.96</v>
      </c>
      <c r="AF23">
        <v>8.49</v>
      </c>
      <c r="AG23">
        <v>88.25</v>
      </c>
      <c r="AH23">
        <v>0.96699999999999997</v>
      </c>
      <c r="AI23">
        <v>10.3</v>
      </c>
      <c r="AJ23">
        <v>10.55</v>
      </c>
      <c r="AK23">
        <v>2.79</v>
      </c>
      <c r="AL23">
        <v>48.7</v>
      </c>
      <c r="AM23">
        <v>78.709999999999994</v>
      </c>
      <c r="AN23">
        <v>19.84</v>
      </c>
      <c r="AO23">
        <v>14.69</v>
      </c>
      <c r="AP23">
        <v>7.68</v>
      </c>
      <c r="AQ23">
        <v>72.09</v>
      </c>
      <c r="BA23">
        <f t="shared" si="0"/>
        <v>394</v>
      </c>
      <c r="BB23">
        <f t="shared" si="1"/>
        <v>341</v>
      </c>
      <c r="BC23">
        <f t="shared" si="2"/>
        <v>388</v>
      </c>
      <c r="BD23">
        <f t="shared" si="3"/>
        <v>137</v>
      </c>
      <c r="BE23">
        <f t="shared" si="4"/>
        <v>167</v>
      </c>
    </row>
    <row r="24" spans="1:57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11.665925925926</v>
      </c>
      <c r="H24">
        <v>55.43</v>
      </c>
      <c r="I24">
        <v>57.72</v>
      </c>
      <c r="J24">
        <v>48.99</v>
      </c>
      <c r="K24">
        <v>40.35</v>
      </c>
      <c r="L24">
        <v>41.83</v>
      </c>
      <c r="M24">
        <v>49.1</v>
      </c>
      <c r="N24">
        <v>29.72</v>
      </c>
      <c r="O24">
        <v>29.26</v>
      </c>
      <c r="P24">
        <v>50.39</v>
      </c>
      <c r="Q24">
        <v>2.5099999999999998</v>
      </c>
      <c r="R24">
        <v>2.97</v>
      </c>
      <c r="S24">
        <v>45.83</v>
      </c>
      <c r="T24">
        <v>2.62</v>
      </c>
      <c r="U24">
        <v>2.6</v>
      </c>
      <c r="V24">
        <v>50.16</v>
      </c>
      <c r="W24">
        <v>27.32</v>
      </c>
      <c r="X24">
        <v>27.89</v>
      </c>
      <c r="Y24">
        <v>49.48</v>
      </c>
      <c r="Z24">
        <v>11.2</v>
      </c>
      <c r="AA24">
        <v>11.43</v>
      </c>
      <c r="AB24">
        <v>49.49</v>
      </c>
      <c r="AC24">
        <v>1.49</v>
      </c>
      <c r="AD24">
        <v>1.71</v>
      </c>
      <c r="AE24">
        <v>46.43</v>
      </c>
      <c r="AF24">
        <v>8.4600000000000009</v>
      </c>
      <c r="AG24">
        <v>89.84</v>
      </c>
      <c r="AH24">
        <v>0.98299999999999998</v>
      </c>
      <c r="AI24">
        <v>6.86</v>
      </c>
      <c r="AJ24">
        <v>14.29</v>
      </c>
      <c r="AK24">
        <v>8.8000000000000007</v>
      </c>
      <c r="AL24">
        <v>48.12</v>
      </c>
      <c r="AM24">
        <v>43.8</v>
      </c>
      <c r="AN24">
        <v>12.69</v>
      </c>
      <c r="AO24">
        <v>18.170000000000002</v>
      </c>
      <c r="AP24">
        <v>15.54</v>
      </c>
      <c r="AQ24">
        <v>44.94</v>
      </c>
      <c r="BA24">
        <f t="shared" si="0"/>
        <v>136</v>
      </c>
      <c r="BB24">
        <f t="shared" si="1"/>
        <v>249</v>
      </c>
      <c r="BC24">
        <f t="shared" si="2"/>
        <v>231</v>
      </c>
      <c r="BD24">
        <f t="shared" si="3"/>
        <v>189</v>
      </c>
      <c r="BE24">
        <f t="shared" si="4"/>
        <v>146</v>
      </c>
    </row>
    <row r="25" spans="1:57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13.438194444443999</v>
      </c>
      <c r="H25">
        <v>71.25</v>
      </c>
      <c r="I25">
        <v>68.83</v>
      </c>
      <c r="J25">
        <v>50.86</v>
      </c>
      <c r="K25">
        <v>51.25</v>
      </c>
      <c r="L25">
        <v>47.16</v>
      </c>
      <c r="M25">
        <v>52.08</v>
      </c>
      <c r="N25">
        <v>36.18</v>
      </c>
      <c r="O25">
        <v>31.44</v>
      </c>
      <c r="P25">
        <v>53.51</v>
      </c>
      <c r="Q25">
        <v>2.98</v>
      </c>
      <c r="R25">
        <v>1.95</v>
      </c>
      <c r="S25">
        <v>60.38</v>
      </c>
      <c r="T25">
        <v>3.43</v>
      </c>
      <c r="U25">
        <v>2.77</v>
      </c>
      <c r="V25">
        <v>55.31</v>
      </c>
      <c r="W25">
        <v>34.42</v>
      </c>
      <c r="X25">
        <v>31.72</v>
      </c>
      <c r="Y25">
        <v>52.04</v>
      </c>
      <c r="Z25">
        <v>15.81</v>
      </c>
      <c r="AA25">
        <v>12.74</v>
      </c>
      <c r="AB25">
        <v>55.37</v>
      </c>
      <c r="AC25">
        <v>1.02</v>
      </c>
      <c r="AD25">
        <v>0.93</v>
      </c>
      <c r="AE25">
        <v>52.38</v>
      </c>
      <c r="AF25">
        <v>8.23</v>
      </c>
      <c r="AG25">
        <v>93.79</v>
      </c>
      <c r="AH25">
        <v>1.02</v>
      </c>
      <c r="AI25">
        <v>12.84</v>
      </c>
      <c r="AJ25">
        <v>11.07</v>
      </c>
      <c r="AK25">
        <v>8.4600000000000009</v>
      </c>
      <c r="AL25">
        <v>47.9</v>
      </c>
      <c r="AM25">
        <v>60.26</v>
      </c>
      <c r="AN25">
        <v>22.7</v>
      </c>
      <c r="AO25">
        <v>15.16</v>
      </c>
      <c r="AP25">
        <v>17.21</v>
      </c>
      <c r="AQ25">
        <v>56.88</v>
      </c>
      <c r="BA25">
        <f t="shared" si="0"/>
        <v>383</v>
      </c>
      <c r="BB25">
        <f t="shared" si="1"/>
        <v>32</v>
      </c>
      <c r="BC25">
        <f t="shared" si="2"/>
        <v>403</v>
      </c>
      <c r="BD25">
        <f t="shared" si="3"/>
        <v>127</v>
      </c>
      <c r="BE25">
        <f t="shared" si="4"/>
        <v>357</v>
      </c>
    </row>
    <row r="26" spans="1:57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10.549603174603</v>
      </c>
      <c r="H26">
        <v>61.07</v>
      </c>
      <c r="I26">
        <v>53.49</v>
      </c>
      <c r="J26">
        <v>53.31</v>
      </c>
      <c r="K26">
        <v>44.82</v>
      </c>
      <c r="L26">
        <v>40.08</v>
      </c>
      <c r="M26">
        <v>52.79</v>
      </c>
      <c r="N26">
        <v>30.33</v>
      </c>
      <c r="O26">
        <v>30.33</v>
      </c>
      <c r="P26">
        <v>50</v>
      </c>
      <c r="Q26">
        <v>3.52</v>
      </c>
      <c r="R26">
        <v>3.25</v>
      </c>
      <c r="S26">
        <v>52</v>
      </c>
      <c r="T26">
        <v>2.85</v>
      </c>
      <c r="U26">
        <v>2.5299999999999998</v>
      </c>
      <c r="V26">
        <v>53.03</v>
      </c>
      <c r="W26">
        <v>30.2</v>
      </c>
      <c r="X26">
        <v>24.65</v>
      </c>
      <c r="Y26">
        <v>55.06</v>
      </c>
      <c r="Z26">
        <v>14.08</v>
      </c>
      <c r="AA26">
        <v>10.97</v>
      </c>
      <c r="AB26">
        <v>56.22</v>
      </c>
      <c r="AC26">
        <v>1.49</v>
      </c>
      <c r="AD26">
        <v>1.62</v>
      </c>
      <c r="AE26">
        <v>47.83</v>
      </c>
      <c r="AF26">
        <v>11.61</v>
      </c>
      <c r="AG26">
        <v>89.29</v>
      </c>
      <c r="AH26">
        <v>1.0089999999999999</v>
      </c>
      <c r="AI26">
        <v>11.37</v>
      </c>
      <c r="AJ26">
        <v>9.34</v>
      </c>
      <c r="AK26">
        <v>5.69</v>
      </c>
      <c r="AL26">
        <v>57.82</v>
      </c>
      <c r="AM26">
        <v>66.67</v>
      </c>
      <c r="AN26">
        <v>19.64</v>
      </c>
      <c r="AO26">
        <v>13.41</v>
      </c>
      <c r="AP26">
        <v>12.73</v>
      </c>
      <c r="AQ26">
        <v>60.67</v>
      </c>
      <c r="BA26">
        <f t="shared" si="0"/>
        <v>259</v>
      </c>
      <c r="BB26">
        <f t="shared" si="1"/>
        <v>336</v>
      </c>
      <c r="BC26">
        <f t="shared" si="2"/>
        <v>322</v>
      </c>
      <c r="BD26">
        <f t="shared" si="3"/>
        <v>212</v>
      </c>
      <c r="BE26">
        <f t="shared" si="4"/>
        <v>237</v>
      </c>
    </row>
    <row r="27" spans="1:57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13.666666666667</v>
      </c>
      <c r="H27">
        <v>76.150000000000006</v>
      </c>
      <c r="I27">
        <v>51.47</v>
      </c>
      <c r="J27">
        <v>59.67</v>
      </c>
      <c r="K27">
        <v>56.01</v>
      </c>
      <c r="L27">
        <v>39.51</v>
      </c>
      <c r="M27">
        <v>58.64</v>
      </c>
      <c r="N27">
        <v>36.18</v>
      </c>
      <c r="O27">
        <v>28.01</v>
      </c>
      <c r="P27">
        <v>56.37</v>
      </c>
      <c r="Q27">
        <v>2.72</v>
      </c>
      <c r="R27">
        <v>1.97</v>
      </c>
      <c r="S27">
        <v>58.06</v>
      </c>
      <c r="T27">
        <v>3.37</v>
      </c>
      <c r="U27">
        <v>2.42</v>
      </c>
      <c r="V27">
        <v>58.26</v>
      </c>
      <c r="W27">
        <v>32.090000000000003</v>
      </c>
      <c r="X27">
        <v>25.13</v>
      </c>
      <c r="Y27">
        <v>56.08</v>
      </c>
      <c r="Z27">
        <v>11.66</v>
      </c>
      <c r="AA27">
        <v>10.6</v>
      </c>
      <c r="AB27">
        <v>52.38</v>
      </c>
      <c r="AC27">
        <v>1.36</v>
      </c>
      <c r="AD27">
        <v>1.21</v>
      </c>
      <c r="AE27">
        <v>52.94</v>
      </c>
      <c r="AF27">
        <v>7.53</v>
      </c>
      <c r="AG27">
        <v>92.97</v>
      </c>
      <c r="AH27">
        <v>1.0049999999999999</v>
      </c>
      <c r="AI27">
        <v>12.57</v>
      </c>
      <c r="AJ27">
        <v>10.45</v>
      </c>
      <c r="AK27">
        <v>7.27</v>
      </c>
      <c r="AL27">
        <v>45.26</v>
      </c>
      <c r="AM27">
        <v>63.36</v>
      </c>
      <c r="AN27">
        <v>24.37</v>
      </c>
      <c r="AO27">
        <v>16.649999999999999</v>
      </c>
      <c r="AP27">
        <v>16.5</v>
      </c>
      <c r="AQ27">
        <v>59.63</v>
      </c>
      <c r="BA27">
        <f t="shared" si="0"/>
        <v>409</v>
      </c>
      <c r="BB27">
        <f t="shared" si="1"/>
        <v>370</v>
      </c>
      <c r="BC27">
        <f t="shared" si="2"/>
        <v>399</v>
      </c>
      <c r="BD27">
        <f t="shared" si="3"/>
        <v>269</v>
      </c>
      <c r="BE27">
        <f t="shared" si="4"/>
        <v>323</v>
      </c>
    </row>
    <row r="28" spans="1:57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8.7777777777777999</v>
      </c>
      <c r="H28">
        <v>54.2</v>
      </c>
      <c r="I28">
        <v>48.99</v>
      </c>
      <c r="J28">
        <v>52.52</v>
      </c>
      <c r="K28">
        <v>36.78</v>
      </c>
      <c r="L28">
        <v>33.200000000000003</v>
      </c>
      <c r="M28">
        <v>52.56</v>
      </c>
      <c r="N28">
        <v>25.39</v>
      </c>
      <c r="O28">
        <v>22.46</v>
      </c>
      <c r="P28">
        <v>53.06</v>
      </c>
      <c r="Q28">
        <v>2.12</v>
      </c>
      <c r="R28">
        <v>2.12</v>
      </c>
      <c r="S28">
        <v>50</v>
      </c>
      <c r="T28">
        <v>1.95</v>
      </c>
      <c r="U28">
        <v>1.99</v>
      </c>
      <c r="V28">
        <v>49.54</v>
      </c>
      <c r="W28">
        <v>21.81</v>
      </c>
      <c r="X28">
        <v>20.99</v>
      </c>
      <c r="Y28">
        <v>50.95</v>
      </c>
      <c r="Z28">
        <v>8.9499999999999993</v>
      </c>
      <c r="AA28">
        <v>9.6</v>
      </c>
      <c r="AB28">
        <v>48.25</v>
      </c>
      <c r="AC28">
        <v>0.98</v>
      </c>
      <c r="AD28">
        <v>1.3</v>
      </c>
      <c r="AE28">
        <v>42.86</v>
      </c>
      <c r="AF28">
        <v>8.33</v>
      </c>
      <c r="AG28">
        <v>90.58</v>
      </c>
      <c r="AH28">
        <v>0.98899999999999999</v>
      </c>
      <c r="AI28">
        <v>5.21</v>
      </c>
      <c r="AJ28">
        <v>15.46</v>
      </c>
      <c r="AK28">
        <v>10.09</v>
      </c>
      <c r="AL28">
        <v>66.239999999999995</v>
      </c>
      <c r="AM28">
        <v>34.04</v>
      </c>
      <c r="AN28">
        <v>9.76</v>
      </c>
      <c r="AO28">
        <v>21.32</v>
      </c>
      <c r="AP28">
        <v>18.88</v>
      </c>
      <c r="AQ28">
        <v>34.090000000000003</v>
      </c>
      <c r="BA28">
        <f t="shared" si="0"/>
        <v>110</v>
      </c>
      <c r="BB28">
        <f t="shared" si="1"/>
        <v>397</v>
      </c>
      <c r="BC28">
        <f t="shared" si="2"/>
        <v>27</v>
      </c>
      <c r="BD28">
        <f t="shared" si="3"/>
        <v>395</v>
      </c>
      <c r="BE28">
        <f t="shared" si="4"/>
        <v>196</v>
      </c>
    </row>
    <row r="29" spans="1:57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12.685460992908</v>
      </c>
      <c r="H29">
        <v>48.81</v>
      </c>
      <c r="I29">
        <v>64.2</v>
      </c>
      <c r="J29">
        <v>43.19</v>
      </c>
      <c r="K29">
        <v>34.119999999999997</v>
      </c>
      <c r="L29">
        <v>46.09</v>
      </c>
      <c r="M29">
        <v>42.53</v>
      </c>
      <c r="N29">
        <v>24.05</v>
      </c>
      <c r="O29">
        <v>29.69</v>
      </c>
      <c r="P29">
        <v>44.76</v>
      </c>
      <c r="Q29">
        <v>2.92</v>
      </c>
      <c r="R29">
        <v>2.92</v>
      </c>
      <c r="S29">
        <v>50</v>
      </c>
      <c r="T29">
        <v>1.9</v>
      </c>
      <c r="U29">
        <v>2.69</v>
      </c>
      <c r="V29">
        <v>41.33</v>
      </c>
      <c r="W29">
        <v>22.44</v>
      </c>
      <c r="X29">
        <v>30.39</v>
      </c>
      <c r="Y29">
        <v>42.48</v>
      </c>
      <c r="Z29">
        <v>8.4499999999999993</v>
      </c>
      <c r="AA29">
        <v>11.17</v>
      </c>
      <c r="AB29">
        <v>43.08</v>
      </c>
      <c r="AC29">
        <v>1.81</v>
      </c>
      <c r="AD29">
        <v>1.41</v>
      </c>
      <c r="AE29">
        <v>56.25</v>
      </c>
      <c r="AF29">
        <v>12.13</v>
      </c>
      <c r="AG29">
        <v>90.17</v>
      </c>
      <c r="AH29">
        <v>1.0229999999999999</v>
      </c>
      <c r="AI29">
        <v>9.16</v>
      </c>
      <c r="AJ29">
        <v>15.1</v>
      </c>
      <c r="AK29">
        <v>12.08</v>
      </c>
      <c r="AL29">
        <v>40.56</v>
      </c>
      <c r="AM29">
        <v>43.13</v>
      </c>
      <c r="AN29">
        <v>15.9</v>
      </c>
      <c r="AO29">
        <v>20.13</v>
      </c>
      <c r="AP29">
        <v>22.44</v>
      </c>
      <c r="AQ29">
        <v>41.47</v>
      </c>
      <c r="BA29">
        <f t="shared" si="0"/>
        <v>36</v>
      </c>
      <c r="BB29">
        <f t="shared" si="1"/>
        <v>90</v>
      </c>
      <c r="BC29">
        <f t="shared" si="2"/>
        <v>20</v>
      </c>
      <c r="BD29">
        <f t="shared" si="3"/>
        <v>149</v>
      </c>
      <c r="BE29">
        <f t="shared" si="4"/>
        <v>196</v>
      </c>
    </row>
    <row r="30" spans="1:57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13.113120567376001</v>
      </c>
      <c r="H30">
        <v>62.21</v>
      </c>
      <c r="I30">
        <v>62.11</v>
      </c>
      <c r="J30">
        <v>50.04</v>
      </c>
      <c r="K30">
        <v>46.15</v>
      </c>
      <c r="L30">
        <v>42.45</v>
      </c>
      <c r="M30">
        <v>52.09</v>
      </c>
      <c r="N30">
        <v>31.83</v>
      </c>
      <c r="O30">
        <v>28.82</v>
      </c>
      <c r="P30">
        <v>52.49</v>
      </c>
      <c r="Q30">
        <v>3.02</v>
      </c>
      <c r="R30">
        <v>2.5299999999999998</v>
      </c>
      <c r="S30">
        <v>54.39</v>
      </c>
      <c r="T30">
        <v>2.74</v>
      </c>
      <c r="U30">
        <v>2.5099999999999998</v>
      </c>
      <c r="V30">
        <v>52.2</v>
      </c>
      <c r="W30">
        <v>28.72</v>
      </c>
      <c r="X30">
        <v>29.01</v>
      </c>
      <c r="Y30">
        <v>49.75</v>
      </c>
      <c r="Z30">
        <v>12.17</v>
      </c>
      <c r="AA30">
        <v>9.83</v>
      </c>
      <c r="AB30">
        <v>55.31</v>
      </c>
      <c r="AC30">
        <v>1.46</v>
      </c>
      <c r="AD30">
        <v>1.27</v>
      </c>
      <c r="AE30">
        <v>53.57</v>
      </c>
      <c r="AF30">
        <v>9.48</v>
      </c>
      <c r="AG30">
        <v>91.22</v>
      </c>
      <c r="AH30">
        <v>1.0069999999999999</v>
      </c>
      <c r="AI30">
        <v>10.119999999999999</v>
      </c>
      <c r="AJ30">
        <v>14.41</v>
      </c>
      <c r="AK30">
        <v>11.58</v>
      </c>
      <c r="AL30">
        <v>43.32</v>
      </c>
      <c r="AM30">
        <v>46.64</v>
      </c>
      <c r="AN30">
        <v>20.350000000000001</v>
      </c>
      <c r="AO30">
        <v>19.96</v>
      </c>
      <c r="AP30">
        <v>21.42</v>
      </c>
      <c r="AQ30">
        <v>48.72</v>
      </c>
      <c r="BA30">
        <f t="shared" si="0"/>
        <v>285</v>
      </c>
      <c r="BB30">
        <f t="shared" si="1"/>
        <v>145</v>
      </c>
      <c r="BC30">
        <f t="shared" si="2"/>
        <v>283</v>
      </c>
      <c r="BD30">
        <f t="shared" si="3"/>
        <v>223</v>
      </c>
      <c r="BE30">
        <f t="shared" si="4"/>
        <v>270</v>
      </c>
    </row>
    <row r="31" spans="1:57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12.464414414414</v>
      </c>
      <c r="H31">
        <v>55.94</v>
      </c>
      <c r="I31">
        <v>64.790000000000006</v>
      </c>
      <c r="J31">
        <v>46.34</v>
      </c>
      <c r="K31">
        <v>38.119999999999997</v>
      </c>
      <c r="L31">
        <v>44.36</v>
      </c>
      <c r="M31">
        <v>46.21</v>
      </c>
      <c r="N31">
        <v>24.07</v>
      </c>
      <c r="O31">
        <v>30.7</v>
      </c>
      <c r="P31">
        <v>43.94</v>
      </c>
      <c r="Q31">
        <v>2.21</v>
      </c>
      <c r="R31">
        <v>1.69</v>
      </c>
      <c r="S31">
        <v>56.67</v>
      </c>
      <c r="T31">
        <v>2.37</v>
      </c>
      <c r="U31">
        <v>2.78</v>
      </c>
      <c r="V31">
        <v>45.94</v>
      </c>
      <c r="W31">
        <v>26.8</v>
      </c>
      <c r="X31">
        <v>28.75</v>
      </c>
      <c r="Y31">
        <v>48.24</v>
      </c>
      <c r="Z31">
        <v>9.89</v>
      </c>
      <c r="AA31">
        <v>12.49</v>
      </c>
      <c r="AB31">
        <v>44.19</v>
      </c>
      <c r="AC31">
        <v>1.43</v>
      </c>
      <c r="AD31">
        <v>1.17</v>
      </c>
      <c r="AE31">
        <v>55</v>
      </c>
      <c r="AF31">
        <v>9.19</v>
      </c>
      <c r="AG31">
        <v>94.49</v>
      </c>
      <c r="AH31">
        <v>1.0369999999999999</v>
      </c>
      <c r="AI31">
        <v>6.11</v>
      </c>
      <c r="AJ31">
        <v>11.06</v>
      </c>
      <c r="AK31">
        <v>7.03</v>
      </c>
      <c r="AL31">
        <v>49.96</v>
      </c>
      <c r="AM31">
        <v>46.53</v>
      </c>
      <c r="AN31">
        <v>12.88</v>
      </c>
      <c r="AO31">
        <v>15.61</v>
      </c>
      <c r="AP31">
        <v>16.52</v>
      </c>
      <c r="AQ31">
        <v>43.81</v>
      </c>
      <c r="BA31">
        <f t="shared" si="0"/>
        <v>155</v>
      </c>
      <c r="BB31">
        <f t="shared" si="1"/>
        <v>81</v>
      </c>
      <c r="BC31">
        <f t="shared" si="2"/>
        <v>138</v>
      </c>
      <c r="BD31">
        <f t="shared" si="3"/>
        <v>124</v>
      </c>
      <c r="BE31">
        <f t="shared" si="4"/>
        <v>306</v>
      </c>
    </row>
    <row r="32" spans="1:57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13.912152777777999</v>
      </c>
      <c r="H32">
        <v>61.64</v>
      </c>
      <c r="I32">
        <v>55.35</v>
      </c>
      <c r="J32">
        <v>52.69</v>
      </c>
      <c r="K32">
        <v>42.77</v>
      </c>
      <c r="L32">
        <v>39.53</v>
      </c>
      <c r="M32">
        <v>51.97</v>
      </c>
      <c r="N32">
        <v>28.75</v>
      </c>
      <c r="O32">
        <v>27.49</v>
      </c>
      <c r="P32">
        <v>51.12</v>
      </c>
      <c r="Q32">
        <v>2.4300000000000002</v>
      </c>
      <c r="R32">
        <v>3.14</v>
      </c>
      <c r="S32">
        <v>43.55</v>
      </c>
      <c r="T32">
        <v>2.62</v>
      </c>
      <c r="U32">
        <v>2.34</v>
      </c>
      <c r="V32">
        <v>52.86</v>
      </c>
      <c r="W32">
        <v>28.93</v>
      </c>
      <c r="X32">
        <v>24.98</v>
      </c>
      <c r="Y32">
        <v>53.67</v>
      </c>
      <c r="Z32">
        <v>11.05</v>
      </c>
      <c r="AA32">
        <v>9.7899999999999991</v>
      </c>
      <c r="AB32">
        <v>53.02</v>
      </c>
      <c r="AC32">
        <v>1.08</v>
      </c>
      <c r="AD32">
        <v>1.26</v>
      </c>
      <c r="AE32">
        <v>46.15</v>
      </c>
      <c r="AF32">
        <v>8.44</v>
      </c>
      <c r="AG32">
        <v>88.56</v>
      </c>
      <c r="AH32">
        <v>0.97</v>
      </c>
      <c r="AI32">
        <v>8.36</v>
      </c>
      <c r="AJ32">
        <v>17.07</v>
      </c>
      <c r="AK32">
        <v>10.78</v>
      </c>
      <c r="AL32">
        <v>38.19</v>
      </c>
      <c r="AM32">
        <v>43.66</v>
      </c>
      <c r="AN32">
        <v>14.74</v>
      </c>
      <c r="AO32">
        <v>22.55</v>
      </c>
      <c r="AP32">
        <v>19.59</v>
      </c>
      <c r="AQ32">
        <v>42.93</v>
      </c>
      <c r="BA32">
        <f t="shared" si="0"/>
        <v>269</v>
      </c>
      <c r="BB32">
        <f t="shared" si="1"/>
        <v>300</v>
      </c>
      <c r="BC32">
        <f t="shared" si="2"/>
        <v>231</v>
      </c>
      <c r="BD32">
        <f t="shared" si="3"/>
        <v>304</v>
      </c>
      <c r="BE32">
        <f t="shared" si="4"/>
        <v>117</v>
      </c>
    </row>
    <row r="33" spans="1:57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13.317829457364001</v>
      </c>
      <c r="H33">
        <v>51.76</v>
      </c>
      <c r="I33">
        <v>71.66</v>
      </c>
      <c r="J33">
        <v>41.94</v>
      </c>
      <c r="K33">
        <v>35.200000000000003</v>
      </c>
      <c r="L33">
        <v>50.71</v>
      </c>
      <c r="M33">
        <v>40.98</v>
      </c>
      <c r="N33">
        <v>25.04</v>
      </c>
      <c r="O33">
        <v>36.57</v>
      </c>
      <c r="P33">
        <v>40.65</v>
      </c>
      <c r="Q33">
        <v>2.2000000000000002</v>
      </c>
      <c r="R33">
        <v>2.93</v>
      </c>
      <c r="S33">
        <v>42.86</v>
      </c>
      <c r="T33">
        <v>2.27</v>
      </c>
      <c r="U33">
        <v>2.94</v>
      </c>
      <c r="V33">
        <v>43.6</v>
      </c>
      <c r="W33">
        <v>25.15</v>
      </c>
      <c r="X33">
        <v>36.15</v>
      </c>
      <c r="Y33">
        <v>41.03</v>
      </c>
      <c r="Z33">
        <v>9.43</v>
      </c>
      <c r="AA33">
        <v>13.83</v>
      </c>
      <c r="AB33">
        <v>40.54</v>
      </c>
      <c r="AC33">
        <v>1.05</v>
      </c>
      <c r="AD33">
        <v>1.36</v>
      </c>
      <c r="AE33">
        <v>43.48</v>
      </c>
      <c r="AF33">
        <v>8.7899999999999991</v>
      </c>
      <c r="AG33">
        <v>91.98</v>
      </c>
      <c r="AH33">
        <v>1.008</v>
      </c>
      <c r="AI33">
        <v>8.17</v>
      </c>
      <c r="AJ33">
        <v>14.67</v>
      </c>
      <c r="AK33">
        <v>10.16</v>
      </c>
      <c r="AL33">
        <v>44.84</v>
      </c>
      <c r="AM33">
        <v>44.57</v>
      </c>
      <c r="AN33">
        <v>18.649999999999999</v>
      </c>
      <c r="AO33">
        <v>19.170000000000002</v>
      </c>
      <c r="AP33">
        <v>23.57</v>
      </c>
      <c r="AQ33">
        <v>44.17</v>
      </c>
      <c r="BA33">
        <f t="shared" si="0"/>
        <v>67</v>
      </c>
      <c r="BB33">
        <f t="shared" si="1"/>
        <v>11</v>
      </c>
      <c r="BC33">
        <f t="shared" si="2"/>
        <v>109</v>
      </c>
      <c r="BD33">
        <f t="shared" si="3"/>
        <v>53</v>
      </c>
      <c r="BE33">
        <f t="shared" si="4"/>
        <v>109</v>
      </c>
    </row>
    <row r="34" spans="1:57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12.236507936508</v>
      </c>
      <c r="H34">
        <v>54.17</v>
      </c>
      <c r="I34">
        <v>56.62</v>
      </c>
      <c r="J34">
        <v>48.89</v>
      </c>
      <c r="K34">
        <v>39.340000000000003</v>
      </c>
      <c r="L34">
        <v>40.28</v>
      </c>
      <c r="M34">
        <v>49.41</v>
      </c>
      <c r="N34">
        <v>27.44</v>
      </c>
      <c r="O34">
        <v>26.73</v>
      </c>
      <c r="P34">
        <v>50.65</v>
      </c>
      <c r="Q34">
        <v>2.69</v>
      </c>
      <c r="R34">
        <v>2.1</v>
      </c>
      <c r="S34">
        <v>56.1</v>
      </c>
      <c r="T34">
        <v>2.62</v>
      </c>
      <c r="U34">
        <v>2.34</v>
      </c>
      <c r="V34">
        <v>52.85</v>
      </c>
      <c r="W34">
        <v>25.22</v>
      </c>
      <c r="X34">
        <v>26.73</v>
      </c>
      <c r="Y34">
        <v>48.54</v>
      </c>
      <c r="Z34">
        <v>11.32</v>
      </c>
      <c r="AA34">
        <v>9.57</v>
      </c>
      <c r="AB34">
        <v>54.19</v>
      </c>
      <c r="AC34">
        <v>1.75</v>
      </c>
      <c r="AD34">
        <v>1.17</v>
      </c>
      <c r="AE34">
        <v>60</v>
      </c>
      <c r="AF34">
        <v>9.7899999999999991</v>
      </c>
      <c r="AG34">
        <v>92.14</v>
      </c>
      <c r="AH34">
        <v>1.0189999999999999</v>
      </c>
      <c r="AI34">
        <v>6.42</v>
      </c>
      <c r="AJ34">
        <v>12.61</v>
      </c>
      <c r="AK34">
        <v>7.71</v>
      </c>
      <c r="AL34">
        <v>46</v>
      </c>
      <c r="AM34">
        <v>45.45</v>
      </c>
      <c r="AN34">
        <v>11.09</v>
      </c>
      <c r="AO34">
        <v>16.690000000000001</v>
      </c>
      <c r="AP34">
        <v>14.71</v>
      </c>
      <c r="AQ34">
        <v>42.99</v>
      </c>
      <c r="BA34">
        <f t="shared" si="0"/>
        <v>107</v>
      </c>
      <c r="BB34">
        <f t="shared" si="1"/>
        <v>279</v>
      </c>
      <c r="BC34">
        <f t="shared" si="2"/>
        <v>231</v>
      </c>
      <c r="BD34">
        <f t="shared" si="3"/>
        <v>304</v>
      </c>
      <c r="BE34">
        <f t="shared" si="4"/>
        <v>300</v>
      </c>
    </row>
    <row r="35" spans="1:57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12.279457364341001</v>
      </c>
      <c r="H35">
        <v>68.290000000000006</v>
      </c>
      <c r="I35">
        <v>53.07</v>
      </c>
      <c r="J35">
        <v>56.27</v>
      </c>
      <c r="K35">
        <v>46.82</v>
      </c>
      <c r="L35">
        <v>40.909999999999997</v>
      </c>
      <c r="M35">
        <v>53.37</v>
      </c>
      <c r="N35">
        <v>31.7</v>
      </c>
      <c r="O35">
        <v>26.02</v>
      </c>
      <c r="P35">
        <v>54.92</v>
      </c>
      <c r="Q35">
        <v>1.7</v>
      </c>
      <c r="R35">
        <v>1.7</v>
      </c>
      <c r="S35">
        <v>50</v>
      </c>
      <c r="T35">
        <v>2.83</v>
      </c>
      <c r="U35">
        <v>2.63</v>
      </c>
      <c r="V35">
        <v>51.82</v>
      </c>
      <c r="W35">
        <v>28.41</v>
      </c>
      <c r="X35">
        <v>23.75</v>
      </c>
      <c r="Y35">
        <v>54.47</v>
      </c>
      <c r="Z35">
        <v>11.93</v>
      </c>
      <c r="AA35">
        <v>10.57</v>
      </c>
      <c r="AB35">
        <v>53.03</v>
      </c>
      <c r="AC35">
        <v>1.1399999999999999</v>
      </c>
      <c r="AD35">
        <v>1.1399999999999999</v>
      </c>
      <c r="AE35">
        <v>50</v>
      </c>
      <c r="AF35">
        <v>5.38</v>
      </c>
      <c r="AG35">
        <v>93.45</v>
      </c>
      <c r="AH35">
        <v>0.98799999999999999</v>
      </c>
      <c r="AI35">
        <v>11.36</v>
      </c>
      <c r="AJ35">
        <v>14.09</v>
      </c>
      <c r="AK35">
        <v>7.16</v>
      </c>
      <c r="AL35">
        <v>45.91</v>
      </c>
      <c r="AM35">
        <v>61.35</v>
      </c>
      <c r="AN35">
        <v>23.52</v>
      </c>
      <c r="AO35">
        <v>18.86</v>
      </c>
      <c r="AP35">
        <v>15.11</v>
      </c>
      <c r="AQ35">
        <v>60.88</v>
      </c>
      <c r="BA35">
        <f t="shared" si="0"/>
        <v>365</v>
      </c>
      <c r="BB35">
        <f t="shared" si="1"/>
        <v>344</v>
      </c>
      <c r="BC35">
        <f t="shared" si="2"/>
        <v>316</v>
      </c>
      <c r="BD35">
        <f t="shared" si="3"/>
        <v>180</v>
      </c>
      <c r="BE35">
        <f t="shared" si="4"/>
        <v>196</v>
      </c>
    </row>
    <row r="36" spans="1:57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13.35962962963</v>
      </c>
      <c r="H36">
        <v>65.97</v>
      </c>
      <c r="I36">
        <v>53.69</v>
      </c>
      <c r="J36">
        <v>55.13</v>
      </c>
      <c r="K36">
        <v>45.01</v>
      </c>
      <c r="L36">
        <v>38.42</v>
      </c>
      <c r="M36">
        <v>53.95</v>
      </c>
      <c r="N36">
        <v>31.64</v>
      </c>
      <c r="O36">
        <v>26.45</v>
      </c>
      <c r="P36">
        <v>54.47</v>
      </c>
      <c r="Q36">
        <v>2.89</v>
      </c>
      <c r="R36">
        <v>1.7</v>
      </c>
      <c r="S36">
        <v>63.04</v>
      </c>
      <c r="T36">
        <v>2.63</v>
      </c>
      <c r="U36">
        <v>2.2599999999999998</v>
      </c>
      <c r="V36">
        <v>53.8</v>
      </c>
      <c r="W36">
        <v>27.05</v>
      </c>
      <c r="X36">
        <v>25.15</v>
      </c>
      <c r="Y36">
        <v>51.82</v>
      </c>
      <c r="Z36">
        <v>10.78</v>
      </c>
      <c r="AA36">
        <v>9.58</v>
      </c>
      <c r="AB36">
        <v>52.94</v>
      </c>
      <c r="AC36">
        <v>1.9</v>
      </c>
      <c r="AD36">
        <v>1.2</v>
      </c>
      <c r="AE36">
        <v>61.29</v>
      </c>
      <c r="AF36">
        <v>9.15</v>
      </c>
      <c r="AG36">
        <v>93.58</v>
      </c>
      <c r="AH36">
        <v>1.0269999999999999</v>
      </c>
      <c r="AI36">
        <v>9.98</v>
      </c>
      <c r="AJ36">
        <v>15.07</v>
      </c>
      <c r="AK36">
        <v>9.7799999999999994</v>
      </c>
      <c r="AL36">
        <v>38.119999999999997</v>
      </c>
      <c r="AM36">
        <v>50.51</v>
      </c>
      <c r="AN36">
        <v>21.16</v>
      </c>
      <c r="AO36">
        <v>20.36</v>
      </c>
      <c r="AP36">
        <v>21.06</v>
      </c>
      <c r="AQ36">
        <v>50.12</v>
      </c>
      <c r="BA36">
        <f t="shared" si="0"/>
        <v>338</v>
      </c>
      <c r="BB36">
        <f t="shared" si="1"/>
        <v>334</v>
      </c>
      <c r="BC36">
        <f t="shared" si="2"/>
        <v>238</v>
      </c>
      <c r="BD36">
        <f t="shared" si="3"/>
        <v>337</v>
      </c>
      <c r="BE36">
        <f t="shared" si="4"/>
        <v>382</v>
      </c>
    </row>
    <row r="37" spans="1:57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15.468794326240999</v>
      </c>
      <c r="H37">
        <v>71.959999999999994</v>
      </c>
      <c r="I37">
        <v>52.49</v>
      </c>
      <c r="J37">
        <v>57.82</v>
      </c>
      <c r="K37">
        <v>52.73</v>
      </c>
      <c r="L37">
        <v>39.369999999999997</v>
      </c>
      <c r="M37">
        <v>57.26</v>
      </c>
      <c r="N37">
        <v>36.64</v>
      </c>
      <c r="O37">
        <v>28.31</v>
      </c>
      <c r="P37">
        <v>56.42</v>
      </c>
      <c r="Q37">
        <v>3.3</v>
      </c>
      <c r="R37">
        <v>3.14</v>
      </c>
      <c r="S37">
        <v>51.28</v>
      </c>
      <c r="T37">
        <v>3.3</v>
      </c>
      <c r="U37">
        <v>2.64</v>
      </c>
      <c r="V37">
        <v>55.55</v>
      </c>
      <c r="W37">
        <v>36.06</v>
      </c>
      <c r="X37">
        <v>26.74</v>
      </c>
      <c r="Y37">
        <v>57.42</v>
      </c>
      <c r="Z37">
        <v>14.36</v>
      </c>
      <c r="AA37">
        <v>11.06</v>
      </c>
      <c r="AB37">
        <v>56.49</v>
      </c>
      <c r="AC37">
        <v>1.49</v>
      </c>
      <c r="AD37">
        <v>2.23</v>
      </c>
      <c r="AE37">
        <v>40</v>
      </c>
      <c r="AF37">
        <v>9.01</v>
      </c>
      <c r="AG37">
        <v>88.92</v>
      </c>
      <c r="AH37">
        <v>0.97899999999999998</v>
      </c>
      <c r="AI37">
        <v>11.22</v>
      </c>
      <c r="AJ37">
        <v>10.4</v>
      </c>
      <c r="AK37">
        <v>2.15</v>
      </c>
      <c r="AL37">
        <v>50.26</v>
      </c>
      <c r="AM37">
        <v>83.95</v>
      </c>
      <c r="AN37">
        <v>21.29</v>
      </c>
      <c r="AO37">
        <v>15.1</v>
      </c>
      <c r="AP37">
        <v>6.02</v>
      </c>
      <c r="AQ37">
        <v>77.95</v>
      </c>
      <c r="BA37">
        <f t="shared" si="0"/>
        <v>390</v>
      </c>
      <c r="BB37">
        <f t="shared" si="1"/>
        <v>356</v>
      </c>
      <c r="BC37">
        <f t="shared" si="2"/>
        <v>391</v>
      </c>
      <c r="BD37">
        <f t="shared" si="3"/>
        <v>176</v>
      </c>
      <c r="BE37">
        <f t="shared" si="4"/>
        <v>228</v>
      </c>
    </row>
    <row r="38" spans="1:57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11.512499999999999</v>
      </c>
      <c r="H38">
        <v>72.099999999999994</v>
      </c>
      <c r="I38">
        <v>52.12</v>
      </c>
      <c r="J38">
        <v>58.04</v>
      </c>
      <c r="K38">
        <v>55.88</v>
      </c>
      <c r="L38">
        <v>37.35</v>
      </c>
      <c r="M38">
        <v>59.94</v>
      </c>
      <c r="N38">
        <v>37.93</v>
      </c>
      <c r="O38">
        <v>26.2</v>
      </c>
      <c r="P38">
        <v>59.14</v>
      </c>
      <c r="Q38">
        <v>2.75</v>
      </c>
      <c r="R38">
        <v>2.17</v>
      </c>
      <c r="S38">
        <v>55.88</v>
      </c>
      <c r="T38">
        <v>3.45</v>
      </c>
      <c r="U38">
        <v>2.34</v>
      </c>
      <c r="V38">
        <v>59.54</v>
      </c>
      <c r="W38">
        <v>32.43</v>
      </c>
      <c r="X38">
        <v>24.9</v>
      </c>
      <c r="Y38">
        <v>56.57</v>
      </c>
      <c r="Z38">
        <v>13.61</v>
      </c>
      <c r="AA38">
        <v>11</v>
      </c>
      <c r="AB38">
        <v>55.29</v>
      </c>
      <c r="AC38">
        <v>1.74</v>
      </c>
      <c r="AD38">
        <v>1.45</v>
      </c>
      <c r="AE38">
        <v>54.55</v>
      </c>
      <c r="AF38">
        <v>7.25</v>
      </c>
      <c r="AG38">
        <v>91.71</v>
      </c>
      <c r="AH38">
        <v>0.99</v>
      </c>
      <c r="AI38">
        <v>9.6999999999999993</v>
      </c>
      <c r="AJ38">
        <v>12.45</v>
      </c>
      <c r="AK38">
        <v>6.95</v>
      </c>
      <c r="AL38">
        <v>45.75</v>
      </c>
      <c r="AM38">
        <v>58.26</v>
      </c>
      <c r="AN38">
        <v>18.96</v>
      </c>
      <c r="AO38">
        <v>18.39</v>
      </c>
      <c r="AP38">
        <v>13.75</v>
      </c>
      <c r="AQ38">
        <v>57.96</v>
      </c>
      <c r="BA38">
        <f t="shared" si="0"/>
        <v>392</v>
      </c>
      <c r="BB38">
        <f t="shared" si="1"/>
        <v>363</v>
      </c>
      <c r="BC38">
        <f t="shared" si="2"/>
        <v>406</v>
      </c>
      <c r="BD38">
        <f t="shared" si="3"/>
        <v>304</v>
      </c>
      <c r="BE38">
        <f t="shared" si="4"/>
        <v>296</v>
      </c>
    </row>
    <row r="39" spans="1:57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15.5</v>
      </c>
      <c r="H39">
        <v>67.099999999999994</v>
      </c>
      <c r="I39">
        <v>58.75</v>
      </c>
      <c r="J39">
        <v>53.32</v>
      </c>
      <c r="K39">
        <v>48.09</v>
      </c>
      <c r="L39">
        <v>39.229999999999997</v>
      </c>
      <c r="M39">
        <v>55.07</v>
      </c>
      <c r="N39">
        <v>32</v>
      </c>
      <c r="O39">
        <v>25.38</v>
      </c>
      <c r="P39">
        <v>55.77</v>
      </c>
      <c r="Q39">
        <v>3.53</v>
      </c>
      <c r="R39">
        <v>2.3199999999999998</v>
      </c>
      <c r="S39">
        <v>60.29</v>
      </c>
      <c r="T39">
        <v>3.03</v>
      </c>
      <c r="U39">
        <v>2.57</v>
      </c>
      <c r="V39">
        <v>54.04</v>
      </c>
      <c r="W39">
        <v>34.24</v>
      </c>
      <c r="X39">
        <v>27.18</v>
      </c>
      <c r="Y39">
        <v>55.74</v>
      </c>
      <c r="Z39">
        <v>14.02</v>
      </c>
      <c r="AA39">
        <v>11.78</v>
      </c>
      <c r="AB39">
        <v>54.33</v>
      </c>
      <c r="AC39">
        <v>1.63</v>
      </c>
      <c r="AD39">
        <v>1.1200000000000001</v>
      </c>
      <c r="AE39">
        <v>59.38</v>
      </c>
      <c r="AF39">
        <v>11.02</v>
      </c>
      <c r="AG39">
        <v>90.85</v>
      </c>
      <c r="AH39">
        <v>1.0189999999999999</v>
      </c>
      <c r="AI39">
        <v>9.3800000000000008</v>
      </c>
      <c r="AJ39">
        <v>14.02</v>
      </c>
      <c r="AK39">
        <v>6.62</v>
      </c>
      <c r="AL39">
        <v>40.6</v>
      </c>
      <c r="AM39">
        <v>58.6</v>
      </c>
      <c r="AN39">
        <v>22.02</v>
      </c>
      <c r="AO39">
        <v>20.99</v>
      </c>
      <c r="AP39">
        <v>15.31</v>
      </c>
      <c r="AQ39">
        <v>58.99</v>
      </c>
      <c r="BA39">
        <f t="shared" si="0"/>
        <v>357</v>
      </c>
      <c r="BB39">
        <f t="shared" si="1"/>
        <v>222</v>
      </c>
      <c r="BC39">
        <f t="shared" si="2"/>
        <v>363</v>
      </c>
      <c r="BD39">
        <f t="shared" si="3"/>
        <v>196</v>
      </c>
      <c r="BE39">
        <f t="shared" si="4"/>
        <v>356</v>
      </c>
    </row>
    <row r="40" spans="1:57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7.8724358974359001</v>
      </c>
      <c r="H40">
        <v>58.63</v>
      </c>
      <c r="I40">
        <v>51.59</v>
      </c>
      <c r="J40">
        <v>53.19</v>
      </c>
      <c r="K40">
        <v>40.450000000000003</v>
      </c>
      <c r="L40">
        <v>34.299999999999997</v>
      </c>
      <c r="M40">
        <v>54.12</v>
      </c>
      <c r="N40">
        <v>25.21</v>
      </c>
      <c r="O40">
        <v>21.99</v>
      </c>
      <c r="P40">
        <v>53.42</v>
      </c>
      <c r="Q40">
        <v>2.0499999999999998</v>
      </c>
      <c r="R40">
        <v>0.59</v>
      </c>
      <c r="S40">
        <v>77.78</v>
      </c>
      <c r="T40">
        <v>2.2000000000000002</v>
      </c>
      <c r="U40">
        <v>1.93</v>
      </c>
      <c r="V40">
        <v>53.26</v>
      </c>
      <c r="W40">
        <v>26.38</v>
      </c>
      <c r="X40">
        <v>23.16</v>
      </c>
      <c r="Y40">
        <v>53.25</v>
      </c>
      <c r="Z40">
        <v>8.5</v>
      </c>
      <c r="AA40">
        <v>8.7899999999999991</v>
      </c>
      <c r="AB40">
        <v>49.15</v>
      </c>
      <c r="AC40">
        <v>0.59</v>
      </c>
      <c r="AD40">
        <v>0.28999999999999998</v>
      </c>
      <c r="AE40">
        <v>66.67</v>
      </c>
      <c r="AF40">
        <v>8.14</v>
      </c>
      <c r="AG40">
        <v>97.33</v>
      </c>
      <c r="AH40">
        <v>1.0549999999999999</v>
      </c>
      <c r="AI40">
        <v>4.6900000000000004</v>
      </c>
      <c r="AJ40">
        <v>13.19</v>
      </c>
      <c r="AK40">
        <v>8.7899999999999991</v>
      </c>
      <c r="AL40">
        <v>57.45</v>
      </c>
      <c r="AM40">
        <v>34.78</v>
      </c>
      <c r="AN40">
        <v>8.7899999999999991</v>
      </c>
      <c r="AO40">
        <v>19.350000000000001</v>
      </c>
      <c r="AP40">
        <v>15.83</v>
      </c>
      <c r="AQ40">
        <v>35.71</v>
      </c>
      <c r="BA40">
        <f t="shared" si="0"/>
        <v>210</v>
      </c>
      <c r="BB40">
        <f t="shared" si="1"/>
        <v>368</v>
      </c>
      <c r="BC40">
        <f t="shared" si="2"/>
        <v>88</v>
      </c>
      <c r="BD40">
        <f t="shared" si="3"/>
        <v>404</v>
      </c>
      <c r="BE40">
        <f t="shared" si="4"/>
        <v>414</v>
      </c>
    </row>
    <row r="41" spans="1:57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10.376296296295999</v>
      </c>
      <c r="H41">
        <v>46.9</v>
      </c>
      <c r="I41">
        <v>67.98</v>
      </c>
      <c r="J41">
        <v>40.83</v>
      </c>
      <c r="K41">
        <v>33.409999999999997</v>
      </c>
      <c r="L41">
        <v>44.85</v>
      </c>
      <c r="M41">
        <v>42.69</v>
      </c>
      <c r="N41">
        <v>23.39</v>
      </c>
      <c r="O41">
        <v>28.14</v>
      </c>
      <c r="P41">
        <v>45.39</v>
      </c>
      <c r="Q41">
        <v>1.67</v>
      </c>
      <c r="R41">
        <v>2.57</v>
      </c>
      <c r="S41">
        <v>39.39</v>
      </c>
      <c r="T41">
        <v>2.11</v>
      </c>
      <c r="U41">
        <v>2.8</v>
      </c>
      <c r="V41">
        <v>43.01</v>
      </c>
      <c r="W41">
        <v>22.49</v>
      </c>
      <c r="X41">
        <v>29.17</v>
      </c>
      <c r="Y41">
        <v>43.53</v>
      </c>
      <c r="Z41">
        <v>9.51</v>
      </c>
      <c r="AA41">
        <v>11.95</v>
      </c>
      <c r="AB41">
        <v>44.31</v>
      </c>
      <c r="AC41">
        <v>0.77</v>
      </c>
      <c r="AD41">
        <v>1.1599999999999999</v>
      </c>
      <c r="AE41">
        <v>40</v>
      </c>
      <c r="AF41">
        <v>7.14</v>
      </c>
      <c r="AG41">
        <v>90.87</v>
      </c>
      <c r="AH41">
        <v>0.98</v>
      </c>
      <c r="AI41">
        <v>5.78</v>
      </c>
      <c r="AJ41">
        <v>14.52</v>
      </c>
      <c r="AK41">
        <v>13.62</v>
      </c>
      <c r="AL41">
        <v>47.42</v>
      </c>
      <c r="AM41">
        <v>29.8</v>
      </c>
      <c r="AN41">
        <v>9.89</v>
      </c>
      <c r="AO41">
        <v>20.56</v>
      </c>
      <c r="AP41">
        <v>25.31</v>
      </c>
      <c r="AQ41">
        <v>28.1</v>
      </c>
      <c r="BA41">
        <f t="shared" si="0"/>
        <v>19</v>
      </c>
      <c r="BB41">
        <f t="shared" si="1"/>
        <v>40</v>
      </c>
      <c r="BC41">
        <f t="shared" si="2"/>
        <v>60</v>
      </c>
      <c r="BD41">
        <f t="shared" si="3"/>
        <v>115</v>
      </c>
      <c r="BE41">
        <f t="shared" si="4"/>
        <v>75</v>
      </c>
    </row>
    <row r="42" spans="1:57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12.583333333333</v>
      </c>
      <c r="H42">
        <v>54.54</v>
      </c>
      <c r="I42">
        <v>51.85</v>
      </c>
      <c r="J42">
        <v>51.26</v>
      </c>
      <c r="K42">
        <v>41.13</v>
      </c>
      <c r="L42">
        <v>39.04</v>
      </c>
      <c r="M42">
        <v>51.3</v>
      </c>
      <c r="N42">
        <v>30.7</v>
      </c>
      <c r="O42">
        <v>28.01</v>
      </c>
      <c r="P42">
        <v>52.28</v>
      </c>
      <c r="Q42">
        <v>2.09</v>
      </c>
      <c r="R42">
        <v>2.98</v>
      </c>
      <c r="S42">
        <v>41.18</v>
      </c>
      <c r="T42">
        <v>2.69</v>
      </c>
      <c r="U42">
        <v>2.3199999999999998</v>
      </c>
      <c r="V42">
        <v>53.74</v>
      </c>
      <c r="W42">
        <v>28.31</v>
      </c>
      <c r="X42">
        <v>27.12</v>
      </c>
      <c r="Y42">
        <v>51.08</v>
      </c>
      <c r="Z42">
        <v>11.03</v>
      </c>
      <c r="AA42">
        <v>11.03</v>
      </c>
      <c r="AB42">
        <v>50</v>
      </c>
      <c r="AC42">
        <v>1.49</v>
      </c>
      <c r="AD42">
        <v>1.79</v>
      </c>
      <c r="AE42">
        <v>45.45</v>
      </c>
      <c r="AF42">
        <v>6.8</v>
      </c>
      <c r="AG42">
        <v>89.36</v>
      </c>
      <c r="AH42">
        <v>0.96199999999999997</v>
      </c>
      <c r="AI42">
        <v>8.34</v>
      </c>
      <c r="AJ42">
        <v>12.22</v>
      </c>
      <c r="AK42">
        <v>11.32</v>
      </c>
      <c r="AL42">
        <v>46.19</v>
      </c>
      <c r="AM42">
        <v>42.42</v>
      </c>
      <c r="AN42">
        <v>18.18</v>
      </c>
      <c r="AO42">
        <v>19.670000000000002</v>
      </c>
      <c r="AP42">
        <v>20.260000000000002</v>
      </c>
      <c r="AQ42">
        <v>47.29</v>
      </c>
      <c r="BA42">
        <f t="shared" si="0"/>
        <v>115</v>
      </c>
      <c r="BB42">
        <f t="shared" si="1"/>
        <v>365</v>
      </c>
      <c r="BC42">
        <f t="shared" si="2"/>
        <v>267</v>
      </c>
      <c r="BD42">
        <f t="shared" si="3"/>
        <v>313</v>
      </c>
      <c r="BE42">
        <f t="shared" si="4"/>
        <v>88</v>
      </c>
    </row>
    <row r="43" spans="1:57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10.959259259258999</v>
      </c>
      <c r="H43">
        <v>45.14</v>
      </c>
      <c r="I43">
        <v>70.69</v>
      </c>
      <c r="J43">
        <v>38.97</v>
      </c>
      <c r="K43">
        <v>31.02</v>
      </c>
      <c r="L43">
        <v>49.27</v>
      </c>
      <c r="M43">
        <v>38.64</v>
      </c>
      <c r="N43">
        <v>21.05</v>
      </c>
      <c r="O43">
        <v>31.27</v>
      </c>
      <c r="P43">
        <v>40.229999999999997</v>
      </c>
      <c r="Q43">
        <v>2.0699999999999998</v>
      </c>
      <c r="R43">
        <v>1.7</v>
      </c>
      <c r="S43">
        <v>54.84</v>
      </c>
      <c r="T43">
        <v>1.75</v>
      </c>
      <c r="U43">
        <v>2.94</v>
      </c>
      <c r="V43">
        <v>37.299999999999997</v>
      </c>
      <c r="W43">
        <v>21.41</v>
      </c>
      <c r="X43">
        <v>30.05</v>
      </c>
      <c r="Y43">
        <v>41.61</v>
      </c>
      <c r="Z43">
        <v>8.64</v>
      </c>
      <c r="AA43">
        <v>12.9</v>
      </c>
      <c r="AB43">
        <v>40.11</v>
      </c>
      <c r="AC43">
        <v>0.85</v>
      </c>
      <c r="AD43">
        <v>0.73</v>
      </c>
      <c r="AE43">
        <v>53.85</v>
      </c>
      <c r="AF43">
        <v>9.83</v>
      </c>
      <c r="AG43">
        <v>94.55</v>
      </c>
      <c r="AH43">
        <v>1.044</v>
      </c>
      <c r="AI43">
        <v>1.95</v>
      </c>
      <c r="AJ43">
        <v>13.87</v>
      </c>
      <c r="AK43">
        <v>22.02</v>
      </c>
      <c r="AL43">
        <v>41.12</v>
      </c>
      <c r="AM43">
        <v>8.1199999999999992</v>
      </c>
      <c r="AN43">
        <v>3.77</v>
      </c>
      <c r="AO43">
        <v>16.79</v>
      </c>
      <c r="AP43">
        <v>35.89</v>
      </c>
      <c r="AQ43">
        <v>9.51</v>
      </c>
      <c r="BA43">
        <f t="shared" si="0"/>
        <v>13</v>
      </c>
      <c r="BB43">
        <f t="shared" si="1"/>
        <v>20</v>
      </c>
      <c r="BC43">
        <f t="shared" si="2"/>
        <v>10</v>
      </c>
      <c r="BD43">
        <f t="shared" si="3"/>
        <v>53</v>
      </c>
      <c r="BE43">
        <f t="shared" si="4"/>
        <v>277</v>
      </c>
    </row>
    <row r="44" spans="1:57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13.870138888889</v>
      </c>
      <c r="H44">
        <v>65.790000000000006</v>
      </c>
      <c r="I44">
        <v>56.96</v>
      </c>
      <c r="J44">
        <v>53.6</v>
      </c>
      <c r="K44">
        <v>46.41</v>
      </c>
      <c r="L44">
        <v>40.19</v>
      </c>
      <c r="M44">
        <v>53.59</v>
      </c>
      <c r="N44">
        <v>32.71</v>
      </c>
      <c r="O44">
        <v>26.77</v>
      </c>
      <c r="P44">
        <v>55</v>
      </c>
      <c r="Q44">
        <v>3.06</v>
      </c>
      <c r="R44">
        <v>2.0699999999999998</v>
      </c>
      <c r="S44">
        <v>59.65</v>
      </c>
      <c r="T44">
        <v>2.85</v>
      </c>
      <c r="U44">
        <v>2.5299999999999998</v>
      </c>
      <c r="V44">
        <v>53.02</v>
      </c>
      <c r="W44">
        <v>29.47</v>
      </c>
      <c r="X44">
        <v>27.4</v>
      </c>
      <c r="Y44">
        <v>51.82</v>
      </c>
      <c r="Z44">
        <v>11.9</v>
      </c>
      <c r="AA44">
        <v>10.54</v>
      </c>
      <c r="AB44">
        <v>53.01</v>
      </c>
      <c r="AC44">
        <v>1.71</v>
      </c>
      <c r="AD44">
        <v>0.9</v>
      </c>
      <c r="AE44">
        <v>65.52</v>
      </c>
      <c r="AF44">
        <v>9.3699999999999992</v>
      </c>
      <c r="AG44">
        <v>92.26</v>
      </c>
      <c r="AH44">
        <v>1.016</v>
      </c>
      <c r="AI44">
        <v>7.3</v>
      </c>
      <c r="AJ44">
        <v>14.78</v>
      </c>
      <c r="AK44">
        <v>14.33</v>
      </c>
      <c r="AL44">
        <v>42.99</v>
      </c>
      <c r="AM44">
        <v>33.75</v>
      </c>
      <c r="AN44">
        <v>17.21</v>
      </c>
      <c r="AO44">
        <v>21.81</v>
      </c>
      <c r="AP44">
        <v>23.7</v>
      </c>
      <c r="AQ44">
        <v>42.07</v>
      </c>
      <c r="BA44">
        <f t="shared" si="0"/>
        <v>334</v>
      </c>
      <c r="BB44">
        <f t="shared" si="1"/>
        <v>267</v>
      </c>
      <c r="BC44">
        <f t="shared" si="2"/>
        <v>322</v>
      </c>
      <c r="BD44">
        <f t="shared" si="3"/>
        <v>212</v>
      </c>
      <c r="BE44">
        <f t="shared" si="4"/>
        <v>344</v>
      </c>
    </row>
    <row r="45" spans="1:57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9.0441176470587994</v>
      </c>
      <c r="H45">
        <v>71.8</v>
      </c>
      <c r="I45">
        <v>55.8</v>
      </c>
      <c r="J45">
        <v>56.27</v>
      </c>
      <c r="K45">
        <v>47.02</v>
      </c>
      <c r="L45">
        <v>38.24</v>
      </c>
      <c r="M45">
        <v>55.15</v>
      </c>
      <c r="N45">
        <v>34.729999999999997</v>
      </c>
      <c r="O45">
        <v>26.54</v>
      </c>
      <c r="P45">
        <v>56.69</v>
      </c>
      <c r="Q45">
        <v>2.15</v>
      </c>
      <c r="R45">
        <v>1.95</v>
      </c>
      <c r="S45">
        <v>52.38</v>
      </c>
      <c r="T45">
        <v>2.65</v>
      </c>
      <c r="U45">
        <v>2.29</v>
      </c>
      <c r="V45">
        <v>53.72</v>
      </c>
      <c r="W45">
        <v>30.05</v>
      </c>
      <c r="X45">
        <v>25.95</v>
      </c>
      <c r="Y45">
        <v>53.66</v>
      </c>
      <c r="Z45">
        <v>10.54</v>
      </c>
      <c r="AA45">
        <v>8.98</v>
      </c>
      <c r="AB45">
        <v>54</v>
      </c>
      <c r="AC45">
        <v>0.78</v>
      </c>
      <c r="AD45">
        <v>1.17</v>
      </c>
      <c r="AE45">
        <v>40</v>
      </c>
      <c r="AF45">
        <v>6.18</v>
      </c>
      <c r="AG45">
        <v>92.65</v>
      </c>
      <c r="AH45">
        <v>0.98799999999999999</v>
      </c>
      <c r="AI45">
        <v>10.54</v>
      </c>
      <c r="AJ45">
        <v>13.46</v>
      </c>
      <c r="AK45">
        <v>7.22</v>
      </c>
      <c r="AL45">
        <v>51.51</v>
      </c>
      <c r="AM45">
        <v>59.34</v>
      </c>
      <c r="AN45">
        <v>18.73</v>
      </c>
      <c r="AO45">
        <v>19.510000000000002</v>
      </c>
      <c r="AP45">
        <v>12.68</v>
      </c>
      <c r="AQ45">
        <v>59.63</v>
      </c>
      <c r="BA45">
        <f t="shared" si="0"/>
        <v>388</v>
      </c>
      <c r="BB45">
        <f t="shared" si="1"/>
        <v>294</v>
      </c>
      <c r="BC45">
        <f t="shared" si="2"/>
        <v>243</v>
      </c>
      <c r="BD45">
        <f t="shared" si="3"/>
        <v>325</v>
      </c>
      <c r="BE45">
        <f t="shared" si="4"/>
        <v>246</v>
      </c>
    </row>
    <row r="46" spans="1:57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11.512765957447</v>
      </c>
      <c r="H46">
        <v>55</v>
      </c>
      <c r="I46">
        <v>61.98</v>
      </c>
      <c r="J46">
        <v>47.01</v>
      </c>
      <c r="K46">
        <v>39.700000000000003</v>
      </c>
      <c r="L46">
        <v>45.24</v>
      </c>
      <c r="M46">
        <v>46.74</v>
      </c>
      <c r="N46">
        <v>27.83</v>
      </c>
      <c r="O46">
        <v>30.83</v>
      </c>
      <c r="P46">
        <v>47.45</v>
      </c>
      <c r="Q46">
        <v>2.44</v>
      </c>
      <c r="R46">
        <v>2.77</v>
      </c>
      <c r="S46">
        <v>46.81</v>
      </c>
      <c r="T46">
        <v>2.2799999999999998</v>
      </c>
      <c r="U46">
        <v>2.87</v>
      </c>
      <c r="V46">
        <v>44.3</v>
      </c>
      <c r="W46">
        <v>25.73</v>
      </c>
      <c r="X46">
        <v>29.5</v>
      </c>
      <c r="Y46">
        <v>46.59</v>
      </c>
      <c r="Z46">
        <v>10.199999999999999</v>
      </c>
      <c r="AA46">
        <v>12.97</v>
      </c>
      <c r="AB46">
        <v>44.02</v>
      </c>
      <c r="AC46">
        <v>0.89</v>
      </c>
      <c r="AD46">
        <v>1.22</v>
      </c>
      <c r="AE46">
        <v>42.11</v>
      </c>
      <c r="AF46">
        <v>8.76</v>
      </c>
      <c r="AG46">
        <v>91.01</v>
      </c>
      <c r="AH46">
        <v>0.998</v>
      </c>
      <c r="AI46">
        <v>12.42</v>
      </c>
      <c r="AJ46">
        <v>14.75</v>
      </c>
      <c r="AK46">
        <v>6.99</v>
      </c>
      <c r="AL46">
        <v>49.57</v>
      </c>
      <c r="AM46">
        <v>64</v>
      </c>
      <c r="AN46">
        <v>18.63</v>
      </c>
      <c r="AO46">
        <v>19.63</v>
      </c>
      <c r="AP46">
        <v>15.97</v>
      </c>
      <c r="AQ46">
        <v>53.85</v>
      </c>
      <c r="BA46">
        <f t="shared" si="0"/>
        <v>128</v>
      </c>
      <c r="BB46">
        <f t="shared" si="1"/>
        <v>154</v>
      </c>
      <c r="BC46">
        <f t="shared" si="2"/>
        <v>110</v>
      </c>
      <c r="BD46">
        <f t="shared" si="3"/>
        <v>84</v>
      </c>
      <c r="BE46">
        <f t="shared" si="4"/>
        <v>156</v>
      </c>
    </row>
    <row r="47" spans="1:57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10.198148148148</v>
      </c>
      <c r="H47">
        <v>48.16</v>
      </c>
      <c r="I47">
        <v>64.5</v>
      </c>
      <c r="J47">
        <v>42.75</v>
      </c>
      <c r="K47">
        <v>34.43</v>
      </c>
      <c r="L47">
        <v>42.93</v>
      </c>
      <c r="M47">
        <v>44.51</v>
      </c>
      <c r="N47">
        <v>23.1</v>
      </c>
      <c r="O47">
        <v>30.07</v>
      </c>
      <c r="P47">
        <v>43.44</v>
      </c>
      <c r="Q47">
        <v>0.87</v>
      </c>
      <c r="R47">
        <v>1.53</v>
      </c>
      <c r="S47">
        <v>36.36</v>
      </c>
      <c r="T47">
        <v>1.99</v>
      </c>
      <c r="U47">
        <v>2.69</v>
      </c>
      <c r="V47">
        <v>42.56</v>
      </c>
      <c r="W47">
        <v>18.739999999999998</v>
      </c>
      <c r="X47">
        <v>27.89</v>
      </c>
      <c r="Y47">
        <v>40.19</v>
      </c>
      <c r="Z47">
        <v>9.59</v>
      </c>
      <c r="AA47">
        <v>12.2</v>
      </c>
      <c r="AB47">
        <v>44</v>
      </c>
      <c r="AC47">
        <v>0.65</v>
      </c>
      <c r="AD47">
        <v>0.65</v>
      </c>
      <c r="AE47">
        <v>50</v>
      </c>
      <c r="AF47">
        <v>3.77</v>
      </c>
      <c r="AG47">
        <v>94.93</v>
      </c>
      <c r="AH47">
        <v>0.98699999999999999</v>
      </c>
      <c r="AI47">
        <v>5.88</v>
      </c>
      <c r="AJ47">
        <v>12.2</v>
      </c>
      <c r="AK47">
        <v>9.59</v>
      </c>
      <c r="AL47">
        <v>46.63</v>
      </c>
      <c r="AM47">
        <v>38.03</v>
      </c>
      <c r="AN47">
        <v>11.55</v>
      </c>
      <c r="AO47">
        <v>17</v>
      </c>
      <c r="AP47">
        <v>22.66</v>
      </c>
      <c r="AQ47">
        <v>33.76</v>
      </c>
      <c r="BA47">
        <f t="shared" si="0"/>
        <v>32</v>
      </c>
      <c r="BB47">
        <f t="shared" si="1"/>
        <v>86</v>
      </c>
      <c r="BC47">
        <f t="shared" si="2"/>
        <v>36</v>
      </c>
      <c r="BD47">
        <f t="shared" si="3"/>
        <v>149</v>
      </c>
      <c r="BE47">
        <f t="shared" si="4"/>
        <v>42</v>
      </c>
    </row>
    <row r="48" spans="1:57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14.745744680851001</v>
      </c>
      <c r="H48">
        <v>71.34</v>
      </c>
      <c r="I48">
        <v>65.19</v>
      </c>
      <c r="J48">
        <v>52.25</v>
      </c>
      <c r="K48">
        <v>53.07</v>
      </c>
      <c r="L48">
        <v>45.88</v>
      </c>
      <c r="M48">
        <v>53.63</v>
      </c>
      <c r="N48">
        <v>38.01</v>
      </c>
      <c r="O48">
        <v>31.43</v>
      </c>
      <c r="P48">
        <v>54.74</v>
      </c>
      <c r="Q48">
        <v>3.2</v>
      </c>
      <c r="R48">
        <v>2.16</v>
      </c>
      <c r="S48">
        <v>59.68</v>
      </c>
      <c r="T48">
        <v>3.3</v>
      </c>
      <c r="U48">
        <v>2.81</v>
      </c>
      <c r="V48">
        <v>54.04</v>
      </c>
      <c r="W48">
        <v>32.549999999999997</v>
      </c>
      <c r="X48">
        <v>32.979999999999997</v>
      </c>
      <c r="Y48">
        <v>49.67</v>
      </c>
      <c r="Z48">
        <v>14.63</v>
      </c>
      <c r="AA48">
        <v>13.33</v>
      </c>
      <c r="AB48">
        <v>52.32</v>
      </c>
      <c r="AC48">
        <v>0.95</v>
      </c>
      <c r="AD48">
        <v>1.1299999999999999</v>
      </c>
      <c r="AE48">
        <v>45.83</v>
      </c>
      <c r="AF48">
        <v>8.43</v>
      </c>
      <c r="AG48">
        <v>93.11</v>
      </c>
      <c r="AH48">
        <v>1.0149999999999999</v>
      </c>
      <c r="AI48">
        <v>12.55</v>
      </c>
      <c r="AJ48">
        <v>10.130000000000001</v>
      </c>
      <c r="AK48">
        <v>8.83</v>
      </c>
      <c r="AL48">
        <v>45.71</v>
      </c>
      <c r="AM48">
        <v>58.7</v>
      </c>
      <c r="AN48">
        <v>23.89</v>
      </c>
      <c r="AO48">
        <v>14.8</v>
      </c>
      <c r="AP48">
        <v>18.53</v>
      </c>
      <c r="AQ48">
        <v>56.33</v>
      </c>
      <c r="BA48">
        <f t="shared" si="0"/>
        <v>384</v>
      </c>
      <c r="BB48">
        <f t="shared" si="1"/>
        <v>71</v>
      </c>
      <c r="BC48">
        <f t="shared" si="2"/>
        <v>391</v>
      </c>
      <c r="BD48">
        <f t="shared" si="3"/>
        <v>109</v>
      </c>
      <c r="BE48">
        <f t="shared" si="4"/>
        <v>345</v>
      </c>
    </row>
    <row r="49" spans="1:57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11.815789473683999</v>
      </c>
      <c r="H49">
        <v>53.72</v>
      </c>
      <c r="I49">
        <v>58.26</v>
      </c>
      <c r="J49">
        <v>47.97</v>
      </c>
      <c r="K49">
        <v>39.69</v>
      </c>
      <c r="L49">
        <v>38.619999999999997</v>
      </c>
      <c r="M49">
        <v>50.68</v>
      </c>
      <c r="N49">
        <v>28.46</v>
      </c>
      <c r="O49">
        <v>26.73</v>
      </c>
      <c r="P49">
        <v>51.57</v>
      </c>
      <c r="Q49">
        <v>2.94</v>
      </c>
      <c r="R49">
        <v>1.6</v>
      </c>
      <c r="S49">
        <v>64.709999999999994</v>
      </c>
      <c r="T49">
        <v>2.2999999999999998</v>
      </c>
      <c r="U49">
        <v>2.5099999999999998</v>
      </c>
      <c r="V49">
        <v>47.81</v>
      </c>
      <c r="W49">
        <v>23.65</v>
      </c>
      <c r="X49">
        <v>28.06</v>
      </c>
      <c r="Y49">
        <v>45.74</v>
      </c>
      <c r="Z49">
        <v>9.35</v>
      </c>
      <c r="AA49">
        <v>10.69</v>
      </c>
      <c r="AB49">
        <v>46.67</v>
      </c>
      <c r="AC49">
        <v>1.74</v>
      </c>
      <c r="AD49">
        <v>0.94</v>
      </c>
      <c r="AE49">
        <v>65</v>
      </c>
      <c r="AF49">
        <v>10.33</v>
      </c>
      <c r="AG49">
        <v>94</v>
      </c>
      <c r="AH49">
        <v>1.0429999999999999</v>
      </c>
      <c r="AI49">
        <v>11.22</v>
      </c>
      <c r="AJ49">
        <v>11.22</v>
      </c>
      <c r="AK49">
        <v>8.02</v>
      </c>
      <c r="AL49">
        <v>48.11</v>
      </c>
      <c r="AM49">
        <v>58.33</v>
      </c>
      <c r="AN49">
        <v>17.100000000000001</v>
      </c>
      <c r="AO49">
        <v>15.5</v>
      </c>
      <c r="AP49">
        <v>16.7</v>
      </c>
      <c r="AQ49">
        <v>50.59</v>
      </c>
      <c r="BA49">
        <f t="shared" si="0"/>
        <v>98</v>
      </c>
      <c r="BB49">
        <f t="shared" si="1"/>
        <v>229</v>
      </c>
      <c r="BC49">
        <f t="shared" si="2"/>
        <v>115</v>
      </c>
      <c r="BD49">
        <f t="shared" si="3"/>
        <v>223</v>
      </c>
      <c r="BE49">
        <f t="shared" si="4"/>
        <v>394</v>
      </c>
    </row>
    <row r="50" spans="1:57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9.1913043478260992</v>
      </c>
      <c r="H50">
        <v>55.63</v>
      </c>
      <c r="I50">
        <v>56.76</v>
      </c>
      <c r="J50">
        <v>49.49</v>
      </c>
      <c r="K50">
        <v>39.450000000000003</v>
      </c>
      <c r="L50">
        <v>41.72</v>
      </c>
      <c r="M50">
        <v>48.6</v>
      </c>
      <c r="N50">
        <v>29.23</v>
      </c>
      <c r="O50">
        <v>30.09</v>
      </c>
      <c r="P50">
        <v>49.28</v>
      </c>
      <c r="Q50">
        <v>1.7</v>
      </c>
      <c r="R50">
        <v>2.84</v>
      </c>
      <c r="S50">
        <v>37.5</v>
      </c>
      <c r="T50">
        <v>1.97</v>
      </c>
      <c r="U50">
        <v>2.38</v>
      </c>
      <c r="V50">
        <v>45.23</v>
      </c>
      <c r="W50">
        <v>18.73</v>
      </c>
      <c r="X50">
        <v>28.95</v>
      </c>
      <c r="Y50">
        <v>39.29</v>
      </c>
      <c r="Z50">
        <v>7.38</v>
      </c>
      <c r="AA50">
        <v>11.64</v>
      </c>
      <c r="AB50">
        <v>38.81</v>
      </c>
      <c r="AC50">
        <v>0.85</v>
      </c>
      <c r="AD50">
        <v>0.56999999999999995</v>
      </c>
      <c r="AE50">
        <v>60</v>
      </c>
      <c r="AF50">
        <v>5.83</v>
      </c>
      <c r="AG50">
        <v>90.57</v>
      </c>
      <c r="AH50">
        <v>0.96399999999999997</v>
      </c>
      <c r="AI50">
        <v>4.82</v>
      </c>
      <c r="AJ50">
        <v>10.79</v>
      </c>
      <c r="AK50">
        <v>10.5</v>
      </c>
      <c r="AL50">
        <v>54.21</v>
      </c>
      <c r="AM50">
        <v>31.48</v>
      </c>
      <c r="AN50">
        <v>9.08</v>
      </c>
      <c r="AO50">
        <v>15.61</v>
      </c>
      <c r="AP50">
        <v>21</v>
      </c>
      <c r="AQ50">
        <v>30.19</v>
      </c>
      <c r="BA50">
        <f t="shared" si="0"/>
        <v>144</v>
      </c>
      <c r="BB50">
        <f t="shared" si="1"/>
        <v>275</v>
      </c>
      <c r="BC50">
        <f t="shared" si="2"/>
        <v>32</v>
      </c>
      <c r="BD50">
        <f t="shared" si="3"/>
        <v>281</v>
      </c>
      <c r="BE50">
        <f t="shared" si="4"/>
        <v>54</v>
      </c>
    </row>
    <row r="51" spans="1:57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13.661979166667001</v>
      </c>
      <c r="H51">
        <v>59.01</v>
      </c>
      <c r="I51">
        <v>68.349999999999994</v>
      </c>
      <c r="J51">
        <v>46.34</v>
      </c>
      <c r="K51">
        <v>41.72</v>
      </c>
      <c r="L51">
        <v>45.98</v>
      </c>
      <c r="M51">
        <v>47.57</v>
      </c>
      <c r="N51">
        <v>28</v>
      </c>
      <c r="O51">
        <v>31.98</v>
      </c>
      <c r="P51">
        <v>46.68</v>
      </c>
      <c r="Q51">
        <v>2.33</v>
      </c>
      <c r="R51">
        <v>3.16</v>
      </c>
      <c r="S51">
        <v>42.5</v>
      </c>
      <c r="T51">
        <v>2.38</v>
      </c>
      <c r="U51">
        <v>2.86</v>
      </c>
      <c r="V51">
        <v>45.4</v>
      </c>
      <c r="W51">
        <v>25.94</v>
      </c>
      <c r="X51">
        <v>29.78</v>
      </c>
      <c r="Y51">
        <v>46.55</v>
      </c>
      <c r="Z51">
        <v>9.61</v>
      </c>
      <c r="AA51">
        <v>11.25</v>
      </c>
      <c r="AB51">
        <v>46.05</v>
      </c>
      <c r="AC51">
        <v>1.65</v>
      </c>
      <c r="AD51">
        <v>1.78</v>
      </c>
      <c r="AE51">
        <v>48</v>
      </c>
      <c r="AF51">
        <v>8.33</v>
      </c>
      <c r="AG51">
        <v>90.13</v>
      </c>
      <c r="AH51">
        <v>0.98499999999999999</v>
      </c>
      <c r="AI51">
        <v>10.29</v>
      </c>
      <c r="AJ51">
        <v>16.739999999999998</v>
      </c>
      <c r="AK51">
        <v>11.12</v>
      </c>
      <c r="AL51">
        <v>34.31</v>
      </c>
      <c r="AM51">
        <v>48.08</v>
      </c>
      <c r="AN51">
        <v>17.43</v>
      </c>
      <c r="AO51">
        <v>21</v>
      </c>
      <c r="AP51">
        <v>20.59</v>
      </c>
      <c r="AQ51">
        <v>45.85</v>
      </c>
      <c r="BA51">
        <f t="shared" si="0"/>
        <v>214</v>
      </c>
      <c r="BB51">
        <f t="shared" si="1"/>
        <v>35</v>
      </c>
      <c r="BC51">
        <f t="shared" si="2"/>
        <v>146</v>
      </c>
      <c r="BD51">
        <f t="shared" si="3"/>
        <v>90</v>
      </c>
      <c r="BE51">
        <f t="shared" si="4"/>
        <v>104</v>
      </c>
    </row>
    <row r="52" spans="1:57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10.565555555555999</v>
      </c>
      <c r="H52">
        <v>53</v>
      </c>
      <c r="I52">
        <v>65.69</v>
      </c>
      <c r="J52">
        <v>44.66</v>
      </c>
      <c r="K52">
        <v>38.619999999999997</v>
      </c>
      <c r="L52">
        <v>44.29</v>
      </c>
      <c r="M52">
        <v>46.58</v>
      </c>
      <c r="N52">
        <v>27.45</v>
      </c>
      <c r="O52">
        <v>28.96</v>
      </c>
      <c r="P52">
        <v>48.66</v>
      </c>
      <c r="Q52">
        <v>1.7</v>
      </c>
      <c r="R52">
        <v>2.27</v>
      </c>
      <c r="S52">
        <v>42.86</v>
      </c>
      <c r="T52">
        <v>2.2200000000000002</v>
      </c>
      <c r="U52">
        <v>2.79</v>
      </c>
      <c r="V52">
        <v>44.26</v>
      </c>
      <c r="W52">
        <v>24.99</v>
      </c>
      <c r="X52">
        <v>34.07</v>
      </c>
      <c r="Y52">
        <v>42.31</v>
      </c>
      <c r="Z52">
        <v>9.4600000000000009</v>
      </c>
      <c r="AA52">
        <v>14.01</v>
      </c>
      <c r="AB52">
        <v>40.32</v>
      </c>
      <c r="AC52">
        <v>1.1399999999999999</v>
      </c>
      <c r="AD52">
        <v>0.95</v>
      </c>
      <c r="AE52">
        <v>54.55</v>
      </c>
      <c r="AF52">
        <v>6.21</v>
      </c>
      <c r="AG52">
        <v>92.16</v>
      </c>
      <c r="AH52">
        <v>0.98399999999999999</v>
      </c>
      <c r="AI52">
        <v>7.57</v>
      </c>
      <c r="AJ52">
        <v>9.2799999999999994</v>
      </c>
      <c r="AK52">
        <v>6.81</v>
      </c>
      <c r="AL52">
        <v>51.49</v>
      </c>
      <c r="AM52">
        <v>52.63</v>
      </c>
      <c r="AN52">
        <v>14.2</v>
      </c>
      <c r="AO52">
        <v>14.76</v>
      </c>
      <c r="AP52">
        <v>16.47</v>
      </c>
      <c r="AQ52">
        <v>46.3</v>
      </c>
      <c r="BA52">
        <f t="shared" si="0"/>
        <v>89</v>
      </c>
      <c r="BB52">
        <f t="shared" si="1"/>
        <v>62</v>
      </c>
      <c r="BC52">
        <f t="shared" si="2"/>
        <v>90</v>
      </c>
      <c r="BD52">
        <f t="shared" si="3"/>
        <v>120</v>
      </c>
      <c r="BE52">
        <f t="shared" si="4"/>
        <v>109</v>
      </c>
    </row>
    <row r="53" spans="1:57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12.932986111110999</v>
      </c>
      <c r="H53">
        <v>61.66</v>
      </c>
      <c r="I53">
        <v>59.15</v>
      </c>
      <c r="J53">
        <v>51.04</v>
      </c>
      <c r="K53">
        <v>42.82</v>
      </c>
      <c r="L53">
        <v>43.78</v>
      </c>
      <c r="M53">
        <v>49.44</v>
      </c>
      <c r="N53">
        <v>29.29</v>
      </c>
      <c r="O53">
        <v>31.12</v>
      </c>
      <c r="P53">
        <v>48.48</v>
      </c>
      <c r="Q53">
        <v>2.9</v>
      </c>
      <c r="R53">
        <v>2.0299999999999998</v>
      </c>
      <c r="S53">
        <v>58.82</v>
      </c>
      <c r="T53">
        <v>2.58</v>
      </c>
      <c r="U53">
        <v>2.66</v>
      </c>
      <c r="V53">
        <v>49.24</v>
      </c>
      <c r="W53">
        <v>30.54</v>
      </c>
      <c r="X53">
        <v>27.16</v>
      </c>
      <c r="Y53">
        <v>52.93</v>
      </c>
      <c r="Z53">
        <v>12.08</v>
      </c>
      <c r="AA53">
        <v>11.11</v>
      </c>
      <c r="AB53">
        <v>52.08</v>
      </c>
      <c r="AC53">
        <v>1.35</v>
      </c>
      <c r="AD53">
        <v>1.06</v>
      </c>
      <c r="AE53">
        <v>56</v>
      </c>
      <c r="AF53">
        <v>9.9</v>
      </c>
      <c r="AG53">
        <v>93.48</v>
      </c>
      <c r="AH53">
        <v>1.034</v>
      </c>
      <c r="AI53">
        <v>13.43</v>
      </c>
      <c r="AJ53">
        <v>11.89</v>
      </c>
      <c r="AK53">
        <v>10.25</v>
      </c>
      <c r="AL53">
        <v>46.78</v>
      </c>
      <c r="AM53">
        <v>56.73</v>
      </c>
      <c r="AN53">
        <v>22.62</v>
      </c>
      <c r="AO53">
        <v>14.69</v>
      </c>
      <c r="AP53">
        <v>19.04</v>
      </c>
      <c r="AQ53">
        <v>54.29</v>
      </c>
      <c r="BA53">
        <f t="shared" si="0"/>
        <v>271</v>
      </c>
      <c r="BB53">
        <f t="shared" si="1"/>
        <v>206</v>
      </c>
      <c r="BC53">
        <f t="shared" si="2"/>
        <v>217</v>
      </c>
      <c r="BD53">
        <f t="shared" si="3"/>
        <v>167</v>
      </c>
      <c r="BE53">
        <f t="shared" si="4"/>
        <v>329</v>
      </c>
    </row>
    <row r="54" spans="1:57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14.279166666667001</v>
      </c>
      <c r="H54">
        <v>74.58</v>
      </c>
      <c r="I54">
        <v>57.78</v>
      </c>
      <c r="J54">
        <v>56.35</v>
      </c>
      <c r="K54">
        <v>54.72</v>
      </c>
      <c r="L54">
        <v>41.54</v>
      </c>
      <c r="M54">
        <v>56.85</v>
      </c>
      <c r="N54">
        <v>39.44</v>
      </c>
      <c r="O54">
        <v>30.85</v>
      </c>
      <c r="P54">
        <v>56.11</v>
      </c>
      <c r="Q54">
        <v>3.53</v>
      </c>
      <c r="R54">
        <v>3.53</v>
      </c>
      <c r="S54">
        <v>50</v>
      </c>
      <c r="T54">
        <v>3.3</v>
      </c>
      <c r="U54">
        <v>2.9</v>
      </c>
      <c r="V54">
        <v>53.24</v>
      </c>
      <c r="W54">
        <v>34.57</v>
      </c>
      <c r="X54">
        <v>29.7</v>
      </c>
      <c r="Y54">
        <v>53.79</v>
      </c>
      <c r="Z54">
        <v>15.09</v>
      </c>
      <c r="AA54">
        <v>11.94</v>
      </c>
      <c r="AB54">
        <v>55.83</v>
      </c>
      <c r="AC54">
        <v>2.39</v>
      </c>
      <c r="AD54">
        <v>1.72</v>
      </c>
      <c r="AE54">
        <v>58.14</v>
      </c>
      <c r="AF54">
        <v>8.9600000000000009</v>
      </c>
      <c r="AG54">
        <v>88.54</v>
      </c>
      <c r="AH54">
        <v>0.97499999999999998</v>
      </c>
      <c r="AI54">
        <v>10.029999999999999</v>
      </c>
      <c r="AJ54">
        <v>18.34</v>
      </c>
      <c r="AK54">
        <v>10.79</v>
      </c>
      <c r="AL54">
        <v>48.8</v>
      </c>
      <c r="AM54">
        <v>48.17</v>
      </c>
      <c r="AN54">
        <v>20.149999999999999</v>
      </c>
      <c r="AO54">
        <v>25.59</v>
      </c>
      <c r="AP54">
        <v>19.96</v>
      </c>
      <c r="AQ54">
        <v>50.24</v>
      </c>
      <c r="BA54">
        <f t="shared" si="0"/>
        <v>406</v>
      </c>
      <c r="BB54">
        <f t="shared" si="1"/>
        <v>246</v>
      </c>
      <c r="BC54">
        <f t="shared" si="2"/>
        <v>391</v>
      </c>
      <c r="BD54">
        <f t="shared" si="3"/>
        <v>68</v>
      </c>
      <c r="BE54">
        <f t="shared" si="4"/>
        <v>196</v>
      </c>
    </row>
    <row r="55" spans="1:57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8.1163194444444002</v>
      </c>
      <c r="H55">
        <v>53.9</v>
      </c>
      <c r="I55">
        <v>67.3</v>
      </c>
      <c r="J55">
        <v>44.47</v>
      </c>
      <c r="K55">
        <v>36.04</v>
      </c>
      <c r="L55">
        <v>47.9</v>
      </c>
      <c r="M55">
        <v>42.94</v>
      </c>
      <c r="N55">
        <v>25.72</v>
      </c>
      <c r="O55">
        <v>33.729999999999997</v>
      </c>
      <c r="P55">
        <v>43.26</v>
      </c>
      <c r="Q55">
        <v>1.85</v>
      </c>
      <c r="R55">
        <v>3.39</v>
      </c>
      <c r="S55">
        <v>35.29</v>
      </c>
      <c r="T55">
        <v>1.87</v>
      </c>
      <c r="U55">
        <v>2.38</v>
      </c>
      <c r="V55">
        <v>43.93</v>
      </c>
      <c r="W55">
        <v>23.26</v>
      </c>
      <c r="X55">
        <v>28.8</v>
      </c>
      <c r="Y55">
        <v>44.67</v>
      </c>
      <c r="Z55">
        <v>6.93</v>
      </c>
      <c r="AA55">
        <v>10.32</v>
      </c>
      <c r="AB55">
        <v>40.18</v>
      </c>
      <c r="AC55">
        <v>1.23</v>
      </c>
      <c r="AD55">
        <v>1.08</v>
      </c>
      <c r="AE55">
        <v>53.33</v>
      </c>
      <c r="AF55">
        <v>7.19</v>
      </c>
      <c r="AG55">
        <v>89.95</v>
      </c>
      <c r="AH55">
        <v>0.97099999999999997</v>
      </c>
      <c r="AI55">
        <v>6.47</v>
      </c>
      <c r="AJ55">
        <v>14.48</v>
      </c>
      <c r="AK55">
        <v>10.78</v>
      </c>
      <c r="AL55">
        <v>50.82</v>
      </c>
      <c r="AM55">
        <v>37.5</v>
      </c>
      <c r="AN55">
        <v>11.24</v>
      </c>
      <c r="AO55">
        <v>18.940000000000001</v>
      </c>
      <c r="AP55">
        <v>20.95</v>
      </c>
      <c r="AQ55">
        <v>34.93</v>
      </c>
      <c r="BA55">
        <f t="shared" si="0"/>
        <v>100</v>
      </c>
      <c r="BB55">
        <f t="shared" si="1"/>
        <v>47</v>
      </c>
      <c r="BC55">
        <f t="shared" si="2"/>
        <v>17</v>
      </c>
      <c r="BD55">
        <f t="shared" si="3"/>
        <v>281</v>
      </c>
      <c r="BE55">
        <f t="shared" si="4"/>
        <v>33</v>
      </c>
    </row>
    <row r="56" spans="1:57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14.790816326531001</v>
      </c>
      <c r="H56">
        <v>63.66</v>
      </c>
      <c r="I56">
        <v>54.97</v>
      </c>
      <c r="J56">
        <v>53.66</v>
      </c>
      <c r="K56">
        <v>45.12</v>
      </c>
      <c r="L56">
        <v>39.99</v>
      </c>
      <c r="M56">
        <v>53.02</v>
      </c>
      <c r="N56">
        <v>31.05</v>
      </c>
      <c r="O56">
        <v>28.4</v>
      </c>
      <c r="P56">
        <v>52.23</v>
      </c>
      <c r="Q56">
        <v>3.06</v>
      </c>
      <c r="R56">
        <v>3.23</v>
      </c>
      <c r="S56">
        <v>48.68</v>
      </c>
      <c r="T56">
        <v>2.93</v>
      </c>
      <c r="U56">
        <v>2.39</v>
      </c>
      <c r="V56">
        <v>55.05</v>
      </c>
      <c r="W56">
        <v>32.04</v>
      </c>
      <c r="X56">
        <v>24.75</v>
      </c>
      <c r="Y56">
        <v>56.41</v>
      </c>
      <c r="Z56">
        <v>12.17</v>
      </c>
      <c r="AA56">
        <v>9.93</v>
      </c>
      <c r="AB56">
        <v>55.06</v>
      </c>
      <c r="AC56">
        <v>1.24</v>
      </c>
      <c r="AD56">
        <v>1.24</v>
      </c>
      <c r="AE56">
        <v>50</v>
      </c>
      <c r="AF56">
        <v>9.8699999999999992</v>
      </c>
      <c r="AG56">
        <v>88.63</v>
      </c>
      <c r="AH56">
        <v>0.98499999999999999</v>
      </c>
      <c r="AI56">
        <v>9.27</v>
      </c>
      <c r="AJ56">
        <v>14.9</v>
      </c>
      <c r="AK56">
        <v>7.2</v>
      </c>
      <c r="AL56">
        <v>40.729999999999997</v>
      </c>
      <c r="AM56">
        <v>56.28</v>
      </c>
      <c r="AN56">
        <v>16.97</v>
      </c>
      <c r="AO56">
        <v>20.61</v>
      </c>
      <c r="AP56">
        <v>14.82</v>
      </c>
      <c r="AQ56">
        <v>53.39</v>
      </c>
      <c r="BA56">
        <f t="shared" si="0"/>
        <v>310</v>
      </c>
      <c r="BB56">
        <f t="shared" si="1"/>
        <v>312</v>
      </c>
      <c r="BC56">
        <f t="shared" si="2"/>
        <v>341</v>
      </c>
      <c r="BD56">
        <f t="shared" si="3"/>
        <v>277</v>
      </c>
      <c r="BE56">
        <f t="shared" si="4"/>
        <v>186</v>
      </c>
    </row>
    <row r="57" spans="1:57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13.076086956521999</v>
      </c>
      <c r="H57">
        <v>55.06</v>
      </c>
      <c r="I57">
        <v>70.72</v>
      </c>
      <c r="J57">
        <v>43.77</v>
      </c>
      <c r="K57">
        <v>42.09</v>
      </c>
      <c r="L57">
        <v>50.97</v>
      </c>
      <c r="M57">
        <v>45.23</v>
      </c>
      <c r="N57">
        <v>30.42</v>
      </c>
      <c r="O57">
        <v>35.51</v>
      </c>
      <c r="P57">
        <v>46.14</v>
      </c>
      <c r="Q57">
        <v>2.69</v>
      </c>
      <c r="R57">
        <v>3.29</v>
      </c>
      <c r="S57">
        <v>45</v>
      </c>
      <c r="T57">
        <v>2.57</v>
      </c>
      <c r="U57">
        <v>3.15</v>
      </c>
      <c r="V57">
        <v>44.93</v>
      </c>
      <c r="W57">
        <v>27.73</v>
      </c>
      <c r="X57">
        <v>32.82</v>
      </c>
      <c r="Y57">
        <v>45.8</v>
      </c>
      <c r="Z57">
        <v>11.07</v>
      </c>
      <c r="AA57">
        <v>13.87</v>
      </c>
      <c r="AB57">
        <v>44.4</v>
      </c>
      <c r="AC57">
        <v>1.3</v>
      </c>
      <c r="AD57">
        <v>2.09</v>
      </c>
      <c r="AE57">
        <v>38.24</v>
      </c>
      <c r="AF57">
        <v>8.85</v>
      </c>
      <c r="AG57">
        <v>90.73</v>
      </c>
      <c r="AH57">
        <v>0.996</v>
      </c>
      <c r="AI57">
        <v>8.58</v>
      </c>
      <c r="AJ57">
        <v>13.47</v>
      </c>
      <c r="AK57">
        <v>8.98</v>
      </c>
      <c r="AL57">
        <v>41.8</v>
      </c>
      <c r="AM57">
        <v>48.86</v>
      </c>
      <c r="AN57">
        <v>15.46</v>
      </c>
      <c r="AO57">
        <v>18.05</v>
      </c>
      <c r="AP57">
        <v>19.350000000000001</v>
      </c>
      <c r="AQ57">
        <v>44.41</v>
      </c>
      <c r="BA57">
        <f t="shared" si="0"/>
        <v>130</v>
      </c>
      <c r="BB57">
        <f t="shared" si="1"/>
        <v>19</v>
      </c>
      <c r="BC57">
        <f t="shared" si="2"/>
        <v>211</v>
      </c>
      <c r="BD57">
        <f t="shared" si="3"/>
        <v>27</v>
      </c>
      <c r="BE57">
        <f t="shared" si="4"/>
        <v>138</v>
      </c>
    </row>
    <row r="58" spans="1:57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11.972580645161001</v>
      </c>
      <c r="H58">
        <v>48.98</v>
      </c>
      <c r="I58">
        <v>62.4</v>
      </c>
      <c r="J58">
        <v>43.98</v>
      </c>
      <c r="K58">
        <v>34.92</v>
      </c>
      <c r="L58">
        <v>42.35</v>
      </c>
      <c r="M58">
        <v>45.19</v>
      </c>
      <c r="N58">
        <v>22.96</v>
      </c>
      <c r="O58">
        <v>28.45</v>
      </c>
      <c r="P58">
        <v>44.65</v>
      </c>
      <c r="Q58">
        <v>2.59</v>
      </c>
      <c r="R58">
        <v>1.78</v>
      </c>
      <c r="S58">
        <v>59.26</v>
      </c>
      <c r="T58">
        <v>2.19</v>
      </c>
      <c r="U58">
        <v>2.41</v>
      </c>
      <c r="V58">
        <v>47.57</v>
      </c>
      <c r="W58">
        <v>25.22</v>
      </c>
      <c r="X58">
        <v>28.78</v>
      </c>
      <c r="Y58">
        <v>46.71</v>
      </c>
      <c r="Z58">
        <v>11.32</v>
      </c>
      <c r="AA58">
        <v>10.67</v>
      </c>
      <c r="AB58">
        <v>51.47</v>
      </c>
      <c r="AC58">
        <v>1.45</v>
      </c>
      <c r="AD58">
        <v>1.1299999999999999</v>
      </c>
      <c r="AE58">
        <v>56.25</v>
      </c>
      <c r="AF58">
        <v>11.27</v>
      </c>
      <c r="AG58">
        <v>93.75</v>
      </c>
      <c r="AH58">
        <v>1.05</v>
      </c>
      <c r="AI58">
        <v>12.77</v>
      </c>
      <c r="AJ58">
        <v>13.26</v>
      </c>
      <c r="AK58">
        <v>12.12</v>
      </c>
      <c r="AL58">
        <v>46.23</v>
      </c>
      <c r="AM58">
        <v>51.3</v>
      </c>
      <c r="AN58">
        <v>20.37</v>
      </c>
      <c r="AO58">
        <v>20.21</v>
      </c>
      <c r="AP58">
        <v>23.6</v>
      </c>
      <c r="AQ58">
        <v>46.32</v>
      </c>
      <c r="BA58">
        <f t="shared" si="0"/>
        <v>39</v>
      </c>
      <c r="BB58">
        <f t="shared" si="1"/>
        <v>138</v>
      </c>
      <c r="BC58">
        <f t="shared" si="2"/>
        <v>84</v>
      </c>
      <c r="BD58">
        <f t="shared" si="3"/>
        <v>271</v>
      </c>
      <c r="BE58">
        <f t="shared" si="4"/>
        <v>336</v>
      </c>
    </row>
    <row r="59" spans="1:57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15.370068027211</v>
      </c>
      <c r="H59">
        <v>64.930000000000007</v>
      </c>
      <c r="I59">
        <v>59.27</v>
      </c>
      <c r="J59">
        <v>52.28</v>
      </c>
      <c r="K59">
        <v>47.48</v>
      </c>
      <c r="L59">
        <v>43.18</v>
      </c>
      <c r="M59">
        <v>52.37</v>
      </c>
      <c r="N59">
        <v>32.659999999999997</v>
      </c>
      <c r="O59">
        <v>32.19</v>
      </c>
      <c r="P59">
        <v>50.37</v>
      </c>
      <c r="Q59">
        <v>3.19</v>
      </c>
      <c r="R59">
        <v>3.35</v>
      </c>
      <c r="S59">
        <v>48.78</v>
      </c>
      <c r="T59">
        <v>2.93</v>
      </c>
      <c r="U59">
        <v>3.01</v>
      </c>
      <c r="V59">
        <v>49.29</v>
      </c>
      <c r="W59">
        <v>33.06</v>
      </c>
      <c r="X59">
        <v>29.64</v>
      </c>
      <c r="Y59">
        <v>52.73</v>
      </c>
      <c r="Z59">
        <v>12.75</v>
      </c>
      <c r="AA59">
        <v>12.99</v>
      </c>
      <c r="AB59">
        <v>49.54</v>
      </c>
      <c r="AC59">
        <v>1.67</v>
      </c>
      <c r="AD59">
        <v>1.91</v>
      </c>
      <c r="AE59">
        <v>46.67</v>
      </c>
      <c r="AF59">
        <v>9.76</v>
      </c>
      <c r="AG59">
        <v>89.6</v>
      </c>
      <c r="AH59">
        <v>0.99399999999999999</v>
      </c>
      <c r="AI59">
        <v>11.47</v>
      </c>
      <c r="AJ59">
        <v>10.28</v>
      </c>
      <c r="AK59">
        <v>6.05</v>
      </c>
      <c r="AL59">
        <v>43.5</v>
      </c>
      <c r="AM59">
        <v>65.45</v>
      </c>
      <c r="AN59">
        <v>21.27</v>
      </c>
      <c r="AO59">
        <v>15.54</v>
      </c>
      <c r="AP59">
        <v>13.15</v>
      </c>
      <c r="AQ59">
        <v>61.81</v>
      </c>
      <c r="BA59">
        <f t="shared" si="0"/>
        <v>321</v>
      </c>
      <c r="BB59">
        <f t="shared" si="1"/>
        <v>203</v>
      </c>
      <c r="BC59">
        <f t="shared" si="2"/>
        <v>341</v>
      </c>
      <c r="BD59">
        <f t="shared" si="3"/>
        <v>37</v>
      </c>
      <c r="BE59">
        <f t="shared" si="4"/>
        <v>187</v>
      </c>
    </row>
    <row r="60" spans="1:57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13.073913043478001</v>
      </c>
      <c r="H60">
        <v>52.08</v>
      </c>
      <c r="I60">
        <v>66.25</v>
      </c>
      <c r="J60">
        <v>44.01</v>
      </c>
      <c r="K60">
        <v>37.409999999999997</v>
      </c>
      <c r="L60">
        <v>47.09</v>
      </c>
      <c r="M60">
        <v>44.27</v>
      </c>
      <c r="N60">
        <v>26.64</v>
      </c>
      <c r="O60">
        <v>32.130000000000003</v>
      </c>
      <c r="P60">
        <v>45.33</v>
      </c>
      <c r="Q60">
        <v>2.39</v>
      </c>
      <c r="R60">
        <v>3.29</v>
      </c>
      <c r="S60">
        <v>42.11</v>
      </c>
      <c r="T60">
        <v>2.02</v>
      </c>
      <c r="U60">
        <v>2.89</v>
      </c>
      <c r="V60">
        <v>41.09</v>
      </c>
      <c r="W60">
        <v>24.24</v>
      </c>
      <c r="X60">
        <v>30.93</v>
      </c>
      <c r="Y60">
        <v>43.94</v>
      </c>
      <c r="Z60">
        <v>8.98</v>
      </c>
      <c r="AA60">
        <v>11.97</v>
      </c>
      <c r="AB60">
        <v>42.86</v>
      </c>
      <c r="AC60">
        <v>1.3</v>
      </c>
      <c r="AD60">
        <v>2.29</v>
      </c>
      <c r="AE60">
        <v>36.11</v>
      </c>
      <c r="AF60">
        <v>8.99</v>
      </c>
      <c r="AG60">
        <v>89.75</v>
      </c>
      <c r="AH60">
        <v>0.98699999999999999</v>
      </c>
      <c r="AI60">
        <v>9.8800000000000008</v>
      </c>
      <c r="AJ60">
        <v>12.27</v>
      </c>
      <c r="AK60">
        <v>9.7799999999999994</v>
      </c>
      <c r="AL60">
        <v>42.4</v>
      </c>
      <c r="AM60">
        <v>50.25</v>
      </c>
      <c r="AN60">
        <v>17.16</v>
      </c>
      <c r="AO60">
        <v>17.559999999999999</v>
      </c>
      <c r="AP60">
        <v>20.350000000000001</v>
      </c>
      <c r="AQ60">
        <v>45.74</v>
      </c>
      <c r="BA60">
        <f t="shared" si="0"/>
        <v>73</v>
      </c>
      <c r="BB60">
        <f t="shared" si="1"/>
        <v>58</v>
      </c>
      <c r="BC60">
        <f t="shared" si="2"/>
        <v>49</v>
      </c>
      <c r="BD60">
        <f t="shared" si="3"/>
        <v>75</v>
      </c>
      <c r="BE60">
        <f t="shared" si="4"/>
        <v>101</v>
      </c>
    </row>
    <row r="61" spans="1:57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11.994791666667</v>
      </c>
      <c r="H61">
        <v>61.38</v>
      </c>
      <c r="I61">
        <v>62.42</v>
      </c>
      <c r="J61">
        <v>49.58</v>
      </c>
      <c r="K61">
        <v>43.14</v>
      </c>
      <c r="L61">
        <v>43.25</v>
      </c>
      <c r="M61">
        <v>49.94</v>
      </c>
      <c r="N61">
        <v>29.28</v>
      </c>
      <c r="O61">
        <v>30.12</v>
      </c>
      <c r="P61">
        <v>49.3</v>
      </c>
      <c r="Q61">
        <v>1.67</v>
      </c>
      <c r="R61">
        <v>2.92</v>
      </c>
      <c r="S61">
        <v>36.36</v>
      </c>
      <c r="T61">
        <v>3.17</v>
      </c>
      <c r="U61">
        <v>2.93</v>
      </c>
      <c r="V61">
        <v>51.98</v>
      </c>
      <c r="W61">
        <v>29.28</v>
      </c>
      <c r="X61">
        <v>30.53</v>
      </c>
      <c r="Y61">
        <v>48.95</v>
      </c>
      <c r="Z61">
        <v>14.8</v>
      </c>
      <c r="AA61">
        <v>13.34</v>
      </c>
      <c r="AB61">
        <v>52.59</v>
      </c>
      <c r="AC61">
        <v>0.83</v>
      </c>
      <c r="AD61">
        <v>1.88</v>
      </c>
      <c r="AE61">
        <v>30.77</v>
      </c>
      <c r="AF61">
        <v>5.69</v>
      </c>
      <c r="AG61">
        <v>90.31</v>
      </c>
      <c r="AH61">
        <v>0.96</v>
      </c>
      <c r="AI61">
        <v>8.9600000000000009</v>
      </c>
      <c r="AJ61">
        <v>13.65</v>
      </c>
      <c r="AK61">
        <v>9.48</v>
      </c>
      <c r="AL61">
        <v>43.98</v>
      </c>
      <c r="AM61">
        <v>48.59</v>
      </c>
      <c r="AN61">
        <v>16.78</v>
      </c>
      <c r="AO61">
        <v>18.649999999999999</v>
      </c>
      <c r="AP61">
        <v>16.05</v>
      </c>
      <c r="AQ61">
        <v>51.11</v>
      </c>
      <c r="BA61">
        <f t="shared" si="0"/>
        <v>264</v>
      </c>
      <c r="BB61">
        <f t="shared" si="1"/>
        <v>136</v>
      </c>
      <c r="BC61">
        <f t="shared" si="2"/>
        <v>380</v>
      </c>
      <c r="BD61">
        <f t="shared" si="3"/>
        <v>57</v>
      </c>
      <c r="BE61">
        <f t="shared" si="4"/>
        <v>42</v>
      </c>
    </row>
    <row r="62" spans="1:57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11.406884057971</v>
      </c>
      <c r="H62">
        <v>54.54</v>
      </c>
      <c r="I62">
        <v>67.92</v>
      </c>
      <c r="J62">
        <v>44.54</v>
      </c>
      <c r="K62">
        <v>36.590000000000003</v>
      </c>
      <c r="L62">
        <v>47.23</v>
      </c>
      <c r="M62">
        <v>43.66</v>
      </c>
      <c r="N62">
        <v>25.39</v>
      </c>
      <c r="O62">
        <v>30.99</v>
      </c>
      <c r="P62">
        <v>45.03</v>
      </c>
      <c r="Q62">
        <v>2.17</v>
      </c>
      <c r="R62">
        <v>3.09</v>
      </c>
      <c r="S62">
        <v>41.3</v>
      </c>
      <c r="T62">
        <v>2.2200000000000002</v>
      </c>
      <c r="U62">
        <v>2.83</v>
      </c>
      <c r="V62">
        <v>43.98</v>
      </c>
      <c r="W62">
        <v>25.96</v>
      </c>
      <c r="X62">
        <v>30.99</v>
      </c>
      <c r="Y62">
        <v>45.58</v>
      </c>
      <c r="Z62">
        <v>10.75</v>
      </c>
      <c r="AA62">
        <v>12.01</v>
      </c>
      <c r="AB62">
        <v>47.24</v>
      </c>
      <c r="AC62">
        <v>1.1399999999999999</v>
      </c>
      <c r="AD62">
        <v>1.83</v>
      </c>
      <c r="AE62">
        <v>38.46</v>
      </c>
      <c r="AF62">
        <v>8.56</v>
      </c>
      <c r="AG62">
        <v>90.04</v>
      </c>
      <c r="AH62">
        <v>0.98599999999999999</v>
      </c>
      <c r="AI62">
        <v>10.63</v>
      </c>
      <c r="AJ62">
        <v>13.26</v>
      </c>
      <c r="AK62">
        <v>9.7200000000000006</v>
      </c>
      <c r="AL62">
        <v>42.77</v>
      </c>
      <c r="AM62">
        <v>52.25</v>
      </c>
      <c r="AN62">
        <v>16.579999999999998</v>
      </c>
      <c r="AO62">
        <v>17.61</v>
      </c>
      <c r="AP62">
        <v>18.87</v>
      </c>
      <c r="AQ62">
        <v>46.77</v>
      </c>
      <c r="BA62">
        <f t="shared" si="0"/>
        <v>115</v>
      </c>
      <c r="BB62">
        <f t="shared" si="1"/>
        <v>41</v>
      </c>
      <c r="BC62">
        <f t="shared" si="2"/>
        <v>90</v>
      </c>
      <c r="BD62">
        <f t="shared" si="3"/>
        <v>99</v>
      </c>
      <c r="BE62">
        <f t="shared" si="4"/>
        <v>91</v>
      </c>
    </row>
    <row r="63" spans="1:57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9.9849999999999994</v>
      </c>
      <c r="H63">
        <v>52.73</v>
      </c>
      <c r="I63">
        <v>63.09</v>
      </c>
      <c r="J63">
        <v>45.53</v>
      </c>
      <c r="K63">
        <v>38.01</v>
      </c>
      <c r="L63">
        <v>41.91</v>
      </c>
      <c r="M63">
        <v>47.56</v>
      </c>
      <c r="N63">
        <v>26.59</v>
      </c>
      <c r="O63">
        <v>31.4</v>
      </c>
      <c r="P63">
        <v>45.85</v>
      </c>
      <c r="Q63">
        <v>1.95</v>
      </c>
      <c r="R63">
        <v>2.85</v>
      </c>
      <c r="S63">
        <v>40.630000000000003</v>
      </c>
      <c r="T63">
        <v>2.33</v>
      </c>
      <c r="U63">
        <v>2.76</v>
      </c>
      <c r="V63">
        <v>45.82</v>
      </c>
      <c r="W63">
        <v>20.88</v>
      </c>
      <c r="X63">
        <v>31.7</v>
      </c>
      <c r="Y63">
        <v>39.71</v>
      </c>
      <c r="Z63">
        <v>10.37</v>
      </c>
      <c r="AA63">
        <v>12.92</v>
      </c>
      <c r="AB63">
        <v>44.52</v>
      </c>
      <c r="AC63">
        <v>1.35</v>
      </c>
      <c r="AD63">
        <v>1.35</v>
      </c>
      <c r="AE63">
        <v>50</v>
      </c>
      <c r="AF63">
        <v>7.34</v>
      </c>
      <c r="AG63">
        <v>90.91</v>
      </c>
      <c r="AH63">
        <v>0.98299999999999998</v>
      </c>
      <c r="AI63">
        <v>8.56</v>
      </c>
      <c r="AJ63">
        <v>13.67</v>
      </c>
      <c r="AK63">
        <v>7.06</v>
      </c>
      <c r="AL63">
        <v>49.87</v>
      </c>
      <c r="AM63">
        <v>54.81</v>
      </c>
      <c r="AN63">
        <v>16.37</v>
      </c>
      <c r="AO63">
        <v>18.78</v>
      </c>
      <c r="AP63">
        <v>18.78</v>
      </c>
      <c r="AQ63">
        <v>46.58</v>
      </c>
      <c r="BA63">
        <f t="shared" si="0"/>
        <v>81</v>
      </c>
      <c r="BB63">
        <f t="shared" si="1"/>
        <v>124</v>
      </c>
      <c r="BC63">
        <f t="shared" si="2"/>
        <v>126</v>
      </c>
      <c r="BD63">
        <f t="shared" si="3"/>
        <v>130</v>
      </c>
      <c r="BE63">
        <f t="shared" si="4"/>
        <v>84</v>
      </c>
    </row>
    <row r="64" spans="1:57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13.892013888889</v>
      </c>
      <c r="H64">
        <v>56.6</v>
      </c>
      <c r="I64">
        <v>61.46</v>
      </c>
      <c r="J64">
        <v>47.94</v>
      </c>
      <c r="K64">
        <v>39.409999999999997</v>
      </c>
      <c r="L64">
        <v>45.62</v>
      </c>
      <c r="M64">
        <v>46.35</v>
      </c>
      <c r="N64">
        <v>25.91</v>
      </c>
      <c r="O64">
        <v>31.04</v>
      </c>
      <c r="P64">
        <v>45.5</v>
      </c>
      <c r="Q64">
        <v>3.6</v>
      </c>
      <c r="R64">
        <v>2.25</v>
      </c>
      <c r="S64">
        <v>61.54</v>
      </c>
      <c r="T64">
        <v>2.5</v>
      </c>
      <c r="U64">
        <v>3.03</v>
      </c>
      <c r="V64">
        <v>45.17</v>
      </c>
      <c r="W64">
        <v>27.53</v>
      </c>
      <c r="X64">
        <v>29.33</v>
      </c>
      <c r="Y64">
        <v>48.42</v>
      </c>
      <c r="Z64">
        <v>10.17</v>
      </c>
      <c r="AA64">
        <v>13.32</v>
      </c>
      <c r="AB64">
        <v>43.3</v>
      </c>
      <c r="AC64">
        <v>2.0699999999999998</v>
      </c>
      <c r="AD64">
        <v>1.26</v>
      </c>
      <c r="AE64">
        <v>62.16</v>
      </c>
      <c r="AF64">
        <v>13.89</v>
      </c>
      <c r="AG64">
        <v>92.75</v>
      </c>
      <c r="AH64">
        <v>1.0660000000000001</v>
      </c>
      <c r="AI64">
        <v>11.07</v>
      </c>
      <c r="AJ64">
        <v>15.75</v>
      </c>
      <c r="AK64">
        <v>9.09</v>
      </c>
      <c r="AL64">
        <v>47.24</v>
      </c>
      <c r="AM64">
        <v>54.91</v>
      </c>
      <c r="AN64">
        <v>18.809999999999999</v>
      </c>
      <c r="AO64">
        <v>20.88</v>
      </c>
      <c r="AP64">
        <v>19.62</v>
      </c>
      <c r="AQ64">
        <v>48.95</v>
      </c>
      <c r="BA64">
        <f t="shared" si="0"/>
        <v>171</v>
      </c>
      <c r="BB64">
        <f t="shared" si="1"/>
        <v>168</v>
      </c>
      <c r="BC64">
        <f t="shared" si="2"/>
        <v>191</v>
      </c>
      <c r="BD64">
        <f t="shared" si="3"/>
        <v>36</v>
      </c>
      <c r="BE64">
        <f t="shared" si="4"/>
        <v>368</v>
      </c>
    </row>
    <row r="65" spans="1:57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9.5506944444443995</v>
      </c>
      <c r="H65">
        <v>48.43</v>
      </c>
      <c r="I65">
        <v>64.13</v>
      </c>
      <c r="J65">
        <v>43.02</v>
      </c>
      <c r="K65">
        <v>34.81</v>
      </c>
      <c r="L65">
        <v>43.45</v>
      </c>
      <c r="M65">
        <v>44.48</v>
      </c>
      <c r="N65">
        <v>24.34</v>
      </c>
      <c r="O65">
        <v>30.1</v>
      </c>
      <c r="P65">
        <v>44.71</v>
      </c>
      <c r="Q65">
        <v>1.57</v>
      </c>
      <c r="R65">
        <v>2.88</v>
      </c>
      <c r="S65">
        <v>35.29</v>
      </c>
      <c r="T65">
        <v>2.11</v>
      </c>
      <c r="U65">
        <v>2.5499999999999998</v>
      </c>
      <c r="V65">
        <v>45.24</v>
      </c>
      <c r="W65">
        <v>20.16</v>
      </c>
      <c r="X65">
        <v>28.27</v>
      </c>
      <c r="Y65">
        <v>41.62</v>
      </c>
      <c r="Z65">
        <v>8.11</v>
      </c>
      <c r="AA65">
        <v>12.04</v>
      </c>
      <c r="AB65">
        <v>40.26</v>
      </c>
      <c r="AC65">
        <v>1.05</v>
      </c>
      <c r="AD65">
        <v>1.57</v>
      </c>
      <c r="AE65">
        <v>40</v>
      </c>
      <c r="AF65">
        <v>6.45</v>
      </c>
      <c r="AG65">
        <v>90.43</v>
      </c>
      <c r="AH65">
        <v>0.96899999999999997</v>
      </c>
      <c r="AI65">
        <v>5.24</v>
      </c>
      <c r="AJ65">
        <v>14.66</v>
      </c>
      <c r="AK65">
        <v>7.33</v>
      </c>
      <c r="AL65">
        <v>52.61</v>
      </c>
      <c r="AM65">
        <v>41.67</v>
      </c>
      <c r="AN65">
        <v>10.47</v>
      </c>
      <c r="AO65">
        <v>18.32</v>
      </c>
      <c r="AP65">
        <v>20.16</v>
      </c>
      <c r="AQ65">
        <v>34.19</v>
      </c>
      <c r="BA65">
        <f t="shared" si="0"/>
        <v>34</v>
      </c>
      <c r="BB65">
        <f t="shared" si="1"/>
        <v>92</v>
      </c>
      <c r="BC65">
        <f t="shared" si="2"/>
        <v>60</v>
      </c>
      <c r="BD65">
        <f t="shared" si="3"/>
        <v>207</v>
      </c>
      <c r="BE65">
        <f t="shared" si="4"/>
        <v>33</v>
      </c>
    </row>
    <row r="66" spans="1:57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13.689583333332999</v>
      </c>
      <c r="H66">
        <v>65.010000000000005</v>
      </c>
      <c r="I66">
        <v>65.38</v>
      </c>
      <c r="J66">
        <v>49.86</v>
      </c>
      <c r="K66">
        <v>46.57</v>
      </c>
      <c r="L66">
        <v>48.03</v>
      </c>
      <c r="M66">
        <v>49.23</v>
      </c>
      <c r="N66">
        <v>33.049999999999997</v>
      </c>
      <c r="O66">
        <v>33.97</v>
      </c>
      <c r="P66">
        <v>49.32</v>
      </c>
      <c r="Q66">
        <v>2.4700000000000002</v>
      </c>
      <c r="R66">
        <v>2.65</v>
      </c>
      <c r="S66">
        <v>48.21</v>
      </c>
      <c r="T66">
        <v>3.02</v>
      </c>
      <c r="U66">
        <v>3</v>
      </c>
      <c r="V66">
        <v>50.12</v>
      </c>
      <c r="W66">
        <v>32.96</v>
      </c>
      <c r="X66">
        <v>31.59</v>
      </c>
      <c r="Y66">
        <v>51.06</v>
      </c>
      <c r="Z66">
        <v>12.51</v>
      </c>
      <c r="AA66">
        <v>12.69</v>
      </c>
      <c r="AB66">
        <v>49.64</v>
      </c>
      <c r="AC66">
        <v>1.19</v>
      </c>
      <c r="AD66">
        <v>1.46</v>
      </c>
      <c r="AE66">
        <v>44.83</v>
      </c>
      <c r="AF66">
        <v>7.46</v>
      </c>
      <c r="AG66">
        <v>92.2</v>
      </c>
      <c r="AH66">
        <v>0.997</v>
      </c>
      <c r="AI66">
        <v>12.69</v>
      </c>
      <c r="AJ66">
        <v>12.87</v>
      </c>
      <c r="AK66">
        <v>6.03</v>
      </c>
      <c r="AL66">
        <v>47.85</v>
      </c>
      <c r="AM66">
        <v>67.8</v>
      </c>
      <c r="AN66">
        <v>21.09</v>
      </c>
      <c r="AO66">
        <v>18.54</v>
      </c>
      <c r="AP66">
        <v>13.42</v>
      </c>
      <c r="AQ66">
        <v>61.11</v>
      </c>
      <c r="BA66">
        <f t="shared" si="0"/>
        <v>323</v>
      </c>
      <c r="BB66">
        <f t="shared" si="1"/>
        <v>67</v>
      </c>
      <c r="BC66">
        <f t="shared" si="2"/>
        <v>362</v>
      </c>
      <c r="BD66">
        <f t="shared" si="3"/>
        <v>39</v>
      </c>
      <c r="BE66">
        <f t="shared" si="4"/>
        <v>180</v>
      </c>
    </row>
    <row r="67" spans="1:57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14.448924731183</v>
      </c>
      <c r="H67">
        <v>74.08</v>
      </c>
      <c r="I67">
        <v>58.14</v>
      </c>
      <c r="J67">
        <v>56.03</v>
      </c>
      <c r="K67">
        <v>54.52</v>
      </c>
      <c r="L67">
        <v>45.14</v>
      </c>
      <c r="M67">
        <v>54.7</v>
      </c>
      <c r="N67">
        <v>38.979999999999997</v>
      </c>
      <c r="O67">
        <v>30.41</v>
      </c>
      <c r="P67">
        <v>56.18</v>
      </c>
      <c r="Q67">
        <v>4.42</v>
      </c>
      <c r="R67">
        <v>2.95</v>
      </c>
      <c r="S67">
        <v>60</v>
      </c>
      <c r="T67">
        <v>3.84</v>
      </c>
      <c r="U67">
        <v>2.67</v>
      </c>
      <c r="V67">
        <v>58.96</v>
      </c>
      <c r="W67">
        <v>37.770000000000003</v>
      </c>
      <c r="X67">
        <v>27.86</v>
      </c>
      <c r="Y67">
        <v>57.55</v>
      </c>
      <c r="Z67">
        <v>15.54</v>
      </c>
      <c r="AA67">
        <v>10.58</v>
      </c>
      <c r="AB67">
        <v>59.49</v>
      </c>
      <c r="AC67">
        <v>2.14</v>
      </c>
      <c r="AD67">
        <v>1.88</v>
      </c>
      <c r="AE67">
        <v>53.33</v>
      </c>
      <c r="AF67">
        <v>11.34</v>
      </c>
      <c r="AG67">
        <v>90.31</v>
      </c>
      <c r="AH67">
        <v>1.016</v>
      </c>
      <c r="AI67">
        <v>12.06</v>
      </c>
      <c r="AJ67">
        <v>14.47</v>
      </c>
      <c r="AK67">
        <v>5.63</v>
      </c>
      <c r="AL67">
        <v>46.48</v>
      </c>
      <c r="AM67">
        <v>68.180000000000007</v>
      </c>
      <c r="AN67">
        <v>23.84</v>
      </c>
      <c r="AO67">
        <v>22.64</v>
      </c>
      <c r="AP67">
        <v>14.87</v>
      </c>
      <c r="AQ67">
        <v>61.59</v>
      </c>
      <c r="BA67">
        <f t="shared" ref="BA67:BA130" si="5">RANK(H67,$H$2:$H$550,1)</f>
        <v>403</v>
      </c>
      <c r="BB67">
        <f t="shared" ref="BB67:BB130" si="6">RANK(I67,$I$2:$I$550)</f>
        <v>232</v>
      </c>
      <c r="BC67">
        <f t="shared" ref="BC67:BC130" si="7">RANK(T67,$T$2:$T$550,1)</f>
        <v>410</v>
      </c>
      <c r="BD67">
        <f t="shared" ref="BD67:BD130" si="8">RANK(U67,$U$2:$U$550)</f>
        <v>162</v>
      </c>
      <c r="BE67">
        <f t="shared" ref="BE67:BE130" si="9">RANK(S67,$S$2:$S$550,1)</f>
        <v>348</v>
      </c>
    </row>
    <row r="68" spans="1:57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10.329861111111001</v>
      </c>
      <c r="H68">
        <v>41.38</v>
      </c>
      <c r="I68">
        <v>67.64</v>
      </c>
      <c r="J68">
        <v>37.96</v>
      </c>
      <c r="K68">
        <v>31.1</v>
      </c>
      <c r="L68">
        <v>43.56</v>
      </c>
      <c r="M68">
        <v>41.65</v>
      </c>
      <c r="N68">
        <v>20.329999999999998</v>
      </c>
      <c r="O68">
        <v>30.86</v>
      </c>
      <c r="P68">
        <v>39.72</v>
      </c>
      <c r="Q68">
        <v>2.06</v>
      </c>
      <c r="R68">
        <v>1.82</v>
      </c>
      <c r="S68">
        <v>53.13</v>
      </c>
      <c r="T68">
        <v>1.92</v>
      </c>
      <c r="U68">
        <v>2.33</v>
      </c>
      <c r="V68">
        <v>45.13</v>
      </c>
      <c r="W68">
        <v>19.12</v>
      </c>
      <c r="X68">
        <v>26.38</v>
      </c>
      <c r="Y68">
        <v>42.02</v>
      </c>
      <c r="Z68">
        <v>9.44</v>
      </c>
      <c r="AA68">
        <v>9.8000000000000007</v>
      </c>
      <c r="AB68">
        <v>49.06</v>
      </c>
      <c r="AC68">
        <v>1.45</v>
      </c>
      <c r="AD68">
        <v>0.73</v>
      </c>
      <c r="AE68">
        <v>66.67</v>
      </c>
      <c r="AF68">
        <v>10.119999999999999</v>
      </c>
      <c r="AG68">
        <v>94.12</v>
      </c>
      <c r="AH68">
        <v>1.042</v>
      </c>
      <c r="AI68">
        <v>3.63</v>
      </c>
      <c r="AJ68">
        <v>20.21</v>
      </c>
      <c r="AK68">
        <v>16.82</v>
      </c>
      <c r="AL68">
        <v>54.33</v>
      </c>
      <c r="AM68">
        <v>17.75</v>
      </c>
      <c r="AN68">
        <v>6.9</v>
      </c>
      <c r="AO68">
        <v>25.17</v>
      </c>
      <c r="AP68">
        <v>28.44</v>
      </c>
      <c r="AQ68">
        <v>19.52</v>
      </c>
      <c r="BA68">
        <f t="shared" si="5"/>
        <v>3</v>
      </c>
      <c r="BB68">
        <f t="shared" si="6"/>
        <v>46</v>
      </c>
      <c r="BC68">
        <f t="shared" si="7"/>
        <v>23</v>
      </c>
      <c r="BD68">
        <f t="shared" si="8"/>
        <v>310</v>
      </c>
      <c r="BE68">
        <f t="shared" si="9"/>
        <v>257</v>
      </c>
    </row>
    <row r="69" spans="1:57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11.893115942029</v>
      </c>
      <c r="H69">
        <v>59.55</v>
      </c>
      <c r="I69">
        <v>60.21</v>
      </c>
      <c r="J69">
        <v>49.73</v>
      </c>
      <c r="K69">
        <v>43.87</v>
      </c>
      <c r="L69">
        <v>43.21</v>
      </c>
      <c r="M69">
        <v>50.38</v>
      </c>
      <c r="N69">
        <v>32.24</v>
      </c>
      <c r="O69">
        <v>28.84</v>
      </c>
      <c r="P69">
        <v>52.78</v>
      </c>
      <c r="Q69">
        <v>3.18</v>
      </c>
      <c r="R69">
        <v>2.2999999999999998</v>
      </c>
      <c r="S69">
        <v>58</v>
      </c>
      <c r="T69">
        <v>2.78</v>
      </c>
      <c r="U69">
        <v>2.8</v>
      </c>
      <c r="V69">
        <v>49.79</v>
      </c>
      <c r="W69">
        <v>27.53</v>
      </c>
      <c r="X69">
        <v>26.76</v>
      </c>
      <c r="Y69">
        <v>50.71</v>
      </c>
      <c r="Z69">
        <v>12.5</v>
      </c>
      <c r="AA69">
        <v>11.63</v>
      </c>
      <c r="AB69">
        <v>51.82</v>
      </c>
      <c r="AC69">
        <v>1.97</v>
      </c>
      <c r="AD69">
        <v>1.21</v>
      </c>
      <c r="AE69">
        <v>62.07</v>
      </c>
      <c r="AF69">
        <v>9.86</v>
      </c>
      <c r="AG69">
        <v>92.02</v>
      </c>
      <c r="AH69">
        <v>1.0189999999999999</v>
      </c>
      <c r="AI69">
        <v>10.199999999999999</v>
      </c>
      <c r="AJ69">
        <v>12.61</v>
      </c>
      <c r="AK69">
        <v>6.03</v>
      </c>
      <c r="AL69">
        <v>49.79</v>
      </c>
      <c r="AM69">
        <v>62.84</v>
      </c>
      <c r="AN69">
        <v>19.079999999999998</v>
      </c>
      <c r="AO69">
        <v>17.11</v>
      </c>
      <c r="AP69">
        <v>17.55</v>
      </c>
      <c r="AQ69">
        <v>52.1</v>
      </c>
      <c r="BA69">
        <f t="shared" si="5"/>
        <v>226</v>
      </c>
      <c r="BB69">
        <f t="shared" si="6"/>
        <v>190</v>
      </c>
      <c r="BC69">
        <f t="shared" si="7"/>
        <v>297</v>
      </c>
      <c r="BD69">
        <f t="shared" si="8"/>
        <v>115</v>
      </c>
      <c r="BE69">
        <f t="shared" si="9"/>
        <v>320</v>
      </c>
    </row>
    <row r="70" spans="1:57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12.388541666667001</v>
      </c>
      <c r="H70">
        <v>63.26</v>
      </c>
      <c r="I70">
        <v>63.57</v>
      </c>
      <c r="J70">
        <v>49.88</v>
      </c>
      <c r="K70">
        <v>46.31</v>
      </c>
      <c r="L70">
        <v>43.08</v>
      </c>
      <c r="M70">
        <v>51.81</v>
      </c>
      <c r="N70">
        <v>32.99</v>
      </c>
      <c r="O70">
        <v>28.96</v>
      </c>
      <c r="P70">
        <v>53.26</v>
      </c>
      <c r="Q70">
        <v>2.52</v>
      </c>
      <c r="R70">
        <v>3.53</v>
      </c>
      <c r="S70">
        <v>41.67</v>
      </c>
      <c r="T70">
        <v>2.73</v>
      </c>
      <c r="U70">
        <v>2.68</v>
      </c>
      <c r="V70">
        <v>50.48</v>
      </c>
      <c r="W70">
        <v>28.45</v>
      </c>
      <c r="X70">
        <v>28.15</v>
      </c>
      <c r="Y70">
        <v>50.27</v>
      </c>
      <c r="Z70">
        <v>12.71</v>
      </c>
      <c r="AA70">
        <v>10.49</v>
      </c>
      <c r="AB70">
        <v>54.78</v>
      </c>
      <c r="AC70">
        <v>2.02</v>
      </c>
      <c r="AD70">
        <v>1.82</v>
      </c>
      <c r="AE70">
        <v>52.63</v>
      </c>
      <c r="AF70">
        <v>7.65</v>
      </c>
      <c r="AG70">
        <v>87.8</v>
      </c>
      <c r="AH70">
        <v>0.95499999999999996</v>
      </c>
      <c r="AI70">
        <v>12.61</v>
      </c>
      <c r="AJ70">
        <v>13.02</v>
      </c>
      <c r="AK70">
        <v>7.77</v>
      </c>
      <c r="AL70">
        <v>46.62</v>
      </c>
      <c r="AM70">
        <v>61.88</v>
      </c>
      <c r="AN70">
        <v>22</v>
      </c>
      <c r="AO70">
        <v>19.27</v>
      </c>
      <c r="AP70">
        <v>17.149999999999999</v>
      </c>
      <c r="AQ70">
        <v>56.19</v>
      </c>
      <c r="BA70">
        <f t="shared" si="5"/>
        <v>305</v>
      </c>
      <c r="BB70">
        <f t="shared" si="6"/>
        <v>111</v>
      </c>
      <c r="BC70">
        <f t="shared" si="7"/>
        <v>280</v>
      </c>
      <c r="BD70">
        <f t="shared" si="8"/>
        <v>154</v>
      </c>
      <c r="BE70">
        <f t="shared" si="9"/>
        <v>94</v>
      </c>
    </row>
    <row r="71" spans="1:57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10.58037037037</v>
      </c>
      <c r="H71">
        <v>70.569999999999993</v>
      </c>
      <c r="I71">
        <v>54.82</v>
      </c>
      <c r="J71">
        <v>56.28</v>
      </c>
      <c r="K71">
        <v>49.53</v>
      </c>
      <c r="L71">
        <v>37.43</v>
      </c>
      <c r="M71">
        <v>56.96</v>
      </c>
      <c r="N71">
        <v>34.03</v>
      </c>
      <c r="O71">
        <v>24.45</v>
      </c>
      <c r="P71">
        <v>58.19</v>
      </c>
      <c r="Q71">
        <v>1.89</v>
      </c>
      <c r="R71">
        <v>2.39</v>
      </c>
      <c r="S71">
        <v>44.12</v>
      </c>
      <c r="T71">
        <v>3.05</v>
      </c>
      <c r="U71">
        <v>2.4500000000000002</v>
      </c>
      <c r="V71">
        <v>55.46</v>
      </c>
      <c r="W71">
        <v>32.01</v>
      </c>
      <c r="X71">
        <v>25.08</v>
      </c>
      <c r="Y71">
        <v>56.07</v>
      </c>
      <c r="Z71">
        <v>11.59</v>
      </c>
      <c r="AA71">
        <v>10.210000000000001</v>
      </c>
      <c r="AB71">
        <v>53.18</v>
      </c>
      <c r="AC71">
        <v>0.63</v>
      </c>
      <c r="AD71">
        <v>1.1299999999999999</v>
      </c>
      <c r="AE71">
        <v>35.71</v>
      </c>
      <c r="AF71">
        <v>5.56</v>
      </c>
      <c r="AG71">
        <v>90.21</v>
      </c>
      <c r="AH71">
        <v>0.95799999999999996</v>
      </c>
      <c r="AI71">
        <v>11.34</v>
      </c>
      <c r="AJ71">
        <v>13.48</v>
      </c>
      <c r="AK71">
        <v>7.18</v>
      </c>
      <c r="AL71">
        <v>47.13</v>
      </c>
      <c r="AM71">
        <v>61.22</v>
      </c>
      <c r="AN71">
        <v>19.66</v>
      </c>
      <c r="AO71">
        <v>19.03</v>
      </c>
      <c r="AP71">
        <v>14.74</v>
      </c>
      <c r="AQ71">
        <v>57.14</v>
      </c>
      <c r="BA71">
        <f t="shared" si="5"/>
        <v>379</v>
      </c>
      <c r="BB71">
        <f t="shared" si="6"/>
        <v>315</v>
      </c>
      <c r="BC71">
        <f t="shared" si="7"/>
        <v>366</v>
      </c>
      <c r="BD71">
        <f t="shared" si="8"/>
        <v>252</v>
      </c>
      <c r="BE71">
        <f t="shared" si="9"/>
        <v>128</v>
      </c>
    </row>
    <row r="72" spans="1:57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13.730496453901001</v>
      </c>
      <c r="H72">
        <v>77.45</v>
      </c>
      <c r="I72">
        <v>55.97</v>
      </c>
      <c r="J72">
        <v>58.05</v>
      </c>
      <c r="K72">
        <v>53</v>
      </c>
      <c r="L72">
        <v>44.26</v>
      </c>
      <c r="M72">
        <v>54.49</v>
      </c>
      <c r="N72">
        <v>36.630000000000003</v>
      </c>
      <c r="O72">
        <v>31.52</v>
      </c>
      <c r="P72">
        <v>53.75</v>
      </c>
      <c r="Q72">
        <v>3.53</v>
      </c>
      <c r="R72">
        <v>2.14</v>
      </c>
      <c r="S72">
        <v>62.3</v>
      </c>
      <c r="T72">
        <v>3.3</v>
      </c>
      <c r="U72">
        <v>2.4300000000000002</v>
      </c>
      <c r="V72">
        <v>57.57</v>
      </c>
      <c r="W72">
        <v>36.909999999999997</v>
      </c>
      <c r="X72">
        <v>23.43</v>
      </c>
      <c r="Y72">
        <v>61.17</v>
      </c>
      <c r="Z72">
        <v>14.97</v>
      </c>
      <c r="AA72">
        <v>11.25</v>
      </c>
      <c r="AB72">
        <v>57.09</v>
      </c>
      <c r="AC72">
        <v>1.58</v>
      </c>
      <c r="AD72">
        <v>1.1200000000000001</v>
      </c>
      <c r="AE72">
        <v>58.62</v>
      </c>
      <c r="AF72">
        <v>9.64</v>
      </c>
      <c r="AG72">
        <v>93.22</v>
      </c>
      <c r="AH72">
        <v>1.0289999999999999</v>
      </c>
      <c r="AI72">
        <v>12.27</v>
      </c>
      <c r="AJ72">
        <v>14.13</v>
      </c>
      <c r="AK72">
        <v>6.51</v>
      </c>
      <c r="AL72">
        <v>45.46</v>
      </c>
      <c r="AM72">
        <v>65.349999999999994</v>
      </c>
      <c r="AN72">
        <v>21.29</v>
      </c>
      <c r="AO72">
        <v>19.25</v>
      </c>
      <c r="AP72">
        <v>14.6</v>
      </c>
      <c r="AQ72">
        <v>59.33</v>
      </c>
      <c r="BA72">
        <f t="shared" si="5"/>
        <v>411</v>
      </c>
      <c r="BB72">
        <f t="shared" si="6"/>
        <v>290</v>
      </c>
      <c r="BC72">
        <f t="shared" si="7"/>
        <v>391</v>
      </c>
      <c r="BD72">
        <f t="shared" si="8"/>
        <v>262</v>
      </c>
      <c r="BE72">
        <f t="shared" si="9"/>
        <v>374</v>
      </c>
    </row>
    <row r="73" spans="1:57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10.852991452991001</v>
      </c>
      <c r="H73">
        <v>42.53</v>
      </c>
      <c r="I73">
        <v>71.02</v>
      </c>
      <c r="J73">
        <v>37.450000000000003</v>
      </c>
      <c r="K73">
        <v>30.76</v>
      </c>
      <c r="L73">
        <v>46.64</v>
      </c>
      <c r="M73">
        <v>39.74</v>
      </c>
      <c r="N73">
        <v>21.55</v>
      </c>
      <c r="O73">
        <v>33.31</v>
      </c>
      <c r="P73">
        <v>39.28</v>
      </c>
      <c r="Q73">
        <v>1.56</v>
      </c>
      <c r="R73">
        <v>2.27</v>
      </c>
      <c r="S73">
        <v>40.74</v>
      </c>
      <c r="T73">
        <v>2.09</v>
      </c>
      <c r="U73">
        <v>2.65</v>
      </c>
      <c r="V73">
        <v>44.11</v>
      </c>
      <c r="W73">
        <v>20.13</v>
      </c>
      <c r="X73">
        <v>27.93</v>
      </c>
      <c r="Y73">
        <v>41.89</v>
      </c>
      <c r="Z73">
        <v>10.49</v>
      </c>
      <c r="AA73">
        <v>12.19</v>
      </c>
      <c r="AB73">
        <v>46.25</v>
      </c>
      <c r="AC73">
        <v>1.28</v>
      </c>
      <c r="AD73">
        <v>1.1299999999999999</v>
      </c>
      <c r="AE73">
        <v>52.94</v>
      </c>
      <c r="AF73">
        <v>7.24</v>
      </c>
      <c r="AG73">
        <v>93.19</v>
      </c>
      <c r="AH73">
        <v>1.004</v>
      </c>
      <c r="AI73">
        <v>2.98</v>
      </c>
      <c r="AJ73">
        <v>19.850000000000001</v>
      </c>
      <c r="AK73">
        <v>18</v>
      </c>
      <c r="AL73">
        <v>51.88</v>
      </c>
      <c r="AM73">
        <v>14.19</v>
      </c>
      <c r="AN73">
        <v>4.96</v>
      </c>
      <c r="AO73">
        <v>24.81</v>
      </c>
      <c r="AP73">
        <v>30.19</v>
      </c>
      <c r="AQ73">
        <v>14.11</v>
      </c>
      <c r="BA73">
        <f t="shared" si="5"/>
        <v>5</v>
      </c>
      <c r="BB73">
        <f t="shared" si="6"/>
        <v>17</v>
      </c>
      <c r="BC73">
        <f t="shared" si="7"/>
        <v>56</v>
      </c>
      <c r="BD73">
        <f t="shared" si="8"/>
        <v>171</v>
      </c>
      <c r="BE73">
        <f t="shared" si="9"/>
        <v>85</v>
      </c>
    </row>
    <row r="74" spans="1:57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14.548611111111001</v>
      </c>
      <c r="H74">
        <v>57.31</v>
      </c>
      <c r="I74">
        <v>52.93</v>
      </c>
      <c r="J74">
        <v>51.99</v>
      </c>
      <c r="K74">
        <v>43.82</v>
      </c>
      <c r="L74">
        <v>37.89</v>
      </c>
      <c r="M74">
        <v>53.63</v>
      </c>
      <c r="N74">
        <v>30.5</v>
      </c>
      <c r="O74">
        <v>25.95</v>
      </c>
      <c r="P74">
        <v>54.03</v>
      </c>
      <c r="Q74">
        <v>3.78</v>
      </c>
      <c r="R74">
        <v>3.01</v>
      </c>
      <c r="S74">
        <v>55.7</v>
      </c>
      <c r="T74">
        <v>2.66</v>
      </c>
      <c r="U74">
        <v>2.44</v>
      </c>
      <c r="V74">
        <v>52.24</v>
      </c>
      <c r="W74">
        <v>27.24</v>
      </c>
      <c r="X74">
        <v>25.35</v>
      </c>
      <c r="Y74">
        <v>51.8</v>
      </c>
      <c r="Z74">
        <v>10.57</v>
      </c>
      <c r="AA74">
        <v>11.08</v>
      </c>
      <c r="AB74">
        <v>48.81</v>
      </c>
      <c r="AC74">
        <v>1.2</v>
      </c>
      <c r="AD74">
        <v>1.72</v>
      </c>
      <c r="AE74">
        <v>41.18</v>
      </c>
      <c r="AF74">
        <v>12.39</v>
      </c>
      <c r="AG74">
        <v>88.41</v>
      </c>
      <c r="AH74">
        <v>1.008</v>
      </c>
      <c r="AI74">
        <v>12.89</v>
      </c>
      <c r="AJ74">
        <v>12.11</v>
      </c>
      <c r="AK74">
        <v>8.25</v>
      </c>
      <c r="AL74">
        <v>39.090000000000003</v>
      </c>
      <c r="AM74">
        <v>60.98</v>
      </c>
      <c r="AN74">
        <v>21.14</v>
      </c>
      <c r="AO74">
        <v>16.07</v>
      </c>
      <c r="AP74">
        <v>16.41</v>
      </c>
      <c r="AQ74">
        <v>56.29</v>
      </c>
      <c r="BA74">
        <f t="shared" si="5"/>
        <v>189</v>
      </c>
      <c r="BB74">
        <f t="shared" si="6"/>
        <v>345</v>
      </c>
      <c r="BC74">
        <f t="shared" si="7"/>
        <v>250</v>
      </c>
      <c r="BD74">
        <f t="shared" si="8"/>
        <v>259</v>
      </c>
      <c r="BE74">
        <f t="shared" si="9"/>
        <v>292</v>
      </c>
    </row>
    <row r="75" spans="1:57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12.608712121211999</v>
      </c>
      <c r="H75">
        <v>56.89</v>
      </c>
      <c r="I75">
        <v>71.16</v>
      </c>
      <c r="J75">
        <v>44.43</v>
      </c>
      <c r="K75">
        <v>40.340000000000003</v>
      </c>
      <c r="L75">
        <v>50.4</v>
      </c>
      <c r="M75">
        <v>44.46</v>
      </c>
      <c r="N75">
        <v>29.31</v>
      </c>
      <c r="O75">
        <v>34.07</v>
      </c>
      <c r="P75">
        <v>46.25</v>
      </c>
      <c r="Q75">
        <v>2.27</v>
      </c>
      <c r="R75">
        <v>2.4900000000000002</v>
      </c>
      <c r="S75">
        <v>47.73</v>
      </c>
      <c r="T75">
        <v>2.31</v>
      </c>
      <c r="U75">
        <v>3.09</v>
      </c>
      <c r="V75">
        <v>42.83</v>
      </c>
      <c r="W75">
        <v>24.77</v>
      </c>
      <c r="X75">
        <v>33.74</v>
      </c>
      <c r="Y75">
        <v>42.33</v>
      </c>
      <c r="Z75">
        <v>9.9499999999999993</v>
      </c>
      <c r="AA75">
        <v>15.57</v>
      </c>
      <c r="AB75">
        <v>38.979999999999997</v>
      </c>
      <c r="AC75">
        <v>1.62</v>
      </c>
      <c r="AD75">
        <v>1.41</v>
      </c>
      <c r="AE75">
        <v>53.57</v>
      </c>
      <c r="AF75">
        <v>7.75</v>
      </c>
      <c r="AG75">
        <v>92.7</v>
      </c>
      <c r="AH75">
        <v>1.004</v>
      </c>
      <c r="AI75">
        <v>13.3</v>
      </c>
      <c r="AJ75">
        <v>11.36</v>
      </c>
      <c r="AK75">
        <v>9.52</v>
      </c>
      <c r="AL75">
        <v>36.880000000000003</v>
      </c>
      <c r="AM75">
        <v>58.29</v>
      </c>
      <c r="AN75">
        <v>25.63</v>
      </c>
      <c r="AO75">
        <v>16.98</v>
      </c>
      <c r="AP75">
        <v>19.79</v>
      </c>
      <c r="AQ75">
        <v>56.43</v>
      </c>
      <c r="BA75">
        <f t="shared" si="5"/>
        <v>180</v>
      </c>
      <c r="BB75">
        <f t="shared" si="6"/>
        <v>16</v>
      </c>
      <c r="BC75">
        <f t="shared" si="7"/>
        <v>117</v>
      </c>
      <c r="BD75">
        <f t="shared" si="8"/>
        <v>30</v>
      </c>
      <c r="BE75">
        <f t="shared" si="9"/>
        <v>170</v>
      </c>
    </row>
    <row r="76" spans="1:57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12.560763888888999</v>
      </c>
      <c r="H76">
        <v>56.82</v>
      </c>
      <c r="I76">
        <v>63.89</v>
      </c>
      <c r="J76">
        <v>47.07</v>
      </c>
      <c r="K76">
        <v>40.4</v>
      </c>
      <c r="L76">
        <v>45.48</v>
      </c>
      <c r="M76">
        <v>47.05</v>
      </c>
      <c r="N76">
        <v>29.36</v>
      </c>
      <c r="O76">
        <v>30.45</v>
      </c>
      <c r="P76">
        <v>49.08</v>
      </c>
      <c r="Q76">
        <v>3.09</v>
      </c>
      <c r="R76">
        <v>1.99</v>
      </c>
      <c r="S76">
        <v>60.78</v>
      </c>
      <c r="T76">
        <v>2.68</v>
      </c>
      <c r="U76">
        <v>2.8</v>
      </c>
      <c r="V76">
        <v>48.88</v>
      </c>
      <c r="W76">
        <v>28.86</v>
      </c>
      <c r="X76">
        <v>29.56</v>
      </c>
      <c r="Y76">
        <v>49.4</v>
      </c>
      <c r="Z76">
        <v>13.53</v>
      </c>
      <c r="AA76">
        <v>12.34</v>
      </c>
      <c r="AB76">
        <v>52.31</v>
      </c>
      <c r="AC76">
        <v>1.79</v>
      </c>
      <c r="AD76">
        <v>1</v>
      </c>
      <c r="AE76">
        <v>64.290000000000006</v>
      </c>
      <c r="AF76">
        <v>10.51</v>
      </c>
      <c r="AG76">
        <v>93.46</v>
      </c>
      <c r="AH76">
        <v>1.04</v>
      </c>
      <c r="AI76">
        <v>10.25</v>
      </c>
      <c r="AJ76">
        <v>14.93</v>
      </c>
      <c r="AK76">
        <v>14.63</v>
      </c>
      <c r="AL76">
        <v>44.68</v>
      </c>
      <c r="AM76">
        <v>41.2</v>
      </c>
      <c r="AN76">
        <v>18.010000000000002</v>
      </c>
      <c r="AO76">
        <v>18.91</v>
      </c>
      <c r="AP76">
        <v>25.58</v>
      </c>
      <c r="AQ76">
        <v>41.32</v>
      </c>
      <c r="BA76">
        <f t="shared" si="5"/>
        <v>177</v>
      </c>
      <c r="BB76">
        <f t="shared" si="6"/>
        <v>103</v>
      </c>
      <c r="BC76">
        <f t="shared" si="7"/>
        <v>260</v>
      </c>
      <c r="BD76">
        <f t="shared" si="8"/>
        <v>115</v>
      </c>
      <c r="BE76">
        <f t="shared" si="9"/>
        <v>361</v>
      </c>
    </row>
    <row r="77" spans="1:57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12.517375886525</v>
      </c>
      <c r="H77">
        <v>60.38</v>
      </c>
      <c r="I77">
        <v>55.99</v>
      </c>
      <c r="J77">
        <v>51.88</v>
      </c>
      <c r="K77">
        <v>43.75</v>
      </c>
      <c r="L77">
        <v>39.880000000000003</v>
      </c>
      <c r="M77">
        <v>52.32</v>
      </c>
      <c r="N77">
        <v>31</v>
      </c>
      <c r="O77">
        <v>27.84</v>
      </c>
      <c r="P77">
        <v>52.69</v>
      </c>
      <c r="Q77">
        <v>3.16</v>
      </c>
      <c r="R77">
        <v>2.14</v>
      </c>
      <c r="S77">
        <v>59.62</v>
      </c>
      <c r="T77">
        <v>2.5099999999999998</v>
      </c>
      <c r="U77">
        <v>2.41</v>
      </c>
      <c r="V77">
        <v>51.06</v>
      </c>
      <c r="W77">
        <v>28.15</v>
      </c>
      <c r="X77">
        <v>26.92</v>
      </c>
      <c r="Y77">
        <v>51.11</v>
      </c>
      <c r="Z77">
        <v>12.03</v>
      </c>
      <c r="AA77">
        <v>11.32</v>
      </c>
      <c r="AB77">
        <v>51.53</v>
      </c>
      <c r="AC77">
        <v>1.43</v>
      </c>
      <c r="AD77">
        <v>1.43</v>
      </c>
      <c r="AE77">
        <v>50</v>
      </c>
      <c r="AF77">
        <v>10.199999999999999</v>
      </c>
      <c r="AG77">
        <v>92.31</v>
      </c>
      <c r="AH77">
        <v>1.0249999999999999</v>
      </c>
      <c r="AI77">
        <v>13.67</v>
      </c>
      <c r="AJ77">
        <v>17.440000000000001</v>
      </c>
      <c r="AK77">
        <v>8.4600000000000009</v>
      </c>
      <c r="AL77">
        <v>44.67</v>
      </c>
      <c r="AM77">
        <v>61.75</v>
      </c>
      <c r="AN77">
        <v>22.33</v>
      </c>
      <c r="AO77">
        <v>22.33</v>
      </c>
      <c r="AP77">
        <v>16.829999999999998</v>
      </c>
      <c r="AQ77">
        <v>57.03</v>
      </c>
      <c r="BA77">
        <f t="shared" si="5"/>
        <v>243</v>
      </c>
      <c r="BB77">
        <f t="shared" si="6"/>
        <v>289</v>
      </c>
      <c r="BC77">
        <f t="shared" si="7"/>
        <v>192</v>
      </c>
      <c r="BD77">
        <f t="shared" si="8"/>
        <v>271</v>
      </c>
      <c r="BE77">
        <f t="shared" si="9"/>
        <v>341</v>
      </c>
    </row>
    <row r="78" spans="1:57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8.1371794871795</v>
      </c>
      <c r="H78">
        <v>47.08</v>
      </c>
      <c r="I78">
        <v>51.05</v>
      </c>
      <c r="J78">
        <v>47.98</v>
      </c>
      <c r="K78">
        <v>35.17</v>
      </c>
      <c r="L78">
        <v>37.15</v>
      </c>
      <c r="M78">
        <v>48.63</v>
      </c>
      <c r="N78">
        <v>24.96</v>
      </c>
      <c r="O78">
        <v>23.54</v>
      </c>
      <c r="P78">
        <v>51.46</v>
      </c>
      <c r="Q78">
        <v>1.99</v>
      </c>
      <c r="R78">
        <v>2.27</v>
      </c>
      <c r="S78">
        <v>46.67</v>
      </c>
      <c r="T78">
        <v>1.95</v>
      </c>
      <c r="U78">
        <v>2.12</v>
      </c>
      <c r="V78">
        <v>47.87</v>
      </c>
      <c r="W78">
        <v>19.57</v>
      </c>
      <c r="X78">
        <v>20.14</v>
      </c>
      <c r="Y78">
        <v>49.29</v>
      </c>
      <c r="Z78">
        <v>7.66</v>
      </c>
      <c r="AA78">
        <v>8.7899999999999991</v>
      </c>
      <c r="AB78">
        <v>46.55</v>
      </c>
      <c r="AC78">
        <v>0.56999999999999995</v>
      </c>
      <c r="AD78">
        <v>1.42</v>
      </c>
      <c r="AE78">
        <v>28.57</v>
      </c>
      <c r="AF78">
        <v>7.95</v>
      </c>
      <c r="AG78">
        <v>90.36</v>
      </c>
      <c r="AH78">
        <v>0.98299999999999998</v>
      </c>
      <c r="AI78">
        <v>7.09</v>
      </c>
      <c r="AJ78">
        <v>12.48</v>
      </c>
      <c r="AK78">
        <v>8.7899999999999991</v>
      </c>
      <c r="AL78">
        <v>62.68</v>
      </c>
      <c r="AM78">
        <v>44.64</v>
      </c>
      <c r="AN78">
        <v>11.63</v>
      </c>
      <c r="AO78">
        <v>17.02</v>
      </c>
      <c r="AP78">
        <v>18.43</v>
      </c>
      <c r="AQ78">
        <v>38.68</v>
      </c>
      <c r="BA78">
        <f t="shared" si="5"/>
        <v>21</v>
      </c>
      <c r="BB78">
        <f t="shared" si="6"/>
        <v>381</v>
      </c>
      <c r="BC78">
        <f t="shared" si="7"/>
        <v>27</v>
      </c>
      <c r="BD78">
        <f t="shared" si="8"/>
        <v>375</v>
      </c>
      <c r="BE78">
        <f t="shared" si="9"/>
        <v>155</v>
      </c>
    </row>
    <row r="79" spans="1:57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12.932</v>
      </c>
      <c r="H79">
        <v>53.26</v>
      </c>
      <c r="I79">
        <v>67.739999999999995</v>
      </c>
      <c r="J79">
        <v>44.02</v>
      </c>
      <c r="K79">
        <v>37.49</v>
      </c>
      <c r="L79">
        <v>46.03</v>
      </c>
      <c r="M79">
        <v>44.89</v>
      </c>
      <c r="N79">
        <v>26.35</v>
      </c>
      <c r="O79">
        <v>31.55</v>
      </c>
      <c r="P79">
        <v>45.51</v>
      </c>
      <c r="Q79">
        <v>1.48</v>
      </c>
      <c r="R79">
        <v>2.41</v>
      </c>
      <c r="S79">
        <v>38.1</v>
      </c>
      <c r="T79">
        <v>2.4300000000000002</v>
      </c>
      <c r="U79">
        <v>2.92</v>
      </c>
      <c r="V79">
        <v>45.4</v>
      </c>
      <c r="W79">
        <v>24.5</v>
      </c>
      <c r="X79">
        <v>33.22</v>
      </c>
      <c r="Y79">
        <v>42.44</v>
      </c>
      <c r="Z79">
        <v>11.69</v>
      </c>
      <c r="AA79">
        <v>13.92</v>
      </c>
      <c r="AB79">
        <v>45.65</v>
      </c>
      <c r="AC79">
        <v>0.74</v>
      </c>
      <c r="AD79">
        <v>0.93</v>
      </c>
      <c r="AE79">
        <v>44.44</v>
      </c>
      <c r="AF79">
        <v>5.63</v>
      </c>
      <c r="AG79">
        <v>92.35</v>
      </c>
      <c r="AH79">
        <v>0.98</v>
      </c>
      <c r="AI79">
        <v>10.210000000000001</v>
      </c>
      <c r="AJ79">
        <v>10.210000000000001</v>
      </c>
      <c r="AK79">
        <v>11.51</v>
      </c>
      <c r="AL79">
        <v>41.01</v>
      </c>
      <c r="AM79">
        <v>47.01</v>
      </c>
      <c r="AN79">
        <v>15.77</v>
      </c>
      <c r="AO79">
        <v>16.149999999999999</v>
      </c>
      <c r="AP79">
        <v>21.9</v>
      </c>
      <c r="AQ79">
        <v>41.87</v>
      </c>
      <c r="BA79">
        <f t="shared" si="5"/>
        <v>92</v>
      </c>
      <c r="BB79">
        <f t="shared" si="6"/>
        <v>44</v>
      </c>
      <c r="BC79">
        <f t="shared" si="7"/>
        <v>158</v>
      </c>
      <c r="BD79">
        <f t="shared" si="8"/>
        <v>62</v>
      </c>
      <c r="BE79">
        <f t="shared" si="9"/>
        <v>67</v>
      </c>
    </row>
    <row r="80" spans="1:57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10.029999999999999</v>
      </c>
      <c r="H80">
        <v>51.58</v>
      </c>
      <c r="I80">
        <v>62.48</v>
      </c>
      <c r="J80">
        <v>45.22</v>
      </c>
      <c r="K80">
        <v>37.49</v>
      </c>
      <c r="L80">
        <v>43.47</v>
      </c>
      <c r="M80">
        <v>46.31</v>
      </c>
      <c r="N80">
        <v>26.99</v>
      </c>
      <c r="O80">
        <v>28.98</v>
      </c>
      <c r="P80">
        <v>48.22</v>
      </c>
      <c r="Q80">
        <v>2.13</v>
      </c>
      <c r="R80">
        <v>1.6</v>
      </c>
      <c r="S80">
        <v>57.14</v>
      </c>
      <c r="T80">
        <v>2.2400000000000002</v>
      </c>
      <c r="U80">
        <v>2.2200000000000002</v>
      </c>
      <c r="V80">
        <v>50.15</v>
      </c>
      <c r="W80">
        <v>21.8</v>
      </c>
      <c r="X80">
        <v>27.25</v>
      </c>
      <c r="Y80">
        <v>44.44</v>
      </c>
      <c r="Z80">
        <v>9.9700000000000006</v>
      </c>
      <c r="AA80">
        <v>9.9700000000000006</v>
      </c>
      <c r="AB80">
        <v>50</v>
      </c>
      <c r="AC80">
        <v>1.2</v>
      </c>
      <c r="AD80">
        <v>1.06</v>
      </c>
      <c r="AE80">
        <v>52.94</v>
      </c>
      <c r="AF80">
        <v>7.88</v>
      </c>
      <c r="AG80">
        <v>94.5</v>
      </c>
      <c r="AH80">
        <v>1.024</v>
      </c>
      <c r="AI80">
        <v>9.44</v>
      </c>
      <c r="AJ80">
        <v>12.63</v>
      </c>
      <c r="AK80">
        <v>8.91</v>
      </c>
      <c r="AL80">
        <v>51.31</v>
      </c>
      <c r="AM80">
        <v>51.45</v>
      </c>
      <c r="AN80">
        <v>18.61</v>
      </c>
      <c r="AO80">
        <v>18.079999999999998</v>
      </c>
      <c r="AP80">
        <v>19.14</v>
      </c>
      <c r="AQ80">
        <v>49.3</v>
      </c>
      <c r="BA80">
        <f t="shared" si="5"/>
        <v>63</v>
      </c>
      <c r="BB80">
        <f t="shared" si="6"/>
        <v>134</v>
      </c>
      <c r="BC80">
        <f t="shared" si="7"/>
        <v>98</v>
      </c>
      <c r="BD80">
        <f t="shared" si="8"/>
        <v>352</v>
      </c>
      <c r="BE80">
        <f t="shared" si="9"/>
        <v>309</v>
      </c>
    </row>
    <row r="81" spans="1:57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14.144318181818001</v>
      </c>
      <c r="H81">
        <v>71.73</v>
      </c>
      <c r="I81">
        <v>57.17</v>
      </c>
      <c r="J81">
        <v>55.65</v>
      </c>
      <c r="K81">
        <v>52.16</v>
      </c>
      <c r="L81">
        <v>39.14</v>
      </c>
      <c r="M81">
        <v>57.13</v>
      </c>
      <c r="N81">
        <v>37.020000000000003</v>
      </c>
      <c r="O81">
        <v>28.92</v>
      </c>
      <c r="P81">
        <v>56.14</v>
      </c>
      <c r="Q81">
        <v>3.47</v>
      </c>
      <c r="R81">
        <v>3.47</v>
      </c>
      <c r="S81">
        <v>50</v>
      </c>
      <c r="T81">
        <v>3.13</v>
      </c>
      <c r="U81">
        <v>2.69</v>
      </c>
      <c r="V81">
        <v>53.73</v>
      </c>
      <c r="W81">
        <v>32.49</v>
      </c>
      <c r="X81">
        <v>27.19</v>
      </c>
      <c r="Y81">
        <v>54.44</v>
      </c>
      <c r="Z81">
        <v>13.79</v>
      </c>
      <c r="AA81">
        <v>11.57</v>
      </c>
      <c r="AB81">
        <v>54.37</v>
      </c>
      <c r="AC81">
        <v>2.6</v>
      </c>
      <c r="AD81">
        <v>2.02</v>
      </c>
      <c r="AE81">
        <v>56.25</v>
      </c>
      <c r="AF81">
        <v>9.3800000000000008</v>
      </c>
      <c r="AG81">
        <v>88</v>
      </c>
      <c r="AH81">
        <v>0.97399999999999998</v>
      </c>
      <c r="AI81">
        <v>10.41</v>
      </c>
      <c r="AJ81">
        <v>14.36</v>
      </c>
      <c r="AK81">
        <v>10.220000000000001</v>
      </c>
      <c r="AL81">
        <v>48.11</v>
      </c>
      <c r="AM81">
        <v>50.47</v>
      </c>
      <c r="AN81">
        <v>20.54</v>
      </c>
      <c r="AO81">
        <v>21.31</v>
      </c>
      <c r="AP81">
        <v>18.899999999999999</v>
      </c>
      <c r="AQ81">
        <v>52.08</v>
      </c>
      <c r="BA81">
        <f t="shared" si="5"/>
        <v>387</v>
      </c>
      <c r="BB81">
        <f t="shared" si="6"/>
        <v>265</v>
      </c>
      <c r="BC81">
        <f t="shared" si="7"/>
        <v>376</v>
      </c>
      <c r="BD81">
        <f t="shared" si="8"/>
        <v>149</v>
      </c>
      <c r="BE81">
        <f t="shared" si="9"/>
        <v>196</v>
      </c>
    </row>
    <row r="82" spans="1:57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14.66524822695</v>
      </c>
      <c r="H82">
        <v>55.62</v>
      </c>
      <c r="I82">
        <v>50.75</v>
      </c>
      <c r="J82">
        <v>52.29</v>
      </c>
      <c r="K82">
        <v>41.44</v>
      </c>
      <c r="L82">
        <v>36.82</v>
      </c>
      <c r="M82">
        <v>52.95</v>
      </c>
      <c r="N82">
        <v>27.25</v>
      </c>
      <c r="O82">
        <v>26.55</v>
      </c>
      <c r="P82">
        <v>50.65</v>
      </c>
      <c r="Q82">
        <v>2.35</v>
      </c>
      <c r="R82">
        <v>2.87</v>
      </c>
      <c r="S82">
        <v>45</v>
      </c>
      <c r="T82">
        <v>2.4300000000000002</v>
      </c>
      <c r="U82">
        <v>2.36</v>
      </c>
      <c r="V82">
        <v>50.73</v>
      </c>
      <c r="W82">
        <v>26.9</v>
      </c>
      <c r="X82">
        <v>25.59</v>
      </c>
      <c r="Y82">
        <v>51.24</v>
      </c>
      <c r="Z82">
        <v>10.36</v>
      </c>
      <c r="AA82">
        <v>11.23</v>
      </c>
      <c r="AB82">
        <v>47.98</v>
      </c>
      <c r="AC82">
        <v>1.1299999999999999</v>
      </c>
      <c r="AD82">
        <v>1.48</v>
      </c>
      <c r="AE82">
        <v>43.33</v>
      </c>
      <c r="AF82">
        <v>8.6300000000000008</v>
      </c>
      <c r="AG82">
        <v>89.18</v>
      </c>
      <c r="AH82">
        <v>0.97799999999999998</v>
      </c>
      <c r="AI82">
        <v>10.53</v>
      </c>
      <c r="AJ82">
        <v>12.36</v>
      </c>
      <c r="AK82">
        <v>9.49</v>
      </c>
      <c r="AL82">
        <v>44.48</v>
      </c>
      <c r="AM82">
        <v>52.61</v>
      </c>
      <c r="AN82">
        <v>18.54</v>
      </c>
      <c r="AO82">
        <v>18.02</v>
      </c>
      <c r="AP82">
        <v>17.149999999999999</v>
      </c>
      <c r="AQ82">
        <v>51.95</v>
      </c>
      <c r="BA82">
        <f t="shared" si="5"/>
        <v>143</v>
      </c>
      <c r="BB82">
        <f t="shared" si="6"/>
        <v>384</v>
      </c>
      <c r="BC82">
        <f t="shared" si="7"/>
        <v>158</v>
      </c>
      <c r="BD82">
        <f t="shared" si="8"/>
        <v>296</v>
      </c>
      <c r="BE82">
        <f t="shared" si="9"/>
        <v>138</v>
      </c>
    </row>
    <row r="83" spans="1:57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10.3025</v>
      </c>
      <c r="H83">
        <v>56.78</v>
      </c>
      <c r="I83">
        <v>66.099999999999994</v>
      </c>
      <c r="J83">
        <v>46.21</v>
      </c>
      <c r="K83">
        <v>39.31</v>
      </c>
      <c r="L83">
        <v>47.76</v>
      </c>
      <c r="M83">
        <v>45.15</v>
      </c>
      <c r="N83">
        <v>28.25</v>
      </c>
      <c r="O83">
        <v>31.74</v>
      </c>
      <c r="P83">
        <v>47.09</v>
      </c>
      <c r="Q83">
        <v>0.28999999999999998</v>
      </c>
      <c r="R83">
        <v>3.79</v>
      </c>
      <c r="S83">
        <v>7.14</v>
      </c>
      <c r="T83">
        <v>2.25</v>
      </c>
      <c r="U83">
        <v>2.83</v>
      </c>
      <c r="V83">
        <v>44.33</v>
      </c>
      <c r="W83">
        <v>25.33</v>
      </c>
      <c r="X83">
        <v>32.32</v>
      </c>
      <c r="Y83">
        <v>43.94</v>
      </c>
      <c r="Z83">
        <v>9.0299999999999994</v>
      </c>
      <c r="AA83">
        <v>13.98</v>
      </c>
      <c r="AB83">
        <v>39.24</v>
      </c>
      <c r="AC83">
        <v>0.28999999999999998</v>
      </c>
      <c r="AD83">
        <v>2.62</v>
      </c>
      <c r="AE83">
        <v>10</v>
      </c>
      <c r="AF83">
        <v>1.03</v>
      </c>
      <c r="AG83">
        <v>88.07</v>
      </c>
      <c r="AH83">
        <v>0.89100000000000001</v>
      </c>
      <c r="AI83">
        <v>6.12</v>
      </c>
      <c r="AJ83">
        <v>13.69</v>
      </c>
      <c r="AK83">
        <v>6.41</v>
      </c>
      <c r="AL83">
        <v>54.45</v>
      </c>
      <c r="AM83">
        <v>48.84</v>
      </c>
      <c r="AN83">
        <v>18.93</v>
      </c>
      <c r="AO83">
        <v>19.22</v>
      </c>
      <c r="AP83">
        <v>15.72</v>
      </c>
      <c r="AQ83">
        <v>54.62</v>
      </c>
      <c r="BA83">
        <f t="shared" si="5"/>
        <v>176</v>
      </c>
      <c r="BB83">
        <f t="shared" si="6"/>
        <v>60</v>
      </c>
      <c r="BC83">
        <f t="shared" si="7"/>
        <v>102</v>
      </c>
      <c r="BD83">
        <f t="shared" si="8"/>
        <v>99</v>
      </c>
      <c r="BE83">
        <f t="shared" si="9"/>
        <v>1</v>
      </c>
    </row>
    <row r="84" spans="1:57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14.254166666667</v>
      </c>
      <c r="H84">
        <v>58.49</v>
      </c>
      <c r="I84">
        <v>62.7</v>
      </c>
      <c r="J84">
        <v>48.26</v>
      </c>
      <c r="K84">
        <v>41.39</v>
      </c>
      <c r="L84">
        <v>44.9</v>
      </c>
      <c r="M84">
        <v>47.97</v>
      </c>
      <c r="N84">
        <v>28.68</v>
      </c>
      <c r="O84">
        <v>30.78</v>
      </c>
      <c r="P84">
        <v>48.23</v>
      </c>
      <c r="Q84">
        <v>2.1</v>
      </c>
      <c r="R84">
        <v>1.75</v>
      </c>
      <c r="S84">
        <v>54.55</v>
      </c>
      <c r="T84">
        <v>2.4700000000000002</v>
      </c>
      <c r="U84">
        <v>2.63</v>
      </c>
      <c r="V84">
        <v>48.4</v>
      </c>
      <c r="W84">
        <v>27.54</v>
      </c>
      <c r="X84">
        <v>30.52</v>
      </c>
      <c r="Y84">
        <v>47.43</v>
      </c>
      <c r="Z84">
        <v>9.82</v>
      </c>
      <c r="AA84">
        <v>10.87</v>
      </c>
      <c r="AB84">
        <v>47.46</v>
      </c>
      <c r="AC84">
        <v>1.05</v>
      </c>
      <c r="AD84">
        <v>0.44</v>
      </c>
      <c r="AE84">
        <v>70.59</v>
      </c>
      <c r="AF84">
        <v>7.34</v>
      </c>
      <c r="AG84">
        <v>94.3</v>
      </c>
      <c r="AH84">
        <v>1.016</v>
      </c>
      <c r="AI84">
        <v>10.61</v>
      </c>
      <c r="AJ84">
        <v>15.78</v>
      </c>
      <c r="AK84">
        <v>5.44</v>
      </c>
      <c r="AL84">
        <v>40.69</v>
      </c>
      <c r="AM84">
        <v>66.12</v>
      </c>
      <c r="AN84">
        <v>17.71</v>
      </c>
      <c r="AO84">
        <v>21.22</v>
      </c>
      <c r="AP84">
        <v>13.42</v>
      </c>
      <c r="AQ84">
        <v>56.9</v>
      </c>
      <c r="BA84">
        <f t="shared" si="5"/>
        <v>209</v>
      </c>
      <c r="BB84">
        <f t="shared" si="6"/>
        <v>131</v>
      </c>
      <c r="BC84">
        <f t="shared" si="7"/>
        <v>173</v>
      </c>
      <c r="BD84">
        <f t="shared" si="8"/>
        <v>180</v>
      </c>
      <c r="BE84">
        <f t="shared" si="9"/>
        <v>271</v>
      </c>
    </row>
    <row r="85" spans="1:57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10.314197530864</v>
      </c>
      <c r="H85">
        <v>52.79</v>
      </c>
      <c r="I85">
        <v>71.959999999999994</v>
      </c>
      <c r="J85">
        <v>42.31</v>
      </c>
      <c r="K85">
        <v>36.409999999999997</v>
      </c>
      <c r="L85">
        <v>50.85</v>
      </c>
      <c r="M85">
        <v>41.73</v>
      </c>
      <c r="N85">
        <v>26.29</v>
      </c>
      <c r="O85">
        <v>37.49</v>
      </c>
      <c r="P85">
        <v>41.22</v>
      </c>
      <c r="Q85">
        <v>1.29</v>
      </c>
      <c r="R85">
        <v>4.5199999999999996</v>
      </c>
      <c r="S85">
        <v>22.22</v>
      </c>
      <c r="T85">
        <v>1.93</v>
      </c>
      <c r="U85">
        <v>3.35</v>
      </c>
      <c r="V85">
        <v>36.56</v>
      </c>
      <c r="W85">
        <v>19.82</v>
      </c>
      <c r="X85">
        <v>39.64</v>
      </c>
      <c r="Y85">
        <v>33.33</v>
      </c>
      <c r="Z85">
        <v>6.89</v>
      </c>
      <c r="AA85">
        <v>15.08</v>
      </c>
      <c r="AB85">
        <v>31.37</v>
      </c>
      <c r="AC85">
        <v>0.65</v>
      </c>
      <c r="AD85">
        <v>2.37</v>
      </c>
      <c r="AE85">
        <v>21.43</v>
      </c>
      <c r="AF85">
        <v>4.92</v>
      </c>
      <c r="AG85">
        <v>87.93</v>
      </c>
      <c r="AH85">
        <v>0.92800000000000005</v>
      </c>
      <c r="AI85">
        <v>9.0500000000000007</v>
      </c>
      <c r="AJ85">
        <v>9.0500000000000007</v>
      </c>
      <c r="AK85">
        <v>5.6</v>
      </c>
      <c r="AL85">
        <v>49.34</v>
      </c>
      <c r="AM85">
        <v>61.76</v>
      </c>
      <c r="AN85">
        <v>15.73</v>
      </c>
      <c r="AO85">
        <v>15.08</v>
      </c>
      <c r="AP85">
        <v>16.59</v>
      </c>
      <c r="AQ85">
        <v>48.67</v>
      </c>
      <c r="BA85">
        <f t="shared" si="5"/>
        <v>84</v>
      </c>
      <c r="BB85">
        <f t="shared" si="6"/>
        <v>10</v>
      </c>
      <c r="BC85">
        <f t="shared" si="7"/>
        <v>25</v>
      </c>
      <c r="BD85">
        <f t="shared" si="8"/>
        <v>5</v>
      </c>
      <c r="BE85">
        <f t="shared" si="9"/>
        <v>5</v>
      </c>
    </row>
    <row r="86" spans="1:57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11.533695652174</v>
      </c>
      <c r="H86">
        <v>63.1</v>
      </c>
      <c r="I86">
        <v>50.44</v>
      </c>
      <c r="J86">
        <v>55.58</v>
      </c>
      <c r="K86">
        <v>46.03</v>
      </c>
      <c r="L86">
        <v>35.74</v>
      </c>
      <c r="M86">
        <v>56.29</v>
      </c>
      <c r="N86">
        <v>32.68</v>
      </c>
      <c r="O86">
        <v>24.09</v>
      </c>
      <c r="P86">
        <v>57.57</v>
      </c>
      <c r="Q86">
        <v>3.05</v>
      </c>
      <c r="R86">
        <v>1.47</v>
      </c>
      <c r="S86">
        <v>67.5</v>
      </c>
      <c r="T86">
        <v>2.58</v>
      </c>
      <c r="U86">
        <v>1.89</v>
      </c>
      <c r="V86">
        <v>57.83</v>
      </c>
      <c r="W86">
        <v>25.45</v>
      </c>
      <c r="X86">
        <v>20.92</v>
      </c>
      <c r="Y86">
        <v>54.88</v>
      </c>
      <c r="Z86">
        <v>10.86</v>
      </c>
      <c r="AA86">
        <v>7.8</v>
      </c>
      <c r="AB86">
        <v>58.18</v>
      </c>
      <c r="AC86">
        <v>1.47</v>
      </c>
      <c r="AD86">
        <v>0.9</v>
      </c>
      <c r="AE86">
        <v>61.9</v>
      </c>
      <c r="AF86">
        <v>9.34</v>
      </c>
      <c r="AG86">
        <v>93.9</v>
      </c>
      <c r="AH86">
        <v>1.032</v>
      </c>
      <c r="AI86">
        <v>10.74</v>
      </c>
      <c r="AJ86">
        <v>10.4</v>
      </c>
      <c r="AK86">
        <v>2.4900000000000002</v>
      </c>
      <c r="AL86">
        <v>51</v>
      </c>
      <c r="AM86">
        <v>81.2</v>
      </c>
      <c r="AN86">
        <v>20.92</v>
      </c>
      <c r="AO86">
        <v>15.27</v>
      </c>
      <c r="AP86">
        <v>8.14</v>
      </c>
      <c r="AQ86">
        <v>71.98</v>
      </c>
      <c r="BA86">
        <f t="shared" si="5"/>
        <v>302</v>
      </c>
      <c r="BB86">
        <f t="shared" si="6"/>
        <v>386</v>
      </c>
      <c r="BC86">
        <f t="shared" si="7"/>
        <v>217</v>
      </c>
      <c r="BD86">
        <f t="shared" si="8"/>
        <v>406</v>
      </c>
      <c r="BE86">
        <f t="shared" si="9"/>
        <v>408</v>
      </c>
    </row>
    <row r="87" spans="1:57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12.019047619047999</v>
      </c>
      <c r="H87">
        <v>57.17</v>
      </c>
      <c r="I87">
        <v>64.3</v>
      </c>
      <c r="J87">
        <v>47.06</v>
      </c>
      <c r="K87">
        <v>42.19</v>
      </c>
      <c r="L87">
        <v>44.1</v>
      </c>
      <c r="M87">
        <v>48.9</v>
      </c>
      <c r="N87">
        <v>28.88</v>
      </c>
      <c r="O87">
        <v>29.95</v>
      </c>
      <c r="P87">
        <v>49.09</v>
      </c>
      <c r="Q87">
        <v>2.73</v>
      </c>
      <c r="R87">
        <v>2.5</v>
      </c>
      <c r="S87">
        <v>52.27</v>
      </c>
      <c r="T87">
        <v>2.58</v>
      </c>
      <c r="U87">
        <v>2.89</v>
      </c>
      <c r="V87">
        <v>47.17</v>
      </c>
      <c r="W87">
        <v>26.98</v>
      </c>
      <c r="X87">
        <v>31.26</v>
      </c>
      <c r="Y87">
        <v>46.33</v>
      </c>
      <c r="Z87">
        <v>11.41</v>
      </c>
      <c r="AA87">
        <v>11.29</v>
      </c>
      <c r="AB87">
        <v>50.26</v>
      </c>
      <c r="AC87">
        <v>1.66</v>
      </c>
      <c r="AD87">
        <v>0.83</v>
      </c>
      <c r="AE87">
        <v>66.67</v>
      </c>
      <c r="AF87">
        <v>9.4700000000000006</v>
      </c>
      <c r="AG87">
        <v>91.67</v>
      </c>
      <c r="AH87">
        <v>1.0109999999999999</v>
      </c>
      <c r="AI87">
        <v>9.75</v>
      </c>
      <c r="AJ87">
        <v>15.93</v>
      </c>
      <c r="AK87">
        <v>9.0299999999999994</v>
      </c>
      <c r="AL87">
        <v>42.67</v>
      </c>
      <c r="AM87">
        <v>51.9</v>
      </c>
      <c r="AN87">
        <v>19.02</v>
      </c>
      <c r="AO87">
        <v>21.04</v>
      </c>
      <c r="AP87">
        <v>16.16</v>
      </c>
      <c r="AQ87">
        <v>54.05</v>
      </c>
      <c r="BA87">
        <f t="shared" si="5"/>
        <v>184</v>
      </c>
      <c r="BB87">
        <f t="shared" si="6"/>
        <v>88</v>
      </c>
      <c r="BC87">
        <f t="shared" si="7"/>
        <v>217</v>
      </c>
      <c r="BD87">
        <f t="shared" si="8"/>
        <v>75</v>
      </c>
      <c r="BE87">
        <f t="shared" si="9"/>
        <v>245</v>
      </c>
    </row>
    <row r="88" spans="1:57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10.919503546099</v>
      </c>
      <c r="H88">
        <v>52.38</v>
      </c>
      <c r="I88">
        <v>56.35</v>
      </c>
      <c r="J88">
        <v>48.17</v>
      </c>
      <c r="K88">
        <v>36.590000000000003</v>
      </c>
      <c r="L88">
        <v>40.57</v>
      </c>
      <c r="M88">
        <v>47.42</v>
      </c>
      <c r="N88">
        <v>24.55</v>
      </c>
      <c r="O88">
        <v>29.46</v>
      </c>
      <c r="P88">
        <v>45.45</v>
      </c>
      <c r="Q88">
        <v>1.99</v>
      </c>
      <c r="R88">
        <v>2.46</v>
      </c>
      <c r="S88">
        <v>44.74</v>
      </c>
      <c r="T88">
        <v>2.56</v>
      </c>
      <c r="U88">
        <v>2.36</v>
      </c>
      <c r="V88">
        <v>52.06</v>
      </c>
      <c r="W88">
        <v>24.9</v>
      </c>
      <c r="X88">
        <v>26.07</v>
      </c>
      <c r="Y88">
        <v>48.85</v>
      </c>
      <c r="Z88">
        <v>11.57</v>
      </c>
      <c r="AA88">
        <v>10.64</v>
      </c>
      <c r="AB88">
        <v>52.11</v>
      </c>
      <c r="AC88">
        <v>1.29</v>
      </c>
      <c r="AD88">
        <v>0.94</v>
      </c>
      <c r="AE88">
        <v>57.89</v>
      </c>
      <c r="AF88">
        <v>8.1</v>
      </c>
      <c r="AG88">
        <v>91.67</v>
      </c>
      <c r="AH88">
        <v>0.998</v>
      </c>
      <c r="AI88">
        <v>7.01</v>
      </c>
      <c r="AJ88">
        <v>16.37</v>
      </c>
      <c r="AK88">
        <v>10.050000000000001</v>
      </c>
      <c r="AL88">
        <v>49.22</v>
      </c>
      <c r="AM88">
        <v>41.1</v>
      </c>
      <c r="AN88">
        <v>13.44</v>
      </c>
      <c r="AO88">
        <v>21.98</v>
      </c>
      <c r="AP88">
        <v>18.47</v>
      </c>
      <c r="AQ88">
        <v>42.12</v>
      </c>
      <c r="BA88">
        <f t="shared" si="5"/>
        <v>75</v>
      </c>
      <c r="BB88">
        <f t="shared" si="6"/>
        <v>284</v>
      </c>
      <c r="BC88">
        <f t="shared" si="7"/>
        <v>208</v>
      </c>
      <c r="BD88">
        <f t="shared" si="8"/>
        <v>296</v>
      </c>
      <c r="BE88">
        <f t="shared" si="9"/>
        <v>135</v>
      </c>
    </row>
    <row r="89" spans="1:57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12.708771929825</v>
      </c>
      <c r="H89">
        <v>56.16</v>
      </c>
      <c r="I89">
        <v>62.87</v>
      </c>
      <c r="J89">
        <v>47.18</v>
      </c>
      <c r="K89">
        <v>41</v>
      </c>
      <c r="L89">
        <v>45.22</v>
      </c>
      <c r="M89">
        <v>47.55</v>
      </c>
      <c r="N89">
        <v>28.58</v>
      </c>
      <c r="O89">
        <v>26.34</v>
      </c>
      <c r="P89">
        <v>52.04</v>
      </c>
      <c r="Q89">
        <v>1.74</v>
      </c>
      <c r="R89">
        <v>1.49</v>
      </c>
      <c r="S89">
        <v>53.85</v>
      </c>
      <c r="T89">
        <v>2.1</v>
      </c>
      <c r="U89">
        <v>2.4300000000000002</v>
      </c>
      <c r="V89">
        <v>46.4</v>
      </c>
      <c r="W89">
        <v>20.62</v>
      </c>
      <c r="X89">
        <v>27.58</v>
      </c>
      <c r="Y89">
        <v>42.78</v>
      </c>
      <c r="Z89">
        <v>8.6999999999999993</v>
      </c>
      <c r="AA89">
        <v>14.41</v>
      </c>
      <c r="AB89">
        <v>37.630000000000003</v>
      </c>
      <c r="AC89">
        <v>0.99</v>
      </c>
      <c r="AD89">
        <v>0.75</v>
      </c>
      <c r="AE89">
        <v>57.14</v>
      </c>
      <c r="AF89">
        <v>6.09</v>
      </c>
      <c r="AG89">
        <v>94.34</v>
      </c>
      <c r="AH89">
        <v>1.004</v>
      </c>
      <c r="AI89">
        <v>8.4499999999999993</v>
      </c>
      <c r="AJ89">
        <v>15.41</v>
      </c>
      <c r="AK89">
        <v>11.93</v>
      </c>
      <c r="AL89">
        <v>40.75</v>
      </c>
      <c r="AM89">
        <v>41.46</v>
      </c>
      <c r="AN89">
        <v>18.14</v>
      </c>
      <c r="AO89">
        <v>21.37</v>
      </c>
      <c r="AP89">
        <v>25.1</v>
      </c>
      <c r="AQ89">
        <v>41.95</v>
      </c>
      <c r="BA89">
        <f t="shared" si="5"/>
        <v>159</v>
      </c>
      <c r="BB89">
        <f t="shared" si="6"/>
        <v>130</v>
      </c>
      <c r="BC89">
        <f t="shared" si="7"/>
        <v>58</v>
      </c>
      <c r="BD89">
        <f t="shared" si="8"/>
        <v>262</v>
      </c>
      <c r="BE89">
        <f t="shared" si="9"/>
        <v>263</v>
      </c>
    </row>
    <row r="90" spans="1:57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11.902083333333</v>
      </c>
      <c r="H90">
        <v>54.3</v>
      </c>
      <c r="I90">
        <v>56.08</v>
      </c>
      <c r="J90">
        <v>49.19</v>
      </c>
      <c r="K90">
        <v>39.07</v>
      </c>
      <c r="L90">
        <v>39.700000000000003</v>
      </c>
      <c r="M90">
        <v>49.6</v>
      </c>
      <c r="N90">
        <v>27.41</v>
      </c>
      <c r="O90">
        <v>28.88</v>
      </c>
      <c r="P90">
        <v>48.69</v>
      </c>
      <c r="Q90">
        <v>1.68</v>
      </c>
      <c r="R90">
        <v>2.21</v>
      </c>
      <c r="S90">
        <v>43.24</v>
      </c>
      <c r="T90">
        <v>2.46</v>
      </c>
      <c r="U90">
        <v>2.37</v>
      </c>
      <c r="V90">
        <v>51.01</v>
      </c>
      <c r="W90">
        <v>24.47</v>
      </c>
      <c r="X90">
        <v>24.79</v>
      </c>
      <c r="Y90">
        <v>49.68</v>
      </c>
      <c r="Z90">
        <v>10.29</v>
      </c>
      <c r="AA90">
        <v>11.24</v>
      </c>
      <c r="AB90">
        <v>47.8</v>
      </c>
      <c r="AC90">
        <v>0.84</v>
      </c>
      <c r="AD90">
        <v>1.1599999999999999</v>
      </c>
      <c r="AE90">
        <v>42.11</v>
      </c>
      <c r="AF90">
        <v>6.13</v>
      </c>
      <c r="AG90">
        <v>92.36</v>
      </c>
      <c r="AH90">
        <v>0.98499999999999999</v>
      </c>
      <c r="AI90">
        <v>5.04</v>
      </c>
      <c r="AJ90">
        <v>17.22</v>
      </c>
      <c r="AK90">
        <v>13.55</v>
      </c>
      <c r="AL90">
        <v>47.58</v>
      </c>
      <c r="AM90">
        <v>27.12</v>
      </c>
      <c r="AN90">
        <v>11.66</v>
      </c>
      <c r="AO90">
        <v>23</v>
      </c>
      <c r="AP90">
        <v>24.68</v>
      </c>
      <c r="AQ90">
        <v>32.08</v>
      </c>
      <c r="BA90">
        <f t="shared" si="5"/>
        <v>112</v>
      </c>
      <c r="BB90">
        <f t="shared" si="6"/>
        <v>288</v>
      </c>
      <c r="BC90">
        <f t="shared" si="7"/>
        <v>169</v>
      </c>
      <c r="BD90">
        <f t="shared" si="8"/>
        <v>287</v>
      </c>
      <c r="BE90">
        <f t="shared" si="9"/>
        <v>113</v>
      </c>
    </row>
    <row r="91" spans="1:57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14.32905982906</v>
      </c>
      <c r="H91">
        <v>52.82</v>
      </c>
      <c r="I91">
        <v>69.14</v>
      </c>
      <c r="J91">
        <v>43.31</v>
      </c>
      <c r="K91">
        <v>37.69</v>
      </c>
      <c r="L91">
        <v>50.89</v>
      </c>
      <c r="M91">
        <v>42.55</v>
      </c>
      <c r="N91">
        <v>26.73</v>
      </c>
      <c r="O91">
        <v>35.65</v>
      </c>
      <c r="P91">
        <v>42.86</v>
      </c>
      <c r="Q91">
        <v>2.4700000000000002</v>
      </c>
      <c r="R91">
        <v>3.65</v>
      </c>
      <c r="S91">
        <v>40.35</v>
      </c>
      <c r="T91">
        <v>2.4300000000000002</v>
      </c>
      <c r="U91">
        <v>3.24</v>
      </c>
      <c r="V91">
        <v>42.79</v>
      </c>
      <c r="W91">
        <v>26.3</v>
      </c>
      <c r="X91">
        <v>34.14</v>
      </c>
      <c r="Y91">
        <v>43.52</v>
      </c>
      <c r="Z91">
        <v>9.02</v>
      </c>
      <c r="AA91">
        <v>15.89</v>
      </c>
      <c r="AB91">
        <v>36.21</v>
      </c>
      <c r="AC91">
        <v>1.29</v>
      </c>
      <c r="AD91">
        <v>1.93</v>
      </c>
      <c r="AE91">
        <v>40</v>
      </c>
      <c r="AF91">
        <v>9.24</v>
      </c>
      <c r="AG91">
        <v>89.76</v>
      </c>
      <c r="AH91">
        <v>0.99</v>
      </c>
      <c r="AI91">
        <v>10.95</v>
      </c>
      <c r="AJ91">
        <v>11.06</v>
      </c>
      <c r="AK91">
        <v>4.72</v>
      </c>
      <c r="AL91">
        <v>39.51</v>
      </c>
      <c r="AM91">
        <v>69.86</v>
      </c>
      <c r="AN91">
        <v>22.65</v>
      </c>
      <c r="AO91">
        <v>16</v>
      </c>
      <c r="AP91">
        <v>15.14</v>
      </c>
      <c r="AQ91">
        <v>59.94</v>
      </c>
      <c r="BA91">
        <f t="shared" si="5"/>
        <v>85</v>
      </c>
      <c r="BB91">
        <f t="shared" si="6"/>
        <v>30</v>
      </c>
      <c r="BC91">
        <f t="shared" si="7"/>
        <v>158</v>
      </c>
      <c r="BD91">
        <f t="shared" si="8"/>
        <v>14</v>
      </c>
      <c r="BE91">
        <f t="shared" si="9"/>
        <v>82</v>
      </c>
    </row>
    <row r="92" spans="1:57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11.253603603604001</v>
      </c>
      <c r="H92">
        <v>56.63</v>
      </c>
      <c r="I92">
        <v>56.77</v>
      </c>
      <c r="J92">
        <v>49.94</v>
      </c>
      <c r="K92">
        <v>39.479999999999997</v>
      </c>
      <c r="L92">
        <v>40.78</v>
      </c>
      <c r="M92">
        <v>49.19</v>
      </c>
      <c r="N92">
        <v>28.1</v>
      </c>
      <c r="O92">
        <v>26.8</v>
      </c>
      <c r="P92">
        <v>51.18</v>
      </c>
      <c r="Q92">
        <v>1.01</v>
      </c>
      <c r="R92">
        <v>2.02</v>
      </c>
      <c r="S92">
        <v>33.33</v>
      </c>
      <c r="T92">
        <v>2.64</v>
      </c>
      <c r="U92">
        <v>2.67</v>
      </c>
      <c r="V92">
        <v>49.68</v>
      </c>
      <c r="W92">
        <v>26.51</v>
      </c>
      <c r="X92">
        <v>25.36</v>
      </c>
      <c r="Y92">
        <v>51.11</v>
      </c>
      <c r="Z92">
        <v>11.96</v>
      </c>
      <c r="AA92">
        <v>10.95</v>
      </c>
      <c r="AB92">
        <v>52.2</v>
      </c>
      <c r="AC92">
        <v>0.28999999999999998</v>
      </c>
      <c r="AD92">
        <v>1.44</v>
      </c>
      <c r="AE92">
        <v>16.670000000000002</v>
      </c>
      <c r="AF92">
        <v>3.59</v>
      </c>
      <c r="AG92">
        <v>92.47</v>
      </c>
      <c r="AH92">
        <v>0.96099999999999997</v>
      </c>
      <c r="AI92">
        <v>9.2200000000000006</v>
      </c>
      <c r="AJ92">
        <v>13.4</v>
      </c>
      <c r="AK92">
        <v>7.64</v>
      </c>
      <c r="AL92">
        <v>38.19</v>
      </c>
      <c r="AM92">
        <v>54.7</v>
      </c>
      <c r="AN92">
        <v>15.13</v>
      </c>
      <c r="AO92">
        <v>19.739999999999998</v>
      </c>
      <c r="AP92">
        <v>16.72</v>
      </c>
      <c r="AQ92">
        <v>47.51</v>
      </c>
      <c r="BA92">
        <f t="shared" si="5"/>
        <v>173</v>
      </c>
      <c r="BB92">
        <f t="shared" si="6"/>
        <v>273</v>
      </c>
      <c r="BC92">
        <f t="shared" si="7"/>
        <v>240</v>
      </c>
      <c r="BD92">
        <f t="shared" si="8"/>
        <v>162</v>
      </c>
      <c r="BE92">
        <f t="shared" si="9"/>
        <v>25</v>
      </c>
    </row>
    <row r="93" spans="1:57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8.6192592592592998</v>
      </c>
      <c r="H93">
        <v>55.84</v>
      </c>
      <c r="I93">
        <v>61.88</v>
      </c>
      <c r="J93">
        <v>47.44</v>
      </c>
      <c r="K93">
        <v>36.200000000000003</v>
      </c>
      <c r="L93">
        <v>44.09</v>
      </c>
      <c r="M93">
        <v>45.09</v>
      </c>
      <c r="N93">
        <v>25.52</v>
      </c>
      <c r="O93">
        <v>30.63</v>
      </c>
      <c r="P93">
        <v>45.45</v>
      </c>
      <c r="Q93">
        <v>1.55</v>
      </c>
      <c r="R93">
        <v>3.09</v>
      </c>
      <c r="S93">
        <v>33.33</v>
      </c>
      <c r="T93">
        <v>1.99</v>
      </c>
      <c r="U93">
        <v>2.2200000000000002</v>
      </c>
      <c r="V93">
        <v>47.19</v>
      </c>
      <c r="W93">
        <v>25.99</v>
      </c>
      <c r="X93">
        <v>27.23</v>
      </c>
      <c r="Y93">
        <v>48.84</v>
      </c>
      <c r="Z93">
        <v>7.89</v>
      </c>
      <c r="AA93">
        <v>9.75</v>
      </c>
      <c r="AB93">
        <v>44.74</v>
      </c>
      <c r="AC93">
        <v>1.08</v>
      </c>
      <c r="AD93">
        <v>0.77</v>
      </c>
      <c r="AE93">
        <v>58.33</v>
      </c>
      <c r="AF93">
        <v>6.06</v>
      </c>
      <c r="AG93">
        <v>89.9</v>
      </c>
      <c r="AH93">
        <v>0.96</v>
      </c>
      <c r="AI93">
        <v>5.72</v>
      </c>
      <c r="AJ93">
        <v>13.61</v>
      </c>
      <c r="AK93">
        <v>10.67</v>
      </c>
      <c r="AL93">
        <v>49.97</v>
      </c>
      <c r="AM93">
        <v>34.909999999999997</v>
      </c>
      <c r="AN93">
        <v>11.91</v>
      </c>
      <c r="AO93">
        <v>17.48</v>
      </c>
      <c r="AP93">
        <v>19.8</v>
      </c>
      <c r="AQ93">
        <v>37.56</v>
      </c>
      <c r="BA93">
        <f t="shared" si="5"/>
        <v>153</v>
      </c>
      <c r="BB93">
        <f t="shared" si="6"/>
        <v>156</v>
      </c>
      <c r="BC93">
        <f t="shared" si="7"/>
        <v>36</v>
      </c>
      <c r="BD93">
        <f t="shared" si="8"/>
        <v>352</v>
      </c>
      <c r="BE93">
        <f t="shared" si="9"/>
        <v>25</v>
      </c>
    </row>
    <row r="94" spans="1:57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16.313888888889</v>
      </c>
      <c r="H94">
        <v>73.290000000000006</v>
      </c>
      <c r="I94">
        <v>47.29</v>
      </c>
      <c r="J94">
        <v>60.78</v>
      </c>
      <c r="K94">
        <v>53.5</v>
      </c>
      <c r="L94">
        <v>34.590000000000003</v>
      </c>
      <c r="M94">
        <v>60.74</v>
      </c>
      <c r="N94">
        <v>37.22</v>
      </c>
      <c r="O94">
        <v>25.39</v>
      </c>
      <c r="P94">
        <v>59.44</v>
      </c>
      <c r="Q94">
        <v>3.68</v>
      </c>
      <c r="R94">
        <v>2.63</v>
      </c>
      <c r="S94">
        <v>58.33</v>
      </c>
      <c r="T94">
        <v>3.88</v>
      </c>
      <c r="U94">
        <v>2.31</v>
      </c>
      <c r="V94">
        <v>62.71</v>
      </c>
      <c r="W94">
        <v>40.46</v>
      </c>
      <c r="X94">
        <v>24.69</v>
      </c>
      <c r="Y94">
        <v>62.1</v>
      </c>
      <c r="Z94">
        <v>16.809999999999999</v>
      </c>
      <c r="AA94">
        <v>8.93</v>
      </c>
      <c r="AB94">
        <v>65.31</v>
      </c>
      <c r="AC94">
        <v>2.4500000000000002</v>
      </c>
      <c r="AD94">
        <v>1.4</v>
      </c>
      <c r="AE94">
        <v>63.64</v>
      </c>
      <c r="AF94">
        <v>9.8800000000000008</v>
      </c>
      <c r="AG94">
        <v>89.66</v>
      </c>
      <c r="AH94">
        <v>0.995</v>
      </c>
      <c r="AI94">
        <v>12.43</v>
      </c>
      <c r="AJ94">
        <v>10.95</v>
      </c>
      <c r="AK94">
        <v>7.09</v>
      </c>
      <c r="AL94">
        <v>33.36</v>
      </c>
      <c r="AM94">
        <v>63.68</v>
      </c>
      <c r="AN94">
        <v>23.21</v>
      </c>
      <c r="AO94">
        <v>16.29</v>
      </c>
      <c r="AP94">
        <v>16.899999999999999</v>
      </c>
      <c r="AQ94">
        <v>57.86</v>
      </c>
      <c r="BA94">
        <f t="shared" si="5"/>
        <v>399</v>
      </c>
      <c r="BB94">
        <f t="shared" si="6"/>
        <v>408</v>
      </c>
      <c r="BC94">
        <f t="shared" si="7"/>
        <v>411</v>
      </c>
      <c r="BD94">
        <f t="shared" si="8"/>
        <v>316</v>
      </c>
      <c r="BE94">
        <f t="shared" si="9"/>
        <v>324</v>
      </c>
    </row>
    <row r="95" spans="1:57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12.403409090908999</v>
      </c>
      <c r="H95">
        <v>55.19</v>
      </c>
      <c r="I95">
        <v>57.61</v>
      </c>
      <c r="J95">
        <v>48.93</v>
      </c>
      <c r="K95">
        <v>39.36</v>
      </c>
      <c r="L95">
        <v>41.23</v>
      </c>
      <c r="M95">
        <v>48.84</v>
      </c>
      <c r="N95">
        <v>27.38</v>
      </c>
      <c r="O95">
        <v>27.92</v>
      </c>
      <c r="P95">
        <v>49.5</v>
      </c>
      <c r="Q95">
        <v>1.76</v>
      </c>
      <c r="R95">
        <v>2.75</v>
      </c>
      <c r="S95">
        <v>39.020000000000003</v>
      </c>
      <c r="T95">
        <v>2.69</v>
      </c>
      <c r="U95">
        <v>2.65</v>
      </c>
      <c r="V95">
        <v>50.41</v>
      </c>
      <c r="W95">
        <v>27.49</v>
      </c>
      <c r="X95">
        <v>29.02</v>
      </c>
      <c r="Y95">
        <v>48.64</v>
      </c>
      <c r="Z95">
        <v>10.88</v>
      </c>
      <c r="AA95">
        <v>11.43</v>
      </c>
      <c r="AB95">
        <v>48.77</v>
      </c>
      <c r="AC95">
        <v>1.32</v>
      </c>
      <c r="AD95">
        <v>1.54</v>
      </c>
      <c r="AE95">
        <v>46.15</v>
      </c>
      <c r="AF95">
        <v>6.43</v>
      </c>
      <c r="AG95">
        <v>90.16</v>
      </c>
      <c r="AH95">
        <v>0.96599999999999997</v>
      </c>
      <c r="AI95">
        <v>8.69</v>
      </c>
      <c r="AJ95">
        <v>14.18</v>
      </c>
      <c r="AK95">
        <v>7.04</v>
      </c>
      <c r="AL95">
        <v>48.26</v>
      </c>
      <c r="AM95">
        <v>55.24</v>
      </c>
      <c r="AN95">
        <v>15.94</v>
      </c>
      <c r="AO95">
        <v>18.36</v>
      </c>
      <c r="AP95">
        <v>14.4</v>
      </c>
      <c r="AQ95">
        <v>52.54</v>
      </c>
      <c r="BA95">
        <f t="shared" si="5"/>
        <v>134</v>
      </c>
      <c r="BB95">
        <f t="shared" si="6"/>
        <v>256</v>
      </c>
      <c r="BC95">
        <f t="shared" si="7"/>
        <v>267</v>
      </c>
      <c r="BD95">
        <f t="shared" si="8"/>
        <v>171</v>
      </c>
      <c r="BE95">
        <f t="shared" si="9"/>
        <v>73</v>
      </c>
    </row>
    <row r="96" spans="1:57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12.665789473684001</v>
      </c>
      <c r="H96">
        <v>61.46</v>
      </c>
      <c r="I96">
        <v>58.22</v>
      </c>
      <c r="J96">
        <v>51.35</v>
      </c>
      <c r="K96">
        <v>44.75</v>
      </c>
      <c r="L96">
        <v>39.14</v>
      </c>
      <c r="M96">
        <v>53.34</v>
      </c>
      <c r="N96">
        <v>30.42</v>
      </c>
      <c r="O96">
        <v>27.68</v>
      </c>
      <c r="P96">
        <v>52.36</v>
      </c>
      <c r="Q96">
        <v>3.74</v>
      </c>
      <c r="R96">
        <v>1.99</v>
      </c>
      <c r="S96">
        <v>65.22</v>
      </c>
      <c r="T96">
        <v>2.5499999999999998</v>
      </c>
      <c r="U96">
        <v>2.25</v>
      </c>
      <c r="V96">
        <v>53.13</v>
      </c>
      <c r="W96">
        <v>25.93</v>
      </c>
      <c r="X96">
        <v>26.93</v>
      </c>
      <c r="Y96">
        <v>49.06</v>
      </c>
      <c r="Z96">
        <v>11.34</v>
      </c>
      <c r="AA96">
        <v>10.35</v>
      </c>
      <c r="AB96">
        <v>52.3</v>
      </c>
      <c r="AC96">
        <v>2.12</v>
      </c>
      <c r="AD96">
        <v>1</v>
      </c>
      <c r="AE96">
        <v>68</v>
      </c>
      <c r="AF96">
        <v>12.3</v>
      </c>
      <c r="AG96">
        <v>92.79</v>
      </c>
      <c r="AH96">
        <v>1.0509999999999999</v>
      </c>
      <c r="AI96">
        <v>10.47</v>
      </c>
      <c r="AJ96">
        <v>13.21</v>
      </c>
      <c r="AK96">
        <v>3.37</v>
      </c>
      <c r="AL96">
        <v>51.49</v>
      </c>
      <c r="AM96">
        <v>75.680000000000007</v>
      </c>
      <c r="AN96">
        <v>20.32</v>
      </c>
      <c r="AO96">
        <v>19.7</v>
      </c>
      <c r="AP96">
        <v>11.59</v>
      </c>
      <c r="AQ96">
        <v>63.67</v>
      </c>
      <c r="BA96">
        <f t="shared" si="5"/>
        <v>266</v>
      </c>
      <c r="BB96">
        <f t="shared" si="6"/>
        <v>230</v>
      </c>
      <c r="BC96">
        <f t="shared" si="7"/>
        <v>205</v>
      </c>
      <c r="BD96">
        <f t="shared" si="8"/>
        <v>343</v>
      </c>
      <c r="BE96">
        <f t="shared" si="9"/>
        <v>397</v>
      </c>
    </row>
    <row r="97" spans="1:57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12.110416666667</v>
      </c>
      <c r="H97">
        <v>59.25</v>
      </c>
      <c r="I97">
        <v>48.1</v>
      </c>
      <c r="J97">
        <v>55.19</v>
      </c>
      <c r="K97">
        <v>43.87</v>
      </c>
      <c r="L97">
        <v>34.47</v>
      </c>
      <c r="M97">
        <v>55.99</v>
      </c>
      <c r="N97">
        <v>28.8</v>
      </c>
      <c r="O97">
        <v>24.77</v>
      </c>
      <c r="P97">
        <v>53.76</v>
      </c>
      <c r="Q97">
        <v>3.3</v>
      </c>
      <c r="R97">
        <v>1.75</v>
      </c>
      <c r="S97">
        <v>65.31</v>
      </c>
      <c r="T97">
        <v>2.86</v>
      </c>
      <c r="U97">
        <v>1.95</v>
      </c>
      <c r="V97">
        <v>59.45</v>
      </c>
      <c r="W97">
        <v>29.11</v>
      </c>
      <c r="X97">
        <v>21.99</v>
      </c>
      <c r="Y97">
        <v>56.97</v>
      </c>
      <c r="Z97">
        <v>13.42</v>
      </c>
      <c r="AA97">
        <v>8.98</v>
      </c>
      <c r="AB97">
        <v>59.91</v>
      </c>
      <c r="AC97">
        <v>1.96</v>
      </c>
      <c r="AD97">
        <v>0.62</v>
      </c>
      <c r="AE97">
        <v>76</v>
      </c>
      <c r="AF97">
        <v>11.47</v>
      </c>
      <c r="AG97">
        <v>92.92</v>
      </c>
      <c r="AH97">
        <v>1.044</v>
      </c>
      <c r="AI97">
        <v>7.95</v>
      </c>
      <c r="AJ97">
        <v>15.17</v>
      </c>
      <c r="AK97">
        <v>10.01</v>
      </c>
      <c r="AL97">
        <v>54.29</v>
      </c>
      <c r="AM97">
        <v>44.25</v>
      </c>
      <c r="AN97">
        <v>15.69</v>
      </c>
      <c r="AO97">
        <v>19.2</v>
      </c>
      <c r="AP97">
        <v>19.3</v>
      </c>
      <c r="AQ97">
        <v>44.84</v>
      </c>
      <c r="BA97">
        <f t="shared" si="5"/>
        <v>221</v>
      </c>
      <c r="BB97">
        <f t="shared" si="6"/>
        <v>404</v>
      </c>
      <c r="BC97">
        <f t="shared" si="7"/>
        <v>324</v>
      </c>
      <c r="BD97">
        <f t="shared" si="8"/>
        <v>400</v>
      </c>
      <c r="BE97">
        <f t="shared" si="9"/>
        <v>399</v>
      </c>
    </row>
    <row r="98" spans="1:57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9.9817204301075009</v>
      </c>
      <c r="H98">
        <v>59.92</v>
      </c>
      <c r="I98">
        <v>57.4</v>
      </c>
      <c r="J98">
        <v>51.07</v>
      </c>
      <c r="K98">
        <v>40.53</v>
      </c>
      <c r="L98">
        <v>37.81</v>
      </c>
      <c r="M98">
        <v>51.73</v>
      </c>
      <c r="N98">
        <v>26.56</v>
      </c>
      <c r="O98">
        <v>26.37</v>
      </c>
      <c r="P98">
        <v>50.18</v>
      </c>
      <c r="Q98">
        <v>2.52</v>
      </c>
      <c r="R98">
        <v>2.33</v>
      </c>
      <c r="S98">
        <v>52</v>
      </c>
      <c r="T98">
        <v>2.54</v>
      </c>
      <c r="U98">
        <v>2.5099999999999998</v>
      </c>
      <c r="V98">
        <v>50.32</v>
      </c>
      <c r="W98">
        <v>28.12</v>
      </c>
      <c r="X98">
        <v>25.79</v>
      </c>
      <c r="Y98">
        <v>52.16</v>
      </c>
      <c r="Z98">
        <v>11.44</v>
      </c>
      <c r="AA98">
        <v>11.44</v>
      </c>
      <c r="AB98">
        <v>50</v>
      </c>
      <c r="AC98">
        <v>1.36</v>
      </c>
      <c r="AD98">
        <v>1.1599999999999999</v>
      </c>
      <c r="AE98">
        <v>53.85</v>
      </c>
      <c r="AF98">
        <v>9.49</v>
      </c>
      <c r="AG98">
        <v>91.18</v>
      </c>
      <c r="AH98">
        <v>1.0069999999999999</v>
      </c>
      <c r="AI98">
        <v>8.5299999999999994</v>
      </c>
      <c r="AJ98">
        <v>12.41</v>
      </c>
      <c r="AK98">
        <v>6.01</v>
      </c>
      <c r="AL98">
        <v>51.19</v>
      </c>
      <c r="AM98">
        <v>58.67</v>
      </c>
      <c r="AN98">
        <v>13.96</v>
      </c>
      <c r="AO98">
        <v>15.9</v>
      </c>
      <c r="AP98">
        <v>13.96</v>
      </c>
      <c r="AQ98">
        <v>50</v>
      </c>
      <c r="BA98">
        <f t="shared" si="5"/>
        <v>233</v>
      </c>
      <c r="BB98">
        <f t="shared" si="6"/>
        <v>259</v>
      </c>
      <c r="BC98">
        <f t="shared" si="7"/>
        <v>200</v>
      </c>
      <c r="BD98">
        <f t="shared" si="8"/>
        <v>223</v>
      </c>
      <c r="BE98">
        <f t="shared" si="9"/>
        <v>237</v>
      </c>
    </row>
    <row r="99" spans="1:57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9.8719696969696997</v>
      </c>
      <c r="H99">
        <v>65.61</v>
      </c>
      <c r="I99">
        <v>49.73</v>
      </c>
      <c r="J99">
        <v>56.89</v>
      </c>
      <c r="K99">
        <v>46.69</v>
      </c>
      <c r="L99">
        <v>33.29</v>
      </c>
      <c r="M99">
        <v>58.38</v>
      </c>
      <c r="N99">
        <v>31.36</v>
      </c>
      <c r="O99">
        <v>22.79</v>
      </c>
      <c r="P99">
        <v>57.91</v>
      </c>
      <c r="Q99">
        <v>2.0699999999999998</v>
      </c>
      <c r="R99">
        <v>1.66</v>
      </c>
      <c r="S99">
        <v>55.56</v>
      </c>
      <c r="T99">
        <v>2.83</v>
      </c>
      <c r="U99">
        <v>1.87</v>
      </c>
      <c r="V99">
        <v>60.19</v>
      </c>
      <c r="W99">
        <v>28.04</v>
      </c>
      <c r="X99">
        <v>22.1</v>
      </c>
      <c r="Y99">
        <v>55.92</v>
      </c>
      <c r="Z99">
        <v>12.43</v>
      </c>
      <c r="AA99">
        <v>8.2899999999999991</v>
      </c>
      <c r="AB99">
        <v>60</v>
      </c>
      <c r="AC99">
        <v>0.83</v>
      </c>
      <c r="AD99">
        <v>0.83</v>
      </c>
      <c r="AE99">
        <v>50</v>
      </c>
      <c r="AF99">
        <v>6.61</v>
      </c>
      <c r="AG99">
        <v>92.73</v>
      </c>
      <c r="AH99">
        <v>0.99299999999999999</v>
      </c>
      <c r="AI99">
        <v>4.01</v>
      </c>
      <c r="AJ99">
        <v>14.09</v>
      </c>
      <c r="AK99">
        <v>8.84</v>
      </c>
      <c r="AL99">
        <v>55.25</v>
      </c>
      <c r="AM99">
        <v>31.18</v>
      </c>
      <c r="AN99">
        <v>9.9499999999999993</v>
      </c>
      <c r="AO99">
        <v>19.34</v>
      </c>
      <c r="AP99">
        <v>17.68</v>
      </c>
      <c r="AQ99">
        <v>36</v>
      </c>
      <c r="BA99">
        <f t="shared" si="5"/>
        <v>333</v>
      </c>
      <c r="BB99">
        <f t="shared" si="6"/>
        <v>391</v>
      </c>
      <c r="BC99">
        <f t="shared" si="7"/>
        <v>316</v>
      </c>
      <c r="BD99">
        <f t="shared" si="8"/>
        <v>407</v>
      </c>
      <c r="BE99">
        <f t="shared" si="9"/>
        <v>287</v>
      </c>
    </row>
    <row r="100" spans="1:57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11.079268292683</v>
      </c>
      <c r="H100">
        <v>54.42</v>
      </c>
      <c r="I100">
        <v>48.21</v>
      </c>
      <c r="J100">
        <v>53.02</v>
      </c>
      <c r="K100">
        <v>38.83</v>
      </c>
      <c r="L100">
        <v>35</v>
      </c>
      <c r="M100">
        <v>52.59</v>
      </c>
      <c r="N100">
        <v>28.66</v>
      </c>
      <c r="O100">
        <v>23.91</v>
      </c>
      <c r="P100">
        <v>54.52</v>
      </c>
      <c r="Q100">
        <v>3.04</v>
      </c>
      <c r="R100">
        <v>2.11</v>
      </c>
      <c r="S100">
        <v>58.97</v>
      </c>
      <c r="T100">
        <v>2.65</v>
      </c>
      <c r="U100">
        <v>1.87</v>
      </c>
      <c r="V100">
        <v>58.67</v>
      </c>
      <c r="W100">
        <v>24.3</v>
      </c>
      <c r="X100">
        <v>18.36</v>
      </c>
      <c r="Y100">
        <v>56.97</v>
      </c>
      <c r="Z100">
        <v>12.15</v>
      </c>
      <c r="AA100">
        <v>8.7200000000000006</v>
      </c>
      <c r="AB100">
        <v>58.23</v>
      </c>
      <c r="AC100">
        <v>2.25</v>
      </c>
      <c r="AD100">
        <v>1.45</v>
      </c>
      <c r="AE100">
        <v>60.71</v>
      </c>
      <c r="AF100">
        <v>10.6</v>
      </c>
      <c r="AG100">
        <v>91.16</v>
      </c>
      <c r="AH100">
        <v>1.018</v>
      </c>
      <c r="AI100">
        <v>7.79</v>
      </c>
      <c r="AJ100">
        <v>16.11</v>
      </c>
      <c r="AK100">
        <v>12.02</v>
      </c>
      <c r="AL100">
        <v>54.16</v>
      </c>
      <c r="AM100">
        <v>39.33</v>
      </c>
      <c r="AN100">
        <v>14.4</v>
      </c>
      <c r="AO100">
        <v>20.079999999999998</v>
      </c>
      <c r="AP100">
        <v>19.02</v>
      </c>
      <c r="AQ100">
        <v>43.08</v>
      </c>
      <c r="BA100">
        <f t="shared" si="5"/>
        <v>113</v>
      </c>
      <c r="BB100">
        <f t="shared" si="6"/>
        <v>403</v>
      </c>
      <c r="BC100">
        <f t="shared" si="7"/>
        <v>243</v>
      </c>
      <c r="BD100">
        <f t="shared" si="8"/>
        <v>407</v>
      </c>
      <c r="BE100">
        <f t="shared" si="9"/>
        <v>333</v>
      </c>
    </row>
    <row r="101" spans="1:57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11.868794326241</v>
      </c>
      <c r="H101">
        <v>51.95</v>
      </c>
      <c r="I101">
        <v>50.88</v>
      </c>
      <c r="J101">
        <v>50.52</v>
      </c>
      <c r="K101">
        <v>38.61</v>
      </c>
      <c r="L101">
        <v>35.71</v>
      </c>
      <c r="M101">
        <v>51.95</v>
      </c>
      <c r="N101">
        <v>26.03</v>
      </c>
      <c r="O101">
        <v>25.17</v>
      </c>
      <c r="P101">
        <v>50.84</v>
      </c>
      <c r="Q101">
        <v>2.69</v>
      </c>
      <c r="R101">
        <v>1.4</v>
      </c>
      <c r="S101">
        <v>65.790000000000006</v>
      </c>
      <c r="T101">
        <v>2.5299999999999998</v>
      </c>
      <c r="U101">
        <v>2.14</v>
      </c>
      <c r="V101">
        <v>54.24</v>
      </c>
      <c r="W101">
        <v>25.81</v>
      </c>
      <c r="X101">
        <v>23.45</v>
      </c>
      <c r="Y101">
        <v>52.4</v>
      </c>
      <c r="Z101">
        <v>11.62</v>
      </c>
      <c r="AA101">
        <v>9.14</v>
      </c>
      <c r="AB101">
        <v>55.96</v>
      </c>
      <c r="AC101">
        <v>1.83</v>
      </c>
      <c r="AD101">
        <v>0.75</v>
      </c>
      <c r="AE101">
        <v>70.83</v>
      </c>
      <c r="AF101">
        <v>10.33</v>
      </c>
      <c r="AG101">
        <v>94.44</v>
      </c>
      <c r="AH101">
        <v>1.048</v>
      </c>
      <c r="AI101">
        <v>8.17</v>
      </c>
      <c r="AJ101">
        <v>16.239999999999998</v>
      </c>
      <c r="AK101">
        <v>11.19</v>
      </c>
      <c r="AL101">
        <v>53.89</v>
      </c>
      <c r="AM101">
        <v>42.22</v>
      </c>
      <c r="AN101">
        <v>15.06</v>
      </c>
      <c r="AO101">
        <v>21.3</v>
      </c>
      <c r="AP101">
        <v>20.97</v>
      </c>
      <c r="AQ101">
        <v>41.79</v>
      </c>
      <c r="BA101">
        <f t="shared" si="5"/>
        <v>70</v>
      </c>
      <c r="BB101">
        <f t="shared" si="6"/>
        <v>382</v>
      </c>
      <c r="BC101">
        <f t="shared" si="7"/>
        <v>197</v>
      </c>
      <c r="BD101">
        <f t="shared" si="8"/>
        <v>365</v>
      </c>
      <c r="BE101">
        <f t="shared" si="9"/>
        <v>402</v>
      </c>
    </row>
    <row r="102" spans="1:57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10.719097222222</v>
      </c>
      <c r="H102">
        <v>56.67</v>
      </c>
      <c r="I102">
        <v>64.599999999999994</v>
      </c>
      <c r="J102">
        <v>46.73</v>
      </c>
      <c r="K102">
        <v>41.16</v>
      </c>
      <c r="L102">
        <v>47</v>
      </c>
      <c r="M102">
        <v>46.69</v>
      </c>
      <c r="N102">
        <v>27.52</v>
      </c>
      <c r="O102">
        <v>33</v>
      </c>
      <c r="P102">
        <v>45.47</v>
      </c>
      <c r="Q102">
        <v>3.27</v>
      </c>
      <c r="R102">
        <v>2.68</v>
      </c>
      <c r="S102">
        <v>54.9</v>
      </c>
      <c r="T102">
        <v>2.68</v>
      </c>
      <c r="U102">
        <v>2.88</v>
      </c>
      <c r="V102">
        <v>48.2</v>
      </c>
      <c r="W102">
        <v>26.47</v>
      </c>
      <c r="X102">
        <v>31.14</v>
      </c>
      <c r="Y102">
        <v>45.95</v>
      </c>
      <c r="Z102">
        <v>10.15</v>
      </c>
      <c r="AA102">
        <v>11.89</v>
      </c>
      <c r="AB102">
        <v>46.03</v>
      </c>
      <c r="AC102">
        <v>2.2200000000000002</v>
      </c>
      <c r="AD102">
        <v>1.52</v>
      </c>
      <c r="AE102">
        <v>59.38</v>
      </c>
      <c r="AF102">
        <v>11.86</v>
      </c>
      <c r="AG102">
        <v>91.87</v>
      </c>
      <c r="AH102">
        <v>1.0369999999999999</v>
      </c>
      <c r="AI102">
        <v>7.23</v>
      </c>
      <c r="AJ102">
        <v>10.26</v>
      </c>
      <c r="AK102">
        <v>7.35</v>
      </c>
      <c r="AL102">
        <v>49.68</v>
      </c>
      <c r="AM102">
        <v>49.6</v>
      </c>
      <c r="AN102">
        <v>13.64</v>
      </c>
      <c r="AO102">
        <v>15.63</v>
      </c>
      <c r="AP102">
        <v>16.559999999999999</v>
      </c>
      <c r="AQ102">
        <v>45.17</v>
      </c>
      <c r="BA102">
        <f t="shared" si="5"/>
        <v>174</v>
      </c>
      <c r="BB102">
        <f t="shared" si="6"/>
        <v>83</v>
      </c>
      <c r="BC102">
        <f t="shared" si="7"/>
        <v>260</v>
      </c>
      <c r="BD102">
        <f t="shared" si="8"/>
        <v>79</v>
      </c>
      <c r="BE102">
        <f t="shared" si="9"/>
        <v>280</v>
      </c>
    </row>
    <row r="103" spans="1:57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12.265833333332999</v>
      </c>
      <c r="H103">
        <v>57.6</v>
      </c>
      <c r="I103">
        <v>60.17</v>
      </c>
      <c r="J103">
        <v>48.91</v>
      </c>
      <c r="K103">
        <v>41.09</v>
      </c>
      <c r="L103">
        <v>45.13</v>
      </c>
      <c r="M103">
        <v>47.66</v>
      </c>
      <c r="N103">
        <v>29.11</v>
      </c>
      <c r="O103">
        <v>30.82</v>
      </c>
      <c r="P103">
        <v>48.57</v>
      </c>
      <c r="Q103">
        <v>2.81</v>
      </c>
      <c r="R103">
        <v>1.59</v>
      </c>
      <c r="S103">
        <v>63.89</v>
      </c>
      <c r="T103">
        <v>2.57</v>
      </c>
      <c r="U103">
        <v>2.73</v>
      </c>
      <c r="V103">
        <v>48.51</v>
      </c>
      <c r="W103">
        <v>27.27</v>
      </c>
      <c r="X103">
        <v>26.66</v>
      </c>
      <c r="Y103">
        <v>50.57</v>
      </c>
      <c r="Z103">
        <v>10.27</v>
      </c>
      <c r="AA103">
        <v>11.5</v>
      </c>
      <c r="AB103">
        <v>47.19</v>
      </c>
      <c r="AC103">
        <v>1.1000000000000001</v>
      </c>
      <c r="AD103">
        <v>0.61</v>
      </c>
      <c r="AE103">
        <v>64.290000000000006</v>
      </c>
      <c r="AF103">
        <v>9.66</v>
      </c>
      <c r="AG103">
        <v>94.84</v>
      </c>
      <c r="AH103">
        <v>1.0449999999999999</v>
      </c>
      <c r="AI103">
        <v>7.46</v>
      </c>
      <c r="AJ103">
        <v>15.29</v>
      </c>
      <c r="AK103">
        <v>8.32</v>
      </c>
      <c r="AL103">
        <v>48.92</v>
      </c>
      <c r="AM103">
        <v>47.29</v>
      </c>
      <c r="AN103">
        <v>14.55</v>
      </c>
      <c r="AO103">
        <v>20.059999999999999</v>
      </c>
      <c r="AP103">
        <v>15.41</v>
      </c>
      <c r="AQ103">
        <v>48.57</v>
      </c>
      <c r="BA103">
        <f t="shared" si="5"/>
        <v>191</v>
      </c>
      <c r="BB103">
        <f t="shared" si="6"/>
        <v>191</v>
      </c>
      <c r="BC103">
        <f t="shared" si="7"/>
        <v>211</v>
      </c>
      <c r="BD103">
        <f t="shared" si="8"/>
        <v>137</v>
      </c>
      <c r="BE103">
        <f t="shared" si="9"/>
        <v>390</v>
      </c>
    </row>
    <row r="104" spans="1:57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7.9209876543210003</v>
      </c>
      <c r="H104">
        <v>56.39</v>
      </c>
      <c r="I104">
        <v>52.74</v>
      </c>
      <c r="J104">
        <v>51.67</v>
      </c>
      <c r="K104">
        <v>38.72</v>
      </c>
      <c r="L104">
        <v>37.869999999999997</v>
      </c>
      <c r="M104">
        <v>50.55</v>
      </c>
      <c r="N104">
        <v>26.93</v>
      </c>
      <c r="O104">
        <v>27.77</v>
      </c>
      <c r="P104">
        <v>49.23</v>
      </c>
      <c r="Q104">
        <v>1.4</v>
      </c>
      <c r="R104">
        <v>1.68</v>
      </c>
      <c r="S104">
        <v>45.45</v>
      </c>
      <c r="T104">
        <v>2.09</v>
      </c>
      <c r="U104">
        <v>2.37</v>
      </c>
      <c r="V104">
        <v>46.85</v>
      </c>
      <c r="W104">
        <v>23.57</v>
      </c>
      <c r="X104">
        <v>25.25</v>
      </c>
      <c r="Y104">
        <v>48.28</v>
      </c>
      <c r="Z104">
        <v>8.6999999999999993</v>
      </c>
      <c r="AA104">
        <v>10.38</v>
      </c>
      <c r="AB104">
        <v>45.59</v>
      </c>
      <c r="AC104">
        <v>0.56000000000000005</v>
      </c>
      <c r="AD104">
        <v>0.84</v>
      </c>
      <c r="AE104">
        <v>40</v>
      </c>
      <c r="AF104">
        <v>5.21</v>
      </c>
      <c r="AG104">
        <v>93.94</v>
      </c>
      <c r="AH104">
        <v>0.99099999999999999</v>
      </c>
      <c r="AI104">
        <v>7.57</v>
      </c>
      <c r="AJ104">
        <v>12.06</v>
      </c>
      <c r="AK104">
        <v>10.1</v>
      </c>
      <c r="AL104">
        <v>51.62</v>
      </c>
      <c r="AM104">
        <v>42.86</v>
      </c>
      <c r="AN104">
        <v>12.91</v>
      </c>
      <c r="AO104">
        <v>16.27</v>
      </c>
      <c r="AP104">
        <v>20.48</v>
      </c>
      <c r="AQ104">
        <v>38.659999999999997</v>
      </c>
      <c r="BA104">
        <f t="shared" si="5"/>
        <v>167</v>
      </c>
      <c r="BB104">
        <f t="shared" si="6"/>
        <v>353</v>
      </c>
      <c r="BC104">
        <f t="shared" si="7"/>
        <v>56</v>
      </c>
      <c r="BD104">
        <f t="shared" si="8"/>
        <v>287</v>
      </c>
      <c r="BE104">
        <f t="shared" si="9"/>
        <v>142</v>
      </c>
    </row>
    <row r="105" spans="1:57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10.473703703704</v>
      </c>
      <c r="H105">
        <v>52.58</v>
      </c>
      <c r="I105">
        <v>63.4</v>
      </c>
      <c r="J105">
        <v>45.33</v>
      </c>
      <c r="K105">
        <v>36.659999999999997</v>
      </c>
      <c r="L105">
        <v>46.72</v>
      </c>
      <c r="M105">
        <v>43.97</v>
      </c>
      <c r="N105">
        <v>26.61</v>
      </c>
      <c r="O105">
        <v>32.72</v>
      </c>
      <c r="P105">
        <v>44.85</v>
      </c>
      <c r="Q105">
        <v>1.65</v>
      </c>
      <c r="R105">
        <v>2.93</v>
      </c>
      <c r="S105">
        <v>36.11</v>
      </c>
      <c r="T105">
        <v>1.98</v>
      </c>
      <c r="U105">
        <v>3.23</v>
      </c>
      <c r="V105">
        <v>38</v>
      </c>
      <c r="W105">
        <v>22.02</v>
      </c>
      <c r="X105">
        <v>33.86</v>
      </c>
      <c r="Y105">
        <v>39.409999999999997</v>
      </c>
      <c r="Z105">
        <v>8.66</v>
      </c>
      <c r="AA105">
        <v>15.02</v>
      </c>
      <c r="AB105">
        <v>36.56</v>
      </c>
      <c r="AC105">
        <v>1.02</v>
      </c>
      <c r="AD105">
        <v>1.1499999999999999</v>
      </c>
      <c r="AE105">
        <v>47.06</v>
      </c>
      <c r="AF105">
        <v>6.22</v>
      </c>
      <c r="AG105">
        <v>91.05</v>
      </c>
      <c r="AH105">
        <v>0.97299999999999998</v>
      </c>
      <c r="AI105">
        <v>4.2</v>
      </c>
      <c r="AJ105">
        <v>9.93</v>
      </c>
      <c r="AK105">
        <v>11.08</v>
      </c>
      <c r="AL105">
        <v>54.36</v>
      </c>
      <c r="AM105">
        <v>27.5</v>
      </c>
      <c r="AN105">
        <v>9.0399999999999991</v>
      </c>
      <c r="AO105">
        <v>14.64</v>
      </c>
      <c r="AP105">
        <v>22.66</v>
      </c>
      <c r="AQ105">
        <v>28.51</v>
      </c>
      <c r="BA105">
        <f t="shared" si="5"/>
        <v>78</v>
      </c>
      <c r="BB105">
        <f t="shared" si="6"/>
        <v>115</v>
      </c>
      <c r="BC105">
        <f t="shared" si="7"/>
        <v>34</v>
      </c>
      <c r="BD105">
        <f t="shared" si="8"/>
        <v>15</v>
      </c>
      <c r="BE105">
        <f t="shared" si="9"/>
        <v>39</v>
      </c>
    </row>
    <row r="106" spans="1:57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14.604166666667</v>
      </c>
      <c r="H106">
        <v>63.59</v>
      </c>
      <c r="I106">
        <v>58.97</v>
      </c>
      <c r="J106">
        <v>51.89</v>
      </c>
      <c r="K106">
        <v>47.08</v>
      </c>
      <c r="L106">
        <v>45.19</v>
      </c>
      <c r="M106">
        <v>51.02</v>
      </c>
      <c r="N106">
        <v>33.119999999999997</v>
      </c>
      <c r="O106">
        <v>31.41</v>
      </c>
      <c r="P106">
        <v>51.33</v>
      </c>
      <c r="Q106">
        <v>3.08</v>
      </c>
      <c r="R106">
        <v>2.48</v>
      </c>
      <c r="S106">
        <v>55.38</v>
      </c>
      <c r="T106">
        <v>2.87</v>
      </c>
      <c r="U106">
        <v>2.75</v>
      </c>
      <c r="V106">
        <v>51.09</v>
      </c>
      <c r="W106">
        <v>31.58</v>
      </c>
      <c r="X106">
        <v>27.99</v>
      </c>
      <c r="Y106">
        <v>53.02</v>
      </c>
      <c r="Z106">
        <v>11.9</v>
      </c>
      <c r="AA106">
        <v>11.21</v>
      </c>
      <c r="AB106">
        <v>51.48</v>
      </c>
      <c r="AC106">
        <v>1.71</v>
      </c>
      <c r="AD106">
        <v>1.28</v>
      </c>
      <c r="AE106">
        <v>57.14</v>
      </c>
      <c r="AF106">
        <v>9.3000000000000007</v>
      </c>
      <c r="AG106">
        <v>92.1</v>
      </c>
      <c r="AH106">
        <v>1.014</v>
      </c>
      <c r="AI106">
        <v>14.55</v>
      </c>
      <c r="AJ106">
        <v>10.53</v>
      </c>
      <c r="AK106">
        <v>6.76</v>
      </c>
      <c r="AL106">
        <v>44.68</v>
      </c>
      <c r="AM106">
        <v>68.27</v>
      </c>
      <c r="AN106">
        <v>23.54</v>
      </c>
      <c r="AO106">
        <v>14.38</v>
      </c>
      <c r="AP106">
        <v>16.010000000000002</v>
      </c>
      <c r="AQ106">
        <v>59.52</v>
      </c>
      <c r="BA106">
        <f t="shared" si="5"/>
        <v>309</v>
      </c>
      <c r="BB106">
        <f t="shared" si="6"/>
        <v>216</v>
      </c>
      <c r="BC106">
        <f t="shared" si="7"/>
        <v>326</v>
      </c>
      <c r="BD106">
        <f t="shared" si="8"/>
        <v>131</v>
      </c>
      <c r="BE106">
        <f t="shared" si="9"/>
        <v>285</v>
      </c>
    </row>
    <row r="107" spans="1:57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11.385714285714</v>
      </c>
      <c r="H107">
        <v>46.05</v>
      </c>
      <c r="I107">
        <v>63.11</v>
      </c>
      <c r="J107">
        <v>42.18</v>
      </c>
      <c r="K107">
        <v>32.119999999999997</v>
      </c>
      <c r="L107">
        <v>46.93</v>
      </c>
      <c r="M107">
        <v>40.630000000000003</v>
      </c>
      <c r="N107">
        <v>21.08</v>
      </c>
      <c r="O107">
        <v>32.619999999999997</v>
      </c>
      <c r="P107">
        <v>39.25</v>
      </c>
      <c r="Q107">
        <v>2.63</v>
      </c>
      <c r="R107">
        <v>3.39</v>
      </c>
      <c r="S107">
        <v>43.75</v>
      </c>
      <c r="T107">
        <v>1.81</v>
      </c>
      <c r="U107">
        <v>2.89</v>
      </c>
      <c r="V107">
        <v>38.51</v>
      </c>
      <c r="W107">
        <v>20.58</v>
      </c>
      <c r="X107">
        <v>30.49</v>
      </c>
      <c r="Y107">
        <v>40.29</v>
      </c>
      <c r="Z107">
        <v>6.78</v>
      </c>
      <c r="AA107">
        <v>12.42</v>
      </c>
      <c r="AB107">
        <v>35.29</v>
      </c>
      <c r="AC107">
        <v>1.1299999999999999</v>
      </c>
      <c r="AD107">
        <v>1.88</v>
      </c>
      <c r="AE107">
        <v>37.5</v>
      </c>
      <c r="AF107">
        <v>12.5</v>
      </c>
      <c r="AG107">
        <v>89.62</v>
      </c>
      <c r="AH107">
        <v>1.0209999999999999</v>
      </c>
      <c r="AI107">
        <v>7.15</v>
      </c>
      <c r="AJ107">
        <v>17.309999999999999</v>
      </c>
      <c r="AK107">
        <v>13.3</v>
      </c>
      <c r="AL107">
        <v>47.18</v>
      </c>
      <c r="AM107">
        <v>34.97</v>
      </c>
      <c r="AN107">
        <v>13.93</v>
      </c>
      <c r="AO107">
        <v>23.09</v>
      </c>
      <c r="AP107">
        <v>25.97</v>
      </c>
      <c r="AQ107">
        <v>34.909999999999997</v>
      </c>
      <c r="BA107">
        <f t="shared" si="5"/>
        <v>17</v>
      </c>
      <c r="BB107">
        <f t="shared" si="6"/>
        <v>123</v>
      </c>
      <c r="BC107">
        <f t="shared" si="7"/>
        <v>15</v>
      </c>
      <c r="BD107">
        <f t="shared" si="8"/>
        <v>75</v>
      </c>
      <c r="BE107">
        <f t="shared" si="9"/>
        <v>121</v>
      </c>
    </row>
    <row r="108" spans="1:57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13.659420289854999</v>
      </c>
      <c r="H108">
        <v>57.68</v>
      </c>
      <c r="I108">
        <v>58.15</v>
      </c>
      <c r="J108">
        <v>49.79</v>
      </c>
      <c r="K108">
        <v>41.06</v>
      </c>
      <c r="L108">
        <v>42.78</v>
      </c>
      <c r="M108">
        <v>48.97</v>
      </c>
      <c r="N108">
        <v>27.31</v>
      </c>
      <c r="O108">
        <v>30.08</v>
      </c>
      <c r="P108">
        <v>47.59</v>
      </c>
      <c r="Q108">
        <v>2.67</v>
      </c>
      <c r="R108">
        <v>3.25</v>
      </c>
      <c r="S108">
        <v>45.16</v>
      </c>
      <c r="T108">
        <v>2.78</v>
      </c>
      <c r="U108">
        <v>2.91</v>
      </c>
      <c r="V108">
        <v>48.89</v>
      </c>
      <c r="W108">
        <v>26.93</v>
      </c>
      <c r="X108">
        <v>28.27</v>
      </c>
      <c r="Y108">
        <v>48.79</v>
      </c>
      <c r="Z108">
        <v>11.75</v>
      </c>
      <c r="AA108">
        <v>13.37</v>
      </c>
      <c r="AB108">
        <v>46.77</v>
      </c>
      <c r="AC108">
        <v>1.34</v>
      </c>
      <c r="AD108">
        <v>1.81</v>
      </c>
      <c r="AE108">
        <v>42.42</v>
      </c>
      <c r="AF108">
        <v>9.7899999999999991</v>
      </c>
      <c r="AG108">
        <v>89.21</v>
      </c>
      <c r="AH108">
        <v>0.99</v>
      </c>
      <c r="AI108">
        <v>11.17</v>
      </c>
      <c r="AJ108">
        <v>14.8</v>
      </c>
      <c r="AK108">
        <v>6.97</v>
      </c>
      <c r="AL108">
        <v>44.31</v>
      </c>
      <c r="AM108">
        <v>61.58</v>
      </c>
      <c r="AN108">
        <v>18.14</v>
      </c>
      <c r="AO108">
        <v>20.63</v>
      </c>
      <c r="AP108">
        <v>13.94</v>
      </c>
      <c r="AQ108">
        <v>56.55</v>
      </c>
      <c r="BA108">
        <f t="shared" si="5"/>
        <v>193</v>
      </c>
      <c r="BB108">
        <f t="shared" si="6"/>
        <v>231</v>
      </c>
      <c r="BC108">
        <f t="shared" si="7"/>
        <v>297</v>
      </c>
      <c r="BD108">
        <f t="shared" si="8"/>
        <v>64</v>
      </c>
      <c r="BE108">
        <f t="shared" si="9"/>
        <v>141</v>
      </c>
    </row>
    <row r="109" spans="1:57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8.7189393939394009</v>
      </c>
      <c r="H109">
        <v>52.39</v>
      </c>
      <c r="I109">
        <v>47.55</v>
      </c>
      <c r="J109">
        <v>52.43</v>
      </c>
      <c r="K109">
        <v>36.44</v>
      </c>
      <c r="L109">
        <v>34.409999999999997</v>
      </c>
      <c r="M109">
        <v>51.43</v>
      </c>
      <c r="N109">
        <v>26.9</v>
      </c>
      <c r="O109">
        <v>24.87</v>
      </c>
      <c r="P109">
        <v>51.96</v>
      </c>
      <c r="Q109">
        <v>1.25</v>
      </c>
      <c r="R109">
        <v>1.72</v>
      </c>
      <c r="S109">
        <v>42.11</v>
      </c>
      <c r="T109">
        <v>2.23</v>
      </c>
      <c r="U109">
        <v>2.14</v>
      </c>
      <c r="V109">
        <v>51.02</v>
      </c>
      <c r="W109">
        <v>22.99</v>
      </c>
      <c r="X109">
        <v>20.49</v>
      </c>
      <c r="Y109">
        <v>52.88</v>
      </c>
      <c r="Z109">
        <v>9.6999999999999993</v>
      </c>
      <c r="AA109">
        <v>8.6</v>
      </c>
      <c r="AB109">
        <v>52.99</v>
      </c>
      <c r="AC109">
        <v>0.94</v>
      </c>
      <c r="AD109">
        <v>1.25</v>
      </c>
      <c r="AE109">
        <v>42.86</v>
      </c>
      <c r="AF109">
        <v>4.6500000000000004</v>
      </c>
      <c r="AG109">
        <v>93.08</v>
      </c>
      <c r="AH109">
        <v>0.97699999999999998</v>
      </c>
      <c r="AI109">
        <v>10.01</v>
      </c>
      <c r="AJ109">
        <v>16.420000000000002</v>
      </c>
      <c r="AK109">
        <v>10.95</v>
      </c>
      <c r="AL109">
        <v>52.08</v>
      </c>
      <c r="AM109">
        <v>47.76</v>
      </c>
      <c r="AN109">
        <v>16.73</v>
      </c>
      <c r="AO109">
        <v>22.68</v>
      </c>
      <c r="AP109">
        <v>19.079999999999998</v>
      </c>
      <c r="AQ109">
        <v>46.72</v>
      </c>
      <c r="BA109">
        <f t="shared" si="5"/>
        <v>76</v>
      </c>
      <c r="BB109">
        <f t="shared" si="6"/>
        <v>406</v>
      </c>
      <c r="BC109">
        <f t="shared" si="7"/>
        <v>95</v>
      </c>
      <c r="BD109">
        <f t="shared" si="8"/>
        <v>365</v>
      </c>
      <c r="BE109">
        <f t="shared" si="9"/>
        <v>101</v>
      </c>
    </row>
    <row r="110" spans="1:57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9.6837209302325995</v>
      </c>
      <c r="H110">
        <v>59.08</v>
      </c>
      <c r="I110">
        <v>64.27</v>
      </c>
      <c r="J110">
        <v>47.9</v>
      </c>
      <c r="K110">
        <v>41.93</v>
      </c>
      <c r="L110">
        <v>43.37</v>
      </c>
      <c r="M110">
        <v>49.16</v>
      </c>
      <c r="N110">
        <v>27.67</v>
      </c>
      <c r="O110">
        <v>30.98</v>
      </c>
      <c r="P110">
        <v>47.17</v>
      </c>
      <c r="Q110">
        <v>1.87</v>
      </c>
      <c r="R110">
        <v>3.31</v>
      </c>
      <c r="S110">
        <v>36.11</v>
      </c>
      <c r="T110">
        <v>2.2400000000000002</v>
      </c>
      <c r="U110">
        <v>2.75</v>
      </c>
      <c r="V110">
        <v>44.95</v>
      </c>
      <c r="W110">
        <v>24.06</v>
      </c>
      <c r="X110">
        <v>28.96</v>
      </c>
      <c r="Y110">
        <v>45.38</v>
      </c>
      <c r="Z110">
        <v>10.23</v>
      </c>
      <c r="AA110">
        <v>11.82</v>
      </c>
      <c r="AB110">
        <v>46.41</v>
      </c>
      <c r="AC110">
        <v>1.1499999999999999</v>
      </c>
      <c r="AD110">
        <v>1.59</v>
      </c>
      <c r="AE110">
        <v>42.11</v>
      </c>
      <c r="AF110">
        <v>6.77</v>
      </c>
      <c r="AG110">
        <v>89.3</v>
      </c>
      <c r="AH110">
        <v>0.96099999999999997</v>
      </c>
      <c r="AI110">
        <v>9.2200000000000006</v>
      </c>
      <c r="AJ110">
        <v>12.68</v>
      </c>
      <c r="AK110">
        <v>5.33</v>
      </c>
      <c r="AL110">
        <v>56.63</v>
      </c>
      <c r="AM110">
        <v>63.37</v>
      </c>
      <c r="AN110">
        <v>16.57</v>
      </c>
      <c r="AO110">
        <v>16.57</v>
      </c>
      <c r="AP110">
        <v>13.26</v>
      </c>
      <c r="AQ110">
        <v>55.56</v>
      </c>
      <c r="BA110">
        <f t="shared" si="5"/>
        <v>215</v>
      </c>
      <c r="BB110">
        <f t="shared" si="6"/>
        <v>89</v>
      </c>
      <c r="BC110">
        <f t="shared" si="7"/>
        <v>98</v>
      </c>
      <c r="BD110">
        <f t="shared" si="8"/>
        <v>131</v>
      </c>
      <c r="BE110">
        <f t="shared" si="9"/>
        <v>39</v>
      </c>
    </row>
    <row r="111" spans="1:57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10.572357723576999</v>
      </c>
      <c r="H111">
        <v>63.26</v>
      </c>
      <c r="I111">
        <v>62.15</v>
      </c>
      <c r="J111">
        <v>50.44</v>
      </c>
      <c r="K111">
        <v>44.57</v>
      </c>
      <c r="L111">
        <v>43.6</v>
      </c>
      <c r="M111">
        <v>50.55</v>
      </c>
      <c r="N111">
        <v>31.84</v>
      </c>
      <c r="O111">
        <v>31.56</v>
      </c>
      <c r="P111">
        <v>50.22</v>
      </c>
      <c r="Q111">
        <v>3.6</v>
      </c>
      <c r="R111">
        <v>2.08</v>
      </c>
      <c r="S111">
        <v>63.41</v>
      </c>
      <c r="T111">
        <v>2.77</v>
      </c>
      <c r="U111">
        <v>2.89</v>
      </c>
      <c r="V111">
        <v>48.87</v>
      </c>
      <c r="W111">
        <v>29.62</v>
      </c>
      <c r="X111">
        <v>29.34</v>
      </c>
      <c r="Y111">
        <v>50.23</v>
      </c>
      <c r="Z111">
        <v>11.21</v>
      </c>
      <c r="AA111">
        <v>12.04</v>
      </c>
      <c r="AB111">
        <v>48.21</v>
      </c>
      <c r="AC111">
        <v>1.52</v>
      </c>
      <c r="AD111">
        <v>0.69</v>
      </c>
      <c r="AE111">
        <v>68.75</v>
      </c>
      <c r="AF111">
        <v>11.3</v>
      </c>
      <c r="AG111">
        <v>93.42</v>
      </c>
      <c r="AH111">
        <v>1.0469999999999999</v>
      </c>
      <c r="AI111">
        <v>13.98</v>
      </c>
      <c r="AJ111">
        <v>16.2</v>
      </c>
      <c r="AK111">
        <v>8.17</v>
      </c>
      <c r="AL111">
        <v>49.97</v>
      </c>
      <c r="AM111">
        <v>63.13</v>
      </c>
      <c r="AN111">
        <v>23.39</v>
      </c>
      <c r="AO111">
        <v>21.73</v>
      </c>
      <c r="AP111">
        <v>15.78</v>
      </c>
      <c r="AQ111">
        <v>59.72</v>
      </c>
      <c r="BA111">
        <f t="shared" si="5"/>
        <v>305</v>
      </c>
      <c r="BB111">
        <f t="shared" si="6"/>
        <v>143</v>
      </c>
      <c r="BC111">
        <f t="shared" si="7"/>
        <v>292</v>
      </c>
      <c r="BD111">
        <f t="shared" si="8"/>
        <v>75</v>
      </c>
      <c r="BE111">
        <f t="shared" si="9"/>
        <v>385</v>
      </c>
    </row>
    <row r="112" spans="1:57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11.458536585366</v>
      </c>
      <c r="H112">
        <v>52.75</v>
      </c>
      <c r="I112">
        <v>65.010000000000005</v>
      </c>
      <c r="J112">
        <v>44.79</v>
      </c>
      <c r="K112">
        <v>37.93</v>
      </c>
      <c r="L112">
        <v>44.06</v>
      </c>
      <c r="M112">
        <v>46.26</v>
      </c>
      <c r="N112">
        <v>25.29</v>
      </c>
      <c r="O112">
        <v>31.42</v>
      </c>
      <c r="P112">
        <v>44.59</v>
      </c>
      <c r="Q112">
        <v>1.92</v>
      </c>
      <c r="R112">
        <v>3.96</v>
      </c>
      <c r="S112">
        <v>32.61</v>
      </c>
      <c r="T112">
        <v>2.25</v>
      </c>
      <c r="U112">
        <v>2.91</v>
      </c>
      <c r="V112">
        <v>43.61</v>
      </c>
      <c r="W112">
        <v>22.09</v>
      </c>
      <c r="X112">
        <v>32.06</v>
      </c>
      <c r="Y112">
        <v>40.799999999999997</v>
      </c>
      <c r="Z112">
        <v>9.07</v>
      </c>
      <c r="AA112">
        <v>12.64</v>
      </c>
      <c r="AB112">
        <v>41.76</v>
      </c>
      <c r="AC112">
        <v>1.02</v>
      </c>
      <c r="AD112">
        <v>1.53</v>
      </c>
      <c r="AE112">
        <v>40</v>
      </c>
      <c r="AF112">
        <v>7.58</v>
      </c>
      <c r="AG112">
        <v>87.4</v>
      </c>
      <c r="AH112">
        <v>0.95</v>
      </c>
      <c r="AI112">
        <v>9.9600000000000009</v>
      </c>
      <c r="AJ112">
        <v>12.26</v>
      </c>
      <c r="AK112">
        <v>7.02</v>
      </c>
      <c r="AL112">
        <v>55.17</v>
      </c>
      <c r="AM112">
        <v>58.65</v>
      </c>
      <c r="AN112">
        <v>18.52</v>
      </c>
      <c r="AO112">
        <v>18.010000000000002</v>
      </c>
      <c r="AP112">
        <v>15.07</v>
      </c>
      <c r="AQ112">
        <v>55.13</v>
      </c>
      <c r="BA112">
        <f t="shared" si="5"/>
        <v>82</v>
      </c>
      <c r="BB112">
        <f t="shared" si="6"/>
        <v>77</v>
      </c>
      <c r="BC112">
        <f t="shared" si="7"/>
        <v>102</v>
      </c>
      <c r="BD112">
        <f t="shared" si="8"/>
        <v>64</v>
      </c>
      <c r="BE112">
        <f t="shared" si="9"/>
        <v>22</v>
      </c>
    </row>
    <row r="113" spans="1:57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13.855681818181999</v>
      </c>
      <c r="H113">
        <v>60.82</v>
      </c>
      <c r="I113">
        <v>62</v>
      </c>
      <c r="J113">
        <v>49.52</v>
      </c>
      <c r="K113">
        <v>42.12</v>
      </c>
      <c r="L113">
        <v>44.39</v>
      </c>
      <c r="M113">
        <v>48.69</v>
      </c>
      <c r="N113">
        <v>30.31</v>
      </c>
      <c r="O113">
        <v>32.28</v>
      </c>
      <c r="P113">
        <v>48.43</v>
      </c>
      <c r="Q113">
        <v>2.85</v>
      </c>
      <c r="R113">
        <v>3.05</v>
      </c>
      <c r="S113">
        <v>48.33</v>
      </c>
      <c r="T113">
        <v>2.54</v>
      </c>
      <c r="U113">
        <v>2.75</v>
      </c>
      <c r="V113">
        <v>47.99</v>
      </c>
      <c r="W113">
        <v>26.08</v>
      </c>
      <c r="X113">
        <v>30.12</v>
      </c>
      <c r="Y113">
        <v>46.41</v>
      </c>
      <c r="Z113">
        <v>11.22</v>
      </c>
      <c r="AA113">
        <v>12.99</v>
      </c>
      <c r="AB113">
        <v>46.34</v>
      </c>
      <c r="AC113">
        <v>1.48</v>
      </c>
      <c r="AD113">
        <v>1.48</v>
      </c>
      <c r="AE113">
        <v>50</v>
      </c>
      <c r="AF113">
        <v>9.42</v>
      </c>
      <c r="AG113">
        <v>90.55</v>
      </c>
      <c r="AH113">
        <v>1</v>
      </c>
      <c r="AI113">
        <v>9.94</v>
      </c>
      <c r="AJ113">
        <v>13.88</v>
      </c>
      <c r="AK113">
        <v>5.51</v>
      </c>
      <c r="AL113">
        <v>51.47</v>
      </c>
      <c r="AM113">
        <v>64.33</v>
      </c>
      <c r="AN113">
        <v>18.899999999999999</v>
      </c>
      <c r="AO113">
        <v>18.600000000000001</v>
      </c>
      <c r="AP113">
        <v>15.45</v>
      </c>
      <c r="AQ113">
        <v>55.01</v>
      </c>
      <c r="BA113">
        <f t="shared" si="5"/>
        <v>251</v>
      </c>
      <c r="BB113">
        <f t="shared" si="6"/>
        <v>150</v>
      </c>
      <c r="BC113">
        <f t="shared" si="7"/>
        <v>200</v>
      </c>
      <c r="BD113">
        <f t="shared" si="8"/>
        <v>131</v>
      </c>
      <c r="BE113">
        <f t="shared" si="9"/>
        <v>183</v>
      </c>
    </row>
    <row r="114" spans="1:57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12.737121212121</v>
      </c>
      <c r="H114">
        <v>66.16</v>
      </c>
      <c r="I114">
        <v>54.6</v>
      </c>
      <c r="J114">
        <v>54.79</v>
      </c>
      <c r="K114">
        <v>47.21</v>
      </c>
      <c r="L114">
        <v>41.22</v>
      </c>
      <c r="M114">
        <v>53.39</v>
      </c>
      <c r="N114">
        <v>32.869999999999997</v>
      </c>
      <c r="O114">
        <v>27.41</v>
      </c>
      <c r="P114">
        <v>54.53</v>
      </c>
      <c r="Q114">
        <v>2.57</v>
      </c>
      <c r="R114">
        <v>1.82</v>
      </c>
      <c r="S114">
        <v>58.54</v>
      </c>
      <c r="T114">
        <v>2.91</v>
      </c>
      <c r="U114">
        <v>2.66</v>
      </c>
      <c r="V114">
        <v>52.18</v>
      </c>
      <c r="W114">
        <v>30.51</v>
      </c>
      <c r="X114">
        <v>26.34</v>
      </c>
      <c r="Y114">
        <v>53.67</v>
      </c>
      <c r="Z114">
        <v>13.28</v>
      </c>
      <c r="AA114">
        <v>11.13</v>
      </c>
      <c r="AB114">
        <v>54.39</v>
      </c>
      <c r="AC114">
        <v>1.28</v>
      </c>
      <c r="AD114">
        <v>1.18</v>
      </c>
      <c r="AE114">
        <v>52.17</v>
      </c>
      <c r="AF114">
        <v>7.82</v>
      </c>
      <c r="AG114">
        <v>93.36</v>
      </c>
      <c r="AH114">
        <v>1.012</v>
      </c>
      <c r="AI114">
        <v>7.82</v>
      </c>
      <c r="AJ114">
        <v>11.99</v>
      </c>
      <c r="AK114">
        <v>7.28</v>
      </c>
      <c r="AL114">
        <v>52.46</v>
      </c>
      <c r="AM114">
        <v>51.77</v>
      </c>
      <c r="AN114">
        <v>15.1</v>
      </c>
      <c r="AO114">
        <v>16.920000000000002</v>
      </c>
      <c r="AP114">
        <v>16.59</v>
      </c>
      <c r="AQ114">
        <v>47.64</v>
      </c>
      <c r="BA114">
        <f t="shared" si="5"/>
        <v>340</v>
      </c>
      <c r="BB114">
        <f t="shared" si="6"/>
        <v>319</v>
      </c>
      <c r="BC114">
        <f t="shared" si="7"/>
        <v>337</v>
      </c>
      <c r="BD114">
        <f t="shared" si="8"/>
        <v>167</v>
      </c>
      <c r="BE114">
        <f t="shared" si="9"/>
        <v>327</v>
      </c>
    </row>
    <row r="115" spans="1:57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12.480740740741</v>
      </c>
      <c r="H115">
        <v>61.75</v>
      </c>
      <c r="I115">
        <v>60.89</v>
      </c>
      <c r="J115">
        <v>50.35</v>
      </c>
      <c r="K115">
        <v>46.26</v>
      </c>
      <c r="L115">
        <v>44.23</v>
      </c>
      <c r="M115">
        <v>51.12</v>
      </c>
      <c r="N115">
        <v>33.97</v>
      </c>
      <c r="O115">
        <v>31.41</v>
      </c>
      <c r="P115">
        <v>51.96</v>
      </c>
      <c r="Q115">
        <v>2.78</v>
      </c>
      <c r="R115">
        <v>2.56</v>
      </c>
      <c r="S115">
        <v>52</v>
      </c>
      <c r="T115">
        <v>2.95</v>
      </c>
      <c r="U115">
        <v>2.8</v>
      </c>
      <c r="V115">
        <v>51.31</v>
      </c>
      <c r="W115">
        <v>30.02</v>
      </c>
      <c r="X115">
        <v>29.91</v>
      </c>
      <c r="Y115">
        <v>50.09</v>
      </c>
      <c r="Z115">
        <v>11.32</v>
      </c>
      <c r="AA115">
        <v>12.71</v>
      </c>
      <c r="AB115">
        <v>47.11</v>
      </c>
      <c r="AC115">
        <v>0.85</v>
      </c>
      <c r="AD115">
        <v>1.07</v>
      </c>
      <c r="AE115">
        <v>44.44</v>
      </c>
      <c r="AF115">
        <v>8.18</v>
      </c>
      <c r="AG115">
        <v>91.84</v>
      </c>
      <c r="AH115">
        <v>1</v>
      </c>
      <c r="AI115">
        <v>10.68</v>
      </c>
      <c r="AJ115">
        <v>13.57</v>
      </c>
      <c r="AK115">
        <v>8.1199999999999992</v>
      </c>
      <c r="AL115">
        <v>45.3</v>
      </c>
      <c r="AM115">
        <v>56.82</v>
      </c>
      <c r="AN115">
        <v>18.59</v>
      </c>
      <c r="AO115">
        <v>17.63</v>
      </c>
      <c r="AP115">
        <v>17.63</v>
      </c>
      <c r="AQ115">
        <v>51.33</v>
      </c>
      <c r="BA115">
        <f t="shared" si="5"/>
        <v>275</v>
      </c>
      <c r="BB115">
        <f t="shared" si="6"/>
        <v>175</v>
      </c>
      <c r="BC115">
        <f t="shared" si="7"/>
        <v>348</v>
      </c>
      <c r="BD115">
        <f t="shared" si="8"/>
        <v>115</v>
      </c>
      <c r="BE115">
        <f t="shared" si="9"/>
        <v>237</v>
      </c>
    </row>
    <row r="116" spans="1:57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13.386904761905001</v>
      </c>
      <c r="H116">
        <v>60.93</v>
      </c>
      <c r="I116">
        <v>62.11</v>
      </c>
      <c r="J116">
        <v>49.52</v>
      </c>
      <c r="K116">
        <v>44.29</v>
      </c>
      <c r="L116">
        <v>45.99</v>
      </c>
      <c r="M116">
        <v>49.05</v>
      </c>
      <c r="N116">
        <v>30.09</v>
      </c>
      <c r="O116">
        <v>32.76</v>
      </c>
      <c r="P116">
        <v>47.88</v>
      </c>
      <c r="Q116">
        <v>3.63</v>
      </c>
      <c r="R116">
        <v>3.52</v>
      </c>
      <c r="S116">
        <v>50.75</v>
      </c>
      <c r="T116">
        <v>2.4500000000000002</v>
      </c>
      <c r="U116">
        <v>2.81</v>
      </c>
      <c r="V116">
        <v>46.58</v>
      </c>
      <c r="W116">
        <v>25.61</v>
      </c>
      <c r="X116">
        <v>28.71</v>
      </c>
      <c r="Y116">
        <v>47.15</v>
      </c>
      <c r="Z116">
        <v>8.86</v>
      </c>
      <c r="AA116">
        <v>11.63</v>
      </c>
      <c r="AB116">
        <v>43.23</v>
      </c>
      <c r="AC116">
        <v>0.96</v>
      </c>
      <c r="AD116">
        <v>1.81</v>
      </c>
      <c r="AE116">
        <v>34.619999999999997</v>
      </c>
      <c r="AF116">
        <v>12.06</v>
      </c>
      <c r="AG116">
        <v>89.25</v>
      </c>
      <c r="AH116">
        <v>1.0129999999999999</v>
      </c>
      <c r="AI116">
        <v>8.64</v>
      </c>
      <c r="AJ116">
        <v>15.15</v>
      </c>
      <c r="AK116">
        <v>10.24</v>
      </c>
      <c r="AL116">
        <v>42.79</v>
      </c>
      <c r="AM116">
        <v>45.76</v>
      </c>
      <c r="AN116">
        <v>16.22</v>
      </c>
      <c r="AO116">
        <v>21.13</v>
      </c>
      <c r="AP116">
        <v>20.81</v>
      </c>
      <c r="AQ116">
        <v>43.8</v>
      </c>
      <c r="BA116">
        <f t="shared" si="5"/>
        <v>255</v>
      </c>
      <c r="BB116">
        <f t="shared" si="6"/>
        <v>145</v>
      </c>
      <c r="BC116">
        <f t="shared" si="7"/>
        <v>167</v>
      </c>
      <c r="BD116">
        <f t="shared" si="8"/>
        <v>109</v>
      </c>
      <c r="BE116">
        <f t="shared" si="9"/>
        <v>219</v>
      </c>
    </row>
    <row r="117" spans="1:57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13.508333333333001</v>
      </c>
      <c r="H117">
        <v>62.96</v>
      </c>
      <c r="I117">
        <v>63.25</v>
      </c>
      <c r="J117">
        <v>49.89</v>
      </c>
      <c r="K117">
        <v>44.9</v>
      </c>
      <c r="L117">
        <v>44.42</v>
      </c>
      <c r="M117">
        <v>50.27</v>
      </c>
      <c r="N117">
        <v>31</v>
      </c>
      <c r="O117">
        <v>29.55</v>
      </c>
      <c r="P117">
        <v>51.2</v>
      </c>
      <c r="Q117">
        <v>2.2200000000000002</v>
      </c>
      <c r="R117">
        <v>2.99</v>
      </c>
      <c r="S117">
        <v>42.59</v>
      </c>
      <c r="T117">
        <v>3.1</v>
      </c>
      <c r="U117">
        <v>2.81</v>
      </c>
      <c r="V117">
        <v>52.42</v>
      </c>
      <c r="W117">
        <v>31.38</v>
      </c>
      <c r="X117">
        <v>28.1</v>
      </c>
      <c r="Y117">
        <v>52.76</v>
      </c>
      <c r="Z117">
        <v>14.48</v>
      </c>
      <c r="AA117">
        <v>12.94</v>
      </c>
      <c r="AB117">
        <v>52.82</v>
      </c>
      <c r="AC117">
        <v>1.35</v>
      </c>
      <c r="AD117">
        <v>1.83</v>
      </c>
      <c r="AE117">
        <v>42.42</v>
      </c>
      <c r="AF117">
        <v>7.17</v>
      </c>
      <c r="AG117">
        <v>89.87</v>
      </c>
      <c r="AH117">
        <v>0.97</v>
      </c>
      <c r="AI117">
        <v>11.97</v>
      </c>
      <c r="AJ117">
        <v>11.78</v>
      </c>
      <c r="AK117">
        <v>5.41</v>
      </c>
      <c r="AL117">
        <v>45.29</v>
      </c>
      <c r="AM117">
        <v>68.89</v>
      </c>
      <c r="AN117">
        <v>22.98</v>
      </c>
      <c r="AO117">
        <v>15.74</v>
      </c>
      <c r="AP117">
        <v>11.39</v>
      </c>
      <c r="AQ117">
        <v>66.849999999999994</v>
      </c>
      <c r="BA117">
        <f t="shared" si="5"/>
        <v>297</v>
      </c>
      <c r="BB117">
        <f t="shared" si="6"/>
        <v>118</v>
      </c>
      <c r="BC117">
        <f t="shared" si="7"/>
        <v>372</v>
      </c>
      <c r="BD117">
        <f t="shared" si="8"/>
        <v>109</v>
      </c>
      <c r="BE117">
        <f t="shared" si="9"/>
        <v>107</v>
      </c>
    </row>
    <row r="118" spans="1:57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13.097517730496</v>
      </c>
      <c r="H118">
        <v>64.23</v>
      </c>
      <c r="I118">
        <v>60.82</v>
      </c>
      <c r="J118">
        <v>51.36</v>
      </c>
      <c r="K118">
        <v>43.86</v>
      </c>
      <c r="L118">
        <v>43.37</v>
      </c>
      <c r="M118">
        <v>50.28</v>
      </c>
      <c r="N118">
        <v>29.73</v>
      </c>
      <c r="O118">
        <v>29.05</v>
      </c>
      <c r="P118">
        <v>50.58</v>
      </c>
      <c r="Q118">
        <v>2.44</v>
      </c>
      <c r="R118">
        <v>2.5299999999999998</v>
      </c>
      <c r="S118">
        <v>49.02</v>
      </c>
      <c r="T118">
        <v>2.59</v>
      </c>
      <c r="U118">
        <v>2.37</v>
      </c>
      <c r="V118">
        <v>52.3</v>
      </c>
      <c r="W118">
        <v>29.44</v>
      </c>
      <c r="X118">
        <v>26.8</v>
      </c>
      <c r="Y118">
        <v>52.34</v>
      </c>
      <c r="Z118">
        <v>11.21</v>
      </c>
      <c r="AA118">
        <v>8.58</v>
      </c>
      <c r="AB118">
        <v>56.65</v>
      </c>
      <c r="AC118">
        <v>1.75</v>
      </c>
      <c r="AD118">
        <v>1.46</v>
      </c>
      <c r="AE118">
        <v>54.55</v>
      </c>
      <c r="AF118">
        <v>8.1999999999999993</v>
      </c>
      <c r="AG118">
        <v>91.28</v>
      </c>
      <c r="AH118">
        <v>0.995</v>
      </c>
      <c r="AI118">
        <v>8.67</v>
      </c>
      <c r="AJ118">
        <v>15.4</v>
      </c>
      <c r="AK118">
        <v>7.89</v>
      </c>
      <c r="AL118">
        <v>45.23</v>
      </c>
      <c r="AM118">
        <v>52.35</v>
      </c>
      <c r="AN118">
        <v>17.25</v>
      </c>
      <c r="AO118">
        <v>20.37</v>
      </c>
      <c r="AP118">
        <v>17.739999999999998</v>
      </c>
      <c r="AQ118">
        <v>49.3</v>
      </c>
      <c r="BA118">
        <f t="shared" si="5"/>
        <v>313</v>
      </c>
      <c r="BB118">
        <f t="shared" si="6"/>
        <v>176</v>
      </c>
      <c r="BC118">
        <f t="shared" si="7"/>
        <v>223</v>
      </c>
      <c r="BD118">
        <f t="shared" si="8"/>
        <v>287</v>
      </c>
      <c r="BE118">
        <f t="shared" si="9"/>
        <v>191</v>
      </c>
    </row>
    <row r="119" spans="1:57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12.213475177305</v>
      </c>
      <c r="H119">
        <v>67.209999999999994</v>
      </c>
      <c r="I119">
        <v>51.22</v>
      </c>
      <c r="J119">
        <v>56.75</v>
      </c>
      <c r="K119">
        <v>46.3</v>
      </c>
      <c r="L119">
        <v>39.61</v>
      </c>
      <c r="M119">
        <v>53.89</v>
      </c>
      <c r="N119">
        <v>31.04</v>
      </c>
      <c r="O119">
        <v>25.82</v>
      </c>
      <c r="P119">
        <v>54.6</v>
      </c>
      <c r="Q119">
        <v>1.78</v>
      </c>
      <c r="R119">
        <v>2.2999999999999998</v>
      </c>
      <c r="S119">
        <v>43.59</v>
      </c>
      <c r="T119">
        <v>2.77</v>
      </c>
      <c r="U119">
        <v>2.4500000000000002</v>
      </c>
      <c r="V119">
        <v>53.06</v>
      </c>
      <c r="W119">
        <v>28.12</v>
      </c>
      <c r="X119">
        <v>22.37</v>
      </c>
      <c r="Y119">
        <v>55.69</v>
      </c>
      <c r="Z119">
        <v>12.23</v>
      </c>
      <c r="AA119">
        <v>9.83</v>
      </c>
      <c r="AB119">
        <v>55.45</v>
      </c>
      <c r="AC119">
        <v>1.25</v>
      </c>
      <c r="AD119">
        <v>1.46</v>
      </c>
      <c r="AE119">
        <v>46.15</v>
      </c>
      <c r="AF119">
        <v>5.72</v>
      </c>
      <c r="AG119">
        <v>91.09</v>
      </c>
      <c r="AH119">
        <v>0.96799999999999997</v>
      </c>
      <c r="AI119">
        <v>11.92</v>
      </c>
      <c r="AJ119">
        <v>15.89</v>
      </c>
      <c r="AK119">
        <v>8.7799999999999994</v>
      </c>
      <c r="AL119">
        <v>44.32</v>
      </c>
      <c r="AM119">
        <v>57.58</v>
      </c>
      <c r="AN119">
        <v>21.85</v>
      </c>
      <c r="AO119">
        <v>19.649999999999999</v>
      </c>
      <c r="AP119">
        <v>15.36</v>
      </c>
      <c r="AQ119">
        <v>58.71</v>
      </c>
      <c r="BA119">
        <f t="shared" si="5"/>
        <v>358</v>
      </c>
      <c r="BB119">
        <f t="shared" si="6"/>
        <v>378</v>
      </c>
      <c r="BC119">
        <f t="shared" si="7"/>
        <v>292</v>
      </c>
      <c r="BD119">
        <f t="shared" si="8"/>
        <v>252</v>
      </c>
      <c r="BE119">
        <f t="shared" si="9"/>
        <v>118</v>
      </c>
    </row>
    <row r="120" spans="1:57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13.602777777778</v>
      </c>
      <c r="H120">
        <v>56.88</v>
      </c>
      <c r="I120">
        <v>64.510000000000005</v>
      </c>
      <c r="J120">
        <v>46.86</v>
      </c>
      <c r="K120">
        <v>40.98</v>
      </c>
      <c r="L120">
        <v>43.74</v>
      </c>
      <c r="M120">
        <v>48.37</v>
      </c>
      <c r="N120">
        <v>28.58</v>
      </c>
      <c r="O120">
        <v>29.68</v>
      </c>
      <c r="P120">
        <v>49.05</v>
      </c>
      <c r="Q120">
        <v>2.66</v>
      </c>
      <c r="R120">
        <v>3.12</v>
      </c>
      <c r="S120">
        <v>46.03</v>
      </c>
      <c r="T120">
        <v>2.12</v>
      </c>
      <c r="U120">
        <v>2.68</v>
      </c>
      <c r="V120">
        <v>44.22</v>
      </c>
      <c r="W120">
        <v>24.99</v>
      </c>
      <c r="X120">
        <v>30.78</v>
      </c>
      <c r="Y120">
        <v>44.81</v>
      </c>
      <c r="Z120">
        <v>9.3699999999999992</v>
      </c>
      <c r="AA120">
        <v>11.49</v>
      </c>
      <c r="AB120">
        <v>44.93</v>
      </c>
      <c r="AC120">
        <v>1.01</v>
      </c>
      <c r="AD120">
        <v>1.56</v>
      </c>
      <c r="AE120">
        <v>39.29</v>
      </c>
      <c r="AF120">
        <v>9.32</v>
      </c>
      <c r="AG120">
        <v>89.47</v>
      </c>
      <c r="AH120">
        <v>0.98799999999999999</v>
      </c>
      <c r="AI120">
        <v>12.77</v>
      </c>
      <c r="AJ120">
        <v>12.22</v>
      </c>
      <c r="AK120">
        <v>12.41</v>
      </c>
      <c r="AL120">
        <v>44.02</v>
      </c>
      <c r="AM120">
        <v>50.73</v>
      </c>
      <c r="AN120">
        <v>23.71</v>
      </c>
      <c r="AO120">
        <v>18.84</v>
      </c>
      <c r="AP120">
        <v>23.8</v>
      </c>
      <c r="AQ120">
        <v>49.9</v>
      </c>
      <c r="BA120">
        <f t="shared" si="5"/>
        <v>179</v>
      </c>
      <c r="BB120">
        <f t="shared" si="6"/>
        <v>84</v>
      </c>
      <c r="BC120">
        <f t="shared" si="7"/>
        <v>63</v>
      </c>
      <c r="BD120">
        <f t="shared" si="8"/>
        <v>154</v>
      </c>
      <c r="BE120">
        <f t="shared" si="9"/>
        <v>150</v>
      </c>
    </row>
    <row r="121" spans="1:57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12.988541666667</v>
      </c>
      <c r="H121">
        <v>56.4</v>
      </c>
      <c r="I121">
        <v>55.14</v>
      </c>
      <c r="J121">
        <v>50.56</v>
      </c>
      <c r="K121">
        <v>41.09</v>
      </c>
      <c r="L121">
        <v>39.36</v>
      </c>
      <c r="M121">
        <v>51.08</v>
      </c>
      <c r="N121">
        <v>28.01</v>
      </c>
      <c r="O121">
        <v>28.97</v>
      </c>
      <c r="P121">
        <v>49.16</v>
      </c>
      <c r="Q121">
        <v>4.04</v>
      </c>
      <c r="R121">
        <v>2.69</v>
      </c>
      <c r="S121">
        <v>60</v>
      </c>
      <c r="T121">
        <v>2.58</v>
      </c>
      <c r="U121">
        <v>2.61</v>
      </c>
      <c r="V121">
        <v>49.67</v>
      </c>
      <c r="W121">
        <v>29.16</v>
      </c>
      <c r="X121">
        <v>26.47</v>
      </c>
      <c r="Y121">
        <v>52.42</v>
      </c>
      <c r="Z121">
        <v>12.61</v>
      </c>
      <c r="AA121">
        <v>12.03</v>
      </c>
      <c r="AB121">
        <v>51.17</v>
      </c>
      <c r="AC121">
        <v>2.5</v>
      </c>
      <c r="AD121">
        <v>1.25</v>
      </c>
      <c r="AE121">
        <v>66.67</v>
      </c>
      <c r="AF121">
        <v>14.43</v>
      </c>
      <c r="AG121">
        <v>90.7</v>
      </c>
      <c r="AH121">
        <v>1.0509999999999999</v>
      </c>
      <c r="AI121">
        <v>10.59</v>
      </c>
      <c r="AJ121">
        <v>11.64</v>
      </c>
      <c r="AK121">
        <v>8.08</v>
      </c>
      <c r="AL121">
        <v>53.41</v>
      </c>
      <c r="AM121">
        <v>56.7</v>
      </c>
      <c r="AN121">
        <v>19.34</v>
      </c>
      <c r="AO121">
        <v>17.23</v>
      </c>
      <c r="AP121">
        <v>16.55</v>
      </c>
      <c r="AQ121">
        <v>53.89</v>
      </c>
      <c r="BA121">
        <f t="shared" si="5"/>
        <v>168</v>
      </c>
      <c r="BB121">
        <f t="shared" si="6"/>
        <v>304</v>
      </c>
      <c r="BC121">
        <f t="shared" si="7"/>
        <v>217</v>
      </c>
      <c r="BD121">
        <f t="shared" si="8"/>
        <v>187</v>
      </c>
      <c r="BE121">
        <f t="shared" si="9"/>
        <v>348</v>
      </c>
    </row>
    <row r="122" spans="1:57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11.200574712644</v>
      </c>
      <c r="H122">
        <v>57.63</v>
      </c>
      <c r="I122">
        <v>61.51</v>
      </c>
      <c r="J122">
        <v>48.37</v>
      </c>
      <c r="K122">
        <v>40.64</v>
      </c>
      <c r="L122">
        <v>41.75</v>
      </c>
      <c r="M122">
        <v>49.33</v>
      </c>
      <c r="N122">
        <v>27.89</v>
      </c>
      <c r="O122">
        <v>30.85</v>
      </c>
      <c r="P122">
        <v>47.48</v>
      </c>
      <c r="Q122">
        <v>2.4</v>
      </c>
      <c r="R122">
        <v>2.77</v>
      </c>
      <c r="S122">
        <v>46.43</v>
      </c>
      <c r="T122">
        <v>2.19</v>
      </c>
      <c r="U122">
        <v>2.6</v>
      </c>
      <c r="V122">
        <v>45.69</v>
      </c>
      <c r="W122">
        <v>24.2</v>
      </c>
      <c r="X122">
        <v>29.37</v>
      </c>
      <c r="Y122">
        <v>45.17</v>
      </c>
      <c r="Z122">
        <v>6.83</v>
      </c>
      <c r="AA122">
        <v>10.53</v>
      </c>
      <c r="AB122">
        <v>39.36</v>
      </c>
      <c r="AC122">
        <v>0.92</v>
      </c>
      <c r="AD122">
        <v>1.29</v>
      </c>
      <c r="AE122">
        <v>41.67</v>
      </c>
      <c r="AF122">
        <v>8.61</v>
      </c>
      <c r="AG122">
        <v>91.02</v>
      </c>
      <c r="AH122">
        <v>0.996</v>
      </c>
      <c r="AI122">
        <v>10.34</v>
      </c>
      <c r="AJ122">
        <v>12.19</v>
      </c>
      <c r="AK122">
        <v>6.65</v>
      </c>
      <c r="AL122">
        <v>47.1</v>
      </c>
      <c r="AM122">
        <v>60.87</v>
      </c>
      <c r="AN122">
        <v>20.87</v>
      </c>
      <c r="AO122">
        <v>18.100000000000001</v>
      </c>
      <c r="AP122">
        <v>14.78</v>
      </c>
      <c r="AQ122">
        <v>58.55</v>
      </c>
      <c r="BA122">
        <f t="shared" si="5"/>
        <v>192</v>
      </c>
      <c r="BB122">
        <f t="shared" si="6"/>
        <v>164</v>
      </c>
      <c r="BC122">
        <f t="shared" si="7"/>
        <v>84</v>
      </c>
      <c r="BD122">
        <f t="shared" si="8"/>
        <v>189</v>
      </c>
      <c r="BE122">
        <f t="shared" si="9"/>
        <v>154</v>
      </c>
    </row>
    <row r="123" spans="1:57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10.740151515152</v>
      </c>
      <c r="H123">
        <v>67.040000000000006</v>
      </c>
      <c r="I123">
        <v>69.319999999999993</v>
      </c>
      <c r="J123">
        <v>49.16</v>
      </c>
      <c r="K123">
        <v>44.69</v>
      </c>
      <c r="L123">
        <v>51.04</v>
      </c>
      <c r="M123">
        <v>46.68</v>
      </c>
      <c r="N123">
        <v>32</v>
      </c>
      <c r="O123">
        <v>31.49</v>
      </c>
      <c r="P123">
        <v>50.4</v>
      </c>
      <c r="Q123">
        <v>2.0299999999999998</v>
      </c>
      <c r="R123">
        <v>2.79</v>
      </c>
      <c r="S123">
        <v>42.11</v>
      </c>
      <c r="T123">
        <v>2.87</v>
      </c>
      <c r="U123">
        <v>3.27</v>
      </c>
      <c r="V123">
        <v>46.77</v>
      </c>
      <c r="W123">
        <v>30.73</v>
      </c>
      <c r="X123">
        <v>34.28</v>
      </c>
      <c r="Y123">
        <v>47.27</v>
      </c>
      <c r="Z123">
        <v>13.46</v>
      </c>
      <c r="AA123">
        <v>15.24</v>
      </c>
      <c r="AB123">
        <v>46.9</v>
      </c>
      <c r="AC123">
        <v>1.02</v>
      </c>
      <c r="AD123">
        <v>1.78</v>
      </c>
      <c r="AE123">
        <v>36.36</v>
      </c>
      <c r="AF123">
        <v>6.35</v>
      </c>
      <c r="AG123">
        <v>91.13</v>
      </c>
      <c r="AH123">
        <v>0.97499999999999998</v>
      </c>
      <c r="AI123">
        <v>7.87</v>
      </c>
      <c r="AJ123">
        <v>13.97</v>
      </c>
      <c r="AK123">
        <v>10.16</v>
      </c>
      <c r="AL123">
        <v>49.01</v>
      </c>
      <c r="AM123">
        <v>43.66</v>
      </c>
      <c r="AN123">
        <v>13.2</v>
      </c>
      <c r="AO123">
        <v>17.27</v>
      </c>
      <c r="AP123">
        <v>18.54</v>
      </c>
      <c r="AQ123">
        <v>41.6</v>
      </c>
      <c r="BA123">
        <f t="shared" si="5"/>
        <v>356</v>
      </c>
      <c r="BB123">
        <f t="shared" si="6"/>
        <v>29</v>
      </c>
      <c r="BC123">
        <f t="shared" si="7"/>
        <v>326</v>
      </c>
      <c r="BD123">
        <f t="shared" si="8"/>
        <v>10</v>
      </c>
      <c r="BE123">
        <f t="shared" si="9"/>
        <v>101</v>
      </c>
    </row>
    <row r="124" spans="1:57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12.437398373983999</v>
      </c>
      <c r="H124">
        <v>61.3</v>
      </c>
      <c r="I124">
        <v>51.42</v>
      </c>
      <c r="J124">
        <v>54.38</v>
      </c>
      <c r="K124">
        <v>42.59</v>
      </c>
      <c r="L124">
        <v>37.53</v>
      </c>
      <c r="M124">
        <v>53.16</v>
      </c>
      <c r="N124">
        <v>31.18</v>
      </c>
      <c r="O124">
        <v>25.77</v>
      </c>
      <c r="P124">
        <v>54.75</v>
      </c>
      <c r="Q124">
        <v>3.06</v>
      </c>
      <c r="R124">
        <v>3.06</v>
      </c>
      <c r="S124">
        <v>50</v>
      </c>
      <c r="T124">
        <v>2.96</v>
      </c>
      <c r="U124">
        <v>2.2400000000000002</v>
      </c>
      <c r="V124">
        <v>56.84</v>
      </c>
      <c r="W124">
        <v>29.77</v>
      </c>
      <c r="X124">
        <v>25.3</v>
      </c>
      <c r="Y124">
        <v>54.06</v>
      </c>
      <c r="Z124">
        <v>11.88</v>
      </c>
      <c r="AA124">
        <v>9.65</v>
      </c>
      <c r="AB124">
        <v>55.19</v>
      </c>
      <c r="AC124">
        <v>2</v>
      </c>
      <c r="AD124">
        <v>2.12</v>
      </c>
      <c r="AE124">
        <v>48.57</v>
      </c>
      <c r="AF124">
        <v>9.81</v>
      </c>
      <c r="AG124">
        <v>88.13</v>
      </c>
      <c r="AH124">
        <v>0.97899999999999998</v>
      </c>
      <c r="AI124">
        <v>8.94</v>
      </c>
      <c r="AJ124">
        <v>16.12</v>
      </c>
      <c r="AK124">
        <v>10.24</v>
      </c>
      <c r="AL124">
        <v>50.12</v>
      </c>
      <c r="AM124">
        <v>46.63</v>
      </c>
      <c r="AN124">
        <v>17.18</v>
      </c>
      <c r="AO124">
        <v>20.94</v>
      </c>
      <c r="AP124">
        <v>17.41</v>
      </c>
      <c r="AQ124">
        <v>49.66</v>
      </c>
      <c r="BA124">
        <f t="shared" si="5"/>
        <v>261</v>
      </c>
      <c r="BB124">
        <f t="shared" si="6"/>
        <v>373</v>
      </c>
      <c r="BC124">
        <f t="shared" si="7"/>
        <v>350</v>
      </c>
      <c r="BD124">
        <f t="shared" si="8"/>
        <v>345</v>
      </c>
      <c r="BE124">
        <f t="shared" si="9"/>
        <v>196</v>
      </c>
    </row>
    <row r="125" spans="1:57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12.835815602837</v>
      </c>
      <c r="H125">
        <v>71.11</v>
      </c>
      <c r="I125">
        <v>48.83</v>
      </c>
      <c r="J125">
        <v>59.29</v>
      </c>
      <c r="K125">
        <v>49.83</v>
      </c>
      <c r="L125">
        <v>34.61</v>
      </c>
      <c r="M125">
        <v>59.01</v>
      </c>
      <c r="N125">
        <v>34.31</v>
      </c>
      <c r="O125">
        <v>23.47</v>
      </c>
      <c r="P125">
        <v>59.38</v>
      </c>
      <c r="Q125">
        <v>3.18</v>
      </c>
      <c r="R125">
        <v>1.69</v>
      </c>
      <c r="S125">
        <v>65.31</v>
      </c>
      <c r="T125">
        <v>3.12</v>
      </c>
      <c r="U125">
        <v>2.1</v>
      </c>
      <c r="V125">
        <v>59.71</v>
      </c>
      <c r="W125">
        <v>31.23</v>
      </c>
      <c r="X125">
        <v>23.27</v>
      </c>
      <c r="Y125">
        <v>57.3</v>
      </c>
      <c r="Z125">
        <v>13.33</v>
      </c>
      <c r="AA125">
        <v>9.15</v>
      </c>
      <c r="AB125">
        <v>59.29</v>
      </c>
      <c r="AC125">
        <v>1.89</v>
      </c>
      <c r="AD125">
        <v>1.0900000000000001</v>
      </c>
      <c r="AE125">
        <v>63.33</v>
      </c>
      <c r="AF125">
        <v>9.2799999999999994</v>
      </c>
      <c r="AG125">
        <v>92.8</v>
      </c>
      <c r="AH125">
        <v>1.0209999999999999</v>
      </c>
      <c r="AI125">
        <v>13.92</v>
      </c>
      <c r="AJ125">
        <v>13.92</v>
      </c>
      <c r="AK125">
        <v>10.94</v>
      </c>
      <c r="AL125">
        <v>41.47</v>
      </c>
      <c r="AM125">
        <v>56</v>
      </c>
      <c r="AN125">
        <v>22.68</v>
      </c>
      <c r="AO125">
        <v>18.399999999999999</v>
      </c>
      <c r="AP125">
        <v>18.899999999999999</v>
      </c>
      <c r="AQ125">
        <v>54.55</v>
      </c>
      <c r="BA125">
        <f t="shared" si="5"/>
        <v>382</v>
      </c>
      <c r="BB125">
        <f t="shared" si="6"/>
        <v>398</v>
      </c>
      <c r="BC125">
        <f t="shared" si="7"/>
        <v>373</v>
      </c>
      <c r="BD125">
        <f t="shared" si="8"/>
        <v>378</v>
      </c>
      <c r="BE125">
        <f t="shared" si="9"/>
        <v>399</v>
      </c>
    </row>
    <row r="126" spans="1:57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14.619767441860001</v>
      </c>
      <c r="H126">
        <v>62.32</v>
      </c>
      <c r="I126">
        <v>57.36</v>
      </c>
      <c r="J126">
        <v>52.07</v>
      </c>
      <c r="K126">
        <v>45.43</v>
      </c>
      <c r="L126">
        <v>42.19</v>
      </c>
      <c r="M126">
        <v>51.85</v>
      </c>
      <c r="N126">
        <v>31.31</v>
      </c>
      <c r="O126">
        <v>31.02</v>
      </c>
      <c r="P126">
        <v>50.23</v>
      </c>
      <c r="Q126">
        <v>2.2000000000000002</v>
      </c>
      <c r="R126">
        <v>2.86</v>
      </c>
      <c r="S126">
        <v>43.4</v>
      </c>
      <c r="T126">
        <v>3.07</v>
      </c>
      <c r="U126">
        <v>2.83</v>
      </c>
      <c r="V126">
        <v>51.95</v>
      </c>
      <c r="W126">
        <v>29.68</v>
      </c>
      <c r="X126">
        <v>28.73</v>
      </c>
      <c r="Y126">
        <v>50.82</v>
      </c>
      <c r="Z126">
        <v>13.84</v>
      </c>
      <c r="AA126">
        <v>11.64</v>
      </c>
      <c r="AB126">
        <v>54.31</v>
      </c>
      <c r="AC126">
        <v>1.34</v>
      </c>
      <c r="AD126">
        <v>1.91</v>
      </c>
      <c r="AE126">
        <v>41.18</v>
      </c>
      <c r="AF126">
        <v>7.01</v>
      </c>
      <c r="AG126">
        <v>90.77</v>
      </c>
      <c r="AH126">
        <v>0.97799999999999998</v>
      </c>
      <c r="AI126">
        <v>10.4</v>
      </c>
      <c r="AJ126">
        <v>12.79</v>
      </c>
      <c r="AK126">
        <v>7.16</v>
      </c>
      <c r="AL126">
        <v>35.5</v>
      </c>
      <c r="AM126">
        <v>59.24</v>
      </c>
      <c r="AN126">
        <v>19.760000000000002</v>
      </c>
      <c r="AO126">
        <v>18.8</v>
      </c>
      <c r="AP126">
        <v>18.989999999999998</v>
      </c>
      <c r="AQ126">
        <v>50.99</v>
      </c>
      <c r="BA126">
        <f t="shared" si="5"/>
        <v>288</v>
      </c>
      <c r="BB126">
        <f t="shared" si="6"/>
        <v>261</v>
      </c>
      <c r="BC126">
        <f t="shared" si="7"/>
        <v>368</v>
      </c>
      <c r="BD126">
        <f t="shared" si="8"/>
        <v>99</v>
      </c>
      <c r="BE126">
        <f t="shared" si="9"/>
        <v>114</v>
      </c>
    </row>
    <row r="127" spans="1:57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13.873863636364</v>
      </c>
      <c r="H127">
        <v>62.81</v>
      </c>
      <c r="I127">
        <v>56.42</v>
      </c>
      <c r="J127">
        <v>52.68</v>
      </c>
      <c r="K127">
        <v>43.84</v>
      </c>
      <c r="L127">
        <v>43.05</v>
      </c>
      <c r="M127">
        <v>50.45</v>
      </c>
      <c r="N127">
        <v>31.06</v>
      </c>
      <c r="O127">
        <v>28.7</v>
      </c>
      <c r="P127">
        <v>51.97</v>
      </c>
      <c r="Q127">
        <v>2.65</v>
      </c>
      <c r="R127">
        <v>2.56</v>
      </c>
      <c r="S127">
        <v>50.94</v>
      </c>
      <c r="T127">
        <v>2.75</v>
      </c>
      <c r="U127">
        <v>2.37</v>
      </c>
      <c r="V127">
        <v>53.74</v>
      </c>
      <c r="W127">
        <v>30.37</v>
      </c>
      <c r="X127">
        <v>25.75</v>
      </c>
      <c r="Y127">
        <v>54.12</v>
      </c>
      <c r="Z127">
        <v>12.48</v>
      </c>
      <c r="AA127">
        <v>10.42</v>
      </c>
      <c r="AB127">
        <v>54.51</v>
      </c>
      <c r="AC127">
        <v>0.98</v>
      </c>
      <c r="AD127">
        <v>2.06</v>
      </c>
      <c r="AE127">
        <v>32.26</v>
      </c>
      <c r="AF127">
        <v>8.5399999999999991</v>
      </c>
      <c r="AG127">
        <v>91.1</v>
      </c>
      <c r="AH127">
        <v>0.996</v>
      </c>
      <c r="AI127">
        <v>10.62</v>
      </c>
      <c r="AJ127">
        <v>10.52</v>
      </c>
      <c r="AK127">
        <v>3.93</v>
      </c>
      <c r="AL127">
        <v>51.9</v>
      </c>
      <c r="AM127">
        <v>72.97</v>
      </c>
      <c r="AN127">
        <v>19.170000000000002</v>
      </c>
      <c r="AO127">
        <v>18.18</v>
      </c>
      <c r="AP127">
        <v>11.99</v>
      </c>
      <c r="AQ127">
        <v>61.51</v>
      </c>
      <c r="BA127">
        <f t="shared" si="5"/>
        <v>295</v>
      </c>
      <c r="BB127">
        <f t="shared" si="6"/>
        <v>283</v>
      </c>
      <c r="BC127">
        <f t="shared" si="7"/>
        <v>286</v>
      </c>
      <c r="BD127">
        <f t="shared" si="8"/>
        <v>287</v>
      </c>
      <c r="BE127">
        <f t="shared" si="9"/>
        <v>222</v>
      </c>
    </row>
    <row r="128" spans="1:57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12.131884057971</v>
      </c>
      <c r="H128">
        <v>59.46</v>
      </c>
      <c r="I128">
        <v>56.77</v>
      </c>
      <c r="J128">
        <v>51.16</v>
      </c>
      <c r="K128">
        <v>40.43</v>
      </c>
      <c r="L128">
        <v>40.43</v>
      </c>
      <c r="M128">
        <v>50</v>
      </c>
      <c r="N128">
        <v>26.88</v>
      </c>
      <c r="O128">
        <v>28.92</v>
      </c>
      <c r="P128">
        <v>48.17</v>
      </c>
      <c r="Q128">
        <v>2.4700000000000002</v>
      </c>
      <c r="R128">
        <v>3.12</v>
      </c>
      <c r="S128">
        <v>44.23</v>
      </c>
      <c r="T128">
        <v>2.29</v>
      </c>
      <c r="U128">
        <v>2.29</v>
      </c>
      <c r="V128">
        <v>50</v>
      </c>
      <c r="W128">
        <v>27.2</v>
      </c>
      <c r="X128">
        <v>25.27</v>
      </c>
      <c r="Y128">
        <v>51.84</v>
      </c>
      <c r="Z128">
        <v>11.07</v>
      </c>
      <c r="AA128">
        <v>8.92</v>
      </c>
      <c r="AB128">
        <v>55.38</v>
      </c>
      <c r="AC128">
        <v>1.29</v>
      </c>
      <c r="AD128">
        <v>1.4</v>
      </c>
      <c r="AE128">
        <v>48</v>
      </c>
      <c r="AF128">
        <v>9.1999999999999993</v>
      </c>
      <c r="AG128">
        <v>89.22</v>
      </c>
      <c r="AH128">
        <v>0.98399999999999999</v>
      </c>
      <c r="AI128">
        <v>9.7799999999999994</v>
      </c>
      <c r="AJ128">
        <v>12.47</v>
      </c>
      <c r="AK128">
        <v>9.14</v>
      </c>
      <c r="AL128">
        <v>46.66</v>
      </c>
      <c r="AM128">
        <v>51.7</v>
      </c>
      <c r="AN128">
        <v>18.71</v>
      </c>
      <c r="AO128">
        <v>19.57</v>
      </c>
      <c r="AP128">
        <v>18.059999999999999</v>
      </c>
      <c r="AQ128">
        <v>50.88</v>
      </c>
      <c r="BA128">
        <f t="shared" si="5"/>
        <v>225</v>
      </c>
      <c r="BB128">
        <f t="shared" si="6"/>
        <v>273</v>
      </c>
      <c r="BC128">
        <f t="shared" si="7"/>
        <v>113</v>
      </c>
      <c r="BD128">
        <f t="shared" si="8"/>
        <v>325</v>
      </c>
      <c r="BE128">
        <f t="shared" si="9"/>
        <v>130</v>
      </c>
    </row>
    <row r="129" spans="1:57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13.066666666667</v>
      </c>
      <c r="H129">
        <v>49.96</v>
      </c>
      <c r="I129">
        <v>65.489999999999995</v>
      </c>
      <c r="J129">
        <v>43.28</v>
      </c>
      <c r="K129">
        <v>34.33</v>
      </c>
      <c r="L129">
        <v>47.34</v>
      </c>
      <c r="M129">
        <v>42.03</v>
      </c>
      <c r="N129">
        <v>23.94</v>
      </c>
      <c r="O129">
        <v>33.130000000000003</v>
      </c>
      <c r="P129">
        <v>41.95</v>
      </c>
      <c r="Q129">
        <v>1.42</v>
      </c>
      <c r="R129">
        <v>2.95</v>
      </c>
      <c r="S129">
        <v>32.5</v>
      </c>
      <c r="T129">
        <v>2.0099999999999998</v>
      </c>
      <c r="U129">
        <v>3</v>
      </c>
      <c r="V129">
        <v>40.14</v>
      </c>
      <c r="W129">
        <v>21.98</v>
      </c>
      <c r="X129">
        <v>29.3</v>
      </c>
      <c r="Y129">
        <v>42.86</v>
      </c>
      <c r="Z129">
        <v>7.87</v>
      </c>
      <c r="AA129">
        <v>11.26</v>
      </c>
      <c r="AB129">
        <v>41.14</v>
      </c>
      <c r="AC129">
        <v>0.66</v>
      </c>
      <c r="AD129">
        <v>1.86</v>
      </c>
      <c r="AE129">
        <v>26.09</v>
      </c>
      <c r="AF129">
        <v>5.94</v>
      </c>
      <c r="AG129">
        <v>91.09</v>
      </c>
      <c r="AH129">
        <v>0.97</v>
      </c>
      <c r="AI129">
        <v>11.7</v>
      </c>
      <c r="AJ129">
        <v>11.26</v>
      </c>
      <c r="AK129">
        <v>6.34</v>
      </c>
      <c r="AL129">
        <v>43.62</v>
      </c>
      <c r="AM129">
        <v>64.849999999999994</v>
      </c>
      <c r="AN129">
        <v>19.239999999999998</v>
      </c>
      <c r="AO129">
        <v>16.399999999999999</v>
      </c>
      <c r="AP129">
        <v>14.21</v>
      </c>
      <c r="AQ129">
        <v>57.52</v>
      </c>
      <c r="BA129">
        <f t="shared" si="5"/>
        <v>47</v>
      </c>
      <c r="BB129">
        <f t="shared" si="6"/>
        <v>65</v>
      </c>
      <c r="BC129">
        <f t="shared" si="7"/>
        <v>44</v>
      </c>
      <c r="BD129">
        <f t="shared" si="8"/>
        <v>39</v>
      </c>
      <c r="BE129">
        <f t="shared" si="9"/>
        <v>21</v>
      </c>
    </row>
    <row r="130" spans="1:57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14.503125000000001</v>
      </c>
      <c r="H130">
        <v>52.75</v>
      </c>
      <c r="I130">
        <v>70.239999999999995</v>
      </c>
      <c r="J130">
        <v>42.89</v>
      </c>
      <c r="K130">
        <v>38.53</v>
      </c>
      <c r="L130">
        <v>48.09</v>
      </c>
      <c r="M130">
        <v>44.48</v>
      </c>
      <c r="N130">
        <v>25.43</v>
      </c>
      <c r="O130">
        <v>32.67</v>
      </c>
      <c r="P130">
        <v>43.77</v>
      </c>
      <c r="Q130">
        <v>1.9</v>
      </c>
      <c r="R130">
        <v>3.19</v>
      </c>
      <c r="S130">
        <v>37.29</v>
      </c>
      <c r="T130">
        <v>2.4900000000000002</v>
      </c>
      <c r="U130">
        <v>3.23</v>
      </c>
      <c r="V130">
        <v>43.48</v>
      </c>
      <c r="W130">
        <v>24.39</v>
      </c>
      <c r="X130">
        <v>36.11</v>
      </c>
      <c r="Y130">
        <v>40.31</v>
      </c>
      <c r="Z130">
        <v>10.17</v>
      </c>
      <c r="AA130">
        <v>15.34</v>
      </c>
      <c r="AB130">
        <v>39.86</v>
      </c>
      <c r="AC130">
        <v>0.86</v>
      </c>
      <c r="AD130">
        <v>1.72</v>
      </c>
      <c r="AE130">
        <v>33.33</v>
      </c>
      <c r="AF130">
        <v>7.46</v>
      </c>
      <c r="AG130">
        <v>90.24</v>
      </c>
      <c r="AH130">
        <v>0.97699999999999998</v>
      </c>
      <c r="AI130">
        <v>6.21</v>
      </c>
      <c r="AJ130">
        <v>13.45</v>
      </c>
      <c r="AK130">
        <v>10.26</v>
      </c>
      <c r="AL130">
        <v>41.97</v>
      </c>
      <c r="AM130">
        <v>37.700000000000003</v>
      </c>
      <c r="AN130">
        <v>16.29</v>
      </c>
      <c r="AO130">
        <v>19.309999999999999</v>
      </c>
      <c r="AP130">
        <v>22.58</v>
      </c>
      <c r="AQ130">
        <v>41.91</v>
      </c>
      <c r="BA130">
        <f t="shared" si="5"/>
        <v>82</v>
      </c>
      <c r="BB130">
        <f t="shared" si="6"/>
        <v>21</v>
      </c>
      <c r="BC130">
        <f t="shared" si="7"/>
        <v>184</v>
      </c>
      <c r="BD130">
        <f t="shared" si="8"/>
        <v>15</v>
      </c>
      <c r="BE130">
        <f t="shared" si="9"/>
        <v>52</v>
      </c>
    </row>
    <row r="131" spans="1:57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13.965972222222</v>
      </c>
      <c r="H131">
        <v>65.069999999999993</v>
      </c>
      <c r="I131">
        <v>59.97</v>
      </c>
      <c r="J131">
        <v>52.04</v>
      </c>
      <c r="K131">
        <v>45.92</v>
      </c>
      <c r="L131">
        <v>41.71</v>
      </c>
      <c r="M131">
        <v>52.4</v>
      </c>
      <c r="N131">
        <v>31.51</v>
      </c>
      <c r="O131">
        <v>29.54</v>
      </c>
      <c r="P131">
        <v>51.61</v>
      </c>
      <c r="Q131">
        <v>3.04</v>
      </c>
      <c r="R131">
        <v>2.33</v>
      </c>
      <c r="S131">
        <v>56.67</v>
      </c>
      <c r="T131">
        <v>2.99</v>
      </c>
      <c r="U131">
        <v>2.48</v>
      </c>
      <c r="V131">
        <v>54.64</v>
      </c>
      <c r="W131">
        <v>30.79</v>
      </c>
      <c r="X131">
        <v>28.19</v>
      </c>
      <c r="Y131">
        <v>52.2</v>
      </c>
      <c r="Z131">
        <v>13.96</v>
      </c>
      <c r="AA131">
        <v>10.74</v>
      </c>
      <c r="AB131">
        <v>56.52</v>
      </c>
      <c r="AC131">
        <v>2.33</v>
      </c>
      <c r="AD131">
        <v>1.25</v>
      </c>
      <c r="AE131">
        <v>65</v>
      </c>
      <c r="AF131">
        <v>9.66</v>
      </c>
      <c r="AG131">
        <v>92.12</v>
      </c>
      <c r="AH131">
        <v>1.018</v>
      </c>
      <c r="AI131">
        <v>12.08</v>
      </c>
      <c r="AJ131">
        <v>14.05</v>
      </c>
      <c r="AK131">
        <v>7.43</v>
      </c>
      <c r="AL131">
        <v>46.54</v>
      </c>
      <c r="AM131">
        <v>61.93</v>
      </c>
      <c r="AN131">
        <v>23.27</v>
      </c>
      <c r="AO131">
        <v>20.14</v>
      </c>
      <c r="AP131">
        <v>17.54</v>
      </c>
      <c r="AQ131">
        <v>57.02</v>
      </c>
      <c r="BA131">
        <f t="shared" ref="BA131:BA194" si="10">RANK(H131,$H$2:$H$550,1)</f>
        <v>324</v>
      </c>
      <c r="BB131">
        <f t="shared" ref="BB131:BB194" si="11">RANK(I131,$I$2:$I$550)</f>
        <v>193</v>
      </c>
      <c r="BC131">
        <f t="shared" ref="BC131:BC194" si="12">RANK(T131,$T$2:$T$550,1)</f>
        <v>356</v>
      </c>
      <c r="BD131">
        <f t="shared" ref="BD131:BD194" si="13">RANK(U131,$U$2:$U$550)</f>
        <v>240</v>
      </c>
      <c r="BE131">
        <f t="shared" ref="BE131:BE194" si="14">RANK(S131,$S$2:$S$550,1)</f>
        <v>306</v>
      </c>
    </row>
    <row r="132" spans="1:57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11.311627906977</v>
      </c>
      <c r="H132">
        <v>54.77</v>
      </c>
      <c r="I132">
        <v>75.37</v>
      </c>
      <c r="J132">
        <v>42.09</v>
      </c>
      <c r="K132">
        <v>37.380000000000003</v>
      </c>
      <c r="L132">
        <v>53.91</v>
      </c>
      <c r="M132">
        <v>40.950000000000003</v>
      </c>
      <c r="N132">
        <v>26.4</v>
      </c>
      <c r="O132">
        <v>38.61</v>
      </c>
      <c r="P132">
        <v>40.61</v>
      </c>
      <c r="Q132">
        <v>1.73</v>
      </c>
      <c r="R132">
        <v>4.5599999999999996</v>
      </c>
      <c r="S132">
        <v>27.45</v>
      </c>
      <c r="T132">
        <v>2.37</v>
      </c>
      <c r="U132">
        <v>3.3</v>
      </c>
      <c r="V132">
        <v>41.85</v>
      </c>
      <c r="W132">
        <v>24.92</v>
      </c>
      <c r="X132">
        <v>38.86</v>
      </c>
      <c r="Y132">
        <v>39.07</v>
      </c>
      <c r="Z132">
        <v>9.8699999999999992</v>
      </c>
      <c r="AA132">
        <v>15.05</v>
      </c>
      <c r="AB132">
        <v>39.6</v>
      </c>
      <c r="AC132">
        <v>0.74</v>
      </c>
      <c r="AD132">
        <v>2.1</v>
      </c>
      <c r="AE132">
        <v>26.09</v>
      </c>
      <c r="AF132">
        <v>6.54</v>
      </c>
      <c r="AG132">
        <v>88.18</v>
      </c>
      <c r="AH132">
        <v>0.94699999999999995</v>
      </c>
      <c r="AI132">
        <v>6.04</v>
      </c>
      <c r="AJ132">
        <v>11.23</v>
      </c>
      <c r="AK132">
        <v>8.8800000000000008</v>
      </c>
      <c r="AL132">
        <v>47.49</v>
      </c>
      <c r="AM132">
        <v>40.5</v>
      </c>
      <c r="AN132">
        <v>15.05</v>
      </c>
      <c r="AO132">
        <v>16.41</v>
      </c>
      <c r="AP132">
        <v>19.739999999999998</v>
      </c>
      <c r="AQ132">
        <v>43.26</v>
      </c>
      <c r="BA132">
        <f t="shared" si="10"/>
        <v>123</v>
      </c>
      <c r="BB132">
        <f t="shared" si="11"/>
        <v>3</v>
      </c>
      <c r="BC132">
        <f t="shared" si="12"/>
        <v>138</v>
      </c>
      <c r="BD132">
        <f t="shared" si="13"/>
        <v>8</v>
      </c>
      <c r="BE132">
        <f t="shared" si="14"/>
        <v>13</v>
      </c>
    </row>
    <row r="133" spans="1:57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12.540972222222001</v>
      </c>
      <c r="H133">
        <v>55.72</v>
      </c>
      <c r="I133">
        <v>68.180000000000007</v>
      </c>
      <c r="J133">
        <v>44.97</v>
      </c>
      <c r="K133">
        <v>40.97</v>
      </c>
      <c r="L133">
        <v>49.44</v>
      </c>
      <c r="M133">
        <v>45.31</v>
      </c>
      <c r="N133">
        <v>29.8</v>
      </c>
      <c r="O133">
        <v>34.590000000000003</v>
      </c>
      <c r="P133">
        <v>46.28</v>
      </c>
      <c r="Q133">
        <v>2.4900000000000002</v>
      </c>
      <c r="R133">
        <v>4.09</v>
      </c>
      <c r="S133">
        <v>37.880000000000003</v>
      </c>
      <c r="T133">
        <v>2.46</v>
      </c>
      <c r="U133">
        <v>2.88</v>
      </c>
      <c r="V133">
        <v>46.09</v>
      </c>
      <c r="W133">
        <v>26.31</v>
      </c>
      <c r="X133">
        <v>31.5</v>
      </c>
      <c r="Y133">
        <v>45.52</v>
      </c>
      <c r="Z133">
        <v>11.46</v>
      </c>
      <c r="AA133">
        <v>13.75</v>
      </c>
      <c r="AB133">
        <v>45.45</v>
      </c>
      <c r="AC133">
        <v>1.2</v>
      </c>
      <c r="AD133">
        <v>1.99</v>
      </c>
      <c r="AE133">
        <v>37.5</v>
      </c>
      <c r="AF133">
        <v>8.36</v>
      </c>
      <c r="AG133">
        <v>88.18</v>
      </c>
      <c r="AH133">
        <v>0.96499999999999997</v>
      </c>
      <c r="AI133">
        <v>11.26</v>
      </c>
      <c r="AJ133">
        <v>11.56</v>
      </c>
      <c r="AK133">
        <v>10.27</v>
      </c>
      <c r="AL133">
        <v>41.86</v>
      </c>
      <c r="AM133">
        <v>52.31</v>
      </c>
      <c r="AN133">
        <v>20.23</v>
      </c>
      <c r="AO133">
        <v>17.54</v>
      </c>
      <c r="AP133">
        <v>21.93</v>
      </c>
      <c r="AQ133">
        <v>47.99</v>
      </c>
      <c r="BA133">
        <f t="shared" si="10"/>
        <v>148</v>
      </c>
      <c r="BB133">
        <f t="shared" si="11"/>
        <v>36</v>
      </c>
      <c r="BC133">
        <f t="shared" si="12"/>
        <v>169</v>
      </c>
      <c r="BD133">
        <f t="shared" si="13"/>
        <v>79</v>
      </c>
      <c r="BE133">
        <f t="shared" si="14"/>
        <v>65</v>
      </c>
    </row>
    <row r="134" spans="1:57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10.651388888889</v>
      </c>
      <c r="H134">
        <v>55.08</v>
      </c>
      <c r="I134">
        <v>63.06</v>
      </c>
      <c r="J134">
        <v>46.62</v>
      </c>
      <c r="K134">
        <v>39.74</v>
      </c>
      <c r="L134">
        <v>44.44</v>
      </c>
      <c r="M134">
        <v>47.21</v>
      </c>
      <c r="N134">
        <v>26.13</v>
      </c>
      <c r="O134">
        <v>30.04</v>
      </c>
      <c r="P134">
        <v>46.52</v>
      </c>
      <c r="Q134">
        <v>1.88</v>
      </c>
      <c r="R134">
        <v>2.97</v>
      </c>
      <c r="S134">
        <v>38.71</v>
      </c>
      <c r="T134">
        <v>2.0099999999999998</v>
      </c>
      <c r="U134">
        <v>2.67</v>
      </c>
      <c r="V134">
        <v>42.92</v>
      </c>
      <c r="W134">
        <v>22.38</v>
      </c>
      <c r="X134">
        <v>28.17</v>
      </c>
      <c r="Y134">
        <v>44.27</v>
      </c>
      <c r="Z134">
        <v>9.08</v>
      </c>
      <c r="AA134">
        <v>10.95</v>
      </c>
      <c r="AB134">
        <v>45.31</v>
      </c>
      <c r="AC134">
        <v>1.41</v>
      </c>
      <c r="AD134">
        <v>2.0299999999999998</v>
      </c>
      <c r="AE134">
        <v>40.909999999999997</v>
      </c>
      <c r="AF134">
        <v>7.19</v>
      </c>
      <c r="AG134">
        <v>90.1</v>
      </c>
      <c r="AH134">
        <v>0.97299999999999998</v>
      </c>
      <c r="AI134">
        <v>8.76</v>
      </c>
      <c r="AJ134">
        <v>11.27</v>
      </c>
      <c r="AK134">
        <v>10.48</v>
      </c>
      <c r="AL134">
        <v>39.590000000000003</v>
      </c>
      <c r="AM134">
        <v>45.53</v>
      </c>
      <c r="AN134">
        <v>16.59</v>
      </c>
      <c r="AO134">
        <v>19.09</v>
      </c>
      <c r="AP134">
        <v>20.34</v>
      </c>
      <c r="AQ134">
        <v>44.92</v>
      </c>
      <c r="BA134">
        <f t="shared" si="10"/>
        <v>131</v>
      </c>
      <c r="BB134">
        <f t="shared" si="11"/>
        <v>126</v>
      </c>
      <c r="BC134">
        <f t="shared" si="12"/>
        <v>44</v>
      </c>
      <c r="BD134">
        <f t="shared" si="13"/>
        <v>162</v>
      </c>
      <c r="BE134">
        <f t="shared" si="14"/>
        <v>69</v>
      </c>
    </row>
    <row r="135" spans="1:57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8.4601449275362004</v>
      </c>
      <c r="H135">
        <v>47.79</v>
      </c>
      <c r="I135">
        <v>52.42</v>
      </c>
      <c r="J135">
        <v>47.69</v>
      </c>
      <c r="K135">
        <v>31.76</v>
      </c>
      <c r="L135">
        <v>37.619999999999997</v>
      </c>
      <c r="M135">
        <v>45.78</v>
      </c>
      <c r="N135">
        <v>22.97</v>
      </c>
      <c r="O135">
        <v>25.59</v>
      </c>
      <c r="P135">
        <v>47.3</v>
      </c>
      <c r="Q135">
        <v>2.16</v>
      </c>
      <c r="R135">
        <v>2.31</v>
      </c>
      <c r="S135">
        <v>48.28</v>
      </c>
      <c r="T135">
        <v>1.89</v>
      </c>
      <c r="U135">
        <v>2.27</v>
      </c>
      <c r="V135">
        <v>45.51</v>
      </c>
      <c r="W135">
        <v>21.12</v>
      </c>
      <c r="X135">
        <v>22.66</v>
      </c>
      <c r="Y135">
        <v>48.24</v>
      </c>
      <c r="Z135">
        <v>9.25</v>
      </c>
      <c r="AA135">
        <v>10.33</v>
      </c>
      <c r="AB135">
        <v>47.24</v>
      </c>
      <c r="AC135">
        <v>0.93</v>
      </c>
      <c r="AD135">
        <v>1.54</v>
      </c>
      <c r="AE135">
        <v>37.5</v>
      </c>
      <c r="AF135">
        <v>9.4</v>
      </c>
      <c r="AG135">
        <v>90.96</v>
      </c>
      <c r="AH135">
        <v>1.004</v>
      </c>
      <c r="AI135">
        <v>4.01</v>
      </c>
      <c r="AJ135">
        <v>15.57</v>
      </c>
      <c r="AK135">
        <v>6.94</v>
      </c>
      <c r="AL135">
        <v>60.44</v>
      </c>
      <c r="AM135">
        <v>36.619999999999997</v>
      </c>
      <c r="AN135">
        <v>7.86</v>
      </c>
      <c r="AO135">
        <v>20.51</v>
      </c>
      <c r="AP135">
        <v>14.34</v>
      </c>
      <c r="AQ135">
        <v>35.42</v>
      </c>
      <c r="BA135">
        <f t="shared" si="10"/>
        <v>27</v>
      </c>
      <c r="BB135">
        <f t="shared" si="11"/>
        <v>358</v>
      </c>
      <c r="BC135">
        <f t="shared" si="12"/>
        <v>18</v>
      </c>
      <c r="BD135">
        <f t="shared" si="13"/>
        <v>332</v>
      </c>
      <c r="BE135">
        <f t="shared" si="14"/>
        <v>181</v>
      </c>
    </row>
    <row r="136" spans="1:57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12.994230769231001</v>
      </c>
      <c r="H136">
        <v>66.42</v>
      </c>
      <c r="I136">
        <v>56.83</v>
      </c>
      <c r="J136">
        <v>53.89</v>
      </c>
      <c r="K136">
        <v>49.02</v>
      </c>
      <c r="L136">
        <v>41.73</v>
      </c>
      <c r="M136">
        <v>54.01</v>
      </c>
      <c r="N136">
        <v>36.049999999999997</v>
      </c>
      <c r="O136">
        <v>27.53</v>
      </c>
      <c r="P136">
        <v>56.7</v>
      </c>
      <c r="Q136">
        <v>4.62</v>
      </c>
      <c r="R136">
        <v>1.42</v>
      </c>
      <c r="S136">
        <v>76.47</v>
      </c>
      <c r="T136">
        <v>3.34</v>
      </c>
      <c r="U136">
        <v>2.5</v>
      </c>
      <c r="V136">
        <v>57.22</v>
      </c>
      <c r="W136">
        <v>32.14</v>
      </c>
      <c r="X136">
        <v>24.51</v>
      </c>
      <c r="Y136">
        <v>56.74</v>
      </c>
      <c r="Z136">
        <v>13.5</v>
      </c>
      <c r="AA136">
        <v>11.01</v>
      </c>
      <c r="AB136">
        <v>55.07</v>
      </c>
      <c r="AC136">
        <v>2.31</v>
      </c>
      <c r="AD136">
        <v>0.71</v>
      </c>
      <c r="AE136">
        <v>76.47</v>
      </c>
      <c r="AF136">
        <v>12.81</v>
      </c>
      <c r="AG136">
        <v>94.84</v>
      </c>
      <c r="AH136">
        <v>1.0760000000000001</v>
      </c>
      <c r="AI136">
        <v>15.45</v>
      </c>
      <c r="AJ136">
        <v>14.21</v>
      </c>
      <c r="AK136">
        <v>6.57</v>
      </c>
      <c r="AL136">
        <v>37.119999999999997</v>
      </c>
      <c r="AM136">
        <v>70.16</v>
      </c>
      <c r="AN136">
        <v>25.75</v>
      </c>
      <c r="AO136">
        <v>19.54</v>
      </c>
      <c r="AP136">
        <v>15.27</v>
      </c>
      <c r="AQ136">
        <v>62.77</v>
      </c>
      <c r="BA136">
        <f t="shared" si="10"/>
        <v>347</v>
      </c>
      <c r="BB136">
        <f t="shared" si="11"/>
        <v>271</v>
      </c>
      <c r="BC136">
        <f t="shared" si="12"/>
        <v>398</v>
      </c>
      <c r="BD136">
        <f t="shared" si="13"/>
        <v>228</v>
      </c>
      <c r="BE136">
        <f t="shared" si="14"/>
        <v>413</v>
      </c>
    </row>
    <row r="137" spans="1:57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9.6986394557823008</v>
      </c>
      <c r="H137">
        <v>51.64</v>
      </c>
      <c r="I137">
        <v>61.99</v>
      </c>
      <c r="J137">
        <v>45.44</v>
      </c>
      <c r="K137">
        <v>37.880000000000003</v>
      </c>
      <c r="L137">
        <v>40.4</v>
      </c>
      <c r="M137">
        <v>48.39</v>
      </c>
      <c r="N137">
        <v>26.64</v>
      </c>
      <c r="O137">
        <v>26.51</v>
      </c>
      <c r="P137">
        <v>50.12</v>
      </c>
      <c r="Q137">
        <v>0.88</v>
      </c>
      <c r="R137">
        <v>2.5299999999999998</v>
      </c>
      <c r="S137">
        <v>25.93</v>
      </c>
      <c r="T137">
        <v>1.99</v>
      </c>
      <c r="U137">
        <v>2.25</v>
      </c>
      <c r="V137">
        <v>46.95</v>
      </c>
      <c r="W137">
        <v>21.84</v>
      </c>
      <c r="X137">
        <v>25.12</v>
      </c>
      <c r="Y137">
        <v>46.51</v>
      </c>
      <c r="Z137">
        <v>8.84</v>
      </c>
      <c r="AA137">
        <v>10.73</v>
      </c>
      <c r="AB137">
        <v>45.16</v>
      </c>
      <c r="AC137">
        <v>0.63</v>
      </c>
      <c r="AD137">
        <v>1.52</v>
      </c>
      <c r="AE137">
        <v>29.41</v>
      </c>
      <c r="AF137">
        <v>3.32</v>
      </c>
      <c r="AG137">
        <v>90.48</v>
      </c>
      <c r="AH137">
        <v>0.93799999999999994</v>
      </c>
      <c r="AI137">
        <v>7.7</v>
      </c>
      <c r="AJ137">
        <v>15.4</v>
      </c>
      <c r="AK137">
        <v>6.94</v>
      </c>
      <c r="AL137">
        <v>53.28</v>
      </c>
      <c r="AM137">
        <v>52.59</v>
      </c>
      <c r="AN137">
        <v>13.89</v>
      </c>
      <c r="AO137">
        <v>19.95</v>
      </c>
      <c r="AP137">
        <v>13.64</v>
      </c>
      <c r="AQ137">
        <v>50.46</v>
      </c>
      <c r="BA137">
        <f t="shared" si="10"/>
        <v>64</v>
      </c>
      <c r="BB137">
        <f t="shared" si="11"/>
        <v>153</v>
      </c>
      <c r="BC137">
        <f t="shared" si="12"/>
        <v>36</v>
      </c>
      <c r="BD137">
        <f t="shared" si="13"/>
        <v>343</v>
      </c>
      <c r="BE137">
        <f t="shared" si="14"/>
        <v>8</v>
      </c>
    </row>
    <row r="138" spans="1:57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7.7282051282050999</v>
      </c>
      <c r="H138">
        <v>54.94</v>
      </c>
      <c r="I138">
        <v>64.8</v>
      </c>
      <c r="J138">
        <v>45.89</v>
      </c>
      <c r="K138">
        <v>41.8</v>
      </c>
      <c r="L138">
        <v>45.69</v>
      </c>
      <c r="M138">
        <v>47.78</v>
      </c>
      <c r="N138">
        <v>28.96</v>
      </c>
      <c r="O138">
        <v>31.65</v>
      </c>
      <c r="P138">
        <v>47.78</v>
      </c>
      <c r="Q138">
        <v>1.49</v>
      </c>
      <c r="R138">
        <v>2.69</v>
      </c>
      <c r="S138">
        <v>35.71</v>
      </c>
      <c r="T138">
        <v>2.64</v>
      </c>
      <c r="U138">
        <v>2.99</v>
      </c>
      <c r="V138">
        <v>46.91</v>
      </c>
      <c r="W138">
        <v>21.8</v>
      </c>
      <c r="X138">
        <v>30.46</v>
      </c>
      <c r="Y138">
        <v>41.71</v>
      </c>
      <c r="Z138">
        <v>12.54</v>
      </c>
      <c r="AA138">
        <v>12.54</v>
      </c>
      <c r="AB138">
        <v>50</v>
      </c>
      <c r="AC138">
        <v>0.6</v>
      </c>
      <c r="AD138">
        <v>1.49</v>
      </c>
      <c r="AE138">
        <v>28.57</v>
      </c>
      <c r="AF138">
        <v>5.15</v>
      </c>
      <c r="AG138">
        <v>91.51</v>
      </c>
      <c r="AH138">
        <v>0.96699999999999997</v>
      </c>
      <c r="AI138">
        <v>6.87</v>
      </c>
      <c r="AJ138">
        <v>13.74</v>
      </c>
      <c r="AK138">
        <v>8.36</v>
      </c>
      <c r="AL138">
        <v>51.96</v>
      </c>
      <c r="AM138">
        <v>45.1</v>
      </c>
      <c r="AN138">
        <v>15.83</v>
      </c>
      <c r="AO138">
        <v>17.32</v>
      </c>
      <c r="AP138">
        <v>19.41</v>
      </c>
      <c r="AQ138">
        <v>44.92</v>
      </c>
      <c r="BA138">
        <f t="shared" si="10"/>
        <v>127</v>
      </c>
      <c r="BB138">
        <f t="shared" si="11"/>
        <v>80</v>
      </c>
      <c r="BC138">
        <f t="shared" si="12"/>
        <v>240</v>
      </c>
      <c r="BD138">
        <f t="shared" si="13"/>
        <v>41</v>
      </c>
      <c r="BE138">
        <f t="shared" si="14"/>
        <v>36</v>
      </c>
    </row>
    <row r="139" spans="1:57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12.639930555556001</v>
      </c>
      <c r="H139">
        <v>66.849999999999994</v>
      </c>
      <c r="I139">
        <v>61.91</v>
      </c>
      <c r="J139">
        <v>51.92</v>
      </c>
      <c r="K139">
        <v>47.67</v>
      </c>
      <c r="L139">
        <v>44.6</v>
      </c>
      <c r="M139">
        <v>51.66</v>
      </c>
      <c r="N139">
        <v>32.729999999999997</v>
      </c>
      <c r="O139">
        <v>30.95</v>
      </c>
      <c r="P139">
        <v>51.4</v>
      </c>
      <c r="Q139">
        <v>2.97</v>
      </c>
      <c r="R139">
        <v>2.27</v>
      </c>
      <c r="S139">
        <v>56.6</v>
      </c>
      <c r="T139">
        <v>3</v>
      </c>
      <c r="U139">
        <v>2.69</v>
      </c>
      <c r="V139">
        <v>52.76</v>
      </c>
      <c r="W139">
        <v>31.05</v>
      </c>
      <c r="X139">
        <v>29.37</v>
      </c>
      <c r="Y139">
        <v>51.39</v>
      </c>
      <c r="Z139">
        <v>13.65</v>
      </c>
      <c r="AA139">
        <v>11.17</v>
      </c>
      <c r="AB139">
        <v>54.98</v>
      </c>
      <c r="AC139">
        <v>2.27</v>
      </c>
      <c r="AD139">
        <v>1.48</v>
      </c>
      <c r="AE139">
        <v>60.53</v>
      </c>
      <c r="AF139">
        <v>9.06</v>
      </c>
      <c r="AG139">
        <v>92.65</v>
      </c>
      <c r="AH139">
        <v>1.0169999999999999</v>
      </c>
      <c r="AI139">
        <v>12.76</v>
      </c>
      <c r="AJ139">
        <v>14.44</v>
      </c>
      <c r="AK139">
        <v>7.71</v>
      </c>
      <c r="AL139">
        <v>44.11</v>
      </c>
      <c r="AM139">
        <v>62.32</v>
      </c>
      <c r="AN139">
        <v>23.34</v>
      </c>
      <c r="AO139">
        <v>19.88</v>
      </c>
      <c r="AP139">
        <v>16.52</v>
      </c>
      <c r="AQ139">
        <v>58.56</v>
      </c>
      <c r="BA139">
        <f t="shared" si="10"/>
        <v>353</v>
      </c>
      <c r="BB139">
        <f t="shared" si="11"/>
        <v>155</v>
      </c>
      <c r="BC139">
        <f t="shared" si="12"/>
        <v>357</v>
      </c>
      <c r="BD139">
        <f t="shared" si="13"/>
        <v>149</v>
      </c>
      <c r="BE139">
        <f t="shared" si="14"/>
        <v>305</v>
      </c>
    </row>
    <row r="140" spans="1:57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9.2646666666667006</v>
      </c>
      <c r="H140">
        <v>51.55</v>
      </c>
      <c r="I140">
        <v>60.36</v>
      </c>
      <c r="J140">
        <v>46.06</v>
      </c>
      <c r="K140">
        <v>34.97</v>
      </c>
      <c r="L140">
        <v>44.04</v>
      </c>
      <c r="M140">
        <v>44.26</v>
      </c>
      <c r="N140">
        <v>23.83</v>
      </c>
      <c r="O140">
        <v>28.75</v>
      </c>
      <c r="P140">
        <v>45.32</v>
      </c>
      <c r="Q140">
        <v>2.33</v>
      </c>
      <c r="R140">
        <v>2.85</v>
      </c>
      <c r="S140">
        <v>45</v>
      </c>
      <c r="T140">
        <v>1.81</v>
      </c>
      <c r="U140">
        <v>2.82</v>
      </c>
      <c r="V140">
        <v>39.15</v>
      </c>
      <c r="W140">
        <v>20.46</v>
      </c>
      <c r="X140">
        <v>26.94</v>
      </c>
      <c r="Y140">
        <v>43.17</v>
      </c>
      <c r="Z140">
        <v>8.2899999999999991</v>
      </c>
      <c r="AA140">
        <v>12.43</v>
      </c>
      <c r="AB140">
        <v>40</v>
      </c>
      <c r="AC140">
        <v>0.26</v>
      </c>
      <c r="AD140">
        <v>1.55</v>
      </c>
      <c r="AE140">
        <v>14.29</v>
      </c>
      <c r="AF140">
        <v>9.7799999999999994</v>
      </c>
      <c r="AG140">
        <v>90.09</v>
      </c>
      <c r="AH140">
        <v>0.999</v>
      </c>
      <c r="AI140">
        <v>8.5500000000000007</v>
      </c>
      <c r="AJ140">
        <v>12.69</v>
      </c>
      <c r="AK140">
        <v>4.66</v>
      </c>
      <c r="AL140">
        <v>51.55</v>
      </c>
      <c r="AM140">
        <v>64.709999999999994</v>
      </c>
      <c r="AN140">
        <v>12.95</v>
      </c>
      <c r="AO140">
        <v>16.579999999999998</v>
      </c>
      <c r="AP140">
        <v>9.84</v>
      </c>
      <c r="AQ140">
        <v>56.82</v>
      </c>
      <c r="BA140">
        <f t="shared" si="10"/>
        <v>62</v>
      </c>
      <c r="BB140">
        <f t="shared" si="11"/>
        <v>185</v>
      </c>
      <c r="BC140">
        <f t="shared" si="12"/>
        <v>15</v>
      </c>
      <c r="BD140">
        <f t="shared" si="13"/>
        <v>105</v>
      </c>
      <c r="BE140">
        <f t="shared" si="14"/>
        <v>138</v>
      </c>
    </row>
    <row r="141" spans="1:57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11.580476190476</v>
      </c>
      <c r="H141">
        <v>48.85</v>
      </c>
      <c r="I141">
        <v>62.17</v>
      </c>
      <c r="J141">
        <v>44</v>
      </c>
      <c r="K141">
        <v>33.46</v>
      </c>
      <c r="L141">
        <v>43.23</v>
      </c>
      <c r="M141">
        <v>43.63</v>
      </c>
      <c r="N141">
        <v>21.76</v>
      </c>
      <c r="O141">
        <v>31.23</v>
      </c>
      <c r="P141">
        <v>41.06</v>
      </c>
      <c r="Q141">
        <v>1.48</v>
      </c>
      <c r="R141">
        <v>2.52</v>
      </c>
      <c r="S141">
        <v>37.04</v>
      </c>
      <c r="T141">
        <v>2.04</v>
      </c>
      <c r="U141">
        <v>2.21</v>
      </c>
      <c r="V141">
        <v>47.89</v>
      </c>
      <c r="W141">
        <v>22.06</v>
      </c>
      <c r="X141">
        <v>23.54</v>
      </c>
      <c r="Y141">
        <v>48.38</v>
      </c>
      <c r="Z141">
        <v>9.33</v>
      </c>
      <c r="AA141">
        <v>10.07</v>
      </c>
      <c r="AB141">
        <v>48.09</v>
      </c>
      <c r="AC141">
        <v>0.89</v>
      </c>
      <c r="AD141">
        <v>1.48</v>
      </c>
      <c r="AE141">
        <v>37.5</v>
      </c>
      <c r="AF141">
        <v>6.8</v>
      </c>
      <c r="AG141">
        <v>91.94</v>
      </c>
      <c r="AH141">
        <v>0.98699999999999999</v>
      </c>
      <c r="AI141">
        <v>5.33</v>
      </c>
      <c r="AJ141">
        <v>20.28</v>
      </c>
      <c r="AK141">
        <v>8.44</v>
      </c>
      <c r="AL141">
        <v>51.07</v>
      </c>
      <c r="AM141">
        <v>38.71</v>
      </c>
      <c r="AN141">
        <v>8.8800000000000008</v>
      </c>
      <c r="AO141">
        <v>24.28</v>
      </c>
      <c r="AP141">
        <v>17.91</v>
      </c>
      <c r="AQ141">
        <v>33.15</v>
      </c>
      <c r="BA141">
        <f t="shared" si="10"/>
        <v>37</v>
      </c>
      <c r="BB141">
        <f t="shared" si="11"/>
        <v>141</v>
      </c>
      <c r="BC141">
        <f t="shared" si="12"/>
        <v>52</v>
      </c>
      <c r="BD141">
        <f t="shared" si="13"/>
        <v>356</v>
      </c>
      <c r="BE141">
        <f t="shared" si="14"/>
        <v>50</v>
      </c>
    </row>
    <row r="142" spans="1:57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12.401515151515</v>
      </c>
      <c r="H142">
        <v>58.94</v>
      </c>
      <c r="I142">
        <v>52.78</v>
      </c>
      <c r="J142">
        <v>52.76</v>
      </c>
      <c r="K142">
        <v>42.66</v>
      </c>
      <c r="L142">
        <v>37.72</v>
      </c>
      <c r="M142">
        <v>53.08</v>
      </c>
      <c r="N142">
        <v>28.7</v>
      </c>
      <c r="O142">
        <v>26.72</v>
      </c>
      <c r="P142">
        <v>51.79</v>
      </c>
      <c r="Q142">
        <v>3.3</v>
      </c>
      <c r="R142">
        <v>2.75</v>
      </c>
      <c r="S142">
        <v>54.55</v>
      </c>
      <c r="T142">
        <v>2.62</v>
      </c>
      <c r="U142">
        <v>2.23</v>
      </c>
      <c r="V142">
        <v>54</v>
      </c>
      <c r="W142">
        <v>30.02</v>
      </c>
      <c r="X142">
        <v>23.86</v>
      </c>
      <c r="Y142">
        <v>55.71</v>
      </c>
      <c r="Z142">
        <v>13.19</v>
      </c>
      <c r="AA142">
        <v>10.78</v>
      </c>
      <c r="AB142">
        <v>55.05</v>
      </c>
      <c r="AC142">
        <v>1.76</v>
      </c>
      <c r="AD142">
        <v>1.32</v>
      </c>
      <c r="AE142">
        <v>57.14</v>
      </c>
      <c r="AF142">
        <v>11.49</v>
      </c>
      <c r="AG142">
        <v>89.71</v>
      </c>
      <c r="AH142">
        <v>1.012</v>
      </c>
      <c r="AI142">
        <v>9.7899999999999991</v>
      </c>
      <c r="AJ142">
        <v>9.35</v>
      </c>
      <c r="AK142">
        <v>8.8000000000000007</v>
      </c>
      <c r="AL142">
        <v>54.32</v>
      </c>
      <c r="AM142">
        <v>52.66</v>
      </c>
      <c r="AN142">
        <v>18.14</v>
      </c>
      <c r="AO142">
        <v>13.19</v>
      </c>
      <c r="AP142">
        <v>17.59</v>
      </c>
      <c r="AQ142">
        <v>50.77</v>
      </c>
      <c r="BA142">
        <f t="shared" si="10"/>
        <v>213</v>
      </c>
      <c r="BB142">
        <f t="shared" si="11"/>
        <v>352</v>
      </c>
      <c r="BC142">
        <f t="shared" si="12"/>
        <v>231</v>
      </c>
      <c r="BD142">
        <f t="shared" si="13"/>
        <v>349</v>
      </c>
      <c r="BE142">
        <f t="shared" si="14"/>
        <v>271</v>
      </c>
    </row>
    <row r="143" spans="1:57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13.417708333333</v>
      </c>
      <c r="H143">
        <v>61.02</v>
      </c>
      <c r="I143">
        <v>65.12</v>
      </c>
      <c r="J143">
        <v>48.38</v>
      </c>
      <c r="K143">
        <v>44.06</v>
      </c>
      <c r="L143">
        <v>43.79</v>
      </c>
      <c r="M143">
        <v>50.16</v>
      </c>
      <c r="N143">
        <v>32.61</v>
      </c>
      <c r="O143">
        <v>32.61</v>
      </c>
      <c r="P143">
        <v>50</v>
      </c>
      <c r="Q143">
        <v>3.45</v>
      </c>
      <c r="R143">
        <v>2.14</v>
      </c>
      <c r="S143">
        <v>61.67</v>
      </c>
      <c r="T143">
        <v>2.69</v>
      </c>
      <c r="U143">
        <v>2.58</v>
      </c>
      <c r="V143">
        <v>51.04</v>
      </c>
      <c r="W143">
        <v>29.53</v>
      </c>
      <c r="X143">
        <v>28.88</v>
      </c>
      <c r="Y143">
        <v>50.56</v>
      </c>
      <c r="Z143">
        <v>11.92</v>
      </c>
      <c r="AA143">
        <v>10.99</v>
      </c>
      <c r="AB143">
        <v>52.03</v>
      </c>
      <c r="AC143">
        <v>2.0499999999999998</v>
      </c>
      <c r="AD143">
        <v>1.21</v>
      </c>
      <c r="AE143">
        <v>62.86</v>
      </c>
      <c r="AF143">
        <v>10.57</v>
      </c>
      <c r="AG143">
        <v>93.43</v>
      </c>
      <c r="AH143">
        <v>1.04</v>
      </c>
      <c r="AI143">
        <v>10.99</v>
      </c>
      <c r="AJ143">
        <v>10.53</v>
      </c>
      <c r="AK143">
        <v>6.99</v>
      </c>
      <c r="AL143">
        <v>41.36</v>
      </c>
      <c r="AM143">
        <v>61.14</v>
      </c>
      <c r="AN143">
        <v>20.59</v>
      </c>
      <c r="AO143">
        <v>16.02</v>
      </c>
      <c r="AP143">
        <v>16.86</v>
      </c>
      <c r="AQ143">
        <v>54.98</v>
      </c>
      <c r="BA143">
        <f t="shared" si="10"/>
        <v>257</v>
      </c>
      <c r="BB143">
        <f t="shared" si="11"/>
        <v>75</v>
      </c>
      <c r="BC143">
        <f t="shared" si="12"/>
        <v>267</v>
      </c>
      <c r="BD143">
        <f t="shared" si="13"/>
        <v>195</v>
      </c>
      <c r="BE143">
        <f t="shared" si="14"/>
        <v>370</v>
      </c>
    </row>
    <row r="144" spans="1:57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12.664341085270999</v>
      </c>
      <c r="H144">
        <v>48.7</v>
      </c>
      <c r="I144">
        <v>67.760000000000005</v>
      </c>
      <c r="J144">
        <v>41.82</v>
      </c>
      <c r="K144">
        <v>33.270000000000003</v>
      </c>
      <c r="L144">
        <v>47.82</v>
      </c>
      <c r="M144">
        <v>41.03</v>
      </c>
      <c r="N144">
        <v>22.37</v>
      </c>
      <c r="O144">
        <v>31.95</v>
      </c>
      <c r="P144">
        <v>41.18</v>
      </c>
      <c r="Q144">
        <v>2.42</v>
      </c>
      <c r="R144">
        <v>2.64</v>
      </c>
      <c r="S144">
        <v>47.83</v>
      </c>
      <c r="T144">
        <v>2.0299999999999998</v>
      </c>
      <c r="U144">
        <v>2.68</v>
      </c>
      <c r="V144">
        <v>43.1</v>
      </c>
      <c r="W144">
        <v>23.25</v>
      </c>
      <c r="X144">
        <v>29.53</v>
      </c>
      <c r="Y144">
        <v>44.05</v>
      </c>
      <c r="Z144">
        <v>8.15</v>
      </c>
      <c r="AA144">
        <v>10.36</v>
      </c>
      <c r="AB144">
        <v>44.05</v>
      </c>
      <c r="AC144">
        <v>1.54</v>
      </c>
      <c r="AD144">
        <v>1.1000000000000001</v>
      </c>
      <c r="AE144">
        <v>58.33</v>
      </c>
      <c r="AF144">
        <v>10.84</v>
      </c>
      <c r="AG144">
        <v>91.72</v>
      </c>
      <c r="AH144">
        <v>1.026</v>
      </c>
      <c r="AI144">
        <v>9.26</v>
      </c>
      <c r="AJ144">
        <v>13.77</v>
      </c>
      <c r="AK144">
        <v>12.12</v>
      </c>
      <c r="AL144">
        <v>39</v>
      </c>
      <c r="AM144">
        <v>43.3</v>
      </c>
      <c r="AN144">
        <v>14.54</v>
      </c>
      <c r="AO144">
        <v>18.62</v>
      </c>
      <c r="AP144">
        <v>22.81</v>
      </c>
      <c r="AQ144">
        <v>38.94</v>
      </c>
      <c r="BA144">
        <f t="shared" si="10"/>
        <v>35</v>
      </c>
      <c r="BB144">
        <f t="shared" si="11"/>
        <v>43</v>
      </c>
      <c r="BC144">
        <f t="shared" si="12"/>
        <v>51</v>
      </c>
      <c r="BD144">
        <f t="shared" si="13"/>
        <v>154</v>
      </c>
      <c r="BE144">
        <f t="shared" si="14"/>
        <v>172</v>
      </c>
    </row>
    <row r="145" spans="1:57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13.401736111110999</v>
      </c>
      <c r="H145">
        <v>55.5</v>
      </c>
      <c r="I145">
        <v>59.13</v>
      </c>
      <c r="J145">
        <v>48.41</v>
      </c>
      <c r="K145">
        <v>38.99</v>
      </c>
      <c r="L145">
        <v>43.65</v>
      </c>
      <c r="M145">
        <v>47.18</v>
      </c>
      <c r="N145">
        <v>25</v>
      </c>
      <c r="O145">
        <v>29.85</v>
      </c>
      <c r="P145">
        <v>45.58</v>
      </c>
      <c r="Q145">
        <v>3.64</v>
      </c>
      <c r="R145">
        <v>2.4300000000000002</v>
      </c>
      <c r="S145">
        <v>60</v>
      </c>
      <c r="T145">
        <v>2.39</v>
      </c>
      <c r="U145">
        <v>2.93</v>
      </c>
      <c r="V145">
        <v>44.88</v>
      </c>
      <c r="W145">
        <v>26.68</v>
      </c>
      <c r="X145">
        <v>29.1</v>
      </c>
      <c r="Y145">
        <v>47.83</v>
      </c>
      <c r="Z145">
        <v>9.6999999999999993</v>
      </c>
      <c r="AA145">
        <v>13.06</v>
      </c>
      <c r="AB145">
        <v>42.62</v>
      </c>
      <c r="AC145">
        <v>2.15</v>
      </c>
      <c r="AD145">
        <v>1.31</v>
      </c>
      <c r="AE145">
        <v>62.16</v>
      </c>
      <c r="AF145">
        <v>14.55</v>
      </c>
      <c r="AG145">
        <v>91.88</v>
      </c>
      <c r="AH145">
        <v>1.0640000000000001</v>
      </c>
      <c r="AI145">
        <v>10.45</v>
      </c>
      <c r="AJ145">
        <v>16.04</v>
      </c>
      <c r="AK145">
        <v>9.51</v>
      </c>
      <c r="AL145">
        <v>50.27</v>
      </c>
      <c r="AM145">
        <v>52.34</v>
      </c>
      <c r="AN145">
        <v>19.489999999999998</v>
      </c>
      <c r="AO145">
        <v>21.55</v>
      </c>
      <c r="AP145">
        <v>20.329999999999998</v>
      </c>
      <c r="AQ145">
        <v>48.95</v>
      </c>
      <c r="BA145">
        <f t="shared" si="10"/>
        <v>139</v>
      </c>
      <c r="BB145">
        <f t="shared" si="11"/>
        <v>207</v>
      </c>
      <c r="BC145">
        <f t="shared" si="12"/>
        <v>149</v>
      </c>
      <c r="BD145">
        <f t="shared" si="13"/>
        <v>57</v>
      </c>
      <c r="BE145">
        <f t="shared" si="14"/>
        <v>348</v>
      </c>
    </row>
    <row r="146" spans="1:57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10</v>
      </c>
      <c r="H146">
        <v>65.11</v>
      </c>
      <c r="I146">
        <v>43.15</v>
      </c>
      <c r="J146">
        <v>60.14</v>
      </c>
      <c r="K146">
        <v>44.81</v>
      </c>
      <c r="L146">
        <v>31.66</v>
      </c>
      <c r="M146">
        <v>58.6</v>
      </c>
      <c r="N146">
        <v>29.11</v>
      </c>
      <c r="O146">
        <v>21.96</v>
      </c>
      <c r="P146">
        <v>57</v>
      </c>
      <c r="Q146">
        <v>2.81</v>
      </c>
      <c r="R146">
        <v>2.04</v>
      </c>
      <c r="S146">
        <v>57.89</v>
      </c>
      <c r="T146">
        <v>2.35</v>
      </c>
      <c r="U146">
        <v>1.83</v>
      </c>
      <c r="V146">
        <v>56.17</v>
      </c>
      <c r="W146">
        <v>25.28</v>
      </c>
      <c r="X146">
        <v>18.64</v>
      </c>
      <c r="Y146">
        <v>57.56</v>
      </c>
      <c r="Z146">
        <v>8.94</v>
      </c>
      <c r="AA146">
        <v>8.43</v>
      </c>
      <c r="AB146">
        <v>51.47</v>
      </c>
      <c r="AC146">
        <v>2.04</v>
      </c>
      <c r="AD146">
        <v>1.02</v>
      </c>
      <c r="AE146">
        <v>66.67</v>
      </c>
      <c r="AF146">
        <v>9.65</v>
      </c>
      <c r="AG146">
        <v>90.7</v>
      </c>
      <c r="AH146">
        <v>1.0029999999999999</v>
      </c>
      <c r="AI146">
        <v>12.51</v>
      </c>
      <c r="AJ146">
        <v>15.57</v>
      </c>
      <c r="AK146">
        <v>5.49</v>
      </c>
      <c r="AL146">
        <v>45.7</v>
      </c>
      <c r="AM146">
        <v>69.5</v>
      </c>
      <c r="AN146">
        <v>22.34</v>
      </c>
      <c r="AO146">
        <v>19.91</v>
      </c>
      <c r="AP146">
        <v>14.04</v>
      </c>
      <c r="AQ146">
        <v>61.4</v>
      </c>
      <c r="BA146">
        <f t="shared" si="10"/>
        <v>327</v>
      </c>
      <c r="BB146">
        <f t="shared" si="11"/>
        <v>410</v>
      </c>
      <c r="BC146">
        <f t="shared" si="12"/>
        <v>133</v>
      </c>
      <c r="BD146">
        <f t="shared" si="13"/>
        <v>411</v>
      </c>
      <c r="BE146">
        <f t="shared" si="14"/>
        <v>319</v>
      </c>
    </row>
    <row r="147" spans="1:57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12.829365079364999</v>
      </c>
      <c r="H147">
        <v>59.68</v>
      </c>
      <c r="I147">
        <v>63.25</v>
      </c>
      <c r="J147">
        <v>48.55</v>
      </c>
      <c r="K147">
        <v>44.21</v>
      </c>
      <c r="L147">
        <v>40.53</v>
      </c>
      <c r="M147">
        <v>52.17</v>
      </c>
      <c r="N147">
        <v>33.520000000000003</v>
      </c>
      <c r="O147">
        <v>30.4</v>
      </c>
      <c r="P147">
        <v>52.44</v>
      </c>
      <c r="Q147">
        <v>3.23</v>
      </c>
      <c r="R147">
        <v>2.56</v>
      </c>
      <c r="S147">
        <v>55.77</v>
      </c>
      <c r="T147">
        <v>2.67</v>
      </c>
      <c r="U147">
        <v>2.4</v>
      </c>
      <c r="V147">
        <v>52.72</v>
      </c>
      <c r="W147">
        <v>28.39</v>
      </c>
      <c r="X147">
        <v>26.61</v>
      </c>
      <c r="Y147">
        <v>51.62</v>
      </c>
      <c r="Z147">
        <v>12.03</v>
      </c>
      <c r="AA147">
        <v>11.02</v>
      </c>
      <c r="AB147">
        <v>52.17</v>
      </c>
      <c r="AC147">
        <v>2</v>
      </c>
      <c r="AD147">
        <v>1.45</v>
      </c>
      <c r="AE147">
        <v>58.06</v>
      </c>
      <c r="AF147">
        <v>9.6300000000000008</v>
      </c>
      <c r="AG147">
        <v>91.58</v>
      </c>
      <c r="AH147">
        <v>1.012</v>
      </c>
      <c r="AI147">
        <v>13.36</v>
      </c>
      <c r="AJ147">
        <v>10.8</v>
      </c>
      <c r="AK147">
        <v>6.79</v>
      </c>
      <c r="AL147">
        <v>40.869999999999997</v>
      </c>
      <c r="AM147">
        <v>66.3</v>
      </c>
      <c r="AN147">
        <v>23.94</v>
      </c>
      <c r="AO147">
        <v>17.48</v>
      </c>
      <c r="AP147">
        <v>17.149999999999999</v>
      </c>
      <c r="AQ147">
        <v>58.27</v>
      </c>
      <c r="BA147">
        <f t="shared" si="10"/>
        <v>230</v>
      </c>
      <c r="BB147">
        <f t="shared" si="11"/>
        <v>118</v>
      </c>
      <c r="BC147">
        <f t="shared" si="12"/>
        <v>253</v>
      </c>
      <c r="BD147">
        <f t="shared" si="13"/>
        <v>276</v>
      </c>
      <c r="BE147">
        <f t="shared" si="14"/>
        <v>295</v>
      </c>
    </row>
    <row r="148" spans="1:57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15.63125</v>
      </c>
      <c r="H148">
        <v>69.569999999999993</v>
      </c>
      <c r="I148">
        <v>51.1</v>
      </c>
      <c r="J148">
        <v>57.65</v>
      </c>
      <c r="K148">
        <v>48.1</v>
      </c>
      <c r="L148">
        <v>39.1</v>
      </c>
      <c r="M148">
        <v>55.16</v>
      </c>
      <c r="N148">
        <v>31.79</v>
      </c>
      <c r="O148">
        <v>28.67</v>
      </c>
      <c r="P148">
        <v>52.58</v>
      </c>
      <c r="Q148">
        <v>2.4</v>
      </c>
      <c r="R148">
        <v>3.12</v>
      </c>
      <c r="S148">
        <v>43.48</v>
      </c>
      <c r="T148">
        <v>2.75</v>
      </c>
      <c r="U148">
        <v>2.31</v>
      </c>
      <c r="V148">
        <v>54.34</v>
      </c>
      <c r="W148">
        <v>32.39</v>
      </c>
      <c r="X148">
        <v>22.43</v>
      </c>
      <c r="Y148">
        <v>59.08</v>
      </c>
      <c r="Z148">
        <v>9.7200000000000006</v>
      </c>
      <c r="AA148">
        <v>9.7200000000000006</v>
      </c>
      <c r="AB148">
        <v>50</v>
      </c>
      <c r="AC148">
        <v>1.32</v>
      </c>
      <c r="AD148">
        <v>1.92</v>
      </c>
      <c r="AE148">
        <v>40.74</v>
      </c>
      <c r="AF148">
        <v>7.55</v>
      </c>
      <c r="AG148">
        <v>89.12</v>
      </c>
      <c r="AH148">
        <v>0.96699999999999997</v>
      </c>
      <c r="AI148">
        <v>10.08</v>
      </c>
      <c r="AJ148">
        <v>10.44</v>
      </c>
      <c r="AK148">
        <v>3.12</v>
      </c>
      <c r="AL148">
        <v>47.5</v>
      </c>
      <c r="AM148">
        <v>76.36</v>
      </c>
      <c r="AN148">
        <v>21.59</v>
      </c>
      <c r="AO148">
        <v>15.83</v>
      </c>
      <c r="AP148">
        <v>7.8</v>
      </c>
      <c r="AQ148">
        <v>73.47</v>
      </c>
      <c r="BA148">
        <f t="shared" si="10"/>
        <v>371</v>
      </c>
      <c r="BB148">
        <f t="shared" si="11"/>
        <v>380</v>
      </c>
      <c r="BC148">
        <f t="shared" si="12"/>
        <v>286</v>
      </c>
      <c r="BD148">
        <f t="shared" si="13"/>
        <v>316</v>
      </c>
      <c r="BE148">
        <f t="shared" si="14"/>
        <v>116</v>
      </c>
    </row>
    <row r="149" spans="1:57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10.502604166667</v>
      </c>
      <c r="H149">
        <v>59.09</v>
      </c>
      <c r="I149">
        <v>54.09</v>
      </c>
      <c r="J149">
        <v>52.21</v>
      </c>
      <c r="K149">
        <v>42.31</v>
      </c>
      <c r="L149">
        <v>40.700000000000003</v>
      </c>
      <c r="M149">
        <v>50.97</v>
      </c>
      <c r="N149">
        <v>29.46</v>
      </c>
      <c r="O149">
        <v>27.14</v>
      </c>
      <c r="P149">
        <v>52.05</v>
      </c>
      <c r="Q149">
        <v>3.03</v>
      </c>
      <c r="R149">
        <v>2.5</v>
      </c>
      <c r="S149">
        <v>54.84</v>
      </c>
      <c r="T149">
        <v>2.83</v>
      </c>
      <c r="U149">
        <v>2.5299999999999998</v>
      </c>
      <c r="V149">
        <v>52.74</v>
      </c>
      <c r="W149">
        <v>29.46</v>
      </c>
      <c r="X149">
        <v>25.35</v>
      </c>
      <c r="Y149">
        <v>53.75</v>
      </c>
      <c r="Z149">
        <v>14.28</v>
      </c>
      <c r="AA149">
        <v>10</v>
      </c>
      <c r="AB149">
        <v>58.82</v>
      </c>
      <c r="AC149">
        <v>2.3199999999999998</v>
      </c>
      <c r="AD149">
        <v>0.54</v>
      </c>
      <c r="AE149">
        <v>81.25</v>
      </c>
      <c r="AF149">
        <v>10.3</v>
      </c>
      <c r="AG149">
        <v>90.79</v>
      </c>
      <c r="AH149">
        <v>1.0109999999999999</v>
      </c>
      <c r="AI149">
        <v>9.64</v>
      </c>
      <c r="AJ149">
        <v>17.670000000000002</v>
      </c>
      <c r="AK149">
        <v>9.1</v>
      </c>
      <c r="AL149">
        <v>48.74</v>
      </c>
      <c r="AM149">
        <v>51.43</v>
      </c>
      <c r="AN149">
        <v>18.75</v>
      </c>
      <c r="AO149">
        <v>24.1</v>
      </c>
      <c r="AP149">
        <v>17.850000000000001</v>
      </c>
      <c r="AQ149">
        <v>51.22</v>
      </c>
      <c r="BA149">
        <f t="shared" si="10"/>
        <v>216</v>
      </c>
      <c r="BB149">
        <f t="shared" si="11"/>
        <v>330</v>
      </c>
      <c r="BC149">
        <f t="shared" si="12"/>
        <v>316</v>
      </c>
      <c r="BD149">
        <f t="shared" si="13"/>
        <v>212</v>
      </c>
      <c r="BE149">
        <f t="shared" si="14"/>
        <v>277</v>
      </c>
    </row>
    <row r="150" spans="1:57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12.948</v>
      </c>
      <c r="H150">
        <v>61.91</v>
      </c>
      <c r="I150">
        <v>65.25</v>
      </c>
      <c r="J150">
        <v>48.69</v>
      </c>
      <c r="K150">
        <v>44.3</v>
      </c>
      <c r="L150">
        <v>46.52</v>
      </c>
      <c r="M150">
        <v>48.78</v>
      </c>
      <c r="N150">
        <v>30.03</v>
      </c>
      <c r="O150">
        <v>32.44</v>
      </c>
      <c r="P150">
        <v>48.07</v>
      </c>
      <c r="Q150">
        <v>2.2200000000000002</v>
      </c>
      <c r="R150">
        <v>3.71</v>
      </c>
      <c r="S150">
        <v>37.5</v>
      </c>
      <c r="T150">
        <v>2.4900000000000002</v>
      </c>
      <c r="U150">
        <v>2.81</v>
      </c>
      <c r="V150">
        <v>46.98</v>
      </c>
      <c r="W150">
        <v>27.62</v>
      </c>
      <c r="X150">
        <v>28.73</v>
      </c>
      <c r="Y150">
        <v>49.01</v>
      </c>
      <c r="Z150">
        <v>9.82</v>
      </c>
      <c r="AA150">
        <v>10.38</v>
      </c>
      <c r="AB150">
        <v>48.62</v>
      </c>
      <c r="AC150">
        <v>1.1100000000000001</v>
      </c>
      <c r="AD150">
        <v>2.2200000000000002</v>
      </c>
      <c r="AE150">
        <v>33.33</v>
      </c>
      <c r="AF150">
        <v>7.41</v>
      </c>
      <c r="AG150">
        <v>88.57</v>
      </c>
      <c r="AH150">
        <v>0.96</v>
      </c>
      <c r="AI150">
        <v>7.97</v>
      </c>
      <c r="AJ150">
        <v>13.53</v>
      </c>
      <c r="AK150">
        <v>8.16</v>
      </c>
      <c r="AL150">
        <v>44.49</v>
      </c>
      <c r="AM150">
        <v>49.43</v>
      </c>
      <c r="AN150">
        <v>18.72</v>
      </c>
      <c r="AO150">
        <v>18.91</v>
      </c>
      <c r="AP150">
        <v>17.61</v>
      </c>
      <c r="AQ150">
        <v>51.53</v>
      </c>
      <c r="BA150">
        <f t="shared" si="10"/>
        <v>278</v>
      </c>
      <c r="BB150">
        <f t="shared" si="11"/>
        <v>68</v>
      </c>
      <c r="BC150">
        <f t="shared" si="12"/>
        <v>184</v>
      </c>
      <c r="BD150">
        <f t="shared" si="13"/>
        <v>109</v>
      </c>
      <c r="BE150">
        <f t="shared" si="14"/>
        <v>54</v>
      </c>
    </row>
    <row r="151" spans="1:57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13.727956989247</v>
      </c>
      <c r="H151">
        <v>53.58</v>
      </c>
      <c r="I151">
        <v>54.7</v>
      </c>
      <c r="J151">
        <v>49.48</v>
      </c>
      <c r="K151">
        <v>38.35</v>
      </c>
      <c r="L151">
        <v>40.6</v>
      </c>
      <c r="M151">
        <v>48.57</v>
      </c>
      <c r="N151">
        <v>25.52</v>
      </c>
      <c r="O151">
        <v>27.92</v>
      </c>
      <c r="P151">
        <v>47.76</v>
      </c>
      <c r="Q151">
        <v>2.11</v>
      </c>
      <c r="R151">
        <v>2.2599999999999998</v>
      </c>
      <c r="S151">
        <v>48.39</v>
      </c>
      <c r="T151">
        <v>2.1</v>
      </c>
      <c r="U151">
        <v>2.2999999999999998</v>
      </c>
      <c r="V151">
        <v>47.76</v>
      </c>
      <c r="W151">
        <v>23.55</v>
      </c>
      <c r="X151">
        <v>23.55</v>
      </c>
      <c r="Y151">
        <v>50</v>
      </c>
      <c r="Z151">
        <v>10.15</v>
      </c>
      <c r="AA151">
        <v>10.43</v>
      </c>
      <c r="AB151">
        <v>49.32</v>
      </c>
      <c r="AC151">
        <v>1.1299999999999999</v>
      </c>
      <c r="AD151">
        <v>1.69</v>
      </c>
      <c r="AE151">
        <v>40</v>
      </c>
      <c r="AF151">
        <v>8.2899999999999991</v>
      </c>
      <c r="AG151">
        <v>91.92</v>
      </c>
      <c r="AH151">
        <v>1.002</v>
      </c>
      <c r="AI151">
        <v>11</v>
      </c>
      <c r="AJ151">
        <v>12.97</v>
      </c>
      <c r="AK151">
        <v>10.72</v>
      </c>
      <c r="AL151">
        <v>45.12</v>
      </c>
      <c r="AM151">
        <v>50.65</v>
      </c>
      <c r="AN151">
        <v>17.2</v>
      </c>
      <c r="AO151">
        <v>17.34</v>
      </c>
      <c r="AP151">
        <v>21.01</v>
      </c>
      <c r="AQ151">
        <v>45.02</v>
      </c>
      <c r="BA151">
        <f t="shared" si="10"/>
        <v>96</v>
      </c>
      <c r="BB151">
        <f t="shared" si="11"/>
        <v>318</v>
      </c>
      <c r="BC151">
        <f t="shared" si="12"/>
        <v>58</v>
      </c>
      <c r="BD151">
        <f t="shared" si="13"/>
        <v>321</v>
      </c>
      <c r="BE151">
        <f t="shared" si="14"/>
        <v>184</v>
      </c>
    </row>
    <row r="152" spans="1:57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12.375886524823001</v>
      </c>
      <c r="H152">
        <v>62.92</v>
      </c>
      <c r="I152">
        <v>59.72</v>
      </c>
      <c r="J152">
        <v>51.3</v>
      </c>
      <c r="K152">
        <v>45.39</v>
      </c>
      <c r="L152">
        <v>43.53</v>
      </c>
      <c r="M152">
        <v>51.04</v>
      </c>
      <c r="N152">
        <v>32.29</v>
      </c>
      <c r="O152">
        <v>28.88</v>
      </c>
      <c r="P152">
        <v>52.78</v>
      </c>
      <c r="Q152">
        <v>2.89</v>
      </c>
      <c r="R152">
        <v>1.55</v>
      </c>
      <c r="S152">
        <v>65.12</v>
      </c>
      <c r="T152">
        <v>2.93</v>
      </c>
      <c r="U152">
        <v>2.48</v>
      </c>
      <c r="V152">
        <v>54.18</v>
      </c>
      <c r="W152">
        <v>30.64</v>
      </c>
      <c r="X152">
        <v>25.99</v>
      </c>
      <c r="Y152">
        <v>54.1</v>
      </c>
      <c r="Z152">
        <v>13.31</v>
      </c>
      <c r="AA152">
        <v>11.04</v>
      </c>
      <c r="AB152">
        <v>54.66</v>
      </c>
      <c r="AC152">
        <v>2.06</v>
      </c>
      <c r="AD152">
        <v>0.41</v>
      </c>
      <c r="AE152">
        <v>83.33</v>
      </c>
      <c r="AF152">
        <v>8.9499999999999993</v>
      </c>
      <c r="AG152">
        <v>94.64</v>
      </c>
      <c r="AH152">
        <v>1.036</v>
      </c>
      <c r="AI152">
        <v>11.55</v>
      </c>
      <c r="AJ152">
        <v>14.13</v>
      </c>
      <c r="AK152">
        <v>9.6999999999999993</v>
      </c>
      <c r="AL152">
        <v>47.04</v>
      </c>
      <c r="AM152">
        <v>54.37</v>
      </c>
      <c r="AN152">
        <v>19.079999999999998</v>
      </c>
      <c r="AO152">
        <v>16.5</v>
      </c>
      <c r="AP152">
        <v>18.88</v>
      </c>
      <c r="AQ152">
        <v>50.27</v>
      </c>
      <c r="BA152">
        <f t="shared" si="10"/>
        <v>296</v>
      </c>
      <c r="BB152">
        <f t="shared" si="11"/>
        <v>197</v>
      </c>
      <c r="BC152">
        <f t="shared" si="12"/>
        <v>341</v>
      </c>
      <c r="BD152">
        <f t="shared" si="13"/>
        <v>240</v>
      </c>
      <c r="BE152">
        <f t="shared" si="14"/>
        <v>396</v>
      </c>
    </row>
    <row r="153" spans="1:57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11.792013888889</v>
      </c>
      <c r="H153">
        <v>55.02</v>
      </c>
      <c r="I153">
        <v>69.86</v>
      </c>
      <c r="J153">
        <v>44.06</v>
      </c>
      <c r="K153">
        <v>37.1</v>
      </c>
      <c r="L153">
        <v>48.97</v>
      </c>
      <c r="M153">
        <v>43.1</v>
      </c>
      <c r="N153">
        <v>25.55</v>
      </c>
      <c r="O153">
        <v>33.39</v>
      </c>
      <c r="P153">
        <v>43.35</v>
      </c>
      <c r="Q153">
        <v>2.44</v>
      </c>
      <c r="R153">
        <v>2.76</v>
      </c>
      <c r="S153">
        <v>46.94</v>
      </c>
      <c r="T153">
        <v>2.56</v>
      </c>
      <c r="U153">
        <v>3.18</v>
      </c>
      <c r="V153">
        <v>44.66</v>
      </c>
      <c r="W153">
        <v>25.23</v>
      </c>
      <c r="X153">
        <v>32.229999999999997</v>
      </c>
      <c r="Y153">
        <v>43.91</v>
      </c>
      <c r="Z153">
        <v>11.55</v>
      </c>
      <c r="AA153">
        <v>11.98</v>
      </c>
      <c r="AB153">
        <v>49.1</v>
      </c>
      <c r="AC153">
        <v>1.38</v>
      </c>
      <c r="AD153">
        <v>1.59</v>
      </c>
      <c r="AE153">
        <v>46.43</v>
      </c>
      <c r="AF153">
        <v>9.5399999999999991</v>
      </c>
      <c r="AG153">
        <v>91.75</v>
      </c>
      <c r="AH153">
        <v>1.0129999999999999</v>
      </c>
      <c r="AI153">
        <v>7.21</v>
      </c>
      <c r="AJ153">
        <v>13.36</v>
      </c>
      <c r="AK153">
        <v>14.73</v>
      </c>
      <c r="AL153">
        <v>41.77</v>
      </c>
      <c r="AM153">
        <v>32.85</v>
      </c>
      <c r="AN153">
        <v>12.93</v>
      </c>
      <c r="AO153">
        <v>17.7</v>
      </c>
      <c r="AP153">
        <v>27.14</v>
      </c>
      <c r="AQ153">
        <v>32.28</v>
      </c>
      <c r="BA153">
        <f t="shared" si="10"/>
        <v>129</v>
      </c>
      <c r="BB153">
        <f t="shared" si="11"/>
        <v>22</v>
      </c>
      <c r="BC153">
        <f t="shared" si="12"/>
        <v>208</v>
      </c>
      <c r="BD153">
        <f t="shared" si="13"/>
        <v>22</v>
      </c>
      <c r="BE153">
        <f t="shared" si="14"/>
        <v>160</v>
      </c>
    </row>
    <row r="154" spans="1:57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15.493939393939</v>
      </c>
      <c r="H154">
        <v>78.150000000000006</v>
      </c>
      <c r="I154">
        <v>59.58</v>
      </c>
      <c r="J154">
        <v>56.74</v>
      </c>
      <c r="K154">
        <v>56.15</v>
      </c>
      <c r="L154">
        <v>45.85</v>
      </c>
      <c r="M154">
        <v>55.05</v>
      </c>
      <c r="N154">
        <v>39.43</v>
      </c>
      <c r="O154">
        <v>31.51</v>
      </c>
      <c r="P154">
        <v>55.58</v>
      </c>
      <c r="Q154">
        <v>3.78</v>
      </c>
      <c r="R154">
        <v>3.08</v>
      </c>
      <c r="S154">
        <v>55.13</v>
      </c>
      <c r="T154">
        <v>3.81</v>
      </c>
      <c r="U154">
        <v>2.88</v>
      </c>
      <c r="V154">
        <v>57</v>
      </c>
      <c r="W154">
        <v>40.22</v>
      </c>
      <c r="X154">
        <v>29.48</v>
      </c>
      <c r="Y154">
        <v>57.7</v>
      </c>
      <c r="Z154">
        <v>16.190000000000001</v>
      </c>
      <c r="AA154">
        <v>12.41</v>
      </c>
      <c r="AB154">
        <v>56.62</v>
      </c>
      <c r="AC154">
        <v>1.85</v>
      </c>
      <c r="AD154">
        <v>1.85</v>
      </c>
      <c r="AE154">
        <v>50</v>
      </c>
      <c r="AF154">
        <v>9.6</v>
      </c>
      <c r="AG154">
        <v>90.22</v>
      </c>
      <c r="AH154">
        <v>0.998</v>
      </c>
      <c r="AI154">
        <v>13.64</v>
      </c>
      <c r="AJ154">
        <v>17.510000000000002</v>
      </c>
      <c r="AK154">
        <v>4.93</v>
      </c>
      <c r="AL154">
        <v>41.98</v>
      </c>
      <c r="AM154">
        <v>73.459999999999994</v>
      </c>
      <c r="AN154">
        <v>28.52</v>
      </c>
      <c r="AO154">
        <v>24.29</v>
      </c>
      <c r="AP154">
        <v>13.99</v>
      </c>
      <c r="AQ154">
        <v>67.08</v>
      </c>
      <c r="BA154">
        <f t="shared" si="10"/>
        <v>412</v>
      </c>
      <c r="BB154">
        <f t="shared" si="11"/>
        <v>201</v>
      </c>
      <c r="BC154">
        <f t="shared" si="12"/>
        <v>409</v>
      </c>
      <c r="BD154">
        <f t="shared" si="13"/>
        <v>79</v>
      </c>
      <c r="BE154">
        <f t="shared" si="14"/>
        <v>284</v>
      </c>
    </row>
    <row r="155" spans="1:57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12.329710144928001</v>
      </c>
      <c r="H155">
        <v>51.1</v>
      </c>
      <c r="I155">
        <v>67.7</v>
      </c>
      <c r="J155">
        <v>43.01</v>
      </c>
      <c r="K155">
        <v>37.450000000000003</v>
      </c>
      <c r="L155">
        <v>47.71</v>
      </c>
      <c r="M155">
        <v>43.98</v>
      </c>
      <c r="N155">
        <v>27.82</v>
      </c>
      <c r="O155">
        <v>34.17</v>
      </c>
      <c r="P155">
        <v>44.88</v>
      </c>
      <c r="Q155">
        <v>2.33</v>
      </c>
      <c r="R155">
        <v>2.64</v>
      </c>
      <c r="S155">
        <v>46.81</v>
      </c>
      <c r="T155">
        <v>2.34</v>
      </c>
      <c r="U155">
        <v>3.05</v>
      </c>
      <c r="V155">
        <v>43.41</v>
      </c>
      <c r="W155">
        <v>24.54</v>
      </c>
      <c r="X155">
        <v>31.21</v>
      </c>
      <c r="Y155">
        <v>44.02</v>
      </c>
      <c r="Z155">
        <v>10.26</v>
      </c>
      <c r="AA155">
        <v>12.91</v>
      </c>
      <c r="AB155">
        <v>44.29</v>
      </c>
      <c r="AC155">
        <v>1.48</v>
      </c>
      <c r="AD155">
        <v>1.59</v>
      </c>
      <c r="AE155">
        <v>48.28</v>
      </c>
      <c r="AF155">
        <v>8.3699999999999992</v>
      </c>
      <c r="AG155">
        <v>92.26</v>
      </c>
      <c r="AH155">
        <v>1.006</v>
      </c>
      <c r="AI155">
        <v>10.16</v>
      </c>
      <c r="AJ155">
        <v>12.17</v>
      </c>
      <c r="AK155">
        <v>6.88</v>
      </c>
      <c r="AL155">
        <v>46.02</v>
      </c>
      <c r="AM155">
        <v>59.63</v>
      </c>
      <c r="AN155">
        <v>16.5</v>
      </c>
      <c r="AO155">
        <v>17.350000000000001</v>
      </c>
      <c r="AP155">
        <v>14.92</v>
      </c>
      <c r="AQ155">
        <v>52.53</v>
      </c>
      <c r="BA155">
        <f t="shared" si="10"/>
        <v>57</v>
      </c>
      <c r="BB155">
        <f t="shared" si="11"/>
        <v>45</v>
      </c>
      <c r="BC155">
        <f t="shared" si="12"/>
        <v>130</v>
      </c>
      <c r="BD155">
        <f t="shared" si="13"/>
        <v>31</v>
      </c>
      <c r="BE155">
        <f t="shared" si="14"/>
        <v>156</v>
      </c>
    </row>
    <row r="156" spans="1:57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9.4170212765956993</v>
      </c>
      <c r="H156">
        <v>58.16</v>
      </c>
      <c r="I156">
        <v>49.21</v>
      </c>
      <c r="J156">
        <v>54.17</v>
      </c>
      <c r="K156">
        <v>42.84</v>
      </c>
      <c r="L156">
        <v>35.79</v>
      </c>
      <c r="M156">
        <v>54.48</v>
      </c>
      <c r="N156">
        <v>27.93</v>
      </c>
      <c r="O156">
        <v>25.08</v>
      </c>
      <c r="P156">
        <v>52.69</v>
      </c>
      <c r="Q156">
        <v>1.36</v>
      </c>
      <c r="R156">
        <v>0.81</v>
      </c>
      <c r="S156">
        <v>62.5</v>
      </c>
      <c r="T156">
        <v>2.4500000000000002</v>
      </c>
      <c r="U156">
        <v>2.08</v>
      </c>
      <c r="V156">
        <v>54.1</v>
      </c>
      <c r="W156">
        <v>23.05</v>
      </c>
      <c r="X156">
        <v>20.47</v>
      </c>
      <c r="Y156">
        <v>52.96</v>
      </c>
      <c r="Z156">
        <v>10.17</v>
      </c>
      <c r="AA156">
        <v>10.029999999999999</v>
      </c>
      <c r="AB156">
        <v>50.34</v>
      </c>
      <c r="AC156">
        <v>0.95</v>
      </c>
      <c r="AD156">
        <v>0.54</v>
      </c>
      <c r="AE156">
        <v>63.64</v>
      </c>
      <c r="AF156">
        <v>4.8499999999999996</v>
      </c>
      <c r="AG156">
        <v>96.76</v>
      </c>
      <c r="AH156">
        <v>1.016</v>
      </c>
      <c r="AI156">
        <v>8.81</v>
      </c>
      <c r="AJ156">
        <v>14.91</v>
      </c>
      <c r="AK156">
        <v>8.27</v>
      </c>
      <c r="AL156">
        <v>48.67</v>
      </c>
      <c r="AM156">
        <v>51.59</v>
      </c>
      <c r="AN156">
        <v>15.45</v>
      </c>
      <c r="AO156">
        <v>20.059999999999999</v>
      </c>
      <c r="AP156">
        <v>19.25</v>
      </c>
      <c r="AQ156">
        <v>44.53</v>
      </c>
      <c r="BA156">
        <f t="shared" si="10"/>
        <v>201</v>
      </c>
      <c r="BB156">
        <f t="shared" si="11"/>
        <v>393</v>
      </c>
      <c r="BC156">
        <f t="shared" si="12"/>
        <v>167</v>
      </c>
      <c r="BD156">
        <f t="shared" si="13"/>
        <v>384</v>
      </c>
      <c r="BE156">
        <f t="shared" si="14"/>
        <v>375</v>
      </c>
    </row>
    <row r="157" spans="1:57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9.0904761904762008</v>
      </c>
      <c r="H157">
        <v>39.409999999999997</v>
      </c>
      <c r="I157">
        <v>60.35</v>
      </c>
      <c r="J157">
        <v>39.51</v>
      </c>
      <c r="K157">
        <v>29.04</v>
      </c>
      <c r="L157">
        <v>40.54</v>
      </c>
      <c r="M157">
        <v>41.73</v>
      </c>
      <c r="N157">
        <v>19.989999999999998</v>
      </c>
      <c r="O157">
        <v>27.53</v>
      </c>
      <c r="P157">
        <v>42.06</v>
      </c>
      <c r="Q157">
        <v>1.89</v>
      </c>
      <c r="R157">
        <v>1.89</v>
      </c>
      <c r="S157">
        <v>50</v>
      </c>
      <c r="T157">
        <v>1.67</v>
      </c>
      <c r="U157">
        <v>2.1</v>
      </c>
      <c r="V157">
        <v>44.29</v>
      </c>
      <c r="W157">
        <v>17.350000000000001</v>
      </c>
      <c r="X157">
        <v>23.2</v>
      </c>
      <c r="Y157">
        <v>42.79</v>
      </c>
      <c r="Z157">
        <v>7.54</v>
      </c>
      <c r="AA157">
        <v>9.24</v>
      </c>
      <c r="AB157">
        <v>44.94</v>
      </c>
      <c r="AC157">
        <v>1.1299999999999999</v>
      </c>
      <c r="AD157">
        <v>0.94</v>
      </c>
      <c r="AE157">
        <v>54.55</v>
      </c>
      <c r="AF157">
        <v>9.43</v>
      </c>
      <c r="AG157">
        <v>93.15</v>
      </c>
      <c r="AH157">
        <v>1.026</v>
      </c>
      <c r="AI157">
        <v>4.1500000000000004</v>
      </c>
      <c r="AJ157">
        <v>21.12</v>
      </c>
      <c r="AK157">
        <v>13.95</v>
      </c>
      <c r="AL157">
        <v>47.9</v>
      </c>
      <c r="AM157">
        <v>22.92</v>
      </c>
      <c r="AN157">
        <v>6.41</v>
      </c>
      <c r="AO157">
        <v>25.84</v>
      </c>
      <c r="AP157">
        <v>24.7</v>
      </c>
      <c r="AQ157">
        <v>20.61</v>
      </c>
      <c r="BA157">
        <f t="shared" si="10"/>
        <v>2</v>
      </c>
      <c r="BB157">
        <f t="shared" si="11"/>
        <v>187</v>
      </c>
      <c r="BC157">
        <f t="shared" si="12"/>
        <v>5</v>
      </c>
      <c r="BD157">
        <f t="shared" si="13"/>
        <v>378</v>
      </c>
      <c r="BE157">
        <f t="shared" si="14"/>
        <v>196</v>
      </c>
    </row>
    <row r="158" spans="1:57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10.284126984127001</v>
      </c>
      <c r="H158">
        <v>49.73</v>
      </c>
      <c r="I158">
        <v>68.069999999999993</v>
      </c>
      <c r="J158">
        <v>42.22</v>
      </c>
      <c r="K158">
        <v>37.78</v>
      </c>
      <c r="L158">
        <v>52.51</v>
      </c>
      <c r="M158">
        <v>41.85</v>
      </c>
      <c r="N158">
        <v>28.34</v>
      </c>
      <c r="O158">
        <v>38.340000000000003</v>
      </c>
      <c r="P158">
        <v>42.5</v>
      </c>
      <c r="Q158">
        <v>2.5</v>
      </c>
      <c r="R158">
        <v>4.17</v>
      </c>
      <c r="S158">
        <v>37.5</v>
      </c>
      <c r="T158">
        <v>2.48</v>
      </c>
      <c r="U158">
        <v>3.95</v>
      </c>
      <c r="V158">
        <v>38.590000000000003</v>
      </c>
      <c r="W158">
        <v>24.73</v>
      </c>
      <c r="X158">
        <v>36.67</v>
      </c>
      <c r="Y158">
        <v>40.270000000000003</v>
      </c>
      <c r="Z158">
        <v>11.11</v>
      </c>
      <c r="AA158">
        <v>16.39</v>
      </c>
      <c r="AB158">
        <v>40.4</v>
      </c>
      <c r="AC158">
        <v>1.67</v>
      </c>
      <c r="AD158">
        <v>2.2200000000000002</v>
      </c>
      <c r="AE158">
        <v>42.86</v>
      </c>
      <c r="AF158">
        <v>8.82</v>
      </c>
      <c r="AG158">
        <v>89.13</v>
      </c>
      <c r="AH158">
        <v>0.98</v>
      </c>
      <c r="AI158">
        <v>10</v>
      </c>
      <c r="AJ158">
        <v>7.5</v>
      </c>
      <c r="AK158">
        <v>5.83</v>
      </c>
      <c r="AL158">
        <v>51.67</v>
      </c>
      <c r="AM158">
        <v>63.16</v>
      </c>
      <c r="AN158">
        <v>17.78</v>
      </c>
      <c r="AO158">
        <v>11.95</v>
      </c>
      <c r="AP158">
        <v>15.56</v>
      </c>
      <c r="AQ158">
        <v>53.33</v>
      </c>
      <c r="BA158">
        <f t="shared" si="10"/>
        <v>44</v>
      </c>
      <c r="BB158">
        <f t="shared" si="11"/>
        <v>37</v>
      </c>
      <c r="BC158">
        <f t="shared" si="12"/>
        <v>179</v>
      </c>
      <c r="BD158">
        <f t="shared" si="13"/>
        <v>1</v>
      </c>
      <c r="BE158">
        <f t="shared" si="14"/>
        <v>54</v>
      </c>
    </row>
    <row r="159" spans="1:57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7.7252688172042996</v>
      </c>
      <c r="H159">
        <v>52.61</v>
      </c>
      <c r="I159">
        <v>58.13</v>
      </c>
      <c r="J159">
        <v>47.51</v>
      </c>
      <c r="K159">
        <v>35.83</v>
      </c>
      <c r="L159">
        <v>38.33</v>
      </c>
      <c r="M159">
        <v>48.31</v>
      </c>
      <c r="N159">
        <v>27.06</v>
      </c>
      <c r="O159">
        <v>25.81</v>
      </c>
      <c r="P159">
        <v>51.18</v>
      </c>
      <c r="Q159">
        <v>2.25</v>
      </c>
      <c r="R159">
        <v>1.25</v>
      </c>
      <c r="S159">
        <v>64.290000000000006</v>
      </c>
      <c r="T159">
        <v>2.17</v>
      </c>
      <c r="U159">
        <v>2.1</v>
      </c>
      <c r="V159">
        <v>50.89</v>
      </c>
      <c r="W159">
        <v>24.55</v>
      </c>
      <c r="X159">
        <v>25.05</v>
      </c>
      <c r="Y159">
        <v>49.49</v>
      </c>
      <c r="Z159">
        <v>10.77</v>
      </c>
      <c r="AA159">
        <v>9.02</v>
      </c>
      <c r="AB159">
        <v>54.43</v>
      </c>
      <c r="AC159">
        <v>1.75</v>
      </c>
      <c r="AD159">
        <v>0.75</v>
      </c>
      <c r="AE159">
        <v>70</v>
      </c>
      <c r="AF159">
        <v>8.33</v>
      </c>
      <c r="AG159">
        <v>95.15</v>
      </c>
      <c r="AH159">
        <v>1.0349999999999999</v>
      </c>
      <c r="AI159">
        <v>8.02</v>
      </c>
      <c r="AJ159">
        <v>12.78</v>
      </c>
      <c r="AK159">
        <v>6.51</v>
      </c>
      <c r="AL159">
        <v>56.37</v>
      </c>
      <c r="AM159">
        <v>55.17</v>
      </c>
      <c r="AN159">
        <v>13.28</v>
      </c>
      <c r="AO159">
        <v>18.29</v>
      </c>
      <c r="AP159">
        <v>17.79</v>
      </c>
      <c r="AQ159">
        <v>42.74</v>
      </c>
      <c r="BA159">
        <f t="shared" si="10"/>
        <v>79</v>
      </c>
      <c r="BB159">
        <f t="shared" si="11"/>
        <v>233</v>
      </c>
      <c r="BC159">
        <f t="shared" si="12"/>
        <v>77</v>
      </c>
      <c r="BD159">
        <f t="shared" si="13"/>
        <v>378</v>
      </c>
      <c r="BE159">
        <f t="shared" si="14"/>
        <v>391</v>
      </c>
    </row>
    <row r="160" spans="1:57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11.096590909091001</v>
      </c>
      <c r="H160">
        <v>62.67</v>
      </c>
      <c r="I160">
        <v>60.71</v>
      </c>
      <c r="J160">
        <v>50.8</v>
      </c>
      <c r="K160">
        <v>45.47</v>
      </c>
      <c r="L160">
        <v>44.36</v>
      </c>
      <c r="M160">
        <v>50.62</v>
      </c>
      <c r="N160">
        <v>31.83</v>
      </c>
      <c r="O160">
        <v>29.86</v>
      </c>
      <c r="P160">
        <v>51.59</v>
      </c>
      <c r="Q160">
        <v>2.58</v>
      </c>
      <c r="R160">
        <v>1.72</v>
      </c>
      <c r="S160">
        <v>60</v>
      </c>
      <c r="T160">
        <v>3.24</v>
      </c>
      <c r="U160">
        <v>2.68</v>
      </c>
      <c r="V160">
        <v>54.75</v>
      </c>
      <c r="W160">
        <v>33.79</v>
      </c>
      <c r="X160">
        <v>28.26</v>
      </c>
      <c r="Y160">
        <v>54.46</v>
      </c>
      <c r="Z160">
        <v>16.100000000000001</v>
      </c>
      <c r="AA160">
        <v>11.8</v>
      </c>
      <c r="AB160">
        <v>57.71</v>
      </c>
      <c r="AC160">
        <v>2.09</v>
      </c>
      <c r="AD160">
        <v>0.98</v>
      </c>
      <c r="AE160">
        <v>68</v>
      </c>
      <c r="AF160">
        <v>8.11</v>
      </c>
      <c r="AG160">
        <v>94.24</v>
      </c>
      <c r="AH160">
        <v>1.0229999999999999</v>
      </c>
      <c r="AI160">
        <v>10.94</v>
      </c>
      <c r="AJ160">
        <v>14.5</v>
      </c>
      <c r="AK160">
        <v>9.2200000000000006</v>
      </c>
      <c r="AL160">
        <v>50.51</v>
      </c>
      <c r="AM160">
        <v>54.27</v>
      </c>
      <c r="AN160">
        <v>17.329999999999998</v>
      </c>
      <c r="AO160">
        <v>18.059999999999999</v>
      </c>
      <c r="AP160">
        <v>17.329999999999998</v>
      </c>
      <c r="AQ160">
        <v>50</v>
      </c>
      <c r="BA160">
        <f t="shared" si="10"/>
        <v>293</v>
      </c>
      <c r="BB160">
        <f t="shared" si="11"/>
        <v>179</v>
      </c>
      <c r="BC160">
        <f t="shared" si="12"/>
        <v>384</v>
      </c>
      <c r="BD160">
        <f t="shared" si="13"/>
        <v>154</v>
      </c>
      <c r="BE160">
        <f t="shared" si="14"/>
        <v>348</v>
      </c>
    </row>
    <row r="161" spans="1:57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10.744097222222001</v>
      </c>
      <c r="H161">
        <v>63.29</v>
      </c>
      <c r="I161">
        <v>63.06</v>
      </c>
      <c r="J161">
        <v>50.09</v>
      </c>
      <c r="K161">
        <v>43.63</v>
      </c>
      <c r="L161">
        <v>44.68</v>
      </c>
      <c r="M161">
        <v>49.41</v>
      </c>
      <c r="N161">
        <v>30.48</v>
      </c>
      <c r="O161">
        <v>31.65</v>
      </c>
      <c r="P161">
        <v>49.06</v>
      </c>
      <c r="Q161">
        <v>1.98</v>
      </c>
      <c r="R161">
        <v>2.56</v>
      </c>
      <c r="S161">
        <v>43.59</v>
      </c>
      <c r="T161">
        <v>2.61</v>
      </c>
      <c r="U161">
        <v>2.66</v>
      </c>
      <c r="V161">
        <v>49.54</v>
      </c>
      <c r="W161">
        <v>27.81</v>
      </c>
      <c r="X161">
        <v>28.74</v>
      </c>
      <c r="Y161">
        <v>49.18</v>
      </c>
      <c r="Z161">
        <v>10.47</v>
      </c>
      <c r="AA161">
        <v>10.35</v>
      </c>
      <c r="AB161">
        <v>50.28</v>
      </c>
      <c r="AC161">
        <v>0.93</v>
      </c>
      <c r="AD161">
        <v>1.4</v>
      </c>
      <c r="AE161">
        <v>40</v>
      </c>
      <c r="AF161">
        <v>6.49</v>
      </c>
      <c r="AG161">
        <v>91.91</v>
      </c>
      <c r="AH161">
        <v>0.98399999999999999</v>
      </c>
      <c r="AI161">
        <v>12.33</v>
      </c>
      <c r="AJ161">
        <v>15.12</v>
      </c>
      <c r="AK161">
        <v>10.24</v>
      </c>
      <c r="AL161">
        <v>52.12</v>
      </c>
      <c r="AM161">
        <v>54.64</v>
      </c>
      <c r="AN161">
        <v>22.69</v>
      </c>
      <c r="AO161">
        <v>21.52</v>
      </c>
      <c r="AP161">
        <v>20.59</v>
      </c>
      <c r="AQ161">
        <v>52.42</v>
      </c>
      <c r="BA161">
        <f t="shared" si="10"/>
        <v>307</v>
      </c>
      <c r="BB161">
        <f t="shared" si="11"/>
        <v>126</v>
      </c>
      <c r="BC161">
        <f t="shared" si="12"/>
        <v>227</v>
      </c>
      <c r="BD161">
        <f t="shared" si="13"/>
        <v>167</v>
      </c>
      <c r="BE161">
        <f t="shared" si="14"/>
        <v>118</v>
      </c>
    </row>
    <row r="162" spans="1:57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8.3137931034482992</v>
      </c>
      <c r="H162">
        <v>54.75</v>
      </c>
      <c r="I162">
        <v>59.23</v>
      </c>
      <c r="J162">
        <v>48.03</v>
      </c>
      <c r="K162">
        <v>38.57</v>
      </c>
      <c r="L162">
        <v>42.31</v>
      </c>
      <c r="M162">
        <v>47.69</v>
      </c>
      <c r="N162">
        <v>26.38</v>
      </c>
      <c r="O162">
        <v>26.38</v>
      </c>
      <c r="P162">
        <v>50</v>
      </c>
      <c r="Q162">
        <v>1</v>
      </c>
      <c r="R162">
        <v>1.74</v>
      </c>
      <c r="S162">
        <v>36.36</v>
      </c>
      <c r="T162">
        <v>2.0099999999999998</v>
      </c>
      <c r="U162">
        <v>2.3199999999999998</v>
      </c>
      <c r="V162">
        <v>46.45</v>
      </c>
      <c r="W162">
        <v>24.14</v>
      </c>
      <c r="X162">
        <v>26.88</v>
      </c>
      <c r="Y162">
        <v>47.32</v>
      </c>
      <c r="Z162">
        <v>9.2100000000000009</v>
      </c>
      <c r="AA162">
        <v>10.199999999999999</v>
      </c>
      <c r="AB162">
        <v>47.44</v>
      </c>
      <c r="AC162">
        <v>0.5</v>
      </c>
      <c r="AD162">
        <v>1</v>
      </c>
      <c r="AE162">
        <v>33.33</v>
      </c>
      <c r="AF162">
        <v>3.77</v>
      </c>
      <c r="AG162">
        <v>93.4</v>
      </c>
      <c r="AH162">
        <v>0.97199999999999998</v>
      </c>
      <c r="AI162">
        <v>4.2300000000000004</v>
      </c>
      <c r="AJ162">
        <v>11.7</v>
      </c>
      <c r="AK162">
        <v>14.93</v>
      </c>
      <c r="AL162">
        <v>58.48</v>
      </c>
      <c r="AM162">
        <v>22.08</v>
      </c>
      <c r="AN162">
        <v>5.97</v>
      </c>
      <c r="AO162">
        <v>15.93</v>
      </c>
      <c r="AP162">
        <v>27.87</v>
      </c>
      <c r="AQ162">
        <v>17.649999999999999</v>
      </c>
      <c r="BA162">
        <f t="shared" si="10"/>
        <v>122</v>
      </c>
      <c r="BB162">
        <f t="shared" si="11"/>
        <v>205</v>
      </c>
      <c r="BC162">
        <f t="shared" si="12"/>
        <v>44</v>
      </c>
      <c r="BD162">
        <f t="shared" si="13"/>
        <v>313</v>
      </c>
      <c r="BE162">
        <f t="shared" si="14"/>
        <v>42</v>
      </c>
    </row>
    <row r="163" spans="1:57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12.171739130435</v>
      </c>
      <c r="H163">
        <v>61.94</v>
      </c>
      <c r="I163">
        <v>62.15</v>
      </c>
      <c r="J163">
        <v>49.91</v>
      </c>
      <c r="K163">
        <v>42.22</v>
      </c>
      <c r="L163">
        <v>45.97</v>
      </c>
      <c r="M163">
        <v>47.87</v>
      </c>
      <c r="N163">
        <v>29.79</v>
      </c>
      <c r="O163">
        <v>30.33</v>
      </c>
      <c r="P163">
        <v>49.55</v>
      </c>
      <c r="Q163">
        <v>2.79</v>
      </c>
      <c r="R163">
        <v>2.68</v>
      </c>
      <c r="S163">
        <v>50.98</v>
      </c>
      <c r="T163">
        <v>2.37</v>
      </c>
      <c r="U163">
        <v>2.72</v>
      </c>
      <c r="V163">
        <v>46.5</v>
      </c>
      <c r="W163">
        <v>29.04</v>
      </c>
      <c r="X163">
        <v>27.54</v>
      </c>
      <c r="Y163">
        <v>51.33</v>
      </c>
      <c r="Z163">
        <v>11.36</v>
      </c>
      <c r="AA163">
        <v>11.36</v>
      </c>
      <c r="AB163">
        <v>50</v>
      </c>
      <c r="AC163">
        <v>1.61</v>
      </c>
      <c r="AD163">
        <v>1.82</v>
      </c>
      <c r="AE163">
        <v>46.88</v>
      </c>
      <c r="AF163">
        <v>9.35</v>
      </c>
      <c r="AG163">
        <v>91.17</v>
      </c>
      <c r="AH163">
        <v>1.0049999999999999</v>
      </c>
      <c r="AI163">
        <v>12</v>
      </c>
      <c r="AJ163">
        <v>11.79</v>
      </c>
      <c r="AK163">
        <v>9.64</v>
      </c>
      <c r="AL163">
        <v>46.19</v>
      </c>
      <c r="AM163">
        <v>55.45</v>
      </c>
      <c r="AN163">
        <v>21.22</v>
      </c>
      <c r="AO163">
        <v>15.86</v>
      </c>
      <c r="AP163">
        <v>21.22</v>
      </c>
      <c r="AQ163">
        <v>50</v>
      </c>
      <c r="BA163">
        <f t="shared" si="10"/>
        <v>280</v>
      </c>
      <c r="BB163">
        <f t="shared" si="11"/>
        <v>143</v>
      </c>
      <c r="BC163">
        <f t="shared" si="12"/>
        <v>138</v>
      </c>
      <c r="BD163">
        <f t="shared" si="13"/>
        <v>140</v>
      </c>
      <c r="BE163">
        <f t="shared" si="14"/>
        <v>223</v>
      </c>
    </row>
    <row r="164" spans="1:57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12.616326530612</v>
      </c>
      <c r="H164">
        <v>53.96</v>
      </c>
      <c r="I164">
        <v>59.69</v>
      </c>
      <c r="J164">
        <v>47.48</v>
      </c>
      <c r="K164">
        <v>37.75</v>
      </c>
      <c r="L164">
        <v>41.35</v>
      </c>
      <c r="M164">
        <v>47.73</v>
      </c>
      <c r="N164">
        <v>26.11</v>
      </c>
      <c r="O164">
        <v>27.95</v>
      </c>
      <c r="P164">
        <v>48.29</v>
      </c>
      <c r="Q164">
        <v>3.11</v>
      </c>
      <c r="R164">
        <v>2.14</v>
      </c>
      <c r="S164">
        <v>59.26</v>
      </c>
      <c r="T164">
        <v>2.08</v>
      </c>
      <c r="U164">
        <v>2.57</v>
      </c>
      <c r="V164">
        <v>44.74</v>
      </c>
      <c r="W164">
        <v>23.1</v>
      </c>
      <c r="X164">
        <v>27.95</v>
      </c>
      <c r="Y164">
        <v>45.25</v>
      </c>
      <c r="Z164">
        <v>8.74</v>
      </c>
      <c r="AA164">
        <v>13.2</v>
      </c>
      <c r="AB164">
        <v>39.82</v>
      </c>
      <c r="AC164">
        <v>1.94</v>
      </c>
      <c r="AD164">
        <v>1.1599999999999999</v>
      </c>
      <c r="AE164">
        <v>62.5</v>
      </c>
      <c r="AF164">
        <v>11.9</v>
      </c>
      <c r="AG164">
        <v>92.36</v>
      </c>
      <c r="AH164">
        <v>1.0429999999999999</v>
      </c>
      <c r="AI164">
        <v>6.5</v>
      </c>
      <c r="AJ164">
        <v>14.75</v>
      </c>
      <c r="AK164">
        <v>10.38</v>
      </c>
      <c r="AL164">
        <v>42.32</v>
      </c>
      <c r="AM164">
        <v>38.51</v>
      </c>
      <c r="AN164">
        <v>14.66</v>
      </c>
      <c r="AO164">
        <v>20.96</v>
      </c>
      <c r="AP164">
        <v>22.91</v>
      </c>
      <c r="AQ164">
        <v>39.020000000000003</v>
      </c>
      <c r="BA164">
        <f t="shared" si="10"/>
        <v>101</v>
      </c>
      <c r="BB164">
        <f t="shared" si="11"/>
        <v>199</v>
      </c>
      <c r="BC164">
        <f t="shared" si="12"/>
        <v>55</v>
      </c>
      <c r="BD164">
        <f t="shared" si="13"/>
        <v>196</v>
      </c>
      <c r="BE164">
        <f t="shared" si="14"/>
        <v>336</v>
      </c>
    </row>
    <row r="165" spans="1:57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14.341319444444</v>
      </c>
      <c r="H165">
        <v>66.59</v>
      </c>
      <c r="I165">
        <v>52.82</v>
      </c>
      <c r="J165">
        <v>55.77</v>
      </c>
      <c r="K165">
        <v>46.28</v>
      </c>
      <c r="L165">
        <v>37.83</v>
      </c>
      <c r="M165">
        <v>55.03</v>
      </c>
      <c r="N165">
        <v>32.42</v>
      </c>
      <c r="O165">
        <v>25.45</v>
      </c>
      <c r="P165">
        <v>56.02</v>
      </c>
      <c r="Q165">
        <v>3.66</v>
      </c>
      <c r="R165">
        <v>2.5299999999999998</v>
      </c>
      <c r="S165">
        <v>59.15</v>
      </c>
      <c r="T165">
        <v>2.71</v>
      </c>
      <c r="U165">
        <v>1.94</v>
      </c>
      <c r="V165">
        <v>58.27</v>
      </c>
      <c r="W165">
        <v>30.68</v>
      </c>
      <c r="X165">
        <v>21.09</v>
      </c>
      <c r="Y165">
        <v>59.26</v>
      </c>
      <c r="Z165">
        <v>13.34</v>
      </c>
      <c r="AA165">
        <v>8.3699999999999992</v>
      </c>
      <c r="AB165">
        <v>61.45</v>
      </c>
      <c r="AC165">
        <v>1.66</v>
      </c>
      <c r="AD165">
        <v>1.39</v>
      </c>
      <c r="AE165">
        <v>54.29</v>
      </c>
      <c r="AF165">
        <v>11.29</v>
      </c>
      <c r="AG165">
        <v>90.07</v>
      </c>
      <c r="AH165">
        <v>1.014</v>
      </c>
      <c r="AI165">
        <v>10.55</v>
      </c>
      <c r="AJ165">
        <v>12.73</v>
      </c>
      <c r="AK165">
        <v>8.98</v>
      </c>
      <c r="AL165">
        <v>42.53</v>
      </c>
      <c r="AM165">
        <v>54.02</v>
      </c>
      <c r="AN165">
        <v>21.88</v>
      </c>
      <c r="AO165">
        <v>17.78</v>
      </c>
      <c r="AP165">
        <v>19.61</v>
      </c>
      <c r="AQ165">
        <v>52.73</v>
      </c>
      <c r="BA165">
        <f t="shared" si="10"/>
        <v>349</v>
      </c>
      <c r="BB165">
        <f t="shared" si="11"/>
        <v>348</v>
      </c>
      <c r="BC165">
        <f t="shared" si="12"/>
        <v>274</v>
      </c>
      <c r="BD165">
        <f t="shared" si="13"/>
        <v>401</v>
      </c>
      <c r="BE165">
        <f t="shared" si="14"/>
        <v>335</v>
      </c>
    </row>
    <row r="166" spans="1:57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12.418468468467999</v>
      </c>
      <c r="H166">
        <v>56.28</v>
      </c>
      <c r="I166">
        <v>60.59</v>
      </c>
      <c r="J166">
        <v>48.16</v>
      </c>
      <c r="K166">
        <v>40.090000000000003</v>
      </c>
      <c r="L166">
        <v>45.44</v>
      </c>
      <c r="M166">
        <v>46.87</v>
      </c>
      <c r="N166">
        <v>25.59</v>
      </c>
      <c r="O166">
        <v>31.47</v>
      </c>
      <c r="P166">
        <v>44.85</v>
      </c>
      <c r="Q166">
        <v>2.61</v>
      </c>
      <c r="R166">
        <v>1.96</v>
      </c>
      <c r="S166">
        <v>57.14</v>
      </c>
      <c r="T166">
        <v>2.57</v>
      </c>
      <c r="U166">
        <v>2.5499999999999998</v>
      </c>
      <c r="V166">
        <v>50.2</v>
      </c>
      <c r="W166">
        <v>29.12</v>
      </c>
      <c r="X166">
        <v>30.03</v>
      </c>
      <c r="Y166">
        <v>49.23</v>
      </c>
      <c r="Z166">
        <v>10.58</v>
      </c>
      <c r="AA166">
        <v>12.41</v>
      </c>
      <c r="AB166">
        <v>46.02</v>
      </c>
      <c r="AC166">
        <v>1.44</v>
      </c>
      <c r="AD166">
        <v>1.04</v>
      </c>
      <c r="AE166">
        <v>57.89</v>
      </c>
      <c r="AF166">
        <v>10.199999999999999</v>
      </c>
      <c r="AG166">
        <v>93.78</v>
      </c>
      <c r="AH166">
        <v>1.04</v>
      </c>
      <c r="AI166">
        <v>8.8800000000000008</v>
      </c>
      <c r="AJ166">
        <v>10.84</v>
      </c>
      <c r="AK166">
        <v>7.97</v>
      </c>
      <c r="AL166">
        <v>49.23</v>
      </c>
      <c r="AM166">
        <v>52.71</v>
      </c>
      <c r="AN166">
        <v>15.02</v>
      </c>
      <c r="AO166">
        <v>15.41</v>
      </c>
      <c r="AP166">
        <v>17.239999999999998</v>
      </c>
      <c r="AQ166">
        <v>46.56</v>
      </c>
      <c r="BA166">
        <f t="shared" si="10"/>
        <v>163</v>
      </c>
      <c r="BB166">
        <f t="shared" si="11"/>
        <v>181</v>
      </c>
      <c r="BC166">
        <f t="shared" si="12"/>
        <v>211</v>
      </c>
      <c r="BD166">
        <f t="shared" si="13"/>
        <v>207</v>
      </c>
      <c r="BE166">
        <f t="shared" si="14"/>
        <v>309</v>
      </c>
    </row>
    <row r="167" spans="1:57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11.695833333333001</v>
      </c>
      <c r="H167">
        <v>46.06</v>
      </c>
      <c r="I167">
        <v>78.34</v>
      </c>
      <c r="J167">
        <v>37.03</v>
      </c>
      <c r="K167">
        <v>32.06</v>
      </c>
      <c r="L167">
        <v>53.22</v>
      </c>
      <c r="M167">
        <v>37.590000000000003</v>
      </c>
      <c r="N167">
        <v>20.95</v>
      </c>
      <c r="O167">
        <v>35.799999999999997</v>
      </c>
      <c r="P167">
        <v>36.909999999999997</v>
      </c>
      <c r="Q167">
        <v>1.82</v>
      </c>
      <c r="R167">
        <v>3.21</v>
      </c>
      <c r="S167">
        <v>36.17</v>
      </c>
      <c r="T167">
        <v>2.0099999999999998</v>
      </c>
      <c r="U167">
        <v>2.93</v>
      </c>
      <c r="V167">
        <v>40.69</v>
      </c>
      <c r="W167">
        <v>19.88</v>
      </c>
      <c r="X167">
        <v>34.090000000000003</v>
      </c>
      <c r="Y167">
        <v>36.83</v>
      </c>
      <c r="Z167">
        <v>9.3000000000000007</v>
      </c>
      <c r="AA167">
        <v>13.25</v>
      </c>
      <c r="AB167">
        <v>41.23</v>
      </c>
      <c r="AC167">
        <v>1.18</v>
      </c>
      <c r="AD167">
        <v>1.39</v>
      </c>
      <c r="AE167">
        <v>45.83</v>
      </c>
      <c r="AF167">
        <v>8.67</v>
      </c>
      <c r="AG167">
        <v>91.04</v>
      </c>
      <c r="AH167">
        <v>0.997</v>
      </c>
      <c r="AI167">
        <v>7.16</v>
      </c>
      <c r="AJ167">
        <v>14.43</v>
      </c>
      <c r="AK167">
        <v>20.63</v>
      </c>
      <c r="AL167">
        <v>48.74</v>
      </c>
      <c r="AM167">
        <v>25.77</v>
      </c>
      <c r="AN167">
        <v>11.65</v>
      </c>
      <c r="AO167">
        <v>20.73</v>
      </c>
      <c r="AP167">
        <v>32.380000000000003</v>
      </c>
      <c r="AQ167">
        <v>26.46</v>
      </c>
      <c r="BA167">
        <f t="shared" si="10"/>
        <v>18</v>
      </c>
      <c r="BB167">
        <f t="shared" si="11"/>
        <v>2</v>
      </c>
      <c r="BC167">
        <f t="shared" si="12"/>
        <v>44</v>
      </c>
      <c r="BD167">
        <f t="shared" si="13"/>
        <v>57</v>
      </c>
      <c r="BE167">
        <f t="shared" si="14"/>
        <v>41</v>
      </c>
    </row>
    <row r="168" spans="1:57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9.0666666666667002</v>
      </c>
      <c r="H168">
        <v>54.51</v>
      </c>
      <c r="I168">
        <v>61.65</v>
      </c>
      <c r="J168">
        <v>46.93</v>
      </c>
      <c r="K168">
        <v>38.14</v>
      </c>
      <c r="L168">
        <v>43.36</v>
      </c>
      <c r="M168">
        <v>46.79</v>
      </c>
      <c r="N168">
        <v>25.95</v>
      </c>
      <c r="O168">
        <v>28.21</v>
      </c>
      <c r="P168">
        <v>47.91</v>
      </c>
      <c r="Q168">
        <v>1.22</v>
      </c>
      <c r="R168">
        <v>1.57</v>
      </c>
      <c r="S168">
        <v>43.75</v>
      </c>
      <c r="T168">
        <v>2.12</v>
      </c>
      <c r="U168">
        <v>2.57</v>
      </c>
      <c r="V168">
        <v>45.15</v>
      </c>
      <c r="W168">
        <v>22.99</v>
      </c>
      <c r="X168">
        <v>27.86</v>
      </c>
      <c r="Y168">
        <v>45.21</v>
      </c>
      <c r="Z168">
        <v>9.23</v>
      </c>
      <c r="AA168">
        <v>11.84</v>
      </c>
      <c r="AB168">
        <v>43.8</v>
      </c>
      <c r="AC168">
        <v>0.52</v>
      </c>
      <c r="AD168">
        <v>1.04</v>
      </c>
      <c r="AE168">
        <v>33.33</v>
      </c>
      <c r="AF168">
        <v>4.7</v>
      </c>
      <c r="AG168">
        <v>94.44</v>
      </c>
      <c r="AH168">
        <v>0.99099999999999999</v>
      </c>
      <c r="AI168">
        <v>3.13</v>
      </c>
      <c r="AJ168">
        <v>12.36</v>
      </c>
      <c r="AK168">
        <v>19.850000000000001</v>
      </c>
      <c r="AL168">
        <v>52.94</v>
      </c>
      <c r="AM168">
        <v>13.64</v>
      </c>
      <c r="AN168">
        <v>6.1</v>
      </c>
      <c r="AO168">
        <v>16.02</v>
      </c>
      <c r="AP168">
        <v>33.090000000000003</v>
      </c>
      <c r="AQ168">
        <v>15.56</v>
      </c>
      <c r="BA168">
        <f t="shared" si="10"/>
        <v>114</v>
      </c>
      <c r="BB168">
        <f t="shared" si="11"/>
        <v>161</v>
      </c>
      <c r="BC168">
        <f t="shared" si="12"/>
        <v>63</v>
      </c>
      <c r="BD168">
        <f t="shared" si="13"/>
        <v>196</v>
      </c>
      <c r="BE168">
        <f t="shared" si="14"/>
        <v>121</v>
      </c>
    </row>
    <row r="169" spans="1:57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13.519583333332999</v>
      </c>
      <c r="H169">
        <v>67.239999999999995</v>
      </c>
      <c r="I169">
        <v>60.36</v>
      </c>
      <c r="J169">
        <v>52.7</v>
      </c>
      <c r="K169">
        <v>51.15</v>
      </c>
      <c r="L169">
        <v>44.16</v>
      </c>
      <c r="M169">
        <v>53.67</v>
      </c>
      <c r="N169">
        <v>35.950000000000003</v>
      </c>
      <c r="O169">
        <v>31.51</v>
      </c>
      <c r="P169">
        <v>53.29</v>
      </c>
      <c r="Q169">
        <v>3.66</v>
      </c>
      <c r="R169">
        <v>3</v>
      </c>
      <c r="S169">
        <v>55</v>
      </c>
      <c r="T169">
        <v>2.98</v>
      </c>
      <c r="U169">
        <v>3.21</v>
      </c>
      <c r="V169">
        <v>48.18</v>
      </c>
      <c r="W169">
        <v>31.18</v>
      </c>
      <c r="X169">
        <v>31.73</v>
      </c>
      <c r="Y169">
        <v>49.56</v>
      </c>
      <c r="Z169">
        <v>11.54</v>
      </c>
      <c r="AA169">
        <v>14.87</v>
      </c>
      <c r="AB169">
        <v>43.7</v>
      </c>
      <c r="AC169">
        <v>1.1100000000000001</v>
      </c>
      <c r="AD169">
        <v>2.11</v>
      </c>
      <c r="AE169">
        <v>34.479999999999997</v>
      </c>
      <c r="AF169">
        <v>10.19</v>
      </c>
      <c r="AG169">
        <v>90.49</v>
      </c>
      <c r="AH169">
        <v>1.0069999999999999</v>
      </c>
      <c r="AI169">
        <v>13.09</v>
      </c>
      <c r="AJ169">
        <v>16.64</v>
      </c>
      <c r="AK169">
        <v>6.99</v>
      </c>
      <c r="AL169">
        <v>40.5</v>
      </c>
      <c r="AM169">
        <v>65.19</v>
      </c>
      <c r="AN169">
        <v>22.3</v>
      </c>
      <c r="AO169">
        <v>20.86</v>
      </c>
      <c r="AP169">
        <v>15.09</v>
      </c>
      <c r="AQ169">
        <v>59.64</v>
      </c>
      <c r="BA169">
        <f t="shared" si="10"/>
        <v>359</v>
      </c>
      <c r="BB169">
        <f t="shared" si="11"/>
        <v>185</v>
      </c>
      <c r="BC169">
        <f t="shared" si="12"/>
        <v>354</v>
      </c>
      <c r="BD169">
        <f t="shared" si="13"/>
        <v>18</v>
      </c>
      <c r="BE169">
        <f t="shared" si="14"/>
        <v>281</v>
      </c>
    </row>
    <row r="170" spans="1:57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13.8</v>
      </c>
      <c r="H170">
        <v>72.87</v>
      </c>
      <c r="I170">
        <v>52.65</v>
      </c>
      <c r="J170">
        <v>58.06</v>
      </c>
      <c r="K170">
        <v>51.13</v>
      </c>
      <c r="L170">
        <v>39.89</v>
      </c>
      <c r="M170">
        <v>56.18</v>
      </c>
      <c r="N170">
        <v>35.159999999999997</v>
      </c>
      <c r="O170">
        <v>28.45</v>
      </c>
      <c r="P170">
        <v>55.27</v>
      </c>
      <c r="Q170">
        <v>3.21</v>
      </c>
      <c r="R170">
        <v>2.36</v>
      </c>
      <c r="S170">
        <v>57.63</v>
      </c>
      <c r="T170">
        <v>3.43</v>
      </c>
      <c r="U170">
        <v>2.44</v>
      </c>
      <c r="V170">
        <v>58.42</v>
      </c>
      <c r="W170">
        <v>35.44</v>
      </c>
      <c r="X170">
        <v>24.1</v>
      </c>
      <c r="Y170">
        <v>59.52</v>
      </c>
      <c r="Z170">
        <v>14.18</v>
      </c>
      <c r="AA170">
        <v>10.87</v>
      </c>
      <c r="AB170">
        <v>56.6</v>
      </c>
      <c r="AC170">
        <v>1.8</v>
      </c>
      <c r="AD170">
        <v>1.89</v>
      </c>
      <c r="AE170">
        <v>48.72</v>
      </c>
      <c r="AF170">
        <v>9.14</v>
      </c>
      <c r="AG170">
        <v>91.69</v>
      </c>
      <c r="AH170">
        <v>1.008</v>
      </c>
      <c r="AI170">
        <v>11.72</v>
      </c>
      <c r="AJ170">
        <v>15.69</v>
      </c>
      <c r="AK170">
        <v>7.94</v>
      </c>
      <c r="AL170">
        <v>49.72</v>
      </c>
      <c r="AM170">
        <v>59.62</v>
      </c>
      <c r="AN170">
        <v>21.55</v>
      </c>
      <c r="AO170">
        <v>21.08</v>
      </c>
      <c r="AP170">
        <v>15.22</v>
      </c>
      <c r="AQ170">
        <v>58.61</v>
      </c>
      <c r="BA170">
        <f t="shared" si="10"/>
        <v>398</v>
      </c>
      <c r="BB170">
        <f t="shared" si="11"/>
        <v>354</v>
      </c>
      <c r="BC170">
        <f t="shared" si="12"/>
        <v>403</v>
      </c>
      <c r="BD170">
        <f t="shared" si="13"/>
        <v>259</v>
      </c>
      <c r="BE170">
        <f t="shared" si="14"/>
        <v>315</v>
      </c>
    </row>
    <row r="171" spans="1:57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11.601136363636</v>
      </c>
      <c r="H171">
        <v>74.05</v>
      </c>
      <c r="I171">
        <v>39.85</v>
      </c>
      <c r="J171">
        <v>65.02</v>
      </c>
      <c r="K171">
        <v>48.66</v>
      </c>
      <c r="L171">
        <v>29.27</v>
      </c>
      <c r="M171">
        <v>62.44</v>
      </c>
      <c r="N171">
        <v>31.97</v>
      </c>
      <c r="O171">
        <v>20.22</v>
      </c>
      <c r="P171">
        <v>61.26</v>
      </c>
      <c r="Q171">
        <v>1.65</v>
      </c>
      <c r="R171">
        <v>2.12</v>
      </c>
      <c r="S171">
        <v>43.75</v>
      </c>
      <c r="T171">
        <v>2.64</v>
      </c>
      <c r="U171">
        <v>1.76</v>
      </c>
      <c r="V171">
        <v>59.99</v>
      </c>
      <c r="W171">
        <v>30.44</v>
      </c>
      <c r="X171">
        <v>17.04</v>
      </c>
      <c r="Y171">
        <v>64.11</v>
      </c>
      <c r="Z171">
        <v>12.81</v>
      </c>
      <c r="AA171">
        <v>6.82</v>
      </c>
      <c r="AB171">
        <v>65.27</v>
      </c>
      <c r="AC171">
        <v>1.06</v>
      </c>
      <c r="AD171">
        <v>0.94</v>
      </c>
      <c r="AE171">
        <v>52.94</v>
      </c>
      <c r="AF171">
        <v>5.15</v>
      </c>
      <c r="AG171">
        <v>89.53</v>
      </c>
      <c r="AH171">
        <v>0.94699999999999995</v>
      </c>
      <c r="AI171">
        <v>9.8699999999999992</v>
      </c>
      <c r="AJ171">
        <v>23.04</v>
      </c>
      <c r="AK171">
        <v>9.4</v>
      </c>
      <c r="AL171">
        <v>37.85</v>
      </c>
      <c r="AM171">
        <v>51.22</v>
      </c>
      <c r="AN171">
        <v>19.28</v>
      </c>
      <c r="AO171">
        <v>28.21</v>
      </c>
      <c r="AP171">
        <v>19.16</v>
      </c>
      <c r="AQ171">
        <v>50.15</v>
      </c>
      <c r="BA171">
        <f t="shared" si="10"/>
        <v>402</v>
      </c>
      <c r="BB171">
        <f t="shared" si="11"/>
        <v>414</v>
      </c>
      <c r="BC171">
        <f t="shared" si="12"/>
        <v>240</v>
      </c>
      <c r="BD171">
        <f t="shared" si="13"/>
        <v>412</v>
      </c>
      <c r="BE171">
        <f t="shared" si="14"/>
        <v>121</v>
      </c>
    </row>
    <row r="172" spans="1:57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12.556737588652</v>
      </c>
      <c r="H172">
        <v>74.42</v>
      </c>
      <c r="I172">
        <v>52.46</v>
      </c>
      <c r="J172">
        <v>58.65</v>
      </c>
      <c r="K172">
        <v>55.1</v>
      </c>
      <c r="L172">
        <v>39.14</v>
      </c>
      <c r="M172">
        <v>58.47</v>
      </c>
      <c r="N172">
        <v>36.4</v>
      </c>
      <c r="O172">
        <v>28.26</v>
      </c>
      <c r="P172">
        <v>56.29</v>
      </c>
      <c r="Q172">
        <v>2.34</v>
      </c>
      <c r="R172">
        <v>2.95</v>
      </c>
      <c r="S172">
        <v>44.23</v>
      </c>
      <c r="T172">
        <v>3.24</v>
      </c>
      <c r="U172">
        <v>2.79</v>
      </c>
      <c r="V172">
        <v>53.72</v>
      </c>
      <c r="W172">
        <v>32.53</v>
      </c>
      <c r="X172">
        <v>26.23</v>
      </c>
      <c r="Y172">
        <v>55.36</v>
      </c>
      <c r="Z172">
        <v>12.1</v>
      </c>
      <c r="AA172">
        <v>12.4</v>
      </c>
      <c r="AB172">
        <v>49.38</v>
      </c>
      <c r="AC172">
        <v>1.22</v>
      </c>
      <c r="AD172">
        <v>1.52</v>
      </c>
      <c r="AE172">
        <v>44.44</v>
      </c>
      <c r="AF172">
        <v>6.42</v>
      </c>
      <c r="AG172">
        <v>89.57</v>
      </c>
      <c r="AH172">
        <v>0.96</v>
      </c>
      <c r="AI172">
        <v>10.88</v>
      </c>
      <c r="AJ172">
        <v>12.3</v>
      </c>
      <c r="AK172">
        <v>5.79</v>
      </c>
      <c r="AL172">
        <v>46.66</v>
      </c>
      <c r="AM172">
        <v>65.239999999999995</v>
      </c>
      <c r="AN172">
        <v>22.77</v>
      </c>
      <c r="AO172">
        <v>18.5</v>
      </c>
      <c r="AP172">
        <v>14.74</v>
      </c>
      <c r="AQ172">
        <v>60.7</v>
      </c>
      <c r="BA172">
        <f t="shared" si="10"/>
        <v>405</v>
      </c>
      <c r="BB172">
        <f t="shared" si="11"/>
        <v>357</v>
      </c>
      <c r="BC172">
        <f t="shared" si="12"/>
        <v>384</v>
      </c>
      <c r="BD172">
        <f t="shared" si="13"/>
        <v>120</v>
      </c>
      <c r="BE172">
        <f t="shared" si="14"/>
        <v>130</v>
      </c>
    </row>
    <row r="173" spans="1:57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8.6035087719297998</v>
      </c>
      <c r="H173">
        <v>48.08</v>
      </c>
      <c r="I173">
        <v>71.569999999999993</v>
      </c>
      <c r="J173">
        <v>40.18</v>
      </c>
      <c r="K173">
        <v>35.049999999999997</v>
      </c>
      <c r="L173">
        <v>46.98</v>
      </c>
      <c r="M173">
        <v>42.73</v>
      </c>
      <c r="N173">
        <v>24.41</v>
      </c>
      <c r="O173">
        <v>31.57</v>
      </c>
      <c r="P173">
        <v>43.61</v>
      </c>
      <c r="Q173">
        <v>2.75</v>
      </c>
      <c r="R173">
        <v>2.02</v>
      </c>
      <c r="S173">
        <v>57.69</v>
      </c>
      <c r="T173">
        <v>2.38</v>
      </c>
      <c r="U173">
        <v>3.17</v>
      </c>
      <c r="V173">
        <v>42.86</v>
      </c>
      <c r="W173">
        <v>20.190000000000001</v>
      </c>
      <c r="X173">
        <v>33.03</v>
      </c>
      <c r="Y173">
        <v>37.93</v>
      </c>
      <c r="Z173">
        <v>9.5399999999999991</v>
      </c>
      <c r="AA173">
        <v>12.3</v>
      </c>
      <c r="AB173">
        <v>43.7</v>
      </c>
      <c r="AC173">
        <v>1.84</v>
      </c>
      <c r="AD173">
        <v>0.92</v>
      </c>
      <c r="AE173">
        <v>66.67</v>
      </c>
      <c r="AF173">
        <v>11.28</v>
      </c>
      <c r="AG173">
        <v>93.6</v>
      </c>
      <c r="AH173">
        <v>1.0489999999999999</v>
      </c>
      <c r="AI173">
        <v>6.24</v>
      </c>
      <c r="AJ173">
        <v>10.28</v>
      </c>
      <c r="AK173">
        <v>10.64</v>
      </c>
      <c r="AL173">
        <v>53.41</v>
      </c>
      <c r="AM173">
        <v>36.96</v>
      </c>
      <c r="AN173">
        <v>9.91</v>
      </c>
      <c r="AO173">
        <v>15.6</v>
      </c>
      <c r="AP173">
        <v>19.82</v>
      </c>
      <c r="AQ173">
        <v>33.33</v>
      </c>
      <c r="BA173">
        <f t="shared" si="10"/>
        <v>31</v>
      </c>
      <c r="BB173">
        <f t="shared" si="11"/>
        <v>14</v>
      </c>
      <c r="BC173">
        <f t="shared" si="12"/>
        <v>146</v>
      </c>
      <c r="BD173">
        <f t="shared" si="13"/>
        <v>24</v>
      </c>
      <c r="BE173">
        <f t="shared" si="14"/>
        <v>316</v>
      </c>
    </row>
    <row r="174" spans="1:57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10.452962962962999</v>
      </c>
      <c r="H174">
        <v>50.77</v>
      </c>
      <c r="I174">
        <v>62.88</v>
      </c>
      <c r="J174">
        <v>44.67</v>
      </c>
      <c r="K174">
        <v>36.61</v>
      </c>
      <c r="L174">
        <v>41.33</v>
      </c>
      <c r="M174">
        <v>46.97</v>
      </c>
      <c r="N174">
        <v>25.13</v>
      </c>
      <c r="O174">
        <v>25.64</v>
      </c>
      <c r="P174">
        <v>49.5</v>
      </c>
      <c r="Q174">
        <v>1.79</v>
      </c>
      <c r="R174">
        <v>1.91</v>
      </c>
      <c r="S174">
        <v>48.28</v>
      </c>
      <c r="T174">
        <v>2.37</v>
      </c>
      <c r="U174">
        <v>2.41</v>
      </c>
      <c r="V174">
        <v>49.59</v>
      </c>
      <c r="W174">
        <v>25.64</v>
      </c>
      <c r="X174">
        <v>25.77</v>
      </c>
      <c r="Y174">
        <v>49.88</v>
      </c>
      <c r="Z174">
        <v>10.71</v>
      </c>
      <c r="AA174">
        <v>10.46</v>
      </c>
      <c r="AB174">
        <v>50.6</v>
      </c>
      <c r="AC174">
        <v>0.89</v>
      </c>
      <c r="AD174">
        <v>0.89</v>
      </c>
      <c r="AE174">
        <v>50</v>
      </c>
      <c r="AF174">
        <v>7.11</v>
      </c>
      <c r="AG174">
        <v>92.54</v>
      </c>
      <c r="AH174">
        <v>0.996</v>
      </c>
      <c r="AI174">
        <v>5.74</v>
      </c>
      <c r="AJ174">
        <v>15.56</v>
      </c>
      <c r="AK174">
        <v>13.52</v>
      </c>
      <c r="AL174">
        <v>46.69</v>
      </c>
      <c r="AM174">
        <v>29.8</v>
      </c>
      <c r="AN174">
        <v>10.84</v>
      </c>
      <c r="AO174">
        <v>20.41</v>
      </c>
      <c r="AP174">
        <v>25</v>
      </c>
      <c r="AQ174">
        <v>30.25</v>
      </c>
      <c r="BA174">
        <f t="shared" si="10"/>
        <v>55</v>
      </c>
      <c r="BB174">
        <f t="shared" si="11"/>
        <v>129</v>
      </c>
      <c r="BC174">
        <f t="shared" si="12"/>
        <v>138</v>
      </c>
      <c r="BD174">
        <f t="shared" si="13"/>
        <v>271</v>
      </c>
      <c r="BE174">
        <f t="shared" si="14"/>
        <v>181</v>
      </c>
    </row>
    <row r="175" spans="1:57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13.519444444444</v>
      </c>
      <c r="H175">
        <v>62.41</v>
      </c>
      <c r="I175">
        <v>55.94</v>
      </c>
      <c r="J175">
        <v>52.73</v>
      </c>
      <c r="K175">
        <v>45.95</v>
      </c>
      <c r="L175">
        <v>40.130000000000003</v>
      </c>
      <c r="M175">
        <v>53.38</v>
      </c>
      <c r="N175">
        <v>32.82</v>
      </c>
      <c r="O175">
        <v>27.18</v>
      </c>
      <c r="P175">
        <v>54.7</v>
      </c>
      <c r="Q175">
        <v>3.33</v>
      </c>
      <c r="R175">
        <v>2.5</v>
      </c>
      <c r="S175">
        <v>57.14</v>
      </c>
      <c r="T175">
        <v>2.89</v>
      </c>
      <c r="U175">
        <v>2.5299999999999998</v>
      </c>
      <c r="V175">
        <v>53.27</v>
      </c>
      <c r="W175">
        <v>28.2</v>
      </c>
      <c r="X175">
        <v>27.65</v>
      </c>
      <c r="Y175">
        <v>50.5</v>
      </c>
      <c r="Z175">
        <v>11.19</v>
      </c>
      <c r="AA175">
        <v>11.56</v>
      </c>
      <c r="AB175">
        <v>49.19</v>
      </c>
      <c r="AC175">
        <v>1.2</v>
      </c>
      <c r="AD175">
        <v>1.29</v>
      </c>
      <c r="AE175">
        <v>48.15</v>
      </c>
      <c r="AF175">
        <v>10.14</v>
      </c>
      <c r="AG175">
        <v>90.82</v>
      </c>
      <c r="AH175">
        <v>1.01</v>
      </c>
      <c r="AI175">
        <v>9.15</v>
      </c>
      <c r="AJ175">
        <v>12.3</v>
      </c>
      <c r="AK175">
        <v>6.19</v>
      </c>
      <c r="AL175">
        <v>46.32</v>
      </c>
      <c r="AM175">
        <v>59.64</v>
      </c>
      <c r="AN175">
        <v>16</v>
      </c>
      <c r="AO175">
        <v>15.16</v>
      </c>
      <c r="AP175">
        <v>13.87</v>
      </c>
      <c r="AQ175">
        <v>53.56</v>
      </c>
      <c r="BA175">
        <f t="shared" si="10"/>
        <v>290</v>
      </c>
      <c r="BB175">
        <f t="shared" si="11"/>
        <v>291</v>
      </c>
      <c r="BC175">
        <f t="shared" si="12"/>
        <v>334</v>
      </c>
      <c r="BD175">
        <f t="shared" si="13"/>
        <v>212</v>
      </c>
      <c r="BE175">
        <f t="shared" si="14"/>
        <v>309</v>
      </c>
    </row>
    <row r="176" spans="1:57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13.018402777778</v>
      </c>
      <c r="H176">
        <v>62.99</v>
      </c>
      <c r="I176">
        <v>57.99</v>
      </c>
      <c r="J176">
        <v>52.06</v>
      </c>
      <c r="K176">
        <v>43.98</v>
      </c>
      <c r="L176">
        <v>42.63</v>
      </c>
      <c r="M176">
        <v>50.78</v>
      </c>
      <c r="N176">
        <v>29.86</v>
      </c>
      <c r="O176">
        <v>28.81</v>
      </c>
      <c r="P176">
        <v>50.9</v>
      </c>
      <c r="Q176">
        <v>2.98</v>
      </c>
      <c r="R176">
        <v>2.98</v>
      </c>
      <c r="S176">
        <v>50</v>
      </c>
      <c r="T176">
        <v>2.61</v>
      </c>
      <c r="U176">
        <v>2.38</v>
      </c>
      <c r="V176">
        <v>52.26</v>
      </c>
      <c r="W176">
        <v>28.23</v>
      </c>
      <c r="X176">
        <v>23.33</v>
      </c>
      <c r="Y176">
        <v>54.75</v>
      </c>
      <c r="Z176">
        <v>11.62</v>
      </c>
      <c r="AA176">
        <v>9.89</v>
      </c>
      <c r="AB176">
        <v>54.02</v>
      </c>
      <c r="AC176">
        <v>1.34</v>
      </c>
      <c r="AD176">
        <v>1.54</v>
      </c>
      <c r="AE176">
        <v>46.67</v>
      </c>
      <c r="AF176">
        <v>9.9700000000000006</v>
      </c>
      <c r="AG176">
        <v>89.67</v>
      </c>
      <c r="AH176">
        <v>0.996</v>
      </c>
      <c r="AI176">
        <v>12.1</v>
      </c>
      <c r="AJ176">
        <v>12.87</v>
      </c>
      <c r="AK176">
        <v>9.7899999999999991</v>
      </c>
      <c r="AL176">
        <v>44.94</v>
      </c>
      <c r="AM176">
        <v>55.26</v>
      </c>
      <c r="AN176">
        <v>22.66</v>
      </c>
      <c r="AO176">
        <v>18.82</v>
      </c>
      <c r="AP176">
        <v>21.32</v>
      </c>
      <c r="AQ176">
        <v>51.53</v>
      </c>
      <c r="BA176">
        <f t="shared" si="10"/>
        <v>299</v>
      </c>
      <c r="BB176">
        <f t="shared" si="11"/>
        <v>240</v>
      </c>
      <c r="BC176">
        <f t="shared" si="12"/>
        <v>227</v>
      </c>
      <c r="BD176">
        <f t="shared" si="13"/>
        <v>281</v>
      </c>
      <c r="BE176">
        <f t="shared" si="14"/>
        <v>196</v>
      </c>
    </row>
    <row r="177" spans="1:57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12.148913043478</v>
      </c>
      <c r="H177">
        <v>51.64</v>
      </c>
      <c r="I177">
        <v>63.56</v>
      </c>
      <c r="J177">
        <v>44.83</v>
      </c>
      <c r="K177">
        <v>38.33</v>
      </c>
      <c r="L177">
        <v>45.31</v>
      </c>
      <c r="M177">
        <v>45.83</v>
      </c>
      <c r="N177">
        <v>26.95</v>
      </c>
      <c r="O177">
        <v>32.21</v>
      </c>
      <c r="P177">
        <v>45.55</v>
      </c>
      <c r="Q177">
        <v>2.4700000000000002</v>
      </c>
      <c r="R177">
        <v>3.22</v>
      </c>
      <c r="S177">
        <v>43.4</v>
      </c>
      <c r="T177">
        <v>2.5099999999999998</v>
      </c>
      <c r="U177">
        <v>2.7</v>
      </c>
      <c r="V177">
        <v>48.15</v>
      </c>
      <c r="W177">
        <v>23.51</v>
      </c>
      <c r="X177">
        <v>30.06</v>
      </c>
      <c r="Y177">
        <v>43.89</v>
      </c>
      <c r="Z177">
        <v>9.23</v>
      </c>
      <c r="AA177">
        <v>11.6</v>
      </c>
      <c r="AB177">
        <v>44.33</v>
      </c>
      <c r="AC177">
        <v>1.18</v>
      </c>
      <c r="AD177">
        <v>2.15</v>
      </c>
      <c r="AE177">
        <v>35.479999999999997</v>
      </c>
      <c r="AF177">
        <v>9.16</v>
      </c>
      <c r="AG177">
        <v>90</v>
      </c>
      <c r="AH177">
        <v>0.99199999999999999</v>
      </c>
      <c r="AI177">
        <v>6.98</v>
      </c>
      <c r="AJ177">
        <v>12.45</v>
      </c>
      <c r="AK177">
        <v>9.4499999999999993</v>
      </c>
      <c r="AL177">
        <v>46.27</v>
      </c>
      <c r="AM177">
        <v>42.48</v>
      </c>
      <c r="AN177">
        <v>13.85</v>
      </c>
      <c r="AO177">
        <v>17.82</v>
      </c>
      <c r="AP177">
        <v>18.899999999999999</v>
      </c>
      <c r="AQ177">
        <v>42.3</v>
      </c>
      <c r="BA177">
        <f t="shared" si="10"/>
        <v>64</v>
      </c>
      <c r="BB177">
        <f t="shared" si="11"/>
        <v>112</v>
      </c>
      <c r="BC177">
        <f t="shared" si="12"/>
        <v>192</v>
      </c>
      <c r="BD177">
        <f t="shared" si="13"/>
        <v>146</v>
      </c>
      <c r="BE177">
        <f t="shared" si="14"/>
        <v>114</v>
      </c>
    </row>
    <row r="178" spans="1:57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11.301562499999999</v>
      </c>
      <c r="H178">
        <v>56.24</v>
      </c>
      <c r="I178">
        <v>57.9</v>
      </c>
      <c r="J178">
        <v>49.27</v>
      </c>
      <c r="K178">
        <v>40.81</v>
      </c>
      <c r="L178">
        <v>39.979999999999997</v>
      </c>
      <c r="M178">
        <v>50.51</v>
      </c>
      <c r="N178">
        <v>28.2</v>
      </c>
      <c r="O178">
        <v>26.55</v>
      </c>
      <c r="P178">
        <v>51.52</v>
      </c>
      <c r="Q178">
        <v>1.82</v>
      </c>
      <c r="R178">
        <v>1.99</v>
      </c>
      <c r="S178">
        <v>47.83</v>
      </c>
      <c r="T178">
        <v>2.4900000000000002</v>
      </c>
      <c r="U178">
        <v>2.38</v>
      </c>
      <c r="V178">
        <v>51.1</v>
      </c>
      <c r="W178">
        <v>24.72</v>
      </c>
      <c r="X178">
        <v>26.71</v>
      </c>
      <c r="Y178">
        <v>48.06</v>
      </c>
      <c r="Z178">
        <v>11.61</v>
      </c>
      <c r="AA178">
        <v>11.45</v>
      </c>
      <c r="AB178">
        <v>50.36</v>
      </c>
      <c r="AC178">
        <v>1.1599999999999999</v>
      </c>
      <c r="AD178">
        <v>0.83</v>
      </c>
      <c r="AE178">
        <v>58.33</v>
      </c>
      <c r="AF178">
        <v>6.47</v>
      </c>
      <c r="AG178">
        <v>92.5</v>
      </c>
      <c r="AH178">
        <v>0.99</v>
      </c>
      <c r="AI178">
        <v>7.63</v>
      </c>
      <c r="AJ178">
        <v>11.61</v>
      </c>
      <c r="AK178">
        <v>6.64</v>
      </c>
      <c r="AL178">
        <v>51.1</v>
      </c>
      <c r="AM178">
        <v>53.49</v>
      </c>
      <c r="AN178">
        <v>14.77</v>
      </c>
      <c r="AO178">
        <v>16.09</v>
      </c>
      <c r="AP178">
        <v>15.6</v>
      </c>
      <c r="AQ178">
        <v>48.63</v>
      </c>
      <c r="BA178">
        <f t="shared" si="10"/>
        <v>161</v>
      </c>
      <c r="BB178">
        <f t="shared" si="11"/>
        <v>243</v>
      </c>
      <c r="BC178">
        <f t="shared" si="12"/>
        <v>184</v>
      </c>
      <c r="BD178">
        <f t="shared" si="13"/>
        <v>281</v>
      </c>
      <c r="BE178">
        <f t="shared" si="14"/>
        <v>172</v>
      </c>
    </row>
    <row r="179" spans="1:57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12.967708333333</v>
      </c>
      <c r="H179">
        <v>60.05</v>
      </c>
      <c r="I179">
        <v>56.58</v>
      </c>
      <c r="J179">
        <v>51.49</v>
      </c>
      <c r="K179">
        <v>42.61</v>
      </c>
      <c r="L179">
        <v>39.619999999999997</v>
      </c>
      <c r="M179">
        <v>51.82</v>
      </c>
      <c r="N179">
        <v>30.85</v>
      </c>
      <c r="O179">
        <v>26.22</v>
      </c>
      <c r="P179">
        <v>54.05</v>
      </c>
      <c r="Q179">
        <v>3.18</v>
      </c>
      <c r="R179">
        <v>2.2200000000000002</v>
      </c>
      <c r="S179">
        <v>58.93</v>
      </c>
      <c r="T179">
        <v>2.4700000000000002</v>
      </c>
      <c r="U179">
        <v>2.2400000000000002</v>
      </c>
      <c r="V179">
        <v>52.4</v>
      </c>
      <c r="W179">
        <v>26.6</v>
      </c>
      <c r="X179">
        <v>24.87</v>
      </c>
      <c r="Y179">
        <v>51.69</v>
      </c>
      <c r="Z179">
        <v>11.09</v>
      </c>
      <c r="AA179">
        <v>9.83</v>
      </c>
      <c r="AB179">
        <v>53</v>
      </c>
      <c r="AC179">
        <v>1.64</v>
      </c>
      <c r="AD179">
        <v>0.96</v>
      </c>
      <c r="AE179">
        <v>62.96</v>
      </c>
      <c r="AF179">
        <v>10.31</v>
      </c>
      <c r="AG179">
        <v>91.54</v>
      </c>
      <c r="AH179">
        <v>1.0189999999999999</v>
      </c>
      <c r="AI179">
        <v>9.83</v>
      </c>
      <c r="AJ179">
        <v>14.94</v>
      </c>
      <c r="AK179">
        <v>11.57</v>
      </c>
      <c r="AL179">
        <v>34.89</v>
      </c>
      <c r="AM179">
        <v>45.95</v>
      </c>
      <c r="AN179">
        <v>18.12</v>
      </c>
      <c r="AO179">
        <v>21.59</v>
      </c>
      <c r="AP179">
        <v>22.36</v>
      </c>
      <c r="AQ179">
        <v>44.76</v>
      </c>
      <c r="BA179">
        <f t="shared" si="10"/>
        <v>237</v>
      </c>
      <c r="BB179">
        <f t="shared" si="11"/>
        <v>280</v>
      </c>
      <c r="BC179">
        <f t="shared" si="12"/>
        <v>173</v>
      </c>
      <c r="BD179">
        <f t="shared" si="13"/>
        <v>345</v>
      </c>
      <c r="BE179">
        <f t="shared" si="14"/>
        <v>332</v>
      </c>
    </row>
    <row r="180" spans="1:57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13.463605442177</v>
      </c>
      <c r="H180">
        <v>60.03</v>
      </c>
      <c r="I180">
        <v>60.94</v>
      </c>
      <c r="J180">
        <v>49.62</v>
      </c>
      <c r="K180">
        <v>44.66</v>
      </c>
      <c r="L180">
        <v>39.93</v>
      </c>
      <c r="M180">
        <v>52.8</v>
      </c>
      <c r="N180">
        <v>32.83</v>
      </c>
      <c r="O180">
        <v>27.56</v>
      </c>
      <c r="P180">
        <v>54.37</v>
      </c>
      <c r="Q180">
        <v>3.37</v>
      </c>
      <c r="R180">
        <v>2.46</v>
      </c>
      <c r="S180">
        <v>57.81</v>
      </c>
      <c r="T180">
        <v>2.78</v>
      </c>
      <c r="U180">
        <v>2.4900000000000002</v>
      </c>
      <c r="V180">
        <v>52.78</v>
      </c>
      <c r="W180">
        <v>27.28</v>
      </c>
      <c r="X180">
        <v>27.56</v>
      </c>
      <c r="Y180">
        <v>49.75</v>
      </c>
      <c r="Z180">
        <v>11.64</v>
      </c>
      <c r="AA180">
        <v>11.46</v>
      </c>
      <c r="AB180">
        <v>50.39</v>
      </c>
      <c r="AC180">
        <v>2.09</v>
      </c>
      <c r="AD180">
        <v>1.0900000000000001</v>
      </c>
      <c r="AE180">
        <v>65.709999999999994</v>
      </c>
      <c r="AF180">
        <v>10.25</v>
      </c>
      <c r="AG180">
        <v>91.09</v>
      </c>
      <c r="AH180">
        <v>1.0129999999999999</v>
      </c>
      <c r="AI180">
        <v>10.1</v>
      </c>
      <c r="AJ180">
        <v>12.01</v>
      </c>
      <c r="AK180">
        <v>7.91</v>
      </c>
      <c r="AL180">
        <v>47.75</v>
      </c>
      <c r="AM180">
        <v>56.06</v>
      </c>
      <c r="AN180">
        <v>18.920000000000002</v>
      </c>
      <c r="AO180">
        <v>17.829999999999998</v>
      </c>
      <c r="AP180">
        <v>18.010000000000002</v>
      </c>
      <c r="AQ180">
        <v>51.23</v>
      </c>
      <c r="BA180">
        <f t="shared" si="10"/>
        <v>236</v>
      </c>
      <c r="BB180">
        <f t="shared" si="11"/>
        <v>173</v>
      </c>
      <c r="BC180">
        <f t="shared" si="12"/>
        <v>297</v>
      </c>
      <c r="BD180">
        <f t="shared" si="13"/>
        <v>233</v>
      </c>
      <c r="BE180">
        <f t="shared" si="14"/>
        <v>318</v>
      </c>
    </row>
    <row r="181" spans="1:57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8.8808080808080998</v>
      </c>
      <c r="H181">
        <v>49.95</v>
      </c>
      <c r="I181">
        <v>55.07</v>
      </c>
      <c r="J181">
        <v>47.56</v>
      </c>
      <c r="K181">
        <v>32.96</v>
      </c>
      <c r="L181">
        <v>38.08</v>
      </c>
      <c r="M181">
        <v>46.4</v>
      </c>
      <c r="N181">
        <v>24.16</v>
      </c>
      <c r="O181">
        <v>24.98</v>
      </c>
      <c r="P181">
        <v>49.17</v>
      </c>
      <c r="Q181">
        <v>2.0499999999999998</v>
      </c>
      <c r="R181">
        <v>2.87</v>
      </c>
      <c r="S181">
        <v>41.67</v>
      </c>
      <c r="T181">
        <v>2</v>
      </c>
      <c r="U181">
        <v>2.06</v>
      </c>
      <c r="V181">
        <v>49.17</v>
      </c>
      <c r="W181">
        <v>22.52</v>
      </c>
      <c r="X181">
        <v>22.32</v>
      </c>
      <c r="Y181">
        <v>50.23</v>
      </c>
      <c r="Z181">
        <v>9.6199999999999992</v>
      </c>
      <c r="AA181">
        <v>8.8000000000000007</v>
      </c>
      <c r="AB181">
        <v>52.22</v>
      </c>
      <c r="AC181">
        <v>0.82</v>
      </c>
      <c r="AD181">
        <v>2.0499999999999998</v>
      </c>
      <c r="AE181">
        <v>28.57</v>
      </c>
      <c r="AF181">
        <v>8.4700000000000006</v>
      </c>
      <c r="AG181">
        <v>88.52</v>
      </c>
      <c r="AH181">
        <v>0.97</v>
      </c>
      <c r="AI181">
        <v>5.53</v>
      </c>
      <c r="AJ181">
        <v>15.97</v>
      </c>
      <c r="AK181">
        <v>10.65</v>
      </c>
      <c r="AL181">
        <v>58.96</v>
      </c>
      <c r="AM181">
        <v>34.18</v>
      </c>
      <c r="AN181">
        <v>9.2100000000000009</v>
      </c>
      <c r="AO181">
        <v>22.32</v>
      </c>
      <c r="AP181">
        <v>18.63</v>
      </c>
      <c r="AQ181">
        <v>33.090000000000003</v>
      </c>
      <c r="BA181">
        <f t="shared" si="10"/>
        <v>46</v>
      </c>
      <c r="BB181">
        <f t="shared" si="11"/>
        <v>307</v>
      </c>
      <c r="BC181">
        <f t="shared" si="12"/>
        <v>39</v>
      </c>
      <c r="BD181">
        <f t="shared" si="13"/>
        <v>387</v>
      </c>
      <c r="BE181">
        <f t="shared" si="14"/>
        <v>94</v>
      </c>
    </row>
    <row r="182" spans="1:57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12.340151515152</v>
      </c>
      <c r="H182">
        <v>54.59</v>
      </c>
      <c r="I182">
        <v>53.26</v>
      </c>
      <c r="J182">
        <v>50.61</v>
      </c>
      <c r="K182">
        <v>37.130000000000003</v>
      </c>
      <c r="L182">
        <v>36.020000000000003</v>
      </c>
      <c r="M182">
        <v>50.76</v>
      </c>
      <c r="N182">
        <v>27.18</v>
      </c>
      <c r="O182">
        <v>24.53</v>
      </c>
      <c r="P182">
        <v>52.56</v>
      </c>
      <c r="Q182">
        <v>3.09</v>
      </c>
      <c r="R182">
        <v>1.55</v>
      </c>
      <c r="S182">
        <v>66.67</v>
      </c>
      <c r="T182">
        <v>2</v>
      </c>
      <c r="U182">
        <v>2.21</v>
      </c>
      <c r="V182">
        <v>47.48</v>
      </c>
      <c r="W182">
        <v>22.32</v>
      </c>
      <c r="X182">
        <v>25.42</v>
      </c>
      <c r="Y182">
        <v>46.76</v>
      </c>
      <c r="Z182">
        <v>7.96</v>
      </c>
      <c r="AA182">
        <v>11.71</v>
      </c>
      <c r="AB182">
        <v>40.450000000000003</v>
      </c>
      <c r="AC182">
        <v>1.99</v>
      </c>
      <c r="AD182">
        <v>1.1100000000000001</v>
      </c>
      <c r="AE182">
        <v>64.290000000000006</v>
      </c>
      <c r="AF182">
        <v>11.38</v>
      </c>
      <c r="AG182">
        <v>93.69</v>
      </c>
      <c r="AH182">
        <v>1.0509999999999999</v>
      </c>
      <c r="AI182">
        <v>7.29</v>
      </c>
      <c r="AJ182">
        <v>17.46</v>
      </c>
      <c r="AK182">
        <v>11.27</v>
      </c>
      <c r="AL182">
        <v>42.65</v>
      </c>
      <c r="AM182">
        <v>39.29</v>
      </c>
      <c r="AN182">
        <v>14.81</v>
      </c>
      <c r="AO182">
        <v>22.32</v>
      </c>
      <c r="AP182">
        <v>20.329999999999998</v>
      </c>
      <c r="AQ182">
        <v>42.14</v>
      </c>
      <c r="BA182">
        <f t="shared" si="10"/>
        <v>119</v>
      </c>
      <c r="BB182">
        <f t="shared" si="11"/>
        <v>341</v>
      </c>
      <c r="BC182">
        <f t="shared" si="12"/>
        <v>39</v>
      </c>
      <c r="BD182">
        <f t="shared" si="13"/>
        <v>356</v>
      </c>
      <c r="BE182">
        <f t="shared" si="14"/>
        <v>405</v>
      </c>
    </row>
    <row r="183" spans="1:57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8.2632478632478996</v>
      </c>
      <c r="H183">
        <v>38.729999999999997</v>
      </c>
      <c r="I183">
        <v>64.05</v>
      </c>
      <c r="J183">
        <v>37.68</v>
      </c>
      <c r="K183">
        <v>28.3</v>
      </c>
      <c r="L183">
        <v>43.38</v>
      </c>
      <c r="M183">
        <v>39.479999999999997</v>
      </c>
      <c r="N183">
        <v>18.8</v>
      </c>
      <c r="O183">
        <v>30.35</v>
      </c>
      <c r="P183">
        <v>38.26</v>
      </c>
      <c r="Q183">
        <v>2.0499999999999998</v>
      </c>
      <c r="R183">
        <v>2.42</v>
      </c>
      <c r="S183">
        <v>45.83</v>
      </c>
      <c r="T183">
        <v>1.44</v>
      </c>
      <c r="U183">
        <v>2.27</v>
      </c>
      <c r="V183">
        <v>38.799999999999997</v>
      </c>
      <c r="W183">
        <v>15.27</v>
      </c>
      <c r="X183">
        <v>24.95</v>
      </c>
      <c r="Y183">
        <v>37.96</v>
      </c>
      <c r="Z183">
        <v>6.52</v>
      </c>
      <c r="AA183">
        <v>10.98</v>
      </c>
      <c r="AB183">
        <v>37.229999999999997</v>
      </c>
      <c r="AC183">
        <v>0.74</v>
      </c>
      <c r="AD183">
        <v>0.93</v>
      </c>
      <c r="AE183">
        <v>44.44</v>
      </c>
      <c r="AF183">
        <v>10.89</v>
      </c>
      <c r="AG183">
        <v>92.02</v>
      </c>
      <c r="AH183">
        <v>1.0289999999999999</v>
      </c>
      <c r="AI183">
        <v>2.98</v>
      </c>
      <c r="AJ183">
        <v>21.6</v>
      </c>
      <c r="AK183">
        <v>21.6</v>
      </c>
      <c r="AL183">
        <v>44.5</v>
      </c>
      <c r="AM183">
        <v>12.12</v>
      </c>
      <c r="AN183">
        <v>5.03</v>
      </c>
      <c r="AO183">
        <v>26.81</v>
      </c>
      <c r="AP183">
        <v>32.770000000000003</v>
      </c>
      <c r="AQ183">
        <v>13.3</v>
      </c>
      <c r="BA183">
        <f t="shared" si="10"/>
        <v>1</v>
      </c>
      <c r="BB183">
        <f t="shared" si="11"/>
        <v>95</v>
      </c>
      <c r="BC183">
        <f t="shared" si="12"/>
        <v>1</v>
      </c>
      <c r="BD183">
        <f t="shared" si="13"/>
        <v>332</v>
      </c>
      <c r="BE183">
        <f t="shared" si="14"/>
        <v>146</v>
      </c>
    </row>
    <row r="184" spans="1:57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14.13768115942</v>
      </c>
      <c r="H184">
        <v>65.5</v>
      </c>
      <c r="I184">
        <v>62.46</v>
      </c>
      <c r="J184">
        <v>51.19</v>
      </c>
      <c r="K184">
        <v>46.04</v>
      </c>
      <c r="L184">
        <v>44.56</v>
      </c>
      <c r="M184">
        <v>50.81</v>
      </c>
      <c r="N184">
        <v>32.840000000000003</v>
      </c>
      <c r="O184">
        <v>30.54</v>
      </c>
      <c r="P184">
        <v>51.82</v>
      </c>
      <c r="Q184">
        <v>2.31</v>
      </c>
      <c r="R184">
        <v>2.21</v>
      </c>
      <c r="S184">
        <v>51.02</v>
      </c>
      <c r="T184">
        <v>3.08</v>
      </c>
      <c r="U184">
        <v>2.54</v>
      </c>
      <c r="V184">
        <v>54.88</v>
      </c>
      <c r="W184">
        <v>33.03</v>
      </c>
      <c r="X184">
        <v>26.39</v>
      </c>
      <c r="Y184">
        <v>55.59</v>
      </c>
      <c r="Z184">
        <v>15.04</v>
      </c>
      <c r="AA184">
        <v>11.26</v>
      </c>
      <c r="AB184">
        <v>57.19</v>
      </c>
      <c r="AC184">
        <v>1.38</v>
      </c>
      <c r="AD184">
        <v>1.48</v>
      </c>
      <c r="AE184">
        <v>48.39</v>
      </c>
      <c r="AF184">
        <v>7.02</v>
      </c>
      <c r="AG184">
        <v>92.75</v>
      </c>
      <c r="AH184">
        <v>0.998</v>
      </c>
      <c r="AI184">
        <v>10.15</v>
      </c>
      <c r="AJ184">
        <v>13.1</v>
      </c>
      <c r="AK184">
        <v>8.0299999999999994</v>
      </c>
      <c r="AL184">
        <v>42.62</v>
      </c>
      <c r="AM184">
        <v>55.84</v>
      </c>
      <c r="AN184">
        <v>20.76</v>
      </c>
      <c r="AO184">
        <v>18.18</v>
      </c>
      <c r="AP184">
        <v>18.079999999999998</v>
      </c>
      <c r="AQ184">
        <v>53.44</v>
      </c>
      <c r="BA184">
        <f t="shared" si="10"/>
        <v>332</v>
      </c>
      <c r="BB184">
        <f t="shared" si="11"/>
        <v>135</v>
      </c>
      <c r="BC184">
        <f t="shared" si="12"/>
        <v>370</v>
      </c>
      <c r="BD184">
        <f t="shared" si="13"/>
        <v>210</v>
      </c>
      <c r="BE184">
        <f t="shared" si="14"/>
        <v>224</v>
      </c>
    </row>
    <row r="185" spans="1:57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14.125177304965</v>
      </c>
      <c r="H185">
        <v>54.68</v>
      </c>
      <c r="I185">
        <v>65.25</v>
      </c>
      <c r="J185">
        <v>45.59</v>
      </c>
      <c r="K185">
        <v>39.4</v>
      </c>
      <c r="L185">
        <v>44.01</v>
      </c>
      <c r="M185">
        <v>47.24</v>
      </c>
      <c r="N185">
        <v>27.47</v>
      </c>
      <c r="O185">
        <v>30.46</v>
      </c>
      <c r="P185">
        <v>47.43</v>
      </c>
      <c r="Q185">
        <v>2.35</v>
      </c>
      <c r="R185">
        <v>3.62</v>
      </c>
      <c r="S185">
        <v>39.39</v>
      </c>
      <c r="T185">
        <v>2.54</v>
      </c>
      <c r="U185">
        <v>2.78</v>
      </c>
      <c r="V185">
        <v>47.76</v>
      </c>
      <c r="W185">
        <v>26.39</v>
      </c>
      <c r="X185">
        <v>30.64</v>
      </c>
      <c r="Y185">
        <v>46.28</v>
      </c>
      <c r="Z185">
        <v>11.66</v>
      </c>
      <c r="AA185">
        <v>11.03</v>
      </c>
      <c r="AB185">
        <v>51.39</v>
      </c>
      <c r="AC185">
        <v>1.36</v>
      </c>
      <c r="AD185">
        <v>1.63</v>
      </c>
      <c r="AE185">
        <v>45.45</v>
      </c>
      <c r="AF185">
        <v>8.5500000000000007</v>
      </c>
      <c r="AG185">
        <v>88.13</v>
      </c>
      <c r="AH185">
        <v>0.96699999999999997</v>
      </c>
      <c r="AI185">
        <v>10.75</v>
      </c>
      <c r="AJ185">
        <v>15.73</v>
      </c>
      <c r="AK185">
        <v>9.4</v>
      </c>
      <c r="AL185">
        <v>36.24</v>
      </c>
      <c r="AM185">
        <v>53.36</v>
      </c>
      <c r="AN185">
        <v>19.61</v>
      </c>
      <c r="AO185">
        <v>20.329999999999998</v>
      </c>
      <c r="AP185">
        <v>17.989999999999998</v>
      </c>
      <c r="AQ185">
        <v>52.16</v>
      </c>
      <c r="BA185">
        <f t="shared" si="10"/>
        <v>121</v>
      </c>
      <c r="BB185">
        <f t="shared" si="11"/>
        <v>68</v>
      </c>
      <c r="BC185">
        <f t="shared" si="12"/>
        <v>200</v>
      </c>
      <c r="BD185">
        <f t="shared" si="13"/>
        <v>124</v>
      </c>
      <c r="BE185">
        <f t="shared" si="14"/>
        <v>75</v>
      </c>
    </row>
    <row r="186" spans="1:57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13.036594202899</v>
      </c>
      <c r="H186">
        <v>64.930000000000007</v>
      </c>
      <c r="I186">
        <v>57.83</v>
      </c>
      <c r="J186">
        <v>52.89</v>
      </c>
      <c r="K186">
        <v>46.22</v>
      </c>
      <c r="L186">
        <v>41.92</v>
      </c>
      <c r="M186">
        <v>52.44</v>
      </c>
      <c r="N186">
        <v>32.82</v>
      </c>
      <c r="O186">
        <v>28.21</v>
      </c>
      <c r="P186">
        <v>53.77</v>
      </c>
      <c r="Q186">
        <v>3.4</v>
      </c>
      <c r="R186">
        <v>2.7</v>
      </c>
      <c r="S186">
        <v>55.74</v>
      </c>
      <c r="T186">
        <v>2.81</v>
      </c>
      <c r="U186">
        <v>2.4500000000000002</v>
      </c>
      <c r="V186">
        <v>53.45</v>
      </c>
      <c r="W186">
        <v>31.22</v>
      </c>
      <c r="X186">
        <v>25.51</v>
      </c>
      <c r="Y186">
        <v>55.03</v>
      </c>
      <c r="Z186">
        <v>12.11</v>
      </c>
      <c r="AA186">
        <v>10.01</v>
      </c>
      <c r="AB186">
        <v>54.75</v>
      </c>
      <c r="AC186">
        <v>1.9</v>
      </c>
      <c r="AD186">
        <v>1.4</v>
      </c>
      <c r="AE186">
        <v>57.58</v>
      </c>
      <c r="AF186">
        <v>10.37</v>
      </c>
      <c r="AG186">
        <v>90.43</v>
      </c>
      <c r="AH186">
        <v>1.008</v>
      </c>
      <c r="AI186">
        <v>12.51</v>
      </c>
      <c r="AJ186">
        <v>13.81</v>
      </c>
      <c r="AK186">
        <v>5.6</v>
      </c>
      <c r="AL186">
        <v>43.92</v>
      </c>
      <c r="AM186">
        <v>69.06</v>
      </c>
      <c r="AN186">
        <v>21.71</v>
      </c>
      <c r="AO186">
        <v>19.510000000000002</v>
      </c>
      <c r="AP186">
        <v>14.51</v>
      </c>
      <c r="AQ186">
        <v>59.94</v>
      </c>
      <c r="BA186">
        <f t="shared" si="10"/>
        <v>321</v>
      </c>
      <c r="BB186">
        <f t="shared" si="11"/>
        <v>245</v>
      </c>
      <c r="BC186">
        <f t="shared" si="12"/>
        <v>310</v>
      </c>
      <c r="BD186">
        <f t="shared" si="13"/>
        <v>252</v>
      </c>
      <c r="BE186">
        <f t="shared" si="14"/>
        <v>293</v>
      </c>
    </row>
    <row r="187" spans="1:57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13.531560283688</v>
      </c>
      <c r="H187">
        <v>65.099999999999994</v>
      </c>
      <c r="I187">
        <v>59.34</v>
      </c>
      <c r="J187">
        <v>52.31</v>
      </c>
      <c r="K187">
        <v>45.47</v>
      </c>
      <c r="L187">
        <v>42.83</v>
      </c>
      <c r="M187">
        <v>51.5</v>
      </c>
      <c r="N187">
        <v>31.51</v>
      </c>
      <c r="O187">
        <v>29.72</v>
      </c>
      <c r="P187">
        <v>51.46</v>
      </c>
      <c r="Q187">
        <v>2.5499999999999998</v>
      </c>
      <c r="R187">
        <v>2.83</v>
      </c>
      <c r="S187">
        <v>47.37</v>
      </c>
      <c r="T187">
        <v>2.65</v>
      </c>
      <c r="U187">
        <v>2.85</v>
      </c>
      <c r="V187">
        <v>48.24</v>
      </c>
      <c r="W187">
        <v>29.81</v>
      </c>
      <c r="X187">
        <v>29.34</v>
      </c>
      <c r="Y187">
        <v>50.4</v>
      </c>
      <c r="Z187">
        <v>11.6</v>
      </c>
      <c r="AA187">
        <v>12.45</v>
      </c>
      <c r="AB187">
        <v>48.24</v>
      </c>
      <c r="AC187">
        <v>1.23</v>
      </c>
      <c r="AD187">
        <v>1.1299999999999999</v>
      </c>
      <c r="AE187">
        <v>52</v>
      </c>
      <c r="AF187">
        <v>8.08</v>
      </c>
      <c r="AG187">
        <v>90.48</v>
      </c>
      <c r="AH187">
        <v>0.98599999999999999</v>
      </c>
      <c r="AI187">
        <v>11.7</v>
      </c>
      <c r="AJ187">
        <v>13.77</v>
      </c>
      <c r="AK187">
        <v>9.43</v>
      </c>
      <c r="AL187">
        <v>46.89</v>
      </c>
      <c r="AM187">
        <v>55.36</v>
      </c>
      <c r="AN187">
        <v>24.72</v>
      </c>
      <c r="AO187">
        <v>20.94</v>
      </c>
      <c r="AP187">
        <v>18.02</v>
      </c>
      <c r="AQ187">
        <v>57.84</v>
      </c>
      <c r="BA187">
        <f t="shared" si="10"/>
        <v>326</v>
      </c>
      <c r="BB187">
        <f t="shared" si="11"/>
        <v>202</v>
      </c>
      <c r="BC187">
        <f t="shared" si="12"/>
        <v>243</v>
      </c>
      <c r="BD187">
        <f t="shared" si="13"/>
        <v>95</v>
      </c>
      <c r="BE187">
        <f t="shared" si="14"/>
        <v>162</v>
      </c>
    </row>
    <row r="188" spans="1:57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12.782986111111001</v>
      </c>
      <c r="H188">
        <v>60.14</v>
      </c>
      <c r="I188">
        <v>63.37</v>
      </c>
      <c r="J188">
        <v>48.69</v>
      </c>
      <c r="K188">
        <v>44.1</v>
      </c>
      <c r="L188">
        <v>42.83</v>
      </c>
      <c r="M188">
        <v>50.73</v>
      </c>
      <c r="N188">
        <v>33.25</v>
      </c>
      <c r="O188">
        <v>32.07</v>
      </c>
      <c r="P188">
        <v>50.9</v>
      </c>
      <c r="Q188">
        <v>2.84</v>
      </c>
      <c r="R188">
        <v>2.0499999999999998</v>
      </c>
      <c r="S188">
        <v>58</v>
      </c>
      <c r="T188">
        <v>2.69</v>
      </c>
      <c r="U188">
        <v>2.57</v>
      </c>
      <c r="V188">
        <v>51.18</v>
      </c>
      <c r="W188">
        <v>27.97</v>
      </c>
      <c r="X188">
        <v>28.26</v>
      </c>
      <c r="Y188">
        <v>49.74</v>
      </c>
      <c r="Z188">
        <v>11.25</v>
      </c>
      <c r="AA188">
        <v>10.85</v>
      </c>
      <c r="AB188">
        <v>50.88</v>
      </c>
      <c r="AC188">
        <v>1.76</v>
      </c>
      <c r="AD188">
        <v>0.78</v>
      </c>
      <c r="AE188">
        <v>69.23</v>
      </c>
      <c r="AF188">
        <v>8.5299999999999994</v>
      </c>
      <c r="AG188">
        <v>93.6</v>
      </c>
      <c r="AH188">
        <v>1.0209999999999999</v>
      </c>
      <c r="AI188">
        <v>13.3</v>
      </c>
      <c r="AJ188">
        <v>10.17</v>
      </c>
      <c r="AK188">
        <v>6.85</v>
      </c>
      <c r="AL188">
        <v>43.61</v>
      </c>
      <c r="AM188">
        <v>66.02</v>
      </c>
      <c r="AN188">
        <v>23.86</v>
      </c>
      <c r="AO188">
        <v>15.74</v>
      </c>
      <c r="AP188">
        <v>18.190000000000001</v>
      </c>
      <c r="AQ188">
        <v>56.74</v>
      </c>
      <c r="BA188">
        <f t="shared" si="10"/>
        <v>240</v>
      </c>
      <c r="BB188">
        <f t="shared" si="11"/>
        <v>116</v>
      </c>
      <c r="BC188">
        <f t="shared" si="12"/>
        <v>267</v>
      </c>
      <c r="BD188">
        <f t="shared" si="13"/>
        <v>196</v>
      </c>
      <c r="BE188">
        <f t="shared" si="14"/>
        <v>320</v>
      </c>
    </row>
    <row r="189" spans="1:57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10.004761904762001</v>
      </c>
      <c r="H189">
        <v>56.33</v>
      </c>
      <c r="I189">
        <v>53.33</v>
      </c>
      <c r="J189">
        <v>51.37</v>
      </c>
      <c r="K189">
        <v>40.270000000000003</v>
      </c>
      <c r="L189">
        <v>34.479999999999997</v>
      </c>
      <c r="M189">
        <v>53.87</v>
      </c>
      <c r="N189">
        <v>29.13</v>
      </c>
      <c r="O189">
        <v>21.85</v>
      </c>
      <c r="P189">
        <v>57.14</v>
      </c>
      <c r="Q189">
        <v>2.14</v>
      </c>
      <c r="R189">
        <v>2.36</v>
      </c>
      <c r="S189">
        <v>47.62</v>
      </c>
      <c r="T189">
        <v>2.4300000000000002</v>
      </c>
      <c r="U189">
        <v>1.96</v>
      </c>
      <c r="V189">
        <v>55.27</v>
      </c>
      <c r="W189">
        <v>24.63</v>
      </c>
      <c r="X189">
        <v>22.92</v>
      </c>
      <c r="Y189">
        <v>51.8</v>
      </c>
      <c r="Z189">
        <v>10.71</v>
      </c>
      <c r="AA189">
        <v>9.85</v>
      </c>
      <c r="AB189">
        <v>52.08</v>
      </c>
      <c r="AC189">
        <v>1.5</v>
      </c>
      <c r="AD189">
        <v>1.5</v>
      </c>
      <c r="AE189">
        <v>50</v>
      </c>
      <c r="AF189">
        <v>7.35</v>
      </c>
      <c r="AG189">
        <v>89.22</v>
      </c>
      <c r="AH189">
        <v>0.96599999999999997</v>
      </c>
      <c r="AI189">
        <v>10.5</v>
      </c>
      <c r="AJ189">
        <v>11.57</v>
      </c>
      <c r="AK189">
        <v>7.07</v>
      </c>
      <c r="AL189">
        <v>54.83</v>
      </c>
      <c r="AM189">
        <v>59.76</v>
      </c>
      <c r="AN189">
        <v>18.420000000000002</v>
      </c>
      <c r="AO189">
        <v>15.85</v>
      </c>
      <c r="AP189">
        <v>15.42</v>
      </c>
      <c r="AQ189">
        <v>54.43</v>
      </c>
      <c r="BA189">
        <f t="shared" si="10"/>
        <v>165</v>
      </c>
      <c r="BB189">
        <f t="shared" si="11"/>
        <v>339</v>
      </c>
      <c r="BC189">
        <f t="shared" si="12"/>
        <v>158</v>
      </c>
      <c r="BD189">
        <f t="shared" si="13"/>
        <v>398</v>
      </c>
      <c r="BE189">
        <f t="shared" si="14"/>
        <v>168</v>
      </c>
    </row>
    <row r="190" spans="1:57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13.942248062016001</v>
      </c>
      <c r="H190">
        <v>65.25</v>
      </c>
      <c r="I190">
        <v>55.04</v>
      </c>
      <c r="J190">
        <v>54.24</v>
      </c>
      <c r="K190">
        <v>46.24</v>
      </c>
      <c r="L190">
        <v>42.43</v>
      </c>
      <c r="M190">
        <v>52.14</v>
      </c>
      <c r="N190">
        <v>32.93</v>
      </c>
      <c r="O190">
        <v>28.22</v>
      </c>
      <c r="P190">
        <v>53.85</v>
      </c>
      <c r="Q190">
        <v>3.1</v>
      </c>
      <c r="R190">
        <v>2.1</v>
      </c>
      <c r="S190">
        <v>59.62</v>
      </c>
      <c r="T190">
        <v>2.92</v>
      </c>
      <c r="U190">
        <v>2.4700000000000002</v>
      </c>
      <c r="V190">
        <v>54.2</v>
      </c>
      <c r="W190">
        <v>31.53</v>
      </c>
      <c r="X190">
        <v>23.22</v>
      </c>
      <c r="Y190">
        <v>57.59</v>
      </c>
      <c r="Z190">
        <v>13.51</v>
      </c>
      <c r="AA190">
        <v>10.31</v>
      </c>
      <c r="AB190">
        <v>56.72</v>
      </c>
      <c r="AC190">
        <v>1.9</v>
      </c>
      <c r="AD190">
        <v>1.4</v>
      </c>
      <c r="AE190">
        <v>57.58</v>
      </c>
      <c r="AF190">
        <v>9.42</v>
      </c>
      <c r="AG190">
        <v>92.55</v>
      </c>
      <c r="AH190">
        <v>1.02</v>
      </c>
      <c r="AI190">
        <v>10.71</v>
      </c>
      <c r="AJ190">
        <v>11.31</v>
      </c>
      <c r="AK190">
        <v>9.11</v>
      </c>
      <c r="AL190">
        <v>46.34</v>
      </c>
      <c r="AM190">
        <v>54.04</v>
      </c>
      <c r="AN190">
        <v>19.420000000000002</v>
      </c>
      <c r="AO190">
        <v>15.41</v>
      </c>
      <c r="AP190">
        <v>19.12</v>
      </c>
      <c r="AQ190">
        <v>50.39</v>
      </c>
      <c r="BA190">
        <f t="shared" si="10"/>
        <v>328</v>
      </c>
      <c r="BB190">
        <f t="shared" si="11"/>
        <v>308</v>
      </c>
      <c r="BC190">
        <f t="shared" si="12"/>
        <v>339</v>
      </c>
      <c r="BD190">
        <f t="shared" si="13"/>
        <v>247</v>
      </c>
      <c r="BE190">
        <f t="shared" si="14"/>
        <v>341</v>
      </c>
    </row>
    <row r="191" spans="1:57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12.726851851852</v>
      </c>
      <c r="H191">
        <v>53.56</v>
      </c>
      <c r="I191">
        <v>57.49</v>
      </c>
      <c r="J191">
        <v>48.23</v>
      </c>
      <c r="K191">
        <v>38.369999999999997</v>
      </c>
      <c r="L191">
        <v>38.89</v>
      </c>
      <c r="M191">
        <v>49.66</v>
      </c>
      <c r="N191">
        <v>27.5</v>
      </c>
      <c r="O191">
        <v>25.54</v>
      </c>
      <c r="P191">
        <v>51.85</v>
      </c>
      <c r="Q191">
        <v>2.36</v>
      </c>
      <c r="R191">
        <v>3.01</v>
      </c>
      <c r="S191">
        <v>43.9</v>
      </c>
      <c r="T191">
        <v>2.3199999999999998</v>
      </c>
      <c r="U191">
        <v>2.27</v>
      </c>
      <c r="V191">
        <v>50.52</v>
      </c>
      <c r="W191">
        <v>24.88</v>
      </c>
      <c r="X191">
        <v>23.83</v>
      </c>
      <c r="Y191">
        <v>51.08</v>
      </c>
      <c r="Z191">
        <v>10.74</v>
      </c>
      <c r="AA191">
        <v>9.69</v>
      </c>
      <c r="AB191">
        <v>52.56</v>
      </c>
      <c r="AC191">
        <v>1.31</v>
      </c>
      <c r="AD191">
        <v>1.05</v>
      </c>
      <c r="AE191">
        <v>55.56</v>
      </c>
      <c r="AF191">
        <v>8.57</v>
      </c>
      <c r="AG191">
        <v>88.21</v>
      </c>
      <c r="AH191">
        <v>0.96799999999999997</v>
      </c>
      <c r="AI191">
        <v>11.92</v>
      </c>
      <c r="AJ191">
        <v>11.79</v>
      </c>
      <c r="AK191">
        <v>8.77</v>
      </c>
      <c r="AL191">
        <v>41.38</v>
      </c>
      <c r="AM191">
        <v>57.59</v>
      </c>
      <c r="AN191">
        <v>17.809999999999999</v>
      </c>
      <c r="AO191">
        <v>14.93</v>
      </c>
      <c r="AP191">
        <v>16.5</v>
      </c>
      <c r="AQ191">
        <v>51.91</v>
      </c>
      <c r="BA191">
        <f t="shared" si="10"/>
        <v>95</v>
      </c>
      <c r="BB191">
        <f t="shared" si="11"/>
        <v>258</v>
      </c>
      <c r="BC191">
        <f t="shared" si="12"/>
        <v>119</v>
      </c>
      <c r="BD191">
        <f t="shared" si="13"/>
        <v>332</v>
      </c>
      <c r="BE191">
        <f t="shared" si="14"/>
        <v>125</v>
      </c>
    </row>
    <row r="192" spans="1:57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14.435507246377</v>
      </c>
      <c r="H192">
        <v>60.36</v>
      </c>
      <c r="I192">
        <v>59.73</v>
      </c>
      <c r="J192">
        <v>50.26</v>
      </c>
      <c r="K192">
        <v>45.36</v>
      </c>
      <c r="L192">
        <v>44.37</v>
      </c>
      <c r="M192">
        <v>50.55</v>
      </c>
      <c r="N192">
        <v>32.53</v>
      </c>
      <c r="O192">
        <v>29.55</v>
      </c>
      <c r="P192">
        <v>52.4</v>
      </c>
      <c r="Q192">
        <v>2.8</v>
      </c>
      <c r="R192">
        <v>2.62</v>
      </c>
      <c r="S192">
        <v>51.67</v>
      </c>
      <c r="T192">
        <v>2.67</v>
      </c>
      <c r="U192">
        <v>2.68</v>
      </c>
      <c r="V192">
        <v>49.85</v>
      </c>
      <c r="W192">
        <v>30.72</v>
      </c>
      <c r="X192">
        <v>28.64</v>
      </c>
      <c r="Y192">
        <v>51.75</v>
      </c>
      <c r="Z192">
        <v>11.11</v>
      </c>
      <c r="AA192">
        <v>12.11</v>
      </c>
      <c r="AB192">
        <v>47.86</v>
      </c>
      <c r="AC192">
        <v>1.08</v>
      </c>
      <c r="AD192">
        <v>1.45</v>
      </c>
      <c r="AE192">
        <v>42.86</v>
      </c>
      <c r="AF192">
        <v>8.61</v>
      </c>
      <c r="AG192">
        <v>91.13</v>
      </c>
      <c r="AH192">
        <v>0.997</v>
      </c>
      <c r="AI192">
        <v>9.49</v>
      </c>
      <c r="AJ192">
        <v>12.92</v>
      </c>
      <c r="AK192">
        <v>8.85</v>
      </c>
      <c r="AL192">
        <v>39.76</v>
      </c>
      <c r="AM192">
        <v>51.72</v>
      </c>
      <c r="AN192">
        <v>19.97</v>
      </c>
      <c r="AO192">
        <v>17.260000000000002</v>
      </c>
      <c r="AP192">
        <v>16.440000000000001</v>
      </c>
      <c r="AQ192">
        <v>54.84</v>
      </c>
      <c r="BA192">
        <f t="shared" si="10"/>
        <v>242</v>
      </c>
      <c r="BB192">
        <f t="shared" si="11"/>
        <v>196</v>
      </c>
      <c r="BC192">
        <f t="shared" si="12"/>
        <v>253</v>
      </c>
      <c r="BD192">
        <f t="shared" si="13"/>
        <v>154</v>
      </c>
      <c r="BE192">
        <f t="shared" si="14"/>
        <v>230</v>
      </c>
    </row>
    <row r="193" spans="1:57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13.056028368793999</v>
      </c>
      <c r="H193">
        <v>73.430000000000007</v>
      </c>
      <c r="I193">
        <v>42.44</v>
      </c>
      <c r="J193">
        <v>63.38</v>
      </c>
      <c r="K193">
        <v>50.16</v>
      </c>
      <c r="L193">
        <v>30.02</v>
      </c>
      <c r="M193">
        <v>62.56</v>
      </c>
      <c r="N193">
        <v>32.07</v>
      </c>
      <c r="O193">
        <v>20.83</v>
      </c>
      <c r="P193">
        <v>60.63</v>
      </c>
      <c r="Q193">
        <v>2.35</v>
      </c>
      <c r="R193">
        <v>2.54</v>
      </c>
      <c r="S193">
        <v>48</v>
      </c>
      <c r="T193">
        <v>2.82</v>
      </c>
      <c r="U193">
        <v>1.72</v>
      </c>
      <c r="V193">
        <v>62.13</v>
      </c>
      <c r="W193">
        <v>30.6</v>
      </c>
      <c r="X193">
        <v>18.190000000000001</v>
      </c>
      <c r="Y193">
        <v>62.73</v>
      </c>
      <c r="Z193">
        <v>13.4</v>
      </c>
      <c r="AA193">
        <v>7.33</v>
      </c>
      <c r="AB193">
        <v>64.62</v>
      </c>
      <c r="AC193">
        <v>1.66</v>
      </c>
      <c r="AD193">
        <v>1.37</v>
      </c>
      <c r="AE193">
        <v>54.84</v>
      </c>
      <c r="AF193">
        <v>7.32</v>
      </c>
      <c r="AG193">
        <v>87.79</v>
      </c>
      <c r="AH193">
        <v>0.95099999999999996</v>
      </c>
      <c r="AI193">
        <v>9.7799999999999994</v>
      </c>
      <c r="AJ193">
        <v>22.68</v>
      </c>
      <c r="AK193">
        <v>10.27</v>
      </c>
      <c r="AL193">
        <v>36.76</v>
      </c>
      <c r="AM193">
        <v>48.78</v>
      </c>
      <c r="AN193">
        <v>19.36</v>
      </c>
      <c r="AO193">
        <v>27.77</v>
      </c>
      <c r="AP193">
        <v>20.73</v>
      </c>
      <c r="AQ193">
        <v>48.29</v>
      </c>
      <c r="BA193">
        <f t="shared" si="10"/>
        <v>400</v>
      </c>
      <c r="BB193">
        <f t="shared" si="11"/>
        <v>412</v>
      </c>
      <c r="BC193">
        <f t="shared" si="12"/>
        <v>313</v>
      </c>
      <c r="BD193">
        <f t="shared" si="13"/>
        <v>414</v>
      </c>
      <c r="BE193">
        <f t="shared" si="14"/>
        <v>177</v>
      </c>
    </row>
    <row r="194" spans="1:57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12.757092198582001</v>
      </c>
      <c r="H194">
        <v>72.55</v>
      </c>
      <c r="I194">
        <v>41.73</v>
      </c>
      <c r="J194">
        <v>63.49</v>
      </c>
      <c r="K194">
        <v>49.03</v>
      </c>
      <c r="L194">
        <v>29.92</v>
      </c>
      <c r="M194">
        <v>62.1</v>
      </c>
      <c r="N194">
        <v>32.119999999999997</v>
      </c>
      <c r="O194">
        <v>21.31</v>
      </c>
      <c r="P194">
        <v>60.11</v>
      </c>
      <c r="Q194">
        <v>1.8</v>
      </c>
      <c r="R194">
        <v>2.6</v>
      </c>
      <c r="S194">
        <v>40.909999999999997</v>
      </c>
      <c r="T194">
        <v>2.92</v>
      </c>
      <c r="U194">
        <v>1.74</v>
      </c>
      <c r="V194">
        <v>62.7</v>
      </c>
      <c r="W194">
        <v>32.020000000000003</v>
      </c>
      <c r="X194">
        <v>17.61</v>
      </c>
      <c r="Y194">
        <v>64.52</v>
      </c>
      <c r="Z194">
        <v>14.61</v>
      </c>
      <c r="AA194">
        <v>7.61</v>
      </c>
      <c r="AB194">
        <v>65.77</v>
      </c>
      <c r="AC194">
        <v>1.3</v>
      </c>
      <c r="AD194">
        <v>1.1000000000000001</v>
      </c>
      <c r="AE194">
        <v>54.17</v>
      </c>
      <c r="AF194">
        <v>5.61</v>
      </c>
      <c r="AG194">
        <v>87.79</v>
      </c>
      <c r="AH194">
        <v>0.93400000000000005</v>
      </c>
      <c r="AI194">
        <v>10.01</v>
      </c>
      <c r="AJ194">
        <v>23.12</v>
      </c>
      <c r="AK194">
        <v>10.81</v>
      </c>
      <c r="AL194">
        <v>36.93</v>
      </c>
      <c r="AM194">
        <v>48.08</v>
      </c>
      <c r="AN194">
        <v>18.91</v>
      </c>
      <c r="AO194">
        <v>28.52</v>
      </c>
      <c r="AP194">
        <v>21.62</v>
      </c>
      <c r="AQ194">
        <v>46.67</v>
      </c>
      <c r="BA194">
        <f t="shared" si="10"/>
        <v>396</v>
      </c>
      <c r="BB194">
        <f t="shared" si="11"/>
        <v>413</v>
      </c>
      <c r="BC194">
        <f t="shared" si="12"/>
        <v>339</v>
      </c>
      <c r="BD194">
        <f t="shared" si="13"/>
        <v>413</v>
      </c>
      <c r="BE194">
        <f t="shared" si="14"/>
        <v>87</v>
      </c>
    </row>
    <row r="195" spans="1:57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13.122727272726999</v>
      </c>
      <c r="H195">
        <v>50.71</v>
      </c>
      <c r="I195">
        <v>71.599999999999994</v>
      </c>
      <c r="J195">
        <v>41.46</v>
      </c>
      <c r="K195">
        <v>35.75</v>
      </c>
      <c r="L195">
        <v>51.13</v>
      </c>
      <c r="M195">
        <v>41.15</v>
      </c>
      <c r="N195">
        <v>24.63</v>
      </c>
      <c r="O195">
        <v>37.409999999999997</v>
      </c>
      <c r="P195">
        <v>39.700000000000003</v>
      </c>
      <c r="Q195">
        <v>2.1800000000000002</v>
      </c>
      <c r="R195">
        <v>3.01</v>
      </c>
      <c r="S195">
        <v>42</v>
      </c>
      <c r="T195">
        <v>2.16</v>
      </c>
      <c r="U195">
        <v>3.45</v>
      </c>
      <c r="V195">
        <v>38.54</v>
      </c>
      <c r="W195">
        <v>22.97</v>
      </c>
      <c r="X195">
        <v>34.92</v>
      </c>
      <c r="Y195">
        <v>39.68</v>
      </c>
      <c r="Z195">
        <v>9.56</v>
      </c>
      <c r="AA195">
        <v>14.96</v>
      </c>
      <c r="AB195">
        <v>38.979999999999997</v>
      </c>
      <c r="AC195">
        <v>0.94</v>
      </c>
      <c r="AD195">
        <v>1.77</v>
      </c>
      <c r="AE195">
        <v>34.619999999999997</v>
      </c>
      <c r="AF195">
        <v>8.86</v>
      </c>
      <c r="AG195">
        <v>91.94</v>
      </c>
      <c r="AH195">
        <v>1.008</v>
      </c>
      <c r="AI195">
        <v>8.73</v>
      </c>
      <c r="AJ195">
        <v>13.72</v>
      </c>
      <c r="AK195">
        <v>10.5</v>
      </c>
      <c r="AL195">
        <v>40.840000000000003</v>
      </c>
      <c r="AM195">
        <v>45.41</v>
      </c>
      <c r="AN195">
        <v>14.55</v>
      </c>
      <c r="AO195">
        <v>17.670000000000002</v>
      </c>
      <c r="AP195">
        <v>20.37</v>
      </c>
      <c r="AQ195">
        <v>41.67</v>
      </c>
      <c r="BA195">
        <f t="shared" ref="BA195:BA258" si="15">RANK(H195,$H$2:$H$550,1)</f>
        <v>54</v>
      </c>
      <c r="BB195">
        <f t="shared" ref="BB195:BB258" si="16">RANK(I195,$I$2:$I$550)</f>
        <v>12</v>
      </c>
      <c r="BC195">
        <f t="shared" ref="BC195:BC258" si="17">RANK(T195,$T$2:$T$550,1)</f>
        <v>75</v>
      </c>
      <c r="BD195">
        <f t="shared" ref="BD195:BD258" si="18">RANK(U195,$U$2:$U$550)</f>
        <v>4</v>
      </c>
      <c r="BE195">
        <f t="shared" ref="BE195:BE258" si="19">RANK(S195,$S$2:$S$550,1)</f>
        <v>99</v>
      </c>
    </row>
    <row r="196" spans="1:57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13.209459459459</v>
      </c>
      <c r="H196">
        <v>60.64</v>
      </c>
      <c r="I196">
        <v>63.71</v>
      </c>
      <c r="J196">
        <v>48.77</v>
      </c>
      <c r="K196">
        <v>43.7</v>
      </c>
      <c r="L196">
        <v>45.18</v>
      </c>
      <c r="M196">
        <v>49.17</v>
      </c>
      <c r="N196">
        <v>30.2</v>
      </c>
      <c r="O196">
        <v>32.409999999999997</v>
      </c>
      <c r="P196">
        <v>48.24</v>
      </c>
      <c r="Q196">
        <v>2.46</v>
      </c>
      <c r="R196">
        <v>3.31</v>
      </c>
      <c r="S196">
        <v>42.55</v>
      </c>
      <c r="T196">
        <v>2.4300000000000002</v>
      </c>
      <c r="U196">
        <v>2.99</v>
      </c>
      <c r="V196">
        <v>44.82</v>
      </c>
      <c r="W196">
        <v>25.29</v>
      </c>
      <c r="X196">
        <v>32.65</v>
      </c>
      <c r="Y196">
        <v>43.64</v>
      </c>
      <c r="Z196">
        <v>11.79</v>
      </c>
      <c r="AA196">
        <v>12.89</v>
      </c>
      <c r="AB196">
        <v>47.76</v>
      </c>
      <c r="AC196">
        <v>1.84</v>
      </c>
      <c r="AD196">
        <v>1.96</v>
      </c>
      <c r="AE196">
        <v>48.39</v>
      </c>
      <c r="AF196">
        <v>8.1300000000000008</v>
      </c>
      <c r="AG196">
        <v>89.77</v>
      </c>
      <c r="AH196">
        <v>0.97899999999999998</v>
      </c>
      <c r="AI196">
        <v>11.66</v>
      </c>
      <c r="AJ196">
        <v>18.54</v>
      </c>
      <c r="AK196">
        <v>11.17</v>
      </c>
      <c r="AL196">
        <v>51.56</v>
      </c>
      <c r="AM196">
        <v>51.08</v>
      </c>
      <c r="AN196">
        <v>21.48</v>
      </c>
      <c r="AO196">
        <v>25.17</v>
      </c>
      <c r="AP196">
        <v>20.38</v>
      </c>
      <c r="AQ196">
        <v>51.32</v>
      </c>
      <c r="BA196">
        <f t="shared" si="15"/>
        <v>248</v>
      </c>
      <c r="BB196">
        <f t="shared" si="16"/>
        <v>107</v>
      </c>
      <c r="BC196">
        <f t="shared" si="17"/>
        <v>158</v>
      </c>
      <c r="BD196">
        <f t="shared" si="18"/>
        <v>41</v>
      </c>
      <c r="BE196">
        <f t="shared" si="19"/>
        <v>106</v>
      </c>
    </row>
    <row r="197" spans="1:57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9.9666666666667005</v>
      </c>
      <c r="H197">
        <v>42.14</v>
      </c>
      <c r="I197">
        <v>72.91</v>
      </c>
      <c r="J197">
        <v>36.630000000000003</v>
      </c>
      <c r="K197">
        <v>28.09</v>
      </c>
      <c r="L197">
        <v>49.72</v>
      </c>
      <c r="M197">
        <v>36.1</v>
      </c>
      <c r="N197">
        <v>20.07</v>
      </c>
      <c r="O197">
        <v>34.78</v>
      </c>
      <c r="P197">
        <v>36.590000000000003</v>
      </c>
      <c r="Q197">
        <v>2.0099999999999998</v>
      </c>
      <c r="R197">
        <v>3.12</v>
      </c>
      <c r="S197">
        <v>39.130000000000003</v>
      </c>
      <c r="T197">
        <v>1.51</v>
      </c>
      <c r="U197">
        <v>2.9</v>
      </c>
      <c r="V197">
        <v>34.31</v>
      </c>
      <c r="W197">
        <v>15.38</v>
      </c>
      <c r="X197">
        <v>32.33</v>
      </c>
      <c r="Y197">
        <v>32.24</v>
      </c>
      <c r="Z197">
        <v>6.47</v>
      </c>
      <c r="AA197">
        <v>13.38</v>
      </c>
      <c r="AB197">
        <v>32.58</v>
      </c>
      <c r="AC197">
        <v>1.1100000000000001</v>
      </c>
      <c r="AD197">
        <v>1.78</v>
      </c>
      <c r="AE197">
        <v>38.46</v>
      </c>
      <c r="AF197">
        <v>10</v>
      </c>
      <c r="AG197">
        <v>91.03</v>
      </c>
      <c r="AH197">
        <v>1.01</v>
      </c>
      <c r="AI197">
        <v>8.25</v>
      </c>
      <c r="AJ197">
        <v>18.28</v>
      </c>
      <c r="AK197">
        <v>12.93</v>
      </c>
      <c r="AL197">
        <v>52.84</v>
      </c>
      <c r="AM197">
        <v>38.950000000000003</v>
      </c>
      <c r="AN197">
        <v>11.82</v>
      </c>
      <c r="AO197">
        <v>25.2</v>
      </c>
      <c r="AP197">
        <v>22.07</v>
      </c>
      <c r="AQ197">
        <v>34.869999999999997</v>
      </c>
      <c r="BA197">
        <f t="shared" si="15"/>
        <v>4</v>
      </c>
      <c r="BB197">
        <f t="shared" si="16"/>
        <v>6</v>
      </c>
      <c r="BC197">
        <f t="shared" si="17"/>
        <v>4</v>
      </c>
      <c r="BD197">
        <f t="shared" si="18"/>
        <v>68</v>
      </c>
      <c r="BE197">
        <f t="shared" si="19"/>
        <v>74</v>
      </c>
    </row>
    <row r="198" spans="1:57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13.737847222221999</v>
      </c>
      <c r="H198">
        <v>55.14</v>
      </c>
      <c r="I198">
        <v>64.88</v>
      </c>
      <c r="J198">
        <v>45.94</v>
      </c>
      <c r="K198">
        <v>39.76</v>
      </c>
      <c r="L198">
        <v>46.4</v>
      </c>
      <c r="M198">
        <v>46.15</v>
      </c>
      <c r="N198">
        <v>27.21</v>
      </c>
      <c r="O198">
        <v>32.119999999999997</v>
      </c>
      <c r="P198">
        <v>45.86</v>
      </c>
      <c r="Q198">
        <v>1.91</v>
      </c>
      <c r="R198">
        <v>2.46</v>
      </c>
      <c r="S198">
        <v>43.75</v>
      </c>
      <c r="T198">
        <v>2.4900000000000002</v>
      </c>
      <c r="U198">
        <v>2.77</v>
      </c>
      <c r="V198">
        <v>47.31</v>
      </c>
      <c r="W198">
        <v>26.3</v>
      </c>
      <c r="X198">
        <v>31.66</v>
      </c>
      <c r="Y198">
        <v>45.37</v>
      </c>
      <c r="Z198">
        <v>10.55</v>
      </c>
      <c r="AA198">
        <v>11.83</v>
      </c>
      <c r="AB198">
        <v>47.15</v>
      </c>
      <c r="AC198">
        <v>1.0900000000000001</v>
      </c>
      <c r="AD198">
        <v>0.91</v>
      </c>
      <c r="AE198">
        <v>54.55</v>
      </c>
      <c r="AF198">
        <v>7.02</v>
      </c>
      <c r="AG198">
        <v>92.35</v>
      </c>
      <c r="AH198">
        <v>0.99399999999999999</v>
      </c>
      <c r="AI198">
        <v>10.46</v>
      </c>
      <c r="AJ198">
        <v>13.28</v>
      </c>
      <c r="AK198">
        <v>6.46</v>
      </c>
      <c r="AL198">
        <v>39.130000000000003</v>
      </c>
      <c r="AM198">
        <v>61.83</v>
      </c>
      <c r="AN198">
        <v>17.11</v>
      </c>
      <c r="AO198">
        <v>19.38</v>
      </c>
      <c r="AP198">
        <v>15.38</v>
      </c>
      <c r="AQ198">
        <v>52.66</v>
      </c>
      <c r="BA198">
        <f t="shared" si="15"/>
        <v>133</v>
      </c>
      <c r="BB198">
        <f t="shared" si="16"/>
        <v>79</v>
      </c>
      <c r="BC198">
        <f t="shared" si="17"/>
        <v>184</v>
      </c>
      <c r="BD198">
        <f t="shared" si="18"/>
        <v>127</v>
      </c>
      <c r="BE198">
        <f t="shared" si="19"/>
        <v>121</v>
      </c>
    </row>
    <row r="199" spans="1:57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10.274074074074001</v>
      </c>
      <c r="H199">
        <v>58.18</v>
      </c>
      <c r="I199">
        <v>63.59</v>
      </c>
      <c r="J199">
        <v>47.78</v>
      </c>
      <c r="K199">
        <v>36.119999999999997</v>
      </c>
      <c r="L199">
        <v>46.5</v>
      </c>
      <c r="M199">
        <v>43.72</v>
      </c>
      <c r="N199">
        <v>26.39</v>
      </c>
      <c r="O199">
        <v>33.090000000000003</v>
      </c>
      <c r="P199">
        <v>44.36</v>
      </c>
      <c r="Q199">
        <v>2.6</v>
      </c>
      <c r="R199">
        <v>2.38</v>
      </c>
      <c r="S199">
        <v>52.17</v>
      </c>
      <c r="T199">
        <v>2</v>
      </c>
      <c r="U199">
        <v>2.65</v>
      </c>
      <c r="V199">
        <v>43</v>
      </c>
      <c r="W199">
        <v>24.87</v>
      </c>
      <c r="X199">
        <v>29.42</v>
      </c>
      <c r="Y199">
        <v>45.82</v>
      </c>
      <c r="Z199">
        <v>9.3000000000000007</v>
      </c>
      <c r="AA199">
        <v>11.46</v>
      </c>
      <c r="AB199">
        <v>44.79</v>
      </c>
      <c r="AC199">
        <v>1.3</v>
      </c>
      <c r="AD199">
        <v>1.95</v>
      </c>
      <c r="AE199">
        <v>40</v>
      </c>
      <c r="AF199">
        <v>9.84</v>
      </c>
      <c r="AG199">
        <v>92.81</v>
      </c>
      <c r="AH199">
        <v>1.026</v>
      </c>
      <c r="AI199">
        <v>8.44</v>
      </c>
      <c r="AJ199">
        <v>11.25</v>
      </c>
      <c r="AK199">
        <v>8.65</v>
      </c>
      <c r="AL199">
        <v>57.32</v>
      </c>
      <c r="AM199">
        <v>49.37</v>
      </c>
      <c r="AN199">
        <v>16.87</v>
      </c>
      <c r="AO199">
        <v>17.3</v>
      </c>
      <c r="AP199">
        <v>17.09</v>
      </c>
      <c r="AQ199">
        <v>49.68</v>
      </c>
      <c r="BA199">
        <f t="shared" si="15"/>
        <v>203</v>
      </c>
      <c r="BB199">
        <f t="shared" si="16"/>
        <v>109</v>
      </c>
      <c r="BC199">
        <f t="shared" si="17"/>
        <v>39</v>
      </c>
      <c r="BD199">
        <f t="shared" si="18"/>
        <v>171</v>
      </c>
      <c r="BE199">
        <f t="shared" si="19"/>
        <v>244</v>
      </c>
    </row>
    <row r="200" spans="1:57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12.219503546099</v>
      </c>
      <c r="H200">
        <v>59.34</v>
      </c>
      <c r="I200">
        <v>63.83</v>
      </c>
      <c r="J200">
        <v>48.18</v>
      </c>
      <c r="K200">
        <v>41.79</v>
      </c>
      <c r="L200">
        <v>45.45</v>
      </c>
      <c r="M200">
        <v>47.9</v>
      </c>
      <c r="N200">
        <v>28.63</v>
      </c>
      <c r="O200">
        <v>29.77</v>
      </c>
      <c r="P200">
        <v>49.02</v>
      </c>
      <c r="Q200">
        <v>2.72</v>
      </c>
      <c r="R200">
        <v>3.76</v>
      </c>
      <c r="S200">
        <v>41.94</v>
      </c>
      <c r="T200">
        <v>2.77</v>
      </c>
      <c r="U200">
        <v>2.71</v>
      </c>
      <c r="V200">
        <v>50.52</v>
      </c>
      <c r="W200">
        <v>27.69</v>
      </c>
      <c r="X200">
        <v>28.42</v>
      </c>
      <c r="Y200">
        <v>49.35</v>
      </c>
      <c r="Z200">
        <v>12.75</v>
      </c>
      <c r="AA200">
        <v>12.43</v>
      </c>
      <c r="AB200">
        <v>50.62</v>
      </c>
      <c r="AC200">
        <v>1.46</v>
      </c>
      <c r="AD200">
        <v>1.98</v>
      </c>
      <c r="AE200">
        <v>42.42</v>
      </c>
      <c r="AF200">
        <v>9.49</v>
      </c>
      <c r="AG200">
        <v>87.37</v>
      </c>
      <c r="AH200">
        <v>0.96899999999999997</v>
      </c>
      <c r="AI200">
        <v>8.36</v>
      </c>
      <c r="AJ200">
        <v>13.27</v>
      </c>
      <c r="AK200">
        <v>10.45</v>
      </c>
      <c r="AL200">
        <v>43.04</v>
      </c>
      <c r="AM200">
        <v>44.44</v>
      </c>
      <c r="AN200">
        <v>15.88</v>
      </c>
      <c r="AO200">
        <v>16.920000000000002</v>
      </c>
      <c r="AP200">
        <v>21</v>
      </c>
      <c r="AQ200">
        <v>43.06</v>
      </c>
      <c r="BA200">
        <f t="shared" si="15"/>
        <v>224</v>
      </c>
      <c r="BB200">
        <f t="shared" si="16"/>
        <v>105</v>
      </c>
      <c r="BC200">
        <f t="shared" si="17"/>
        <v>292</v>
      </c>
      <c r="BD200">
        <f t="shared" si="18"/>
        <v>142</v>
      </c>
      <c r="BE200">
        <f t="shared" si="19"/>
        <v>98</v>
      </c>
    </row>
    <row r="201" spans="1:57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12.398106060606001</v>
      </c>
      <c r="H201">
        <v>52.57</v>
      </c>
      <c r="I201">
        <v>63.13</v>
      </c>
      <c r="J201">
        <v>45.44</v>
      </c>
      <c r="K201">
        <v>36.96</v>
      </c>
      <c r="L201">
        <v>45.42</v>
      </c>
      <c r="M201">
        <v>44.86</v>
      </c>
      <c r="N201">
        <v>24.09</v>
      </c>
      <c r="O201">
        <v>30.03</v>
      </c>
      <c r="P201">
        <v>44.51</v>
      </c>
      <c r="Q201">
        <v>1.54</v>
      </c>
      <c r="R201">
        <v>2.42</v>
      </c>
      <c r="S201">
        <v>38.89</v>
      </c>
      <c r="T201">
        <v>2.2999999999999998</v>
      </c>
      <c r="U201">
        <v>2.61</v>
      </c>
      <c r="V201">
        <v>46.81</v>
      </c>
      <c r="W201">
        <v>25.19</v>
      </c>
      <c r="X201">
        <v>27.61</v>
      </c>
      <c r="Y201">
        <v>47.71</v>
      </c>
      <c r="Z201">
        <v>9.24</v>
      </c>
      <c r="AA201">
        <v>11.22</v>
      </c>
      <c r="AB201">
        <v>45.16</v>
      </c>
      <c r="AC201">
        <v>0.99</v>
      </c>
      <c r="AD201">
        <v>1.43</v>
      </c>
      <c r="AE201">
        <v>40.909999999999997</v>
      </c>
      <c r="AF201">
        <v>6.39</v>
      </c>
      <c r="AG201">
        <v>91.94</v>
      </c>
      <c r="AH201">
        <v>0.98299999999999998</v>
      </c>
      <c r="AI201">
        <v>7.81</v>
      </c>
      <c r="AJ201">
        <v>15.29</v>
      </c>
      <c r="AK201">
        <v>7.81</v>
      </c>
      <c r="AL201">
        <v>49.71</v>
      </c>
      <c r="AM201">
        <v>50</v>
      </c>
      <c r="AN201">
        <v>16.5</v>
      </c>
      <c r="AO201">
        <v>20.79</v>
      </c>
      <c r="AP201">
        <v>17.38</v>
      </c>
      <c r="AQ201">
        <v>48.7</v>
      </c>
      <c r="BA201">
        <f t="shared" si="15"/>
        <v>77</v>
      </c>
      <c r="BB201">
        <f t="shared" si="16"/>
        <v>122</v>
      </c>
      <c r="BC201">
        <f t="shared" si="17"/>
        <v>115</v>
      </c>
      <c r="BD201">
        <f t="shared" si="18"/>
        <v>187</v>
      </c>
      <c r="BE201">
        <f t="shared" si="19"/>
        <v>71</v>
      </c>
    </row>
    <row r="202" spans="1:57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11.837820512821001</v>
      </c>
      <c r="H202">
        <v>54.58</v>
      </c>
      <c r="I202">
        <v>54.78</v>
      </c>
      <c r="J202">
        <v>49.91</v>
      </c>
      <c r="K202">
        <v>41.91</v>
      </c>
      <c r="L202">
        <v>36.840000000000003</v>
      </c>
      <c r="M202">
        <v>53.22</v>
      </c>
      <c r="N202">
        <v>29.05</v>
      </c>
      <c r="O202">
        <v>24.95</v>
      </c>
      <c r="P202">
        <v>53.79</v>
      </c>
      <c r="Q202">
        <v>1.56</v>
      </c>
      <c r="R202">
        <v>1.36</v>
      </c>
      <c r="S202">
        <v>53.33</v>
      </c>
      <c r="T202">
        <v>2.44</v>
      </c>
      <c r="U202">
        <v>2.2000000000000002</v>
      </c>
      <c r="V202">
        <v>52.62</v>
      </c>
      <c r="W202">
        <v>24.95</v>
      </c>
      <c r="X202">
        <v>23.98</v>
      </c>
      <c r="Y202">
        <v>51</v>
      </c>
      <c r="Z202">
        <v>11.7</v>
      </c>
      <c r="AA202">
        <v>9.5500000000000007</v>
      </c>
      <c r="AB202">
        <v>55.05</v>
      </c>
      <c r="AC202">
        <v>0.78</v>
      </c>
      <c r="AD202">
        <v>0.97</v>
      </c>
      <c r="AE202">
        <v>44.44</v>
      </c>
      <c r="AF202">
        <v>5.37</v>
      </c>
      <c r="AG202">
        <v>94.53</v>
      </c>
      <c r="AH202">
        <v>0.999</v>
      </c>
      <c r="AI202">
        <v>9.16</v>
      </c>
      <c r="AJ202">
        <v>20.27</v>
      </c>
      <c r="AK202">
        <v>6.04</v>
      </c>
      <c r="AL202">
        <v>45.62</v>
      </c>
      <c r="AM202">
        <v>60.26</v>
      </c>
      <c r="AN202">
        <v>16.77</v>
      </c>
      <c r="AO202">
        <v>23.78</v>
      </c>
      <c r="AP202">
        <v>12.87</v>
      </c>
      <c r="AQ202">
        <v>56.58</v>
      </c>
      <c r="BA202">
        <f t="shared" si="15"/>
        <v>118</v>
      </c>
      <c r="BB202">
        <f t="shared" si="16"/>
        <v>317</v>
      </c>
      <c r="BC202">
        <f t="shared" si="17"/>
        <v>163</v>
      </c>
      <c r="BD202">
        <f t="shared" si="18"/>
        <v>358</v>
      </c>
      <c r="BE202">
        <f t="shared" si="19"/>
        <v>261</v>
      </c>
    </row>
    <row r="203" spans="1:57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9.4883720930232993</v>
      </c>
      <c r="H203">
        <v>60.88</v>
      </c>
      <c r="I203">
        <v>49.71</v>
      </c>
      <c r="J203">
        <v>55.05</v>
      </c>
      <c r="K203">
        <v>42.21</v>
      </c>
      <c r="L203">
        <v>34.409999999999997</v>
      </c>
      <c r="M203">
        <v>55.09</v>
      </c>
      <c r="N203">
        <v>26.91</v>
      </c>
      <c r="O203">
        <v>24.12</v>
      </c>
      <c r="P203">
        <v>52.74</v>
      </c>
      <c r="Q203">
        <v>1.76</v>
      </c>
      <c r="R203">
        <v>1.76</v>
      </c>
      <c r="S203">
        <v>50</v>
      </c>
      <c r="T203">
        <v>2.31</v>
      </c>
      <c r="U203">
        <v>2.0499999999999998</v>
      </c>
      <c r="V203">
        <v>53.06</v>
      </c>
      <c r="W203">
        <v>26.18</v>
      </c>
      <c r="X203">
        <v>20.149999999999999</v>
      </c>
      <c r="Y203">
        <v>56.51</v>
      </c>
      <c r="Z203">
        <v>9.56</v>
      </c>
      <c r="AA203">
        <v>9.56</v>
      </c>
      <c r="AB203">
        <v>50</v>
      </c>
      <c r="AC203">
        <v>1.03</v>
      </c>
      <c r="AD203">
        <v>1.03</v>
      </c>
      <c r="AE203">
        <v>50</v>
      </c>
      <c r="AF203">
        <v>6.56</v>
      </c>
      <c r="AG203">
        <v>92.68</v>
      </c>
      <c r="AH203">
        <v>0.99199999999999999</v>
      </c>
      <c r="AI203">
        <v>7.65</v>
      </c>
      <c r="AJ203">
        <v>11.32</v>
      </c>
      <c r="AK203">
        <v>6.18</v>
      </c>
      <c r="AL203">
        <v>52.06</v>
      </c>
      <c r="AM203">
        <v>55.32</v>
      </c>
      <c r="AN203">
        <v>14.26</v>
      </c>
      <c r="AO203">
        <v>15.88</v>
      </c>
      <c r="AP203">
        <v>12.65</v>
      </c>
      <c r="AQ203">
        <v>53.01</v>
      </c>
      <c r="BA203">
        <f t="shared" si="15"/>
        <v>253</v>
      </c>
      <c r="BB203">
        <f t="shared" si="16"/>
        <v>392</v>
      </c>
      <c r="BC203">
        <f t="shared" si="17"/>
        <v>117</v>
      </c>
      <c r="BD203">
        <f t="shared" si="18"/>
        <v>388</v>
      </c>
      <c r="BE203">
        <f t="shared" si="19"/>
        <v>196</v>
      </c>
    </row>
    <row r="204" spans="1:57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12.516269841270001</v>
      </c>
      <c r="H204">
        <v>55.81</v>
      </c>
      <c r="I204">
        <v>61.75</v>
      </c>
      <c r="J204">
        <v>47.48</v>
      </c>
      <c r="K204">
        <v>41.09</v>
      </c>
      <c r="L204">
        <v>47.02</v>
      </c>
      <c r="M204">
        <v>46.63</v>
      </c>
      <c r="N204">
        <v>28.31</v>
      </c>
      <c r="O204">
        <v>31.73</v>
      </c>
      <c r="P204">
        <v>47.15</v>
      </c>
      <c r="Q204">
        <v>2.0499999999999998</v>
      </c>
      <c r="R204">
        <v>3.08</v>
      </c>
      <c r="S204">
        <v>40</v>
      </c>
      <c r="T204">
        <v>2.2599999999999998</v>
      </c>
      <c r="U204">
        <v>2.83</v>
      </c>
      <c r="V204">
        <v>44.37</v>
      </c>
      <c r="W204">
        <v>24.43</v>
      </c>
      <c r="X204">
        <v>30.59</v>
      </c>
      <c r="Y204">
        <v>44.4</v>
      </c>
      <c r="Z204">
        <v>9.4700000000000006</v>
      </c>
      <c r="AA204">
        <v>12.21</v>
      </c>
      <c r="AB204">
        <v>43.68</v>
      </c>
      <c r="AC204">
        <v>0.91</v>
      </c>
      <c r="AD204">
        <v>1.94</v>
      </c>
      <c r="AE204">
        <v>32</v>
      </c>
      <c r="AF204">
        <v>7.26</v>
      </c>
      <c r="AG204">
        <v>90.29</v>
      </c>
      <c r="AH204">
        <v>0.97499999999999998</v>
      </c>
      <c r="AI204">
        <v>9.1300000000000008</v>
      </c>
      <c r="AJ204">
        <v>14.38</v>
      </c>
      <c r="AK204">
        <v>11.3</v>
      </c>
      <c r="AL204">
        <v>40.29</v>
      </c>
      <c r="AM204">
        <v>44.69</v>
      </c>
      <c r="AN204">
        <v>17.12</v>
      </c>
      <c r="AO204">
        <v>19.75</v>
      </c>
      <c r="AP204">
        <v>22.6</v>
      </c>
      <c r="AQ204">
        <v>43.1</v>
      </c>
      <c r="BA204">
        <f t="shared" si="15"/>
        <v>151</v>
      </c>
      <c r="BB204">
        <f t="shared" si="16"/>
        <v>159</v>
      </c>
      <c r="BC204">
        <f t="shared" si="17"/>
        <v>105</v>
      </c>
      <c r="BD204">
        <f t="shared" si="18"/>
        <v>99</v>
      </c>
      <c r="BE204">
        <f t="shared" si="19"/>
        <v>80</v>
      </c>
    </row>
    <row r="205" spans="1:57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10.458888888889</v>
      </c>
      <c r="H205">
        <v>55.46</v>
      </c>
      <c r="I205">
        <v>58.13</v>
      </c>
      <c r="J205">
        <v>48.82</v>
      </c>
      <c r="K205">
        <v>36.72</v>
      </c>
      <c r="L205">
        <v>39.26</v>
      </c>
      <c r="M205">
        <v>48.32</v>
      </c>
      <c r="N205">
        <v>25.37</v>
      </c>
      <c r="O205">
        <v>24.73</v>
      </c>
      <c r="P205">
        <v>50.64</v>
      </c>
      <c r="Q205">
        <v>1.53</v>
      </c>
      <c r="R205">
        <v>1.91</v>
      </c>
      <c r="S205">
        <v>44.44</v>
      </c>
      <c r="T205">
        <v>2.1800000000000002</v>
      </c>
      <c r="U205">
        <v>2.2599999999999998</v>
      </c>
      <c r="V205">
        <v>49.15</v>
      </c>
      <c r="W205">
        <v>27.54</v>
      </c>
      <c r="X205">
        <v>25.5</v>
      </c>
      <c r="Y205">
        <v>51.92</v>
      </c>
      <c r="Z205">
        <v>11.22</v>
      </c>
      <c r="AA205">
        <v>8.5399999999999991</v>
      </c>
      <c r="AB205">
        <v>56.77</v>
      </c>
      <c r="AC205">
        <v>0.76</v>
      </c>
      <c r="AD205">
        <v>0.76</v>
      </c>
      <c r="AE205">
        <v>50</v>
      </c>
      <c r="AF205">
        <v>6.03</v>
      </c>
      <c r="AG205">
        <v>92.27</v>
      </c>
      <c r="AH205">
        <v>0.98299999999999998</v>
      </c>
      <c r="AI205">
        <v>5.48</v>
      </c>
      <c r="AJ205">
        <v>19.12</v>
      </c>
      <c r="AK205">
        <v>10.58</v>
      </c>
      <c r="AL205">
        <v>47.42</v>
      </c>
      <c r="AM205">
        <v>34.130000000000003</v>
      </c>
      <c r="AN205">
        <v>9.0500000000000007</v>
      </c>
      <c r="AO205">
        <v>24.35</v>
      </c>
      <c r="AP205">
        <v>17.59</v>
      </c>
      <c r="AQ205">
        <v>33.97</v>
      </c>
      <c r="BA205">
        <f t="shared" si="15"/>
        <v>138</v>
      </c>
      <c r="BB205">
        <f t="shared" si="16"/>
        <v>233</v>
      </c>
      <c r="BC205">
        <f t="shared" si="17"/>
        <v>80</v>
      </c>
      <c r="BD205">
        <f t="shared" si="18"/>
        <v>337</v>
      </c>
      <c r="BE205">
        <f t="shared" si="19"/>
        <v>132</v>
      </c>
    </row>
    <row r="206" spans="1:57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11.083333333333</v>
      </c>
      <c r="H206">
        <v>56.06</v>
      </c>
      <c r="I206">
        <v>62.17</v>
      </c>
      <c r="J206">
        <v>47.42</v>
      </c>
      <c r="K206">
        <v>40.159999999999997</v>
      </c>
      <c r="L206">
        <v>42.96</v>
      </c>
      <c r="M206">
        <v>48.32</v>
      </c>
      <c r="N206">
        <v>27.59</v>
      </c>
      <c r="O206">
        <v>30.91</v>
      </c>
      <c r="P206">
        <v>47.16</v>
      </c>
      <c r="Q206">
        <v>3.32</v>
      </c>
      <c r="R206">
        <v>2.44</v>
      </c>
      <c r="S206">
        <v>57.58</v>
      </c>
      <c r="T206">
        <v>2.29</v>
      </c>
      <c r="U206">
        <v>2.5299999999999998</v>
      </c>
      <c r="V206">
        <v>47.49</v>
      </c>
      <c r="W206">
        <v>21.65</v>
      </c>
      <c r="X206">
        <v>27.94</v>
      </c>
      <c r="Y206">
        <v>43.66</v>
      </c>
      <c r="Z206">
        <v>8.56</v>
      </c>
      <c r="AA206">
        <v>10.130000000000001</v>
      </c>
      <c r="AB206">
        <v>45.79</v>
      </c>
      <c r="AC206">
        <v>1.57</v>
      </c>
      <c r="AD206">
        <v>0.87</v>
      </c>
      <c r="AE206">
        <v>64.290000000000006</v>
      </c>
      <c r="AF206">
        <v>12.03</v>
      </c>
      <c r="AG206">
        <v>92.09</v>
      </c>
      <c r="AH206">
        <v>1.0409999999999999</v>
      </c>
      <c r="AI206">
        <v>10.83</v>
      </c>
      <c r="AJ206">
        <v>12.22</v>
      </c>
      <c r="AK206">
        <v>6.99</v>
      </c>
      <c r="AL206">
        <v>45.75</v>
      </c>
      <c r="AM206">
        <v>60.78</v>
      </c>
      <c r="AN206">
        <v>20.260000000000002</v>
      </c>
      <c r="AO206">
        <v>16.760000000000002</v>
      </c>
      <c r="AP206">
        <v>15.89</v>
      </c>
      <c r="AQ206">
        <v>56.04</v>
      </c>
      <c r="BA206">
        <f t="shared" si="15"/>
        <v>157</v>
      </c>
      <c r="BB206">
        <f t="shared" si="16"/>
        <v>141</v>
      </c>
      <c r="BC206">
        <f t="shared" si="17"/>
        <v>113</v>
      </c>
      <c r="BD206">
        <f t="shared" si="18"/>
        <v>212</v>
      </c>
      <c r="BE206">
        <f t="shared" si="19"/>
        <v>314</v>
      </c>
    </row>
    <row r="207" spans="1:57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13.55037037037</v>
      </c>
      <c r="H207">
        <v>69.569999999999993</v>
      </c>
      <c r="I207">
        <v>49.1</v>
      </c>
      <c r="J207">
        <v>58.62</v>
      </c>
      <c r="K207">
        <v>53.04</v>
      </c>
      <c r="L207">
        <v>34.049999999999997</v>
      </c>
      <c r="M207">
        <v>60.9</v>
      </c>
      <c r="N207">
        <v>37.590000000000003</v>
      </c>
      <c r="O207">
        <v>23.12</v>
      </c>
      <c r="P207">
        <v>61.91</v>
      </c>
      <c r="Q207">
        <v>3.05</v>
      </c>
      <c r="R207">
        <v>2.95</v>
      </c>
      <c r="S207">
        <v>50.82</v>
      </c>
      <c r="T207">
        <v>3.37</v>
      </c>
      <c r="U207">
        <v>2.14</v>
      </c>
      <c r="V207">
        <v>61.2</v>
      </c>
      <c r="W207">
        <v>32.770000000000003</v>
      </c>
      <c r="X207">
        <v>23.12</v>
      </c>
      <c r="Y207">
        <v>58.63</v>
      </c>
      <c r="Z207">
        <v>13.19</v>
      </c>
      <c r="AA207">
        <v>7.58</v>
      </c>
      <c r="AB207">
        <v>63.51</v>
      </c>
      <c r="AC207">
        <v>1.77</v>
      </c>
      <c r="AD207">
        <v>1.28</v>
      </c>
      <c r="AE207">
        <v>58.06</v>
      </c>
      <c r="AF207">
        <v>8.1199999999999992</v>
      </c>
      <c r="AG207">
        <v>87.23</v>
      </c>
      <c r="AH207">
        <v>0.95299999999999996</v>
      </c>
      <c r="AI207">
        <v>9.84</v>
      </c>
      <c r="AJ207">
        <v>11.71</v>
      </c>
      <c r="AK207">
        <v>8.27</v>
      </c>
      <c r="AL207">
        <v>41.62</v>
      </c>
      <c r="AM207">
        <v>54.35</v>
      </c>
      <c r="AN207">
        <v>17.61</v>
      </c>
      <c r="AO207">
        <v>17.71</v>
      </c>
      <c r="AP207">
        <v>16.53</v>
      </c>
      <c r="AQ207">
        <v>51.59</v>
      </c>
      <c r="BA207">
        <f t="shared" si="15"/>
        <v>371</v>
      </c>
      <c r="BB207">
        <f t="shared" si="16"/>
        <v>395</v>
      </c>
      <c r="BC207">
        <f t="shared" si="17"/>
        <v>399</v>
      </c>
      <c r="BD207">
        <f t="shared" si="18"/>
        <v>365</v>
      </c>
      <c r="BE207">
        <f t="shared" si="19"/>
        <v>220</v>
      </c>
    </row>
    <row r="208" spans="1:57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12.45615942029</v>
      </c>
      <c r="H208">
        <v>53.4</v>
      </c>
      <c r="I208">
        <v>62.1</v>
      </c>
      <c r="J208">
        <v>46.24</v>
      </c>
      <c r="K208">
        <v>38.22</v>
      </c>
      <c r="L208">
        <v>46.49</v>
      </c>
      <c r="M208">
        <v>45.12</v>
      </c>
      <c r="N208">
        <v>28.27</v>
      </c>
      <c r="O208">
        <v>33.090000000000003</v>
      </c>
      <c r="P208">
        <v>46.08</v>
      </c>
      <c r="Q208">
        <v>2.2999999999999998</v>
      </c>
      <c r="R208">
        <v>2.41</v>
      </c>
      <c r="S208">
        <v>48.89</v>
      </c>
      <c r="T208">
        <v>2.33</v>
      </c>
      <c r="U208">
        <v>2.91</v>
      </c>
      <c r="V208">
        <v>44.48</v>
      </c>
      <c r="W208">
        <v>24.82</v>
      </c>
      <c r="X208">
        <v>29.22</v>
      </c>
      <c r="Y208">
        <v>45.93</v>
      </c>
      <c r="Z208">
        <v>10.47</v>
      </c>
      <c r="AA208">
        <v>12.88</v>
      </c>
      <c r="AB208">
        <v>44.84</v>
      </c>
      <c r="AC208">
        <v>1.57</v>
      </c>
      <c r="AD208">
        <v>1.47</v>
      </c>
      <c r="AE208">
        <v>51.72</v>
      </c>
      <c r="AF208">
        <v>8.15</v>
      </c>
      <c r="AG208">
        <v>92.72</v>
      </c>
      <c r="AH208">
        <v>1.0089999999999999</v>
      </c>
      <c r="AI208">
        <v>9.32</v>
      </c>
      <c r="AJ208">
        <v>11.1</v>
      </c>
      <c r="AK208">
        <v>10.58</v>
      </c>
      <c r="AL208">
        <v>41.99</v>
      </c>
      <c r="AM208">
        <v>46.84</v>
      </c>
      <c r="AN208">
        <v>17.170000000000002</v>
      </c>
      <c r="AO208">
        <v>15.39</v>
      </c>
      <c r="AP208">
        <v>22.3</v>
      </c>
      <c r="AQ208">
        <v>43.5</v>
      </c>
      <c r="BA208">
        <f t="shared" si="15"/>
        <v>94</v>
      </c>
      <c r="BB208">
        <f t="shared" si="16"/>
        <v>147</v>
      </c>
      <c r="BC208">
        <f t="shared" si="17"/>
        <v>126</v>
      </c>
      <c r="BD208">
        <f t="shared" si="18"/>
        <v>64</v>
      </c>
      <c r="BE208">
        <f t="shared" si="19"/>
        <v>188</v>
      </c>
    </row>
    <row r="209" spans="1:57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10.46875</v>
      </c>
      <c r="H209">
        <v>54.81</v>
      </c>
      <c r="I209">
        <v>63.58</v>
      </c>
      <c r="J209">
        <v>46.29</v>
      </c>
      <c r="K209">
        <v>37.97</v>
      </c>
      <c r="L209">
        <v>47.1</v>
      </c>
      <c r="M209">
        <v>44.63</v>
      </c>
      <c r="N209">
        <v>27.4</v>
      </c>
      <c r="O209">
        <v>32.42</v>
      </c>
      <c r="P209">
        <v>45.81</v>
      </c>
      <c r="Q209">
        <v>1.07</v>
      </c>
      <c r="R209">
        <v>3.94</v>
      </c>
      <c r="S209">
        <v>21.43</v>
      </c>
      <c r="T209">
        <v>2.2799999999999998</v>
      </c>
      <c r="U209">
        <v>3.17</v>
      </c>
      <c r="V209">
        <v>41.84</v>
      </c>
      <c r="W209">
        <v>22.39</v>
      </c>
      <c r="X209">
        <v>33.49</v>
      </c>
      <c r="Y209">
        <v>40.06</v>
      </c>
      <c r="Z209">
        <v>8.9600000000000009</v>
      </c>
      <c r="AA209">
        <v>13.97</v>
      </c>
      <c r="AB209">
        <v>39.06</v>
      </c>
      <c r="AC209">
        <v>0.54</v>
      </c>
      <c r="AD209">
        <v>1.61</v>
      </c>
      <c r="AE209">
        <v>25</v>
      </c>
      <c r="AF209">
        <v>3.92</v>
      </c>
      <c r="AG209">
        <v>87.85</v>
      </c>
      <c r="AH209">
        <v>0.91800000000000004</v>
      </c>
      <c r="AI209">
        <v>6.81</v>
      </c>
      <c r="AJ209">
        <v>10.39</v>
      </c>
      <c r="AK209">
        <v>8.9600000000000009</v>
      </c>
      <c r="AL209">
        <v>51.58</v>
      </c>
      <c r="AM209">
        <v>43.18</v>
      </c>
      <c r="AN209">
        <v>13.97</v>
      </c>
      <c r="AO209">
        <v>14.87</v>
      </c>
      <c r="AP209">
        <v>20.96</v>
      </c>
      <c r="AQ209">
        <v>40</v>
      </c>
      <c r="BA209">
        <f t="shared" si="15"/>
        <v>124</v>
      </c>
      <c r="BB209">
        <f t="shared" si="16"/>
        <v>110</v>
      </c>
      <c r="BC209">
        <f t="shared" si="17"/>
        <v>110</v>
      </c>
      <c r="BD209">
        <f t="shared" si="18"/>
        <v>24</v>
      </c>
      <c r="BE209">
        <f t="shared" si="19"/>
        <v>4</v>
      </c>
    </row>
    <row r="210" spans="1:57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9.8563829787233992</v>
      </c>
      <c r="H210">
        <v>54.92</v>
      </c>
      <c r="I210">
        <v>53.23</v>
      </c>
      <c r="J210">
        <v>50.78</v>
      </c>
      <c r="K210">
        <v>37.69</v>
      </c>
      <c r="L210">
        <v>37.43</v>
      </c>
      <c r="M210">
        <v>50.17</v>
      </c>
      <c r="N210">
        <v>29.14</v>
      </c>
      <c r="O210">
        <v>25.52</v>
      </c>
      <c r="P210">
        <v>53.32</v>
      </c>
      <c r="Q210">
        <v>1.55</v>
      </c>
      <c r="R210">
        <v>2.72</v>
      </c>
      <c r="S210">
        <v>36.36</v>
      </c>
      <c r="T210">
        <v>2.1800000000000002</v>
      </c>
      <c r="U210">
        <v>2.39</v>
      </c>
      <c r="V210">
        <v>47.69</v>
      </c>
      <c r="W210">
        <v>20.72</v>
      </c>
      <c r="X210">
        <v>23.31</v>
      </c>
      <c r="Y210">
        <v>47.06</v>
      </c>
      <c r="Z210">
        <v>9.58</v>
      </c>
      <c r="AA210">
        <v>11.27</v>
      </c>
      <c r="AB210">
        <v>45.96</v>
      </c>
      <c r="AC210">
        <v>0.65</v>
      </c>
      <c r="AD210">
        <v>1.81</v>
      </c>
      <c r="AE210">
        <v>26.32</v>
      </c>
      <c r="AF210">
        <v>5.33</v>
      </c>
      <c r="AG210">
        <v>89.34</v>
      </c>
      <c r="AH210">
        <v>0.94699999999999995</v>
      </c>
      <c r="AI210">
        <v>9.1999999999999993</v>
      </c>
      <c r="AJ210">
        <v>13.6</v>
      </c>
      <c r="AK210">
        <v>8.0299999999999994</v>
      </c>
      <c r="AL210">
        <v>53.23</v>
      </c>
      <c r="AM210">
        <v>53.38</v>
      </c>
      <c r="AN210">
        <v>15.28</v>
      </c>
      <c r="AO210">
        <v>18.78</v>
      </c>
      <c r="AP210">
        <v>18.52</v>
      </c>
      <c r="AQ210">
        <v>45.21</v>
      </c>
      <c r="BA210">
        <f t="shared" si="15"/>
        <v>126</v>
      </c>
      <c r="BB210">
        <f t="shared" si="16"/>
        <v>343</v>
      </c>
      <c r="BC210">
        <f t="shared" si="17"/>
        <v>80</v>
      </c>
      <c r="BD210">
        <f t="shared" si="18"/>
        <v>277</v>
      </c>
      <c r="BE210">
        <f t="shared" si="19"/>
        <v>42</v>
      </c>
    </row>
    <row r="211" spans="1:57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11.227631578946999</v>
      </c>
      <c r="H211">
        <v>58.36</v>
      </c>
      <c r="I211">
        <v>57.24</v>
      </c>
      <c r="J211">
        <v>50.49</v>
      </c>
      <c r="K211">
        <v>42.05</v>
      </c>
      <c r="L211">
        <v>40.64</v>
      </c>
      <c r="M211">
        <v>50.85</v>
      </c>
      <c r="N211">
        <v>29.39</v>
      </c>
      <c r="O211">
        <v>29.67</v>
      </c>
      <c r="P211">
        <v>49.76</v>
      </c>
      <c r="Q211">
        <v>2.25</v>
      </c>
      <c r="R211">
        <v>1.41</v>
      </c>
      <c r="S211">
        <v>61.54</v>
      </c>
      <c r="T211">
        <v>2.36</v>
      </c>
      <c r="U211">
        <v>2.36</v>
      </c>
      <c r="V211">
        <v>50.07</v>
      </c>
      <c r="W211">
        <v>25.03</v>
      </c>
      <c r="X211">
        <v>27.28</v>
      </c>
      <c r="Y211">
        <v>47.85</v>
      </c>
      <c r="Z211">
        <v>9.84</v>
      </c>
      <c r="AA211">
        <v>9.98</v>
      </c>
      <c r="AB211">
        <v>49.65</v>
      </c>
      <c r="AC211">
        <v>0.98</v>
      </c>
      <c r="AD211">
        <v>0.56000000000000005</v>
      </c>
      <c r="AE211">
        <v>63.64</v>
      </c>
      <c r="AF211">
        <v>7.66</v>
      </c>
      <c r="AG211">
        <v>95.26</v>
      </c>
      <c r="AH211">
        <v>1.0289999999999999</v>
      </c>
      <c r="AI211">
        <v>8.7200000000000006</v>
      </c>
      <c r="AJ211">
        <v>13.78</v>
      </c>
      <c r="AK211">
        <v>5.77</v>
      </c>
      <c r="AL211">
        <v>49.08</v>
      </c>
      <c r="AM211">
        <v>60.19</v>
      </c>
      <c r="AN211">
        <v>16.170000000000002</v>
      </c>
      <c r="AO211">
        <v>19.27</v>
      </c>
      <c r="AP211">
        <v>12.8</v>
      </c>
      <c r="AQ211">
        <v>55.83</v>
      </c>
      <c r="BA211">
        <f t="shared" si="15"/>
        <v>206</v>
      </c>
      <c r="BB211">
        <f t="shared" si="16"/>
        <v>263</v>
      </c>
      <c r="BC211">
        <f t="shared" si="17"/>
        <v>137</v>
      </c>
      <c r="BD211">
        <f t="shared" si="18"/>
        <v>296</v>
      </c>
      <c r="BE211">
        <f t="shared" si="19"/>
        <v>368</v>
      </c>
    </row>
    <row r="212" spans="1:57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15.489430894309001</v>
      </c>
      <c r="H212">
        <v>58.77</v>
      </c>
      <c r="I212">
        <v>59.05</v>
      </c>
      <c r="J212">
        <v>49.88</v>
      </c>
      <c r="K212">
        <v>42.52</v>
      </c>
      <c r="L212">
        <v>42.33</v>
      </c>
      <c r="M212">
        <v>50.11</v>
      </c>
      <c r="N212">
        <v>28.25</v>
      </c>
      <c r="O212">
        <v>30.52</v>
      </c>
      <c r="P212">
        <v>48.07</v>
      </c>
      <c r="Q212">
        <v>3.4</v>
      </c>
      <c r="R212">
        <v>2.83</v>
      </c>
      <c r="S212">
        <v>54.55</v>
      </c>
      <c r="T212">
        <v>2.5499999999999998</v>
      </c>
      <c r="U212">
        <v>2.4300000000000002</v>
      </c>
      <c r="V212">
        <v>51.19</v>
      </c>
      <c r="W212">
        <v>27.97</v>
      </c>
      <c r="X212">
        <v>26.83</v>
      </c>
      <c r="Y212">
        <v>51.03</v>
      </c>
      <c r="Z212">
        <v>12.19</v>
      </c>
      <c r="AA212">
        <v>10.96</v>
      </c>
      <c r="AB212">
        <v>52.65</v>
      </c>
      <c r="AC212">
        <v>2.46</v>
      </c>
      <c r="AD212">
        <v>1.23</v>
      </c>
      <c r="AE212">
        <v>66.67</v>
      </c>
      <c r="AF212">
        <v>12.04</v>
      </c>
      <c r="AG212">
        <v>90.71</v>
      </c>
      <c r="AH212">
        <v>1.028</v>
      </c>
      <c r="AI212">
        <v>10.39</v>
      </c>
      <c r="AJ212">
        <v>13.89</v>
      </c>
      <c r="AK212">
        <v>3.97</v>
      </c>
      <c r="AL212">
        <v>36.56</v>
      </c>
      <c r="AM212">
        <v>72.37</v>
      </c>
      <c r="AN212">
        <v>21.54</v>
      </c>
      <c r="AO212">
        <v>18.61</v>
      </c>
      <c r="AP212">
        <v>12.47</v>
      </c>
      <c r="AQ212">
        <v>63.33</v>
      </c>
      <c r="BA212">
        <f t="shared" si="15"/>
        <v>212</v>
      </c>
      <c r="BB212">
        <f t="shared" si="16"/>
        <v>213</v>
      </c>
      <c r="BC212">
        <f t="shared" si="17"/>
        <v>205</v>
      </c>
      <c r="BD212">
        <f t="shared" si="18"/>
        <v>262</v>
      </c>
      <c r="BE212">
        <f t="shared" si="19"/>
        <v>271</v>
      </c>
    </row>
    <row r="213" spans="1:57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12.769259259259</v>
      </c>
      <c r="H213">
        <v>62.02</v>
      </c>
      <c r="I213">
        <v>64.95</v>
      </c>
      <c r="J213">
        <v>48.85</v>
      </c>
      <c r="K213">
        <v>41.35</v>
      </c>
      <c r="L213">
        <v>43.96</v>
      </c>
      <c r="M213">
        <v>48.47</v>
      </c>
      <c r="N213">
        <v>29.76</v>
      </c>
      <c r="O213">
        <v>31.95</v>
      </c>
      <c r="P213">
        <v>48.22</v>
      </c>
      <c r="Q213">
        <v>3.65</v>
      </c>
      <c r="R213">
        <v>1.67</v>
      </c>
      <c r="S213">
        <v>68.63</v>
      </c>
      <c r="T213">
        <v>2.57</v>
      </c>
      <c r="U213">
        <v>2.86</v>
      </c>
      <c r="V213">
        <v>47.33</v>
      </c>
      <c r="W213">
        <v>27.78</v>
      </c>
      <c r="X213">
        <v>30.8</v>
      </c>
      <c r="Y213">
        <v>47.42</v>
      </c>
      <c r="Z213">
        <v>10.34</v>
      </c>
      <c r="AA213">
        <v>12.11</v>
      </c>
      <c r="AB213">
        <v>46.05</v>
      </c>
      <c r="AC213">
        <v>1.78</v>
      </c>
      <c r="AD213">
        <v>0.63</v>
      </c>
      <c r="AE213">
        <v>73.91</v>
      </c>
      <c r="AF213">
        <v>12.28</v>
      </c>
      <c r="AG213">
        <v>94.77</v>
      </c>
      <c r="AH213">
        <v>1.071</v>
      </c>
      <c r="AI213">
        <v>10.96</v>
      </c>
      <c r="AJ213">
        <v>15.14</v>
      </c>
      <c r="AK213">
        <v>7.2</v>
      </c>
      <c r="AL213">
        <v>41.24</v>
      </c>
      <c r="AM213">
        <v>60.34</v>
      </c>
      <c r="AN213">
        <v>19</v>
      </c>
      <c r="AO213">
        <v>20.57</v>
      </c>
      <c r="AP213">
        <v>15.04</v>
      </c>
      <c r="AQ213">
        <v>55.83</v>
      </c>
      <c r="BA213">
        <f t="shared" si="15"/>
        <v>281</v>
      </c>
      <c r="BB213">
        <f t="shared" si="16"/>
        <v>78</v>
      </c>
      <c r="BC213">
        <f t="shared" si="17"/>
        <v>211</v>
      </c>
      <c r="BD213">
        <f t="shared" si="18"/>
        <v>90</v>
      </c>
      <c r="BE213">
        <f t="shared" si="19"/>
        <v>410</v>
      </c>
    </row>
    <row r="214" spans="1:57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8.6529761904762008</v>
      </c>
      <c r="H214">
        <v>52.25</v>
      </c>
      <c r="I214">
        <v>56.96</v>
      </c>
      <c r="J214">
        <v>47.85</v>
      </c>
      <c r="K214">
        <v>37.39</v>
      </c>
      <c r="L214">
        <v>40.119999999999997</v>
      </c>
      <c r="M214">
        <v>48.24</v>
      </c>
      <c r="N214">
        <v>24.52</v>
      </c>
      <c r="O214">
        <v>27.74</v>
      </c>
      <c r="P214">
        <v>46.92</v>
      </c>
      <c r="Q214">
        <v>1.73</v>
      </c>
      <c r="R214">
        <v>1.49</v>
      </c>
      <c r="S214">
        <v>53.85</v>
      </c>
      <c r="T214">
        <v>2.16</v>
      </c>
      <c r="U214">
        <v>2.12</v>
      </c>
      <c r="V214">
        <v>50.41</v>
      </c>
      <c r="W214">
        <v>24.02</v>
      </c>
      <c r="X214">
        <v>24.27</v>
      </c>
      <c r="Y214">
        <v>49.74</v>
      </c>
      <c r="Z214">
        <v>9.16</v>
      </c>
      <c r="AA214">
        <v>10.4</v>
      </c>
      <c r="AB214">
        <v>46.84</v>
      </c>
      <c r="AC214">
        <v>0.74</v>
      </c>
      <c r="AD214">
        <v>0.99</v>
      </c>
      <c r="AE214">
        <v>42.86</v>
      </c>
      <c r="AF214">
        <v>7.07</v>
      </c>
      <c r="AG214">
        <v>94.64</v>
      </c>
      <c r="AH214">
        <v>1.0169999999999999</v>
      </c>
      <c r="AI214">
        <v>10.15</v>
      </c>
      <c r="AJ214">
        <v>12.88</v>
      </c>
      <c r="AK214">
        <v>7.18</v>
      </c>
      <c r="AL214">
        <v>48.54</v>
      </c>
      <c r="AM214">
        <v>58.57</v>
      </c>
      <c r="AN214">
        <v>17.829999999999998</v>
      </c>
      <c r="AO214">
        <v>18.329999999999998</v>
      </c>
      <c r="AP214">
        <v>17.829999999999998</v>
      </c>
      <c r="AQ214">
        <v>50</v>
      </c>
      <c r="BA214">
        <f t="shared" si="15"/>
        <v>74</v>
      </c>
      <c r="BB214">
        <f t="shared" si="16"/>
        <v>267</v>
      </c>
      <c r="BC214">
        <f t="shared" si="17"/>
        <v>75</v>
      </c>
      <c r="BD214">
        <f t="shared" si="18"/>
        <v>375</v>
      </c>
      <c r="BE214">
        <f t="shared" si="19"/>
        <v>263</v>
      </c>
    </row>
    <row r="215" spans="1:57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15.389444444444001</v>
      </c>
      <c r="H215">
        <v>61.34</v>
      </c>
      <c r="I215">
        <v>61.47</v>
      </c>
      <c r="J215">
        <v>49.95</v>
      </c>
      <c r="K215">
        <v>45.75</v>
      </c>
      <c r="L215">
        <v>44.45</v>
      </c>
      <c r="M215">
        <v>50.72</v>
      </c>
      <c r="N215">
        <v>32.1</v>
      </c>
      <c r="O215">
        <v>31.06</v>
      </c>
      <c r="P215">
        <v>50.82</v>
      </c>
      <c r="Q215">
        <v>2.34</v>
      </c>
      <c r="R215">
        <v>2.34</v>
      </c>
      <c r="S215">
        <v>50</v>
      </c>
      <c r="T215">
        <v>2.79</v>
      </c>
      <c r="U215">
        <v>2.9</v>
      </c>
      <c r="V215">
        <v>49.02</v>
      </c>
      <c r="W215">
        <v>29.89</v>
      </c>
      <c r="X215">
        <v>27.81</v>
      </c>
      <c r="Y215">
        <v>51.8</v>
      </c>
      <c r="Z215">
        <v>12.35</v>
      </c>
      <c r="AA215">
        <v>12.09</v>
      </c>
      <c r="AB215">
        <v>50.53</v>
      </c>
      <c r="AC215">
        <v>1.43</v>
      </c>
      <c r="AD215">
        <v>1.69</v>
      </c>
      <c r="AE215">
        <v>45.83</v>
      </c>
      <c r="AF215">
        <v>7.29</v>
      </c>
      <c r="AG215">
        <v>92.47</v>
      </c>
      <c r="AH215">
        <v>0.998</v>
      </c>
      <c r="AI215">
        <v>14.56</v>
      </c>
      <c r="AJ215">
        <v>11.31</v>
      </c>
      <c r="AK215">
        <v>6.37</v>
      </c>
      <c r="AL215">
        <v>36.26</v>
      </c>
      <c r="AM215">
        <v>69.569999999999993</v>
      </c>
      <c r="AN215">
        <v>26.25</v>
      </c>
      <c r="AO215">
        <v>14.95</v>
      </c>
      <c r="AP215">
        <v>16.11</v>
      </c>
      <c r="AQ215">
        <v>61.96</v>
      </c>
      <c r="BA215">
        <f t="shared" si="15"/>
        <v>263</v>
      </c>
      <c r="BB215">
        <f t="shared" si="16"/>
        <v>167</v>
      </c>
      <c r="BC215">
        <f t="shared" si="17"/>
        <v>304</v>
      </c>
      <c r="BD215">
        <f t="shared" si="18"/>
        <v>68</v>
      </c>
      <c r="BE215">
        <f t="shared" si="19"/>
        <v>196</v>
      </c>
    </row>
    <row r="216" spans="1:57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11.42037037037</v>
      </c>
      <c r="H216">
        <v>55.69</v>
      </c>
      <c r="I216">
        <v>54.99</v>
      </c>
      <c r="J216">
        <v>50.32</v>
      </c>
      <c r="K216">
        <v>39.229999999999997</v>
      </c>
      <c r="L216">
        <v>37.71</v>
      </c>
      <c r="M216">
        <v>50.99</v>
      </c>
      <c r="N216">
        <v>27.67</v>
      </c>
      <c r="O216">
        <v>25.92</v>
      </c>
      <c r="P216">
        <v>51.63</v>
      </c>
      <c r="Q216">
        <v>2.1</v>
      </c>
      <c r="R216">
        <v>1.87</v>
      </c>
      <c r="S216">
        <v>52.94</v>
      </c>
      <c r="T216">
        <v>2.44</v>
      </c>
      <c r="U216">
        <v>2.4900000000000002</v>
      </c>
      <c r="V216">
        <v>49.54</v>
      </c>
      <c r="W216">
        <v>24.98</v>
      </c>
      <c r="X216">
        <v>25.8</v>
      </c>
      <c r="Y216">
        <v>49.2</v>
      </c>
      <c r="Z216">
        <v>12.14</v>
      </c>
      <c r="AA216">
        <v>11.44</v>
      </c>
      <c r="AB216">
        <v>51.49</v>
      </c>
      <c r="AC216">
        <v>0.57999999999999996</v>
      </c>
      <c r="AD216">
        <v>1.28</v>
      </c>
      <c r="AE216">
        <v>31.25</v>
      </c>
      <c r="AF216">
        <v>7.59</v>
      </c>
      <c r="AG216">
        <v>92.79</v>
      </c>
      <c r="AH216">
        <v>1.004</v>
      </c>
      <c r="AI216">
        <v>10.39</v>
      </c>
      <c r="AJ216">
        <v>12.73</v>
      </c>
      <c r="AK216">
        <v>10.86</v>
      </c>
      <c r="AL216">
        <v>42.15</v>
      </c>
      <c r="AM216">
        <v>48.9</v>
      </c>
      <c r="AN216">
        <v>16.23</v>
      </c>
      <c r="AO216">
        <v>16.579999999999998</v>
      </c>
      <c r="AP216">
        <v>18.91</v>
      </c>
      <c r="AQ216">
        <v>46.18</v>
      </c>
      <c r="BA216">
        <f t="shared" si="15"/>
        <v>147</v>
      </c>
      <c r="BB216">
        <f t="shared" si="16"/>
        <v>310</v>
      </c>
      <c r="BC216">
        <f t="shared" si="17"/>
        <v>163</v>
      </c>
      <c r="BD216">
        <f t="shared" si="18"/>
        <v>233</v>
      </c>
      <c r="BE216">
        <f t="shared" si="19"/>
        <v>253</v>
      </c>
    </row>
    <row r="217" spans="1:57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13.253472222221999</v>
      </c>
      <c r="H217">
        <v>66.489999999999995</v>
      </c>
      <c r="I217">
        <v>66.680000000000007</v>
      </c>
      <c r="J217">
        <v>49.93</v>
      </c>
      <c r="K217">
        <v>48.48</v>
      </c>
      <c r="L217">
        <v>48.19</v>
      </c>
      <c r="M217">
        <v>50.15</v>
      </c>
      <c r="N217">
        <v>34.799999999999997</v>
      </c>
      <c r="O217">
        <v>33.86</v>
      </c>
      <c r="P217">
        <v>50.69</v>
      </c>
      <c r="Q217">
        <v>2.2599999999999998</v>
      </c>
      <c r="R217">
        <v>2.64</v>
      </c>
      <c r="S217">
        <v>46.15</v>
      </c>
      <c r="T217">
        <v>3.39</v>
      </c>
      <c r="U217">
        <v>2.88</v>
      </c>
      <c r="V217">
        <v>54.1</v>
      </c>
      <c r="W217">
        <v>34.71</v>
      </c>
      <c r="X217">
        <v>32.35</v>
      </c>
      <c r="Y217">
        <v>51.76</v>
      </c>
      <c r="Z217">
        <v>14.24</v>
      </c>
      <c r="AA217">
        <v>12.17</v>
      </c>
      <c r="AB217">
        <v>53.93</v>
      </c>
      <c r="AC217">
        <v>1.23</v>
      </c>
      <c r="AD217">
        <v>1.32</v>
      </c>
      <c r="AE217">
        <v>48.15</v>
      </c>
      <c r="AF217">
        <v>6.5</v>
      </c>
      <c r="AG217">
        <v>92.2</v>
      </c>
      <c r="AH217">
        <v>0.98699999999999999</v>
      </c>
      <c r="AI217">
        <v>13.02</v>
      </c>
      <c r="AJ217">
        <v>13.3</v>
      </c>
      <c r="AK217">
        <v>6.04</v>
      </c>
      <c r="AL217">
        <v>48.29</v>
      </c>
      <c r="AM217">
        <v>68.319999999999993</v>
      </c>
      <c r="AN217">
        <v>21.41</v>
      </c>
      <c r="AO217">
        <v>18.489999999999998</v>
      </c>
      <c r="AP217">
        <v>13.77</v>
      </c>
      <c r="AQ217">
        <v>60.86</v>
      </c>
      <c r="BA217">
        <f t="shared" si="15"/>
        <v>348</v>
      </c>
      <c r="BB217">
        <f t="shared" si="16"/>
        <v>53</v>
      </c>
      <c r="BC217">
        <f t="shared" si="17"/>
        <v>401</v>
      </c>
      <c r="BD217">
        <f t="shared" si="18"/>
        <v>79</v>
      </c>
      <c r="BE217">
        <f t="shared" si="19"/>
        <v>151</v>
      </c>
    </row>
    <row r="218" spans="1:57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11.143560606061</v>
      </c>
      <c r="H218">
        <v>63.14</v>
      </c>
      <c r="I218">
        <v>58.86</v>
      </c>
      <c r="J218">
        <v>51.76</v>
      </c>
      <c r="K218">
        <v>45.52</v>
      </c>
      <c r="L218">
        <v>41.36</v>
      </c>
      <c r="M218">
        <v>52.39</v>
      </c>
      <c r="N218">
        <v>31.45</v>
      </c>
      <c r="O218">
        <v>27.17</v>
      </c>
      <c r="P218">
        <v>53.65</v>
      </c>
      <c r="Q218">
        <v>1.96</v>
      </c>
      <c r="R218">
        <v>1.96</v>
      </c>
      <c r="S218">
        <v>50</v>
      </c>
      <c r="T218">
        <v>2.7</v>
      </c>
      <c r="U218">
        <v>2.2999999999999998</v>
      </c>
      <c r="V218">
        <v>53.96</v>
      </c>
      <c r="W218">
        <v>28.15</v>
      </c>
      <c r="X218">
        <v>26.06</v>
      </c>
      <c r="Y218">
        <v>51.92</v>
      </c>
      <c r="Z218">
        <v>12.6</v>
      </c>
      <c r="AA218">
        <v>9.91</v>
      </c>
      <c r="AB218">
        <v>55.98</v>
      </c>
      <c r="AC218">
        <v>1.35</v>
      </c>
      <c r="AD218">
        <v>1.1000000000000001</v>
      </c>
      <c r="AE218">
        <v>55</v>
      </c>
      <c r="AF218">
        <v>6.23</v>
      </c>
      <c r="AG218">
        <v>92.79</v>
      </c>
      <c r="AH218">
        <v>0.99</v>
      </c>
      <c r="AI218">
        <v>5.38</v>
      </c>
      <c r="AJ218">
        <v>10.52</v>
      </c>
      <c r="AK218">
        <v>16.64</v>
      </c>
      <c r="AL218">
        <v>50.91</v>
      </c>
      <c r="AM218">
        <v>24.44</v>
      </c>
      <c r="AN218">
        <v>9.42</v>
      </c>
      <c r="AO218">
        <v>14.44</v>
      </c>
      <c r="AP218">
        <v>30.23</v>
      </c>
      <c r="AQ218">
        <v>23.77</v>
      </c>
      <c r="BA218">
        <f t="shared" si="15"/>
        <v>303</v>
      </c>
      <c r="BB218">
        <f t="shared" si="16"/>
        <v>221</v>
      </c>
      <c r="BC218">
        <f t="shared" si="17"/>
        <v>272</v>
      </c>
      <c r="BD218">
        <f t="shared" si="18"/>
        <v>321</v>
      </c>
      <c r="BE218">
        <f t="shared" si="19"/>
        <v>196</v>
      </c>
    </row>
    <row r="219" spans="1:57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12.350724637680999</v>
      </c>
      <c r="H219">
        <v>59.14</v>
      </c>
      <c r="I219">
        <v>61.57</v>
      </c>
      <c r="J219">
        <v>48.99</v>
      </c>
      <c r="K219">
        <v>42.14</v>
      </c>
      <c r="L219">
        <v>45.62</v>
      </c>
      <c r="M219">
        <v>48.01</v>
      </c>
      <c r="N219">
        <v>28.51</v>
      </c>
      <c r="O219">
        <v>31.26</v>
      </c>
      <c r="P219">
        <v>47.7</v>
      </c>
      <c r="Q219">
        <v>2.75</v>
      </c>
      <c r="R219">
        <v>2.75</v>
      </c>
      <c r="S219">
        <v>50</v>
      </c>
      <c r="T219">
        <v>2.79</v>
      </c>
      <c r="U219">
        <v>2.8</v>
      </c>
      <c r="V219">
        <v>49.86</v>
      </c>
      <c r="W219">
        <v>29.36</v>
      </c>
      <c r="X219">
        <v>30.42</v>
      </c>
      <c r="Y219">
        <v>49.12</v>
      </c>
      <c r="Z219">
        <v>13.52</v>
      </c>
      <c r="AA219">
        <v>12.67</v>
      </c>
      <c r="AB219">
        <v>51.61</v>
      </c>
      <c r="AC219">
        <v>1.8</v>
      </c>
      <c r="AD219">
        <v>1.37</v>
      </c>
      <c r="AE219">
        <v>56.67</v>
      </c>
      <c r="AF219">
        <v>9.6300000000000008</v>
      </c>
      <c r="AG219">
        <v>91.22</v>
      </c>
      <c r="AH219">
        <v>1.008</v>
      </c>
      <c r="AI219">
        <v>9.4</v>
      </c>
      <c r="AJ219">
        <v>17.11</v>
      </c>
      <c r="AK219">
        <v>10.67</v>
      </c>
      <c r="AL219">
        <v>42.88</v>
      </c>
      <c r="AM219">
        <v>46.84</v>
      </c>
      <c r="AN219">
        <v>16.899999999999999</v>
      </c>
      <c r="AO219">
        <v>22.07</v>
      </c>
      <c r="AP219">
        <v>21.54</v>
      </c>
      <c r="AQ219">
        <v>43.96</v>
      </c>
      <c r="BA219">
        <f t="shared" si="15"/>
        <v>217</v>
      </c>
      <c r="BB219">
        <f t="shared" si="16"/>
        <v>163</v>
      </c>
      <c r="BC219">
        <f t="shared" si="17"/>
        <v>304</v>
      </c>
      <c r="BD219">
        <f t="shared" si="18"/>
        <v>115</v>
      </c>
      <c r="BE219">
        <f t="shared" si="19"/>
        <v>196</v>
      </c>
    </row>
    <row r="220" spans="1:57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14.249425287356001</v>
      </c>
      <c r="H220">
        <v>56.77</v>
      </c>
      <c r="I220">
        <v>55.03</v>
      </c>
      <c r="J220">
        <v>50.78</v>
      </c>
      <c r="K220">
        <v>43.41</v>
      </c>
      <c r="L220">
        <v>40.36</v>
      </c>
      <c r="M220">
        <v>51.82</v>
      </c>
      <c r="N220">
        <v>30.93</v>
      </c>
      <c r="O220">
        <v>28.02</v>
      </c>
      <c r="P220">
        <v>52.46</v>
      </c>
      <c r="Q220">
        <v>1.89</v>
      </c>
      <c r="R220">
        <v>1.89</v>
      </c>
      <c r="S220">
        <v>50</v>
      </c>
      <c r="T220">
        <v>2.71</v>
      </c>
      <c r="U220">
        <v>2.4900000000000002</v>
      </c>
      <c r="V220">
        <v>52.13</v>
      </c>
      <c r="W220">
        <v>26.28</v>
      </c>
      <c r="X220">
        <v>24.97</v>
      </c>
      <c r="Y220">
        <v>51.27</v>
      </c>
      <c r="Z220">
        <v>10.31</v>
      </c>
      <c r="AA220">
        <v>10.89</v>
      </c>
      <c r="AB220">
        <v>48.63</v>
      </c>
      <c r="AC220">
        <v>1.1599999999999999</v>
      </c>
      <c r="AD220">
        <v>1.31</v>
      </c>
      <c r="AE220">
        <v>47.06</v>
      </c>
      <c r="AF220">
        <v>6.1</v>
      </c>
      <c r="AG220">
        <v>93.26</v>
      </c>
      <c r="AH220">
        <v>0.99399999999999999</v>
      </c>
      <c r="AI220">
        <v>8.2799999999999994</v>
      </c>
      <c r="AJ220">
        <v>13.36</v>
      </c>
      <c r="AK220">
        <v>5.81</v>
      </c>
      <c r="AL220">
        <v>42.25</v>
      </c>
      <c r="AM220">
        <v>58.76</v>
      </c>
      <c r="AN220">
        <v>17.28</v>
      </c>
      <c r="AO220">
        <v>18.149999999999999</v>
      </c>
      <c r="AP220">
        <v>14.96</v>
      </c>
      <c r="AQ220">
        <v>53.6</v>
      </c>
      <c r="BA220">
        <f t="shared" si="15"/>
        <v>175</v>
      </c>
      <c r="BB220">
        <f t="shared" si="16"/>
        <v>309</v>
      </c>
      <c r="BC220">
        <f t="shared" si="17"/>
        <v>274</v>
      </c>
      <c r="BD220">
        <f t="shared" si="18"/>
        <v>233</v>
      </c>
      <c r="BE220">
        <f t="shared" si="19"/>
        <v>196</v>
      </c>
    </row>
    <row r="221" spans="1:57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15.401515151515</v>
      </c>
      <c r="H221">
        <v>65.959999999999994</v>
      </c>
      <c r="I221">
        <v>56.49</v>
      </c>
      <c r="J221">
        <v>53.87</v>
      </c>
      <c r="K221">
        <v>49.32</v>
      </c>
      <c r="L221">
        <v>41.97</v>
      </c>
      <c r="M221">
        <v>54.03</v>
      </c>
      <c r="N221">
        <v>33.909999999999997</v>
      </c>
      <c r="O221">
        <v>30.81</v>
      </c>
      <c r="P221">
        <v>52.39</v>
      </c>
      <c r="Q221">
        <v>3.28</v>
      </c>
      <c r="R221">
        <v>2.57</v>
      </c>
      <c r="S221">
        <v>56.06</v>
      </c>
      <c r="T221">
        <v>3.61</v>
      </c>
      <c r="U221">
        <v>2.67</v>
      </c>
      <c r="V221">
        <v>57.44</v>
      </c>
      <c r="W221">
        <v>33.380000000000003</v>
      </c>
      <c r="X221">
        <v>27.98</v>
      </c>
      <c r="Y221">
        <v>54.4</v>
      </c>
      <c r="Z221">
        <v>14.34</v>
      </c>
      <c r="AA221">
        <v>11.33</v>
      </c>
      <c r="AB221">
        <v>55.86</v>
      </c>
      <c r="AC221">
        <v>1.59</v>
      </c>
      <c r="AD221">
        <v>1.68</v>
      </c>
      <c r="AE221">
        <v>48.65</v>
      </c>
      <c r="AF221">
        <v>9.66</v>
      </c>
      <c r="AG221">
        <v>91.67</v>
      </c>
      <c r="AH221">
        <v>1.0129999999999999</v>
      </c>
      <c r="AI221">
        <v>12.84</v>
      </c>
      <c r="AJ221">
        <v>13.1</v>
      </c>
      <c r="AK221">
        <v>7.88</v>
      </c>
      <c r="AL221">
        <v>32.229999999999997</v>
      </c>
      <c r="AM221">
        <v>61.97</v>
      </c>
      <c r="AN221">
        <v>21.69</v>
      </c>
      <c r="AO221">
        <v>18.239999999999998</v>
      </c>
      <c r="AP221">
        <v>19.739999999999998</v>
      </c>
      <c r="AQ221">
        <v>52.35</v>
      </c>
      <c r="BA221">
        <f t="shared" si="15"/>
        <v>337</v>
      </c>
      <c r="BB221">
        <f t="shared" si="16"/>
        <v>281</v>
      </c>
      <c r="BC221">
        <f t="shared" si="17"/>
        <v>407</v>
      </c>
      <c r="BD221">
        <f t="shared" si="18"/>
        <v>162</v>
      </c>
      <c r="BE221">
        <f t="shared" si="19"/>
        <v>299</v>
      </c>
    </row>
    <row r="222" spans="1:57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9.4897163120567001</v>
      </c>
      <c r="H222">
        <v>46.95</v>
      </c>
      <c r="I222">
        <v>64.03</v>
      </c>
      <c r="J222">
        <v>42.3</v>
      </c>
      <c r="K222">
        <v>33.770000000000003</v>
      </c>
      <c r="L222">
        <v>44.93</v>
      </c>
      <c r="M222">
        <v>42.91</v>
      </c>
      <c r="N222">
        <v>22.73</v>
      </c>
      <c r="O222">
        <v>29.6</v>
      </c>
      <c r="P222">
        <v>43.44</v>
      </c>
      <c r="Q222">
        <v>2.29</v>
      </c>
      <c r="R222">
        <v>2.02</v>
      </c>
      <c r="S222">
        <v>53.13</v>
      </c>
      <c r="T222">
        <v>2.15</v>
      </c>
      <c r="U222">
        <v>2.67</v>
      </c>
      <c r="V222">
        <v>44.61</v>
      </c>
      <c r="W222">
        <v>22.6</v>
      </c>
      <c r="X222">
        <v>27.31</v>
      </c>
      <c r="Y222">
        <v>45.28</v>
      </c>
      <c r="Z222">
        <v>9.9499999999999993</v>
      </c>
      <c r="AA222">
        <v>10.49</v>
      </c>
      <c r="AB222">
        <v>48.68</v>
      </c>
      <c r="AC222">
        <v>1.75</v>
      </c>
      <c r="AD222">
        <v>1.08</v>
      </c>
      <c r="AE222">
        <v>61.9</v>
      </c>
      <c r="AF222">
        <v>10.06</v>
      </c>
      <c r="AG222">
        <v>93.18</v>
      </c>
      <c r="AH222">
        <v>1.032</v>
      </c>
      <c r="AI222">
        <v>8.74</v>
      </c>
      <c r="AJ222">
        <v>14.53</v>
      </c>
      <c r="AK222">
        <v>10.49</v>
      </c>
      <c r="AL222">
        <v>52.2</v>
      </c>
      <c r="AM222">
        <v>45.45</v>
      </c>
      <c r="AN222">
        <v>15.07</v>
      </c>
      <c r="AO222">
        <v>18.3</v>
      </c>
      <c r="AP222">
        <v>19.91</v>
      </c>
      <c r="AQ222">
        <v>43.08</v>
      </c>
      <c r="BA222">
        <f t="shared" si="15"/>
        <v>20</v>
      </c>
      <c r="BB222">
        <f t="shared" si="16"/>
        <v>96</v>
      </c>
      <c r="BC222">
        <f t="shared" si="17"/>
        <v>69</v>
      </c>
      <c r="BD222">
        <f t="shared" si="18"/>
        <v>162</v>
      </c>
      <c r="BE222">
        <f t="shared" si="19"/>
        <v>257</v>
      </c>
    </row>
    <row r="223" spans="1:57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12.867021276596001</v>
      </c>
      <c r="H223">
        <v>50.1</v>
      </c>
      <c r="I223">
        <v>60.72</v>
      </c>
      <c r="J223">
        <v>45.21</v>
      </c>
      <c r="K223">
        <v>36.11</v>
      </c>
      <c r="L223">
        <v>43.95</v>
      </c>
      <c r="M223">
        <v>45.11</v>
      </c>
      <c r="N223">
        <v>23.22</v>
      </c>
      <c r="O223">
        <v>31.35</v>
      </c>
      <c r="P223">
        <v>42.55</v>
      </c>
      <c r="Q223">
        <v>2.1800000000000002</v>
      </c>
      <c r="R223">
        <v>2.68</v>
      </c>
      <c r="S223">
        <v>44.9</v>
      </c>
      <c r="T223">
        <v>2.37</v>
      </c>
      <c r="U223">
        <v>2.64</v>
      </c>
      <c r="V223">
        <v>47.29</v>
      </c>
      <c r="W223">
        <v>25.89</v>
      </c>
      <c r="X223">
        <v>27.88</v>
      </c>
      <c r="Y223">
        <v>48.15</v>
      </c>
      <c r="Z223">
        <v>9.82</v>
      </c>
      <c r="AA223">
        <v>12.9</v>
      </c>
      <c r="AB223">
        <v>43.23</v>
      </c>
      <c r="AC223">
        <v>1.0900000000000001</v>
      </c>
      <c r="AD223">
        <v>1.49</v>
      </c>
      <c r="AE223">
        <v>42.31</v>
      </c>
      <c r="AF223">
        <v>9.4</v>
      </c>
      <c r="AG223">
        <v>91.46</v>
      </c>
      <c r="AH223">
        <v>1.0089999999999999</v>
      </c>
      <c r="AI223">
        <v>7.64</v>
      </c>
      <c r="AJ223">
        <v>11.11</v>
      </c>
      <c r="AK223">
        <v>7.34</v>
      </c>
      <c r="AL223">
        <v>46.53</v>
      </c>
      <c r="AM223">
        <v>50.99</v>
      </c>
      <c r="AN223">
        <v>13.79</v>
      </c>
      <c r="AO223">
        <v>16.27</v>
      </c>
      <c r="AP223">
        <v>15.87</v>
      </c>
      <c r="AQ223">
        <v>46.49</v>
      </c>
      <c r="BA223">
        <f t="shared" si="15"/>
        <v>49</v>
      </c>
      <c r="BB223">
        <f t="shared" si="16"/>
        <v>178</v>
      </c>
      <c r="BC223">
        <f t="shared" si="17"/>
        <v>138</v>
      </c>
      <c r="BD223">
        <f t="shared" si="18"/>
        <v>176</v>
      </c>
      <c r="BE223">
        <f t="shared" si="19"/>
        <v>137</v>
      </c>
    </row>
    <row r="224" spans="1:57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12.120289855072</v>
      </c>
      <c r="H224">
        <v>66.290000000000006</v>
      </c>
      <c r="I224">
        <v>53.38</v>
      </c>
      <c r="J224">
        <v>55.4</v>
      </c>
      <c r="K224">
        <v>46.81</v>
      </c>
      <c r="L224">
        <v>36.049999999999997</v>
      </c>
      <c r="M224">
        <v>56.49</v>
      </c>
      <c r="N224">
        <v>32.39</v>
      </c>
      <c r="O224">
        <v>24.64</v>
      </c>
      <c r="P224">
        <v>56.79</v>
      </c>
      <c r="Q224">
        <v>3.01</v>
      </c>
      <c r="R224">
        <v>1.94</v>
      </c>
      <c r="S224">
        <v>60.87</v>
      </c>
      <c r="T224">
        <v>2.91</v>
      </c>
      <c r="U224">
        <v>2.23</v>
      </c>
      <c r="V224">
        <v>56.64</v>
      </c>
      <c r="W224">
        <v>29.92</v>
      </c>
      <c r="X224">
        <v>23.14</v>
      </c>
      <c r="Y224">
        <v>56.39</v>
      </c>
      <c r="Z224">
        <v>13.24</v>
      </c>
      <c r="AA224">
        <v>10.55</v>
      </c>
      <c r="AB224">
        <v>55.66</v>
      </c>
      <c r="AC224">
        <v>1.83</v>
      </c>
      <c r="AD224">
        <v>1.29</v>
      </c>
      <c r="AE224">
        <v>58.62</v>
      </c>
      <c r="AF224">
        <v>9.3000000000000007</v>
      </c>
      <c r="AG224">
        <v>92.14</v>
      </c>
      <c r="AH224">
        <v>1.014</v>
      </c>
      <c r="AI224">
        <v>5.6</v>
      </c>
      <c r="AJ224">
        <v>14.31</v>
      </c>
      <c r="AK224">
        <v>10.55</v>
      </c>
      <c r="AL224">
        <v>49.5</v>
      </c>
      <c r="AM224">
        <v>34.67</v>
      </c>
      <c r="AN224">
        <v>10.76</v>
      </c>
      <c r="AO224">
        <v>19.59</v>
      </c>
      <c r="AP224">
        <v>20.88</v>
      </c>
      <c r="AQ224">
        <v>34.01</v>
      </c>
      <c r="BA224">
        <f t="shared" si="15"/>
        <v>343</v>
      </c>
      <c r="BB224">
        <f t="shared" si="16"/>
        <v>337</v>
      </c>
      <c r="BC224">
        <f t="shared" si="17"/>
        <v>337</v>
      </c>
      <c r="BD224">
        <f t="shared" si="18"/>
        <v>349</v>
      </c>
      <c r="BE224">
        <f t="shared" si="19"/>
        <v>362</v>
      </c>
    </row>
    <row r="225" spans="1:57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13.477777777778</v>
      </c>
      <c r="H225">
        <v>57.04</v>
      </c>
      <c r="I225">
        <v>62.05</v>
      </c>
      <c r="J225">
        <v>47.9</v>
      </c>
      <c r="K225">
        <v>39.69</v>
      </c>
      <c r="L225">
        <v>46.37</v>
      </c>
      <c r="M225">
        <v>46.12</v>
      </c>
      <c r="N225">
        <v>27.45</v>
      </c>
      <c r="O225">
        <v>32.090000000000003</v>
      </c>
      <c r="P225">
        <v>46.11</v>
      </c>
      <c r="Q225">
        <v>3.06</v>
      </c>
      <c r="R225">
        <v>3.62</v>
      </c>
      <c r="S225">
        <v>45.83</v>
      </c>
      <c r="T225">
        <v>2.2400000000000002</v>
      </c>
      <c r="U225">
        <v>2.7</v>
      </c>
      <c r="V225">
        <v>45.4</v>
      </c>
      <c r="W225">
        <v>24.39</v>
      </c>
      <c r="X225">
        <v>29.03</v>
      </c>
      <c r="Y225">
        <v>45.66</v>
      </c>
      <c r="Z225">
        <v>8.6300000000000008</v>
      </c>
      <c r="AA225">
        <v>11.31</v>
      </c>
      <c r="AB225">
        <v>43.26</v>
      </c>
      <c r="AC225">
        <v>1.1100000000000001</v>
      </c>
      <c r="AD225">
        <v>1.67</v>
      </c>
      <c r="AE225">
        <v>40</v>
      </c>
      <c r="AF225">
        <v>11.15</v>
      </c>
      <c r="AG225">
        <v>88.73</v>
      </c>
      <c r="AH225">
        <v>0.999</v>
      </c>
      <c r="AI225">
        <v>8.7200000000000006</v>
      </c>
      <c r="AJ225">
        <v>14.75</v>
      </c>
      <c r="AK225">
        <v>11.41</v>
      </c>
      <c r="AL225">
        <v>44.15</v>
      </c>
      <c r="AM225">
        <v>43.32</v>
      </c>
      <c r="AN225">
        <v>15.86</v>
      </c>
      <c r="AO225">
        <v>19.66</v>
      </c>
      <c r="AP225">
        <v>20.96</v>
      </c>
      <c r="AQ225">
        <v>43.07</v>
      </c>
      <c r="BA225">
        <f t="shared" si="15"/>
        <v>181</v>
      </c>
      <c r="BB225">
        <f t="shared" si="16"/>
        <v>148</v>
      </c>
      <c r="BC225">
        <f t="shared" si="17"/>
        <v>98</v>
      </c>
      <c r="BD225">
        <f t="shared" si="18"/>
        <v>146</v>
      </c>
      <c r="BE225">
        <f t="shared" si="19"/>
        <v>146</v>
      </c>
    </row>
    <row r="226" spans="1:57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11.764855072464</v>
      </c>
      <c r="H226">
        <v>51.33</v>
      </c>
      <c r="I226">
        <v>71.400000000000006</v>
      </c>
      <c r="J226">
        <v>41.82</v>
      </c>
      <c r="K226">
        <v>36.25</v>
      </c>
      <c r="L226">
        <v>51.44</v>
      </c>
      <c r="M226">
        <v>41.34</v>
      </c>
      <c r="N226">
        <v>26.16</v>
      </c>
      <c r="O226">
        <v>37.03</v>
      </c>
      <c r="P226">
        <v>41.4</v>
      </c>
      <c r="Q226">
        <v>1.1100000000000001</v>
      </c>
      <c r="R226">
        <v>3.44</v>
      </c>
      <c r="S226">
        <v>24.39</v>
      </c>
      <c r="T226">
        <v>1.95</v>
      </c>
      <c r="U226">
        <v>3.21</v>
      </c>
      <c r="V226">
        <v>37.799999999999997</v>
      </c>
      <c r="W226">
        <v>22.4</v>
      </c>
      <c r="X226">
        <v>36.36</v>
      </c>
      <c r="Y226">
        <v>38.11</v>
      </c>
      <c r="Z226">
        <v>7.32</v>
      </c>
      <c r="AA226">
        <v>14.41</v>
      </c>
      <c r="AB226">
        <v>33.67</v>
      </c>
      <c r="AC226">
        <v>0.55000000000000004</v>
      </c>
      <c r="AD226">
        <v>2</v>
      </c>
      <c r="AE226">
        <v>21.74</v>
      </c>
      <c r="AF226">
        <v>4.24</v>
      </c>
      <c r="AG226">
        <v>90.72</v>
      </c>
      <c r="AH226">
        <v>0.95</v>
      </c>
      <c r="AI226">
        <v>9.65</v>
      </c>
      <c r="AJ226">
        <v>10.31</v>
      </c>
      <c r="AK226">
        <v>5.43</v>
      </c>
      <c r="AL226">
        <v>46.12</v>
      </c>
      <c r="AM226">
        <v>63.97</v>
      </c>
      <c r="AN226">
        <v>20.29</v>
      </c>
      <c r="AO226">
        <v>15.74</v>
      </c>
      <c r="AP226">
        <v>16.96</v>
      </c>
      <c r="AQ226">
        <v>54.46</v>
      </c>
      <c r="BA226">
        <f t="shared" si="15"/>
        <v>59</v>
      </c>
      <c r="BB226">
        <f t="shared" si="16"/>
        <v>15</v>
      </c>
      <c r="BC226">
        <f t="shared" si="17"/>
        <v>27</v>
      </c>
      <c r="BD226">
        <f t="shared" si="18"/>
        <v>18</v>
      </c>
      <c r="BE226">
        <f t="shared" si="19"/>
        <v>7</v>
      </c>
    </row>
    <row r="227" spans="1:57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11.180496453901</v>
      </c>
      <c r="H227">
        <v>60.97</v>
      </c>
      <c r="I227">
        <v>55.72</v>
      </c>
      <c r="J227">
        <v>52.25</v>
      </c>
      <c r="K227">
        <v>43.27</v>
      </c>
      <c r="L227">
        <v>39.159999999999997</v>
      </c>
      <c r="M227">
        <v>52.49</v>
      </c>
      <c r="N227">
        <v>30.26</v>
      </c>
      <c r="O227">
        <v>27.17</v>
      </c>
      <c r="P227">
        <v>52.68</v>
      </c>
      <c r="Q227">
        <v>2.4</v>
      </c>
      <c r="R227">
        <v>2.63</v>
      </c>
      <c r="S227">
        <v>47.73</v>
      </c>
      <c r="T227">
        <v>2.5099999999999998</v>
      </c>
      <c r="U227">
        <v>2.38</v>
      </c>
      <c r="V227">
        <v>51.24</v>
      </c>
      <c r="W227">
        <v>29.8</v>
      </c>
      <c r="X227">
        <v>26.95</v>
      </c>
      <c r="Y227">
        <v>52.52</v>
      </c>
      <c r="Z227">
        <v>10.85</v>
      </c>
      <c r="AA227">
        <v>10.5</v>
      </c>
      <c r="AB227">
        <v>50.8</v>
      </c>
      <c r="AC227">
        <v>1.26</v>
      </c>
      <c r="AD227">
        <v>1.48</v>
      </c>
      <c r="AE227">
        <v>45.83</v>
      </c>
      <c r="AF227">
        <v>7.92</v>
      </c>
      <c r="AG227">
        <v>90.34</v>
      </c>
      <c r="AH227">
        <v>0.98299999999999998</v>
      </c>
      <c r="AI227">
        <v>10.28</v>
      </c>
      <c r="AJ227">
        <v>11.3</v>
      </c>
      <c r="AK227">
        <v>3.88</v>
      </c>
      <c r="AL227">
        <v>48.76</v>
      </c>
      <c r="AM227">
        <v>72.58</v>
      </c>
      <c r="AN227">
        <v>19.75</v>
      </c>
      <c r="AO227">
        <v>17.7</v>
      </c>
      <c r="AP227">
        <v>10.28</v>
      </c>
      <c r="AQ227">
        <v>65.78</v>
      </c>
      <c r="BA227">
        <f t="shared" si="15"/>
        <v>256</v>
      </c>
      <c r="BB227">
        <f t="shared" si="16"/>
        <v>297</v>
      </c>
      <c r="BC227">
        <f t="shared" si="17"/>
        <v>192</v>
      </c>
      <c r="BD227">
        <f t="shared" si="18"/>
        <v>281</v>
      </c>
      <c r="BE227">
        <f t="shared" si="19"/>
        <v>170</v>
      </c>
    </row>
    <row r="228" spans="1:57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9.0653061224489999</v>
      </c>
      <c r="H228">
        <v>42.68</v>
      </c>
      <c r="I228">
        <v>63.21</v>
      </c>
      <c r="J228">
        <v>40.31</v>
      </c>
      <c r="K228">
        <v>26.2</v>
      </c>
      <c r="L228">
        <v>43.36</v>
      </c>
      <c r="M228">
        <v>37.67</v>
      </c>
      <c r="N228">
        <v>16.61</v>
      </c>
      <c r="O228">
        <v>30.53</v>
      </c>
      <c r="P228">
        <v>35.24</v>
      </c>
      <c r="Q228">
        <v>1.89</v>
      </c>
      <c r="R228">
        <v>1.89</v>
      </c>
      <c r="S228">
        <v>50</v>
      </c>
      <c r="T228">
        <v>1.49</v>
      </c>
      <c r="U228">
        <v>2.59</v>
      </c>
      <c r="V228">
        <v>36.46</v>
      </c>
      <c r="W228">
        <v>19.05</v>
      </c>
      <c r="X228">
        <v>26.47</v>
      </c>
      <c r="Y228">
        <v>41.84</v>
      </c>
      <c r="Z228">
        <v>6.48</v>
      </c>
      <c r="AA228">
        <v>10.27</v>
      </c>
      <c r="AB228">
        <v>38.71</v>
      </c>
      <c r="AC228">
        <v>1.35</v>
      </c>
      <c r="AD228">
        <v>0.95</v>
      </c>
      <c r="AE228">
        <v>58.82</v>
      </c>
      <c r="AF228">
        <v>11.38</v>
      </c>
      <c r="AG228">
        <v>93.81</v>
      </c>
      <c r="AH228">
        <v>1.052</v>
      </c>
      <c r="AI228">
        <v>8.24</v>
      </c>
      <c r="AJ228">
        <v>15.13</v>
      </c>
      <c r="AK228">
        <v>16.88</v>
      </c>
      <c r="AL228">
        <v>52.27</v>
      </c>
      <c r="AM228">
        <v>32.799999999999997</v>
      </c>
      <c r="AN228">
        <v>12.83</v>
      </c>
      <c r="AO228">
        <v>20.399999999999999</v>
      </c>
      <c r="AP228">
        <v>28.1</v>
      </c>
      <c r="AQ228">
        <v>31.35</v>
      </c>
      <c r="BA228">
        <f t="shared" si="15"/>
        <v>7</v>
      </c>
      <c r="BB228">
        <f t="shared" si="16"/>
        <v>121</v>
      </c>
      <c r="BC228">
        <f t="shared" si="17"/>
        <v>3</v>
      </c>
      <c r="BD228">
        <f t="shared" si="18"/>
        <v>192</v>
      </c>
      <c r="BE228">
        <f t="shared" si="19"/>
        <v>196</v>
      </c>
    </row>
    <row r="229" spans="1:57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11.871317829457</v>
      </c>
      <c r="H229">
        <v>47.96</v>
      </c>
      <c r="I229">
        <v>72.52</v>
      </c>
      <c r="J229">
        <v>39.799999999999997</v>
      </c>
      <c r="K229">
        <v>33.619999999999997</v>
      </c>
      <c r="L229">
        <v>52.54</v>
      </c>
      <c r="M229">
        <v>39.020000000000003</v>
      </c>
      <c r="N229">
        <v>22.57</v>
      </c>
      <c r="O229">
        <v>38.79</v>
      </c>
      <c r="P229">
        <v>36.78</v>
      </c>
      <c r="Q229">
        <v>1.06</v>
      </c>
      <c r="R229">
        <v>2.94</v>
      </c>
      <c r="S229">
        <v>26.47</v>
      </c>
      <c r="T229">
        <v>2.15</v>
      </c>
      <c r="U229">
        <v>3.55</v>
      </c>
      <c r="V229">
        <v>37.659999999999997</v>
      </c>
      <c r="W229">
        <v>21.39</v>
      </c>
      <c r="X229">
        <v>36.79</v>
      </c>
      <c r="Y229">
        <v>36.770000000000003</v>
      </c>
      <c r="Z229">
        <v>9.76</v>
      </c>
      <c r="AA229">
        <v>15.87</v>
      </c>
      <c r="AB229">
        <v>38.07</v>
      </c>
      <c r="AC229">
        <v>0.47</v>
      </c>
      <c r="AD229">
        <v>2</v>
      </c>
      <c r="AE229">
        <v>19.05</v>
      </c>
      <c r="AF229">
        <v>4.6900000000000004</v>
      </c>
      <c r="AG229">
        <v>92.42</v>
      </c>
      <c r="AH229">
        <v>0.97099999999999997</v>
      </c>
      <c r="AI229">
        <v>6.23</v>
      </c>
      <c r="AJ229">
        <v>11.64</v>
      </c>
      <c r="AK229">
        <v>9.0500000000000007</v>
      </c>
      <c r="AL229">
        <v>51.25</v>
      </c>
      <c r="AM229">
        <v>40.770000000000003</v>
      </c>
      <c r="AN229">
        <v>14.46</v>
      </c>
      <c r="AO229">
        <v>17.16</v>
      </c>
      <c r="AP229">
        <v>19.86</v>
      </c>
      <c r="AQ229">
        <v>42.12</v>
      </c>
      <c r="BA229">
        <f t="shared" si="15"/>
        <v>29</v>
      </c>
      <c r="BB229">
        <f t="shared" si="16"/>
        <v>7</v>
      </c>
      <c r="BC229">
        <f t="shared" si="17"/>
        <v>69</v>
      </c>
      <c r="BD229">
        <f t="shared" si="18"/>
        <v>2</v>
      </c>
      <c r="BE229">
        <f t="shared" si="19"/>
        <v>9</v>
      </c>
    </row>
    <row r="230" spans="1:57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</v>
      </c>
      <c r="H230">
        <v>52.64</v>
      </c>
      <c r="I230">
        <v>66.44</v>
      </c>
      <c r="J230">
        <v>44.21</v>
      </c>
      <c r="K230">
        <v>35.99</v>
      </c>
      <c r="L230">
        <v>47.09</v>
      </c>
      <c r="M230">
        <v>43.32</v>
      </c>
      <c r="N230">
        <v>27.74</v>
      </c>
      <c r="O230">
        <v>34.43</v>
      </c>
      <c r="P230">
        <v>44.62</v>
      </c>
      <c r="Q230">
        <v>1</v>
      </c>
      <c r="R230">
        <v>3.98</v>
      </c>
      <c r="S230">
        <v>20</v>
      </c>
      <c r="T230">
        <v>1.91</v>
      </c>
      <c r="U230">
        <v>3.26</v>
      </c>
      <c r="V230">
        <v>36.9</v>
      </c>
      <c r="W230">
        <v>22.76</v>
      </c>
      <c r="X230">
        <v>35.14</v>
      </c>
      <c r="Y230">
        <v>39.31</v>
      </c>
      <c r="Z230">
        <v>7.54</v>
      </c>
      <c r="AA230">
        <v>15.79</v>
      </c>
      <c r="AB230">
        <v>32.32</v>
      </c>
      <c r="AC230">
        <v>0.28000000000000003</v>
      </c>
      <c r="AD230">
        <v>2.42</v>
      </c>
      <c r="AE230">
        <v>10.53</v>
      </c>
      <c r="AF230">
        <v>3.59</v>
      </c>
      <c r="AG230">
        <v>88.43</v>
      </c>
      <c r="AH230">
        <v>0.92</v>
      </c>
      <c r="AI230">
        <v>6.26</v>
      </c>
      <c r="AJ230">
        <v>11.81</v>
      </c>
      <c r="AK230">
        <v>5.55</v>
      </c>
      <c r="AL230">
        <v>49.22</v>
      </c>
      <c r="AM230">
        <v>53.01</v>
      </c>
      <c r="AN230">
        <v>15.08</v>
      </c>
      <c r="AO230">
        <v>17.5</v>
      </c>
      <c r="AP230">
        <v>16.079999999999998</v>
      </c>
      <c r="AQ230">
        <v>48.4</v>
      </c>
      <c r="BA230">
        <f t="shared" si="15"/>
        <v>80</v>
      </c>
      <c r="BB230">
        <f t="shared" si="16"/>
        <v>56</v>
      </c>
      <c r="BC230">
        <f t="shared" si="17"/>
        <v>22</v>
      </c>
      <c r="BD230">
        <f t="shared" si="18"/>
        <v>11</v>
      </c>
      <c r="BE230">
        <f t="shared" si="19"/>
        <v>2</v>
      </c>
    </row>
    <row r="231" spans="1:57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13.432638888889</v>
      </c>
      <c r="H231">
        <v>58.44</v>
      </c>
      <c r="I231">
        <v>54.9</v>
      </c>
      <c r="J231">
        <v>51.56</v>
      </c>
      <c r="K231">
        <v>40.479999999999997</v>
      </c>
      <c r="L231">
        <v>39.74</v>
      </c>
      <c r="M231">
        <v>50.46</v>
      </c>
      <c r="N231">
        <v>27.54</v>
      </c>
      <c r="O231">
        <v>28.2</v>
      </c>
      <c r="P231">
        <v>49.42</v>
      </c>
      <c r="Q231">
        <v>2.61</v>
      </c>
      <c r="R231">
        <v>1.95</v>
      </c>
      <c r="S231">
        <v>57.14</v>
      </c>
      <c r="T231">
        <v>2.3199999999999998</v>
      </c>
      <c r="U231">
        <v>2.2400000000000002</v>
      </c>
      <c r="V231">
        <v>50.92</v>
      </c>
      <c r="W231">
        <v>26.34</v>
      </c>
      <c r="X231">
        <v>24.57</v>
      </c>
      <c r="Y231">
        <v>51.74</v>
      </c>
      <c r="Z231">
        <v>10.61</v>
      </c>
      <c r="AA231">
        <v>9.4</v>
      </c>
      <c r="AB231">
        <v>53.02</v>
      </c>
      <c r="AC231">
        <v>1.68</v>
      </c>
      <c r="AD231">
        <v>1.1200000000000001</v>
      </c>
      <c r="AE231">
        <v>60</v>
      </c>
      <c r="AF231">
        <v>9.4600000000000009</v>
      </c>
      <c r="AG231">
        <v>93.07</v>
      </c>
      <c r="AH231">
        <v>1.0249999999999999</v>
      </c>
      <c r="AI231">
        <v>9.2100000000000009</v>
      </c>
      <c r="AJ231">
        <v>10.98</v>
      </c>
      <c r="AK231">
        <v>4.09</v>
      </c>
      <c r="AL231">
        <v>40.01</v>
      </c>
      <c r="AM231">
        <v>69.23</v>
      </c>
      <c r="AN231">
        <v>20.66</v>
      </c>
      <c r="AO231">
        <v>16.100000000000001</v>
      </c>
      <c r="AP231">
        <v>12.19</v>
      </c>
      <c r="AQ231">
        <v>62.89</v>
      </c>
      <c r="BA231">
        <f t="shared" si="15"/>
        <v>207</v>
      </c>
      <c r="BB231">
        <f t="shared" si="16"/>
        <v>314</v>
      </c>
      <c r="BC231">
        <f t="shared" si="17"/>
        <v>119</v>
      </c>
      <c r="BD231">
        <f t="shared" si="18"/>
        <v>345</v>
      </c>
      <c r="BE231">
        <f t="shared" si="19"/>
        <v>309</v>
      </c>
    </row>
    <row r="232" spans="1:57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11.727777777778</v>
      </c>
      <c r="H232">
        <v>56.85</v>
      </c>
      <c r="I232">
        <v>52.87</v>
      </c>
      <c r="J232">
        <v>51.81</v>
      </c>
      <c r="K232">
        <v>38.31</v>
      </c>
      <c r="L232">
        <v>36.72</v>
      </c>
      <c r="M232">
        <v>51.06</v>
      </c>
      <c r="N232">
        <v>25.47</v>
      </c>
      <c r="O232">
        <v>23.53</v>
      </c>
      <c r="P232">
        <v>51.97</v>
      </c>
      <c r="Q232">
        <v>2.27</v>
      </c>
      <c r="R232">
        <v>1.82</v>
      </c>
      <c r="S232">
        <v>55.56</v>
      </c>
      <c r="T232">
        <v>2.1800000000000002</v>
      </c>
      <c r="U232">
        <v>2.0099999999999998</v>
      </c>
      <c r="V232">
        <v>51.99</v>
      </c>
      <c r="W232">
        <v>24.78</v>
      </c>
      <c r="X232">
        <v>21.03</v>
      </c>
      <c r="Y232">
        <v>54.09</v>
      </c>
      <c r="Z232">
        <v>9.66</v>
      </c>
      <c r="AA232">
        <v>7.62</v>
      </c>
      <c r="AB232">
        <v>55.92</v>
      </c>
      <c r="AC232">
        <v>1.48</v>
      </c>
      <c r="AD232">
        <v>1.1399999999999999</v>
      </c>
      <c r="AE232">
        <v>56.52</v>
      </c>
      <c r="AF232">
        <v>8.93</v>
      </c>
      <c r="AG232">
        <v>92.27</v>
      </c>
      <c r="AH232">
        <v>1.012</v>
      </c>
      <c r="AI232">
        <v>8.41</v>
      </c>
      <c r="AJ232">
        <v>14.32</v>
      </c>
      <c r="AK232">
        <v>11.14</v>
      </c>
      <c r="AL232">
        <v>37.97</v>
      </c>
      <c r="AM232">
        <v>43.02</v>
      </c>
      <c r="AN232">
        <v>15.12</v>
      </c>
      <c r="AO232">
        <v>21.49</v>
      </c>
      <c r="AP232">
        <v>20.69</v>
      </c>
      <c r="AQ232">
        <v>42.22</v>
      </c>
      <c r="BA232">
        <f t="shared" si="15"/>
        <v>178</v>
      </c>
      <c r="BB232">
        <f t="shared" si="16"/>
        <v>347</v>
      </c>
      <c r="BC232">
        <f t="shared" si="17"/>
        <v>80</v>
      </c>
      <c r="BD232">
        <f t="shared" si="18"/>
        <v>394</v>
      </c>
      <c r="BE232">
        <f t="shared" si="19"/>
        <v>287</v>
      </c>
    </row>
    <row r="233" spans="1:57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12.829513888889</v>
      </c>
      <c r="H233">
        <v>59.24</v>
      </c>
      <c r="I233">
        <v>56.71</v>
      </c>
      <c r="J233">
        <v>51.09</v>
      </c>
      <c r="K233">
        <v>42.09</v>
      </c>
      <c r="L233">
        <v>40.729999999999997</v>
      </c>
      <c r="M233">
        <v>50.82</v>
      </c>
      <c r="N233">
        <v>29.42</v>
      </c>
      <c r="O233">
        <v>27.77</v>
      </c>
      <c r="P233">
        <v>51.45</v>
      </c>
      <c r="Q233">
        <v>2.5299999999999998</v>
      </c>
      <c r="R233">
        <v>2.5299999999999998</v>
      </c>
      <c r="S233">
        <v>50</v>
      </c>
      <c r="T233">
        <v>2.46</v>
      </c>
      <c r="U233">
        <v>2.37</v>
      </c>
      <c r="V233">
        <v>50.87</v>
      </c>
      <c r="W233">
        <v>26.99</v>
      </c>
      <c r="X233">
        <v>25.53</v>
      </c>
      <c r="Y233">
        <v>51.39</v>
      </c>
      <c r="Z233">
        <v>10.43</v>
      </c>
      <c r="AA233">
        <v>10.52</v>
      </c>
      <c r="AB233">
        <v>49.77</v>
      </c>
      <c r="AC233">
        <v>0.97</v>
      </c>
      <c r="AD233">
        <v>1.07</v>
      </c>
      <c r="AE233">
        <v>47.62</v>
      </c>
      <c r="AF233">
        <v>8.61</v>
      </c>
      <c r="AG233">
        <v>90.88</v>
      </c>
      <c r="AH233">
        <v>0.995</v>
      </c>
      <c r="AI233">
        <v>8.67</v>
      </c>
      <c r="AJ233">
        <v>12.67</v>
      </c>
      <c r="AK233">
        <v>9.4499999999999993</v>
      </c>
      <c r="AL233">
        <v>37.61</v>
      </c>
      <c r="AM233">
        <v>47.85</v>
      </c>
      <c r="AN233">
        <v>16.86</v>
      </c>
      <c r="AO233">
        <v>18.32</v>
      </c>
      <c r="AP233">
        <v>18.510000000000002</v>
      </c>
      <c r="AQ233">
        <v>47.66</v>
      </c>
      <c r="BA233">
        <f t="shared" si="15"/>
        <v>220</v>
      </c>
      <c r="BB233">
        <f t="shared" si="16"/>
        <v>277</v>
      </c>
      <c r="BC233">
        <f t="shared" si="17"/>
        <v>169</v>
      </c>
      <c r="BD233">
        <f t="shared" si="18"/>
        <v>287</v>
      </c>
      <c r="BE233">
        <f t="shared" si="19"/>
        <v>196</v>
      </c>
    </row>
    <row r="234" spans="1:57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15.988617886179</v>
      </c>
      <c r="H234">
        <v>63.06</v>
      </c>
      <c r="I234">
        <v>60.23</v>
      </c>
      <c r="J234">
        <v>51.15</v>
      </c>
      <c r="K234">
        <v>45.95</v>
      </c>
      <c r="L234">
        <v>44.21</v>
      </c>
      <c r="M234">
        <v>50.96</v>
      </c>
      <c r="N234">
        <v>31.58</v>
      </c>
      <c r="O234">
        <v>30.57</v>
      </c>
      <c r="P234">
        <v>50.81</v>
      </c>
      <c r="Q234">
        <v>3.2</v>
      </c>
      <c r="R234">
        <v>1.83</v>
      </c>
      <c r="S234">
        <v>63.64</v>
      </c>
      <c r="T234">
        <v>2.93</v>
      </c>
      <c r="U234">
        <v>2.9</v>
      </c>
      <c r="V234">
        <v>50.3</v>
      </c>
      <c r="W234">
        <v>30.48</v>
      </c>
      <c r="X234">
        <v>28.37</v>
      </c>
      <c r="Y234">
        <v>51.79</v>
      </c>
      <c r="Z234">
        <v>12.54</v>
      </c>
      <c r="AA234">
        <v>12.45</v>
      </c>
      <c r="AB234">
        <v>50.18</v>
      </c>
      <c r="AC234">
        <v>1.92</v>
      </c>
      <c r="AD234">
        <v>1.19</v>
      </c>
      <c r="AE234">
        <v>61.76</v>
      </c>
      <c r="AF234">
        <v>10.14</v>
      </c>
      <c r="AG234">
        <v>94.01</v>
      </c>
      <c r="AH234">
        <v>1.042</v>
      </c>
      <c r="AI234">
        <v>13.45</v>
      </c>
      <c r="AJ234">
        <v>11.62</v>
      </c>
      <c r="AK234">
        <v>6.77</v>
      </c>
      <c r="AL234">
        <v>35.79</v>
      </c>
      <c r="AM234">
        <v>66.52</v>
      </c>
      <c r="AN234">
        <v>25.44</v>
      </c>
      <c r="AO234">
        <v>15.19</v>
      </c>
      <c r="AP234">
        <v>16.38</v>
      </c>
      <c r="AQ234">
        <v>60.83</v>
      </c>
      <c r="BA234">
        <f t="shared" si="15"/>
        <v>301</v>
      </c>
      <c r="BB234">
        <f t="shared" si="16"/>
        <v>189</v>
      </c>
      <c r="BC234">
        <f t="shared" si="17"/>
        <v>341</v>
      </c>
      <c r="BD234">
        <f t="shared" si="18"/>
        <v>68</v>
      </c>
      <c r="BE234">
        <f t="shared" si="19"/>
        <v>387</v>
      </c>
    </row>
    <row r="235" spans="1:57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13.011111111110999</v>
      </c>
      <c r="H235">
        <v>61.77</v>
      </c>
      <c r="I235">
        <v>66.290000000000006</v>
      </c>
      <c r="J235">
        <v>48.24</v>
      </c>
      <c r="K235">
        <v>44.87</v>
      </c>
      <c r="L235">
        <v>45.92</v>
      </c>
      <c r="M235">
        <v>49.42</v>
      </c>
      <c r="N235">
        <v>32.47</v>
      </c>
      <c r="O235">
        <v>31.7</v>
      </c>
      <c r="P235">
        <v>50.6</v>
      </c>
      <c r="Q235">
        <v>3.27</v>
      </c>
      <c r="R235">
        <v>2.59</v>
      </c>
      <c r="S235">
        <v>55.74</v>
      </c>
      <c r="T235">
        <v>2.67</v>
      </c>
      <c r="U235">
        <v>2.63</v>
      </c>
      <c r="V235">
        <v>50.39</v>
      </c>
      <c r="W235">
        <v>30.07</v>
      </c>
      <c r="X235">
        <v>28.44</v>
      </c>
      <c r="Y235">
        <v>51.4</v>
      </c>
      <c r="Z235">
        <v>11.82</v>
      </c>
      <c r="AA235">
        <v>11.34</v>
      </c>
      <c r="AB235">
        <v>51.04</v>
      </c>
      <c r="AC235">
        <v>2.11</v>
      </c>
      <c r="AD235">
        <v>1.63</v>
      </c>
      <c r="AE235">
        <v>56.41</v>
      </c>
      <c r="AF235">
        <v>10.06</v>
      </c>
      <c r="AG235">
        <v>91.82</v>
      </c>
      <c r="AH235">
        <v>1.0189999999999999</v>
      </c>
      <c r="AI235">
        <v>12.68</v>
      </c>
      <c r="AJ235">
        <v>12.11</v>
      </c>
      <c r="AK235">
        <v>8.93</v>
      </c>
      <c r="AL235">
        <v>37.659999999999997</v>
      </c>
      <c r="AM235">
        <v>58.67</v>
      </c>
      <c r="AN235">
        <v>24.11</v>
      </c>
      <c r="AO235">
        <v>17.97</v>
      </c>
      <c r="AP235">
        <v>17.489999999999998</v>
      </c>
      <c r="AQ235">
        <v>57.97</v>
      </c>
      <c r="BA235">
        <f t="shared" si="15"/>
        <v>277</v>
      </c>
      <c r="BB235">
        <f t="shared" si="16"/>
        <v>57</v>
      </c>
      <c r="BC235">
        <f t="shared" si="17"/>
        <v>253</v>
      </c>
      <c r="BD235">
        <f t="shared" si="18"/>
        <v>180</v>
      </c>
      <c r="BE235">
        <f t="shared" si="19"/>
        <v>293</v>
      </c>
    </row>
    <row r="236" spans="1:57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13.996428571429</v>
      </c>
      <c r="H236">
        <v>71.650000000000006</v>
      </c>
      <c r="I236">
        <v>52.26</v>
      </c>
      <c r="J236">
        <v>57.83</v>
      </c>
      <c r="K236">
        <v>50.73</v>
      </c>
      <c r="L236">
        <v>39.81</v>
      </c>
      <c r="M236">
        <v>56.03</v>
      </c>
      <c r="N236">
        <v>32.869999999999997</v>
      </c>
      <c r="O236">
        <v>29.8</v>
      </c>
      <c r="P236">
        <v>52.44</v>
      </c>
      <c r="Q236">
        <v>2.5499999999999998</v>
      </c>
      <c r="R236">
        <v>3.57</v>
      </c>
      <c r="S236">
        <v>41.67</v>
      </c>
      <c r="T236">
        <v>2.84</v>
      </c>
      <c r="U236">
        <v>2.86</v>
      </c>
      <c r="V236">
        <v>49.83</v>
      </c>
      <c r="W236">
        <v>30.31</v>
      </c>
      <c r="X236">
        <v>24.9</v>
      </c>
      <c r="Y236">
        <v>54.9</v>
      </c>
      <c r="Z236">
        <v>9.9</v>
      </c>
      <c r="AA236">
        <v>12.96</v>
      </c>
      <c r="AB236">
        <v>43.3</v>
      </c>
      <c r="AC236">
        <v>1.74</v>
      </c>
      <c r="AD236">
        <v>2.04</v>
      </c>
      <c r="AE236">
        <v>45.95</v>
      </c>
      <c r="AF236">
        <v>7.76</v>
      </c>
      <c r="AG236">
        <v>88.01</v>
      </c>
      <c r="AH236">
        <v>0.95799999999999996</v>
      </c>
      <c r="AI236">
        <v>10.1</v>
      </c>
      <c r="AJ236">
        <v>10.92</v>
      </c>
      <c r="AK236">
        <v>5.0999999999999996</v>
      </c>
      <c r="AL236">
        <v>45.73</v>
      </c>
      <c r="AM236">
        <v>66.44</v>
      </c>
      <c r="AN236">
        <v>20.41</v>
      </c>
      <c r="AO236">
        <v>17.45</v>
      </c>
      <c r="AP236">
        <v>14.6</v>
      </c>
      <c r="AQ236">
        <v>58.31</v>
      </c>
      <c r="BA236">
        <f t="shared" si="15"/>
        <v>386</v>
      </c>
      <c r="BB236">
        <f t="shared" si="16"/>
        <v>361</v>
      </c>
      <c r="BC236">
        <f t="shared" si="17"/>
        <v>320</v>
      </c>
      <c r="BD236">
        <f t="shared" si="18"/>
        <v>90</v>
      </c>
      <c r="BE236">
        <f t="shared" si="19"/>
        <v>94</v>
      </c>
    </row>
    <row r="237" spans="1:57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11.066161616162001</v>
      </c>
      <c r="H237">
        <v>65.39</v>
      </c>
      <c r="I237">
        <v>54.55</v>
      </c>
      <c r="J237">
        <v>54.52</v>
      </c>
      <c r="K237">
        <v>46.17</v>
      </c>
      <c r="L237">
        <v>38.61</v>
      </c>
      <c r="M237">
        <v>54.46</v>
      </c>
      <c r="N237">
        <v>32.53</v>
      </c>
      <c r="O237">
        <v>26.95</v>
      </c>
      <c r="P237">
        <v>54.7</v>
      </c>
      <c r="Q237">
        <v>2.79</v>
      </c>
      <c r="R237">
        <v>1.31</v>
      </c>
      <c r="S237">
        <v>68</v>
      </c>
      <c r="T237">
        <v>2.89</v>
      </c>
      <c r="U237">
        <v>2.2799999999999998</v>
      </c>
      <c r="V237">
        <v>55.87</v>
      </c>
      <c r="W237">
        <v>29.57</v>
      </c>
      <c r="X237">
        <v>25.3</v>
      </c>
      <c r="Y237">
        <v>53.89</v>
      </c>
      <c r="Z237">
        <v>12.32</v>
      </c>
      <c r="AA237">
        <v>10.84</v>
      </c>
      <c r="AB237">
        <v>53.19</v>
      </c>
      <c r="AC237">
        <v>1.64</v>
      </c>
      <c r="AD237">
        <v>0.33</v>
      </c>
      <c r="AE237">
        <v>83.33</v>
      </c>
      <c r="AF237">
        <v>8.59</v>
      </c>
      <c r="AG237">
        <v>95.12</v>
      </c>
      <c r="AH237">
        <v>1.0369999999999999</v>
      </c>
      <c r="AI237">
        <v>10.68</v>
      </c>
      <c r="AJ237">
        <v>14.62</v>
      </c>
      <c r="AK237">
        <v>5.91</v>
      </c>
      <c r="AL237">
        <v>55.7</v>
      </c>
      <c r="AM237">
        <v>64.36</v>
      </c>
      <c r="AN237">
        <v>23.5</v>
      </c>
      <c r="AO237">
        <v>21.52</v>
      </c>
      <c r="AP237">
        <v>14.62</v>
      </c>
      <c r="AQ237">
        <v>61.64</v>
      </c>
      <c r="BA237">
        <f t="shared" si="15"/>
        <v>329</v>
      </c>
      <c r="BB237">
        <f t="shared" si="16"/>
        <v>320</v>
      </c>
      <c r="BC237">
        <f t="shared" si="17"/>
        <v>334</v>
      </c>
      <c r="BD237">
        <f t="shared" si="18"/>
        <v>330</v>
      </c>
      <c r="BE237">
        <f t="shared" si="19"/>
        <v>409</v>
      </c>
    </row>
    <row r="238" spans="1:57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13.948188405797</v>
      </c>
      <c r="H238">
        <v>59.94</v>
      </c>
      <c r="I238">
        <v>60.13</v>
      </c>
      <c r="J238">
        <v>49.92</v>
      </c>
      <c r="K238">
        <v>42.74</v>
      </c>
      <c r="L238">
        <v>43.48</v>
      </c>
      <c r="M238">
        <v>49.57</v>
      </c>
      <c r="N238">
        <v>29.27</v>
      </c>
      <c r="O238">
        <v>30.86</v>
      </c>
      <c r="P238">
        <v>48.68</v>
      </c>
      <c r="Q238">
        <v>2.4300000000000002</v>
      </c>
      <c r="R238">
        <v>1.78</v>
      </c>
      <c r="S238">
        <v>57.78</v>
      </c>
      <c r="T238">
        <v>2.44</v>
      </c>
      <c r="U238">
        <v>2.6</v>
      </c>
      <c r="V238">
        <v>48.45</v>
      </c>
      <c r="W238">
        <v>27.4</v>
      </c>
      <c r="X238">
        <v>26.65</v>
      </c>
      <c r="Y238">
        <v>50.69</v>
      </c>
      <c r="Z238">
        <v>11.41</v>
      </c>
      <c r="AA238">
        <v>11.88</v>
      </c>
      <c r="AB238">
        <v>49</v>
      </c>
      <c r="AC238">
        <v>1.4</v>
      </c>
      <c r="AD238">
        <v>1.03</v>
      </c>
      <c r="AE238">
        <v>57.69</v>
      </c>
      <c r="AF238">
        <v>8.31</v>
      </c>
      <c r="AG238">
        <v>94.24</v>
      </c>
      <c r="AH238">
        <v>1.0249999999999999</v>
      </c>
      <c r="AI238">
        <v>7.11</v>
      </c>
      <c r="AJ238">
        <v>16.18</v>
      </c>
      <c r="AK238">
        <v>9.44</v>
      </c>
      <c r="AL238">
        <v>40.96</v>
      </c>
      <c r="AM238">
        <v>42.94</v>
      </c>
      <c r="AN238">
        <v>11.97</v>
      </c>
      <c r="AO238">
        <v>22.35</v>
      </c>
      <c r="AP238">
        <v>20.48</v>
      </c>
      <c r="AQ238">
        <v>36.89</v>
      </c>
      <c r="BA238">
        <f t="shared" si="15"/>
        <v>234</v>
      </c>
      <c r="BB238">
        <f t="shared" si="16"/>
        <v>192</v>
      </c>
      <c r="BC238">
        <f t="shared" si="17"/>
        <v>163</v>
      </c>
      <c r="BD238">
        <f t="shared" si="18"/>
        <v>189</v>
      </c>
      <c r="BE238">
        <f t="shared" si="19"/>
        <v>317</v>
      </c>
    </row>
    <row r="239" spans="1:57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13.289361702128</v>
      </c>
      <c r="H239">
        <v>61.48</v>
      </c>
      <c r="I239">
        <v>59.27</v>
      </c>
      <c r="J239">
        <v>50.91</v>
      </c>
      <c r="K239">
        <v>45.44</v>
      </c>
      <c r="L239">
        <v>42.65</v>
      </c>
      <c r="M239">
        <v>51.58</v>
      </c>
      <c r="N239">
        <v>29.68</v>
      </c>
      <c r="O239">
        <v>29.11</v>
      </c>
      <c r="P239">
        <v>50.49</v>
      </c>
      <c r="Q239">
        <v>3.55</v>
      </c>
      <c r="R239">
        <v>1.92</v>
      </c>
      <c r="S239">
        <v>64.91</v>
      </c>
      <c r="T239">
        <v>2.79</v>
      </c>
      <c r="U239">
        <v>2.29</v>
      </c>
      <c r="V239">
        <v>54.96</v>
      </c>
      <c r="W239">
        <v>31.22</v>
      </c>
      <c r="X239">
        <v>26.99</v>
      </c>
      <c r="Y239">
        <v>53.63</v>
      </c>
      <c r="Z239">
        <v>11.24</v>
      </c>
      <c r="AA239">
        <v>10.76</v>
      </c>
      <c r="AB239">
        <v>51.09</v>
      </c>
      <c r="AC239">
        <v>2.11</v>
      </c>
      <c r="AD239">
        <v>1.44</v>
      </c>
      <c r="AE239">
        <v>59.46</v>
      </c>
      <c r="AF239">
        <v>11.97</v>
      </c>
      <c r="AG239">
        <v>93.4</v>
      </c>
      <c r="AH239">
        <v>1.054</v>
      </c>
      <c r="AI239">
        <v>9.51</v>
      </c>
      <c r="AJ239">
        <v>12.49</v>
      </c>
      <c r="AK239">
        <v>7.97</v>
      </c>
      <c r="AL239">
        <v>45.15</v>
      </c>
      <c r="AM239">
        <v>54.4</v>
      </c>
      <c r="AN239">
        <v>19.88</v>
      </c>
      <c r="AO239">
        <v>17.77</v>
      </c>
      <c r="AP239">
        <v>20.079999999999998</v>
      </c>
      <c r="AQ239">
        <v>49.76</v>
      </c>
      <c r="BA239">
        <f t="shared" si="15"/>
        <v>267</v>
      </c>
      <c r="BB239">
        <f t="shared" si="16"/>
        <v>203</v>
      </c>
      <c r="BC239">
        <f t="shared" si="17"/>
        <v>304</v>
      </c>
      <c r="BD239">
        <f t="shared" si="18"/>
        <v>325</v>
      </c>
      <c r="BE239">
        <f t="shared" si="19"/>
        <v>395</v>
      </c>
    </row>
    <row r="240" spans="1:57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13.269512195121999</v>
      </c>
      <c r="H240">
        <v>55.8</v>
      </c>
      <c r="I240">
        <v>68.930000000000007</v>
      </c>
      <c r="J240">
        <v>44.74</v>
      </c>
      <c r="K240">
        <v>41.47</v>
      </c>
      <c r="L240">
        <v>50.95</v>
      </c>
      <c r="M240">
        <v>44.87</v>
      </c>
      <c r="N240">
        <v>30.44</v>
      </c>
      <c r="O240">
        <v>34.19</v>
      </c>
      <c r="P240">
        <v>47.1</v>
      </c>
      <c r="Q240">
        <v>3.09</v>
      </c>
      <c r="R240">
        <v>4.41</v>
      </c>
      <c r="S240">
        <v>41.18</v>
      </c>
      <c r="T240">
        <v>2.67</v>
      </c>
      <c r="U240">
        <v>3.04</v>
      </c>
      <c r="V240">
        <v>46.74</v>
      </c>
      <c r="W240">
        <v>28.23</v>
      </c>
      <c r="X240">
        <v>32.200000000000003</v>
      </c>
      <c r="Y240">
        <v>46.72</v>
      </c>
      <c r="Z240">
        <v>12.79</v>
      </c>
      <c r="AA240">
        <v>15</v>
      </c>
      <c r="AB240">
        <v>46.03</v>
      </c>
      <c r="AC240">
        <v>1.65</v>
      </c>
      <c r="AD240">
        <v>2.3199999999999998</v>
      </c>
      <c r="AE240">
        <v>41.67</v>
      </c>
      <c r="AF240">
        <v>10.14</v>
      </c>
      <c r="AG240">
        <v>87.1</v>
      </c>
      <c r="AH240">
        <v>0.97199999999999998</v>
      </c>
      <c r="AI240">
        <v>10.92</v>
      </c>
      <c r="AJ240">
        <v>11.91</v>
      </c>
      <c r="AK240">
        <v>7.94</v>
      </c>
      <c r="AL240">
        <v>41.36</v>
      </c>
      <c r="AM240">
        <v>57.89</v>
      </c>
      <c r="AN240">
        <v>19.850000000000001</v>
      </c>
      <c r="AO240">
        <v>18.86</v>
      </c>
      <c r="AP240">
        <v>18.86</v>
      </c>
      <c r="AQ240">
        <v>51.28</v>
      </c>
      <c r="BA240">
        <f t="shared" si="15"/>
        <v>150</v>
      </c>
      <c r="BB240">
        <f t="shared" si="16"/>
        <v>31</v>
      </c>
      <c r="BC240">
        <f t="shared" si="17"/>
        <v>253</v>
      </c>
      <c r="BD240">
        <f t="shared" si="18"/>
        <v>33</v>
      </c>
      <c r="BE240">
        <f t="shared" si="19"/>
        <v>88</v>
      </c>
    </row>
    <row r="241" spans="1:57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15.494326241134999</v>
      </c>
      <c r="H241">
        <v>70.11</v>
      </c>
      <c r="I241">
        <v>63.77</v>
      </c>
      <c r="J241">
        <v>52.37</v>
      </c>
      <c r="K241">
        <v>52.15</v>
      </c>
      <c r="L241">
        <v>45.32</v>
      </c>
      <c r="M241">
        <v>53.51</v>
      </c>
      <c r="N241">
        <v>36.83</v>
      </c>
      <c r="O241">
        <v>31.31</v>
      </c>
      <c r="P241">
        <v>54.05</v>
      </c>
      <c r="Q241">
        <v>2.97</v>
      </c>
      <c r="R241">
        <v>2.39</v>
      </c>
      <c r="S241">
        <v>55.38</v>
      </c>
      <c r="T241">
        <v>3.24</v>
      </c>
      <c r="U241">
        <v>2.9</v>
      </c>
      <c r="V241">
        <v>52.75</v>
      </c>
      <c r="W241">
        <v>33.119999999999997</v>
      </c>
      <c r="X241">
        <v>32.46</v>
      </c>
      <c r="Y241">
        <v>50.5</v>
      </c>
      <c r="Z241">
        <v>14.34</v>
      </c>
      <c r="AA241">
        <v>13.35</v>
      </c>
      <c r="AB241">
        <v>51.79</v>
      </c>
      <c r="AC241">
        <v>0.82</v>
      </c>
      <c r="AD241">
        <v>1.4</v>
      </c>
      <c r="AE241">
        <v>37.04</v>
      </c>
      <c r="AF241">
        <v>8.0500000000000007</v>
      </c>
      <c r="AG241">
        <v>92.37</v>
      </c>
      <c r="AH241">
        <v>1.004</v>
      </c>
      <c r="AI241">
        <v>11.21</v>
      </c>
      <c r="AJ241">
        <v>9.7200000000000006</v>
      </c>
      <c r="AK241">
        <v>5.36</v>
      </c>
      <c r="AL241">
        <v>46.96</v>
      </c>
      <c r="AM241">
        <v>67.66</v>
      </c>
      <c r="AN241">
        <v>22.16</v>
      </c>
      <c r="AO241">
        <v>14.09</v>
      </c>
      <c r="AP241">
        <v>13.26</v>
      </c>
      <c r="AQ241">
        <v>62.56</v>
      </c>
      <c r="BA241">
        <f t="shared" si="15"/>
        <v>378</v>
      </c>
      <c r="BB241">
        <f t="shared" si="16"/>
        <v>106</v>
      </c>
      <c r="BC241">
        <f t="shared" si="17"/>
        <v>384</v>
      </c>
      <c r="BD241">
        <f t="shared" si="18"/>
        <v>68</v>
      </c>
      <c r="BE241">
        <f t="shared" si="19"/>
        <v>285</v>
      </c>
    </row>
    <row r="242" spans="1:57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12.887254901961001</v>
      </c>
      <c r="H242">
        <v>53.13</v>
      </c>
      <c r="I242">
        <v>57.51</v>
      </c>
      <c r="J242">
        <v>48.02</v>
      </c>
      <c r="K242">
        <v>39.03</v>
      </c>
      <c r="L242">
        <v>39.159999999999997</v>
      </c>
      <c r="M242">
        <v>49.91</v>
      </c>
      <c r="N242">
        <v>28.35</v>
      </c>
      <c r="O242">
        <v>27.52</v>
      </c>
      <c r="P242">
        <v>50.74</v>
      </c>
      <c r="Q242">
        <v>3.7</v>
      </c>
      <c r="R242">
        <v>3.01</v>
      </c>
      <c r="S242">
        <v>55.1</v>
      </c>
      <c r="T242">
        <v>2.2599999999999998</v>
      </c>
      <c r="U242">
        <v>2.39</v>
      </c>
      <c r="V242">
        <v>48.63</v>
      </c>
      <c r="W242">
        <v>24.1</v>
      </c>
      <c r="X242">
        <v>27.25</v>
      </c>
      <c r="Y242">
        <v>46.93</v>
      </c>
      <c r="Z242">
        <v>8.76</v>
      </c>
      <c r="AA242">
        <v>11.5</v>
      </c>
      <c r="AB242">
        <v>43.24</v>
      </c>
      <c r="AC242">
        <v>2.0499999999999998</v>
      </c>
      <c r="AD242">
        <v>1.64</v>
      </c>
      <c r="AE242">
        <v>55.56</v>
      </c>
      <c r="AF242">
        <v>13.04</v>
      </c>
      <c r="AG242">
        <v>89.05</v>
      </c>
      <c r="AH242">
        <v>1.0209999999999999</v>
      </c>
      <c r="AI242">
        <v>10</v>
      </c>
      <c r="AJ242">
        <v>13.69</v>
      </c>
      <c r="AK242">
        <v>7.94</v>
      </c>
      <c r="AL242">
        <v>52.86</v>
      </c>
      <c r="AM242">
        <v>55.73</v>
      </c>
      <c r="AN242">
        <v>18.489999999999998</v>
      </c>
      <c r="AO242">
        <v>18.350000000000001</v>
      </c>
      <c r="AP242">
        <v>16.98</v>
      </c>
      <c r="AQ242">
        <v>52.12</v>
      </c>
      <c r="BA242">
        <f t="shared" si="15"/>
        <v>91</v>
      </c>
      <c r="BB242">
        <f t="shared" si="16"/>
        <v>257</v>
      </c>
      <c r="BC242">
        <f t="shared" si="17"/>
        <v>105</v>
      </c>
      <c r="BD242">
        <f t="shared" si="18"/>
        <v>277</v>
      </c>
      <c r="BE242">
        <f t="shared" si="19"/>
        <v>282</v>
      </c>
    </row>
    <row r="243" spans="1:57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9.6318181818182005</v>
      </c>
      <c r="H243">
        <v>60.59</v>
      </c>
      <c r="I243">
        <v>66.819999999999993</v>
      </c>
      <c r="J243">
        <v>47.56</v>
      </c>
      <c r="K243">
        <v>41.34</v>
      </c>
      <c r="L243">
        <v>43.61</v>
      </c>
      <c r="M243">
        <v>48.67</v>
      </c>
      <c r="N243">
        <v>24.35</v>
      </c>
      <c r="O243">
        <v>29.73</v>
      </c>
      <c r="P243">
        <v>45.03</v>
      </c>
      <c r="Q243">
        <v>2.5499999999999998</v>
      </c>
      <c r="R243">
        <v>2.83</v>
      </c>
      <c r="S243">
        <v>47.37</v>
      </c>
      <c r="T243">
        <v>2.63</v>
      </c>
      <c r="U243">
        <v>2.23</v>
      </c>
      <c r="V243">
        <v>54.11</v>
      </c>
      <c r="W243">
        <v>28.6</v>
      </c>
      <c r="X243">
        <v>26.33</v>
      </c>
      <c r="Y243">
        <v>52.06</v>
      </c>
      <c r="Z243">
        <v>12.74</v>
      </c>
      <c r="AA243">
        <v>8.7799999999999994</v>
      </c>
      <c r="AB243">
        <v>59.21</v>
      </c>
      <c r="AC243">
        <v>2.27</v>
      </c>
      <c r="AD243">
        <v>1.1299999999999999</v>
      </c>
      <c r="AE243">
        <v>66.67</v>
      </c>
      <c r="AF243">
        <v>10.47</v>
      </c>
      <c r="AG243">
        <v>90.48</v>
      </c>
      <c r="AH243">
        <v>1.0089999999999999</v>
      </c>
      <c r="AI243">
        <v>7.08</v>
      </c>
      <c r="AJ243">
        <v>13.03</v>
      </c>
      <c r="AK243">
        <v>6.8</v>
      </c>
      <c r="AL243">
        <v>52.67</v>
      </c>
      <c r="AM243">
        <v>51.02</v>
      </c>
      <c r="AN243">
        <v>11.33</v>
      </c>
      <c r="AO243">
        <v>16.71</v>
      </c>
      <c r="AP243">
        <v>14.72</v>
      </c>
      <c r="AQ243">
        <v>43.48</v>
      </c>
      <c r="BA243">
        <f t="shared" si="15"/>
        <v>246</v>
      </c>
      <c r="BB243">
        <f t="shared" si="16"/>
        <v>52</v>
      </c>
      <c r="BC243">
        <f t="shared" si="17"/>
        <v>238</v>
      </c>
      <c r="BD243">
        <f t="shared" si="18"/>
        <v>349</v>
      </c>
      <c r="BE243">
        <f t="shared" si="19"/>
        <v>162</v>
      </c>
    </row>
    <row r="244" spans="1:57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13.310283687943</v>
      </c>
      <c r="H244">
        <v>56.59</v>
      </c>
      <c r="I244">
        <v>59.08</v>
      </c>
      <c r="J244">
        <v>48.92</v>
      </c>
      <c r="K244">
        <v>41.43</v>
      </c>
      <c r="L244">
        <v>43.64</v>
      </c>
      <c r="M244">
        <v>48.7</v>
      </c>
      <c r="N244">
        <v>28.29</v>
      </c>
      <c r="O244">
        <v>30.5</v>
      </c>
      <c r="P244">
        <v>48.12</v>
      </c>
      <c r="Q244">
        <v>2.4900000000000002</v>
      </c>
      <c r="R244">
        <v>2.2999999999999998</v>
      </c>
      <c r="S244">
        <v>52</v>
      </c>
      <c r="T244">
        <v>2.88</v>
      </c>
      <c r="U244">
        <v>2.74</v>
      </c>
      <c r="V244">
        <v>51.2</v>
      </c>
      <c r="W244">
        <v>29.44</v>
      </c>
      <c r="X244">
        <v>29.06</v>
      </c>
      <c r="Y244">
        <v>50.33</v>
      </c>
      <c r="Z244">
        <v>13.91</v>
      </c>
      <c r="AA244">
        <v>11.7</v>
      </c>
      <c r="AB244">
        <v>54.31</v>
      </c>
      <c r="AC244">
        <v>1.53</v>
      </c>
      <c r="AD244">
        <v>1.44</v>
      </c>
      <c r="AE244">
        <v>51.61</v>
      </c>
      <c r="AF244">
        <v>8.81</v>
      </c>
      <c r="AG244">
        <v>92.45</v>
      </c>
      <c r="AH244">
        <v>1.0129999999999999</v>
      </c>
      <c r="AI244">
        <v>7.67</v>
      </c>
      <c r="AJ244">
        <v>17.07</v>
      </c>
      <c r="AK244">
        <v>9.59</v>
      </c>
      <c r="AL244">
        <v>40.950000000000003</v>
      </c>
      <c r="AM244">
        <v>44.44</v>
      </c>
      <c r="AN244">
        <v>15.35</v>
      </c>
      <c r="AO244">
        <v>22.06</v>
      </c>
      <c r="AP244">
        <v>20.52</v>
      </c>
      <c r="AQ244">
        <v>42.78</v>
      </c>
      <c r="BA244">
        <f t="shared" si="15"/>
        <v>170</v>
      </c>
      <c r="BB244">
        <f t="shared" si="16"/>
        <v>211</v>
      </c>
      <c r="BC244">
        <f t="shared" si="17"/>
        <v>330</v>
      </c>
      <c r="BD244">
        <f t="shared" si="18"/>
        <v>134</v>
      </c>
      <c r="BE244">
        <f t="shared" si="19"/>
        <v>237</v>
      </c>
    </row>
    <row r="245" spans="1:57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13.959829059829</v>
      </c>
      <c r="H245">
        <v>59.84</v>
      </c>
      <c r="I245">
        <v>58.96</v>
      </c>
      <c r="J245">
        <v>50.37</v>
      </c>
      <c r="K245">
        <v>41.44</v>
      </c>
      <c r="L245">
        <v>41.77</v>
      </c>
      <c r="M245">
        <v>49.8</v>
      </c>
      <c r="N245">
        <v>27.88</v>
      </c>
      <c r="O245">
        <v>29.76</v>
      </c>
      <c r="P245">
        <v>48.37</v>
      </c>
      <c r="Q245">
        <v>2.98</v>
      </c>
      <c r="R245">
        <v>2.64</v>
      </c>
      <c r="S245">
        <v>52.94</v>
      </c>
      <c r="T245">
        <v>2.4</v>
      </c>
      <c r="U245">
        <v>2.2599999999999998</v>
      </c>
      <c r="V245">
        <v>51.44</v>
      </c>
      <c r="W245">
        <v>26.78</v>
      </c>
      <c r="X245">
        <v>26.12</v>
      </c>
      <c r="Y245">
        <v>50.63</v>
      </c>
      <c r="Z245">
        <v>11.02</v>
      </c>
      <c r="AA245">
        <v>10.029999999999999</v>
      </c>
      <c r="AB245">
        <v>52.36</v>
      </c>
      <c r="AC245">
        <v>2.09</v>
      </c>
      <c r="AD245">
        <v>1.1000000000000001</v>
      </c>
      <c r="AE245">
        <v>65.52</v>
      </c>
      <c r="AF245">
        <v>10.67</v>
      </c>
      <c r="AG245">
        <v>91.11</v>
      </c>
      <c r="AH245">
        <v>1.018</v>
      </c>
      <c r="AI245">
        <v>11.46</v>
      </c>
      <c r="AJ245">
        <v>12.78</v>
      </c>
      <c r="AK245">
        <v>4.63</v>
      </c>
      <c r="AL245">
        <v>37.36</v>
      </c>
      <c r="AM245">
        <v>71.23</v>
      </c>
      <c r="AN245">
        <v>22.7</v>
      </c>
      <c r="AO245">
        <v>18.510000000000002</v>
      </c>
      <c r="AP245">
        <v>12.45</v>
      </c>
      <c r="AQ245">
        <v>64.58</v>
      </c>
      <c r="BA245">
        <f t="shared" si="15"/>
        <v>231</v>
      </c>
      <c r="BB245">
        <f t="shared" si="16"/>
        <v>217</v>
      </c>
      <c r="BC245">
        <f t="shared" si="17"/>
        <v>151</v>
      </c>
      <c r="BD245">
        <f t="shared" si="18"/>
        <v>337</v>
      </c>
      <c r="BE245">
        <f t="shared" si="19"/>
        <v>253</v>
      </c>
    </row>
    <row r="246" spans="1:57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12.988617886179</v>
      </c>
      <c r="H246">
        <v>61.52</v>
      </c>
      <c r="I246">
        <v>55.43</v>
      </c>
      <c r="J246">
        <v>52.6</v>
      </c>
      <c r="K246">
        <v>42.93</v>
      </c>
      <c r="L246">
        <v>40.11</v>
      </c>
      <c r="M246">
        <v>51.7</v>
      </c>
      <c r="N246">
        <v>29.63</v>
      </c>
      <c r="O246">
        <v>26.59</v>
      </c>
      <c r="P246">
        <v>52.71</v>
      </c>
      <c r="Q246">
        <v>3.04</v>
      </c>
      <c r="R246">
        <v>2.48</v>
      </c>
      <c r="S246">
        <v>55.1</v>
      </c>
      <c r="T246">
        <v>2.41</v>
      </c>
      <c r="U246">
        <v>2.27</v>
      </c>
      <c r="V246">
        <v>51.51</v>
      </c>
      <c r="W246">
        <v>29.29</v>
      </c>
      <c r="X246">
        <v>25.24</v>
      </c>
      <c r="Y246">
        <v>53.72</v>
      </c>
      <c r="Z246">
        <v>11.49</v>
      </c>
      <c r="AA246">
        <v>10.14</v>
      </c>
      <c r="AB246">
        <v>53.13</v>
      </c>
      <c r="AC246">
        <v>1.35</v>
      </c>
      <c r="AD246">
        <v>0.79</v>
      </c>
      <c r="AE246">
        <v>63.16</v>
      </c>
      <c r="AF246">
        <v>10.27</v>
      </c>
      <c r="AG246">
        <v>90.68</v>
      </c>
      <c r="AH246">
        <v>1.0089999999999999</v>
      </c>
      <c r="AI246">
        <v>10.25</v>
      </c>
      <c r="AJ246">
        <v>13.18</v>
      </c>
      <c r="AK246">
        <v>9.69</v>
      </c>
      <c r="AL246">
        <v>35.94</v>
      </c>
      <c r="AM246">
        <v>51.41</v>
      </c>
      <c r="AN246">
        <v>19.600000000000001</v>
      </c>
      <c r="AO246">
        <v>19.04</v>
      </c>
      <c r="AP246">
        <v>18.25</v>
      </c>
      <c r="AQ246">
        <v>51.79</v>
      </c>
      <c r="BA246">
        <f t="shared" si="15"/>
        <v>268</v>
      </c>
      <c r="BB246">
        <f t="shared" si="16"/>
        <v>299</v>
      </c>
      <c r="BC246">
        <f t="shared" si="17"/>
        <v>154</v>
      </c>
      <c r="BD246">
        <f t="shared" si="18"/>
        <v>332</v>
      </c>
      <c r="BE246">
        <f t="shared" si="19"/>
        <v>282</v>
      </c>
    </row>
    <row r="247" spans="1:57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13.519503546098999</v>
      </c>
      <c r="H247">
        <v>60.72</v>
      </c>
      <c r="I247">
        <v>63.08</v>
      </c>
      <c r="J247">
        <v>49.05</v>
      </c>
      <c r="K247">
        <v>43.91</v>
      </c>
      <c r="L247">
        <v>46.55</v>
      </c>
      <c r="M247">
        <v>48.54</v>
      </c>
      <c r="N247">
        <v>28.61</v>
      </c>
      <c r="O247">
        <v>32.86</v>
      </c>
      <c r="P247">
        <v>46.54</v>
      </c>
      <c r="Q247">
        <v>3.78</v>
      </c>
      <c r="R247">
        <v>2.27</v>
      </c>
      <c r="S247">
        <v>62.5</v>
      </c>
      <c r="T247">
        <v>2.75</v>
      </c>
      <c r="U247">
        <v>2.59</v>
      </c>
      <c r="V247">
        <v>51.46</v>
      </c>
      <c r="W247">
        <v>30.69</v>
      </c>
      <c r="X247">
        <v>28.42</v>
      </c>
      <c r="Y247">
        <v>51.92</v>
      </c>
      <c r="Z247">
        <v>11.05</v>
      </c>
      <c r="AA247">
        <v>10.86</v>
      </c>
      <c r="AB247">
        <v>50.43</v>
      </c>
      <c r="AC247">
        <v>2.46</v>
      </c>
      <c r="AD247">
        <v>1.51</v>
      </c>
      <c r="AE247">
        <v>61.9</v>
      </c>
      <c r="AF247">
        <v>13.2</v>
      </c>
      <c r="AG247">
        <v>93.1</v>
      </c>
      <c r="AH247">
        <v>1.0629999999999999</v>
      </c>
      <c r="AI247">
        <v>10.67</v>
      </c>
      <c r="AJ247">
        <v>11.71</v>
      </c>
      <c r="AK247">
        <v>8.0299999999999994</v>
      </c>
      <c r="AL247">
        <v>41.36</v>
      </c>
      <c r="AM247">
        <v>57.07</v>
      </c>
      <c r="AN247">
        <v>19.64</v>
      </c>
      <c r="AO247">
        <v>16.899999999999999</v>
      </c>
      <c r="AP247">
        <v>20.77</v>
      </c>
      <c r="AQ247">
        <v>48.6</v>
      </c>
      <c r="BA247">
        <f t="shared" si="15"/>
        <v>250</v>
      </c>
      <c r="BB247">
        <f t="shared" si="16"/>
        <v>125</v>
      </c>
      <c r="BC247">
        <f t="shared" si="17"/>
        <v>286</v>
      </c>
      <c r="BD247">
        <f t="shared" si="18"/>
        <v>192</v>
      </c>
      <c r="BE247">
        <f t="shared" si="19"/>
        <v>375</v>
      </c>
    </row>
    <row r="248" spans="1:57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9.4538461538462002</v>
      </c>
      <c r="H248">
        <v>47.6</v>
      </c>
      <c r="I248">
        <v>62</v>
      </c>
      <c r="J248">
        <v>43.43</v>
      </c>
      <c r="K248">
        <v>33.69</v>
      </c>
      <c r="L248">
        <v>42.47</v>
      </c>
      <c r="M248">
        <v>44.23</v>
      </c>
      <c r="N248">
        <v>21.97</v>
      </c>
      <c r="O248">
        <v>29.05</v>
      </c>
      <c r="P248">
        <v>43.06</v>
      </c>
      <c r="Q248">
        <v>1.71</v>
      </c>
      <c r="R248">
        <v>1.46</v>
      </c>
      <c r="S248">
        <v>53.85</v>
      </c>
      <c r="T248">
        <v>2.12</v>
      </c>
      <c r="U248">
        <v>2.33</v>
      </c>
      <c r="V248">
        <v>47.56</v>
      </c>
      <c r="W248">
        <v>20.02</v>
      </c>
      <c r="X248">
        <v>24.9</v>
      </c>
      <c r="Y248">
        <v>44.57</v>
      </c>
      <c r="Z248">
        <v>10.25</v>
      </c>
      <c r="AA248">
        <v>10.25</v>
      </c>
      <c r="AB248">
        <v>50</v>
      </c>
      <c r="AC248">
        <v>1.22</v>
      </c>
      <c r="AD248">
        <v>0.49</v>
      </c>
      <c r="AE248">
        <v>71.430000000000007</v>
      </c>
      <c r="AF248">
        <v>7.78</v>
      </c>
      <c r="AG248">
        <v>94.96</v>
      </c>
      <c r="AH248">
        <v>1.0269999999999999</v>
      </c>
      <c r="AI248">
        <v>3.66</v>
      </c>
      <c r="AJ248">
        <v>13.91</v>
      </c>
      <c r="AK248">
        <v>13.67</v>
      </c>
      <c r="AL248">
        <v>59.8</v>
      </c>
      <c r="AM248">
        <v>21.13</v>
      </c>
      <c r="AN248">
        <v>7.08</v>
      </c>
      <c r="AO248">
        <v>19.28</v>
      </c>
      <c r="AP248">
        <v>23.68</v>
      </c>
      <c r="AQ248">
        <v>23.02</v>
      </c>
      <c r="BA248">
        <f t="shared" si="15"/>
        <v>26</v>
      </c>
      <c r="BB248">
        <f t="shared" si="16"/>
        <v>150</v>
      </c>
      <c r="BC248">
        <f t="shared" si="17"/>
        <v>63</v>
      </c>
      <c r="BD248">
        <f t="shared" si="18"/>
        <v>310</v>
      </c>
      <c r="BE248">
        <f t="shared" si="19"/>
        <v>263</v>
      </c>
    </row>
    <row r="249" spans="1:57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13.029545454545</v>
      </c>
      <c r="H249">
        <v>63</v>
      </c>
      <c r="I249">
        <v>62.27</v>
      </c>
      <c r="J249">
        <v>50.29</v>
      </c>
      <c r="K249">
        <v>45.53</v>
      </c>
      <c r="L249">
        <v>44.37</v>
      </c>
      <c r="M249">
        <v>50.64</v>
      </c>
      <c r="N249">
        <v>30.35</v>
      </c>
      <c r="O249">
        <v>29.83</v>
      </c>
      <c r="P249">
        <v>50.43</v>
      </c>
      <c r="Q249">
        <v>2.93</v>
      </c>
      <c r="R249">
        <v>2.62</v>
      </c>
      <c r="S249">
        <v>52.83</v>
      </c>
      <c r="T249">
        <v>2.66</v>
      </c>
      <c r="U249">
        <v>3.01</v>
      </c>
      <c r="V249">
        <v>46.89</v>
      </c>
      <c r="W249">
        <v>30.46</v>
      </c>
      <c r="X249">
        <v>28.57</v>
      </c>
      <c r="Y249">
        <v>51.6</v>
      </c>
      <c r="Z249">
        <v>12.98</v>
      </c>
      <c r="AA249">
        <v>12.66</v>
      </c>
      <c r="AB249">
        <v>50.61</v>
      </c>
      <c r="AC249">
        <v>1.47</v>
      </c>
      <c r="AD249">
        <v>1.67</v>
      </c>
      <c r="AE249">
        <v>46.67</v>
      </c>
      <c r="AF249">
        <v>9.66</v>
      </c>
      <c r="AG249">
        <v>91.23</v>
      </c>
      <c r="AH249">
        <v>1.0089999999999999</v>
      </c>
      <c r="AI249">
        <v>9.2100000000000009</v>
      </c>
      <c r="AJ249">
        <v>12.04</v>
      </c>
      <c r="AK249">
        <v>7.22</v>
      </c>
      <c r="AL249">
        <v>46.05</v>
      </c>
      <c r="AM249">
        <v>56.05</v>
      </c>
      <c r="AN249">
        <v>21.35</v>
      </c>
      <c r="AO249">
        <v>16.43</v>
      </c>
      <c r="AP249">
        <v>16.54</v>
      </c>
      <c r="AQ249">
        <v>56.35</v>
      </c>
      <c r="BA249">
        <f t="shared" si="15"/>
        <v>300</v>
      </c>
      <c r="BB249">
        <f t="shared" si="16"/>
        <v>139</v>
      </c>
      <c r="BC249">
        <f t="shared" si="17"/>
        <v>250</v>
      </c>
      <c r="BD249">
        <f t="shared" si="18"/>
        <v>37</v>
      </c>
      <c r="BE249">
        <f t="shared" si="19"/>
        <v>251</v>
      </c>
    </row>
    <row r="250" spans="1:57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9.2269230769231001</v>
      </c>
      <c r="H250">
        <v>50.27</v>
      </c>
      <c r="I250">
        <v>63.03</v>
      </c>
      <c r="J250">
        <v>44.37</v>
      </c>
      <c r="K250">
        <v>34.51</v>
      </c>
      <c r="L250">
        <v>41.27</v>
      </c>
      <c r="M250">
        <v>45.54</v>
      </c>
      <c r="N250">
        <v>22.01</v>
      </c>
      <c r="O250">
        <v>26.51</v>
      </c>
      <c r="P250">
        <v>45.36</v>
      </c>
      <c r="Q250">
        <v>2</v>
      </c>
      <c r="R250">
        <v>2.5</v>
      </c>
      <c r="S250">
        <v>44.44</v>
      </c>
      <c r="T250">
        <v>2.62</v>
      </c>
      <c r="U250">
        <v>2.41</v>
      </c>
      <c r="V250">
        <v>52.04</v>
      </c>
      <c r="W250">
        <v>25.01</v>
      </c>
      <c r="X250">
        <v>25.51</v>
      </c>
      <c r="Y250">
        <v>49.5</v>
      </c>
      <c r="Z250">
        <v>12.01</v>
      </c>
      <c r="AA250">
        <v>11.25</v>
      </c>
      <c r="AB250">
        <v>51.61</v>
      </c>
      <c r="AC250">
        <v>1</v>
      </c>
      <c r="AD250">
        <v>1.25</v>
      </c>
      <c r="AE250">
        <v>44.44</v>
      </c>
      <c r="AF250">
        <v>9.09</v>
      </c>
      <c r="AG250">
        <v>90.57</v>
      </c>
      <c r="AH250">
        <v>0.997</v>
      </c>
      <c r="AI250">
        <v>10.75</v>
      </c>
      <c r="AJ250">
        <v>11.25</v>
      </c>
      <c r="AK250">
        <v>5.25</v>
      </c>
      <c r="AL250">
        <v>49.52</v>
      </c>
      <c r="AM250">
        <v>67.19</v>
      </c>
      <c r="AN250">
        <v>15.26</v>
      </c>
      <c r="AO250">
        <v>15.01</v>
      </c>
      <c r="AP250">
        <v>10.75</v>
      </c>
      <c r="AQ250">
        <v>58.65</v>
      </c>
      <c r="BA250">
        <f t="shared" si="15"/>
        <v>50</v>
      </c>
      <c r="BB250">
        <f t="shared" si="16"/>
        <v>128</v>
      </c>
      <c r="BC250">
        <f t="shared" si="17"/>
        <v>231</v>
      </c>
      <c r="BD250">
        <f t="shared" si="18"/>
        <v>271</v>
      </c>
      <c r="BE250">
        <f t="shared" si="19"/>
        <v>132</v>
      </c>
    </row>
    <row r="251" spans="1:57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11.790909090909</v>
      </c>
      <c r="H251">
        <v>61.68</v>
      </c>
      <c r="I251">
        <v>61.84</v>
      </c>
      <c r="J251">
        <v>49.94</v>
      </c>
      <c r="K251">
        <v>42.87</v>
      </c>
      <c r="L251">
        <v>44.72</v>
      </c>
      <c r="M251">
        <v>48.94</v>
      </c>
      <c r="N251">
        <v>29.3</v>
      </c>
      <c r="O251">
        <v>29.14</v>
      </c>
      <c r="P251">
        <v>50.13</v>
      </c>
      <c r="Q251">
        <v>2.62</v>
      </c>
      <c r="R251">
        <v>2</v>
      </c>
      <c r="S251">
        <v>56.67</v>
      </c>
      <c r="T251">
        <v>2.83</v>
      </c>
      <c r="U251">
        <v>2.38</v>
      </c>
      <c r="V251">
        <v>54.31</v>
      </c>
      <c r="W251">
        <v>30.53</v>
      </c>
      <c r="X251">
        <v>26.52</v>
      </c>
      <c r="Y251">
        <v>53.51</v>
      </c>
      <c r="Z251">
        <v>11.41</v>
      </c>
      <c r="AA251">
        <v>11.26</v>
      </c>
      <c r="AB251">
        <v>50.34</v>
      </c>
      <c r="AC251">
        <v>1.7</v>
      </c>
      <c r="AD251">
        <v>1.23</v>
      </c>
      <c r="AE251">
        <v>57.89</v>
      </c>
      <c r="AF251">
        <v>8.9499999999999993</v>
      </c>
      <c r="AG251">
        <v>93.12</v>
      </c>
      <c r="AH251">
        <v>1.0209999999999999</v>
      </c>
      <c r="AI251">
        <v>11.26</v>
      </c>
      <c r="AJ251">
        <v>14.49</v>
      </c>
      <c r="AK251">
        <v>4.93</v>
      </c>
      <c r="AL251">
        <v>48.73</v>
      </c>
      <c r="AM251">
        <v>69.52</v>
      </c>
      <c r="AN251">
        <v>19.43</v>
      </c>
      <c r="AO251">
        <v>17.27</v>
      </c>
      <c r="AP251">
        <v>12.03</v>
      </c>
      <c r="AQ251">
        <v>61.76</v>
      </c>
      <c r="BA251">
        <f t="shared" si="15"/>
        <v>272</v>
      </c>
      <c r="BB251">
        <f t="shared" si="16"/>
        <v>158</v>
      </c>
      <c r="BC251">
        <f t="shared" si="17"/>
        <v>316</v>
      </c>
      <c r="BD251">
        <f t="shared" si="18"/>
        <v>281</v>
      </c>
      <c r="BE251">
        <f t="shared" si="19"/>
        <v>306</v>
      </c>
    </row>
    <row r="252" spans="1:57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13.196453900709001</v>
      </c>
      <c r="H252">
        <v>76.52</v>
      </c>
      <c r="I252">
        <v>55.33</v>
      </c>
      <c r="J252">
        <v>58.03</v>
      </c>
      <c r="K252">
        <v>51.95</v>
      </c>
      <c r="L252">
        <v>43.44</v>
      </c>
      <c r="M252">
        <v>54.46</v>
      </c>
      <c r="N252">
        <v>35.21</v>
      </c>
      <c r="O252">
        <v>31.92</v>
      </c>
      <c r="P252">
        <v>52.45</v>
      </c>
      <c r="Q252">
        <v>3.19</v>
      </c>
      <c r="R252">
        <v>2.13</v>
      </c>
      <c r="S252">
        <v>60</v>
      </c>
      <c r="T252">
        <v>3.19</v>
      </c>
      <c r="U252">
        <v>2.4500000000000002</v>
      </c>
      <c r="V252">
        <v>56.62</v>
      </c>
      <c r="W252">
        <v>36.950000000000003</v>
      </c>
      <c r="X252">
        <v>24.09</v>
      </c>
      <c r="Y252">
        <v>60.54</v>
      </c>
      <c r="Z252">
        <v>15.67</v>
      </c>
      <c r="AA252">
        <v>11.03</v>
      </c>
      <c r="AB252">
        <v>58.7</v>
      </c>
      <c r="AC252">
        <v>1.45</v>
      </c>
      <c r="AD252">
        <v>1.1599999999999999</v>
      </c>
      <c r="AE252">
        <v>55.56</v>
      </c>
      <c r="AF252">
        <v>9.07</v>
      </c>
      <c r="AG252">
        <v>93.33</v>
      </c>
      <c r="AH252">
        <v>1.024</v>
      </c>
      <c r="AI252">
        <v>11.8</v>
      </c>
      <c r="AJ252">
        <v>15.28</v>
      </c>
      <c r="AK252">
        <v>6.38</v>
      </c>
      <c r="AL252">
        <v>45.85</v>
      </c>
      <c r="AM252">
        <v>64.89</v>
      </c>
      <c r="AN252">
        <v>22.35</v>
      </c>
      <c r="AO252">
        <v>20.7</v>
      </c>
      <c r="AP252">
        <v>13.06</v>
      </c>
      <c r="AQ252">
        <v>63.11</v>
      </c>
      <c r="BA252">
        <f t="shared" si="15"/>
        <v>410</v>
      </c>
      <c r="BB252">
        <f t="shared" si="16"/>
        <v>301</v>
      </c>
      <c r="BC252">
        <f t="shared" si="17"/>
        <v>381</v>
      </c>
      <c r="BD252">
        <f t="shared" si="18"/>
        <v>252</v>
      </c>
      <c r="BE252">
        <f t="shared" si="19"/>
        <v>348</v>
      </c>
    </row>
    <row r="253" spans="1:57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10.323039215686</v>
      </c>
      <c r="H253">
        <v>51.28</v>
      </c>
      <c r="I253">
        <v>48.55</v>
      </c>
      <c r="J253">
        <v>51.37</v>
      </c>
      <c r="K253">
        <v>37.78</v>
      </c>
      <c r="L253">
        <v>35.04</v>
      </c>
      <c r="M253">
        <v>51.88</v>
      </c>
      <c r="N253">
        <v>26.84</v>
      </c>
      <c r="O253">
        <v>24.27</v>
      </c>
      <c r="P253">
        <v>52.51</v>
      </c>
      <c r="Q253">
        <v>1.71</v>
      </c>
      <c r="R253">
        <v>1.88</v>
      </c>
      <c r="S253">
        <v>47.62</v>
      </c>
      <c r="T253">
        <v>2.4900000000000002</v>
      </c>
      <c r="U253">
        <v>2.12</v>
      </c>
      <c r="V253">
        <v>54.07</v>
      </c>
      <c r="W253">
        <v>25.13</v>
      </c>
      <c r="X253">
        <v>20.51</v>
      </c>
      <c r="Y253">
        <v>55.06</v>
      </c>
      <c r="Z253">
        <v>12.14</v>
      </c>
      <c r="AA253">
        <v>8.3800000000000008</v>
      </c>
      <c r="AB253">
        <v>59.17</v>
      </c>
      <c r="AC253">
        <v>1.2</v>
      </c>
      <c r="AD253">
        <v>1.71</v>
      </c>
      <c r="AE253">
        <v>41.18</v>
      </c>
      <c r="AF253">
        <v>6.37</v>
      </c>
      <c r="AG253">
        <v>92.25</v>
      </c>
      <c r="AH253">
        <v>0.98599999999999999</v>
      </c>
      <c r="AI253">
        <v>9.4</v>
      </c>
      <c r="AJ253">
        <v>16.75</v>
      </c>
      <c r="AK253">
        <v>7.35</v>
      </c>
      <c r="AL253">
        <v>46.5</v>
      </c>
      <c r="AM253">
        <v>56.12</v>
      </c>
      <c r="AN253">
        <v>15.04</v>
      </c>
      <c r="AO253">
        <v>23.59</v>
      </c>
      <c r="AP253">
        <v>15.56</v>
      </c>
      <c r="AQ253">
        <v>49.16</v>
      </c>
      <c r="BA253">
        <f t="shared" si="15"/>
        <v>58</v>
      </c>
      <c r="BB253">
        <f t="shared" si="16"/>
        <v>400</v>
      </c>
      <c r="BC253">
        <f t="shared" si="17"/>
        <v>184</v>
      </c>
      <c r="BD253">
        <f t="shared" si="18"/>
        <v>375</v>
      </c>
      <c r="BE253">
        <f t="shared" si="19"/>
        <v>168</v>
      </c>
    </row>
    <row r="254" spans="1:57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14.203968253968</v>
      </c>
      <c r="H254">
        <v>61.65</v>
      </c>
      <c r="I254">
        <v>54.51</v>
      </c>
      <c r="J254">
        <v>53.07</v>
      </c>
      <c r="K254">
        <v>43.25</v>
      </c>
      <c r="L254">
        <v>41.84</v>
      </c>
      <c r="M254">
        <v>50.83</v>
      </c>
      <c r="N254">
        <v>30.78</v>
      </c>
      <c r="O254">
        <v>28.76</v>
      </c>
      <c r="P254">
        <v>51.69</v>
      </c>
      <c r="Q254">
        <v>1.71</v>
      </c>
      <c r="R254">
        <v>2.31</v>
      </c>
      <c r="S254">
        <v>42.5</v>
      </c>
      <c r="T254">
        <v>2.68</v>
      </c>
      <c r="U254">
        <v>2.5</v>
      </c>
      <c r="V254">
        <v>51.76</v>
      </c>
      <c r="W254">
        <v>28.87</v>
      </c>
      <c r="X254">
        <v>23.74</v>
      </c>
      <c r="Y254">
        <v>54.88</v>
      </c>
      <c r="Z254">
        <v>11.87</v>
      </c>
      <c r="AA254">
        <v>9.9600000000000009</v>
      </c>
      <c r="AB254">
        <v>54.38</v>
      </c>
      <c r="AC254">
        <v>1.01</v>
      </c>
      <c r="AD254">
        <v>1.71</v>
      </c>
      <c r="AE254">
        <v>37.04</v>
      </c>
      <c r="AF254">
        <v>5.56</v>
      </c>
      <c r="AG254">
        <v>91.96</v>
      </c>
      <c r="AH254">
        <v>0.97499999999999998</v>
      </c>
      <c r="AI254">
        <v>11.47</v>
      </c>
      <c r="AJ254">
        <v>12.17</v>
      </c>
      <c r="AK254">
        <v>8.4499999999999993</v>
      </c>
      <c r="AL254">
        <v>41.84</v>
      </c>
      <c r="AM254">
        <v>57.58</v>
      </c>
      <c r="AN254">
        <v>19.71</v>
      </c>
      <c r="AO254">
        <v>15.49</v>
      </c>
      <c r="AP254">
        <v>18.41</v>
      </c>
      <c r="AQ254">
        <v>51.72</v>
      </c>
      <c r="BA254">
        <f t="shared" si="15"/>
        <v>270</v>
      </c>
      <c r="BB254">
        <f t="shared" si="16"/>
        <v>321</v>
      </c>
      <c r="BC254">
        <f t="shared" si="17"/>
        <v>260</v>
      </c>
      <c r="BD254">
        <f t="shared" si="18"/>
        <v>228</v>
      </c>
      <c r="BE254">
        <f t="shared" si="19"/>
        <v>104</v>
      </c>
    </row>
    <row r="255" spans="1:57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11.290217391303999</v>
      </c>
      <c r="H255">
        <v>60.42</v>
      </c>
      <c r="I255">
        <v>59.84</v>
      </c>
      <c r="J255">
        <v>50.24</v>
      </c>
      <c r="K255">
        <v>42.98</v>
      </c>
      <c r="L255">
        <v>43.67</v>
      </c>
      <c r="M255">
        <v>49.6</v>
      </c>
      <c r="N255">
        <v>31.54</v>
      </c>
      <c r="O255">
        <v>29.11</v>
      </c>
      <c r="P255">
        <v>52</v>
      </c>
      <c r="Q255">
        <v>3.12</v>
      </c>
      <c r="R255">
        <v>2.66</v>
      </c>
      <c r="S255">
        <v>54</v>
      </c>
      <c r="T255">
        <v>2.54</v>
      </c>
      <c r="U255">
        <v>2.79</v>
      </c>
      <c r="V255">
        <v>47.63</v>
      </c>
      <c r="W255">
        <v>26.8</v>
      </c>
      <c r="X255">
        <v>28.42</v>
      </c>
      <c r="Y255">
        <v>48.54</v>
      </c>
      <c r="Z255">
        <v>11.09</v>
      </c>
      <c r="AA255">
        <v>11.9</v>
      </c>
      <c r="AB255">
        <v>48.24</v>
      </c>
      <c r="AC255">
        <v>1.85</v>
      </c>
      <c r="AD255">
        <v>1.85</v>
      </c>
      <c r="AE255">
        <v>50</v>
      </c>
      <c r="AF255">
        <v>9.89</v>
      </c>
      <c r="AG255">
        <v>90.87</v>
      </c>
      <c r="AH255">
        <v>1.008</v>
      </c>
      <c r="AI255">
        <v>8.43</v>
      </c>
      <c r="AJ255">
        <v>9.1300000000000008</v>
      </c>
      <c r="AK255">
        <v>4.2699999999999996</v>
      </c>
      <c r="AL255">
        <v>56.49</v>
      </c>
      <c r="AM255">
        <v>66.36</v>
      </c>
      <c r="AN255">
        <v>18.14</v>
      </c>
      <c r="AO255">
        <v>13.52</v>
      </c>
      <c r="AP255">
        <v>13.98</v>
      </c>
      <c r="AQ255">
        <v>56.47</v>
      </c>
      <c r="BA255">
        <f t="shared" si="15"/>
        <v>244</v>
      </c>
      <c r="BB255">
        <f t="shared" si="16"/>
        <v>194</v>
      </c>
      <c r="BC255">
        <f t="shared" si="17"/>
        <v>200</v>
      </c>
      <c r="BD255">
        <f t="shared" si="18"/>
        <v>120</v>
      </c>
      <c r="BE255">
        <f t="shared" si="19"/>
        <v>267</v>
      </c>
    </row>
    <row r="256" spans="1:57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10.65931372549</v>
      </c>
      <c r="H256">
        <v>50.33</v>
      </c>
      <c r="I256">
        <v>61.09</v>
      </c>
      <c r="J256">
        <v>45.17</v>
      </c>
      <c r="K256">
        <v>38.24</v>
      </c>
      <c r="L256">
        <v>44.87</v>
      </c>
      <c r="M256">
        <v>46.02</v>
      </c>
      <c r="N256">
        <v>26.65</v>
      </c>
      <c r="O256">
        <v>31.95</v>
      </c>
      <c r="P256">
        <v>45.48</v>
      </c>
      <c r="Q256">
        <v>1.82</v>
      </c>
      <c r="R256">
        <v>2.3199999999999998</v>
      </c>
      <c r="S256">
        <v>44</v>
      </c>
      <c r="T256">
        <v>2.2599999999999998</v>
      </c>
      <c r="U256">
        <v>2.82</v>
      </c>
      <c r="V256">
        <v>44.51</v>
      </c>
      <c r="W256">
        <v>23.51</v>
      </c>
      <c r="X256">
        <v>27.65</v>
      </c>
      <c r="Y256">
        <v>45.95</v>
      </c>
      <c r="Z256">
        <v>10.93</v>
      </c>
      <c r="AA256">
        <v>11.75</v>
      </c>
      <c r="AB256">
        <v>48.18</v>
      </c>
      <c r="AC256">
        <v>1.49</v>
      </c>
      <c r="AD256">
        <v>0.83</v>
      </c>
      <c r="AE256">
        <v>64.290000000000006</v>
      </c>
      <c r="AF256">
        <v>6.83</v>
      </c>
      <c r="AG256">
        <v>92.75</v>
      </c>
      <c r="AH256">
        <v>0.996</v>
      </c>
      <c r="AI256">
        <v>7.28</v>
      </c>
      <c r="AJ256">
        <v>15.23</v>
      </c>
      <c r="AK256">
        <v>8.94</v>
      </c>
      <c r="AL256">
        <v>46.02</v>
      </c>
      <c r="AM256">
        <v>44.9</v>
      </c>
      <c r="AN256">
        <v>15.89</v>
      </c>
      <c r="AO256">
        <v>20.86</v>
      </c>
      <c r="AP256">
        <v>21.03</v>
      </c>
      <c r="AQ256">
        <v>43.05</v>
      </c>
      <c r="BA256">
        <f t="shared" si="15"/>
        <v>51</v>
      </c>
      <c r="BB256">
        <f t="shared" si="16"/>
        <v>172</v>
      </c>
      <c r="BC256">
        <f t="shared" si="17"/>
        <v>105</v>
      </c>
      <c r="BD256">
        <f t="shared" si="18"/>
        <v>105</v>
      </c>
      <c r="BE256">
        <f t="shared" si="19"/>
        <v>126</v>
      </c>
    </row>
    <row r="257" spans="1:57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11.628968253968001</v>
      </c>
      <c r="H257">
        <v>62.04</v>
      </c>
      <c r="I257">
        <v>65.23</v>
      </c>
      <c r="J257">
        <v>48.75</v>
      </c>
      <c r="K257">
        <v>42.87</v>
      </c>
      <c r="L257">
        <v>43.86</v>
      </c>
      <c r="M257">
        <v>49.43</v>
      </c>
      <c r="N257">
        <v>31.08</v>
      </c>
      <c r="O257">
        <v>28.5</v>
      </c>
      <c r="P257">
        <v>52.16</v>
      </c>
      <c r="Q257">
        <v>2.7</v>
      </c>
      <c r="R257">
        <v>2.09</v>
      </c>
      <c r="S257">
        <v>56.41</v>
      </c>
      <c r="T257">
        <v>2.97</v>
      </c>
      <c r="U257">
        <v>2.48</v>
      </c>
      <c r="V257">
        <v>54.41</v>
      </c>
      <c r="W257">
        <v>29.24</v>
      </c>
      <c r="X257">
        <v>28.75</v>
      </c>
      <c r="Y257">
        <v>50.42</v>
      </c>
      <c r="Z257">
        <v>12.53</v>
      </c>
      <c r="AA257">
        <v>11.18</v>
      </c>
      <c r="AB257">
        <v>52.85</v>
      </c>
      <c r="AC257">
        <v>1.35</v>
      </c>
      <c r="AD257">
        <v>1.35</v>
      </c>
      <c r="AE257">
        <v>50</v>
      </c>
      <c r="AF257">
        <v>8.6999999999999993</v>
      </c>
      <c r="AG257">
        <v>92.67</v>
      </c>
      <c r="AH257">
        <v>1.014</v>
      </c>
      <c r="AI257">
        <v>8.48</v>
      </c>
      <c r="AJ257">
        <v>11.67</v>
      </c>
      <c r="AK257">
        <v>9.2100000000000009</v>
      </c>
      <c r="AL257">
        <v>42.38</v>
      </c>
      <c r="AM257">
        <v>47.92</v>
      </c>
      <c r="AN257">
        <v>15.72</v>
      </c>
      <c r="AO257">
        <v>16.34</v>
      </c>
      <c r="AP257">
        <v>16.579999999999998</v>
      </c>
      <c r="AQ257">
        <v>48.67</v>
      </c>
      <c r="BA257">
        <f t="shared" si="15"/>
        <v>283</v>
      </c>
      <c r="BB257">
        <f t="shared" si="16"/>
        <v>70</v>
      </c>
      <c r="BC257">
        <f t="shared" si="17"/>
        <v>352</v>
      </c>
      <c r="BD257">
        <f t="shared" si="18"/>
        <v>240</v>
      </c>
      <c r="BE257">
        <f t="shared" si="19"/>
        <v>303</v>
      </c>
    </row>
    <row r="258" spans="1:57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11.650362318840999</v>
      </c>
      <c r="H258">
        <v>66.84</v>
      </c>
      <c r="I258">
        <v>53.85</v>
      </c>
      <c r="J258">
        <v>55.38</v>
      </c>
      <c r="K258">
        <v>47.25</v>
      </c>
      <c r="L258">
        <v>40.75</v>
      </c>
      <c r="M258">
        <v>53.69</v>
      </c>
      <c r="N258">
        <v>31.12</v>
      </c>
      <c r="O258">
        <v>29</v>
      </c>
      <c r="P258">
        <v>51.77</v>
      </c>
      <c r="Q258">
        <v>2.35</v>
      </c>
      <c r="R258">
        <v>3.25</v>
      </c>
      <c r="S258">
        <v>42</v>
      </c>
      <c r="T258">
        <v>2.5299999999999998</v>
      </c>
      <c r="U258">
        <v>2.87</v>
      </c>
      <c r="V258">
        <v>46.78</v>
      </c>
      <c r="W258">
        <v>28.66</v>
      </c>
      <c r="X258">
        <v>26.76</v>
      </c>
      <c r="Y258">
        <v>51.72</v>
      </c>
      <c r="Z258">
        <v>9.2899999999999991</v>
      </c>
      <c r="AA258">
        <v>12.76</v>
      </c>
      <c r="AB258">
        <v>42.13</v>
      </c>
      <c r="AC258">
        <v>1.68</v>
      </c>
      <c r="AD258">
        <v>2.13</v>
      </c>
      <c r="AE258">
        <v>44.12</v>
      </c>
      <c r="AF258">
        <v>7.55</v>
      </c>
      <c r="AG258">
        <v>88.8</v>
      </c>
      <c r="AH258">
        <v>0.96399999999999997</v>
      </c>
      <c r="AI258">
        <v>11.98</v>
      </c>
      <c r="AJ258">
        <v>11.31</v>
      </c>
      <c r="AK258">
        <v>5.37</v>
      </c>
      <c r="AL258">
        <v>47.13</v>
      </c>
      <c r="AM258">
        <v>69.03</v>
      </c>
      <c r="AN258">
        <v>22.28</v>
      </c>
      <c r="AO258">
        <v>16.46</v>
      </c>
      <c r="AP258">
        <v>14.11</v>
      </c>
      <c r="AQ258">
        <v>61.23</v>
      </c>
      <c r="BA258">
        <f t="shared" si="15"/>
        <v>352</v>
      </c>
      <c r="BB258">
        <f t="shared" si="16"/>
        <v>333</v>
      </c>
      <c r="BC258">
        <f t="shared" si="17"/>
        <v>197</v>
      </c>
      <c r="BD258">
        <f t="shared" si="18"/>
        <v>84</v>
      </c>
      <c r="BE258">
        <f t="shared" si="19"/>
        <v>99</v>
      </c>
    </row>
    <row r="259" spans="1:57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10.564772727273001</v>
      </c>
      <c r="H259">
        <v>57.18</v>
      </c>
      <c r="I259">
        <v>70.86</v>
      </c>
      <c r="J259">
        <v>44.66</v>
      </c>
      <c r="K259">
        <v>38.21</v>
      </c>
      <c r="L259">
        <v>51.5</v>
      </c>
      <c r="M259">
        <v>42.59</v>
      </c>
      <c r="N259">
        <v>25.43</v>
      </c>
      <c r="O259">
        <v>35.5</v>
      </c>
      <c r="P259">
        <v>41.74</v>
      </c>
      <c r="Q259">
        <v>3.1</v>
      </c>
      <c r="R259">
        <v>3.1</v>
      </c>
      <c r="S259">
        <v>50</v>
      </c>
      <c r="T259">
        <v>2.4900000000000002</v>
      </c>
      <c r="U259">
        <v>3.32</v>
      </c>
      <c r="V259">
        <v>42.83</v>
      </c>
      <c r="W259">
        <v>27.49</v>
      </c>
      <c r="X259">
        <v>35.369999999999997</v>
      </c>
      <c r="Y259">
        <v>43.74</v>
      </c>
      <c r="Z259">
        <v>11.49</v>
      </c>
      <c r="AA259">
        <v>16.13</v>
      </c>
      <c r="AB259">
        <v>41.59</v>
      </c>
      <c r="AC259">
        <v>1.68</v>
      </c>
      <c r="AD259">
        <v>1.29</v>
      </c>
      <c r="AE259">
        <v>56.52</v>
      </c>
      <c r="AF259">
        <v>12.18</v>
      </c>
      <c r="AG259">
        <v>91.27</v>
      </c>
      <c r="AH259">
        <v>1.0349999999999999</v>
      </c>
      <c r="AI259">
        <v>8.7799999999999994</v>
      </c>
      <c r="AJ259">
        <v>13.42</v>
      </c>
      <c r="AK259">
        <v>8</v>
      </c>
      <c r="AL259">
        <v>51.89</v>
      </c>
      <c r="AM259">
        <v>52.31</v>
      </c>
      <c r="AN259">
        <v>16.52</v>
      </c>
      <c r="AO259">
        <v>17.68</v>
      </c>
      <c r="AP259">
        <v>16.39</v>
      </c>
      <c r="AQ259">
        <v>50.2</v>
      </c>
      <c r="BA259">
        <f t="shared" ref="BA259:BA322" si="20">RANK(H259,$H$2:$H$550,1)</f>
        <v>185</v>
      </c>
      <c r="BB259">
        <f t="shared" ref="BB259:BB322" si="21">RANK(I259,$I$2:$I$550)</f>
        <v>18</v>
      </c>
      <c r="BC259">
        <f t="shared" ref="BC259:BC322" si="22">RANK(T259,$T$2:$T$550,1)</f>
        <v>184</v>
      </c>
      <c r="BD259">
        <f t="shared" ref="BD259:BD322" si="23">RANK(U259,$U$2:$U$550)</f>
        <v>6</v>
      </c>
      <c r="BE259">
        <f t="shared" ref="BE259:BE322" si="24">RANK(S259,$S$2:$S$550,1)</f>
        <v>196</v>
      </c>
    </row>
    <row r="260" spans="1:57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11.115972222222</v>
      </c>
      <c r="H260">
        <v>60.84</v>
      </c>
      <c r="I260">
        <v>55.1</v>
      </c>
      <c r="J260">
        <v>52.47</v>
      </c>
      <c r="K260">
        <v>41.72</v>
      </c>
      <c r="L260">
        <v>39.81</v>
      </c>
      <c r="M260">
        <v>51.17</v>
      </c>
      <c r="N260">
        <v>28.23</v>
      </c>
      <c r="O260">
        <v>27.55</v>
      </c>
      <c r="P260">
        <v>50.6</v>
      </c>
      <c r="Q260">
        <v>2.14</v>
      </c>
      <c r="R260">
        <v>1.46</v>
      </c>
      <c r="S260">
        <v>59.38</v>
      </c>
      <c r="T260">
        <v>2.3199999999999998</v>
      </c>
      <c r="U260">
        <v>2.4900000000000002</v>
      </c>
      <c r="V260">
        <v>48.23</v>
      </c>
      <c r="W260">
        <v>27.55</v>
      </c>
      <c r="X260">
        <v>26.2</v>
      </c>
      <c r="Y260">
        <v>51.26</v>
      </c>
      <c r="Z260">
        <v>10.35</v>
      </c>
      <c r="AA260">
        <v>10.23</v>
      </c>
      <c r="AB260">
        <v>50.27</v>
      </c>
      <c r="AC260">
        <v>1.57</v>
      </c>
      <c r="AD260">
        <v>0.34</v>
      </c>
      <c r="AE260">
        <v>82.35</v>
      </c>
      <c r="AF260">
        <v>7.57</v>
      </c>
      <c r="AG260">
        <v>94.69</v>
      </c>
      <c r="AH260">
        <v>1.0229999999999999</v>
      </c>
      <c r="AI260">
        <v>7.65</v>
      </c>
      <c r="AJ260">
        <v>17.649999999999999</v>
      </c>
      <c r="AK260">
        <v>9.9</v>
      </c>
      <c r="AL260">
        <v>48.35</v>
      </c>
      <c r="AM260">
        <v>43.59</v>
      </c>
      <c r="AN260">
        <v>12.93</v>
      </c>
      <c r="AO260">
        <v>22.04</v>
      </c>
      <c r="AP260">
        <v>18.55</v>
      </c>
      <c r="AQ260">
        <v>41.07</v>
      </c>
      <c r="BA260">
        <f t="shared" si="20"/>
        <v>252</v>
      </c>
      <c r="BB260">
        <f t="shared" si="21"/>
        <v>306</v>
      </c>
      <c r="BC260">
        <f t="shared" si="22"/>
        <v>119</v>
      </c>
      <c r="BD260">
        <f t="shared" si="23"/>
        <v>233</v>
      </c>
      <c r="BE260">
        <f t="shared" si="24"/>
        <v>338</v>
      </c>
    </row>
    <row r="261" spans="1:57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10.606944444444</v>
      </c>
      <c r="H261">
        <v>53.27</v>
      </c>
      <c r="I261">
        <v>61.28</v>
      </c>
      <c r="J261">
        <v>46.5</v>
      </c>
      <c r="K261">
        <v>39.6</v>
      </c>
      <c r="L261">
        <v>42.27</v>
      </c>
      <c r="M261">
        <v>48.37</v>
      </c>
      <c r="N261">
        <v>27.03</v>
      </c>
      <c r="O261">
        <v>31.27</v>
      </c>
      <c r="P261">
        <v>46.36</v>
      </c>
      <c r="Q261">
        <v>2.36</v>
      </c>
      <c r="R261">
        <v>2.67</v>
      </c>
      <c r="S261">
        <v>46.88</v>
      </c>
      <c r="T261">
        <v>2.65</v>
      </c>
      <c r="U261">
        <v>2.36</v>
      </c>
      <c r="V261">
        <v>52.86</v>
      </c>
      <c r="W261">
        <v>26.55</v>
      </c>
      <c r="X261">
        <v>25.77</v>
      </c>
      <c r="Y261">
        <v>50.75</v>
      </c>
      <c r="Z261">
        <v>13.51</v>
      </c>
      <c r="AA261">
        <v>9.43</v>
      </c>
      <c r="AB261">
        <v>58.9</v>
      </c>
      <c r="AC261">
        <v>1.57</v>
      </c>
      <c r="AD261">
        <v>0.94</v>
      </c>
      <c r="AE261">
        <v>62.5</v>
      </c>
      <c r="AF261">
        <v>8.7200000000000006</v>
      </c>
      <c r="AG261">
        <v>91.46</v>
      </c>
      <c r="AH261">
        <v>1.002</v>
      </c>
      <c r="AI261">
        <v>6.44</v>
      </c>
      <c r="AJ261">
        <v>10.210000000000001</v>
      </c>
      <c r="AK261">
        <v>10.68</v>
      </c>
      <c r="AL261">
        <v>50.91</v>
      </c>
      <c r="AM261">
        <v>37.61</v>
      </c>
      <c r="AN261">
        <v>12.1</v>
      </c>
      <c r="AO261">
        <v>15.87</v>
      </c>
      <c r="AP261">
        <v>19.8</v>
      </c>
      <c r="AQ261">
        <v>37.93</v>
      </c>
      <c r="BA261">
        <f t="shared" si="20"/>
        <v>93</v>
      </c>
      <c r="BB261">
        <f t="shared" si="21"/>
        <v>171</v>
      </c>
      <c r="BC261">
        <f t="shared" si="22"/>
        <v>243</v>
      </c>
      <c r="BD261">
        <f t="shared" si="23"/>
        <v>296</v>
      </c>
      <c r="BE261">
        <f t="shared" si="24"/>
        <v>158</v>
      </c>
    </row>
    <row r="262" spans="1:57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13.244074074074</v>
      </c>
      <c r="H262">
        <v>62.02</v>
      </c>
      <c r="I262">
        <v>55.57</v>
      </c>
      <c r="J262">
        <v>52.74</v>
      </c>
      <c r="K262">
        <v>43.89</v>
      </c>
      <c r="L262">
        <v>38.76</v>
      </c>
      <c r="M262">
        <v>53.11</v>
      </c>
      <c r="N262">
        <v>31.11</v>
      </c>
      <c r="O262">
        <v>27.28</v>
      </c>
      <c r="P262">
        <v>53.28</v>
      </c>
      <c r="Q262">
        <v>3.52</v>
      </c>
      <c r="R262">
        <v>2.21</v>
      </c>
      <c r="S262">
        <v>61.4</v>
      </c>
      <c r="T262">
        <v>2.8</v>
      </c>
      <c r="U262">
        <v>2.3199999999999998</v>
      </c>
      <c r="V262">
        <v>54.71</v>
      </c>
      <c r="W262">
        <v>27.28</v>
      </c>
      <c r="X262">
        <v>26.18</v>
      </c>
      <c r="Y262">
        <v>51.04</v>
      </c>
      <c r="Z262">
        <v>12.48</v>
      </c>
      <c r="AA262">
        <v>11.68</v>
      </c>
      <c r="AB262">
        <v>51.67</v>
      </c>
      <c r="AC262">
        <v>1.91</v>
      </c>
      <c r="AD262">
        <v>1.61</v>
      </c>
      <c r="AE262">
        <v>54.29</v>
      </c>
      <c r="AF262">
        <v>11.33</v>
      </c>
      <c r="AG262">
        <v>91.88</v>
      </c>
      <c r="AH262">
        <v>1.032</v>
      </c>
      <c r="AI262">
        <v>8.4600000000000009</v>
      </c>
      <c r="AJ262">
        <v>16.41</v>
      </c>
      <c r="AK262">
        <v>13.99</v>
      </c>
      <c r="AL262">
        <v>46.11</v>
      </c>
      <c r="AM262">
        <v>37.67</v>
      </c>
      <c r="AN262">
        <v>14.8</v>
      </c>
      <c r="AO262">
        <v>20.84</v>
      </c>
      <c r="AP262">
        <v>23.36</v>
      </c>
      <c r="AQ262">
        <v>38.79</v>
      </c>
      <c r="BA262">
        <f t="shared" si="20"/>
        <v>281</v>
      </c>
      <c r="BB262">
        <f t="shared" si="21"/>
        <v>298</v>
      </c>
      <c r="BC262">
        <f t="shared" si="22"/>
        <v>307</v>
      </c>
      <c r="BD262">
        <f t="shared" si="23"/>
        <v>313</v>
      </c>
      <c r="BE262">
        <f t="shared" si="24"/>
        <v>367</v>
      </c>
    </row>
    <row r="263" spans="1:57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7.4315315315315003</v>
      </c>
      <c r="H263">
        <v>48.88</v>
      </c>
      <c r="I263">
        <v>63.94</v>
      </c>
      <c r="J263">
        <v>43.33</v>
      </c>
      <c r="K263">
        <v>34.04</v>
      </c>
      <c r="L263">
        <v>42.99</v>
      </c>
      <c r="M263">
        <v>44.19</v>
      </c>
      <c r="N263">
        <v>23.35</v>
      </c>
      <c r="O263">
        <v>29.89</v>
      </c>
      <c r="P263">
        <v>43.85</v>
      </c>
      <c r="Q263">
        <v>2.84</v>
      </c>
      <c r="R263">
        <v>2.4</v>
      </c>
      <c r="S263">
        <v>54.17</v>
      </c>
      <c r="T263">
        <v>1.79</v>
      </c>
      <c r="U263">
        <v>2.92</v>
      </c>
      <c r="V263">
        <v>38.03</v>
      </c>
      <c r="W263">
        <v>20.29</v>
      </c>
      <c r="X263">
        <v>32.08</v>
      </c>
      <c r="Y263">
        <v>38.75</v>
      </c>
      <c r="Z263">
        <v>7.64</v>
      </c>
      <c r="AA263">
        <v>11.35</v>
      </c>
      <c r="AB263">
        <v>40.229999999999997</v>
      </c>
      <c r="AC263">
        <v>1.0900000000000001</v>
      </c>
      <c r="AD263">
        <v>1.31</v>
      </c>
      <c r="AE263">
        <v>45.45</v>
      </c>
      <c r="AF263">
        <v>12.15</v>
      </c>
      <c r="AG263">
        <v>91.97</v>
      </c>
      <c r="AH263">
        <v>1.0409999999999999</v>
      </c>
      <c r="AI263">
        <v>5.24</v>
      </c>
      <c r="AJ263">
        <v>12.44</v>
      </c>
      <c r="AK263">
        <v>6.98</v>
      </c>
      <c r="AL263">
        <v>59.35</v>
      </c>
      <c r="AM263">
        <v>42.86</v>
      </c>
      <c r="AN263">
        <v>8.51</v>
      </c>
      <c r="AO263">
        <v>17.670000000000002</v>
      </c>
      <c r="AP263">
        <v>16.579999999999998</v>
      </c>
      <c r="AQ263">
        <v>33.909999999999997</v>
      </c>
      <c r="BA263">
        <f t="shared" si="20"/>
        <v>38</v>
      </c>
      <c r="BB263">
        <f t="shared" si="21"/>
        <v>101</v>
      </c>
      <c r="BC263">
        <f t="shared" si="22"/>
        <v>14</v>
      </c>
      <c r="BD263">
        <f t="shared" si="23"/>
        <v>62</v>
      </c>
      <c r="BE263">
        <f t="shared" si="24"/>
        <v>269</v>
      </c>
    </row>
    <row r="264" spans="1:57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12.601736111111</v>
      </c>
      <c r="H264">
        <v>49.99</v>
      </c>
      <c r="I264">
        <v>66.959999999999994</v>
      </c>
      <c r="J264">
        <v>42.75</v>
      </c>
      <c r="K264">
        <v>34.020000000000003</v>
      </c>
      <c r="L264">
        <v>46.03</v>
      </c>
      <c r="M264">
        <v>42.5</v>
      </c>
      <c r="N264">
        <v>24.8</v>
      </c>
      <c r="O264">
        <v>29.26</v>
      </c>
      <c r="P264">
        <v>45.87</v>
      </c>
      <c r="Q264">
        <v>2.58</v>
      </c>
      <c r="R264">
        <v>1.98</v>
      </c>
      <c r="S264">
        <v>56.52</v>
      </c>
      <c r="T264">
        <v>2.06</v>
      </c>
      <c r="U264">
        <v>2.86</v>
      </c>
      <c r="V264">
        <v>41.85</v>
      </c>
      <c r="W264">
        <v>23.11</v>
      </c>
      <c r="X264">
        <v>31.74</v>
      </c>
      <c r="Y264">
        <v>42.13</v>
      </c>
      <c r="Z264">
        <v>8.73</v>
      </c>
      <c r="AA264">
        <v>11.61</v>
      </c>
      <c r="AB264">
        <v>42.93</v>
      </c>
      <c r="AC264">
        <v>1.69</v>
      </c>
      <c r="AD264">
        <v>0.79</v>
      </c>
      <c r="AE264">
        <v>68</v>
      </c>
      <c r="AF264">
        <v>10.4</v>
      </c>
      <c r="AG264">
        <v>93.22</v>
      </c>
      <c r="AH264">
        <v>1.036</v>
      </c>
      <c r="AI264">
        <v>8.73</v>
      </c>
      <c r="AJ264">
        <v>14.48</v>
      </c>
      <c r="AK264">
        <v>10.32</v>
      </c>
      <c r="AL264">
        <v>44.74</v>
      </c>
      <c r="AM264">
        <v>45.83</v>
      </c>
      <c r="AN264">
        <v>15.08</v>
      </c>
      <c r="AO264">
        <v>20.04</v>
      </c>
      <c r="AP264">
        <v>22.12</v>
      </c>
      <c r="AQ264">
        <v>40.53</v>
      </c>
      <c r="BA264">
        <f t="shared" si="20"/>
        <v>48</v>
      </c>
      <c r="BB264">
        <f t="shared" si="21"/>
        <v>51</v>
      </c>
      <c r="BC264">
        <f t="shared" si="22"/>
        <v>53</v>
      </c>
      <c r="BD264">
        <f t="shared" si="23"/>
        <v>90</v>
      </c>
      <c r="BE264">
        <f t="shared" si="24"/>
        <v>304</v>
      </c>
    </row>
    <row r="265" spans="1:57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12.829347826087</v>
      </c>
      <c r="H265">
        <v>55.92</v>
      </c>
      <c r="I265">
        <v>55.82</v>
      </c>
      <c r="J265">
        <v>50.05</v>
      </c>
      <c r="K265">
        <v>40.770000000000003</v>
      </c>
      <c r="L265">
        <v>40.46</v>
      </c>
      <c r="M265">
        <v>50.19</v>
      </c>
      <c r="N265">
        <v>29.48</v>
      </c>
      <c r="O265">
        <v>28.57</v>
      </c>
      <c r="P265">
        <v>50.79</v>
      </c>
      <c r="Q265">
        <v>2.85</v>
      </c>
      <c r="R265">
        <v>2.54</v>
      </c>
      <c r="S265">
        <v>52.83</v>
      </c>
      <c r="T265">
        <v>2.35</v>
      </c>
      <c r="U265">
        <v>2.4700000000000002</v>
      </c>
      <c r="V265">
        <v>48.73</v>
      </c>
      <c r="W265">
        <v>25.82</v>
      </c>
      <c r="X265">
        <v>27.35</v>
      </c>
      <c r="Y265">
        <v>48.57</v>
      </c>
      <c r="Z265">
        <v>11.39</v>
      </c>
      <c r="AA265">
        <v>11.29</v>
      </c>
      <c r="AB265">
        <v>50.22</v>
      </c>
      <c r="AC265">
        <v>1.1200000000000001</v>
      </c>
      <c r="AD265">
        <v>1.73</v>
      </c>
      <c r="AE265">
        <v>39.29</v>
      </c>
      <c r="AF265">
        <v>9.66</v>
      </c>
      <c r="AG265">
        <v>91.1</v>
      </c>
      <c r="AH265">
        <v>1.008</v>
      </c>
      <c r="AI265">
        <v>12.2</v>
      </c>
      <c r="AJ265">
        <v>16.27</v>
      </c>
      <c r="AK265">
        <v>9.86</v>
      </c>
      <c r="AL265">
        <v>44.53</v>
      </c>
      <c r="AM265">
        <v>55.3</v>
      </c>
      <c r="AN265">
        <v>21.45</v>
      </c>
      <c r="AO265">
        <v>21.45</v>
      </c>
      <c r="AP265">
        <v>18.3</v>
      </c>
      <c r="AQ265">
        <v>53.96</v>
      </c>
      <c r="BA265">
        <f t="shared" si="20"/>
        <v>154</v>
      </c>
      <c r="BB265">
        <f t="shared" si="21"/>
        <v>293</v>
      </c>
      <c r="BC265">
        <f t="shared" si="22"/>
        <v>133</v>
      </c>
      <c r="BD265">
        <f t="shared" si="23"/>
        <v>247</v>
      </c>
      <c r="BE265">
        <f t="shared" si="24"/>
        <v>251</v>
      </c>
    </row>
    <row r="266" spans="1:57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13.814930555556</v>
      </c>
      <c r="H266">
        <v>63.88</v>
      </c>
      <c r="I266">
        <v>54.92</v>
      </c>
      <c r="J266">
        <v>53.77</v>
      </c>
      <c r="K266">
        <v>44.88</v>
      </c>
      <c r="L266">
        <v>39</v>
      </c>
      <c r="M266">
        <v>53.51</v>
      </c>
      <c r="N266">
        <v>31.13</v>
      </c>
      <c r="O266">
        <v>26.51</v>
      </c>
      <c r="P266">
        <v>54</v>
      </c>
      <c r="Q266">
        <v>2.5299999999999998</v>
      </c>
      <c r="R266">
        <v>2.35</v>
      </c>
      <c r="S266">
        <v>51.85</v>
      </c>
      <c r="T266">
        <v>2.88</v>
      </c>
      <c r="U266">
        <v>2.46</v>
      </c>
      <c r="V266">
        <v>53.95</v>
      </c>
      <c r="W266">
        <v>29.32</v>
      </c>
      <c r="X266">
        <v>26.42</v>
      </c>
      <c r="Y266">
        <v>52.6</v>
      </c>
      <c r="Z266">
        <v>11.94</v>
      </c>
      <c r="AA266">
        <v>10.68</v>
      </c>
      <c r="AB266">
        <v>52.8</v>
      </c>
      <c r="AC266">
        <v>1.54</v>
      </c>
      <c r="AD266">
        <v>1.0900000000000001</v>
      </c>
      <c r="AE266">
        <v>58.62</v>
      </c>
      <c r="AF266">
        <v>8.14</v>
      </c>
      <c r="AG266">
        <v>91.13</v>
      </c>
      <c r="AH266">
        <v>0.99299999999999999</v>
      </c>
      <c r="AI266">
        <v>7.69</v>
      </c>
      <c r="AJ266">
        <v>14.21</v>
      </c>
      <c r="AK266">
        <v>15.2</v>
      </c>
      <c r="AL266">
        <v>42.44</v>
      </c>
      <c r="AM266">
        <v>33.6</v>
      </c>
      <c r="AN266">
        <v>17.28</v>
      </c>
      <c r="AO266">
        <v>21.72</v>
      </c>
      <c r="AP266">
        <v>25.88</v>
      </c>
      <c r="AQ266">
        <v>40.04</v>
      </c>
      <c r="BA266">
        <f t="shared" si="20"/>
        <v>311</v>
      </c>
      <c r="BB266">
        <f t="shared" si="21"/>
        <v>313</v>
      </c>
      <c r="BC266">
        <f t="shared" si="22"/>
        <v>330</v>
      </c>
      <c r="BD266">
        <f t="shared" si="23"/>
        <v>249</v>
      </c>
      <c r="BE266">
        <f t="shared" si="24"/>
        <v>232</v>
      </c>
    </row>
    <row r="267" spans="1:57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14.324122807018</v>
      </c>
      <c r="H267">
        <v>50.49</v>
      </c>
      <c r="I267">
        <v>72.31</v>
      </c>
      <c r="J267">
        <v>41.11</v>
      </c>
      <c r="K267">
        <v>37.590000000000003</v>
      </c>
      <c r="L267">
        <v>50.38</v>
      </c>
      <c r="M267">
        <v>42.73</v>
      </c>
      <c r="N267">
        <v>25.68</v>
      </c>
      <c r="O267">
        <v>36.159999999999997</v>
      </c>
      <c r="P267">
        <v>41.53</v>
      </c>
      <c r="Q267">
        <v>1.87</v>
      </c>
      <c r="R267">
        <v>2.65</v>
      </c>
      <c r="S267">
        <v>41.46</v>
      </c>
      <c r="T267">
        <v>2.3199999999999998</v>
      </c>
      <c r="U267">
        <v>3.26</v>
      </c>
      <c r="V267">
        <v>41.57</v>
      </c>
      <c r="W267">
        <v>23.7</v>
      </c>
      <c r="X267">
        <v>37.590000000000003</v>
      </c>
      <c r="Y267">
        <v>38.67</v>
      </c>
      <c r="Z267">
        <v>9.15</v>
      </c>
      <c r="AA267">
        <v>14.99</v>
      </c>
      <c r="AB267">
        <v>37.9</v>
      </c>
      <c r="AC267">
        <v>1.1000000000000001</v>
      </c>
      <c r="AD267">
        <v>1.1000000000000001</v>
      </c>
      <c r="AE267">
        <v>50</v>
      </c>
      <c r="AF267">
        <v>7.3</v>
      </c>
      <c r="AG267">
        <v>92.68</v>
      </c>
      <c r="AH267">
        <v>1</v>
      </c>
      <c r="AI267">
        <v>6.5</v>
      </c>
      <c r="AJ267">
        <v>12.46</v>
      </c>
      <c r="AK267">
        <v>9.59</v>
      </c>
      <c r="AL267">
        <v>42.11</v>
      </c>
      <c r="AM267">
        <v>40.409999999999997</v>
      </c>
      <c r="AN267">
        <v>15.98</v>
      </c>
      <c r="AO267">
        <v>17.53</v>
      </c>
      <c r="AP267">
        <v>22.6</v>
      </c>
      <c r="AQ267">
        <v>41.43</v>
      </c>
      <c r="BA267">
        <f t="shared" si="20"/>
        <v>52</v>
      </c>
      <c r="BB267">
        <f t="shared" si="21"/>
        <v>8</v>
      </c>
      <c r="BC267">
        <f t="shared" si="22"/>
        <v>119</v>
      </c>
      <c r="BD267">
        <f t="shared" si="23"/>
        <v>11</v>
      </c>
      <c r="BE267">
        <f t="shared" si="24"/>
        <v>93</v>
      </c>
    </row>
    <row r="268" spans="1:57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12.290217391303999</v>
      </c>
      <c r="H268">
        <v>47.86</v>
      </c>
      <c r="I268">
        <v>66.22</v>
      </c>
      <c r="J268">
        <v>41.95</v>
      </c>
      <c r="K268">
        <v>34.700000000000003</v>
      </c>
      <c r="L268">
        <v>47.97</v>
      </c>
      <c r="M268">
        <v>41.98</v>
      </c>
      <c r="N268">
        <v>25.05</v>
      </c>
      <c r="O268">
        <v>32.26</v>
      </c>
      <c r="P268">
        <v>43.7</v>
      </c>
      <c r="Q268">
        <v>1.7</v>
      </c>
      <c r="R268">
        <v>2.97</v>
      </c>
      <c r="S268">
        <v>36.36</v>
      </c>
      <c r="T268">
        <v>2.17</v>
      </c>
      <c r="U268">
        <v>3.11</v>
      </c>
      <c r="V268">
        <v>41.1</v>
      </c>
      <c r="W268">
        <v>20.7</v>
      </c>
      <c r="X268">
        <v>32.79</v>
      </c>
      <c r="Y268">
        <v>38.69</v>
      </c>
      <c r="Z268">
        <v>8.2799999999999994</v>
      </c>
      <c r="AA268">
        <v>14.33</v>
      </c>
      <c r="AB268">
        <v>36.619999999999997</v>
      </c>
      <c r="AC268">
        <v>0.74</v>
      </c>
      <c r="AD268">
        <v>1.27</v>
      </c>
      <c r="AE268">
        <v>36.840000000000003</v>
      </c>
      <c r="AF268">
        <v>6.78</v>
      </c>
      <c r="AG268">
        <v>90.79</v>
      </c>
      <c r="AH268">
        <v>0.97599999999999998</v>
      </c>
      <c r="AI268">
        <v>6.79</v>
      </c>
      <c r="AJ268">
        <v>11.04</v>
      </c>
      <c r="AK268">
        <v>9.98</v>
      </c>
      <c r="AL268">
        <v>45.85</v>
      </c>
      <c r="AM268">
        <v>40.51</v>
      </c>
      <c r="AN268">
        <v>16.239999999999998</v>
      </c>
      <c r="AO268">
        <v>15.6</v>
      </c>
      <c r="AP268">
        <v>20.48</v>
      </c>
      <c r="AQ268">
        <v>44.22</v>
      </c>
      <c r="BA268">
        <f t="shared" si="20"/>
        <v>28</v>
      </c>
      <c r="BB268">
        <f t="shared" si="21"/>
        <v>59</v>
      </c>
      <c r="BC268">
        <f t="shared" si="22"/>
        <v>77</v>
      </c>
      <c r="BD268">
        <f t="shared" si="23"/>
        <v>29</v>
      </c>
      <c r="BE268">
        <f t="shared" si="24"/>
        <v>42</v>
      </c>
    </row>
    <row r="269" spans="1:57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16.971875000000001</v>
      </c>
      <c r="H269">
        <v>69.599999999999994</v>
      </c>
      <c r="I269">
        <v>59.07</v>
      </c>
      <c r="J269">
        <v>54.09</v>
      </c>
      <c r="K269">
        <v>48.83</v>
      </c>
      <c r="L269">
        <v>42.64</v>
      </c>
      <c r="M269">
        <v>53.38</v>
      </c>
      <c r="N269">
        <v>34.25</v>
      </c>
      <c r="O269">
        <v>30.27</v>
      </c>
      <c r="P269">
        <v>53.08</v>
      </c>
      <c r="Q269">
        <v>3.54</v>
      </c>
      <c r="R269">
        <v>3.02</v>
      </c>
      <c r="S269">
        <v>53.93</v>
      </c>
      <c r="T269">
        <v>2.78</v>
      </c>
      <c r="U269">
        <v>2.57</v>
      </c>
      <c r="V269">
        <v>51.99</v>
      </c>
      <c r="W269">
        <v>34.76</v>
      </c>
      <c r="X269">
        <v>25.78</v>
      </c>
      <c r="Y269">
        <v>57.42</v>
      </c>
      <c r="Z269">
        <v>12.67</v>
      </c>
      <c r="AA269">
        <v>10.83</v>
      </c>
      <c r="AB269">
        <v>53.92</v>
      </c>
      <c r="AC269">
        <v>1.77</v>
      </c>
      <c r="AD269">
        <v>1.33</v>
      </c>
      <c r="AE269">
        <v>57.14</v>
      </c>
      <c r="AF269">
        <v>10.32</v>
      </c>
      <c r="AG269">
        <v>90.02</v>
      </c>
      <c r="AH269">
        <v>1.0029999999999999</v>
      </c>
      <c r="AI269">
        <v>15.91</v>
      </c>
      <c r="AJ269">
        <v>12.45</v>
      </c>
      <c r="AK269">
        <v>6.63</v>
      </c>
      <c r="AL269">
        <v>34.76</v>
      </c>
      <c r="AM269">
        <v>70.59</v>
      </c>
      <c r="AN269">
        <v>29.31</v>
      </c>
      <c r="AO269">
        <v>18.850000000000001</v>
      </c>
      <c r="AP269">
        <v>16.72</v>
      </c>
      <c r="AQ269">
        <v>63.68</v>
      </c>
      <c r="BA269">
        <f t="shared" si="20"/>
        <v>373</v>
      </c>
      <c r="BB269">
        <f t="shared" si="21"/>
        <v>212</v>
      </c>
      <c r="BC269">
        <f t="shared" si="22"/>
        <v>297</v>
      </c>
      <c r="BD269">
        <f t="shared" si="23"/>
        <v>196</v>
      </c>
      <c r="BE269">
        <f t="shared" si="24"/>
        <v>266</v>
      </c>
    </row>
    <row r="270" spans="1:57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11.731782945736001</v>
      </c>
      <c r="H270">
        <v>68.63</v>
      </c>
      <c r="I270">
        <v>65.06</v>
      </c>
      <c r="J270">
        <v>51.33</v>
      </c>
      <c r="K270">
        <v>46.39</v>
      </c>
      <c r="L270">
        <v>47.1</v>
      </c>
      <c r="M270">
        <v>49.62</v>
      </c>
      <c r="N270">
        <v>31.99</v>
      </c>
      <c r="O270">
        <v>32.950000000000003</v>
      </c>
      <c r="P270">
        <v>49.27</v>
      </c>
      <c r="Q270">
        <v>2.62</v>
      </c>
      <c r="R270">
        <v>2.85</v>
      </c>
      <c r="S270">
        <v>47.83</v>
      </c>
      <c r="T270">
        <v>3</v>
      </c>
      <c r="U270">
        <v>2.98</v>
      </c>
      <c r="V270">
        <v>50.18</v>
      </c>
      <c r="W270">
        <v>32.71</v>
      </c>
      <c r="X270">
        <v>30.33</v>
      </c>
      <c r="Y270">
        <v>51.89</v>
      </c>
      <c r="Z270">
        <v>14.27</v>
      </c>
      <c r="AA270">
        <v>12.96</v>
      </c>
      <c r="AB270">
        <v>52.4</v>
      </c>
      <c r="AC270">
        <v>1.9</v>
      </c>
      <c r="AD270">
        <v>2.38</v>
      </c>
      <c r="AE270">
        <v>44.44</v>
      </c>
      <c r="AF270">
        <v>8.18</v>
      </c>
      <c r="AG270">
        <v>91.34</v>
      </c>
      <c r="AH270">
        <v>0.995</v>
      </c>
      <c r="AI270">
        <v>6.18</v>
      </c>
      <c r="AJ270">
        <v>14.39</v>
      </c>
      <c r="AK270">
        <v>8.56</v>
      </c>
      <c r="AL270">
        <v>54.24</v>
      </c>
      <c r="AM270">
        <v>41.94</v>
      </c>
      <c r="AN270">
        <v>11.89</v>
      </c>
      <c r="AO270">
        <v>19.86</v>
      </c>
      <c r="AP270">
        <v>19.86</v>
      </c>
      <c r="AQ270">
        <v>37.450000000000003</v>
      </c>
      <c r="BA270">
        <f t="shared" si="20"/>
        <v>369</v>
      </c>
      <c r="BB270">
        <f t="shared" si="21"/>
        <v>76</v>
      </c>
      <c r="BC270">
        <f t="shared" si="22"/>
        <v>357</v>
      </c>
      <c r="BD270">
        <f t="shared" si="23"/>
        <v>43</v>
      </c>
      <c r="BE270">
        <f t="shared" si="24"/>
        <v>172</v>
      </c>
    </row>
    <row r="271" spans="1:57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14.623188405797</v>
      </c>
      <c r="H271">
        <v>63.95</v>
      </c>
      <c r="I271">
        <v>57.89</v>
      </c>
      <c r="J271">
        <v>52.49</v>
      </c>
      <c r="K271">
        <v>44.42</v>
      </c>
      <c r="L271">
        <v>40.14</v>
      </c>
      <c r="M271">
        <v>52.53</v>
      </c>
      <c r="N271">
        <v>28.81</v>
      </c>
      <c r="O271">
        <v>26.31</v>
      </c>
      <c r="P271">
        <v>52.27</v>
      </c>
      <c r="Q271">
        <v>3.3</v>
      </c>
      <c r="R271">
        <v>2.3199999999999998</v>
      </c>
      <c r="S271">
        <v>58.73</v>
      </c>
      <c r="T271">
        <v>2.7</v>
      </c>
      <c r="U271">
        <v>2.66</v>
      </c>
      <c r="V271">
        <v>50.39</v>
      </c>
      <c r="W271">
        <v>32.020000000000003</v>
      </c>
      <c r="X271">
        <v>27.29</v>
      </c>
      <c r="Y271">
        <v>53.98</v>
      </c>
      <c r="Z271">
        <v>12.04</v>
      </c>
      <c r="AA271">
        <v>11.77</v>
      </c>
      <c r="AB271">
        <v>50.56</v>
      </c>
      <c r="AC271">
        <v>1.78</v>
      </c>
      <c r="AD271">
        <v>1.25</v>
      </c>
      <c r="AE271">
        <v>58.82</v>
      </c>
      <c r="AF271">
        <v>11.46</v>
      </c>
      <c r="AG271">
        <v>91.19</v>
      </c>
      <c r="AH271">
        <v>1.026</v>
      </c>
      <c r="AI271">
        <v>10.44</v>
      </c>
      <c r="AJ271">
        <v>14</v>
      </c>
      <c r="AK271">
        <v>7.22</v>
      </c>
      <c r="AL271">
        <v>39.96</v>
      </c>
      <c r="AM271">
        <v>59.09</v>
      </c>
      <c r="AN271">
        <v>21.05</v>
      </c>
      <c r="AO271">
        <v>20.16</v>
      </c>
      <c r="AP271">
        <v>15.7</v>
      </c>
      <c r="AQ271">
        <v>57.28</v>
      </c>
      <c r="BA271">
        <f t="shared" si="20"/>
        <v>312</v>
      </c>
      <c r="BB271">
        <f t="shared" si="21"/>
        <v>244</v>
      </c>
      <c r="BC271">
        <f t="shared" si="22"/>
        <v>272</v>
      </c>
      <c r="BD271">
        <f t="shared" si="23"/>
        <v>167</v>
      </c>
      <c r="BE271">
        <f t="shared" si="24"/>
        <v>328</v>
      </c>
    </row>
    <row r="272" spans="1:57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8.9057971014493003</v>
      </c>
      <c r="H272">
        <v>59.32</v>
      </c>
      <c r="I272">
        <v>52.14</v>
      </c>
      <c r="J272">
        <v>53.22</v>
      </c>
      <c r="K272">
        <v>41.3</v>
      </c>
      <c r="L272">
        <v>36.03</v>
      </c>
      <c r="M272">
        <v>53.41</v>
      </c>
      <c r="N272">
        <v>28.71</v>
      </c>
      <c r="O272">
        <v>25.04</v>
      </c>
      <c r="P272">
        <v>53.41</v>
      </c>
      <c r="Q272">
        <v>1.9</v>
      </c>
      <c r="R272">
        <v>1.17</v>
      </c>
      <c r="S272">
        <v>61.9</v>
      </c>
      <c r="T272">
        <v>2.19</v>
      </c>
      <c r="U272">
        <v>2.13</v>
      </c>
      <c r="V272">
        <v>50.72</v>
      </c>
      <c r="W272">
        <v>24.31</v>
      </c>
      <c r="X272">
        <v>21.09</v>
      </c>
      <c r="Y272">
        <v>53.55</v>
      </c>
      <c r="Z272">
        <v>8.64</v>
      </c>
      <c r="AA272">
        <v>9.3699999999999992</v>
      </c>
      <c r="AB272">
        <v>47.97</v>
      </c>
      <c r="AC272">
        <v>0.73</v>
      </c>
      <c r="AD272">
        <v>0.73</v>
      </c>
      <c r="AE272">
        <v>50</v>
      </c>
      <c r="AF272">
        <v>6.63</v>
      </c>
      <c r="AG272">
        <v>95.32</v>
      </c>
      <c r="AH272">
        <v>1.02</v>
      </c>
      <c r="AI272">
        <v>6.88</v>
      </c>
      <c r="AJ272">
        <v>14.94</v>
      </c>
      <c r="AK272">
        <v>6.74</v>
      </c>
      <c r="AL272">
        <v>51.85</v>
      </c>
      <c r="AM272">
        <v>50.54</v>
      </c>
      <c r="AN272">
        <v>13.03</v>
      </c>
      <c r="AO272">
        <v>20.07</v>
      </c>
      <c r="AP272">
        <v>13.62</v>
      </c>
      <c r="AQ272">
        <v>48.9</v>
      </c>
      <c r="BA272">
        <f t="shared" si="20"/>
        <v>222</v>
      </c>
      <c r="BB272">
        <f t="shared" si="21"/>
        <v>362</v>
      </c>
      <c r="BC272">
        <f t="shared" si="22"/>
        <v>84</v>
      </c>
      <c r="BD272">
        <f t="shared" si="23"/>
        <v>370</v>
      </c>
      <c r="BE272">
        <f t="shared" si="24"/>
        <v>371</v>
      </c>
    </row>
    <row r="273" spans="1:57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12.332017543859999</v>
      </c>
      <c r="H273">
        <v>60.05</v>
      </c>
      <c r="I273">
        <v>56.72</v>
      </c>
      <c r="J273">
        <v>51.43</v>
      </c>
      <c r="K273">
        <v>45.71</v>
      </c>
      <c r="L273">
        <v>37.770000000000003</v>
      </c>
      <c r="M273">
        <v>54.75</v>
      </c>
      <c r="N273">
        <v>33.42</v>
      </c>
      <c r="O273">
        <v>26.38</v>
      </c>
      <c r="P273">
        <v>55.89</v>
      </c>
      <c r="Q273">
        <v>2.82</v>
      </c>
      <c r="R273">
        <v>1.79</v>
      </c>
      <c r="S273">
        <v>61.11</v>
      </c>
      <c r="T273">
        <v>2.68</v>
      </c>
      <c r="U273">
        <v>2.0299999999999998</v>
      </c>
      <c r="V273">
        <v>56.91</v>
      </c>
      <c r="W273">
        <v>28.42</v>
      </c>
      <c r="X273">
        <v>22.92</v>
      </c>
      <c r="Y273">
        <v>55.36</v>
      </c>
      <c r="Z273">
        <v>11.27</v>
      </c>
      <c r="AA273">
        <v>7.81</v>
      </c>
      <c r="AB273">
        <v>59.06</v>
      </c>
      <c r="AC273">
        <v>1.54</v>
      </c>
      <c r="AD273">
        <v>1.02</v>
      </c>
      <c r="AE273">
        <v>60</v>
      </c>
      <c r="AF273">
        <v>8.43</v>
      </c>
      <c r="AG273">
        <v>93.2</v>
      </c>
      <c r="AH273">
        <v>1.016</v>
      </c>
      <c r="AI273">
        <v>12.68</v>
      </c>
      <c r="AJ273">
        <v>14.72</v>
      </c>
      <c r="AK273">
        <v>5.12</v>
      </c>
      <c r="AL273">
        <v>51.6</v>
      </c>
      <c r="AM273">
        <v>71.22</v>
      </c>
      <c r="AN273">
        <v>22.79</v>
      </c>
      <c r="AO273">
        <v>20.36</v>
      </c>
      <c r="AP273">
        <v>11.27</v>
      </c>
      <c r="AQ273">
        <v>66.92</v>
      </c>
      <c r="BA273">
        <f t="shared" si="20"/>
        <v>237</v>
      </c>
      <c r="BB273">
        <f t="shared" si="21"/>
        <v>276</v>
      </c>
      <c r="BC273">
        <f t="shared" si="22"/>
        <v>260</v>
      </c>
      <c r="BD273">
        <f t="shared" si="23"/>
        <v>389</v>
      </c>
      <c r="BE273">
        <f t="shared" si="24"/>
        <v>364</v>
      </c>
    </row>
    <row r="274" spans="1:57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13.188095238095</v>
      </c>
      <c r="H274">
        <v>58.17</v>
      </c>
      <c r="I274">
        <v>61.64</v>
      </c>
      <c r="J274">
        <v>48.55</v>
      </c>
      <c r="K274">
        <v>42.03</v>
      </c>
      <c r="L274">
        <v>44.3</v>
      </c>
      <c r="M274">
        <v>48.68</v>
      </c>
      <c r="N274">
        <v>29.36</v>
      </c>
      <c r="O274">
        <v>31.31</v>
      </c>
      <c r="P274">
        <v>48.39</v>
      </c>
      <c r="Q274">
        <v>2.92</v>
      </c>
      <c r="R274">
        <v>1.95</v>
      </c>
      <c r="S274">
        <v>60</v>
      </c>
      <c r="T274">
        <v>2.74</v>
      </c>
      <c r="U274">
        <v>2.68</v>
      </c>
      <c r="V274">
        <v>50.56</v>
      </c>
      <c r="W274">
        <v>29.36</v>
      </c>
      <c r="X274">
        <v>28.27</v>
      </c>
      <c r="Y274">
        <v>50.94</v>
      </c>
      <c r="Z274">
        <v>12.67</v>
      </c>
      <c r="AA274">
        <v>11.7</v>
      </c>
      <c r="AB274">
        <v>52</v>
      </c>
      <c r="AC274">
        <v>1.95</v>
      </c>
      <c r="AD274">
        <v>0.65</v>
      </c>
      <c r="AE274">
        <v>75</v>
      </c>
      <c r="AF274">
        <v>9.9600000000000009</v>
      </c>
      <c r="AG274">
        <v>93.77</v>
      </c>
      <c r="AH274">
        <v>1.0369999999999999</v>
      </c>
      <c r="AI274">
        <v>10.51</v>
      </c>
      <c r="AJ274">
        <v>13.32</v>
      </c>
      <c r="AK274">
        <v>7.58</v>
      </c>
      <c r="AL274">
        <v>43</v>
      </c>
      <c r="AM274">
        <v>58.08</v>
      </c>
      <c r="AN274">
        <v>16.79</v>
      </c>
      <c r="AO274">
        <v>16.68</v>
      </c>
      <c r="AP274">
        <v>17.98</v>
      </c>
      <c r="AQ274">
        <v>48.29</v>
      </c>
      <c r="BA274">
        <f t="shared" si="20"/>
        <v>202</v>
      </c>
      <c r="BB274">
        <f t="shared" si="21"/>
        <v>162</v>
      </c>
      <c r="BC274">
        <f t="shared" si="22"/>
        <v>283</v>
      </c>
      <c r="BD274">
        <f t="shared" si="23"/>
        <v>154</v>
      </c>
      <c r="BE274">
        <f t="shared" si="24"/>
        <v>348</v>
      </c>
    </row>
    <row r="275" spans="1:57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8.7731060606061</v>
      </c>
      <c r="H275">
        <v>56.27</v>
      </c>
      <c r="I275">
        <v>48.65</v>
      </c>
      <c r="J275">
        <v>53.63</v>
      </c>
      <c r="K275">
        <v>36.369999999999997</v>
      </c>
      <c r="L275">
        <v>35.28</v>
      </c>
      <c r="M275">
        <v>50.76</v>
      </c>
      <c r="N275">
        <v>27.36</v>
      </c>
      <c r="O275">
        <v>25.96</v>
      </c>
      <c r="P275">
        <v>51.31</v>
      </c>
      <c r="Q275">
        <v>2.02</v>
      </c>
      <c r="R275">
        <v>3.11</v>
      </c>
      <c r="S275">
        <v>39.39</v>
      </c>
      <c r="T275">
        <v>2.48</v>
      </c>
      <c r="U275">
        <v>2.2799999999999998</v>
      </c>
      <c r="V275">
        <v>52</v>
      </c>
      <c r="W275">
        <v>23.63</v>
      </c>
      <c r="X275">
        <v>21.14</v>
      </c>
      <c r="Y275">
        <v>52.78</v>
      </c>
      <c r="Z275">
        <v>11.35</v>
      </c>
      <c r="AA275">
        <v>9.9499999999999993</v>
      </c>
      <c r="AB275">
        <v>53.28</v>
      </c>
      <c r="AC275">
        <v>1.55</v>
      </c>
      <c r="AD275">
        <v>2.33</v>
      </c>
      <c r="AE275">
        <v>40</v>
      </c>
      <c r="AF275">
        <v>7.39</v>
      </c>
      <c r="AG275">
        <v>88.02</v>
      </c>
      <c r="AH275">
        <v>0.95399999999999996</v>
      </c>
      <c r="AI275">
        <v>6.99</v>
      </c>
      <c r="AJ275">
        <v>15.23</v>
      </c>
      <c r="AK275">
        <v>11.5</v>
      </c>
      <c r="AL275">
        <v>57.67</v>
      </c>
      <c r="AM275">
        <v>37.82</v>
      </c>
      <c r="AN275">
        <v>12.43</v>
      </c>
      <c r="AO275">
        <v>18.96</v>
      </c>
      <c r="AP275">
        <v>20.05</v>
      </c>
      <c r="AQ275">
        <v>38.28</v>
      </c>
      <c r="BA275">
        <f t="shared" si="20"/>
        <v>162</v>
      </c>
      <c r="BB275">
        <f t="shared" si="21"/>
        <v>399</v>
      </c>
      <c r="BC275">
        <f t="shared" si="22"/>
        <v>179</v>
      </c>
      <c r="BD275">
        <f t="shared" si="23"/>
        <v>330</v>
      </c>
      <c r="BE275">
        <f t="shared" si="24"/>
        <v>75</v>
      </c>
    </row>
    <row r="276" spans="1:57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16.907638888889</v>
      </c>
      <c r="H276">
        <v>72.16</v>
      </c>
      <c r="I276">
        <v>56.19</v>
      </c>
      <c r="J276">
        <v>56.22</v>
      </c>
      <c r="K276">
        <v>51.31</v>
      </c>
      <c r="L276">
        <v>40.51</v>
      </c>
      <c r="M276">
        <v>55.88</v>
      </c>
      <c r="N276">
        <v>35.86</v>
      </c>
      <c r="O276">
        <v>28.46</v>
      </c>
      <c r="P276">
        <v>55.75</v>
      </c>
      <c r="Q276">
        <v>4.1399999999999997</v>
      </c>
      <c r="R276">
        <v>2.96</v>
      </c>
      <c r="S276">
        <v>58.33</v>
      </c>
      <c r="T276">
        <v>3.06</v>
      </c>
      <c r="U276">
        <v>2.42</v>
      </c>
      <c r="V276">
        <v>55.83</v>
      </c>
      <c r="W276">
        <v>36.369999999999997</v>
      </c>
      <c r="X276">
        <v>24.77</v>
      </c>
      <c r="Y276">
        <v>59.49</v>
      </c>
      <c r="Z276">
        <v>13.83</v>
      </c>
      <c r="AA276">
        <v>10.130000000000001</v>
      </c>
      <c r="AB276">
        <v>57.72</v>
      </c>
      <c r="AC276">
        <v>2.2200000000000002</v>
      </c>
      <c r="AD276">
        <v>1.48</v>
      </c>
      <c r="AE276">
        <v>60</v>
      </c>
      <c r="AF276">
        <v>11.55</v>
      </c>
      <c r="AG276">
        <v>89.61</v>
      </c>
      <c r="AH276">
        <v>1.012</v>
      </c>
      <c r="AI276">
        <v>15.53</v>
      </c>
      <c r="AJ276">
        <v>12.79</v>
      </c>
      <c r="AK276">
        <v>5.84</v>
      </c>
      <c r="AL276">
        <v>36.67</v>
      </c>
      <c r="AM276">
        <v>72.66</v>
      </c>
      <c r="AN276">
        <v>29.5</v>
      </c>
      <c r="AO276">
        <v>20.04</v>
      </c>
      <c r="AP276">
        <v>16.12</v>
      </c>
      <c r="AQ276">
        <v>64.67</v>
      </c>
      <c r="BA276">
        <f t="shared" si="20"/>
        <v>393</v>
      </c>
      <c r="BB276">
        <f t="shared" si="21"/>
        <v>287</v>
      </c>
      <c r="BC276">
        <f t="shared" si="22"/>
        <v>367</v>
      </c>
      <c r="BD276">
        <f t="shared" si="23"/>
        <v>269</v>
      </c>
      <c r="BE276">
        <f t="shared" si="24"/>
        <v>324</v>
      </c>
    </row>
    <row r="277" spans="1:57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13.686111111111</v>
      </c>
      <c r="H277">
        <v>62.65</v>
      </c>
      <c r="I277">
        <v>59.09</v>
      </c>
      <c r="J277">
        <v>51.46</v>
      </c>
      <c r="K277">
        <v>45.39</v>
      </c>
      <c r="L277">
        <v>41.47</v>
      </c>
      <c r="M277">
        <v>52.26</v>
      </c>
      <c r="N277">
        <v>31.88</v>
      </c>
      <c r="O277">
        <v>28.95</v>
      </c>
      <c r="P277">
        <v>52.4</v>
      </c>
      <c r="Q277">
        <v>3.29</v>
      </c>
      <c r="R277">
        <v>2.4700000000000002</v>
      </c>
      <c r="S277">
        <v>57.14</v>
      </c>
      <c r="T277">
        <v>2.75</v>
      </c>
      <c r="U277">
        <v>2.4500000000000002</v>
      </c>
      <c r="V277">
        <v>52.88</v>
      </c>
      <c r="W277">
        <v>27.13</v>
      </c>
      <c r="X277">
        <v>27.49</v>
      </c>
      <c r="Y277">
        <v>49.67</v>
      </c>
      <c r="Z277">
        <v>12.24</v>
      </c>
      <c r="AA277">
        <v>11.05</v>
      </c>
      <c r="AB277">
        <v>52.55</v>
      </c>
      <c r="AC277">
        <v>1.74</v>
      </c>
      <c r="AD277">
        <v>1.19</v>
      </c>
      <c r="AE277">
        <v>59.38</v>
      </c>
      <c r="AF277">
        <v>10.32</v>
      </c>
      <c r="AG277">
        <v>91.48</v>
      </c>
      <c r="AH277">
        <v>1.018</v>
      </c>
      <c r="AI277">
        <v>10.78</v>
      </c>
      <c r="AJ277">
        <v>12.15</v>
      </c>
      <c r="AK277">
        <v>4.38</v>
      </c>
      <c r="AL277">
        <v>50.05</v>
      </c>
      <c r="AM277">
        <v>71.08</v>
      </c>
      <c r="AN277">
        <v>21.46</v>
      </c>
      <c r="AO277">
        <v>19.73</v>
      </c>
      <c r="AP277">
        <v>12.88</v>
      </c>
      <c r="AQ277">
        <v>62.5</v>
      </c>
      <c r="BA277">
        <f t="shared" si="20"/>
        <v>292</v>
      </c>
      <c r="BB277">
        <f t="shared" si="21"/>
        <v>210</v>
      </c>
      <c r="BC277">
        <f t="shared" si="22"/>
        <v>286</v>
      </c>
      <c r="BD277">
        <f t="shared" si="23"/>
        <v>252</v>
      </c>
      <c r="BE277">
        <f t="shared" si="24"/>
        <v>309</v>
      </c>
    </row>
    <row r="278" spans="1:57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12.618918918919</v>
      </c>
      <c r="H278">
        <v>45.75</v>
      </c>
      <c r="I278">
        <v>64.510000000000005</v>
      </c>
      <c r="J278">
        <v>41.49</v>
      </c>
      <c r="K278">
        <v>30.71</v>
      </c>
      <c r="L278">
        <v>44.59</v>
      </c>
      <c r="M278">
        <v>40.78</v>
      </c>
      <c r="N278">
        <v>21.33</v>
      </c>
      <c r="O278">
        <v>27.5</v>
      </c>
      <c r="P278">
        <v>43.68</v>
      </c>
      <c r="Q278">
        <v>2.1800000000000002</v>
      </c>
      <c r="R278">
        <v>1.41</v>
      </c>
      <c r="S278">
        <v>60.71</v>
      </c>
      <c r="T278">
        <v>1.75</v>
      </c>
      <c r="U278">
        <v>2.48</v>
      </c>
      <c r="V278">
        <v>41.38</v>
      </c>
      <c r="W278">
        <v>22.1</v>
      </c>
      <c r="X278">
        <v>27.24</v>
      </c>
      <c r="Y278">
        <v>44.79</v>
      </c>
      <c r="Z278">
        <v>8.74</v>
      </c>
      <c r="AA278">
        <v>10.79</v>
      </c>
      <c r="AB278">
        <v>44.74</v>
      </c>
      <c r="AC278">
        <v>1.1599999999999999</v>
      </c>
      <c r="AD278">
        <v>0.64</v>
      </c>
      <c r="AE278">
        <v>64.290000000000006</v>
      </c>
      <c r="AF278">
        <v>10.24</v>
      </c>
      <c r="AG278">
        <v>94.86</v>
      </c>
      <c r="AH278">
        <v>1.0509999999999999</v>
      </c>
      <c r="AI278">
        <v>2.7</v>
      </c>
      <c r="AJ278">
        <v>13.24</v>
      </c>
      <c r="AK278">
        <v>22.75</v>
      </c>
      <c r="AL278">
        <v>40.869999999999997</v>
      </c>
      <c r="AM278">
        <v>10.61</v>
      </c>
      <c r="AN278">
        <v>5.27</v>
      </c>
      <c r="AO278">
        <v>16.829999999999998</v>
      </c>
      <c r="AP278">
        <v>36.619999999999997</v>
      </c>
      <c r="AQ278">
        <v>12.58</v>
      </c>
      <c r="BA278">
        <f t="shared" si="20"/>
        <v>16</v>
      </c>
      <c r="BB278">
        <f t="shared" si="21"/>
        <v>84</v>
      </c>
      <c r="BC278">
        <f t="shared" si="22"/>
        <v>10</v>
      </c>
      <c r="BD278">
        <f t="shared" si="23"/>
        <v>240</v>
      </c>
      <c r="BE278">
        <f t="shared" si="24"/>
        <v>359</v>
      </c>
    </row>
    <row r="279" spans="1:57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13.21156462585</v>
      </c>
      <c r="H279">
        <v>58.48</v>
      </c>
      <c r="I279">
        <v>57.28</v>
      </c>
      <c r="J279">
        <v>50.52</v>
      </c>
      <c r="K279">
        <v>40.22</v>
      </c>
      <c r="L279">
        <v>41.24</v>
      </c>
      <c r="M279">
        <v>49.37</v>
      </c>
      <c r="N279">
        <v>27.62</v>
      </c>
      <c r="O279">
        <v>30.03</v>
      </c>
      <c r="P279">
        <v>47.91</v>
      </c>
      <c r="Q279">
        <v>2.04</v>
      </c>
      <c r="R279">
        <v>3.43</v>
      </c>
      <c r="S279">
        <v>37.29</v>
      </c>
      <c r="T279">
        <v>2.48</v>
      </c>
      <c r="U279">
        <v>2.5299999999999998</v>
      </c>
      <c r="V279">
        <v>49.54</v>
      </c>
      <c r="W279">
        <v>27.43</v>
      </c>
      <c r="X279">
        <v>25.21</v>
      </c>
      <c r="Y279">
        <v>52.11</v>
      </c>
      <c r="Z279">
        <v>11.12</v>
      </c>
      <c r="AA279">
        <v>10.66</v>
      </c>
      <c r="AB279">
        <v>51.06</v>
      </c>
      <c r="AC279">
        <v>1.02</v>
      </c>
      <c r="AD279">
        <v>1.85</v>
      </c>
      <c r="AE279">
        <v>35.479999999999997</v>
      </c>
      <c r="AF279">
        <v>7.38</v>
      </c>
      <c r="AG279">
        <v>88.58</v>
      </c>
      <c r="AH279">
        <v>0.96</v>
      </c>
      <c r="AI279">
        <v>8.6199999999999992</v>
      </c>
      <c r="AJ279">
        <v>12.33</v>
      </c>
      <c r="AK279">
        <v>9.92</v>
      </c>
      <c r="AL279">
        <v>41.71</v>
      </c>
      <c r="AM279">
        <v>46.5</v>
      </c>
      <c r="AN279">
        <v>15.57</v>
      </c>
      <c r="AO279">
        <v>17.8</v>
      </c>
      <c r="AP279">
        <v>17.98</v>
      </c>
      <c r="AQ279">
        <v>46.41</v>
      </c>
      <c r="BA279">
        <f t="shared" si="20"/>
        <v>208</v>
      </c>
      <c r="BB279">
        <f t="shared" si="21"/>
        <v>262</v>
      </c>
      <c r="BC279">
        <f t="shared" si="22"/>
        <v>179</v>
      </c>
      <c r="BD279">
        <f t="shared" si="23"/>
        <v>212</v>
      </c>
      <c r="BE279">
        <f t="shared" si="24"/>
        <v>52</v>
      </c>
    </row>
    <row r="280" spans="1:57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10.180952380952</v>
      </c>
      <c r="H280">
        <v>58.3</v>
      </c>
      <c r="I280">
        <v>53.67</v>
      </c>
      <c r="J280">
        <v>52.07</v>
      </c>
      <c r="K280">
        <v>43.36</v>
      </c>
      <c r="L280">
        <v>37.25</v>
      </c>
      <c r="M280">
        <v>53.79</v>
      </c>
      <c r="N280">
        <v>31.57</v>
      </c>
      <c r="O280">
        <v>24.42</v>
      </c>
      <c r="P280">
        <v>56.39</v>
      </c>
      <c r="Q280">
        <v>2.95</v>
      </c>
      <c r="R280">
        <v>2.3199999999999998</v>
      </c>
      <c r="S280">
        <v>56</v>
      </c>
      <c r="T280">
        <v>2.33</v>
      </c>
      <c r="U280">
        <v>2.4500000000000002</v>
      </c>
      <c r="V280">
        <v>48.8</v>
      </c>
      <c r="W280">
        <v>26.1</v>
      </c>
      <c r="X280">
        <v>23.36</v>
      </c>
      <c r="Y280">
        <v>52.77</v>
      </c>
      <c r="Z280">
        <v>10.73</v>
      </c>
      <c r="AA280">
        <v>10.1</v>
      </c>
      <c r="AB280">
        <v>51.52</v>
      </c>
      <c r="AC280">
        <v>2.1</v>
      </c>
      <c r="AD280">
        <v>0.63</v>
      </c>
      <c r="AE280">
        <v>76.92</v>
      </c>
      <c r="AF280">
        <v>9.33</v>
      </c>
      <c r="AG280">
        <v>90.52</v>
      </c>
      <c r="AH280">
        <v>0.999</v>
      </c>
      <c r="AI280">
        <v>10.73</v>
      </c>
      <c r="AJ280">
        <v>10.94</v>
      </c>
      <c r="AK280">
        <v>1.89</v>
      </c>
      <c r="AL280">
        <v>57.46</v>
      </c>
      <c r="AM280">
        <v>85</v>
      </c>
      <c r="AN280">
        <v>19.57</v>
      </c>
      <c r="AO280">
        <v>15.58</v>
      </c>
      <c r="AP280">
        <v>10.1</v>
      </c>
      <c r="AQ280">
        <v>65.959999999999994</v>
      </c>
      <c r="BA280">
        <f t="shared" si="20"/>
        <v>205</v>
      </c>
      <c r="BB280">
        <f t="shared" si="21"/>
        <v>335</v>
      </c>
      <c r="BC280">
        <f t="shared" si="22"/>
        <v>126</v>
      </c>
      <c r="BD280">
        <f t="shared" si="23"/>
        <v>252</v>
      </c>
      <c r="BE280">
        <f t="shared" si="24"/>
        <v>298</v>
      </c>
    </row>
    <row r="281" spans="1:57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12.719858156028</v>
      </c>
      <c r="H281">
        <v>61.42</v>
      </c>
      <c r="I281">
        <v>61.32</v>
      </c>
      <c r="J281">
        <v>50.04</v>
      </c>
      <c r="K281">
        <v>44.36</v>
      </c>
      <c r="L281">
        <v>44.36</v>
      </c>
      <c r="M281">
        <v>50</v>
      </c>
      <c r="N281">
        <v>30.21</v>
      </c>
      <c r="O281">
        <v>30.61</v>
      </c>
      <c r="P281">
        <v>49.67</v>
      </c>
      <c r="Q281">
        <v>2.91</v>
      </c>
      <c r="R281">
        <v>2.71</v>
      </c>
      <c r="S281">
        <v>51.79</v>
      </c>
      <c r="T281">
        <v>2.93</v>
      </c>
      <c r="U281">
        <v>2.82</v>
      </c>
      <c r="V281">
        <v>51</v>
      </c>
      <c r="W281">
        <v>30.31</v>
      </c>
      <c r="X281">
        <v>31.61</v>
      </c>
      <c r="Y281">
        <v>48.95</v>
      </c>
      <c r="Z281">
        <v>13.45</v>
      </c>
      <c r="AA281">
        <v>12.75</v>
      </c>
      <c r="AB281">
        <v>51.34</v>
      </c>
      <c r="AC281">
        <v>1.3</v>
      </c>
      <c r="AD281">
        <v>1.51</v>
      </c>
      <c r="AE281">
        <v>46.43</v>
      </c>
      <c r="AF281">
        <v>9.6300000000000008</v>
      </c>
      <c r="AG281">
        <v>91.15</v>
      </c>
      <c r="AH281">
        <v>1.008</v>
      </c>
      <c r="AI281">
        <v>8.33</v>
      </c>
      <c r="AJ281">
        <v>16.559999999999999</v>
      </c>
      <c r="AK281">
        <v>13.75</v>
      </c>
      <c r="AL281">
        <v>40.75</v>
      </c>
      <c r="AM281">
        <v>37.729999999999997</v>
      </c>
      <c r="AN281">
        <v>16.059999999999999</v>
      </c>
      <c r="AO281">
        <v>21.68</v>
      </c>
      <c r="AP281">
        <v>24.29</v>
      </c>
      <c r="AQ281">
        <v>39.799999999999997</v>
      </c>
      <c r="BA281">
        <f t="shared" si="20"/>
        <v>265</v>
      </c>
      <c r="BB281">
        <f t="shared" si="21"/>
        <v>170</v>
      </c>
      <c r="BC281">
        <f t="shared" si="22"/>
        <v>341</v>
      </c>
      <c r="BD281">
        <f t="shared" si="23"/>
        <v>105</v>
      </c>
      <c r="BE281">
        <f t="shared" si="24"/>
        <v>231</v>
      </c>
    </row>
    <row r="282" spans="1:57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9.8733333333332993</v>
      </c>
      <c r="H282">
        <v>44.56</v>
      </c>
      <c r="I282">
        <v>73.459999999999994</v>
      </c>
      <c r="J282">
        <v>37.76</v>
      </c>
      <c r="K282">
        <v>32.82</v>
      </c>
      <c r="L282">
        <v>46.32</v>
      </c>
      <c r="M282">
        <v>41.47</v>
      </c>
      <c r="N282">
        <v>23.5</v>
      </c>
      <c r="O282">
        <v>30.38</v>
      </c>
      <c r="P282">
        <v>43.61</v>
      </c>
      <c r="Q282">
        <v>1.08</v>
      </c>
      <c r="R282">
        <v>2.7</v>
      </c>
      <c r="S282">
        <v>28.57</v>
      </c>
      <c r="T282">
        <v>1.76</v>
      </c>
      <c r="U282">
        <v>2.87</v>
      </c>
      <c r="V282">
        <v>38.08</v>
      </c>
      <c r="W282">
        <v>19.850000000000001</v>
      </c>
      <c r="X282">
        <v>32.28</v>
      </c>
      <c r="Y282">
        <v>38.08</v>
      </c>
      <c r="Z282">
        <v>7.16</v>
      </c>
      <c r="AA282">
        <v>13.23</v>
      </c>
      <c r="AB282">
        <v>35.1</v>
      </c>
      <c r="AC282">
        <v>0.68</v>
      </c>
      <c r="AD282">
        <v>0.95</v>
      </c>
      <c r="AE282">
        <v>41.67</v>
      </c>
      <c r="AF282">
        <v>4.5999999999999996</v>
      </c>
      <c r="AG282">
        <v>91.11</v>
      </c>
      <c r="AH282">
        <v>0.95699999999999996</v>
      </c>
      <c r="AI282">
        <v>6.89</v>
      </c>
      <c r="AJ282">
        <v>11.75</v>
      </c>
      <c r="AK282">
        <v>12.69</v>
      </c>
      <c r="AL282">
        <v>54.42</v>
      </c>
      <c r="AM282">
        <v>35.17</v>
      </c>
      <c r="AN282">
        <v>12.56</v>
      </c>
      <c r="AO282">
        <v>15.8</v>
      </c>
      <c r="AP282">
        <v>23.63</v>
      </c>
      <c r="AQ282">
        <v>34.700000000000003</v>
      </c>
      <c r="BA282">
        <f t="shared" si="20"/>
        <v>12</v>
      </c>
      <c r="BB282">
        <f t="shared" si="21"/>
        <v>4</v>
      </c>
      <c r="BC282">
        <f t="shared" si="22"/>
        <v>12</v>
      </c>
      <c r="BD282">
        <f t="shared" si="23"/>
        <v>84</v>
      </c>
      <c r="BE282">
        <f t="shared" si="24"/>
        <v>14</v>
      </c>
    </row>
    <row r="283" spans="1:57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12.111261261260999</v>
      </c>
      <c r="H283">
        <v>66.28</v>
      </c>
      <c r="I283">
        <v>49.14</v>
      </c>
      <c r="J283">
        <v>57.42</v>
      </c>
      <c r="K283">
        <v>43.25</v>
      </c>
      <c r="L283">
        <v>36.020000000000003</v>
      </c>
      <c r="M283">
        <v>54.56</v>
      </c>
      <c r="N283">
        <v>31.2</v>
      </c>
      <c r="O283">
        <v>23.57</v>
      </c>
      <c r="P283">
        <v>56.97</v>
      </c>
      <c r="Q283">
        <v>0.8</v>
      </c>
      <c r="R283">
        <v>2.14</v>
      </c>
      <c r="S283">
        <v>27.27</v>
      </c>
      <c r="T283">
        <v>2.41</v>
      </c>
      <c r="U283">
        <v>2.52</v>
      </c>
      <c r="V283">
        <v>48.87</v>
      </c>
      <c r="W283">
        <v>27.31</v>
      </c>
      <c r="X283">
        <v>24.1</v>
      </c>
      <c r="Y283">
        <v>53.13</v>
      </c>
      <c r="Z283">
        <v>11.25</v>
      </c>
      <c r="AA283">
        <v>10.98</v>
      </c>
      <c r="AB283">
        <v>50.6</v>
      </c>
      <c r="AC283">
        <v>0.4</v>
      </c>
      <c r="AD283">
        <v>1.74</v>
      </c>
      <c r="AE283">
        <v>18.75</v>
      </c>
      <c r="AF283">
        <v>2.58</v>
      </c>
      <c r="AG283">
        <v>90.91</v>
      </c>
      <c r="AH283">
        <v>0.93500000000000005</v>
      </c>
      <c r="AI283">
        <v>10.58</v>
      </c>
      <c r="AJ283">
        <v>15</v>
      </c>
      <c r="AK283">
        <v>8.9700000000000006</v>
      </c>
      <c r="AL283">
        <v>45.12</v>
      </c>
      <c r="AM283">
        <v>54.11</v>
      </c>
      <c r="AN283">
        <v>19.149999999999999</v>
      </c>
      <c r="AO283">
        <v>17.940000000000001</v>
      </c>
      <c r="AP283">
        <v>15.26</v>
      </c>
      <c r="AQ283">
        <v>55.64</v>
      </c>
      <c r="BA283">
        <f t="shared" si="20"/>
        <v>342</v>
      </c>
      <c r="BB283">
        <f t="shared" si="21"/>
        <v>394</v>
      </c>
      <c r="BC283">
        <f t="shared" si="22"/>
        <v>154</v>
      </c>
      <c r="BD283">
        <f t="shared" si="23"/>
        <v>221</v>
      </c>
      <c r="BE283">
        <f t="shared" si="24"/>
        <v>12</v>
      </c>
    </row>
    <row r="284" spans="1:57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12.620634920635</v>
      </c>
      <c r="H284">
        <v>51.73</v>
      </c>
      <c r="I284">
        <v>63.95</v>
      </c>
      <c r="J284">
        <v>44.72</v>
      </c>
      <c r="K284">
        <v>36.340000000000003</v>
      </c>
      <c r="L284">
        <v>45.28</v>
      </c>
      <c r="M284">
        <v>44.52</v>
      </c>
      <c r="N284">
        <v>26.03</v>
      </c>
      <c r="O284">
        <v>32.26</v>
      </c>
      <c r="P284">
        <v>44.66</v>
      </c>
      <c r="Q284">
        <v>2.83</v>
      </c>
      <c r="R284">
        <v>3.4</v>
      </c>
      <c r="S284">
        <v>45.45</v>
      </c>
      <c r="T284">
        <v>2.1800000000000002</v>
      </c>
      <c r="U284">
        <v>2.71</v>
      </c>
      <c r="V284">
        <v>44.58</v>
      </c>
      <c r="W284">
        <v>23.66</v>
      </c>
      <c r="X284">
        <v>30.45</v>
      </c>
      <c r="Y284">
        <v>43.72</v>
      </c>
      <c r="Z284">
        <v>9.2799999999999994</v>
      </c>
      <c r="AA284">
        <v>13.92</v>
      </c>
      <c r="AB284">
        <v>40</v>
      </c>
      <c r="AC284">
        <v>1.81</v>
      </c>
      <c r="AD284">
        <v>1.92</v>
      </c>
      <c r="AE284">
        <v>48.48</v>
      </c>
      <c r="AF284">
        <v>10.87</v>
      </c>
      <c r="AG284">
        <v>89.47</v>
      </c>
      <c r="AH284">
        <v>1.0029999999999999</v>
      </c>
      <c r="AI284">
        <v>9.51</v>
      </c>
      <c r="AJ284">
        <v>15.39</v>
      </c>
      <c r="AK284">
        <v>9.2799999999999994</v>
      </c>
      <c r="AL284">
        <v>38.369999999999997</v>
      </c>
      <c r="AM284">
        <v>50.6</v>
      </c>
      <c r="AN284">
        <v>17.43</v>
      </c>
      <c r="AO284">
        <v>19.809999999999999</v>
      </c>
      <c r="AP284">
        <v>20.37</v>
      </c>
      <c r="AQ284">
        <v>46.11</v>
      </c>
      <c r="BA284">
        <f t="shared" si="20"/>
        <v>66</v>
      </c>
      <c r="BB284">
        <f t="shared" si="21"/>
        <v>100</v>
      </c>
      <c r="BC284">
        <f t="shared" si="22"/>
        <v>80</v>
      </c>
      <c r="BD284">
        <f t="shared" si="23"/>
        <v>142</v>
      </c>
      <c r="BE284">
        <f t="shared" si="24"/>
        <v>142</v>
      </c>
    </row>
    <row r="285" spans="1:57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14.323863636364001</v>
      </c>
      <c r="H285">
        <v>55.22</v>
      </c>
      <c r="I285">
        <v>50.27</v>
      </c>
      <c r="J285">
        <v>52.35</v>
      </c>
      <c r="K285">
        <v>41.03</v>
      </c>
      <c r="L285">
        <v>36.270000000000003</v>
      </c>
      <c r="M285">
        <v>53.08</v>
      </c>
      <c r="N285">
        <v>27.32</v>
      </c>
      <c r="O285">
        <v>24.94</v>
      </c>
      <c r="P285">
        <v>52.28</v>
      </c>
      <c r="Q285">
        <v>2.09</v>
      </c>
      <c r="R285">
        <v>2.19</v>
      </c>
      <c r="S285">
        <v>48.89</v>
      </c>
      <c r="T285">
        <v>2.41</v>
      </c>
      <c r="U285">
        <v>2.1800000000000002</v>
      </c>
      <c r="V285">
        <v>52.59</v>
      </c>
      <c r="W285">
        <v>26.66</v>
      </c>
      <c r="X285">
        <v>24.66</v>
      </c>
      <c r="Y285">
        <v>51.95</v>
      </c>
      <c r="Z285">
        <v>10.47</v>
      </c>
      <c r="AA285">
        <v>10.19</v>
      </c>
      <c r="AB285">
        <v>50.69</v>
      </c>
      <c r="AC285">
        <v>1.05</v>
      </c>
      <c r="AD285">
        <v>1.24</v>
      </c>
      <c r="AE285">
        <v>45.83</v>
      </c>
      <c r="AF285">
        <v>7.67</v>
      </c>
      <c r="AG285">
        <v>91.22</v>
      </c>
      <c r="AH285">
        <v>0.98899999999999999</v>
      </c>
      <c r="AI285">
        <v>9.9</v>
      </c>
      <c r="AJ285">
        <v>11.8</v>
      </c>
      <c r="AK285">
        <v>9.0399999999999991</v>
      </c>
      <c r="AL285">
        <v>41.41</v>
      </c>
      <c r="AM285">
        <v>52.26</v>
      </c>
      <c r="AN285">
        <v>18.37</v>
      </c>
      <c r="AO285">
        <v>16.66</v>
      </c>
      <c r="AP285">
        <v>17.04</v>
      </c>
      <c r="AQ285">
        <v>51.88</v>
      </c>
      <c r="BA285">
        <f t="shared" si="20"/>
        <v>135</v>
      </c>
      <c r="BB285">
        <f t="shared" si="21"/>
        <v>387</v>
      </c>
      <c r="BC285">
        <f t="shared" si="22"/>
        <v>154</v>
      </c>
      <c r="BD285">
        <f t="shared" si="23"/>
        <v>362</v>
      </c>
      <c r="BE285">
        <f t="shared" si="24"/>
        <v>188</v>
      </c>
    </row>
    <row r="286" spans="1:57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14.927430555556001</v>
      </c>
      <c r="H286">
        <v>55.43</v>
      </c>
      <c r="I286">
        <v>58.37</v>
      </c>
      <c r="J286">
        <v>48.71</v>
      </c>
      <c r="K286">
        <v>39.69</v>
      </c>
      <c r="L286">
        <v>41.95</v>
      </c>
      <c r="M286">
        <v>48.62</v>
      </c>
      <c r="N286">
        <v>26.71</v>
      </c>
      <c r="O286">
        <v>29.48</v>
      </c>
      <c r="P286">
        <v>47.54</v>
      </c>
      <c r="Q286">
        <v>1.93</v>
      </c>
      <c r="R286">
        <v>2.2599999999999998</v>
      </c>
      <c r="S286">
        <v>46</v>
      </c>
      <c r="T286">
        <v>2.37</v>
      </c>
      <c r="U286">
        <v>2.4900000000000002</v>
      </c>
      <c r="V286">
        <v>48.7</v>
      </c>
      <c r="W286">
        <v>25.46</v>
      </c>
      <c r="X286">
        <v>29.06</v>
      </c>
      <c r="Y286">
        <v>46.7</v>
      </c>
      <c r="Z286">
        <v>9.7100000000000009</v>
      </c>
      <c r="AA286">
        <v>10.3</v>
      </c>
      <c r="AB286">
        <v>48.54</v>
      </c>
      <c r="AC286">
        <v>1</v>
      </c>
      <c r="AD286">
        <v>0.75</v>
      </c>
      <c r="AE286">
        <v>57.14</v>
      </c>
      <c r="AF286">
        <v>7.21</v>
      </c>
      <c r="AG286">
        <v>92.33</v>
      </c>
      <c r="AH286">
        <v>0.995</v>
      </c>
      <c r="AI286">
        <v>9.8800000000000008</v>
      </c>
      <c r="AJ286">
        <v>14.99</v>
      </c>
      <c r="AK286">
        <v>7.87</v>
      </c>
      <c r="AL286">
        <v>37.770000000000003</v>
      </c>
      <c r="AM286">
        <v>55.66</v>
      </c>
      <c r="AN286">
        <v>17.84</v>
      </c>
      <c r="AO286">
        <v>20.68</v>
      </c>
      <c r="AP286">
        <v>16.25</v>
      </c>
      <c r="AQ286">
        <v>52.33</v>
      </c>
      <c r="BA286">
        <f t="shared" si="20"/>
        <v>136</v>
      </c>
      <c r="BB286">
        <f t="shared" si="21"/>
        <v>227</v>
      </c>
      <c r="BC286">
        <f t="shared" si="22"/>
        <v>138</v>
      </c>
      <c r="BD286">
        <f t="shared" si="23"/>
        <v>233</v>
      </c>
      <c r="BE286">
        <f t="shared" si="24"/>
        <v>149</v>
      </c>
    </row>
    <row r="287" spans="1:57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12.858095238095</v>
      </c>
      <c r="H287">
        <v>67.33</v>
      </c>
      <c r="I287">
        <v>54.26</v>
      </c>
      <c r="J287">
        <v>55.37</v>
      </c>
      <c r="K287">
        <v>45.86</v>
      </c>
      <c r="L287">
        <v>40.53</v>
      </c>
      <c r="M287">
        <v>53.09</v>
      </c>
      <c r="N287">
        <v>30.4</v>
      </c>
      <c r="O287">
        <v>28.4</v>
      </c>
      <c r="P287">
        <v>51.7</v>
      </c>
      <c r="Q287">
        <v>2.93</v>
      </c>
      <c r="R287">
        <v>2.8</v>
      </c>
      <c r="S287">
        <v>51.16</v>
      </c>
      <c r="T287">
        <v>3.43</v>
      </c>
      <c r="U287">
        <v>2.68</v>
      </c>
      <c r="V287">
        <v>56.12</v>
      </c>
      <c r="W287">
        <v>34.53</v>
      </c>
      <c r="X287">
        <v>26.13</v>
      </c>
      <c r="Y287">
        <v>56.92</v>
      </c>
      <c r="Z287">
        <v>13.87</v>
      </c>
      <c r="AA287">
        <v>12.13</v>
      </c>
      <c r="AB287">
        <v>53.33</v>
      </c>
      <c r="AC287">
        <v>1.6</v>
      </c>
      <c r="AD287">
        <v>1.87</v>
      </c>
      <c r="AE287">
        <v>46.15</v>
      </c>
      <c r="AF287">
        <v>9.65</v>
      </c>
      <c r="AG287">
        <v>90.14</v>
      </c>
      <c r="AH287">
        <v>0.998</v>
      </c>
      <c r="AI287">
        <v>11.87</v>
      </c>
      <c r="AJ287">
        <v>20.8</v>
      </c>
      <c r="AK287">
        <v>12</v>
      </c>
      <c r="AL287">
        <v>42.8</v>
      </c>
      <c r="AM287">
        <v>49.72</v>
      </c>
      <c r="AN287">
        <v>21.47</v>
      </c>
      <c r="AO287">
        <v>26.13</v>
      </c>
      <c r="AP287">
        <v>19.600000000000001</v>
      </c>
      <c r="AQ287">
        <v>52.27</v>
      </c>
      <c r="BA287">
        <f t="shared" si="20"/>
        <v>360</v>
      </c>
      <c r="BB287">
        <f t="shared" si="21"/>
        <v>327</v>
      </c>
      <c r="BC287">
        <f t="shared" si="22"/>
        <v>403</v>
      </c>
      <c r="BD287">
        <f t="shared" si="23"/>
        <v>154</v>
      </c>
      <c r="BE287">
        <f t="shared" si="24"/>
        <v>227</v>
      </c>
    </row>
    <row r="288" spans="1:57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11.638505747126001</v>
      </c>
      <c r="H288">
        <v>47.29</v>
      </c>
      <c r="I288">
        <v>66.66</v>
      </c>
      <c r="J288">
        <v>41.5</v>
      </c>
      <c r="K288">
        <v>32.71</v>
      </c>
      <c r="L288">
        <v>46.75</v>
      </c>
      <c r="M288">
        <v>41.16</v>
      </c>
      <c r="N288">
        <v>24.53</v>
      </c>
      <c r="O288">
        <v>33.42</v>
      </c>
      <c r="P288">
        <v>42.33</v>
      </c>
      <c r="Q288">
        <v>1.78</v>
      </c>
      <c r="R288">
        <v>3.02</v>
      </c>
      <c r="S288">
        <v>37.04</v>
      </c>
      <c r="T288">
        <v>1.89</v>
      </c>
      <c r="U288">
        <v>2.94</v>
      </c>
      <c r="V288">
        <v>39.119999999999997</v>
      </c>
      <c r="W288">
        <v>19.2</v>
      </c>
      <c r="X288">
        <v>35.909999999999997</v>
      </c>
      <c r="Y288">
        <v>34.840000000000003</v>
      </c>
      <c r="Z288">
        <v>8.5299999999999994</v>
      </c>
      <c r="AA288">
        <v>14.75</v>
      </c>
      <c r="AB288">
        <v>36.64</v>
      </c>
      <c r="AC288">
        <v>0.89</v>
      </c>
      <c r="AD288">
        <v>1.6</v>
      </c>
      <c r="AE288">
        <v>35.71</v>
      </c>
      <c r="AF288">
        <v>7.25</v>
      </c>
      <c r="AG288">
        <v>90.96</v>
      </c>
      <c r="AH288">
        <v>0.98199999999999998</v>
      </c>
      <c r="AI288">
        <v>8.18</v>
      </c>
      <c r="AJ288">
        <v>13.87</v>
      </c>
      <c r="AK288">
        <v>12.62</v>
      </c>
      <c r="AL288">
        <v>48.35</v>
      </c>
      <c r="AM288">
        <v>39.32</v>
      </c>
      <c r="AN288">
        <v>18.309999999999999</v>
      </c>
      <c r="AO288">
        <v>20.27</v>
      </c>
      <c r="AP288">
        <v>25.24</v>
      </c>
      <c r="AQ288">
        <v>42.04</v>
      </c>
      <c r="BA288">
        <f t="shared" si="20"/>
        <v>24</v>
      </c>
      <c r="BB288">
        <f t="shared" si="21"/>
        <v>54</v>
      </c>
      <c r="BC288">
        <f t="shared" si="22"/>
        <v>18</v>
      </c>
      <c r="BD288">
        <f t="shared" si="23"/>
        <v>53</v>
      </c>
      <c r="BE288">
        <f t="shared" si="24"/>
        <v>50</v>
      </c>
    </row>
    <row r="289" spans="1:57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12.377941176470999</v>
      </c>
      <c r="H289">
        <v>44.05</v>
      </c>
      <c r="I289">
        <v>61.87</v>
      </c>
      <c r="J289">
        <v>41.59</v>
      </c>
      <c r="K289">
        <v>30.51</v>
      </c>
      <c r="L289">
        <v>44.62</v>
      </c>
      <c r="M289">
        <v>40.61</v>
      </c>
      <c r="N289">
        <v>20.82</v>
      </c>
      <c r="O289">
        <v>27.8</v>
      </c>
      <c r="P289">
        <v>42.82</v>
      </c>
      <c r="Q289">
        <v>2.42</v>
      </c>
      <c r="R289">
        <v>1.28</v>
      </c>
      <c r="S289">
        <v>65.38</v>
      </c>
      <c r="T289">
        <v>1.67</v>
      </c>
      <c r="U289">
        <v>2.5499999999999998</v>
      </c>
      <c r="V289">
        <v>39.659999999999997</v>
      </c>
      <c r="W289">
        <v>20.96</v>
      </c>
      <c r="X289">
        <v>26.38</v>
      </c>
      <c r="Y289">
        <v>44.28</v>
      </c>
      <c r="Z289">
        <v>7.7</v>
      </c>
      <c r="AA289">
        <v>10.84</v>
      </c>
      <c r="AB289">
        <v>41.54</v>
      </c>
      <c r="AC289">
        <v>0.86</v>
      </c>
      <c r="AD289">
        <v>0.56999999999999995</v>
      </c>
      <c r="AE289">
        <v>60</v>
      </c>
      <c r="AF289">
        <v>11.64</v>
      </c>
      <c r="AG289">
        <v>95.38</v>
      </c>
      <c r="AH289">
        <v>1.07</v>
      </c>
      <c r="AI289">
        <v>2</v>
      </c>
      <c r="AJ289">
        <v>14.4</v>
      </c>
      <c r="AK289">
        <v>22.81</v>
      </c>
      <c r="AL289">
        <v>38.78</v>
      </c>
      <c r="AM289">
        <v>8.0500000000000007</v>
      </c>
      <c r="AN289">
        <v>4.8499999999999996</v>
      </c>
      <c r="AO289">
        <v>17.54</v>
      </c>
      <c r="AP289">
        <v>36.5</v>
      </c>
      <c r="AQ289">
        <v>11.72</v>
      </c>
      <c r="BA289">
        <f t="shared" si="20"/>
        <v>9</v>
      </c>
      <c r="BB289">
        <f t="shared" si="21"/>
        <v>157</v>
      </c>
      <c r="BC289">
        <f t="shared" si="22"/>
        <v>5</v>
      </c>
      <c r="BD289">
        <f t="shared" si="23"/>
        <v>207</v>
      </c>
      <c r="BE289">
        <f t="shared" si="24"/>
        <v>401</v>
      </c>
    </row>
    <row r="290" spans="1:57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8.5704545454544991</v>
      </c>
      <c r="H290">
        <v>47.57</v>
      </c>
      <c r="I290">
        <v>63.64</v>
      </c>
      <c r="J290">
        <v>42.78</v>
      </c>
      <c r="K290">
        <v>34.69</v>
      </c>
      <c r="L290">
        <v>43.6</v>
      </c>
      <c r="M290">
        <v>44.31</v>
      </c>
      <c r="N290">
        <v>24.82</v>
      </c>
      <c r="O290">
        <v>30.07</v>
      </c>
      <c r="P290">
        <v>45.22</v>
      </c>
      <c r="Q290">
        <v>0.64</v>
      </c>
      <c r="R290">
        <v>1.75</v>
      </c>
      <c r="S290">
        <v>26.67</v>
      </c>
      <c r="T290">
        <v>1.74</v>
      </c>
      <c r="U290">
        <v>2.62</v>
      </c>
      <c r="V290">
        <v>39.92</v>
      </c>
      <c r="W290">
        <v>19.25</v>
      </c>
      <c r="X290">
        <v>27.37</v>
      </c>
      <c r="Y290">
        <v>41.3</v>
      </c>
      <c r="Z290">
        <v>8.27</v>
      </c>
      <c r="AA290">
        <v>12.41</v>
      </c>
      <c r="AB290">
        <v>40</v>
      </c>
      <c r="AC290">
        <v>0.48</v>
      </c>
      <c r="AD290">
        <v>1.1100000000000001</v>
      </c>
      <c r="AE290">
        <v>30</v>
      </c>
      <c r="AF290">
        <v>2.56</v>
      </c>
      <c r="AG290">
        <v>94.18</v>
      </c>
      <c r="AH290">
        <v>0.96699999999999997</v>
      </c>
      <c r="AI290">
        <v>7</v>
      </c>
      <c r="AJ290">
        <v>14.16</v>
      </c>
      <c r="AK290">
        <v>4.93</v>
      </c>
      <c r="AL290">
        <v>55.05</v>
      </c>
      <c r="AM290">
        <v>58.67</v>
      </c>
      <c r="AN290">
        <v>13.21</v>
      </c>
      <c r="AO290">
        <v>18.3</v>
      </c>
      <c r="AP290">
        <v>11.3</v>
      </c>
      <c r="AQ290">
        <v>53.9</v>
      </c>
      <c r="BA290">
        <f t="shared" si="20"/>
        <v>25</v>
      </c>
      <c r="BB290">
        <f t="shared" si="21"/>
        <v>108</v>
      </c>
      <c r="BC290">
        <f t="shared" si="22"/>
        <v>9</v>
      </c>
      <c r="BD290">
        <f t="shared" si="23"/>
        <v>185</v>
      </c>
      <c r="BE290">
        <f t="shared" si="24"/>
        <v>10</v>
      </c>
    </row>
    <row r="291" spans="1:57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11.752991452990999</v>
      </c>
      <c r="H291">
        <v>62.96</v>
      </c>
      <c r="I291">
        <v>54.98</v>
      </c>
      <c r="J291">
        <v>53.39</v>
      </c>
      <c r="K291">
        <v>41.63</v>
      </c>
      <c r="L291">
        <v>38.479999999999997</v>
      </c>
      <c r="M291">
        <v>51.96</v>
      </c>
      <c r="N291">
        <v>29.32</v>
      </c>
      <c r="O291">
        <v>25.92</v>
      </c>
      <c r="P291">
        <v>53.08</v>
      </c>
      <c r="Q291">
        <v>2.36</v>
      </c>
      <c r="R291">
        <v>1.31</v>
      </c>
      <c r="S291">
        <v>64.290000000000006</v>
      </c>
      <c r="T291">
        <v>2.66</v>
      </c>
      <c r="U291">
        <v>2.09</v>
      </c>
      <c r="V291">
        <v>55.92</v>
      </c>
      <c r="W291">
        <v>32.200000000000003</v>
      </c>
      <c r="X291">
        <v>24.87</v>
      </c>
      <c r="Y291">
        <v>56.42</v>
      </c>
      <c r="Z291">
        <v>12.17</v>
      </c>
      <c r="AA291">
        <v>8.9</v>
      </c>
      <c r="AB291">
        <v>57.76</v>
      </c>
      <c r="AC291">
        <v>1.31</v>
      </c>
      <c r="AD291">
        <v>0.39</v>
      </c>
      <c r="AE291">
        <v>76.92</v>
      </c>
      <c r="AF291">
        <v>8.0399999999999991</v>
      </c>
      <c r="AG291">
        <v>94.95</v>
      </c>
      <c r="AH291">
        <v>1.03</v>
      </c>
      <c r="AI291">
        <v>5.63</v>
      </c>
      <c r="AJ291">
        <v>15.32</v>
      </c>
      <c r="AK291">
        <v>9.82</v>
      </c>
      <c r="AL291">
        <v>44.64</v>
      </c>
      <c r="AM291">
        <v>36.44</v>
      </c>
      <c r="AN291">
        <v>11.65</v>
      </c>
      <c r="AO291">
        <v>21.07</v>
      </c>
      <c r="AP291">
        <v>16.62</v>
      </c>
      <c r="AQ291">
        <v>41.2</v>
      </c>
      <c r="BA291">
        <f t="shared" si="20"/>
        <v>297</v>
      </c>
      <c r="BB291">
        <f t="shared" si="21"/>
        <v>311</v>
      </c>
      <c r="BC291">
        <f t="shared" si="22"/>
        <v>250</v>
      </c>
      <c r="BD291">
        <f t="shared" si="23"/>
        <v>382</v>
      </c>
      <c r="BE291">
        <f t="shared" si="24"/>
        <v>391</v>
      </c>
    </row>
    <row r="292" spans="1:57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16.455208333333001</v>
      </c>
      <c r="H292">
        <v>67.91</v>
      </c>
      <c r="I292">
        <v>58.04</v>
      </c>
      <c r="J292">
        <v>53.92</v>
      </c>
      <c r="K292">
        <v>49.53</v>
      </c>
      <c r="L292">
        <v>42.39</v>
      </c>
      <c r="M292">
        <v>53.88</v>
      </c>
      <c r="N292">
        <v>33.729999999999997</v>
      </c>
      <c r="O292">
        <v>31.3</v>
      </c>
      <c r="P292">
        <v>51.87</v>
      </c>
      <c r="Q292">
        <v>3.57</v>
      </c>
      <c r="R292">
        <v>3.19</v>
      </c>
      <c r="S292">
        <v>52.81</v>
      </c>
      <c r="T292">
        <v>3.01</v>
      </c>
      <c r="U292">
        <v>2.88</v>
      </c>
      <c r="V292">
        <v>51.07</v>
      </c>
      <c r="W292">
        <v>33.200000000000003</v>
      </c>
      <c r="X292">
        <v>27.73</v>
      </c>
      <c r="Y292">
        <v>54.49</v>
      </c>
      <c r="Z292">
        <v>12.76</v>
      </c>
      <c r="AA292">
        <v>12.61</v>
      </c>
      <c r="AB292">
        <v>50.3</v>
      </c>
      <c r="AC292">
        <v>1.9</v>
      </c>
      <c r="AD292">
        <v>1.9</v>
      </c>
      <c r="AE292">
        <v>50</v>
      </c>
      <c r="AF292">
        <v>10.59</v>
      </c>
      <c r="AG292">
        <v>89.81</v>
      </c>
      <c r="AH292">
        <v>1.004</v>
      </c>
      <c r="AI292">
        <v>11.32</v>
      </c>
      <c r="AJ292">
        <v>10.1</v>
      </c>
      <c r="AK292">
        <v>5.09</v>
      </c>
      <c r="AL292">
        <v>42.08</v>
      </c>
      <c r="AM292">
        <v>68.98</v>
      </c>
      <c r="AN292">
        <v>20.81</v>
      </c>
      <c r="AO292">
        <v>15.8</v>
      </c>
      <c r="AP292">
        <v>12.15</v>
      </c>
      <c r="AQ292">
        <v>63.13</v>
      </c>
      <c r="BA292">
        <f t="shared" si="20"/>
        <v>363</v>
      </c>
      <c r="BB292">
        <f t="shared" si="21"/>
        <v>238</v>
      </c>
      <c r="BC292">
        <f t="shared" si="22"/>
        <v>360</v>
      </c>
      <c r="BD292">
        <f t="shared" si="23"/>
        <v>79</v>
      </c>
      <c r="BE292">
        <f t="shared" si="24"/>
        <v>250</v>
      </c>
    </row>
    <row r="293" spans="1:57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13.095289855072</v>
      </c>
      <c r="H293">
        <v>68.33</v>
      </c>
      <c r="I293">
        <v>52.89</v>
      </c>
      <c r="J293">
        <v>56.37</v>
      </c>
      <c r="K293">
        <v>48.71</v>
      </c>
      <c r="L293">
        <v>38.65</v>
      </c>
      <c r="M293">
        <v>55.76</v>
      </c>
      <c r="N293">
        <v>34.159999999999997</v>
      </c>
      <c r="O293">
        <v>26.3</v>
      </c>
      <c r="P293">
        <v>56.51</v>
      </c>
      <c r="Q293">
        <v>3.39</v>
      </c>
      <c r="R293">
        <v>1.69</v>
      </c>
      <c r="S293">
        <v>66.67</v>
      </c>
      <c r="T293">
        <v>3.07</v>
      </c>
      <c r="U293">
        <v>2.39</v>
      </c>
      <c r="V293">
        <v>56.23</v>
      </c>
      <c r="W293">
        <v>31.08</v>
      </c>
      <c r="X293">
        <v>22.91</v>
      </c>
      <c r="Y293">
        <v>57.56</v>
      </c>
      <c r="Z293">
        <v>12.25</v>
      </c>
      <c r="AA293">
        <v>10.06</v>
      </c>
      <c r="AB293">
        <v>54.91</v>
      </c>
      <c r="AC293">
        <v>1.59</v>
      </c>
      <c r="AD293">
        <v>1</v>
      </c>
      <c r="AE293">
        <v>61.54</v>
      </c>
      <c r="AF293">
        <v>9.91</v>
      </c>
      <c r="AG293">
        <v>93.56</v>
      </c>
      <c r="AH293">
        <v>1.0349999999999999</v>
      </c>
      <c r="AI293">
        <v>14.04</v>
      </c>
      <c r="AJ293">
        <v>11.16</v>
      </c>
      <c r="AK293">
        <v>5.78</v>
      </c>
      <c r="AL293">
        <v>44.72</v>
      </c>
      <c r="AM293">
        <v>70.849999999999994</v>
      </c>
      <c r="AN293">
        <v>24.8</v>
      </c>
      <c r="AO293">
        <v>16.63</v>
      </c>
      <c r="AP293">
        <v>14.04</v>
      </c>
      <c r="AQ293">
        <v>63.85</v>
      </c>
      <c r="BA293">
        <f t="shared" si="20"/>
        <v>367</v>
      </c>
      <c r="BB293">
        <f t="shared" si="21"/>
        <v>346</v>
      </c>
      <c r="BC293">
        <f t="shared" si="22"/>
        <v>368</v>
      </c>
      <c r="BD293">
        <f t="shared" si="23"/>
        <v>277</v>
      </c>
      <c r="BE293">
        <f t="shared" si="24"/>
        <v>405</v>
      </c>
    </row>
    <row r="294" spans="1:57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9.1586666666667007</v>
      </c>
      <c r="H294">
        <v>49.53</v>
      </c>
      <c r="I294">
        <v>53.98</v>
      </c>
      <c r="J294">
        <v>47.85</v>
      </c>
      <c r="K294">
        <v>34.07</v>
      </c>
      <c r="L294">
        <v>37.729999999999997</v>
      </c>
      <c r="M294">
        <v>47.45</v>
      </c>
      <c r="N294">
        <v>23.32</v>
      </c>
      <c r="O294">
        <v>26.2</v>
      </c>
      <c r="P294">
        <v>47.09</v>
      </c>
      <c r="Q294">
        <v>2.36</v>
      </c>
      <c r="R294">
        <v>2.36</v>
      </c>
      <c r="S294">
        <v>50</v>
      </c>
      <c r="T294">
        <v>2.57</v>
      </c>
      <c r="U294">
        <v>2.0699999999999998</v>
      </c>
      <c r="V294">
        <v>55.33</v>
      </c>
      <c r="W294">
        <v>22.8</v>
      </c>
      <c r="X294">
        <v>23.85</v>
      </c>
      <c r="Y294">
        <v>48.88</v>
      </c>
      <c r="Z294">
        <v>13.1</v>
      </c>
      <c r="AA294">
        <v>9.6999999999999993</v>
      </c>
      <c r="AB294">
        <v>57.47</v>
      </c>
      <c r="AC294">
        <v>1.57</v>
      </c>
      <c r="AD294">
        <v>1.05</v>
      </c>
      <c r="AE294">
        <v>60</v>
      </c>
      <c r="AF294">
        <v>10.11</v>
      </c>
      <c r="AG294">
        <v>91</v>
      </c>
      <c r="AH294">
        <v>1.0109999999999999</v>
      </c>
      <c r="AI294">
        <v>7.34</v>
      </c>
      <c r="AJ294">
        <v>8.65</v>
      </c>
      <c r="AK294">
        <v>3.41</v>
      </c>
      <c r="AL294">
        <v>67.349999999999994</v>
      </c>
      <c r="AM294">
        <v>68.290000000000006</v>
      </c>
      <c r="AN294">
        <v>12.84</v>
      </c>
      <c r="AO294">
        <v>14.94</v>
      </c>
      <c r="AP294">
        <v>11.79</v>
      </c>
      <c r="AQ294">
        <v>52.13</v>
      </c>
      <c r="BA294">
        <f t="shared" si="20"/>
        <v>42</v>
      </c>
      <c r="BB294">
        <f t="shared" si="21"/>
        <v>331</v>
      </c>
      <c r="BC294">
        <f t="shared" si="22"/>
        <v>211</v>
      </c>
      <c r="BD294">
        <f t="shared" si="23"/>
        <v>385</v>
      </c>
      <c r="BE294">
        <f t="shared" si="24"/>
        <v>196</v>
      </c>
    </row>
    <row r="295" spans="1:57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10.707971014492999</v>
      </c>
      <c r="H295">
        <v>53.96</v>
      </c>
      <c r="I295">
        <v>54.81</v>
      </c>
      <c r="J295">
        <v>49.61</v>
      </c>
      <c r="K295">
        <v>39.22</v>
      </c>
      <c r="L295">
        <v>39.83</v>
      </c>
      <c r="M295">
        <v>49.61</v>
      </c>
      <c r="N295">
        <v>26.55</v>
      </c>
      <c r="O295">
        <v>28.02</v>
      </c>
      <c r="P295">
        <v>48.66</v>
      </c>
      <c r="Q295">
        <v>3.53</v>
      </c>
      <c r="R295">
        <v>1.83</v>
      </c>
      <c r="S295">
        <v>65.91</v>
      </c>
      <c r="T295">
        <v>2.65</v>
      </c>
      <c r="U295">
        <v>2.65</v>
      </c>
      <c r="V295">
        <v>50.04</v>
      </c>
      <c r="W295">
        <v>24.73</v>
      </c>
      <c r="X295">
        <v>26.19</v>
      </c>
      <c r="Y295">
        <v>48.56</v>
      </c>
      <c r="Z295">
        <v>11.33</v>
      </c>
      <c r="AA295">
        <v>11.33</v>
      </c>
      <c r="AB295">
        <v>50</v>
      </c>
      <c r="AC295">
        <v>2.19</v>
      </c>
      <c r="AD295">
        <v>0.97</v>
      </c>
      <c r="AE295">
        <v>69.23</v>
      </c>
      <c r="AF295">
        <v>13.3</v>
      </c>
      <c r="AG295">
        <v>93.48</v>
      </c>
      <c r="AH295">
        <v>1.0680000000000001</v>
      </c>
      <c r="AI295">
        <v>7.19</v>
      </c>
      <c r="AJ295">
        <v>12.67</v>
      </c>
      <c r="AK295">
        <v>6.09</v>
      </c>
      <c r="AL295">
        <v>62.12</v>
      </c>
      <c r="AM295">
        <v>54.13</v>
      </c>
      <c r="AN295">
        <v>11.82</v>
      </c>
      <c r="AO295">
        <v>18.39</v>
      </c>
      <c r="AP295">
        <v>14.74</v>
      </c>
      <c r="AQ295">
        <v>44.5</v>
      </c>
      <c r="BA295">
        <f t="shared" si="20"/>
        <v>101</v>
      </c>
      <c r="BB295">
        <f t="shared" si="21"/>
        <v>316</v>
      </c>
      <c r="BC295">
        <f t="shared" si="22"/>
        <v>243</v>
      </c>
      <c r="BD295">
        <f t="shared" si="23"/>
        <v>171</v>
      </c>
      <c r="BE295">
        <f t="shared" si="24"/>
        <v>404</v>
      </c>
    </row>
    <row r="296" spans="1:57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12.861594202898999</v>
      </c>
      <c r="H296">
        <v>61.76</v>
      </c>
      <c r="I296">
        <v>56.79</v>
      </c>
      <c r="J296">
        <v>52.1</v>
      </c>
      <c r="K296">
        <v>42.39</v>
      </c>
      <c r="L296">
        <v>41.28</v>
      </c>
      <c r="M296">
        <v>50.67</v>
      </c>
      <c r="N296">
        <v>28.7</v>
      </c>
      <c r="O296">
        <v>29</v>
      </c>
      <c r="P296">
        <v>49.74</v>
      </c>
      <c r="Q296">
        <v>2.74</v>
      </c>
      <c r="R296">
        <v>1.42</v>
      </c>
      <c r="S296">
        <v>65.849999999999994</v>
      </c>
      <c r="T296">
        <v>2.62</v>
      </c>
      <c r="U296">
        <v>2.29</v>
      </c>
      <c r="V296">
        <v>53.34</v>
      </c>
      <c r="W296">
        <v>28.4</v>
      </c>
      <c r="X296">
        <v>24.95</v>
      </c>
      <c r="Y296">
        <v>53.23</v>
      </c>
      <c r="Z296">
        <v>12.07</v>
      </c>
      <c r="AA296">
        <v>10.55</v>
      </c>
      <c r="AB296">
        <v>53.36</v>
      </c>
      <c r="AC296">
        <v>1.62</v>
      </c>
      <c r="AD296">
        <v>0.71</v>
      </c>
      <c r="AE296">
        <v>69.569999999999993</v>
      </c>
      <c r="AF296">
        <v>9.5399999999999991</v>
      </c>
      <c r="AG296">
        <v>95.1</v>
      </c>
      <c r="AH296">
        <v>1.046</v>
      </c>
      <c r="AI296">
        <v>7.61</v>
      </c>
      <c r="AJ296">
        <v>16.329999999999998</v>
      </c>
      <c r="AK296">
        <v>10.039999999999999</v>
      </c>
      <c r="AL296">
        <v>42.39</v>
      </c>
      <c r="AM296">
        <v>43.1</v>
      </c>
      <c r="AN296">
        <v>12.68</v>
      </c>
      <c r="AO296">
        <v>22.82</v>
      </c>
      <c r="AP296">
        <v>20.59</v>
      </c>
      <c r="AQ296">
        <v>38.11</v>
      </c>
      <c r="BA296">
        <f t="shared" si="20"/>
        <v>276</v>
      </c>
      <c r="BB296">
        <f t="shared" si="21"/>
        <v>272</v>
      </c>
      <c r="BC296">
        <f t="shared" si="22"/>
        <v>231</v>
      </c>
      <c r="BD296">
        <f t="shared" si="23"/>
        <v>325</v>
      </c>
      <c r="BE296">
        <f t="shared" si="24"/>
        <v>403</v>
      </c>
    </row>
    <row r="297" spans="1:57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10.538271604938</v>
      </c>
      <c r="H297">
        <v>60.1</v>
      </c>
      <c r="I297">
        <v>54.19</v>
      </c>
      <c r="J297">
        <v>52.58</v>
      </c>
      <c r="K297">
        <v>41.96</v>
      </c>
      <c r="L297">
        <v>36.06</v>
      </c>
      <c r="M297">
        <v>53.78</v>
      </c>
      <c r="N297">
        <v>29.94</v>
      </c>
      <c r="O297">
        <v>25.3</v>
      </c>
      <c r="P297">
        <v>54.2</v>
      </c>
      <c r="Q297">
        <v>1.9</v>
      </c>
      <c r="R297">
        <v>3.16</v>
      </c>
      <c r="S297">
        <v>37.5</v>
      </c>
      <c r="T297">
        <v>2.68</v>
      </c>
      <c r="U297">
        <v>2.09</v>
      </c>
      <c r="V297">
        <v>56.25</v>
      </c>
      <c r="W297">
        <v>27.2</v>
      </c>
      <c r="X297">
        <v>25.3</v>
      </c>
      <c r="Y297">
        <v>51.81</v>
      </c>
      <c r="Z297">
        <v>12.02</v>
      </c>
      <c r="AA297">
        <v>8.2200000000000006</v>
      </c>
      <c r="AB297">
        <v>59.38</v>
      </c>
      <c r="AC297">
        <v>1.05</v>
      </c>
      <c r="AD297">
        <v>0.84</v>
      </c>
      <c r="AE297">
        <v>55.56</v>
      </c>
      <c r="AF297">
        <v>6.34</v>
      </c>
      <c r="AG297">
        <v>87.5</v>
      </c>
      <c r="AH297">
        <v>0.93799999999999994</v>
      </c>
      <c r="AI297">
        <v>12.23</v>
      </c>
      <c r="AJ297">
        <v>13.5</v>
      </c>
      <c r="AK297">
        <v>8.01</v>
      </c>
      <c r="AL297">
        <v>50.4</v>
      </c>
      <c r="AM297">
        <v>60.42</v>
      </c>
      <c r="AN297">
        <v>22.77</v>
      </c>
      <c r="AO297">
        <v>18.559999999999999</v>
      </c>
      <c r="AP297">
        <v>16.66</v>
      </c>
      <c r="AQ297">
        <v>57.75</v>
      </c>
      <c r="BA297">
        <f t="shared" si="20"/>
        <v>239</v>
      </c>
      <c r="BB297">
        <f t="shared" si="21"/>
        <v>329</v>
      </c>
      <c r="BC297">
        <f t="shared" si="22"/>
        <v>260</v>
      </c>
      <c r="BD297">
        <f t="shared" si="23"/>
        <v>382</v>
      </c>
      <c r="BE297">
        <f t="shared" si="24"/>
        <v>54</v>
      </c>
    </row>
    <row r="298" spans="1:57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9.8237037037036998</v>
      </c>
      <c r="H298">
        <v>52.93</v>
      </c>
      <c r="I298">
        <v>64.06</v>
      </c>
      <c r="J298">
        <v>45.24</v>
      </c>
      <c r="K298">
        <v>36.369999999999997</v>
      </c>
      <c r="L298">
        <v>45.2</v>
      </c>
      <c r="M298">
        <v>44.59</v>
      </c>
      <c r="N298">
        <v>25.38</v>
      </c>
      <c r="O298">
        <v>30.4</v>
      </c>
      <c r="P298">
        <v>45.5</v>
      </c>
      <c r="Q298">
        <v>1.22</v>
      </c>
      <c r="R298">
        <v>2.71</v>
      </c>
      <c r="S298">
        <v>31.03</v>
      </c>
      <c r="T298">
        <v>1.96</v>
      </c>
      <c r="U298">
        <v>2.95</v>
      </c>
      <c r="V298">
        <v>39.909999999999997</v>
      </c>
      <c r="W298">
        <v>21.17</v>
      </c>
      <c r="X298">
        <v>32.57</v>
      </c>
      <c r="Y298">
        <v>39.39</v>
      </c>
      <c r="Z298">
        <v>8.82</v>
      </c>
      <c r="AA298">
        <v>12.89</v>
      </c>
      <c r="AB298">
        <v>40.630000000000003</v>
      </c>
      <c r="AC298">
        <v>0.68</v>
      </c>
      <c r="AD298">
        <v>1.36</v>
      </c>
      <c r="AE298">
        <v>33.33</v>
      </c>
      <c r="AF298">
        <v>4.8099999999999996</v>
      </c>
      <c r="AG298">
        <v>91.07</v>
      </c>
      <c r="AH298">
        <v>0.95899999999999996</v>
      </c>
      <c r="AI298">
        <v>4.07</v>
      </c>
      <c r="AJ298">
        <v>13.17</v>
      </c>
      <c r="AK298">
        <v>9.5</v>
      </c>
      <c r="AL298">
        <v>55.24</v>
      </c>
      <c r="AM298">
        <v>30</v>
      </c>
      <c r="AN298">
        <v>9.23</v>
      </c>
      <c r="AO298">
        <v>17.78</v>
      </c>
      <c r="AP298">
        <v>20.09</v>
      </c>
      <c r="AQ298">
        <v>31.48</v>
      </c>
      <c r="BA298">
        <f t="shared" si="20"/>
        <v>87</v>
      </c>
      <c r="BB298">
        <f t="shared" si="21"/>
        <v>94</v>
      </c>
      <c r="BC298">
        <f t="shared" si="22"/>
        <v>30</v>
      </c>
      <c r="BD298">
        <f t="shared" si="23"/>
        <v>52</v>
      </c>
      <c r="BE298">
        <f t="shared" si="24"/>
        <v>18</v>
      </c>
    </row>
    <row r="299" spans="1:57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10.3125</v>
      </c>
      <c r="H299">
        <v>48</v>
      </c>
      <c r="I299">
        <v>69.489999999999995</v>
      </c>
      <c r="J299">
        <v>40.85</v>
      </c>
      <c r="K299">
        <v>34.909999999999997</v>
      </c>
      <c r="L299">
        <v>48.97</v>
      </c>
      <c r="M299">
        <v>41.62</v>
      </c>
      <c r="N299">
        <v>24.4</v>
      </c>
      <c r="O299">
        <v>31.84</v>
      </c>
      <c r="P299">
        <v>43.39</v>
      </c>
      <c r="Q299">
        <v>2.1</v>
      </c>
      <c r="R299">
        <v>2.1</v>
      </c>
      <c r="S299">
        <v>50</v>
      </c>
      <c r="T299">
        <v>2</v>
      </c>
      <c r="U299">
        <v>2.9</v>
      </c>
      <c r="V299">
        <v>40.840000000000003</v>
      </c>
      <c r="W299">
        <v>19.559999999999999</v>
      </c>
      <c r="X299">
        <v>30.87</v>
      </c>
      <c r="Y299">
        <v>38.78</v>
      </c>
      <c r="Z299">
        <v>9.2100000000000009</v>
      </c>
      <c r="AA299">
        <v>12.28</v>
      </c>
      <c r="AB299">
        <v>42.86</v>
      </c>
      <c r="AC299">
        <v>1.1299999999999999</v>
      </c>
      <c r="AD299">
        <v>1.45</v>
      </c>
      <c r="AE299">
        <v>43.75</v>
      </c>
      <c r="AF299">
        <v>8.61</v>
      </c>
      <c r="AG299">
        <v>93.4</v>
      </c>
      <c r="AH299">
        <v>1.02</v>
      </c>
      <c r="AI299">
        <v>2.91</v>
      </c>
      <c r="AJ299">
        <v>12.12</v>
      </c>
      <c r="AK299">
        <v>23.76</v>
      </c>
      <c r="AL299">
        <v>51.88</v>
      </c>
      <c r="AM299">
        <v>10.91</v>
      </c>
      <c r="AN299">
        <v>5.82</v>
      </c>
      <c r="AO299">
        <v>16.16</v>
      </c>
      <c r="AP299">
        <v>39.11</v>
      </c>
      <c r="AQ299">
        <v>12.95</v>
      </c>
      <c r="BA299">
        <f t="shared" si="20"/>
        <v>30</v>
      </c>
      <c r="BB299">
        <f t="shared" si="21"/>
        <v>26</v>
      </c>
      <c r="BC299">
        <f t="shared" si="22"/>
        <v>39</v>
      </c>
      <c r="BD299">
        <f t="shared" si="23"/>
        <v>68</v>
      </c>
      <c r="BE299">
        <f t="shared" si="24"/>
        <v>196</v>
      </c>
    </row>
    <row r="300" spans="1:57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13.222340425532</v>
      </c>
      <c r="H300">
        <v>65.459999999999994</v>
      </c>
      <c r="I300">
        <v>58.99</v>
      </c>
      <c r="J300">
        <v>52.6</v>
      </c>
      <c r="K300">
        <v>46.25</v>
      </c>
      <c r="L300">
        <v>44.22</v>
      </c>
      <c r="M300">
        <v>51.12</v>
      </c>
      <c r="N300">
        <v>30.99</v>
      </c>
      <c r="O300">
        <v>30.61</v>
      </c>
      <c r="P300">
        <v>50.31</v>
      </c>
      <c r="Q300">
        <v>2.3199999999999998</v>
      </c>
      <c r="R300">
        <v>2.3199999999999998</v>
      </c>
      <c r="S300">
        <v>50</v>
      </c>
      <c r="T300">
        <v>2.77</v>
      </c>
      <c r="U300">
        <v>2.35</v>
      </c>
      <c r="V300">
        <v>54.11</v>
      </c>
      <c r="W300">
        <v>28.87</v>
      </c>
      <c r="X300">
        <v>25.59</v>
      </c>
      <c r="Y300">
        <v>53.01</v>
      </c>
      <c r="Z300">
        <v>11.59</v>
      </c>
      <c r="AA300">
        <v>9.17</v>
      </c>
      <c r="AB300">
        <v>55.81</v>
      </c>
      <c r="AC300">
        <v>1.54</v>
      </c>
      <c r="AD300">
        <v>1.54</v>
      </c>
      <c r="AE300">
        <v>50</v>
      </c>
      <c r="AF300">
        <v>7.48</v>
      </c>
      <c r="AG300">
        <v>92.43</v>
      </c>
      <c r="AH300">
        <v>0.999</v>
      </c>
      <c r="AI300">
        <v>9.4600000000000009</v>
      </c>
      <c r="AJ300">
        <v>15.64</v>
      </c>
      <c r="AK300">
        <v>8.11</v>
      </c>
      <c r="AL300">
        <v>43.16</v>
      </c>
      <c r="AM300">
        <v>53.85</v>
      </c>
      <c r="AN300">
        <v>17.86</v>
      </c>
      <c r="AO300">
        <v>20.76</v>
      </c>
      <c r="AP300">
        <v>17.760000000000002</v>
      </c>
      <c r="AQ300">
        <v>50.14</v>
      </c>
      <c r="BA300">
        <f t="shared" si="20"/>
        <v>331</v>
      </c>
      <c r="BB300">
        <f t="shared" si="21"/>
        <v>214</v>
      </c>
      <c r="BC300">
        <f t="shared" si="22"/>
        <v>292</v>
      </c>
      <c r="BD300">
        <f t="shared" si="23"/>
        <v>303</v>
      </c>
      <c r="BE300">
        <f t="shared" si="24"/>
        <v>196</v>
      </c>
    </row>
    <row r="301" spans="1:57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10.038636363636</v>
      </c>
      <c r="H301">
        <v>54.06</v>
      </c>
      <c r="I301">
        <v>78.510000000000005</v>
      </c>
      <c r="J301">
        <v>40.78</v>
      </c>
      <c r="K301">
        <v>39.94</v>
      </c>
      <c r="L301">
        <v>55.42</v>
      </c>
      <c r="M301">
        <v>41.88</v>
      </c>
      <c r="N301">
        <v>29.07</v>
      </c>
      <c r="O301">
        <v>38.31</v>
      </c>
      <c r="P301">
        <v>43.15</v>
      </c>
      <c r="Q301">
        <v>1.63</v>
      </c>
      <c r="R301">
        <v>3.8</v>
      </c>
      <c r="S301">
        <v>30</v>
      </c>
      <c r="T301">
        <v>2.59</v>
      </c>
      <c r="U301">
        <v>3.5</v>
      </c>
      <c r="V301">
        <v>42.56</v>
      </c>
      <c r="W301">
        <v>26.08</v>
      </c>
      <c r="X301">
        <v>39.94</v>
      </c>
      <c r="Y301">
        <v>39.51</v>
      </c>
      <c r="Z301">
        <v>13.31</v>
      </c>
      <c r="AA301">
        <v>15.21</v>
      </c>
      <c r="AB301">
        <v>46.67</v>
      </c>
      <c r="AC301">
        <v>1.0900000000000001</v>
      </c>
      <c r="AD301">
        <v>2.17</v>
      </c>
      <c r="AE301">
        <v>33.33</v>
      </c>
      <c r="AF301">
        <v>5.61</v>
      </c>
      <c r="AG301">
        <v>90.07</v>
      </c>
      <c r="AH301">
        <v>0.95699999999999996</v>
      </c>
      <c r="AI301">
        <v>10.6</v>
      </c>
      <c r="AJ301">
        <v>11.14</v>
      </c>
      <c r="AK301">
        <v>10.87</v>
      </c>
      <c r="AL301">
        <v>52.98</v>
      </c>
      <c r="AM301">
        <v>49.37</v>
      </c>
      <c r="AN301">
        <v>16.84</v>
      </c>
      <c r="AO301">
        <v>15.49</v>
      </c>
      <c r="AP301">
        <v>17.66</v>
      </c>
      <c r="AQ301">
        <v>48.82</v>
      </c>
      <c r="BA301">
        <f t="shared" si="20"/>
        <v>105</v>
      </c>
      <c r="BB301">
        <f t="shared" si="21"/>
        <v>1</v>
      </c>
      <c r="BC301">
        <f t="shared" si="22"/>
        <v>223</v>
      </c>
      <c r="BD301">
        <f t="shared" si="23"/>
        <v>3</v>
      </c>
      <c r="BE301">
        <f t="shared" si="24"/>
        <v>15</v>
      </c>
    </row>
    <row r="302" spans="1:57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13.020833333333</v>
      </c>
      <c r="H302">
        <v>66.3</v>
      </c>
      <c r="I302">
        <v>48.26</v>
      </c>
      <c r="J302">
        <v>57.88</v>
      </c>
      <c r="K302">
        <v>46.34</v>
      </c>
      <c r="L302">
        <v>36.1</v>
      </c>
      <c r="M302">
        <v>56.21</v>
      </c>
      <c r="N302">
        <v>30.46</v>
      </c>
      <c r="O302">
        <v>25.73</v>
      </c>
      <c r="P302">
        <v>54.21</v>
      </c>
      <c r="Q302">
        <v>2.1800000000000002</v>
      </c>
      <c r="R302">
        <v>2.4300000000000002</v>
      </c>
      <c r="S302">
        <v>47.22</v>
      </c>
      <c r="T302">
        <v>3.23</v>
      </c>
      <c r="U302">
        <v>2.0699999999999998</v>
      </c>
      <c r="V302">
        <v>60.94</v>
      </c>
      <c r="W302">
        <v>33.020000000000003</v>
      </c>
      <c r="X302">
        <v>22.27</v>
      </c>
      <c r="Y302">
        <v>59.72</v>
      </c>
      <c r="Z302">
        <v>13.57</v>
      </c>
      <c r="AA302">
        <v>10.11</v>
      </c>
      <c r="AB302">
        <v>57.3</v>
      </c>
      <c r="AC302">
        <v>1.41</v>
      </c>
      <c r="AD302">
        <v>1.79</v>
      </c>
      <c r="AE302">
        <v>44</v>
      </c>
      <c r="AF302">
        <v>7.14</v>
      </c>
      <c r="AG302">
        <v>90.55</v>
      </c>
      <c r="AH302">
        <v>0.97699999999999998</v>
      </c>
      <c r="AI302">
        <v>11.65</v>
      </c>
      <c r="AJ302">
        <v>17.41</v>
      </c>
      <c r="AK302">
        <v>9.2200000000000006</v>
      </c>
      <c r="AL302">
        <v>47.74</v>
      </c>
      <c r="AM302">
        <v>55.83</v>
      </c>
      <c r="AN302">
        <v>19.579999999999998</v>
      </c>
      <c r="AO302">
        <v>20.100000000000001</v>
      </c>
      <c r="AP302">
        <v>17.66</v>
      </c>
      <c r="AQ302">
        <v>52.58</v>
      </c>
      <c r="BA302">
        <f t="shared" si="20"/>
        <v>344</v>
      </c>
      <c r="BB302">
        <f t="shared" si="21"/>
        <v>402</v>
      </c>
      <c r="BC302">
        <f t="shared" si="22"/>
        <v>383</v>
      </c>
      <c r="BD302">
        <f t="shared" si="23"/>
        <v>385</v>
      </c>
      <c r="BE302">
        <f t="shared" si="24"/>
        <v>161</v>
      </c>
    </row>
    <row r="303" spans="1:57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8.8442528735631996</v>
      </c>
      <c r="H303">
        <v>42.58</v>
      </c>
      <c r="I303">
        <v>58.95</v>
      </c>
      <c r="J303">
        <v>41.94</v>
      </c>
      <c r="K303">
        <v>28.54</v>
      </c>
      <c r="L303">
        <v>38.6</v>
      </c>
      <c r="M303">
        <v>42.51</v>
      </c>
      <c r="N303">
        <v>18.71</v>
      </c>
      <c r="O303">
        <v>27.37</v>
      </c>
      <c r="P303">
        <v>40.61</v>
      </c>
      <c r="Q303">
        <v>1.4</v>
      </c>
      <c r="R303">
        <v>1.64</v>
      </c>
      <c r="S303">
        <v>46.15</v>
      </c>
      <c r="T303">
        <v>1.47</v>
      </c>
      <c r="U303">
        <v>1.96</v>
      </c>
      <c r="V303">
        <v>42.82</v>
      </c>
      <c r="W303">
        <v>17.54</v>
      </c>
      <c r="X303">
        <v>23.63</v>
      </c>
      <c r="Y303">
        <v>42.61</v>
      </c>
      <c r="Z303">
        <v>6.32</v>
      </c>
      <c r="AA303">
        <v>10.06</v>
      </c>
      <c r="AB303">
        <v>38.57</v>
      </c>
      <c r="AC303">
        <v>0.47</v>
      </c>
      <c r="AD303">
        <v>1.4</v>
      </c>
      <c r="AE303">
        <v>25</v>
      </c>
      <c r="AF303">
        <v>7.5</v>
      </c>
      <c r="AG303">
        <v>94.02</v>
      </c>
      <c r="AH303">
        <v>1.0149999999999999</v>
      </c>
      <c r="AI303">
        <v>3.51</v>
      </c>
      <c r="AJ303">
        <v>20.350000000000001</v>
      </c>
      <c r="AK303">
        <v>11.93</v>
      </c>
      <c r="AL303">
        <v>53.34</v>
      </c>
      <c r="AM303">
        <v>22.73</v>
      </c>
      <c r="AN303">
        <v>6.55</v>
      </c>
      <c r="AO303">
        <v>25.97</v>
      </c>
      <c r="AP303">
        <v>21.52</v>
      </c>
      <c r="AQ303">
        <v>23.33</v>
      </c>
      <c r="BA303">
        <f t="shared" si="20"/>
        <v>6</v>
      </c>
      <c r="BB303">
        <f t="shared" si="21"/>
        <v>218</v>
      </c>
      <c r="BC303">
        <f t="shared" si="22"/>
        <v>2</v>
      </c>
      <c r="BD303">
        <f t="shared" si="23"/>
        <v>398</v>
      </c>
      <c r="BE303">
        <f t="shared" si="24"/>
        <v>151</v>
      </c>
    </row>
    <row r="304" spans="1:57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10.261956521739</v>
      </c>
      <c r="H304">
        <v>45.63</v>
      </c>
      <c r="I304">
        <v>65.709999999999994</v>
      </c>
      <c r="J304">
        <v>40.98</v>
      </c>
      <c r="K304">
        <v>33.43</v>
      </c>
      <c r="L304">
        <v>46.77</v>
      </c>
      <c r="M304">
        <v>41.68</v>
      </c>
      <c r="N304">
        <v>24.53</v>
      </c>
      <c r="O304">
        <v>33.81</v>
      </c>
      <c r="P304">
        <v>42.05</v>
      </c>
      <c r="Q304">
        <v>1.91</v>
      </c>
      <c r="R304">
        <v>2.8</v>
      </c>
      <c r="S304">
        <v>40.54</v>
      </c>
      <c r="T304">
        <v>2.02</v>
      </c>
      <c r="U304">
        <v>2.97</v>
      </c>
      <c r="V304">
        <v>40.49</v>
      </c>
      <c r="W304">
        <v>19.7</v>
      </c>
      <c r="X304">
        <v>30.76</v>
      </c>
      <c r="Y304">
        <v>39.04</v>
      </c>
      <c r="Z304">
        <v>8.52</v>
      </c>
      <c r="AA304">
        <v>13.09</v>
      </c>
      <c r="AB304">
        <v>39.409999999999997</v>
      </c>
      <c r="AC304">
        <v>0.89</v>
      </c>
      <c r="AD304">
        <v>1.1399999999999999</v>
      </c>
      <c r="AE304">
        <v>43.75</v>
      </c>
      <c r="AF304">
        <v>7.77</v>
      </c>
      <c r="AG304">
        <v>91.73</v>
      </c>
      <c r="AH304">
        <v>0.995</v>
      </c>
      <c r="AI304">
        <v>9.02</v>
      </c>
      <c r="AJ304">
        <v>12.46</v>
      </c>
      <c r="AK304">
        <v>11.95</v>
      </c>
      <c r="AL304">
        <v>46.14</v>
      </c>
      <c r="AM304">
        <v>43.03</v>
      </c>
      <c r="AN304">
        <v>14.74</v>
      </c>
      <c r="AO304">
        <v>17.03</v>
      </c>
      <c r="AP304">
        <v>20.46</v>
      </c>
      <c r="AQ304">
        <v>41.88</v>
      </c>
      <c r="BA304">
        <f t="shared" si="20"/>
        <v>15</v>
      </c>
      <c r="BB304">
        <f t="shared" si="21"/>
        <v>61</v>
      </c>
      <c r="BC304">
        <f t="shared" si="22"/>
        <v>49</v>
      </c>
      <c r="BD304">
        <f t="shared" si="23"/>
        <v>49</v>
      </c>
      <c r="BE304">
        <f t="shared" si="24"/>
        <v>83</v>
      </c>
    </row>
    <row r="305" spans="1:57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12.65</v>
      </c>
      <c r="H305">
        <v>66.819999999999993</v>
      </c>
      <c r="I305">
        <v>60.63</v>
      </c>
      <c r="J305">
        <v>52.43</v>
      </c>
      <c r="K305">
        <v>51.04</v>
      </c>
      <c r="L305">
        <v>41.66</v>
      </c>
      <c r="M305">
        <v>55.06</v>
      </c>
      <c r="N305">
        <v>35.57</v>
      </c>
      <c r="O305">
        <v>28.77</v>
      </c>
      <c r="P305">
        <v>55.29</v>
      </c>
      <c r="Q305">
        <v>2.89</v>
      </c>
      <c r="R305">
        <v>2.99</v>
      </c>
      <c r="S305">
        <v>49.12</v>
      </c>
      <c r="T305">
        <v>2.82</v>
      </c>
      <c r="U305">
        <v>2.56</v>
      </c>
      <c r="V305">
        <v>52.4</v>
      </c>
      <c r="W305">
        <v>29.18</v>
      </c>
      <c r="X305">
        <v>26.81</v>
      </c>
      <c r="Y305">
        <v>52.12</v>
      </c>
      <c r="Z305">
        <v>11.96</v>
      </c>
      <c r="AA305">
        <v>10.41</v>
      </c>
      <c r="AB305">
        <v>53.46</v>
      </c>
      <c r="AC305">
        <v>1.65</v>
      </c>
      <c r="AD305">
        <v>1.86</v>
      </c>
      <c r="AE305">
        <v>47.06</v>
      </c>
      <c r="AF305">
        <v>8.1199999999999992</v>
      </c>
      <c r="AG305">
        <v>89.61</v>
      </c>
      <c r="AH305">
        <v>0.97699999999999998</v>
      </c>
      <c r="AI305">
        <v>12.27</v>
      </c>
      <c r="AJ305">
        <v>15.26</v>
      </c>
      <c r="AK305">
        <v>8.25</v>
      </c>
      <c r="AL305">
        <v>49.49</v>
      </c>
      <c r="AM305">
        <v>59.8</v>
      </c>
      <c r="AN305">
        <v>23.3</v>
      </c>
      <c r="AO305">
        <v>20.62</v>
      </c>
      <c r="AP305">
        <v>17.32</v>
      </c>
      <c r="AQ305">
        <v>57.36</v>
      </c>
      <c r="BA305">
        <f t="shared" si="20"/>
        <v>351</v>
      </c>
      <c r="BB305">
        <f t="shared" si="21"/>
        <v>180</v>
      </c>
      <c r="BC305">
        <f t="shared" si="22"/>
        <v>313</v>
      </c>
      <c r="BD305">
        <f t="shared" si="23"/>
        <v>204</v>
      </c>
      <c r="BE305">
        <f t="shared" si="24"/>
        <v>194</v>
      </c>
    </row>
    <row r="306" spans="1:57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8.9106060606060993</v>
      </c>
      <c r="H306">
        <v>54.17</v>
      </c>
      <c r="I306">
        <v>57.69</v>
      </c>
      <c r="J306">
        <v>48.43</v>
      </c>
      <c r="K306">
        <v>37.950000000000003</v>
      </c>
      <c r="L306">
        <v>38.869999999999997</v>
      </c>
      <c r="M306">
        <v>49.4</v>
      </c>
      <c r="N306">
        <v>26.17</v>
      </c>
      <c r="O306">
        <v>27.85</v>
      </c>
      <c r="P306">
        <v>48.44</v>
      </c>
      <c r="Q306">
        <v>1.84</v>
      </c>
      <c r="R306">
        <v>2.6</v>
      </c>
      <c r="S306">
        <v>41.38</v>
      </c>
      <c r="T306">
        <v>1.97</v>
      </c>
      <c r="U306">
        <v>2.37</v>
      </c>
      <c r="V306">
        <v>45.43</v>
      </c>
      <c r="W306">
        <v>21.12</v>
      </c>
      <c r="X306">
        <v>25.4</v>
      </c>
      <c r="Y306">
        <v>45.39</v>
      </c>
      <c r="Z306">
        <v>9.18</v>
      </c>
      <c r="AA306">
        <v>9.7899999999999991</v>
      </c>
      <c r="AB306">
        <v>48.39</v>
      </c>
      <c r="AC306">
        <v>1.07</v>
      </c>
      <c r="AD306">
        <v>0.77</v>
      </c>
      <c r="AE306">
        <v>58.33</v>
      </c>
      <c r="AF306">
        <v>7.02</v>
      </c>
      <c r="AG306">
        <v>90.66</v>
      </c>
      <c r="AH306">
        <v>0.97699999999999998</v>
      </c>
      <c r="AI306">
        <v>7.35</v>
      </c>
      <c r="AJ306">
        <v>13.31</v>
      </c>
      <c r="AK306">
        <v>6.27</v>
      </c>
      <c r="AL306">
        <v>63.51</v>
      </c>
      <c r="AM306">
        <v>53.93</v>
      </c>
      <c r="AN306">
        <v>14.84</v>
      </c>
      <c r="AO306">
        <v>19.89</v>
      </c>
      <c r="AP306">
        <v>14.08</v>
      </c>
      <c r="AQ306">
        <v>51.32</v>
      </c>
      <c r="BA306">
        <f t="shared" si="20"/>
        <v>107</v>
      </c>
      <c r="BB306">
        <f t="shared" si="21"/>
        <v>250</v>
      </c>
      <c r="BC306">
        <f t="shared" si="22"/>
        <v>32</v>
      </c>
      <c r="BD306">
        <f t="shared" si="23"/>
        <v>287</v>
      </c>
      <c r="BE306">
        <f t="shared" si="24"/>
        <v>92</v>
      </c>
    </row>
    <row r="307" spans="1:57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11.886458333333</v>
      </c>
      <c r="H307">
        <v>53.11</v>
      </c>
      <c r="I307">
        <v>60.47</v>
      </c>
      <c r="J307">
        <v>46.76</v>
      </c>
      <c r="K307">
        <v>35.97</v>
      </c>
      <c r="L307">
        <v>43.43</v>
      </c>
      <c r="M307">
        <v>45.3</v>
      </c>
      <c r="N307">
        <v>25.03</v>
      </c>
      <c r="O307">
        <v>29.45</v>
      </c>
      <c r="P307">
        <v>45.95</v>
      </c>
      <c r="Q307">
        <v>2.31</v>
      </c>
      <c r="R307">
        <v>3.05</v>
      </c>
      <c r="S307">
        <v>43.14</v>
      </c>
      <c r="T307">
        <v>1.96</v>
      </c>
      <c r="U307">
        <v>2.37</v>
      </c>
      <c r="V307">
        <v>45.18</v>
      </c>
      <c r="W307">
        <v>22.19</v>
      </c>
      <c r="X307">
        <v>25.24</v>
      </c>
      <c r="Y307">
        <v>46.78</v>
      </c>
      <c r="Z307">
        <v>9.15</v>
      </c>
      <c r="AA307">
        <v>9.99</v>
      </c>
      <c r="AB307">
        <v>47.8</v>
      </c>
      <c r="AC307">
        <v>1.26</v>
      </c>
      <c r="AD307">
        <v>1.58</v>
      </c>
      <c r="AE307">
        <v>44.44</v>
      </c>
      <c r="AF307">
        <v>9.24</v>
      </c>
      <c r="AG307">
        <v>89.64</v>
      </c>
      <c r="AH307">
        <v>0.98899999999999999</v>
      </c>
      <c r="AI307">
        <v>7.89</v>
      </c>
      <c r="AJ307">
        <v>14.93</v>
      </c>
      <c r="AK307">
        <v>10.31</v>
      </c>
      <c r="AL307">
        <v>37.229999999999997</v>
      </c>
      <c r="AM307">
        <v>43.35</v>
      </c>
      <c r="AN307">
        <v>13.15</v>
      </c>
      <c r="AO307">
        <v>21.24</v>
      </c>
      <c r="AP307">
        <v>19.98</v>
      </c>
      <c r="AQ307">
        <v>39.68</v>
      </c>
      <c r="BA307">
        <f t="shared" si="20"/>
        <v>90</v>
      </c>
      <c r="BB307">
        <f t="shared" si="21"/>
        <v>184</v>
      </c>
      <c r="BC307">
        <f t="shared" si="22"/>
        <v>30</v>
      </c>
      <c r="BD307">
        <f t="shared" si="23"/>
        <v>287</v>
      </c>
      <c r="BE307">
        <f t="shared" si="24"/>
        <v>111</v>
      </c>
    </row>
    <row r="308" spans="1:57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13.2</v>
      </c>
      <c r="H308">
        <v>59.57</v>
      </c>
      <c r="I308">
        <v>65.55</v>
      </c>
      <c r="J308">
        <v>47.61</v>
      </c>
      <c r="K308">
        <v>42.11</v>
      </c>
      <c r="L308">
        <v>44.98</v>
      </c>
      <c r="M308">
        <v>48.35</v>
      </c>
      <c r="N308">
        <v>29.9</v>
      </c>
      <c r="O308">
        <v>32.54</v>
      </c>
      <c r="P308">
        <v>47.89</v>
      </c>
      <c r="Q308">
        <v>3.11</v>
      </c>
      <c r="R308">
        <v>2.15</v>
      </c>
      <c r="S308">
        <v>59.09</v>
      </c>
      <c r="T308">
        <v>2.34</v>
      </c>
      <c r="U308">
        <v>2.13</v>
      </c>
      <c r="V308">
        <v>52.27</v>
      </c>
      <c r="W308">
        <v>27.51</v>
      </c>
      <c r="X308">
        <v>25.84</v>
      </c>
      <c r="Y308">
        <v>51.57</v>
      </c>
      <c r="Z308">
        <v>9.09</v>
      </c>
      <c r="AA308">
        <v>8.3699999999999992</v>
      </c>
      <c r="AB308">
        <v>52.05</v>
      </c>
      <c r="AC308">
        <v>1.2</v>
      </c>
      <c r="AD308">
        <v>1.2</v>
      </c>
      <c r="AE308">
        <v>50</v>
      </c>
      <c r="AF308">
        <v>10.4</v>
      </c>
      <c r="AG308">
        <v>93.38</v>
      </c>
      <c r="AH308">
        <v>1.038</v>
      </c>
      <c r="AI308">
        <v>8.1300000000000008</v>
      </c>
      <c r="AJ308">
        <v>16.510000000000002</v>
      </c>
      <c r="AK308">
        <v>10.050000000000001</v>
      </c>
      <c r="AL308">
        <v>44.02</v>
      </c>
      <c r="AM308">
        <v>44.74</v>
      </c>
      <c r="AN308">
        <v>16.27</v>
      </c>
      <c r="AO308">
        <v>21.29</v>
      </c>
      <c r="AP308">
        <v>21.05</v>
      </c>
      <c r="AQ308">
        <v>43.59</v>
      </c>
      <c r="BA308">
        <f t="shared" si="20"/>
        <v>228</v>
      </c>
      <c r="BB308">
        <f t="shared" si="21"/>
        <v>64</v>
      </c>
      <c r="BC308">
        <f t="shared" si="22"/>
        <v>130</v>
      </c>
      <c r="BD308">
        <f t="shared" si="23"/>
        <v>370</v>
      </c>
      <c r="BE308">
        <f t="shared" si="24"/>
        <v>334</v>
      </c>
    </row>
    <row r="309" spans="1:57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11.387962962963</v>
      </c>
      <c r="H309">
        <v>54.15</v>
      </c>
      <c r="I309">
        <v>69.66</v>
      </c>
      <c r="J309">
        <v>43.74</v>
      </c>
      <c r="K309">
        <v>40.39</v>
      </c>
      <c r="L309">
        <v>48.59</v>
      </c>
      <c r="M309">
        <v>45.39</v>
      </c>
      <c r="N309">
        <v>26.05</v>
      </c>
      <c r="O309">
        <v>34.25</v>
      </c>
      <c r="P309">
        <v>43.2</v>
      </c>
      <c r="Q309">
        <v>2.63</v>
      </c>
      <c r="R309">
        <v>4.68</v>
      </c>
      <c r="S309">
        <v>36</v>
      </c>
      <c r="T309">
        <v>2.2200000000000002</v>
      </c>
      <c r="U309">
        <v>3.21</v>
      </c>
      <c r="V309">
        <v>40.869999999999997</v>
      </c>
      <c r="W309">
        <v>22.54</v>
      </c>
      <c r="X309">
        <v>31.03</v>
      </c>
      <c r="Y309">
        <v>42.08</v>
      </c>
      <c r="Z309">
        <v>8.1999999999999993</v>
      </c>
      <c r="AA309">
        <v>12.59</v>
      </c>
      <c r="AB309">
        <v>39.44</v>
      </c>
      <c r="AC309">
        <v>1.17</v>
      </c>
      <c r="AD309">
        <v>2.34</v>
      </c>
      <c r="AE309">
        <v>33.33</v>
      </c>
      <c r="AF309">
        <v>10.11</v>
      </c>
      <c r="AG309">
        <v>86.32</v>
      </c>
      <c r="AH309">
        <v>0.96399999999999997</v>
      </c>
      <c r="AI309">
        <v>12.59</v>
      </c>
      <c r="AJ309">
        <v>13.76</v>
      </c>
      <c r="AK309">
        <v>6.73</v>
      </c>
      <c r="AL309">
        <v>43.03</v>
      </c>
      <c r="AM309">
        <v>65.150000000000006</v>
      </c>
      <c r="AN309">
        <v>19.899999999999999</v>
      </c>
      <c r="AO309">
        <v>18.440000000000001</v>
      </c>
      <c r="AP309">
        <v>13.46</v>
      </c>
      <c r="AQ309">
        <v>59.65</v>
      </c>
      <c r="BA309">
        <f t="shared" si="20"/>
        <v>106</v>
      </c>
      <c r="BB309">
        <f t="shared" si="21"/>
        <v>25</v>
      </c>
      <c r="BC309">
        <f t="shared" si="22"/>
        <v>90</v>
      </c>
      <c r="BD309">
        <f t="shared" si="23"/>
        <v>18</v>
      </c>
      <c r="BE309">
        <f t="shared" si="24"/>
        <v>37</v>
      </c>
    </row>
    <row r="310" spans="1:57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11.934027777778001</v>
      </c>
      <c r="H310">
        <v>56.35</v>
      </c>
      <c r="I310">
        <v>69.760000000000005</v>
      </c>
      <c r="J310">
        <v>44.68</v>
      </c>
      <c r="K310">
        <v>39.590000000000003</v>
      </c>
      <c r="L310">
        <v>47.97</v>
      </c>
      <c r="M310">
        <v>45.22</v>
      </c>
      <c r="N310">
        <v>26.29</v>
      </c>
      <c r="O310">
        <v>32.89</v>
      </c>
      <c r="P310">
        <v>44.42</v>
      </c>
      <c r="Q310">
        <v>1.57</v>
      </c>
      <c r="R310">
        <v>2.5099999999999998</v>
      </c>
      <c r="S310">
        <v>38.46</v>
      </c>
      <c r="T310">
        <v>2.48</v>
      </c>
      <c r="U310">
        <v>2.71</v>
      </c>
      <c r="V310">
        <v>47.8</v>
      </c>
      <c r="W310">
        <v>28.28</v>
      </c>
      <c r="X310">
        <v>30.17</v>
      </c>
      <c r="Y310">
        <v>48.39</v>
      </c>
      <c r="Z310">
        <v>10.16</v>
      </c>
      <c r="AA310">
        <v>11.42</v>
      </c>
      <c r="AB310">
        <v>47.09</v>
      </c>
      <c r="AC310">
        <v>0.73</v>
      </c>
      <c r="AD310">
        <v>1.47</v>
      </c>
      <c r="AE310">
        <v>33.33</v>
      </c>
      <c r="AF310">
        <v>5.98</v>
      </c>
      <c r="AG310">
        <v>92.36</v>
      </c>
      <c r="AH310">
        <v>0.98299999999999998</v>
      </c>
      <c r="AI310">
        <v>9.32</v>
      </c>
      <c r="AJ310">
        <v>10.58</v>
      </c>
      <c r="AK310">
        <v>8.9</v>
      </c>
      <c r="AL310">
        <v>43.68</v>
      </c>
      <c r="AM310">
        <v>51.15</v>
      </c>
      <c r="AN310">
        <v>16.97</v>
      </c>
      <c r="AO310">
        <v>14.98</v>
      </c>
      <c r="AP310">
        <v>18.64</v>
      </c>
      <c r="AQ310">
        <v>47.65</v>
      </c>
      <c r="BA310">
        <f t="shared" si="20"/>
        <v>166</v>
      </c>
      <c r="BB310">
        <f t="shared" si="21"/>
        <v>23</v>
      </c>
      <c r="BC310">
        <f t="shared" si="22"/>
        <v>179</v>
      </c>
      <c r="BD310">
        <f t="shared" si="23"/>
        <v>142</v>
      </c>
      <c r="BE310">
        <f t="shared" si="24"/>
        <v>68</v>
      </c>
    </row>
    <row r="311" spans="1:57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13.874242424242</v>
      </c>
      <c r="H311">
        <v>64.28</v>
      </c>
      <c r="I311">
        <v>57.69</v>
      </c>
      <c r="J311">
        <v>52.7</v>
      </c>
      <c r="K311">
        <v>47.08</v>
      </c>
      <c r="L311">
        <v>43.84</v>
      </c>
      <c r="M311">
        <v>51.78</v>
      </c>
      <c r="N311">
        <v>34.11</v>
      </c>
      <c r="O311">
        <v>29.29</v>
      </c>
      <c r="P311">
        <v>53.8</v>
      </c>
      <c r="Q311">
        <v>2.95</v>
      </c>
      <c r="R311">
        <v>2.46</v>
      </c>
      <c r="S311">
        <v>54.55</v>
      </c>
      <c r="T311">
        <v>2.97</v>
      </c>
      <c r="U311">
        <v>2.78</v>
      </c>
      <c r="V311">
        <v>51.63</v>
      </c>
      <c r="W311">
        <v>33.119999999999997</v>
      </c>
      <c r="X311">
        <v>28.6</v>
      </c>
      <c r="Y311">
        <v>53.66</v>
      </c>
      <c r="Z311">
        <v>12.38</v>
      </c>
      <c r="AA311">
        <v>13.17</v>
      </c>
      <c r="AB311">
        <v>48.46</v>
      </c>
      <c r="AC311">
        <v>1.28</v>
      </c>
      <c r="AD311">
        <v>1.28</v>
      </c>
      <c r="AE311">
        <v>50</v>
      </c>
      <c r="AF311">
        <v>8.65</v>
      </c>
      <c r="AG311">
        <v>91.61</v>
      </c>
      <c r="AH311">
        <v>1.0029999999999999</v>
      </c>
      <c r="AI311">
        <v>9.44</v>
      </c>
      <c r="AJ311">
        <v>14.35</v>
      </c>
      <c r="AK311">
        <v>9.93</v>
      </c>
      <c r="AL311">
        <v>38.92</v>
      </c>
      <c r="AM311">
        <v>48.73</v>
      </c>
      <c r="AN311">
        <v>19.07</v>
      </c>
      <c r="AO311">
        <v>19.95</v>
      </c>
      <c r="AP311">
        <v>19.46</v>
      </c>
      <c r="AQ311">
        <v>49.49</v>
      </c>
      <c r="BA311">
        <f t="shared" si="20"/>
        <v>314</v>
      </c>
      <c r="BB311">
        <f t="shared" si="21"/>
        <v>250</v>
      </c>
      <c r="BC311">
        <f t="shared" si="22"/>
        <v>352</v>
      </c>
      <c r="BD311">
        <f t="shared" si="23"/>
        <v>124</v>
      </c>
      <c r="BE311">
        <f t="shared" si="24"/>
        <v>271</v>
      </c>
    </row>
    <row r="312" spans="1:57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12.130357142856999</v>
      </c>
      <c r="H312">
        <v>61.3</v>
      </c>
      <c r="I312">
        <v>65.180000000000007</v>
      </c>
      <c r="J312">
        <v>48.46</v>
      </c>
      <c r="K312">
        <v>44.16</v>
      </c>
      <c r="L312">
        <v>45.22</v>
      </c>
      <c r="M312">
        <v>49.41</v>
      </c>
      <c r="N312">
        <v>31.8</v>
      </c>
      <c r="O312">
        <v>29.85</v>
      </c>
      <c r="P312">
        <v>51.58</v>
      </c>
      <c r="Q312">
        <v>3.36</v>
      </c>
      <c r="R312">
        <v>2.12</v>
      </c>
      <c r="S312">
        <v>61.29</v>
      </c>
      <c r="T312">
        <v>2.71</v>
      </c>
      <c r="U312">
        <v>2.52</v>
      </c>
      <c r="V312">
        <v>51.86</v>
      </c>
      <c r="W312">
        <v>27.73</v>
      </c>
      <c r="X312">
        <v>29.15</v>
      </c>
      <c r="Y312">
        <v>48.76</v>
      </c>
      <c r="Z312">
        <v>11.66</v>
      </c>
      <c r="AA312">
        <v>12.19</v>
      </c>
      <c r="AB312">
        <v>48.89</v>
      </c>
      <c r="AC312">
        <v>2.12</v>
      </c>
      <c r="AD312">
        <v>1.06</v>
      </c>
      <c r="AE312">
        <v>66.67</v>
      </c>
      <c r="AF312">
        <v>10.56</v>
      </c>
      <c r="AG312">
        <v>92.9</v>
      </c>
      <c r="AH312">
        <v>1.0349999999999999</v>
      </c>
      <c r="AI312">
        <v>11.48</v>
      </c>
      <c r="AJ312">
        <v>13.43</v>
      </c>
      <c r="AK312">
        <v>10.42</v>
      </c>
      <c r="AL312">
        <v>38.33</v>
      </c>
      <c r="AM312">
        <v>52.42</v>
      </c>
      <c r="AN312">
        <v>22.61</v>
      </c>
      <c r="AO312">
        <v>19.96</v>
      </c>
      <c r="AP312">
        <v>20.32</v>
      </c>
      <c r="AQ312">
        <v>52.67</v>
      </c>
      <c r="BA312">
        <f t="shared" si="20"/>
        <v>261</v>
      </c>
      <c r="BB312">
        <f t="shared" si="21"/>
        <v>72</v>
      </c>
      <c r="BC312">
        <f t="shared" si="22"/>
        <v>274</v>
      </c>
      <c r="BD312">
        <f t="shared" si="23"/>
        <v>221</v>
      </c>
      <c r="BE312">
        <f t="shared" si="24"/>
        <v>366</v>
      </c>
    </row>
    <row r="313" spans="1:57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12.343939393938999</v>
      </c>
      <c r="H313">
        <v>58.11</v>
      </c>
      <c r="I313">
        <v>62.42</v>
      </c>
      <c r="J313">
        <v>48.21</v>
      </c>
      <c r="K313">
        <v>43.86</v>
      </c>
      <c r="L313">
        <v>48.16</v>
      </c>
      <c r="M313">
        <v>47.66</v>
      </c>
      <c r="N313">
        <v>30.05</v>
      </c>
      <c r="O313">
        <v>33.25</v>
      </c>
      <c r="P313">
        <v>47.47</v>
      </c>
      <c r="Q313">
        <v>2.98</v>
      </c>
      <c r="R313">
        <v>2.3199999999999998</v>
      </c>
      <c r="S313">
        <v>56.25</v>
      </c>
      <c r="T313">
        <v>2.58</v>
      </c>
      <c r="U313">
        <v>2.87</v>
      </c>
      <c r="V313">
        <v>47.29</v>
      </c>
      <c r="W313">
        <v>28.39</v>
      </c>
      <c r="X313">
        <v>28.72</v>
      </c>
      <c r="Y313">
        <v>49.71</v>
      </c>
      <c r="Z313">
        <v>10.94</v>
      </c>
      <c r="AA313">
        <v>12.04</v>
      </c>
      <c r="AB313">
        <v>47.6</v>
      </c>
      <c r="AC313">
        <v>1.77</v>
      </c>
      <c r="AD313">
        <v>1.22</v>
      </c>
      <c r="AE313">
        <v>59.26</v>
      </c>
      <c r="AF313">
        <v>9.93</v>
      </c>
      <c r="AG313">
        <v>93.02</v>
      </c>
      <c r="AH313">
        <v>1.0289999999999999</v>
      </c>
      <c r="AI313">
        <v>14.69</v>
      </c>
      <c r="AJ313">
        <v>10.72</v>
      </c>
      <c r="AK313">
        <v>7.73</v>
      </c>
      <c r="AL313">
        <v>46.07</v>
      </c>
      <c r="AM313">
        <v>65.52</v>
      </c>
      <c r="AN313">
        <v>22.54</v>
      </c>
      <c r="AO313">
        <v>13.81</v>
      </c>
      <c r="AP313">
        <v>17.559999999999999</v>
      </c>
      <c r="AQ313">
        <v>56.2</v>
      </c>
      <c r="BA313">
        <f t="shared" si="20"/>
        <v>200</v>
      </c>
      <c r="BB313">
        <f t="shared" si="21"/>
        <v>136</v>
      </c>
      <c r="BC313">
        <f t="shared" si="22"/>
        <v>217</v>
      </c>
      <c r="BD313">
        <f t="shared" si="23"/>
        <v>84</v>
      </c>
      <c r="BE313">
        <f t="shared" si="24"/>
        <v>302</v>
      </c>
    </row>
    <row r="314" spans="1:57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11.242753623187999</v>
      </c>
      <c r="H314">
        <v>59.63</v>
      </c>
      <c r="I314">
        <v>52.79</v>
      </c>
      <c r="J314">
        <v>53.04</v>
      </c>
      <c r="K314">
        <v>42.93</v>
      </c>
      <c r="L314">
        <v>38.17</v>
      </c>
      <c r="M314">
        <v>52.93</v>
      </c>
      <c r="N314">
        <v>28.54</v>
      </c>
      <c r="O314">
        <v>25.29</v>
      </c>
      <c r="P314">
        <v>53.02</v>
      </c>
      <c r="Q314">
        <v>1.97</v>
      </c>
      <c r="R314">
        <v>1.74</v>
      </c>
      <c r="S314">
        <v>53.13</v>
      </c>
      <c r="T314">
        <v>2.4900000000000002</v>
      </c>
      <c r="U314">
        <v>2.5299999999999998</v>
      </c>
      <c r="V314">
        <v>49.64</v>
      </c>
      <c r="W314">
        <v>25.52</v>
      </c>
      <c r="X314">
        <v>26.1</v>
      </c>
      <c r="Y314">
        <v>49.44</v>
      </c>
      <c r="Z314">
        <v>11.72</v>
      </c>
      <c r="AA314">
        <v>10.91</v>
      </c>
      <c r="AB314">
        <v>51.79</v>
      </c>
      <c r="AC314">
        <v>0.81</v>
      </c>
      <c r="AD314">
        <v>0.93</v>
      </c>
      <c r="AE314">
        <v>46.67</v>
      </c>
      <c r="AF314">
        <v>6.91</v>
      </c>
      <c r="AG314">
        <v>93.12</v>
      </c>
      <c r="AH314">
        <v>1</v>
      </c>
      <c r="AI314">
        <v>9.2799999999999994</v>
      </c>
      <c r="AJ314">
        <v>12.99</v>
      </c>
      <c r="AK314">
        <v>9.2799999999999994</v>
      </c>
      <c r="AL314">
        <v>44.2</v>
      </c>
      <c r="AM314">
        <v>50</v>
      </c>
      <c r="AN314">
        <v>16.47</v>
      </c>
      <c r="AO314">
        <v>16.59</v>
      </c>
      <c r="AP314">
        <v>17.170000000000002</v>
      </c>
      <c r="AQ314">
        <v>48.97</v>
      </c>
      <c r="BA314">
        <f t="shared" si="20"/>
        <v>229</v>
      </c>
      <c r="BB314">
        <f t="shared" si="21"/>
        <v>351</v>
      </c>
      <c r="BC314">
        <f t="shared" si="22"/>
        <v>184</v>
      </c>
      <c r="BD314">
        <f t="shared" si="23"/>
        <v>212</v>
      </c>
      <c r="BE314">
        <f t="shared" si="24"/>
        <v>257</v>
      </c>
    </row>
    <row r="315" spans="1:57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10.751754385965</v>
      </c>
      <c r="H315">
        <v>60.21</v>
      </c>
      <c r="I315">
        <v>62.56</v>
      </c>
      <c r="J315">
        <v>49.04</v>
      </c>
      <c r="K315">
        <v>43.03</v>
      </c>
      <c r="L315">
        <v>43.76</v>
      </c>
      <c r="M315">
        <v>49.58</v>
      </c>
      <c r="N315">
        <v>30.69</v>
      </c>
      <c r="O315">
        <v>31.57</v>
      </c>
      <c r="P315">
        <v>49.29</v>
      </c>
      <c r="Q315">
        <v>2.2000000000000002</v>
      </c>
      <c r="R315">
        <v>3.08</v>
      </c>
      <c r="S315">
        <v>41.67</v>
      </c>
      <c r="T315">
        <v>2.87</v>
      </c>
      <c r="U315">
        <v>2.54</v>
      </c>
      <c r="V315">
        <v>53.07</v>
      </c>
      <c r="W315">
        <v>30.84</v>
      </c>
      <c r="X315">
        <v>25.99</v>
      </c>
      <c r="Y315">
        <v>54.26</v>
      </c>
      <c r="Z315">
        <v>13.66</v>
      </c>
      <c r="AA315">
        <v>10.72</v>
      </c>
      <c r="AB315">
        <v>56.02</v>
      </c>
      <c r="AC315">
        <v>1.32</v>
      </c>
      <c r="AD315">
        <v>2.2000000000000002</v>
      </c>
      <c r="AE315">
        <v>37.5</v>
      </c>
      <c r="AF315">
        <v>7.18</v>
      </c>
      <c r="AG315">
        <v>90.23</v>
      </c>
      <c r="AH315">
        <v>0.97399999999999998</v>
      </c>
      <c r="AI315">
        <v>7.93</v>
      </c>
      <c r="AJ315">
        <v>12.48</v>
      </c>
      <c r="AK315">
        <v>8.3699999999999992</v>
      </c>
      <c r="AL315">
        <v>47.58</v>
      </c>
      <c r="AM315">
        <v>48.65</v>
      </c>
      <c r="AN315">
        <v>15.13</v>
      </c>
      <c r="AO315">
        <v>17.62</v>
      </c>
      <c r="AP315">
        <v>18.649999999999999</v>
      </c>
      <c r="AQ315">
        <v>44.78</v>
      </c>
      <c r="BA315">
        <f t="shared" si="20"/>
        <v>241</v>
      </c>
      <c r="BB315">
        <f t="shared" si="21"/>
        <v>133</v>
      </c>
      <c r="BC315">
        <f t="shared" si="22"/>
        <v>326</v>
      </c>
      <c r="BD315">
        <f t="shared" si="23"/>
        <v>210</v>
      </c>
      <c r="BE315">
        <f t="shared" si="24"/>
        <v>94</v>
      </c>
    </row>
    <row r="316" spans="1:57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13.946031746032</v>
      </c>
      <c r="H316">
        <v>51.42</v>
      </c>
      <c r="I316">
        <v>71.599999999999994</v>
      </c>
      <c r="J316">
        <v>41.8</v>
      </c>
      <c r="K316">
        <v>35.44</v>
      </c>
      <c r="L316">
        <v>49.48</v>
      </c>
      <c r="M316">
        <v>41.74</v>
      </c>
      <c r="N316">
        <v>24.28</v>
      </c>
      <c r="O316">
        <v>34.520000000000003</v>
      </c>
      <c r="P316">
        <v>41.29</v>
      </c>
      <c r="Q316">
        <v>1.95</v>
      </c>
      <c r="R316">
        <v>3.99</v>
      </c>
      <c r="S316">
        <v>32.76</v>
      </c>
      <c r="T316">
        <v>2.23</v>
      </c>
      <c r="U316">
        <v>2.98</v>
      </c>
      <c r="V316">
        <v>42.73</v>
      </c>
      <c r="W316">
        <v>25.1</v>
      </c>
      <c r="X316">
        <v>34.01</v>
      </c>
      <c r="Y316">
        <v>42.46</v>
      </c>
      <c r="Z316">
        <v>9.1199999999999992</v>
      </c>
      <c r="AA316">
        <v>14.44</v>
      </c>
      <c r="AB316">
        <v>38.700000000000003</v>
      </c>
      <c r="AC316">
        <v>0.82</v>
      </c>
      <c r="AD316">
        <v>2.25</v>
      </c>
      <c r="AE316">
        <v>26.67</v>
      </c>
      <c r="AF316">
        <v>8.02</v>
      </c>
      <c r="AG316">
        <v>88.43</v>
      </c>
      <c r="AH316">
        <v>0.96399999999999997</v>
      </c>
      <c r="AI316">
        <v>10.65</v>
      </c>
      <c r="AJ316">
        <v>8.7100000000000009</v>
      </c>
      <c r="AK316">
        <v>5.84</v>
      </c>
      <c r="AL316">
        <v>42.1</v>
      </c>
      <c r="AM316">
        <v>64.599999999999994</v>
      </c>
      <c r="AN316">
        <v>22.43</v>
      </c>
      <c r="AO316">
        <v>13.42</v>
      </c>
      <c r="AP316">
        <v>16.39</v>
      </c>
      <c r="AQ316">
        <v>57.78</v>
      </c>
      <c r="BA316">
        <f t="shared" si="20"/>
        <v>61</v>
      </c>
      <c r="BB316">
        <f t="shared" si="21"/>
        <v>12</v>
      </c>
      <c r="BC316">
        <f t="shared" si="22"/>
        <v>95</v>
      </c>
      <c r="BD316">
        <f t="shared" si="23"/>
        <v>43</v>
      </c>
      <c r="BE316">
        <f t="shared" si="24"/>
        <v>24</v>
      </c>
    </row>
    <row r="317" spans="1:57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13.284814814815</v>
      </c>
      <c r="H317">
        <v>71.86</v>
      </c>
      <c r="I317">
        <v>50.18</v>
      </c>
      <c r="J317">
        <v>58.88</v>
      </c>
      <c r="K317">
        <v>55.9</v>
      </c>
      <c r="L317">
        <v>35.43</v>
      </c>
      <c r="M317">
        <v>61.21</v>
      </c>
      <c r="N317">
        <v>38.94</v>
      </c>
      <c r="O317">
        <v>24.29</v>
      </c>
      <c r="P317">
        <v>61.59</v>
      </c>
      <c r="Q317">
        <v>3.31</v>
      </c>
      <c r="R317">
        <v>2.61</v>
      </c>
      <c r="S317">
        <v>55.93</v>
      </c>
      <c r="T317">
        <v>3.33</v>
      </c>
      <c r="U317">
        <v>2.31</v>
      </c>
      <c r="V317">
        <v>59.07</v>
      </c>
      <c r="W317">
        <v>31.72</v>
      </c>
      <c r="X317">
        <v>23.49</v>
      </c>
      <c r="Y317">
        <v>57.45</v>
      </c>
      <c r="Z317">
        <v>13.35</v>
      </c>
      <c r="AA317">
        <v>8.93</v>
      </c>
      <c r="AB317">
        <v>59.91</v>
      </c>
      <c r="AC317">
        <v>2.11</v>
      </c>
      <c r="AD317">
        <v>1.2</v>
      </c>
      <c r="AE317">
        <v>63.64</v>
      </c>
      <c r="AF317">
        <v>8.51</v>
      </c>
      <c r="AG317">
        <v>89.26</v>
      </c>
      <c r="AH317">
        <v>0.97799999999999998</v>
      </c>
      <c r="AI317">
        <v>8.33</v>
      </c>
      <c r="AJ317">
        <v>13.85</v>
      </c>
      <c r="AK317">
        <v>8.83</v>
      </c>
      <c r="AL317">
        <v>39.950000000000003</v>
      </c>
      <c r="AM317">
        <v>48.54</v>
      </c>
      <c r="AN317">
        <v>17.059999999999999</v>
      </c>
      <c r="AO317">
        <v>19.97</v>
      </c>
      <c r="AP317">
        <v>16.260000000000002</v>
      </c>
      <c r="AQ317">
        <v>51.2</v>
      </c>
      <c r="BA317">
        <f t="shared" si="20"/>
        <v>389</v>
      </c>
      <c r="BB317">
        <f t="shared" si="21"/>
        <v>388</v>
      </c>
      <c r="BC317">
        <f t="shared" si="22"/>
        <v>397</v>
      </c>
      <c r="BD317">
        <f t="shared" si="23"/>
        <v>316</v>
      </c>
      <c r="BE317">
        <f t="shared" si="24"/>
        <v>297</v>
      </c>
    </row>
    <row r="318" spans="1:57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11.504166666667</v>
      </c>
      <c r="H318">
        <v>49.71</v>
      </c>
      <c r="I318">
        <v>68.45</v>
      </c>
      <c r="J318">
        <v>42.07</v>
      </c>
      <c r="K318">
        <v>34.72</v>
      </c>
      <c r="L318">
        <v>50.2</v>
      </c>
      <c r="M318">
        <v>40.880000000000003</v>
      </c>
      <c r="N318">
        <v>22.98</v>
      </c>
      <c r="O318">
        <v>34.39</v>
      </c>
      <c r="P318">
        <v>40.06</v>
      </c>
      <c r="Q318">
        <v>2.2799999999999998</v>
      </c>
      <c r="R318">
        <v>2.12</v>
      </c>
      <c r="S318">
        <v>51.85</v>
      </c>
      <c r="T318">
        <v>2.06</v>
      </c>
      <c r="U318">
        <v>3.12</v>
      </c>
      <c r="V318">
        <v>39.75</v>
      </c>
      <c r="W318">
        <v>21.68</v>
      </c>
      <c r="X318">
        <v>31.46</v>
      </c>
      <c r="Y318">
        <v>40.799999999999997</v>
      </c>
      <c r="Z318">
        <v>8.31</v>
      </c>
      <c r="AA318">
        <v>13.53</v>
      </c>
      <c r="AB318">
        <v>38.06</v>
      </c>
      <c r="AC318">
        <v>1.3</v>
      </c>
      <c r="AD318">
        <v>0.98</v>
      </c>
      <c r="AE318">
        <v>57.14</v>
      </c>
      <c r="AF318">
        <v>9.93</v>
      </c>
      <c r="AG318">
        <v>93.84</v>
      </c>
      <c r="AH318">
        <v>1.038</v>
      </c>
      <c r="AI318">
        <v>10.76</v>
      </c>
      <c r="AJ318">
        <v>15.32</v>
      </c>
      <c r="AK318">
        <v>8.31</v>
      </c>
      <c r="AL318">
        <v>49.22</v>
      </c>
      <c r="AM318">
        <v>56.41</v>
      </c>
      <c r="AN318">
        <v>18.09</v>
      </c>
      <c r="AO318">
        <v>19.72</v>
      </c>
      <c r="AP318">
        <v>17.600000000000001</v>
      </c>
      <c r="AQ318">
        <v>50.68</v>
      </c>
      <c r="BA318">
        <f t="shared" si="20"/>
        <v>43</v>
      </c>
      <c r="BB318">
        <f t="shared" si="21"/>
        <v>34</v>
      </c>
      <c r="BC318">
        <f t="shared" si="22"/>
        <v>53</v>
      </c>
      <c r="BD318">
        <f t="shared" si="23"/>
        <v>28</v>
      </c>
      <c r="BE318">
        <f t="shared" si="24"/>
        <v>232</v>
      </c>
    </row>
    <row r="319" spans="1:57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13.528174603175</v>
      </c>
      <c r="H319">
        <v>64.84</v>
      </c>
      <c r="I319">
        <v>65.16</v>
      </c>
      <c r="J319">
        <v>49.88</v>
      </c>
      <c r="K319">
        <v>47.63</v>
      </c>
      <c r="L319">
        <v>47.52</v>
      </c>
      <c r="M319">
        <v>50.06</v>
      </c>
      <c r="N319">
        <v>33.479999999999997</v>
      </c>
      <c r="O319">
        <v>32.630000000000003</v>
      </c>
      <c r="P319">
        <v>50.64</v>
      </c>
      <c r="Q319">
        <v>2.4300000000000002</v>
      </c>
      <c r="R319">
        <v>2.3199999999999998</v>
      </c>
      <c r="S319">
        <v>51.11</v>
      </c>
      <c r="T319">
        <v>3.21</v>
      </c>
      <c r="U319">
        <v>3.04</v>
      </c>
      <c r="V319">
        <v>51.39</v>
      </c>
      <c r="W319">
        <v>34.74</v>
      </c>
      <c r="X319">
        <v>33.159999999999997</v>
      </c>
      <c r="Y319">
        <v>51.17</v>
      </c>
      <c r="Z319">
        <v>14.26</v>
      </c>
      <c r="AA319">
        <v>13.09</v>
      </c>
      <c r="AB319">
        <v>52.12</v>
      </c>
      <c r="AC319">
        <v>1.1599999999999999</v>
      </c>
      <c r="AD319">
        <v>1.48</v>
      </c>
      <c r="AE319">
        <v>44</v>
      </c>
      <c r="AF319">
        <v>7.26</v>
      </c>
      <c r="AG319">
        <v>92.88</v>
      </c>
      <c r="AH319">
        <v>1.0009999999999999</v>
      </c>
      <c r="AI319">
        <v>12.57</v>
      </c>
      <c r="AJ319">
        <v>13.09</v>
      </c>
      <c r="AK319">
        <v>3.59</v>
      </c>
      <c r="AL319">
        <v>48.05</v>
      </c>
      <c r="AM319">
        <v>77.78</v>
      </c>
      <c r="AN319">
        <v>20.59</v>
      </c>
      <c r="AO319">
        <v>18.27</v>
      </c>
      <c r="AP319">
        <v>10.56</v>
      </c>
      <c r="AQ319">
        <v>66.099999999999994</v>
      </c>
      <c r="BA319">
        <f t="shared" si="20"/>
        <v>319</v>
      </c>
      <c r="BB319">
        <f t="shared" si="21"/>
        <v>74</v>
      </c>
      <c r="BC319">
        <f t="shared" si="22"/>
        <v>382</v>
      </c>
      <c r="BD319">
        <f t="shared" si="23"/>
        <v>33</v>
      </c>
      <c r="BE319">
        <f t="shared" si="24"/>
        <v>226</v>
      </c>
    </row>
    <row r="320" spans="1:57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7.3959770114943</v>
      </c>
      <c r="H320">
        <v>60.7</v>
      </c>
      <c r="I320">
        <v>48.4</v>
      </c>
      <c r="J320">
        <v>55.64</v>
      </c>
      <c r="K320">
        <v>40.840000000000003</v>
      </c>
      <c r="L320">
        <v>33.29</v>
      </c>
      <c r="M320">
        <v>55.09</v>
      </c>
      <c r="N320">
        <v>25.74</v>
      </c>
      <c r="O320">
        <v>23.22</v>
      </c>
      <c r="P320">
        <v>52.57</v>
      </c>
      <c r="Q320">
        <v>2.8</v>
      </c>
      <c r="R320">
        <v>1.96</v>
      </c>
      <c r="S320">
        <v>58.82</v>
      </c>
      <c r="T320">
        <v>2.35</v>
      </c>
      <c r="U320">
        <v>2.02</v>
      </c>
      <c r="V320">
        <v>53.74</v>
      </c>
      <c r="W320">
        <v>27.69</v>
      </c>
      <c r="X320">
        <v>20.14</v>
      </c>
      <c r="Y320">
        <v>57.89</v>
      </c>
      <c r="Z320">
        <v>10.63</v>
      </c>
      <c r="AA320">
        <v>8.39</v>
      </c>
      <c r="AB320">
        <v>55.88</v>
      </c>
      <c r="AC320">
        <v>1.68</v>
      </c>
      <c r="AD320">
        <v>0.84</v>
      </c>
      <c r="AE320">
        <v>66.67</v>
      </c>
      <c r="AF320">
        <v>10.87</v>
      </c>
      <c r="AG320">
        <v>91.57</v>
      </c>
      <c r="AH320">
        <v>1.024</v>
      </c>
      <c r="AI320">
        <v>5.04</v>
      </c>
      <c r="AJ320">
        <v>14.55</v>
      </c>
      <c r="AK320">
        <v>10.35</v>
      </c>
      <c r="AL320">
        <v>58.19</v>
      </c>
      <c r="AM320">
        <v>32.729999999999997</v>
      </c>
      <c r="AN320">
        <v>11.47</v>
      </c>
      <c r="AO320">
        <v>19.86</v>
      </c>
      <c r="AP320">
        <v>17.059999999999999</v>
      </c>
      <c r="AQ320">
        <v>40.200000000000003</v>
      </c>
      <c r="BA320">
        <f t="shared" si="20"/>
        <v>249</v>
      </c>
      <c r="BB320">
        <f t="shared" si="21"/>
        <v>401</v>
      </c>
      <c r="BC320">
        <f t="shared" si="22"/>
        <v>133</v>
      </c>
      <c r="BD320">
        <f t="shared" si="23"/>
        <v>393</v>
      </c>
      <c r="BE320">
        <f t="shared" si="24"/>
        <v>329</v>
      </c>
    </row>
    <row r="321" spans="1:57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12.649629629630001</v>
      </c>
      <c r="H321">
        <v>66.41</v>
      </c>
      <c r="I321">
        <v>58.08</v>
      </c>
      <c r="J321">
        <v>53.34</v>
      </c>
      <c r="K321">
        <v>50.17</v>
      </c>
      <c r="L321">
        <v>41.74</v>
      </c>
      <c r="M321">
        <v>54.59</v>
      </c>
      <c r="N321">
        <v>33.31</v>
      </c>
      <c r="O321">
        <v>28.56</v>
      </c>
      <c r="P321">
        <v>53.83</v>
      </c>
      <c r="Q321">
        <v>2.11</v>
      </c>
      <c r="R321">
        <v>3.06</v>
      </c>
      <c r="S321">
        <v>40.82</v>
      </c>
      <c r="T321">
        <v>3.24</v>
      </c>
      <c r="U321">
        <v>2.62</v>
      </c>
      <c r="V321">
        <v>55.22</v>
      </c>
      <c r="W321">
        <v>32.04</v>
      </c>
      <c r="X321">
        <v>26.56</v>
      </c>
      <c r="Y321">
        <v>54.68</v>
      </c>
      <c r="Z321">
        <v>12.33</v>
      </c>
      <c r="AA321">
        <v>11.17</v>
      </c>
      <c r="AB321">
        <v>52.47</v>
      </c>
      <c r="AC321">
        <v>1.05</v>
      </c>
      <c r="AD321">
        <v>1.69</v>
      </c>
      <c r="AE321">
        <v>38.46</v>
      </c>
      <c r="AF321">
        <v>6.33</v>
      </c>
      <c r="AG321">
        <v>89.3</v>
      </c>
      <c r="AH321">
        <v>0.95599999999999996</v>
      </c>
      <c r="AI321">
        <v>11.07</v>
      </c>
      <c r="AJ321">
        <v>10.96</v>
      </c>
      <c r="AK321">
        <v>7.27</v>
      </c>
      <c r="AL321">
        <v>44.69</v>
      </c>
      <c r="AM321">
        <v>60.34</v>
      </c>
      <c r="AN321">
        <v>19.5</v>
      </c>
      <c r="AO321">
        <v>16.97</v>
      </c>
      <c r="AP321">
        <v>16.440000000000001</v>
      </c>
      <c r="AQ321">
        <v>54.25</v>
      </c>
      <c r="BA321">
        <f t="shared" si="20"/>
        <v>346</v>
      </c>
      <c r="BB321">
        <f t="shared" si="21"/>
        <v>237</v>
      </c>
      <c r="BC321">
        <f t="shared" si="22"/>
        <v>384</v>
      </c>
      <c r="BD321">
        <f t="shared" si="23"/>
        <v>185</v>
      </c>
      <c r="BE321">
        <f t="shared" si="24"/>
        <v>86</v>
      </c>
    </row>
    <row r="322" spans="1:57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12.120098039216</v>
      </c>
      <c r="H322">
        <v>59.99</v>
      </c>
      <c r="I322">
        <v>51.4</v>
      </c>
      <c r="J322">
        <v>53.86</v>
      </c>
      <c r="K322">
        <v>41.79</v>
      </c>
      <c r="L322">
        <v>37.57</v>
      </c>
      <c r="M322">
        <v>52.66</v>
      </c>
      <c r="N322">
        <v>26.5</v>
      </c>
      <c r="O322">
        <v>25.77</v>
      </c>
      <c r="P322">
        <v>50.7</v>
      </c>
      <c r="Q322">
        <v>2.77</v>
      </c>
      <c r="R322">
        <v>1.02</v>
      </c>
      <c r="S322">
        <v>73.08</v>
      </c>
      <c r="T322">
        <v>2.61</v>
      </c>
      <c r="U322">
        <v>2.27</v>
      </c>
      <c r="V322">
        <v>53.48</v>
      </c>
      <c r="W322">
        <v>28.83</v>
      </c>
      <c r="X322">
        <v>22.28</v>
      </c>
      <c r="Y322">
        <v>56.41</v>
      </c>
      <c r="Z322">
        <v>12.67</v>
      </c>
      <c r="AA322">
        <v>10.34</v>
      </c>
      <c r="AB322">
        <v>55.06</v>
      </c>
      <c r="AC322">
        <v>1.6</v>
      </c>
      <c r="AD322">
        <v>0.57999999999999996</v>
      </c>
      <c r="AE322">
        <v>73.33</v>
      </c>
      <c r="AF322">
        <v>10.44</v>
      </c>
      <c r="AG322">
        <v>96.05</v>
      </c>
      <c r="AH322">
        <v>1.0649999999999999</v>
      </c>
      <c r="AI322">
        <v>9.4600000000000009</v>
      </c>
      <c r="AJ322">
        <v>11.5</v>
      </c>
      <c r="AK322">
        <v>8.44</v>
      </c>
      <c r="AL322">
        <v>52.71</v>
      </c>
      <c r="AM322">
        <v>52.85</v>
      </c>
      <c r="AN322">
        <v>15.72</v>
      </c>
      <c r="AO322">
        <v>16.45</v>
      </c>
      <c r="AP322">
        <v>15.29</v>
      </c>
      <c r="AQ322">
        <v>50.7</v>
      </c>
      <c r="BA322">
        <f t="shared" si="20"/>
        <v>235</v>
      </c>
      <c r="BB322">
        <f t="shared" si="21"/>
        <v>375</v>
      </c>
      <c r="BC322">
        <f t="shared" si="22"/>
        <v>227</v>
      </c>
      <c r="BD322">
        <f t="shared" si="23"/>
        <v>332</v>
      </c>
      <c r="BE322">
        <f t="shared" si="24"/>
        <v>412</v>
      </c>
    </row>
    <row r="323" spans="1:57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10.27</v>
      </c>
      <c r="H323">
        <v>59.88</v>
      </c>
      <c r="I323">
        <v>54.33</v>
      </c>
      <c r="J323">
        <v>52.43</v>
      </c>
      <c r="K323">
        <v>40.9</v>
      </c>
      <c r="L323">
        <v>38.56</v>
      </c>
      <c r="M323">
        <v>51.47</v>
      </c>
      <c r="N323">
        <v>28.92</v>
      </c>
      <c r="O323">
        <v>23.37</v>
      </c>
      <c r="P323">
        <v>55.31</v>
      </c>
      <c r="Q323">
        <v>2.92</v>
      </c>
      <c r="R323">
        <v>1.75</v>
      </c>
      <c r="S323">
        <v>62.5</v>
      </c>
      <c r="T323">
        <v>2.2400000000000002</v>
      </c>
      <c r="U323">
        <v>2.0299999999999998</v>
      </c>
      <c r="V323">
        <v>52.46</v>
      </c>
      <c r="W323">
        <v>25.71</v>
      </c>
      <c r="X323">
        <v>21.32</v>
      </c>
      <c r="Y323">
        <v>54.66</v>
      </c>
      <c r="Z323">
        <v>9.35</v>
      </c>
      <c r="AA323">
        <v>9.35</v>
      </c>
      <c r="AB323">
        <v>50</v>
      </c>
      <c r="AC323">
        <v>1.75</v>
      </c>
      <c r="AD323">
        <v>1.17</v>
      </c>
      <c r="AE323">
        <v>60</v>
      </c>
      <c r="AF323">
        <v>10.1</v>
      </c>
      <c r="AG323">
        <v>92.5</v>
      </c>
      <c r="AH323">
        <v>1.026</v>
      </c>
      <c r="AI323">
        <v>9.06</v>
      </c>
      <c r="AJ323">
        <v>14.61</v>
      </c>
      <c r="AK323">
        <v>6.72</v>
      </c>
      <c r="AL323">
        <v>49.95</v>
      </c>
      <c r="AM323">
        <v>57.41</v>
      </c>
      <c r="AN323">
        <v>17.23</v>
      </c>
      <c r="AO323">
        <v>19.57</v>
      </c>
      <c r="AP323">
        <v>15.48</v>
      </c>
      <c r="AQ323">
        <v>52.68</v>
      </c>
      <c r="BA323">
        <f t="shared" ref="BA323:BA386" si="25">RANK(H323,$H$2:$H$550,1)</f>
        <v>232</v>
      </c>
      <c r="BB323">
        <f t="shared" ref="BB323:BB386" si="26">RANK(I323,$I$2:$I$550)</f>
        <v>326</v>
      </c>
      <c r="BC323">
        <f t="shared" ref="BC323:BC386" si="27">RANK(T323,$T$2:$T$550,1)</f>
        <v>98</v>
      </c>
      <c r="BD323">
        <f t="shared" ref="BD323:BD386" si="28">RANK(U323,$U$2:$U$550)</f>
        <v>389</v>
      </c>
      <c r="BE323">
        <f t="shared" ref="BE323:BE386" si="29">RANK(S323,$S$2:$S$550,1)</f>
        <v>375</v>
      </c>
    </row>
    <row r="324" spans="1:57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12.33</v>
      </c>
      <c r="H324">
        <v>68.34</v>
      </c>
      <c r="I324">
        <v>52.12</v>
      </c>
      <c r="J324">
        <v>56.73</v>
      </c>
      <c r="K324">
        <v>46.93</v>
      </c>
      <c r="L324">
        <v>37.74</v>
      </c>
      <c r="M324">
        <v>55.43</v>
      </c>
      <c r="N324">
        <v>31.79</v>
      </c>
      <c r="O324">
        <v>25.95</v>
      </c>
      <c r="P324">
        <v>55.06</v>
      </c>
      <c r="Q324">
        <v>2.81</v>
      </c>
      <c r="R324">
        <v>1.62</v>
      </c>
      <c r="S324">
        <v>63.41</v>
      </c>
      <c r="T324">
        <v>2.75</v>
      </c>
      <c r="U324">
        <v>2.19</v>
      </c>
      <c r="V324">
        <v>55.67</v>
      </c>
      <c r="W324">
        <v>27.9</v>
      </c>
      <c r="X324">
        <v>24.22</v>
      </c>
      <c r="Y324">
        <v>53.53</v>
      </c>
      <c r="Z324">
        <v>11.79</v>
      </c>
      <c r="AA324">
        <v>9.19</v>
      </c>
      <c r="AB324">
        <v>56.19</v>
      </c>
      <c r="AC324">
        <v>2.0499999999999998</v>
      </c>
      <c r="AD324">
        <v>0.97</v>
      </c>
      <c r="AE324">
        <v>67.86</v>
      </c>
      <c r="AF324">
        <v>8.84</v>
      </c>
      <c r="AG324">
        <v>93.75</v>
      </c>
      <c r="AH324">
        <v>1.026</v>
      </c>
      <c r="AI324">
        <v>11.9</v>
      </c>
      <c r="AJ324">
        <v>16.22</v>
      </c>
      <c r="AK324">
        <v>10.49</v>
      </c>
      <c r="AL324">
        <v>39.58</v>
      </c>
      <c r="AM324">
        <v>53.14</v>
      </c>
      <c r="AN324">
        <v>23.36</v>
      </c>
      <c r="AO324">
        <v>21.41</v>
      </c>
      <c r="AP324">
        <v>21.3</v>
      </c>
      <c r="AQ324">
        <v>52.3</v>
      </c>
      <c r="BA324">
        <f t="shared" si="25"/>
        <v>368</v>
      </c>
      <c r="BB324">
        <f t="shared" si="26"/>
        <v>363</v>
      </c>
      <c r="BC324">
        <f t="shared" si="27"/>
        <v>286</v>
      </c>
      <c r="BD324">
        <f t="shared" si="28"/>
        <v>359</v>
      </c>
      <c r="BE324">
        <f t="shared" si="29"/>
        <v>385</v>
      </c>
    </row>
    <row r="325" spans="1:57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10.376422764228</v>
      </c>
      <c r="H325">
        <v>61.91</v>
      </c>
      <c r="I325">
        <v>47.39</v>
      </c>
      <c r="J325">
        <v>56.65</v>
      </c>
      <c r="K325">
        <v>42.45</v>
      </c>
      <c r="L325">
        <v>33</v>
      </c>
      <c r="M325">
        <v>56.26</v>
      </c>
      <c r="N325">
        <v>28.07</v>
      </c>
      <c r="O325">
        <v>22.28</v>
      </c>
      <c r="P325">
        <v>55.74</v>
      </c>
      <c r="Q325">
        <v>2.12</v>
      </c>
      <c r="R325">
        <v>2.68</v>
      </c>
      <c r="S325">
        <v>44.12</v>
      </c>
      <c r="T325">
        <v>2.35</v>
      </c>
      <c r="U325">
        <v>1.87</v>
      </c>
      <c r="V325">
        <v>55.64</v>
      </c>
      <c r="W325">
        <v>26.23</v>
      </c>
      <c r="X325">
        <v>22.42</v>
      </c>
      <c r="Y325">
        <v>53.91</v>
      </c>
      <c r="Z325">
        <v>11.56</v>
      </c>
      <c r="AA325">
        <v>8.0399999999999991</v>
      </c>
      <c r="AB325">
        <v>58.99</v>
      </c>
      <c r="AC325">
        <v>0.71</v>
      </c>
      <c r="AD325">
        <v>1.27</v>
      </c>
      <c r="AE325">
        <v>35.71</v>
      </c>
      <c r="AF325">
        <v>7.54</v>
      </c>
      <c r="AG325">
        <v>87.97</v>
      </c>
      <c r="AH325">
        <v>0.95499999999999996</v>
      </c>
      <c r="AI325">
        <v>3.53</v>
      </c>
      <c r="AJ325">
        <v>14.39</v>
      </c>
      <c r="AK325">
        <v>9.59</v>
      </c>
      <c r="AL325">
        <v>51.05</v>
      </c>
      <c r="AM325">
        <v>26.88</v>
      </c>
      <c r="AN325">
        <v>9.0299999999999994</v>
      </c>
      <c r="AO325">
        <v>19.739999999999998</v>
      </c>
      <c r="AP325">
        <v>18.190000000000001</v>
      </c>
      <c r="AQ325">
        <v>33.159999999999997</v>
      </c>
      <c r="BA325">
        <f t="shared" si="25"/>
        <v>278</v>
      </c>
      <c r="BB325">
        <f t="shared" si="26"/>
        <v>407</v>
      </c>
      <c r="BC325">
        <f t="shared" si="27"/>
        <v>133</v>
      </c>
      <c r="BD325">
        <f t="shared" si="28"/>
        <v>407</v>
      </c>
      <c r="BE325">
        <f t="shared" si="29"/>
        <v>128</v>
      </c>
    </row>
    <row r="326" spans="1:57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9.1419354838710003</v>
      </c>
      <c r="H326">
        <v>64.569999999999993</v>
      </c>
      <c r="I326">
        <v>56.32</v>
      </c>
      <c r="J326">
        <v>53.42</v>
      </c>
      <c r="K326">
        <v>47</v>
      </c>
      <c r="L326">
        <v>41.28</v>
      </c>
      <c r="M326">
        <v>53.24</v>
      </c>
      <c r="N326">
        <v>33.869999999999997</v>
      </c>
      <c r="O326">
        <v>27.52</v>
      </c>
      <c r="P326">
        <v>55.17</v>
      </c>
      <c r="Q326">
        <v>2.33</v>
      </c>
      <c r="R326">
        <v>2.12</v>
      </c>
      <c r="S326">
        <v>52.38</v>
      </c>
      <c r="T326">
        <v>3.09</v>
      </c>
      <c r="U326">
        <v>2.5099999999999998</v>
      </c>
      <c r="V326">
        <v>55.1</v>
      </c>
      <c r="W326">
        <v>31.33</v>
      </c>
      <c r="X326">
        <v>27.95</v>
      </c>
      <c r="Y326">
        <v>52.86</v>
      </c>
      <c r="Z326">
        <v>14.82</v>
      </c>
      <c r="AA326">
        <v>11.01</v>
      </c>
      <c r="AB326">
        <v>57.38</v>
      </c>
      <c r="AC326">
        <v>1.27</v>
      </c>
      <c r="AD326">
        <v>1.69</v>
      </c>
      <c r="AE326">
        <v>42.86</v>
      </c>
      <c r="AF326">
        <v>6.88</v>
      </c>
      <c r="AG326">
        <v>92.31</v>
      </c>
      <c r="AH326">
        <v>0.99199999999999999</v>
      </c>
      <c r="AI326">
        <v>4.66</v>
      </c>
      <c r="AJ326">
        <v>10.8</v>
      </c>
      <c r="AK326">
        <v>11.64</v>
      </c>
      <c r="AL326">
        <v>57.59</v>
      </c>
      <c r="AM326">
        <v>28.57</v>
      </c>
      <c r="AN326">
        <v>9.74</v>
      </c>
      <c r="AO326">
        <v>14.82</v>
      </c>
      <c r="AP326">
        <v>20.96</v>
      </c>
      <c r="AQ326">
        <v>31.72</v>
      </c>
      <c r="BA326">
        <f t="shared" si="25"/>
        <v>318</v>
      </c>
      <c r="BB326">
        <f t="shared" si="26"/>
        <v>285</v>
      </c>
      <c r="BC326">
        <f t="shared" si="27"/>
        <v>371</v>
      </c>
      <c r="BD326">
        <f t="shared" si="28"/>
        <v>223</v>
      </c>
      <c r="BE326">
        <f t="shared" si="29"/>
        <v>246</v>
      </c>
    </row>
    <row r="327" spans="1:57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10.711904761905</v>
      </c>
      <c r="H327">
        <v>57.08</v>
      </c>
      <c r="I327">
        <v>60.81</v>
      </c>
      <c r="J327">
        <v>48.42</v>
      </c>
      <c r="K327">
        <v>39.21</v>
      </c>
      <c r="L327">
        <v>46.14</v>
      </c>
      <c r="M327">
        <v>45.94</v>
      </c>
      <c r="N327">
        <v>26.94</v>
      </c>
      <c r="O327">
        <v>32.270000000000003</v>
      </c>
      <c r="P327">
        <v>45.5</v>
      </c>
      <c r="Q327">
        <v>2.13</v>
      </c>
      <c r="R327">
        <v>1.87</v>
      </c>
      <c r="S327">
        <v>53.33</v>
      </c>
      <c r="T327">
        <v>2.6</v>
      </c>
      <c r="U327">
        <v>2.84</v>
      </c>
      <c r="V327">
        <v>47.84</v>
      </c>
      <c r="W327">
        <v>27.47</v>
      </c>
      <c r="X327">
        <v>26.67</v>
      </c>
      <c r="Y327">
        <v>50.74</v>
      </c>
      <c r="Z327">
        <v>11.74</v>
      </c>
      <c r="AA327">
        <v>8</v>
      </c>
      <c r="AB327">
        <v>59.46</v>
      </c>
      <c r="AC327">
        <v>1.07</v>
      </c>
      <c r="AD327">
        <v>1.07</v>
      </c>
      <c r="AE327">
        <v>50</v>
      </c>
      <c r="AF327">
        <v>7.92</v>
      </c>
      <c r="AG327">
        <v>94.21</v>
      </c>
      <c r="AH327">
        <v>1.0209999999999999</v>
      </c>
      <c r="AI327">
        <v>7.74</v>
      </c>
      <c r="AJ327">
        <v>14.4</v>
      </c>
      <c r="AK327">
        <v>10.14</v>
      </c>
      <c r="AL327">
        <v>44.28</v>
      </c>
      <c r="AM327">
        <v>43.28</v>
      </c>
      <c r="AN327">
        <v>12.54</v>
      </c>
      <c r="AO327">
        <v>18.940000000000001</v>
      </c>
      <c r="AP327">
        <v>18.670000000000002</v>
      </c>
      <c r="AQ327">
        <v>40.17</v>
      </c>
      <c r="BA327">
        <f t="shared" si="25"/>
        <v>182</v>
      </c>
      <c r="BB327">
        <f t="shared" si="26"/>
        <v>177</v>
      </c>
      <c r="BC327">
        <f t="shared" si="27"/>
        <v>226</v>
      </c>
      <c r="BD327">
        <f t="shared" si="28"/>
        <v>96</v>
      </c>
      <c r="BE327">
        <f t="shared" si="29"/>
        <v>261</v>
      </c>
    </row>
    <row r="328" spans="1:57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9.8776041666666998</v>
      </c>
      <c r="H328">
        <v>51.06</v>
      </c>
      <c r="I328">
        <v>61.69</v>
      </c>
      <c r="J328">
        <v>45.29</v>
      </c>
      <c r="K328">
        <v>37.020000000000003</v>
      </c>
      <c r="L328">
        <v>44.61</v>
      </c>
      <c r="M328">
        <v>45.35</v>
      </c>
      <c r="N328">
        <v>25.25</v>
      </c>
      <c r="O328">
        <v>31.32</v>
      </c>
      <c r="P328">
        <v>44.63</v>
      </c>
      <c r="Q328">
        <v>1.1399999999999999</v>
      </c>
      <c r="R328">
        <v>4.5599999999999996</v>
      </c>
      <c r="S328">
        <v>20</v>
      </c>
      <c r="T328">
        <v>1.98</v>
      </c>
      <c r="U328">
        <v>2.84</v>
      </c>
      <c r="V328">
        <v>41.06</v>
      </c>
      <c r="W328">
        <v>23.16</v>
      </c>
      <c r="X328">
        <v>31.7</v>
      </c>
      <c r="Y328">
        <v>42.21</v>
      </c>
      <c r="Z328">
        <v>9.11</v>
      </c>
      <c r="AA328">
        <v>15.19</v>
      </c>
      <c r="AB328">
        <v>37.5</v>
      </c>
      <c r="AC328">
        <v>0.38</v>
      </c>
      <c r="AD328">
        <v>2.2799999999999998</v>
      </c>
      <c r="AE328">
        <v>14.29</v>
      </c>
      <c r="AF328">
        <v>4.51</v>
      </c>
      <c r="AG328">
        <v>85.45</v>
      </c>
      <c r="AH328">
        <v>0.9</v>
      </c>
      <c r="AI328">
        <v>5.5</v>
      </c>
      <c r="AJ328">
        <v>11.2</v>
      </c>
      <c r="AK328">
        <v>4.9400000000000004</v>
      </c>
      <c r="AL328">
        <v>50.49</v>
      </c>
      <c r="AM328">
        <v>52.73</v>
      </c>
      <c r="AN328">
        <v>10.06</v>
      </c>
      <c r="AO328">
        <v>17.079999999999998</v>
      </c>
      <c r="AP328">
        <v>15.38</v>
      </c>
      <c r="AQ328">
        <v>39.549999999999997</v>
      </c>
      <c r="BA328">
        <f t="shared" si="25"/>
        <v>56</v>
      </c>
      <c r="BB328">
        <f t="shared" si="26"/>
        <v>160</v>
      </c>
      <c r="BC328">
        <f t="shared" si="27"/>
        <v>34</v>
      </c>
      <c r="BD328">
        <f t="shared" si="28"/>
        <v>96</v>
      </c>
      <c r="BE328">
        <f t="shared" si="29"/>
        <v>2</v>
      </c>
    </row>
    <row r="329" spans="1:57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12.855416666667001</v>
      </c>
      <c r="H329">
        <v>62.31</v>
      </c>
      <c r="I329">
        <v>56.47</v>
      </c>
      <c r="J329">
        <v>52.46</v>
      </c>
      <c r="K329">
        <v>44.69</v>
      </c>
      <c r="L329">
        <v>42.36</v>
      </c>
      <c r="M329">
        <v>51.34</v>
      </c>
      <c r="N329">
        <v>31.04</v>
      </c>
      <c r="O329">
        <v>29.05</v>
      </c>
      <c r="P329">
        <v>51.65</v>
      </c>
      <c r="Q329">
        <v>2.57</v>
      </c>
      <c r="R329">
        <v>2.33</v>
      </c>
      <c r="S329">
        <v>52.38</v>
      </c>
      <c r="T329">
        <v>2.73</v>
      </c>
      <c r="U329">
        <v>2.34</v>
      </c>
      <c r="V329">
        <v>53.85</v>
      </c>
      <c r="W329">
        <v>29.17</v>
      </c>
      <c r="X329">
        <v>25.9</v>
      </c>
      <c r="Y329">
        <v>52.97</v>
      </c>
      <c r="Z329">
        <v>12.72</v>
      </c>
      <c r="AA329">
        <v>10.38</v>
      </c>
      <c r="AB329">
        <v>55.05</v>
      </c>
      <c r="AC329">
        <v>1.28</v>
      </c>
      <c r="AD329">
        <v>1.98</v>
      </c>
      <c r="AE329">
        <v>39.29</v>
      </c>
      <c r="AF329">
        <v>8.27</v>
      </c>
      <c r="AG329">
        <v>91.97</v>
      </c>
      <c r="AH329">
        <v>1.002</v>
      </c>
      <c r="AI329">
        <v>11.67</v>
      </c>
      <c r="AJ329">
        <v>11.9</v>
      </c>
      <c r="AK329">
        <v>3.5</v>
      </c>
      <c r="AL329">
        <v>52.86</v>
      </c>
      <c r="AM329">
        <v>76.92</v>
      </c>
      <c r="AN329">
        <v>20.65</v>
      </c>
      <c r="AO329">
        <v>18.55</v>
      </c>
      <c r="AP329">
        <v>12.49</v>
      </c>
      <c r="AQ329">
        <v>62.32</v>
      </c>
      <c r="BA329">
        <f t="shared" si="25"/>
        <v>287</v>
      </c>
      <c r="BB329">
        <f t="shared" si="26"/>
        <v>282</v>
      </c>
      <c r="BC329">
        <f t="shared" si="27"/>
        <v>280</v>
      </c>
      <c r="BD329">
        <f t="shared" si="28"/>
        <v>304</v>
      </c>
      <c r="BE329">
        <f t="shared" si="29"/>
        <v>246</v>
      </c>
    </row>
    <row r="330" spans="1:57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14.213541666667</v>
      </c>
      <c r="H330">
        <v>70.05</v>
      </c>
      <c r="I330">
        <v>58.44</v>
      </c>
      <c r="J330">
        <v>54.52</v>
      </c>
      <c r="K330">
        <v>47.23</v>
      </c>
      <c r="L330">
        <v>43.4</v>
      </c>
      <c r="M330">
        <v>52.11</v>
      </c>
      <c r="N330">
        <v>31.92</v>
      </c>
      <c r="O330">
        <v>30.47</v>
      </c>
      <c r="P330">
        <v>51.16</v>
      </c>
      <c r="Q330">
        <v>2.77</v>
      </c>
      <c r="R330">
        <v>2.77</v>
      </c>
      <c r="S330">
        <v>50</v>
      </c>
      <c r="T330">
        <v>2.84</v>
      </c>
      <c r="U330">
        <v>2.4300000000000002</v>
      </c>
      <c r="V330">
        <v>53.9</v>
      </c>
      <c r="W330">
        <v>34.17</v>
      </c>
      <c r="X330">
        <v>26.52</v>
      </c>
      <c r="Y330">
        <v>56.3</v>
      </c>
      <c r="Z330">
        <v>13.85</v>
      </c>
      <c r="AA330">
        <v>10.95</v>
      </c>
      <c r="AB330">
        <v>55.85</v>
      </c>
      <c r="AC330">
        <v>1.06</v>
      </c>
      <c r="AD330">
        <v>2.2400000000000002</v>
      </c>
      <c r="AE330">
        <v>32</v>
      </c>
      <c r="AF330">
        <v>8.68</v>
      </c>
      <c r="AG330">
        <v>90.91</v>
      </c>
      <c r="AH330">
        <v>0.996</v>
      </c>
      <c r="AI330">
        <v>14.12</v>
      </c>
      <c r="AJ330">
        <v>15.43</v>
      </c>
      <c r="AK330">
        <v>2.77</v>
      </c>
      <c r="AL330">
        <v>48.02</v>
      </c>
      <c r="AM330">
        <v>83.59</v>
      </c>
      <c r="AN330">
        <v>25.99</v>
      </c>
      <c r="AO330">
        <v>22.95</v>
      </c>
      <c r="AP330">
        <v>10.95</v>
      </c>
      <c r="AQ330">
        <v>70.36</v>
      </c>
      <c r="BA330">
        <f t="shared" si="25"/>
        <v>377</v>
      </c>
      <c r="BB330">
        <f t="shared" si="26"/>
        <v>226</v>
      </c>
      <c r="BC330">
        <f t="shared" si="27"/>
        <v>320</v>
      </c>
      <c r="BD330">
        <f t="shared" si="28"/>
        <v>262</v>
      </c>
      <c r="BE330">
        <f t="shared" si="29"/>
        <v>196</v>
      </c>
    </row>
    <row r="331" spans="1:57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11.95931372549</v>
      </c>
      <c r="H331">
        <v>59.32</v>
      </c>
      <c r="I331">
        <v>57.99</v>
      </c>
      <c r="J331">
        <v>50.57</v>
      </c>
      <c r="K331">
        <v>45.3</v>
      </c>
      <c r="L331">
        <v>40.869999999999997</v>
      </c>
      <c r="M331">
        <v>52.57</v>
      </c>
      <c r="N331">
        <v>32.61</v>
      </c>
      <c r="O331">
        <v>28.33</v>
      </c>
      <c r="P331">
        <v>53.51</v>
      </c>
      <c r="Q331">
        <v>4.57</v>
      </c>
      <c r="R331">
        <v>2.21</v>
      </c>
      <c r="S331">
        <v>67.39</v>
      </c>
      <c r="T331">
        <v>2.89</v>
      </c>
      <c r="U331">
        <v>2.48</v>
      </c>
      <c r="V331">
        <v>53.88</v>
      </c>
      <c r="W331">
        <v>26.86</v>
      </c>
      <c r="X331">
        <v>28.33</v>
      </c>
      <c r="Y331">
        <v>48.66</v>
      </c>
      <c r="Z331">
        <v>11.8</v>
      </c>
      <c r="AA331">
        <v>10.029999999999999</v>
      </c>
      <c r="AB331">
        <v>54.05</v>
      </c>
      <c r="AC331">
        <v>2.66</v>
      </c>
      <c r="AD331">
        <v>1.03</v>
      </c>
      <c r="AE331">
        <v>72</v>
      </c>
      <c r="AF331">
        <v>14.03</v>
      </c>
      <c r="AG331">
        <v>92.19</v>
      </c>
      <c r="AH331">
        <v>1.0620000000000001</v>
      </c>
      <c r="AI331">
        <v>9.15</v>
      </c>
      <c r="AJ331">
        <v>13.13</v>
      </c>
      <c r="AK331">
        <v>8.7100000000000009</v>
      </c>
      <c r="AL331">
        <v>52.97</v>
      </c>
      <c r="AM331">
        <v>51.24</v>
      </c>
      <c r="AN331">
        <v>16.38</v>
      </c>
      <c r="AO331">
        <v>17.850000000000001</v>
      </c>
      <c r="AP331">
        <v>18.440000000000001</v>
      </c>
      <c r="AQ331">
        <v>47.03</v>
      </c>
      <c r="BA331">
        <f t="shared" si="25"/>
        <v>222</v>
      </c>
      <c r="BB331">
        <f t="shared" si="26"/>
        <v>240</v>
      </c>
      <c r="BC331">
        <f t="shared" si="27"/>
        <v>334</v>
      </c>
      <c r="BD331">
        <f t="shared" si="28"/>
        <v>240</v>
      </c>
      <c r="BE331">
        <f t="shared" si="29"/>
        <v>407</v>
      </c>
    </row>
    <row r="332" spans="1:57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11.32962962963</v>
      </c>
      <c r="H332">
        <v>48.25</v>
      </c>
      <c r="I332">
        <v>69.73</v>
      </c>
      <c r="J332">
        <v>40.9</v>
      </c>
      <c r="K332">
        <v>34.86</v>
      </c>
      <c r="L332">
        <v>50.31</v>
      </c>
      <c r="M332">
        <v>40.93</v>
      </c>
      <c r="N332">
        <v>24.27</v>
      </c>
      <c r="O332">
        <v>35.159999999999997</v>
      </c>
      <c r="P332">
        <v>40.840000000000003</v>
      </c>
      <c r="Q332">
        <v>2.8</v>
      </c>
      <c r="R332">
        <v>3.24</v>
      </c>
      <c r="S332">
        <v>46.34</v>
      </c>
      <c r="T332">
        <v>2.2200000000000002</v>
      </c>
      <c r="U332">
        <v>2.91</v>
      </c>
      <c r="V332">
        <v>43.28</v>
      </c>
      <c r="W332">
        <v>22.07</v>
      </c>
      <c r="X332">
        <v>32.659999999999997</v>
      </c>
      <c r="Y332">
        <v>40.32</v>
      </c>
      <c r="Z332">
        <v>8.9700000000000006</v>
      </c>
      <c r="AA332">
        <v>11.92</v>
      </c>
      <c r="AB332">
        <v>42.96</v>
      </c>
      <c r="AC332">
        <v>1.77</v>
      </c>
      <c r="AD332">
        <v>1.62</v>
      </c>
      <c r="AE332">
        <v>52.17</v>
      </c>
      <c r="AF332">
        <v>11.52</v>
      </c>
      <c r="AG332">
        <v>90.79</v>
      </c>
      <c r="AH332">
        <v>1.0229999999999999</v>
      </c>
      <c r="AI332">
        <v>7.65</v>
      </c>
      <c r="AJ332">
        <v>11.62</v>
      </c>
      <c r="AK332">
        <v>9.7100000000000009</v>
      </c>
      <c r="AL332">
        <v>45.6</v>
      </c>
      <c r="AM332">
        <v>44.07</v>
      </c>
      <c r="AN332">
        <v>13.24</v>
      </c>
      <c r="AO332">
        <v>17.510000000000002</v>
      </c>
      <c r="AP332">
        <v>19.12</v>
      </c>
      <c r="AQ332">
        <v>40.909999999999997</v>
      </c>
      <c r="BA332">
        <f t="shared" si="25"/>
        <v>33</v>
      </c>
      <c r="BB332">
        <f t="shared" si="26"/>
        <v>24</v>
      </c>
      <c r="BC332">
        <f t="shared" si="27"/>
        <v>90</v>
      </c>
      <c r="BD332">
        <f t="shared" si="28"/>
        <v>64</v>
      </c>
      <c r="BE332">
        <f t="shared" si="29"/>
        <v>153</v>
      </c>
    </row>
    <row r="333" spans="1:57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14.686956521739001</v>
      </c>
      <c r="H333">
        <v>62.26</v>
      </c>
      <c r="I333">
        <v>59.77</v>
      </c>
      <c r="J333">
        <v>51.02</v>
      </c>
      <c r="K333">
        <v>46.54</v>
      </c>
      <c r="L333">
        <v>45.12</v>
      </c>
      <c r="M333">
        <v>50.78</v>
      </c>
      <c r="N333">
        <v>33.39</v>
      </c>
      <c r="O333">
        <v>29.48</v>
      </c>
      <c r="P333">
        <v>53.11</v>
      </c>
      <c r="Q333">
        <v>2.93</v>
      </c>
      <c r="R333">
        <v>1.87</v>
      </c>
      <c r="S333">
        <v>61.11</v>
      </c>
      <c r="T333">
        <v>2.98</v>
      </c>
      <c r="U333">
        <v>2.81</v>
      </c>
      <c r="V333">
        <v>51.52</v>
      </c>
      <c r="W333">
        <v>32.950000000000003</v>
      </c>
      <c r="X333">
        <v>28.42</v>
      </c>
      <c r="Y333">
        <v>53.69</v>
      </c>
      <c r="Z333">
        <v>12.52</v>
      </c>
      <c r="AA333">
        <v>12.88</v>
      </c>
      <c r="AB333">
        <v>49.3</v>
      </c>
      <c r="AC333">
        <v>1.24</v>
      </c>
      <c r="AD333">
        <v>0.98</v>
      </c>
      <c r="AE333">
        <v>56</v>
      </c>
      <c r="AF333">
        <v>8.7799999999999994</v>
      </c>
      <c r="AG333">
        <v>93.67</v>
      </c>
      <c r="AH333">
        <v>1.0249999999999999</v>
      </c>
      <c r="AI333">
        <v>9.68</v>
      </c>
      <c r="AJ333">
        <v>14.03</v>
      </c>
      <c r="AK333">
        <v>10.39</v>
      </c>
      <c r="AL333">
        <v>36.94</v>
      </c>
      <c r="AM333">
        <v>48.23</v>
      </c>
      <c r="AN333">
        <v>19.72</v>
      </c>
      <c r="AO333">
        <v>18.47</v>
      </c>
      <c r="AP333">
        <v>20.07</v>
      </c>
      <c r="AQ333">
        <v>49.55</v>
      </c>
      <c r="BA333">
        <f t="shared" si="25"/>
        <v>286</v>
      </c>
      <c r="BB333">
        <f t="shared" si="26"/>
        <v>195</v>
      </c>
      <c r="BC333">
        <f t="shared" si="27"/>
        <v>354</v>
      </c>
      <c r="BD333">
        <f t="shared" si="28"/>
        <v>109</v>
      </c>
      <c r="BE333">
        <f t="shared" si="29"/>
        <v>364</v>
      </c>
    </row>
    <row r="334" spans="1:57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12.253623188405999</v>
      </c>
      <c r="H334">
        <v>70.680000000000007</v>
      </c>
      <c r="I334">
        <v>54.5</v>
      </c>
      <c r="J334">
        <v>56.46</v>
      </c>
      <c r="K334">
        <v>49.39</v>
      </c>
      <c r="L334">
        <v>39.49</v>
      </c>
      <c r="M334">
        <v>55.57</v>
      </c>
      <c r="N334">
        <v>34.380000000000003</v>
      </c>
      <c r="O334">
        <v>26.4</v>
      </c>
      <c r="P334">
        <v>56.57</v>
      </c>
      <c r="Q334">
        <v>4.26</v>
      </c>
      <c r="R334">
        <v>2.77</v>
      </c>
      <c r="S334">
        <v>60.61</v>
      </c>
      <c r="T334">
        <v>3.12</v>
      </c>
      <c r="U334">
        <v>2.19</v>
      </c>
      <c r="V334">
        <v>58.74</v>
      </c>
      <c r="W334">
        <v>33.64</v>
      </c>
      <c r="X334">
        <v>21.82</v>
      </c>
      <c r="Y334">
        <v>60.65</v>
      </c>
      <c r="Z334">
        <v>14.69</v>
      </c>
      <c r="AA334">
        <v>9.0500000000000007</v>
      </c>
      <c r="AB334">
        <v>61.88</v>
      </c>
      <c r="AC334">
        <v>1.92</v>
      </c>
      <c r="AD334">
        <v>1.49</v>
      </c>
      <c r="AE334">
        <v>56.25</v>
      </c>
      <c r="AF334">
        <v>12.38</v>
      </c>
      <c r="AG334">
        <v>89.52</v>
      </c>
      <c r="AH334">
        <v>1.0189999999999999</v>
      </c>
      <c r="AI334">
        <v>13.31</v>
      </c>
      <c r="AJ334">
        <v>13.63</v>
      </c>
      <c r="AK334">
        <v>11.5</v>
      </c>
      <c r="AL334">
        <v>44.81</v>
      </c>
      <c r="AM334">
        <v>53.65</v>
      </c>
      <c r="AN334">
        <v>25.12</v>
      </c>
      <c r="AO334">
        <v>20.329999999999998</v>
      </c>
      <c r="AP334">
        <v>22.35</v>
      </c>
      <c r="AQ334">
        <v>52.91</v>
      </c>
      <c r="BA334">
        <f t="shared" si="25"/>
        <v>380</v>
      </c>
      <c r="BB334">
        <f t="shared" si="26"/>
        <v>322</v>
      </c>
      <c r="BC334">
        <f t="shared" si="27"/>
        <v>373</v>
      </c>
      <c r="BD334">
        <f t="shared" si="28"/>
        <v>359</v>
      </c>
      <c r="BE334">
        <f t="shared" si="29"/>
        <v>358</v>
      </c>
    </row>
    <row r="335" spans="1:57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11.401449275361999</v>
      </c>
      <c r="H335">
        <v>68.3</v>
      </c>
      <c r="I335">
        <v>59.72</v>
      </c>
      <c r="J335">
        <v>53.35</v>
      </c>
      <c r="K335">
        <v>48.62</v>
      </c>
      <c r="L335">
        <v>41.18</v>
      </c>
      <c r="M335">
        <v>54.14</v>
      </c>
      <c r="N335">
        <v>32.49</v>
      </c>
      <c r="O335">
        <v>28.83</v>
      </c>
      <c r="P335">
        <v>52.99</v>
      </c>
      <c r="Q335">
        <v>2.75</v>
      </c>
      <c r="R335">
        <v>2.63</v>
      </c>
      <c r="S335">
        <v>51.06</v>
      </c>
      <c r="T335">
        <v>3.01</v>
      </c>
      <c r="U335">
        <v>2.48</v>
      </c>
      <c r="V335">
        <v>54.84</v>
      </c>
      <c r="W335">
        <v>32.49</v>
      </c>
      <c r="X335">
        <v>26.88</v>
      </c>
      <c r="Y335">
        <v>54.72</v>
      </c>
      <c r="Z335">
        <v>13.84</v>
      </c>
      <c r="AA335">
        <v>10.41</v>
      </c>
      <c r="AB335">
        <v>57.08</v>
      </c>
      <c r="AC335">
        <v>1.37</v>
      </c>
      <c r="AD335">
        <v>1.6</v>
      </c>
      <c r="AE335">
        <v>46.15</v>
      </c>
      <c r="AF335">
        <v>8.4499999999999993</v>
      </c>
      <c r="AG335">
        <v>90.87</v>
      </c>
      <c r="AH335">
        <v>0.99299999999999999</v>
      </c>
      <c r="AI335">
        <v>6.86</v>
      </c>
      <c r="AJ335">
        <v>15.56</v>
      </c>
      <c r="AK335">
        <v>10.52</v>
      </c>
      <c r="AL335">
        <v>51.37</v>
      </c>
      <c r="AM335">
        <v>39.47</v>
      </c>
      <c r="AN335">
        <v>13.27</v>
      </c>
      <c r="AO335">
        <v>21.05</v>
      </c>
      <c r="AP335">
        <v>21.16</v>
      </c>
      <c r="AQ335">
        <v>38.54</v>
      </c>
      <c r="BA335">
        <f t="shared" si="25"/>
        <v>366</v>
      </c>
      <c r="BB335">
        <f t="shared" si="26"/>
        <v>197</v>
      </c>
      <c r="BC335">
        <f t="shared" si="27"/>
        <v>360</v>
      </c>
      <c r="BD335">
        <f t="shared" si="28"/>
        <v>240</v>
      </c>
      <c r="BE335">
        <f t="shared" si="29"/>
        <v>225</v>
      </c>
    </row>
    <row r="336" spans="1:57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7.5214285714285998</v>
      </c>
      <c r="H336">
        <v>44.44</v>
      </c>
      <c r="I336">
        <v>65.64</v>
      </c>
      <c r="J336">
        <v>40.369999999999997</v>
      </c>
      <c r="K336">
        <v>34.869999999999997</v>
      </c>
      <c r="L336">
        <v>45.58</v>
      </c>
      <c r="M336">
        <v>43.34</v>
      </c>
      <c r="N336">
        <v>24.16</v>
      </c>
      <c r="O336">
        <v>31.23</v>
      </c>
      <c r="P336">
        <v>43.62</v>
      </c>
      <c r="Q336">
        <v>1.37</v>
      </c>
      <c r="R336">
        <v>2.2799999999999998</v>
      </c>
      <c r="S336">
        <v>37.5</v>
      </c>
      <c r="T336">
        <v>1.7</v>
      </c>
      <c r="U336">
        <v>2.69</v>
      </c>
      <c r="V336">
        <v>38.78</v>
      </c>
      <c r="W336">
        <v>14.59</v>
      </c>
      <c r="X336">
        <v>32.14</v>
      </c>
      <c r="Y336">
        <v>31.22</v>
      </c>
      <c r="Z336">
        <v>7.07</v>
      </c>
      <c r="AA336">
        <v>14.13</v>
      </c>
      <c r="AB336">
        <v>33.33</v>
      </c>
      <c r="AC336">
        <v>0.68</v>
      </c>
      <c r="AD336">
        <v>1.1399999999999999</v>
      </c>
      <c r="AE336">
        <v>37.5</v>
      </c>
      <c r="AF336">
        <v>5.66</v>
      </c>
      <c r="AG336">
        <v>92.7</v>
      </c>
      <c r="AH336">
        <v>0.98399999999999999</v>
      </c>
      <c r="AI336">
        <v>10.26</v>
      </c>
      <c r="AJ336">
        <v>11.17</v>
      </c>
      <c r="AK336">
        <v>5.01</v>
      </c>
      <c r="AL336">
        <v>59.03</v>
      </c>
      <c r="AM336">
        <v>67.16</v>
      </c>
      <c r="AN336">
        <v>16.41</v>
      </c>
      <c r="AO336">
        <v>15.27</v>
      </c>
      <c r="AP336">
        <v>14.81</v>
      </c>
      <c r="AQ336">
        <v>52.55</v>
      </c>
      <c r="BA336">
        <f t="shared" si="25"/>
        <v>11</v>
      </c>
      <c r="BB336">
        <f t="shared" si="26"/>
        <v>63</v>
      </c>
      <c r="BC336">
        <f t="shared" si="27"/>
        <v>7</v>
      </c>
      <c r="BD336">
        <f t="shared" si="28"/>
        <v>149</v>
      </c>
      <c r="BE336">
        <f t="shared" si="29"/>
        <v>54</v>
      </c>
    </row>
    <row r="337" spans="1:57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8.6468749999999996</v>
      </c>
      <c r="H337">
        <v>52.04</v>
      </c>
      <c r="I337">
        <v>58.11</v>
      </c>
      <c r="J337">
        <v>47.24</v>
      </c>
      <c r="K337">
        <v>34.69</v>
      </c>
      <c r="L337">
        <v>38.6</v>
      </c>
      <c r="M337">
        <v>47.34</v>
      </c>
      <c r="N337">
        <v>24.5</v>
      </c>
      <c r="O337">
        <v>27.76</v>
      </c>
      <c r="P337">
        <v>46.89</v>
      </c>
      <c r="Q337">
        <v>1.73</v>
      </c>
      <c r="R337">
        <v>2.17</v>
      </c>
      <c r="S337">
        <v>44.44</v>
      </c>
      <c r="T337">
        <v>2.15</v>
      </c>
      <c r="U337">
        <v>2.37</v>
      </c>
      <c r="V337">
        <v>47.55</v>
      </c>
      <c r="W337">
        <v>23.2</v>
      </c>
      <c r="X337">
        <v>25.59</v>
      </c>
      <c r="Y337">
        <v>47.56</v>
      </c>
      <c r="Z337">
        <v>10.63</v>
      </c>
      <c r="AA337">
        <v>10.19</v>
      </c>
      <c r="AB337">
        <v>51.04</v>
      </c>
      <c r="AC337">
        <v>0.87</v>
      </c>
      <c r="AD337">
        <v>1.08</v>
      </c>
      <c r="AE337">
        <v>44.44</v>
      </c>
      <c r="AF337">
        <v>7.08</v>
      </c>
      <c r="AG337">
        <v>92.19</v>
      </c>
      <c r="AH337">
        <v>0.99299999999999999</v>
      </c>
      <c r="AI337">
        <v>6.51</v>
      </c>
      <c r="AJ337">
        <v>14.96</v>
      </c>
      <c r="AK337">
        <v>7.59</v>
      </c>
      <c r="AL337">
        <v>65.7</v>
      </c>
      <c r="AM337">
        <v>46.15</v>
      </c>
      <c r="AN337">
        <v>13.44</v>
      </c>
      <c r="AO337">
        <v>21.25</v>
      </c>
      <c r="AP337">
        <v>14.75</v>
      </c>
      <c r="AQ337">
        <v>47.69</v>
      </c>
      <c r="BA337">
        <f t="shared" si="25"/>
        <v>72</v>
      </c>
      <c r="BB337">
        <f t="shared" si="26"/>
        <v>236</v>
      </c>
      <c r="BC337">
        <f t="shared" si="27"/>
        <v>69</v>
      </c>
      <c r="BD337">
        <f t="shared" si="28"/>
        <v>287</v>
      </c>
      <c r="BE337">
        <f t="shared" si="29"/>
        <v>132</v>
      </c>
    </row>
    <row r="338" spans="1:57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9.5661290322581003</v>
      </c>
      <c r="H338">
        <v>56.45</v>
      </c>
      <c r="I338">
        <v>61.51</v>
      </c>
      <c r="J338">
        <v>47.86</v>
      </c>
      <c r="K338">
        <v>38.85</v>
      </c>
      <c r="L338">
        <v>42.89</v>
      </c>
      <c r="M338">
        <v>47.52</v>
      </c>
      <c r="N338">
        <v>26.91</v>
      </c>
      <c r="O338">
        <v>29.54</v>
      </c>
      <c r="P338">
        <v>47.67</v>
      </c>
      <c r="Q338">
        <v>2.63</v>
      </c>
      <c r="R338">
        <v>2.4300000000000002</v>
      </c>
      <c r="S338">
        <v>52</v>
      </c>
      <c r="T338">
        <v>2.2799999999999998</v>
      </c>
      <c r="U338">
        <v>2.5</v>
      </c>
      <c r="V338">
        <v>47.64</v>
      </c>
      <c r="W338">
        <v>24.89</v>
      </c>
      <c r="X338">
        <v>30.35</v>
      </c>
      <c r="Y338">
        <v>45.05</v>
      </c>
      <c r="Z338">
        <v>10.52</v>
      </c>
      <c r="AA338">
        <v>9.31</v>
      </c>
      <c r="AB338">
        <v>53.06</v>
      </c>
      <c r="AC338">
        <v>1.01</v>
      </c>
      <c r="AD338">
        <v>0.81</v>
      </c>
      <c r="AE338">
        <v>55.56</v>
      </c>
      <c r="AF338">
        <v>9.77</v>
      </c>
      <c r="AG338">
        <v>91.78</v>
      </c>
      <c r="AH338">
        <v>1.016</v>
      </c>
      <c r="AI338">
        <v>4.6500000000000004</v>
      </c>
      <c r="AJ338">
        <v>10.52</v>
      </c>
      <c r="AK338">
        <v>9.7100000000000009</v>
      </c>
      <c r="AL338">
        <v>58.27</v>
      </c>
      <c r="AM338">
        <v>32.39</v>
      </c>
      <c r="AN338">
        <v>12.75</v>
      </c>
      <c r="AO338">
        <v>15.17</v>
      </c>
      <c r="AP338">
        <v>19.829999999999998</v>
      </c>
      <c r="AQ338">
        <v>39.130000000000003</v>
      </c>
      <c r="BA338">
        <f t="shared" si="25"/>
        <v>169</v>
      </c>
      <c r="BB338">
        <f t="shared" si="26"/>
        <v>164</v>
      </c>
      <c r="BC338">
        <f t="shared" si="27"/>
        <v>110</v>
      </c>
      <c r="BD338">
        <f t="shared" si="28"/>
        <v>228</v>
      </c>
      <c r="BE338">
        <f t="shared" si="29"/>
        <v>237</v>
      </c>
    </row>
    <row r="339" spans="1:57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12.066296296296001</v>
      </c>
      <c r="H339">
        <v>51.38</v>
      </c>
      <c r="I339">
        <v>64.31</v>
      </c>
      <c r="J339">
        <v>44.41</v>
      </c>
      <c r="K339">
        <v>38.68</v>
      </c>
      <c r="L339">
        <v>44.97</v>
      </c>
      <c r="M339">
        <v>46.24</v>
      </c>
      <c r="N339">
        <v>28.18</v>
      </c>
      <c r="O339">
        <v>30.61</v>
      </c>
      <c r="P339">
        <v>47.93</v>
      </c>
      <c r="Q339">
        <v>2.1</v>
      </c>
      <c r="R339">
        <v>3.2</v>
      </c>
      <c r="S339">
        <v>39.58</v>
      </c>
      <c r="T339">
        <v>2.3199999999999998</v>
      </c>
      <c r="U339">
        <v>2.79</v>
      </c>
      <c r="V339">
        <v>45.37</v>
      </c>
      <c r="W339">
        <v>24.86</v>
      </c>
      <c r="X339">
        <v>31.49</v>
      </c>
      <c r="Y339">
        <v>44.12</v>
      </c>
      <c r="Z339">
        <v>9.61</v>
      </c>
      <c r="AA339">
        <v>13.92</v>
      </c>
      <c r="AB339">
        <v>40.85</v>
      </c>
      <c r="AC339">
        <v>0.99</v>
      </c>
      <c r="AD339">
        <v>1.66</v>
      </c>
      <c r="AE339">
        <v>37.5</v>
      </c>
      <c r="AF339">
        <v>7.45</v>
      </c>
      <c r="AG339">
        <v>89.53</v>
      </c>
      <c r="AH339">
        <v>0.97</v>
      </c>
      <c r="AI339">
        <v>6.19</v>
      </c>
      <c r="AJ339">
        <v>10.17</v>
      </c>
      <c r="AK339">
        <v>5.53</v>
      </c>
      <c r="AL339">
        <v>47.29</v>
      </c>
      <c r="AM339">
        <v>52.83</v>
      </c>
      <c r="AN339">
        <v>14.25</v>
      </c>
      <c r="AO339">
        <v>17.239999999999998</v>
      </c>
      <c r="AP339">
        <v>15.25</v>
      </c>
      <c r="AQ339">
        <v>48.31</v>
      </c>
      <c r="BA339">
        <f t="shared" si="25"/>
        <v>60</v>
      </c>
      <c r="BB339">
        <f t="shared" si="26"/>
        <v>87</v>
      </c>
      <c r="BC339">
        <f t="shared" si="27"/>
        <v>119</v>
      </c>
      <c r="BD339">
        <f t="shared" si="28"/>
        <v>120</v>
      </c>
      <c r="BE339">
        <f t="shared" si="29"/>
        <v>79</v>
      </c>
    </row>
    <row r="340" spans="1:57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13.005038759690001</v>
      </c>
      <c r="H340">
        <v>61.69</v>
      </c>
      <c r="I340">
        <v>58.47</v>
      </c>
      <c r="J340">
        <v>51.34</v>
      </c>
      <c r="K340">
        <v>42.49</v>
      </c>
      <c r="L340">
        <v>40.229999999999997</v>
      </c>
      <c r="M340">
        <v>51.36</v>
      </c>
      <c r="N340">
        <v>27.04</v>
      </c>
      <c r="O340">
        <v>27.47</v>
      </c>
      <c r="P340">
        <v>49.61</v>
      </c>
      <c r="Q340">
        <v>2.79</v>
      </c>
      <c r="R340">
        <v>2.9</v>
      </c>
      <c r="S340">
        <v>49.06</v>
      </c>
      <c r="T340">
        <v>2.39</v>
      </c>
      <c r="U340">
        <v>2.46</v>
      </c>
      <c r="V340">
        <v>49.34</v>
      </c>
      <c r="W340">
        <v>27.9</v>
      </c>
      <c r="X340">
        <v>27.79</v>
      </c>
      <c r="Y340">
        <v>50.1</v>
      </c>
      <c r="Z340">
        <v>10.41</v>
      </c>
      <c r="AA340">
        <v>10.84</v>
      </c>
      <c r="AB340">
        <v>48.99</v>
      </c>
      <c r="AC340">
        <v>1.5</v>
      </c>
      <c r="AD340">
        <v>1.29</v>
      </c>
      <c r="AE340">
        <v>53.85</v>
      </c>
      <c r="AF340">
        <v>10.32</v>
      </c>
      <c r="AG340">
        <v>89.45</v>
      </c>
      <c r="AH340">
        <v>0.998</v>
      </c>
      <c r="AI340">
        <v>11.27</v>
      </c>
      <c r="AJ340">
        <v>12.98</v>
      </c>
      <c r="AK340">
        <v>7.73</v>
      </c>
      <c r="AL340">
        <v>35.08</v>
      </c>
      <c r="AM340">
        <v>59.32</v>
      </c>
      <c r="AN340">
        <v>20.49</v>
      </c>
      <c r="AO340">
        <v>19.420000000000002</v>
      </c>
      <c r="AP340">
        <v>17.489999999999998</v>
      </c>
      <c r="AQ340">
        <v>53.95</v>
      </c>
      <c r="BA340">
        <f t="shared" si="25"/>
        <v>273</v>
      </c>
      <c r="BB340">
        <f t="shared" si="26"/>
        <v>224</v>
      </c>
      <c r="BC340">
        <f t="shared" si="27"/>
        <v>149</v>
      </c>
      <c r="BD340">
        <f t="shared" si="28"/>
        <v>249</v>
      </c>
      <c r="BE340">
        <f t="shared" si="29"/>
        <v>192</v>
      </c>
    </row>
    <row r="341" spans="1:57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10.794791666667001</v>
      </c>
      <c r="H341">
        <v>55.12</v>
      </c>
      <c r="I341">
        <v>57.67</v>
      </c>
      <c r="J341">
        <v>48.87</v>
      </c>
      <c r="K341">
        <v>36.94</v>
      </c>
      <c r="L341">
        <v>41.46</v>
      </c>
      <c r="M341">
        <v>47.12</v>
      </c>
      <c r="N341">
        <v>25.94</v>
      </c>
      <c r="O341">
        <v>28.02</v>
      </c>
      <c r="P341">
        <v>48.07</v>
      </c>
      <c r="Q341">
        <v>1.97</v>
      </c>
      <c r="R341">
        <v>2.5499999999999998</v>
      </c>
      <c r="S341">
        <v>43.59</v>
      </c>
      <c r="T341">
        <v>2.0099999999999998</v>
      </c>
      <c r="U341">
        <v>2.41</v>
      </c>
      <c r="V341">
        <v>45.41</v>
      </c>
      <c r="W341">
        <v>22.81</v>
      </c>
      <c r="X341">
        <v>25.01</v>
      </c>
      <c r="Y341">
        <v>47.7</v>
      </c>
      <c r="Z341">
        <v>9.84</v>
      </c>
      <c r="AA341">
        <v>11.58</v>
      </c>
      <c r="AB341">
        <v>45.95</v>
      </c>
      <c r="AC341">
        <v>1.1599999999999999</v>
      </c>
      <c r="AD341">
        <v>1.51</v>
      </c>
      <c r="AE341">
        <v>43.48</v>
      </c>
      <c r="AF341">
        <v>7.59</v>
      </c>
      <c r="AG341">
        <v>90.91</v>
      </c>
      <c r="AH341">
        <v>0.98499999999999999</v>
      </c>
      <c r="AI341">
        <v>11.23</v>
      </c>
      <c r="AJ341">
        <v>10.77</v>
      </c>
      <c r="AK341">
        <v>9.84</v>
      </c>
      <c r="AL341">
        <v>49.45</v>
      </c>
      <c r="AM341">
        <v>53.3</v>
      </c>
      <c r="AN341">
        <v>17.489999999999998</v>
      </c>
      <c r="AO341">
        <v>16.79</v>
      </c>
      <c r="AP341">
        <v>20.84</v>
      </c>
      <c r="AQ341">
        <v>45.62</v>
      </c>
      <c r="BA341">
        <f t="shared" si="25"/>
        <v>132</v>
      </c>
      <c r="BB341">
        <f t="shared" si="26"/>
        <v>252</v>
      </c>
      <c r="BC341">
        <f t="shared" si="27"/>
        <v>44</v>
      </c>
      <c r="BD341">
        <f t="shared" si="28"/>
        <v>271</v>
      </c>
      <c r="BE341">
        <f t="shared" si="29"/>
        <v>118</v>
      </c>
    </row>
    <row r="342" spans="1:57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9.1531914893616992</v>
      </c>
      <c r="H342">
        <v>56.62</v>
      </c>
      <c r="I342">
        <v>49.09</v>
      </c>
      <c r="J342">
        <v>53.56</v>
      </c>
      <c r="K342">
        <v>39.61</v>
      </c>
      <c r="L342">
        <v>34.869999999999997</v>
      </c>
      <c r="M342">
        <v>53.18</v>
      </c>
      <c r="N342">
        <v>27.2</v>
      </c>
      <c r="O342">
        <v>23.71</v>
      </c>
      <c r="P342">
        <v>53.42</v>
      </c>
      <c r="Q342">
        <v>1.81</v>
      </c>
      <c r="R342">
        <v>1.95</v>
      </c>
      <c r="S342">
        <v>48.15</v>
      </c>
      <c r="T342">
        <v>2.34</v>
      </c>
      <c r="U342">
        <v>1.94</v>
      </c>
      <c r="V342">
        <v>54.73</v>
      </c>
      <c r="W342">
        <v>21.76</v>
      </c>
      <c r="X342">
        <v>20.78</v>
      </c>
      <c r="Y342">
        <v>51.15</v>
      </c>
      <c r="Z342">
        <v>10.039999999999999</v>
      </c>
      <c r="AA342">
        <v>9.34</v>
      </c>
      <c r="AB342">
        <v>51.8</v>
      </c>
      <c r="AC342">
        <v>0.56000000000000005</v>
      </c>
      <c r="AD342">
        <v>1.53</v>
      </c>
      <c r="AE342">
        <v>26.67</v>
      </c>
      <c r="AF342">
        <v>6.67</v>
      </c>
      <c r="AG342">
        <v>91.76</v>
      </c>
      <c r="AH342">
        <v>0.98399999999999999</v>
      </c>
      <c r="AI342">
        <v>8.7899999999999991</v>
      </c>
      <c r="AJ342">
        <v>17.02</v>
      </c>
      <c r="AK342">
        <v>7.95</v>
      </c>
      <c r="AL342">
        <v>52.02</v>
      </c>
      <c r="AM342">
        <v>52.5</v>
      </c>
      <c r="AN342">
        <v>14.64</v>
      </c>
      <c r="AO342">
        <v>22.18</v>
      </c>
      <c r="AP342">
        <v>15.2</v>
      </c>
      <c r="AQ342">
        <v>49.07</v>
      </c>
      <c r="BA342">
        <f t="shared" si="25"/>
        <v>172</v>
      </c>
      <c r="BB342">
        <f t="shared" si="26"/>
        <v>396</v>
      </c>
      <c r="BC342">
        <f t="shared" si="27"/>
        <v>130</v>
      </c>
      <c r="BD342">
        <f t="shared" si="28"/>
        <v>401</v>
      </c>
      <c r="BE342">
        <f t="shared" si="29"/>
        <v>179</v>
      </c>
    </row>
    <row r="343" spans="1:57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11.764728682171</v>
      </c>
      <c r="H343">
        <v>65.83</v>
      </c>
      <c r="I343">
        <v>46.37</v>
      </c>
      <c r="J343">
        <v>58.67</v>
      </c>
      <c r="K343">
        <v>48.27</v>
      </c>
      <c r="L343">
        <v>34.51</v>
      </c>
      <c r="M343">
        <v>58.31</v>
      </c>
      <c r="N343">
        <v>34.75</v>
      </c>
      <c r="O343">
        <v>23.72</v>
      </c>
      <c r="P343">
        <v>59.43</v>
      </c>
      <c r="Q343">
        <v>2.61</v>
      </c>
      <c r="R343">
        <v>1.54</v>
      </c>
      <c r="S343">
        <v>62.86</v>
      </c>
      <c r="T343">
        <v>3.13</v>
      </c>
      <c r="U343">
        <v>2.2599999999999998</v>
      </c>
      <c r="V343">
        <v>58.01</v>
      </c>
      <c r="W343">
        <v>32.5</v>
      </c>
      <c r="X343">
        <v>20.16</v>
      </c>
      <c r="Y343">
        <v>61.71</v>
      </c>
      <c r="Z343">
        <v>13.05</v>
      </c>
      <c r="AA343">
        <v>9.3699999999999992</v>
      </c>
      <c r="AB343">
        <v>58.2</v>
      </c>
      <c r="AC343">
        <v>1.42</v>
      </c>
      <c r="AD343">
        <v>0.95</v>
      </c>
      <c r="AE343">
        <v>60</v>
      </c>
      <c r="AF343">
        <v>7.51</v>
      </c>
      <c r="AG343">
        <v>93.5</v>
      </c>
      <c r="AH343">
        <v>1.01</v>
      </c>
      <c r="AI343">
        <v>8.07</v>
      </c>
      <c r="AJ343">
        <v>14.94</v>
      </c>
      <c r="AK343">
        <v>8.66</v>
      </c>
      <c r="AL343">
        <v>42.82</v>
      </c>
      <c r="AM343">
        <v>48.23</v>
      </c>
      <c r="AN343">
        <v>16.84</v>
      </c>
      <c r="AO343">
        <v>21.35</v>
      </c>
      <c r="AP343">
        <v>16.010000000000002</v>
      </c>
      <c r="AQ343">
        <v>51.26</v>
      </c>
      <c r="BA343">
        <f t="shared" si="25"/>
        <v>335</v>
      </c>
      <c r="BB343">
        <f t="shared" si="26"/>
        <v>409</v>
      </c>
      <c r="BC343">
        <f t="shared" si="27"/>
        <v>376</v>
      </c>
      <c r="BD343">
        <f t="shared" si="28"/>
        <v>337</v>
      </c>
      <c r="BE343">
        <f t="shared" si="29"/>
        <v>379</v>
      </c>
    </row>
    <row r="344" spans="1:57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13.914772727273</v>
      </c>
      <c r="H344">
        <v>72.03</v>
      </c>
      <c r="I344">
        <v>50.08</v>
      </c>
      <c r="J344">
        <v>58.99</v>
      </c>
      <c r="K344">
        <v>53.31</v>
      </c>
      <c r="L344">
        <v>35.57</v>
      </c>
      <c r="M344">
        <v>59.98</v>
      </c>
      <c r="N344">
        <v>37.24</v>
      </c>
      <c r="O344">
        <v>24.4</v>
      </c>
      <c r="P344">
        <v>60.41</v>
      </c>
      <c r="Q344">
        <v>3.92</v>
      </c>
      <c r="R344">
        <v>2.74</v>
      </c>
      <c r="S344">
        <v>58.82</v>
      </c>
      <c r="T344">
        <v>4.21</v>
      </c>
      <c r="U344">
        <v>2.31</v>
      </c>
      <c r="V344">
        <v>64.58</v>
      </c>
      <c r="W344">
        <v>40.380000000000003</v>
      </c>
      <c r="X344">
        <v>25.68</v>
      </c>
      <c r="Y344">
        <v>61.13</v>
      </c>
      <c r="Z344">
        <v>19.7</v>
      </c>
      <c r="AA344">
        <v>9.6999999999999993</v>
      </c>
      <c r="AB344">
        <v>67</v>
      </c>
      <c r="AC344">
        <v>2.65</v>
      </c>
      <c r="AD344">
        <v>1.47</v>
      </c>
      <c r="AE344">
        <v>64.290000000000006</v>
      </c>
      <c r="AF344">
        <v>10.53</v>
      </c>
      <c r="AG344">
        <v>88.76</v>
      </c>
      <c r="AH344">
        <v>0.99299999999999999</v>
      </c>
      <c r="AI344">
        <v>13.62</v>
      </c>
      <c r="AJ344">
        <v>10.88</v>
      </c>
      <c r="AK344">
        <v>8.7200000000000006</v>
      </c>
      <c r="AL344">
        <v>37.93</v>
      </c>
      <c r="AM344">
        <v>60.96</v>
      </c>
      <c r="AN344">
        <v>24.4</v>
      </c>
      <c r="AO344">
        <v>16.170000000000002</v>
      </c>
      <c r="AP344">
        <v>18.91</v>
      </c>
      <c r="AQ344">
        <v>56.33</v>
      </c>
      <c r="BA344">
        <f t="shared" si="25"/>
        <v>391</v>
      </c>
      <c r="BB344">
        <f t="shared" si="26"/>
        <v>389</v>
      </c>
      <c r="BC344">
        <f t="shared" si="27"/>
        <v>414</v>
      </c>
      <c r="BD344">
        <f t="shared" si="28"/>
        <v>316</v>
      </c>
      <c r="BE344">
        <f t="shared" si="29"/>
        <v>329</v>
      </c>
    </row>
    <row r="345" spans="1:57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13.177777777777999</v>
      </c>
      <c r="H345">
        <v>64.88</v>
      </c>
      <c r="I345">
        <v>59.66</v>
      </c>
      <c r="J345">
        <v>52.09</v>
      </c>
      <c r="K345">
        <v>46.38</v>
      </c>
      <c r="L345">
        <v>42.31</v>
      </c>
      <c r="M345">
        <v>52.3</v>
      </c>
      <c r="N345">
        <v>31.59</v>
      </c>
      <c r="O345">
        <v>29.6</v>
      </c>
      <c r="P345">
        <v>51.63</v>
      </c>
      <c r="Q345">
        <v>3.32</v>
      </c>
      <c r="R345">
        <v>2.75</v>
      </c>
      <c r="S345">
        <v>54.69</v>
      </c>
      <c r="T345">
        <v>3.03</v>
      </c>
      <c r="U345">
        <v>2.5299999999999998</v>
      </c>
      <c r="V345">
        <v>54.5</v>
      </c>
      <c r="W345">
        <v>31.97</v>
      </c>
      <c r="X345">
        <v>28.27</v>
      </c>
      <c r="Y345">
        <v>53.07</v>
      </c>
      <c r="Z345">
        <v>13.75</v>
      </c>
      <c r="AA345">
        <v>10.34</v>
      </c>
      <c r="AB345">
        <v>57.09</v>
      </c>
      <c r="AC345">
        <v>2.4700000000000002</v>
      </c>
      <c r="AD345">
        <v>1.71</v>
      </c>
      <c r="AE345">
        <v>59.09</v>
      </c>
      <c r="AF345">
        <v>10.51</v>
      </c>
      <c r="AG345">
        <v>90.71</v>
      </c>
      <c r="AH345">
        <v>1.012</v>
      </c>
      <c r="AI345">
        <v>11.48</v>
      </c>
      <c r="AJ345">
        <v>13.37</v>
      </c>
      <c r="AK345">
        <v>7.3</v>
      </c>
      <c r="AL345">
        <v>44.68</v>
      </c>
      <c r="AM345">
        <v>61.11</v>
      </c>
      <c r="AN345">
        <v>22.86</v>
      </c>
      <c r="AO345">
        <v>19.350000000000001</v>
      </c>
      <c r="AP345">
        <v>17.55</v>
      </c>
      <c r="AQ345">
        <v>56.57</v>
      </c>
      <c r="BA345">
        <f t="shared" si="25"/>
        <v>320</v>
      </c>
      <c r="BB345">
        <f t="shared" si="26"/>
        <v>200</v>
      </c>
      <c r="BC345">
        <f t="shared" si="27"/>
        <v>363</v>
      </c>
      <c r="BD345">
        <f t="shared" si="28"/>
        <v>212</v>
      </c>
      <c r="BE345">
        <f t="shared" si="29"/>
        <v>276</v>
      </c>
    </row>
    <row r="346" spans="1:57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11.083333333333</v>
      </c>
      <c r="H346">
        <v>57.58</v>
      </c>
      <c r="I346">
        <v>63.98</v>
      </c>
      <c r="J346">
        <v>47.37</v>
      </c>
      <c r="K346">
        <v>41.46</v>
      </c>
      <c r="L346">
        <v>43.31</v>
      </c>
      <c r="M346">
        <v>48.91</v>
      </c>
      <c r="N346">
        <v>29.41</v>
      </c>
      <c r="O346">
        <v>27.81</v>
      </c>
      <c r="P346">
        <v>51.4</v>
      </c>
      <c r="Q346">
        <v>1.48</v>
      </c>
      <c r="R346">
        <v>2.46</v>
      </c>
      <c r="S346">
        <v>37.5</v>
      </c>
      <c r="T346">
        <v>2.61</v>
      </c>
      <c r="U346">
        <v>2.5299999999999998</v>
      </c>
      <c r="V346">
        <v>50.75</v>
      </c>
      <c r="W346">
        <v>27.56</v>
      </c>
      <c r="X346">
        <v>28.67</v>
      </c>
      <c r="Y346">
        <v>49.02</v>
      </c>
      <c r="Z346">
        <v>11.81</v>
      </c>
      <c r="AA346">
        <v>11.44</v>
      </c>
      <c r="AB346">
        <v>50.79</v>
      </c>
      <c r="AC346">
        <v>0.98</v>
      </c>
      <c r="AD346">
        <v>1.1100000000000001</v>
      </c>
      <c r="AE346">
        <v>47.06</v>
      </c>
      <c r="AF346">
        <v>5.0199999999999996</v>
      </c>
      <c r="AG346">
        <v>91.15</v>
      </c>
      <c r="AH346">
        <v>0.96199999999999997</v>
      </c>
      <c r="AI346">
        <v>8.3699999999999992</v>
      </c>
      <c r="AJ346">
        <v>11.44</v>
      </c>
      <c r="AK346">
        <v>6.64</v>
      </c>
      <c r="AL346">
        <v>52.78</v>
      </c>
      <c r="AM346">
        <v>55.74</v>
      </c>
      <c r="AN346">
        <v>15.63</v>
      </c>
      <c r="AO346">
        <v>17.47</v>
      </c>
      <c r="AP346">
        <v>15.26</v>
      </c>
      <c r="AQ346">
        <v>50.6</v>
      </c>
      <c r="BA346">
        <f t="shared" si="25"/>
        <v>190</v>
      </c>
      <c r="BB346">
        <f t="shared" si="26"/>
        <v>99</v>
      </c>
      <c r="BC346">
        <f t="shared" si="27"/>
        <v>227</v>
      </c>
      <c r="BD346">
        <f t="shared" si="28"/>
        <v>212</v>
      </c>
      <c r="BE346">
        <f t="shared" si="29"/>
        <v>54</v>
      </c>
    </row>
    <row r="347" spans="1:57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12.304074074074</v>
      </c>
      <c r="H347">
        <v>53.86</v>
      </c>
      <c r="I347">
        <v>68.05</v>
      </c>
      <c r="J347">
        <v>44.18</v>
      </c>
      <c r="K347">
        <v>38.79</v>
      </c>
      <c r="L347">
        <v>49.31</v>
      </c>
      <c r="M347">
        <v>44.03</v>
      </c>
      <c r="N347">
        <v>28.93</v>
      </c>
      <c r="O347">
        <v>33.92</v>
      </c>
      <c r="P347">
        <v>46.03</v>
      </c>
      <c r="Q347">
        <v>2.4900000000000002</v>
      </c>
      <c r="R347">
        <v>3.36</v>
      </c>
      <c r="S347">
        <v>42.59</v>
      </c>
      <c r="T347">
        <v>2.54</v>
      </c>
      <c r="U347">
        <v>2.98</v>
      </c>
      <c r="V347">
        <v>45.99</v>
      </c>
      <c r="W347">
        <v>27.09</v>
      </c>
      <c r="X347">
        <v>30.99</v>
      </c>
      <c r="Y347">
        <v>46.64</v>
      </c>
      <c r="Z347">
        <v>11.7</v>
      </c>
      <c r="AA347">
        <v>14.63</v>
      </c>
      <c r="AB347">
        <v>44.44</v>
      </c>
      <c r="AC347">
        <v>1.3</v>
      </c>
      <c r="AD347">
        <v>1.84</v>
      </c>
      <c r="AE347">
        <v>41.38</v>
      </c>
      <c r="AF347">
        <v>8.61</v>
      </c>
      <c r="AG347">
        <v>90.1</v>
      </c>
      <c r="AH347">
        <v>0.98699999999999999</v>
      </c>
      <c r="AI347">
        <v>9.75</v>
      </c>
      <c r="AJ347">
        <v>12.14</v>
      </c>
      <c r="AK347">
        <v>9.32</v>
      </c>
      <c r="AL347">
        <v>43.02</v>
      </c>
      <c r="AM347">
        <v>51.14</v>
      </c>
      <c r="AN347">
        <v>18.75</v>
      </c>
      <c r="AO347">
        <v>18.86</v>
      </c>
      <c r="AP347">
        <v>21.13</v>
      </c>
      <c r="AQ347">
        <v>47.01</v>
      </c>
      <c r="BA347">
        <f t="shared" si="25"/>
        <v>99</v>
      </c>
      <c r="BB347">
        <f t="shared" si="26"/>
        <v>38</v>
      </c>
      <c r="BC347">
        <f t="shared" si="27"/>
        <v>200</v>
      </c>
      <c r="BD347">
        <f t="shared" si="28"/>
        <v>43</v>
      </c>
      <c r="BE347">
        <f t="shared" si="29"/>
        <v>107</v>
      </c>
    </row>
    <row r="348" spans="1:57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12.888095238095</v>
      </c>
      <c r="H348">
        <v>78.61</v>
      </c>
      <c r="I348">
        <v>51.21</v>
      </c>
      <c r="J348">
        <v>60.55</v>
      </c>
      <c r="K348">
        <v>53.07</v>
      </c>
      <c r="L348">
        <v>40.17</v>
      </c>
      <c r="M348">
        <v>56.92</v>
      </c>
      <c r="N348">
        <v>35.65</v>
      </c>
      <c r="O348">
        <v>29.53</v>
      </c>
      <c r="P348">
        <v>54.69</v>
      </c>
      <c r="Q348">
        <v>3.06</v>
      </c>
      <c r="R348">
        <v>1.86</v>
      </c>
      <c r="S348">
        <v>62.16</v>
      </c>
      <c r="T348">
        <v>3.15</v>
      </c>
      <c r="U348">
        <v>2.1</v>
      </c>
      <c r="V348">
        <v>59.96</v>
      </c>
      <c r="W348">
        <v>35.65</v>
      </c>
      <c r="X348">
        <v>20.350000000000001</v>
      </c>
      <c r="Y348">
        <v>63.66</v>
      </c>
      <c r="Z348">
        <v>15.16</v>
      </c>
      <c r="AA348">
        <v>10.11</v>
      </c>
      <c r="AB348">
        <v>60</v>
      </c>
      <c r="AC348">
        <v>1.06</v>
      </c>
      <c r="AD348">
        <v>1.2</v>
      </c>
      <c r="AE348">
        <v>47.06</v>
      </c>
      <c r="AF348">
        <v>8.58</v>
      </c>
      <c r="AG348">
        <v>93.69</v>
      </c>
      <c r="AH348">
        <v>1.0229999999999999</v>
      </c>
      <c r="AI348">
        <v>11.31</v>
      </c>
      <c r="AJ348">
        <v>15.43</v>
      </c>
      <c r="AK348">
        <v>6.12</v>
      </c>
      <c r="AL348">
        <v>46.55</v>
      </c>
      <c r="AM348">
        <v>64.89</v>
      </c>
      <c r="AN348">
        <v>21.68</v>
      </c>
      <c r="AO348">
        <v>20.75</v>
      </c>
      <c r="AP348">
        <v>13.7</v>
      </c>
      <c r="AQ348">
        <v>61.28</v>
      </c>
      <c r="BA348">
        <f t="shared" si="25"/>
        <v>413</v>
      </c>
      <c r="BB348">
        <f t="shared" si="26"/>
        <v>379</v>
      </c>
      <c r="BC348">
        <f t="shared" si="27"/>
        <v>379</v>
      </c>
      <c r="BD348">
        <f t="shared" si="28"/>
        <v>378</v>
      </c>
      <c r="BE348">
        <f t="shared" si="29"/>
        <v>372</v>
      </c>
    </row>
    <row r="349" spans="1:57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8.8295138888889007</v>
      </c>
      <c r="H349">
        <v>50.54</v>
      </c>
      <c r="I349">
        <v>58.89</v>
      </c>
      <c r="J349">
        <v>46.18</v>
      </c>
      <c r="K349">
        <v>38.51</v>
      </c>
      <c r="L349">
        <v>40.630000000000003</v>
      </c>
      <c r="M349">
        <v>48.66</v>
      </c>
      <c r="N349">
        <v>26.33</v>
      </c>
      <c r="O349">
        <v>27.61</v>
      </c>
      <c r="P349">
        <v>48.82</v>
      </c>
      <c r="Q349">
        <v>1.27</v>
      </c>
      <c r="R349">
        <v>2.5499999999999998</v>
      </c>
      <c r="S349">
        <v>33.33</v>
      </c>
      <c r="T349">
        <v>1.94</v>
      </c>
      <c r="U349">
        <v>2.64</v>
      </c>
      <c r="V349">
        <v>42.35</v>
      </c>
      <c r="W349">
        <v>17.27</v>
      </c>
      <c r="X349">
        <v>30.86</v>
      </c>
      <c r="Y349">
        <v>35.880000000000003</v>
      </c>
      <c r="Z349">
        <v>7.93</v>
      </c>
      <c r="AA349">
        <v>13.45</v>
      </c>
      <c r="AB349">
        <v>37.090000000000003</v>
      </c>
      <c r="AC349">
        <v>0.71</v>
      </c>
      <c r="AD349">
        <v>1.1299999999999999</v>
      </c>
      <c r="AE349">
        <v>38.46</v>
      </c>
      <c r="AF349">
        <v>4.84</v>
      </c>
      <c r="AG349">
        <v>90.77</v>
      </c>
      <c r="AH349">
        <v>0.95599999999999996</v>
      </c>
      <c r="AI349">
        <v>7.79</v>
      </c>
      <c r="AJ349">
        <v>11.04</v>
      </c>
      <c r="AK349">
        <v>8.35</v>
      </c>
      <c r="AL349">
        <v>53.23</v>
      </c>
      <c r="AM349">
        <v>48.25</v>
      </c>
      <c r="AN349">
        <v>14.16</v>
      </c>
      <c r="AO349">
        <v>16.28</v>
      </c>
      <c r="AP349">
        <v>18.12</v>
      </c>
      <c r="AQ349">
        <v>43.86</v>
      </c>
      <c r="BA349">
        <f t="shared" si="25"/>
        <v>53</v>
      </c>
      <c r="BB349">
        <f t="shared" si="26"/>
        <v>220</v>
      </c>
      <c r="BC349">
        <f t="shared" si="27"/>
        <v>26</v>
      </c>
      <c r="BD349">
        <f t="shared" si="28"/>
        <v>176</v>
      </c>
      <c r="BE349">
        <f t="shared" si="29"/>
        <v>25</v>
      </c>
    </row>
    <row r="350" spans="1:57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9.4954545454544999</v>
      </c>
      <c r="H350">
        <v>66.349999999999994</v>
      </c>
      <c r="I350">
        <v>52.27</v>
      </c>
      <c r="J350">
        <v>55.93</v>
      </c>
      <c r="K350">
        <v>44.81</v>
      </c>
      <c r="L350">
        <v>36.76</v>
      </c>
      <c r="M350">
        <v>54.93</v>
      </c>
      <c r="N350">
        <v>33.6</v>
      </c>
      <c r="O350">
        <v>23.84</v>
      </c>
      <c r="P350">
        <v>58.5</v>
      </c>
      <c r="Q350">
        <v>2.87</v>
      </c>
      <c r="R350">
        <v>2.2999999999999998</v>
      </c>
      <c r="S350">
        <v>55.56</v>
      </c>
      <c r="T350">
        <v>2.68</v>
      </c>
      <c r="U350">
        <v>1.94</v>
      </c>
      <c r="V350">
        <v>57.97</v>
      </c>
      <c r="W350">
        <v>28.43</v>
      </c>
      <c r="X350">
        <v>22.69</v>
      </c>
      <c r="Y350">
        <v>55.62</v>
      </c>
      <c r="Z350">
        <v>12.92</v>
      </c>
      <c r="AA350">
        <v>8.33</v>
      </c>
      <c r="AB350">
        <v>60.81</v>
      </c>
      <c r="AC350">
        <v>1.72</v>
      </c>
      <c r="AD350">
        <v>1.1499999999999999</v>
      </c>
      <c r="AE350">
        <v>60</v>
      </c>
      <c r="AF350">
        <v>8.5500000000000007</v>
      </c>
      <c r="AG350">
        <v>90.36</v>
      </c>
      <c r="AH350">
        <v>0.98899999999999999</v>
      </c>
      <c r="AI350">
        <v>10.34</v>
      </c>
      <c r="AJ350">
        <v>10.91</v>
      </c>
      <c r="AK350">
        <v>7.75</v>
      </c>
      <c r="AL350">
        <v>47.1</v>
      </c>
      <c r="AM350">
        <v>57.14</v>
      </c>
      <c r="AN350">
        <v>19.53</v>
      </c>
      <c r="AO350">
        <v>15.51</v>
      </c>
      <c r="AP350">
        <v>17.809999999999999</v>
      </c>
      <c r="AQ350">
        <v>52.31</v>
      </c>
      <c r="BA350">
        <f t="shared" si="25"/>
        <v>345</v>
      </c>
      <c r="BB350">
        <f t="shared" si="26"/>
        <v>359</v>
      </c>
      <c r="BC350">
        <f t="shared" si="27"/>
        <v>260</v>
      </c>
      <c r="BD350">
        <f t="shared" si="28"/>
        <v>401</v>
      </c>
      <c r="BE350">
        <f t="shared" si="29"/>
        <v>287</v>
      </c>
    </row>
    <row r="351" spans="1:57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11.129166666667</v>
      </c>
      <c r="H351">
        <v>49.76</v>
      </c>
      <c r="I351">
        <v>57.62</v>
      </c>
      <c r="J351">
        <v>46.34</v>
      </c>
      <c r="K351">
        <v>34.369999999999997</v>
      </c>
      <c r="L351">
        <v>40.32</v>
      </c>
      <c r="M351">
        <v>46.02</v>
      </c>
      <c r="N351">
        <v>24.49</v>
      </c>
      <c r="O351">
        <v>27.63</v>
      </c>
      <c r="P351">
        <v>46.98</v>
      </c>
      <c r="Q351">
        <v>3.03</v>
      </c>
      <c r="R351">
        <v>1.68</v>
      </c>
      <c r="S351">
        <v>64.290000000000006</v>
      </c>
      <c r="T351">
        <v>2.2599999999999998</v>
      </c>
      <c r="U351">
        <v>2.4300000000000002</v>
      </c>
      <c r="V351">
        <v>48.24</v>
      </c>
      <c r="W351">
        <v>23.92</v>
      </c>
      <c r="X351">
        <v>24.82</v>
      </c>
      <c r="Y351">
        <v>49.08</v>
      </c>
      <c r="Z351">
        <v>9.8800000000000008</v>
      </c>
      <c r="AA351">
        <v>10.78</v>
      </c>
      <c r="AB351">
        <v>47.83</v>
      </c>
      <c r="AC351">
        <v>2.4700000000000002</v>
      </c>
      <c r="AD351">
        <v>0.9</v>
      </c>
      <c r="AE351">
        <v>73.33</v>
      </c>
      <c r="AF351">
        <v>12.39</v>
      </c>
      <c r="AG351">
        <v>93.9</v>
      </c>
      <c r="AH351">
        <v>1.0629999999999999</v>
      </c>
      <c r="AI351">
        <v>7.3</v>
      </c>
      <c r="AJ351">
        <v>12.47</v>
      </c>
      <c r="AK351">
        <v>7.3</v>
      </c>
      <c r="AL351">
        <v>59.19</v>
      </c>
      <c r="AM351">
        <v>50</v>
      </c>
      <c r="AN351">
        <v>12.69</v>
      </c>
      <c r="AO351">
        <v>18.309999999999999</v>
      </c>
      <c r="AP351">
        <v>14.49</v>
      </c>
      <c r="AQ351">
        <v>46.69</v>
      </c>
      <c r="BA351">
        <f t="shared" si="25"/>
        <v>45</v>
      </c>
      <c r="BB351">
        <f t="shared" si="26"/>
        <v>255</v>
      </c>
      <c r="BC351">
        <f t="shared" si="27"/>
        <v>105</v>
      </c>
      <c r="BD351">
        <f t="shared" si="28"/>
        <v>262</v>
      </c>
      <c r="BE351">
        <f t="shared" si="29"/>
        <v>391</v>
      </c>
    </row>
    <row r="352" spans="1:57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12.91134751773</v>
      </c>
      <c r="H352">
        <v>73.56</v>
      </c>
      <c r="I352">
        <v>51.41</v>
      </c>
      <c r="J352">
        <v>58.86</v>
      </c>
      <c r="K352">
        <v>52.3</v>
      </c>
      <c r="L352">
        <v>36.58</v>
      </c>
      <c r="M352">
        <v>58.84</v>
      </c>
      <c r="N352">
        <v>35.200000000000003</v>
      </c>
      <c r="O352">
        <v>24.72</v>
      </c>
      <c r="P352">
        <v>58.75</v>
      </c>
      <c r="Q352">
        <v>3.36</v>
      </c>
      <c r="R352">
        <v>1.98</v>
      </c>
      <c r="S352">
        <v>62.96</v>
      </c>
      <c r="T352">
        <v>3.13</v>
      </c>
      <c r="U352">
        <v>2.14</v>
      </c>
      <c r="V352">
        <v>59.44</v>
      </c>
      <c r="W352">
        <v>32.43</v>
      </c>
      <c r="X352">
        <v>23.04</v>
      </c>
      <c r="Y352">
        <v>58.47</v>
      </c>
      <c r="Z352">
        <v>12.56</v>
      </c>
      <c r="AA352">
        <v>8.6</v>
      </c>
      <c r="AB352">
        <v>59.35</v>
      </c>
      <c r="AC352">
        <v>1.78</v>
      </c>
      <c r="AD352">
        <v>0.89</v>
      </c>
      <c r="AE352">
        <v>66.67</v>
      </c>
      <c r="AF352">
        <v>9.5500000000000007</v>
      </c>
      <c r="AG352">
        <v>92</v>
      </c>
      <c r="AH352">
        <v>1.016</v>
      </c>
      <c r="AI352">
        <v>14.63</v>
      </c>
      <c r="AJ352">
        <v>13.64</v>
      </c>
      <c r="AK352">
        <v>10.88</v>
      </c>
      <c r="AL352">
        <v>42.02</v>
      </c>
      <c r="AM352">
        <v>57.36</v>
      </c>
      <c r="AN352">
        <v>24.32</v>
      </c>
      <c r="AO352">
        <v>17.8</v>
      </c>
      <c r="AP352">
        <v>20.66</v>
      </c>
      <c r="AQ352">
        <v>54.07</v>
      </c>
      <c r="BA352">
        <f t="shared" si="25"/>
        <v>401</v>
      </c>
      <c r="BB352">
        <f t="shared" si="26"/>
        <v>374</v>
      </c>
      <c r="BC352">
        <f t="shared" si="27"/>
        <v>376</v>
      </c>
      <c r="BD352">
        <f t="shared" si="28"/>
        <v>365</v>
      </c>
      <c r="BE352">
        <f t="shared" si="29"/>
        <v>380</v>
      </c>
    </row>
    <row r="353" spans="1:57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10.967054263566</v>
      </c>
      <c r="H353">
        <v>57.89</v>
      </c>
      <c r="I353">
        <v>52.8</v>
      </c>
      <c r="J353">
        <v>52.3</v>
      </c>
      <c r="K353">
        <v>41.48</v>
      </c>
      <c r="L353">
        <v>36.520000000000003</v>
      </c>
      <c r="M353">
        <v>53.18</v>
      </c>
      <c r="N353">
        <v>27.61</v>
      </c>
      <c r="O353">
        <v>25.19</v>
      </c>
      <c r="P353">
        <v>52.29</v>
      </c>
      <c r="Q353">
        <v>2.04</v>
      </c>
      <c r="R353">
        <v>2.42</v>
      </c>
      <c r="S353">
        <v>45.71</v>
      </c>
      <c r="T353">
        <v>2.15</v>
      </c>
      <c r="U353">
        <v>2.1800000000000002</v>
      </c>
      <c r="V353">
        <v>49.61</v>
      </c>
      <c r="W353">
        <v>23.03</v>
      </c>
      <c r="X353">
        <v>22.65</v>
      </c>
      <c r="Y353">
        <v>50.42</v>
      </c>
      <c r="Z353">
        <v>8.14</v>
      </c>
      <c r="AA353">
        <v>9.42</v>
      </c>
      <c r="AB353">
        <v>46.38</v>
      </c>
      <c r="AC353">
        <v>0.51</v>
      </c>
      <c r="AD353">
        <v>1.27</v>
      </c>
      <c r="AE353">
        <v>28.57</v>
      </c>
      <c r="AF353">
        <v>7.37</v>
      </c>
      <c r="AG353">
        <v>90.4</v>
      </c>
      <c r="AH353">
        <v>0.97799999999999998</v>
      </c>
      <c r="AI353">
        <v>4.58</v>
      </c>
      <c r="AJ353">
        <v>14.63</v>
      </c>
      <c r="AK353">
        <v>7.63</v>
      </c>
      <c r="AL353">
        <v>48.98</v>
      </c>
      <c r="AM353">
        <v>37.5</v>
      </c>
      <c r="AN353">
        <v>10.43</v>
      </c>
      <c r="AO353">
        <v>19.59</v>
      </c>
      <c r="AP353">
        <v>16.41</v>
      </c>
      <c r="AQ353">
        <v>38.86</v>
      </c>
      <c r="BA353">
        <f t="shared" si="25"/>
        <v>196</v>
      </c>
      <c r="BB353">
        <f t="shared" si="26"/>
        <v>349</v>
      </c>
      <c r="BC353">
        <f t="shared" si="27"/>
        <v>69</v>
      </c>
      <c r="BD353">
        <f t="shared" si="28"/>
        <v>362</v>
      </c>
      <c r="BE353">
        <f t="shared" si="29"/>
        <v>144</v>
      </c>
    </row>
    <row r="354" spans="1:57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9.4495370370370004</v>
      </c>
      <c r="H354">
        <v>43.04</v>
      </c>
      <c r="I354">
        <v>57.67</v>
      </c>
      <c r="J354">
        <v>42.73</v>
      </c>
      <c r="K354">
        <v>29.28</v>
      </c>
      <c r="L354">
        <v>41.8</v>
      </c>
      <c r="M354">
        <v>41.19</v>
      </c>
      <c r="N354">
        <v>20.64</v>
      </c>
      <c r="O354">
        <v>30.34</v>
      </c>
      <c r="P354">
        <v>40.479999999999997</v>
      </c>
      <c r="Q354">
        <v>1.41</v>
      </c>
      <c r="R354">
        <v>2.82</v>
      </c>
      <c r="S354">
        <v>33.33</v>
      </c>
      <c r="T354">
        <v>1.71</v>
      </c>
      <c r="U354">
        <v>2.83</v>
      </c>
      <c r="V354">
        <v>37.76</v>
      </c>
      <c r="W354">
        <v>19.05</v>
      </c>
      <c r="X354">
        <v>26.99</v>
      </c>
      <c r="Y354">
        <v>41.38</v>
      </c>
      <c r="Z354">
        <v>7.94</v>
      </c>
      <c r="AA354">
        <v>12.7</v>
      </c>
      <c r="AB354">
        <v>38.46</v>
      </c>
      <c r="AC354">
        <v>0.71</v>
      </c>
      <c r="AD354">
        <v>1.41</v>
      </c>
      <c r="AE354">
        <v>33.33</v>
      </c>
      <c r="AF354">
        <v>6.84</v>
      </c>
      <c r="AG354">
        <v>90.7</v>
      </c>
      <c r="AH354">
        <v>0.97499999999999998</v>
      </c>
      <c r="AI354">
        <v>9</v>
      </c>
      <c r="AJ354">
        <v>12.7</v>
      </c>
      <c r="AK354">
        <v>7.94</v>
      </c>
      <c r="AL354">
        <v>49.03</v>
      </c>
      <c r="AM354">
        <v>53.13</v>
      </c>
      <c r="AN354">
        <v>15.87</v>
      </c>
      <c r="AO354">
        <v>17.809999999999999</v>
      </c>
      <c r="AP354">
        <v>15.17</v>
      </c>
      <c r="AQ354">
        <v>51.14</v>
      </c>
      <c r="BA354">
        <f t="shared" si="25"/>
        <v>8</v>
      </c>
      <c r="BB354">
        <f t="shared" si="26"/>
        <v>252</v>
      </c>
      <c r="BC354">
        <f t="shared" si="27"/>
        <v>8</v>
      </c>
      <c r="BD354">
        <f t="shared" si="28"/>
        <v>99</v>
      </c>
      <c r="BE354">
        <f t="shared" si="29"/>
        <v>25</v>
      </c>
    </row>
    <row r="355" spans="1:57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11.969727891155999</v>
      </c>
      <c r="H355">
        <v>54.63</v>
      </c>
      <c r="I355">
        <v>69.36</v>
      </c>
      <c r="J355">
        <v>44.06</v>
      </c>
      <c r="K355">
        <v>41.94</v>
      </c>
      <c r="L355">
        <v>47.88</v>
      </c>
      <c r="M355">
        <v>46.7</v>
      </c>
      <c r="N355">
        <v>30.08</v>
      </c>
      <c r="O355">
        <v>33.25</v>
      </c>
      <c r="P355">
        <v>47.5</v>
      </c>
      <c r="Q355">
        <v>1.74</v>
      </c>
      <c r="R355">
        <v>3.17</v>
      </c>
      <c r="S355">
        <v>35.42</v>
      </c>
      <c r="T355">
        <v>2.17</v>
      </c>
      <c r="U355">
        <v>2.77</v>
      </c>
      <c r="V355">
        <v>44.02</v>
      </c>
      <c r="W355">
        <v>21.59</v>
      </c>
      <c r="X355">
        <v>31.3</v>
      </c>
      <c r="Y355">
        <v>40.81</v>
      </c>
      <c r="Z355">
        <v>9.6199999999999992</v>
      </c>
      <c r="AA355">
        <v>12.79</v>
      </c>
      <c r="AB355">
        <v>42.92</v>
      </c>
      <c r="AC355">
        <v>0.61</v>
      </c>
      <c r="AD355">
        <v>1.53</v>
      </c>
      <c r="AE355">
        <v>28.57</v>
      </c>
      <c r="AF355">
        <v>5.78</v>
      </c>
      <c r="AG355">
        <v>90.46</v>
      </c>
      <c r="AH355">
        <v>0.96199999999999997</v>
      </c>
      <c r="AI355">
        <v>9.1</v>
      </c>
      <c r="AJ355">
        <v>12.48</v>
      </c>
      <c r="AK355">
        <v>7.77</v>
      </c>
      <c r="AL355">
        <v>49.41</v>
      </c>
      <c r="AM355">
        <v>53.94</v>
      </c>
      <c r="AN355">
        <v>15.45</v>
      </c>
      <c r="AO355">
        <v>18.82</v>
      </c>
      <c r="AP355">
        <v>19.23</v>
      </c>
      <c r="AQ355">
        <v>44.54</v>
      </c>
      <c r="BA355">
        <f t="shared" si="25"/>
        <v>120</v>
      </c>
      <c r="BB355">
        <f t="shared" si="26"/>
        <v>28</v>
      </c>
      <c r="BC355">
        <f t="shared" si="27"/>
        <v>77</v>
      </c>
      <c r="BD355">
        <f t="shared" si="28"/>
        <v>127</v>
      </c>
      <c r="BE355">
        <f t="shared" si="29"/>
        <v>35</v>
      </c>
    </row>
    <row r="356" spans="1:57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14.342962962963</v>
      </c>
      <c r="H356">
        <v>72.510000000000005</v>
      </c>
      <c r="I356">
        <v>54.2</v>
      </c>
      <c r="J356">
        <v>57.23</v>
      </c>
      <c r="K356">
        <v>50.11</v>
      </c>
      <c r="L356">
        <v>35.6</v>
      </c>
      <c r="M356">
        <v>58.46</v>
      </c>
      <c r="N356">
        <v>35.229999999999997</v>
      </c>
      <c r="O356">
        <v>25.19</v>
      </c>
      <c r="P356">
        <v>58.31</v>
      </c>
      <c r="Q356">
        <v>3.53</v>
      </c>
      <c r="R356">
        <v>2.5099999999999998</v>
      </c>
      <c r="S356">
        <v>58.46</v>
      </c>
      <c r="T356">
        <v>2.88</v>
      </c>
      <c r="U356">
        <v>2.2599999999999998</v>
      </c>
      <c r="V356">
        <v>55.97</v>
      </c>
      <c r="W356">
        <v>31.14</v>
      </c>
      <c r="X356">
        <v>25.29</v>
      </c>
      <c r="Y356">
        <v>55.19</v>
      </c>
      <c r="Z356">
        <v>13.29</v>
      </c>
      <c r="AA356">
        <v>9.1999999999999993</v>
      </c>
      <c r="AB356">
        <v>59.09</v>
      </c>
      <c r="AC356">
        <v>1.95</v>
      </c>
      <c r="AD356">
        <v>1.58</v>
      </c>
      <c r="AE356">
        <v>55.26</v>
      </c>
      <c r="AF356">
        <v>10.029999999999999</v>
      </c>
      <c r="AG356">
        <v>90.04</v>
      </c>
      <c r="AH356">
        <v>1.0009999999999999</v>
      </c>
      <c r="AI356">
        <v>10.23</v>
      </c>
      <c r="AJ356">
        <v>14.59</v>
      </c>
      <c r="AK356">
        <v>11.62</v>
      </c>
      <c r="AL356">
        <v>39.97</v>
      </c>
      <c r="AM356">
        <v>46.81</v>
      </c>
      <c r="AN356">
        <v>22.4</v>
      </c>
      <c r="AO356">
        <v>21.1</v>
      </c>
      <c r="AP356">
        <v>21.47</v>
      </c>
      <c r="AQ356">
        <v>51.06</v>
      </c>
      <c r="BA356">
        <f t="shared" si="25"/>
        <v>395</v>
      </c>
      <c r="BB356">
        <f t="shared" si="26"/>
        <v>328</v>
      </c>
      <c r="BC356">
        <f t="shared" si="27"/>
        <v>330</v>
      </c>
      <c r="BD356">
        <f t="shared" si="28"/>
        <v>337</v>
      </c>
      <c r="BE356">
        <f t="shared" si="29"/>
        <v>326</v>
      </c>
    </row>
    <row r="357" spans="1:57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11.211538461538</v>
      </c>
      <c r="H357">
        <v>62.57</v>
      </c>
      <c r="I357">
        <v>67.099999999999994</v>
      </c>
      <c r="J357">
        <v>48.25</v>
      </c>
      <c r="K357">
        <v>44.05</v>
      </c>
      <c r="L357">
        <v>48.16</v>
      </c>
      <c r="M357">
        <v>47.77</v>
      </c>
      <c r="N357">
        <v>28.54</v>
      </c>
      <c r="O357">
        <v>33.619999999999997</v>
      </c>
      <c r="P357">
        <v>45.92</v>
      </c>
      <c r="Q357">
        <v>2.4700000000000002</v>
      </c>
      <c r="R357">
        <v>2.74</v>
      </c>
      <c r="S357">
        <v>47.37</v>
      </c>
      <c r="T357">
        <v>2.67</v>
      </c>
      <c r="U357">
        <v>3.04</v>
      </c>
      <c r="V357">
        <v>46.75</v>
      </c>
      <c r="W357">
        <v>28.95</v>
      </c>
      <c r="X357">
        <v>29.37</v>
      </c>
      <c r="Y357">
        <v>49.65</v>
      </c>
      <c r="Z357">
        <v>12.35</v>
      </c>
      <c r="AA357">
        <v>12.62</v>
      </c>
      <c r="AB357">
        <v>49.45</v>
      </c>
      <c r="AC357">
        <v>1.23</v>
      </c>
      <c r="AD357">
        <v>1.65</v>
      </c>
      <c r="AE357">
        <v>42.86</v>
      </c>
      <c r="AF357">
        <v>8.65</v>
      </c>
      <c r="AG357">
        <v>91.84</v>
      </c>
      <c r="AH357">
        <v>1.0049999999999999</v>
      </c>
      <c r="AI357">
        <v>5.08</v>
      </c>
      <c r="AJ357">
        <v>11.8</v>
      </c>
      <c r="AK357">
        <v>10.84</v>
      </c>
      <c r="AL357">
        <v>49.13</v>
      </c>
      <c r="AM357">
        <v>31.9</v>
      </c>
      <c r="AN357">
        <v>9.4700000000000006</v>
      </c>
      <c r="AO357">
        <v>15.37</v>
      </c>
      <c r="AP357">
        <v>21.96</v>
      </c>
      <c r="AQ357">
        <v>30.13</v>
      </c>
      <c r="BA357">
        <f t="shared" si="25"/>
        <v>291</v>
      </c>
      <c r="BB357">
        <f t="shared" si="26"/>
        <v>49</v>
      </c>
      <c r="BC357">
        <f t="shared" si="27"/>
        <v>253</v>
      </c>
      <c r="BD357">
        <f t="shared" si="28"/>
        <v>33</v>
      </c>
      <c r="BE357">
        <f t="shared" si="29"/>
        <v>162</v>
      </c>
    </row>
    <row r="358" spans="1:57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12.522222222222</v>
      </c>
      <c r="H358">
        <v>55.6</v>
      </c>
      <c r="I358">
        <v>68.58</v>
      </c>
      <c r="J358">
        <v>44.77</v>
      </c>
      <c r="K358">
        <v>39.33</v>
      </c>
      <c r="L358">
        <v>47.72</v>
      </c>
      <c r="M358">
        <v>45.18</v>
      </c>
      <c r="N358">
        <v>26.55</v>
      </c>
      <c r="O358">
        <v>31.74</v>
      </c>
      <c r="P358">
        <v>45.55</v>
      </c>
      <c r="Q358">
        <v>2.7</v>
      </c>
      <c r="R358">
        <v>2.5</v>
      </c>
      <c r="S358">
        <v>51.92</v>
      </c>
      <c r="T358">
        <v>2.62</v>
      </c>
      <c r="U358">
        <v>3.25</v>
      </c>
      <c r="V358">
        <v>44.67</v>
      </c>
      <c r="W358">
        <v>24.86</v>
      </c>
      <c r="X358">
        <v>32.24</v>
      </c>
      <c r="Y358">
        <v>43.53</v>
      </c>
      <c r="Z358">
        <v>11.88</v>
      </c>
      <c r="AA358">
        <v>14.07</v>
      </c>
      <c r="AB358">
        <v>45.77</v>
      </c>
      <c r="AC358">
        <v>1.9</v>
      </c>
      <c r="AD358">
        <v>1.6</v>
      </c>
      <c r="AE358">
        <v>54.29</v>
      </c>
      <c r="AF358">
        <v>10.15</v>
      </c>
      <c r="AG358">
        <v>92.14</v>
      </c>
      <c r="AH358">
        <v>1.0229999999999999</v>
      </c>
      <c r="AI358">
        <v>9.2799999999999994</v>
      </c>
      <c r="AJ358">
        <v>12.98</v>
      </c>
      <c r="AK358">
        <v>14.27</v>
      </c>
      <c r="AL358">
        <v>41.33</v>
      </c>
      <c r="AM358">
        <v>39.409999999999997</v>
      </c>
      <c r="AN358">
        <v>15.37</v>
      </c>
      <c r="AO358">
        <v>18.97</v>
      </c>
      <c r="AP358">
        <v>25.65</v>
      </c>
      <c r="AQ358">
        <v>37.47</v>
      </c>
      <c r="BA358">
        <f t="shared" si="25"/>
        <v>142</v>
      </c>
      <c r="BB358">
        <f t="shared" si="26"/>
        <v>33</v>
      </c>
      <c r="BC358">
        <f t="shared" si="27"/>
        <v>231</v>
      </c>
      <c r="BD358">
        <f t="shared" si="28"/>
        <v>13</v>
      </c>
      <c r="BE358">
        <f t="shared" si="29"/>
        <v>235</v>
      </c>
    </row>
    <row r="359" spans="1:57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13.460984848484999</v>
      </c>
      <c r="H359">
        <v>69.19</v>
      </c>
      <c r="I359">
        <v>51.46</v>
      </c>
      <c r="J359">
        <v>57.35</v>
      </c>
      <c r="K359">
        <v>49.94</v>
      </c>
      <c r="L359">
        <v>40.01</v>
      </c>
      <c r="M359">
        <v>55.52</v>
      </c>
      <c r="N359">
        <v>32.619999999999997</v>
      </c>
      <c r="O359">
        <v>28.57</v>
      </c>
      <c r="P359">
        <v>53.31</v>
      </c>
      <c r="Q359">
        <v>3.34</v>
      </c>
      <c r="R359">
        <v>2.23</v>
      </c>
      <c r="S359">
        <v>60</v>
      </c>
      <c r="T359">
        <v>2.93</v>
      </c>
      <c r="U359">
        <v>2.73</v>
      </c>
      <c r="V359">
        <v>51.79</v>
      </c>
      <c r="W359">
        <v>28.47</v>
      </c>
      <c r="X359">
        <v>26.95</v>
      </c>
      <c r="Y359">
        <v>51.37</v>
      </c>
      <c r="Z359">
        <v>10.94</v>
      </c>
      <c r="AA359">
        <v>10.94</v>
      </c>
      <c r="AB359">
        <v>50</v>
      </c>
      <c r="AC359">
        <v>1.62</v>
      </c>
      <c r="AD359">
        <v>1.42</v>
      </c>
      <c r="AE359">
        <v>53.33</v>
      </c>
      <c r="AF359">
        <v>10.25</v>
      </c>
      <c r="AG359">
        <v>92.2</v>
      </c>
      <c r="AH359">
        <v>1.024</v>
      </c>
      <c r="AI359">
        <v>12.87</v>
      </c>
      <c r="AJ359">
        <v>9.42</v>
      </c>
      <c r="AK359">
        <v>5.27</v>
      </c>
      <c r="AL359">
        <v>47.51</v>
      </c>
      <c r="AM359">
        <v>70.95</v>
      </c>
      <c r="AN359">
        <v>23.81</v>
      </c>
      <c r="AO359">
        <v>15.5</v>
      </c>
      <c r="AP359">
        <v>14.69</v>
      </c>
      <c r="AQ359">
        <v>61.84</v>
      </c>
      <c r="BA359">
        <f t="shared" si="25"/>
        <v>370</v>
      </c>
      <c r="BB359">
        <f t="shared" si="26"/>
        <v>371</v>
      </c>
      <c r="BC359">
        <f t="shared" si="27"/>
        <v>341</v>
      </c>
      <c r="BD359">
        <f t="shared" si="28"/>
        <v>137</v>
      </c>
      <c r="BE359">
        <f t="shared" si="29"/>
        <v>348</v>
      </c>
    </row>
    <row r="360" spans="1:57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13.074113475177001</v>
      </c>
      <c r="H360">
        <v>66.98</v>
      </c>
      <c r="I360">
        <v>50.77</v>
      </c>
      <c r="J360">
        <v>56.88</v>
      </c>
      <c r="K360">
        <v>48.82</v>
      </c>
      <c r="L360">
        <v>37.299999999999997</v>
      </c>
      <c r="M360">
        <v>56.69</v>
      </c>
      <c r="N360">
        <v>32.71</v>
      </c>
      <c r="O360">
        <v>25.48</v>
      </c>
      <c r="P360">
        <v>56.21</v>
      </c>
      <c r="Q360">
        <v>3.32</v>
      </c>
      <c r="R360">
        <v>2.15</v>
      </c>
      <c r="S360">
        <v>60.71</v>
      </c>
      <c r="T360">
        <v>2.88</v>
      </c>
      <c r="U360">
        <v>2.36</v>
      </c>
      <c r="V360">
        <v>54.96</v>
      </c>
      <c r="W360">
        <v>28.71</v>
      </c>
      <c r="X360">
        <v>24.31</v>
      </c>
      <c r="Y360">
        <v>54.14</v>
      </c>
      <c r="Z360">
        <v>13.18</v>
      </c>
      <c r="AA360">
        <v>9.3699999999999992</v>
      </c>
      <c r="AB360">
        <v>58.44</v>
      </c>
      <c r="AC360">
        <v>1.66</v>
      </c>
      <c r="AD360">
        <v>1.07</v>
      </c>
      <c r="AE360">
        <v>60.71</v>
      </c>
      <c r="AF360">
        <v>10.15</v>
      </c>
      <c r="AG360">
        <v>91.57</v>
      </c>
      <c r="AH360">
        <v>1.0169999999999999</v>
      </c>
      <c r="AI360">
        <v>13.18</v>
      </c>
      <c r="AJ360">
        <v>13.18</v>
      </c>
      <c r="AK360">
        <v>6.54</v>
      </c>
      <c r="AL360">
        <v>42.28</v>
      </c>
      <c r="AM360">
        <v>66.83</v>
      </c>
      <c r="AN360">
        <v>23.43</v>
      </c>
      <c r="AO360">
        <v>18.940000000000001</v>
      </c>
      <c r="AP360">
        <v>17.190000000000001</v>
      </c>
      <c r="AQ360">
        <v>57.69</v>
      </c>
      <c r="BA360">
        <f t="shared" si="25"/>
        <v>355</v>
      </c>
      <c r="BB360">
        <f t="shared" si="26"/>
        <v>383</v>
      </c>
      <c r="BC360">
        <f t="shared" si="27"/>
        <v>330</v>
      </c>
      <c r="BD360">
        <f t="shared" si="28"/>
        <v>296</v>
      </c>
      <c r="BE360">
        <f t="shared" si="29"/>
        <v>359</v>
      </c>
    </row>
    <row r="361" spans="1:57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14.968560606061001</v>
      </c>
      <c r="H361">
        <v>80.17</v>
      </c>
      <c r="I361">
        <v>57.94</v>
      </c>
      <c r="J361">
        <v>58.05</v>
      </c>
      <c r="K361">
        <v>57.85</v>
      </c>
      <c r="L361">
        <v>44.91</v>
      </c>
      <c r="M361">
        <v>56.29</v>
      </c>
      <c r="N361">
        <v>40.630000000000003</v>
      </c>
      <c r="O361">
        <v>31.25</v>
      </c>
      <c r="P361">
        <v>56.53</v>
      </c>
      <c r="Q361">
        <v>3.92</v>
      </c>
      <c r="R361">
        <v>2.64</v>
      </c>
      <c r="S361">
        <v>59.72</v>
      </c>
      <c r="T361">
        <v>3.9</v>
      </c>
      <c r="U361">
        <v>2.83</v>
      </c>
      <c r="V361">
        <v>57.93</v>
      </c>
      <c r="W361">
        <v>41.27</v>
      </c>
      <c r="X361">
        <v>28.42</v>
      </c>
      <c r="Y361">
        <v>59.22</v>
      </c>
      <c r="Z361">
        <v>16.399999999999999</v>
      </c>
      <c r="AA361">
        <v>11.75</v>
      </c>
      <c r="AB361">
        <v>58.25</v>
      </c>
      <c r="AC361">
        <v>1.91</v>
      </c>
      <c r="AD361">
        <v>1.64</v>
      </c>
      <c r="AE361">
        <v>53.85</v>
      </c>
      <c r="AF361">
        <v>9.64</v>
      </c>
      <c r="AG361">
        <v>91.55</v>
      </c>
      <c r="AH361">
        <v>1.012</v>
      </c>
      <c r="AI361">
        <v>14.48</v>
      </c>
      <c r="AJ361">
        <v>18.489999999999998</v>
      </c>
      <c r="AK361">
        <v>5.28</v>
      </c>
      <c r="AL361">
        <v>41.27</v>
      </c>
      <c r="AM361">
        <v>73.27</v>
      </c>
      <c r="AN361">
        <v>29.7</v>
      </c>
      <c r="AO361">
        <v>25.05</v>
      </c>
      <c r="AP361">
        <v>14.48</v>
      </c>
      <c r="AQ361">
        <v>67.22</v>
      </c>
      <c r="BA361">
        <f t="shared" si="25"/>
        <v>414</v>
      </c>
      <c r="BB361">
        <f t="shared" si="26"/>
        <v>242</v>
      </c>
      <c r="BC361">
        <f t="shared" si="27"/>
        <v>412</v>
      </c>
      <c r="BD361">
        <f t="shared" si="28"/>
        <v>99</v>
      </c>
      <c r="BE361">
        <f t="shared" si="29"/>
        <v>347</v>
      </c>
    </row>
    <row r="362" spans="1:57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10.992907801417999</v>
      </c>
      <c r="H362">
        <v>49.12</v>
      </c>
      <c r="I362">
        <v>72.930000000000007</v>
      </c>
      <c r="J362">
        <v>40.25</v>
      </c>
      <c r="K362">
        <v>35.42</v>
      </c>
      <c r="L362">
        <v>50.28</v>
      </c>
      <c r="M362">
        <v>41.33</v>
      </c>
      <c r="N362">
        <v>24.04</v>
      </c>
      <c r="O362">
        <v>35.299999999999997</v>
      </c>
      <c r="P362">
        <v>40.51</v>
      </c>
      <c r="Q362">
        <v>1.97</v>
      </c>
      <c r="R362">
        <v>3.25</v>
      </c>
      <c r="S362">
        <v>37.78</v>
      </c>
      <c r="T362">
        <v>1.9</v>
      </c>
      <c r="U362">
        <v>2.98</v>
      </c>
      <c r="V362">
        <v>38.909999999999997</v>
      </c>
      <c r="W362">
        <v>19.86</v>
      </c>
      <c r="X362">
        <v>34.61</v>
      </c>
      <c r="Y362">
        <v>36.46</v>
      </c>
      <c r="Z362">
        <v>7.78</v>
      </c>
      <c r="AA362">
        <v>13.12</v>
      </c>
      <c r="AB362">
        <v>37.22</v>
      </c>
      <c r="AC362">
        <v>0.93</v>
      </c>
      <c r="AD362">
        <v>1.28</v>
      </c>
      <c r="AE362">
        <v>42.11</v>
      </c>
      <c r="AF362">
        <v>8.2100000000000009</v>
      </c>
      <c r="AG362">
        <v>90.79</v>
      </c>
      <c r="AH362">
        <v>0.99</v>
      </c>
      <c r="AI362">
        <v>9.52</v>
      </c>
      <c r="AJ362">
        <v>14.05</v>
      </c>
      <c r="AK362">
        <v>11.85</v>
      </c>
      <c r="AL362">
        <v>52.49</v>
      </c>
      <c r="AM362">
        <v>44.57</v>
      </c>
      <c r="AN362">
        <v>15.79</v>
      </c>
      <c r="AO362">
        <v>21.02</v>
      </c>
      <c r="AP362">
        <v>22.3</v>
      </c>
      <c r="AQ362">
        <v>41.46</v>
      </c>
      <c r="BA362">
        <f t="shared" si="25"/>
        <v>40</v>
      </c>
      <c r="BB362">
        <f t="shared" si="26"/>
        <v>5</v>
      </c>
      <c r="BC362">
        <f t="shared" si="27"/>
        <v>20</v>
      </c>
      <c r="BD362">
        <f t="shared" si="28"/>
        <v>43</v>
      </c>
      <c r="BE362">
        <f t="shared" si="29"/>
        <v>63</v>
      </c>
    </row>
    <row r="363" spans="1:57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11.326086956521999</v>
      </c>
      <c r="H363">
        <v>47.22</v>
      </c>
      <c r="I363">
        <v>57.12</v>
      </c>
      <c r="J363">
        <v>45.25</v>
      </c>
      <c r="K363">
        <v>32.94</v>
      </c>
      <c r="L363">
        <v>39.619999999999997</v>
      </c>
      <c r="M363">
        <v>45.4</v>
      </c>
      <c r="N363">
        <v>22.11</v>
      </c>
      <c r="O363">
        <v>28.33</v>
      </c>
      <c r="P363">
        <v>43.84</v>
      </c>
      <c r="Q363">
        <v>2.0699999999999998</v>
      </c>
      <c r="R363">
        <v>2.2999999999999998</v>
      </c>
      <c r="S363">
        <v>47.37</v>
      </c>
      <c r="T363">
        <v>2</v>
      </c>
      <c r="U363">
        <v>2.2200000000000002</v>
      </c>
      <c r="V363">
        <v>47.41</v>
      </c>
      <c r="W363">
        <v>23.26</v>
      </c>
      <c r="X363">
        <v>25.11</v>
      </c>
      <c r="Y363">
        <v>48.1</v>
      </c>
      <c r="Z363">
        <v>8.06</v>
      </c>
      <c r="AA363">
        <v>9.2100000000000009</v>
      </c>
      <c r="AB363">
        <v>46.67</v>
      </c>
      <c r="AC363">
        <v>0.46</v>
      </c>
      <c r="AD363">
        <v>1.84</v>
      </c>
      <c r="AE363">
        <v>20</v>
      </c>
      <c r="AF363">
        <v>9.3800000000000008</v>
      </c>
      <c r="AG363">
        <v>91.87</v>
      </c>
      <c r="AH363">
        <v>1.012</v>
      </c>
      <c r="AI363">
        <v>9.9</v>
      </c>
      <c r="AJ363">
        <v>10.83</v>
      </c>
      <c r="AK363">
        <v>7.6</v>
      </c>
      <c r="AL363">
        <v>43.76</v>
      </c>
      <c r="AM363">
        <v>56.58</v>
      </c>
      <c r="AN363">
        <v>14.28</v>
      </c>
      <c r="AO363">
        <v>15.2</v>
      </c>
      <c r="AP363">
        <v>15.89</v>
      </c>
      <c r="AQ363">
        <v>47.33</v>
      </c>
      <c r="BA363">
        <f t="shared" si="25"/>
        <v>23</v>
      </c>
      <c r="BB363">
        <f t="shared" si="26"/>
        <v>266</v>
      </c>
      <c r="BC363">
        <f t="shared" si="27"/>
        <v>39</v>
      </c>
      <c r="BD363">
        <f t="shared" si="28"/>
        <v>352</v>
      </c>
      <c r="BE363">
        <f t="shared" si="29"/>
        <v>162</v>
      </c>
    </row>
    <row r="364" spans="1:57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10.446014492753999</v>
      </c>
      <c r="H364">
        <v>69.8</v>
      </c>
      <c r="I364">
        <v>43.08</v>
      </c>
      <c r="J364">
        <v>61.84</v>
      </c>
      <c r="K364">
        <v>50.45</v>
      </c>
      <c r="L364">
        <v>31.59</v>
      </c>
      <c r="M364">
        <v>61.49</v>
      </c>
      <c r="N364">
        <v>32.840000000000003</v>
      </c>
      <c r="O364">
        <v>21.73</v>
      </c>
      <c r="P364">
        <v>60.18</v>
      </c>
      <c r="Q364">
        <v>3.75</v>
      </c>
      <c r="R364">
        <v>2</v>
      </c>
      <c r="S364">
        <v>65.22</v>
      </c>
      <c r="T364">
        <v>2.94</v>
      </c>
      <c r="U364">
        <v>2.17</v>
      </c>
      <c r="V364">
        <v>57.47</v>
      </c>
      <c r="W364">
        <v>29.22</v>
      </c>
      <c r="X364">
        <v>20.100000000000001</v>
      </c>
      <c r="Y364">
        <v>59.24</v>
      </c>
      <c r="Z364">
        <v>11.74</v>
      </c>
      <c r="AA364">
        <v>9.24</v>
      </c>
      <c r="AB364">
        <v>55.95</v>
      </c>
      <c r="AC364">
        <v>2.5</v>
      </c>
      <c r="AD364">
        <v>1</v>
      </c>
      <c r="AE364">
        <v>71.430000000000007</v>
      </c>
      <c r="AF364">
        <v>11.41</v>
      </c>
      <c r="AG364">
        <v>90.8</v>
      </c>
      <c r="AH364">
        <v>1.022</v>
      </c>
      <c r="AI364">
        <v>13.74</v>
      </c>
      <c r="AJ364">
        <v>15.98</v>
      </c>
      <c r="AK364">
        <v>5.12</v>
      </c>
      <c r="AL364">
        <v>48.2</v>
      </c>
      <c r="AM364">
        <v>72.849999999999994</v>
      </c>
      <c r="AN364">
        <v>24.22</v>
      </c>
      <c r="AO364">
        <v>20.48</v>
      </c>
      <c r="AP364">
        <v>14.86</v>
      </c>
      <c r="AQ364">
        <v>61.98</v>
      </c>
      <c r="BA364">
        <f t="shared" si="25"/>
        <v>375</v>
      </c>
      <c r="BB364">
        <f t="shared" si="26"/>
        <v>411</v>
      </c>
      <c r="BC364">
        <f t="shared" si="27"/>
        <v>347</v>
      </c>
      <c r="BD364">
        <f t="shared" si="28"/>
        <v>364</v>
      </c>
      <c r="BE364">
        <f t="shared" si="29"/>
        <v>397</v>
      </c>
    </row>
    <row r="365" spans="1:57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8.1059523809524006</v>
      </c>
      <c r="H365">
        <v>56.04</v>
      </c>
      <c r="I365">
        <v>51.29</v>
      </c>
      <c r="J365">
        <v>52.22</v>
      </c>
      <c r="K365">
        <v>39.39</v>
      </c>
      <c r="L365">
        <v>35.159999999999997</v>
      </c>
      <c r="M365">
        <v>52.84</v>
      </c>
      <c r="N365">
        <v>28.02</v>
      </c>
      <c r="O365">
        <v>25.91</v>
      </c>
      <c r="P365">
        <v>51.96</v>
      </c>
      <c r="Q365">
        <v>1.06</v>
      </c>
      <c r="R365">
        <v>2.91</v>
      </c>
      <c r="S365">
        <v>26.67</v>
      </c>
      <c r="T365">
        <v>2.2000000000000002</v>
      </c>
      <c r="U365">
        <v>2.0299999999999998</v>
      </c>
      <c r="V365">
        <v>52</v>
      </c>
      <c r="W365">
        <v>21.68</v>
      </c>
      <c r="X365">
        <v>22.47</v>
      </c>
      <c r="Y365">
        <v>49.1</v>
      </c>
      <c r="Z365">
        <v>10.57</v>
      </c>
      <c r="AA365">
        <v>9.52</v>
      </c>
      <c r="AB365">
        <v>52.63</v>
      </c>
      <c r="AC365">
        <v>0</v>
      </c>
      <c r="AD365">
        <v>2.11</v>
      </c>
      <c r="AE365">
        <v>0</v>
      </c>
      <c r="AF365">
        <v>3.77</v>
      </c>
      <c r="AG365">
        <v>88.78</v>
      </c>
      <c r="AH365">
        <v>0.92500000000000004</v>
      </c>
      <c r="AI365">
        <v>10.57</v>
      </c>
      <c r="AJ365">
        <v>16.649999999999999</v>
      </c>
      <c r="AK365">
        <v>7.67</v>
      </c>
      <c r="AL365">
        <v>55.78</v>
      </c>
      <c r="AM365">
        <v>57.97</v>
      </c>
      <c r="AN365">
        <v>14.8</v>
      </c>
      <c r="AO365">
        <v>21.94</v>
      </c>
      <c r="AP365">
        <v>14.8</v>
      </c>
      <c r="AQ365">
        <v>50</v>
      </c>
      <c r="BA365">
        <f t="shared" si="25"/>
        <v>156</v>
      </c>
      <c r="BB365">
        <f t="shared" si="26"/>
        <v>376</v>
      </c>
      <c r="BC365">
        <f t="shared" si="27"/>
        <v>88</v>
      </c>
      <c r="BD365">
        <f t="shared" si="28"/>
        <v>389</v>
      </c>
      <c r="BE365">
        <f t="shared" si="29"/>
        <v>10</v>
      </c>
    </row>
    <row r="366" spans="1:57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13.876811594203</v>
      </c>
      <c r="H366">
        <v>58.65</v>
      </c>
      <c r="I366">
        <v>62.22</v>
      </c>
      <c r="J366">
        <v>48.52</v>
      </c>
      <c r="K366">
        <v>41.17</v>
      </c>
      <c r="L366">
        <v>45.02</v>
      </c>
      <c r="M366">
        <v>47.76</v>
      </c>
      <c r="N366">
        <v>27.63</v>
      </c>
      <c r="O366">
        <v>32.9</v>
      </c>
      <c r="P366">
        <v>45.65</v>
      </c>
      <c r="Q366">
        <v>2.2599999999999998</v>
      </c>
      <c r="R366">
        <v>3.57</v>
      </c>
      <c r="S366">
        <v>38.71</v>
      </c>
      <c r="T366">
        <v>2.4700000000000002</v>
      </c>
      <c r="U366">
        <v>2.97</v>
      </c>
      <c r="V366">
        <v>45.38</v>
      </c>
      <c r="W366">
        <v>29.04</v>
      </c>
      <c r="X366">
        <v>29.61</v>
      </c>
      <c r="Y366">
        <v>49.52</v>
      </c>
      <c r="Z366">
        <v>10.15</v>
      </c>
      <c r="AA366">
        <v>13.07</v>
      </c>
      <c r="AB366">
        <v>43.72</v>
      </c>
      <c r="AC366">
        <v>0.85</v>
      </c>
      <c r="AD366">
        <v>2.0699999999999998</v>
      </c>
      <c r="AE366">
        <v>29.03</v>
      </c>
      <c r="AF366">
        <v>8.16</v>
      </c>
      <c r="AG366">
        <v>89.14</v>
      </c>
      <c r="AH366">
        <v>0.97299999999999998</v>
      </c>
      <c r="AI366">
        <v>12.22</v>
      </c>
      <c r="AJ366">
        <v>12.31</v>
      </c>
      <c r="AK366">
        <v>8.18</v>
      </c>
      <c r="AL366">
        <v>40.61</v>
      </c>
      <c r="AM366">
        <v>59.91</v>
      </c>
      <c r="AN366">
        <v>21.05</v>
      </c>
      <c r="AO366">
        <v>16.73</v>
      </c>
      <c r="AP366">
        <v>15.98</v>
      </c>
      <c r="AQ366">
        <v>56.85</v>
      </c>
      <c r="BA366">
        <f t="shared" si="25"/>
        <v>211</v>
      </c>
      <c r="BB366">
        <f t="shared" si="26"/>
        <v>140</v>
      </c>
      <c r="BC366">
        <f t="shared" si="27"/>
        <v>173</v>
      </c>
      <c r="BD366">
        <f t="shared" si="28"/>
        <v>49</v>
      </c>
      <c r="BE366">
        <f t="shared" si="29"/>
        <v>69</v>
      </c>
    </row>
    <row r="367" spans="1:57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12.186206896551999</v>
      </c>
      <c r="H367">
        <v>57.22</v>
      </c>
      <c r="I367">
        <v>60.27</v>
      </c>
      <c r="J367">
        <v>48.7</v>
      </c>
      <c r="K367">
        <v>40.58</v>
      </c>
      <c r="L367">
        <v>42.61</v>
      </c>
      <c r="M367">
        <v>48.78</v>
      </c>
      <c r="N367">
        <v>27.5</v>
      </c>
      <c r="O367">
        <v>29.37</v>
      </c>
      <c r="P367">
        <v>48.36</v>
      </c>
      <c r="Q367">
        <v>1.36</v>
      </c>
      <c r="R367">
        <v>3.06</v>
      </c>
      <c r="S367">
        <v>30.77</v>
      </c>
      <c r="T367">
        <v>2.67</v>
      </c>
      <c r="U367">
        <v>2.81</v>
      </c>
      <c r="V367">
        <v>48.79</v>
      </c>
      <c r="W367">
        <v>29.54</v>
      </c>
      <c r="X367">
        <v>29.03</v>
      </c>
      <c r="Y367">
        <v>50.43</v>
      </c>
      <c r="Z367">
        <v>10.02</v>
      </c>
      <c r="AA367">
        <v>11.04</v>
      </c>
      <c r="AB367">
        <v>47.58</v>
      </c>
      <c r="AC367">
        <v>1.02</v>
      </c>
      <c r="AD367">
        <v>2.04</v>
      </c>
      <c r="AE367">
        <v>33.33</v>
      </c>
      <c r="AF367">
        <v>4.9400000000000004</v>
      </c>
      <c r="AG367">
        <v>89.6</v>
      </c>
      <c r="AH367">
        <v>0.94499999999999995</v>
      </c>
      <c r="AI367">
        <v>12.39</v>
      </c>
      <c r="AJ367">
        <v>12.9</v>
      </c>
      <c r="AK367">
        <v>7.64</v>
      </c>
      <c r="AL367">
        <v>46.52</v>
      </c>
      <c r="AM367">
        <v>61.86</v>
      </c>
      <c r="AN367">
        <v>22.07</v>
      </c>
      <c r="AO367">
        <v>17.66</v>
      </c>
      <c r="AP367">
        <v>16.3</v>
      </c>
      <c r="AQ367">
        <v>57.52</v>
      </c>
      <c r="BA367">
        <f t="shared" si="25"/>
        <v>186</v>
      </c>
      <c r="BB367">
        <f t="shared" si="26"/>
        <v>188</v>
      </c>
      <c r="BC367">
        <f t="shared" si="27"/>
        <v>253</v>
      </c>
      <c r="BD367">
        <f t="shared" si="28"/>
        <v>109</v>
      </c>
      <c r="BE367">
        <f t="shared" si="29"/>
        <v>16</v>
      </c>
    </row>
    <row r="368" spans="1:57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12.850877192982001</v>
      </c>
      <c r="H368">
        <v>66.23</v>
      </c>
      <c r="I368">
        <v>57.38</v>
      </c>
      <c r="J368">
        <v>53.58</v>
      </c>
      <c r="K368">
        <v>47.67</v>
      </c>
      <c r="L368">
        <v>41.77</v>
      </c>
      <c r="M368">
        <v>53.3</v>
      </c>
      <c r="N368">
        <v>34.65</v>
      </c>
      <c r="O368">
        <v>29</v>
      </c>
      <c r="P368">
        <v>54.44</v>
      </c>
      <c r="Q368">
        <v>2.83</v>
      </c>
      <c r="R368">
        <v>3.07</v>
      </c>
      <c r="S368">
        <v>47.92</v>
      </c>
      <c r="T368">
        <v>2.69</v>
      </c>
      <c r="U368">
        <v>2.63</v>
      </c>
      <c r="V368">
        <v>50.63</v>
      </c>
      <c r="W368">
        <v>29.98</v>
      </c>
      <c r="X368">
        <v>27.65</v>
      </c>
      <c r="Y368">
        <v>52.03</v>
      </c>
      <c r="Z368">
        <v>10.08</v>
      </c>
      <c r="AA368">
        <v>11.55</v>
      </c>
      <c r="AB368">
        <v>46.59</v>
      </c>
      <c r="AC368">
        <v>1.23</v>
      </c>
      <c r="AD368">
        <v>1.35</v>
      </c>
      <c r="AE368">
        <v>47.62</v>
      </c>
      <c r="AF368">
        <v>8.16</v>
      </c>
      <c r="AG368">
        <v>89.41</v>
      </c>
      <c r="AH368">
        <v>0.97599999999999998</v>
      </c>
      <c r="AI368">
        <v>13.15</v>
      </c>
      <c r="AJ368">
        <v>16.59</v>
      </c>
      <c r="AK368">
        <v>7.62</v>
      </c>
      <c r="AL368">
        <v>40.79</v>
      </c>
      <c r="AM368">
        <v>63.31</v>
      </c>
      <c r="AN368">
        <v>22.61</v>
      </c>
      <c r="AO368">
        <v>20.52</v>
      </c>
      <c r="AP368">
        <v>15.85</v>
      </c>
      <c r="AQ368">
        <v>58.79</v>
      </c>
      <c r="BA368">
        <f t="shared" si="25"/>
        <v>341</v>
      </c>
      <c r="BB368">
        <f t="shared" si="26"/>
        <v>260</v>
      </c>
      <c r="BC368">
        <f t="shared" si="27"/>
        <v>267</v>
      </c>
      <c r="BD368">
        <f t="shared" si="28"/>
        <v>180</v>
      </c>
      <c r="BE368">
        <f t="shared" si="29"/>
        <v>176</v>
      </c>
    </row>
    <row r="369" spans="1:57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11.306910569106</v>
      </c>
      <c r="H369">
        <v>59.15</v>
      </c>
      <c r="I369">
        <v>55.91</v>
      </c>
      <c r="J369">
        <v>51.41</v>
      </c>
      <c r="K369">
        <v>41.16</v>
      </c>
      <c r="L369">
        <v>37.79</v>
      </c>
      <c r="M369">
        <v>52.13</v>
      </c>
      <c r="N369">
        <v>28.86</v>
      </c>
      <c r="O369">
        <v>28.6</v>
      </c>
      <c r="P369">
        <v>50.23</v>
      </c>
      <c r="Q369">
        <v>1.94</v>
      </c>
      <c r="R369">
        <v>3.24</v>
      </c>
      <c r="S369">
        <v>37.5</v>
      </c>
      <c r="T369">
        <v>2.4700000000000002</v>
      </c>
      <c r="U369">
        <v>2.5</v>
      </c>
      <c r="V369">
        <v>49.72</v>
      </c>
      <c r="W369">
        <v>27.7</v>
      </c>
      <c r="X369">
        <v>23.56</v>
      </c>
      <c r="Y369">
        <v>54.04</v>
      </c>
      <c r="Z369">
        <v>11.13</v>
      </c>
      <c r="AA369">
        <v>9.06</v>
      </c>
      <c r="AB369">
        <v>55.13</v>
      </c>
      <c r="AC369">
        <v>1.29</v>
      </c>
      <c r="AD369">
        <v>1.29</v>
      </c>
      <c r="AE369">
        <v>50</v>
      </c>
      <c r="AF369">
        <v>6.73</v>
      </c>
      <c r="AG369">
        <v>88.69</v>
      </c>
      <c r="AH369">
        <v>0.95399999999999996</v>
      </c>
      <c r="AI369">
        <v>6.86</v>
      </c>
      <c r="AJ369">
        <v>15.66</v>
      </c>
      <c r="AK369">
        <v>8.02</v>
      </c>
      <c r="AL369">
        <v>45.56</v>
      </c>
      <c r="AM369">
        <v>46.09</v>
      </c>
      <c r="AN369">
        <v>11.91</v>
      </c>
      <c r="AO369">
        <v>20.190000000000001</v>
      </c>
      <c r="AP369">
        <v>17.86</v>
      </c>
      <c r="AQ369">
        <v>40</v>
      </c>
      <c r="BA369">
        <f t="shared" si="25"/>
        <v>218</v>
      </c>
      <c r="BB369">
        <f t="shared" si="26"/>
        <v>292</v>
      </c>
      <c r="BC369">
        <f t="shared" si="27"/>
        <v>173</v>
      </c>
      <c r="BD369">
        <f t="shared" si="28"/>
        <v>228</v>
      </c>
      <c r="BE369">
        <f t="shared" si="29"/>
        <v>54</v>
      </c>
    </row>
    <row r="370" spans="1:57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10.251724137930999</v>
      </c>
      <c r="H370">
        <v>57.72</v>
      </c>
      <c r="I370">
        <v>64.180000000000007</v>
      </c>
      <c r="J370">
        <v>47.35</v>
      </c>
      <c r="K370">
        <v>40.770000000000003</v>
      </c>
      <c r="L370">
        <v>45.21</v>
      </c>
      <c r="M370">
        <v>47.42</v>
      </c>
      <c r="N370">
        <v>27.04</v>
      </c>
      <c r="O370">
        <v>31.28</v>
      </c>
      <c r="P370">
        <v>46.37</v>
      </c>
      <c r="Q370">
        <v>2.02</v>
      </c>
      <c r="R370">
        <v>3.03</v>
      </c>
      <c r="S370">
        <v>40</v>
      </c>
      <c r="T370">
        <v>2.74</v>
      </c>
      <c r="U370">
        <v>3.17</v>
      </c>
      <c r="V370">
        <v>46.38</v>
      </c>
      <c r="W370">
        <v>26.64</v>
      </c>
      <c r="X370">
        <v>33.1</v>
      </c>
      <c r="Y370">
        <v>44.59</v>
      </c>
      <c r="Z370">
        <v>12.51</v>
      </c>
      <c r="AA370">
        <v>13.93</v>
      </c>
      <c r="AB370">
        <v>47.33</v>
      </c>
      <c r="AC370">
        <v>1.01</v>
      </c>
      <c r="AD370">
        <v>1.82</v>
      </c>
      <c r="AE370">
        <v>35.71</v>
      </c>
      <c r="AF370">
        <v>7.46</v>
      </c>
      <c r="AG370">
        <v>90.32</v>
      </c>
      <c r="AH370">
        <v>0.97799999999999998</v>
      </c>
      <c r="AI370">
        <v>8.8800000000000008</v>
      </c>
      <c r="AJ370">
        <v>11.3</v>
      </c>
      <c r="AK370">
        <v>11.3</v>
      </c>
      <c r="AL370">
        <v>46.62</v>
      </c>
      <c r="AM370">
        <v>44</v>
      </c>
      <c r="AN370">
        <v>15.94</v>
      </c>
      <c r="AO370">
        <v>18.16</v>
      </c>
      <c r="AP370">
        <v>19.98</v>
      </c>
      <c r="AQ370">
        <v>44.38</v>
      </c>
      <c r="BA370">
        <f t="shared" si="25"/>
        <v>194</v>
      </c>
      <c r="BB370">
        <f t="shared" si="26"/>
        <v>91</v>
      </c>
      <c r="BC370">
        <f t="shared" si="27"/>
        <v>283</v>
      </c>
      <c r="BD370">
        <f t="shared" si="28"/>
        <v>24</v>
      </c>
      <c r="BE370">
        <f t="shared" si="29"/>
        <v>80</v>
      </c>
    </row>
    <row r="371" spans="1:57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12.024621212121</v>
      </c>
      <c r="H371">
        <v>53.98</v>
      </c>
      <c r="I371">
        <v>65.430000000000007</v>
      </c>
      <c r="J371">
        <v>45.2</v>
      </c>
      <c r="K371">
        <v>37.99</v>
      </c>
      <c r="L371">
        <v>47.18</v>
      </c>
      <c r="M371">
        <v>44.61</v>
      </c>
      <c r="N371">
        <v>25.4</v>
      </c>
      <c r="O371">
        <v>32.549999999999997</v>
      </c>
      <c r="P371">
        <v>43.84</v>
      </c>
      <c r="Q371">
        <v>1.02</v>
      </c>
      <c r="R371">
        <v>2.27</v>
      </c>
      <c r="S371">
        <v>31.03</v>
      </c>
      <c r="T371">
        <v>2.2200000000000002</v>
      </c>
      <c r="U371">
        <v>2.87</v>
      </c>
      <c r="V371">
        <v>43.55</v>
      </c>
      <c r="W371">
        <v>24.15</v>
      </c>
      <c r="X371">
        <v>31.07</v>
      </c>
      <c r="Y371">
        <v>43.74</v>
      </c>
      <c r="Z371">
        <v>9.07</v>
      </c>
      <c r="AA371">
        <v>11.91</v>
      </c>
      <c r="AB371">
        <v>43.24</v>
      </c>
      <c r="AC371">
        <v>0.68</v>
      </c>
      <c r="AD371">
        <v>1.25</v>
      </c>
      <c r="AE371">
        <v>35.29</v>
      </c>
      <c r="AF371">
        <v>4.0199999999999996</v>
      </c>
      <c r="AG371">
        <v>93.03</v>
      </c>
      <c r="AH371">
        <v>0.97</v>
      </c>
      <c r="AI371">
        <v>8.73</v>
      </c>
      <c r="AJ371">
        <v>9.19</v>
      </c>
      <c r="AK371">
        <v>6.35</v>
      </c>
      <c r="AL371">
        <v>44.11</v>
      </c>
      <c r="AM371">
        <v>57.89</v>
      </c>
      <c r="AN371">
        <v>18.829999999999998</v>
      </c>
      <c r="AO371">
        <v>14.63</v>
      </c>
      <c r="AP371">
        <v>15.65</v>
      </c>
      <c r="AQ371">
        <v>54.61</v>
      </c>
      <c r="BA371">
        <f t="shared" si="25"/>
        <v>104</v>
      </c>
      <c r="BB371">
        <f t="shared" si="26"/>
        <v>66</v>
      </c>
      <c r="BC371">
        <f t="shared" si="27"/>
        <v>90</v>
      </c>
      <c r="BD371">
        <f t="shared" si="28"/>
        <v>84</v>
      </c>
      <c r="BE371">
        <f t="shared" si="29"/>
        <v>18</v>
      </c>
    </row>
    <row r="372" spans="1:57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12.866666666666999</v>
      </c>
      <c r="H372">
        <v>53.63</v>
      </c>
      <c r="I372">
        <v>52.8</v>
      </c>
      <c r="J372">
        <v>50.39</v>
      </c>
      <c r="K372">
        <v>40.46</v>
      </c>
      <c r="L372">
        <v>36.479999999999997</v>
      </c>
      <c r="M372">
        <v>52.58</v>
      </c>
      <c r="N372">
        <v>27.98</v>
      </c>
      <c r="O372">
        <v>26.61</v>
      </c>
      <c r="P372">
        <v>51.26</v>
      </c>
      <c r="Q372">
        <v>2.88</v>
      </c>
      <c r="R372">
        <v>1.65</v>
      </c>
      <c r="S372">
        <v>63.64</v>
      </c>
      <c r="T372">
        <v>2.81</v>
      </c>
      <c r="U372">
        <v>2.0299999999999998</v>
      </c>
      <c r="V372">
        <v>58.12</v>
      </c>
      <c r="W372">
        <v>28.12</v>
      </c>
      <c r="X372">
        <v>23.18</v>
      </c>
      <c r="Y372">
        <v>54.81</v>
      </c>
      <c r="Z372">
        <v>13.44</v>
      </c>
      <c r="AA372">
        <v>9.19</v>
      </c>
      <c r="AB372">
        <v>59.39</v>
      </c>
      <c r="AC372">
        <v>1.78</v>
      </c>
      <c r="AD372">
        <v>0.82</v>
      </c>
      <c r="AE372">
        <v>68.42</v>
      </c>
      <c r="AF372">
        <v>10.29</v>
      </c>
      <c r="AG372">
        <v>93.81</v>
      </c>
      <c r="AH372">
        <v>1.0409999999999999</v>
      </c>
      <c r="AI372">
        <v>6.31</v>
      </c>
      <c r="AJ372">
        <v>15.22</v>
      </c>
      <c r="AK372">
        <v>10.42</v>
      </c>
      <c r="AL372">
        <v>53.08</v>
      </c>
      <c r="AM372">
        <v>37.700000000000003</v>
      </c>
      <c r="AN372">
        <v>13.72</v>
      </c>
      <c r="AO372">
        <v>20.85</v>
      </c>
      <c r="AP372">
        <v>21.94</v>
      </c>
      <c r="AQ372">
        <v>38.46</v>
      </c>
      <c r="BA372">
        <f t="shared" si="25"/>
        <v>97</v>
      </c>
      <c r="BB372">
        <f t="shared" si="26"/>
        <v>349</v>
      </c>
      <c r="BC372">
        <f t="shared" si="27"/>
        <v>310</v>
      </c>
      <c r="BD372">
        <f t="shared" si="28"/>
        <v>389</v>
      </c>
      <c r="BE372">
        <f t="shared" si="29"/>
        <v>387</v>
      </c>
    </row>
    <row r="373" spans="1:57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12.194326241135</v>
      </c>
      <c r="H373">
        <v>69.72</v>
      </c>
      <c r="I373">
        <v>47.74</v>
      </c>
      <c r="J373">
        <v>59.36</v>
      </c>
      <c r="K373">
        <v>51.61</v>
      </c>
      <c r="L373">
        <v>36.75</v>
      </c>
      <c r="M373">
        <v>58.41</v>
      </c>
      <c r="N373">
        <v>33.29</v>
      </c>
      <c r="O373">
        <v>26.28</v>
      </c>
      <c r="P373">
        <v>55.89</v>
      </c>
      <c r="Q373">
        <v>2.62</v>
      </c>
      <c r="R373">
        <v>2.09</v>
      </c>
      <c r="S373">
        <v>55.56</v>
      </c>
      <c r="T373">
        <v>2.8</v>
      </c>
      <c r="U373">
        <v>2.2999999999999998</v>
      </c>
      <c r="V373">
        <v>54.86</v>
      </c>
      <c r="W373">
        <v>28.68</v>
      </c>
      <c r="X373">
        <v>23.66</v>
      </c>
      <c r="Y373">
        <v>54.8</v>
      </c>
      <c r="Z373">
        <v>10.15</v>
      </c>
      <c r="AA373">
        <v>10.57</v>
      </c>
      <c r="AB373">
        <v>48.99</v>
      </c>
      <c r="AC373">
        <v>1.26</v>
      </c>
      <c r="AD373">
        <v>1.36</v>
      </c>
      <c r="AE373">
        <v>48</v>
      </c>
      <c r="AF373">
        <v>7.86</v>
      </c>
      <c r="AG373">
        <v>92.03</v>
      </c>
      <c r="AH373">
        <v>0.999</v>
      </c>
      <c r="AI373">
        <v>12.88</v>
      </c>
      <c r="AJ373">
        <v>12.14</v>
      </c>
      <c r="AK373">
        <v>7.85</v>
      </c>
      <c r="AL373">
        <v>45.96</v>
      </c>
      <c r="AM373">
        <v>62.12</v>
      </c>
      <c r="AN373">
        <v>23.45</v>
      </c>
      <c r="AO373">
        <v>19.05</v>
      </c>
      <c r="AP373">
        <v>16.54</v>
      </c>
      <c r="AQ373">
        <v>58.64</v>
      </c>
      <c r="BA373">
        <f t="shared" si="25"/>
        <v>374</v>
      </c>
      <c r="BB373">
        <f t="shared" si="26"/>
        <v>405</v>
      </c>
      <c r="BC373">
        <f t="shared" si="27"/>
        <v>307</v>
      </c>
      <c r="BD373">
        <f t="shared" si="28"/>
        <v>321</v>
      </c>
      <c r="BE373">
        <f t="shared" si="29"/>
        <v>287</v>
      </c>
    </row>
    <row r="374" spans="1:57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15.672348484847999</v>
      </c>
      <c r="H374">
        <v>67.78</v>
      </c>
      <c r="I374">
        <v>58.04</v>
      </c>
      <c r="J374">
        <v>53.87</v>
      </c>
      <c r="K374">
        <v>48.03</v>
      </c>
      <c r="L374">
        <v>41.24</v>
      </c>
      <c r="M374">
        <v>53.8</v>
      </c>
      <c r="N374">
        <v>34.630000000000003</v>
      </c>
      <c r="O374">
        <v>31.41</v>
      </c>
      <c r="P374">
        <v>52.44</v>
      </c>
      <c r="Q374">
        <v>3.39</v>
      </c>
      <c r="R374">
        <v>3.13</v>
      </c>
      <c r="S374">
        <v>52</v>
      </c>
      <c r="T374">
        <v>2.78</v>
      </c>
      <c r="U374">
        <v>2.7</v>
      </c>
      <c r="V374">
        <v>50.76</v>
      </c>
      <c r="W374">
        <v>29.58</v>
      </c>
      <c r="X374">
        <v>29.15</v>
      </c>
      <c r="Y374">
        <v>50.37</v>
      </c>
      <c r="Z374">
        <v>11.4</v>
      </c>
      <c r="AA374">
        <v>12.27</v>
      </c>
      <c r="AB374">
        <v>48.16</v>
      </c>
      <c r="AC374">
        <v>1.83</v>
      </c>
      <c r="AD374">
        <v>1.48</v>
      </c>
      <c r="AE374">
        <v>55.26</v>
      </c>
      <c r="AF374">
        <v>9.8000000000000007</v>
      </c>
      <c r="AG374">
        <v>90.03</v>
      </c>
      <c r="AH374">
        <v>0.998</v>
      </c>
      <c r="AI374">
        <v>9.14</v>
      </c>
      <c r="AJ374">
        <v>10.88</v>
      </c>
      <c r="AK374">
        <v>7.22</v>
      </c>
      <c r="AL374">
        <v>46.29</v>
      </c>
      <c r="AM374">
        <v>55.85</v>
      </c>
      <c r="AN374">
        <v>18.100000000000001</v>
      </c>
      <c r="AO374">
        <v>16.100000000000001</v>
      </c>
      <c r="AP374">
        <v>16.100000000000001</v>
      </c>
      <c r="AQ374">
        <v>52.93</v>
      </c>
      <c r="BA374">
        <f t="shared" si="25"/>
        <v>362</v>
      </c>
      <c r="BB374">
        <f t="shared" si="26"/>
        <v>238</v>
      </c>
      <c r="BC374">
        <f t="shared" si="27"/>
        <v>297</v>
      </c>
      <c r="BD374">
        <f t="shared" si="28"/>
        <v>146</v>
      </c>
      <c r="BE374">
        <f t="shared" si="29"/>
        <v>237</v>
      </c>
    </row>
    <row r="375" spans="1:57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14.034848484848</v>
      </c>
      <c r="H375">
        <v>61.15</v>
      </c>
      <c r="I375">
        <v>60.5</v>
      </c>
      <c r="J375">
        <v>50.27</v>
      </c>
      <c r="K375">
        <v>43.01</v>
      </c>
      <c r="L375">
        <v>44.31</v>
      </c>
      <c r="M375">
        <v>49.26</v>
      </c>
      <c r="N375">
        <v>27.59</v>
      </c>
      <c r="O375">
        <v>32</v>
      </c>
      <c r="P375">
        <v>46.3</v>
      </c>
      <c r="Q375">
        <v>1.94</v>
      </c>
      <c r="R375">
        <v>4.0199999999999996</v>
      </c>
      <c r="S375">
        <v>32.61</v>
      </c>
      <c r="T375">
        <v>2.75</v>
      </c>
      <c r="U375">
        <v>3.18</v>
      </c>
      <c r="V375">
        <v>46.4</v>
      </c>
      <c r="W375">
        <v>29.15</v>
      </c>
      <c r="X375">
        <v>30.31</v>
      </c>
      <c r="Y375">
        <v>49.02</v>
      </c>
      <c r="Z375">
        <v>11.92</v>
      </c>
      <c r="AA375">
        <v>13.34</v>
      </c>
      <c r="AB375">
        <v>47.18</v>
      </c>
      <c r="AC375">
        <v>1.17</v>
      </c>
      <c r="AD375">
        <v>2.59</v>
      </c>
      <c r="AE375">
        <v>31.03</v>
      </c>
      <c r="AF375">
        <v>7.04</v>
      </c>
      <c r="AG375">
        <v>87.45</v>
      </c>
      <c r="AH375">
        <v>0.94499999999999995</v>
      </c>
      <c r="AI375">
        <v>12.05</v>
      </c>
      <c r="AJ375">
        <v>13.73</v>
      </c>
      <c r="AK375">
        <v>6.09</v>
      </c>
      <c r="AL375">
        <v>45.73</v>
      </c>
      <c r="AM375">
        <v>66.430000000000007</v>
      </c>
      <c r="AN375">
        <v>20.73</v>
      </c>
      <c r="AO375">
        <v>18.399999999999999</v>
      </c>
      <c r="AP375">
        <v>12.05</v>
      </c>
      <c r="AQ375">
        <v>63.24</v>
      </c>
      <c r="BA375">
        <f t="shared" si="25"/>
        <v>260</v>
      </c>
      <c r="BB375">
        <f t="shared" si="26"/>
        <v>183</v>
      </c>
      <c r="BC375">
        <f t="shared" si="27"/>
        <v>286</v>
      </c>
      <c r="BD375">
        <f t="shared" si="28"/>
        <v>22</v>
      </c>
      <c r="BE375">
        <f t="shared" si="29"/>
        <v>22</v>
      </c>
    </row>
    <row r="376" spans="1:57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13.197037037036999</v>
      </c>
      <c r="H376">
        <v>57.99</v>
      </c>
      <c r="I376">
        <v>60.52</v>
      </c>
      <c r="J376">
        <v>48.93</v>
      </c>
      <c r="K376">
        <v>39.909999999999997</v>
      </c>
      <c r="L376">
        <v>44.15</v>
      </c>
      <c r="M376">
        <v>47.48</v>
      </c>
      <c r="N376">
        <v>28.49</v>
      </c>
      <c r="O376">
        <v>30.51</v>
      </c>
      <c r="P376">
        <v>48.29</v>
      </c>
      <c r="Q376">
        <v>1.52</v>
      </c>
      <c r="R376">
        <v>2.83</v>
      </c>
      <c r="S376">
        <v>34.880000000000003</v>
      </c>
      <c r="T376">
        <v>2.52</v>
      </c>
      <c r="U376">
        <v>2.94</v>
      </c>
      <c r="V376">
        <v>46.17</v>
      </c>
      <c r="W376">
        <v>26.27</v>
      </c>
      <c r="X376">
        <v>27.99</v>
      </c>
      <c r="Y376">
        <v>48.42</v>
      </c>
      <c r="Z376">
        <v>11.32</v>
      </c>
      <c r="AA376">
        <v>12.22</v>
      </c>
      <c r="AB376">
        <v>48.07</v>
      </c>
      <c r="AC376">
        <v>0.91</v>
      </c>
      <c r="AD376">
        <v>2.12</v>
      </c>
      <c r="AE376">
        <v>30</v>
      </c>
      <c r="AF376">
        <v>5.32</v>
      </c>
      <c r="AG376">
        <v>90.73</v>
      </c>
      <c r="AH376">
        <v>0.96</v>
      </c>
      <c r="AI376">
        <v>13.64</v>
      </c>
      <c r="AJ376">
        <v>13.84</v>
      </c>
      <c r="AK376">
        <v>7.48</v>
      </c>
      <c r="AL376">
        <v>40.409999999999997</v>
      </c>
      <c r="AM376">
        <v>64.59</v>
      </c>
      <c r="AN376">
        <v>25.06</v>
      </c>
      <c r="AO376">
        <v>18.489999999999998</v>
      </c>
      <c r="AP376">
        <v>13.54</v>
      </c>
      <c r="AQ376">
        <v>64.92</v>
      </c>
      <c r="BA376">
        <f t="shared" si="25"/>
        <v>198</v>
      </c>
      <c r="BB376">
        <f t="shared" si="26"/>
        <v>182</v>
      </c>
      <c r="BC376">
        <f t="shared" si="27"/>
        <v>195</v>
      </c>
      <c r="BD376">
        <f t="shared" si="28"/>
        <v>53</v>
      </c>
      <c r="BE376">
        <f t="shared" si="29"/>
        <v>31</v>
      </c>
    </row>
    <row r="377" spans="1:57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14.878368794326001</v>
      </c>
      <c r="H377">
        <v>59.2</v>
      </c>
      <c r="I377">
        <v>69.41</v>
      </c>
      <c r="J377">
        <v>46.03</v>
      </c>
      <c r="K377">
        <v>40.159999999999997</v>
      </c>
      <c r="L377">
        <v>47.11</v>
      </c>
      <c r="M377">
        <v>46.02</v>
      </c>
      <c r="N377">
        <v>27.46</v>
      </c>
      <c r="O377">
        <v>32.43</v>
      </c>
      <c r="P377">
        <v>45.85</v>
      </c>
      <c r="Q377">
        <v>1.8</v>
      </c>
      <c r="R377">
        <v>3.43</v>
      </c>
      <c r="S377">
        <v>34.43</v>
      </c>
      <c r="T377">
        <v>2.57</v>
      </c>
      <c r="U377">
        <v>2.84</v>
      </c>
      <c r="V377">
        <v>47.44</v>
      </c>
      <c r="W377">
        <v>26.34</v>
      </c>
      <c r="X377">
        <v>32.43</v>
      </c>
      <c r="Y377">
        <v>44.82</v>
      </c>
      <c r="Z377">
        <v>10.47</v>
      </c>
      <c r="AA377">
        <v>12.27</v>
      </c>
      <c r="AB377">
        <v>46.04</v>
      </c>
      <c r="AC377">
        <v>0.86</v>
      </c>
      <c r="AD377">
        <v>1.54</v>
      </c>
      <c r="AE377">
        <v>35.71</v>
      </c>
      <c r="AF377">
        <v>6.56</v>
      </c>
      <c r="AG377">
        <v>89.42</v>
      </c>
      <c r="AH377">
        <v>0.96</v>
      </c>
      <c r="AI377">
        <v>6.69</v>
      </c>
      <c r="AJ377">
        <v>12.53</v>
      </c>
      <c r="AK377">
        <v>11.58</v>
      </c>
      <c r="AL377">
        <v>39.64</v>
      </c>
      <c r="AM377">
        <v>36.619999999999997</v>
      </c>
      <c r="AN377">
        <v>17.5</v>
      </c>
      <c r="AO377">
        <v>17.760000000000002</v>
      </c>
      <c r="AP377">
        <v>23.25</v>
      </c>
      <c r="AQ377">
        <v>42.95</v>
      </c>
      <c r="BA377">
        <f t="shared" si="25"/>
        <v>219</v>
      </c>
      <c r="BB377">
        <f t="shared" si="26"/>
        <v>27</v>
      </c>
      <c r="BC377">
        <f t="shared" si="27"/>
        <v>211</v>
      </c>
      <c r="BD377">
        <f t="shared" si="28"/>
        <v>96</v>
      </c>
      <c r="BE377">
        <f t="shared" si="29"/>
        <v>30</v>
      </c>
    </row>
    <row r="378" spans="1:57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11.283333333332999</v>
      </c>
      <c r="H378">
        <v>60.6</v>
      </c>
      <c r="I378">
        <v>59.11</v>
      </c>
      <c r="J378">
        <v>50.62</v>
      </c>
      <c r="K378">
        <v>42.66</v>
      </c>
      <c r="L378">
        <v>42.91</v>
      </c>
      <c r="M378">
        <v>49.86</v>
      </c>
      <c r="N378">
        <v>30.3</v>
      </c>
      <c r="O378">
        <v>29.8</v>
      </c>
      <c r="P378">
        <v>50.41</v>
      </c>
      <c r="Q378">
        <v>3.59</v>
      </c>
      <c r="R378">
        <v>2.1</v>
      </c>
      <c r="S378">
        <v>63.04</v>
      </c>
      <c r="T378">
        <v>2.5299999999999998</v>
      </c>
      <c r="U378">
        <v>2.4900000000000002</v>
      </c>
      <c r="V378">
        <v>50.38</v>
      </c>
      <c r="W378">
        <v>27.58</v>
      </c>
      <c r="X378">
        <v>27.45</v>
      </c>
      <c r="Y378">
        <v>50.11</v>
      </c>
      <c r="Z378">
        <v>12.37</v>
      </c>
      <c r="AA378">
        <v>10.51</v>
      </c>
      <c r="AB378">
        <v>54.05</v>
      </c>
      <c r="AC378">
        <v>2.35</v>
      </c>
      <c r="AD378">
        <v>1.1100000000000001</v>
      </c>
      <c r="AE378">
        <v>67.86</v>
      </c>
      <c r="AF378">
        <v>11.84</v>
      </c>
      <c r="AG378">
        <v>92.95</v>
      </c>
      <c r="AH378">
        <v>1.048</v>
      </c>
      <c r="AI378">
        <v>9.0299999999999994</v>
      </c>
      <c r="AJ378">
        <v>11.87</v>
      </c>
      <c r="AK378">
        <v>9.89</v>
      </c>
      <c r="AL378">
        <v>50.95</v>
      </c>
      <c r="AM378">
        <v>47.71</v>
      </c>
      <c r="AN378">
        <v>15.95</v>
      </c>
      <c r="AO378">
        <v>16.2</v>
      </c>
      <c r="AP378">
        <v>19.54</v>
      </c>
      <c r="AQ378">
        <v>44.95</v>
      </c>
      <c r="BA378">
        <f t="shared" si="25"/>
        <v>247</v>
      </c>
      <c r="BB378">
        <f t="shared" si="26"/>
        <v>208</v>
      </c>
      <c r="BC378">
        <f t="shared" si="27"/>
        <v>197</v>
      </c>
      <c r="BD378">
        <f t="shared" si="28"/>
        <v>233</v>
      </c>
      <c r="BE378">
        <f t="shared" si="29"/>
        <v>382</v>
      </c>
    </row>
    <row r="379" spans="1:57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11.364414414414</v>
      </c>
      <c r="H379">
        <v>62.36</v>
      </c>
      <c r="I379">
        <v>53.94</v>
      </c>
      <c r="J379">
        <v>53.62</v>
      </c>
      <c r="K379">
        <v>44.38</v>
      </c>
      <c r="L379">
        <v>37.67</v>
      </c>
      <c r="M379">
        <v>54.09</v>
      </c>
      <c r="N379">
        <v>31.39</v>
      </c>
      <c r="O379">
        <v>26.68</v>
      </c>
      <c r="P379">
        <v>54.05</v>
      </c>
      <c r="Q379">
        <v>2.14</v>
      </c>
      <c r="R379">
        <v>2.4300000000000002</v>
      </c>
      <c r="S379">
        <v>46.88</v>
      </c>
      <c r="T379">
        <v>2.77</v>
      </c>
      <c r="U379">
        <v>2.2400000000000002</v>
      </c>
      <c r="V379">
        <v>55.33</v>
      </c>
      <c r="W379">
        <v>31.68</v>
      </c>
      <c r="X379">
        <v>25.26</v>
      </c>
      <c r="Y379">
        <v>55.64</v>
      </c>
      <c r="Z379">
        <v>12.56</v>
      </c>
      <c r="AA379">
        <v>8.85</v>
      </c>
      <c r="AB379">
        <v>58.67</v>
      </c>
      <c r="AC379">
        <v>1.1399999999999999</v>
      </c>
      <c r="AD379">
        <v>1</v>
      </c>
      <c r="AE379">
        <v>53.33</v>
      </c>
      <c r="AF379">
        <v>6.82</v>
      </c>
      <c r="AG379">
        <v>90.91</v>
      </c>
      <c r="AH379">
        <v>0.97699999999999998</v>
      </c>
      <c r="AI379">
        <v>8.2799999999999994</v>
      </c>
      <c r="AJ379">
        <v>10.130000000000001</v>
      </c>
      <c r="AK379">
        <v>2.14</v>
      </c>
      <c r="AL379">
        <v>53.22</v>
      </c>
      <c r="AM379">
        <v>79.45</v>
      </c>
      <c r="AN379">
        <v>19.55</v>
      </c>
      <c r="AO379">
        <v>18.12</v>
      </c>
      <c r="AP379">
        <v>7.28</v>
      </c>
      <c r="AQ379">
        <v>72.87</v>
      </c>
      <c r="BA379">
        <f t="shared" si="25"/>
        <v>289</v>
      </c>
      <c r="BB379">
        <f t="shared" si="26"/>
        <v>332</v>
      </c>
      <c r="BC379">
        <f t="shared" si="27"/>
        <v>292</v>
      </c>
      <c r="BD379">
        <f t="shared" si="28"/>
        <v>345</v>
      </c>
      <c r="BE379">
        <f t="shared" si="29"/>
        <v>158</v>
      </c>
    </row>
    <row r="380" spans="1:57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13.841156462584999</v>
      </c>
      <c r="H380">
        <v>74.75</v>
      </c>
      <c r="I380">
        <v>54.5</v>
      </c>
      <c r="J380">
        <v>57.84</v>
      </c>
      <c r="K380">
        <v>52.37</v>
      </c>
      <c r="L380">
        <v>37.159999999999997</v>
      </c>
      <c r="M380">
        <v>58.5</v>
      </c>
      <c r="N380">
        <v>37.159999999999997</v>
      </c>
      <c r="O380">
        <v>26.27</v>
      </c>
      <c r="P380">
        <v>58.58</v>
      </c>
      <c r="Q380">
        <v>3.27</v>
      </c>
      <c r="R380">
        <v>2.21</v>
      </c>
      <c r="S380">
        <v>59.68</v>
      </c>
      <c r="T380">
        <v>2.87</v>
      </c>
      <c r="U380">
        <v>2.13</v>
      </c>
      <c r="V380">
        <v>57.46</v>
      </c>
      <c r="W380">
        <v>32.64</v>
      </c>
      <c r="X380">
        <v>25.39</v>
      </c>
      <c r="Y380">
        <v>56.25</v>
      </c>
      <c r="Z380">
        <v>13.36</v>
      </c>
      <c r="AA380">
        <v>9.02</v>
      </c>
      <c r="AB380">
        <v>59.68</v>
      </c>
      <c r="AC380">
        <v>1.24</v>
      </c>
      <c r="AD380">
        <v>0.97</v>
      </c>
      <c r="AE380">
        <v>56</v>
      </c>
      <c r="AF380">
        <v>8.81</v>
      </c>
      <c r="AG380">
        <v>91.58</v>
      </c>
      <c r="AH380">
        <v>1.004</v>
      </c>
      <c r="AI380">
        <v>11.77</v>
      </c>
      <c r="AJ380">
        <v>14.77</v>
      </c>
      <c r="AK380">
        <v>8.94</v>
      </c>
      <c r="AL380">
        <v>41.31</v>
      </c>
      <c r="AM380">
        <v>56.84</v>
      </c>
      <c r="AN380">
        <v>24.42</v>
      </c>
      <c r="AO380">
        <v>20.97</v>
      </c>
      <c r="AP380">
        <v>17.87</v>
      </c>
      <c r="AQ380">
        <v>57.74</v>
      </c>
      <c r="BA380">
        <f t="shared" si="25"/>
        <v>407</v>
      </c>
      <c r="BB380">
        <f t="shared" si="26"/>
        <v>322</v>
      </c>
      <c r="BC380">
        <f t="shared" si="27"/>
        <v>326</v>
      </c>
      <c r="BD380">
        <f t="shared" si="28"/>
        <v>370</v>
      </c>
      <c r="BE380">
        <f t="shared" si="29"/>
        <v>345</v>
      </c>
    </row>
    <row r="381" spans="1:57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12.592013888888999</v>
      </c>
      <c r="H381">
        <v>54.9</v>
      </c>
      <c r="I381">
        <v>62.04</v>
      </c>
      <c r="J381">
        <v>46.94</v>
      </c>
      <c r="K381">
        <v>39.21</v>
      </c>
      <c r="L381">
        <v>42.59</v>
      </c>
      <c r="M381">
        <v>47.94</v>
      </c>
      <c r="N381">
        <v>28.39</v>
      </c>
      <c r="O381">
        <v>28.59</v>
      </c>
      <c r="P381">
        <v>49.83</v>
      </c>
      <c r="Q381">
        <v>3.38</v>
      </c>
      <c r="R381">
        <v>1.99</v>
      </c>
      <c r="S381">
        <v>62.96</v>
      </c>
      <c r="T381">
        <v>2.78</v>
      </c>
      <c r="U381">
        <v>2.65</v>
      </c>
      <c r="V381">
        <v>51.15</v>
      </c>
      <c r="W381">
        <v>28.99</v>
      </c>
      <c r="X381">
        <v>26.9</v>
      </c>
      <c r="Y381">
        <v>51.87</v>
      </c>
      <c r="Z381">
        <v>12.81</v>
      </c>
      <c r="AA381">
        <v>11.52</v>
      </c>
      <c r="AB381">
        <v>52.65</v>
      </c>
      <c r="AC381">
        <v>1.89</v>
      </c>
      <c r="AD381">
        <v>1.19</v>
      </c>
      <c r="AE381">
        <v>61.29</v>
      </c>
      <c r="AF381">
        <v>11.89</v>
      </c>
      <c r="AG381">
        <v>93.06</v>
      </c>
      <c r="AH381">
        <v>1.0489999999999999</v>
      </c>
      <c r="AI381">
        <v>9.43</v>
      </c>
      <c r="AJ381">
        <v>16.98</v>
      </c>
      <c r="AK381">
        <v>8.24</v>
      </c>
      <c r="AL381">
        <v>46.56</v>
      </c>
      <c r="AM381">
        <v>53.37</v>
      </c>
      <c r="AN381">
        <v>14.69</v>
      </c>
      <c r="AO381">
        <v>20.75</v>
      </c>
      <c r="AP381">
        <v>17.37</v>
      </c>
      <c r="AQ381">
        <v>45.82</v>
      </c>
      <c r="BA381">
        <f t="shared" si="25"/>
        <v>125</v>
      </c>
      <c r="BB381">
        <f t="shared" si="26"/>
        <v>149</v>
      </c>
      <c r="BC381">
        <f t="shared" si="27"/>
        <v>297</v>
      </c>
      <c r="BD381">
        <f t="shared" si="28"/>
        <v>171</v>
      </c>
      <c r="BE381">
        <f t="shared" si="29"/>
        <v>380</v>
      </c>
    </row>
    <row r="382" spans="1:57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9.3922222222222</v>
      </c>
      <c r="H382">
        <v>66.150000000000006</v>
      </c>
      <c r="I382">
        <v>57.64</v>
      </c>
      <c r="J382">
        <v>53.44</v>
      </c>
      <c r="K382">
        <v>44.72</v>
      </c>
      <c r="L382">
        <v>39.18</v>
      </c>
      <c r="M382">
        <v>53.3</v>
      </c>
      <c r="N382">
        <v>32.08</v>
      </c>
      <c r="O382">
        <v>26.12</v>
      </c>
      <c r="P382">
        <v>55.12</v>
      </c>
      <c r="Q382">
        <v>1.56</v>
      </c>
      <c r="R382">
        <v>1.99</v>
      </c>
      <c r="S382">
        <v>44</v>
      </c>
      <c r="T382">
        <v>2.65</v>
      </c>
      <c r="U382">
        <v>2.37</v>
      </c>
      <c r="V382">
        <v>52.79</v>
      </c>
      <c r="W382">
        <v>28.25</v>
      </c>
      <c r="X382">
        <v>27.11</v>
      </c>
      <c r="Y382">
        <v>51.03</v>
      </c>
      <c r="Z382">
        <v>10.65</v>
      </c>
      <c r="AA382">
        <v>9.3699999999999992</v>
      </c>
      <c r="AB382">
        <v>53.19</v>
      </c>
      <c r="AC382">
        <v>0.71</v>
      </c>
      <c r="AD382">
        <v>0.99</v>
      </c>
      <c r="AE382">
        <v>41.67</v>
      </c>
      <c r="AF382">
        <v>4.87</v>
      </c>
      <c r="AG382">
        <v>92.39</v>
      </c>
      <c r="AH382">
        <v>0.97299999999999998</v>
      </c>
      <c r="AI382">
        <v>12.49</v>
      </c>
      <c r="AJ382">
        <v>13.49</v>
      </c>
      <c r="AK382">
        <v>7.52</v>
      </c>
      <c r="AL382">
        <v>49.97</v>
      </c>
      <c r="AM382">
        <v>62.41</v>
      </c>
      <c r="AN382">
        <v>20.02</v>
      </c>
      <c r="AO382">
        <v>18.45</v>
      </c>
      <c r="AP382">
        <v>14.34</v>
      </c>
      <c r="AQ382">
        <v>58.26</v>
      </c>
      <c r="BA382">
        <f t="shared" si="25"/>
        <v>339</v>
      </c>
      <c r="BB382">
        <f t="shared" si="26"/>
        <v>254</v>
      </c>
      <c r="BC382">
        <f t="shared" si="27"/>
        <v>243</v>
      </c>
      <c r="BD382">
        <f t="shared" si="28"/>
        <v>287</v>
      </c>
      <c r="BE382">
        <f t="shared" si="29"/>
        <v>126</v>
      </c>
    </row>
    <row r="383" spans="1:57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13.439259259259</v>
      </c>
      <c r="H383">
        <v>72.72</v>
      </c>
      <c r="I383">
        <v>50.7</v>
      </c>
      <c r="J383">
        <v>58.92</v>
      </c>
      <c r="K383">
        <v>55.66</v>
      </c>
      <c r="L383">
        <v>35.619999999999997</v>
      </c>
      <c r="M383">
        <v>60.98</v>
      </c>
      <c r="N383">
        <v>38.89</v>
      </c>
      <c r="O383">
        <v>25.2</v>
      </c>
      <c r="P383">
        <v>60.68</v>
      </c>
      <c r="Q383">
        <v>3.37</v>
      </c>
      <c r="R383">
        <v>2.78</v>
      </c>
      <c r="S383">
        <v>54.84</v>
      </c>
      <c r="T383">
        <v>3.32</v>
      </c>
      <c r="U383">
        <v>2.19</v>
      </c>
      <c r="V383">
        <v>60.27</v>
      </c>
      <c r="W383">
        <v>31.05</v>
      </c>
      <c r="X383">
        <v>23.81</v>
      </c>
      <c r="Y383">
        <v>56.6</v>
      </c>
      <c r="Z383">
        <v>13.1</v>
      </c>
      <c r="AA383">
        <v>8.5299999999999994</v>
      </c>
      <c r="AB383">
        <v>60.55</v>
      </c>
      <c r="AC383">
        <v>2.08</v>
      </c>
      <c r="AD383">
        <v>1.39</v>
      </c>
      <c r="AE383">
        <v>60</v>
      </c>
      <c r="AF383">
        <v>8.67</v>
      </c>
      <c r="AG383">
        <v>88.98</v>
      </c>
      <c r="AH383">
        <v>0.97599999999999998</v>
      </c>
      <c r="AI383">
        <v>8.43</v>
      </c>
      <c r="AJ383">
        <v>13.49</v>
      </c>
      <c r="AK383">
        <v>8.43</v>
      </c>
      <c r="AL383">
        <v>39.78</v>
      </c>
      <c r="AM383">
        <v>50</v>
      </c>
      <c r="AN383">
        <v>16.670000000000002</v>
      </c>
      <c r="AO383">
        <v>19.84</v>
      </c>
      <c r="AP383">
        <v>16.07</v>
      </c>
      <c r="AQ383">
        <v>50.91</v>
      </c>
      <c r="BA383">
        <f t="shared" si="25"/>
        <v>397</v>
      </c>
      <c r="BB383">
        <f t="shared" si="26"/>
        <v>385</v>
      </c>
      <c r="BC383">
        <f t="shared" si="27"/>
        <v>395</v>
      </c>
      <c r="BD383">
        <f t="shared" si="28"/>
        <v>359</v>
      </c>
      <c r="BE383">
        <f t="shared" si="29"/>
        <v>277</v>
      </c>
    </row>
    <row r="384" spans="1:57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13.113333333332999</v>
      </c>
      <c r="H384">
        <v>55.82</v>
      </c>
      <c r="I384">
        <v>62</v>
      </c>
      <c r="J384">
        <v>47.38</v>
      </c>
      <c r="K384">
        <v>43.01</v>
      </c>
      <c r="L384">
        <v>44.38</v>
      </c>
      <c r="M384">
        <v>49.21</v>
      </c>
      <c r="N384">
        <v>30.43</v>
      </c>
      <c r="O384">
        <v>30.2</v>
      </c>
      <c r="P384">
        <v>50.19</v>
      </c>
      <c r="Q384">
        <v>1.6</v>
      </c>
      <c r="R384">
        <v>2.52</v>
      </c>
      <c r="S384">
        <v>38.89</v>
      </c>
      <c r="T384">
        <v>2.8</v>
      </c>
      <c r="U384">
        <v>2.98</v>
      </c>
      <c r="V384">
        <v>48.47</v>
      </c>
      <c r="W384">
        <v>25.62</v>
      </c>
      <c r="X384">
        <v>32.26</v>
      </c>
      <c r="Y384">
        <v>44.27</v>
      </c>
      <c r="Z384">
        <v>11.21</v>
      </c>
      <c r="AA384">
        <v>13.96</v>
      </c>
      <c r="AB384">
        <v>44.55</v>
      </c>
      <c r="AC384">
        <v>0.46</v>
      </c>
      <c r="AD384">
        <v>1.6</v>
      </c>
      <c r="AE384">
        <v>22.22</v>
      </c>
      <c r="AF384">
        <v>5.26</v>
      </c>
      <c r="AG384">
        <v>91.67</v>
      </c>
      <c r="AH384">
        <v>0.96899999999999997</v>
      </c>
      <c r="AI384">
        <v>6.18</v>
      </c>
      <c r="AJ384">
        <v>12.13</v>
      </c>
      <c r="AK384">
        <v>5.26</v>
      </c>
      <c r="AL384">
        <v>42.09</v>
      </c>
      <c r="AM384">
        <v>54</v>
      </c>
      <c r="AN384">
        <v>16.7</v>
      </c>
      <c r="AO384">
        <v>15.79</v>
      </c>
      <c r="AP384">
        <v>12.35</v>
      </c>
      <c r="AQ384">
        <v>57.48</v>
      </c>
      <c r="BA384">
        <f t="shared" si="25"/>
        <v>152</v>
      </c>
      <c r="BB384">
        <f t="shared" si="26"/>
        <v>150</v>
      </c>
      <c r="BC384">
        <f t="shared" si="27"/>
        <v>307</v>
      </c>
      <c r="BD384">
        <f t="shared" si="28"/>
        <v>43</v>
      </c>
      <c r="BE384">
        <f t="shared" si="29"/>
        <v>71</v>
      </c>
    </row>
    <row r="385" spans="1:57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14.215555555556</v>
      </c>
      <c r="H385">
        <v>55.53</v>
      </c>
      <c r="I385">
        <v>53.37</v>
      </c>
      <c r="J385">
        <v>50.99</v>
      </c>
      <c r="K385">
        <v>41.74</v>
      </c>
      <c r="L385">
        <v>38.36</v>
      </c>
      <c r="M385">
        <v>52.11</v>
      </c>
      <c r="N385">
        <v>29.26</v>
      </c>
      <c r="O385">
        <v>26.26</v>
      </c>
      <c r="P385">
        <v>52.7</v>
      </c>
      <c r="Q385">
        <v>2.25</v>
      </c>
      <c r="R385">
        <v>2.34</v>
      </c>
      <c r="S385">
        <v>48.98</v>
      </c>
      <c r="T385">
        <v>2.46</v>
      </c>
      <c r="U385">
        <v>2.36</v>
      </c>
      <c r="V385">
        <v>51.06</v>
      </c>
      <c r="W385">
        <v>25.04</v>
      </c>
      <c r="X385">
        <v>25.51</v>
      </c>
      <c r="Y385">
        <v>49.54</v>
      </c>
      <c r="Z385">
        <v>10.32</v>
      </c>
      <c r="AA385">
        <v>10.88</v>
      </c>
      <c r="AB385">
        <v>48.67</v>
      </c>
      <c r="AC385">
        <v>1.31</v>
      </c>
      <c r="AD385">
        <v>1.41</v>
      </c>
      <c r="AE385">
        <v>48.28</v>
      </c>
      <c r="AF385">
        <v>7.69</v>
      </c>
      <c r="AG385">
        <v>91.07</v>
      </c>
      <c r="AH385">
        <v>0.98799999999999999</v>
      </c>
      <c r="AI385">
        <v>7.03</v>
      </c>
      <c r="AJ385">
        <v>12.29</v>
      </c>
      <c r="AK385">
        <v>5.91</v>
      </c>
      <c r="AL385">
        <v>42.3</v>
      </c>
      <c r="AM385">
        <v>54.35</v>
      </c>
      <c r="AN385">
        <v>16.600000000000001</v>
      </c>
      <c r="AO385">
        <v>17.45</v>
      </c>
      <c r="AP385">
        <v>14.73</v>
      </c>
      <c r="AQ385">
        <v>52.99</v>
      </c>
      <c r="BA385">
        <f t="shared" si="25"/>
        <v>140</v>
      </c>
      <c r="BB385">
        <f t="shared" si="26"/>
        <v>338</v>
      </c>
      <c r="BC385">
        <f t="shared" si="27"/>
        <v>169</v>
      </c>
      <c r="BD385">
        <f t="shared" si="28"/>
        <v>296</v>
      </c>
      <c r="BE385">
        <f t="shared" si="29"/>
        <v>190</v>
      </c>
    </row>
    <row r="386" spans="1:57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9.8269841269840992</v>
      </c>
      <c r="H386">
        <v>57.28</v>
      </c>
      <c r="I386">
        <v>51.46</v>
      </c>
      <c r="J386">
        <v>52.67</v>
      </c>
      <c r="K386">
        <v>40.700000000000003</v>
      </c>
      <c r="L386">
        <v>34.31</v>
      </c>
      <c r="M386">
        <v>54.26</v>
      </c>
      <c r="N386">
        <v>27.91</v>
      </c>
      <c r="O386">
        <v>24.71</v>
      </c>
      <c r="P386">
        <v>53.04</v>
      </c>
      <c r="Q386">
        <v>2.04</v>
      </c>
      <c r="R386">
        <v>4.3600000000000003</v>
      </c>
      <c r="S386">
        <v>31.82</v>
      </c>
      <c r="T386">
        <v>2.82</v>
      </c>
      <c r="U386">
        <v>1.85</v>
      </c>
      <c r="V386">
        <v>60.36</v>
      </c>
      <c r="W386">
        <v>27.91</v>
      </c>
      <c r="X386">
        <v>26.75</v>
      </c>
      <c r="Y386">
        <v>51.06</v>
      </c>
      <c r="Z386">
        <v>13.37</v>
      </c>
      <c r="AA386">
        <v>9.01</v>
      </c>
      <c r="AB386">
        <v>59.74</v>
      </c>
      <c r="AC386">
        <v>0.57999999999999996</v>
      </c>
      <c r="AD386">
        <v>2.33</v>
      </c>
      <c r="AE386">
        <v>20</v>
      </c>
      <c r="AF386">
        <v>7.29</v>
      </c>
      <c r="AG386">
        <v>82.35</v>
      </c>
      <c r="AH386">
        <v>0.89600000000000002</v>
      </c>
      <c r="AI386">
        <v>5.52</v>
      </c>
      <c r="AJ386">
        <v>12.5</v>
      </c>
      <c r="AK386">
        <v>10.18</v>
      </c>
      <c r="AL386">
        <v>49.43</v>
      </c>
      <c r="AM386">
        <v>35.19</v>
      </c>
      <c r="AN386">
        <v>13.66</v>
      </c>
      <c r="AO386">
        <v>18.32</v>
      </c>
      <c r="AP386">
        <v>18.899999999999999</v>
      </c>
      <c r="AQ386">
        <v>41.96</v>
      </c>
      <c r="BA386">
        <f t="shared" si="25"/>
        <v>188</v>
      </c>
      <c r="BB386">
        <f t="shared" si="26"/>
        <v>371</v>
      </c>
      <c r="BC386">
        <f t="shared" si="27"/>
        <v>313</v>
      </c>
      <c r="BD386">
        <f t="shared" si="28"/>
        <v>410</v>
      </c>
      <c r="BE386">
        <f t="shared" si="29"/>
        <v>20</v>
      </c>
    </row>
    <row r="387" spans="1:57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11.830072463767999</v>
      </c>
      <c r="H387">
        <v>57.11</v>
      </c>
      <c r="I387">
        <v>58.99</v>
      </c>
      <c r="J387">
        <v>49.19</v>
      </c>
      <c r="K387">
        <v>39.909999999999997</v>
      </c>
      <c r="L387">
        <v>42.89</v>
      </c>
      <c r="M387">
        <v>48.2</v>
      </c>
      <c r="N387">
        <v>26.57</v>
      </c>
      <c r="O387">
        <v>29.66</v>
      </c>
      <c r="P387">
        <v>47.25</v>
      </c>
      <c r="Q387">
        <v>2.21</v>
      </c>
      <c r="R387">
        <v>2.09</v>
      </c>
      <c r="S387">
        <v>51.28</v>
      </c>
      <c r="T387">
        <v>2.3199999999999998</v>
      </c>
      <c r="U387">
        <v>2.4300000000000002</v>
      </c>
      <c r="V387">
        <v>48.86</v>
      </c>
      <c r="W387">
        <v>25.58</v>
      </c>
      <c r="X387">
        <v>26.35</v>
      </c>
      <c r="Y387">
        <v>49.26</v>
      </c>
      <c r="Z387">
        <v>10.69</v>
      </c>
      <c r="AA387">
        <v>10.58</v>
      </c>
      <c r="AB387">
        <v>50.26</v>
      </c>
      <c r="AC387">
        <v>0.88</v>
      </c>
      <c r="AD387">
        <v>1.32</v>
      </c>
      <c r="AE387">
        <v>40</v>
      </c>
      <c r="AF387">
        <v>8.3000000000000007</v>
      </c>
      <c r="AG387">
        <v>92.94</v>
      </c>
      <c r="AH387">
        <v>1.012</v>
      </c>
      <c r="AI387">
        <v>10.69</v>
      </c>
      <c r="AJ387">
        <v>12.13</v>
      </c>
      <c r="AK387">
        <v>7.06</v>
      </c>
      <c r="AL387">
        <v>48.73</v>
      </c>
      <c r="AM387">
        <v>60.25</v>
      </c>
      <c r="AN387">
        <v>18.079999999999998</v>
      </c>
      <c r="AO387">
        <v>17.75</v>
      </c>
      <c r="AP387">
        <v>17.2</v>
      </c>
      <c r="AQ387">
        <v>51.25</v>
      </c>
      <c r="BA387">
        <f t="shared" ref="BA387:BA431" si="30">RANK(H387,$H$2:$H$550,1)</f>
        <v>183</v>
      </c>
      <c r="BB387">
        <f t="shared" ref="BB387:BB431" si="31">RANK(I387,$I$2:$I$550)</f>
        <v>214</v>
      </c>
      <c r="BC387">
        <f t="shared" ref="BC387:BC431" si="32">RANK(T387,$T$2:$T$550,1)</f>
        <v>119</v>
      </c>
      <c r="BD387">
        <f t="shared" ref="BD387:BD431" si="33">RANK(U387,$U$2:$U$550)</f>
        <v>262</v>
      </c>
      <c r="BE387">
        <f t="shared" ref="BE387:BE431" si="34">RANK(S387,$S$2:$S$550,1)</f>
        <v>228</v>
      </c>
    </row>
    <row r="388" spans="1:57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14.189259259259</v>
      </c>
      <c r="H388">
        <v>67.56</v>
      </c>
      <c r="I388">
        <v>58.64</v>
      </c>
      <c r="J388">
        <v>53.54</v>
      </c>
      <c r="K388">
        <v>46.04</v>
      </c>
      <c r="L388">
        <v>40.78</v>
      </c>
      <c r="M388">
        <v>53.03</v>
      </c>
      <c r="N388">
        <v>32.979999999999997</v>
      </c>
      <c r="O388">
        <v>27.81</v>
      </c>
      <c r="P388">
        <v>54.25</v>
      </c>
      <c r="Q388">
        <v>2.91</v>
      </c>
      <c r="R388">
        <v>1.97</v>
      </c>
      <c r="S388">
        <v>59.62</v>
      </c>
      <c r="T388">
        <v>3.32</v>
      </c>
      <c r="U388">
        <v>2.44</v>
      </c>
      <c r="V388">
        <v>57.61</v>
      </c>
      <c r="W388">
        <v>36.08</v>
      </c>
      <c r="X388">
        <v>26.59</v>
      </c>
      <c r="Y388">
        <v>57.57</v>
      </c>
      <c r="Z388">
        <v>15.69</v>
      </c>
      <c r="AA388">
        <v>10.43</v>
      </c>
      <c r="AB388">
        <v>60.07</v>
      </c>
      <c r="AC388">
        <v>1.97</v>
      </c>
      <c r="AD388">
        <v>1.1299999999999999</v>
      </c>
      <c r="AE388">
        <v>63.64</v>
      </c>
      <c r="AF388">
        <v>8.83</v>
      </c>
      <c r="AG388">
        <v>92.91</v>
      </c>
      <c r="AH388">
        <v>1.0169999999999999</v>
      </c>
      <c r="AI388">
        <v>10.15</v>
      </c>
      <c r="AJ388">
        <v>15.22</v>
      </c>
      <c r="AK388">
        <v>7.71</v>
      </c>
      <c r="AL388">
        <v>38.06</v>
      </c>
      <c r="AM388">
        <v>56.84</v>
      </c>
      <c r="AN388">
        <v>19.36</v>
      </c>
      <c r="AO388">
        <v>19.920000000000002</v>
      </c>
      <c r="AP388">
        <v>16.63</v>
      </c>
      <c r="AQ388">
        <v>53.79</v>
      </c>
      <c r="BA388">
        <f t="shared" si="30"/>
        <v>361</v>
      </c>
      <c r="BB388">
        <f t="shared" si="31"/>
        <v>223</v>
      </c>
      <c r="BC388">
        <f t="shared" si="32"/>
        <v>395</v>
      </c>
      <c r="BD388">
        <f t="shared" si="33"/>
        <v>259</v>
      </c>
      <c r="BE388">
        <f t="shared" si="34"/>
        <v>341</v>
      </c>
    </row>
    <row r="389" spans="1:57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11.894285714285999</v>
      </c>
      <c r="H389">
        <v>49.15</v>
      </c>
      <c r="I389">
        <v>72.06</v>
      </c>
      <c r="J389">
        <v>40.549999999999997</v>
      </c>
      <c r="K389">
        <v>35.6</v>
      </c>
      <c r="L389">
        <v>52.03</v>
      </c>
      <c r="M389">
        <v>40.630000000000003</v>
      </c>
      <c r="N389">
        <v>22.63</v>
      </c>
      <c r="O389">
        <v>36.46</v>
      </c>
      <c r="P389">
        <v>38.29</v>
      </c>
      <c r="Q389">
        <v>1.1499999999999999</v>
      </c>
      <c r="R389">
        <v>2.59</v>
      </c>
      <c r="S389">
        <v>30.77</v>
      </c>
      <c r="T389">
        <v>2.15</v>
      </c>
      <c r="U389">
        <v>3.29</v>
      </c>
      <c r="V389">
        <v>39.520000000000003</v>
      </c>
      <c r="W389">
        <v>21.76</v>
      </c>
      <c r="X389">
        <v>36.03</v>
      </c>
      <c r="Y389">
        <v>37.659999999999997</v>
      </c>
      <c r="Z389">
        <v>8.7899999999999991</v>
      </c>
      <c r="AA389">
        <v>13.98</v>
      </c>
      <c r="AB389">
        <v>38.61</v>
      </c>
      <c r="AC389">
        <v>0.57999999999999996</v>
      </c>
      <c r="AD389">
        <v>1.59</v>
      </c>
      <c r="AE389">
        <v>26.67</v>
      </c>
      <c r="AF389">
        <v>5.0999999999999996</v>
      </c>
      <c r="AG389">
        <v>92.89</v>
      </c>
      <c r="AH389">
        <v>0.98</v>
      </c>
      <c r="AI389">
        <v>8.65</v>
      </c>
      <c r="AJ389">
        <v>11.1</v>
      </c>
      <c r="AK389">
        <v>8.36</v>
      </c>
      <c r="AL389">
        <v>44.54</v>
      </c>
      <c r="AM389">
        <v>50.85</v>
      </c>
      <c r="AN389">
        <v>17.010000000000002</v>
      </c>
      <c r="AO389">
        <v>15.57</v>
      </c>
      <c r="AP389">
        <v>18.45</v>
      </c>
      <c r="AQ389">
        <v>47.97</v>
      </c>
      <c r="BA389">
        <f t="shared" si="30"/>
        <v>41</v>
      </c>
      <c r="BB389">
        <f t="shared" si="31"/>
        <v>9</v>
      </c>
      <c r="BC389">
        <f t="shared" si="32"/>
        <v>69</v>
      </c>
      <c r="BD389">
        <f t="shared" si="33"/>
        <v>9</v>
      </c>
      <c r="BE389">
        <f t="shared" si="34"/>
        <v>16</v>
      </c>
    </row>
    <row r="390" spans="1:57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10.317521367521</v>
      </c>
      <c r="H390">
        <v>55.77</v>
      </c>
      <c r="I390">
        <v>51.29</v>
      </c>
      <c r="J390">
        <v>52.09</v>
      </c>
      <c r="K390">
        <v>37.28</v>
      </c>
      <c r="L390">
        <v>34.74</v>
      </c>
      <c r="M390">
        <v>51.76</v>
      </c>
      <c r="N390">
        <v>22.81</v>
      </c>
      <c r="O390">
        <v>24.01</v>
      </c>
      <c r="P390">
        <v>48.73</v>
      </c>
      <c r="Q390">
        <v>1.94</v>
      </c>
      <c r="R390">
        <v>2.39</v>
      </c>
      <c r="S390">
        <v>44.83</v>
      </c>
      <c r="T390">
        <v>2.12</v>
      </c>
      <c r="U390">
        <v>1.97</v>
      </c>
      <c r="V390">
        <v>51.78</v>
      </c>
      <c r="W390">
        <v>23.71</v>
      </c>
      <c r="X390">
        <v>19.829999999999998</v>
      </c>
      <c r="Y390">
        <v>54.45</v>
      </c>
      <c r="Z390">
        <v>9.5399999999999991</v>
      </c>
      <c r="AA390">
        <v>8.5</v>
      </c>
      <c r="AB390">
        <v>52.89</v>
      </c>
      <c r="AC390">
        <v>1.34</v>
      </c>
      <c r="AD390">
        <v>1.34</v>
      </c>
      <c r="AE390">
        <v>50</v>
      </c>
      <c r="AF390">
        <v>8.5</v>
      </c>
      <c r="AG390">
        <v>90.06</v>
      </c>
      <c r="AH390">
        <v>0.98599999999999999</v>
      </c>
      <c r="AI390">
        <v>5.82</v>
      </c>
      <c r="AJ390">
        <v>14.46</v>
      </c>
      <c r="AK390">
        <v>7.75</v>
      </c>
      <c r="AL390">
        <v>51.74</v>
      </c>
      <c r="AM390">
        <v>42.86</v>
      </c>
      <c r="AN390">
        <v>10.59</v>
      </c>
      <c r="AO390">
        <v>19.68</v>
      </c>
      <c r="AP390">
        <v>15.81</v>
      </c>
      <c r="AQ390">
        <v>40.11</v>
      </c>
      <c r="BA390">
        <f t="shared" si="30"/>
        <v>149</v>
      </c>
      <c r="BB390">
        <f t="shared" si="31"/>
        <v>376</v>
      </c>
      <c r="BC390">
        <f t="shared" si="32"/>
        <v>63</v>
      </c>
      <c r="BD390">
        <f t="shared" si="33"/>
        <v>397</v>
      </c>
      <c r="BE390">
        <f t="shared" si="34"/>
        <v>136</v>
      </c>
    </row>
    <row r="391" spans="1:57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9.6867816091953998</v>
      </c>
      <c r="H391">
        <v>47.2</v>
      </c>
      <c r="I391">
        <v>61.51</v>
      </c>
      <c r="J391">
        <v>43.42</v>
      </c>
      <c r="K391">
        <v>33.53</v>
      </c>
      <c r="L391">
        <v>42.72</v>
      </c>
      <c r="M391">
        <v>43.98</v>
      </c>
      <c r="N391">
        <v>23.07</v>
      </c>
      <c r="O391">
        <v>27.55</v>
      </c>
      <c r="P391">
        <v>45.57</v>
      </c>
      <c r="Q391">
        <v>1.5</v>
      </c>
      <c r="R391">
        <v>2.14</v>
      </c>
      <c r="S391">
        <v>41.18</v>
      </c>
      <c r="T391">
        <v>2.15</v>
      </c>
      <c r="U391">
        <v>2.2999999999999998</v>
      </c>
      <c r="V391">
        <v>48.25</v>
      </c>
      <c r="W391">
        <v>23.92</v>
      </c>
      <c r="X391">
        <v>24.56</v>
      </c>
      <c r="Y391">
        <v>49.34</v>
      </c>
      <c r="Z391">
        <v>10.25</v>
      </c>
      <c r="AA391">
        <v>8.5399999999999991</v>
      </c>
      <c r="AB391">
        <v>54.55</v>
      </c>
      <c r="AC391">
        <v>1.07</v>
      </c>
      <c r="AD391">
        <v>1.07</v>
      </c>
      <c r="AE391">
        <v>50</v>
      </c>
      <c r="AF391">
        <v>6.48</v>
      </c>
      <c r="AG391">
        <v>92.25</v>
      </c>
      <c r="AH391">
        <v>0.98699999999999999</v>
      </c>
      <c r="AI391">
        <v>5.98</v>
      </c>
      <c r="AJ391">
        <v>18.37</v>
      </c>
      <c r="AK391">
        <v>7.9</v>
      </c>
      <c r="AL391">
        <v>52.97</v>
      </c>
      <c r="AM391">
        <v>43.08</v>
      </c>
      <c r="AN391">
        <v>11.75</v>
      </c>
      <c r="AO391">
        <v>22.21</v>
      </c>
      <c r="AP391">
        <v>16.02</v>
      </c>
      <c r="AQ391">
        <v>42.31</v>
      </c>
      <c r="BA391">
        <f t="shared" si="30"/>
        <v>22</v>
      </c>
      <c r="BB391">
        <f t="shared" si="31"/>
        <v>164</v>
      </c>
      <c r="BC391">
        <f t="shared" si="32"/>
        <v>69</v>
      </c>
      <c r="BD391">
        <f t="shared" si="33"/>
        <v>321</v>
      </c>
      <c r="BE391">
        <f t="shared" si="34"/>
        <v>88</v>
      </c>
    </row>
    <row r="392" spans="1:57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13.083333333333</v>
      </c>
      <c r="H392">
        <v>63.25</v>
      </c>
      <c r="I392">
        <v>63.34</v>
      </c>
      <c r="J392">
        <v>49.96</v>
      </c>
      <c r="K392">
        <v>45.38</v>
      </c>
      <c r="L392">
        <v>46.34</v>
      </c>
      <c r="M392">
        <v>49.48</v>
      </c>
      <c r="N392">
        <v>30.1</v>
      </c>
      <c r="O392">
        <v>32.1</v>
      </c>
      <c r="P392">
        <v>48.39</v>
      </c>
      <c r="Q392">
        <v>3.63</v>
      </c>
      <c r="R392">
        <v>2.48</v>
      </c>
      <c r="S392">
        <v>59.38</v>
      </c>
      <c r="T392">
        <v>2.86</v>
      </c>
      <c r="U392">
        <v>2.68</v>
      </c>
      <c r="V392">
        <v>51.68</v>
      </c>
      <c r="W392">
        <v>32.01</v>
      </c>
      <c r="X392">
        <v>28.95</v>
      </c>
      <c r="Y392">
        <v>52.51</v>
      </c>
      <c r="Z392">
        <v>11.85</v>
      </c>
      <c r="AA392">
        <v>11.75</v>
      </c>
      <c r="AB392">
        <v>50.2</v>
      </c>
      <c r="AC392">
        <v>2.29</v>
      </c>
      <c r="AD392">
        <v>1.62</v>
      </c>
      <c r="AE392">
        <v>58.54</v>
      </c>
      <c r="AF392">
        <v>12.06</v>
      </c>
      <c r="AG392">
        <v>92.26</v>
      </c>
      <c r="AH392">
        <v>1.0429999999999999</v>
      </c>
      <c r="AI392">
        <v>9.94</v>
      </c>
      <c r="AJ392">
        <v>12.04</v>
      </c>
      <c r="AK392">
        <v>7.64</v>
      </c>
      <c r="AL392">
        <v>45.1</v>
      </c>
      <c r="AM392">
        <v>56.52</v>
      </c>
      <c r="AN392">
        <v>20.16</v>
      </c>
      <c r="AO392">
        <v>17.579999999999998</v>
      </c>
      <c r="AP392">
        <v>20.54</v>
      </c>
      <c r="AQ392">
        <v>49.53</v>
      </c>
      <c r="BA392">
        <f t="shared" si="30"/>
        <v>304</v>
      </c>
      <c r="BB392">
        <f t="shared" si="31"/>
        <v>117</v>
      </c>
      <c r="BC392">
        <f t="shared" si="32"/>
        <v>324</v>
      </c>
      <c r="BD392">
        <f t="shared" si="33"/>
        <v>154</v>
      </c>
      <c r="BE392">
        <f t="shared" si="34"/>
        <v>338</v>
      </c>
    </row>
    <row r="393" spans="1:57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13.414130434783001</v>
      </c>
      <c r="H393">
        <v>71.569999999999993</v>
      </c>
      <c r="I393">
        <v>54.36</v>
      </c>
      <c r="J393">
        <v>56.83</v>
      </c>
      <c r="K393">
        <v>51.05</v>
      </c>
      <c r="L393">
        <v>42.2</v>
      </c>
      <c r="M393">
        <v>54.74</v>
      </c>
      <c r="N393">
        <v>34.229999999999997</v>
      </c>
      <c r="O393">
        <v>30.63</v>
      </c>
      <c r="P393">
        <v>52.77</v>
      </c>
      <c r="Q393">
        <v>3.11</v>
      </c>
      <c r="R393">
        <v>3.31</v>
      </c>
      <c r="S393">
        <v>48.48</v>
      </c>
      <c r="T393">
        <v>3.03</v>
      </c>
      <c r="U393">
        <v>2.71</v>
      </c>
      <c r="V393">
        <v>52.79</v>
      </c>
      <c r="W393">
        <v>33.549999999999997</v>
      </c>
      <c r="X393">
        <v>25.48</v>
      </c>
      <c r="Y393">
        <v>56.84</v>
      </c>
      <c r="Z393">
        <v>11.38</v>
      </c>
      <c r="AA393">
        <v>11.47</v>
      </c>
      <c r="AB393">
        <v>49.79</v>
      </c>
      <c r="AC393">
        <v>1.56</v>
      </c>
      <c r="AD393">
        <v>2.04</v>
      </c>
      <c r="AE393">
        <v>43.24</v>
      </c>
      <c r="AF393">
        <v>9.09</v>
      </c>
      <c r="AG393">
        <v>89.21</v>
      </c>
      <c r="AH393">
        <v>0.98299999999999998</v>
      </c>
      <c r="AI393">
        <v>12.54</v>
      </c>
      <c r="AJ393">
        <v>12.45</v>
      </c>
      <c r="AK393">
        <v>4.28</v>
      </c>
      <c r="AL393">
        <v>57.37</v>
      </c>
      <c r="AM393">
        <v>74.569999999999993</v>
      </c>
      <c r="AN393">
        <v>23.14</v>
      </c>
      <c r="AO393">
        <v>18.670000000000002</v>
      </c>
      <c r="AP393">
        <v>9.5299999999999994</v>
      </c>
      <c r="AQ393">
        <v>70.83</v>
      </c>
      <c r="BA393">
        <f t="shared" si="30"/>
        <v>385</v>
      </c>
      <c r="BB393">
        <f t="shared" si="31"/>
        <v>325</v>
      </c>
      <c r="BC393">
        <f t="shared" si="32"/>
        <v>363</v>
      </c>
      <c r="BD393">
        <f t="shared" si="33"/>
        <v>142</v>
      </c>
      <c r="BE393">
        <f t="shared" si="34"/>
        <v>185</v>
      </c>
    </row>
    <row r="394" spans="1:57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13.886805555556</v>
      </c>
      <c r="H394">
        <v>64.540000000000006</v>
      </c>
      <c r="I394">
        <v>53.29</v>
      </c>
      <c r="J394">
        <v>54.77</v>
      </c>
      <c r="K394">
        <v>46.18</v>
      </c>
      <c r="L394">
        <v>35.92</v>
      </c>
      <c r="M394">
        <v>56.25</v>
      </c>
      <c r="N394">
        <v>32.4</v>
      </c>
      <c r="O394">
        <v>23.94</v>
      </c>
      <c r="P394">
        <v>57.51</v>
      </c>
      <c r="Q394">
        <v>2.61</v>
      </c>
      <c r="R394">
        <v>1.89</v>
      </c>
      <c r="S394">
        <v>58</v>
      </c>
      <c r="T394">
        <v>2.65</v>
      </c>
      <c r="U394">
        <v>1.98</v>
      </c>
      <c r="V394">
        <v>57.21</v>
      </c>
      <c r="W394">
        <v>28.44</v>
      </c>
      <c r="X394">
        <v>24.66</v>
      </c>
      <c r="Y394">
        <v>53.56</v>
      </c>
      <c r="Z394">
        <v>11.88</v>
      </c>
      <c r="AA394">
        <v>8.19</v>
      </c>
      <c r="AB394">
        <v>59.19</v>
      </c>
      <c r="AC394">
        <v>1.08</v>
      </c>
      <c r="AD394">
        <v>0.63</v>
      </c>
      <c r="AE394">
        <v>63.16</v>
      </c>
      <c r="AF394">
        <v>8.06</v>
      </c>
      <c r="AG394">
        <v>92.11</v>
      </c>
      <c r="AH394">
        <v>1.002</v>
      </c>
      <c r="AI394">
        <v>8.91</v>
      </c>
      <c r="AJ394">
        <v>14.4</v>
      </c>
      <c r="AK394">
        <v>9.9</v>
      </c>
      <c r="AL394">
        <v>46.81</v>
      </c>
      <c r="AM394">
        <v>47.37</v>
      </c>
      <c r="AN394">
        <v>17.46</v>
      </c>
      <c r="AO394">
        <v>19.98</v>
      </c>
      <c r="AP394">
        <v>19.71</v>
      </c>
      <c r="AQ394">
        <v>46.97</v>
      </c>
      <c r="BA394">
        <f t="shared" si="30"/>
        <v>317</v>
      </c>
      <c r="BB394">
        <f t="shared" si="31"/>
        <v>340</v>
      </c>
      <c r="BC394">
        <f t="shared" si="32"/>
        <v>243</v>
      </c>
      <c r="BD394">
        <f t="shared" si="33"/>
        <v>396</v>
      </c>
      <c r="BE394">
        <f t="shared" si="34"/>
        <v>320</v>
      </c>
    </row>
    <row r="395" spans="1:57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9.7626436781609005</v>
      </c>
      <c r="H395">
        <v>44.08</v>
      </c>
      <c r="I395">
        <v>57.22</v>
      </c>
      <c r="J395">
        <v>43.51</v>
      </c>
      <c r="K395">
        <v>32.21</v>
      </c>
      <c r="L395">
        <v>40.9</v>
      </c>
      <c r="M395">
        <v>44.06</v>
      </c>
      <c r="N395">
        <v>22.04</v>
      </c>
      <c r="O395">
        <v>27.34</v>
      </c>
      <c r="P395">
        <v>44.64</v>
      </c>
      <c r="Q395">
        <v>1.91</v>
      </c>
      <c r="R395">
        <v>3.18</v>
      </c>
      <c r="S395">
        <v>37.5</v>
      </c>
      <c r="T395">
        <v>1.76</v>
      </c>
      <c r="U395">
        <v>2.57</v>
      </c>
      <c r="V395">
        <v>40.549999999999997</v>
      </c>
      <c r="W395">
        <v>20.56</v>
      </c>
      <c r="X395">
        <v>26.49</v>
      </c>
      <c r="Y395">
        <v>43.69</v>
      </c>
      <c r="Z395">
        <v>9.11</v>
      </c>
      <c r="AA395">
        <v>11.87</v>
      </c>
      <c r="AB395">
        <v>43.43</v>
      </c>
      <c r="AC395">
        <v>0.42</v>
      </c>
      <c r="AD395">
        <v>1.48</v>
      </c>
      <c r="AE395">
        <v>22.22</v>
      </c>
      <c r="AF395">
        <v>8.65</v>
      </c>
      <c r="AG395">
        <v>88.37</v>
      </c>
      <c r="AH395">
        <v>0.97</v>
      </c>
      <c r="AI395">
        <v>11.44</v>
      </c>
      <c r="AJ395">
        <v>13.99</v>
      </c>
      <c r="AK395">
        <v>7.21</v>
      </c>
      <c r="AL395">
        <v>44.72</v>
      </c>
      <c r="AM395">
        <v>61.36</v>
      </c>
      <c r="AN395">
        <v>17.170000000000002</v>
      </c>
      <c r="AO395">
        <v>18.649999999999999</v>
      </c>
      <c r="AP395">
        <v>16.32</v>
      </c>
      <c r="AQ395">
        <v>51.27</v>
      </c>
      <c r="BA395">
        <f t="shared" si="30"/>
        <v>10</v>
      </c>
      <c r="BB395">
        <f t="shared" si="31"/>
        <v>264</v>
      </c>
      <c r="BC395">
        <f t="shared" si="32"/>
        <v>12</v>
      </c>
      <c r="BD395">
        <f t="shared" si="33"/>
        <v>196</v>
      </c>
      <c r="BE395">
        <f t="shared" si="34"/>
        <v>54</v>
      </c>
    </row>
    <row r="396" spans="1:57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14.797916666667</v>
      </c>
      <c r="H396">
        <v>69.84</v>
      </c>
      <c r="I396">
        <v>55.75</v>
      </c>
      <c r="J396">
        <v>55.61</v>
      </c>
      <c r="K396">
        <v>49.47</v>
      </c>
      <c r="L396">
        <v>41.26</v>
      </c>
      <c r="M396">
        <v>54.53</v>
      </c>
      <c r="N396">
        <v>33.450000000000003</v>
      </c>
      <c r="O396">
        <v>28.79</v>
      </c>
      <c r="P396">
        <v>53.75</v>
      </c>
      <c r="Q396">
        <v>3.24</v>
      </c>
      <c r="R396">
        <v>2.5299999999999998</v>
      </c>
      <c r="S396">
        <v>56.14</v>
      </c>
      <c r="T396">
        <v>2.96</v>
      </c>
      <c r="U396">
        <v>2.5099999999999998</v>
      </c>
      <c r="V396">
        <v>54.13</v>
      </c>
      <c r="W396">
        <v>34.67</v>
      </c>
      <c r="X396">
        <v>25.95</v>
      </c>
      <c r="Y396">
        <v>57.19</v>
      </c>
      <c r="Z396">
        <v>13.58</v>
      </c>
      <c r="AA396">
        <v>11.76</v>
      </c>
      <c r="AB396">
        <v>53.6</v>
      </c>
      <c r="AC396">
        <v>1.42</v>
      </c>
      <c r="AD396">
        <v>1.52</v>
      </c>
      <c r="AE396">
        <v>48.28</v>
      </c>
      <c r="AF396">
        <v>9.6999999999999993</v>
      </c>
      <c r="AG396">
        <v>91.2</v>
      </c>
      <c r="AH396">
        <v>1.0089999999999999</v>
      </c>
      <c r="AI396">
        <v>13.89</v>
      </c>
      <c r="AJ396">
        <v>11.15</v>
      </c>
      <c r="AK396">
        <v>7.3</v>
      </c>
      <c r="AL396">
        <v>39.630000000000003</v>
      </c>
      <c r="AM396">
        <v>65.55</v>
      </c>
      <c r="AN396">
        <v>25.65</v>
      </c>
      <c r="AO396">
        <v>18.850000000000001</v>
      </c>
      <c r="AP396">
        <v>18.350000000000001</v>
      </c>
      <c r="AQ396">
        <v>58.29</v>
      </c>
      <c r="BA396">
        <f t="shared" si="30"/>
        <v>376</v>
      </c>
      <c r="BB396">
        <f t="shared" si="31"/>
        <v>296</v>
      </c>
      <c r="BC396">
        <f t="shared" si="32"/>
        <v>350</v>
      </c>
      <c r="BD396">
        <f t="shared" si="33"/>
        <v>223</v>
      </c>
      <c r="BE396">
        <f t="shared" si="34"/>
        <v>301</v>
      </c>
    </row>
    <row r="397" spans="1:57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9.9833333333333005</v>
      </c>
      <c r="H397">
        <v>51.9</v>
      </c>
      <c r="I397">
        <v>52.27</v>
      </c>
      <c r="J397">
        <v>49.83</v>
      </c>
      <c r="K397">
        <v>39.159999999999997</v>
      </c>
      <c r="L397">
        <v>40.799999999999997</v>
      </c>
      <c r="M397">
        <v>48.97</v>
      </c>
      <c r="N397">
        <v>25.68</v>
      </c>
      <c r="O397">
        <v>26.95</v>
      </c>
      <c r="P397">
        <v>48.79</v>
      </c>
      <c r="Q397">
        <v>2.5499999999999998</v>
      </c>
      <c r="R397">
        <v>2.37</v>
      </c>
      <c r="S397">
        <v>51.85</v>
      </c>
      <c r="T397">
        <v>2.19</v>
      </c>
      <c r="U397">
        <v>2.46</v>
      </c>
      <c r="V397">
        <v>47.1</v>
      </c>
      <c r="W397">
        <v>22.4</v>
      </c>
      <c r="X397">
        <v>26.77</v>
      </c>
      <c r="Y397">
        <v>45.56</v>
      </c>
      <c r="Z397">
        <v>9.4700000000000006</v>
      </c>
      <c r="AA397">
        <v>10.199999999999999</v>
      </c>
      <c r="AB397">
        <v>48.15</v>
      </c>
      <c r="AC397">
        <v>0.55000000000000004</v>
      </c>
      <c r="AD397">
        <v>0.91</v>
      </c>
      <c r="AE397">
        <v>37.5</v>
      </c>
      <c r="AF397">
        <v>9.93</v>
      </c>
      <c r="AG397">
        <v>91.22</v>
      </c>
      <c r="AH397">
        <v>1.0109999999999999</v>
      </c>
      <c r="AI397">
        <v>10.38</v>
      </c>
      <c r="AJ397">
        <v>10.93</v>
      </c>
      <c r="AK397">
        <v>7.65</v>
      </c>
      <c r="AL397">
        <v>49.54</v>
      </c>
      <c r="AM397">
        <v>57.58</v>
      </c>
      <c r="AN397">
        <v>17.670000000000002</v>
      </c>
      <c r="AO397">
        <v>14.39</v>
      </c>
      <c r="AP397">
        <v>14.75</v>
      </c>
      <c r="AQ397">
        <v>54.49</v>
      </c>
      <c r="BA397">
        <f t="shared" si="30"/>
        <v>68</v>
      </c>
      <c r="BB397">
        <f t="shared" si="31"/>
        <v>359</v>
      </c>
      <c r="BC397">
        <f t="shared" si="32"/>
        <v>84</v>
      </c>
      <c r="BD397">
        <f t="shared" si="33"/>
        <v>249</v>
      </c>
      <c r="BE397">
        <f t="shared" si="34"/>
        <v>232</v>
      </c>
    </row>
    <row r="398" spans="1:57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14.923758865248001</v>
      </c>
      <c r="H398">
        <v>71.08</v>
      </c>
      <c r="I398">
        <v>55.77</v>
      </c>
      <c r="J398">
        <v>56.04</v>
      </c>
      <c r="K398">
        <v>52.27</v>
      </c>
      <c r="L398">
        <v>41.23</v>
      </c>
      <c r="M398">
        <v>55.9</v>
      </c>
      <c r="N398">
        <v>35.5</v>
      </c>
      <c r="O398">
        <v>29.17</v>
      </c>
      <c r="P398">
        <v>54.89</v>
      </c>
      <c r="Q398">
        <v>3.08</v>
      </c>
      <c r="R398">
        <v>2.74</v>
      </c>
      <c r="S398">
        <v>52.94</v>
      </c>
      <c r="T398">
        <v>3.29</v>
      </c>
      <c r="U398">
        <v>2.82</v>
      </c>
      <c r="V398">
        <v>53.82</v>
      </c>
      <c r="W398">
        <v>35.590000000000003</v>
      </c>
      <c r="X398">
        <v>27.12</v>
      </c>
      <c r="Y398">
        <v>56.75</v>
      </c>
      <c r="Z398">
        <v>13.86</v>
      </c>
      <c r="AA398">
        <v>12.06</v>
      </c>
      <c r="AB398">
        <v>53.47</v>
      </c>
      <c r="AC398">
        <v>1.45</v>
      </c>
      <c r="AD398">
        <v>1.88</v>
      </c>
      <c r="AE398">
        <v>43.59</v>
      </c>
      <c r="AF398">
        <v>8.67</v>
      </c>
      <c r="AG398">
        <v>90.62</v>
      </c>
      <c r="AH398">
        <v>0.99299999999999999</v>
      </c>
      <c r="AI398">
        <v>11.29</v>
      </c>
      <c r="AJ398">
        <v>10.26</v>
      </c>
      <c r="AK398">
        <v>7.96</v>
      </c>
      <c r="AL398">
        <v>44.99</v>
      </c>
      <c r="AM398">
        <v>58.67</v>
      </c>
      <c r="AN398">
        <v>20.79</v>
      </c>
      <c r="AO398">
        <v>15.65</v>
      </c>
      <c r="AP398">
        <v>16.59</v>
      </c>
      <c r="AQ398">
        <v>55.61</v>
      </c>
      <c r="BA398">
        <f t="shared" si="30"/>
        <v>381</v>
      </c>
      <c r="BB398">
        <f t="shared" si="31"/>
        <v>295</v>
      </c>
      <c r="BC398">
        <f t="shared" si="32"/>
        <v>389</v>
      </c>
      <c r="BD398">
        <f t="shared" si="33"/>
        <v>105</v>
      </c>
      <c r="BE398">
        <f t="shared" si="34"/>
        <v>253</v>
      </c>
    </row>
    <row r="399" spans="1:57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12.86626984127</v>
      </c>
      <c r="H399">
        <v>61.73</v>
      </c>
      <c r="I399">
        <v>66.510000000000005</v>
      </c>
      <c r="J399">
        <v>48.14</v>
      </c>
      <c r="K399">
        <v>44.41</v>
      </c>
      <c r="L399">
        <v>47.74</v>
      </c>
      <c r="M399">
        <v>48.19</v>
      </c>
      <c r="N399">
        <v>31.09</v>
      </c>
      <c r="O399">
        <v>34.75</v>
      </c>
      <c r="P399">
        <v>47.22</v>
      </c>
      <c r="Q399">
        <v>3.66</v>
      </c>
      <c r="R399">
        <v>2.44</v>
      </c>
      <c r="S399">
        <v>60</v>
      </c>
      <c r="T399">
        <v>2.72</v>
      </c>
      <c r="U399">
        <v>3.32</v>
      </c>
      <c r="V399">
        <v>45.05</v>
      </c>
      <c r="W399">
        <v>27.09</v>
      </c>
      <c r="X399">
        <v>36.53</v>
      </c>
      <c r="Y399">
        <v>42.58</v>
      </c>
      <c r="Z399">
        <v>11.77</v>
      </c>
      <c r="AA399">
        <v>14.66</v>
      </c>
      <c r="AB399">
        <v>44.54</v>
      </c>
      <c r="AC399">
        <v>1.55</v>
      </c>
      <c r="AD399">
        <v>1.55</v>
      </c>
      <c r="AE399">
        <v>50</v>
      </c>
      <c r="AF399">
        <v>11.79</v>
      </c>
      <c r="AG399">
        <v>92.97</v>
      </c>
      <c r="AH399">
        <v>1.048</v>
      </c>
      <c r="AI399">
        <v>10.88</v>
      </c>
      <c r="AJ399">
        <v>13.43</v>
      </c>
      <c r="AK399">
        <v>7.44</v>
      </c>
      <c r="AL399">
        <v>54.63</v>
      </c>
      <c r="AM399">
        <v>59.39</v>
      </c>
      <c r="AN399">
        <v>20.21</v>
      </c>
      <c r="AO399">
        <v>19.21</v>
      </c>
      <c r="AP399">
        <v>17.77</v>
      </c>
      <c r="AQ399">
        <v>53.22</v>
      </c>
      <c r="BA399">
        <f t="shared" si="30"/>
        <v>274</v>
      </c>
      <c r="BB399">
        <f t="shared" si="31"/>
        <v>55</v>
      </c>
      <c r="BC399">
        <f t="shared" si="32"/>
        <v>278</v>
      </c>
      <c r="BD399">
        <f t="shared" si="33"/>
        <v>6</v>
      </c>
      <c r="BE399">
        <f t="shared" si="34"/>
        <v>348</v>
      </c>
    </row>
    <row r="400" spans="1:57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12.114728682171</v>
      </c>
      <c r="H400">
        <v>64.5</v>
      </c>
      <c r="I400">
        <v>52.64</v>
      </c>
      <c r="J400">
        <v>55.06</v>
      </c>
      <c r="K400">
        <v>46.88</v>
      </c>
      <c r="L400">
        <v>37.549999999999997</v>
      </c>
      <c r="M400">
        <v>55.53</v>
      </c>
      <c r="N400">
        <v>33.06</v>
      </c>
      <c r="O400">
        <v>26.49</v>
      </c>
      <c r="P400">
        <v>55.51</v>
      </c>
      <c r="Q400">
        <v>3.46</v>
      </c>
      <c r="R400">
        <v>1.96</v>
      </c>
      <c r="S400">
        <v>63.83</v>
      </c>
      <c r="T400">
        <v>2.68</v>
      </c>
      <c r="U400">
        <v>2.14</v>
      </c>
      <c r="V400">
        <v>55.61</v>
      </c>
      <c r="W400">
        <v>27.3</v>
      </c>
      <c r="X400">
        <v>22</v>
      </c>
      <c r="Y400">
        <v>55.37</v>
      </c>
      <c r="Z400">
        <v>11.06</v>
      </c>
      <c r="AA400">
        <v>9.2100000000000009</v>
      </c>
      <c r="AB400">
        <v>54.55</v>
      </c>
      <c r="AC400">
        <v>1.61</v>
      </c>
      <c r="AD400">
        <v>1.04</v>
      </c>
      <c r="AE400">
        <v>60.87</v>
      </c>
      <c r="AF400">
        <v>10.45</v>
      </c>
      <c r="AG400">
        <v>92.61</v>
      </c>
      <c r="AH400">
        <v>1.0309999999999999</v>
      </c>
      <c r="AI400">
        <v>10.94</v>
      </c>
      <c r="AJ400">
        <v>10.25</v>
      </c>
      <c r="AK400">
        <v>4.6100000000000003</v>
      </c>
      <c r="AL400">
        <v>46.88</v>
      </c>
      <c r="AM400">
        <v>70.37</v>
      </c>
      <c r="AN400">
        <v>20.39</v>
      </c>
      <c r="AO400">
        <v>15.78</v>
      </c>
      <c r="AP400">
        <v>11.52</v>
      </c>
      <c r="AQ400">
        <v>63.9</v>
      </c>
      <c r="BA400">
        <f t="shared" si="30"/>
        <v>316</v>
      </c>
      <c r="BB400">
        <f t="shared" si="31"/>
        <v>355</v>
      </c>
      <c r="BC400">
        <f t="shared" si="32"/>
        <v>260</v>
      </c>
      <c r="BD400">
        <f t="shared" si="33"/>
        <v>365</v>
      </c>
      <c r="BE400">
        <f t="shared" si="34"/>
        <v>389</v>
      </c>
    </row>
    <row r="401" spans="1:57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12.098106060606</v>
      </c>
      <c r="H401">
        <v>68.19</v>
      </c>
      <c r="I401">
        <v>51.85</v>
      </c>
      <c r="J401">
        <v>56.81</v>
      </c>
      <c r="K401">
        <v>51.51</v>
      </c>
      <c r="L401">
        <v>38.89</v>
      </c>
      <c r="M401">
        <v>56.98</v>
      </c>
      <c r="N401">
        <v>36.29</v>
      </c>
      <c r="O401">
        <v>27.28</v>
      </c>
      <c r="P401">
        <v>57.09</v>
      </c>
      <c r="Q401">
        <v>3.16</v>
      </c>
      <c r="R401">
        <v>3.04</v>
      </c>
      <c r="S401">
        <v>50.91</v>
      </c>
      <c r="T401">
        <v>3.62</v>
      </c>
      <c r="U401">
        <v>2.63</v>
      </c>
      <c r="V401">
        <v>57.97</v>
      </c>
      <c r="W401">
        <v>35.28</v>
      </c>
      <c r="X401">
        <v>24.01</v>
      </c>
      <c r="Y401">
        <v>59.51</v>
      </c>
      <c r="Z401">
        <v>15.55</v>
      </c>
      <c r="AA401">
        <v>11.95</v>
      </c>
      <c r="AB401">
        <v>56.56</v>
      </c>
      <c r="AC401">
        <v>1.58</v>
      </c>
      <c r="AD401">
        <v>2.0299999999999998</v>
      </c>
      <c r="AE401">
        <v>43.75</v>
      </c>
      <c r="AF401">
        <v>8.6999999999999993</v>
      </c>
      <c r="AG401">
        <v>88.84</v>
      </c>
      <c r="AH401">
        <v>0.97499999999999998</v>
      </c>
      <c r="AI401">
        <v>12.4</v>
      </c>
      <c r="AJ401">
        <v>15.44</v>
      </c>
      <c r="AK401">
        <v>9.24</v>
      </c>
      <c r="AL401">
        <v>40.799999999999997</v>
      </c>
      <c r="AM401">
        <v>57.29</v>
      </c>
      <c r="AN401">
        <v>20.059999999999999</v>
      </c>
      <c r="AO401">
        <v>20.96</v>
      </c>
      <c r="AP401">
        <v>19.16</v>
      </c>
      <c r="AQ401">
        <v>51.15</v>
      </c>
      <c r="BA401">
        <f t="shared" si="30"/>
        <v>364</v>
      </c>
      <c r="BB401">
        <f t="shared" si="31"/>
        <v>365</v>
      </c>
      <c r="BC401">
        <f t="shared" si="32"/>
        <v>408</v>
      </c>
      <c r="BD401">
        <f t="shared" si="33"/>
        <v>180</v>
      </c>
      <c r="BE401">
        <f t="shared" si="34"/>
        <v>221</v>
      </c>
    </row>
    <row r="402" spans="1:57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10.9</v>
      </c>
      <c r="H402">
        <v>54.23</v>
      </c>
      <c r="I402">
        <v>57.74</v>
      </c>
      <c r="J402">
        <v>48.43</v>
      </c>
      <c r="K402">
        <v>39.47</v>
      </c>
      <c r="L402">
        <v>39.47</v>
      </c>
      <c r="M402">
        <v>50</v>
      </c>
      <c r="N402">
        <v>27.87</v>
      </c>
      <c r="O402">
        <v>25.53</v>
      </c>
      <c r="P402">
        <v>52.19</v>
      </c>
      <c r="Q402">
        <v>2.11</v>
      </c>
      <c r="R402">
        <v>1.87</v>
      </c>
      <c r="S402">
        <v>52.94</v>
      </c>
      <c r="T402">
        <v>2.4</v>
      </c>
      <c r="U402">
        <v>2.2599999999999998</v>
      </c>
      <c r="V402">
        <v>51.41</v>
      </c>
      <c r="W402">
        <v>24.48</v>
      </c>
      <c r="X402">
        <v>24.95</v>
      </c>
      <c r="Y402">
        <v>49.53</v>
      </c>
      <c r="Z402">
        <v>9.6</v>
      </c>
      <c r="AA402">
        <v>9.84</v>
      </c>
      <c r="AB402">
        <v>49.4</v>
      </c>
      <c r="AC402">
        <v>1.17</v>
      </c>
      <c r="AD402">
        <v>0.7</v>
      </c>
      <c r="AE402">
        <v>62.5</v>
      </c>
      <c r="AF402">
        <v>7.56</v>
      </c>
      <c r="AG402">
        <v>92.66</v>
      </c>
      <c r="AH402">
        <v>1.002</v>
      </c>
      <c r="AI402">
        <v>10.77</v>
      </c>
      <c r="AJ402">
        <v>12.88</v>
      </c>
      <c r="AK402">
        <v>6.32</v>
      </c>
      <c r="AL402">
        <v>53.17</v>
      </c>
      <c r="AM402">
        <v>63.01</v>
      </c>
      <c r="AN402">
        <v>16.98</v>
      </c>
      <c r="AO402">
        <v>17.100000000000001</v>
      </c>
      <c r="AP402">
        <v>15.58</v>
      </c>
      <c r="AQ402">
        <v>52.16</v>
      </c>
      <c r="BA402">
        <f t="shared" si="30"/>
        <v>111</v>
      </c>
      <c r="BB402">
        <f t="shared" si="31"/>
        <v>248</v>
      </c>
      <c r="BC402">
        <f t="shared" si="32"/>
        <v>151</v>
      </c>
      <c r="BD402">
        <f t="shared" si="33"/>
        <v>337</v>
      </c>
      <c r="BE402">
        <f t="shared" si="34"/>
        <v>253</v>
      </c>
    </row>
    <row r="403" spans="1:57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11.100505050504999</v>
      </c>
      <c r="H403">
        <v>65.84</v>
      </c>
      <c r="I403">
        <v>55.2</v>
      </c>
      <c r="J403">
        <v>54.4</v>
      </c>
      <c r="K403">
        <v>48.48</v>
      </c>
      <c r="L403">
        <v>37.18</v>
      </c>
      <c r="M403">
        <v>56.6</v>
      </c>
      <c r="N403">
        <v>33.909999999999997</v>
      </c>
      <c r="O403">
        <v>23.09</v>
      </c>
      <c r="P403">
        <v>59.48</v>
      </c>
      <c r="Q403">
        <v>1.97</v>
      </c>
      <c r="R403">
        <v>1.64</v>
      </c>
      <c r="S403">
        <v>54.55</v>
      </c>
      <c r="T403">
        <v>3.29</v>
      </c>
      <c r="U403">
        <v>1.93</v>
      </c>
      <c r="V403">
        <v>63.01</v>
      </c>
      <c r="W403">
        <v>33.25</v>
      </c>
      <c r="X403">
        <v>23.75</v>
      </c>
      <c r="Y403">
        <v>58.33</v>
      </c>
      <c r="Z403">
        <v>16.54</v>
      </c>
      <c r="AA403">
        <v>8.52</v>
      </c>
      <c r="AB403">
        <v>66.010000000000005</v>
      </c>
      <c r="AC403">
        <v>1.1499999999999999</v>
      </c>
      <c r="AD403">
        <v>0.82</v>
      </c>
      <c r="AE403">
        <v>58.33</v>
      </c>
      <c r="AF403">
        <v>5.8</v>
      </c>
      <c r="AG403">
        <v>92.91</v>
      </c>
      <c r="AH403">
        <v>0.98699999999999999</v>
      </c>
      <c r="AI403">
        <v>8.84</v>
      </c>
      <c r="AJ403">
        <v>19.98</v>
      </c>
      <c r="AK403">
        <v>9.83</v>
      </c>
      <c r="AL403">
        <v>47.83</v>
      </c>
      <c r="AM403">
        <v>47.37</v>
      </c>
      <c r="AN403">
        <v>14.41</v>
      </c>
      <c r="AO403">
        <v>27.03</v>
      </c>
      <c r="AP403">
        <v>16.87</v>
      </c>
      <c r="AQ403">
        <v>46.07</v>
      </c>
      <c r="BA403">
        <f t="shared" si="30"/>
        <v>336</v>
      </c>
      <c r="BB403">
        <f t="shared" si="31"/>
        <v>303</v>
      </c>
      <c r="BC403">
        <f t="shared" si="32"/>
        <v>389</v>
      </c>
      <c r="BD403">
        <f t="shared" si="33"/>
        <v>404</v>
      </c>
      <c r="BE403">
        <f t="shared" si="34"/>
        <v>271</v>
      </c>
    </row>
    <row r="404" spans="1:57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14.190780141844</v>
      </c>
      <c r="H404">
        <v>55.59</v>
      </c>
      <c r="I404">
        <v>64.680000000000007</v>
      </c>
      <c r="J404">
        <v>46.22</v>
      </c>
      <c r="K404">
        <v>38.770000000000003</v>
      </c>
      <c r="L404">
        <v>43.63</v>
      </c>
      <c r="M404">
        <v>47.05</v>
      </c>
      <c r="N404">
        <v>25.73</v>
      </c>
      <c r="O404">
        <v>31.22</v>
      </c>
      <c r="P404">
        <v>45.18</v>
      </c>
      <c r="Q404">
        <v>1.71</v>
      </c>
      <c r="R404">
        <v>2.97</v>
      </c>
      <c r="S404">
        <v>36.54</v>
      </c>
      <c r="T404">
        <v>2.44</v>
      </c>
      <c r="U404">
        <v>2.72</v>
      </c>
      <c r="V404">
        <v>47.32</v>
      </c>
      <c r="W404">
        <v>23.39</v>
      </c>
      <c r="X404">
        <v>29.33</v>
      </c>
      <c r="Y404">
        <v>44.37</v>
      </c>
      <c r="Z404">
        <v>10.44</v>
      </c>
      <c r="AA404">
        <v>11.78</v>
      </c>
      <c r="AB404">
        <v>46.96</v>
      </c>
      <c r="AC404">
        <v>1.17</v>
      </c>
      <c r="AD404">
        <v>1.17</v>
      </c>
      <c r="AE404">
        <v>50</v>
      </c>
      <c r="AF404">
        <v>6.64</v>
      </c>
      <c r="AG404">
        <v>90.49</v>
      </c>
      <c r="AH404">
        <v>0.97099999999999997</v>
      </c>
      <c r="AI404">
        <v>6.57</v>
      </c>
      <c r="AJ404">
        <v>12.5</v>
      </c>
      <c r="AK404">
        <v>10.08</v>
      </c>
      <c r="AL404">
        <v>43.45</v>
      </c>
      <c r="AM404">
        <v>39.46</v>
      </c>
      <c r="AN404">
        <v>16.55</v>
      </c>
      <c r="AO404">
        <v>17.899999999999999</v>
      </c>
      <c r="AP404">
        <v>21.5</v>
      </c>
      <c r="AQ404">
        <v>43.5</v>
      </c>
      <c r="BA404">
        <f t="shared" si="30"/>
        <v>141</v>
      </c>
      <c r="BB404">
        <f t="shared" si="31"/>
        <v>82</v>
      </c>
      <c r="BC404">
        <f t="shared" si="32"/>
        <v>163</v>
      </c>
      <c r="BD404">
        <f t="shared" si="33"/>
        <v>140</v>
      </c>
      <c r="BE404">
        <f t="shared" si="34"/>
        <v>48</v>
      </c>
    </row>
    <row r="405" spans="1:57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11.620175438596</v>
      </c>
      <c r="H405">
        <v>62.1</v>
      </c>
      <c r="I405">
        <v>64</v>
      </c>
      <c r="J405">
        <v>49.25</v>
      </c>
      <c r="K405">
        <v>45.79</v>
      </c>
      <c r="L405">
        <v>43.48</v>
      </c>
      <c r="M405">
        <v>51.29</v>
      </c>
      <c r="N405">
        <v>32.479999999999997</v>
      </c>
      <c r="O405">
        <v>29.62</v>
      </c>
      <c r="P405">
        <v>52.3</v>
      </c>
      <c r="Q405">
        <v>3.13</v>
      </c>
      <c r="R405">
        <v>1.9</v>
      </c>
      <c r="S405">
        <v>62.16</v>
      </c>
      <c r="T405">
        <v>3</v>
      </c>
      <c r="U405">
        <v>2.2200000000000002</v>
      </c>
      <c r="V405">
        <v>57.47</v>
      </c>
      <c r="W405">
        <v>30.84</v>
      </c>
      <c r="X405">
        <v>26.63</v>
      </c>
      <c r="Y405">
        <v>53.66</v>
      </c>
      <c r="Z405">
        <v>12.64</v>
      </c>
      <c r="AA405">
        <v>8.56</v>
      </c>
      <c r="AB405">
        <v>59.62</v>
      </c>
      <c r="AC405">
        <v>1.0900000000000001</v>
      </c>
      <c r="AD405">
        <v>1.0900000000000001</v>
      </c>
      <c r="AE405">
        <v>50</v>
      </c>
      <c r="AF405">
        <v>9.6199999999999992</v>
      </c>
      <c r="AG405">
        <v>93.58</v>
      </c>
      <c r="AH405">
        <v>1.032</v>
      </c>
      <c r="AI405">
        <v>9.65</v>
      </c>
      <c r="AJ405">
        <v>11.96</v>
      </c>
      <c r="AK405">
        <v>9.65</v>
      </c>
      <c r="AL405">
        <v>42.12</v>
      </c>
      <c r="AM405">
        <v>50</v>
      </c>
      <c r="AN405">
        <v>19.02</v>
      </c>
      <c r="AO405">
        <v>17.12</v>
      </c>
      <c r="AP405">
        <v>20.52</v>
      </c>
      <c r="AQ405">
        <v>48.11</v>
      </c>
      <c r="BA405">
        <f t="shared" si="30"/>
        <v>284</v>
      </c>
      <c r="BB405">
        <f t="shared" si="31"/>
        <v>97</v>
      </c>
      <c r="BC405">
        <f t="shared" si="32"/>
        <v>357</v>
      </c>
      <c r="BD405">
        <f t="shared" si="33"/>
        <v>352</v>
      </c>
      <c r="BE405">
        <f t="shared" si="34"/>
        <v>372</v>
      </c>
    </row>
    <row r="406" spans="1:57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14.641304347826001</v>
      </c>
      <c r="H406">
        <v>66.73</v>
      </c>
      <c r="I406">
        <v>63.25</v>
      </c>
      <c r="J406">
        <v>51.34</v>
      </c>
      <c r="K406">
        <v>46.95</v>
      </c>
      <c r="L406">
        <v>44.1</v>
      </c>
      <c r="M406">
        <v>51.57</v>
      </c>
      <c r="N406">
        <v>33.409999999999997</v>
      </c>
      <c r="O406">
        <v>30.38</v>
      </c>
      <c r="P406">
        <v>52.37</v>
      </c>
      <c r="Q406">
        <v>2.85</v>
      </c>
      <c r="R406">
        <v>2.85</v>
      </c>
      <c r="S406">
        <v>50</v>
      </c>
      <c r="T406">
        <v>3.12</v>
      </c>
      <c r="U406">
        <v>2.64</v>
      </c>
      <c r="V406">
        <v>54.17</v>
      </c>
      <c r="W406">
        <v>33.67</v>
      </c>
      <c r="X406">
        <v>27.8</v>
      </c>
      <c r="Y406">
        <v>54.78</v>
      </c>
      <c r="Z406">
        <v>14.97</v>
      </c>
      <c r="AA406">
        <v>12.03</v>
      </c>
      <c r="AB406">
        <v>55.45</v>
      </c>
      <c r="AC406">
        <v>1.34</v>
      </c>
      <c r="AD406">
        <v>1.87</v>
      </c>
      <c r="AE406">
        <v>41.67</v>
      </c>
      <c r="AF406">
        <v>8.5299999999999994</v>
      </c>
      <c r="AG406">
        <v>90.62</v>
      </c>
      <c r="AH406">
        <v>0.99099999999999999</v>
      </c>
      <c r="AI406">
        <v>10.33</v>
      </c>
      <c r="AJ406">
        <v>14.43</v>
      </c>
      <c r="AK406">
        <v>7.39</v>
      </c>
      <c r="AL406">
        <v>42.76</v>
      </c>
      <c r="AM406">
        <v>58.29</v>
      </c>
      <c r="AN406">
        <v>22.18</v>
      </c>
      <c r="AO406">
        <v>20.58</v>
      </c>
      <c r="AP406">
        <v>18.079999999999998</v>
      </c>
      <c r="AQ406">
        <v>55.09</v>
      </c>
      <c r="BA406">
        <f t="shared" si="30"/>
        <v>350</v>
      </c>
      <c r="BB406">
        <f t="shared" si="31"/>
        <v>118</v>
      </c>
      <c r="BC406">
        <f t="shared" si="32"/>
        <v>373</v>
      </c>
      <c r="BD406">
        <f t="shared" si="33"/>
        <v>176</v>
      </c>
      <c r="BE406">
        <f t="shared" si="34"/>
        <v>196</v>
      </c>
    </row>
    <row r="407" spans="1:57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12.770486111111</v>
      </c>
      <c r="H407">
        <v>63.33</v>
      </c>
      <c r="I407">
        <v>55.3</v>
      </c>
      <c r="J407">
        <v>53.38</v>
      </c>
      <c r="K407">
        <v>43.26</v>
      </c>
      <c r="L407">
        <v>39.25</v>
      </c>
      <c r="M407">
        <v>52.43</v>
      </c>
      <c r="N407">
        <v>30.15</v>
      </c>
      <c r="O407">
        <v>27.5</v>
      </c>
      <c r="P407">
        <v>52.29</v>
      </c>
      <c r="Q407">
        <v>2.35</v>
      </c>
      <c r="R407">
        <v>2.54</v>
      </c>
      <c r="S407">
        <v>48</v>
      </c>
      <c r="T407">
        <v>2.67</v>
      </c>
      <c r="U407">
        <v>2.13</v>
      </c>
      <c r="V407">
        <v>55.63</v>
      </c>
      <c r="W407">
        <v>28.48</v>
      </c>
      <c r="X407">
        <v>24.08</v>
      </c>
      <c r="Y407">
        <v>54.19</v>
      </c>
      <c r="Z407">
        <v>12.24</v>
      </c>
      <c r="AA407">
        <v>9.1</v>
      </c>
      <c r="AB407">
        <v>57.34</v>
      </c>
      <c r="AC407">
        <v>1.08</v>
      </c>
      <c r="AD407">
        <v>1.37</v>
      </c>
      <c r="AE407">
        <v>44</v>
      </c>
      <c r="AF407">
        <v>7.79</v>
      </c>
      <c r="AG407">
        <v>90.75</v>
      </c>
      <c r="AH407">
        <v>0.98499999999999999</v>
      </c>
      <c r="AI407">
        <v>9.49</v>
      </c>
      <c r="AJ407">
        <v>12.72</v>
      </c>
      <c r="AK407">
        <v>8.0299999999999994</v>
      </c>
      <c r="AL407">
        <v>45.61</v>
      </c>
      <c r="AM407">
        <v>54.19</v>
      </c>
      <c r="AN407">
        <v>19.97</v>
      </c>
      <c r="AO407">
        <v>18.5</v>
      </c>
      <c r="AP407">
        <v>17.91</v>
      </c>
      <c r="AQ407">
        <v>52.71</v>
      </c>
      <c r="BA407">
        <f t="shared" si="30"/>
        <v>308</v>
      </c>
      <c r="BB407">
        <f t="shared" si="31"/>
        <v>302</v>
      </c>
      <c r="BC407">
        <f t="shared" si="32"/>
        <v>253</v>
      </c>
      <c r="BD407">
        <f t="shared" si="33"/>
        <v>370</v>
      </c>
      <c r="BE407">
        <f t="shared" si="34"/>
        <v>177</v>
      </c>
    </row>
    <row r="408" spans="1:57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12.782962962962999</v>
      </c>
      <c r="H408">
        <v>56.32</v>
      </c>
      <c r="I408">
        <v>56.85</v>
      </c>
      <c r="J408">
        <v>49.77</v>
      </c>
      <c r="K408">
        <v>40.89</v>
      </c>
      <c r="L408">
        <v>40.78</v>
      </c>
      <c r="M408">
        <v>50.06</v>
      </c>
      <c r="N408">
        <v>26.49</v>
      </c>
      <c r="O408">
        <v>30.14</v>
      </c>
      <c r="P408">
        <v>46.78</v>
      </c>
      <c r="Q408">
        <v>1.67</v>
      </c>
      <c r="R408">
        <v>1.98</v>
      </c>
      <c r="S408">
        <v>45.71</v>
      </c>
      <c r="T408">
        <v>2.48</v>
      </c>
      <c r="U408">
        <v>2.34</v>
      </c>
      <c r="V408">
        <v>51.44</v>
      </c>
      <c r="W408">
        <v>26.49</v>
      </c>
      <c r="X408">
        <v>23.78</v>
      </c>
      <c r="Y408">
        <v>52.7</v>
      </c>
      <c r="Z408">
        <v>10.64</v>
      </c>
      <c r="AA408">
        <v>10.85</v>
      </c>
      <c r="AB408">
        <v>49.51</v>
      </c>
      <c r="AC408">
        <v>0.94</v>
      </c>
      <c r="AD408">
        <v>1.36</v>
      </c>
      <c r="AE408">
        <v>40.909999999999997</v>
      </c>
      <c r="AF408">
        <v>6.3</v>
      </c>
      <c r="AG408">
        <v>93.43</v>
      </c>
      <c r="AH408">
        <v>0.997</v>
      </c>
      <c r="AI408">
        <v>4.07</v>
      </c>
      <c r="AJ408">
        <v>15.12</v>
      </c>
      <c r="AK408">
        <v>9.6999999999999993</v>
      </c>
      <c r="AL408">
        <v>46.52</v>
      </c>
      <c r="AM408">
        <v>29.55</v>
      </c>
      <c r="AN408">
        <v>10.01</v>
      </c>
      <c r="AO408">
        <v>20.440000000000001</v>
      </c>
      <c r="AP408">
        <v>20.97</v>
      </c>
      <c r="AQ408">
        <v>32.32</v>
      </c>
      <c r="BA408">
        <f t="shared" si="30"/>
        <v>164</v>
      </c>
      <c r="BB408">
        <f t="shared" si="31"/>
        <v>270</v>
      </c>
      <c r="BC408">
        <f t="shared" si="32"/>
        <v>179</v>
      </c>
      <c r="BD408">
        <f t="shared" si="33"/>
        <v>304</v>
      </c>
      <c r="BE408">
        <f t="shared" si="34"/>
        <v>144</v>
      </c>
    </row>
    <row r="409" spans="1:57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14.435185185185</v>
      </c>
      <c r="H409">
        <v>66.97</v>
      </c>
      <c r="I409">
        <v>59.11</v>
      </c>
      <c r="J409">
        <v>53.11</v>
      </c>
      <c r="K409">
        <v>46.65</v>
      </c>
      <c r="L409">
        <v>43.32</v>
      </c>
      <c r="M409">
        <v>51.85</v>
      </c>
      <c r="N409">
        <v>31.77</v>
      </c>
      <c r="O409">
        <v>28.91</v>
      </c>
      <c r="P409">
        <v>52.36</v>
      </c>
      <c r="Q409">
        <v>2.4</v>
      </c>
      <c r="R409">
        <v>2.4900000000000002</v>
      </c>
      <c r="S409">
        <v>49.06</v>
      </c>
      <c r="T409">
        <v>2.72</v>
      </c>
      <c r="U409">
        <v>2.36</v>
      </c>
      <c r="V409">
        <v>53.56</v>
      </c>
      <c r="W409">
        <v>29.56</v>
      </c>
      <c r="X409">
        <v>25.49</v>
      </c>
      <c r="Y409">
        <v>53.69</v>
      </c>
      <c r="Z409">
        <v>11.55</v>
      </c>
      <c r="AA409">
        <v>9.14</v>
      </c>
      <c r="AB409">
        <v>55.8</v>
      </c>
      <c r="AC409">
        <v>1.85</v>
      </c>
      <c r="AD409">
        <v>1.39</v>
      </c>
      <c r="AE409">
        <v>57.14</v>
      </c>
      <c r="AF409">
        <v>7.56</v>
      </c>
      <c r="AG409">
        <v>91.37</v>
      </c>
      <c r="AH409">
        <v>0.98899999999999999</v>
      </c>
      <c r="AI409">
        <v>8.0399999999999991</v>
      </c>
      <c r="AJ409">
        <v>15.61</v>
      </c>
      <c r="AK409">
        <v>8.1300000000000008</v>
      </c>
      <c r="AL409">
        <v>40.83</v>
      </c>
      <c r="AM409">
        <v>49.71</v>
      </c>
      <c r="AN409">
        <v>17.27</v>
      </c>
      <c r="AO409">
        <v>19.670000000000002</v>
      </c>
      <c r="AP409">
        <v>17.829999999999998</v>
      </c>
      <c r="AQ409">
        <v>49.21</v>
      </c>
      <c r="BA409">
        <f t="shared" si="30"/>
        <v>354</v>
      </c>
      <c r="BB409">
        <f t="shared" si="31"/>
        <v>208</v>
      </c>
      <c r="BC409">
        <f t="shared" si="32"/>
        <v>278</v>
      </c>
      <c r="BD409">
        <f t="shared" si="33"/>
        <v>296</v>
      </c>
      <c r="BE409">
        <f t="shared" si="34"/>
        <v>192</v>
      </c>
    </row>
    <row r="410" spans="1:57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12.564351851852001</v>
      </c>
      <c r="H410">
        <v>58.23</v>
      </c>
      <c r="I410">
        <v>63.94</v>
      </c>
      <c r="J410">
        <v>47.67</v>
      </c>
      <c r="K410">
        <v>41.12</v>
      </c>
      <c r="L410">
        <v>43.91</v>
      </c>
      <c r="M410">
        <v>48.36</v>
      </c>
      <c r="N410">
        <v>29.18</v>
      </c>
      <c r="O410">
        <v>33.43</v>
      </c>
      <c r="P410">
        <v>46.61</v>
      </c>
      <c r="Q410">
        <v>3.32</v>
      </c>
      <c r="R410">
        <v>3.05</v>
      </c>
      <c r="S410">
        <v>52.08</v>
      </c>
      <c r="T410">
        <v>2.25</v>
      </c>
      <c r="U410">
        <v>2.86</v>
      </c>
      <c r="V410">
        <v>43.97</v>
      </c>
      <c r="W410">
        <v>26.8</v>
      </c>
      <c r="X410">
        <v>31.7</v>
      </c>
      <c r="Y410">
        <v>45.8</v>
      </c>
      <c r="Z410">
        <v>9.5500000000000007</v>
      </c>
      <c r="AA410">
        <v>11.67</v>
      </c>
      <c r="AB410">
        <v>45</v>
      </c>
      <c r="AC410">
        <v>1.72</v>
      </c>
      <c r="AD410">
        <v>0.93</v>
      </c>
      <c r="AE410">
        <v>65</v>
      </c>
      <c r="AF410">
        <v>11.36</v>
      </c>
      <c r="AG410">
        <v>90.87</v>
      </c>
      <c r="AH410">
        <v>1.022</v>
      </c>
      <c r="AI410">
        <v>10.210000000000001</v>
      </c>
      <c r="AJ410">
        <v>17.91</v>
      </c>
      <c r="AK410">
        <v>10.210000000000001</v>
      </c>
      <c r="AL410">
        <v>38.869999999999997</v>
      </c>
      <c r="AM410">
        <v>50</v>
      </c>
      <c r="AN410">
        <v>18.7</v>
      </c>
      <c r="AO410">
        <v>23.08</v>
      </c>
      <c r="AP410">
        <v>17.78</v>
      </c>
      <c r="AQ410">
        <v>51.27</v>
      </c>
      <c r="BA410">
        <f t="shared" si="30"/>
        <v>204</v>
      </c>
      <c r="BB410">
        <f t="shared" si="31"/>
        <v>101</v>
      </c>
      <c r="BC410">
        <f t="shared" si="32"/>
        <v>102</v>
      </c>
      <c r="BD410">
        <f t="shared" si="33"/>
        <v>90</v>
      </c>
      <c r="BE410">
        <f t="shared" si="34"/>
        <v>243</v>
      </c>
    </row>
    <row r="411" spans="1:57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12.564583333332999</v>
      </c>
      <c r="H411">
        <v>58</v>
      </c>
      <c r="I411">
        <v>64.069999999999993</v>
      </c>
      <c r="J411">
        <v>47.51</v>
      </c>
      <c r="K411">
        <v>42.98</v>
      </c>
      <c r="L411">
        <v>43.48</v>
      </c>
      <c r="M411">
        <v>49.71</v>
      </c>
      <c r="N411">
        <v>29.55</v>
      </c>
      <c r="O411">
        <v>29.85</v>
      </c>
      <c r="P411">
        <v>49.75</v>
      </c>
      <c r="Q411">
        <v>2.4900000000000002</v>
      </c>
      <c r="R411">
        <v>4.08</v>
      </c>
      <c r="S411">
        <v>37.880000000000003</v>
      </c>
      <c r="T411">
        <v>2.38</v>
      </c>
      <c r="U411">
        <v>2.74</v>
      </c>
      <c r="V411">
        <v>46.49</v>
      </c>
      <c r="W411">
        <v>25.97</v>
      </c>
      <c r="X411">
        <v>30.64</v>
      </c>
      <c r="Y411">
        <v>45.87</v>
      </c>
      <c r="Z411">
        <v>10.74</v>
      </c>
      <c r="AA411">
        <v>12.14</v>
      </c>
      <c r="AB411">
        <v>46.96</v>
      </c>
      <c r="AC411">
        <v>0.99</v>
      </c>
      <c r="AD411">
        <v>2.09</v>
      </c>
      <c r="AE411">
        <v>32.26</v>
      </c>
      <c r="AF411">
        <v>8.42</v>
      </c>
      <c r="AG411">
        <v>86.33</v>
      </c>
      <c r="AH411">
        <v>0.94799999999999995</v>
      </c>
      <c r="AI411">
        <v>9.9499999999999993</v>
      </c>
      <c r="AJ411">
        <v>12.24</v>
      </c>
      <c r="AK411">
        <v>7.86</v>
      </c>
      <c r="AL411">
        <v>47.26</v>
      </c>
      <c r="AM411">
        <v>55.87</v>
      </c>
      <c r="AN411">
        <v>19.100000000000001</v>
      </c>
      <c r="AO411">
        <v>18.8</v>
      </c>
      <c r="AP411">
        <v>16.809999999999999</v>
      </c>
      <c r="AQ411">
        <v>53.19</v>
      </c>
      <c r="BA411">
        <f t="shared" si="30"/>
        <v>199</v>
      </c>
      <c r="BB411">
        <f t="shared" si="31"/>
        <v>93</v>
      </c>
      <c r="BC411">
        <f t="shared" si="32"/>
        <v>146</v>
      </c>
      <c r="BD411">
        <f t="shared" si="33"/>
        <v>134</v>
      </c>
      <c r="BE411">
        <f t="shared" si="34"/>
        <v>65</v>
      </c>
    </row>
    <row r="412" spans="1:57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12.854054054054</v>
      </c>
      <c r="H412">
        <v>59.55</v>
      </c>
      <c r="I412">
        <v>55.13</v>
      </c>
      <c r="J412">
        <v>51.93</v>
      </c>
      <c r="K412">
        <v>43.27</v>
      </c>
      <c r="L412">
        <v>39.11</v>
      </c>
      <c r="M412">
        <v>52.53</v>
      </c>
      <c r="N412">
        <v>31.54</v>
      </c>
      <c r="O412">
        <v>26.49</v>
      </c>
      <c r="P412">
        <v>54.35</v>
      </c>
      <c r="Q412">
        <v>2.27</v>
      </c>
      <c r="R412">
        <v>2.52</v>
      </c>
      <c r="S412">
        <v>47.37</v>
      </c>
      <c r="T412">
        <v>2.58</v>
      </c>
      <c r="U412">
        <v>2.4900000000000002</v>
      </c>
      <c r="V412">
        <v>50.9</v>
      </c>
      <c r="W412">
        <v>28.39</v>
      </c>
      <c r="X412">
        <v>26.49</v>
      </c>
      <c r="Y412">
        <v>51.72</v>
      </c>
      <c r="Z412">
        <v>10.72</v>
      </c>
      <c r="AA412">
        <v>11.61</v>
      </c>
      <c r="AB412">
        <v>48.02</v>
      </c>
      <c r="AC412">
        <v>1.26</v>
      </c>
      <c r="AD412">
        <v>1.39</v>
      </c>
      <c r="AE412">
        <v>47.62</v>
      </c>
      <c r="AF412">
        <v>7.2</v>
      </c>
      <c r="AG412">
        <v>90.48</v>
      </c>
      <c r="AH412">
        <v>0.97699999999999998</v>
      </c>
      <c r="AI412">
        <v>11.61</v>
      </c>
      <c r="AJ412">
        <v>10.220000000000001</v>
      </c>
      <c r="AK412">
        <v>6.56</v>
      </c>
      <c r="AL412">
        <v>46.05</v>
      </c>
      <c r="AM412">
        <v>63.89</v>
      </c>
      <c r="AN412">
        <v>17.91</v>
      </c>
      <c r="AO412">
        <v>13.37</v>
      </c>
      <c r="AP412">
        <v>13.88</v>
      </c>
      <c r="AQ412">
        <v>56.35</v>
      </c>
      <c r="BA412">
        <f t="shared" si="30"/>
        <v>226</v>
      </c>
      <c r="BB412">
        <f t="shared" si="31"/>
        <v>305</v>
      </c>
      <c r="BC412">
        <f t="shared" si="32"/>
        <v>217</v>
      </c>
      <c r="BD412">
        <f t="shared" si="33"/>
        <v>233</v>
      </c>
      <c r="BE412">
        <f t="shared" si="34"/>
        <v>162</v>
      </c>
    </row>
    <row r="413" spans="1:57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15.535658914729</v>
      </c>
      <c r="H413">
        <v>74.37</v>
      </c>
      <c r="I413">
        <v>49.94</v>
      </c>
      <c r="J413">
        <v>59.83</v>
      </c>
      <c r="K413">
        <v>53.98</v>
      </c>
      <c r="L413">
        <v>35.57</v>
      </c>
      <c r="M413">
        <v>60.28</v>
      </c>
      <c r="N413">
        <v>37</v>
      </c>
      <c r="O413">
        <v>25.78</v>
      </c>
      <c r="P413">
        <v>58.94</v>
      </c>
      <c r="Q413">
        <v>4.22</v>
      </c>
      <c r="R413">
        <v>2.69</v>
      </c>
      <c r="S413">
        <v>61.04</v>
      </c>
      <c r="T413">
        <v>4.0599999999999996</v>
      </c>
      <c r="U413">
        <v>2.29</v>
      </c>
      <c r="V413">
        <v>63.9</v>
      </c>
      <c r="W413">
        <v>40.51</v>
      </c>
      <c r="X413">
        <v>25.6</v>
      </c>
      <c r="Y413">
        <v>61.28</v>
      </c>
      <c r="Z413">
        <v>18.5</v>
      </c>
      <c r="AA413">
        <v>9.07</v>
      </c>
      <c r="AB413">
        <v>67.099999999999994</v>
      </c>
      <c r="AC413">
        <v>2.69</v>
      </c>
      <c r="AD413">
        <v>1.53</v>
      </c>
      <c r="AE413">
        <v>63.83</v>
      </c>
      <c r="AF413">
        <v>11.41</v>
      </c>
      <c r="AG413">
        <v>89.55</v>
      </c>
      <c r="AH413">
        <v>1.01</v>
      </c>
      <c r="AI413">
        <v>12.48</v>
      </c>
      <c r="AJ413">
        <v>11.23</v>
      </c>
      <c r="AK413">
        <v>7.28</v>
      </c>
      <c r="AL413">
        <v>36.64</v>
      </c>
      <c r="AM413">
        <v>63.18</v>
      </c>
      <c r="AN413">
        <v>22.72</v>
      </c>
      <c r="AO413">
        <v>15.27</v>
      </c>
      <c r="AP413">
        <v>17.690000000000001</v>
      </c>
      <c r="AQ413">
        <v>56.22</v>
      </c>
      <c r="BA413">
        <f t="shared" si="30"/>
        <v>404</v>
      </c>
      <c r="BB413">
        <f t="shared" si="31"/>
        <v>390</v>
      </c>
      <c r="BC413">
        <f t="shared" si="32"/>
        <v>413</v>
      </c>
      <c r="BD413">
        <f t="shared" si="33"/>
        <v>325</v>
      </c>
      <c r="BE413">
        <f t="shared" si="34"/>
        <v>363</v>
      </c>
    </row>
    <row r="414" spans="1:57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10.061111111111</v>
      </c>
      <c r="H414">
        <v>53.96</v>
      </c>
      <c r="I414">
        <v>67.02</v>
      </c>
      <c r="J414">
        <v>44.6</v>
      </c>
      <c r="K414">
        <v>39.19</v>
      </c>
      <c r="L414">
        <v>46.29</v>
      </c>
      <c r="M414">
        <v>45.85</v>
      </c>
      <c r="N414">
        <v>26.98</v>
      </c>
      <c r="O414">
        <v>30.1</v>
      </c>
      <c r="P414">
        <v>47.26</v>
      </c>
      <c r="Q414">
        <v>1.7</v>
      </c>
      <c r="R414">
        <v>1.7</v>
      </c>
      <c r="S414">
        <v>50</v>
      </c>
      <c r="T414">
        <v>2.52</v>
      </c>
      <c r="U414">
        <v>2.56</v>
      </c>
      <c r="V414">
        <v>49.67</v>
      </c>
      <c r="W414">
        <v>28.97</v>
      </c>
      <c r="X414">
        <v>31.52</v>
      </c>
      <c r="Y414">
        <v>47.89</v>
      </c>
      <c r="Z414">
        <v>12.5</v>
      </c>
      <c r="AA414">
        <v>12.5</v>
      </c>
      <c r="AB414">
        <v>50</v>
      </c>
      <c r="AC414">
        <v>0.85</v>
      </c>
      <c r="AD414">
        <v>0.85</v>
      </c>
      <c r="AE414">
        <v>50</v>
      </c>
      <c r="AF414">
        <v>6.32</v>
      </c>
      <c r="AG414">
        <v>94.34</v>
      </c>
      <c r="AH414">
        <v>1.0069999999999999</v>
      </c>
      <c r="AI414">
        <v>10.79</v>
      </c>
      <c r="AJ414">
        <v>11.64</v>
      </c>
      <c r="AK414">
        <v>6.25</v>
      </c>
      <c r="AL414">
        <v>50.55</v>
      </c>
      <c r="AM414">
        <v>63.33</v>
      </c>
      <c r="AN414">
        <v>18.739999999999998</v>
      </c>
      <c r="AO414">
        <v>15.33</v>
      </c>
      <c r="AP414">
        <v>13.91</v>
      </c>
      <c r="AQ414">
        <v>57.39</v>
      </c>
      <c r="BA414">
        <f t="shared" si="30"/>
        <v>101</v>
      </c>
      <c r="BB414">
        <f t="shared" si="31"/>
        <v>50</v>
      </c>
      <c r="BC414">
        <f t="shared" si="32"/>
        <v>195</v>
      </c>
      <c r="BD414">
        <f t="shared" si="33"/>
        <v>204</v>
      </c>
      <c r="BE414">
        <f t="shared" si="34"/>
        <v>196</v>
      </c>
    </row>
    <row r="415" spans="1:57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10.337634408602</v>
      </c>
      <c r="H415">
        <v>56.17</v>
      </c>
      <c r="I415">
        <v>51.67</v>
      </c>
      <c r="J415">
        <v>52.08</v>
      </c>
      <c r="K415">
        <v>39.69</v>
      </c>
      <c r="L415">
        <v>35.39</v>
      </c>
      <c r="M415">
        <v>52.87</v>
      </c>
      <c r="N415">
        <v>25.84</v>
      </c>
      <c r="O415">
        <v>23.22</v>
      </c>
      <c r="P415">
        <v>52.67</v>
      </c>
      <c r="Q415">
        <v>1.1200000000000001</v>
      </c>
      <c r="R415">
        <v>1.1200000000000001</v>
      </c>
      <c r="S415">
        <v>50</v>
      </c>
      <c r="T415">
        <v>2.37</v>
      </c>
      <c r="U415">
        <v>2.33</v>
      </c>
      <c r="V415">
        <v>50.36</v>
      </c>
      <c r="W415">
        <v>25.84</v>
      </c>
      <c r="X415">
        <v>23.22</v>
      </c>
      <c r="Y415">
        <v>52.67</v>
      </c>
      <c r="Z415">
        <v>12.36</v>
      </c>
      <c r="AA415">
        <v>11.98</v>
      </c>
      <c r="AB415">
        <v>50.77</v>
      </c>
      <c r="AC415">
        <v>0.37</v>
      </c>
      <c r="AD415">
        <v>0.75</v>
      </c>
      <c r="AE415">
        <v>33.33</v>
      </c>
      <c r="AF415">
        <v>4.3499999999999996</v>
      </c>
      <c r="AG415">
        <v>95.16</v>
      </c>
      <c r="AH415">
        <v>0.995</v>
      </c>
      <c r="AI415">
        <v>9.92</v>
      </c>
      <c r="AJ415">
        <v>18.72</v>
      </c>
      <c r="AK415">
        <v>11.05</v>
      </c>
      <c r="AL415">
        <v>43.81</v>
      </c>
      <c r="AM415">
        <v>47.32</v>
      </c>
      <c r="AN415">
        <v>15.91</v>
      </c>
      <c r="AO415">
        <v>21.16</v>
      </c>
      <c r="AP415">
        <v>17.04</v>
      </c>
      <c r="AQ415">
        <v>48.3</v>
      </c>
      <c r="BA415">
        <f t="shared" si="30"/>
        <v>160</v>
      </c>
      <c r="BB415">
        <f t="shared" si="31"/>
        <v>367</v>
      </c>
      <c r="BC415">
        <f t="shared" si="32"/>
        <v>138</v>
      </c>
      <c r="BD415">
        <f t="shared" si="33"/>
        <v>310</v>
      </c>
      <c r="BE415">
        <f t="shared" si="34"/>
        <v>196</v>
      </c>
    </row>
    <row r="416" spans="1:57" x14ac:dyDescent="0.3">
      <c r="BA416" t="e">
        <f t="shared" si="30"/>
        <v>#N/A</v>
      </c>
      <c r="BB416" t="e">
        <f t="shared" si="31"/>
        <v>#N/A</v>
      </c>
      <c r="BC416" t="e">
        <f t="shared" si="32"/>
        <v>#N/A</v>
      </c>
      <c r="BD416" t="e">
        <f t="shared" si="33"/>
        <v>#N/A</v>
      </c>
      <c r="BE416" t="e">
        <f t="shared" si="34"/>
        <v>#N/A</v>
      </c>
    </row>
    <row r="417" spans="53:57" x14ac:dyDescent="0.3">
      <c r="BA417" t="e">
        <f t="shared" si="30"/>
        <v>#N/A</v>
      </c>
      <c r="BB417" t="e">
        <f t="shared" si="31"/>
        <v>#N/A</v>
      </c>
      <c r="BC417" t="e">
        <f t="shared" si="32"/>
        <v>#N/A</v>
      </c>
      <c r="BD417" t="e">
        <f t="shared" si="33"/>
        <v>#N/A</v>
      </c>
      <c r="BE417" t="e">
        <f t="shared" si="34"/>
        <v>#N/A</v>
      </c>
    </row>
    <row r="418" spans="53:57" x14ac:dyDescent="0.3">
      <c r="BA418" t="e">
        <f t="shared" si="30"/>
        <v>#N/A</v>
      </c>
      <c r="BB418" t="e">
        <f t="shared" si="31"/>
        <v>#N/A</v>
      </c>
      <c r="BC418" t="e">
        <f t="shared" si="32"/>
        <v>#N/A</v>
      </c>
      <c r="BD418" t="e">
        <f t="shared" si="33"/>
        <v>#N/A</v>
      </c>
      <c r="BE418" t="e">
        <f t="shared" si="34"/>
        <v>#N/A</v>
      </c>
    </row>
    <row r="419" spans="53:57" x14ac:dyDescent="0.3">
      <c r="BA419" t="e">
        <f t="shared" si="30"/>
        <v>#N/A</v>
      </c>
      <c r="BB419" t="e">
        <f t="shared" si="31"/>
        <v>#N/A</v>
      </c>
      <c r="BC419" t="e">
        <f t="shared" si="32"/>
        <v>#N/A</v>
      </c>
      <c r="BD419" t="e">
        <f t="shared" si="33"/>
        <v>#N/A</v>
      </c>
      <c r="BE419" t="e">
        <f t="shared" si="34"/>
        <v>#N/A</v>
      </c>
    </row>
    <row r="420" spans="53:57" x14ac:dyDescent="0.3">
      <c r="BA420" t="e">
        <f t="shared" si="30"/>
        <v>#N/A</v>
      </c>
      <c r="BB420" t="e">
        <f t="shared" si="31"/>
        <v>#N/A</v>
      </c>
      <c r="BC420" t="e">
        <f t="shared" si="32"/>
        <v>#N/A</v>
      </c>
      <c r="BD420" t="e">
        <f t="shared" si="33"/>
        <v>#N/A</v>
      </c>
      <c r="BE420" t="e">
        <f t="shared" si="34"/>
        <v>#N/A</v>
      </c>
    </row>
    <row r="421" spans="53:57" x14ac:dyDescent="0.3">
      <c r="BA421" t="e">
        <f t="shared" si="30"/>
        <v>#N/A</v>
      </c>
      <c r="BB421" t="e">
        <f t="shared" si="31"/>
        <v>#N/A</v>
      </c>
      <c r="BC421" t="e">
        <f t="shared" si="32"/>
        <v>#N/A</v>
      </c>
      <c r="BD421" t="e">
        <f t="shared" si="33"/>
        <v>#N/A</v>
      </c>
      <c r="BE421" t="e">
        <f t="shared" si="34"/>
        <v>#N/A</v>
      </c>
    </row>
    <row r="422" spans="53:57" x14ac:dyDescent="0.3">
      <c r="BA422" t="e">
        <f t="shared" si="30"/>
        <v>#N/A</v>
      </c>
      <c r="BB422" t="e">
        <f t="shared" si="31"/>
        <v>#N/A</v>
      </c>
      <c r="BC422" t="e">
        <f t="shared" si="32"/>
        <v>#N/A</v>
      </c>
      <c r="BD422" t="e">
        <f t="shared" si="33"/>
        <v>#N/A</v>
      </c>
      <c r="BE422" t="e">
        <f t="shared" si="34"/>
        <v>#N/A</v>
      </c>
    </row>
    <row r="423" spans="53:57" x14ac:dyDescent="0.3">
      <c r="BA423" t="e">
        <f t="shared" si="30"/>
        <v>#N/A</v>
      </c>
      <c r="BB423" t="e">
        <f t="shared" si="31"/>
        <v>#N/A</v>
      </c>
      <c r="BC423" t="e">
        <f t="shared" si="32"/>
        <v>#N/A</v>
      </c>
      <c r="BD423" t="e">
        <f t="shared" si="33"/>
        <v>#N/A</v>
      </c>
      <c r="BE423" t="e">
        <f t="shared" si="34"/>
        <v>#N/A</v>
      </c>
    </row>
    <row r="424" spans="53:57" x14ac:dyDescent="0.3">
      <c r="BA424" t="e">
        <f t="shared" si="30"/>
        <v>#N/A</v>
      </c>
      <c r="BB424" t="e">
        <f t="shared" si="31"/>
        <v>#N/A</v>
      </c>
      <c r="BC424" t="e">
        <f t="shared" si="32"/>
        <v>#N/A</v>
      </c>
      <c r="BD424" t="e">
        <f t="shared" si="33"/>
        <v>#N/A</v>
      </c>
      <c r="BE424" t="e">
        <f t="shared" si="34"/>
        <v>#N/A</v>
      </c>
    </row>
    <row r="425" spans="53:57" x14ac:dyDescent="0.3">
      <c r="BA425" t="e">
        <f t="shared" si="30"/>
        <v>#N/A</v>
      </c>
      <c r="BB425" t="e">
        <f t="shared" si="31"/>
        <v>#N/A</v>
      </c>
      <c r="BC425" t="e">
        <f t="shared" si="32"/>
        <v>#N/A</v>
      </c>
      <c r="BD425" t="e">
        <f t="shared" si="33"/>
        <v>#N/A</v>
      </c>
      <c r="BE425" t="e">
        <f t="shared" si="34"/>
        <v>#N/A</v>
      </c>
    </row>
    <row r="426" spans="53:57" x14ac:dyDescent="0.3">
      <c r="BA426" t="e">
        <f t="shared" si="30"/>
        <v>#N/A</v>
      </c>
      <c r="BB426" t="e">
        <f t="shared" si="31"/>
        <v>#N/A</v>
      </c>
      <c r="BC426" t="e">
        <f t="shared" si="32"/>
        <v>#N/A</v>
      </c>
      <c r="BD426" t="e">
        <f t="shared" si="33"/>
        <v>#N/A</v>
      </c>
      <c r="BE426" t="e">
        <f t="shared" si="34"/>
        <v>#N/A</v>
      </c>
    </row>
    <row r="427" spans="53:57" x14ac:dyDescent="0.3">
      <c r="BA427" t="e">
        <f t="shared" si="30"/>
        <v>#N/A</v>
      </c>
      <c r="BB427" t="e">
        <f t="shared" si="31"/>
        <v>#N/A</v>
      </c>
      <c r="BC427" t="e">
        <f t="shared" si="32"/>
        <v>#N/A</v>
      </c>
      <c r="BD427" t="e">
        <f t="shared" si="33"/>
        <v>#N/A</v>
      </c>
      <c r="BE427" t="e">
        <f t="shared" si="34"/>
        <v>#N/A</v>
      </c>
    </row>
    <row r="428" spans="53:57" x14ac:dyDescent="0.3">
      <c r="BA428" t="e">
        <f t="shared" si="30"/>
        <v>#N/A</v>
      </c>
      <c r="BB428" t="e">
        <f t="shared" si="31"/>
        <v>#N/A</v>
      </c>
      <c r="BC428" t="e">
        <f t="shared" si="32"/>
        <v>#N/A</v>
      </c>
      <c r="BD428" t="e">
        <f t="shared" si="33"/>
        <v>#N/A</v>
      </c>
      <c r="BE428" t="e">
        <f t="shared" si="34"/>
        <v>#N/A</v>
      </c>
    </row>
    <row r="429" spans="53:57" x14ac:dyDescent="0.3">
      <c r="BA429" t="e">
        <f t="shared" si="30"/>
        <v>#N/A</v>
      </c>
      <c r="BB429" t="e">
        <f t="shared" si="31"/>
        <v>#N/A</v>
      </c>
      <c r="BC429" t="e">
        <f t="shared" si="32"/>
        <v>#N/A</v>
      </c>
      <c r="BD429" t="e">
        <f t="shared" si="33"/>
        <v>#N/A</v>
      </c>
      <c r="BE429" t="e">
        <f t="shared" si="34"/>
        <v>#N/A</v>
      </c>
    </row>
    <row r="430" spans="53:57" x14ac:dyDescent="0.3">
      <c r="BA430" t="e">
        <f t="shared" si="30"/>
        <v>#N/A</v>
      </c>
      <c r="BB430" t="e">
        <f t="shared" si="31"/>
        <v>#N/A</v>
      </c>
      <c r="BC430" t="e">
        <f t="shared" si="32"/>
        <v>#N/A</v>
      </c>
      <c r="BD430" t="e">
        <f t="shared" si="33"/>
        <v>#N/A</v>
      </c>
      <c r="BE430" t="e">
        <f t="shared" si="34"/>
        <v>#N/A</v>
      </c>
    </row>
    <row r="431" spans="53:57" x14ac:dyDescent="0.3">
      <c r="BA431" t="e">
        <f t="shared" si="30"/>
        <v>#N/A</v>
      </c>
      <c r="BB431" t="e">
        <f t="shared" si="31"/>
        <v>#N/A</v>
      </c>
      <c r="BC431" t="e">
        <f t="shared" si="32"/>
        <v>#N/A</v>
      </c>
      <c r="BD431" t="e">
        <f t="shared" si="33"/>
        <v>#N/A</v>
      </c>
      <c r="BE431" t="e">
        <f t="shared" si="34"/>
        <v>#N/A</v>
      </c>
    </row>
  </sheetData>
  <sheetProtection algorithmName="SHA-512" hashValue="euMhpOOa0N94HpmFulqrL3UKUeLBMT+6z01kTtjUJPfVbPziJgyNWdZf6R+veCfU9t1yZtdI67rbbAj+utwJcg==" saltValue="HPCyFmR0lIKBiP7+tX9IJQ==" spinCount="100000" sheet="1" objects="1" scenarios="1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15"/>
  <sheetViews>
    <sheetView workbookViewId="0">
      <selection activeCell="P36" sqref="P3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12.640425531915</v>
      </c>
      <c r="H3">
        <v>1.01</v>
      </c>
      <c r="I3">
        <v>1.1100000000000001</v>
      </c>
      <c r="J3">
        <v>0.71</v>
      </c>
      <c r="K3">
        <v>0.4</v>
      </c>
      <c r="L3">
        <v>2.12</v>
      </c>
      <c r="M3">
        <v>80.77</v>
      </c>
      <c r="N3">
        <v>8.3800000000000008</v>
      </c>
      <c r="O3">
        <v>12.05</v>
      </c>
      <c r="P3">
        <v>0.82</v>
      </c>
      <c r="Q3">
        <v>17.88</v>
      </c>
      <c r="R3">
        <v>12.32</v>
      </c>
      <c r="S3">
        <v>8.3800000000000008</v>
      </c>
      <c r="T3">
        <v>2.42</v>
      </c>
      <c r="U3">
        <v>0.5</v>
      </c>
      <c r="V3">
        <v>2.3199999999999998</v>
      </c>
      <c r="W3">
        <v>1.41</v>
      </c>
      <c r="X3">
        <v>0.71</v>
      </c>
      <c r="Y3">
        <v>0.71</v>
      </c>
      <c r="Z3">
        <v>0</v>
      </c>
      <c r="AA3">
        <v>0</v>
      </c>
      <c r="AB3">
        <v>1.21</v>
      </c>
      <c r="AC3">
        <v>1.21</v>
      </c>
      <c r="AD3">
        <v>1.51</v>
      </c>
      <c r="AE3">
        <v>4.1399999999999997</v>
      </c>
      <c r="AF3">
        <v>3.33</v>
      </c>
      <c r="AG3">
        <v>2.02</v>
      </c>
      <c r="AH3">
        <v>14.64</v>
      </c>
      <c r="AI3">
        <v>19.09</v>
      </c>
      <c r="AJ3">
        <v>4.38</v>
      </c>
    </row>
    <row r="4" spans="1:36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11.563829787234001</v>
      </c>
      <c r="H4">
        <v>0.77</v>
      </c>
      <c r="I4">
        <v>0.88</v>
      </c>
      <c r="J4">
        <v>0.55000000000000004</v>
      </c>
      <c r="K4">
        <v>0.33</v>
      </c>
      <c r="L4">
        <v>1.66</v>
      </c>
      <c r="M4">
        <v>75</v>
      </c>
      <c r="N4">
        <v>6.29</v>
      </c>
      <c r="O4">
        <v>12.28</v>
      </c>
      <c r="P4">
        <v>0.78</v>
      </c>
      <c r="Q4">
        <v>12.03</v>
      </c>
      <c r="R4">
        <v>9.0500000000000007</v>
      </c>
      <c r="S4">
        <v>6.62</v>
      </c>
      <c r="T4">
        <v>4.3099999999999996</v>
      </c>
      <c r="U4">
        <v>0.55000000000000004</v>
      </c>
      <c r="V4">
        <v>1.21</v>
      </c>
      <c r="W4">
        <v>2.21</v>
      </c>
      <c r="X4">
        <v>0.66</v>
      </c>
      <c r="Y4">
        <v>0.55000000000000004</v>
      </c>
      <c r="Z4">
        <v>0</v>
      </c>
      <c r="AA4">
        <v>0.11</v>
      </c>
      <c r="AB4">
        <v>0.55000000000000004</v>
      </c>
      <c r="AC4">
        <v>0.88</v>
      </c>
      <c r="AD4">
        <v>1.55</v>
      </c>
      <c r="AE4">
        <v>3.09</v>
      </c>
      <c r="AF4">
        <v>2.87</v>
      </c>
      <c r="AG4">
        <v>2.4300000000000002</v>
      </c>
      <c r="AH4">
        <v>28.48</v>
      </c>
      <c r="AI4">
        <v>21.2</v>
      </c>
      <c r="AJ4">
        <v>6.33</v>
      </c>
    </row>
    <row r="5" spans="1:36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12.754347826087001</v>
      </c>
      <c r="H5">
        <v>0.51</v>
      </c>
      <c r="I5">
        <v>1.23</v>
      </c>
      <c r="J5">
        <v>0.92</v>
      </c>
      <c r="K5">
        <v>0.31</v>
      </c>
      <c r="L5">
        <v>1.74</v>
      </c>
      <c r="M5">
        <v>70.83</v>
      </c>
      <c r="N5">
        <v>5.62</v>
      </c>
      <c r="O5">
        <v>9.09</v>
      </c>
      <c r="P5">
        <v>0.91</v>
      </c>
      <c r="Q5">
        <v>11.45</v>
      </c>
      <c r="R5">
        <v>9.31</v>
      </c>
      <c r="S5">
        <v>8.2799999999999994</v>
      </c>
      <c r="T5">
        <v>4.91</v>
      </c>
      <c r="U5">
        <v>0.2</v>
      </c>
      <c r="V5">
        <v>1.43</v>
      </c>
      <c r="W5">
        <v>3.17</v>
      </c>
      <c r="X5">
        <v>1.1200000000000001</v>
      </c>
      <c r="Y5">
        <v>0.82</v>
      </c>
      <c r="Z5">
        <v>0.31</v>
      </c>
      <c r="AA5">
        <v>0</v>
      </c>
      <c r="AB5">
        <v>1.23</v>
      </c>
      <c r="AC5">
        <v>0.82</v>
      </c>
      <c r="AD5">
        <v>1.1200000000000001</v>
      </c>
      <c r="AE5">
        <v>8.59</v>
      </c>
      <c r="AF5">
        <v>4.7</v>
      </c>
      <c r="AG5">
        <v>2.86</v>
      </c>
      <c r="AH5">
        <v>30.07</v>
      </c>
      <c r="AI5">
        <v>30.37</v>
      </c>
      <c r="AJ5">
        <v>5.09</v>
      </c>
    </row>
    <row r="6" spans="1:36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0.55000000000000004</v>
      </c>
      <c r="I6">
        <v>0.37</v>
      </c>
      <c r="J6">
        <v>0.18</v>
      </c>
      <c r="K6">
        <v>0.18</v>
      </c>
      <c r="L6">
        <v>0.92</v>
      </c>
      <c r="M6">
        <v>55.56</v>
      </c>
      <c r="N6">
        <v>4.7699999999999996</v>
      </c>
      <c r="O6">
        <v>11.54</v>
      </c>
      <c r="P6">
        <v>0.49</v>
      </c>
      <c r="Q6">
        <v>9.73</v>
      </c>
      <c r="R6">
        <v>7.34</v>
      </c>
      <c r="S6">
        <v>4.7699999999999996</v>
      </c>
      <c r="T6">
        <v>1.65</v>
      </c>
      <c r="U6">
        <v>0.18</v>
      </c>
      <c r="V6">
        <v>0.73</v>
      </c>
      <c r="W6">
        <v>0.73</v>
      </c>
      <c r="X6">
        <v>0.37</v>
      </c>
      <c r="Y6">
        <v>0.37</v>
      </c>
      <c r="Z6">
        <v>0</v>
      </c>
      <c r="AA6">
        <v>0</v>
      </c>
      <c r="AB6">
        <v>0.73</v>
      </c>
      <c r="AC6">
        <v>1.65</v>
      </c>
      <c r="AD6">
        <v>0.92</v>
      </c>
      <c r="AE6">
        <v>1.29</v>
      </c>
      <c r="AF6">
        <v>2.57</v>
      </c>
      <c r="AG6">
        <v>2.57</v>
      </c>
      <c r="AH6">
        <v>12.85</v>
      </c>
      <c r="AI6">
        <v>13.95</v>
      </c>
      <c r="AJ6">
        <v>8.8000000000000007</v>
      </c>
    </row>
    <row r="7" spans="1:36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12.990740740741</v>
      </c>
      <c r="H7">
        <v>1.1299999999999999</v>
      </c>
      <c r="I7">
        <v>1.1299999999999999</v>
      </c>
      <c r="J7">
        <v>0.72</v>
      </c>
      <c r="K7">
        <v>0.41</v>
      </c>
      <c r="L7">
        <v>2.2599999999999998</v>
      </c>
      <c r="M7">
        <v>73.33</v>
      </c>
      <c r="N7">
        <v>8.83</v>
      </c>
      <c r="O7">
        <v>12.79</v>
      </c>
      <c r="P7">
        <v>0.72</v>
      </c>
      <c r="Q7">
        <v>19.190000000000001</v>
      </c>
      <c r="R7">
        <v>12.73</v>
      </c>
      <c r="S7">
        <v>7.8</v>
      </c>
      <c r="T7">
        <v>2.87</v>
      </c>
      <c r="U7">
        <v>0.21</v>
      </c>
      <c r="V7">
        <v>1.1299999999999999</v>
      </c>
      <c r="W7">
        <v>3.69</v>
      </c>
      <c r="X7">
        <v>1.74</v>
      </c>
      <c r="Y7">
        <v>1.74</v>
      </c>
      <c r="Z7">
        <v>0</v>
      </c>
      <c r="AA7">
        <v>0</v>
      </c>
      <c r="AB7">
        <v>2.16</v>
      </c>
      <c r="AC7">
        <v>0.92</v>
      </c>
      <c r="AD7">
        <v>1.1299999999999999</v>
      </c>
      <c r="AE7">
        <v>4.1100000000000003</v>
      </c>
      <c r="AF7">
        <v>3.39</v>
      </c>
      <c r="AG7">
        <v>1.33</v>
      </c>
      <c r="AH7">
        <v>0</v>
      </c>
      <c r="AI7">
        <v>0.21</v>
      </c>
      <c r="AJ7">
        <v>0</v>
      </c>
    </row>
    <row r="8" spans="1:36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12.646341463415</v>
      </c>
      <c r="H8">
        <v>0.81</v>
      </c>
      <c r="I8">
        <v>1.85</v>
      </c>
      <c r="J8">
        <v>1.04</v>
      </c>
      <c r="K8">
        <v>0.81</v>
      </c>
      <c r="L8">
        <v>2.66</v>
      </c>
      <c r="M8">
        <v>71.88</v>
      </c>
      <c r="N8">
        <v>8.91</v>
      </c>
      <c r="O8">
        <v>9.09</v>
      </c>
      <c r="P8">
        <v>1.1499999999999999</v>
      </c>
      <c r="Q8">
        <v>16.89</v>
      </c>
      <c r="R8">
        <v>13.65</v>
      </c>
      <c r="S8">
        <v>11.69</v>
      </c>
      <c r="T8">
        <v>5.55</v>
      </c>
      <c r="U8">
        <v>0.81</v>
      </c>
      <c r="V8">
        <v>2.2000000000000002</v>
      </c>
      <c r="W8">
        <v>2.08</v>
      </c>
      <c r="X8">
        <v>0.93</v>
      </c>
      <c r="Y8">
        <v>0.93</v>
      </c>
      <c r="Z8">
        <v>0</v>
      </c>
      <c r="AA8">
        <v>0</v>
      </c>
      <c r="AB8">
        <v>0.93</v>
      </c>
      <c r="AC8">
        <v>1.62</v>
      </c>
      <c r="AD8">
        <v>3.12</v>
      </c>
      <c r="AE8">
        <v>3.59</v>
      </c>
      <c r="AF8">
        <v>2.78</v>
      </c>
      <c r="AG8">
        <v>2.2000000000000002</v>
      </c>
      <c r="AH8">
        <v>24.07</v>
      </c>
      <c r="AI8">
        <v>19.899999999999999</v>
      </c>
      <c r="AJ8">
        <v>6.33</v>
      </c>
    </row>
    <row r="9" spans="1:36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10.369791666667</v>
      </c>
      <c r="H9">
        <v>0.72</v>
      </c>
      <c r="I9">
        <v>0.54</v>
      </c>
      <c r="J9">
        <v>0.36</v>
      </c>
      <c r="K9">
        <v>0.18</v>
      </c>
      <c r="L9">
        <v>1.27</v>
      </c>
      <c r="M9">
        <v>63.64</v>
      </c>
      <c r="N9">
        <v>6.15</v>
      </c>
      <c r="O9">
        <v>11.76</v>
      </c>
      <c r="P9">
        <v>0.76</v>
      </c>
      <c r="Q9">
        <v>10.85</v>
      </c>
      <c r="R9">
        <v>9.0399999999999991</v>
      </c>
      <c r="S9">
        <v>8.14</v>
      </c>
      <c r="T9">
        <v>3.98</v>
      </c>
      <c r="U9">
        <v>0</v>
      </c>
      <c r="V9">
        <v>0.18</v>
      </c>
      <c r="W9">
        <v>1.45</v>
      </c>
      <c r="X9">
        <v>0.72</v>
      </c>
      <c r="Y9">
        <v>0.72</v>
      </c>
      <c r="Z9">
        <v>0</v>
      </c>
      <c r="AA9">
        <v>0</v>
      </c>
      <c r="AB9">
        <v>1.08</v>
      </c>
      <c r="AC9">
        <v>1.08</v>
      </c>
      <c r="AD9">
        <v>2.5299999999999998</v>
      </c>
      <c r="AE9">
        <v>2.89</v>
      </c>
      <c r="AF9">
        <v>2.71</v>
      </c>
      <c r="AG9">
        <v>1.08</v>
      </c>
      <c r="AH9">
        <v>2.17</v>
      </c>
      <c r="AI9">
        <v>1.99</v>
      </c>
      <c r="AJ9">
        <v>9.43</v>
      </c>
    </row>
    <row r="10" spans="1:36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13.538541666666999</v>
      </c>
      <c r="H10">
        <v>0.92</v>
      </c>
      <c r="I10">
        <v>1.38</v>
      </c>
      <c r="J10">
        <v>0.92</v>
      </c>
      <c r="K10">
        <v>0.46</v>
      </c>
      <c r="L10">
        <v>2.31</v>
      </c>
      <c r="M10">
        <v>65.790000000000006</v>
      </c>
      <c r="N10">
        <v>8.2200000000000006</v>
      </c>
      <c r="O10">
        <v>11.24</v>
      </c>
      <c r="P10">
        <v>0.75</v>
      </c>
      <c r="Q10">
        <v>17.27</v>
      </c>
      <c r="R10">
        <v>12.28</v>
      </c>
      <c r="S10">
        <v>8.77</v>
      </c>
      <c r="T10">
        <v>2.77</v>
      </c>
      <c r="U10">
        <v>0.55000000000000004</v>
      </c>
      <c r="V10">
        <v>1.85</v>
      </c>
      <c r="W10">
        <v>1.38</v>
      </c>
      <c r="X10">
        <v>0.55000000000000004</v>
      </c>
      <c r="Y10">
        <v>0.46</v>
      </c>
      <c r="Z10">
        <v>0.09</v>
      </c>
      <c r="AA10">
        <v>0</v>
      </c>
      <c r="AB10">
        <v>0.55000000000000004</v>
      </c>
      <c r="AC10">
        <v>1.1100000000000001</v>
      </c>
      <c r="AD10">
        <v>1.94</v>
      </c>
      <c r="AE10">
        <v>1.66</v>
      </c>
      <c r="AF10">
        <v>2.0299999999999998</v>
      </c>
      <c r="AG10">
        <v>1.94</v>
      </c>
      <c r="AH10">
        <v>0.83</v>
      </c>
      <c r="AI10">
        <v>0.83</v>
      </c>
      <c r="AJ10">
        <v>4.62</v>
      </c>
    </row>
    <row r="11" spans="1:36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12.58731884058</v>
      </c>
      <c r="H11">
        <v>0.52</v>
      </c>
      <c r="I11">
        <v>0.52</v>
      </c>
      <c r="J11">
        <v>0.1</v>
      </c>
      <c r="K11">
        <v>0.41</v>
      </c>
      <c r="L11">
        <v>1.04</v>
      </c>
      <c r="M11">
        <v>50</v>
      </c>
      <c r="N11">
        <v>6.22</v>
      </c>
      <c r="O11">
        <v>8.33</v>
      </c>
      <c r="P11">
        <v>0.63</v>
      </c>
      <c r="Q11">
        <v>11.81</v>
      </c>
      <c r="R11">
        <v>9.33</v>
      </c>
      <c r="S11">
        <v>6.42</v>
      </c>
      <c r="T11">
        <v>3.32</v>
      </c>
      <c r="U11">
        <v>0.62</v>
      </c>
      <c r="V11">
        <v>1.04</v>
      </c>
      <c r="W11">
        <v>0.21</v>
      </c>
      <c r="X11">
        <v>0.1</v>
      </c>
      <c r="Y11">
        <v>0.1</v>
      </c>
      <c r="Z11">
        <v>0</v>
      </c>
      <c r="AA11">
        <v>0</v>
      </c>
      <c r="AB11">
        <v>0.62</v>
      </c>
      <c r="AC11">
        <v>0.83</v>
      </c>
      <c r="AD11">
        <v>1.55</v>
      </c>
      <c r="AE11">
        <v>1.87</v>
      </c>
      <c r="AF11">
        <v>3.73</v>
      </c>
      <c r="AG11">
        <v>3.73</v>
      </c>
      <c r="AH11">
        <v>0.52</v>
      </c>
      <c r="AI11">
        <v>1.1399999999999999</v>
      </c>
      <c r="AJ11">
        <v>3.24</v>
      </c>
    </row>
    <row r="12" spans="1:36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12.470921985816</v>
      </c>
      <c r="H12">
        <v>0.31</v>
      </c>
      <c r="I12">
        <v>1.33</v>
      </c>
      <c r="J12">
        <v>0.92</v>
      </c>
      <c r="K12">
        <v>0.41</v>
      </c>
      <c r="L12">
        <v>1.64</v>
      </c>
      <c r="M12">
        <v>59.26</v>
      </c>
      <c r="N12">
        <v>4.3</v>
      </c>
      <c r="O12">
        <v>7.14</v>
      </c>
      <c r="P12">
        <v>0.6</v>
      </c>
      <c r="Q12">
        <v>8.39</v>
      </c>
      <c r="R12">
        <v>7.06</v>
      </c>
      <c r="S12">
        <v>5.12</v>
      </c>
      <c r="T12">
        <v>3.07</v>
      </c>
      <c r="U12">
        <v>0.1</v>
      </c>
      <c r="V12">
        <v>0.82</v>
      </c>
      <c r="W12">
        <v>1.64</v>
      </c>
      <c r="X12">
        <v>0.82</v>
      </c>
      <c r="Y12">
        <v>0.82</v>
      </c>
      <c r="Z12">
        <v>0</v>
      </c>
      <c r="AA12">
        <v>0</v>
      </c>
      <c r="AB12">
        <v>1.02</v>
      </c>
      <c r="AC12">
        <v>1.54</v>
      </c>
      <c r="AD12">
        <v>1.74</v>
      </c>
      <c r="AE12">
        <v>2.25</v>
      </c>
      <c r="AF12">
        <v>5.73</v>
      </c>
      <c r="AG12">
        <v>2.0499999999999998</v>
      </c>
      <c r="AH12">
        <v>16.690000000000001</v>
      </c>
      <c r="AI12">
        <v>15.87</v>
      </c>
      <c r="AJ12">
        <v>5.25</v>
      </c>
    </row>
    <row r="13" spans="1:36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0.26</v>
      </c>
      <c r="I13">
        <v>1.1499999999999999</v>
      </c>
      <c r="J13">
        <v>0.9</v>
      </c>
      <c r="K13">
        <v>0.26</v>
      </c>
      <c r="L13">
        <v>1.41</v>
      </c>
      <c r="M13">
        <v>68.75</v>
      </c>
      <c r="N13">
        <v>6.92</v>
      </c>
      <c r="O13">
        <v>3.7</v>
      </c>
      <c r="P13">
        <v>0.71</v>
      </c>
      <c r="Q13">
        <v>13.32</v>
      </c>
      <c r="R13">
        <v>9.48</v>
      </c>
      <c r="S13">
        <v>7.05</v>
      </c>
      <c r="T13">
        <v>2.56</v>
      </c>
      <c r="U13">
        <v>0.13</v>
      </c>
      <c r="V13">
        <v>1.92</v>
      </c>
      <c r="W13">
        <v>3.33</v>
      </c>
      <c r="X13">
        <v>1.1499999999999999</v>
      </c>
      <c r="Y13">
        <v>1.02</v>
      </c>
      <c r="Z13">
        <v>0</v>
      </c>
      <c r="AA13">
        <v>0.13</v>
      </c>
      <c r="AB13">
        <v>0.51</v>
      </c>
      <c r="AC13">
        <v>2.0499999999999998</v>
      </c>
      <c r="AD13">
        <v>1.67</v>
      </c>
      <c r="AE13">
        <v>2.95</v>
      </c>
      <c r="AF13">
        <v>3.33</v>
      </c>
      <c r="AG13">
        <v>1.67</v>
      </c>
      <c r="AH13">
        <v>0.77</v>
      </c>
      <c r="AI13">
        <v>1.54</v>
      </c>
      <c r="AJ13">
        <v>4.2699999999999996</v>
      </c>
    </row>
    <row r="14" spans="1:36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12.154545454545</v>
      </c>
      <c r="H14">
        <v>0.67</v>
      </c>
      <c r="I14">
        <v>0.56000000000000005</v>
      </c>
      <c r="J14">
        <v>0.34</v>
      </c>
      <c r="K14">
        <v>0.22</v>
      </c>
      <c r="L14">
        <v>1.23</v>
      </c>
      <c r="M14">
        <v>57.89</v>
      </c>
      <c r="N14">
        <v>9.09</v>
      </c>
      <c r="O14">
        <v>7.41</v>
      </c>
      <c r="P14">
        <v>0.96</v>
      </c>
      <c r="Q14">
        <v>18.510000000000002</v>
      </c>
      <c r="R14">
        <v>13.69</v>
      </c>
      <c r="S14">
        <v>9.76</v>
      </c>
      <c r="T14">
        <v>4.1500000000000004</v>
      </c>
      <c r="U14">
        <v>0.22</v>
      </c>
      <c r="V14">
        <v>1.91</v>
      </c>
      <c r="W14">
        <v>2.69</v>
      </c>
      <c r="X14">
        <v>1.01</v>
      </c>
      <c r="Y14">
        <v>0.79</v>
      </c>
      <c r="Z14">
        <v>0.22</v>
      </c>
      <c r="AA14">
        <v>0</v>
      </c>
      <c r="AB14">
        <v>1.57</v>
      </c>
      <c r="AC14">
        <v>1.57</v>
      </c>
      <c r="AD14">
        <v>1.35</v>
      </c>
      <c r="AE14">
        <v>4.49</v>
      </c>
      <c r="AF14">
        <v>6.39</v>
      </c>
      <c r="AG14">
        <v>1.35</v>
      </c>
      <c r="AH14">
        <v>0.45</v>
      </c>
      <c r="AI14">
        <v>0.56000000000000005</v>
      </c>
      <c r="AJ14">
        <v>4.99</v>
      </c>
    </row>
    <row r="15" spans="1:36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1.19</v>
      </c>
      <c r="I15">
        <v>0.59</v>
      </c>
      <c r="J15">
        <v>0.4</v>
      </c>
      <c r="K15">
        <v>0.2</v>
      </c>
      <c r="L15">
        <v>1.78</v>
      </c>
      <c r="M15">
        <v>81.819999999999993</v>
      </c>
      <c r="N15">
        <v>4.54</v>
      </c>
      <c r="O15">
        <v>26.09</v>
      </c>
      <c r="P15">
        <v>0.56999999999999995</v>
      </c>
      <c r="Q15">
        <v>9.8800000000000008</v>
      </c>
      <c r="R15">
        <v>6.72</v>
      </c>
      <c r="S15">
        <v>6.32</v>
      </c>
      <c r="T15">
        <v>3.75</v>
      </c>
      <c r="U15">
        <v>0.59</v>
      </c>
      <c r="V15">
        <v>0.59</v>
      </c>
      <c r="W15">
        <v>1.19</v>
      </c>
      <c r="X15">
        <v>0.59</v>
      </c>
      <c r="Y15">
        <v>0.59</v>
      </c>
      <c r="Z15">
        <v>0</v>
      </c>
      <c r="AA15">
        <v>0</v>
      </c>
      <c r="AB15">
        <v>0.79</v>
      </c>
      <c r="AC15">
        <v>3.16</v>
      </c>
      <c r="AD15">
        <v>1.38</v>
      </c>
      <c r="AE15">
        <v>2.96</v>
      </c>
      <c r="AF15">
        <v>4.3499999999999996</v>
      </c>
      <c r="AG15">
        <v>1.19</v>
      </c>
      <c r="AH15">
        <v>6.12</v>
      </c>
      <c r="AI15">
        <v>12.44</v>
      </c>
      <c r="AJ15">
        <v>6.51</v>
      </c>
    </row>
    <row r="16" spans="1:36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13.910852713178</v>
      </c>
      <c r="H16">
        <v>0.2</v>
      </c>
      <c r="I16">
        <v>1.1000000000000001</v>
      </c>
      <c r="J16">
        <v>0.8</v>
      </c>
      <c r="K16">
        <v>0.3</v>
      </c>
      <c r="L16">
        <v>1.3</v>
      </c>
      <c r="M16">
        <v>65</v>
      </c>
      <c r="N16">
        <v>8.23</v>
      </c>
      <c r="O16">
        <v>2.44</v>
      </c>
      <c r="P16">
        <v>0.78</v>
      </c>
      <c r="Q16">
        <v>17.45</v>
      </c>
      <c r="R16">
        <v>11.84</v>
      </c>
      <c r="S16">
        <v>8.5299999999999994</v>
      </c>
      <c r="T16">
        <v>3.21</v>
      </c>
      <c r="U16">
        <v>0.6</v>
      </c>
      <c r="V16">
        <v>2.21</v>
      </c>
      <c r="W16">
        <v>0.8</v>
      </c>
      <c r="X16">
        <v>0.4</v>
      </c>
      <c r="Y16">
        <v>0.4</v>
      </c>
      <c r="Z16">
        <v>0</v>
      </c>
      <c r="AA16">
        <v>0</v>
      </c>
      <c r="AB16">
        <v>0.3</v>
      </c>
      <c r="AC16">
        <v>2.0099999999999998</v>
      </c>
      <c r="AD16">
        <v>1.1000000000000001</v>
      </c>
      <c r="AE16">
        <v>6.82</v>
      </c>
      <c r="AF16">
        <v>1.1000000000000001</v>
      </c>
      <c r="AG16">
        <v>0.8</v>
      </c>
      <c r="AH16">
        <v>0</v>
      </c>
      <c r="AI16">
        <v>0.2</v>
      </c>
      <c r="AJ16">
        <v>0</v>
      </c>
    </row>
    <row r="17" spans="1:36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13.620731707317001</v>
      </c>
      <c r="H17">
        <v>1.07</v>
      </c>
      <c r="I17">
        <v>1.4</v>
      </c>
      <c r="J17">
        <v>0.97</v>
      </c>
      <c r="K17">
        <v>0.43</v>
      </c>
      <c r="L17">
        <v>2.4700000000000002</v>
      </c>
      <c r="M17">
        <v>79.31</v>
      </c>
      <c r="N17">
        <v>7.95</v>
      </c>
      <c r="O17">
        <v>13.51</v>
      </c>
      <c r="P17">
        <v>0.9</v>
      </c>
      <c r="Q17">
        <v>15.36</v>
      </c>
      <c r="R17">
        <v>12.57</v>
      </c>
      <c r="S17">
        <v>8.06</v>
      </c>
      <c r="T17">
        <v>3.87</v>
      </c>
      <c r="U17">
        <v>0.75</v>
      </c>
      <c r="V17">
        <v>0.86</v>
      </c>
      <c r="W17">
        <v>3.22</v>
      </c>
      <c r="X17">
        <v>1.29</v>
      </c>
      <c r="Y17">
        <v>1.07</v>
      </c>
      <c r="Z17">
        <v>0.21</v>
      </c>
      <c r="AA17">
        <v>0</v>
      </c>
      <c r="AB17">
        <v>1.07</v>
      </c>
      <c r="AC17">
        <v>1.5</v>
      </c>
      <c r="AD17">
        <v>3.33</v>
      </c>
      <c r="AE17">
        <v>2.9</v>
      </c>
      <c r="AF17">
        <v>2.15</v>
      </c>
      <c r="AG17">
        <v>3.55</v>
      </c>
      <c r="AH17">
        <v>0.97</v>
      </c>
      <c r="AI17">
        <v>0.75</v>
      </c>
      <c r="AJ17">
        <v>6.04</v>
      </c>
    </row>
    <row r="18" spans="1:36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13.524468085105999</v>
      </c>
      <c r="H18">
        <v>0.56999999999999995</v>
      </c>
      <c r="I18">
        <v>0.85</v>
      </c>
      <c r="J18">
        <v>0.47</v>
      </c>
      <c r="K18">
        <v>0.38</v>
      </c>
      <c r="L18">
        <v>1.42</v>
      </c>
      <c r="M18">
        <v>50</v>
      </c>
      <c r="N18">
        <v>4.1500000000000004</v>
      </c>
      <c r="O18">
        <v>13.64</v>
      </c>
      <c r="P18">
        <v>0.41</v>
      </c>
      <c r="Q18">
        <v>6.61</v>
      </c>
      <c r="R18">
        <v>5.19</v>
      </c>
      <c r="S18">
        <v>3.96</v>
      </c>
      <c r="T18">
        <v>1.98</v>
      </c>
      <c r="U18">
        <v>0.19</v>
      </c>
      <c r="V18">
        <v>0.38</v>
      </c>
      <c r="W18">
        <v>0.94</v>
      </c>
      <c r="X18">
        <v>0.47</v>
      </c>
      <c r="Y18">
        <v>0.47</v>
      </c>
      <c r="Z18">
        <v>0</v>
      </c>
      <c r="AA18">
        <v>0</v>
      </c>
      <c r="AB18">
        <v>0.66</v>
      </c>
      <c r="AC18">
        <v>1.1299999999999999</v>
      </c>
      <c r="AD18">
        <v>2.08</v>
      </c>
      <c r="AE18">
        <v>1.7</v>
      </c>
      <c r="AF18">
        <v>2.4500000000000002</v>
      </c>
      <c r="AG18">
        <v>3.21</v>
      </c>
      <c r="AH18">
        <v>24.92</v>
      </c>
      <c r="AI18">
        <v>27.09</v>
      </c>
      <c r="AJ18">
        <v>4.5199999999999996</v>
      </c>
    </row>
    <row r="19" spans="1:36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13.670833333333</v>
      </c>
      <c r="H19">
        <v>0.47</v>
      </c>
      <c r="I19">
        <v>0.16</v>
      </c>
      <c r="J19">
        <v>0.16</v>
      </c>
      <c r="K19">
        <v>0</v>
      </c>
      <c r="L19">
        <v>0.63</v>
      </c>
      <c r="M19">
        <v>57.14</v>
      </c>
      <c r="N19">
        <v>5.64</v>
      </c>
      <c r="O19">
        <v>8.33</v>
      </c>
      <c r="P19">
        <v>0.66</v>
      </c>
      <c r="Q19">
        <v>10.35</v>
      </c>
      <c r="R19">
        <v>8.31</v>
      </c>
      <c r="S19">
        <v>6.9</v>
      </c>
      <c r="T19">
        <v>3.61</v>
      </c>
      <c r="U19">
        <v>0.31</v>
      </c>
      <c r="V19">
        <v>1.1000000000000001</v>
      </c>
      <c r="W19">
        <v>0.94</v>
      </c>
      <c r="X19">
        <v>0.47</v>
      </c>
      <c r="Y19">
        <v>0.47</v>
      </c>
      <c r="Z19">
        <v>0</v>
      </c>
      <c r="AA19">
        <v>0</v>
      </c>
      <c r="AB19">
        <v>0.47</v>
      </c>
      <c r="AC19">
        <v>1.1000000000000001</v>
      </c>
      <c r="AD19">
        <v>0.94</v>
      </c>
      <c r="AE19">
        <v>2.04</v>
      </c>
      <c r="AF19">
        <v>4.55</v>
      </c>
      <c r="AG19">
        <v>1.57</v>
      </c>
      <c r="AH19">
        <v>0</v>
      </c>
      <c r="AI19">
        <v>0</v>
      </c>
      <c r="AJ19" t="s">
        <v>58</v>
      </c>
    </row>
    <row r="20" spans="1:36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10.482246376812</v>
      </c>
      <c r="H20">
        <v>1.37</v>
      </c>
      <c r="I20">
        <v>1.24</v>
      </c>
      <c r="J20">
        <v>0.75</v>
      </c>
      <c r="K20">
        <v>0.5</v>
      </c>
      <c r="L20">
        <v>2.61</v>
      </c>
      <c r="M20">
        <v>84</v>
      </c>
      <c r="N20">
        <v>8.7100000000000009</v>
      </c>
      <c r="O20">
        <v>15.71</v>
      </c>
      <c r="P20">
        <v>0.7</v>
      </c>
      <c r="Q20">
        <v>15.8</v>
      </c>
      <c r="R20">
        <v>12.57</v>
      </c>
      <c r="S20">
        <v>7.34</v>
      </c>
      <c r="T20">
        <v>2.61</v>
      </c>
      <c r="U20">
        <v>0.37</v>
      </c>
      <c r="V20">
        <v>1.62</v>
      </c>
      <c r="W20">
        <v>0.75</v>
      </c>
      <c r="X20">
        <v>0.25</v>
      </c>
      <c r="Y20">
        <v>0.25</v>
      </c>
      <c r="Z20">
        <v>0</v>
      </c>
      <c r="AA20">
        <v>0</v>
      </c>
      <c r="AB20">
        <v>0.25</v>
      </c>
      <c r="AC20">
        <v>1.37</v>
      </c>
      <c r="AD20">
        <v>0.75</v>
      </c>
      <c r="AE20">
        <v>2.61</v>
      </c>
      <c r="AF20">
        <v>3.48</v>
      </c>
      <c r="AG20">
        <v>1.1200000000000001</v>
      </c>
      <c r="AH20">
        <v>0</v>
      </c>
      <c r="AI20">
        <v>0.87</v>
      </c>
      <c r="AJ20">
        <v>0</v>
      </c>
    </row>
    <row r="21" spans="1:36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11.469259259258999</v>
      </c>
      <c r="H21">
        <v>0.47</v>
      </c>
      <c r="I21">
        <v>0.57999999999999996</v>
      </c>
      <c r="J21">
        <v>0.47</v>
      </c>
      <c r="K21">
        <v>0.12</v>
      </c>
      <c r="L21">
        <v>1.05</v>
      </c>
      <c r="M21">
        <v>52.94</v>
      </c>
      <c r="N21">
        <v>5.81</v>
      </c>
      <c r="O21">
        <v>8</v>
      </c>
      <c r="P21">
        <v>0.54</v>
      </c>
      <c r="Q21">
        <v>12.56</v>
      </c>
      <c r="R21">
        <v>8.25</v>
      </c>
      <c r="S21">
        <v>6.63</v>
      </c>
      <c r="T21">
        <v>2.91</v>
      </c>
      <c r="U21">
        <v>0.35</v>
      </c>
      <c r="V21">
        <v>1.86</v>
      </c>
      <c r="W21">
        <v>2.33</v>
      </c>
      <c r="X21">
        <v>1.1599999999999999</v>
      </c>
      <c r="Y21">
        <v>1.1599999999999999</v>
      </c>
      <c r="Z21">
        <v>0</v>
      </c>
      <c r="AA21">
        <v>0</v>
      </c>
      <c r="AB21">
        <v>1.05</v>
      </c>
      <c r="AC21">
        <v>0.57999999999999996</v>
      </c>
      <c r="AD21">
        <v>1.05</v>
      </c>
      <c r="AE21">
        <v>2.09</v>
      </c>
      <c r="AF21">
        <v>2.09</v>
      </c>
      <c r="AG21">
        <v>2.44</v>
      </c>
      <c r="AH21">
        <v>0.35</v>
      </c>
      <c r="AI21">
        <v>0.7</v>
      </c>
      <c r="AJ21">
        <v>3.88</v>
      </c>
    </row>
    <row r="22" spans="1:36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11.048550724638</v>
      </c>
      <c r="H22">
        <v>0.59</v>
      </c>
      <c r="I22">
        <v>0.47</v>
      </c>
      <c r="J22">
        <v>0.24</v>
      </c>
      <c r="K22">
        <v>0.24</v>
      </c>
      <c r="L22">
        <v>1.06</v>
      </c>
      <c r="M22">
        <v>69.23</v>
      </c>
      <c r="N22">
        <v>5.67</v>
      </c>
      <c r="O22">
        <v>10.42</v>
      </c>
      <c r="P22">
        <v>0.73</v>
      </c>
      <c r="Q22">
        <v>10.27</v>
      </c>
      <c r="R22">
        <v>7.67</v>
      </c>
      <c r="S22">
        <v>7.2</v>
      </c>
      <c r="T22">
        <v>3.9</v>
      </c>
      <c r="U22">
        <v>0.59</v>
      </c>
      <c r="V22">
        <v>0.83</v>
      </c>
      <c r="W22">
        <v>3.07</v>
      </c>
      <c r="X22">
        <v>1.53</v>
      </c>
      <c r="Y22">
        <v>1.53</v>
      </c>
      <c r="Z22">
        <v>0</v>
      </c>
      <c r="AA22">
        <v>0</v>
      </c>
      <c r="AB22">
        <v>1.3</v>
      </c>
      <c r="AC22">
        <v>1.06</v>
      </c>
      <c r="AD22">
        <v>1.42</v>
      </c>
      <c r="AE22">
        <v>7.67</v>
      </c>
      <c r="AF22">
        <v>5.19</v>
      </c>
      <c r="AG22">
        <v>3.19</v>
      </c>
      <c r="AH22">
        <v>0</v>
      </c>
      <c r="AI22">
        <v>0.24</v>
      </c>
      <c r="AJ22">
        <v>0</v>
      </c>
    </row>
    <row r="23" spans="1:36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15.123758865248</v>
      </c>
      <c r="H23">
        <v>0.68</v>
      </c>
      <c r="I23">
        <v>1.18</v>
      </c>
      <c r="J23">
        <v>0.84</v>
      </c>
      <c r="K23">
        <v>0.34</v>
      </c>
      <c r="L23">
        <v>1.86</v>
      </c>
      <c r="M23">
        <v>59.46</v>
      </c>
      <c r="N23">
        <v>8.5299999999999994</v>
      </c>
      <c r="O23">
        <v>7.92</v>
      </c>
      <c r="P23">
        <v>1</v>
      </c>
      <c r="Q23">
        <v>16.04</v>
      </c>
      <c r="R23">
        <v>12.83</v>
      </c>
      <c r="S23">
        <v>10.89</v>
      </c>
      <c r="T23">
        <v>4.9000000000000004</v>
      </c>
      <c r="U23">
        <v>0.76</v>
      </c>
      <c r="V23">
        <v>1.01</v>
      </c>
      <c r="W23">
        <v>1.18</v>
      </c>
      <c r="X23">
        <v>0.59</v>
      </c>
      <c r="Y23">
        <v>0.59</v>
      </c>
      <c r="Z23">
        <v>0</v>
      </c>
      <c r="AA23">
        <v>0</v>
      </c>
      <c r="AB23">
        <v>1.27</v>
      </c>
      <c r="AC23">
        <v>0.93</v>
      </c>
      <c r="AD23">
        <v>2.36</v>
      </c>
      <c r="AE23">
        <v>2.62</v>
      </c>
      <c r="AF23">
        <v>4.9000000000000004</v>
      </c>
      <c r="AG23">
        <v>0.84</v>
      </c>
      <c r="AH23">
        <v>0.84</v>
      </c>
      <c r="AI23">
        <v>2.62</v>
      </c>
      <c r="AJ23">
        <v>2.06</v>
      </c>
    </row>
    <row r="24" spans="1:36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11.665925925926</v>
      </c>
      <c r="H24">
        <v>0.34</v>
      </c>
      <c r="I24">
        <v>1.6</v>
      </c>
      <c r="J24">
        <v>0.8</v>
      </c>
      <c r="K24">
        <v>0.8</v>
      </c>
      <c r="L24">
        <v>1.94</v>
      </c>
      <c r="M24">
        <v>77.27</v>
      </c>
      <c r="N24">
        <v>6.17</v>
      </c>
      <c r="O24">
        <v>5.56</v>
      </c>
      <c r="P24">
        <v>0.66</v>
      </c>
      <c r="Q24">
        <v>11.66</v>
      </c>
      <c r="R24">
        <v>9.14</v>
      </c>
      <c r="S24">
        <v>6.4</v>
      </c>
      <c r="T24">
        <v>3.09</v>
      </c>
      <c r="U24">
        <v>0.34</v>
      </c>
      <c r="V24">
        <v>1.26</v>
      </c>
      <c r="W24">
        <v>0.46</v>
      </c>
      <c r="X24">
        <v>0.23</v>
      </c>
      <c r="Y24">
        <v>0.23</v>
      </c>
      <c r="Z24">
        <v>0</v>
      </c>
      <c r="AA24">
        <v>0</v>
      </c>
      <c r="AB24">
        <v>0.69</v>
      </c>
      <c r="AC24">
        <v>2.29</v>
      </c>
      <c r="AD24">
        <v>2.63</v>
      </c>
      <c r="AE24">
        <v>1.37</v>
      </c>
      <c r="AF24">
        <v>3.66</v>
      </c>
      <c r="AG24">
        <v>2.5099999999999998</v>
      </c>
      <c r="AH24">
        <v>1.94</v>
      </c>
      <c r="AI24">
        <v>2.86</v>
      </c>
      <c r="AJ24">
        <v>4.63</v>
      </c>
    </row>
    <row r="25" spans="1:36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13.438194444443999</v>
      </c>
      <c r="H25">
        <v>0.93</v>
      </c>
      <c r="I25">
        <v>0.47</v>
      </c>
      <c r="J25">
        <v>0.09</v>
      </c>
      <c r="K25">
        <v>0.37</v>
      </c>
      <c r="L25">
        <v>1.4</v>
      </c>
      <c r="M25">
        <v>46.88</v>
      </c>
      <c r="N25">
        <v>9.58</v>
      </c>
      <c r="O25">
        <v>9.7100000000000009</v>
      </c>
      <c r="P25">
        <v>1.58</v>
      </c>
      <c r="Q25">
        <v>15.72</v>
      </c>
      <c r="R25">
        <v>13.3</v>
      </c>
      <c r="S25">
        <v>12.65</v>
      </c>
      <c r="T25">
        <v>8.56</v>
      </c>
      <c r="U25">
        <v>0.56000000000000005</v>
      </c>
      <c r="V25">
        <v>2.33</v>
      </c>
      <c r="W25">
        <v>2.88</v>
      </c>
      <c r="X25">
        <v>1.3</v>
      </c>
      <c r="Y25">
        <v>1.21</v>
      </c>
      <c r="Z25">
        <v>0.09</v>
      </c>
      <c r="AA25">
        <v>0</v>
      </c>
      <c r="AB25">
        <v>0.84</v>
      </c>
      <c r="AC25">
        <v>1.1200000000000001</v>
      </c>
      <c r="AD25">
        <v>1.49</v>
      </c>
      <c r="AE25">
        <v>7.07</v>
      </c>
      <c r="AF25">
        <v>3.72</v>
      </c>
      <c r="AG25">
        <v>2.7</v>
      </c>
      <c r="AH25">
        <v>0.47</v>
      </c>
      <c r="AI25">
        <v>1.1200000000000001</v>
      </c>
      <c r="AJ25">
        <v>2.74</v>
      </c>
    </row>
    <row r="26" spans="1:36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10.549603174603</v>
      </c>
      <c r="H26">
        <v>0.68</v>
      </c>
      <c r="I26">
        <v>1.22</v>
      </c>
      <c r="J26">
        <v>0.68</v>
      </c>
      <c r="K26">
        <v>0.54</v>
      </c>
      <c r="L26">
        <v>1.9</v>
      </c>
      <c r="M26">
        <v>53.85</v>
      </c>
      <c r="N26">
        <v>4.87</v>
      </c>
      <c r="O26">
        <v>13.89</v>
      </c>
      <c r="P26">
        <v>0.76</v>
      </c>
      <c r="Q26">
        <v>12.19</v>
      </c>
      <c r="R26">
        <v>8.94</v>
      </c>
      <c r="S26">
        <v>7.85</v>
      </c>
      <c r="T26">
        <v>4.0599999999999996</v>
      </c>
      <c r="U26">
        <v>0.41</v>
      </c>
      <c r="V26">
        <v>1.35</v>
      </c>
      <c r="W26">
        <v>0.81</v>
      </c>
      <c r="X26">
        <v>0.27</v>
      </c>
      <c r="Y26">
        <v>0.27</v>
      </c>
      <c r="Z26">
        <v>0</v>
      </c>
      <c r="AA26">
        <v>0</v>
      </c>
      <c r="AB26">
        <v>1.22</v>
      </c>
      <c r="AC26">
        <v>1.62</v>
      </c>
      <c r="AD26">
        <v>1.08</v>
      </c>
      <c r="AE26">
        <v>0.54</v>
      </c>
      <c r="AF26">
        <v>5.01</v>
      </c>
      <c r="AG26">
        <v>1.35</v>
      </c>
      <c r="AH26">
        <v>0.14000000000000001</v>
      </c>
      <c r="AI26">
        <v>0</v>
      </c>
      <c r="AJ26">
        <v>13.54</v>
      </c>
    </row>
    <row r="27" spans="1:36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13.666666666667</v>
      </c>
      <c r="H27">
        <v>0.91</v>
      </c>
      <c r="I27">
        <v>1.36</v>
      </c>
      <c r="J27">
        <v>0.76</v>
      </c>
      <c r="K27">
        <v>0.61</v>
      </c>
      <c r="L27">
        <v>2.27</v>
      </c>
      <c r="M27">
        <v>83.33</v>
      </c>
      <c r="N27">
        <v>7.87</v>
      </c>
      <c r="O27">
        <v>11.54</v>
      </c>
      <c r="P27">
        <v>0.79</v>
      </c>
      <c r="Q27">
        <v>16.05</v>
      </c>
      <c r="R27">
        <v>11.66</v>
      </c>
      <c r="S27">
        <v>7.12</v>
      </c>
      <c r="T27">
        <v>2.57</v>
      </c>
      <c r="U27">
        <v>0.45</v>
      </c>
      <c r="V27">
        <v>1.82</v>
      </c>
      <c r="W27">
        <v>3.63</v>
      </c>
      <c r="X27">
        <v>1.82</v>
      </c>
      <c r="Y27">
        <v>1.82</v>
      </c>
      <c r="Z27">
        <v>0</v>
      </c>
      <c r="AA27">
        <v>0</v>
      </c>
      <c r="AB27">
        <v>1.36</v>
      </c>
      <c r="AC27">
        <v>2.12</v>
      </c>
      <c r="AD27">
        <v>1.21</v>
      </c>
      <c r="AE27">
        <v>9.69</v>
      </c>
      <c r="AF27">
        <v>4.84</v>
      </c>
      <c r="AG27">
        <v>1.06</v>
      </c>
      <c r="AH27">
        <v>0</v>
      </c>
      <c r="AI27">
        <v>0</v>
      </c>
      <c r="AJ27" t="s">
        <v>58</v>
      </c>
    </row>
    <row r="28" spans="1:36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8.7777777777777999</v>
      </c>
      <c r="H28">
        <v>0.49</v>
      </c>
      <c r="I28">
        <v>0.81</v>
      </c>
      <c r="J28">
        <v>0.65</v>
      </c>
      <c r="K28">
        <v>0.16</v>
      </c>
      <c r="L28">
        <v>1.3</v>
      </c>
      <c r="M28">
        <v>61.54</v>
      </c>
      <c r="N28">
        <v>4.72</v>
      </c>
      <c r="O28">
        <v>10.34</v>
      </c>
      <c r="P28">
        <v>0.39</v>
      </c>
      <c r="Q28">
        <v>8.6300000000000008</v>
      </c>
      <c r="R28">
        <v>6.35</v>
      </c>
      <c r="S28">
        <v>4.07</v>
      </c>
      <c r="T28">
        <v>1.63</v>
      </c>
      <c r="U28">
        <v>0.16</v>
      </c>
      <c r="V28">
        <v>1.1399999999999999</v>
      </c>
      <c r="W28">
        <v>1.63</v>
      </c>
      <c r="X28">
        <v>0.81</v>
      </c>
      <c r="Y28">
        <v>0.81</v>
      </c>
      <c r="Z28">
        <v>0</v>
      </c>
      <c r="AA28">
        <v>0</v>
      </c>
      <c r="AB28">
        <v>1.1399999999999999</v>
      </c>
      <c r="AC28">
        <v>0.98</v>
      </c>
      <c r="AD28">
        <v>1.3</v>
      </c>
      <c r="AE28">
        <v>1.95</v>
      </c>
      <c r="AF28">
        <v>4.3899999999999997</v>
      </c>
      <c r="AG28">
        <v>2.12</v>
      </c>
      <c r="AH28">
        <v>1.95</v>
      </c>
      <c r="AI28">
        <v>2.12</v>
      </c>
      <c r="AJ28">
        <v>7.81</v>
      </c>
    </row>
    <row r="29" spans="1:36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12.685460992908</v>
      </c>
      <c r="H29">
        <v>0.6</v>
      </c>
      <c r="I29">
        <v>1.21</v>
      </c>
      <c r="J29">
        <v>0.5</v>
      </c>
      <c r="K29">
        <v>0.7</v>
      </c>
      <c r="L29">
        <v>1.81</v>
      </c>
      <c r="M29">
        <v>62.07</v>
      </c>
      <c r="N29">
        <v>5.53</v>
      </c>
      <c r="O29">
        <v>10.91</v>
      </c>
      <c r="P29">
        <v>0.56999999999999995</v>
      </c>
      <c r="Q29">
        <v>9.76</v>
      </c>
      <c r="R29">
        <v>7.65</v>
      </c>
      <c r="S29">
        <v>6.24</v>
      </c>
      <c r="T29">
        <v>2.72</v>
      </c>
      <c r="U29">
        <v>0.3</v>
      </c>
      <c r="V29">
        <v>0.81</v>
      </c>
      <c r="W29">
        <v>1.81</v>
      </c>
      <c r="X29">
        <v>0.91</v>
      </c>
      <c r="Y29">
        <v>0.91</v>
      </c>
      <c r="Z29">
        <v>0</v>
      </c>
      <c r="AA29">
        <v>0</v>
      </c>
      <c r="AB29">
        <v>0.4</v>
      </c>
      <c r="AC29">
        <v>1.71</v>
      </c>
      <c r="AD29">
        <v>1.31</v>
      </c>
      <c r="AE29">
        <v>0.81</v>
      </c>
      <c r="AF29">
        <v>2.11</v>
      </c>
      <c r="AG29">
        <v>2.0099999999999998</v>
      </c>
      <c r="AH29">
        <v>23.35</v>
      </c>
      <c r="AI29">
        <v>20.53</v>
      </c>
      <c r="AJ29">
        <v>5.35</v>
      </c>
    </row>
    <row r="30" spans="1:36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13.113120567376001</v>
      </c>
      <c r="H30">
        <v>0.49</v>
      </c>
      <c r="I30">
        <v>1.56</v>
      </c>
      <c r="J30">
        <v>1.07</v>
      </c>
      <c r="K30">
        <v>0.49</v>
      </c>
      <c r="L30">
        <v>2.04</v>
      </c>
      <c r="M30">
        <v>67.739999999999995</v>
      </c>
      <c r="N30">
        <v>5.45</v>
      </c>
      <c r="O30">
        <v>8.93</v>
      </c>
      <c r="P30">
        <v>0.85</v>
      </c>
      <c r="Q30">
        <v>11.88</v>
      </c>
      <c r="R30">
        <v>8.76</v>
      </c>
      <c r="S30">
        <v>8.4700000000000006</v>
      </c>
      <c r="T30">
        <v>4.67</v>
      </c>
      <c r="U30">
        <v>0.39</v>
      </c>
      <c r="V30">
        <v>1.17</v>
      </c>
      <c r="W30">
        <v>2.63</v>
      </c>
      <c r="X30">
        <v>1.17</v>
      </c>
      <c r="Y30">
        <v>1.07</v>
      </c>
      <c r="Z30">
        <v>0.1</v>
      </c>
      <c r="AA30">
        <v>0</v>
      </c>
      <c r="AB30">
        <v>0.78</v>
      </c>
      <c r="AC30">
        <v>1.17</v>
      </c>
      <c r="AD30">
        <v>1.46</v>
      </c>
      <c r="AE30">
        <v>3.8</v>
      </c>
      <c r="AF30">
        <v>2.63</v>
      </c>
      <c r="AG30">
        <v>1.56</v>
      </c>
      <c r="AH30">
        <v>0</v>
      </c>
      <c r="AI30">
        <v>0.19</v>
      </c>
      <c r="AJ30">
        <v>0</v>
      </c>
    </row>
    <row r="31" spans="1:36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12.464414414414</v>
      </c>
      <c r="H31">
        <v>0.39</v>
      </c>
      <c r="I31">
        <v>0.78</v>
      </c>
      <c r="J31">
        <v>0.39</v>
      </c>
      <c r="K31">
        <v>0.39</v>
      </c>
      <c r="L31">
        <v>1.17</v>
      </c>
      <c r="M31">
        <v>52.94</v>
      </c>
      <c r="N31">
        <v>6.24</v>
      </c>
      <c r="O31">
        <v>6.25</v>
      </c>
      <c r="P31">
        <v>0.7</v>
      </c>
      <c r="Q31">
        <v>14.05</v>
      </c>
      <c r="R31">
        <v>11.06</v>
      </c>
      <c r="S31">
        <v>7.94</v>
      </c>
      <c r="T31">
        <v>2.99</v>
      </c>
      <c r="U31">
        <v>0.13</v>
      </c>
      <c r="V31">
        <v>1.56</v>
      </c>
      <c r="W31">
        <v>0.52</v>
      </c>
      <c r="X31">
        <v>0.26</v>
      </c>
      <c r="Y31">
        <v>0.26</v>
      </c>
      <c r="Z31">
        <v>0</v>
      </c>
      <c r="AA31">
        <v>0</v>
      </c>
      <c r="AB31">
        <v>0.13</v>
      </c>
      <c r="AC31">
        <v>0.39</v>
      </c>
      <c r="AD31">
        <v>2.99</v>
      </c>
      <c r="AE31">
        <v>2.99</v>
      </c>
      <c r="AF31">
        <v>6.11</v>
      </c>
      <c r="AG31">
        <v>3.12</v>
      </c>
      <c r="AH31">
        <v>2.86</v>
      </c>
      <c r="AI31">
        <v>2.21</v>
      </c>
      <c r="AJ31">
        <v>7.34</v>
      </c>
    </row>
    <row r="32" spans="1:36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13.912152777777999</v>
      </c>
      <c r="H32">
        <v>0.45</v>
      </c>
      <c r="I32">
        <v>0.9</v>
      </c>
      <c r="J32">
        <v>0.45</v>
      </c>
      <c r="K32">
        <v>0.45</v>
      </c>
      <c r="L32">
        <v>1.35</v>
      </c>
      <c r="M32">
        <v>55.56</v>
      </c>
      <c r="N32">
        <v>6.38</v>
      </c>
      <c r="O32">
        <v>7.04</v>
      </c>
      <c r="P32">
        <v>0.72</v>
      </c>
      <c r="Q32">
        <v>11.14</v>
      </c>
      <c r="R32">
        <v>9.07</v>
      </c>
      <c r="S32">
        <v>7.01</v>
      </c>
      <c r="T32">
        <v>3.95</v>
      </c>
      <c r="U32">
        <v>0.45</v>
      </c>
      <c r="V32">
        <v>1.26</v>
      </c>
      <c r="W32">
        <v>1.44</v>
      </c>
      <c r="X32">
        <v>0.72</v>
      </c>
      <c r="Y32">
        <v>0.72</v>
      </c>
      <c r="Z32">
        <v>0</v>
      </c>
      <c r="AA32">
        <v>0</v>
      </c>
      <c r="AB32">
        <v>1.44</v>
      </c>
      <c r="AC32">
        <v>0.99</v>
      </c>
      <c r="AD32">
        <v>2.25</v>
      </c>
      <c r="AE32">
        <v>1.98</v>
      </c>
      <c r="AF32">
        <v>4.8499999999999996</v>
      </c>
      <c r="AG32">
        <v>2.88</v>
      </c>
      <c r="AH32">
        <v>18.329999999999998</v>
      </c>
      <c r="AI32">
        <v>18.059999999999999</v>
      </c>
      <c r="AJ32">
        <v>4.53</v>
      </c>
    </row>
    <row r="33" spans="1:36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13.317829457364001</v>
      </c>
      <c r="H33">
        <v>0.73</v>
      </c>
      <c r="I33">
        <v>0.42</v>
      </c>
      <c r="J33">
        <v>0.31</v>
      </c>
      <c r="K33">
        <v>0.1</v>
      </c>
      <c r="L33">
        <v>1.1499999999999999</v>
      </c>
      <c r="M33">
        <v>52.38</v>
      </c>
      <c r="N33">
        <v>5.34</v>
      </c>
      <c r="O33">
        <v>13.73</v>
      </c>
      <c r="P33">
        <v>0.61</v>
      </c>
      <c r="Q33">
        <v>10.58</v>
      </c>
      <c r="R33">
        <v>7.75</v>
      </c>
      <c r="S33">
        <v>5.66</v>
      </c>
      <c r="T33">
        <v>2.83</v>
      </c>
      <c r="U33">
        <v>0.42</v>
      </c>
      <c r="V33">
        <v>1.26</v>
      </c>
      <c r="W33">
        <v>1.47</v>
      </c>
      <c r="X33">
        <v>0.73</v>
      </c>
      <c r="Y33">
        <v>0.73</v>
      </c>
      <c r="Z33">
        <v>0</v>
      </c>
      <c r="AA33">
        <v>0</v>
      </c>
      <c r="AB33">
        <v>0.73</v>
      </c>
      <c r="AC33">
        <v>1.1499999999999999</v>
      </c>
      <c r="AD33">
        <v>1.68</v>
      </c>
      <c r="AE33">
        <v>2.1</v>
      </c>
      <c r="AF33">
        <v>1.57</v>
      </c>
      <c r="AG33">
        <v>2.1</v>
      </c>
      <c r="AH33">
        <v>1.05</v>
      </c>
      <c r="AI33">
        <v>1.47</v>
      </c>
      <c r="AJ33">
        <v>4.37</v>
      </c>
    </row>
    <row r="34" spans="1:36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12.236507936508</v>
      </c>
      <c r="H34">
        <v>1.52</v>
      </c>
      <c r="I34">
        <v>0.47</v>
      </c>
      <c r="J34">
        <v>0.35</v>
      </c>
      <c r="K34">
        <v>0.12</v>
      </c>
      <c r="L34">
        <v>1.98</v>
      </c>
      <c r="M34">
        <v>73.91</v>
      </c>
      <c r="N34">
        <v>7.47</v>
      </c>
      <c r="O34">
        <v>20.309999999999999</v>
      </c>
      <c r="P34">
        <v>0.77</v>
      </c>
      <c r="Q34">
        <v>12.61</v>
      </c>
      <c r="R34">
        <v>10.27</v>
      </c>
      <c r="S34">
        <v>7.71</v>
      </c>
      <c r="T34">
        <v>4.2</v>
      </c>
      <c r="U34">
        <v>0.47</v>
      </c>
      <c r="V34">
        <v>1.05</v>
      </c>
      <c r="W34">
        <v>0.7</v>
      </c>
      <c r="X34">
        <v>0.35</v>
      </c>
      <c r="Y34">
        <v>0.35</v>
      </c>
      <c r="Z34">
        <v>0</v>
      </c>
      <c r="AA34">
        <v>0</v>
      </c>
      <c r="AB34">
        <v>0.7</v>
      </c>
      <c r="AC34">
        <v>1.17</v>
      </c>
      <c r="AD34">
        <v>1.75</v>
      </c>
      <c r="AE34">
        <v>1.98</v>
      </c>
      <c r="AF34">
        <v>1.4</v>
      </c>
      <c r="AG34">
        <v>1.63</v>
      </c>
      <c r="AH34">
        <v>0.12</v>
      </c>
      <c r="AI34">
        <v>0.47</v>
      </c>
      <c r="AJ34">
        <v>2.33</v>
      </c>
    </row>
    <row r="35" spans="1:36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12.279457364341001</v>
      </c>
      <c r="H35">
        <v>0.34</v>
      </c>
      <c r="I35">
        <v>1.02</v>
      </c>
      <c r="J35">
        <v>0.56999999999999995</v>
      </c>
      <c r="K35">
        <v>0.45</v>
      </c>
      <c r="L35">
        <v>1.36</v>
      </c>
      <c r="M35">
        <v>80</v>
      </c>
      <c r="N35">
        <v>8.18</v>
      </c>
      <c r="O35">
        <v>4.17</v>
      </c>
      <c r="P35">
        <v>0.85</v>
      </c>
      <c r="Q35">
        <v>14.77</v>
      </c>
      <c r="R35">
        <v>11.25</v>
      </c>
      <c r="S35">
        <v>7.84</v>
      </c>
      <c r="T35">
        <v>4.43</v>
      </c>
      <c r="U35">
        <v>0.56999999999999995</v>
      </c>
      <c r="V35">
        <v>1.59</v>
      </c>
      <c r="W35">
        <v>1.59</v>
      </c>
      <c r="X35">
        <v>0.8</v>
      </c>
      <c r="Y35">
        <v>0.8</v>
      </c>
      <c r="Z35">
        <v>0</v>
      </c>
      <c r="AA35">
        <v>0</v>
      </c>
      <c r="AB35">
        <v>0.8</v>
      </c>
      <c r="AC35">
        <v>1.59</v>
      </c>
      <c r="AD35">
        <v>1.7</v>
      </c>
      <c r="AE35">
        <v>1.48</v>
      </c>
      <c r="AF35">
        <v>3.18</v>
      </c>
      <c r="AG35">
        <v>1.59</v>
      </c>
      <c r="AH35">
        <v>24.66</v>
      </c>
      <c r="AI35">
        <v>22.84</v>
      </c>
      <c r="AJ35">
        <v>5.9</v>
      </c>
    </row>
    <row r="36" spans="1:36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13.35962962963</v>
      </c>
      <c r="H36">
        <v>0.6</v>
      </c>
      <c r="I36">
        <v>1.2</v>
      </c>
      <c r="J36">
        <v>0.5</v>
      </c>
      <c r="K36">
        <v>0.7</v>
      </c>
      <c r="L36">
        <v>1.8</v>
      </c>
      <c r="M36">
        <v>62.07</v>
      </c>
      <c r="N36">
        <v>5.39</v>
      </c>
      <c r="O36">
        <v>11.11</v>
      </c>
      <c r="P36">
        <v>0.65</v>
      </c>
      <c r="Q36">
        <v>9.98</v>
      </c>
      <c r="R36">
        <v>7.09</v>
      </c>
      <c r="S36">
        <v>5.29</v>
      </c>
      <c r="T36">
        <v>2.99</v>
      </c>
      <c r="U36">
        <v>0.1</v>
      </c>
      <c r="V36">
        <v>0.9</v>
      </c>
      <c r="W36">
        <v>0.6</v>
      </c>
      <c r="X36">
        <v>0.3</v>
      </c>
      <c r="Y36">
        <v>0.3</v>
      </c>
      <c r="Z36">
        <v>0</v>
      </c>
      <c r="AA36">
        <v>0</v>
      </c>
      <c r="AB36">
        <v>0.5</v>
      </c>
      <c r="AC36">
        <v>1.2</v>
      </c>
      <c r="AD36">
        <v>1.8</v>
      </c>
      <c r="AE36">
        <v>1.6</v>
      </c>
      <c r="AF36">
        <v>3.29</v>
      </c>
      <c r="AG36">
        <v>3.29</v>
      </c>
      <c r="AH36">
        <v>34.03</v>
      </c>
      <c r="AI36">
        <v>25.85</v>
      </c>
      <c r="AJ36">
        <v>5.67</v>
      </c>
    </row>
    <row r="37" spans="1:36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15.468794326240999</v>
      </c>
      <c r="H37">
        <v>1.57</v>
      </c>
      <c r="I37">
        <v>0.91</v>
      </c>
      <c r="J37">
        <v>0.5</v>
      </c>
      <c r="K37">
        <v>0.41</v>
      </c>
      <c r="L37">
        <v>2.48</v>
      </c>
      <c r="M37">
        <v>75</v>
      </c>
      <c r="N37">
        <v>9.9</v>
      </c>
      <c r="O37">
        <v>15.83</v>
      </c>
      <c r="P37">
        <v>0.8</v>
      </c>
      <c r="Q37">
        <v>18.489999999999998</v>
      </c>
      <c r="R37">
        <v>13.37</v>
      </c>
      <c r="S37">
        <v>9.57</v>
      </c>
      <c r="T37">
        <v>3.05</v>
      </c>
      <c r="U37">
        <v>0.66</v>
      </c>
      <c r="V37">
        <v>1.49</v>
      </c>
      <c r="W37">
        <v>1.1599999999999999</v>
      </c>
      <c r="X37">
        <v>0.57999999999999996</v>
      </c>
      <c r="Y37">
        <v>0.57999999999999996</v>
      </c>
      <c r="Z37">
        <v>0</v>
      </c>
      <c r="AA37">
        <v>0</v>
      </c>
      <c r="AB37">
        <v>0.99</v>
      </c>
      <c r="AC37">
        <v>2.97</v>
      </c>
      <c r="AD37">
        <v>1.24</v>
      </c>
      <c r="AE37">
        <v>0.25</v>
      </c>
      <c r="AF37">
        <v>1.49</v>
      </c>
      <c r="AG37">
        <v>0.25</v>
      </c>
      <c r="AH37">
        <v>0</v>
      </c>
      <c r="AI37">
        <v>0.25</v>
      </c>
      <c r="AJ37">
        <v>0</v>
      </c>
    </row>
    <row r="38" spans="1:36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11.512499999999999</v>
      </c>
      <c r="H38">
        <v>0.43</v>
      </c>
      <c r="I38">
        <v>1.01</v>
      </c>
      <c r="J38">
        <v>0.87</v>
      </c>
      <c r="K38">
        <v>0.14000000000000001</v>
      </c>
      <c r="L38">
        <v>1.45</v>
      </c>
      <c r="M38">
        <v>52.63</v>
      </c>
      <c r="N38">
        <v>8.83</v>
      </c>
      <c r="O38">
        <v>4.92</v>
      </c>
      <c r="P38">
        <v>0.93</v>
      </c>
      <c r="Q38">
        <v>18.96</v>
      </c>
      <c r="R38">
        <v>13.46</v>
      </c>
      <c r="S38">
        <v>9.27</v>
      </c>
      <c r="T38">
        <v>3.62</v>
      </c>
      <c r="U38">
        <v>0.72</v>
      </c>
      <c r="V38">
        <v>2.0299999999999998</v>
      </c>
      <c r="W38">
        <v>1.45</v>
      </c>
      <c r="X38">
        <v>0.57999999999999996</v>
      </c>
      <c r="Y38">
        <v>0.57999999999999996</v>
      </c>
      <c r="Z38">
        <v>0</v>
      </c>
      <c r="AA38">
        <v>0</v>
      </c>
      <c r="AB38">
        <v>0.28999999999999998</v>
      </c>
      <c r="AC38">
        <v>1.1599999999999999</v>
      </c>
      <c r="AD38">
        <v>1.3</v>
      </c>
      <c r="AE38">
        <v>2.3199999999999998</v>
      </c>
      <c r="AF38">
        <v>3.76</v>
      </c>
      <c r="AG38">
        <v>1.3</v>
      </c>
      <c r="AH38">
        <v>0</v>
      </c>
      <c r="AI38">
        <v>0.14000000000000001</v>
      </c>
      <c r="AJ38">
        <v>0</v>
      </c>
    </row>
    <row r="39" spans="1:36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15.5</v>
      </c>
      <c r="H39">
        <v>1.81</v>
      </c>
      <c r="I39">
        <v>0.95</v>
      </c>
      <c r="J39">
        <v>0.77</v>
      </c>
      <c r="K39">
        <v>0.17</v>
      </c>
      <c r="L39">
        <v>2.75</v>
      </c>
      <c r="M39">
        <v>78.05</v>
      </c>
      <c r="N39">
        <v>11.01</v>
      </c>
      <c r="O39">
        <v>16.41</v>
      </c>
      <c r="P39">
        <v>1.2</v>
      </c>
      <c r="Q39">
        <v>20.73</v>
      </c>
      <c r="R39">
        <v>15.83</v>
      </c>
      <c r="S39">
        <v>13.42</v>
      </c>
      <c r="T39">
        <v>6.11</v>
      </c>
      <c r="U39">
        <v>0.6</v>
      </c>
      <c r="V39">
        <v>1.2</v>
      </c>
      <c r="W39">
        <v>0.34</v>
      </c>
      <c r="X39">
        <v>0.17</v>
      </c>
      <c r="Y39">
        <v>0.17</v>
      </c>
      <c r="Z39">
        <v>0</v>
      </c>
      <c r="AA39">
        <v>0</v>
      </c>
      <c r="AB39">
        <v>0.52</v>
      </c>
      <c r="AC39">
        <v>2.06</v>
      </c>
      <c r="AD39">
        <v>3.1</v>
      </c>
      <c r="AE39">
        <v>3.27</v>
      </c>
      <c r="AF39">
        <v>3.18</v>
      </c>
      <c r="AG39">
        <v>4.3</v>
      </c>
      <c r="AH39">
        <v>29.08</v>
      </c>
      <c r="AI39">
        <v>26.15</v>
      </c>
      <c r="AJ39">
        <v>4.53</v>
      </c>
    </row>
    <row r="40" spans="1:36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7.8724358974359001</v>
      </c>
      <c r="H40">
        <v>0.59</v>
      </c>
      <c r="I40">
        <v>0.88</v>
      </c>
      <c r="J40">
        <v>0.88</v>
      </c>
      <c r="K40">
        <v>0</v>
      </c>
      <c r="L40">
        <v>1.47</v>
      </c>
      <c r="M40">
        <v>71.430000000000007</v>
      </c>
      <c r="N40">
        <v>6.45</v>
      </c>
      <c r="O40">
        <v>9.09</v>
      </c>
      <c r="P40">
        <v>0.6</v>
      </c>
      <c r="Q40">
        <v>15.54</v>
      </c>
      <c r="R40">
        <v>11.43</v>
      </c>
      <c r="S40">
        <v>7.04</v>
      </c>
      <c r="T40">
        <v>2.64</v>
      </c>
      <c r="U40">
        <v>0.59</v>
      </c>
      <c r="V40">
        <v>0.59</v>
      </c>
      <c r="W40">
        <v>0</v>
      </c>
      <c r="X40">
        <v>0</v>
      </c>
      <c r="Y40">
        <v>0</v>
      </c>
      <c r="Z40">
        <v>0</v>
      </c>
      <c r="AA40">
        <v>0</v>
      </c>
      <c r="AB40">
        <v>0.28999999999999998</v>
      </c>
      <c r="AC40">
        <v>0.88</v>
      </c>
      <c r="AD40">
        <v>0.59</v>
      </c>
      <c r="AE40">
        <v>7.91</v>
      </c>
      <c r="AF40">
        <v>5.28</v>
      </c>
      <c r="AG40">
        <v>1.76</v>
      </c>
      <c r="AH40">
        <v>0</v>
      </c>
      <c r="AI40">
        <v>0.28999999999999998</v>
      </c>
      <c r="AJ40">
        <v>0</v>
      </c>
    </row>
    <row r="41" spans="1:36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10.376296296295999</v>
      </c>
      <c r="H41">
        <v>0.13</v>
      </c>
      <c r="I41">
        <v>0.51</v>
      </c>
      <c r="J41">
        <v>0.26</v>
      </c>
      <c r="K41">
        <v>0.26</v>
      </c>
      <c r="L41">
        <v>0.64</v>
      </c>
      <c r="M41">
        <v>38.46</v>
      </c>
      <c r="N41">
        <v>4.24</v>
      </c>
      <c r="O41">
        <v>3.03</v>
      </c>
      <c r="P41">
        <v>0.51</v>
      </c>
      <c r="Q41">
        <v>8.2200000000000006</v>
      </c>
      <c r="R41">
        <v>6.04</v>
      </c>
      <c r="S41">
        <v>4.63</v>
      </c>
      <c r="T41">
        <v>2.06</v>
      </c>
      <c r="U41">
        <v>0.26</v>
      </c>
      <c r="V41">
        <v>0.77</v>
      </c>
      <c r="W41">
        <v>3.34</v>
      </c>
      <c r="X41">
        <v>1.28</v>
      </c>
      <c r="Y41">
        <v>1.03</v>
      </c>
      <c r="Z41">
        <v>0.26</v>
      </c>
      <c r="AA41">
        <v>0</v>
      </c>
      <c r="AB41">
        <v>0.77</v>
      </c>
      <c r="AC41">
        <v>1.28</v>
      </c>
      <c r="AD41">
        <v>1.54</v>
      </c>
      <c r="AE41">
        <v>8.61</v>
      </c>
      <c r="AF41">
        <v>5.27</v>
      </c>
      <c r="AG41">
        <v>4.63</v>
      </c>
      <c r="AH41">
        <v>16.579999999999998</v>
      </c>
      <c r="AI41">
        <v>14.52</v>
      </c>
      <c r="AJ41">
        <v>6.85</v>
      </c>
    </row>
    <row r="42" spans="1:36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12.583333333333</v>
      </c>
      <c r="H42">
        <v>0.3</v>
      </c>
      <c r="I42">
        <v>0.3</v>
      </c>
      <c r="J42">
        <v>0.3</v>
      </c>
      <c r="K42">
        <v>0</v>
      </c>
      <c r="L42">
        <v>0.6</v>
      </c>
      <c r="M42">
        <v>28.57</v>
      </c>
      <c r="N42">
        <v>5.36</v>
      </c>
      <c r="O42">
        <v>5.56</v>
      </c>
      <c r="P42">
        <v>0.7</v>
      </c>
      <c r="Q42">
        <v>10.73</v>
      </c>
      <c r="R42">
        <v>8.0500000000000007</v>
      </c>
      <c r="S42">
        <v>8.34</v>
      </c>
      <c r="T42">
        <v>4.17</v>
      </c>
      <c r="U42">
        <v>0.3</v>
      </c>
      <c r="V42">
        <v>1.79</v>
      </c>
      <c r="W42">
        <v>1.79</v>
      </c>
      <c r="X42">
        <v>0.89</v>
      </c>
      <c r="Y42">
        <v>0.89</v>
      </c>
      <c r="Z42">
        <v>0</v>
      </c>
      <c r="AA42">
        <v>0</v>
      </c>
      <c r="AB42">
        <v>1.49</v>
      </c>
      <c r="AC42">
        <v>0.89</v>
      </c>
      <c r="AD42">
        <v>0.6</v>
      </c>
      <c r="AE42">
        <v>0.6</v>
      </c>
      <c r="AF42">
        <v>3.87</v>
      </c>
      <c r="AG42">
        <v>2.68</v>
      </c>
      <c r="AH42">
        <v>21.75</v>
      </c>
      <c r="AI42">
        <v>24.44</v>
      </c>
      <c r="AJ42">
        <v>14.04</v>
      </c>
    </row>
    <row r="43" spans="1:36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10.959259259258999</v>
      </c>
      <c r="H43">
        <v>0.49</v>
      </c>
      <c r="I43">
        <v>0.73</v>
      </c>
      <c r="J43">
        <v>0.49</v>
      </c>
      <c r="K43">
        <v>0.24</v>
      </c>
      <c r="L43">
        <v>1.22</v>
      </c>
      <c r="M43">
        <v>58.82</v>
      </c>
      <c r="N43">
        <v>6.2</v>
      </c>
      <c r="O43">
        <v>7.84</v>
      </c>
      <c r="P43">
        <v>0.59</v>
      </c>
      <c r="Q43">
        <v>10.95</v>
      </c>
      <c r="R43">
        <v>8.39</v>
      </c>
      <c r="S43">
        <v>5.96</v>
      </c>
      <c r="T43">
        <v>3.28</v>
      </c>
      <c r="U43">
        <v>0.24</v>
      </c>
      <c r="V43">
        <v>0.73</v>
      </c>
      <c r="W43">
        <v>1.46</v>
      </c>
      <c r="X43">
        <v>0.73</v>
      </c>
      <c r="Y43">
        <v>0.73</v>
      </c>
      <c r="Z43">
        <v>0</v>
      </c>
      <c r="AA43">
        <v>0</v>
      </c>
      <c r="AB43">
        <v>1.58</v>
      </c>
      <c r="AC43">
        <v>1.22</v>
      </c>
      <c r="AD43">
        <v>1.46</v>
      </c>
      <c r="AE43">
        <v>12.41</v>
      </c>
      <c r="AF43">
        <v>7.54</v>
      </c>
      <c r="AG43">
        <v>4.99</v>
      </c>
      <c r="AH43">
        <v>0.73</v>
      </c>
      <c r="AI43">
        <v>1.22</v>
      </c>
      <c r="AJ43">
        <v>4.5599999999999996</v>
      </c>
    </row>
    <row r="44" spans="1:36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13.870138888889</v>
      </c>
      <c r="H44">
        <v>0.99</v>
      </c>
      <c r="I44">
        <v>1.53</v>
      </c>
      <c r="J44">
        <v>0.54</v>
      </c>
      <c r="K44">
        <v>0.99</v>
      </c>
      <c r="L44">
        <v>2.52</v>
      </c>
      <c r="M44">
        <v>82.35</v>
      </c>
      <c r="N44">
        <v>8.02</v>
      </c>
      <c r="O44">
        <v>12.36</v>
      </c>
      <c r="P44">
        <v>0.8</v>
      </c>
      <c r="Q44">
        <v>14.96</v>
      </c>
      <c r="R44">
        <v>10.81</v>
      </c>
      <c r="S44">
        <v>8.11</v>
      </c>
      <c r="T44">
        <v>3.51</v>
      </c>
      <c r="U44">
        <v>0.45</v>
      </c>
      <c r="V44">
        <v>1.53</v>
      </c>
      <c r="W44">
        <v>2.34</v>
      </c>
      <c r="X44">
        <v>1.17</v>
      </c>
      <c r="Y44">
        <v>1.17</v>
      </c>
      <c r="Z44">
        <v>0</v>
      </c>
      <c r="AA44">
        <v>0</v>
      </c>
      <c r="AB44">
        <v>1.17</v>
      </c>
      <c r="AC44">
        <v>1.8</v>
      </c>
      <c r="AD44">
        <v>2.34</v>
      </c>
      <c r="AE44">
        <v>4.78</v>
      </c>
      <c r="AF44">
        <v>2.61</v>
      </c>
      <c r="AG44">
        <v>2.25</v>
      </c>
      <c r="AH44">
        <v>1.71</v>
      </c>
      <c r="AI44">
        <v>1.89</v>
      </c>
      <c r="AJ44">
        <v>4.28</v>
      </c>
    </row>
    <row r="45" spans="1:36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9.0441176470587994</v>
      </c>
      <c r="H45">
        <v>0.59</v>
      </c>
      <c r="I45">
        <v>0.59</v>
      </c>
      <c r="J45">
        <v>0.2</v>
      </c>
      <c r="K45">
        <v>0.39</v>
      </c>
      <c r="L45">
        <v>1.17</v>
      </c>
      <c r="M45">
        <v>54.55</v>
      </c>
      <c r="N45">
        <v>8</v>
      </c>
      <c r="O45">
        <v>7.32</v>
      </c>
      <c r="P45">
        <v>0.89</v>
      </c>
      <c r="Q45">
        <v>13.85</v>
      </c>
      <c r="R45">
        <v>9.9499999999999993</v>
      </c>
      <c r="S45">
        <v>7.41</v>
      </c>
      <c r="T45">
        <v>3.12</v>
      </c>
      <c r="U45">
        <v>0.39</v>
      </c>
      <c r="V45">
        <v>2.15</v>
      </c>
      <c r="W45">
        <v>1.17</v>
      </c>
      <c r="X45">
        <v>0.59</v>
      </c>
      <c r="Y45">
        <v>0.59</v>
      </c>
      <c r="Z45">
        <v>0</v>
      </c>
      <c r="AA45">
        <v>0</v>
      </c>
      <c r="AB45">
        <v>0.98</v>
      </c>
      <c r="AC45">
        <v>1.76</v>
      </c>
      <c r="AD45">
        <v>0.59</v>
      </c>
      <c r="AE45">
        <v>4.68</v>
      </c>
      <c r="AF45">
        <v>8.7799999999999994</v>
      </c>
      <c r="AG45">
        <v>0.98</v>
      </c>
      <c r="AH45">
        <v>18.73</v>
      </c>
      <c r="AI45">
        <v>18.54</v>
      </c>
      <c r="AJ45">
        <v>9.81</v>
      </c>
    </row>
    <row r="46" spans="1:36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11.512765957447</v>
      </c>
      <c r="H46">
        <v>0.44</v>
      </c>
      <c r="I46">
        <v>1.1100000000000001</v>
      </c>
      <c r="J46">
        <v>0.44</v>
      </c>
      <c r="K46">
        <v>0.67</v>
      </c>
      <c r="L46">
        <v>1.55</v>
      </c>
      <c r="M46">
        <v>63.64</v>
      </c>
      <c r="N46">
        <v>5.99</v>
      </c>
      <c r="O46">
        <v>7.41</v>
      </c>
      <c r="P46">
        <v>0.56000000000000005</v>
      </c>
      <c r="Q46">
        <v>11.09</v>
      </c>
      <c r="R46">
        <v>8.65</v>
      </c>
      <c r="S46">
        <v>5.66</v>
      </c>
      <c r="T46">
        <v>2.44</v>
      </c>
      <c r="U46">
        <v>0.22</v>
      </c>
      <c r="V46">
        <v>0.55000000000000004</v>
      </c>
      <c r="W46">
        <v>2.33</v>
      </c>
      <c r="X46">
        <v>1</v>
      </c>
      <c r="Y46">
        <v>0.89</v>
      </c>
      <c r="Z46">
        <v>0.11</v>
      </c>
      <c r="AA46">
        <v>0</v>
      </c>
      <c r="AB46">
        <v>0.33</v>
      </c>
      <c r="AC46">
        <v>2.11</v>
      </c>
      <c r="AD46">
        <v>1.33</v>
      </c>
      <c r="AE46">
        <v>2.33</v>
      </c>
      <c r="AF46">
        <v>2.99</v>
      </c>
      <c r="AG46">
        <v>3.1</v>
      </c>
      <c r="AH46">
        <v>2.2200000000000002</v>
      </c>
      <c r="AI46">
        <v>1.22</v>
      </c>
      <c r="AJ46">
        <v>7.15</v>
      </c>
    </row>
    <row r="47" spans="1:36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10.198148148148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4.3600000000000003</v>
      </c>
      <c r="O47">
        <v>0</v>
      </c>
      <c r="P47">
        <v>0.52</v>
      </c>
      <c r="Q47">
        <v>10.02</v>
      </c>
      <c r="R47">
        <v>6.97</v>
      </c>
      <c r="S47">
        <v>5.45</v>
      </c>
      <c r="T47">
        <v>2.83</v>
      </c>
      <c r="U47">
        <v>0.44</v>
      </c>
      <c r="V47">
        <v>0.65</v>
      </c>
      <c r="W47">
        <v>2.61</v>
      </c>
      <c r="X47">
        <v>1.31</v>
      </c>
      <c r="Y47">
        <v>1.31</v>
      </c>
      <c r="Z47">
        <v>0</v>
      </c>
      <c r="AA47">
        <v>0</v>
      </c>
      <c r="AB47">
        <v>0</v>
      </c>
      <c r="AC47">
        <v>1.31</v>
      </c>
      <c r="AD47">
        <v>1.53</v>
      </c>
      <c r="AE47">
        <v>8.2799999999999994</v>
      </c>
      <c r="AF47">
        <v>5.88</v>
      </c>
      <c r="AG47">
        <v>3.27</v>
      </c>
      <c r="AH47">
        <v>10.02</v>
      </c>
      <c r="AI47">
        <v>13.73</v>
      </c>
      <c r="AJ47">
        <v>9.1999999999999993</v>
      </c>
    </row>
    <row r="48" spans="1:36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14.745744680851001</v>
      </c>
      <c r="H48">
        <v>0.78</v>
      </c>
      <c r="I48">
        <v>1.47</v>
      </c>
      <c r="J48">
        <v>0.61</v>
      </c>
      <c r="K48">
        <v>0.87</v>
      </c>
      <c r="L48">
        <v>2.25</v>
      </c>
      <c r="M48">
        <v>70.27</v>
      </c>
      <c r="N48">
        <v>8.48</v>
      </c>
      <c r="O48">
        <v>9.18</v>
      </c>
      <c r="P48">
        <v>0.75</v>
      </c>
      <c r="Q48">
        <v>13.94</v>
      </c>
      <c r="R48">
        <v>11.34</v>
      </c>
      <c r="S48">
        <v>7.36</v>
      </c>
      <c r="T48">
        <v>3.03</v>
      </c>
      <c r="U48">
        <v>0.69</v>
      </c>
      <c r="V48">
        <v>1.21</v>
      </c>
      <c r="W48">
        <v>1.56</v>
      </c>
      <c r="X48">
        <v>0.43</v>
      </c>
      <c r="Y48">
        <v>0.35</v>
      </c>
      <c r="Z48">
        <v>0</v>
      </c>
      <c r="AA48">
        <v>0.09</v>
      </c>
      <c r="AB48">
        <v>0.61</v>
      </c>
      <c r="AC48">
        <v>2.08</v>
      </c>
      <c r="AD48">
        <v>1.39</v>
      </c>
      <c r="AE48">
        <v>2.68</v>
      </c>
      <c r="AF48">
        <v>1.82</v>
      </c>
      <c r="AG48">
        <v>2.16</v>
      </c>
      <c r="AH48">
        <v>26.23</v>
      </c>
      <c r="AI48">
        <v>26.49</v>
      </c>
      <c r="AJ48">
        <v>4.3099999999999996</v>
      </c>
    </row>
    <row r="49" spans="1:36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11.815789473683999</v>
      </c>
      <c r="H49">
        <v>0.53</v>
      </c>
      <c r="I49">
        <v>1.2</v>
      </c>
      <c r="J49">
        <v>1.2</v>
      </c>
      <c r="K49">
        <v>0</v>
      </c>
      <c r="L49">
        <v>1.74</v>
      </c>
      <c r="M49">
        <v>59.09</v>
      </c>
      <c r="N49">
        <v>5.35</v>
      </c>
      <c r="O49">
        <v>10</v>
      </c>
      <c r="P49">
        <v>0.57999999999999996</v>
      </c>
      <c r="Q49">
        <v>10.02</v>
      </c>
      <c r="R49">
        <v>7.22</v>
      </c>
      <c r="S49">
        <v>5.48</v>
      </c>
      <c r="T49">
        <v>2.67</v>
      </c>
      <c r="U49">
        <v>0.27</v>
      </c>
      <c r="V49">
        <v>1.6</v>
      </c>
      <c r="W49">
        <v>0.8</v>
      </c>
      <c r="X49">
        <v>0.4</v>
      </c>
      <c r="Y49">
        <v>0.4</v>
      </c>
      <c r="Z49">
        <v>0</v>
      </c>
      <c r="AA49">
        <v>0</v>
      </c>
      <c r="AB49">
        <v>1.6</v>
      </c>
      <c r="AC49">
        <v>1.2</v>
      </c>
      <c r="AD49">
        <v>0.94</v>
      </c>
      <c r="AE49">
        <v>1.47</v>
      </c>
      <c r="AF49">
        <v>4.1399999999999997</v>
      </c>
      <c r="AG49">
        <v>1.87</v>
      </c>
      <c r="AH49">
        <v>0.4</v>
      </c>
      <c r="AI49">
        <v>0.27</v>
      </c>
      <c r="AJ49">
        <v>8.02</v>
      </c>
    </row>
    <row r="50" spans="1:36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9.1913043478260992</v>
      </c>
      <c r="H50">
        <v>0.56999999999999995</v>
      </c>
      <c r="I50">
        <v>1.42</v>
      </c>
      <c r="J50">
        <v>0.28000000000000003</v>
      </c>
      <c r="K50">
        <v>1.1399999999999999</v>
      </c>
      <c r="L50">
        <v>1.99</v>
      </c>
      <c r="M50">
        <v>116.67</v>
      </c>
      <c r="N50">
        <v>9.3699999999999992</v>
      </c>
      <c r="O50">
        <v>6.06</v>
      </c>
      <c r="P50">
        <v>0.71</v>
      </c>
      <c r="Q50">
        <v>16.18</v>
      </c>
      <c r="R50">
        <v>12.49</v>
      </c>
      <c r="S50">
        <v>5.1100000000000003</v>
      </c>
      <c r="T50">
        <v>2.5499999999999998</v>
      </c>
      <c r="U50">
        <v>1.7</v>
      </c>
      <c r="V50">
        <v>1.1399999999999999</v>
      </c>
      <c r="W50">
        <v>7.38</v>
      </c>
      <c r="X50">
        <v>1.7</v>
      </c>
      <c r="Y50">
        <v>0.85</v>
      </c>
      <c r="Z50">
        <v>0.56999999999999995</v>
      </c>
      <c r="AA50">
        <v>0.28000000000000003</v>
      </c>
      <c r="AB50">
        <v>1.7</v>
      </c>
      <c r="AC50">
        <v>0.56999999999999995</v>
      </c>
      <c r="AD50">
        <v>1.7</v>
      </c>
      <c r="AE50">
        <v>10.220000000000001</v>
      </c>
      <c r="AF50">
        <v>5.39</v>
      </c>
      <c r="AG50">
        <v>0.85</v>
      </c>
      <c r="AH50">
        <v>0</v>
      </c>
      <c r="AI50">
        <v>0.28000000000000003</v>
      </c>
      <c r="AJ50">
        <v>0</v>
      </c>
    </row>
    <row r="51" spans="1:36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13.661979166667001</v>
      </c>
      <c r="H51">
        <v>1.37</v>
      </c>
      <c r="I51">
        <v>0</v>
      </c>
      <c r="J51">
        <v>0</v>
      </c>
      <c r="K51">
        <v>0</v>
      </c>
      <c r="L51">
        <v>1.37</v>
      </c>
      <c r="M51">
        <v>58.82</v>
      </c>
      <c r="N51">
        <v>7.55</v>
      </c>
      <c r="O51">
        <v>18.18</v>
      </c>
      <c r="P51">
        <v>0.9</v>
      </c>
      <c r="Q51">
        <v>13.86</v>
      </c>
      <c r="R51">
        <v>11.67</v>
      </c>
      <c r="S51">
        <v>7.27</v>
      </c>
      <c r="T51">
        <v>3.71</v>
      </c>
      <c r="U51">
        <v>0.14000000000000001</v>
      </c>
      <c r="V51">
        <v>2.06</v>
      </c>
      <c r="W51">
        <v>1.1000000000000001</v>
      </c>
      <c r="X51">
        <v>0.55000000000000004</v>
      </c>
      <c r="Y51">
        <v>0.55000000000000004</v>
      </c>
      <c r="Z51">
        <v>0</v>
      </c>
      <c r="AA51">
        <v>0</v>
      </c>
      <c r="AB51">
        <v>1.1000000000000001</v>
      </c>
      <c r="AC51">
        <v>0.82</v>
      </c>
      <c r="AD51">
        <v>0.82</v>
      </c>
      <c r="AE51">
        <v>6.04</v>
      </c>
      <c r="AF51">
        <v>2.33</v>
      </c>
      <c r="AG51">
        <v>5.22</v>
      </c>
      <c r="AH51">
        <v>30.19</v>
      </c>
      <c r="AI51">
        <v>23.74</v>
      </c>
      <c r="AJ51">
        <v>7.68</v>
      </c>
    </row>
    <row r="52" spans="1:36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10.565555555555999</v>
      </c>
      <c r="H52">
        <v>0.76</v>
      </c>
      <c r="I52">
        <v>0.56999999999999995</v>
      </c>
      <c r="J52">
        <v>0.19</v>
      </c>
      <c r="K52">
        <v>0.38</v>
      </c>
      <c r="L52">
        <v>1.33</v>
      </c>
      <c r="M52">
        <v>77.78</v>
      </c>
      <c r="N52">
        <v>6.44</v>
      </c>
      <c r="O52">
        <v>11.76</v>
      </c>
      <c r="P52">
        <v>0.55000000000000004</v>
      </c>
      <c r="Q52">
        <v>10.029999999999999</v>
      </c>
      <c r="R52">
        <v>8.52</v>
      </c>
      <c r="S52">
        <v>5.49</v>
      </c>
      <c r="T52">
        <v>1.89</v>
      </c>
      <c r="U52">
        <v>0</v>
      </c>
      <c r="V52">
        <v>0.76</v>
      </c>
      <c r="W52">
        <v>1.51</v>
      </c>
      <c r="X52">
        <v>0.76</v>
      </c>
      <c r="Y52">
        <v>0.76</v>
      </c>
      <c r="Z52">
        <v>0</v>
      </c>
      <c r="AA52">
        <v>0</v>
      </c>
      <c r="AB52">
        <v>0.76</v>
      </c>
      <c r="AC52">
        <v>1.89</v>
      </c>
      <c r="AD52">
        <v>1.7</v>
      </c>
      <c r="AE52">
        <v>5.68</v>
      </c>
      <c r="AF52">
        <v>2.84</v>
      </c>
      <c r="AG52">
        <v>1.51</v>
      </c>
      <c r="AH52">
        <v>1.1399999999999999</v>
      </c>
      <c r="AI52">
        <v>1.1399999999999999</v>
      </c>
      <c r="AJ52">
        <v>9.4600000000000009</v>
      </c>
    </row>
    <row r="53" spans="1:36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12.932986111110999</v>
      </c>
      <c r="H53">
        <v>1.1599999999999999</v>
      </c>
      <c r="I53">
        <v>0.68</v>
      </c>
      <c r="J53">
        <v>0.28999999999999998</v>
      </c>
      <c r="K53">
        <v>0.39</v>
      </c>
      <c r="L53">
        <v>1.84</v>
      </c>
      <c r="M53">
        <v>63.33</v>
      </c>
      <c r="N53">
        <v>7.35</v>
      </c>
      <c r="O53">
        <v>15.79</v>
      </c>
      <c r="P53">
        <v>0.85</v>
      </c>
      <c r="Q53">
        <v>14.5</v>
      </c>
      <c r="R53">
        <v>11.02</v>
      </c>
      <c r="S53">
        <v>8.51</v>
      </c>
      <c r="T53">
        <v>4.3499999999999996</v>
      </c>
      <c r="U53">
        <v>0.68</v>
      </c>
      <c r="V53">
        <v>0.77</v>
      </c>
      <c r="W53">
        <v>3.77</v>
      </c>
      <c r="X53">
        <v>1.74</v>
      </c>
      <c r="Y53">
        <v>1.64</v>
      </c>
      <c r="Z53">
        <v>0.1</v>
      </c>
      <c r="AA53">
        <v>0</v>
      </c>
      <c r="AB53">
        <v>2.42</v>
      </c>
      <c r="AC53">
        <v>2.42</v>
      </c>
      <c r="AD53">
        <v>2.3199999999999998</v>
      </c>
      <c r="AE53">
        <v>3.87</v>
      </c>
      <c r="AF53">
        <v>4.16</v>
      </c>
      <c r="AG53">
        <v>1.55</v>
      </c>
      <c r="AH53">
        <v>1.06</v>
      </c>
      <c r="AI53">
        <v>1.06</v>
      </c>
      <c r="AJ53">
        <v>4.83</v>
      </c>
    </row>
    <row r="54" spans="1:36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14.279166666667001</v>
      </c>
      <c r="H54">
        <v>1.24</v>
      </c>
      <c r="I54">
        <v>1.34</v>
      </c>
      <c r="J54">
        <v>1.1499999999999999</v>
      </c>
      <c r="K54">
        <v>0.19</v>
      </c>
      <c r="L54">
        <v>2.58</v>
      </c>
      <c r="M54">
        <v>72.97</v>
      </c>
      <c r="N54">
        <v>12.7</v>
      </c>
      <c r="O54">
        <v>9.77</v>
      </c>
      <c r="P54">
        <v>1.21</v>
      </c>
      <c r="Q54">
        <v>21.01</v>
      </c>
      <c r="R54">
        <v>17.760000000000002</v>
      </c>
      <c r="S54">
        <v>11.36</v>
      </c>
      <c r="T54">
        <v>4.97</v>
      </c>
      <c r="U54">
        <v>0.76</v>
      </c>
      <c r="V54">
        <v>2.29</v>
      </c>
      <c r="W54">
        <v>7.93</v>
      </c>
      <c r="X54">
        <v>2.1</v>
      </c>
      <c r="Y54">
        <v>1.34</v>
      </c>
      <c r="Z54">
        <v>0.48</v>
      </c>
      <c r="AA54">
        <v>0.28999999999999998</v>
      </c>
      <c r="AB54">
        <v>2.86</v>
      </c>
      <c r="AC54">
        <v>1.43</v>
      </c>
      <c r="AD54">
        <v>2.29</v>
      </c>
      <c r="AE54">
        <v>10.7</v>
      </c>
      <c r="AF54">
        <v>3.34</v>
      </c>
      <c r="AG54">
        <v>1.62</v>
      </c>
      <c r="AH54">
        <v>3.72</v>
      </c>
      <c r="AI54">
        <v>3.53</v>
      </c>
      <c r="AJ54">
        <v>4.9000000000000004</v>
      </c>
    </row>
    <row r="55" spans="1:36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8.1163194444444002</v>
      </c>
      <c r="H55">
        <v>0.46</v>
      </c>
      <c r="I55">
        <v>0.15</v>
      </c>
      <c r="J55">
        <v>0.15</v>
      </c>
      <c r="K55">
        <v>0</v>
      </c>
      <c r="L55">
        <v>0.62</v>
      </c>
      <c r="M55">
        <v>33.33</v>
      </c>
      <c r="N55">
        <v>6.78</v>
      </c>
      <c r="O55">
        <v>6.82</v>
      </c>
      <c r="P55">
        <v>0.56000000000000005</v>
      </c>
      <c r="Q55">
        <v>12.78</v>
      </c>
      <c r="R55">
        <v>9.86</v>
      </c>
      <c r="S55">
        <v>6.62</v>
      </c>
      <c r="T55">
        <v>2.16</v>
      </c>
      <c r="U55">
        <v>0.92</v>
      </c>
      <c r="V55">
        <v>1.08</v>
      </c>
      <c r="W55">
        <v>8.4700000000000006</v>
      </c>
      <c r="X55">
        <v>2</v>
      </c>
      <c r="Y55">
        <v>0.77</v>
      </c>
      <c r="Z55">
        <v>1.08</v>
      </c>
      <c r="AA55">
        <v>0.15</v>
      </c>
      <c r="AB55">
        <v>1.85</v>
      </c>
      <c r="AC55">
        <v>1.54</v>
      </c>
      <c r="AD55">
        <v>1.39</v>
      </c>
      <c r="AE55">
        <v>13.55</v>
      </c>
      <c r="AF55">
        <v>4.62</v>
      </c>
      <c r="AG55">
        <v>2.31</v>
      </c>
      <c r="AH55">
        <v>0.31</v>
      </c>
      <c r="AI55">
        <v>0.77</v>
      </c>
      <c r="AJ55">
        <v>4.4000000000000004</v>
      </c>
    </row>
    <row r="56" spans="1:36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14.790816326531001</v>
      </c>
      <c r="H56">
        <v>0.66</v>
      </c>
      <c r="I56">
        <v>1.57</v>
      </c>
      <c r="J56">
        <v>1.08</v>
      </c>
      <c r="K56">
        <v>0.5</v>
      </c>
      <c r="L56">
        <v>2.2400000000000002</v>
      </c>
      <c r="M56">
        <v>72.97</v>
      </c>
      <c r="N56">
        <v>7.53</v>
      </c>
      <c r="O56">
        <v>8.7899999999999991</v>
      </c>
      <c r="P56">
        <v>0.91</v>
      </c>
      <c r="Q56">
        <v>13.58</v>
      </c>
      <c r="R56">
        <v>10.18</v>
      </c>
      <c r="S56">
        <v>9.52</v>
      </c>
      <c r="T56">
        <v>4.0599999999999996</v>
      </c>
      <c r="U56">
        <v>0.25</v>
      </c>
      <c r="V56">
        <v>1.08</v>
      </c>
      <c r="W56">
        <v>3.39</v>
      </c>
      <c r="X56">
        <v>1.24</v>
      </c>
      <c r="Y56">
        <v>1.08</v>
      </c>
      <c r="Z56">
        <v>0.08</v>
      </c>
      <c r="AA56">
        <v>0.08</v>
      </c>
      <c r="AB56">
        <v>1.57</v>
      </c>
      <c r="AC56">
        <v>2.0699999999999998</v>
      </c>
      <c r="AD56">
        <v>1.57</v>
      </c>
      <c r="AE56">
        <v>1.57</v>
      </c>
      <c r="AF56">
        <v>5.8</v>
      </c>
      <c r="AG56">
        <v>1.57</v>
      </c>
      <c r="AH56">
        <v>1.49</v>
      </c>
      <c r="AI56">
        <v>1.9</v>
      </c>
      <c r="AJ56">
        <v>3.63</v>
      </c>
    </row>
    <row r="57" spans="1:36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13.076086956521999</v>
      </c>
      <c r="H57">
        <v>1</v>
      </c>
      <c r="I57">
        <v>0.8</v>
      </c>
      <c r="J57">
        <v>0.3</v>
      </c>
      <c r="K57">
        <v>0.5</v>
      </c>
      <c r="L57">
        <v>1.8</v>
      </c>
      <c r="M57">
        <v>66.67</v>
      </c>
      <c r="N57">
        <v>6.48</v>
      </c>
      <c r="O57">
        <v>15.38</v>
      </c>
      <c r="P57">
        <v>0.74</v>
      </c>
      <c r="Q57">
        <v>11.27</v>
      </c>
      <c r="R57">
        <v>8.98</v>
      </c>
      <c r="S57">
        <v>7.28</v>
      </c>
      <c r="T57">
        <v>3.69</v>
      </c>
      <c r="U57">
        <v>0.9</v>
      </c>
      <c r="V57">
        <v>0.8</v>
      </c>
      <c r="W57">
        <v>1.4</v>
      </c>
      <c r="X57">
        <v>0.7</v>
      </c>
      <c r="Y57">
        <v>0.7</v>
      </c>
      <c r="Z57">
        <v>0</v>
      </c>
      <c r="AA57">
        <v>0</v>
      </c>
      <c r="AB57">
        <v>0.5</v>
      </c>
      <c r="AC57">
        <v>1.1000000000000001</v>
      </c>
      <c r="AD57">
        <v>1.5</v>
      </c>
      <c r="AE57">
        <v>0.5</v>
      </c>
      <c r="AF57">
        <v>1.6</v>
      </c>
      <c r="AG57">
        <v>0.8</v>
      </c>
      <c r="AH57">
        <v>0.2</v>
      </c>
      <c r="AI57">
        <v>0.7</v>
      </c>
      <c r="AJ57">
        <v>2.2200000000000002</v>
      </c>
    </row>
    <row r="58" spans="1:36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11.972580645161001</v>
      </c>
      <c r="H58">
        <v>0.65</v>
      </c>
      <c r="I58">
        <v>0.65</v>
      </c>
      <c r="J58">
        <v>0.48</v>
      </c>
      <c r="K58">
        <v>0.16</v>
      </c>
      <c r="L58">
        <v>1.29</v>
      </c>
      <c r="M58">
        <v>50</v>
      </c>
      <c r="N58">
        <v>5.01</v>
      </c>
      <c r="O58">
        <v>12.9</v>
      </c>
      <c r="P58">
        <v>0.73</v>
      </c>
      <c r="Q58">
        <v>10.35</v>
      </c>
      <c r="R58">
        <v>8.41</v>
      </c>
      <c r="S58">
        <v>7.44</v>
      </c>
      <c r="T58">
        <v>4.04</v>
      </c>
      <c r="U58">
        <v>0.81</v>
      </c>
      <c r="V58">
        <v>1.29</v>
      </c>
      <c r="W58">
        <v>3.88</v>
      </c>
      <c r="X58">
        <v>1.29</v>
      </c>
      <c r="Y58">
        <v>0.97</v>
      </c>
      <c r="Z58">
        <v>0.32</v>
      </c>
      <c r="AA58">
        <v>0</v>
      </c>
      <c r="AB58">
        <v>1.45</v>
      </c>
      <c r="AC58">
        <v>1.29</v>
      </c>
      <c r="AD58">
        <v>1.94</v>
      </c>
      <c r="AE58">
        <v>6.95</v>
      </c>
      <c r="AF58">
        <v>5.33</v>
      </c>
      <c r="AG58">
        <v>3.56</v>
      </c>
      <c r="AH58">
        <v>0.65</v>
      </c>
      <c r="AI58">
        <v>0.48</v>
      </c>
      <c r="AJ58">
        <v>9.24</v>
      </c>
    </row>
    <row r="59" spans="1:36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15.370068027211</v>
      </c>
      <c r="H59">
        <v>1.2</v>
      </c>
      <c r="I59">
        <v>1.2</v>
      </c>
      <c r="J59">
        <v>0.48</v>
      </c>
      <c r="K59">
        <v>0.72</v>
      </c>
      <c r="L59">
        <v>2.39</v>
      </c>
      <c r="M59">
        <v>75</v>
      </c>
      <c r="N59">
        <v>6.69</v>
      </c>
      <c r="O59">
        <v>17.86</v>
      </c>
      <c r="P59">
        <v>0.88</v>
      </c>
      <c r="Q59">
        <v>12.67</v>
      </c>
      <c r="R59">
        <v>9.8000000000000007</v>
      </c>
      <c r="S59">
        <v>8.3699999999999992</v>
      </c>
      <c r="T59">
        <v>4.0599999999999996</v>
      </c>
      <c r="U59">
        <v>0.4</v>
      </c>
      <c r="V59">
        <v>0.64</v>
      </c>
      <c r="W59">
        <v>0.16</v>
      </c>
      <c r="X59">
        <v>0.08</v>
      </c>
      <c r="Y59">
        <v>0.08</v>
      </c>
      <c r="Z59">
        <v>0</v>
      </c>
      <c r="AA59">
        <v>0</v>
      </c>
      <c r="AB59">
        <v>1.04</v>
      </c>
      <c r="AC59">
        <v>1.27</v>
      </c>
      <c r="AD59">
        <v>1.35</v>
      </c>
      <c r="AE59">
        <v>0.64</v>
      </c>
      <c r="AF59">
        <v>2.5499999999999998</v>
      </c>
      <c r="AG59">
        <v>2.15</v>
      </c>
      <c r="AH59">
        <v>11.07</v>
      </c>
      <c r="AI59">
        <v>14.02</v>
      </c>
      <c r="AJ59">
        <v>3.52</v>
      </c>
    </row>
    <row r="60" spans="1:36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13.073913043478001</v>
      </c>
      <c r="H60">
        <v>0.7</v>
      </c>
      <c r="I60">
        <v>0.6</v>
      </c>
      <c r="J60">
        <v>0.4</v>
      </c>
      <c r="K60">
        <v>0.2</v>
      </c>
      <c r="L60">
        <v>1.3</v>
      </c>
      <c r="M60">
        <v>54.17</v>
      </c>
      <c r="N60">
        <v>5.39</v>
      </c>
      <c r="O60">
        <v>12.96</v>
      </c>
      <c r="P60">
        <v>0.56000000000000005</v>
      </c>
      <c r="Q60">
        <v>9.68</v>
      </c>
      <c r="R60">
        <v>7.78</v>
      </c>
      <c r="S60">
        <v>6.09</v>
      </c>
      <c r="T60">
        <v>2.99</v>
      </c>
      <c r="U60">
        <v>0.4</v>
      </c>
      <c r="V60">
        <v>0.6</v>
      </c>
      <c r="W60">
        <v>2.79</v>
      </c>
      <c r="X60">
        <v>1.1000000000000001</v>
      </c>
      <c r="Y60">
        <v>0.9</v>
      </c>
      <c r="Z60">
        <v>0.2</v>
      </c>
      <c r="AA60">
        <v>0</v>
      </c>
      <c r="AB60">
        <v>0.9</v>
      </c>
      <c r="AC60">
        <v>2.29</v>
      </c>
      <c r="AD60">
        <v>3.09</v>
      </c>
      <c r="AE60">
        <v>8.08</v>
      </c>
      <c r="AF60">
        <v>2.69</v>
      </c>
      <c r="AG60">
        <v>2.1</v>
      </c>
      <c r="AH60">
        <v>21.55</v>
      </c>
      <c r="AI60">
        <v>21.65</v>
      </c>
      <c r="AJ60">
        <v>4.9800000000000004</v>
      </c>
    </row>
    <row r="61" spans="1:36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11.994791666667</v>
      </c>
      <c r="H61">
        <v>0.73</v>
      </c>
      <c r="I61">
        <v>0.52</v>
      </c>
      <c r="J61">
        <v>0.31</v>
      </c>
      <c r="K61">
        <v>0.21</v>
      </c>
      <c r="L61">
        <v>1.25</v>
      </c>
      <c r="M61">
        <v>75</v>
      </c>
      <c r="N61">
        <v>9.3800000000000008</v>
      </c>
      <c r="O61">
        <v>7.78</v>
      </c>
      <c r="P61">
        <v>1.18</v>
      </c>
      <c r="Q61">
        <v>17.72</v>
      </c>
      <c r="R61">
        <v>12.71</v>
      </c>
      <c r="S61">
        <v>9.48</v>
      </c>
      <c r="T61">
        <v>5.52</v>
      </c>
      <c r="U61">
        <v>0.52</v>
      </c>
      <c r="V61">
        <v>2.08</v>
      </c>
      <c r="W61">
        <v>3.65</v>
      </c>
      <c r="X61">
        <v>1.56</v>
      </c>
      <c r="Y61">
        <v>1.46</v>
      </c>
      <c r="Z61">
        <v>0.1</v>
      </c>
      <c r="AA61">
        <v>0</v>
      </c>
      <c r="AB61">
        <v>1.1499999999999999</v>
      </c>
      <c r="AC61">
        <v>1.67</v>
      </c>
      <c r="AD61">
        <v>1.67</v>
      </c>
      <c r="AE61">
        <v>3.86</v>
      </c>
      <c r="AF61">
        <v>4.0599999999999996</v>
      </c>
      <c r="AG61">
        <v>1.77</v>
      </c>
      <c r="AH61">
        <v>0.52</v>
      </c>
      <c r="AI61">
        <v>1.1499999999999999</v>
      </c>
      <c r="AJ61">
        <v>3.26</v>
      </c>
    </row>
    <row r="62" spans="1:36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11.406884057971</v>
      </c>
      <c r="H62">
        <v>0.34</v>
      </c>
      <c r="I62">
        <v>0.91</v>
      </c>
      <c r="J62">
        <v>0.69</v>
      </c>
      <c r="K62">
        <v>0.23</v>
      </c>
      <c r="L62">
        <v>1.26</v>
      </c>
      <c r="M62">
        <v>57.89</v>
      </c>
      <c r="N62">
        <v>5.15</v>
      </c>
      <c r="O62">
        <v>6.67</v>
      </c>
      <c r="P62">
        <v>0.59</v>
      </c>
      <c r="Q62">
        <v>8.58</v>
      </c>
      <c r="R62">
        <v>6.75</v>
      </c>
      <c r="S62">
        <v>6.17</v>
      </c>
      <c r="T62">
        <v>3.32</v>
      </c>
      <c r="U62">
        <v>0.46</v>
      </c>
      <c r="V62">
        <v>0.69</v>
      </c>
      <c r="W62">
        <v>1.72</v>
      </c>
      <c r="X62">
        <v>0.69</v>
      </c>
      <c r="Y62">
        <v>0.56999999999999995</v>
      </c>
      <c r="Z62">
        <v>0.11</v>
      </c>
      <c r="AA62">
        <v>0</v>
      </c>
      <c r="AB62">
        <v>0.56999999999999995</v>
      </c>
      <c r="AC62">
        <v>1.37</v>
      </c>
      <c r="AD62">
        <v>1.37</v>
      </c>
      <c r="AE62">
        <v>4.92</v>
      </c>
      <c r="AF62">
        <v>4</v>
      </c>
      <c r="AG62">
        <v>2.86</v>
      </c>
      <c r="AH62">
        <v>12.24</v>
      </c>
      <c r="AI62">
        <v>12.35</v>
      </c>
      <c r="AJ62">
        <v>5.69</v>
      </c>
    </row>
    <row r="63" spans="1:36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9.9849999999999994</v>
      </c>
      <c r="H63">
        <v>0.9</v>
      </c>
      <c r="I63">
        <v>0.9</v>
      </c>
      <c r="J63">
        <v>0.75</v>
      </c>
      <c r="K63">
        <v>0.15</v>
      </c>
      <c r="L63">
        <v>1.8</v>
      </c>
      <c r="M63">
        <v>92.31</v>
      </c>
      <c r="N63">
        <v>7.51</v>
      </c>
      <c r="O63">
        <v>12</v>
      </c>
      <c r="P63">
        <v>0.64</v>
      </c>
      <c r="Q63">
        <v>13.22</v>
      </c>
      <c r="R63">
        <v>9.76</v>
      </c>
      <c r="S63">
        <v>6.46</v>
      </c>
      <c r="T63">
        <v>3.3</v>
      </c>
      <c r="U63">
        <v>0.6</v>
      </c>
      <c r="V63">
        <v>1.65</v>
      </c>
      <c r="W63">
        <v>1.2</v>
      </c>
      <c r="X63">
        <v>0.6</v>
      </c>
      <c r="Y63">
        <v>0.6</v>
      </c>
      <c r="Z63">
        <v>0</v>
      </c>
      <c r="AA63">
        <v>0</v>
      </c>
      <c r="AB63">
        <v>0.45</v>
      </c>
      <c r="AC63">
        <v>1.5</v>
      </c>
      <c r="AD63">
        <v>0.9</v>
      </c>
      <c r="AE63">
        <v>5.71</v>
      </c>
      <c r="AF63">
        <v>4.66</v>
      </c>
      <c r="AG63">
        <v>3.15</v>
      </c>
      <c r="AH63">
        <v>1.05</v>
      </c>
      <c r="AI63">
        <v>1.65</v>
      </c>
      <c r="AJ63">
        <v>5.84</v>
      </c>
    </row>
    <row r="64" spans="1:36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13.892013888889</v>
      </c>
      <c r="H64">
        <v>1.17</v>
      </c>
      <c r="I64">
        <v>1.17</v>
      </c>
      <c r="J64">
        <v>0.9</v>
      </c>
      <c r="K64">
        <v>0.27</v>
      </c>
      <c r="L64">
        <v>2.34</v>
      </c>
      <c r="M64">
        <v>65</v>
      </c>
      <c r="N64">
        <v>6.39</v>
      </c>
      <c r="O64">
        <v>18.309999999999999</v>
      </c>
      <c r="P64">
        <v>0.68</v>
      </c>
      <c r="Q64">
        <v>13.95</v>
      </c>
      <c r="R64">
        <v>9.5399999999999991</v>
      </c>
      <c r="S64">
        <v>8.19</v>
      </c>
      <c r="T64">
        <v>2.79</v>
      </c>
      <c r="U64">
        <v>0.63</v>
      </c>
      <c r="V64">
        <v>0.99</v>
      </c>
      <c r="W64">
        <v>0.18</v>
      </c>
      <c r="X64">
        <v>0.09</v>
      </c>
      <c r="Y64">
        <v>0.09</v>
      </c>
      <c r="Z64">
        <v>0</v>
      </c>
      <c r="AA64">
        <v>0</v>
      </c>
      <c r="AB64">
        <v>0.36</v>
      </c>
      <c r="AC64">
        <v>1.17</v>
      </c>
      <c r="AD64">
        <v>1.44</v>
      </c>
      <c r="AE64">
        <v>1.8</v>
      </c>
      <c r="AF64">
        <v>1.35</v>
      </c>
      <c r="AG64">
        <v>1.44</v>
      </c>
      <c r="AH64">
        <v>0.54</v>
      </c>
      <c r="AI64">
        <v>0.81</v>
      </c>
      <c r="AJ64">
        <v>3.6</v>
      </c>
    </row>
    <row r="65" spans="1:36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9.5506944444443995</v>
      </c>
      <c r="H65">
        <v>0.26</v>
      </c>
      <c r="I65">
        <v>0.52</v>
      </c>
      <c r="J65">
        <v>0</v>
      </c>
      <c r="K65">
        <v>0.52</v>
      </c>
      <c r="L65">
        <v>0.79</v>
      </c>
      <c r="M65">
        <v>50</v>
      </c>
      <c r="N65">
        <v>5.76</v>
      </c>
      <c r="O65">
        <v>4.55</v>
      </c>
      <c r="P65">
        <v>0.65</v>
      </c>
      <c r="Q65">
        <v>9.9499999999999993</v>
      </c>
      <c r="R65">
        <v>8.3800000000000008</v>
      </c>
      <c r="S65">
        <v>4.97</v>
      </c>
      <c r="T65">
        <v>2.88</v>
      </c>
      <c r="U65">
        <v>0.52</v>
      </c>
      <c r="V65">
        <v>0.52</v>
      </c>
      <c r="W65">
        <v>1.05</v>
      </c>
      <c r="X65">
        <v>0.52</v>
      </c>
      <c r="Y65">
        <v>0.52</v>
      </c>
      <c r="Z65">
        <v>0</v>
      </c>
      <c r="AA65">
        <v>0</v>
      </c>
      <c r="AB65">
        <v>0.79</v>
      </c>
      <c r="AC65">
        <v>0.79</v>
      </c>
      <c r="AD65">
        <v>1.05</v>
      </c>
      <c r="AE65">
        <v>6.54</v>
      </c>
      <c r="AF65">
        <v>4.97</v>
      </c>
      <c r="AG65">
        <v>2.36</v>
      </c>
      <c r="AH65">
        <v>0.79</v>
      </c>
      <c r="AI65">
        <v>1.05</v>
      </c>
      <c r="AJ65">
        <v>11.22</v>
      </c>
    </row>
    <row r="66" spans="1:36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13.689583333332999</v>
      </c>
      <c r="H66">
        <v>1.19</v>
      </c>
      <c r="I66">
        <v>0.91</v>
      </c>
      <c r="J66">
        <v>0.55000000000000004</v>
      </c>
      <c r="K66">
        <v>0.37</v>
      </c>
      <c r="L66">
        <v>2.1</v>
      </c>
      <c r="M66">
        <v>85.19</v>
      </c>
      <c r="N66">
        <v>9.77</v>
      </c>
      <c r="O66">
        <v>12.15</v>
      </c>
      <c r="P66">
        <v>1.05</v>
      </c>
      <c r="Q66">
        <v>16.53</v>
      </c>
      <c r="R66">
        <v>13.06</v>
      </c>
      <c r="S66">
        <v>11.96</v>
      </c>
      <c r="T66">
        <v>5.75</v>
      </c>
      <c r="U66">
        <v>0.64</v>
      </c>
      <c r="V66">
        <v>1.46</v>
      </c>
      <c r="W66">
        <v>0.91</v>
      </c>
      <c r="X66">
        <v>0.46</v>
      </c>
      <c r="Y66">
        <v>0.46</v>
      </c>
      <c r="Z66">
        <v>0</v>
      </c>
      <c r="AA66">
        <v>0</v>
      </c>
      <c r="AB66">
        <v>0.91</v>
      </c>
      <c r="AC66">
        <v>1.64</v>
      </c>
      <c r="AD66">
        <v>2.19</v>
      </c>
      <c r="AE66">
        <v>1.64</v>
      </c>
      <c r="AF66">
        <v>2.19</v>
      </c>
      <c r="AG66">
        <v>2.0099999999999998</v>
      </c>
      <c r="AH66">
        <v>22.1</v>
      </c>
      <c r="AI66">
        <v>23.47</v>
      </c>
      <c r="AJ66">
        <v>4.43</v>
      </c>
    </row>
    <row r="67" spans="1:36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14.448924731183</v>
      </c>
      <c r="H67">
        <v>1.07</v>
      </c>
      <c r="I67">
        <v>1.47</v>
      </c>
      <c r="J67">
        <v>0.54</v>
      </c>
      <c r="K67">
        <v>0.94</v>
      </c>
      <c r="L67">
        <v>2.5499999999999998</v>
      </c>
      <c r="M67">
        <v>57.58</v>
      </c>
      <c r="N67">
        <v>10.18</v>
      </c>
      <c r="O67">
        <v>10.53</v>
      </c>
      <c r="P67">
        <v>1.1599999999999999</v>
      </c>
      <c r="Q67">
        <v>16.48</v>
      </c>
      <c r="R67">
        <v>14.2</v>
      </c>
      <c r="S67">
        <v>11.65</v>
      </c>
      <c r="T67">
        <v>5.22</v>
      </c>
      <c r="U67">
        <v>0.67</v>
      </c>
      <c r="V67">
        <v>1.34</v>
      </c>
      <c r="W67">
        <v>0.8</v>
      </c>
      <c r="X67">
        <v>0.4</v>
      </c>
      <c r="Y67">
        <v>0.4</v>
      </c>
      <c r="Z67">
        <v>0</v>
      </c>
      <c r="AA67">
        <v>0</v>
      </c>
      <c r="AB67">
        <v>0.67</v>
      </c>
      <c r="AC67">
        <v>1.61</v>
      </c>
      <c r="AD67">
        <v>1.88</v>
      </c>
      <c r="AE67">
        <v>2.68</v>
      </c>
      <c r="AF67">
        <v>3.35</v>
      </c>
      <c r="AG67">
        <v>2.2799999999999998</v>
      </c>
      <c r="AH67">
        <v>0</v>
      </c>
      <c r="AI67">
        <v>0.13</v>
      </c>
      <c r="AJ67">
        <v>0</v>
      </c>
    </row>
    <row r="68" spans="1:36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10.329861111111001</v>
      </c>
      <c r="H68">
        <v>0.48</v>
      </c>
      <c r="I68">
        <v>1.0900000000000001</v>
      </c>
      <c r="J68">
        <v>0.73</v>
      </c>
      <c r="K68">
        <v>0.36</v>
      </c>
      <c r="L68">
        <v>1.57</v>
      </c>
      <c r="M68">
        <v>76.47</v>
      </c>
      <c r="N68">
        <v>3.63</v>
      </c>
      <c r="O68">
        <v>13.33</v>
      </c>
      <c r="P68">
        <v>0.45</v>
      </c>
      <c r="Q68">
        <v>7.14</v>
      </c>
      <c r="R68">
        <v>5.57</v>
      </c>
      <c r="S68">
        <v>4.72</v>
      </c>
      <c r="T68">
        <v>2.1800000000000002</v>
      </c>
      <c r="U68">
        <v>0.48</v>
      </c>
      <c r="V68">
        <v>0.61</v>
      </c>
      <c r="W68">
        <v>1.21</v>
      </c>
      <c r="X68">
        <v>0.61</v>
      </c>
      <c r="Y68">
        <v>0.61</v>
      </c>
      <c r="Z68">
        <v>0</v>
      </c>
      <c r="AA68">
        <v>0</v>
      </c>
      <c r="AB68">
        <v>0.85</v>
      </c>
      <c r="AC68">
        <v>1.82</v>
      </c>
      <c r="AD68">
        <v>1.94</v>
      </c>
      <c r="AE68">
        <v>15.73</v>
      </c>
      <c r="AF68">
        <v>3.39</v>
      </c>
      <c r="AG68">
        <v>3.15</v>
      </c>
      <c r="AH68">
        <v>1.0900000000000001</v>
      </c>
      <c r="AI68">
        <v>1.94</v>
      </c>
      <c r="AJ68">
        <v>4.3600000000000003</v>
      </c>
    </row>
    <row r="69" spans="1:36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11.893115942029</v>
      </c>
      <c r="H69">
        <v>0.77</v>
      </c>
      <c r="I69">
        <v>0.77</v>
      </c>
      <c r="J69">
        <v>0.44</v>
      </c>
      <c r="K69">
        <v>0.33</v>
      </c>
      <c r="L69">
        <v>1.54</v>
      </c>
      <c r="M69">
        <v>48.28</v>
      </c>
      <c r="N69">
        <v>7.24</v>
      </c>
      <c r="O69">
        <v>10.61</v>
      </c>
      <c r="P69">
        <v>0.78</v>
      </c>
      <c r="Q69">
        <v>12.72</v>
      </c>
      <c r="R69">
        <v>9.8699999999999992</v>
      </c>
      <c r="S69">
        <v>7.9</v>
      </c>
      <c r="T69">
        <v>3.73</v>
      </c>
      <c r="U69">
        <v>0.44</v>
      </c>
      <c r="V69">
        <v>1.54</v>
      </c>
      <c r="W69">
        <v>1.54</v>
      </c>
      <c r="X69">
        <v>0.77</v>
      </c>
      <c r="Y69">
        <v>0.77</v>
      </c>
      <c r="Z69">
        <v>0</v>
      </c>
      <c r="AA69">
        <v>0</v>
      </c>
      <c r="AB69">
        <v>0.88</v>
      </c>
      <c r="AC69">
        <v>0.77</v>
      </c>
      <c r="AD69">
        <v>0.99</v>
      </c>
      <c r="AE69">
        <v>3.51</v>
      </c>
      <c r="AF69">
        <v>6.25</v>
      </c>
      <c r="AG69">
        <v>1.1000000000000001</v>
      </c>
      <c r="AH69">
        <v>4.28</v>
      </c>
      <c r="AI69">
        <v>3.62</v>
      </c>
      <c r="AJ69">
        <v>5.94</v>
      </c>
    </row>
    <row r="70" spans="1:36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12.388541666667001</v>
      </c>
      <c r="H70">
        <v>1.01</v>
      </c>
      <c r="I70">
        <v>1.01</v>
      </c>
      <c r="J70">
        <v>0.3</v>
      </c>
      <c r="K70">
        <v>0.71</v>
      </c>
      <c r="L70">
        <v>2.02</v>
      </c>
      <c r="M70">
        <v>80</v>
      </c>
      <c r="N70">
        <v>10.59</v>
      </c>
      <c r="O70">
        <v>9.52</v>
      </c>
      <c r="P70">
        <v>0.95</v>
      </c>
      <c r="Q70">
        <v>17.149999999999999</v>
      </c>
      <c r="R70">
        <v>13.62</v>
      </c>
      <c r="S70">
        <v>9.89</v>
      </c>
      <c r="T70">
        <v>5.15</v>
      </c>
      <c r="U70">
        <v>0.71</v>
      </c>
      <c r="V70">
        <v>1.61</v>
      </c>
      <c r="W70">
        <v>1.61</v>
      </c>
      <c r="X70">
        <v>0.81</v>
      </c>
      <c r="Y70">
        <v>0.81</v>
      </c>
      <c r="Z70">
        <v>0</v>
      </c>
      <c r="AA70">
        <v>0</v>
      </c>
      <c r="AB70">
        <v>0.91</v>
      </c>
      <c r="AC70">
        <v>1.1100000000000001</v>
      </c>
      <c r="AD70">
        <v>0.61</v>
      </c>
      <c r="AE70">
        <v>0.81</v>
      </c>
      <c r="AF70">
        <v>1.41</v>
      </c>
      <c r="AG70">
        <v>2.3199999999999998</v>
      </c>
      <c r="AH70">
        <v>0.3</v>
      </c>
      <c r="AI70">
        <v>0.61</v>
      </c>
      <c r="AJ70">
        <v>3.36</v>
      </c>
    </row>
    <row r="71" spans="1:36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10.58037037037</v>
      </c>
      <c r="H71">
        <v>0.63</v>
      </c>
      <c r="I71">
        <v>0.25</v>
      </c>
      <c r="J71">
        <v>0.13</v>
      </c>
      <c r="K71">
        <v>0.13</v>
      </c>
      <c r="L71">
        <v>0.88</v>
      </c>
      <c r="M71">
        <v>46.67</v>
      </c>
      <c r="N71">
        <v>10.210000000000001</v>
      </c>
      <c r="O71">
        <v>6.17</v>
      </c>
      <c r="P71">
        <v>0.94</v>
      </c>
      <c r="Q71">
        <v>19.91</v>
      </c>
      <c r="R71">
        <v>14.87</v>
      </c>
      <c r="S71">
        <v>10.46</v>
      </c>
      <c r="T71">
        <v>3.53</v>
      </c>
      <c r="U71">
        <v>0.76</v>
      </c>
      <c r="V71">
        <v>2.9</v>
      </c>
      <c r="W71">
        <v>1.26</v>
      </c>
      <c r="X71">
        <v>0.63</v>
      </c>
      <c r="Y71">
        <v>0.63</v>
      </c>
      <c r="Z71">
        <v>0</v>
      </c>
      <c r="AA71">
        <v>0</v>
      </c>
      <c r="AB71">
        <v>0.5</v>
      </c>
      <c r="AC71">
        <v>1.39</v>
      </c>
      <c r="AD71">
        <v>1.1299999999999999</v>
      </c>
      <c r="AE71">
        <v>10.46</v>
      </c>
      <c r="AF71">
        <v>4.91</v>
      </c>
      <c r="AG71">
        <v>1.51</v>
      </c>
      <c r="AH71">
        <v>0.13</v>
      </c>
      <c r="AI71">
        <v>0.76</v>
      </c>
      <c r="AJ71">
        <v>1.8</v>
      </c>
    </row>
    <row r="72" spans="1:36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13.730496453901001</v>
      </c>
      <c r="H72">
        <v>1.21</v>
      </c>
      <c r="I72">
        <v>1.49</v>
      </c>
      <c r="J72">
        <v>0.93</v>
      </c>
      <c r="K72">
        <v>0.56000000000000005</v>
      </c>
      <c r="L72">
        <v>2.7</v>
      </c>
      <c r="M72">
        <v>76.319999999999993</v>
      </c>
      <c r="N72">
        <v>9.9499999999999993</v>
      </c>
      <c r="O72">
        <v>12.15</v>
      </c>
      <c r="P72">
        <v>1.01</v>
      </c>
      <c r="Q72">
        <v>21.48</v>
      </c>
      <c r="R72">
        <v>14.32</v>
      </c>
      <c r="S72">
        <v>10.88</v>
      </c>
      <c r="T72">
        <v>4.09</v>
      </c>
      <c r="U72">
        <v>0.93</v>
      </c>
      <c r="V72">
        <v>1.49</v>
      </c>
      <c r="W72">
        <v>1.3</v>
      </c>
      <c r="X72">
        <v>0.65</v>
      </c>
      <c r="Y72">
        <v>0.65</v>
      </c>
      <c r="Z72">
        <v>0</v>
      </c>
      <c r="AA72">
        <v>0</v>
      </c>
      <c r="AB72">
        <v>0.37</v>
      </c>
      <c r="AC72">
        <v>1.77</v>
      </c>
      <c r="AD72">
        <v>2.14</v>
      </c>
      <c r="AE72">
        <v>2.23</v>
      </c>
      <c r="AF72">
        <v>5.58</v>
      </c>
      <c r="AG72">
        <v>1.1200000000000001</v>
      </c>
      <c r="AH72">
        <v>1.95</v>
      </c>
      <c r="AI72">
        <v>2.7</v>
      </c>
      <c r="AJ72">
        <v>3.9</v>
      </c>
    </row>
    <row r="73" spans="1:36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10.852991452991001</v>
      </c>
      <c r="H73">
        <v>0.56999999999999995</v>
      </c>
      <c r="I73">
        <v>0.85</v>
      </c>
      <c r="J73">
        <v>0.71</v>
      </c>
      <c r="K73">
        <v>0.14000000000000001</v>
      </c>
      <c r="L73">
        <v>1.42</v>
      </c>
      <c r="M73">
        <v>90.91</v>
      </c>
      <c r="N73">
        <v>5.67</v>
      </c>
      <c r="O73">
        <v>10</v>
      </c>
      <c r="P73">
        <v>0.72</v>
      </c>
      <c r="Q73">
        <v>9.5</v>
      </c>
      <c r="R73">
        <v>7.37</v>
      </c>
      <c r="S73">
        <v>5.53</v>
      </c>
      <c r="T73">
        <v>3.4</v>
      </c>
      <c r="U73">
        <v>0.71</v>
      </c>
      <c r="V73">
        <v>1.56</v>
      </c>
      <c r="W73">
        <v>1.98</v>
      </c>
      <c r="X73">
        <v>0.99</v>
      </c>
      <c r="Y73">
        <v>0.99</v>
      </c>
      <c r="Z73">
        <v>0</v>
      </c>
      <c r="AA73">
        <v>0</v>
      </c>
      <c r="AB73">
        <v>0.71</v>
      </c>
      <c r="AC73">
        <v>0.99</v>
      </c>
      <c r="AD73">
        <v>1.1299999999999999</v>
      </c>
      <c r="AE73">
        <v>9.5</v>
      </c>
      <c r="AF73">
        <v>5.67</v>
      </c>
      <c r="AG73">
        <v>3.83</v>
      </c>
      <c r="AH73">
        <v>25.09</v>
      </c>
      <c r="AI73">
        <v>22.82</v>
      </c>
      <c r="AJ73">
        <v>7.42</v>
      </c>
    </row>
    <row r="74" spans="1:36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14.548611111111001</v>
      </c>
      <c r="H74">
        <v>0.77</v>
      </c>
      <c r="I74">
        <v>1.72</v>
      </c>
      <c r="J74">
        <v>1.03</v>
      </c>
      <c r="K74">
        <v>0.69</v>
      </c>
      <c r="L74">
        <v>2.4900000000000002</v>
      </c>
      <c r="M74">
        <v>65.91</v>
      </c>
      <c r="N74">
        <v>4.9000000000000004</v>
      </c>
      <c r="O74">
        <v>15.79</v>
      </c>
      <c r="P74">
        <v>0.46</v>
      </c>
      <c r="Q74">
        <v>8.68</v>
      </c>
      <c r="R74">
        <v>6.36</v>
      </c>
      <c r="S74">
        <v>4.3</v>
      </c>
      <c r="T74">
        <v>1.89</v>
      </c>
      <c r="U74">
        <v>0.09</v>
      </c>
      <c r="V74">
        <v>1.03</v>
      </c>
      <c r="W74">
        <v>1.2</v>
      </c>
      <c r="X74">
        <v>0.6</v>
      </c>
      <c r="Y74">
        <v>0.6</v>
      </c>
      <c r="Z74">
        <v>0</v>
      </c>
      <c r="AA74">
        <v>0</v>
      </c>
      <c r="AB74">
        <v>0.34</v>
      </c>
      <c r="AC74">
        <v>1.98</v>
      </c>
      <c r="AD74">
        <v>2.41</v>
      </c>
      <c r="AE74">
        <v>0.52</v>
      </c>
      <c r="AF74">
        <v>3.44</v>
      </c>
      <c r="AG74">
        <v>1.55</v>
      </c>
      <c r="AH74">
        <v>21.65</v>
      </c>
      <c r="AI74">
        <v>24.49</v>
      </c>
      <c r="AJ74">
        <v>4.03</v>
      </c>
    </row>
    <row r="75" spans="1:36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12.608712121211999</v>
      </c>
      <c r="H75">
        <v>0.43</v>
      </c>
      <c r="I75">
        <v>0.87</v>
      </c>
      <c r="J75">
        <v>0.65</v>
      </c>
      <c r="K75">
        <v>0.22</v>
      </c>
      <c r="L75">
        <v>1.3</v>
      </c>
      <c r="M75">
        <v>57.14</v>
      </c>
      <c r="N75">
        <v>4.33</v>
      </c>
      <c r="O75">
        <v>10</v>
      </c>
      <c r="P75">
        <v>0.42</v>
      </c>
      <c r="Q75">
        <v>7.68</v>
      </c>
      <c r="R75">
        <v>6.16</v>
      </c>
      <c r="S75">
        <v>4.87</v>
      </c>
      <c r="T75">
        <v>2.4900000000000002</v>
      </c>
      <c r="U75">
        <v>0.11</v>
      </c>
      <c r="V75">
        <v>0</v>
      </c>
      <c r="W75">
        <v>2.0499999999999998</v>
      </c>
      <c r="X75">
        <v>0.43</v>
      </c>
      <c r="Y75">
        <v>0.22</v>
      </c>
      <c r="Z75">
        <v>0.11</v>
      </c>
      <c r="AA75">
        <v>0.11</v>
      </c>
      <c r="AB75">
        <v>1.19</v>
      </c>
      <c r="AC75">
        <v>1.08</v>
      </c>
      <c r="AD75">
        <v>1.19</v>
      </c>
      <c r="AE75">
        <v>2.38</v>
      </c>
      <c r="AF75">
        <v>3.14</v>
      </c>
      <c r="AG75">
        <v>2.4900000000000002</v>
      </c>
      <c r="AH75">
        <v>26.93</v>
      </c>
      <c r="AI75">
        <v>26.82</v>
      </c>
      <c r="AJ75">
        <v>5.42</v>
      </c>
    </row>
    <row r="76" spans="1:36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12.560763888888999</v>
      </c>
      <c r="H76">
        <v>1.0900000000000001</v>
      </c>
      <c r="I76">
        <v>1.69</v>
      </c>
      <c r="J76">
        <v>0.7</v>
      </c>
      <c r="K76">
        <v>1</v>
      </c>
      <c r="L76">
        <v>2.79</v>
      </c>
      <c r="M76">
        <v>90.32</v>
      </c>
      <c r="N76">
        <v>6.97</v>
      </c>
      <c r="O76">
        <v>15.71</v>
      </c>
      <c r="P76">
        <v>0.76</v>
      </c>
      <c r="Q76">
        <v>11.84</v>
      </c>
      <c r="R76">
        <v>9.65</v>
      </c>
      <c r="S76">
        <v>7.46</v>
      </c>
      <c r="T76">
        <v>3.88</v>
      </c>
      <c r="U76">
        <v>0.5</v>
      </c>
      <c r="V76">
        <v>1.59</v>
      </c>
      <c r="W76">
        <v>1.99</v>
      </c>
      <c r="X76">
        <v>1</v>
      </c>
      <c r="Y76">
        <v>1</v>
      </c>
      <c r="Z76">
        <v>0</v>
      </c>
      <c r="AA76">
        <v>0</v>
      </c>
      <c r="AB76">
        <v>1.19</v>
      </c>
      <c r="AC76">
        <v>1.49</v>
      </c>
      <c r="AD76">
        <v>2.4900000000000002</v>
      </c>
      <c r="AE76">
        <v>4.08</v>
      </c>
      <c r="AF76">
        <v>3.18</v>
      </c>
      <c r="AG76">
        <v>2.29</v>
      </c>
      <c r="AH76">
        <v>29.76</v>
      </c>
      <c r="AI76">
        <v>27.86</v>
      </c>
      <c r="AJ76">
        <v>5.14</v>
      </c>
    </row>
    <row r="77" spans="1:36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12.517375886525</v>
      </c>
      <c r="H77">
        <v>1.02</v>
      </c>
      <c r="I77">
        <v>0.92</v>
      </c>
      <c r="J77">
        <v>0.31</v>
      </c>
      <c r="K77">
        <v>0.61</v>
      </c>
      <c r="L77">
        <v>1.94</v>
      </c>
      <c r="M77">
        <v>61.29</v>
      </c>
      <c r="N77">
        <v>8.26</v>
      </c>
      <c r="O77">
        <v>12.35</v>
      </c>
      <c r="P77">
        <v>0.97</v>
      </c>
      <c r="Q77">
        <v>14.28</v>
      </c>
      <c r="R77">
        <v>12.54</v>
      </c>
      <c r="S77">
        <v>8.9700000000000006</v>
      </c>
      <c r="T77">
        <v>5.51</v>
      </c>
      <c r="U77">
        <v>0.61</v>
      </c>
      <c r="V77">
        <v>1.1200000000000001</v>
      </c>
      <c r="W77">
        <v>1.43</v>
      </c>
      <c r="X77">
        <v>0.71</v>
      </c>
      <c r="Y77">
        <v>0.71</v>
      </c>
      <c r="Z77">
        <v>0</v>
      </c>
      <c r="AA77">
        <v>0</v>
      </c>
      <c r="AB77">
        <v>0.71</v>
      </c>
      <c r="AC77">
        <v>1.33</v>
      </c>
      <c r="AD77">
        <v>0.61</v>
      </c>
      <c r="AE77">
        <v>4.08</v>
      </c>
      <c r="AF77">
        <v>1.94</v>
      </c>
      <c r="AG77">
        <v>0.82</v>
      </c>
      <c r="AH77">
        <v>2.14</v>
      </c>
      <c r="AI77">
        <v>2.86</v>
      </c>
      <c r="AJ77">
        <v>4.37</v>
      </c>
    </row>
    <row r="78" spans="1:36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8.1371794871795</v>
      </c>
      <c r="H78">
        <v>0</v>
      </c>
      <c r="I78">
        <v>1.1299999999999999</v>
      </c>
      <c r="J78">
        <v>0.56999999999999995</v>
      </c>
      <c r="K78">
        <v>0.56999999999999995</v>
      </c>
      <c r="L78">
        <v>1.1299999999999999</v>
      </c>
      <c r="M78">
        <v>57.14</v>
      </c>
      <c r="N78">
        <v>2.84</v>
      </c>
      <c r="O78">
        <v>0</v>
      </c>
      <c r="P78">
        <v>0.27</v>
      </c>
      <c r="Q78">
        <v>4.82</v>
      </c>
      <c r="R78">
        <v>3.69</v>
      </c>
      <c r="S78">
        <v>3.4</v>
      </c>
      <c r="T78">
        <v>1.1299999999999999</v>
      </c>
      <c r="U78">
        <v>0</v>
      </c>
      <c r="V78">
        <v>0.28000000000000003</v>
      </c>
      <c r="W78">
        <v>0.56999999999999995</v>
      </c>
      <c r="X78">
        <v>0.28000000000000003</v>
      </c>
      <c r="Y78">
        <v>0.28000000000000003</v>
      </c>
      <c r="Z78">
        <v>0</v>
      </c>
      <c r="AA78">
        <v>0</v>
      </c>
      <c r="AB78">
        <v>0.28000000000000003</v>
      </c>
      <c r="AC78">
        <v>1.1299999999999999</v>
      </c>
      <c r="AD78">
        <v>1.42</v>
      </c>
      <c r="AE78">
        <v>1.99</v>
      </c>
      <c r="AF78">
        <v>2.27</v>
      </c>
      <c r="AG78">
        <v>1.1299999999999999</v>
      </c>
      <c r="AH78">
        <v>16.45</v>
      </c>
      <c r="AI78">
        <v>12.48</v>
      </c>
      <c r="AJ78">
        <v>16.13</v>
      </c>
    </row>
    <row r="79" spans="1:36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12.932</v>
      </c>
      <c r="H79">
        <v>0.19</v>
      </c>
      <c r="I79">
        <v>0.74</v>
      </c>
      <c r="J79">
        <v>0.56000000000000005</v>
      </c>
      <c r="K79">
        <v>0.19</v>
      </c>
      <c r="L79">
        <v>0.93</v>
      </c>
      <c r="M79">
        <v>62.5</v>
      </c>
      <c r="N79">
        <v>5.01</v>
      </c>
      <c r="O79">
        <v>3.7</v>
      </c>
      <c r="P79">
        <v>0.53</v>
      </c>
      <c r="Q79">
        <v>9.09</v>
      </c>
      <c r="R79">
        <v>6.5</v>
      </c>
      <c r="S79">
        <v>4.45</v>
      </c>
      <c r="T79">
        <v>2.23</v>
      </c>
      <c r="U79">
        <v>0</v>
      </c>
      <c r="V79">
        <v>0.74</v>
      </c>
      <c r="W79">
        <v>0.74</v>
      </c>
      <c r="X79">
        <v>0.37</v>
      </c>
      <c r="Y79">
        <v>0.37</v>
      </c>
      <c r="Z79">
        <v>0</v>
      </c>
      <c r="AA79">
        <v>0</v>
      </c>
      <c r="AB79">
        <v>0.19</v>
      </c>
      <c r="AC79">
        <v>1.67</v>
      </c>
      <c r="AD79">
        <v>1.67</v>
      </c>
      <c r="AE79">
        <v>1.48</v>
      </c>
      <c r="AF79">
        <v>3.15</v>
      </c>
      <c r="AG79">
        <v>2.04</v>
      </c>
      <c r="AH79">
        <v>25.05</v>
      </c>
      <c r="AI79">
        <v>18.190000000000001</v>
      </c>
      <c r="AJ79">
        <v>10.75</v>
      </c>
    </row>
    <row r="80" spans="1:36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10.029999999999999</v>
      </c>
      <c r="H80">
        <v>0.13</v>
      </c>
      <c r="I80">
        <v>0.93</v>
      </c>
      <c r="J80">
        <v>0.53</v>
      </c>
      <c r="K80">
        <v>0.4</v>
      </c>
      <c r="L80">
        <v>1.06</v>
      </c>
      <c r="M80">
        <v>50</v>
      </c>
      <c r="N80">
        <v>6.51</v>
      </c>
      <c r="O80">
        <v>2.04</v>
      </c>
      <c r="P80">
        <v>0.61</v>
      </c>
      <c r="Q80">
        <v>10.1</v>
      </c>
      <c r="R80">
        <v>8.91</v>
      </c>
      <c r="S80">
        <v>5.45</v>
      </c>
      <c r="T80">
        <v>2.79</v>
      </c>
      <c r="U80">
        <v>0.4</v>
      </c>
      <c r="V80">
        <v>1.33</v>
      </c>
      <c r="W80">
        <v>3.19</v>
      </c>
      <c r="X80">
        <v>1.2</v>
      </c>
      <c r="Y80">
        <v>0.93</v>
      </c>
      <c r="Z80">
        <v>0.27</v>
      </c>
      <c r="AA80">
        <v>0</v>
      </c>
      <c r="AB80">
        <v>1.86</v>
      </c>
      <c r="AC80">
        <v>1.99</v>
      </c>
      <c r="AD80">
        <v>0.93</v>
      </c>
      <c r="AE80">
        <v>6.65</v>
      </c>
      <c r="AF80">
        <v>2.92</v>
      </c>
      <c r="AG80">
        <v>1.86</v>
      </c>
      <c r="AH80">
        <v>6.91</v>
      </c>
      <c r="AI80">
        <v>10.5</v>
      </c>
      <c r="AJ80">
        <v>5.28</v>
      </c>
    </row>
    <row r="81" spans="1:36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14.144318181818001</v>
      </c>
      <c r="H81">
        <v>1.06</v>
      </c>
      <c r="I81">
        <v>1.45</v>
      </c>
      <c r="J81">
        <v>0.77</v>
      </c>
      <c r="K81">
        <v>0.67</v>
      </c>
      <c r="L81">
        <v>2.5099999999999998</v>
      </c>
      <c r="M81">
        <v>72.22</v>
      </c>
      <c r="N81">
        <v>7.42</v>
      </c>
      <c r="O81">
        <v>14.29</v>
      </c>
      <c r="P81">
        <v>0.72</v>
      </c>
      <c r="Q81">
        <v>13.88</v>
      </c>
      <c r="R81">
        <v>9.5399999999999991</v>
      </c>
      <c r="S81">
        <v>7.42</v>
      </c>
      <c r="T81">
        <v>3.37</v>
      </c>
      <c r="U81">
        <v>0.67</v>
      </c>
      <c r="V81">
        <v>1.1599999999999999</v>
      </c>
      <c r="W81">
        <v>1.54</v>
      </c>
      <c r="X81">
        <v>0.77</v>
      </c>
      <c r="Y81">
        <v>0.77</v>
      </c>
      <c r="Z81">
        <v>0</v>
      </c>
      <c r="AA81">
        <v>0</v>
      </c>
      <c r="AB81">
        <v>1.1599999999999999</v>
      </c>
      <c r="AC81">
        <v>1.25</v>
      </c>
      <c r="AD81">
        <v>2.31</v>
      </c>
      <c r="AE81">
        <v>1.45</v>
      </c>
      <c r="AF81">
        <v>2.8</v>
      </c>
      <c r="AG81">
        <v>0.96</v>
      </c>
      <c r="AH81">
        <v>16.78</v>
      </c>
      <c r="AI81">
        <v>14.17</v>
      </c>
      <c r="AJ81">
        <v>5.23</v>
      </c>
    </row>
    <row r="82" spans="1:36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14.66524822695</v>
      </c>
      <c r="H82">
        <v>1.1299999999999999</v>
      </c>
      <c r="I82">
        <v>0.87</v>
      </c>
      <c r="J82">
        <v>0.52</v>
      </c>
      <c r="K82">
        <v>0.35</v>
      </c>
      <c r="L82">
        <v>2</v>
      </c>
      <c r="M82">
        <v>85.19</v>
      </c>
      <c r="N82">
        <v>8.7899999999999991</v>
      </c>
      <c r="O82">
        <v>12.87</v>
      </c>
      <c r="P82">
        <v>0.71</v>
      </c>
      <c r="Q82">
        <v>15.58</v>
      </c>
      <c r="R82">
        <v>12.1</v>
      </c>
      <c r="S82">
        <v>8.27</v>
      </c>
      <c r="T82">
        <v>2.61</v>
      </c>
      <c r="U82">
        <v>0.35</v>
      </c>
      <c r="V82">
        <v>1.31</v>
      </c>
      <c r="W82">
        <v>1.74</v>
      </c>
      <c r="X82">
        <v>0.87</v>
      </c>
      <c r="Y82">
        <v>0.87</v>
      </c>
      <c r="Z82">
        <v>0</v>
      </c>
      <c r="AA82">
        <v>0</v>
      </c>
      <c r="AB82">
        <v>2</v>
      </c>
      <c r="AC82">
        <v>1.83</v>
      </c>
      <c r="AD82">
        <v>1.83</v>
      </c>
      <c r="AE82">
        <v>0.78</v>
      </c>
      <c r="AF82">
        <v>4.3499999999999996</v>
      </c>
      <c r="AG82">
        <v>1.22</v>
      </c>
      <c r="AH82">
        <v>1.39</v>
      </c>
      <c r="AI82">
        <v>1.83</v>
      </c>
      <c r="AJ82">
        <v>3.76</v>
      </c>
    </row>
    <row r="83" spans="1:36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10.3025</v>
      </c>
      <c r="H83">
        <v>0.28999999999999998</v>
      </c>
      <c r="I83">
        <v>0</v>
      </c>
      <c r="J83">
        <v>0</v>
      </c>
      <c r="K83">
        <v>0</v>
      </c>
      <c r="L83">
        <v>0.28999999999999998</v>
      </c>
      <c r="M83">
        <v>100</v>
      </c>
      <c r="N83">
        <v>5.53</v>
      </c>
      <c r="O83">
        <v>5.26</v>
      </c>
      <c r="P83">
        <v>0.5</v>
      </c>
      <c r="Q83">
        <v>9.32</v>
      </c>
      <c r="R83">
        <v>6.7</v>
      </c>
      <c r="S83">
        <v>5.24</v>
      </c>
      <c r="T83">
        <v>2.62</v>
      </c>
      <c r="U83">
        <v>0.87</v>
      </c>
      <c r="V83">
        <v>0.57999999999999996</v>
      </c>
      <c r="W83">
        <v>3.49</v>
      </c>
      <c r="X83">
        <v>1.75</v>
      </c>
      <c r="Y83">
        <v>1.75</v>
      </c>
      <c r="Z83">
        <v>0</v>
      </c>
      <c r="AA83">
        <v>0</v>
      </c>
      <c r="AB83">
        <v>0.87</v>
      </c>
      <c r="AC83">
        <v>0.87</v>
      </c>
      <c r="AD83">
        <v>1.75</v>
      </c>
      <c r="AE83">
        <v>3.79</v>
      </c>
      <c r="AF83">
        <v>3.79</v>
      </c>
      <c r="AG83">
        <v>1.75</v>
      </c>
      <c r="AH83">
        <v>18.350000000000001</v>
      </c>
      <c r="AI83">
        <v>20.38</v>
      </c>
      <c r="AJ83">
        <v>13.79</v>
      </c>
    </row>
    <row r="84" spans="1:36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14.254166666667</v>
      </c>
      <c r="H84">
        <v>0.61</v>
      </c>
      <c r="I84">
        <v>0.88</v>
      </c>
      <c r="J84">
        <v>0.53</v>
      </c>
      <c r="K84">
        <v>0.35</v>
      </c>
      <c r="L84">
        <v>1.49</v>
      </c>
      <c r="M84">
        <v>70.83</v>
      </c>
      <c r="N84">
        <v>9.82</v>
      </c>
      <c r="O84">
        <v>6.25</v>
      </c>
      <c r="P84">
        <v>0.92</v>
      </c>
      <c r="Q84">
        <v>19.47</v>
      </c>
      <c r="R84">
        <v>14.29</v>
      </c>
      <c r="S84">
        <v>8.86</v>
      </c>
      <c r="T84">
        <v>2.81</v>
      </c>
      <c r="U84">
        <v>0.18</v>
      </c>
      <c r="V84">
        <v>1.4</v>
      </c>
      <c r="W84">
        <v>0.88</v>
      </c>
      <c r="X84">
        <v>0.44</v>
      </c>
      <c r="Y84">
        <v>0.44</v>
      </c>
      <c r="Z84">
        <v>0</v>
      </c>
      <c r="AA84">
        <v>0</v>
      </c>
      <c r="AB84">
        <v>1.05</v>
      </c>
      <c r="AC84">
        <v>1.32</v>
      </c>
      <c r="AD84">
        <v>1.58</v>
      </c>
      <c r="AE84">
        <v>2.72</v>
      </c>
      <c r="AF84">
        <v>2.46</v>
      </c>
      <c r="AG84">
        <v>0.53</v>
      </c>
      <c r="AH84">
        <v>0.44</v>
      </c>
      <c r="AI84">
        <v>0.53</v>
      </c>
      <c r="AJ84">
        <v>3.99</v>
      </c>
    </row>
    <row r="85" spans="1:36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10.314197530864</v>
      </c>
      <c r="H85">
        <v>0.43</v>
      </c>
      <c r="I85">
        <v>0.65</v>
      </c>
      <c r="J85">
        <v>0.22</v>
      </c>
      <c r="K85">
        <v>0.43</v>
      </c>
      <c r="L85">
        <v>1.08</v>
      </c>
      <c r="M85">
        <v>83.33</v>
      </c>
      <c r="N85">
        <v>9.26</v>
      </c>
      <c r="O85">
        <v>4.6500000000000004</v>
      </c>
      <c r="P85">
        <v>0.72</v>
      </c>
      <c r="Q85">
        <v>15.08</v>
      </c>
      <c r="R85">
        <v>11.63</v>
      </c>
      <c r="S85">
        <v>8.4</v>
      </c>
      <c r="T85">
        <v>2.59</v>
      </c>
      <c r="U85">
        <v>0.65</v>
      </c>
      <c r="V85">
        <v>0.86</v>
      </c>
      <c r="W85">
        <v>1.51</v>
      </c>
      <c r="X85">
        <v>0.43</v>
      </c>
      <c r="Y85">
        <v>0.22</v>
      </c>
      <c r="Z85">
        <v>0.22</v>
      </c>
      <c r="AA85">
        <v>0</v>
      </c>
      <c r="AB85">
        <v>1.51</v>
      </c>
      <c r="AC85">
        <v>1.94</v>
      </c>
      <c r="AD85">
        <v>3.02</v>
      </c>
      <c r="AE85">
        <v>1.94</v>
      </c>
      <c r="AF85">
        <v>1.51</v>
      </c>
      <c r="AG85">
        <v>2.8</v>
      </c>
      <c r="AH85">
        <v>12.5</v>
      </c>
      <c r="AI85">
        <v>11.2</v>
      </c>
      <c r="AJ85">
        <v>11.36</v>
      </c>
    </row>
    <row r="86" spans="1:36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11.533695652174</v>
      </c>
      <c r="H86">
        <v>0.79</v>
      </c>
      <c r="I86">
        <v>1.1299999999999999</v>
      </c>
      <c r="J86">
        <v>1.02</v>
      </c>
      <c r="K86">
        <v>0.11</v>
      </c>
      <c r="L86">
        <v>1.92</v>
      </c>
      <c r="M86">
        <v>62.96</v>
      </c>
      <c r="N86">
        <v>8.3699999999999992</v>
      </c>
      <c r="O86">
        <v>9.4600000000000009</v>
      </c>
      <c r="P86">
        <v>0.78</v>
      </c>
      <c r="Q86">
        <v>13.8</v>
      </c>
      <c r="R86">
        <v>10.4</v>
      </c>
      <c r="S86">
        <v>7.58</v>
      </c>
      <c r="T86">
        <v>3.96</v>
      </c>
      <c r="U86">
        <v>0.45</v>
      </c>
      <c r="V86">
        <v>1.7</v>
      </c>
      <c r="W86">
        <v>0.68</v>
      </c>
      <c r="X86">
        <v>0.34</v>
      </c>
      <c r="Y86">
        <v>0.34</v>
      </c>
      <c r="Z86">
        <v>0</v>
      </c>
      <c r="AA86">
        <v>0</v>
      </c>
      <c r="AB86">
        <v>0.23</v>
      </c>
      <c r="AC86">
        <v>0.9</v>
      </c>
      <c r="AD86">
        <v>1.24</v>
      </c>
      <c r="AE86">
        <v>0.9</v>
      </c>
      <c r="AF86">
        <v>2.94</v>
      </c>
      <c r="AG86">
        <v>1.47</v>
      </c>
      <c r="AH86">
        <v>2.83</v>
      </c>
      <c r="AI86">
        <v>5.99</v>
      </c>
      <c r="AJ86">
        <v>3.62</v>
      </c>
    </row>
    <row r="87" spans="1:36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12.019047619047999</v>
      </c>
      <c r="H87">
        <v>0.83</v>
      </c>
      <c r="I87">
        <v>1.31</v>
      </c>
      <c r="J87">
        <v>0.71</v>
      </c>
      <c r="K87">
        <v>0.59</v>
      </c>
      <c r="L87">
        <v>2.14</v>
      </c>
      <c r="M87">
        <v>78.260000000000005</v>
      </c>
      <c r="N87">
        <v>8.08</v>
      </c>
      <c r="O87">
        <v>10.29</v>
      </c>
      <c r="P87">
        <v>0.93</v>
      </c>
      <c r="Q87">
        <v>14.14</v>
      </c>
      <c r="R87">
        <v>11.65</v>
      </c>
      <c r="S87">
        <v>9.39</v>
      </c>
      <c r="T87">
        <v>4.4000000000000004</v>
      </c>
      <c r="U87">
        <v>0.12</v>
      </c>
      <c r="V87">
        <v>1.31</v>
      </c>
      <c r="W87">
        <v>3.33</v>
      </c>
      <c r="X87">
        <v>1.31</v>
      </c>
      <c r="Y87">
        <v>1.07</v>
      </c>
      <c r="Z87">
        <v>0.24</v>
      </c>
      <c r="AA87">
        <v>0</v>
      </c>
      <c r="AB87">
        <v>0.83</v>
      </c>
      <c r="AC87">
        <v>1.07</v>
      </c>
      <c r="AD87">
        <v>0.48</v>
      </c>
      <c r="AE87">
        <v>5.59</v>
      </c>
      <c r="AF87">
        <v>3.33</v>
      </c>
      <c r="AG87">
        <v>4.4000000000000004</v>
      </c>
      <c r="AH87">
        <v>20.68</v>
      </c>
      <c r="AI87">
        <v>25.2</v>
      </c>
      <c r="AJ87">
        <v>5.36</v>
      </c>
    </row>
    <row r="88" spans="1:36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10.919503546099</v>
      </c>
      <c r="H88">
        <v>0.35</v>
      </c>
      <c r="I88">
        <v>0.94</v>
      </c>
      <c r="J88">
        <v>0.7</v>
      </c>
      <c r="K88">
        <v>0.23</v>
      </c>
      <c r="L88">
        <v>1.29</v>
      </c>
      <c r="M88">
        <v>64.709999999999994</v>
      </c>
      <c r="N88">
        <v>6.31</v>
      </c>
      <c r="O88">
        <v>5.56</v>
      </c>
      <c r="P88">
        <v>0.91</v>
      </c>
      <c r="Q88">
        <v>11.34</v>
      </c>
      <c r="R88">
        <v>8.89</v>
      </c>
      <c r="S88">
        <v>7.72</v>
      </c>
      <c r="T88">
        <v>5.14</v>
      </c>
      <c r="U88">
        <v>0.35</v>
      </c>
      <c r="V88">
        <v>1.05</v>
      </c>
      <c r="W88">
        <v>5.85</v>
      </c>
      <c r="X88">
        <v>1.75</v>
      </c>
      <c r="Y88">
        <v>1.17</v>
      </c>
      <c r="Z88">
        <v>0.47</v>
      </c>
      <c r="AA88">
        <v>0.12</v>
      </c>
      <c r="AB88">
        <v>1.17</v>
      </c>
      <c r="AC88">
        <v>1.87</v>
      </c>
      <c r="AD88">
        <v>1.52</v>
      </c>
      <c r="AE88">
        <v>13.21</v>
      </c>
      <c r="AF88">
        <v>6.78</v>
      </c>
      <c r="AG88">
        <v>1.29</v>
      </c>
      <c r="AH88">
        <v>0.47</v>
      </c>
      <c r="AI88">
        <v>0.82</v>
      </c>
      <c r="AJ88">
        <v>4.25</v>
      </c>
    </row>
    <row r="89" spans="1:36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12.708771929825</v>
      </c>
      <c r="H89">
        <v>0.5</v>
      </c>
      <c r="I89">
        <v>0.75</v>
      </c>
      <c r="J89">
        <v>0.75</v>
      </c>
      <c r="K89">
        <v>0</v>
      </c>
      <c r="L89">
        <v>1.24</v>
      </c>
      <c r="M89">
        <v>71.430000000000007</v>
      </c>
      <c r="N89">
        <v>8.4499999999999993</v>
      </c>
      <c r="O89">
        <v>5.88</v>
      </c>
      <c r="P89">
        <v>0.6</v>
      </c>
      <c r="Q89">
        <v>16.899999999999999</v>
      </c>
      <c r="R89">
        <v>12.42</v>
      </c>
      <c r="S89">
        <v>6.21</v>
      </c>
      <c r="T89">
        <v>2.48</v>
      </c>
      <c r="U89">
        <v>0.75</v>
      </c>
      <c r="V89">
        <v>0.99</v>
      </c>
      <c r="W89">
        <v>0.99</v>
      </c>
      <c r="X89">
        <v>0.5</v>
      </c>
      <c r="Y89">
        <v>0.5</v>
      </c>
      <c r="Z89">
        <v>0</v>
      </c>
      <c r="AA89">
        <v>0</v>
      </c>
      <c r="AB89">
        <v>1.49</v>
      </c>
      <c r="AC89">
        <v>1.24</v>
      </c>
      <c r="AD89">
        <v>1.74</v>
      </c>
      <c r="AE89">
        <v>5.72</v>
      </c>
      <c r="AF89">
        <v>4.22</v>
      </c>
      <c r="AG89">
        <v>1.99</v>
      </c>
      <c r="AH89">
        <v>3.73</v>
      </c>
      <c r="AI89">
        <v>3.23</v>
      </c>
      <c r="AJ89">
        <v>13.31</v>
      </c>
    </row>
    <row r="90" spans="1:36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11.902083333333</v>
      </c>
      <c r="H90">
        <v>0.53</v>
      </c>
      <c r="I90">
        <v>0.63</v>
      </c>
      <c r="J90">
        <v>0.63</v>
      </c>
      <c r="K90">
        <v>0</v>
      </c>
      <c r="L90">
        <v>1.1599999999999999</v>
      </c>
      <c r="M90">
        <v>68.75</v>
      </c>
      <c r="N90">
        <v>5.46</v>
      </c>
      <c r="O90">
        <v>9.6199999999999992</v>
      </c>
      <c r="P90">
        <v>0.71</v>
      </c>
      <c r="Q90">
        <v>9.98</v>
      </c>
      <c r="R90">
        <v>7.56</v>
      </c>
      <c r="S90">
        <v>7.46</v>
      </c>
      <c r="T90">
        <v>3.57</v>
      </c>
      <c r="U90">
        <v>0.32</v>
      </c>
      <c r="V90">
        <v>0.95</v>
      </c>
      <c r="W90">
        <v>1.89</v>
      </c>
      <c r="X90">
        <v>0.95</v>
      </c>
      <c r="Y90">
        <v>0.95</v>
      </c>
      <c r="Z90">
        <v>0</v>
      </c>
      <c r="AA90">
        <v>0</v>
      </c>
      <c r="AB90">
        <v>1.05</v>
      </c>
      <c r="AC90">
        <v>0.84</v>
      </c>
      <c r="AD90">
        <v>1.1599999999999999</v>
      </c>
      <c r="AE90">
        <v>7.56</v>
      </c>
      <c r="AF90">
        <v>4.0999999999999996</v>
      </c>
      <c r="AG90">
        <v>2.52</v>
      </c>
      <c r="AH90">
        <v>25.63</v>
      </c>
      <c r="AI90">
        <v>24.37</v>
      </c>
      <c r="AJ90">
        <v>5.38</v>
      </c>
    </row>
    <row r="91" spans="1:36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14.32905982906</v>
      </c>
      <c r="H91">
        <v>1.4</v>
      </c>
      <c r="I91">
        <v>0.86</v>
      </c>
      <c r="J91">
        <v>0.54</v>
      </c>
      <c r="K91">
        <v>0.32</v>
      </c>
      <c r="L91">
        <v>2.25</v>
      </c>
      <c r="M91">
        <v>91.3</v>
      </c>
      <c r="N91">
        <v>8.48</v>
      </c>
      <c r="O91">
        <v>16.46</v>
      </c>
      <c r="P91">
        <v>0.95</v>
      </c>
      <c r="Q91">
        <v>14.92</v>
      </c>
      <c r="R91">
        <v>11.92</v>
      </c>
      <c r="S91">
        <v>9.56</v>
      </c>
      <c r="T91">
        <v>3.33</v>
      </c>
      <c r="U91">
        <v>1.18</v>
      </c>
      <c r="V91">
        <v>1.5</v>
      </c>
      <c r="W91">
        <v>1.29</v>
      </c>
      <c r="X91">
        <v>0.64</v>
      </c>
      <c r="Y91">
        <v>0.64</v>
      </c>
      <c r="Z91">
        <v>0</v>
      </c>
      <c r="AA91">
        <v>0</v>
      </c>
      <c r="AB91">
        <v>0.97</v>
      </c>
      <c r="AC91">
        <v>2.4700000000000002</v>
      </c>
      <c r="AD91">
        <v>2.58</v>
      </c>
      <c r="AE91">
        <v>2.36</v>
      </c>
      <c r="AF91">
        <v>3.65</v>
      </c>
      <c r="AG91">
        <v>1.29</v>
      </c>
      <c r="AH91">
        <v>13.1</v>
      </c>
      <c r="AI91">
        <v>19.649999999999999</v>
      </c>
      <c r="AJ91">
        <v>4.29</v>
      </c>
    </row>
    <row r="92" spans="1:36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11.253603603604001</v>
      </c>
      <c r="H92">
        <v>0</v>
      </c>
      <c r="I92">
        <v>0.57999999999999996</v>
      </c>
      <c r="J92">
        <v>0.28999999999999998</v>
      </c>
      <c r="K92">
        <v>0.28999999999999998</v>
      </c>
      <c r="L92">
        <v>0.57999999999999996</v>
      </c>
      <c r="M92">
        <v>57.14</v>
      </c>
      <c r="N92">
        <v>8.36</v>
      </c>
      <c r="O92">
        <v>0</v>
      </c>
      <c r="P92">
        <v>0.9</v>
      </c>
      <c r="Q92">
        <v>14.55</v>
      </c>
      <c r="R92">
        <v>10.95</v>
      </c>
      <c r="S92">
        <v>8.65</v>
      </c>
      <c r="T92">
        <v>4.32</v>
      </c>
      <c r="U92">
        <v>0.57999999999999996</v>
      </c>
      <c r="V92">
        <v>2.16</v>
      </c>
      <c r="W92">
        <v>0.57999999999999996</v>
      </c>
      <c r="X92">
        <v>0.28999999999999998</v>
      </c>
      <c r="Y92">
        <v>0.28999999999999998</v>
      </c>
      <c r="Z92">
        <v>0</v>
      </c>
      <c r="AA92">
        <v>0</v>
      </c>
      <c r="AB92">
        <v>0.28999999999999998</v>
      </c>
      <c r="AC92">
        <v>2.02</v>
      </c>
      <c r="AD92">
        <v>2.31</v>
      </c>
      <c r="AE92">
        <v>1.59</v>
      </c>
      <c r="AF92">
        <v>5.04</v>
      </c>
      <c r="AG92">
        <v>1.44</v>
      </c>
      <c r="AH92">
        <v>0.86</v>
      </c>
      <c r="AI92">
        <v>1.73</v>
      </c>
      <c r="AJ92">
        <v>4.8</v>
      </c>
    </row>
    <row r="93" spans="1:36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8.6192592592592998</v>
      </c>
      <c r="H93">
        <v>0.93</v>
      </c>
      <c r="I93">
        <v>0.15</v>
      </c>
      <c r="J93">
        <v>0.15</v>
      </c>
      <c r="K93">
        <v>0</v>
      </c>
      <c r="L93">
        <v>1.08</v>
      </c>
      <c r="M93">
        <v>70</v>
      </c>
      <c r="N93">
        <v>6.19</v>
      </c>
      <c r="O93">
        <v>15</v>
      </c>
      <c r="P93">
        <v>0.67</v>
      </c>
      <c r="Q93">
        <v>12.84</v>
      </c>
      <c r="R93">
        <v>8.9700000000000006</v>
      </c>
      <c r="S93">
        <v>7.12</v>
      </c>
      <c r="T93">
        <v>3.4</v>
      </c>
      <c r="U93">
        <v>1.08</v>
      </c>
      <c r="V93">
        <v>0.77</v>
      </c>
      <c r="W93">
        <v>3.09</v>
      </c>
      <c r="X93">
        <v>1.08</v>
      </c>
      <c r="Y93">
        <v>0.77</v>
      </c>
      <c r="Z93">
        <v>0.31</v>
      </c>
      <c r="AA93">
        <v>0</v>
      </c>
      <c r="AB93">
        <v>0.77</v>
      </c>
      <c r="AC93">
        <v>0.46</v>
      </c>
      <c r="AD93">
        <v>2.0099999999999998</v>
      </c>
      <c r="AE93">
        <v>7.12</v>
      </c>
      <c r="AF93">
        <v>5.57</v>
      </c>
      <c r="AG93">
        <v>2.17</v>
      </c>
      <c r="AH93">
        <v>15.62</v>
      </c>
      <c r="AI93">
        <v>20.73</v>
      </c>
      <c r="AJ93">
        <v>6.65</v>
      </c>
    </row>
    <row r="94" spans="1:36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16.313888888889</v>
      </c>
      <c r="H94">
        <v>0.96</v>
      </c>
      <c r="I94">
        <v>1.93</v>
      </c>
      <c r="J94">
        <v>1.23</v>
      </c>
      <c r="K94">
        <v>0.7</v>
      </c>
      <c r="L94">
        <v>2.89</v>
      </c>
      <c r="M94">
        <v>78.569999999999993</v>
      </c>
      <c r="N94">
        <v>8.14</v>
      </c>
      <c r="O94">
        <v>11.83</v>
      </c>
      <c r="P94">
        <v>1.01</v>
      </c>
      <c r="Q94">
        <v>15.59</v>
      </c>
      <c r="R94">
        <v>11.73</v>
      </c>
      <c r="S94">
        <v>10.25</v>
      </c>
      <c r="T94">
        <v>4.47</v>
      </c>
      <c r="U94">
        <v>0.44</v>
      </c>
      <c r="V94">
        <v>1.93</v>
      </c>
      <c r="W94">
        <v>1.05</v>
      </c>
      <c r="X94">
        <v>0.53</v>
      </c>
      <c r="Y94">
        <v>0.53</v>
      </c>
      <c r="Z94">
        <v>0</v>
      </c>
      <c r="AA94">
        <v>0</v>
      </c>
      <c r="AB94">
        <v>2.0099999999999998</v>
      </c>
      <c r="AC94">
        <v>3.5</v>
      </c>
      <c r="AD94">
        <v>2.98</v>
      </c>
      <c r="AE94">
        <v>4.82</v>
      </c>
      <c r="AF94">
        <v>4.9000000000000004</v>
      </c>
      <c r="AG94">
        <v>1.49</v>
      </c>
      <c r="AH94">
        <v>21.02</v>
      </c>
      <c r="AI94">
        <v>19.09</v>
      </c>
      <c r="AJ94">
        <v>4.59</v>
      </c>
    </row>
    <row r="95" spans="1:36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12.403409090908999</v>
      </c>
      <c r="H95">
        <v>0.44</v>
      </c>
      <c r="I95">
        <v>0.77</v>
      </c>
      <c r="J95">
        <v>0.66</v>
      </c>
      <c r="K95">
        <v>0.11</v>
      </c>
      <c r="L95">
        <v>1.21</v>
      </c>
      <c r="M95">
        <v>68.75</v>
      </c>
      <c r="N95">
        <v>6.93</v>
      </c>
      <c r="O95">
        <v>6.35</v>
      </c>
      <c r="P95">
        <v>0.97</v>
      </c>
      <c r="Q95">
        <v>13.52</v>
      </c>
      <c r="R95">
        <v>10.66</v>
      </c>
      <c r="S95">
        <v>8.36</v>
      </c>
      <c r="T95">
        <v>3.85</v>
      </c>
      <c r="U95">
        <v>0.55000000000000004</v>
      </c>
      <c r="V95">
        <v>1.32</v>
      </c>
      <c r="W95">
        <v>1.98</v>
      </c>
      <c r="X95">
        <v>0.99</v>
      </c>
      <c r="Y95">
        <v>0.99</v>
      </c>
      <c r="Z95">
        <v>0</v>
      </c>
      <c r="AA95">
        <v>0</v>
      </c>
      <c r="AB95">
        <v>0.77</v>
      </c>
      <c r="AC95">
        <v>1.43</v>
      </c>
      <c r="AD95">
        <v>1.54</v>
      </c>
      <c r="AE95">
        <v>1.1000000000000001</v>
      </c>
      <c r="AF95">
        <v>2.42</v>
      </c>
      <c r="AG95">
        <v>1.98</v>
      </c>
      <c r="AH95">
        <v>13.85</v>
      </c>
      <c r="AI95">
        <v>20.12</v>
      </c>
      <c r="AJ95">
        <v>4.4800000000000004</v>
      </c>
    </row>
    <row r="96" spans="1:36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12.665789473684001</v>
      </c>
      <c r="H96">
        <v>1.1200000000000001</v>
      </c>
      <c r="I96">
        <v>1.1200000000000001</v>
      </c>
      <c r="J96">
        <v>0.75</v>
      </c>
      <c r="K96">
        <v>0.37</v>
      </c>
      <c r="L96">
        <v>2.2400000000000002</v>
      </c>
      <c r="M96">
        <v>60</v>
      </c>
      <c r="N96">
        <v>4.49</v>
      </c>
      <c r="O96">
        <v>25</v>
      </c>
      <c r="P96">
        <v>0.59</v>
      </c>
      <c r="Q96">
        <v>8.23</v>
      </c>
      <c r="R96">
        <v>5.98</v>
      </c>
      <c r="S96">
        <v>5.36</v>
      </c>
      <c r="T96">
        <v>3.49</v>
      </c>
      <c r="U96">
        <v>0.25</v>
      </c>
      <c r="V96">
        <v>0.87</v>
      </c>
      <c r="W96">
        <v>1</v>
      </c>
      <c r="X96">
        <v>0.5</v>
      </c>
      <c r="Y96">
        <v>0.5</v>
      </c>
      <c r="Z96">
        <v>0</v>
      </c>
      <c r="AA96">
        <v>0</v>
      </c>
      <c r="AB96">
        <v>1.37</v>
      </c>
      <c r="AC96">
        <v>1.5</v>
      </c>
      <c r="AD96">
        <v>1.1200000000000001</v>
      </c>
      <c r="AE96">
        <v>1</v>
      </c>
      <c r="AF96">
        <v>3.74</v>
      </c>
      <c r="AG96">
        <v>1.5</v>
      </c>
      <c r="AH96">
        <v>0.75</v>
      </c>
      <c r="AI96">
        <v>1.62</v>
      </c>
      <c r="AJ96">
        <v>3.94</v>
      </c>
    </row>
    <row r="97" spans="1:36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12.110416666667</v>
      </c>
      <c r="H97">
        <v>0.83</v>
      </c>
      <c r="I97">
        <v>1.55</v>
      </c>
      <c r="J97">
        <v>1.03</v>
      </c>
      <c r="K97">
        <v>0.52</v>
      </c>
      <c r="L97">
        <v>2.37</v>
      </c>
      <c r="M97">
        <v>71.88</v>
      </c>
      <c r="N97">
        <v>10.220000000000001</v>
      </c>
      <c r="O97">
        <v>8.08</v>
      </c>
      <c r="P97">
        <v>0.9</v>
      </c>
      <c r="Q97">
        <v>18.89</v>
      </c>
      <c r="R97">
        <v>14.76</v>
      </c>
      <c r="S97">
        <v>9.39</v>
      </c>
      <c r="T97">
        <v>3.72</v>
      </c>
      <c r="U97">
        <v>0.31</v>
      </c>
      <c r="V97">
        <v>1.86</v>
      </c>
      <c r="W97">
        <v>0.62</v>
      </c>
      <c r="X97">
        <v>0.31</v>
      </c>
      <c r="Y97">
        <v>0.31</v>
      </c>
      <c r="Z97">
        <v>0</v>
      </c>
      <c r="AA97">
        <v>0</v>
      </c>
      <c r="AB97">
        <v>1.34</v>
      </c>
      <c r="AC97">
        <v>0.31</v>
      </c>
      <c r="AD97">
        <v>2.68</v>
      </c>
      <c r="AE97">
        <v>1.65</v>
      </c>
      <c r="AF97">
        <v>5.88</v>
      </c>
      <c r="AG97">
        <v>1.75</v>
      </c>
      <c r="AH97">
        <v>0</v>
      </c>
      <c r="AI97">
        <v>0</v>
      </c>
      <c r="AJ97" t="s">
        <v>58</v>
      </c>
    </row>
    <row r="98" spans="1:36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9.9817204301075009</v>
      </c>
      <c r="H98">
        <v>0.19</v>
      </c>
      <c r="I98">
        <v>1.55</v>
      </c>
      <c r="J98">
        <v>0.97</v>
      </c>
      <c r="K98">
        <v>0.57999999999999996</v>
      </c>
      <c r="L98">
        <v>1.75</v>
      </c>
      <c r="M98">
        <v>69.23</v>
      </c>
      <c r="N98">
        <v>4.6500000000000004</v>
      </c>
      <c r="O98">
        <v>4.17</v>
      </c>
      <c r="P98">
        <v>0.56999999999999995</v>
      </c>
      <c r="Q98">
        <v>9.6999999999999993</v>
      </c>
      <c r="R98">
        <v>6.59</v>
      </c>
      <c r="S98">
        <v>5.24</v>
      </c>
      <c r="T98">
        <v>2.71</v>
      </c>
      <c r="U98">
        <v>0.39</v>
      </c>
      <c r="V98">
        <v>0.57999999999999996</v>
      </c>
      <c r="W98">
        <v>1.1599999999999999</v>
      </c>
      <c r="X98">
        <v>0.57999999999999996</v>
      </c>
      <c r="Y98">
        <v>0.57999999999999996</v>
      </c>
      <c r="Z98">
        <v>0</v>
      </c>
      <c r="AA98">
        <v>0</v>
      </c>
      <c r="AB98">
        <v>0.39</v>
      </c>
      <c r="AC98">
        <v>0.19</v>
      </c>
      <c r="AD98">
        <v>0.97</v>
      </c>
      <c r="AE98">
        <v>0.78</v>
      </c>
      <c r="AF98">
        <v>4.8499999999999996</v>
      </c>
      <c r="AG98">
        <v>3.68</v>
      </c>
      <c r="AH98">
        <v>0.19</v>
      </c>
      <c r="AI98">
        <v>0.39</v>
      </c>
      <c r="AJ98">
        <v>6.46</v>
      </c>
    </row>
    <row r="99" spans="1:36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9.8719696969696997</v>
      </c>
      <c r="H99">
        <v>0.69</v>
      </c>
      <c r="I99">
        <v>0.41</v>
      </c>
      <c r="J99">
        <v>0.28000000000000003</v>
      </c>
      <c r="K99">
        <v>0.14000000000000001</v>
      </c>
      <c r="L99">
        <v>1.1100000000000001</v>
      </c>
      <c r="M99">
        <v>53.33</v>
      </c>
      <c r="N99">
        <v>9.1199999999999992</v>
      </c>
      <c r="O99">
        <v>7.58</v>
      </c>
      <c r="P99">
        <v>0.87</v>
      </c>
      <c r="Q99">
        <v>17.54</v>
      </c>
      <c r="R99">
        <v>13.12</v>
      </c>
      <c r="S99">
        <v>8.2899999999999991</v>
      </c>
      <c r="T99">
        <v>3.87</v>
      </c>
      <c r="U99">
        <v>0.41</v>
      </c>
      <c r="V99">
        <v>1.24</v>
      </c>
      <c r="W99">
        <v>3.18</v>
      </c>
      <c r="X99">
        <v>1.24</v>
      </c>
      <c r="Y99">
        <v>1.1100000000000001</v>
      </c>
      <c r="Z99">
        <v>0.14000000000000001</v>
      </c>
      <c r="AA99">
        <v>0</v>
      </c>
      <c r="AB99">
        <v>0.69</v>
      </c>
      <c r="AC99">
        <v>2.0699999999999998</v>
      </c>
      <c r="AD99">
        <v>2.21</v>
      </c>
      <c r="AE99">
        <v>3.04</v>
      </c>
      <c r="AF99">
        <v>4.28</v>
      </c>
      <c r="AG99">
        <v>2.76</v>
      </c>
      <c r="AH99">
        <v>0.14000000000000001</v>
      </c>
      <c r="AI99">
        <v>0</v>
      </c>
      <c r="AJ99">
        <v>13.81</v>
      </c>
    </row>
    <row r="100" spans="1:36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11.079268292683</v>
      </c>
      <c r="H100">
        <v>0.66</v>
      </c>
      <c r="I100">
        <v>1.19</v>
      </c>
      <c r="J100">
        <v>0.66</v>
      </c>
      <c r="K100">
        <v>0.53</v>
      </c>
      <c r="L100">
        <v>1.85</v>
      </c>
      <c r="M100">
        <v>60.87</v>
      </c>
      <c r="N100">
        <v>5.15</v>
      </c>
      <c r="O100">
        <v>12.82</v>
      </c>
      <c r="P100">
        <v>0.65</v>
      </c>
      <c r="Q100">
        <v>9.25</v>
      </c>
      <c r="R100">
        <v>7</v>
      </c>
      <c r="S100">
        <v>5.68</v>
      </c>
      <c r="T100">
        <v>2.77</v>
      </c>
      <c r="U100">
        <v>0.26</v>
      </c>
      <c r="V100">
        <v>1.19</v>
      </c>
      <c r="W100">
        <v>2.11</v>
      </c>
      <c r="X100">
        <v>1.06</v>
      </c>
      <c r="Y100">
        <v>1.06</v>
      </c>
      <c r="Z100">
        <v>0</v>
      </c>
      <c r="AA100">
        <v>0</v>
      </c>
      <c r="AB100">
        <v>1.32</v>
      </c>
      <c r="AC100">
        <v>0.79</v>
      </c>
      <c r="AD100">
        <v>1.06</v>
      </c>
      <c r="AE100">
        <v>10.17</v>
      </c>
      <c r="AF100">
        <v>7.13</v>
      </c>
      <c r="AG100">
        <v>3.96</v>
      </c>
      <c r="AH100">
        <v>6.34</v>
      </c>
      <c r="AI100">
        <v>5.81</v>
      </c>
      <c r="AJ100">
        <v>6.89</v>
      </c>
    </row>
    <row r="101" spans="1:36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11.868794326241</v>
      </c>
      <c r="H101">
        <v>1.08</v>
      </c>
      <c r="I101">
        <v>1.08</v>
      </c>
      <c r="J101">
        <v>0.65</v>
      </c>
      <c r="K101">
        <v>0.43</v>
      </c>
      <c r="L101">
        <v>2.15</v>
      </c>
      <c r="M101">
        <v>80</v>
      </c>
      <c r="N101">
        <v>5.38</v>
      </c>
      <c r="O101">
        <v>20</v>
      </c>
      <c r="P101">
        <v>0.85</v>
      </c>
      <c r="Q101">
        <v>9.36</v>
      </c>
      <c r="R101">
        <v>7.85</v>
      </c>
      <c r="S101">
        <v>7.31</v>
      </c>
      <c r="T101">
        <v>4.63</v>
      </c>
      <c r="U101">
        <v>0.32</v>
      </c>
      <c r="V101">
        <v>0.97</v>
      </c>
      <c r="W101">
        <v>4.1900000000000004</v>
      </c>
      <c r="X101">
        <v>1.61</v>
      </c>
      <c r="Y101">
        <v>1.29</v>
      </c>
      <c r="Z101">
        <v>0.32</v>
      </c>
      <c r="AA101">
        <v>0</v>
      </c>
      <c r="AB101">
        <v>1.51</v>
      </c>
      <c r="AC101">
        <v>2.04</v>
      </c>
      <c r="AD101">
        <v>1.29</v>
      </c>
      <c r="AE101">
        <v>14.31</v>
      </c>
      <c r="AF101">
        <v>6.02</v>
      </c>
      <c r="AG101">
        <v>1.61</v>
      </c>
      <c r="AH101">
        <v>2.69</v>
      </c>
      <c r="AI101">
        <v>2.58</v>
      </c>
      <c r="AJ101">
        <v>5.49</v>
      </c>
    </row>
    <row r="102" spans="1:36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10.719097222222</v>
      </c>
      <c r="H102">
        <v>1.05</v>
      </c>
      <c r="I102">
        <v>1.52</v>
      </c>
      <c r="J102">
        <v>1.05</v>
      </c>
      <c r="K102">
        <v>0.47</v>
      </c>
      <c r="L102">
        <v>2.57</v>
      </c>
      <c r="M102">
        <v>78.569999999999993</v>
      </c>
      <c r="N102">
        <v>10.26</v>
      </c>
      <c r="O102">
        <v>10.23</v>
      </c>
      <c r="P102">
        <v>0.82</v>
      </c>
      <c r="Q102">
        <v>18.66</v>
      </c>
      <c r="R102">
        <v>14.11</v>
      </c>
      <c r="S102">
        <v>9.1</v>
      </c>
      <c r="T102">
        <v>2.8</v>
      </c>
      <c r="U102">
        <v>0.82</v>
      </c>
      <c r="V102">
        <v>1.75</v>
      </c>
      <c r="W102">
        <v>2.33</v>
      </c>
      <c r="X102">
        <v>1.17</v>
      </c>
      <c r="Y102">
        <v>1.17</v>
      </c>
      <c r="Z102">
        <v>0</v>
      </c>
      <c r="AA102">
        <v>0</v>
      </c>
      <c r="AB102">
        <v>0.82</v>
      </c>
      <c r="AC102">
        <v>1.87</v>
      </c>
      <c r="AD102">
        <v>1.17</v>
      </c>
      <c r="AE102">
        <v>1.75</v>
      </c>
      <c r="AF102">
        <v>2.2200000000000002</v>
      </c>
      <c r="AG102">
        <v>1.17</v>
      </c>
      <c r="AH102">
        <v>0.7</v>
      </c>
      <c r="AI102">
        <v>0.47</v>
      </c>
      <c r="AJ102">
        <v>7</v>
      </c>
    </row>
    <row r="103" spans="1:36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12.265833333332999</v>
      </c>
      <c r="H103">
        <v>0.86</v>
      </c>
      <c r="I103">
        <v>0.98</v>
      </c>
      <c r="J103">
        <v>0.73</v>
      </c>
      <c r="K103">
        <v>0.24</v>
      </c>
      <c r="L103">
        <v>1.83</v>
      </c>
      <c r="M103">
        <v>65.22</v>
      </c>
      <c r="N103">
        <v>8.19</v>
      </c>
      <c r="O103">
        <v>10.45</v>
      </c>
      <c r="P103">
        <v>0.98</v>
      </c>
      <c r="Q103">
        <v>15.04</v>
      </c>
      <c r="R103">
        <v>12.11</v>
      </c>
      <c r="S103">
        <v>8.44</v>
      </c>
      <c r="T103">
        <v>4.4000000000000004</v>
      </c>
      <c r="U103">
        <v>0.86</v>
      </c>
      <c r="V103">
        <v>1.35</v>
      </c>
      <c r="W103">
        <v>2.2000000000000002</v>
      </c>
      <c r="X103">
        <v>1.1000000000000001</v>
      </c>
      <c r="Y103">
        <v>1.1000000000000001</v>
      </c>
      <c r="Z103">
        <v>0</v>
      </c>
      <c r="AA103">
        <v>0</v>
      </c>
      <c r="AB103">
        <v>0</v>
      </c>
      <c r="AC103">
        <v>1.1000000000000001</v>
      </c>
      <c r="AD103">
        <v>2.57</v>
      </c>
      <c r="AE103">
        <v>3.18</v>
      </c>
      <c r="AF103">
        <v>4.8899999999999997</v>
      </c>
      <c r="AG103">
        <v>2.57</v>
      </c>
      <c r="AH103">
        <v>0.86</v>
      </c>
      <c r="AI103">
        <v>0.86</v>
      </c>
      <c r="AJ103">
        <v>6.11</v>
      </c>
    </row>
    <row r="104" spans="1:36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7.9209876543210003</v>
      </c>
      <c r="H104">
        <v>0.56000000000000005</v>
      </c>
      <c r="I104">
        <v>0.56000000000000005</v>
      </c>
      <c r="J104">
        <v>0</v>
      </c>
      <c r="K104">
        <v>0.56000000000000005</v>
      </c>
      <c r="L104">
        <v>1.1200000000000001</v>
      </c>
      <c r="M104">
        <v>80</v>
      </c>
      <c r="N104">
        <v>5.05</v>
      </c>
      <c r="O104">
        <v>11.11</v>
      </c>
      <c r="P104">
        <v>0.5</v>
      </c>
      <c r="Q104">
        <v>9.5399999999999991</v>
      </c>
      <c r="R104">
        <v>7.57</v>
      </c>
      <c r="S104">
        <v>5.05</v>
      </c>
      <c r="T104">
        <v>2.81</v>
      </c>
      <c r="U104">
        <v>0</v>
      </c>
      <c r="V104">
        <v>0.28000000000000003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0.28000000000000003</v>
      </c>
      <c r="AC104">
        <v>0.84</v>
      </c>
      <c r="AD104">
        <v>1.1200000000000001</v>
      </c>
      <c r="AE104">
        <v>2.81</v>
      </c>
      <c r="AF104">
        <v>6.17</v>
      </c>
      <c r="AG104">
        <v>2.2400000000000002</v>
      </c>
      <c r="AH104">
        <v>17.96</v>
      </c>
      <c r="AI104">
        <v>15.15</v>
      </c>
      <c r="AJ104">
        <v>15.22</v>
      </c>
    </row>
    <row r="105" spans="1:36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10.473703703704</v>
      </c>
      <c r="H105">
        <v>0.38</v>
      </c>
      <c r="I105">
        <v>0.51</v>
      </c>
      <c r="J105">
        <v>0.13</v>
      </c>
      <c r="K105">
        <v>0.38</v>
      </c>
      <c r="L105">
        <v>0.89</v>
      </c>
      <c r="M105">
        <v>53.85</v>
      </c>
      <c r="N105">
        <v>5.22</v>
      </c>
      <c r="O105">
        <v>7.32</v>
      </c>
      <c r="P105">
        <v>0.39</v>
      </c>
      <c r="Q105">
        <v>9.42</v>
      </c>
      <c r="R105">
        <v>7</v>
      </c>
      <c r="S105">
        <v>5.22</v>
      </c>
      <c r="T105">
        <v>2.29</v>
      </c>
      <c r="U105">
        <v>0.64</v>
      </c>
      <c r="V105">
        <v>0.76</v>
      </c>
      <c r="W105">
        <v>1.53</v>
      </c>
      <c r="X105">
        <v>0.76</v>
      </c>
      <c r="Y105">
        <v>0.76</v>
      </c>
      <c r="Z105">
        <v>0</v>
      </c>
      <c r="AA105">
        <v>0</v>
      </c>
      <c r="AB105">
        <v>1.02</v>
      </c>
      <c r="AC105">
        <v>1.1499999999999999</v>
      </c>
      <c r="AD105">
        <v>1.1499999999999999</v>
      </c>
      <c r="AE105">
        <v>4.58</v>
      </c>
      <c r="AF105">
        <v>6.11</v>
      </c>
      <c r="AG105">
        <v>1.1499999999999999</v>
      </c>
      <c r="AH105">
        <v>22.79</v>
      </c>
      <c r="AI105">
        <v>19.73</v>
      </c>
      <c r="AJ105">
        <v>6.82</v>
      </c>
    </row>
    <row r="106" spans="1:36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14.604166666667</v>
      </c>
      <c r="H106">
        <v>1.2</v>
      </c>
      <c r="I106">
        <v>1.28</v>
      </c>
      <c r="J106">
        <v>0.94</v>
      </c>
      <c r="K106">
        <v>0.34</v>
      </c>
      <c r="L106">
        <v>2.48</v>
      </c>
      <c r="M106">
        <v>80.56</v>
      </c>
      <c r="N106">
        <v>12.67</v>
      </c>
      <c r="O106">
        <v>9.4600000000000009</v>
      </c>
      <c r="P106">
        <v>1.1200000000000001</v>
      </c>
      <c r="Q106">
        <v>23.54</v>
      </c>
      <c r="R106">
        <v>17.63</v>
      </c>
      <c r="S106">
        <v>11.55</v>
      </c>
      <c r="T106">
        <v>3.68</v>
      </c>
      <c r="U106">
        <v>1.1100000000000001</v>
      </c>
      <c r="V106">
        <v>2.0499999999999998</v>
      </c>
      <c r="W106">
        <v>2.82</v>
      </c>
      <c r="X106">
        <v>0.94</v>
      </c>
      <c r="Y106">
        <v>0.77</v>
      </c>
      <c r="Z106">
        <v>0.09</v>
      </c>
      <c r="AA106">
        <v>0.09</v>
      </c>
      <c r="AB106">
        <v>0.94</v>
      </c>
      <c r="AC106">
        <v>2.82</v>
      </c>
      <c r="AD106">
        <v>2.31</v>
      </c>
      <c r="AE106">
        <v>2.57</v>
      </c>
      <c r="AF106">
        <v>4.45</v>
      </c>
      <c r="AG106">
        <v>0.94</v>
      </c>
      <c r="AH106">
        <v>0.26</v>
      </c>
      <c r="AI106">
        <v>0.51</v>
      </c>
      <c r="AJ106">
        <v>2.85</v>
      </c>
    </row>
    <row r="107" spans="1:36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11.385714285714</v>
      </c>
      <c r="H107">
        <v>0.38</v>
      </c>
      <c r="I107">
        <v>0.75</v>
      </c>
      <c r="J107">
        <v>0.25</v>
      </c>
      <c r="K107">
        <v>0.5</v>
      </c>
      <c r="L107">
        <v>1.1299999999999999</v>
      </c>
      <c r="M107">
        <v>42.86</v>
      </c>
      <c r="N107">
        <v>5.0199999999999996</v>
      </c>
      <c r="O107">
        <v>7.5</v>
      </c>
      <c r="P107">
        <v>0.42</v>
      </c>
      <c r="Q107">
        <v>8.41</v>
      </c>
      <c r="R107">
        <v>6.52</v>
      </c>
      <c r="S107">
        <v>4.5199999999999996</v>
      </c>
      <c r="T107">
        <v>1.51</v>
      </c>
      <c r="U107">
        <v>0.13</v>
      </c>
      <c r="V107">
        <v>0.88</v>
      </c>
      <c r="W107">
        <v>2.5099999999999998</v>
      </c>
      <c r="X107">
        <v>1.25</v>
      </c>
      <c r="Y107">
        <v>1.25</v>
      </c>
      <c r="Z107">
        <v>0</v>
      </c>
      <c r="AA107">
        <v>0</v>
      </c>
      <c r="AB107">
        <v>0.63</v>
      </c>
      <c r="AC107">
        <v>0.75</v>
      </c>
      <c r="AD107">
        <v>2.13</v>
      </c>
      <c r="AE107">
        <v>4.2699999999999996</v>
      </c>
      <c r="AF107">
        <v>2.5099999999999998</v>
      </c>
      <c r="AG107">
        <v>1.63</v>
      </c>
      <c r="AH107">
        <v>1</v>
      </c>
      <c r="AI107">
        <v>0.5</v>
      </c>
      <c r="AJ107">
        <v>8.36</v>
      </c>
    </row>
    <row r="108" spans="1:36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13.659420289854999</v>
      </c>
      <c r="H108">
        <v>0.95</v>
      </c>
      <c r="I108">
        <v>0.67</v>
      </c>
      <c r="J108">
        <v>0.48</v>
      </c>
      <c r="K108">
        <v>0.19</v>
      </c>
      <c r="L108">
        <v>1.62</v>
      </c>
      <c r="M108">
        <v>60.71</v>
      </c>
      <c r="N108">
        <v>6.3</v>
      </c>
      <c r="O108">
        <v>15.15</v>
      </c>
      <c r="P108">
        <v>0.88</v>
      </c>
      <c r="Q108">
        <v>10.6</v>
      </c>
      <c r="R108">
        <v>8.59</v>
      </c>
      <c r="S108">
        <v>6.88</v>
      </c>
      <c r="T108">
        <v>3.63</v>
      </c>
      <c r="U108">
        <v>0.38</v>
      </c>
      <c r="V108">
        <v>1.72</v>
      </c>
      <c r="W108">
        <v>0.76</v>
      </c>
      <c r="X108">
        <v>0.38</v>
      </c>
      <c r="Y108">
        <v>0.38</v>
      </c>
      <c r="Z108">
        <v>0</v>
      </c>
      <c r="AA108">
        <v>0</v>
      </c>
      <c r="AB108">
        <v>0</v>
      </c>
      <c r="AC108">
        <v>1.62</v>
      </c>
      <c r="AD108">
        <v>1.91</v>
      </c>
      <c r="AE108">
        <v>1.24</v>
      </c>
      <c r="AF108">
        <v>3.92</v>
      </c>
      <c r="AG108">
        <v>2.2000000000000002</v>
      </c>
      <c r="AH108">
        <v>8.7899999999999991</v>
      </c>
      <c r="AI108">
        <v>9.74</v>
      </c>
      <c r="AJ108">
        <v>4.53</v>
      </c>
    </row>
    <row r="109" spans="1:36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8.7189393939394009</v>
      </c>
      <c r="H109">
        <v>0.47</v>
      </c>
      <c r="I109">
        <v>0.47</v>
      </c>
      <c r="J109">
        <v>0.47</v>
      </c>
      <c r="K109">
        <v>0</v>
      </c>
      <c r="L109">
        <v>0.94</v>
      </c>
      <c r="M109">
        <v>75</v>
      </c>
      <c r="N109">
        <v>4.54</v>
      </c>
      <c r="O109">
        <v>10.34</v>
      </c>
      <c r="P109">
        <v>0.49</v>
      </c>
      <c r="Q109">
        <v>7.51</v>
      </c>
      <c r="R109">
        <v>6.41</v>
      </c>
      <c r="S109">
        <v>4.54</v>
      </c>
      <c r="T109">
        <v>2.5</v>
      </c>
      <c r="U109">
        <v>0.16</v>
      </c>
      <c r="V109">
        <v>0.47</v>
      </c>
      <c r="W109">
        <v>0.31</v>
      </c>
      <c r="X109">
        <v>0.16</v>
      </c>
      <c r="Y109">
        <v>0.16</v>
      </c>
      <c r="Z109">
        <v>0</v>
      </c>
      <c r="AA109">
        <v>0</v>
      </c>
      <c r="AB109">
        <v>1.41</v>
      </c>
      <c r="AC109">
        <v>1.88</v>
      </c>
      <c r="AD109">
        <v>2.5</v>
      </c>
      <c r="AE109">
        <v>3.13</v>
      </c>
      <c r="AF109">
        <v>9.3800000000000008</v>
      </c>
      <c r="AG109">
        <v>1.41</v>
      </c>
      <c r="AH109">
        <v>12.67</v>
      </c>
      <c r="AI109">
        <v>8.2899999999999991</v>
      </c>
      <c r="AJ109">
        <v>9.4499999999999993</v>
      </c>
    </row>
    <row r="110" spans="1:36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9.6837209302325995</v>
      </c>
      <c r="H110">
        <v>0.28999999999999998</v>
      </c>
      <c r="I110">
        <v>0.57999999999999996</v>
      </c>
      <c r="J110">
        <v>0.14000000000000001</v>
      </c>
      <c r="K110">
        <v>0.43</v>
      </c>
      <c r="L110">
        <v>0.86</v>
      </c>
      <c r="M110">
        <v>46.15</v>
      </c>
      <c r="N110">
        <v>5.33</v>
      </c>
      <c r="O110">
        <v>5.41</v>
      </c>
      <c r="P110">
        <v>0.62</v>
      </c>
      <c r="Q110">
        <v>9.8000000000000007</v>
      </c>
      <c r="R110">
        <v>7.35</v>
      </c>
      <c r="S110">
        <v>5.04</v>
      </c>
      <c r="T110">
        <v>2.59</v>
      </c>
      <c r="U110">
        <v>0.14000000000000001</v>
      </c>
      <c r="V110">
        <v>1.01</v>
      </c>
      <c r="W110">
        <v>0.86</v>
      </c>
      <c r="X110">
        <v>0.43</v>
      </c>
      <c r="Y110">
        <v>0.43</v>
      </c>
      <c r="Z110">
        <v>0</v>
      </c>
      <c r="AA110">
        <v>0</v>
      </c>
      <c r="AB110">
        <v>0.86</v>
      </c>
      <c r="AC110">
        <v>1.44</v>
      </c>
      <c r="AD110">
        <v>0.72</v>
      </c>
      <c r="AE110">
        <v>4.32</v>
      </c>
      <c r="AF110">
        <v>5.76</v>
      </c>
      <c r="AG110">
        <v>2.16</v>
      </c>
      <c r="AH110">
        <v>2.02</v>
      </c>
      <c r="AI110">
        <v>2.31</v>
      </c>
      <c r="AJ110">
        <v>6.72</v>
      </c>
    </row>
    <row r="111" spans="1:36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10.572357723576999</v>
      </c>
      <c r="H111">
        <v>0.97</v>
      </c>
      <c r="I111">
        <v>1.66</v>
      </c>
      <c r="J111">
        <v>0.97</v>
      </c>
      <c r="K111">
        <v>0.69</v>
      </c>
      <c r="L111">
        <v>2.63</v>
      </c>
      <c r="M111">
        <v>73.08</v>
      </c>
      <c r="N111">
        <v>7.06</v>
      </c>
      <c r="O111">
        <v>13.73</v>
      </c>
      <c r="P111">
        <v>1.04</v>
      </c>
      <c r="Q111">
        <v>12.04</v>
      </c>
      <c r="R111">
        <v>10.1</v>
      </c>
      <c r="S111">
        <v>8.58</v>
      </c>
      <c r="T111">
        <v>5.12</v>
      </c>
      <c r="U111">
        <v>0.14000000000000001</v>
      </c>
      <c r="V111">
        <v>2.08</v>
      </c>
      <c r="W111">
        <v>3.74</v>
      </c>
      <c r="X111">
        <v>1.66</v>
      </c>
      <c r="Y111">
        <v>1.52</v>
      </c>
      <c r="Z111">
        <v>0.14000000000000001</v>
      </c>
      <c r="AA111">
        <v>0</v>
      </c>
      <c r="AB111">
        <v>0.97</v>
      </c>
      <c r="AC111">
        <v>0.55000000000000004</v>
      </c>
      <c r="AD111">
        <v>0.42</v>
      </c>
      <c r="AE111">
        <v>5.4</v>
      </c>
      <c r="AF111">
        <v>0.69</v>
      </c>
      <c r="AG111">
        <v>3.6</v>
      </c>
      <c r="AH111">
        <v>14.81</v>
      </c>
      <c r="AI111">
        <v>18.96</v>
      </c>
      <c r="AJ111">
        <v>6.07</v>
      </c>
    </row>
    <row r="112" spans="1:36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11.458536585366</v>
      </c>
      <c r="H112">
        <v>0.89</v>
      </c>
      <c r="I112">
        <v>0.38</v>
      </c>
      <c r="J112">
        <v>0.38</v>
      </c>
      <c r="K112">
        <v>0</v>
      </c>
      <c r="L112">
        <v>1.28</v>
      </c>
      <c r="M112">
        <v>66.67</v>
      </c>
      <c r="N112">
        <v>6.13</v>
      </c>
      <c r="O112">
        <v>14.58</v>
      </c>
      <c r="P112">
        <v>0.7</v>
      </c>
      <c r="Q112">
        <v>11.49</v>
      </c>
      <c r="R112">
        <v>9.07</v>
      </c>
      <c r="S112">
        <v>6.26</v>
      </c>
      <c r="T112">
        <v>3.45</v>
      </c>
      <c r="U112">
        <v>0.26</v>
      </c>
      <c r="V112">
        <v>1.4</v>
      </c>
      <c r="W112">
        <v>1.92</v>
      </c>
      <c r="X112">
        <v>0.77</v>
      </c>
      <c r="Y112">
        <v>0.64</v>
      </c>
      <c r="Z112">
        <v>0.13</v>
      </c>
      <c r="AA112">
        <v>0</v>
      </c>
      <c r="AB112">
        <v>0.26</v>
      </c>
      <c r="AC112">
        <v>1.66</v>
      </c>
      <c r="AD112">
        <v>1.28</v>
      </c>
      <c r="AE112">
        <v>2.4300000000000002</v>
      </c>
      <c r="AF112">
        <v>1.4</v>
      </c>
      <c r="AG112">
        <v>1.92</v>
      </c>
      <c r="AH112">
        <v>1.66</v>
      </c>
      <c r="AI112">
        <v>2.04</v>
      </c>
      <c r="AJ112">
        <v>5.73</v>
      </c>
    </row>
    <row r="113" spans="1:36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13.855681818181999</v>
      </c>
      <c r="H113">
        <v>1.28</v>
      </c>
      <c r="I113">
        <v>0.89</v>
      </c>
      <c r="J113">
        <v>0.69</v>
      </c>
      <c r="K113">
        <v>0.2</v>
      </c>
      <c r="L113">
        <v>2.17</v>
      </c>
      <c r="M113">
        <v>75.86</v>
      </c>
      <c r="N113">
        <v>7.28</v>
      </c>
      <c r="O113">
        <v>17.57</v>
      </c>
      <c r="P113">
        <v>0.74</v>
      </c>
      <c r="Q113">
        <v>13.58</v>
      </c>
      <c r="R113">
        <v>10.039999999999999</v>
      </c>
      <c r="S113">
        <v>6.79</v>
      </c>
      <c r="T113">
        <v>3.84</v>
      </c>
      <c r="U113">
        <v>0.59</v>
      </c>
      <c r="V113">
        <v>0.98</v>
      </c>
      <c r="W113">
        <v>2.95</v>
      </c>
      <c r="X113">
        <v>1.08</v>
      </c>
      <c r="Y113">
        <v>0.98</v>
      </c>
      <c r="Z113">
        <v>0</v>
      </c>
      <c r="AA113">
        <v>0.1</v>
      </c>
      <c r="AB113">
        <v>0.79</v>
      </c>
      <c r="AC113">
        <v>1.77</v>
      </c>
      <c r="AD113">
        <v>1.77</v>
      </c>
      <c r="AE113">
        <v>4.33</v>
      </c>
      <c r="AF113">
        <v>3.54</v>
      </c>
      <c r="AG113">
        <v>1.97</v>
      </c>
      <c r="AH113">
        <v>3.05</v>
      </c>
      <c r="AI113">
        <v>4.33</v>
      </c>
      <c r="AJ113">
        <v>4.07</v>
      </c>
    </row>
    <row r="114" spans="1:36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12.737121212121</v>
      </c>
      <c r="H114">
        <v>0.64</v>
      </c>
      <c r="I114">
        <v>0.86</v>
      </c>
      <c r="J114">
        <v>0.64</v>
      </c>
      <c r="K114">
        <v>0.21</v>
      </c>
      <c r="L114">
        <v>1.5</v>
      </c>
      <c r="M114">
        <v>58.33</v>
      </c>
      <c r="N114">
        <v>8.35</v>
      </c>
      <c r="O114">
        <v>7.69</v>
      </c>
      <c r="P114">
        <v>1.06</v>
      </c>
      <c r="Q114">
        <v>14.35</v>
      </c>
      <c r="R114">
        <v>11.46</v>
      </c>
      <c r="S114">
        <v>9.5299999999999994</v>
      </c>
      <c r="T114">
        <v>5.14</v>
      </c>
      <c r="U114">
        <v>0.11</v>
      </c>
      <c r="V114">
        <v>1.82</v>
      </c>
      <c r="W114">
        <v>1.28</v>
      </c>
      <c r="X114">
        <v>0.64</v>
      </c>
      <c r="Y114">
        <v>0.64</v>
      </c>
      <c r="Z114">
        <v>0</v>
      </c>
      <c r="AA114">
        <v>0</v>
      </c>
      <c r="AB114">
        <v>0.43</v>
      </c>
      <c r="AC114">
        <v>1.28</v>
      </c>
      <c r="AD114">
        <v>1.39</v>
      </c>
      <c r="AE114">
        <v>2.57</v>
      </c>
      <c r="AF114">
        <v>4.92</v>
      </c>
      <c r="AG114">
        <v>1.71</v>
      </c>
      <c r="AH114">
        <v>0.96</v>
      </c>
      <c r="AI114">
        <v>1.18</v>
      </c>
      <c r="AJ114">
        <v>4.82</v>
      </c>
    </row>
    <row r="115" spans="1:36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12.480740740741</v>
      </c>
      <c r="H115">
        <v>0.64</v>
      </c>
      <c r="I115">
        <v>1.18</v>
      </c>
      <c r="J115">
        <v>1.07</v>
      </c>
      <c r="K115">
        <v>0.11</v>
      </c>
      <c r="L115">
        <v>1.82</v>
      </c>
      <c r="M115">
        <v>65.38</v>
      </c>
      <c r="N115">
        <v>9.4</v>
      </c>
      <c r="O115">
        <v>6.82</v>
      </c>
      <c r="P115">
        <v>0.95</v>
      </c>
      <c r="Q115">
        <v>15.7</v>
      </c>
      <c r="R115">
        <v>12.18</v>
      </c>
      <c r="S115">
        <v>9.94</v>
      </c>
      <c r="T115">
        <v>4.59</v>
      </c>
      <c r="U115">
        <v>0.64</v>
      </c>
      <c r="V115">
        <v>2.35</v>
      </c>
      <c r="W115">
        <v>3.31</v>
      </c>
      <c r="X115">
        <v>1.07</v>
      </c>
      <c r="Y115">
        <v>0.85</v>
      </c>
      <c r="Z115">
        <v>0.11</v>
      </c>
      <c r="AA115">
        <v>0.11</v>
      </c>
      <c r="AB115">
        <v>1.39</v>
      </c>
      <c r="AC115">
        <v>1.6</v>
      </c>
      <c r="AD115">
        <v>0.85</v>
      </c>
      <c r="AE115">
        <v>3.95</v>
      </c>
      <c r="AF115">
        <v>4.49</v>
      </c>
      <c r="AG115">
        <v>1.6</v>
      </c>
      <c r="AH115">
        <v>22.22</v>
      </c>
      <c r="AI115">
        <v>22.11</v>
      </c>
      <c r="AJ115">
        <v>5.35</v>
      </c>
    </row>
    <row r="116" spans="1:36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13.386904761905001</v>
      </c>
      <c r="H116">
        <v>0.96</v>
      </c>
      <c r="I116">
        <v>1.07</v>
      </c>
      <c r="J116">
        <v>0.96</v>
      </c>
      <c r="K116">
        <v>0.11</v>
      </c>
      <c r="L116">
        <v>2.0299999999999998</v>
      </c>
      <c r="M116">
        <v>55.88</v>
      </c>
      <c r="N116">
        <v>8.5399999999999991</v>
      </c>
      <c r="O116">
        <v>11.25</v>
      </c>
      <c r="P116">
        <v>0.79</v>
      </c>
      <c r="Q116">
        <v>17.07</v>
      </c>
      <c r="R116">
        <v>11.85</v>
      </c>
      <c r="S116">
        <v>7.58</v>
      </c>
      <c r="T116">
        <v>3.09</v>
      </c>
      <c r="U116">
        <v>0.32</v>
      </c>
      <c r="V116">
        <v>1.07</v>
      </c>
      <c r="W116">
        <v>2.0299999999999998</v>
      </c>
      <c r="X116">
        <v>0.85</v>
      </c>
      <c r="Y116">
        <v>0.75</v>
      </c>
      <c r="Z116">
        <v>0.11</v>
      </c>
      <c r="AA116">
        <v>0</v>
      </c>
      <c r="AB116">
        <v>1.71</v>
      </c>
      <c r="AC116">
        <v>1.6</v>
      </c>
      <c r="AD116">
        <v>2.4500000000000002</v>
      </c>
      <c r="AE116">
        <v>1.49</v>
      </c>
      <c r="AF116">
        <v>2.4500000000000002</v>
      </c>
      <c r="AG116">
        <v>1.6</v>
      </c>
      <c r="AH116">
        <v>30.09</v>
      </c>
      <c r="AI116">
        <v>25.72</v>
      </c>
      <c r="AJ116">
        <v>5.75</v>
      </c>
    </row>
    <row r="117" spans="1:36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13.508333333333001</v>
      </c>
      <c r="H117">
        <v>0.97</v>
      </c>
      <c r="I117">
        <v>0.48</v>
      </c>
      <c r="J117">
        <v>0.39</v>
      </c>
      <c r="K117">
        <v>0.1</v>
      </c>
      <c r="L117">
        <v>1.45</v>
      </c>
      <c r="M117">
        <v>65.22</v>
      </c>
      <c r="N117">
        <v>6.18</v>
      </c>
      <c r="O117">
        <v>15.63</v>
      </c>
      <c r="P117">
        <v>0.74</v>
      </c>
      <c r="Q117">
        <v>10.62</v>
      </c>
      <c r="R117">
        <v>8.2100000000000009</v>
      </c>
      <c r="S117">
        <v>7.05</v>
      </c>
      <c r="T117">
        <v>4.0599999999999996</v>
      </c>
      <c r="U117">
        <v>0.39</v>
      </c>
      <c r="V117">
        <v>1.06</v>
      </c>
      <c r="W117">
        <v>0.57999999999999996</v>
      </c>
      <c r="X117">
        <v>0.28999999999999998</v>
      </c>
      <c r="Y117">
        <v>0.28999999999999998</v>
      </c>
      <c r="Z117">
        <v>0</v>
      </c>
      <c r="AA117">
        <v>0</v>
      </c>
      <c r="AB117">
        <v>0.48</v>
      </c>
      <c r="AC117">
        <v>1.35</v>
      </c>
      <c r="AD117">
        <v>1.83</v>
      </c>
      <c r="AE117">
        <v>0.48</v>
      </c>
      <c r="AF117">
        <v>1.64</v>
      </c>
      <c r="AG117">
        <v>2.61</v>
      </c>
      <c r="AH117">
        <v>23.95</v>
      </c>
      <c r="AI117">
        <v>24.33</v>
      </c>
      <c r="AJ117">
        <v>4.79</v>
      </c>
    </row>
    <row r="118" spans="1:36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13.097517730496</v>
      </c>
      <c r="H118">
        <v>0.88</v>
      </c>
      <c r="I118">
        <v>1.07</v>
      </c>
      <c r="J118">
        <v>0.57999999999999996</v>
      </c>
      <c r="K118">
        <v>0.49</v>
      </c>
      <c r="L118">
        <v>1.95</v>
      </c>
      <c r="M118">
        <v>80</v>
      </c>
      <c r="N118">
        <v>6.73</v>
      </c>
      <c r="O118">
        <v>13.04</v>
      </c>
      <c r="P118">
        <v>0.75</v>
      </c>
      <c r="Q118">
        <v>14.62</v>
      </c>
      <c r="R118">
        <v>9.84</v>
      </c>
      <c r="S118">
        <v>8.77</v>
      </c>
      <c r="T118">
        <v>3.41</v>
      </c>
      <c r="U118">
        <v>0.49</v>
      </c>
      <c r="V118">
        <v>1.36</v>
      </c>
      <c r="W118">
        <v>1.17</v>
      </c>
      <c r="X118">
        <v>0.57999999999999996</v>
      </c>
      <c r="Y118">
        <v>0.57999999999999996</v>
      </c>
      <c r="Z118">
        <v>0</v>
      </c>
      <c r="AA118">
        <v>0</v>
      </c>
      <c r="AB118">
        <v>0.19</v>
      </c>
      <c r="AC118">
        <v>0.97</v>
      </c>
      <c r="AD118">
        <v>1.95</v>
      </c>
      <c r="AE118">
        <v>8.9700000000000006</v>
      </c>
      <c r="AF118">
        <v>2.92</v>
      </c>
      <c r="AG118">
        <v>4.58</v>
      </c>
      <c r="AH118">
        <v>0.78</v>
      </c>
      <c r="AI118">
        <v>1.07</v>
      </c>
      <c r="AJ118">
        <v>4.0999999999999996</v>
      </c>
    </row>
    <row r="119" spans="1:36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12.213475177305</v>
      </c>
      <c r="H119">
        <v>0.52</v>
      </c>
      <c r="I119">
        <v>0.52</v>
      </c>
      <c r="J119">
        <v>0.21</v>
      </c>
      <c r="K119">
        <v>0.31</v>
      </c>
      <c r="L119">
        <v>1.05</v>
      </c>
      <c r="M119">
        <v>58.82</v>
      </c>
      <c r="N119">
        <v>6.06</v>
      </c>
      <c r="O119">
        <v>8.6199999999999992</v>
      </c>
      <c r="P119">
        <v>0.74</v>
      </c>
      <c r="Q119">
        <v>12.12</v>
      </c>
      <c r="R119">
        <v>9.09</v>
      </c>
      <c r="S119">
        <v>6.69</v>
      </c>
      <c r="T119">
        <v>3.66</v>
      </c>
      <c r="U119">
        <v>0.21</v>
      </c>
      <c r="V119">
        <v>0.94</v>
      </c>
      <c r="W119">
        <v>1.05</v>
      </c>
      <c r="X119">
        <v>0.52</v>
      </c>
      <c r="Y119">
        <v>0.52</v>
      </c>
      <c r="Z119">
        <v>0</v>
      </c>
      <c r="AA119">
        <v>0</v>
      </c>
      <c r="AB119">
        <v>1.46</v>
      </c>
      <c r="AC119">
        <v>1.25</v>
      </c>
      <c r="AD119">
        <v>2.09</v>
      </c>
      <c r="AE119">
        <v>5.33</v>
      </c>
      <c r="AF119">
        <v>6.58</v>
      </c>
      <c r="AG119">
        <v>2.09</v>
      </c>
      <c r="AH119">
        <v>6.38</v>
      </c>
      <c r="AI119">
        <v>5.64</v>
      </c>
      <c r="AJ119">
        <v>5.54</v>
      </c>
    </row>
    <row r="120" spans="1:36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13.602777777778</v>
      </c>
      <c r="H120">
        <v>0.37</v>
      </c>
      <c r="I120">
        <v>1.19</v>
      </c>
      <c r="J120">
        <v>0.46</v>
      </c>
      <c r="K120">
        <v>0.74</v>
      </c>
      <c r="L120">
        <v>1.56</v>
      </c>
      <c r="M120">
        <v>58.62</v>
      </c>
      <c r="N120">
        <v>7.44</v>
      </c>
      <c r="O120">
        <v>4.9400000000000004</v>
      </c>
      <c r="P120">
        <v>0.62</v>
      </c>
      <c r="Q120">
        <v>12.5</v>
      </c>
      <c r="R120">
        <v>10.02</v>
      </c>
      <c r="S120">
        <v>5.97</v>
      </c>
      <c r="T120">
        <v>2.85</v>
      </c>
      <c r="U120">
        <v>0.28000000000000003</v>
      </c>
      <c r="V120">
        <v>1.1000000000000001</v>
      </c>
      <c r="W120">
        <v>1.38</v>
      </c>
      <c r="X120">
        <v>0.55000000000000004</v>
      </c>
      <c r="Y120">
        <v>0.46</v>
      </c>
      <c r="Z120">
        <v>0.09</v>
      </c>
      <c r="AA120">
        <v>0</v>
      </c>
      <c r="AB120">
        <v>1.01</v>
      </c>
      <c r="AC120">
        <v>1.47</v>
      </c>
      <c r="AD120">
        <v>2.02</v>
      </c>
      <c r="AE120">
        <v>3.22</v>
      </c>
      <c r="AF120">
        <v>1.84</v>
      </c>
      <c r="AG120">
        <v>3.03</v>
      </c>
      <c r="AH120">
        <v>34.28</v>
      </c>
      <c r="AI120">
        <v>26.37</v>
      </c>
      <c r="AJ120">
        <v>5.19</v>
      </c>
    </row>
    <row r="121" spans="1:36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12.988541666667</v>
      </c>
      <c r="H121">
        <v>1.06</v>
      </c>
      <c r="I121">
        <v>1.83</v>
      </c>
      <c r="J121">
        <v>1.35</v>
      </c>
      <c r="K121">
        <v>0.48</v>
      </c>
      <c r="L121">
        <v>2.89</v>
      </c>
      <c r="M121">
        <v>71.430000000000007</v>
      </c>
      <c r="N121">
        <v>6.93</v>
      </c>
      <c r="O121">
        <v>15.28</v>
      </c>
      <c r="P121">
        <v>0.71</v>
      </c>
      <c r="Q121">
        <v>11.93</v>
      </c>
      <c r="R121">
        <v>9.0500000000000007</v>
      </c>
      <c r="S121">
        <v>7.6</v>
      </c>
      <c r="T121">
        <v>3.56</v>
      </c>
      <c r="U121">
        <v>0.57999999999999996</v>
      </c>
      <c r="V121">
        <v>0.96</v>
      </c>
      <c r="W121">
        <v>0.19</v>
      </c>
      <c r="X121">
        <v>0.1</v>
      </c>
      <c r="Y121">
        <v>0.1</v>
      </c>
      <c r="Z121">
        <v>0</v>
      </c>
      <c r="AA121">
        <v>0</v>
      </c>
      <c r="AB121">
        <v>1.06</v>
      </c>
      <c r="AC121">
        <v>0.57999999999999996</v>
      </c>
      <c r="AD121">
        <v>2.41</v>
      </c>
      <c r="AE121">
        <v>4.2300000000000004</v>
      </c>
      <c r="AF121">
        <v>5.39</v>
      </c>
      <c r="AG121">
        <v>2.79</v>
      </c>
      <c r="AH121">
        <v>17.23</v>
      </c>
      <c r="AI121">
        <v>18.48</v>
      </c>
      <c r="AJ121">
        <v>4.6399999999999997</v>
      </c>
    </row>
    <row r="122" spans="1:36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11.200574712644</v>
      </c>
      <c r="H122">
        <v>0.37</v>
      </c>
      <c r="I122">
        <v>1.1100000000000001</v>
      </c>
      <c r="J122">
        <v>0.74</v>
      </c>
      <c r="K122">
        <v>0.37</v>
      </c>
      <c r="L122">
        <v>1.48</v>
      </c>
      <c r="M122">
        <v>61.54</v>
      </c>
      <c r="N122">
        <v>6.47</v>
      </c>
      <c r="O122">
        <v>5.71</v>
      </c>
      <c r="P122">
        <v>0.6</v>
      </c>
      <c r="Q122">
        <v>12.93</v>
      </c>
      <c r="R122">
        <v>9.9700000000000006</v>
      </c>
      <c r="S122">
        <v>6.65</v>
      </c>
      <c r="T122">
        <v>2.4</v>
      </c>
      <c r="U122">
        <v>0.37</v>
      </c>
      <c r="V122">
        <v>0.55000000000000004</v>
      </c>
      <c r="W122">
        <v>1.48</v>
      </c>
      <c r="X122">
        <v>0.74</v>
      </c>
      <c r="Y122">
        <v>0.74</v>
      </c>
      <c r="Z122">
        <v>0</v>
      </c>
      <c r="AA122">
        <v>0</v>
      </c>
      <c r="AB122">
        <v>0.18</v>
      </c>
      <c r="AC122">
        <v>1.1100000000000001</v>
      </c>
      <c r="AD122">
        <v>0.55000000000000004</v>
      </c>
      <c r="AE122">
        <v>2.59</v>
      </c>
      <c r="AF122">
        <v>4.43</v>
      </c>
      <c r="AG122">
        <v>3.69</v>
      </c>
      <c r="AH122">
        <v>0.92</v>
      </c>
      <c r="AI122">
        <v>1.29</v>
      </c>
      <c r="AJ122">
        <v>7.7</v>
      </c>
    </row>
    <row r="123" spans="1:36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10.740151515152</v>
      </c>
      <c r="H123">
        <v>0.51</v>
      </c>
      <c r="I123">
        <v>1.27</v>
      </c>
      <c r="J123">
        <v>1.02</v>
      </c>
      <c r="K123">
        <v>0.25</v>
      </c>
      <c r="L123">
        <v>1.78</v>
      </c>
      <c r="M123">
        <v>87.5</v>
      </c>
      <c r="N123">
        <v>8.1300000000000008</v>
      </c>
      <c r="O123">
        <v>6.25</v>
      </c>
      <c r="P123">
        <v>1.2</v>
      </c>
      <c r="Q123">
        <v>16.510000000000002</v>
      </c>
      <c r="R123">
        <v>11.68</v>
      </c>
      <c r="S123">
        <v>10.16</v>
      </c>
      <c r="T123">
        <v>6.35</v>
      </c>
      <c r="U123">
        <v>0.51</v>
      </c>
      <c r="V123">
        <v>2.79</v>
      </c>
      <c r="W123">
        <v>4.32</v>
      </c>
      <c r="X123">
        <v>0.76</v>
      </c>
      <c r="Y123">
        <v>0.25</v>
      </c>
      <c r="Z123">
        <v>0.25</v>
      </c>
      <c r="AA123">
        <v>0.25</v>
      </c>
      <c r="AB123">
        <v>0.25</v>
      </c>
      <c r="AC123">
        <v>0.51</v>
      </c>
      <c r="AD123">
        <v>1.52</v>
      </c>
      <c r="AE123">
        <v>8.89</v>
      </c>
      <c r="AF123">
        <v>2.79</v>
      </c>
      <c r="AG123">
        <v>1.52</v>
      </c>
      <c r="AH123">
        <v>0.25</v>
      </c>
      <c r="AI123">
        <v>0</v>
      </c>
      <c r="AJ123">
        <v>25.39</v>
      </c>
    </row>
    <row r="124" spans="1:36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12.437398373983999</v>
      </c>
      <c r="H124">
        <v>0.82</v>
      </c>
      <c r="I124">
        <v>1.18</v>
      </c>
      <c r="J124">
        <v>1.06</v>
      </c>
      <c r="K124">
        <v>0.12</v>
      </c>
      <c r="L124">
        <v>2</v>
      </c>
      <c r="M124">
        <v>65.38</v>
      </c>
      <c r="N124">
        <v>7.3</v>
      </c>
      <c r="O124">
        <v>11.29</v>
      </c>
      <c r="P124">
        <v>0.88</v>
      </c>
      <c r="Q124">
        <v>13.41</v>
      </c>
      <c r="R124">
        <v>10</v>
      </c>
      <c r="S124">
        <v>7.06</v>
      </c>
      <c r="T124">
        <v>4</v>
      </c>
      <c r="U124">
        <v>0.47</v>
      </c>
      <c r="V124">
        <v>2</v>
      </c>
      <c r="W124">
        <v>2.82</v>
      </c>
      <c r="X124">
        <v>1.41</v>
      </c>
      <c r="Y124">
        <v>1.41</v>
      </c>
      <c r="Z124">
        <v>0</v>
      </c>
      <c r="AA124">
        <v>0</v>
      </c>
      <c r="AB124">
        <v>0.82</v>
      </c>
      <c r="AC124">
        <v>1.41</v>
      </c>
      <c r="AD124">
        <v>1.18</v>
      </c>
      <c r="AE124">
        <v>4.71</v>
      </c>
      <c r="AF124">
        <v>3.18</v>
      </c>
      <c r="AG124">
        <v>0.82</v>
      </c>
      <c r="AH124">
        <v>18.940000000000001</v>
      </c>
      <c r="AI124">
        <v>11.88</v>
      </c>
      <c r="AJ124">
        <v>7.23</v>
      </c>
    </row>
    <row r="125" spans="1:36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12.835815602837</v>
      </c>
      <c r="H125">
        <v>0.5</v>
      </c>
      <c r="I125">
        <v>1.29</v>
      </c>
      <c r="J125">
        <v>0.7</v>
      </c>
      <c r="K125">
        <v>0.6</v>
      </c>
      <c r="L125">
        <v>1.79</v>
      </c>
      <c r="M125">
        <v>56.25</v>
      </c>
      <c r="N125">
        <v>7.56</v>
      </c>
      <c r="O125">
        <v>6.58</v>
      </c>
      <c r="P125">
        <v>0.72</v>
      </c>
      <c r="Q125">
        <v>16.010000000000002</v>
      </c>
      <c r="R125">
        <v>10.54</v>
      </c>
      <c r="S125">
        <v>6.86</v>
      </c>
      <c r="T125">
        <v>2.88</v>
      </c>
      <c r="U125">
        <v>0.4</v>
      </c>
      <c r="V125">
        <v>2.09</v>
      </c>
      <c r="W125">
        <v>1.39</v>
      </c>
      <c r="X125">
        <v>0.7</v>
      </c>
      <c r="Y125">
        <v>0.7</v>
      </c>
      <c r="Z125">
        <v>0</v>
      </c>
      <c r="AA125">
        <v>0</v>
      </c>
      <c r="AB125">
        <v>1.19</v>
      </c>
      <c r="AC125">
        <v>1.39</v>
      </c>
      <c r="AD125">
        <v>1.49</v>
      </c>
      <c r="AE125">
        <v>3.78</v>
      </c>
      <c r="AF125">
        <v>5.97</v>
      </c>
      <c r="AG125">
        <v>1.39</v>
      </c>
      <c r="AH125">
        <v>0.99</v>
      </c>
      <c r="AI125">
        <v>0.8</v>
      </c>
      <c r="AJ125">
        <v>5.53</v>
      </c>
    </row>
    <row r="126" spans="1:36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14.619767441860001</v>
      </c>
      <c r="H126">
        <v>0.76</v>
      </c>
      <c r="I126">
        <v>1.05</v>
      </c>
      <c r="J126">
        <v>0.67</v>
      </c>
      <c r="K126">
        <v>0.38</v>
      </c>
      <c r="L126">
        <v>1.81</v>
      </c>
      <c r="M126">
        <v>82.61</v>
      </c>
      <c r="N126">
        <v>10.4</v>
      </c>
      <c r="O126">
        <v>7.34</v>
      </c>
      <c r="P126">
        <v>1.17</v>
      </c>
      <c r="Q126">
        <v>18.32</v>
      </c>
      <c r="R126">
        <v>14.7</v>
      </c>
      <c r="S126">
        <v>10.31</v>
      </c>
      <c r="T126">
        <v>5.44</v>
      </c>
      <c r="U126">
        <v>0.56999999999999995</v>
      </c>
      <c r="V126">
        <v>1.91</v>
      </c>
      <c r="W126">
        <v>3.63</v>
      </c>
      <c r="X126">
        <v>1.43</v>
      </c>
      <c r="Y126">
        <v>1.24</v>
      </c>
      <c r="Z126">
        <v>0.19</v>
      </c>
      <c r="AA126">
        <v>0</v>
      </c>
      <c r="AB126">
        <v>0.67</v>
      </c>
      <c r="AC126">
        <v>2.1</v>
      </c>
      <c r="AD126">
        <v>1.34</v>
      </c>
      <c r="AE126">
        <v>12.5</v>
      </c>
      <c r="AF126">
        <v>5.82</v>
      </c>
      <c r="AG126">
        <v>1.72</v>
      </c>
      <c r="AH126">
        <v>1.62</v>
      </c>
      <c r="AI126">
        <v>2</v>
      </c>
      <c r="AJ126">
        <v>4.2699999999999996</v>
      </c>
    </row>
    <row r="127" spans="1:36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13.873863636364</v>
      </c>
      <c r="H127">
        <v>1.08</v>
      </c>
      <c r="I127">
        <v>1.08</v>
      </c>
      <c r="J127">
        <v>0.69</v>
      </c>
      <c r="K127">
        <v>0.39</v>
      </c>
      <c r="L127">
        <v>2.16</v>
      </c>
      <c r="M127">
        <v>81.48</v>
      </c>
      <c r="N127">
        <v>6.59</v>
      </c>
      <c r="O127">
        <v>16.420000000000002</v>
      </c>
      <c r="P127">
        <v>0.64</v>
      </c>
      <c r="Q127">
        <v>11.99</v>
      </c>
      <c r="R127">
        <v>8.94</v>
      </c>
      <c r="S127">
        <v>7.67</v>
      </c>
      <c r="T127">
        <v>3.34</v>
      </c>
      <c r="U127">
        <v>0.39</v>
      </c>
      <c r="V127">
        <v>0.49</v>
      </c>
      <c r="W127">
        <v>2.95</v>
      </c>
      <c r="X127">
        <v>1.28</v>
      </c>
      <c r="Y127">
        <v>1.28</v>
      </c>
      <c r="Z127">
        <v>0</v>
      </c>
      <c r="AA127">
        <v>0</v>
      </c>
      <c r="AB127">
        <v>1.57</v>
      </c>
      <c r="AC127">
        <v>2.56</v>
      </c>
      <c r="AD127">
        <v>3.73</v>
      </c>
      <c r="AE127">
        <v>0.79</v>
      </c>
      <c r="AF127">
        <v>3.44</v>
      </c>
      <c r="AG127">
        <v>1.77</v>
      </c>
      <c r="AH127">
        <v>19.66</v>
      </c>
      <c r="AI127">
        <v>20.149999999999999</v>
      </c>
      <c r="AJ127">
        <v>4.8499999999999996</v>
      </c>
    </row>
    <row r="128" spans="1:36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12.131884057971</v>
      </c>
      <c r="H128">
        <v>0.97</v>
      </c>
      <c r="I128">
        <v>0.75</v>
      </c>
      <c r="J128">
        <v>0.11</v>
      </c>
      <c r="K128">
        <v>0.65</v>
      </c>
      <c r="L128">
        <v>1.72</v>
      </c>
      <c r="M128">
        <v>69.569999999999993</v>
      </c>
      <c r="N128">
        <v>6.13</v>
      </c>
      <c r="O128">
        <v>15.79</v>
      </c>
      <c r="P128">
        <v>0.69</v>
      </c>
      <c r="Q128">
        <v>13.12</v>
      </c>
      <c r="R128">
        <v>10.43</v>
      </c>
      <c r="S128">
        <v>6.99</v>
      </c>
      <c r="T128">
        <v>3.44</v>
      </c>
      <c r="U128">
        <v>0.43</v>
      </c>
      <c r="V128">
        <v>1.4</v>
      </c>
      <c r="W128">
        <v>0.65</v>
      </c>
      <c r="X128">
        <v>0.32</v>
      </c>
      <c r="Y128">
        <v>0.32</v>
      </c>
      <c r="Z128">
        <v>0</v>
      </c>
      <c r="AA128">
        <v>0</v>
      </c>
      <c r="AB128">
        <v>0.32</v>
      </c>
      <c r="AC128">
        <v>1.4</v>
      </c>
      <c r="AD128">
        <v>1.61</v>
      </c>
      <c r="AE128">
        <v>2.15</v>
      </c>
      <c r="AF128">
        <v>2.58</v>
      </c>
      <c r="AG128">
        <v>1.61</v>
      </c>
      <c r="AH128">
        <v>0</v>
      </c>
      <c r="AI128">
        <v>0.43</v>
      </c>
      <c r="AJ128">
        <v>0</v>
      </c>
    </row>
    <row r="129" spans="1:36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13.066666666667</v>
      </c>
      <c r="H129">
        <v>0.44</v>
      </c>
      <c r="I129">
        <v>0.55000000000000004</v>
      </c>
      <c r="J129">
        <v>0.44</v>
      </c>
      <c r="K129">
        <v>0.11</v>
      </c>
      <c r="L129">
        <v>0.98</v>
      </c>
      <c r="M129">
        <v>69.23</v>
      </c>
      <c r="N129">
        <v>4.59</v>
      </c>
      <c r="O129">
        <v>9.52</v>
      </c>
      <c r="P129">
        <v>0.4</v>
      </c>
      <c r="Q129">
        <v>9.18</v>
      </c>
      <c r="R129">
        <v>6.67</v>
      </c>
      <c r="S129">
        <v>4.37</v>
      </c>
      <c r="T129">
        <v>1.42</v>
      </c>
      <c r="U129">
        <v>0.33</v>
      </c>
      <c r="V129">
        <v>0.55000000000000004</v>
      </c>
      <c r="W129">
        <v>1.75</v>
      </c>
      <c r="X129">
        <v>0.87</v>
      </c>
      <c r="Y129">
        <v>0.87</v>
      </c>
      <c r="Z129">
        <v>0</v>
      </c>
      <c r="AA129">
        <v>0</v>
      </c>
      <c r="AB129">
        <v>0.44</v>
      </c>
      <c r="AC129">
        <v>2.19</v>
      </c>
      <c r="AD129">
        <v>1.64</v>
      </c>
      <c r="AE129">
        <v>0.44</v>
      </c>
      <c r="AF129">
        <v>0.44</v>
      </c>
      <c r="AG129">
        <v>1.2</v>
      </c>
      <c r="AH129">
        <v>19.350000000000001</v>
      </c>
      <c r="AI129">
        <v>23.83</v>
      </c>
      <c r="AJ129">
        <v>4.9000000000000004</v>
      </c>
    </row>
    <row r="130" spans="1:36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14.503125000000001</v>
      </c>
      <c r="H130">
        <v>0.86</v>
      </c>
      <c r="I130">
        <v>0.34</v>
      </c>
      <c r="J130">
        <v>0.34</v>
      </c>
      <c r="K130">
        <v>0</v>
      </c>
      <c r="L130">
        <v>1.21</v>
      </c>
      <c r="M130">
        <v>63.64</v>
      </c>
      <c r="N130">
        <v>7.67</v>
      </c>
      <c r="O130">
        <v>11.24</v>
      </c>
      <c r="P130">
        <v>0.83</v>
      </c>
      <c r="Q130">
        <v>16.03</v>
      </c>
      <c r="R130">
        <v>11.98</v>
      </c>
      <c r="S130">
        <v>8.9600000000000009</v>
      </c>
      <c r="T130">
        <v>3.53</v>
      </c>
      <c r="U130">
        <v>0.34</v>
      </c>
      <c r="V130">
        <v>1.29</v>
      </c>
      <c r="W130">
        <v>1.29</v>
      </c>
      <c r="X130">
        <v>0.52</v>
      </c>
      <c r="Y130">
        <v>0.43</v>
      </c>
      <c r="Z130">
        <v>0.09</v>
      </c>
      <c r="AA130">
        <v>0</v>
      </c>
      <c r="AB130">
        <v>0.95</v>
      </c>
      <c r="AC130">
        <v>0.95</v>
      </c>
      <c r="AD130">
        <v>1.55</v>
      </c>
      <c r="AE130">
        <v>4.05</v>
      </c>
      <c r="AF130">
        <v>3.02</v>
      </c>
      <c r="AG130">
        <v>3.36</v>
      </c>
      <c r="AH130">
        <v>0.86</v>
      </c>
      <c r="AI130">
        <v>1.47</v>
      </c>
      <c r="AJ130">
        <v>3.19</v>
      </c>
    </row>
    <row r="131" spans="1:36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13.965972222222</v>
      </c>
      <c r="H131">
        <v>1.25</v>
      </c>
      <c r="I131">
        <v>0.9</v>
      </c>
      <c r="J131">
        <v>0.54</v>
      </c>
      <c r="K131">
        <v>0.36</v>
      </c>
      <c r="L131">
        <v>2.15</v>
      </c>
      <c r="M131">
        <v>70.59</v>
      </c>
      <c r="N131">
        <v>10.74</v>
      </c>
      <c r="O131">
        <v>11.67</v>
      </c>
      <c r="P131">
        <v>1.1100000000000001</v>
      </c>
      <c r="Q131">
        <v>22.2</v>
      </c>
      <c r="R131">
        <v>16.559999999999999</v>
      </c>
      <c r="S131">
        <v>10.11</v>
      </c>
      <c r="T131">
        <v>5.01</v>
      </c>
      <c r="U131">
        <v>0.98</v>
      </c>
      <c r="V131">
        <v>2.06</v>
      </c>
      <c r="W131">
        <v>2.15</v>
      </c>
      <c r="X131">
        <v>1.07</v>
      </c>
      <c r="Y131">
        <v>1.07</v>
      </c>
      <c r="Z131">
        <v>0</v>
      </c>
      <c r="AA131">
        <v>0</v>
      </c>
      <c r="AB131">
        <v>1.34</v>
      </c>
      <c r="AC131">
        <v>3.94</v>
      </c>
      <c r="AD131">
        <v>3.04</v>
      </c>
      <c r="AE131">
        <v>6.44</v>
      </c>
      <c r="AF131">
        <v>4.03</v>
      </c>
      <c r="AG131">
        <v>1.61</v>
      </c>
      <c r="AH131">
        <v>0.72</v>
      </c>
      <c r="AI131">
        <v>0.36</v>
      </c>
      <c r="AJ131">
        <v>5.97</v>
      </c>
    </row>
    <row r="132" spans="1:36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11.311627906977</v>
      </c>
      <c r="H132">
        <v>0.49</v>
      </c>
      <c r="I132">
        <v>0.86</v>
      </c>
      <c r="J132">
        <v>0.37</v>
      </c>
      <c r="K132">
        <v>0.49</v>
      </c>
      <c r="L132">
        <v>1.36</v>
      </c>
      <c r="M132">
        <v>78.569999999999993</v>
      </c>
      <c r="N132">
        <v>8.6300000000000008</v>
      </c>
      <c r="O132">
        <v>5.71</v>
      </c>
      <c r="P132">
        <v>0.78</v>
      </c>
      <c r="Q132">
        <v>15.3</v>
      </c>
      <c r="R132">
        <v>11.72</v>
      </c>
      <c r="S132">
        <v>7.4</v>
      </c>
      <c r="T132">
        <v>2.96</v>
      </c>
      <c r="U132">
        <v>0.25</v>
      </c>
      <c r="V132">
        <v>1.73</v>
      </c>
      <c r="W132">
        <v>0.99</v>
      </c>
      <c r="X132">
        <v>0.49</v>
      </c>
      <c r="Y132">
        <v>0.49</v>
      </c>
      <c r="Z132">
        <v>0</v>
      </c>
      <c r="AA132">
        <v>0</v>
      </c>
      <c r="AB132">
        <v>0.74</v>
      </c>
      <c r="AC132">
        <v>1.1100000000000001</v>
      </c>
      <c r="AD132">
        <v>2.1</v>
      </c>
      <c r="AE132">
        <v>2.96</v>
      </c>
      <c r="AF132">
        <v>2.1</v>
      </c>
      <c r="AG132">
        <v>2.2200000000000002</v>
      </c>
      <c r="AH132">
        <v>1.36</v>
      </c>
      <c r="AI132">
        <v>4.07</v>
      </c>
      <c r="AJ132">
        <v>3.08</v>
      </c>
    </row>
    <row r="133" spans="1:36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12.540972222222001</v>
      </c>
      <c r="H133">
        <v>0.8</v>
      </c>
      <c r="I133">
        <v>0.7</v>
      </c>
      <c r="J133">
        <v>0.4</v>
      </c>
      <c r="K133">
        <v>0.3</v>
      </c>
      <c r="L133">
        <v>1.5</v>
      </c>
      <c r="M133">
        <v>60</v>
      </c>
      <c r="N133">
        <v>9.3699999999999992</v>
      </c>
      <c r="O133">
        <v>8.51</v>
      </c>
      <c r="P133">
        <v>0.72</v>
      </c>
      <c r="Q133">
        <v>15.45</v>
      </c>
      <c r="R133">
        <v>12.06</v>
      </c>
      <c r="S133">
        <v>7.77</v>
      </c>
      <c r="T133">
        <v>3.29</v>
      </c>
      <c r="U133">
        <v>0.8</v>
      </c>
      <c r="V133">
        <v>1.4</v>
      </c>
      <c r="W133">
        <v>4.3899999999999997</v>
      </c>
      <c r="X133">
        <v>2.19</v>
      </c>
      <c r="Y133">
        <v>2.19</v>
      </c>
      <c r="Z133">
        <v>0</v>
      </c>
      <c r="AA133">
        <v>0</v>
      </c>
      <c r="AB133">
        <v>1.3</v>
      </c>
      <c r="AC133">
        <v>1.3</v>
      </c>
      <c r="AD133">
        <v>1.2</v>
      </c>
      <c r="AE133">
        <v>6.88</v>
      </c>
      <c r="AF133">
        <v>3.39</v>
      </c>
      <c r="AG133">
        <v>3.69</v>
      </c>
      <c r="AH133">
        <v>0</v>
      </c>
      <c r="AI133">
        <v>0.4</v>
      </c>
      <c r="AJ133">
        <v>0</v>
      </c>
    </row>
    <row r="134" spans="1:36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10.651388888889</v>
      </c>
      <c r="H134">
        <v>0.31</v>
      </c>
      <c r="I134">
        <v>0.63</v>
      </c>
      <c r="J134">
        <v>0.16</v>
      </c>
      <c r="K134">
        <v>0.47</v>
      </c>
      <c r="L134">
        <v>0.94</v>
      </c>
      <c r="M134">
        <v>50</v>
      </c>
      <c r="N134">
        <v>7.51</v>
      </c>
      <c r="O134">
        <v>4.17</v>
      </c>
      <c r="P134">
        <v>0.46</v>
      </c>
      <c r="Q134">
        <v>13.14</v>
      </c>
      <c r="R134">
        <v>10.01</v>
      </c>
      <c r="S134">
        <v>5.16</v>
      </c>
      <c r="T134">
        <v>1.41</v>
      </c>
      <c r="U134">
        <v>0.63</v>
      </c>
      <c r="V134">
        <v>0.47</v>
      </c>
      <c r="W134">
        <v>0.94</v>
      </c>
      <c r="X134">
        <v>0.47</v>
      </c>
      <c r="Y134">
        <v>0.47</v>
      </c>
      <c r="Z134">
        <v>0</v>
      </c>
      <c r="AA134">
        <v>0</v>
      </c>
      <c r="AB134">
        <v>0</v>
      </c>
      <c r="AC134">
        <v>1.88</v>
      </c>
      <c r="AD134">
        <v>1.72</v>
      </c>
      <c r="AE134">
        <v>1.88</v>
      </c>
      <c r="AF134">
        <v>2.82</v>
      </c>
      <c r="AG134">
        <v>2.97</v>
      </c>
      <c r="AH134">
        <v>20.34</v>
      </c>
      <c r="AI134">
        <v>20.03</v>
      </c>
      <c r="AJ134">
        <v>7.88</v>
      </c>
    </row>
    <row r="135" spans="1:36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8.4601449275362004</v>
      </c>
      <c r="H135">
        <v>0.46</v>
      </c>
      <c r="I135">
        <v>0.93</v>
      </c>
      <c r="J135">
        <v>0.62</v>
      </c>
      <c r="K135">
        <v>0.31</v>
      </c>
      <c r="L135">
        <v>1.39</v>
      </c>
      <c r="M135">
        <v>64.290000000000006</v>
      </c>
      <c r="N135">
        <v>5.24</v>
      </c>
      <c r="O135">
        <v>8.82</v>
      </c>
      <c r="P135">
        <v>0.52</v>
      </c>
      <c r="Q135">
        <v>8.33</v>
      </c>
      <c r="R135">
        <v>6.32</v>
      </c>
      <c r="S135">
        <v>5.24</v>
      </c>
      <c r="T135">
        <v>3.24</v>
      </c>
      <c r="U135">
        <v>0.46</v>
      </c>
      <c r="V135">
        <v>0.93</v>
      </c>
      <c r="W135">
        <v>1.23</v>
      </c>
      <c r="X135">
        <v>0.62</v>
      </c>
      <c r="Y135">
        <v>0.62</v>
      </c>
      <c r="Z135">
        <v>0</v>
      </c>
      <c r="AA135">
        <v>0</v>
      </c>
      <c r="AB135">
        <v>0.62</v>
      </c>
      <c r="AC135">
        <v>0.62</v>
      </c>
      <c r="AD135">
        <v>1.85</v>
      </c>
      <c r="AE135">
        <v>3.85</v>
      </c>
      <c r="AF135">
        <v>9.1</v>
      </c>
      <c r="AG135">
        <v>3.08</v>
      </c>
      <c r="AH135">
        <v>15.57</v>
      </c>
      <c r="AI135">
        <v>22.97</v>
      </c>
      <c r="AJ135">
        <v>6.23</v>
      </c>
    </row>
    <row r="136" spans="1:36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12.994230769231001</v>
      </c>
      <c r="H136">
        <v>1.6</v>
      </c>
      <c r="I136">
        <v>1.24</v>
      </c>
      <c r="J136">
        <v>1.07</v>
      </c>
      <c r="K136">
        <v>0.18</v>
      </c>
      <c r="L136">
        <v>2.84</v>
      </c>
      <c r="M136">
        <v>61.54</v>
      </c>
      <c r="N136">
        <v>8.8800000000000008</v>
      </c>
      <c r="O136">
        <v>18</v>
      </c>
      <c r="P136">
        <v>1.28</v>
      </c>
      <c r="Q136">
        <v>13.5</v>
      </c>
      <c r="R136">
        <v>11.54</v>
      </c>
      <c r="S136">
        <v>10.48</v>
      </c>
      <c r="T136">
        <v>6.57</v>
      </c>
      <c r="U136">
        <v>0.36</v>
      </c>
      <c r="V136">
        <v>2.31</v>
      </c>
      <c r="W136">
        <v>0.71</v>
      </c>
      <c r="X136">
        <v>0.36</v>
      </c>
      <c r="Y136">
        <v>0.36</v>
      </c>
      <c r="Z136">
        <v>0</v>
      </c>
      <c r="AA136">
        <v>0</v>
      </c>
      <c r="AB136">
        <v>1.6</v>
      </c>
      <c r="AC136">
        <v>0.53</v>
      </c>
      <c r="AD136">
        <v>2.31</v>
      </c>
      <c r="AE136">
        <v>1.07</v>
      </c>
      <c r="AF136">
        <v>3.55</v>
      </c>
      <c r="AG136">
        <v>1.95</v>
      </c>
      <c r="AH136">
        <v>3.2</v>
      </c>
      <c r="AI136">
        <v>2.4900000000000002</v>
      </c>
      <c r="AJ136">
        <v>9.99</v>
      </c>
    </row>
    <row r="137" spans="1:36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9.6986394557823008</v>
      </c>
      <c r="H137">
        <v>0.38</v>
      </c>
      <c r="I137">
        <v>0.13</v>
      </c>
      <c r="J137">
        <v>0.13</v>
      </c>
      <c r="K137">
        <v>0</v>
      </c>
      <c r="L137">
        <v>0.51</v>
      </c>
      <c r="M137">
        <v>57.14</v>
      </c>
      <c r="N137">
        <v>5.56</v>
      </c>
      <c r="O137">
        <v>6.82</v>
      </c>
      <c r="P137">
        <v>0.61</v>
      </c>
      <c r="Q137">
        <v>10.23</v>
      </c>
      <c r="R137">
        <v>8.33</v>
      </c>
      <c r="S137">
        <v>6.82</v>
      </c>
      <c r="T137">
        <v>3.79</v>
      </c>
      <c r="U137">
        <v>0</v>
      </c>
      <c r="V137">
        <v>0.76</v>
      </c>
      <c r="W137">
        <v>9.09</v>
      </c>
      <c r="X137">
        <v>2.65</v>
      </c>
      <c r="Y137">
        <v>1.89</v>
      </c>
      <c r="Z137">
        <v>0.51</v>
      </c>
      <c r="AA137">
        <v>0.25</v>
      </c>
      <c r="AB137">
        <v>3.41</v>
      </c>
      <c r="AC137">
        <v>1.1399999999999999</v>
      </c>
      <c r="AD137">
        <v>0.63</v>
      </c>
      <c r="AE137">
        <v>14.77</v>
      </c>
      <c r="AF137">
        <v>7.45</v>
      </c>
      <c r="AG137">
        <v>3.28</v>
      </c>
      <c r="AH137">
        <v>1.64</v>
      </c>
      <c r="AI137">
        <v>0.51</v>
      </c>
      <c r="AJ137">
        <v>9.65</v>
      </c>
    </row>
    <row r="138" spans="1:36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7.7282051282050999</v>
      </c>
      <c r="H138">
        <v>0.3</v>
      </c>
      <c r="I138">
        <v>0.6</v>
      </c>
      <c r="J138">
        <v>0.6</v>
      </c>
      <c r="K138">
        <v>0</v>
      </c>
      <c r="L138">
        <v>0.9</v>
      </c>
      <c r="M138">
        <v>60</v>
      </c>
      <c r="N138">
        <v>8.06</v>
      </c>
      <c r="O138">
        <v>3.7</v>
      </c>
      <c r="P138">
        <v>0.74</v>
      </c>
      <c r="Q138">
        <v>12.84</v>
      </c>
      <c r="R138">
        <v>9.56</v>
      </c>
      <c r="S138">
        <v>5.08</v>
      </c>
      <c r="T138">
        <v>3.28</v>
      </c>
      <c r="U138">
        <v>0.3</v>
      </c>
      <c r="V138">
        <v>2.39</v>
      </c>
      <c r="W138">
        <v>9.85</v>
      </c>
      <c r="X138">
        <v>3.58</v>
      </c>
      <c r="Y138">
        <v>2.69</v>
      </c>
      <c r="Z138">
        <v>0.9</v>
      </c>
      <c r="AA138">
        <v>0</v>
      </c>
      <c r="AB138">
        <v>2.09</v>
      </c>
      <c r="AC138">
        <v>1.79</v>
      </c>
      <c r="AD138">
        <v>1.19</v>
      </c>
      <c r="AE138">
        <v>13.44</v>
      </c>
      <c r="AF138">
        <v>3.28</v>
      </c>
      <c r="AG138">
        <v>2.69</v>
      </c>
      <c r="AH138">
        <v>0.3</v>
      </c>
      <c r="AI138">
        <v>0.9</v>
      </c>
      <c r="AJ138">
        <v>7.47</v>
      </c>
    </row>
    <row r="139" spans="1:36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12.639930555556001</v>
      </c>
      <c r="H139">
        <v>0.49</v>
      </c>
      <c r="I139">
        <v>1.29</v>
      </c>
      <c r="J139">
        <v>0.89</v>
      </c>
      <c r="K139">
        <v>0.4</v>
      </c>
      <c r="L139">
        <v>1.78</v>
      </c>
      <c r="M139">
        <v>60</v>
      </c>
      <c r="N139">
        <v>6.63</v>
      </c>
      <c r="O139">
        <v>7.46</v>
      </c>
      <c r="P139">
        <v>0.64</v>
      </c>
      <c r="Q139">
        <v>10.78</v>
      </c>
      <c r="R139">
        <v>8.6</v>
      </c>
      <c r="S139">
        <v>5.54</v>
      </c>
      <c r="T139">
        <v>3.07</v>
      </c>
      <c r="U139">
        <v>0.59</v>
      </c>
      <c r="V139">
        <v>1.19</v>
      </c>
      <c r="W139">
        <v>0.4</v>
      </c>
      <c r="X139">
        <v>0.2</v>
      </c>
      <c r="Y139">
        <v>0.2</v>
      </c>
      <c r="Z139">
        <v>0</v>
      </c>
      <c r="AA139">
        <v>0</v>
      </c>
      <c r="AB139">
        <v>0.59</v>
      </c>
      <c r="AC139">
        <v>1.38</v>
      </c>
      <c r="AD139">
        <v>1.68</v>
      </c>
      <c r="AE139">
        <v>1.58</v>
      </c>
      <c r="AF139">
        <v>3.16</v>
      </c>
      <c r="AG139">
        <v>2.08</v>
      </c>
      <c r="AH139">
        <v>0.69</v>
      </c>
      <c r="AI139">
        <v>0.79</v>
      </c>
      <c r="AJ139">
        <v>4.62</v>
      </c>
    </row>
    <row r="140" spans="1:36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9.2646666666667006</v>
      </c>
      <c r="H140">
        <v>0.52</v>
      </c>
      <c r="I140">
        <v>1.3</v>
      </c>
      <c r="J140">
        <v>0.26</v>
      </c>
      <c r="K140">
        <v>1.04</v>
      </c>
      <c r="L140">
        <v>1.81</v>
      </c>
      <c r="M140">
        <v>77.78</v>
      </c>
      <c r="N140">
        <v>5.18</v>
      </c>
      <c r="O140">
        <v>10</v>
      </c>
      <c r="P140">
        <v>0.48</v>
      </c>
      <c r="Q140">
        <v>9.84</v>
      </c>
      <c r="R140">
        <v>8.5500000000000007</v>
      </c>
      <c r="S140">
        <v>4.66</v>
      </c>
      <c r="T140">
        <v>2.0699999999999998</v>
      </c>
      <c r="U140">
        <v>0.52</v>
      </c>
      <c r="V140">
        <v>0.52</v>
      </c>
      <c r="W140">
        <v>1.04</v>
      </c>
      <c r="X140">
        <v>0.26</v>
      </c>
      <c r="Y140">
        <v>0.26</v>
      </c>
      <c r="Z140">
        <v>0</v>
      </c>
      <c r="AA140">
        <v>0</v>
      </c>
      <c r="AB140">
        <v>0.26</v>
      </c>
      <c r="AC140">
        <v>1.3</v>
      </c>
      <c r="AD140">
        <v>1.3</v>
      </c>
      <c r="AE140">
        <v>1.3</v>
      </c>
      <c r="AF140">
        <v>2.33</v>
      </c>
      <c r="AG140">
        <v>2.59</v>
      </c>
      <c r="AH140">
        <v>9.58</v>
      </c>
      <c r="AI140">
        <v>13.73</v>
      </c>
      <c r="AJ140">
        <v>10.65</v>
      </c>
    </row>
    <row r="141" spans="1:36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11.580476190476</v>
      </c>
      <c r="H141">
        <v>0.44</v>
      </c>
      <c r="I141">
        <v>0.74</v>
      </c>
      <c r="J141">
        <v>0.44</v>
      </c>
      <c r="K141">
        <v>0.3</v>
      </c>
      <c r="L141">
        <v>1.18</v>
      </c>
      <c r="M141">
        <v>80</v>
      </c>
      <c r="N141">
        <v>4.4400000000000004</v>
      </c>
      <c r="O141">
        <v>10</v>
      </c>
      <c r="P141">
        <v>0.55000000000000004</v>
      </c>
      <c r="Q141">
        <v>7.25</v>
      </c>
      <c r="R141">
        <v>5.63</v>
      </c>
      <c r="S141">
        <v>5.03</v>
      </c>
      <c r="T141">
        <v>3.11</v>
      </c>
      <c r="U141">
        <v>0.15</v>
      </c>
      <c r="V141">
        <v>1.04</v>
      </c>
      <c r="W141">
        <v>0.89</v>
      </c>
      <c r="X141">
        <v>0.3</v>
      </c>
      <c r="Y141">
        <v>0.3</v>
      </c>
      <c r="Z141">
        <v>0</v>
      </c>
      <c r="AA141">
        <v>0</v>
      </c>
      <c r="AB141">
        <v>0.3</v>
      </c>
      <c r="AC141">
        <v>1.18</v>
      </c>
      <c r="AD141">
        <v>2.2200000000000002</v>
      </c>
      <c r="AE141">
        <v>3.11</v>
      </c>
      <c r="AF141">
        <v>2.52</v>
      </c>
      <c r="AG141">
        <v>3.11</v>
      </c>
      <c r="AH141">
        <v>0.15</v>
      </c>
      <c r="AI141">
        <v>0.15</v>
      </c>
      <c r="AJ141">
        <v>7.4</v>
      </c>
    </row>
    <row r="142" spans="1:36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12.401515151515</v>
      </c>
      <c r="H142">
        <v>1.1000000000000001</v>
      </c>
      <c r="I142">
        <v>1.32</v>
      </c>
      <c r="J142">
        <v>0.77</v>
      </c>
      <c r="K142">
        <v>0.55000000000000004</v>
      </c>
      <c r="L142">
        <v>2.42</v>
      </c>
      <c r="M142">
        <v>73.33</v>
      </c>
      <c r="N142">
        <v>8.91</v>
      </c>
      <c r="O142">
        <v>12.35</v>
      </c>
      <c r="P142">
        <v>0.89</v>
      </c>
      <c r="Q142">
        <v>14.29</v>
      </c>
      <c r="R142">
        <v>12.1</v>
      </c>
      <c r="S142">
        <v>9.9</v>
      </c>
      <c r="T142">
        <v>5.0599999999999996</v>
      </c>
      <c r="U142">
        <v>0.99</v>
      </c>
      <c r="V142">
        <v>1.32</v>
      </c>
      <c r="W142">
        <v>0.44</v>
      </c>
      <c r="X142">
        <v>0.22</v>
      </c>
      <c r="Y142">
        <v>0.22</v>
      </c>
      <c r="Z142">
        <v>0</v>
      </c>
      <c r="AA142">
        <v>0</v>
      </c>
      <c r="AB142">
        <v>1.1000000000000001</v>
      </c>
      <c r="AC142">
        <v>1.21</v>
      </c>
      <c r="AD142">
        <v>0.77</v>
      </c>
      <c r="AE142">
        <v>2.2000000000000002</v>
      </c>
      <c r="AF142">
        <v>3.74</v>
      </c>
      <c r="AG142">
        <v>0.77</v>
      </c>
      <c r="AH142">
        <v>0.66</v>
      </c>
      <c r="AI142">
        <v>1.32</v>
      </c>
      <c r="AJ142">
        <v>3.67</v>
      </c>
    </row>
    <row r="143" spans="1:36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13.417708333333</v>
      </c>
      <c r="H143">
        <v>0.84</v>
      </c>
      <c r="I143">
        <v>1.21</v>
      </c>
      <c r="J143">
        <v>1.02</v>
      </c>
      <c r="K143">
        <v>0.19</v>
      </c>
      <c r="L143">
        <v>2.0499999999999998</v>
      </c>
      <c r="M143">
        <v>59.46</v>
      </c>
      <c r="N143">
        <v>5.68</v>
      </c>
      <c r="O143">
        <v>14.75</v>
      </c>
      <c r="P143">
        <v>0.69</v>
      </c>
      <c r="Q143">
        <v>9.8800000000000008</v>
      </c>
      <c r="R143">
        <v>7.92</v>
      </c>
      <c r="S143">
        <v>7.64</v>
      </c>
      <c r="T143">
        <v>3.45</v>
      </c>
      <c r="U143">
        <v>0.19</v>
      </c>
      <c r="V143">
        <v>1.68</v>
      </c>
      <c r="W143">
        <v>2.7</v>
      </c>
      <c r="X143">
        <v>1.1200000000000001</v>
      </c>
      <c r="Y143">
        <v>1.02</v>
      </c>
      <c r="Z143">
        <v>0.09</v>
      </c>
      <c r="AA143">
        <v>0</v>
      </c>
      <c r="AB143">
        <v>1.49</v>
      </c>
      <c r="AC143">
        <v>1.86</v>
      </c>
      <c r="AD143">
        <v>1.21</v>
      </c>
      <c r="AE143">
        <v>7.45</v>
      </c>
      <c r="AF143">
        <v>2.89</v>
      </c>
      <c r="AG143">
        <v>2.2400000000000002</v>
      </c>
      <c r="AH143">
        <v>1.4</v>
      </c>
      <c r="AI143">
        <v>2.33</v>
      </c>
      <c r="AJ143">
        <v>3.49</v>
      </c>
    </row>
    <row r="144" spans="1:36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12.664341085270999</v>
      </c>
      <c r="H144">
        <v>0.44</v>
      </c>
      <c r="I144">
        <v>1.1000000000000001</v>
      </c>
      <c r="J144">
        <v>0.88</v>
      </c>
      <c r="K144">
        <v>0.22</v>
      </c>
      <c r="L144">
        <v>1.54</v>
      </c>
      <c r="M144">
        <v>63.64</v>
      </c>
      <c r="N144">
        <v>3.53</v>
      </c>
      <c r="O144">
        <v>12.5</v>
      </c>
      <c r="P144">
        <v>0.51</v>
      </c>
      <c r="Q144">
        <v>7.49</v>
      </c>
      <c r="R144">
        <v>5.18</v>
      </c>
      <c r="S144">
        <v>4.8499999999999996</v>
      </c>
      <c r="T144">
        <v>2.86</v>
      </c>
      <c r="U144">
        <v>0.33</v>
      </c>
      <c r="V144">
        <v>0.77</v>
      </c>
      <c r="W144">
        <v>1.54</v>
      </c>
      <c r="X144">
        <v>0.77</v>
      </c>
      <c r="Y144">
        <v>0.77</v>
      </c>
      <c r="Z144">
        <v>0</v>
      </c>
      <c r="AA144">
        <v>0</v>
      </c>
      <c r="AB144">
        <v>0.77</v>
      </c>
      <c r="AC144">
        <v>1.76</v>
      </c>
      <c r="AD144">
        <v>0.88</v>
      </c>
      <c r="AE144">
        <v>1.76</v>
      </c>
      <c r="AF144">
        <v>3.42</v>
      </c>
      <c r="AG144">
        <v>1.98</v>
      </c>
      <c r="AH144">
        <v>18.18</v>
      </c>
      <c r="AI144">
        <v>23.58</v>
      </c>
      <c r="AJ144">
        <v>4.8</v>
      </c>
    </row>
    <row r="145" spans="1:36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13.401736111110999</v>
      </c>
      <c r="H145">
        <v>0.84</v>
      </c>
      <c r="I145">
        <v>1.77</v>
      </c>
      <c r="J145">
        <v>1.1200000000000001</v>
      </c>
      <c r="K145">
        <v>0.65</v>
      </c>
      <c r="L145">
        <v>2.61</v>
      </c>
      <c r="M145">
        <v>71.790000000000006</v>
      </c>
      <c r="N145">
        <v>4.8499999999999996</v>
      </c>
      <c r="O145">
        <v>17.309999999999999</v>
      </c>
      <c r="P145">
        <v>0.68</v>
      </c>
      <c r="Q145">
        <v>9.7899999999999991</v>
      </c>
      <c r="R145">
        <v>8.11</v>
      </c>
      <c r="S145">
        <v>6.53</v>
      </c>
      <c r="T145">
        <v>2.89</v>
      </c>
      <c r="U145">
        <v>0.56000000000000005</v>
      </c>
      <c r="V145">
        <v>0.75</v>
      </c>
      <c r="W145">
        <v>3.08</v>
      </c>
      <c r="X145">
        <v>1.4</v>
      </c>
      <c r="Y145">
        <v>1.31</v>
      </c>
      <c r="Z145">
        <v>0.09</v>
      </c>
      <c r="AA145">
        <v>0</v>
      </c>
      <c r="AB145">
        <v>0.56000000000000005</v>
      </c>
      <c r="AC145">
        <v>2.33</v>
      </c>
      <c r="AD145">
        <v>1.03</v>
      </c>
      <c r="AE145">
        <v>9.33</v>
      </c>
      <c r="AF145">
        <v>2.98</v>
      </c>
      <c r="AG145">
        <v>2.52</v>
      </c>
      <c r="AH145">
        <v>31.25</v>
      </c>
      <c r="AI145">
        <v>26.77</v>
      </c>
      <c r="AJ145">
        <v>5.0199999999999996</v>
      </c>
    </row>
    <row r="146" spans="1:36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10</v>
      </c>
      <c r="H146">
        <v>0.77</v>
      </c>
      <c r="I146">
        <v>1.1499999999999999</v>
      </c>
      <c r="J146">
        <v>0.51</v>
      </c>
      <c r="K146">
        <v>0.64</v>
      </c>
      <c r="L146">
        <v>1.91</v>
      </c>
      <c r="M146">
        <v>68.180000000000007</v>
      </c>
      <c r="N146">
        <v>6.38</v>
      </c>
      <c r="O146">
        <v>12</v>
      </c>
      <c r="P146">
        <v>0.64</v>
      </c>
      <c r="Q146">
        <v>12.89</v>
      </c>
      <c r="R146">
        <v>9.57</v>
      </c>
      <c r="S146">
        <v>7.02</v>
      </c>
      <c r="T146">
        <v>3.19</v>
      </c>
      <c r="U146">
        <v>0.38</v>
      </c>
      <c r="V146">
        <v>0.64</v>
      </c>
      <c r="W146">
        <v>1.4</v>
      </c>
      <c r="X146">
        <v>0.51</v>
      </c>
      <c r="Y146">
        <v>0.38</v>
      </c>
      <c r="Z146">
        <v>0.13</v>
      </c>
      <c r="AA146">
        <v>0</v>
      </c>
      <c r="AB146">
        <v>0.89</v>
      </c>
      <c r="AC146">
        <v>1.02</v>
      </c>
      <c r="AD146">
        <v>1.53</v>
      </c>
      <c r="AE146">
        <v>1.66</v>
      </c>
      <c r="AF146">
        <v>6.13</v>
      </c>
      <c r="AG146">
        <v>2.04</v>
      </c>
      <c r="AH146">
        <v>24.89</v>
      </c>
      <c r="AI146">
        <v>22.47</v>
      </c>
      <c r="AJ146">
        <v>6.71</v>
      </c>
    </row>
    <row r="147" spans="1:36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12.829365079364999</v>
      </c>
      <c r="H147">
        <v>1</v>
      </c>
      <c r="I147">
        <v>1.56</v>
      </c>
      <c r="J147">
        <v>0.89</v>
      </c>
      <c r="K147">
        <v>0.67</v>
      </c>
      <c r="L147">
        <v>2.56</v>
      </c>
      <c r="M147">
        <v>79.31</v>
      </c>
      <c r="N147">
        <v>10.24</v>
      </c>
      <c r="O147">
        <v>9.7799999999999994</v>
      </c>
      <c r="P147">
        <v>0.87</v>
      </c>
      <c r="Q147">
        <v>16.149999999999999</v>
      </c>
      <c r="R147">
        <v>13.47</v>
      </c>
      <c r="S147">
        <v>8.1300000000000008</v>
      </c>
      <c r="T147">
        <v>3.79</v>
      </c>
      <c r="U147">
        <v>1.22</v>
      </c>
      <c r="V147">
        <v>1.67</v>
      </c>
      <c r="W147">
        <v>0.45</v>
      </c>
      <c r="X147">
        <v>0.22</v>
      </c>
      <c r="Y147">
        <v>0.22</v>
      </c>
      <c r="Z147">
        <v>0</v>
      </c>
      <c r="AA147">
        <v>0</v>
      </c>
      <c r="AB147">
        <v>1.78</v>
      </c>
      <c r="AC147">
        <v>2.78</v>
      </c>
      <c r="AD147">
        <v>3.34</v>
      </c>
      <c r="AE147">
        <v>1.34</v>
      </c>
      <c r="AF147">
        <v>4.2300000000000004</v>
      </c>
      <c r="AG147">
        <v>3.34</v>
      </c>
      <c r="AH147">
        <v>24.39</v>
      </c>
      <c r="AI147">
        <v>28.39</v>
      </c>
      <c r="AJ147">
        <v>5.14</v>
      </c>
    </row>
    <row r="148" spans="1:36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15.63125</v>
      </c>
      <c r="H148">
        <v>0.84</v>
      </c>
      <c r="I148">
        <v>1.2</v>
      </c>
      <c r="J148">
        <v>0.6</v>
      </c>
      <c r="K148">
        <v>0.6</v>
      </c>
      <c r="L148">
        <v>2.04</v>
      </c>
      <c r="M148">
        <v>85</v>
      </c>
      <c r="N148">
        <v>10.44</v>
      </c>
      <c r="O148">
        <v>8.0500000000000007</v>
      </c>
      <c r="P148">
        <v>0.94</v>
      </c>
      <c r="Q148">
        <v>20.149999999999999</v>
      </c>
      <c r="R148">
        <v>14.51</v>
      </c>
      <c r="S148">
        <v>10.68</v>
      </c>
      <c r="T148">
        <v>2.76</v>
      </c>
      <c r="U148">
        <v>0.36</v>
      </c>
      <c r="V148">
        <v>2.2799999999999998</v>
      </c>
      <c r="W148">
        <v>0.96</v>
      </c>
      <c r="X148">
        <v>0.48</v>
      </c>
      <c r="Y148">
        <v>0.48</v>
      </c>
      <c r="Z148">
        <v>0</v>
      </c>
      <c r="AA148">
        <v>0</v>
      </c>
      <c r="AB148">
        <v>1.2</v>
      </c>
      <c r="AC148">
        <v>3.6</v>
      </c>
      <c r="AD148">
        <v>3.72</v>
      </c>
      <c r="AE148">
        <v>0.6</v>
      </c>
      <c r="AF148">
        <v>1.92</v>
      </c>
      <c r="AG148">
        <v>1.56</v>
      </c>
      <c r="AH148">
        <v>11.4</v>
      </c>
      <c r="AI148">
        <v>20.27</v>
      </c>
      <c r="AJ148">
        <v>4.32</v>
      </c>
    </row>
    <row r="149" spans="1:36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10.502604166667</v>
      </c>
      <c r="H149">
        <v>0.89</v>
      </c>
      <c r="I149">
        <v>1.61</v>
      </c>
      <c r="J149">
        <v>1.07</v>
      </c>
      <c r="K149">
        <v>0.54</v>
      </c>
      <c r="L149">
        <v>2.5</v>
      </c>
      <c r="M149">
        <v>82.35</v>
      </c>
      <c r="N149">
        <v>4.82</v>
      </c>
      <c r="O149">
        <v>18.52</v>
      </c>
      <c r="P149">
        <v>0.85</v>
      </c>
      <c r="Q149">
        <v>9.64</v>
      </c>
      <c r="R149">
        <v>7.32</v>
      </c>
      <c r="S149">
        <v>6.78</v>
      </c>
      <c r="T149">
        <v>4.46</v>
      </c>
      <c r="U149">
        <v>0.18</v>
      </c>
      <c r="V149">
        <v>1.25</v>
      </c>
      <c r="W149">
        <v>5.53</v>
      </c>
      <c r="X149">
        <v>1.96</v>
      </c>
      <c r="Y149">
        <v>1.43</v>
      </c>
      <c r="Z149">
        <v>0.54</v>
      </c>
      <c r="AA149">
        <v>0</v>
      </c>
      <c r="AB149">
        <v>2.3199999999999998</v>
      </c>
      <c r="AC149">
        <v>1.25</v>
      </c>
      <c r="AD149">
        <v>1.07</v>
      </c>
      <c r="AE149">
        <v>11.6</v>
      </c>
      <c r="AF149">
        <v>7.14</v>
      </c>
      <c r="AG149">
        <v>2.3199999999999998</v>
      </c>
      <c r="AH149">
        <v>21.24</v>
      </c>
      <c r="AI149">
        <v>25.17</v>
      </c>
      <c r="AJ149">
        <v>8.17</v>
      </c>
    </row>
    <row r="150" spans="1:36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12.948</v>
      </c>
      <c r="H150">
        <v>0.19</v>
      </c>
      <c r="I150">
        <v>1.1100000000000001</v>
      </c>
      <c r="J150">
        <v>0.93</v>
      </c>
      <c r="K150">
        <v>0.19</v>
      </c>
      <c r="L150">
        <v>1.3</v>
      </c>
      <c r="M150">
        <v>58.33</v>
      </c>
      <c r="N150">
        <v>5.93</v>
      </c>
      <c r="O150">
        <v>3.13</v>
      </c>
      <c r="P150">
        <v>0.65</v>
      </c>
      <c r="Q150">
        <v>10.75</v>
      </c>
      <c r="R150">
        <v>8.7100000000000009</v>
      </c>
      <c r="S150">
        <v>5.38</v>
      </c>
      <c r="T150">
        <v>3.15</v>
      </c>
      <c r="U150">
        <v>0.37</v>
      </c>
      <c r="V150">
        <v>0.74</v>
      </c>
      <c r="W150">
        <v>2.2200000000000002</v>
      </c>
      <c r="X150">
        <v>1.1100000000000001</v>
      </c>
      <c r="Y150">
        <v>1.1100000000000001</v>
      </c>
      <c r="Z150">
        <v>0</v>
      </c>
      <c r="AA150">
        <v>0</v>
      </c>
      <c r="AB150">
        <v>1.1100000000000001</v>
      </c>
      <c r="AC150">
        <v>1.1100000000000001</v>
      </c>
      <c r="AD150">
        <v>1.67</v>
      </c>
      <c r="AE150">
        <v>2.04</v>
      </c>
      <c r="AF150">
        <v>4.08</v>
      </c>
      <c r="AG150">
        <v>2.2200000000000002</v>
      </c>
      <c r="AH150">
        <v>5.75</v>
      </c>
      <c r="AI150">
        <v>5.75</v>
      </c>
      <c r="AJ150">
        <v>9.27</v>
      </c>
    </row>
    <row r="151" spans="1:36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13.727956989247</v>
      </c>
      <c r="H151">
        <v>0.56000000000000005</v>
      </c>
      <c r="I151">
        <v>0.99</v>
      </c>
      <c r="J151">
        <v>0.7</v>
      </c>
      <c r="K151">
        <v>0.28000000000000003</v>
      </c>
      <c r="L151">
        <v>1.55</v>
      </c>
      <c r="M151">
        <v>73.33</v>
      </c>
      <c r="N151">
        <v>6.06</v>
      </c>
      <c r="O151">
        <v>9.3000000000000007</v>
      </c>
      <c r="P151">
        <v>0.56000000000000005</v>
      </c>
      <c r="Q151">
        <v>11.98</v>
      </c>
      <c r="R151">
        <v>8.8800000000000008</v>
      </c>
      <c r="S151">
        <v>6.06</v>
      </c>
      <c r="T151">
        <v>3.38</v>
      </c>
      <c r="U151">
        <v>0.7</v>
      </c>
      <c r="V151">
        <v>1.1299999999999999</v>
      </c>
      <c r="W151">
        <v>0.85</v>
      </c>
      <c r="X151">
        <v>0.42</v>
      </c>
      <c r="Y151">
        <v>0.42</v>
      </c>
      <c r="Z151">
        <v>0</v>
      </c>
      <c r="AA151">
        <v>0</v>
      </c>
      <c r="AB151">
        <v>0.7</v>
      </c>
      <c r="AC151">
        <v>1.1299999999999999</v>
      </c>
      <c r="AD151">
        <v>2.11</v>
      </c>
      <c r="AE151">
        <v>2.68</v>
      </c>
      <c r="AF151">
        <v>2.96</v>
      </c>
      <c r="AG151">
        <v>2.11</v>
      </c>
      <c r="AH151">
        <v>2.4</v>
      </c>
      <c r="AI151">
        <v>2.54</v>
      </c>
      <c r="AJ151">
        <v>6.85</v>
      </c>
    </row>
    <row r="152" spans="1:36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12.375886524823001</v>
      </c>
      <c r="H152">
        <v>0.72</v>
      </c>
      <c r="I152">
        <v>0.83</v>
      </c>
      <c r="J152">
        <v>0.41</v>
      </c>
      <c r="K152">
        <v>0.41</v>
      </c>
      <c r="L152">
        <v>1.55</v>
      </c>
      <c r="M152">
        <v>53.57</v>
      </c>
      <c r="N152">
        <v>7.84</v>
      </c>
      <c r="O152">
        <v>9.2100000000000009</v>
      </c>
      <c r="P152">
        <v>0.81</v>
      </c>
      <c r="Q152">
        <v>15.06</v>
      </c>
      <c r="R152">
        <v>10.93</v>
      </c>
      <c r="S152">
        <v>9.08</v>
      </c>
      <c r="T152">
        <v>4.13</v>
      </c>
      <c r="U152">
        <v>0.93</v>
      </c>
      <c r="V152">
        <v>1.24</v>
      </c>
      <c r="W152">
        <v>0.83</v>
      </c>
      <c r="X152">
        <v>0.41</v>
      </c>
      <c r="Y152">
        <v>0.41</v>
      </c>
      <c r="Z152">
        <v>0</v>
      </c>
      <c r="AA152">
        <v>0</v>
      </c>
      <c r="AB152">
        <v>0.62</v>
      </c>
      <c r="AC152">
        <v>1.1299999999999999</v>
      </c>
      <c r="AD152">
        <v>1.75</v>
      </c>
      <c r="AE152">
        <v>3.82</v>
      </c>
      <c r="AF152">
        <v>4.74</v>
      </c>
      <c r="AG152">
        <v>2.06</v>
      </c>
      <c r="AH152">
        <v>0.31</v>
      </c>
      <c r="AI152">
        <v>0.93</v>
      </c>
      <c r="AJ152">
        <v>2.58</v>
      </c>
    </row>
    <row r="153" spans="1:36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11.792013888889</v>
      </c>
      <c r="H153">
        <v>0.21</v>
      </c>
      <c r="I153">
        <v>1.06</v>
      </c>
      <c r="J153">
        <v>0.32</v>
      </c>
      <c r="K153">
        <v>0.74</v>
      </c>
      <c r="L153">
        <v>1.27</v>
      </c>
      <c r="M153">
        <v>52.17</v>
      </c>
      <c r="N153">
        <v>3.82</v>
      </c>
      <c r="O153">
        <v>5.56</v>
      </c>
      <c r="P153">
        <v>0.6</v>
      </c>
      <c r="Q153">
        <v>10.18</v>
      </c>
      <c r="R153">
        <v>7</v>
      </c>
      <c r="S153">
        <v>6.89</v>
      </c>
      <c r="T153">
        <v>2.44</v>
      </c>
      <c r="U153">
        <v>0.42</v>
      </c>
      <c r="V153">
        <v>1.17</v>
      </c>
      <c r="W153">
        <v>1.06</v>
      </c>
      <c r="X153">
        <v>0.53</v>
      </c>
      <c r="Y153">
        <v>0.53</v>
      </c>
      <c r="Z153">
        <v>0</v>
      </c>
      <c r="AA153">
        <v>0</v>
      </c>
      <c r="AB153">
        <v>0.95</v>
      </c>
      <c r="AC153">
        <v>1.7</v>
      </c>
      <c r="AD153">
        <v>1.38</v>
      </c>
      <c r="AE153">
        <v>4.24</v>
      </c>
      <c r="AF153">
        <v>4.3499999999999996</v>
      </c>
      <c r="AG153">
        <v>2.76</v>
      </c>
      <c r="AH153">
        <v>23</v>
      </c>
      <c r="AI153">
        <v>19.399999999999999</v>
      </c>
      <c r="AJ153">
        <v>5.75</v>
      </c>
    </row>
    <row r="154" spans="1:36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15.493939393939</v>
      </c>
      <c r="H154">
        <v>1.32</v>
      </c>
      <c r="I154">
        <v>1.32</v>
      </c>
      <c r="J154">
        <v>0.97</v>
      </c>
      <c r="K154">
        <v>0.35</v>
      </c>
      <c r="L154">
        <v>2.64</v>
      </c>
      <c r="M154">
        <v>69.77</v>
      </c>
      <c r="N154">
        <v>9.51</v>
      </c>
      <c r="O154">
        <v>13.89</v>
      </c>
      <c r="P154">
        <v>1.2</v>
      </c>
      <c r="Q154">
        <v>16.989999999999998</v>
      </c>
      <c r="R154">
        <v>13.64</v>
      </c>
      <c r="S154">
        <v>11.97</v>
      </c>
      <c r="T154">
        <v>5.46</v>
      </c>
      <c r="U154">
        <v>0.35</v>
      </c>
      <c r="V154">
        <v>2.11</v>
      </c>
      <c r="W154">
        <v>0.88</v>
      </c>
      <c r="X154">
        <v>0.44</v>
      </c>
      <c r="Y154">
        <v>0.44</v>
      </c>
      <c r="Z154">
        <v>0</v>
      </c>
      <c r="AA154">
        <v>0</v>
      </c>
      <c r="AB154">
        <v>1.32</v>
      </c>
      <c r="AC154">
        <v>1.41</v>
      </c>
      <c r="AD154">
        <v>1.41</v>
      </c>
      <c r="AE154">
        <v>2.29</v>
      </c>
      <c r="AF154">
        <v>3.87</v>
      </c>
      <c r="AG154">
        <v>1.23</v>
      </c>
      <c r="AH154">
        <v>0.35</v>
      </c>
      <c r="AI154">
        <v>0.97</v>
      </c>
      <c r="AJ154">
        <v>2.35</v>
      </c>
    </row>
    <row r="155" spans="1:36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12.329710144928001</v>
      </c>
      <c r="H155">
        <v>1.1599999999999999</v>
      </c>
      <c r="I155">
        <v>0.21</v>
      </c>
      <c r="J155">
        <v>0.21</v>
      </c>
      <c r="K155">
        <v>0</v>
      </c>
      <c r="L155">
        <v>1.38</v>
      </c>
      <c r="M155">
        <v>59.09</v>
      </c>
      <c r="N155">
        <v>7.41</v>
      </c>
      <c r="O155">
        <v>15.71</v>
      </c>
      <c r="P155">
        <v>0.78</v>
      </c>
      <c r="Q155">
        <v>11.74</v>
      </c>
      <c r="R155">
        <v>9.52</v>
      </c>
      <c r="S155">
        <v>8.36</v>
      </c>
      <c r="T155">
        <v>3.91</v>
      </c>
      <c r="U155">
        <v>0.32</v>
      </c>
      <c r="V155">
        <v>0.74</v>
      </c>
      <c r="W155">
        <v>0.21</v>
      </c>
      <c r="X155">
        <v>0.11</v>
      </c>
      <c r="Y155">
        <v>0.11</v>
      </c>
      <c r="Z155">
        <v>0</v>
      </c>
      <c r="AA155">
        <v>0</v>
      </c>
      <c r="AB155">
        <v>0.95</v>
      </c>
      <c r="AC155">
        <v>0.53</v>
      </c>
      <c r="AD155">
        <v>1.9</v>
      </c>
      <c r="AE155">
        <v>7.41</v>
      </c>
      <c r="AF155">
        <v>6.35</v>
      </c>
      <c r="AG155">
        <v>2.75</v>
      </c>
      <c r="AH155">
        <v>0.32</v>
      </c>
      <c r="AI155">
        <v>1.06</v>
      </c>
      <c r="AJ155">
        <v>2.44</v>
      </c>
    </row>
    <row r="156" spans="1:36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9.4170212765956993</v>
      </c>
      <c r="H156">
        <v>0.68</v>
      </c>
      <c r="I156">
        <v>0.68</v>
      </c>
      <c r="J156">
        <v>0.27</v>
      </c>
      <c r="K156">
        <v>0.41</v>
      </c>
      <c r="L156">
        <v>1.36</v>
      </c>
      <c r="M156">
        <v>100</v>
      </c>
      <c r="N156">
        <v>8.9499999999999993</v>
      </c>
      <c r="O156">
        <v>7.58</v>
      </c>
      <c r="P156">
        <v>0.61</v>
      </c>
      <c r="Q156">
        <v>14.51</v>
      </c>
      <c r="R156">
        <v>12.47</v>
      </c>
      <c r="S156">
        <v>5.42</v>
      </c>
      <c r="T156">
        <v>2.44</v>
      </c>
      <c r="U156">
        <v>0.41</v>
      </c>
      <c r="V156">
        <v>0.95</v>
      </c>
      <c r="W156">
        <v>1.36</v>
      </c>
      <c r="X156">
        <v>0.68</v>
      </c>
      <c r="Y156">
        <v>0.68</v>
      </c>
      <c r="Z156">
        <v>0</v>
      </c>
      <c r="AA156">
        <v>0</v>
      </c>
      <c r="AB156">
        <v>0.81</v>
      </c>
      <c r="AC156">
        <v>1.63</v>
      </c>
      <c r="AD156">
        <v>1.49</v>
      </c>
      <c r="AE156">
        <v>1.22</v>
      </c>
      <c r="AF156">
        <v>3.52</v>
      </c>
      <c r="AG156">
        <v>2.44</v>
      </c>
      <c r="AH156">
        <v>1.63</v>
      </c>
      <c r="AI156">
        <v>1.49</v>
      </c>
      <c r="AJ156">
        <v>7.07</v>
      </c>
    </row>
    <row r="157" spans="1:36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9.0904761904762008</v>
      </c>
      <c r="H157">
        <v>0.38</v>
      </c>
      <c r="I157">
        <v>0.75</v>
      </c>
      <c r="J157">
        <v>0.56999999999999995</v>
      </c>
      <c r="K157">
        <v>0.19</v>
      </c>
      <c r="L157">
        <v>1.1299999999999999</v>
      </c>
      <c r="M157">
        <v>60</v>
      </c>
      <c r="N157">
        <v>3.96</v>
      </c>
      <c r="O157">
        <v>9.52</v>
      </c>
      <c r="P157">
        <v>0.45</v>
      </c>
      <c r="Q157">
        <v>9.0500000000000007</v>
      </c>
      <c r="R157">
        <v>6.22</v>
      </c>
      <c r="S157">
        <v>5.28</v>
      </c>
      <c r="T157">
        <v>2.64</v>
      </c>
      <c r="U157">
        <v>0.56999999999999995</v>
      </c>
      <c r="V157">
        <v>0.56999999999999995</v>
      </c>
      <c r="W157">
        <v>3.77</v>
      </c>
      <c r="X157">
        <v>1.1299999999999999</v>
      </c>
      <c r="Y157">
        <v>0.75</v>
      </c>
      <c r="Z157">
        <v>0.38</v>
      </c>
      <c r="AA157">
        <v>0</v>
      </c>
      <c r="AB157">
        <v>1.51</v>
      </c>
      <c r="AC157">
        <v>0.94</v>
      </c>
      <c r="AD157">
        <v>0.94</v>
      </c>
      <c r="AE157">
        <v>13.01</v>
      </c>
      <c r="AF157">
        <v>5.47</v>
      </c>
      <c r="AG157">
        <v>1.51</v>
      </c>
      <c r="AH157">
        <v>0.75</v>
      </c>
      <c r="AI157">
        <v>0.56999999999999995</v>
      </c>
      <c r="AJ157">
        <v>10.78</v>
      </c>
    </row>
    <row r="158" spans="1:36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10.284126984127001</v>
      </c>
      <c r="H158">
        <v>0.56000000000000005</v>
      </c>
      <c r="I158">
        <v>1.1100000000000001</v>
      </c>
      <c r="J158">
        <v>0.56000000000000005</v>
      </c>
      <c r="K158">
        <v>0.56000000000000005</v>
      </c>
      <c r="L158">
        <v>1.67</v>
      </c>
      <c r="M158">
        <v>66.67</v>
      </c>
      <c r="N158">
        <v>7.78</v>
      </c>
      <c r="O158">
        <v>7.14</v>
      </c>
      <c r="P158">
        <v>0.56999999999999995</v>
      </c>
      <c r="Q158">
        <v>12.22</v>
      </c>
      <c r="R158">
        <v>9.17</v>
      </c>
      <c r="S158">
        <v>6.11</v>
      </c>
      <c r="T158">
        <v>2.5</v>
      </c>
      <c r="U158">
        <v>0.83</v>
      </c>
      <c r="V158">
        <v>0.56000000000000005</v>
      </c>
      <c r="W158">
        <v>1.67</v>
      </c>
      <c r="X158">
        <v>0.83</v>
      </c>
      <c r="Y158">
        <v>0.83</v>
      </c>
      <c r="Z158">
        <v>0</v>
      </c>
      <c r="AA158">
        <v>0</v>
      </c>
      <c r="AB158">
        <v>0.28000000000000003</v>
      </c>
      <c r="AC158">
        <v>0.83</v>
      </c>
      <c r="AD158">
        <v>0.83</v>
      </c>
      <c r="AE158">
        <v>1.94</v>
      </c>
      <c r="AF158">
        <v>0.83</v>
      </c>
      <c r="AG158">
        <v>1.1100000000000001</v>
      </c>
      <c r="AH158">
        <v>0</v>
      </c>
      <c r="AI158">
        <v>3.61</v>
      </c>
      <c r="AJ158">
        <v>0</v>
      </c>
    </row>
    <row r="159" spans="1:36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7.7252688172042996</v>
      </c>
      <c r="H159">
        <v>0.5</v>
      </c>
      <c r="I159">
        <v>0.25</v>
      </c>
      <c r="J159">
        <v>0.25</v>
      </c>
      <c r="K159">
        <v>0</v>
      </c>
      <c r="L159">
        <v>0.75</v>
      </c>
      <c r="M159">
        <v>33.33</v>
      </c>
      <c r="N159">
        <v>4.51</v>
      </c>
      <c r="O159">
        <v>11.11</v>
      </c>
      <c r="P159">
        <v>0.74</v>
      </c>
      <c r="Q159">
        <v>9.52</v>
      </c>
      <c r="R159">
        <v>6.76</v>
      </c>
      <c r="S159">
        <v>6.76</v>
      </c>
      <c r="T159">
        <v>3.76</v>
      </c>
      <c r="U159">
        <v>0.5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0.5</v>
      </c>
      <c r="AC159">
        <v>1.5</v>
      </c>
      <c r="AD159">
        <v>1.75</v>
      </c>
      <c r="AE159">
        <v>2.76</v>
      </c>
      <c r="AF159">
        <v>6.76</v>
      </c>
      <c r="AG159">
        <v>5.01</v>
      </c>
      <c r="AH159">
        <v>20.29</v>
      </c>
      <c r="AI159">
        <v>19.54</v>
      </c>
      <c r="AJ159">
        <v>12.76</v>
      </c>
    </row>
    <row r="160" spans="1:36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11.096590909091001</v>
      </c>
      <c r="H160">
        <v>0.25</v>
      </c>
      <c r="I160">
        <v>1.97</v>
      </c>
      <c r="J160">
        <v>1.35</v>
      </c>
      <c r="K160">
        <v>0.61</v>
      </c>
      <c r="L160">
        <v>2.21</v>
      </c>
      <c r="M160">
        <v>85.71</v>
      </c>
      <c r="N160">
        <v>7.5</v>
      </c>
      <c r="O160">
        <v>3.28</v>
      </c>
      <c r="P160">
        <v>0.92</v>
      </c>
      <c r="Q160">
        <v>12.29</v>
      </c>
      <c r="R160">
        <v>9.9499999999999993</v>
      </c>
      <c r="S160">
        <v>8.48</v>
      </c>
      <c r="T160">
        <v>5.41</v>
      </c>
      <c r="U160">
        <v>0.37</v>
      </c>
      <c r="V160">
        <v>2.09</v>
      </c>
      <c r="W160">
        <v>0.49</v>
      </c>
      <c r="X160">
        <v>0.25</v>
      </c>
      <c r="Y160">
        <v>0.25</v>
      </c>
      <c r="Z160">
        <v>0</v>
      </c>
      <c r="AA160">
        <v>0</v>
      </c>
      <c r="AB160">
        <v>0.49</v>
      </c>
      <c r="AC160">
        <v>0.86</v>
      </c>
      <c r="AD160">
        <v>0.74</v>
      </c>
      <c r="AE160">
        <v>1.6</v>
      </c>
      <c r="AF160">
        <v>4.92</v>
      </c>
      <c r="AG160">
        <v>1.47</v>
      </c>
      <c r="AH160">
        <v>0.49</v>
      </c>
      <c r="AI160">
        <v>0.61</v>
      </c>
      <c r="AJ160">
        <v>5.46</v>
      </c>
    </row>
    <row r="161" spans="1:36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10.744097222222001</v>
      </c>
      <c r="H161">
        <v>0.7</v>
      </c>
      <c r="I161">
        <v>0.81</v>
      </c>
      <c r="J161">
        <v>0.57999999999999996</v>
      </c>
      <c r="K161">
        <v>0.23</v>
      </c>
      <c r="L161">
        <v>1.51</v>
      </c>
      <c r="M161">
        <v>76.47</v>
      </c>
      <c r="N161">
        <v>6.75</v>
      </c>
      <c r="O161">
        <v>10.34</v>
      </c>
      <c r="P161">
        <v>0.74</v>
      </c>
      <c r="Q161">
        <v>12.68</v>
      </c>
      <c r="R161">
        <v>8.73</v>
      </c>
      <c r="S161">
        <v>5.82</v>
      </c>
      <c r="T161">
        <v>2.91</v>
      </c>
      <c r="U161">
        <v>0.35</v>
      </c>
      <c r="V161">
        <v>1.28</v>
      </c>
      <c r="W161">
        <v>2.44</v>
      </c>
      <c r="X161">
        <v>0.93</v>
      </c>
      <c r="Y161">
        <v>0.81</v>
      </c>
      <c r="Z161">
        <v>0.12</v>
      </c>
      <c r="AA161">
        <v>0</v>
      </c>
      <c r="AB161">
        <v>1.1599999999999999</v>
      </c>
      <c r="AC161">
        <v>1.75</v>
      </c>
      <c r="AD161">
        <v>2.79</v>
      </c>
      <c r="AE161">
        <v>4.54</v>
      </c>
      <c r="AF161">
        <v>2.79</v>
      </c>
      <c r="AG161">
        <v>2.21</v>
      </c>
      <c r="AH161">
        <v>21.87</v>
      </c>
      <c r="AI161">
        <v>11.75</v>
      </c>
      <c r="AJ161">
        <v>7.57</v>
      </c>
    </row>
    <row r="162" spans="1:36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8.3137931034482992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100</v>
      </c>
      <c r="N162">
        <v>6.72</v>
      </c>
      <c r="O162">
        <v>0</v>
      </c>
      <c r="P162">
        <v>0.54</v>
      </c>
      <c r="Q162">
        <v>11.45</v>
      </c>
      <c r="R162">
        <v>8.4600000000000009</v>
      </c>
      <c r="S162">
        <v>4.2300000000000004</v>
      </c>
      <c r="T162">
        <v>2.2400000000000002</v>
      </c>
      <c r="U162">
        <v>0.25</v>
      </c>
      <c r="V162">
        <v>1</v>
      </c>
      <c r="W162">
        <v>2.99</v>
      </c>
      <c r="X162">
        <v>1.49</v>
      </c>
      <c r="Y162">
        <v>1.49</v>
      </c>
      <c r="Z162">
        <v>0</v>
      </c>
      <c r="AA162">
        <v>0</v>
      </c>
      <c r="AB162">
        <v>1</v>
      </c>
      <c r="AC162">
        <v>1.49</v>
      </c>
      <c r="AD162">
        <v>1.24</v>
      </c>
      <c r="AE162">
        <v>9.9499999999999993</v>
      </c>
      <c r="AF162">
        <v>5.23</v>
      </c>
      <c r="AG162">
        <v>1.99</v>
      </c>
      <c r="AH162">
        <v>0.5</v>
      </c>
      <c r="AI162">
        <v>0</v>
      </c>
      <c r="AJ162">
        <v>24.89</v>
      </c>
    </row>
    <row r="163" spans="1:36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12.171739130435</v>
      </c>
      <c r="H163">
        <v>1.29</v>
      </c>
      <c r="I163">
        <v>0.75</v>
      </c>
      <c r="J163">
        <v>0.43</v>
      </c>
      <c r="K163">
        <v>0.32</v>
      </c>
      <c r="L163">
        <v>2.04</v>
      </c>
      <c r="M163">
        <v>73.08</v>
      </c>
      <c r="N163">
        <v>8.25</v>
      </c>
      <c r="O163">
        <v>15.58</v>
      </c>
      <c r="P163">
        <v>0.72</v>
      </c>
      <c r="Q163">
        <v>16.61</v>
      </c>
      <c r="R163">
        <v>12.11</v>
      </c>
      <c r="S163">
        <v>8.14</v>
      </c>
      <c r="T163">
        <v>3.43</v>
      </c>
      <c r="U163">
        <v>1.07</v>
      </c>
      <c r="V163">
        <v>1.07</v>
      </c>
      <c r="W163">
        <v>1.18</v>
      </c>
      <c r="X163">
        <v>0.43</v>
      </c>
      <c r="Y163">
        <v>0.32</v>
      </c>
      <c r="Z163">
        <v>0.11</v>
      </c>
      <c r="AA163">
        <v>0</v>
      </c>
      <c r="AB163">
        <v>1.71</v>
      </c>
      <c r="AC163">
        <v>2.04</v>
      </c>
      <c r="AD163">
        <v>1.71</v>
      </c>
      <c r="AE163">
        <v>2.04</v>
      </c>
      <c r="AF163">
        <v>2.46</v>
      </c>
      <c r="AG163">
        <v>1.39</v>
      </c>
      <c r="AH163">
        <v>4.93</v>
      </c>
      <c r="AI163">
        <v>5.57</v>
      </c>
      <c r="AJ163">
        <v>5.03</v>
      </c>
    </row>
    <row r="164" spans="1:36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12.616326530612</v>
      </c>
      <c r="H164">
        <v>1.36</v>
      </c>
      <c r="I164">
        <v>0.78</v>
      </c>
      <c r="J164">
        <v>0.39</v>
      </c>
      <c r="K164">
        <v>0.39</v>
      </c>
      <c r="L164">
        <v>2.14</v>
      </c>
      <c r="M164">
        <v>68.75</v>
      </c>
      <c r="N164">
        <v>6.41</v>
      </c>
      <c r="O164">
        <v>21.21</v>
      </c>
      <c r="P164">
        <v>0.62</v>
      </c>
      <c r="Q164">
        <v>12.23</v>
      </c>
      <c r="R164">
        <v>9.2200000000000006</v>
      </c>
      <c r="S164">
        <v>7.18</v>
      </c>
      <c r="T164">
        <v>2.91</v>
      </c>
      <c r="U164">
        <v>0.28999999999999998</v>
      </c>
      <c r="V164">
        <v>1.07</v>
      </c>
      <c r="W164">
        <v>3.01</v>
      </c>
      <c r="X164">
        <v>0.97</v>
      </c>
      <c r="Y164">
        <v>0.78</v>
      </c>
      <c r="Z164">
        <v>0.1</v>
      </c>
      <c r="AA164">
        <v>0.1</v>
      </c>
      <c r="AB164">
        <v>0.78</v>
      </c>
      <c r="AC164">
        <v>1.75</v>
      </c>
      <c r="AD164">
        <v>2.62</v>
      </c>
      <c r="AE164">
        <v>6.89</v>
      </c>
      <c r="AF164">
        <v>5.14</v>
      </c>
      <c r="AG164">
        <v>2.81</v>
      </c>
      <c r="AH164">
        <v>25.33</v>
      </c>
      <c r="AI164">
        <v>25.82</v>
      </c>
      <c r="AJ164">
        <v>4.8099999999999996</v>
      </c>
    </row>
    <row r="165" spans="1:36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14.341319444444</v>
      </c>
      <c r="H165">
        <v>0.87</v>
      </c>
      <c r="I165">
        <v>1.48</v>
      </c>
      <c r="J165">
        <v>0.87</v>
      </c>
      <c r="K165">
        <v>0.61</v>
      </c>
      <c r="L165">
        <v>2.35</v>
      </c>
      <c r="M165">
        <v>64.290000000000006</v>
      </c>
      <c r="N165">
        <v>8.6300000000000008</v>
      </c>
      <c r="O165">
        <v>10.1</v>
      </c>
      <c r="P165">
        <v>0.68</v>
      </c>
      <c r="Q165">
        <v>16.21</v>
      </c>
      <c r="R165">
        <v>11.59</v>
      </c>
      <c r="S165">
        <v>7.5</v>
      </c>
      <c r="T165">
        <v>3.14</v>
      </c>
      <c r="U165">
        <v>0.78</v>
      </c>
      <c r="V165">
        <v>1.48</v>
      </c>
      <c r="W165">
        <v>1.22</v>
      </c>
      <c r="X165">
        <v>0.61</v>
      </c>
      <c r="Y165">
        <v>0.61</v>
      </c>
      <c r="Z165">
        <v>0</v>
      </c>
      <c r="AA165">
        <v>0</v>
      </c>
      <c r="AB165">
        <v>0.87</v>
      </c>
      <c r="AC165">
        <v>1.74</v>
      </c>
      <c r="AD165">
        <v>2.7</v>
      </c>
      <c r="AE165">
        <v>2.61</v>
      </c>
      <c r="AF165">
        <v>3.92</v>
      </c>
      <c r="AG165">
        <v>1.39</v>
      </c>
      <c r="AH165">
        <v>0</v>
      </c>
      <c r="AI165">
        <v>0</v>
      </c>
      <c r="AJ165" t="s">
        <v>58</v>
      </c>
    </row>
    <row r="166" spans="1:36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12.418468468467999</v>
      </c>
      <c r="H166">
        <v>0.52</v>
      </c>
      <c r="I166">
        <v>0.91</v>
      </c>
      <c r="J166">
        <v>0.39</v>
      </c>
      <c r="K166">
        <v>0.52</v>
      </c>
      <c r="L166">
        <v>1.44</v>
      </c>
      <c r="M166">
        <v>55</v>
      </c>
      <c r="N166">
        <v>7.7</v>
      </c>
      <c r="O166">
        <v>6.78</v>
      </c>
      <c r="P166">
        <v>0.99</v>
      </c>
      <c r="Q166">
        <v>17.63</v>
      </c>
      <c r="R166">
        <v>13.97</v>
      </c>
      <c r="S166">
        <v>10.050000000000001</v>
      </c>
      <c r="T166">
        <v>4.4400000000000004</v>
      </c>
      <c r="U166">
        <v>1.04</v>
      </c>
      <c r="V166">
        <v>1.57</v>
      </c>
      <c r="W166">
        <v>4.96</v>
      </c>
      <c r="X166">
        <v>1.57</v>
      </c>
      <c r="Y166">
        <v>1.18</v>
      </c>
      <c r="Z166">
        <v>0.26</v>
      </c>
      <c r="AA166">
        <v>0.13</v>
      </c>
      <c r="AB166">
        <v>1.96</v>
      </c>
      <c r="AC166">
        <v>2.61</v>
      </c>
      <c r="AD166">
        <v>1.83</v>
      </c>
      <c r="AE166">
        <v>5.22</v>
      </c>
      <c r="AF166">
        <v>3.13</v>
      </c>
      <c r="AG166">
        <v>1.44</v>
      </c>
      <c r="AH166">
        <v>1.31</v>
      </c>
      <c r="AI166">
        <v>2.09</v>
      </c>
      <c r="AJ166">
        <v>5.0199999999999996</v>
      </c>
    </row>
    <row r="167" spans="1:36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11.695833333333001</v>
      </c>
      <c r="H167">
        <v>0.43</v>
      </c>
      <c r="I167">
        <v>0.75</v>
      </c>
      <c r="J167">
        <v>0.32</v>
      </c>
      <c r="K167">
        <v>0.43</v>
      </c>
      <c r="L167">
        <v>1.18</v>
      </c>
      <c r="M167">
        <v>64.709999999999994</v>
      </c>
      <c r="N167">
        <v>4.7</v>
      </c>
      <c r="O167">
        <v>9.09</v>
      </c>
      <c r="P167">
        <v>0.6</v>
      </c>
      <c r="Q167">
        <v>8.34</v>
      </c>
      <c r="R167">
        <v>6.84</v>
      </c>
      <c r="S167">
        <v>4.8099999999999996</v>
      </c>
      <c r="T167">
        <v>2.67</v>
      </c>
      <c r="U167">
        <v>0.64</v>
      </c>
      <c r="V167">
        <v>0.86</v>
      </c>
      <c r="W167">
        <v>0.86</v>
      </c>
      <c r="X167">
        <v>0.43</v>
      </c>
      <c r="Y167">
        <v>0.43</v>
      </c>
      <c r="Z167">
        <v>0</v>
      </c>
      <c r="AA167">
        <v>0</v>
      </c>
      <c r="AB167">
        <v>0.21</v>
      </c>
      <c r="AC167">
        <v>1.39</v>
      </c>
      <c r="AD167">
        <v>1.39</v>
      </c>
      <c r="AE167">
        <v>11.12</v>
      </c>
      <c r="AF167">
        <v>4.17</v>
      </c>
      <c r="AG167">
        <v>3.95</v>
      </c>
      <c r="AH167">
        <v>31.74</v>
      </c>
      <c r="AI167">
        <v>25.76</v>
      </c>
      <c r="AJ167">
        <v>5.9</v>
      </c>
    </row>
    <row r="168" spans="1:36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9.0666666666667002</v>
      </c>
      <c r="H168">
        <v>0.52</v>
      </c>
      <c r="I168">
        <v>0.35</v>
      </c>
      <c r="J168">
        <v>0</v>
      </c>
      <c r="K168">
        <v>0.35</v>
      </c>
      <c r="L168">
        <v>0.87</v>
      </c>
      <c r="M168">
        <v>71.430000000000007</v>
      </c>
      <c r="N168">
        <v>6.27</v>
      </c>
      <c r="O168">
        <v>8.33</v>
      </c>
      <c r="P168">
        <v>0.61</v>
      </c>
      <c r="Q168">
        <v>10.97</v>
      </c>
      <c r="R168">
        <v>8.7100000000000009</v>
      </c>
      <c r="S168">
        <v>5.4</v>
      </c>
      <c r="T168">
        <v>3.13</v>
      </c>
      <c r="U168">
        <v>0.52</v>
      </c>
      <c r="V168">
        <v>0.52</v>
      </c>
      <c r="W168">
        <v>1.74</v>
      </c>
      <c r="X168">
        <v>0.87</v>
      </c>
      <c r="Y168">
        <v>0.87</v>
      </c>
      <c r="Z168">
        <v>0</v>
      </c>
      <c r="AA168">
        <v>0</v>
      </c>
      <c r="AB168">
        <v>0.17</v>
      </c>
      <c r="AC168">
        <v>1.39</v>
      </c>
      <c r="AD168">
        <v>1.57</v>
      </c>
      <c r="AE168">
        <v>4.53</v>
      </c>
      <c r="AF168">
        <v>2.2599999999999998</v>
      </c>
      <c r="AG168">
        <v>2.2599999999999998</v>
      </c>
      <c r="AH168">
        <v>9.93</v>
      </c>
      <c r="AI168">
        <v>4.53</v>
      </c>
      <c r="AJ168">
        <v>11.96</v>
      </c>
    </row>
    <row r="169" spans="1:36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13.519583333332999</v>
      </c>
      <c r="H169">
        <v>1.1100000000000001</v>
      </c>
      <c r="I169">
        <v>1.55</v>
      </c>
      <c r="J169">
        <v>1</v>
      </c>
      <c r="K169">
        <v>0.55000000000000004</v>
      </c>
      <c r="L169">
        <v>2.66</v>
      </c>
      <c r="M169">
        <v>72.73</v>
      </c>
      <c r="N169">
        <v>10.65</v>
      </c>
      <c r="O169">
        <v>10.42</v>
      </c>
      <c r="P169">
        <v>1.06</v>
      </c>
      <c r="Q169">
        <v>21.19</v>
      </c>
      <c r="R169">
        <v>15.2</v>
      </c>
      <c r="S169">
        <v>11.65</v>
      </c>
      <c r="T169">
        <v>3.77</v>
      </c>
      <c r="U169">
        <v>0.55000000000000004</v>
      </c>
      <c r="V169">
        <v>2.88</v>
      </c>
      <c r="W169">
        <v>2.44</v>
      </c>
      <c r="X169">
        <v>0.78</v>
      </c>
      <c r="Y169">
        <v>0.67</v>
      </c>
      <c r="Z169">
        <v>0</v>
      </c>
      <c r="AA169">
        <v>0.11</v>
      </c>
      <c r="AB169">
        <v>0.89</v>
      </c>
      <c r="AC169">
        <v>1.44</v>
      </c>
      <c r="AD169">
        <v>2.33</v>
      </c>
      <c r="AE169">
        <v>0.78</v>
      </c>
      <c r="AF169">
        <v>2.33</v>
      </c>
      <c r="AG169">
        <v>0.89</v>
      </c>
      <c r="AH169">
        <v>2.66</v>
      </c>
      <c r="AI169">
        <v>3.33</v>
      </c>
      <c r="AJ169">
        <v>4.93</v>
      </c>
    </row>
    <row r="170" spans="1:36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13.8</v>
      </c>
      <c r="H170">
        <v>0.76</v>
      </c>
      <c r="I170">
        <v>1.51</v>
      </c>
      <c r="J170">
        <v>1.04</v>
      </c>
      <c r="K170">
        <v>0.47</v>
      </c>
      <c r="L170">
        <v>2.27</v>
      </c>
      <c r="M170">
        <v>70.59</v>
      </c>
      <c r="N170">
        <v>9.26</v>
      </c>
      <c r="O170">
        <v>8.16</v>
      </c>
      <c r="P170">
        <v>0.9</v>
      </c>
      <c r="Q170">
        <v>17.2</v>
      </c>
      <c r="R170">
        <v>12.76</v>
      </c>
      <c r="S170">
        <v>10.02</v>
      </c>
      <c r="T170">
        <v>4.82</v>
      </c>
      <c r="U170">
        <v>0.76</v>
      </c>
      <c r="V170">
        <v>1.42</v>
      </c>
      <c r="W170">
        <v>0.38</v>
      </c>
      <c r="X170">
        <v>0.19</v>
      </c>
      <c r="Y170">
        <v>0.19</v>
      </c>
      <c r="Z170">
        <v>0</v>
      </c>
      <c r="AA170">
        <v>0</v>
      </c>
      <c r="AB170">
        <v>0.56999999999999995</v>
      </c>
      <c r="AC170">
        <v>1.61</v>
      </c>
      <c r="AD170">
        <v>2.08</v>
      </c>
      <c r="AE170">
        <v>1.89</v>
      </c>
      <c r="AF170">
        <v>2.65</v>
      </c>
      <c r="AG170">
        <v>1.51</v>
      </c>
      <c r="AH170">
        <v>0.19</v>
      </c>
      <c r="AI170">
        <v>0.28000000000000003</v>
      </c>
      <c r="AJ170">
        <v>3.78</v>
      </c>
    </row>
    <row r="171" spans="1:36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11.601136363636</v>
      </c>
      <c r="H171">
        <v>0.47</v>
      </c>
      <c r="I171">
        <v>0.71</v>
      </c>
      <c r="J171">
        <v>0.71</v>
      </c>
      <c r="K171">
        <v>0</v>
      </c>
      <c r="L171">
        <v>1.18</v>
      </c>
      <c r="M171">
        <v>71.430000000000007</v>
      </c>
      <c r="N171">
        <v>5.29</v>
      </c>
      <c r="O171">
        <v>8.89</v>
      </c>
      <c r="P171">
        <v>0.68</v>
      </c>
      <c r="Q171">
        <v>8.4600000000000009</v>
      </c>
      <c r="R171">
        <v>6.94</v>
      </c>
      <c r="S171">
        <v>6.35</v>
      </c>
      <c r="T171">
        <v>4.2300000000000004</v>
      </c>
      <c r="U171">
        <v>0.12</v>
      </c>
      <c r="V171">
        <v>0.82</v>
      </c>
      <c r="W171">
        <v>0.94</v>
      </c>
      <c r="X171">
        <v>0.47</v>
      </c>
      <c r="Y171">
        <v>0.47</v>
      </c>
      <c r="Z171">
        <v>0</v>
      </c>
      <c r="AA171">
        <v>0</v>
      </c>
      <c r="AB171">
        <v>0.94</v>
      </c>
      <c r="AC171">
        <v>0.82</v>
      </c>
      <c r="AD171">
        <v>1.76</v>
      </c>
      <c r="AE171">
        <v>3.64</v>
      </c>
      <c r="AF171">
        <v>6.11</v>
      </c>
      <c r="AG171">
        <v>0.82</v>
      </c>
      <c r="AH171">
        <v>0.47</v>
      </c>
      <c r="AI171">
        <v>0.47</v>
      </c>
      <c r="AJ171">
        <v>5.88</v>
      </c>
    </row>
    <row r="172" spans="1:36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12.556737588652</v>
      </c>
      <c r="H172">
        <v>0.71</v>
      </c>
      <c r="I172">
        <v>0.71</v>
      </c>
      <c r="J172">
        <v>0.41</v>
      </c>
      <c r="K172">
        <v>0.3</v>
      </c>
      <c r="L172">
        <v>1.42</v>
      </c>
      <c r="M172">
        <v>60.87</v>
      </c>
      <c r="N172">
        <v>7.93</v>
      </c>
      <c r="O172">
        <v>8.9700000000000006</v>
      </c>
      <c r="P172">
        <v>1.03</v>
      </c>
      <c r="Q172">
        <v>15.15</v>
      </c>
      <c r="R172">
        <v>12.1</v>
      </c>
      <c r="S172">
        <v>9.35</v>
      </c>
      <c r="T172">
        <v>4.78</v>
      </c>
      <c r="U172">
        <v>0.2</v>
      </c>
      <c r="V172">
        <v>1.73</v>
      </c>
      <c r="W172">
        <v>2.64</v>
      </c>
      <c r="X172">
        <v>1.32</v>
      </c>
      <c r="Y172">
        <v>1.32</v>
      </c>
      <c r="Z172">
        <v>0</v>
      </c>
      <c r="AA172">
        <v>0</v>
      </c>
      <c r="AB172">
        <v>1.22</v>
      </c>
      <c r="AC172">
        <v>2.44</v>
      </c>
      <c r="AD172">
        <v>1.52</v>
      </c>
      <c r="AE172">
        <v>2.54</v>
      </c>
      <c r="AF172">
        <v>4.47</v>
      </c>
      <c r="AG172">
        <v>2.2400000000000002</v>
      </c>
      <c r="AH172">
        <v>20.43</v>
      </c>
      <c r="AI172">
        <v>20.03</v>
      </c>
      <c r="AJ172">
        <v>5.13</v>
      </c>
    </row>
    <row r="173" spans="1:36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8.6035087719297998</v>
      </c>
      <c r="H173">
        <v>0.55000000000000004</v>
      </c>
      <c r="I173">
        <v>0.73</v>
      </c>
      <c r="J173">
        <v>0.37</v>
      </c>
      <c r="K173">
        <v>0.37</v>
      </c>
      <c r="L173">
        <v>1.28</v>
      </c>
      <c r="M173">
        <v>46.67</v>
      </c>
      <c r="N173">
        <v>5.14</v>
      </c>
      <c r="O173">
        <v>10.71</v>
      </c>
      <c r="P173">
        <v>0.49</v>
      </c>
      <c r="Q173">
        <v>8.44</v>
      </c>
      <c r="R173">
        <v>7.16</v>
      </c>
      <c r="S173">
        <v>4.04</v>
      </c>
      <c r="T173">
        <v>1.47</v>
      </c>
      <c r="U173">
        <v>0.37</v>
      </c>
      <c r="V173">
        <v>0.73</v>
      </c>
      <c r="W173">
        <v>0.73</v>
      </c>
      <c r="X173">
        <v>0.37</v>
      </c>
      <c r="Y173">
        <v>0.37</v>
      </c>
      <c r="Z173">
        <v>0</v>
      </c>
      <c r="AA173">
        <v>0</v>
      </c>
      <c r="AB173">
        <v>0.37</v>
      </c>
      <c r="AC173">
        <v>0.55000000000000004</v>
      </c>
      <c r="AD173">
        <v>0.18</v>
      </c>
      <c r="AE173">
        <v>2.94</v>
      </c>
      <c r="AF173">
        <v>9.91</v>
      </c>
      <c r="AG173">
        <v>4.04</v>
      </c>
      <c r="AH173">
        <v>0.92</v>
      </c>
      <c r="AI173">
        <v>0</v>
      </c>
      <c r="AJ173">
        <v>18.350000000000001</v>
      </c>
    </row>
    <row r="174" spans="1:36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10.452962962962999</v>
      </c>
      <c r="H174">
        <v>0.89</v>
      </c>
      <c r="I174">
        <v>0.64</v>
      </c>
      <c r="J174">
        <v>0.38</v>
      </c>
      <c r="K174">
        <v>0.26</v>
      </c>
      <c r="L174">
        <v>1.53</v>
      </c>
      <c r="M174">
        <v>85.71</v>
      </c>
      <c r="N174">
        <v>8.0399999999999991</v>
      </c>
      <c r="O174">
        <v>11.11</v>
      </c>
      <c r="P174">
        <v>0.9</v>
      </c>
      <c r="Q174">
        <v>13.65</v>
      </c>
      <c r="R174">
        <v>11.1</v>
      </c>
      <c r="S174">
        <v>7.53</v>
      </c>
      <c r="T174">
        <v>4.72</v>
      </c>
      <c r="U174">
        <v>1.02</v>
      </c>
      <c r="V174">
        <v>1.91</v>
      </c>
      <c r="W174">
        <v>1.4</v>
      </c>
      <c r="X174">
        <v>0.51</v>
      </c>
      <c r="Y174">
        <v>0.38</v>
      </c>
      <c r="Z174">
        <v>0.13</v>
      </c>
      <c r="AA174">
        <v>0</v>
      </c>
      <c r="AB174">
        <v>0.64</v>
      </c>
      <c r="AC174">
        <v>1.4</v>
      </c>
      <c r="AD174">
        <v>1.91</v>
      </c>
      <c r="AE174">
        <v>3.95</v>
      </c>
      <c r="AF174">
        <v>1.79</v>
      </c>
      <c r="AG174">
        <v>1.66</v>
      </c>
      <c r="AH174">
        <v>0.77</v>
      </c>
      <c r="AI174">
        <v>0.77</v>
      </c>
      <c r="AJ174">
        <v>6.38</v>
      </c>
    </row>
    <row r="175" spans="1:36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13.519444444444</v>
      </c>
      <c r="H175">
        <v>1.29</v>
      </c>
      <c r="I175">
        <v>1.29</v>
      </c>
      <c r="J175">
        <v>0.65</v>
      </c>
      <c r="K175">
        <v>0.65</v>
      </c>
      <c r="L175">
        <v>2.59</v>
      </c>
      <c r="M175">
        <v>77.78</v>
      </c>
      <c r="N175">
        <v>10.08</v>
      </c>
      <c r="O175">
        <v>12.84</v>
      </c>
      <c r="P175">
        <v>0.95</v>
      </c>
      <c r="Q175">
        <v>18.77</v>
      </c>
      <c r="R175">
        <v>14.05</v>
      </c>
      <c r="S175">
        <v>9.34</v>
      </c>
      <c r="T175">
        <v>3.42</v>
      </c>
      <c r="U175">
        <v>0.74</v>
      </c>
      <c r="V175">
        <v>1.29</v>
      </c>
      <c r="W175">
        <v>0.92</v>
      </c>
      <c r="X175">
        <v>0.46</v>
      </c>
      <c r="Y175">
        <v>0.46</v>
      </c>
      <c r="Z175">
        <v>0</v>
      </c>
      <c r="AA175">
        <v>0</v>
      </c>
      <c r="AB175">
        <v>1.48</v>
      </c>
      <c r="AC175">
        <v>1.02</v>
      </c>
      <c r="AD175">
        <v>1.76</v>
      </c>
      <c r="AE175">
        <v>1.02</v>
      </c>
      <c r="AF175">
        <v>4.53</v>
      </c>
      <c r="AG175">
        <v>1.29</v>
      </c>
      <c r="AH175">
        <v>0.18</v>
      </c>
      <c r="AI175">
        <v>0.92</v>
      </c>
      <c r="AJ175">
        <v>1.54</v>
      </c>
    </row>
    <row r="176" spans="1:36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13.018402777778</v>
      </c>
      <c r="H176">
        <v>0.67</v>
      </c>
      <c r="I176">
        <v>1.54</v>
      </c>
      <c r="J176">
        <v>0.86</v>
      </c>
      <c r="K176">
        <v>0.67</v>
      </c>
      <c r="L176">
        <v>2.21</v>
      </c>
      <c r="M176">
        <v>74.19</v>
      </c>
      <c r="N176">
        <v>7.49</v>
      </c>
      <c r="O176">
        <v>8.9700000000000006</v>
      </c>
      <c r="P176">
        <v>0.81</v>
      </c>
      <c r="Q176">
        <v>11.81</v>
      </c>
      <c r="R176">
        <v>9.89</v>
      </c>
      <c r="S176">
        <v>7.49</v>
      </c>
      <c r="T176">
        <v>4.32</v>
      </c>
      <c r="U176">
        <v>0.28999999999999998</v>
      </c>
      <c r="V176">
        <v>0.77</v>
      </c>
      <c r="W176">
        <v>0.77</v>
      </c>
      <c r="X176">
        <v>0.38</v>
      </c>
      <c r="Y176">
        <v>0.38</v>
      </c>
      <c r="Z176">
        <v>0</v>
      </c>
      <c r="AA176">
        <v>0</v>
      </c>
      <c r="AB176">
        <v>0.86</v>
      </c>
      <c r="AC176">
        <v>2.59</v>
      </c>
      <c r="AD176">
        <v>1.25</v>
      </c>
      <c r="AE176">
        <v>2.88</v>
      </c>
      <c r="AF176">
        <v>1.1499999999999999</v>
      </c>
      <c r="AG176">
        <v>3.46</v>
      </c>
      <c r="AH176">
        <v>15.94</v>
      </c>
      <c r="AI176">
        <v>15.36</v>
      </c>
      <c r="AJ176">
        <v>4.8899999999999997</v>
      </c>
    </row>
    <row r="177" spans="1:36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12.148913043478</v>
      </c>
      <c r="H177">
        <v>0.64</v>
      </c>
      <c r="I177">
        <v>0.86</v>
      </c>
      <c r="J177">
        <v>0.32</v>
      </c>
      <c r="K177">
        <v>0.54</v>
      </c>
      <c r="L177">
        <v>1.5</v>
      </c>
      <c r="M177">
        <v>60.87</v>
      </c>
      <c r="N177">
        <v>4.9400000000000004</v>
      </c>
      <c r="O177">
        <v>13.04</v>
      </c>
      <c r="P177">
        <v>0.62</v>
      </c>
      <c r="Q177">
        <v>9.66</v>
      </c>
      <c r="R177">
        <v>7.62</v>
      </c>
      <c r="S177">
        <v>5.37</v>
      </c>
      <c r="T177">
        <v>2.9</v>
      </c>
      <c r="U177">
        <v>0.21</v>
      </c>
      <c r="V177">
        <v>1.18</v>
      </c>
      <c r="W177">
        <v>0.64</v>
      </c>
      <c r="X177">
        <v>0.32</v>
      </c>
      <c r="Y177">
        <v>0.32</v>
      </c>
      <c r="Z177">
        <v>0</v>
      </c>
      <c r="AA177">
        <v>0</v>
      </c>
      <c r="AB177">
        <v>1.18</v>
      </c>
      <c r="AC177">
        <v>0.54</v>
      </c>
      <c r="AD177">
        <v>1.93</v>
      </c>
      <c r="AE177">
        <v>4.1900000000000004</v>
      </c>
      <c r="AF177">
        <v>3.87</v>
      </c>
      <c r="AG177">
        <v>1.72</v>
      </c>
      <c r="AH177">
        <v>16.32</v>
      </c>
      <c r="AI177">
        <v>18.79</v>
      </c>
      <c r="AJ177">
        <v>4.99</v>
      </c>
    </row>
    <row r="178" spans="1:36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11.301562499999999</v>
      </c>
      <c r="H178">
        <v>1</v>
      </c>
      <c r="I178">
        <v>0.17</v>
      </c>
      <c r="J178">
        <v>0</v>
      </c>
      <c r="K178">
        <v>0.17</v>
      </c>
      <c r="L178">
        <v>1.1599999999999999</v>
      </c>
      <c r="M178">
        <v>63.64</v>
      </c>
      <c r="N178">
        <v>8.3000000000000007</v>
      </c>
      <c r="O178">
        <v>12</v>
      </c>
      <c r="P178">
        <v>0.6</v>
      </c>
      <c r="Q178">
        <v>13.77</v>
      </c>
      <c r="R178">
        <v>10.95</v>
      </c>
      <c r="S178">
        <v>7.47</v>
      </c>
      <c r="T178">
        <v>2.99</v>
      </c>
      <c r="U178">
        <v>0.66</v>
      </c>
      <c r="V178">
        <v>1.1599999999999999</v>
      </c>
      <c r="W178">
        <v>2.99</v>
      </c>
      <c r="X178">
        <v>1.49</v>
      </c>
      <c r="Y178">
        <v>1.49</v>
      </c>
      <c r="Z178">
        <v>0</v>
      </c>
      <c r="AA178">
        <v>0</v>
      </c>
      <c r="AB178">
        <v>0.17</v>
      </c>
      <c r="AC178">
        <v>1.99</v>
      </c>
      <c r="AD178">
        <v>1.82</v>
      </c>
      <c r="AE178">
        <v>2.4900000000000002</v>
      </c>
      <c r="AF178">
        <v>3.82</v>
      </c>
      <c r="AG178">
        <v>2.16</v>
      </c>
      <c r="AH178">
        <v>0.5</v>
      </c>
      <c r="AI178">
        <v>0.83</v>
      </c>
      <c r="AJ178">
        <v>6.22</v>
      </c>
    </row>
    <row r="179" spans="1:36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12.967708333333</v>
      </c>
      <c r="H179">
        <v>0.96</v>
      </c>
      <c r="I179">
        <v>1.06</v>
      </c>
      <c r="J179">
        <v>0.28999999999999998</v>
      </c>
      <c r="K179">
        <v>0.77</v>
      </c>
      <c r="L179">
        <v>2.02</v>
      </c>
      <c r="M179">
        <v>63.64</v>
      </c>
      <c r="N179">
        <v>10.7</v>
      </c>
      <c r="O179">
        <v>9.01</v>
      </c>
      <c r="P179">
        <v>0.91</v>
      </c>
      <c r="Q179">
        <v>16.68</v>
      </c>
      <c r="R179">
        <v>13.78</v>
      </c>
      <c r="S179">
        <v>8</v>
      </c>
      <c r="T179">
        <v>3.95</v>
      </c>
      <c r="U179">
        <v>0.39</v>
      </c>
      <c r="V179">
        <v>1.35</v>
      </c>
      <c r="W179">
        <v>1.74</v>
      </c>
      <c r="X179">
        <v>0.87</v>
      </c>
      <c r="Y179">
        <v>0.87</v>
      </c>
      <c r="Z179">
        <v>0</v>
      </c>
      <c r="AA179">
        <v>0</v>
      </c>
      <c r="AB179">
        <v>1.06</v>
      </c>
      <c r="AC179">
        <v>0.77</v>
      </c>
      <c r="AD179">
        <v>1.45</v>
      </c>
      <c r="AE179">
        <v>7.62</v>
      </c>
      <c r="AF179">
        <v>3.95</v>
      </c>
      <c r="AG179">
        <v>1.74</v>
      </c>
      <c r="AH179">
        <v>25.93</v>
      </c>
      <c r="AI179">
        <v>29.59</v>
      </c>
      <c r="AJ179">
        <v>4.5</v>
      </c>
    </row>
    <row r="180" spans="1:36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13.463605442177</v>
      </c>
      <c r="H180">
        <v>1.27</v>
      </c>
      <c r="I180">
        <v>1.73</v>
      </c>
      <c r="J180">
        <v>1.36</v>
      </c>
      <c r="K180">
        <v>0.36</v>
      </c>
      <c r="L180">
        <v>3</v>
      </c>
      <c r="M180">
        <v>89.19</v>
      </c>
      <c r="N180">
        <v>8.82</v>
      </c>
      <c r="O180">
        <v>14.43</v>
      </c>
      <c r="P180">
        <v>0.7</v>
      </c>
      <c r="Q180">
        <v>13.82</v>
      </c>
      <c r="R180">
        <v>11.46</v>
      </c>
      <c r="S180">
        <v>6.55</v>
      </c>
      <c r="T180">
        <v>3.09</v>
      </c>
      <c r="U180">
        <v>1</v>
      </c>
      <c r="V180">
        <v>1</v>
      </c>
      <c r="W180">
        <v>2.46</v>
      </c>
      <c r="X180">
        <v>0.73</v>
      </c>
      <c r="Y180">
        <v>0.55000000000000004</v>
      </c>
      <c r="Z180">
        <v>0.09</v>
      </c>
      <c r="AA180">
        <v>0.09</v>
      </c>
      <c r="AB180">
        <v>0.73</v>
      </c>
      <c r="AC180">
        <v>1.36</v>
      </c>
      <c r="AD180">
        <v>1.36</v>
      </c>
      <c r="AE180">
        <v>2.36</v>
      </c>
      <c r="AF180">
        <v>3.46</v>
      </c>
      <c r="AG180">
        <v>3.64</v>
      </c>
      <c r="AH180">
        <v>1</v>
      </c>
      <c r="AI180">
        <v>2.1800000000000002</v>
      </c>
      <c r="AJ180">
        <v>2.86</v>
      </c>
    </row>
    <row r="181" spans="1:36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8.8808080808080998</v>
      </c>
      <c r="H181">
        <v>0.41</v>
      </c>
      <c r="I181">
        <v>0.82</v>
      </c>
      <c r="J181">
        <v>0.41</v>
      </c>
      <c r="K181">
        <v>0.41</v>
      </c>
      <c r="L181">
        <v>1.23</v>
      </c>
      <c r="M181">
        <v>60</v>
      </c>
      <c r="N181">
        <v>6.14</v>
      </c>
      <c r="O181">
        <v>6.67</v>
      </c>
      <c r="P181">
        <v>0.75</v>
      </c>
      <c r="Q181">
        <v>10.24</v>
      </c>
      <c r="R181">
        <v>7.37</v>
      </c>
      <c r="S181">
        <v>6.35</v>
      </c>
      <c r="T181">
        <v>3.89</v>
      </c>
      <c r="U181">
        <v>0.41</v>
      </c>
      <c r="V181">
        <v>0.61</v>
      </c>
      <c r="W181">
        <v>1.23</v>
      </c>
      <c r="X181">
        <v>0.61</v>
      </c>
      <c r="Y181">
        <v>0.61</v>
      </c>
      <c r="Z181">
        <v>0</v>
      </c>
      <c r="AA181">
        <v>0</v>
      </c>
      <c r="AB181">
        <v>1.23</v>
      </c>
      <c r="AC181">
        <v>0.61</v>
      </c>
      <c r="AD181">
        <v>1.84</v>
      </c>
      <c r="AE181">
        <v>8.39</v>
      </c>
      <c r="AF181">
        <v>8.8000000000000007</v>
      </c>
      <c r="AG181">
        <v>3.69</v>
      </c>
      <c r="AH181">
        <v>0.41</v>
      </c>
      <c r="AI181">
        <v>0.61</v>
      </c>
      <c r="AJ181">
        <v>8.19</v>
      </c>
    </row>
    <row r="182" spans="1:36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12.340151515152</v>
      </c>
      <c r="H182">
        <v>0.44</v>
      </c>
      <c r="I182">
        <v>1.33</v>
      </c>
      <c r="J182">
        <v>1.1100000000000001</v>
      </c>
      <c r="K182">
        <v>0.22</v>
      </c>
      <c r="L182">
        <v>1.77</v>
      </c>
      <c r="M182">
        <v>57.14</v>
      </c>
      <c r="N182">
        <v>4.6399999999999997</v>
      </c>
      <c r="O182">
        <v>9.52</v>
      </c>
      <c r="P182">
        <v>0.53</v>
      </c>
      <c r="Q182">
        <v>9.7200000000000006</v>
      </c>
      <c r="R182">
        <v>6.85</v>
      </c>
      <c r="S182">
        <v>5.3</v>
      </c>
      <c r="T182">
        <v>2.21</v>
      </c>
      <c r="U182">
        <v>0.22</v>
      </c>
      <c r="V182">
        <v>0.66</v>
      </c>
      <c r="W182">
        <v>0.88</v>
      </c>
      <c r="X182">
        <v>0.44</v>
      </c>
      <c r="Y182">
        <v>0.44</v>
      </c>
      <c r="Z182">
        <v>0</v>
      </c>
      <c r="AA182">
        <v>0</v>
      </c>
      <c r="AB182">
        <v>0.44</v>
      </c>
      <c r="AC182">
        <v>1.1100000000000001</v>
      </c>
      <c r="AD182">
        <v>2.87</v>
      </c>
      <c r="AE182">
        <v>2.87</v>
      </c>
      <c r="AF182">
        <v>3.09</v>
      </c>
      <c r="AG182">
        <v>1.77</v>
      </c>
      <c r="AH182">
        <v>0</v>
      </c>
      <c r="AI182">
        <v>0</v>
      </c>
      <c r="AJ182" t="s">
        <v>58</v>
      </c>
    </row>
    <row r="183" spans="1:36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8.2632478632478996</v>
      </c>
      <c r="H183">
        <v>0.93</v>
      </c>
      <c r="I183">
        <v>0.37</v>
      </c>
      <c r="J183">
        <v>0.37</v>
      </c>
      <c r="K183">
        <v>0</v>
      </c>
      <c r="L183">
        <v>1.3</v>
      </c>
      <c r="M183">
        <v>63.64</v>
      </c>
      <c r="N183">
        <v>4.28</v>
      </c>
      <c r="O183">
        <v>21.74</v>
      </c>
      <c r="P183">
        <v>0.35</v>
      </c>
      <c r="Q183">
        <v>6.33</v>
      </c>
      <c r="R183">
        <v>5.21</v>
      </c>
      <c r="S183">
        <v>3.17</v>
      </c>
      <c r="T183">
        <v>2.0499999999999998</v>
      </c>
      <c r="U183">
        <v>0.19</v>
      </c>
      <c r="V183">
        <v>0.19</v>
      </c>
      <c r="W183">
        <v>2.42</v>
      </c>
      <c r="X183">
        <v>0.93</v>
      </c>
      <c r="Y183">
        <v>0.74</v>
      </c>
      <c r="Z183">
        <v>0.19</v>
      </c>
      <c r="AA183">
        <v>0</v>
      </c>
      <c r="AB183">
        <v>0.74</v>
      </c>
      <c r="AC183">
        <v>1.1200000000000001</v>
      </c>
      <c r="AD183">
        <v>1.49</v>
      </c>
      <c r="AE183">
        <v>11.17</v>
      </c>
      <c r="AF183">
        <v>6.14</v>
      </c>
      <c r="AG183">
        <v>3.17</v>
      </c>
      <c r="AH183">
        <v>29.98</v>
      </c>
      <c r="AI183">
        <v>24.02</v>
      </c>
      <c r="AJ183">
        <v>10.34</v>
      </c>
    </row>
    <row r="184" spans="1:36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14.13768115942</v>
      </c>
      <c r="H184">
        <v>0.46</v>
      </c>
      <c r="I184">
        <v>1.1100000000000001</v>
      </c>
      <c r="J184">
        <v>0.65</v>
      </c>
      <c r="K184">
        <v>0.46</v>
      </c>
      <c r="L184">
        <v>1.57</v>
      </c>
      <c r="M184">
        <v>68</v>
      </c>
      <c r="N184">
        <v>9.1300000000000008</v>
      </c>
      <c r="O184">
        <v>5.05</v>
      </c>
      <c r="P184">
        <v>1.1000000000000001</v>
      </c>
      <c r="Q184">
        <v>16.79</v>
      </c>
      <c r="R184">
        <v>12.92</v>
      </c>
      <c r="S184">
        <v>10.98</v>
      </c>
      <c r="T184">
        <v>6.27</v>
      </c>
      <c r="U184">
        <v>0.65</v>
      </c>
      <c r="V184">
        <v>2.4</v>
      </c>
      <c r="W184">
        <v>0.74</v>
      </c>
      <c r="X184">
        <v>0.37</v>
      </c>
      <c r="Y184">
        <v>0.37</v>
      </c>
      <c r="Z184">
        <v>0</v>
      </c>
      <c r="AA184">
        <v>0</v>
      </c>
      <c r="AB184">
        <v>0.55000000000000004</v>
      </c>
      <c r="AC184">
        <v>2.0299999999999998</v>
      </c>
      <c r="AD184">
        <v>1.66</v>
      </c>
      <c r="AE184">
        <v>4.43</v>
      </c>
      <c r="AF184">
        <v>3.87</v>
      </c>
      <c r="AG184">
        <v>2.12</v>
      </c>
      <c r="AH184">
        <v>33.950000000000003</v>
      </c>
      <c r="AI184">
        <v>20.39</v>
      </c>
      <c r="AJ184">
        <v>5.76</v>
      </c>
    </row>
    <row r="185" spans="1:36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14.125177304965</v>
      </c>
      <c r="H185">
        <v>0.27</v>
      </c>
      <c r="I185">
        <v>0.99</v>
      </c>
      <c r="J185">
        <v>0.81</v>
      </c>
      <c r="K185">
        <v>0.18</v>
      </c>
      <c r="L185">
        <v>1.27</v>
      </c>
      <c r="M185">
        <v>53.85</v>
      </c>
      <c r="N185">
        <v>5.96</v>
      </c>
      <c r="O185">
        <v>4.55</v>
      </c>
      <c r="P185">
        <v>0.56999999999999995</v>
      </c>
      <c r="Q185">
        <v>9.76</v>
      </c>
      <c r="R185">
        <v>7.32</v>
      </c>
      <c r="S185">
        <v>5.24</v>
      </c>
      <c r="T185">
        <v>2.17</v>
      </c>
      <c r="U185">
        <v>0.27</v>
      </c>
      <c r="V185">
        <v>0.63</v>
      </c>
      <c r="W185">
        <v>0.9</v>
      </c>
      <c r="X185">
        <v>0.45</v>
      </c>
      <c r="Y185">
        <v>0.45</v>
      </c>
      <c r="Z185">
        <v>0</v>
      </c>
      <c r="AA185">
        <v>0</v>
      </c>
      <c r="AB185">
        <v>1.08</v>
      </c>
      <c r="AC185">
        <v>1.36</v>
      </c>
      <c r="AD185">
        <v>1.54</v>
      </c>
      <c r="AE185">
        <v>0.09</v>
      </c>
      <c r="AF185">
        <v>1.27</v>
      </c>
      <c r="AG185">
        <v>1.17</v>
      </c>
      <c r="AH185">
        <v>0</v>
      </c>
      <c r="AI185">
        <v>0</v>
      </c>
      <c r="AJ185" t="s">
        <v>58</v>
      </c>
    </row>
    <row r="186" spans="1:36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13.036594202899</v>
      </c>
      <c r="H186">
        <v>0.6</v>
      </c>
      <c r="I186">
        <v>1</v>
      </c>
      <c r="J186">
        <v>0.4</v>
      </c>
      <c r="K186">
        <v>0.6</v>
      </c>
      <c r="L186">
        <v>1.6</v>
      </c>
      <c r="M186">
        <v>47.06</v>
      </c>
      <c r="N186">
        <v>4.8</v>
      </c>
      <c r="O186">
        <v>12.5</v>
      </c>
      <c r="P186">
        <v>0.6</v>
      </c>
      <c r="Q186">
        <v>10.41</v>
      </c>
      <c r="R186">
        <v>7.4</v>
      </c>
      <c r="S186">
        <v>6.4</v>
      </c>
      <c r="T186">
        <v>3.3</v>
      </c>
      <c r="U186">
        <v>0.3</v>
      </c>
      <c r="V186">
        <v>1</v>
      </c>
      <c r="W186">
        <v>1.6</v>
      </c>
      <c r="X186">
        <v>0.8</v>
      </c>
      <c r="Y186">
        <v>0.8</v>
      </c>
      <c r="Z186">
        <v>0</v>
      </c>
      <c r="AA186">
        <v>0</v>
      </c>
      <c r="AB186">
        <v>0.5</v>
      </c>
      <c r="AC186">
        <v>1.8</v>
      </c>
      <c r="AD186">
        <v>1.8</v>
      </c>
      <c r="AE186">
        <v>2.5</v>
      </c>
      <c r="AF186">
        <v>2.4</v>
      </c>
      <c r="AG186">
        <v>1.8</v>
      </c>
      <c r="AH186">
        <v>1.4</v>
      </c>
      <c r="AI186">
        <v>1.3</v>
      </c>
      <c r="AJ186">
        <v>5.19</v>
      </c>
    </row>
    <row r="187" spans="1:36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13.531560283688</v>
      </c>
      <c r="H187">
        <v>0.47</v>
      </c>
      <c r="I187">
        <v>1.04</v>
      </c>
      <c r="J187">
        <v>0.66</v>
      </c>
      <c r="K187">
        <v>0.38</v>
      </c>
      <c r="L187">
        <v>1.51</v>
      </c>
      <c r="M187">
        <v>59.26</v>
      </c>
      <c r="N187">
        <v>5</v>
      </c>
      <c r="O187">
        <v>9.43</v>
      </c>
      <c r="P187">
        <v>0.62</v>
      </c>
      <c r="Q187">
        <v>10.09</v>
      </c>
      <c r="R187">
        <v>7.36</v>
      </c>
      <c r="S187">
        <v>5.85</v>
      </c>
      <c r="T187">
        <v>2.5499999999999998</v>
      </c>
      <c r="U187">
        <v>0.38</v>
      </c>
      <c r="V187">
        <v>0.66</v>
      </c>
      <c r="W187">
        <v>1.98</v>
      </c>
      <c r="X187">
        <v>0.47</v>
      </c>
      <c r="Y187">
        <v>0.28000000000000003</v>
      </c>
      <c r="Z187">
        <v>0.09</v>
      </c>
      <c r="AA187">
        <v>0.09</v>
      </c>
      <c r="AB187">
        <v>0.75</v>
      </c>
      <c r="AC187">
        <v>3.49</v>
      </c>
      <c r="AD187">
        <v>2.17</v>
      </c>
      <c r="AE187">
        <v>2.64</v>
      </c>
      <c r="AF187">
        <v>2.64</v>
      </c>
      <c r="AG187">
        <v>2.17</v>
      </c>
      <c r="AH187">
        <v>0.28000000000000003</v>
      </c>
      <c r="AI187">
        <v>0.28000000000000003</v>
      </c>
      <c r="AJ187">
        <v>4.72</v>
      </c>
    </row>
    <row r="188" spans="1:36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12.782986111111001</v>
      </c>
      <c r="H188">
        <v>1.27</v>
      </c>
      <c r="I188">
        <v>0.78</v>
      </c>
      <c r="J188">
        <v>0.49</v>
      </c>
      <c r="K188">
        <v>0.28999999999999998</v>
      </c>
      <c r="L188">
        <v>2.0499999999999998</v>
      </c>
      <c r="M188">
        <v>72.41</v>
      </c>
      <c r="N188">
        <v>10.56</v>
      </c>
      <c r="O188">
        <v>12.04</v>
      </c>
      <c r="P188">
        <v>0.92</v>
      </c>
      <c r="Q188">
        <v>17.21</v>
      </c>
      <c r="R188">
        <v>13.2</v>
      </c>
      <c r="S188">
        <v>7.92</v>
      </c>
      <c r="T188">
        <v>3.42</v>
      </c>
      <c r="U188">
        <v>0.78</v>
      </c>
      <c r="V188">
        <v>1.56</v>
      </c>
      <c r="W188">
        <v>2.15</v>
      </c>
      <c r="X188">
        <v>1.08</v>
      </c>
      <c r="Y188">
        <v>1.08</v>
      </c>
      <c r="Z188">
        <v>0</v>
      </c>
      <c r="AA188">
        <v>0</v>
      </c>
      <c r="AB188">
        <v>0.59</v>
      </c>
      <c r="AC188">
        <v>1.76</v>
      </c>
      <c r="AD188">
        <v>2.35</v>
      </c>
      <c r="AE188">
        <v>3.91</v>
      </c>
      <c r="AF188">
        <v>3.32</v>
      </c>
      <c r="AG188">
        <v>1.27</v>
      </c>
      <c r="AH188">
        <v>0.39</v>
      </c>
      <c r="AI188">
        <v>1.08</v>
      </c>
      <c r="AJ188">
        <v>2.61</v>
      </c>
    </row>
    <row r="189" spans="1:36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10.004761904762001</v>
      </c>
      <c r="H189">
        <v>0</v>
      </c>
      <c r="I189">
        <v>1.5</v>
      </c>
      <c r="J189">
        <v>0.43</v>
      </c>
      <c r="K189">
        <v>1.07</v>
      </c>
      <c r="L189">
        <v>1.5</v>
      </c>
      <c r="M189">
        <v>70</v>
      </c>
      <c r="N189">
        <v>8.35</v>
      </c>
      <c r="O189">
        <v>0</v>
      </c>
      <c r="P189">
        <v>0.55000000000000004</v>
      </c>
      <c r="Q189">
        <v>16.71</v>
      </c>
      <c r="R189">
        <v>11.57</v>
      </c>
      <c r="S189">
        <v>8.35</v>
      </c>
      <c r="T189">
        <v>2.57</v>
      </c>
      <c r="U189">
        <v>1.71</v>
      </c>
      <c r="V189">
        <v>1.93</v>
      </c>
      <c r="W189">
        <v>0.86</v>
      </c>
      <c r="X189">
        <v>0.43</v>
      </c>
      <c r="Y189">
        <v>0.43</v>
      </c>
      <c r="Z189">
        <v>0</v>
      </c>
      <c r="AA189">
        <v>0</v>
      </c>
      <c r="AB189">
        <v>1.29</v>
      </c>
      <c r="AC189">
        <v>1.29</v>
      </c>
      <c r="AD189">
        <v>1.93</v>
      </c>
      <c r="AE189">
        <v>2.57</v>
      </c>
      <c r="AF189">
        <v>4.71</v>
      </c>
      <c r="AG189">
        <v>2.36</v>
      </c>
      <c r="AH189">
        <v>15.42</v>
      </c>
      <c r="AI189">
        <v>12.85</v>
      </c>
      <c r="AJ189">
        <v>11.68</v>
      </c>
    </row>
    <row r="190" spans="1:36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13.942248062016001</v>
      </c>
      <c r="H190">
        <v>0.5</v>
      </c>
      <c r="I190">
        <v>1.1000000000000001</v>
      </c>
      <c r="J190">
        <v>0.9</v>
      </c>
      <c r="K190">
        <v>0.2</v>
      </c>
      <c r="L190">
        <v>1.6</v>
      </c>
      <c r="M190">
        <v>51.61</v>
      </c>
      <c r="N190">
        <v>7.51</v>
      </c>
      <c r="O190">
        <v>6.67</v>
      </c>
      <c r="P190">
        <v>0.77</v>
      </c>
      <c r="Q190">
        <v>13.91</v>
      </c>
      <c r="R190">
        <v>10.41</v>
      </c>
      <c r="S190">
        <v>7.31</v>
      </c>
      <c r="T190">
        <v>3.5</v>
      </c>
      <c r="U190">
        <v>0.7</v>
      </c>
      <c r="V190">
        <v>1.7</v>
      </c>
      <c r="W190">
        <v>0.9</v>
      </c>
      <c r="X190">
        <v>0.3</v>
      </c>
      <c r="Y190">
        <v>0.2</v>
      </c>
      <c r="Z190">
        <v>0.1</v>
      </c>
      <c r="AA190">
        <v>0</v>
      </c>
      <c r="AB190">
        <v>0.5</v>
      </c>
      <c r="AC190">
        <v>0.6</v>
      </c>
      <c r="AD190">
        <v>3</v>
      </c>
      <c r="AE190">
        <v>1.2</v>
      </c>
      <c r="AF190">
        <v>3.7</v>
      </c>
      <c r="AG190">
        <v>0.9</v>
      </c>
      <c r="AH190">
        <v>1.2</v>
      </c>
      <c r="AI190">
        <v>2.4</v>
      </c>
      <c r="AJ190">
        <v>3.34</v>
      </c>
    </row>
    <row r="191" spans="1:36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12.726851851852</v>
      </c>
      <c r="H191">
        <v>0.39</v>
      </c>
      <c r="I191">
        <v>0.79</v>
      </c>
      <c r="J191">
        <v>0.26</v>
      </c>
      <c r="K191">
        <v>0.52</v>
      </c>
      <c r="L191">
        <v>1.18</v>
      </c>
      <c r="M191">
        <v>50</v>
      </c>
      <c r="N191">
        <v>5.5</v>
      </c>
      <c r="O191">
        <v>7.14</v>
      </c>
      <c r="P191">
        <v>0.48</v>
      </c>
      <c r="Q191">
        <v>10.08</v>
      </c>
      <c r="R191">
        <v>7.86</v>
      </c>
      <c r="S191">
        <v>4.71</v>
      </c>
      <c r="T191">
        <v>2.1</v>
      </c>
      <c r="U191">
        <v>0</v>
      </c>
      <c r="V191">
        <v>0.39</v>
      </c>
      <c r="W191">
        <v>3.54</v>
      </c>
      <c r="X191">
        <v>1.57</v>
      </c>
      <c r="Y191">
        <v>1.44</v>
      </c>
      <c r="Z191">
        <v>0.13</v>
      </c>
      <c r="AA191">
        <v>0</v>
      </c>
      <c r="AB191">
        <v>0.65</v>
      </c>
      <c r="AC191">
        <v>1.57</v>
      </c>
      <c r="AD191">
        <v>0.79</v>
      </c>
      <c r="AE191">
        <v>6.42</v>
      </c>
      <c r="AF191">
        <v>2.23</v>
      </c>
      <c r="AG191">
        <v>3.27</v>
      </c>
      <c r="AH191">
        <v>1.18</v>
      </c>
      <c r="AI191">
        <v>2.62</v>
      </c>
      <c r="AJ191">
        <v>4.0599999999999996</v>
      </c>
    </row>
    <row r="192" spans="1:36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14.435507246377</v>
      </c>
      <c r="H192">
        <v>0.99</v>
      </c>
      <c r="I192">
        <v>1.08</v>
      </c>
      <c r="J192">
        <v>0.72</v>
      </c>
      <c r="K192">
        <v>0.36</v>
      </c>
      <c r="L192">
        <v>2.08</v>
      </c>
      <c r="M192">
        <v>74.19</v>
      </c>
      <c r="N192">
        <v>11.29</v>
      </c>
      <c r="O192">
        <v>8.8000000000000007</v>
      </c>
      <c r="P192">
        <v>0.86</v>
      </c>
      <c r="Q192">
        <v>20.329999999999998</v>
      </c>
      <c r="R192">
        <v>15.54</v>
      </c>
      <c r="S192">
        <v>10.93</v>
      </c>
      <c r="T192">
        <v>3.61</v>
      </c>
      <c r="U192">
        <v>0.9</v>
      </c>
      <c r="V192">
        <v>2.17</v>
      </c>
      <c r="W192">
        <v>0.9</v>
      </c>
      <c r="X192">
        <v>0.45</v>
      </c>
      <c r="Y192">
        <v>0.45</v>
      </c>
      <c r="Z192">
        <v>0</v>
      </c>
      <c r="AA192">
        <v>0</v>
      </c>
      <c r="AB192">
        <v>0.81</v>
      </c>
      <c r="AC192">
        <v>2.5299999999999998</v>
      </c>
      <c r="AD192">
        <v>2.08</v>
      </c>
      <c r="AE192">
        <v>1.08</v>
      </c>
      <c r="AF192">
        <v>4.16</v>
      </c>
      <c r="AG192">
        <v>1.63</v>
      </c>
      <c r="AH192">
        <v>0.18</v>
      </c>
      <c r="AI192">
        <v>0.36</v>
      </c>
      <c r="AJ192">
        <v>3.01</v>
      </c>
    </row>
    <row r="193" spans="1:36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13.056028368793999</v>
      </c>
      <c r="H193">
        <v>0.68</v>
      </c>
      <c r="I193">
        <v>0.88</v>
      </c>
      <c r="J193">
        <v>0.49</v>
      </c>
      <c r="K193">
        <v>0.39</v>
      </c>
      <c r="L193">
        <v>1.56</v>
      </c>
      <c r="M193">
        <v>66.67</v>
      </c>
      <c r="N193">
        <v>8.6</v>
      </c>
      <c r="O193">
        <v>7.95</v>
      </c>
      <c r="P193">
        <v>0.86</v>
      </c>
      <c r="Q193">
        <v>16.920000000000002</v>
      </c>
      <c r="R193">
        <v>13.1</v>
      </c>
      <c r="S193">
        <v>8.2100000000000009</v>
      </c>
      <c r="T193">
        <v>4.4000000000000004</v>
      </c>
      <c r="U193">
        <v>0.68</v>
      </c>
      <c r="V193">
        <v>1.47</v>
      </c>
      <c r="W193">
        <v>1.76</v>
      </c>
      <c r="X193">
        <v>0.88</v>
      </c>
      <c r="Y193">
        <v>0.88</v>
      </c>
      <c r="Z193">
        <v>0</v>
      </c>
      <c r="AA193">
        <v>0</v>
      </c>
      <c r="AB193">
        <v>1.08</v>
      </c>
      <c r="AC193">
        <v>0.88</v>
      </c>
      <c r="AD193">
        <v>2.0499999999999998</v>
      </c>
      <c r="AE193">
        <v>2.74</v>
      </c>
      <c r="AF193">
        <v>5.77</v>
      </c>
      <c r="AG193">
        <v>1.37</v>
      </c>
      <c r="AH193">
        <v>2.25</v>
      </c>
      <c r="AI193">
        <v>1.47</v>
      </c>
      <c r="AJ193">
        <v>5.92</v>
      </c>
    </row>
    <row r="194" spans="1:36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12.757092198582001</v>
      </c>
      <c r="H194">
        <v>0.6</v>
      </c>
      <c r="I194">
        <v>0.6</v>
      </c>
      <c r="J194">
        <v>0.1</v>
      </c>
      <c r="K194">
        <v>0.5</v>
      </c>
      <c r="L194">
        <v>1.2</v>
      </c>
      <c r="M194">
        <v>66.67</v>
      </c>
      <c r="N194">
        <v>6.6</v>
      </c>
      <c r="O194">
        <v>9.09</v>
      </c>
      <c r="P194">
        <v>0.82</v>
      </c>
      <c r="Q194">
        <v>11.51</v>
      </c>
      <c r="R194">
        <v>9.11</v>
      </c>
      <c r="S194">
        <v>7.91</v>
      </c>
      <c r="T194">
        <v>4.0999999999999996</v>
      </c>
      <c r="U194">
        <v>0</v>
      </c>
      <c r="V194">
        <v>1.3</v>
      </c>
      <c r="W194">
        <v>2.6</v>
      </c>
      <c r="X194">
        <v>1.3</v>
      </c>
      <c r="Y194">
        <v>1.3</v>
      </c>
      <c r="Z194">
        <v>0</v>
      </c>
      <c r="AA194">
        <v>0</v>
      </c>
      <c r="AB194">
        <v>0.5</v>
      </c>
      <c r="AC194">
        <v>1.5</v>
      </c>
      <c r="AD194">
        <v>0.9</v>
      </c>
      <c r="AE194">
        <v>6</v>
      </c>
      <c r="AF194">
        <v>3.3</v>
      </c>
      <c r="AG194">
        <v>1.8</v>
      </c>
      <c r="AH194">
        <v>37.229999999999997</v>
      </c>
      <c r="AI194">
        <v>26.82</v>
      </c>
      <c r="AJ194">
        <v>5.82</v>
      </c>
    </row>
    <row r="195" spans="1:36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13.122727272726999</v>
      </c>
      <c r="H195">
        <v>0.52</v>
      </c>
      <c r="I195">
        <v>0.42</v>
      </c>
      <c r="J195">
        <v>0.42</v>
      </c>
      <c r="K195">
        <v>0</v>
      </c>
      <c r="L195">
        <v>0.94</v>
      </c>
      <c r="M195">
        <v>42.86</v>
      </c>
      <c r="N195">
        <v>7.07</v>
      </c>
      <c r="O195">
        <v>7.35</v>
      </c>
      <c r="P195">
        <v>0.91</v>
      </c>
      <c r="Q195">
        <v>13.2</v>
      </c>
      <c r="R195">
        <v>10.7</v>
      </c>
      <c r="S195">
        <v>8.42</v>
      </c>
      <c r="T195">
        <v>4.78</v>
      </c>
      <c r="U195">
        <v>0.52</v>
      </c>
      <c r="V195">
        <v>1.1399999999999999</v>
      </c>
      <c r="W195">
        <v>3.64</v>
      </c>
      <c r="X195">
        <v>1.35</v>
      </c>
      <c r="Y195">
        <v>1.04</v>
      </c>
      <c r="Z195">
        <v>0.31</v>
      </c>
      <c r="AA195">
        <v>0</v>
      </c>
      <c r="AB195">
        <v>2.39</v>
      </c>
      <c r="AC195">
        <v>0.83</v>
      </c>
      <c r="AD195">
        <v>1.1399999999999999</v>
      </c>
      <c r="AE195">
        <v>8.42</v>
      </c>
      <c r="AF195">
        <v>3.74</v>
      </c>
      <c r="AG195">
        <v>1.87</v>
      </c>
      <c r="AH195">
        <v>0.73</v>
      </c>
      <c r="AI195">
        <v>0.52</v>
      </c>
      <c r="AJ195">
        <v>6.06</v>
      </c>
    </row>
    <row r="196" spans="1:36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13.209459459459</v>
      </c>
      <c r="H196">
        <v>0.74</v>
      </c>
      <c r="I196">
        <v>0.49</v>
      </c>
      <c r="J196">
        <v>0</v>
      </c>
      <c r="K196">
        <v>0.49</v>
      </c>
      <c r="L196">
        <v>1.23</v>
      </c>
      <c r="M196">
        <v>50</v>
      </c>
      <c r="N196">
        <v>7.24</v>
      </c>
      <c r="O196">
        <v>10.17</v>
      </c>
      <c r="P196">
        <v>0.61</v>
      </c>
      <c r="Q196">
        <v>11.91</v>
      </c>
      <c r="R196">
        <v>8.59</v>
      </c>
      <c r="S196">
        <v>6.02</v>
      </c>
      <c r="T196">
        <v>3.31</v>
      </c>
      <c r="U196">
        <v>0.49</v>
      </c>
      <c r="V196">
        <v>0.86</v>
      </c>
      <c r="W196">
        <v>2.21</v>
      </c>
      <c r="X196">
        <v>1.1000000000000001</v>
      </c>
      <c r="Y196">
        <v>1.1000000000000001</v>
      </c>
      <c r="Z196">
        <v>0</v>
      </c>
      <c r="AA196">
        <v>0</v>
      </c>
      <c r="AB196">
        <v>1.72</v>
      </c>
      <c r="AC196">
        <v>2.09</v>
      </c>
      <c r="AD196">
        <v>1.72</v>
      </c>
      <c r="AE196">
        <v>4.66</v>
      </c>
      <c r="AF196">
        <v>4.42</v>
      </c>
      <c r="AG196">
        <v>2.82</v>
      </c>
      <c r="AH196">
        <v>23.82</v>
      </c>
      <c r="AI196">
        <v>22.1</v>
      </c>
      <c r="AJ196">
        <v>6.37</v>
      </c>
    </row>
    <row r="197" spans="1:36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9.9666666666667005</v>
      </c>
      <c r="H197">
        <v>1.1100000000000001</v>
      </c>
      <c r="I197">
        <v>0.89</v>
      </c>
      <c r="J197">
        <v>0.45</v>
      </c>
      <c r="K197">
        <v>0.45</v>
      </c>
      <c r="L197">
        <v>2.0099999999999998</v>
      </c>
      <c r="M197">
        <v>100</v>
      </c>
      <c r="N197">
        <v>6.91</v>
      </c>
      <c r="O197">
        <v>16.13</v>
      </c>
      <c r="P197">
        <v>0.65</v>
      </c>
      <c r="Q197">
        <v>12.49</v>
      </c>
      <c r="R197">
        <v>9.14</v>
      </c>
      <c r="S197">
        <v>5.8</v>
      </c>
      <c r="T197">
        <v>3.12</v>
      </c>
      <c r="U197">
        <v>0.89</v>
      </c>
      <c r="V197">
        <v>1.78</v>
      </c>
      <c r="W197">
        <v>1.78</v>
      </c>
      <c r="X197">
        <v>0.89</v>
      </c>
      <c r="Y197">
        <v>0.89</v>
      </c>
      <c r="Z197">
        <v>0</v>
      </c>
      <c r="AA197">
        <v>0</v>
      </c>
      <c r="AB197">
        <v>0.89</v>
      </c>
      <c r="AC197">
        <v>1.1100000000000001</v>
      </c>
      <c r="AD197">
        <v>0.67</v>
      </c>
      <c r="AE197">
        <v>12.26</v>
      </c>
      <c r="AF197">
        <v>4.01</v>
      </c>
      <c r="AG197">
        <v>3.79</v>
      </c>
      <c r="AH197">
        <v>0.67</v>
      </c>
      <c r="AI197">
        <v>1.1100000000000001</v>
      </c>
      <c r="AJ197">
        <v>8.36</v>
      </c>
    </row>
    <row r="198" spans="1:36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13.737847222221999</v>
      </c>
      <c r="H198">
        <v>0.36</v>
      </c>
      <c r="I198">
        <v>0.82</v>
      </c>
      <c r="J198">
        <v>0.27</v>
      </c>
      <c r="K198">
        <v>0.55000000000000004</v>
      </c>
      <c r="L198">
        <v>1.18</v>
      </c>
      <c r="M198">
        <v>61.9</v>
      </c>
      <c r="N198">
        <v>4.46</v>
      </c>
      <c r="O198">
        <v>8.16</v>
      </c>
      <c r="P198">
        <v>0.66</v>
      </c>
      <c r="Q198">
        <v>10.92</v>
      </c>
      <c r="R198">
        <v>7.46</v>
      </c>
      <c r="S198">
        <v>7.28</v>
      </c>
      <c r="T198">
        <v>3.91</v>
      </c>
      <c r="U198">
        <v>0.27</v>
      </c>
      <c r="V198">
        <v>0.64</v>
      </c>
      <c r="W198">
        <v>1.46</v>
      </c>
      <c r="X198">
        <v>0.73</v>
      </c>
      <c r="Y198">
        <v>0.73</v>
      </c>
      <c r="Z198">
        <v>0</v>
      </c>
      <c r="AA198">
        <v>0</v>
      </c>
      <c r="AB198">
        <v>0.55000000000000004</v>
      </c>
      <c r="AC198">
        <v>1.55</v>
      </c>
      <c r="AD198">
        <v>1.46</v>
      </c>
      <c r="AE198">
        <v>6.28</v>
      </c>
      <c r="AF198">
        <v>5.73</v>
      </c>
      <c r="AG198">
        <v>3.73</v>
      </c>
      <c r="AH198">
        <v>0.55000000000000004</v>
      </c>
      <c r="AI198">
        <v>0.91</v>
      </c>
      <c r="AJ198">
        <v>3.41</v>
      </c>
    </row>
    <row r="199" spans="1:36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10.274074074074001</v>
      </c>
      <c r="H199">
        <v>0.65</v>
      </c>
      <c r="I199">
        <v>0.87</v>
      </c>
      <c r="J199">
        <v>0.65</v>
      </c>
      <c r="K199">
        <v>0.22</v>
      </c>
      <c r="L199">
        <v>1.51</v>
      </c>
      <c r="M199">
        <v>58.33</v>
      </c>
      <c r="N199">
        <v>6.92</v>
      </c>
      <c r="O199">
        <v>9.3800000000000008</v>
      </c>
      <c r="P199">
        <v>0.61</v>
      </c>
      <c r="Q199">
        <v>13.41</v>
      </c>
      <c r="R199">
        <v>9.3000000000000007</v>
      </c>
      <c r="S199">
        <v>6.49</v>
      </c>
      <c r="T199">
        <v>3.03</v>
      </c>
      <c r="U199">
        <v>0.22</v>
      </c>
      <c r="V199">
        <v>0.87</v>
      </c>
      <c r="W199">
        <v>0.43</v>
      </c>
      <c r="X199">
        <v>0.22</v>
      </c>
      <c r="Y199">
        <v>0.22</v>
      </c>
      <c r="Z199">
        <v>0</v>
      </c>
      <c r="AA199">
        <v>0</v>
      </c>
      <c r="AB199">
        <v>1.51</v>
      </c>
      <c r="AC199">
        <v>0.65</v>
      </c>
      <c r="AD199">
        <v>1.73</v>
      </c>
      <c r="AE199">
        <v>4.97</v>
      </c>
      <c r="AF199">
        <v>3.46</v>
      </c>
      <c r="AG199">
        <v>3.03</v>
      </c>
      <c r="AH199">
        <v>1.08</v>
      </c>
      <c r="AI199">
        <v>1.08</v>
      </c>
      <c r="AJ199">
        <v>10.81</v>
      </c>
    </row>
    <row r="200" spans="1:36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12.219503546099</v>
      </c>
      <c r="H200">
        <v>0.73</v>
      </c>
      <c r="I200">
        <v>0.63</v>
      </c>
      <c r="J200">
        <v>0.31</v>
      </c>
      <c r="K200">
        <v>0.31</v>
      </c>
      <c r="L200">
        <v>1.36</v>
      </c>
      <c r="M200">
        <v>50</v>
      </c>
      <c r="N200">
        <v>5.12</v>
      </c>
      <c r="O200">
        <v>14.29</v>
      </c>
      <c r="P200">
        <v>0.92</v>
      </c>
      <c r="Q200">
        <v>11.28</v>
      </c>
      <c r="R200">
        <v>9.09</v>
      </c>
      <c r="S200">
        <v>7.94</v>
      </c>
      <c r="T200">
        <v>5.43</v>
      </c>
      <c r="U200">
        <v>0.52</v>
      </c>
      <c r="V200">
        <v>1.25</v>
      </c>
      <c r="W200">
        <v>1.67</v>
      </c>
      <c r="X200">
        <v>0.42</v>
      </c>
      <c r="Y200">
        <v>0.31</v>
      </c>
      <c r="Z200">
        <v>0</v>
      </c>
      <c r="AA200">
        <v>0.1</v>
      </c>
      <c r="AB200">
        <v>0.73</v>
      </c>
      <c r="AC200">
        <v>1.04</v>
      </c>
      <c r="AD200">
        <v>1.36</v>
      </c>
      <c r="AE200">
        <v>7</v>
      </c>
      <c r="AF200">
        <v>3.55</v>
      </c>
      <c r="AG200">
        <v>3.03</v>
      </c>
      <c r="AH200">
        <v>9.19</v>
      </c>
      <c r="AI200">
        <v>8.15</v>
      </c>
      <c r="AJ200">
        <v>5.54</v>
      </c>
    </row>
    <row r="201" spans="1:36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12.398106060606001</v>
      </c>
      <c r="H201">
        <v>0.33</v>
      </c>
      <c r="I201">
        <v>0.22</v>
      </c>
      <c r="J201">
        <v>0</v>
      </c>
      <c r="K201">
        <v>0.22</v>
      </c>
      <c r="L201">
        <v>0.55000000000000004</v>
      </c>
      <c r="M201">
        <v>35.71</v>
      </c>
      <c r="N201">
        <v>3.85</v>
      </c>
      <c r="O201">
        <v>8.57</v>
      </c>
      <c r="P201">
        <v>0.49</v>
      </c>
      <c r="Q201">
        <v>7.7</v>
      </c>
      <c r="R201">
        <v>5.39</v>
      </c>
      <c r="S201">
        <v>5.0599999999999996</v>
      </c>
      <c r="T201">
        <v>2.64</v>
      </c>
      <c r="U201">
        <v>0.77</v>
      </c>
      <c r="V201">
        <v>0.66</v>
      </c>
      <c r="W201">
        <v>1.32</v>
      </c>
      <c r="X201">
        <v>0.66</v>
      </c>
      <c r="Y201">
        <v>0.66</v>
      </c>
      <c r="Z201">
        <v>0</v>
      </c>
      <c r="AA201">
        <v>0</v>
      </c>
      <c r="AB201">
        <v>1.76</v>
      </c>
      <c r="AC201">
        <v>1.54</v>
      </c>
      <c r="AD201">
        <v>1.43</v>
      </c>
      <c r="AE201">
        <v>5.72</v>
      </c>
      <c r="AF201">
        <v>3.63</v>
      </c>
      <c r="AG201">
        <v>1.54</v>
      </c>
      <c r="AH201">
        <v>7.59</v>
      </c>
      <c r="AI201">
        <v>11.55</v>
      </c>
      <c r="AJ201">
        <v>4.3600000000000003</v>
      </c>
    </row>
    <row r="202" spans="1:36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11.837820512821001</v>
      </c>
      <c r="H202">
        <v>0.57999999999999996</v>
      </c>
      <c r="I202">
        <v>0.19</v>
      </c>
      <c r="J202">
        <v>0</v>
      </c>
      <c r="K202">
        <v>0.19</v>
      </c>
      <c r="L202">
        <v>0.78</v>
      </c>
      <c r="M202">
        <v>50</v>
      </c>
      <c r="N202">
        <v>6.04</v>
      </c>
      <c r="O202">
        <v>9.68</v>
      </c>
      <c r="P202">
        <v>0.56000000000000005</v>
      </c>
      <c r="Q202">
        <v>11.11</v>
      </c>
      <c r="R202">
        <v>8.3800000000000008</v>
      </c>
      <c r="S202">
        <v>5.46</v>
      </c>
      <c r="T202">
        <v>2.73</v>
      </c>
      <c r="U202">
        <v>0.19</v>
      </c>
      <c r="V202">
        <v>0.97</v>
      </c>
      <c r="W202">
        <v>0.39</v>
      </c>
      <c r="X202">
        <v>0.19</v>
      </c>
      <c r="Y202">
        <v>0.19</v>
      </c>
      <c r="Z202">
        <v>0</v>
      </c>
      <c r="AA202">
        <v>0</v>
      </c>
      <c r="AB202">
        <v>0.57999999999999996</v>
      </c>
      <c r="AC202">
        <v>1.36</v>
      </c>
      <c r="AD202">
        <v>1.56</v>
      </c>
      <c r="AE202">
        <v>1.17</v>
      </c>
      <c r="AF202">
        <v>3.7</v>
      </c>
      <c r="AG202">
        <v>1.17</v>
      </c>
      <c r="AH202">
        <v>0</v>
      </c>
      <c r="AI202">
        <v>0</v>
      </c>
      <c r="AJ202" t="s">
        <v>58</v>
      </c>
    </row>
    <row r="203" spans="1:36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9.4883720930232993</v>
      </c>
      <c r="H203">
        <v>0.74</v>
      </c>
      <c r="I203">
        <v>0.44</v>
      </c>
      <c r="J203">
        <v>0.28999999999999998</v>
      </c>
      <c r="K203">
        <v>0.15</v>
      </c>
      <c r="L203">
        <v>1.18</v>
      </c>
      <c r="M203">
        <v>66.67</v>
      </c>
      <c r="N203">
        <v>5.29</v>
      </c>
      <c r="O203">
        <v>13.89</v>
      </c>
      <c r="P203">
        <v>0.61</v>
      </c>
      <c r="Q203">
        <v>9.1199999999999992</v>
      </c>
      <c r="R203">
        <v>7.21</v>
      </c>
      <c r="S203">
        <v>5.44</v>
      </c>
      <c r="T203">
        <v>2.79</v>
      </c>
      <c r="U203">
        <v>0.28999999999999998</v>
      </c>
      <c r="V203">
        <v>0.44</v>
      </c>
      <c r="W203">
        <v>0.88</v>
      </c>
      <c r="X203">
        <v>0.44</v>
      </c>
      <c r="Y203">
        <v>0.44</v>
      </c>
      <c r="Z203">
        <v>0</v>
      </c>
      <c r="AA203">
        <v>0</v>
      </c>
      <c r="AB203">
        <v>0.44</v>
      </c>
      <c r="AC203">
        <v>0.59</v>
      </c>
      <c r="AD203">
        <v>3.09</v>
      </c>
      <c r="AE203">
        <v>2.06</v>
      </c>
      <c r="AF203">
        <v>5.15</v>
      </c>
      <c r="AG203">
        <v>1.91</v>
      </c>
      <c r="AH203">
        <v>1.47</v>
      </c>
      <c r="AI203">
        <v>2.35</v>
      </c>
      <c r="AJ203">
        <v>5.66</v>
      </c>
    </row>
    <row r="204" spans="1:36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12.516269841270001</v>
      </c>
      <c r="H204">
        <v>0.11</v>
      </c>
      <c r="I204">
        <v>0.91</v>
      </c>
      <c r="J204">
        <v>0.56999999999999995</v>
      </c>
      <c r="K204">
        <v>0.34</v>
      </c>
      <c r="L204">
        <v>1.03</v>
      </c>
      <c r="M204">
        <v>50</v>
      </c>
      <c r="N204">
        <v>6.51</v>
      </c>
      <c r="O204">
        <v>1.75</v>
      </c>
      <c r="P204">
        <v>0.56999999999999995</v>
      </c>
      <c r="Q204">
        <v>11.64</v>
      </c>
      <c r="R204">
        <v>9.36</v>
      </c>
      <c r="S204">
        <v>5.0199999999999996</v>
      </c>
      <c r="T204">
        <v>2.2799999999999998</v>
      </c>
      <c r="U204">
        <v>0.68</v>
      </c>
      <c r="V204">
        <v>0.68</v>
      </c>
      <c r="W204">
        <v>0.46</v>
      </c>
      <c r="X204">
        <v>0.23</v>
      </c>
      <c r="Y204">
        <v>0.23</v>
      </c>
      <c r="Z204">
        <v>0</v>
      </c>
      <c r="AA204">
        <v>0</v>
      </c>
      <c r="AB204">
        <v>0.91</v>
      </c>
      <c r="AC204">
        <v>1.1399999999999999</v>
      </c>
      <c r="AD204">
        <v>2.0499999999999998</v>
      </c>
      <c r="AE204">
        <v>2.97</v>
      </c>
      <c r="AF204">
        <v>3.99</v>
      </c>
      <c r="AG204">
        <v>1.6</v>
      </c>
      <c r="AH204">
        <v>1.1399999999999999</v>
      </c>
      <c r="AI204">
        <v>1.94</v>
      </c>
      <c r="AJ204">
        <v>4.2300000000000004</v>
      </c>
    </row>
    <row r="205" spans="1:36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10.458888888889</v>
      </c>
      <c r="H205">
        <v>0.38</v>
      </c>
      <c r="I205">
        <v>0.64</v>
      </c>
      <c r="J205">
        <v>0.25</v>
      </c>
      <c r="K205">
        <v>0.38</v>
      </c>
      <c r="L205">
        <v>1.02</v>
      </c>
      <c r="M205">
        <v>66.67</v>
      </c>
      <c r="N205">
        <v>5.0999999999999996</v>
      </c>
      <c r="O205">
        <v>7.5</v>
      </c>
      <c r="P205">
        <v>0.56000000000000005</v>
      </c>
      <c r="Q205">
        <v>10.199999999999999</v>
      </c>
      <c r="R205">
        <v>7.65</v>
      </c>
      <c r="S205">
        <v>6.25</v>
      </c>
      <c r="T205">
        <v>3.06</v>
      </c>
      <c r="U205">
        <v>0.38</v>
      </c>
      <c r="V205">
        <v>0.76</v>
      </c>
      <c r="W205">
        <v>4.33</v>
      </c>
      <c r="X205">
        <v>1.4</v>
      </c>
      <c r="Y205">
        <v>0.89</v>
      </c>
      <c r="Z205">
        <v>0.51</v>
      </c>
      <c r="AA205">
        <v>0</v>
      </c>
      <c r="AB205">
        <v>1.1499999999999999</v>
      </c>
      <c r="AC205">
        <v>1.66</v>
      </c>
      <c r="AD205">
        <v>1.4</v>
      </c>
      <c r="AE205">
        <v>16.059999999999999</v>
      </c>
      <c r="AF205">
        <v>5.61</v>
      </c>
      <c r="AG205">
        <v>2.93</v>
      </c>
      <c r="AH205">
        <v>0.25</v>
      </c>
      <c r="AI205">
        <v>0.38</v>
      </c>
      <c r="AJ205">
        <v>5.0999999999999996</v>
      </c>
    </row>
    <row r="206" spans="1:36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11.083333333333</v>
      </c>
      <c r="H206">
        <v>0.87</v>
      </c>
      <c r="I206">
        <v>1.57</v>
      </c>
      <c r="J206">
        <v>0.87</v>
      </c>
      <c r="K206">
        <v>0.7</v>
      </c>
      <c r="L206">
        <v>2.44</v>
      </c>
      <c r="M206">
        <v>73.680000000000007</v>
      </c>
      <c r="N206">
        <v>4.72</v>
      </c>
      <c r="O206">
        <v>18.52</v>
      </c>
      <c r="P206">
        <v>0.39</v>
      </c>
      <c r="Q206">
        <v>9.7799999999999994</v>
      </c>
      <c r="R206">
        <v>6.81</v>
      </c>
      <c r="S206">
        <v>3.84</v>
      </c>
      <c r="T206">
        <v>1.05</v>
      </c>
      <c r="U206">
        <v>0</v>
      </c>
      <c r="V206">
        <v>0.35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0.35</v>
      </c>
      <c r="AC206">
        <v>0.52</v>
      </c>
      <c r="AD206">
        <v>1.57</v>
      </c>
      <c r="AE206">
        <v>0.52</v>
      </c>
      <c r="AF206">
        <v>2.62</v>
      </c>
      <c r="AG206">
        <v>2.1</v>
      </c>
      <c r="AH206">
        <v>0.52</v>
      </c>
      <c r="AI206">
        <v>0.87</v>
      </c>
      <c r="AJ206">
        <v>6.55</v>
      </c>
    </row>
    <row r="207" spans="1:36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13.55037037037</v>
      </c>
      <c r="H207">
        <v>0.79</v>
      </c>
      <c r="I207">
        <v>1.38</v>
      </c>
      <c r="J207">
        <v>0.89</v>
      </c>
      <c r="K207">
        <v>0.49</v>
      </c>
      <c r="L207">
        <v>2.16</v>
      </c>
      <c r="M207">
        <v>70.97</v>
      </c>
      <c r="N207">
        <v>8.17</v>
      </c>
      <c r="O207">
        <v>9.64</v>
      </c>
      <c r="P207">
        <v>0.86</v>
      </c>
      <c r="Q207">
        <v>16.829999999999998</v>
      </c>
      <c r="R207">
        <v>12.99</v>
      </c>
      <c r="S207">
        <v>8.56</v>
      </c>
      <c r="T207">
        <v>3.84</v>
      </c>
      <c r="U207">
        <v>0.49</v>
      </c>
      <c r="V207">
        <v>1.38</v>
      </c>
      <c r="W207">
        <v>2.36</v>
      </c>
      <c r="X207">
        <v>1.18</v>
      </c>
      <c r="Y207">
        <v>1.18</v>
      </c>
      <c r="Z207">
        <v>0</v>
      </c>
      <c r="AA207">
        <v>0</v>
      </c>
      <c r="AB207">
        <v>1.18</v>
      </c>
      <c r="AC207">
        <v>2.56</v>
      </c>
      <c r="AD207">
        <v>1.97</v>
      </c>
      <c r="AE207">
        <v>1.77</v>
      </c>
      <c r="AF207">
        <v>3.84</v>
      </c>
      <c r="AG207">
        <v>1.67</v>
      </c>
      <c r="AH207">
        <v>0.69</v>
      </c>
      <c r="AI207">
        <v>1.97</v>
      </c>
      <c r="AJ207">
        <v>2.5499999999999998</v>
      </c>
    </row>
    <row r="208" spans="1:36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12.45615942029</v>
      </c>
      <c r="H208">
        <v>0.94</v>
      </c>
      <c r="I208">
        <v>0.63</v>
      </c>
      <c r="J208">
        <v>0.21</v>
      </c>
      <c r="K208">
        <v>0.42</v>
      </c>
      <c r="L208">
        <v>1.57</v>
      </c>
      <c r="M208">
        <v>68.180000000000007</v>
      </c>
      <c r="N208">
        <v>7.33</v>
      </c>
      <c r="O208">
        <v>12.86</v>
      </c>
      <c r="P208">
        <v>0.71</v>
      </c>
      <c r="Q208">
        <v>12.98</v>
      </c>
      <c r="R208">
        <v>9.6300000000000008</v>
      </c>
      <c r="S208">
        <v>5.65</v>
      </c>
      <c r="T208">
        <v>2.62</v>
      </c>
      <c r="U208">
        <v>0.21</v>
      </c>
      <c r="V208">
        <v>1.36</v>
      </c>
      <c r="W208">
        <v>0.63</v>
      </c>
      <c r="X208">
        <v>0.31</v>
      </c>
      <c r="Y208">
        <v>0.31</v>
      </c>
      <c r="Z208">
        <v>0</v>
      </c>
      <c r="AA208">
        <v>0</v>
      </c>
      <c r="AB208">
        <v>1.1499999999999999</v>
      </c>
      <c r="AC208">
        <v>1.1499999999999999</v>
      </c>
      <c r="AD208">
        <v>2.2999999999999998</v>
      </c>
      <c r="AE208">
        <v>2.2999999999999998</v>
      </c>
      <c r="AF208">
        <v>1.57</v>
      </c>
      <c r="AG208">
        <v>1.1499999999999999</v>
      </c>
      <c r="AH208">
        <v>25.45</v>
      </c>
      <c r="AI208">
        <v>20.52</v>
      </c>
      <c r="AJ208">
        <v>5.8</v>
      </c>
    </row>
    <row r="209" spans="1:36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10.46875</v>
      </c>
      <c r="H209">
        <v>0.36</v>
      </c>
      <c r="I209">
        <v>0.36</v>
      </c>
      <c r="J209">
        <v>0.18</v>
      </c>
      <c r="K209">
        <v>0.18</v>
      </c>
      <c r="L209">
        <v>0.72</v>
      </c>
      <c r="M209">
        <v>66.67</v>
      </c>
      <c r="N209">
        <v>6.27</v>
      </c>
      <c r="O209">
        <v>5.71</v>
      </c>
      <c r="P209">
        <v>0.57999999999999996</v>
      </c>
      <c r="Q209">
        <v>11.46</v>
      </c>
      <c r="R209">
        <v>9.1300000000000008</v>
      </c>
      <c r="S209">
        <v>5.37</v>
      </c>
      <c r="T209">
        <v>1.97</v>
      </c>
      <c r="U209">
        <v>0.18</v>
      </c>
      <c r="V209">
        <v>0.72</v>
      </c>
      <c r="W209">
        <v>0.72</v>
      </c>
      <c r="X209">
        <v>0.36</v>
      </c>
      <c r="Y209">
        <v>0.36</v>
      </c>
      <c r="Z209">
        <v>0</v>
      </c>
      <c r="AA209">
        <v>0</v>
      </c>
      <c r="AB209">
        <v>0.72</v>
      </c>
      <c r="AC209">
        <v>1.07</v>
      </c>
      <c r="AD209">
        <v>0.18</v>
      </c>
      <c r="AE209">
        <v>4.84</v>
      </c>
      <c r="AF209">
        <v>3.76</v>
      </c>
      <c r="AG209">
        <v>1.97</v>
      </c>
      <c r="AH209">
        <v>0.54</v>
      </c>
      <c r="AI209">
        <v>1.79</v>
      </c>
      <c r="AJ209">
        <v>4.13</v>
      </c>
    </row>
    <row r="210" spans="1:36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9.8563829787233992</v>
      </c>
      <c r="H210">
        <v>0.78</v>
      </c>
      <c r="I210">
        <v>0.26</v>
      </c>
      <c r="J210">
        <v>0.26</v>
      </c>
      <c r="K210">
        <v>0</v>
      </c>
      <c r="L210">
        <v>1.04</v>
      </c>
      <c r="M210">
        <v>66.67</v>
      </c>
      <c r="N210">
        <v>4.92</v>
      </c>
      <c r="O210">
        <v>15.79</v>
      </c>
      <c r="P210">
        <v>0.55000000000000004</v>
      </c>
      <c r="Q210">
        <v>9.4499999999999993</v>
      </c>
      <c r="R210">
        <v>6.48</v>
      </c>
      <c r="S210">
        <v>4.66</v>
      </c>
      <c r="T210">
        <v>2.33</v>
      </c>
      <c r="U210">
        <v>0</v>
      </c>
      <c r="V210">
        <v>1.04</v>
      </c>
      <c r="W210">
        <v>4.92</v>
      </c>
      <c r="X210">
        <v>1.94</v>
      </c>
      <c r="Y210">
        <v>1.81</v>
      </c>
      <c r="Z210">
        <v>0</v>
      </c>
      <c r="AA210">
        <v>0.13</v>
      </c>
      <c r="AB210">
        <v>0.65</v>
      </c>
      <c r="AC210">
        <v>0.91</v>
      </c>
      <c r="AD210">
        <v>1.94</v>
      </c>
      <c r="AE210">
        <v>3.89</v>
      </c>
      <c r="AF210">
        <v>6.86</v>
      </c>
      <c r="AG210">
        <v>2.2000000000000002</v>
      </c>
      <c r="AH210">
        <v>26.42</v>
      </c>
      <c r="AI210">
        <v>20.329999999999998</v>
      </c>
      <c r="AJ210">
        <v>7.32</v>
      </c>
    </row>
    <row r="211" spans="1:36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11.227631578946999</v>
      </c>
      <c r="H211">
        <v>0.7</v>
      </c>
      <c r="I211">
        <v>0.7</v>
      </c>
      <c r="J211">
        <v>0.56000000000000005</v>
      </c>
      <c r="K211">
        <v>0.14000000000000001</v>
      </c>
      <c r="L211">
        <v>1.41</v>
      </c>
      <c r="M211">
        <v>62.5</v>
      </c>
      <c r="N211">
        <v>7.88</v>
      </c>
      <c r="O211">
        <v>8.93</v>
      </c>
      <c r="P211">
        <v>0.74</v>
      </c>
      <c r="Q211">
        <v>14.77</v>
      </c>
      <c r="R211">
        <v>11.39</v>
      </c>
      <c r="S211">
        <v>7.31</v>
      </c>
      <c r="T211">
        <v>3.09</v>
      </c>
      <c r="U211">
        <v>0.84</v>
      </c>
      <c r="V211">
        <v>0.84</v>
      </c>
      <c r="W211">
        <v>2.81</v>
      </c>
      <c r="X211">
        <v>0.98</v>
      </c>
      <c r="Y211">
        <v>0.7</v>
      </c>
      <c r="Z211">
        <v>0.28000000000000003</v>
      </c>
      <c r="AA211">
        <v>0</v>
      </c>
      <c r="AB211">
        <v>1.69</v>
      </c>
      <c r="AC211">
        <v>1.1299999999999999</v>
      </c>
      <c r="AD211">
        <v>2.11</v>
      </c>
      <c r="AE211">
        <v>15.47</v>
      </c>
      <c r="AF211">
        <v>5.34</v>
      </c>
      <c r="AG211">
        <v>2.11</v>
      </c>
      <c r="AH211">
        <v>1.27</v>
      </c>
      <c r="AI211">
        <v>2.11</v>
      </c>
      <c r="AJ211">
        <v>5.27</v>
      </c>
    </row>
    <row r="212" spans="1:36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15.489430894309001</v>
      </c>
      <c r="H212">
        <v>0.76</v>
      </c>
      <c r="I212">
        <v>1.04</v>
      </c>
      <c r="J212">
        <v>0.76</v>
      </c>
      <c r="K212">
        <v>0.28000000000000003</v>
      </c>
      <c r="L212">
        <v>1.8</v>
      </c>
      <c r="M212">
        <v>52.78</v>
      </c>
      <c r="N212">
        <v>6.8</v>
      </c>
      <c r="O212">
        <v>11.11</v>
      </c>
      <c r="P212">
        <v>0.7</v>
      </c>
      <c r="Q212">
        <v>15.59</v>
      </c>
      <c r="R212">
        <v>10.58</v>
      </c>
      <c r="S212">
        <v>8.2200000000000006</v>
      </c>
      <c r="T212">
        <v>3.78</v>
      </c>
      <c r="U212">
        <v>0.47</v>
      </c>
      <c r="V212">
        <v>1.32</v>
      </c>
      <c r="W212">
        <v>1.7</v>
      </c>
      <c r="X212">
        <v>0.76</v>
      </c>
      <c r="Y212">
        <v>0.76</v>
      </c>
      <c r="Z212">
        <v>0</v>
      </c>
      <c r="AA212">
        <v>0</v>
      </c>
      <c r="AB212">
        <v>1.04</v>
      </c>
      <c r="AC212">
        <v>3.21</v>
      </c>
      <c r="AD212">
        <v>1.7</v>
      </c>
      <c r="AE212">
        <v>1.8</v>
      </c>
      <c r="AF212">
        <v>2.93</v>
      </c>
      <c r="AG212">
        <v>1.98</v>
      </c>
      <c r="AH212">
        <v>0</v>
      </c>
      <c r="AI212">
        <v>0</v>
      </c>
      <c r="AJ212" t="s">
        <v>58</v>
      </c>
    </row>
    <row r="213" spans="1:36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12.769259259259</v>
      </c>
      <c r="H213">
        <v>0.84</v>
      </c>
      <c r="I213">
        <v>0.94</v>
      </c>
      <c r="J213">
        <v>0.73</v>
      </c>
      <c r="K213">
        <v>0.21</v>
      </c>
      <c r="L213">
        <v>1.78</v>
      </c>
      <c r="M213">
        <v>48.57</v>
      </c>
      <c r="N213">
        <v>8.14</v>
      </c>
      <c r="O213">
        <v>10.26</v>
      </c>
      <c r="P213">
        <v>0.68</v>
      </c>
      <c r="Q213">
        <v>16.29</v>
      </c>
      <c r="R213">
        <v>10.96</v>
      </c>
      <c r="S213">
        <v>7.94</v>
      </c>
      <c r="T213">
        <v>2.92</v>
      </c>
      <c r="U213">
        <v>0.21</v>
      </c>
      <c r="V213">
        <v>0.94</v>
      </c>
      <c r="W213">
        <v>0.84</v>
      </c>
      <c r="X213">
        <v>0.42</v>
      </c>
      <c r="Y213">
        <v>0.42</v>
      </c>
      <c r="Z213">
        <v>0</v>
      </c>
      <c r="AA213">
        <v>0</v>
      </c>
      <c r="AB213">
        <v>0.84</v>
      </c>
      <c r="AC213">
        <v>0.94</v>
      </c>
      <c r="AD213">
        <v>2.19</v>
      </c>
      <c r="AE213">
        <v>2.09</v>
      </c>
      <c r="AF213">
        <v>4.3899999999999997</v>
      </c>
      <c r="AG213">
        <v>2.61</v>
      </c>
      <c r="AH213">
        <v>1.57</v>
      </c>
      <c r="AI213">
        <v>3.03</v>
      </c>
      <c r="AJ213">
        <v>3.56</v>
      </c>
    </row>
    <row r="214" spans="1:36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8.6529761904762008</v>
      </c>
      <c r="H214">
        <v>0.74</v>
      </c>
      <c r="I214">
        <v>0.25</v>
      </c>
      <c r="J214">
        <v>0.25</v>
      </c>
      <c r="K214">
        <v>0</v>
      </c>
      <c r="L214">
        <v>0.99</v>
      </c>
      <c r="M214">
        <v>57.14</v>
      </c>
      <c r="N214">
        <v>5.2</v>
      </c>
      <c r="O214">
        <v>14.29</v>
      </c>
      <c r="P214">
        <v>0.56000000000000005</v>
      </c>
      <c r="Q214">
        <v>10.65</v>
      </c>
      <c r="R214">
        <v>8.17</v>
      </c>
      <c r="S214">
        <v>5.7</v>
      </c>
      <c r="T214">
        <v>2.72</v>
      </c>
      <c r="U214">
        <v>0.25</v>
      </c>
      <c r="V214">
        <v>0.74</v>
      </c>
      <c r="W214">
        <v>9.41</v>
      </c>
      <c r="X214">
        <v>2.97</v>
      </c>
      <c r="Y214">
        <v>2.23</v>
      </c>
      <c r="Z214">
        <v>0.5</v>
      </c>
      <c r="AA214">
        <v>0.25</v>
      </c>
      <c r="AB214">
        <v>2.48</v>
      </c>
      <c r="AC214">
        <v>1.98</v>
      </c>
      <c r="AD214">
        <v>0.5</v>
      </c>
      <c r="AE214">
        <v>10.65</v>
      </c>
      <c r="AF214">
        <v>2.97</v>
      </c>
      <c r="AG214">
        <v>1.24</v>
      </c>
      <c r="AH214">
        <v>0.74</v>
      </c>
      <c r="AI214">
        <v>0.25</v>
      </c>
      <c r="AJ214">
        <v>18.57</v>
      </c>
    </row>
    <row r="215" spans="1:36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15.389444444444001</v>
      </c>
      <c r="H215">
        <v>1.43</v>
      </c>
      <c r="I215">
        <v>0.39</v>
      </c>
      <c r="J215">
        <v>0</v>
      </c>
      <c r="K215">
        <v>0.39</v>
      </c>
      <c r="L215">
        <v>1.82</v>
      </c>
      <c r="M215">
        <v>77.78</v>
      </c>
      <c r="N215">
        <v>11.05</v>
      </c>
      <c r="O215">
        <v>12.94</v>
      </c>
      <c r="P215">
        <v>1.07</v>
      </c>
      <c r="Q215">
        <v>18.84</v>
      </c>
      <c r="R215">
        <v>15.08</v>
      </c>
      <c r="S215">
        <v>11.7</v>
      </c>
      <c r="T215">
        <v>4.68</v>
      </c>
      <c r="U215">
        <v>0.52</v>
      </c>
      <c r="V215">
        <v>1.43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0.91</v>
      </c>
      <c r="AC215">
        <v>1.82</v>
      </c>
      <c r="AD215">
        <v>1.82</v>
      </c>
      <c r="AE215">
        <v>0.52</v>
      </c>
      <c r="AF215">
        <v>1.69</v>
      </c>
      <c r="AG215">
        <v>1.17</v>
      </c>
      <c r="AH215">
        <v>0.13</v>
      </c>
      <c r="AI215">
        <v>0.13</v>
      </c>
      <c r="AJ215">
        <v>6.5</v>
      </c>
    </row>
    <row r="216" spans="1:36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11.42037037037</v>
      </c>
      <c r="H216">
        <v>0.7</v>
      </c>
      <c r="I216">
        <v>0.82</v>
      </c>
      <c r="J216">
        <v>0.57999999999999996</v>
      </c>
      <c r="K216">
        <v>0.23</v>
      </c>
      <c r="L216">
        <v>1.52</v>
      </c>
      <c r="M216">
        <v>72.22</v>
      </c>
      <c r="N216">
        <v>6.65</v>
      </c>
      <c r="O216">
        <v>10.53</v>
      </c>
      <c r="P216">
        <v>0.67</v>
      </c>
      <c r="Q216">
        <v>12.38</v>
      </c>
      <c r="R216">
        <v>9.2200000000000006</v>
      </c>
      <c r="S216">
        <v>6.65</v>
      </c>
      <c r="T216">
        <v>3.5</v>
      </c>
      <c r="U216">
        <v>0.57999999999999996</v>
      </c>
      <c r="V216">
        <v>1.4</v>
      </c>
      <c r="W216">
        <v>3.04</v>
      </c>
      <c r="X216">
        <v>1.05</v>
      </c>
      <c r="Y216">
        <v>0.93</v>
      </c>
      <c r="Z216">
        <v>0</v>
      </c>
      <c r="AA216">
        <v>0.12</v>
      </c>
      <c r="AB216">
        <v>0.47</v>
      </c>
      <c r="AC216">
        <v>0.82</v>
      </c>
      <c r="AD216">
        <v>1.4</v>
      </c>
      <c r="AE216">
        <v>3.74</v>
      </c>
      <c r="AF216">
        <v>3.15</v>
      </c>
      <c r="AG216">
        <v>3.04</v>
      </c>
      <c r="AH216">
        <v>10.39</v>
      </c>
      <c r="AI216">
        <v>10.039999999999999</v>
      </c>
      <c r="AJ216">
        <v>5.94</v>
      </c>
    </row>
    <row r="217" spans="1:36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13.253472222221999</v>
      </c>
      <c r="H217">
        <v>0.56999999999999995</v>
      </c>
      <c r="I217">
        <v>0.66</v>
      </c>
      <c r="J217">
        <v>0.28000000000000003</v>
      </c>
      <c r="K217">
        <v>0.38</v>
      </c>
      <c r="L217">
        <v>1.23</v>
      </c>
      <c r="M217">
        <v>54.17</v>
      </c>
      <c r="N217">
        <v>8.2100000000000009</v>
      </c>
      <c r="O217">
        <v>6.9</v>
      </c>
      <c r="P217">
        <v>0.88</v>
      </c>
      <c r="Q217">
        <v>14.24</v>
      </c>
      <c r="R217">
        <v>11.13</v>
      </c>
      <c r="S217">
        <v>8.77</v>
      </c>
      <c r="T217">
        <v>3.21</v>
      </c>
      <c r="U217">
        <v>0.75</v>
      </c>
      <c r="V217">
        <v>1.6</v>
      </c>
      <c r="W217">
        <v>1.32</v>
      </c>
      <c r="X217">
        <v>0.66</v>
      </c>
      <c r="Y217">
        <v>0.66</v>
      </c>
      <c r="Z217">
        <v>0</v>
      </c>
      <c r="AA217">
        <v>0</v>
      </c>
      <c r="AB217">
        <v>1.51</v>
      </c>
      <c r="AC217">
        <v>1.6</v>
      </c>
      <c r="AD217">
        <v>0.85</v>
      </c>
      <c r="AE217">
        <v>3.3</v>
      </c>
      <c r="AF217">
        <v>3.96</v>
      </c>
      <c r="AG217">
        <v>2.4500000000000002</v>
      </c>
      <c r="AH217">
        <v>0.85</v>
      </c>
      <c r="AI217">
        <v>1.1299999999999999</v>
      </c>
      <c r="AJ217">
        <v>4.04</v>
      </c>
    </row>
    <row r="218" spans="1:36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11.143560606061</v>
      </c>
      <c r="H218">
        <v>0.61</v>
      </c>
      <c r="I218">
        <v>0.73</v>
      </c>
      <c r="J218">
        <v>0.37</v>
      </c>
      <c r="K218">
        <v>0.37</v>
      </c>
      <c r="L218">
        <v>1.35</v>
      </c>
      <c r="M218">
        <v>68.75</v>
      </c>
      <c r="N218">
        <v>8.08</v>
      </c>
      <c r="O218">
        <v>7.58</v>
      </c>
      <c r="P218">
        <v>0.78</v>
      </c>
      <c r="Q218">
        <v>15.79</v>
      </c>
      <c r="R218">
        <v>12.11</v>
      </c>
      <c r="S218">
        <v>7.83</v>
      </c>
      <c r="T218">
        <v>3.43</v>
      </c>
      <c r="U218">
        <v>0.24</v>
      </c>
      <c r="V218">
        <v>1.47</v>
      </c>
      <c r="W218">
        <v>1.96</v>
      </c>
      <c r="X218">
        <v>0.98</v>
      </c>
      <c r="Y218">
        <v>0.98</v>
      </c>
      <c r="Z218">
        <v>0</v>
      </c>
      <c r="AA218">
        <v>0</v>
      </c>
      <c r="AB218">
        <v>0.49</v>
      </c>
      <c r="AC218">
        <v>1.35</v>
      </c>
      <c r="AD218">
        <v>1.84</v>
      </c>
      <c r="AE218">
        <v>3.06</v>
      </c>
      <c r="AF218">
        <v>4.53</v>
      </c>
      <c r="AG218">
        <v>2.08</v>
      </c>
      <c r="AH218">
        <v>23.86</v>
      </c>
      <c r="AI218">
        <v>21.05</v>
      </c>
      <c r="AJ218">
        <v>6.5</v>
      </c>
    </row>
    <row r="219" spans="1:36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12.350724637680999</v>
      </c>
      <c r="H219">
        <v>1.48</v>
      </c>
      <c r="I219">
        <v>0.42</v>
      </c>
      <c r="J219">
        <v>0.32</v>
      </c>
      <c r="K219">
        <v>0.11</v>
      </c>
      <c r="L219">
        <v>1.9</v>
      </c>
      <c r="M219">
        <v>69.23</v>
      </c>
      <c r="N219">
        <v>9.08</v>
      </c>
      <c r="O219">
        <v>16.28</v>
      </c>
      <c r="P219">
        <v>1.1000000000000001</v>
      </c>
      <c r="Q219">
        <v>16.37</v>
      </c>
      <c r="R219">
        <v>12.46</v>
      </c>
      <c r="S219">
        <v>11.19</v>
      </c>
      <c r="T219">
        <v>6.02</v>
      </c>
      <c r="U219">
        <v>0.42</v>
      </c>
      <c r="V219">
        <v>2.3199999999999998</v>
      </c>
      <c r="W219">
        <v>3.17</v>
      </c>
      <c r="X219">
        <v>1.27</v>
      </c>
      <c r="Y219">
        <v>1.06</v>
      </c>
      <c r="Z219">
        <v>0.21</v>
      </c>
      <c r="AA219">
        <v>0</v>
      </c>
      <c r="AB219">
        <v>1.1599999999999999</v>
      </c>
      <c r="AC219">
        <v>1.69</v>
      </c>
      <c r="AD219">
        <v>1.48</v>
      </c>
      <c r="AE219">
        <v>7.29</v>
      </c>
      <c r="AF219">
        <v>2.85</v>
      </c>
      <c r="AG219">
        <v>1.9</v>
      </c>
      <c r="AH219">
        <v>1.27</v>
      </c>
      <c r="AI219">
        <v>3.06</v>
      </c>
      <c r="AJ219">
        <v>3.09</v>
      </c>
    </row>
    <row r="220" spans="1:36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14.249425287356001</v>
      </c>
      <c r="H220">
        <v>0.57999999999999996</v>
      </c>
      <c r="I220">
        <v>0.73</v>
      </c>
      <c r="J220">
        <v>0.44</v>
      </c>
      <c r="K220">
        <v>0.28999999999999998</v>
      </c>
      <c r="L220">
        <v>1.31</v>
      </c>
      <c r="M220">
        <v>69.23</v>
      </c>
      <c r="N220">
        <v>6.24</v>
      </c>
      <c r="O220">
        <v>9.3000000000000007</v>
      </c>
      <c r="P220">
        <v>0.56999999999999995</v>
      </c>
      <c r="Q220">
        <v>9.58</v>
      </c>
      <c r="R220">
        <v>7.99</v>
      </c>
      <c r="S220">
        <v>6.1</v>
      </c>
      <c r="T220">
        <v>2.4700000000000002</v>
      </c>
      <c r="U220">
        <v>0.73</v>
      </c>
      <c r="V220">
        <v>1.1599999999999999</v>
      </c>
      <c r="W220">
        <v>1.1599999999999999</v>
      </c>
      <c r="X220">
        <v>0.57999999999999996</v>
      </c>
      <c r="Y220">
        <v>0.57999999999999996</v>
      </c>
      <c r="Z220">
        <v>0</v>
      </c>
      <c r="AA220">
        <v>0</v>
      </c>
      <c r="AB220">
        <v>1.45</v>
      </c>
      <c r="AC220">
        <v>2.3199999999999998</v>
      </c>
      <c r="AD220">
        <v>2.3199999999999998</v>
      </c>
      <c r="AE220">
        <v>1.74</v>
      </c>
      <c r="AF220">
        <v>1.74</v>
      </c>
      <c r="AG220">
        <v>1.1599999999999999</v>
      </c>
      <c r="AH220">
        <v>12.49</v>
      </c>
      <c r="AI220">
        <v>24.68</v>
      </c>
      <c r="AJ220">
        <v>4.88</v>
      </c>
    </row>
    <row r="221" spans="1:36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15.401515151515</v>
      </c>
      <c r="H221">
        <v>0.97</v>
      </c>
      <c r="I221">
        <v>1.59</v>
      </c>
      <c r="J221">
        <v>0.97</v>
      </c>
      <c r="K221">
        <v>0.62</v>
      </c>
      <c r="L221">
        <v>2.57</v>
      </c>
      <c r="M221">
        <v>78.38</v>
      </c>
      <c r="N221">
        <v>6.29</v>
      </c>
      <c r="O221">
        <v>15.49</v>
      </c>
      <c r="P221">
        <v>0.74</v>
      </c>
      <c r="Q221">
        <v>12.4</v>
      </c>
      <c r="R221">
        <v>9.4700000000000006</v>
      </c>
      <c r="S221">
        <v>6.99</v>
      </c>
      <c r="T221">
        <v>2.74</v>
      </c>
      <c r="U221">
        <v>0.35</v>
      </c>
      <c r="V221">
        <v>1.1499999999999999</v>
      </c>
      <c r="W221">
        <v>3.01</v>
      </c>
      <c r="X221">
        <v>1.1499999999999999</v>
      </c>
      <c r="Y221">
        <v>1.06</v>
      </c>
      <c r="Z221">
        <v>0</v>
      </c>
      <c r="AA221">
        <v>0.09</v>
      </c>
      <c r="AB221">
        <v>1.1499999999999999</v>
      </c>
      <c r="AC221">
        <v>4.07</v>
      </c>
      <c r="AD221">
        <v>4.25</v>
      </c>
      <c r="AE221">
        <v>1.51</v>
      </c>
      <c r="AF221">
        <v>4.6900000000000004</v>
      </c>
      <c r="AG221">
        <v>1.06</v>
      </c>
      <c r="AH221">
        <v>27.54</v>
      </c>
      <c r="AI221">
        <v>18.77</v>
      </c>
      <c r="AJ221">
        <v>5.26</v>
      </c>
    </row>
    <row r="222" spans="1:36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9.4897163120567001</v>
      </c>
      <c r="H222">
        <v>0.4</v>
      </c>
      <c r="I222">
        <v>0.67</v>
      </c>
      <c r="J222">
        <v>0.4</v>
      </c>
      <c r="K222">
        <v>0.27</v>
      </c>
      <c r="L222">
        <v>1.08</v>
      </c>
      <c r="M222">
        <v>47.06</v>
      </c>
      <c r="N222">
        <v>5.1100000000000003</v>
      </c>
      <c r="O222">
        <v>7.89</v>
      </c>
      <c r="P222">
        <v>0.49</v>
      </c>
      <c r="Q222">
        <v>9.9499999999999993</v>
      </c>
      <c r="R222">
        <v>7.4</v>
      </c>
      <c r="S222">
        <v>5.1100000000000003</v>
      </c>
      <c r="T222">
        <v>2.42</v>
      </c>
      <c r="U222">
        <v>0.54</v>
      </c>
      <c r="V222">
        <v>0.67</v>
      </c>
      <c r="W222">
        <v>15.6</v>
      </c>
      <c r="X222">
        <v>4.04</v>
      </c>
      <c r="Y222">
        <v>2.42</v>
      </c>
      <c r="Z222">
        <v>1.08</v>
      </c>
      <c r="AA222">
        <v>0.54</v>
      </c>
      <c r="AB222">
        <v>1.61</v>
      </c>
      <c r="AC222">
        <v>1.35</v>
      </c>
      <c r="AD222">
        <v>0.54</v>
      </c>
      <c r="AE222">
        <v>14.93</v>
      </c>
      <c r="AF222">
        <v>4.84</v>
      </c>
      <c r="AG222">
        <v>2.83</v>
      </c>
      <c r="AH222">
        <v>0.81</v>
      </c>
      <c r="AI222">
        <v>1.35</v>
      </c>
      <c r="AJ222">
        <v>5.04</v>
      </c>
    </row>
    <row r="223" spans="1:36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12.867021276596001</v>
      </c>
      <c r="H223">
        <v>0.3</v>
      </c>
      <c r="I223">
        <v>1.0900000000000001</v>
      </c>
      <c r="J223">
        <v>0.99</v>
      </c>
      <c r="K223">
        <v>0.1</v>
      </c>
      <c r="L223">
        <v>1.39</v>
      </c>
      <c r="M223">
        <v>63.64</v>
      </c>
      <c r="N223">
        <v>5.0599999999999996</v>
      </c>
      <c r="O223">
        <v>5.88</v>
      </c>
      <c r="P223">
        <v>0.56999999999999995</v>
      </c>
      <c r="Q223">
        <v>9.92</v>
      </c>
      <c r="R223">
        <v>7.44</v>
      </c>
      <c r="S223">
        <v>6.15</v>
      </c>
      <c r="T223">
        <v>2.48</v>
      </c>
      <c r="U223">
        <v>0.5</v>
      </c>
      <c r="V223">
        <v>0.69</v>
      </c>
      <c r="W223">
        <v>1.39</v>
      </c>
      <c r="X223">
        <v>0.69</v>
      </c>
      <c r="Y223">
        <v>0.69</v>
      </c>
      <c r="Z223">
        <v>0</v>
      </c>
      <c r="AA223">
        <v>0</v>
      </c>
      <c r="AB223">
        <v>1.98</v>
      </c>
      <c r="AC223">
        <v>1.98</v>
      </c>
      <c r="AD223">
        <v>1.69</v>
      </c>
      <c r="AE223">
        <v>2.38</v>
      </c>
      <c r="AF223">
        <v>6.55</v>
      </c>
      <c r="AG223">
        <v>1.98</v>
      </c>
      <c r="AH223">
        <v>14.49</v>
      </c>
      <c r="AI223">
        <v>20.74</v>
      </c>
      <c r="AJ223">
        <v>4.08</v>
      </c>
    </row>
    <row r="224" spans="1:36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12.120289855072</v>
      </c>
      <c r="H224">
        <v>0.75</v>
      </c>
      <c r="I224">
        <v>1.08</v>
      </c>
      <c r="J224">
        <v>0.54</v>
      </c>
      <c r="K224">
        <v>0.54</v>
      </c>
      <c r="L224">
        <v>1.83</v>
      </c>
      <c r="M224">
        <v>60.71</v>
      </c>
      <c r="N224">
        <v>6.35</v>
      </c>
      <c r="O224">
        <v>11.86</v>
      </c>
      <c r="P224">
        <v>0.82</v>
      </c>
      <c r="Q224">
        <v>13.24</v>
      </c>
      <c r="R224">
        <v>9.69</v>
      </c>
      <c r="S224">
        <v>8.07</v>
      </c>
      <c r="T224">
        <v>4.09</v>
      </c>
      <c r="U224">
        <v>0.65</v>
      </c>
      <c r="V224">
        <v>1.18</v>
      </c>
      <c r="W224">
        <v>2.58</v>
      </c>
      <c r="X224">
        <v>0.97</v>
      </c>
      <c r="Y224">
        <v>0.75</v>
      </c>
      <c r="Z224">
        <v>0.22</v>
      </c>
      <c r="AA224">
        <v>0</v>
      </c>
      <c r="AB224">
        <v>0.75</v>
      </c>
      <c r="AC224">
        <v>0.86</v>
      </c>
      <c r="AD224">
        <v>2.37</v>
      </c>
      <c r="AE224">
        <v>3.77</v>
      </c>
      <c r="AF224">
        <v>4.74</v>
      </c>
      <c r="AG224">
        <v>2.48</v>
      </c>
      <c r="AH224">
        <v>0.75</v>
      </c>
      <c r="AI224">
        <v>0.65</v>
      </c>
      <c r="AJ224">
        <v>5.79</v>
      </c>
    </row>
    <row r="225" spans="1:36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13.477777777778</v>
      </c>
      <c r="H225">
        <v>0.74</v>
      </c>
      <c r="I225">
        <v>1.48</v>
      </c>
      <c r="J225">
        <v>0.83</v>
      </c>
      <c r="K225">
        <v>0.65</v>
      </c>
      <c r="L225">
        <v>2.23</v>
      </c>
      <c r="M225">
        <v>72.73</v>
      </c>
      <c r="N225">
        <v>5.38</v>
      </c>
      <c r="O225">
        <v>13.79</v>
      </c>
      <c r="P225">
        <v>0.54</v>
      </c>
      <c r="Q225">
        <v>11.04</v>
      </c>
      <c r="R225">
        <v>7.51</v>
      </c>
      <c r="S225">
        <v>6.31</v>
      </c>
      <c r="T225">
        <v>2.23</v>
      </c>
      <c r="U225">
        <v>0.37</v>
      </c>
      <c r="V225">
        <v>1.02</v>
      </c>
      <c r="W225">
        <v>1.1100000000000001</v>
      </c>
      <c r="X225">
        <v>0.56000000000000005</v>
      </c>
      <c r="Y225">
        <v>0.56000000000000005</v>
      </c>
      <c r="Z225">
        <v>0</v>
      </c>
      <c r="AA225">
        <v>0</v>
      </c>
      <c r="AB225">
        <v>2.13</v>
      </c>
      <c r="AC225">
        <v>1.58</v>
      </c>
      <c r="AD225">
        <v>1.58</v>
      </c>
      <c r="AE225">
        <v>2.69</v>
      </c>
      <c r="AF225">
        <v>3.8</v>
      </c>
      <c r="AG225">
        <v>1.1100000000000001</v>
      </c>
      <c r="AH225">
        <v>0.09</v>
      </c>
      <c r="AI225">
        <v>0.09</v>
      </c>
      <c r="AJ225">
        <v>4.6399999999999997</v>
      </c>
    </row>
    <row r="226" spans="1:36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11.764855072464</v>
      </c>
      <c r="H226">
        <v>0.11</v>
      </c>
      <c r="I226">
        <v>0.55000000000000004</v>
      </c>
      <c r="J226">
        <v>0.33</v>
      </c>
      <c r="K226">
        <v>0.22</v>
      </c>
      <c r="L226">
        <v>0.67</v>
      </c>
      <c r="M226">
        <v>60</v>
      </c>
      <c r="N226">
        <v>5.0999999999999996</v>
      </c>
      <c r="O226">
        <v>2.17</v>
      </c>
      <c r="P226">
        <v>0.44</v>
      </c>
      <c r="Q226">
        <v>8.76</v>
      </c>
      <c r="R226">
        <v>6.43</v>
      </c>
      <c r="S226">
        <v>4.99</v>
      </c>
      <c r="T226">
        <v>1.77</v>
      </c>
      <c r="U226">
        <v>0.55000000000000004</v>
      </c>
      <c r="V226">
        <v>0.55000000000000004</v>
      </c>
      <c r="W226">
        <v>1.33</v>
      </c>
      <c r="X226">
        <v>0.67</v>
      </c>
      <c r="Y226">
        <v>0.67</v>
      </c>
      <c r="Z226">
        <v>0</v>
      </c>
      <c r="AA226">
        <v>0</v>
      </c>
      <c r="AB226">
        <v>0.78</v>
      </c>
      <c r="AC226">
        <v>2.33</v>
      </c>
      <c r="AD226">
        <v>2.33</v>
      </c>
      <c r="AE226">
        <v>1.66</v>
      </c>
      <c r="AF226">
        <v>2.11</v>
      </c>
      <c r="AG226">
        <v>1.66</v>
      </c>
      <c r="AH226">
        <v>7.43</v>
      </c>
      <c r="AI226">
        <v>9.76</v>
      </c>
      <c r="AJ226">
        <v>4.79</v>
      </c>
    </row>
    <row r="227" spans="1:36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11.180496453901</v>
      </c>
      <c r="H227">
        <v>0.8</v>
      </c>
      <c r="I227">
        <v>0.91</v>
      </c>
      <c r="J227">
        <v>0.8</v>
      </c>
      <c r="K227">
        <v>0.11</v>
      </c>
      <c r="L227">
        <v>1.71</v>
      </c>
      <c r="M227">
        <v>71.430000000000007</v>
      </c>
      <c r="N227">
        <v>7.42</v>
      </c>
      <c r="O227">
        <v>10.77</v>
      </c>
      <c r="P227">
        <v>0.7</v>
      </c>
      <c r="Q227">
        <v>11.65</v>
      </c>
      <c r="R227">
        <v>9.02</v>
      </c>
      <c r="S227">
        <v>6.97</v>
      </c>
      <c r="T227">
        <v>3.2</v>
      </c>
      <c r="U227">
        <v>0.46</v>
      </c>
      <c r="V227">
        <v>1.03</v>
      </c>
      <c r="W227">
        <v>1.1399999999999999</v>
      </c>
      <c r="X227">
        <v>0.46</v>
      </c>
      <c r="Y227">
        <v>0.46</v>
      </c>
      <c r="Z227">
        <v>0</v>
      </c>
      <c r="AA227">
        <v>0</v>
      </c>
      <c r="AB227">
        <v>1.26</v>
      </c>
      <c r="AC227">
        <v>3.08</v>
      </c>
      <c r="AD227">
        <v>2.63</v>
      </c>
      <c r="AE227">
        <v>2.06</v>
      </c>
      <c r="AF227">
        <v>5.14</v>
      </c>
      <c r="AG227">
        <v>2.06</v>
      </c>
      <c r="AH227">
        <v>0.11</v>
      </c>
      <c r="AI227">
        <v>0.34</v>
      </c>
      <c r="AJ227">
        <v>2.85</v>
      </c>
    </row>
    <row r="228" spans="1:36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9.0653061224489999</v>
      </c>
      <c r="H228">
        <v>0.95</v>
      </c>
      <c r="I228">
        <v>0.14000000000000001</v>
      </c>
      <c r="J228">
        <v>0.14000000000000001</v>
      </c>
      <c r="K228">
        <v>0</v>
      </c>
      <c r="L228">
        <v>1.08</v>
      </c>
      <c r="M228">
        <v>57.14</v>
      </c>
      <c r="N228">
        <v>3.65</v>
      </c>
      <c r="O228">
        <v>25.93</v>
      </c>
      <c r="P228">
        <v>0.48</v>
      </c>
      <c r="Q228">
        <v>8.24</v>
      </c>
      <c r="R228">
        <v>5.81</v>
      </c>
      <c r="S228">
        <v>5.4</v>
      </c>
      <c r="T228">
        <v>2.16</v>
      </c>
      <c r="U228">
        <v>0.14000000000000001</v>
      </c>
      <c r="V228">
        <v>0.95</v>
      </c>
      <c r="W228">
        <v>3.65</v>
      </c>
      <c r="X228">
        <v>1.08</v>
      </c>
      <c r="Y228">
        <v>0.81</v>
      </c>
      <c r="Z228">
        <v>0.14000000000000001</v>
      </c>
      <c r="AA228">
        <v>0.14000000000000001</v>
      </c>
      <c r="AB228">
        <v>0.95</v>
      </c>
      <c r="AC228">
        <v>0.14000000000000001</v>
      </c>
      <c r="AD228">
        <v>0.81</v>
      </c>
      <c r="AE228">
        <v>7.7</v>
      </c>
      <c r="AF228">
        <v>4.59</v>
      </c>
      <c r="AG228">
        <v>3.24</v>
      </c>
      <c r="AH228">
        <v>34.17</v>
      </c>
      <c r="AI228">
        <v>22.83</v>
      </c>
      <c r="AJ228">
        <v>8.1</v>
      </c>
    </row>
    <row r="229" spans="1:36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11.871317829457</v>
      </c>
      <c r="H229">
        <v>0.47</v>
      </c>
      <c r="I229">
        <v>0.12</v>
      </c>
      <c r="J229">
        <v>0.12</v>
      </c>
      <c r="K229">
        <v>0</v>
      </c>
      <c r="L229">
        <v>0.59</v>
      </c>
      <c r="M229">
        <v>55.56</v>
      </c>
      <c r="N229">
        <v>5.17</v>
      </c>
      <c r="O229">
        <v>9.09</v>
      </c>
      <c r="P229">
        <v>0.71</v>
      </c>
      <c r="Q229">
        <v>10.11</v>
      </c>
      <c r="R229">
        <v>7.52</v>
      </c>
      <c r="S229">
        <v>5.88</v>
      </c>
      <c r="T229">
        <v>3.76</v>
      </c>
      <c r="U229">
        <v>0.47</v>
      </c>
      <c r="V229">
        <v>1.53</v>
      </c>
      <c r="W229">
        <v>4.47</v>
      </c>
      <c r="X229">
        <v>1.53</v>
      </c>
      <c r="Y229">
        <v>1.06</v>
      </c>
      <c r="Z229">
        <v>0.47</v>
      </c>
      <c r="AA229">
        <v>0</v>
      </c>
      <c r="AB229">
        <v>1.29</v>
      </c>
      <c r="AC229">
        <v>1.18</v>
      </c>
      <c r="AD229">
        <v>0.59</v>
      </c>
      <c r="AE229">
        <v>7.88</v>
      </c>
      <c r="AF229">
        <v>3.53</v>
      </c>
      <c r="AG229">
        <v>2.4700000000000002</v>
      </c>
      <c r="AH229">
        <v>9.76</v>
      </c>
      <c r="AI229">
        <v>11.05</v>
      </c>
      <c r="AJ229">
        <v>5.51</v>
      </c>
    </row>
    <row r="230" spans="1:36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</v>
      </c>
      <c r="H230">
        <v>0.28000000000000003</v>
      </c>
      <c r="I230">
        <v>0.43</v>
      </c>
      <c r="J230">
        <v>0.14000000000000001</v>
      </c>
      <c r="K230">
        <v>0.28000000000000003</v>
      </c>
      <c r="L230">
        <v>0.71</v>
      </c>
      <c r="M230">
        <v>71.430000000000007</v>
      </c>
      <c r="N230">
        <v>5.69</v>
      </c>
      <c r="O230">
        <v>5</v>
      </c>
      <c r="P230">
        <v>0.5</v>
      </c>
      <c r="Q230">
        <v>10.53</v>
      </c>
      <c r="R230">
        <v>7.68</v>
      </c>
      <c r="S230">
        <v>5.26</v>
      </c>
      <c r="T230">
        <v>2.42</v>
      </c>
      <c r="U230">
        <v>0.43</v>
      </c>
      <c r="V230">
        <v>0.85</v>
      </c>
      <c r="W230">
        <v>2.7</v>
      </c>
      <c r="X230">
        <v>1.1399999999999999</v>
      </c>
      <c r="Y230">
        <v>1</v>
      </c>
      <c r="Z230">
        <v>0.14000000000000001</v>
      </c>
      <c r="AA230">
        <v>0</v>
      </c>
      <c r="AB230">
        <v>1.28</v>
      </c>
      <c r="AC230">
        <v>1.1399999999999999</v>
      </c>
      <c r="AD230">
        <v>2.99</v>
      </c>
      <c r="AE230">
        <v>9.1</v>
      </c>
      <c r="AF230">
        <v>4.55</v>
      </c>
      <c r="AG230">
        <v>2.85</v>
      </c>
      <c r="AH230">
        <v>11.81</v>
      </c>
      <c r="AI230">
        <v>16.64</v>
      </c>
      <c r="AJ230">
        <v>5.9</v>
      </c>
    </row>
    <row r="231" spans="1:36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13.432638888889</v>
      </c>
      <c r="H231">
        <v>1.02</v>
      </c>
      <c r="I231">
        <v>1.21</v>
      </c>
      <c r="J231">
        <v>0.65</v>
      </c>
      <c r="K231">
        <v>0.56000000000000005</v>
      </c>
      <c r="L231">
        <v>2.23</v>
      </c>
      <c r="M231">
        <v>85.71</v>
      </c>
      <c r="N231">
        <v>5.96</v>
      </c>
      <c r="O231">
        <v>17.190000000000001</v>
      </c>
      <c r="P231">
        <v>0.72</v>
      </c>
      <c r="Q231">
        <v>11.07</v>
      </c>
      <c r="R231">
        <v>9.31</v>
      </c>
      <c r="S231">
        <v>6.98</v>
      </c>
      <c r="T231">
        <v>3.91</v>
      </c>
      <c r="U231">
        <v>0.56000000000000005</v>
      </c>
      <c r="V231">
        <v>0.84</v>
      </c>
      <c r="W231">
        <v>1.86</v>
      </c>
      <c r="X231">
        <v>0.93</v>
      </c>
      <c r="Y231">
        <v>0.93</v>
      </c>
      <c r="Z231">
        <v>0</v>
      </c>
      <c r="AA231">
        <v>0</v>
      </c>
      <c r="AB231">
        <v>1.86</v>
      </c>
      <c r="AC231">
        <v>1.02</v>
      </c>
      <c r="AD231">
        <v>1.58</v>
      </c>
      <c r="AE231">
        <v>0.65</v>
      </c>
      <c r="AF231">
        <v>2.88</v>
      </c>
      <c r="AG231">
        <v>2.14</v>
      </c>
      <c r="AH231">
        <v>16.559999999999999</v>
      </c>
      <c r="AI231">
        <v>20.66</v>
      </c>
      <c r="AJ231">
        <v>4.1399999999999997</v>
      </c>
    </row>
    <row r="232" spans="1:36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11.727777777778</v>
      </c>
      <c r="H232">
        <v>0.68</v>
      </c>
      <c r="I232">
        <v>1.02</v>
      </c>
      <c r="J232">
        <v>0.56999999999999995</v>
      </c>
      <c r="K232">
        <v>0.45</v>
      </c>
      <c r="L232">
        <v>1.71</v>
      </c>
      <c r="M232">
        <v>75</v>
      </c>
      <c r="N232">
        <v>4.09</v>
      </c>
      <c r="O232">
        <v>16.670000000000002</v>
      </c>
      <c r="P232">
        <v>0.54</v>
      </c>
      <c r="Q232">
        <v>8.75</v>
      </c>
      <c r="R232">
        <v>6.48</v>
      </c>
      <c r="S232">
        <v>5.8</v>
      </c>
      <c r="T232">
        <v>3.07</v>
      </c>
      <c r="U232">
        <v>0.23</v>
      </c>
      <c r="V232">
        <v>0.56999999999999995</v>
      </c>
      <c r="W232">
        <v>4.43</v>
      </c>
      <c r="X232">
        <v>1.36</v>
      </c>
      <c r="Y232">
        <v>0.8</v>
      </c>
      <c r="Z232">
        <v>0.56999999999999995</v>
      </c>
      <c r="AA232">
        <v>0</v>
      </c>
      <c r="AB232">
        <v>1.48</v>
      </c>
      <c r="AC232">
        <v>1.71</v>
      </c>
      <c r="AD232">
        <v>2.0499999999999998</v>
      </c>
      <c r="AE232">
        <v>14.21</v>
      </c>
      <c r="AF232">
        <v>3.07</v>
      </c>
      <c r="AG232">
        <v>2.27</v>
      </c>
      <c r="AH232">
        <v>0.56999999999999995</v>
      </c>
      <c r="AI232">
        <v>0.8</v>
      </c>
      <c r="AJ232">
        <v>4.74</v>
      </c>
    </row>
    <row r="233" spans="1:36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12.829513888889</v>
      </c>
      <c r="H233">
        <v>0.57999999999999996</v>
      </c>
      <c r="I233">
        <v>1.17</v>
      </c>
      <c r="J233">
        <v>0.49</v>
      </c>
      <c r="K233">
        <v>0.68</v>
      </c>
      <c r="L233">
        <v>1.75</v>
      </c>
      <c r="M233">
        <v>69.23</v>
      </c>
      <c r="N233">
        <v>5.46</v>
      </c>
      <c r="O233">
        <v>10.71</v>
      </c>
      <c r="P233">
        <v>0.47</v>
      </c>
      <c r="Q233">
        <v>11.89</v>
      </c>
      <c r="R233">
        <v>7.89</v>
      </c>
      <c r="S233">
        <v>5.65</v>
      </c>
      <c r="T233">
        <v>1.85</v>
      </c>
      <c r="U233">
        <v>0.39</v>
      </c>
      <c r="V233">
        <v>0.97</v>
      </c>
      <c r="W233">
        <v>0.97</v>
      </c>
      <c r="X233">
        <v>0.49</v>
      </c>
      <c r="Y233">
        <v>0.49</v>
      </c>
      <c r="Z233">
        <v>0</v>
      </c>
      <c r="AA233">
        <v>0</v>
      </c>
      <c r="AB233">
        <v>0.88</v>
      </c>
      <c r="AC233">
        <v>1.36</v>
      </c>
      <c r="AD233">
        <v>1.46</v>
      </c>
      <c r="AE233">
        <v>2.0499999999999998</v>
      </c>
      <c r="AF233">
        <v>3.51</v>
      </c>
      <c r="AG233">
        <v>1.46</v>
      </c>
      <c r="AH233">
        <v>0.49</v>
      </c>
      <c r="AI233">
        <v>1.56</v>
      </c>
      <c r="AJ233">
        <v>2.3199999999999998</v>
      </c>
    </row>
    <row r="234" spans="1:36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15.988617886179</v>
      </c>
      <c r="H234">
        <v>0.55000000000000004</v>
      </c>
      <c r="I234">
        <v>1.65</v>
      </c>
      <c r="J234">
        <v>1.01</v>
      </c>
      <c r="K234">
        <v>0.64</v>
      </c>
      <c r="L234">
        <v>2.2000000000000002</v>
      </c>
      <c r="M234">
        <v>68.569999999999993</v>
      </c>
      <c r="N234">
        <v>6.04</v>
      </c>
      <c r="O234">
        <v>9.09</v>
      </c>
      <c r="P234">
        <v>0.67</v>
      </c>
      <c r="Q234">
        <v>10.07</v>
      </c>
      <c r="R234">
        <v>8.24</v>
      </c>
      <c r="S234">
        <v>7.14</v>
      </c>
      <c r="T234">
        <v>3.2</v>
      </c>
      <c r="U234">
        <v>0.37</v>
      </c>
      <c r="V234">
        <v>1.01</v>
      </c>
      <c r="W234">
        <v>2.2000000000000002</v>
      </c>
      <c r="X234">
        <v>0.82</v>
      </c>
      <c r="Y234">
        <v>0.64</v>
      </c>
      <c r="Z234">
        <v>0.18</v>
      </c>
      <c r="AA234">
        <v>0</v>
      </c>
      <c r="AB234">
        <v>1.46</v>
      </c>
      <c r="AC234">
        <v>1.1000000000000001</v>
      </c>
      <c r="AD234">
        <v>1.74</v>
      </c>
      <c r="AE234">
        <v>2.75</v>
      </c>
      <c r="AF234">
        <v>4.4800000000000004</v>
      </c>
      <c r="AG234">
        <v>2.29</v>
      </c>
      <c r="AH234">
        <v>26.73</v>
      </c>
      <c r="AI234">
        <v>26.82</v>
      </c>
      <c r="AJ234">
        <v>4.57</v>
      </c>
    </row>
    <row r="235" spans="1:36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13.011111111110999</v>
      </c>
      <c r="H235">
        <v>0.67</v>
      </c>
      <c r="I235">
        <v>1.83</v>
      </c>
      <c r="J235">
        <v>0.77</v>
      </c>
      <c r="K235">
        <v>1.06</v>
      </c>
      <c r="L235">
        <v>2.5</v>
      </c>
      <c r="M235">
        <v>76.47</v>
      </c>
      <c r="N235">
        <v>6.15</v>
      </c>
      <c r="O235">
        <v>10.94</v>
      </c>
      <c r="P235">
        <v>0.63</v>
      </c>
      <c r="Q235">
        <v>11.05</v>
      </c>
      <c r="R235">
        <v>8.07</v>
      </c>
      <c r="S235">
        <v>6.63</v>
      </c>
      <c r="T235">
        <v>2.59</v>
      </c>
      <c r="U235">
        <v>0.1</v>
      </c>
      <c r="V235">
        <v>0.96</v>
      </c>
      <c r="W235">
        <v>0.96</v>
      </c>
      <c r="X235">
        <v>0.48</v>
      </c>
      <c r="Y235">
        <v>0.48</v>
      </c>
      <c r="Z235">
        <v>0</v>
      </c>
      <c r="AA235">
        <v>0</v>
      </c>
      <c r="AB235">
        <v>0.77</v>
      </c>
      <c r="AC235">
        <v>1.54</v>
      </c>
      <c r="AD235">
        <v>3.94</v>
      </c>
      <c r="AE235">
        <v>1.63</v>
      </c>
      <c r="AF235">
        <v>1.54</v>
      </c>
      <c r="AG235">
        <v>2.21</v>
      </c>
      <c r="AH235">
        <v>0</v>
      </c>
      <c r="AI235">
        <v>0.19</v>
      </c>
      <c r="AJ235">
        <v>0</v>
      </c>
    </row>
    <row r="236" spans="1:36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13.996428571429</v>
      </c>
      <c r="H236">
        <v>0.71</v>
      </c>
      <c r="I236">
        <v>1.1200000000000001</v>
      </c>
      <c r="J236">
        <v>0.61</v>
      </c>
      <c r="K236">
        <v>0.51</v>
      </c>
      <c r="L236">
        <v>1.84</v>
      </c>
      <c r="M236">
        <v>72</v>
      </c>
      <c r="N236">
        <v>8.3699999999999992</v>
      </c>
      <c r="O236">
        <v>8.5399999999999991</v>
      </c>
      <c r="P236">
        <v>0.79</v>
      </c>
      <c r="Q236">
        <v>17.25</v>
      </c>
      <c r="R236">
        <v>12.25</v>
      </c>
      <c r="S236">
        <v>7.55</v>
      </c>
      <c r="T236">
        <v>2.65</v>
      </c>
      <c r="U236">
        <v>0.2</v>
      </c>
      <c r="V236">
        <v>1.22</v>
      </c>
      <c r="W236">
        <v>2.4500000000000002</v>
      </c>
      <c r="X236">
        <v>1.22</v>
      </c>
      <c r="Y236">
        <v>1.22</v>
      </c>
      <c r="Z236">
        <v>0</v>
      </c>
      <c r="AA236">
        <v>0</v>
      </c>
      <c r="AB236">
        <v>1.02</v>
      </c>
      <c r="AC236">
        <v>1.63</v>
      </c>
      <c r="AD236">
        <v>1.22</v>
      </c>
      <c r="AE236">
        <v>3.67</v>
      </c>
      <c r="AF236">
        <v>3.78</v>
      </c>
      <c r="AG236">
        <v>1.22</v>
      </c>
      <c r="AH236">
        <v>2.86</v>
      </c>
      <c r="AI236">
        <v>5.92</v>
      </c>
      <c r="AJ236">
        <v>3.32</v>
      </c>
    </row>
    <row r="237" spans="1:36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11.066161616162001</v>
      </c>
      <c r="H237">
        <v>0.66</v>
      </c>
      <c r="I237">
        <v>1.1499999999999999</v>
      </c>
      <c r="J237">
        <v>0.49</v>
      </c>
      <c r="K237">
        <v>0.66</v>
      </c>
      <c r="L237">
        <v>1.81</v>
      </c>
      <c r="M237">
        <v>64.709999999999994</v>
      </c>
      <c r="N237">
        <v>9.0399999999999991</v>
      </c>
      <c r="O237">
        <v>7.27</v>
      </c>
      <c r="P237">
        <v>0.96</v>
      </c>
      <c r="Q237">
        <v>15.44</v>
      </c>
      <c r="R237">
        <v>12.16</v>
      </c>
      <c r="S237">
        <v>8.7100000000000009</v>
      </c>
      <c r="T237">
        <v>4.1100000000000003</v>
      </c>
      <c r="U237">
        <v>0.66</v>
      </c>
      <c r="V237">
        <v>0.82</v>
      </c>
      <c r="W237">
        <v>3.61</v>
      </c>
      <c r="X237">
        <v>1.81</v>
      </c>
      <c r="Y237">
        <v>1.81</v>
      </c>
      <c r="Z237">
        <v>0</v>
      </c>
      <c r="AA237">
        <v>0</v>
      </c>
      <c r="AB237">
        <v>1.31</v>
      </c>
      <c r="AC237">
        <v>1.31</v>
      </c>
      <c r="AD237">
        <v>2.79</v>
      </c>
      <c r="AE237">
        <v>13.8</v>
      </c>
      <c r="AF237">
        <v>6.24</v>
      </c>
      <c r="AG237">
        <v>2.14</v>
      </c>
      <c r="AH237">
        <v>1.64</v>
      </c>
      <c r="AI237">
        <v>1.81</v>
      </c>
      <c r="AJ237">
        <v>7.82</v>
      </c>
    </row>
    <row r="238" spans="1:36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13.948188405797</v>
      </c>
      <c r="H238">
        <v>0.56000000000000005</v>
      </c>
      <c r="I238">
        <v>1.03</v>
      </c>
      <c r="J238">
        <v>0.47</v>
      </c>
      <c r="K238">
        <v>0.56000000000000005</v>
      </c>
      <c r="L238">
        <v>1.59</v>
      </c>
      <c r="M238">
        <v>65.38</v>
      </c>
      <c r="N238">
        <v>5.61</v>
      </c>
      <c r="O238">
        <v>10</v>
      </c>
      <c r="P238">
        <v>0.51</v>
      </c>
      <c r="Q238">
        <v>11.22</v>
      </c>
      <c r="R238">
        <v>8.7899999999999991</v>
      </c>
      <c r="S238">
        <v>5.05</v>
      </c>
      <c r="T238">
        <v>1.68</v>
      </c>
      <c r="U238">
        <v>0.28000000000000003</v>
      </c>
      <c r="V238">
        <v>1.31</v>
      </c>
      <c r="W238">
        <v>1.5</v>
      </c>
      <c r="X238">
        <v>0.65</v>
      </c>
      <c r="Y238">
        <v>0.65</v>
      </c>
      <c r="Z238">
        <v>0</v>
      </c>
      <c r="AA238">
        <v>0</v>
      </c>
      <c r="AB238">
        <v>0.56000000000000005</v>
      </c>
      <c r="AC238">
        <v>0.75</v>
      </c>
      <c r="AD238">
        <v>1.4</v>
      </c>
      <c r="AE238">
        <v>3.74</v>
      </c>
      <c r="AF238">
        <v>5.52</v>
      </c>
      <c r="AG238">
        <v>1.4</v>
      </c>
      <c r="AH238">
        <v>0.28000000000000003</v>
      </c>
      <c r="AI238">
        <v>0.28000000000000003</v>
      </c>
      <c r="AJ238">
        <v>4.68</v>
      </c>
    </row>
    <row r="239" spans="1:36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13.289361702128</v>
      </c>
      <c r="H239">
        <v>1.06</v>
      </c>
      <c r="I239">
        <v>1.54</v>
      </c>
      <c r="J239">
        <v>1.1499999999999999</v>
      </c>
      <c r="K239">
        <v>0.38</v>
      </c>
      <c r="L239">
        <v>2.59</v>
      </c>
      <c r="M239">
        <v>72.97</v>
      </c>
      <c r="N239">
        <v>7.3</v>
      </c>
      <c r="O239">
        <v>14.47</v>
      </c>
      <c r="P239">
        <v>0.8</v>
      </c>
      <c r="Q239">
        <v>14.12</v>
      </c>
      <c r="R239">
        <v>11.72</v>
      </c>
      <c r="S239">
        <v>8.74</v>
      </c>
      <c r="T239">
        <v>3.36</v>
      </c>
      <c r="U239">
        <v>0.77</v>
      </c>
      <c r="V239">
        <v>1.25</v>
      </c>
      <c r="W239">
        <v>3.46</v>
      </c>
      <c r="X239">
        <v>1.44</v>
      </c>
      <c r="Y239">
        <v>1.25</v>
      </c>
      <c r="Z239">
        <v>0.19</v>
      </c>
      <c r="AA239">
        <v>0</v>
      </c>
      <c r="AB239">
        <v>1.73</v>
      </c>
      <c r="AC239">
        <v>2.4</v>
      </c>
      <c r="AD239">
        <v>2.88</v>
      </c>
      <c r="AE239">
        <v>3.46</v>
      </c>
      <c r="AF239">
        <v>5.76</v>
      </c>
      <c r="AG239">
        <v>1.25</v>
      </c>
      <c r="AH239">
        <v>0.28999999999999998</v>
      </c>
      <c r="AI239">
        <v>0.28999999999999998</v>
      </c>
      <c r="AJ239">
        <v>4.8</v>
      </c>
    </row>
    <row r="240" spans="1:36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13.269512195121999</v>
      </c>
      <c r="H240">
        <v>0.77</v>
      </c>
      <c r="I240">
        <v>1.1000000000000001</v>
      </c>
      <c r="J240">
        <v>0.66</v>
      </c>
      <c r="K240">
        <v>0.44</v>
      </c>
      <c r="L240">
        <v>1.87</v>
      </c>
      <c r="M240">
        <v>60.71</v>
      </c>
      <c r="N240">
        <v>7.17</v>
      </c>
      <c r="O240">
        <v>10.77</v>
      </c>
      <c r="P240">
        <v>0.82</v>
      </c>
      <c r="Q240">
        <v>13.34</v>
      </c>
      <c r="R240">
        <v>9.6999999999999993</v>
      </c>
      <c r="S240">
        <v>8.16</v>
      </c>
      <c r="T240">
        <v>4.63</v>
      </c>
      <c r="U240">
        <v>0.66</v>
      </c>
      <c r="V240">
        <v>1.87</v>
      </c>
      <c r="W240">
        <v>5.96</v>
      </c>
      <c r="X240">
        <v>2.4300000000000002</v>
      </c>
      <c r="Y240">
        <v>2.3199999999999998</v>
      </c>
      <c r="Z240">
        <v>0</v>
      </c>
      <c r="AA240">
        <v>0.11</v>
      </c>
      <c r="AB240">
        <v>2.4300000000000002</v>
      </c>
      <c r="AC240">
        <v>1.32</v>
      </c>
      <c r="AD240">
        <v>1.43</v>
      </c>
      <c r="AE240">
        <v>2.65</v>
      </c>
      <c r="AF240">
        <v>1.43</v>
      </c>
      <c r="AG240">
        <v>2.87</v>
      </c>
      <c r="AH240">
        <v>27.35</v>
      </c>
      <c r="AI240">
        <v>22.94</v>
      </c>
      <c r="AJ240">
        <v>6</v>
      </c>
    </row>
    <row r="241" spans="1:36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15.494326241134999</v>
      </c>
      <c r="H241">
        <v>0.49</v>
      </c>
      <c r="I241">
        <v>1.57</v>
      </c>
      <c r="J241">
        <v>1.48</v>
      </c>
      <c r="K241">
        <v>0.08</v>
      </c>
      <c r="L241">
        <v>2.06</v>
      </c>
      <c r="M241">
        <v>69.44</v>
      </c>
      <c r="N241">
        <v>8.24</v>
      </c>
      <c r="O241">
        <v>6</v>
      </c>
      <c r="P241">
        <v>0.77</v>
      </c>
      <c r="Q241">
        <v>14.67</v>
      </c>
      <c r="R241">
        <v>11.53</v>
      </c>
      <c r="S241">
        <v>7.17</v>
      </c>
      <c r="T241">
        <v>3.54</v>
      </c>
      <c r="U241">
        <v>0.82</v>
      </c>
      <c r="V241">
        <v>1.98</v>
      </c>
      <c r="W241">
        <v>1.32</v>
      </c>
      <c r="X241">
        <v>0.66</v>
      </c>
      <c r="Y241">
        <v>0.66</v>
      </c>
      <c r="Z241">
        <v>0</v>
      </c>
      <c r="AA241">
        <v>0</v>
      </c>
      <c r="AB241">
        <v>1.07</v>
      </c>
      <c r="AC241">
        <v>3.54</v>
      </c>
      <c r="AD241">
        <v>4.04</v>
      </c>
      <c r="AE241">
        <v>1.4</v>
      </c>
      <c r="AF241">
        <v>1.89</v>
      </c>
      <c r="AG241">
        <v>1.81</v>
      </c>
      <c r="AH241">
        <v>1.57</v>
      </c>
      <c r="AI241">
        <v>1.73</v>
      </c>
      <c r="AJ241">
        <v>3.91</v>
      </c>
    </row>
    <row r="242" spans="1:36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12.887254901961001</v>
      </c>
      <c r="H242">
        <v>0.96</v>
      </c>
      <c r="I242">
        <v>1.78</v>
      </c>
      <c r="J242">
        <v>1.1000000000000001</v>
      </c>
      <c r="K242">
        <v>0.68</v>
      </c>
      <c r="L242">
        <v>2.74</v>
      </c>
      <c r="M242">
        <v>74.069999999999993</v>
      </c>
      <c r="N242">
        <v>7.53</v>
      </c>
      <c r="O242">
        <v>12.73</v>
      </c>
      <c r="P242">
        <v>0.81</v>
      </c>
      <c r="Q242">
        <v>13.28</v>
      </c>
      <c r="R242">
        <v>10.27</v>
      </c>
      <c r="S242">
        <v>7.81</v>
      </c>
      <c r="T242">
        <v>3.42</v>
      </c>
      <c r="U242">
        <v>0.41</v>
      </c>
      <c r="V242">
        <v>1.37</v>
      </c>
      <c r="W242">
        <v>2.6</v>
      </c>
      <c r="X242">
        <v>1.1000000000000001</v>
      </c>
      <c r="Y242">
        <v>0.96</v>
      </c>
      <c r="Z242">
        <v>0.14000000000000001</v>
      </c>
      <c r="AA242">
        <v>0</v>
      </c>
      <c r="AB242">
        <v>1.37</v>
      </c>
      <c r="AC242">
        <v>1.51</v>
      </c>
      <c r="AD242">
        <v>3.15</v>
      </c>
      <c r="AE242">
        <v>3.7</v>
      </c>
      <c r="AF242">
        <v>5.34</v>
      </c>
      <c r="AG242">
        <v>1.92</v>
      </c>
      <c r="AH242">
        <v>2.0499999999999998</v>
      </c>
      <c r="AI242">
        <v>3.97</v>
      </c>
      <c r="AJ242">
        <v>4.67</v>
      </c>
    </row>
    <row r="243" spans="1:36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9.6318181818182005</v>
      </c>
      <c r="H243">
        <v>0.28000000000000003</v>
      </c>
      <c r="I243">
        <v>1.1299999999999999</v>
      </c>
      <c r="J243">
        <v>0.28000000000000003</v>
      </c>
      <c r="K243">
        <v>0.85</v>
      </c>
      <c r="L243">
        <v>1.42</v>
      </c>
      <c r="M243">
        <v>55.56</v>
      </c>
      <c r="N243">
        <v>5.95</v>
      </c>
      <c r="O243">
        <v>4.76</v>
      </c>
      <c r="P243">
        <v>0.73</v>
      </c>
      <c r="Q243">
        <v>9.34</v>
      </c>
      <c r="R243">
        <v>8.2100000000000009</v>
      </c>
      <c r="S243">
        <v>6.23</v>
      </c>
      <c r="T243">
        <v>4.25</v>
      </c>
      <c r="U243">
        <v>0</v>
      </c>
      <c r="V243">
        <v>1.42</v>
      </c>
      <c r="W243">
        <v>5.38</v>
      </c>
      <c r="X243">
        <v>2.27</v>
      </c>
      <c r="Y243">
        <v>1.98</v>
      </c>
      <c r="Z243">
        <v>0.28000000000000003</v>
      </c>
      <c r="AA243">
        <v>0</v>
      </c>
      <c r="AB243">
        <v>1.42</v>
      </c>
      <c r="AC243">
        <v>0.28000000000000003</v>
      </c>
      <c r="AD243">
        <v>0.85</v>
      </c>
      <c r="AE243">
        <v>15.01</v>
      </c>
      <c r="AF243">
        <v>5.0999999999999996</v>
      </c>
      <c r="AG243">
        <v>3.68</v>
      </c>
      <c r="AH243">
        <v>0.56999999999999995</v>
      </c>
      <c r="AI243">
        <v>0.85</v>
      </c>
      <c r="AJ243">
        <v>11.33</v>
      </c>
    </row>
    <row r="244" spans="1:36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13.310283687943</v>
      </c>
      <c r="H244">
        <v>0.57999999999999996</v>
      </c>
      <c r="I244">
        <v>1.73</v>
      </c>
      <c r="J244">
        <v>1.06</v>
      </c>
      <c r="K244">
        <v>0.67</v>
      </c>
      <c r="L244">
        <v>2.2999999999999998</v>
      </c>
      <c r="M244">
        <v>92.31</v>
      </c>
      <c r="N244">
        <v>5.95</v>
      </c>
      <c r="O244">
        <v>9.68</v>
      </c>
      <c r="P244">
        <v>0.7</v>
      </c>
      <c r="Q244">
        <v>11.99</v>
      </c>
      <c r="R244">
        <v>8.44</v>
      </c>
      <c r="S244">
        <v>6.71</v>
      </c>
      <c r="T244">
        <v>3.36</v>
      </c>
      <c r="U244">
        <v>0.38</v>
      </c>
      <c r="V244">
        <v>0.86</v>
      </c>
      <c r="W244">
        <v>0.38</v>
      </c>
      <c r="X244">
        <v>0.19</v>
      </c>
      <c r="Y244">
        <v>0.19</v>
      </c>
      <c r="Z244">
        <v>0</v>
      </c>
      <c r="AA244">
        <v>0</v>
      </c>
      <c r="AB244">
        <v>0.67</v>
      </c>
      <c r="AC244">
        <v>2.78</v>
      </c>
      <c r="AD244">
        <v>0.77</v>
      </c>
      <c r="AE244">
        <v>0.86</v>
      </c>
      <c r="AF244">
        <v>2.88</v>
      </c>
      <c r="AG244">
        <v>1.73</v>
      </c>
      <c r="AH244">
        <v>0.19</v>
      </c>
      <c r="AI244">
        <v>0.1</v>
      </c>
      <c r="AJ244">
        <v>6.39</v>
      </c>
    </row>
    <row r="245" spans="1:36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13.959829059829</v>
      </c>
      <c r="H245">
        <v>0.55000000000000004</v>
      </c>
      <c r="I245">
        <v>1.32</v>
      </c>
      <c r="J245">
        <v>0.55000000000000004</v>
      </c>
      <c r="K245">
        <v>0.77</v>
      </c>
      <c r="L245">
        <v>1.87</v>
      </c>
      <c r="M245">
        <v>62.96</v>
      </c>
      <c r="N245">
        <v>5.95</v>
      </c>
      <c r="O245">
        <v>9.26</v>
      </c>
      <c r="P245">
        <v>0.53</v>
      </c>
      <c r="Q245">
        <v>11.13</v>
      </c>
      <c r="R245">
        <v>8.3800000000000008</v>
      </c>
      <c r="S245">
        <v>5.4</v>
      </c>
      <c r="T245">
        <v>2.31</v>
      </c>
      <c r="U245">
        <v>0.44</v>
      </c>
      <c r="V245">
        <v>0.33</v>
      </c>
      <c r="W245">
        <v>1.32</v>
      </c>
      <c r="X245">
        <v>0.66</v>
      </c>
      <c r="Y245">
        <v>0.66</v>
      </c>
      <c r="Z245">
        <v>0</v>
      </c>
      <c r="AA245">
        <v>0</v>
      </c>
      <c r="AB245">
        <v>0.77</v>
      </c>
      <c r="AC245">
        <v>1.98</v>
      </c>
      <c r="AD245">
        <v>2.2000000000000002</v>
      </c>
      <c r="AE245">
        <v>0.99</v>
      </c>
      <c r="AF245">
        <v>2.64</v>
      </c>
      <c r="AG245">
        <v>2.87</v>
      </c>
      <c r="AH245">
        <v>1.43</v>
      </c>
      <c r="AI245">
        <v>2.98</v>
      </c>
      <c r="AJ245">
        <v>3.58</v>
      </c>
    </row>
    <row r="246" spans="1:36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12.988617886179</v>
      </c>
      <c r="H246">
        <v>1.1299999999999999</v>
      </c>
      <c r="I246">
        <v>1.01</v>
      </c>
      <c r="J246">
        <v>0.9</v>
      </c>
      <c r="K246">
        <v>0.11</v>
      </c>
      <c r="L246">
        <v>2.14</v>
      </c>
      <c r="M246">
        <v>70.37</v>
      </c>
      <c r="N246">
        <v>7.21</v>
      </c>
      <c r="O246">
        <v>15.63</v>
      </c>
      <c r="P246">
        <v>0.64</v>
      </c>
      <c r="Q246">
        <v>15.77</v>
      </c>
      <c r="R246">
        <v>10.82</v>
      </c>
      <c r="S246">
        <v>8.68</v>
      </c>
      <c r="T246">
        <v>3.04</v>
      </c>
      <c r="U246">
        <v>0.34</v>
      </c>
      <c r="V246">
        <v>1.1299999999999999</v>
      </c>
      <c r="W246">
        <v>3.38</v>
      </c>
      <c r="X246">
        <v>1.46</v>
      </c>
      <c r="Y246">
        <v>1.46</v>
      </c>
      <c r="Z246">
        <v>0</v>
      </c>
      <c r="AA246">
        <v>0</v>
      </c>
      <c r="AB246">
        <v>0.9</v>
      </c>
      <c r="AC246">
        <v>2.48</v>
      </c>
      <c r="AD246">
        <v>2.7</v>
      </c>
      <c r="AE246">
        <v>0.79</v>
      </c>
      <c r="AF246">
        <v>5.3</v>
      </c>
      <c r="AG246">
        <v>1.35</v>
      </c>
      <c r="AH246">
        <v>1.46</v>
      </c>
      <c r="AI246">
        <v>2.59</v>
      </c>
      <c r="AJ246">
        <v>4.07</v>
      </c>
    </row>
    <row r="247" spans="1:36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13.519503546098999</v>
      </c>
      <c r="H247">
        <v>0.94</v>
      </c>
      <c r="I247">
        <v>1.61</v>
      </c>
      <c r="J247">
        <v>1.04</v>
      </c>
      <c r="K247">
        <v>0.56999999999999995</v>
      </c>
      <c r="L247">
        <v>2.5499999999999998</v>
      </c>
      <c r="M247">
        <v>67.5</v>
      </c>
      <c r="N247">
        <v>6.8</v>
      </c>
      <c r="O247">
        <v>13.89</v>
      </c>
      <c r="P247">
        <v>0.86</v>
      </c>
      <c r="Q247">
        <v>15.2</v>
      </c>
      <c r="R247">
        <v>10.95</v>
      </c>
      <c r="S247">
        <v>8.69</v>
      </c>
      <c r="T247">
        <v>3.78</v>
      </c>
      <c r="U247">
        <v>0.47</v>
      </c>
      <c r="V247">
        <v>1.1299999999999999</v>
      </c>
      <c r="W247">
        <v>0.38</v>
      </c>
      <c r="X247">
        <v>0.19</v>
      </c>
      <c r="Y247">
        <v>0.19</v>
      </c>
      <c r="Z247">
        <v>0</v>
      </c>
      <c r="AA247">
        <v>0</v>
      </c>
      <c r="AB247">
        <v>0.47</v>
      </c>
      <c r="AC247">
        <v>2.36</v>
      </c>
      <c r="AD247">
        <v>1.98</v>
      </c>
      <c r="AE247">
        <v>1.32</v>
      </c>
      <c r="AF247">
        <v>4.0599999999999996</v>
      </c>
      <c r="AG247">
        <v>3.21</v>
      </c>
      <c r="AH247">
        <v>14.73</v>
      </c>
      <c r="AI247">
        <v>11.52</v>
      </c>
      <c r="AJ247">
        <v>5.3</v>
      </c>
    </row>
    <row r="248" spans="1:36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9.4538461538462002</v>
      </c>
      <c r="H248">
        <v>0.49</v>
      </c>
      <c r="I248">
        <v>0.24</v>
      </c>
      <c r="J248">
        <v>0</v>
      </c>
      <c r="K248">
        <v>0.24</v>
      </c>
      <c r="L248">
        <v>0.73</v>
      </c>
      <c r="M248">
        <v>42.86</v>
      </c>
      <c r="N248">
        <v>6.1</v>
      </c>
      <c r="O248">
        <v>8</v>
      </c>
      <c r="P248">
        <v>0.72</v>
      </c>
      <c r="Q248">
        <v>9.2799999999999994</v>
      </c>
      <c r="R248">
        <v>7.81</v>
      </c>
      <c r="S248">
        <v>6.35</v>
      </c>
      <c r="T248">
        <v>4.3899999999999997</v>
      </c>
      <c r="U248">
        <v>0.24</v>
      </c>
      <c r="V248">
        <v>0.98</v>
      </c>
      <c r="W248">
        <v>4.3899999999999997</v>
      </c>
      <c r="X248">
        <v>1.46</v>
      </c>
      <c r="Y248">
        <v>0.98</v>
      </c>
      <c r="Z248">
        <v>0.49</v>
      </c>
      <c r="AA248">
        <v>0</v>
      </c>
      <c r="AB248">
        <v>1.46</v>
      </c>
      <c r="AC248">
        <v>1.95</v>
      </c>
      <c r="AD248">
        <v>1.95</v>
      </c>
      <c r="AE248">
        <v>17.579999999999998</v>
      </c>
      <c r="AF248">
        <v>1.95</v>
      </c>
      <c r="AG248">
        <v>2.93</v>
      </c>
      <c r="AH248">
        <v>0.49</v>
      </c>
      <c r="AI248">
        <v>0.73</v>
      </c>
      <c r="AJ248">
        <v>9.76</v>
      </c>
    </row>
    <row r="249" spans="1:36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13.029545454545</v>
      </c>
      <c r="H249">
        <v>0.84</v>
      </c>
      <c r="I249">
        <v>0.73</v>
      </c>
      <c r="J249">
        <v>0.52</v>
      </c>
      <c r="K249">
        <v>0.21</v>
      </c>
      <c r="L249">
        <v>1.57</v>
      </c>
      <c r="M249">
        <v>53.57</v>
      </c>
      <c r="N249">
        <v>5.13</v>
      </c>
      <c r="O249">
        <v>16.329999999999998</v>
      </c>
      <c r="P249">
        <v>0.63</v>
      </c>
      <c r="Q249">
        <v>9.31</v>
      </c>
      <c r="R249">
        <v>7.85</v>
      </c>
      <c r="S249">
        <v>5.65</v>
      </c>
      <c r="T249">
        <v>3.87</v>
      </c>
      <c r="U249">
        <v>0.73</v>
      </c>
      <c r="V249">
        <v>0.94</v>
      </c>
      <c r="W249">
        <v>1.99</v>
      </c>
      <c r="X249">
        <v>0.84</v>
      </c>
      <c r="Y249">
        <v>0.73</v>
      </c>
      <c r="Z249">
        <v>0.1</v>
      </c>
      <c r="AA249">
        <v>0</v>
      </c>
      <c r="AB249">
        <v>1.1499999999999999</v>
      </c>
      <c r="AC249">
        <v>1.67</v>
      </c>
      <c r="AD249">
        <v>2.09</v>
      </c>
      <c r="AE249">
        <v>7.85</v>
      </c>
      <c r="AF249">
        <v>5.97</v>
      </c>
      <c r="AG249">
        <v>1.36</v>
      </c>
      <c r="AH249">
        <v>0</v>
      </c>
      <c r="AI249">
        <v>0.1</v>
      </c>
      <c r="AJ249">
        <v>0</v>
      </c>
    </row>
    <row r="250" spans="1:36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9.2269230769231001</v>
      </c>
      <c r="H250">
        <v>0.25</v>
      </c>
      <c r="I250">
        <v>1</v>
      </c>
      <c r="J250">
        <v>0.75</v>
      </c>
      <c r="K250">
        <v>0.25</v>
      </c>
      <c r="L250">
        <v>1.25</v>
      </c>
      <c r="M250">
        <v>62.5</v>
      </c>
      <c r="N250">
        <v>3.5</v>
      </c>
      <c r="O250">
        <v>7.14</v>
      </c>
      <c r="P250">
        <v>0.67</v>
      </c>
      <c r="Q250">
        <v>7.25</v>
      </c>
      <c r="R250">
        <v>5.25</v>
      </c>
      <c r="S250">
        <v>5</v>
      </c>
      <c r="T250">
        <v>3.25</v>
      </c>
      <c r="U250">
        <v>0.25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0.5</v>
      </c>
      <c r="AC250">
        <v>1</v>
      </c>
      <c r="AD250">
        <v>1</v>
      </c>
      <c r="AE250">
        <v>0.75</v>
      </c>
      <c r="AF250">
        <v>6.25</v>
      </c>
      <c r="AG250">
        <v>3.25</v>
      </c>
      <c r="AH250">
        <v>0.25</v>
      </c>
      <c r="AI250">
        <v>0.25</v>
      </c>
      <c r="AJ250">
        <v>12.51</v>
      </c>
    </row>
    <row r="251" spans="1:36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11.790909090909</v>
      </c>
      <c r="H251">
        <v>0.77</v>
      </c>
      <c r="I251">
        <v>1.23</v>
      </c>
      <c r="J251">
        <v>0.46</v>
      </c>
      <c r="K251">
        <v>0.77</v>
      </c>
      <c r="L251">
        <v>2</v>
      </c>
      <c r="M251">
        <v>76.47</v>
      </c>
      <c r="N251">
        <v>4.93</v>
      </c>
      <c r="O251">
        <v>15.63</v>
      </c>
      <c r="P251">
        <v>0.46</v>
      </c>
      <c r="Q251">
        <v>10.33</v>
      </c>
      <c r="R251">
        <v>6.17</v>
      </c>
      <c r="S251">
        <v>6.01</v>
      </c>
      <c r="T251">
        <v>2.4700000000000002</v>
      </c>
      <c r="U251">
        <v>0.31</v>
      </c>
      <c r="V251">
        <v>0.62</v>
      </c>
      <c r="W251">
        <v>0.93</v>
      </c>
      <c r="X251">
        <v>0.46</v>
      </c>
      <c r="Y251">
        <v>0.46</v>
      </c>
      <c r="Z251">
        <v>0</v>
      </c>
      <c r="AA251">
        <v>0</v>
      </c>
      <c r="AB251">
        <v>1.85</v>
      </c>
      <c r="AC251">
        <v>2.31</v>
      </c>
      <c r="AD251">
        <v>2.62</v>
      </c>
      <c r="AE251">
        <v>2</v>
      </c>
      <c r="AF251">
        <v>6.17</v>
      </c>
      <c r="AG251">
        <v>2</v>
      </c>
      <c r="AH251">
        <v>15.11</v>
      </c>
      <c r="AI251">
        <v>20.82</v>
      </c>
      <c r="AJ251">
        <v>6.49</v>
      </c>
    </row>
    <row r="252" spans="1:36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13.196453900709001</v>
      </c>
      <c r="H252">
        <v>0.87</v>
      </c>
      <c r="I252">
        <v>1.06</v>
      </c>
      <c r="J252">
        <v>0.97</v>
      </c>
      <c r="K252">
        <v>0.1</v>
      </c>
      <c r="L252">
        <v>1.93</v>
      </c>
      <c r="M252">
        <v>60.61</v>
      </c>
      <c r="N252">
        <v>8.32</v>
      </c>
      <c r="O252">
        <v>10.47</v>
      </c>
      <c r="P252">
        <v>0.78</v>
      </c>
      <c r="Q252">
        <v>15.77</v>
      </c>
      <c r="R252">
        <v>12.38</v>
      </c>
      <c r="S252">
        <v>8.42</v>
      </c>
      <c r="T252">
        <v>4.74</v>
      </c>
      <c r="U252">
        <v>0.39</v>
      </c>
      <c r="V252">
        <v>1.26</v>
      </c>
      <c r="W252">
        <v>3.29</v>
      </c>
      <c r="X252">
        <v>1.35</v>
      </c>
      <c r="Y252">
        <v>1.1599999999999999</v>
      </c>
      <c r="Z252">
        <v>0.19</v>
      </c>
      <c r="AA252">
        <v>0</v>
      </c>
      <c r="AB252">
        <v>2.42</v>
      </c>
      <c r="AC252">
        <v>2.52</v>
      </c>
      <c r="AD252">
        <v>1.93</v>
      </c>
      <c r="AE252">
        <v>5.51</v>
      </c>
      <c r="AF252">
        <v>3.1</v>
      </c>
      <c r="AG252">
        <v>1.35</v>
      </c>
      <c r="AH252">
        <v>0</v>
      </c>
      <c r="AI252">
        <v>0.19</v>
      </c>
      <c r="AJ252">
        <v>0</v>
      </c>
    </row>
    <row r="253" spans="1:36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10.323039215686</v>
      </c>
      <c r="H253">
        <v>0.17</v>
      </c>
      <c r="I253">
        <v>0.85</v>
      </c>
      <c r="J253">
        <v>0.34</v>
      </c>
      <c r="K253">
        <v>0.51</v>
      </c>
      <c r="L253">
        <v>1.03</v>
      </c>
      <c r="M253">
        <v>60</v>
      </c>
      <c r="N253">
        <v>5.13</v>
      </c>
      <c r="O253">
        <v>3.33</v>
      </c>
      <c r="P253">
        <v>0.62</v>
      </c>
      <c r="Q253">
        <v>9.06</v>
      </c>
      <c r="R253">
        <v>7.18</v>
      </c>
      <c r="S253">
        <v>5.3</v>
      </c>
      <c r="T253">
        <v>3.25</v>
      </c>
      <c r="U253">
        <v>0.17</v>
      </c>
      <c r="V253">
        <v>0</v>
      </c>
      <c r="W253">
        <v>4.79</v>
      </c>
      <c r="X253">
        <v>1.71</v>
      </c>
      <c r="Y253">
        <v>1.54</v>
      </c>
      <c r="Z253">
        <v>0</v>
      </c>
      <c r="AA253">
        <v>0.17</v>
      </c>
      <c r="AB253">
        <v>1.03</v>
      </c>
      <c r="AC253">
        <v>1.37</v>
      </c>
      <c r="AD253">
        <v>0.68</v>
      </c>
      <c r="AE253">
        <v>3.25</v>
      </c>
      <c r="AF253">
        <v>4.0999999999999996</v>
      </c>
      <c r="AG253">
        <v>1.54</v>
      </c>
      <c r="AH253">
        <v>2.74</v>
      </c>
      <c r="AI253">
        <v>4.0999999999999996</v>
      </c>
      <c r="AJ253">
        <v>6.84</v>
      </c>
    </row>
    <row r="254" spans="1:36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14.203968253968</v>
      </c>
      <c r="H254">
        <v>0.3</v>
      </c>
      <c r="I254">
        <v>0.8</v>
      </c>
      <c r="J254">
        <v>0.7</v>
      </c>
      <c r="K254">
        <v>0.1</v>
      </c>
      <c r="L254">
        <v>1.1100000000000001</v>
      </c>
      <c r="M254">
        <v>64.709999999999994</v>
      </c>
      <c r="N254">
        <v>5.73</v>
      </c>
      <c r="O254">
        <v>5.26</v>
      </c>
      <c r="P254">
        <v>0.54</v>
      </c>
      <c r="Q254">
        <v>10.66</v>
      </c>
      <c r="R254">
        <v>7.34</v>
      </c>
      <c r="S254">
        <v>6.44</v>
      </c>
      <c r="T254">
        <v>3.22</v>
      </c>
      <c r="U254">
        <v>0.7</v>
      </c>
      <c r="V254">
        <v>1.21</v>
      </c>
      <c r="W254">
        <v>0.4</v>
      </c>
      <c r="X254">
        <v>0.2</v>
      </c>
      <c r="Y254">
        <v>0.2</v>
      </c>
      <c r="Z254">
        <v>0</v>
      </c>
      <c r="AA254">
        <v>0</v>
      </c>
      <c r="AB254">
        <v>1.21</v>
      </c>
      <c r="AC254">
        <v>1.71</v>
      </c>
      <c r="AD254">
        <v>2.31</v>
      </c>
      <c r="AE254">
        <v>1.91</v>
      </c>
      <c r="AF254">
        <v>5.93</v>
      </c>
      <c r="AG254">
        <v>2.21</v>
      </c>
      <c r="AH254">
        <v>22.53</v>
      </c>
      <c r="AI254">
        <v>26.25</v>
      </c>
      <c r="AJ254">
        <v>4.6500000000000004</v>
      </c>
    </row>
    <row r="255" spans="1:36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11.290217391303999</v>
      </c>
      <c r="H255">
        <v>0.35</v>
      </c>
      <c r="I255">
        <v>2.08</v>
      </c>
      <c r="J255">
        <v>1.27</v>
      </c>
      <c r="K255">
        <v>0.81</v>
      </c>
      <c r="L255">
        <v>2.4300000000000002</v>
      </c>
      <c r="M255">
        <v>77.78</v>
      </c>
      <c r="N255">
        <v>5.89</v>
      </c>
      <c r="O255">
        <v>5.88</v>
      </c>
      <c r="P255">
        <v>0.46</v>
      </c>
      <c r="Q255">
        <v>11.67</v>
      </c>
      <c r="R255">
        <v>8.66</v>
      </c>
      <c r="S255">
        <v>4.51</v>
      </c>
      <c r="T255">
        <v>2.31</v>
      </c>
      <c r="U255">
        <v>0.81</v>
      </c>
      <c r="V255">
        <v>0.69</v>
      </c>
      <c r="W255">
        <v>6.24</v>
      </c>
      <c r="X255">
        <v>1.85</v>
      </c>
      <c r="Y255">
        <v>1.39</v>
      </c>
      <c r="Z255">
        <v>0.23</v>
      </c>
      <c r="AA255">
        <v>0.23</v>
      </c>
      <c r="AB255">
        <v>0.81</v>
      </c>
      <c r="AC255">
        <v>2.54</v>
      </c>
      <c r="AD255">
        <v>1.5</v>
      </c>
      <c r="AE255">
        <v>3.47</v>
      </c>
      <c r="AF255">
        <v>3</v>
      </c>
      <c r="AG255">
        <v>1.04</v>
      </c>
      <c r="AH255">
        <v>13.05</v>
      </c>
      <c r="AI255">
        <v>11.9</v>
      </c>
      <c r="AJ255">
        <v>6.04</v>
      </c>
    </row>
    <row r="256" spans="1:36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10.65931372549</v>
      </c>
      <c r="H256">
        <v>0.66</v>
      </c>
      <c r="I256">
        <v>0.5</v>
      </c>
      <c r="J256">
        <v>0.33</v>
      </c>
      <c r="K256">
        <v>0.17</v>
      </c>
      <c r="L256">
        <v>1.1599999999999999</v>
      </c>
      <c r="M256">
        <v>63.64</v>
      </c>
      <c r="N256">
        <v>6.95</v>
      </c>
      <c r="O256">
        <v>9.52</v>
      </c>
      <c r="P256">
        <v>0.78</v>
      </c>
      <c r="Q256">
        <v>12.58</v>
      </c>
      <c r="R256">
        <v>10.26</v>
      </c>
      <c r="S256">
        <v>7.28</v>
      </c>
      <c r="T256">
        <v>4.3</v>
      </c>
      <c r="U256">
        <v>0.17</v>
      </c>
      <c r="V256">
        <v>1.82</v>
      </c>
      <c r="W256">
        <v>2.48</v>
      </c>
      <c r="X256">
        <v>0.99</v>
      </c>
      <c r="Y256">
        <v>0.83</v>
      </c>
      <c r="Z256">
        <v>0.17</v>
      </c>
      <c r="AA256">
        <v>0</v>
      </c>
      <c r="AB256">
        <v>2.81</v>
      </c>
      <c r="AC256">
        <v>0.99</v>
      </c>
      <c r="AD256">
        <v>1.49</v>
      </c>
      <c r="AE256">
        <v>10.43</v>
      </c>
      <c r="AF256">
        <v>3.97</v>
      </c>
      <c r="AG256">
        <v>1.32</v>
      </c>
      <c r="AH256">
        <v>0.5</v>
      </c>
      <c r="AI256">
        <v>1.1599999999999999</v>
      </c>
      <c r="AJ256">
        <v>4.97</v>
      </c>
    </row>
    <row r="257" spans="1:36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11.628968253968001</v>
      </c>
      <c r="H257">
        <v>0.49</v>
      </c>
      <c r="I257">
        <v>1.1100000000000001</v>
      </c>
      <c r="J257">
        <v>0.49</v>
      </c>
      <c r="K257">
        <v>0.61</v>
      </c>
      <c r="L257">
        <v>1.6</v>
      </c>
      <c r="M257">
        <v>59.09</v>
      </c>
      <c r="N257">
        <v>5.77</v>
      </c>
      <c r="O257">
        <v>8.51</v>
      </c>
      <c r="P257">
        <v>0.67</v>
      </c>
      <c r="Q257">
        <v>9.58</v>
      </c>
      <c r="R257">
        <v>7.49</v>
      </c>
      <c r="S257">
        <v>6.39</v>
      </c>
      <c r="T257">
        <v>3.32</v>
      </c>
      <c r="U257">
        <v>0.49</v>
      </c>
      <c r="V257">
        <v>0.74</v>
      </c>
      <c r="W257">
        <v>0.74</v>
      </c>
      <c r="X257">
        <v>0.37</v>
      </c>
      <c r="Y257">
        <v>0.37</v>
      </c>
      <c r="Z257">
        <v>0</v>
      </c>
      <c r="AA257">
        <v>0</v>
      </c>
      <c r="AB257">
        <v>1.23</v>
      </c>
      <c r="AC257">
        <v>1.6</v>
      </c>
      <c r="AD257">
        <v>2.33</v>
      </c>
      <c r="AE257">
        <v>1.72</v>
      </c>
      <c r="AF257">
        <v>6.63</v>
      </c>
      <c r="AG257">
        <v>2.21</v>
      </c>
      <c r="AH257">
        <v>6.02</v>
      </c>
      <c r="AI257">
        <v>6.14</v>
      </c>
      <c r="AJ257">
        <v>6.08</v>
      </c>
    </row>
    <row r="258" spans="1:36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11.650362318840999</v>
      </c>
      <c r="H258">
        <v>0.56000000000000005</v>
      </c>
      <c r="I258">
        <v>1.34</v>
      </c>
      <c r="J258">
        <v>1.01</v>
      </c>
      <c r="K258">
        <v>0.34</v>
      </c>
      <c r="L258">
        <v>1.9</v>
      </c>
      <c r="M258">
        <v>80.95</v>
      </c>
      <c r="N258">
        <v>5.93</v>
      </c>
      <c r="O258">
        <v>9.43</v>
      </c>
      <c r="P258">
        <v>0.67</v>
      </c>
      <c r="Q258">
        <v>12.65</v>
      </c>
      <c r="R258">
        <v>8.84</v>
      </c>
      <c r="S258">
        <v>6.38</v>
      </c>
      <c r="T258">
        <v>3.02</v>
      </c>
      <c r="U258">
        <v>0.45</v>
      </c>
      <c r="V258">
        <v>1.46</v>
      </c>
      <c r="W258">
        <v>4.1399999999999997</v>
      </c>
      <c r="X258">
        <v>1.34</v>
      </c>
      <c r="Y258">
        <v>1.1200000000000001</v>
      </c>
      <c r="Z258">
        <v>0.11</v>
      </c>
      <c r="AA258">
        <v>0.11</v>
      </c>
      <c r="AB258">
        <v>2.02</v>
      </c>
      <c r="AC258">
        <v>2.35</v>
      </c>
      <c r="AD258">
        <v>1.68</v>
      </c>
      <c r="AE258">
        <v>1.46</v>
      </c>
      <c r="AF258">
        <v>2.2400000000000002</v>
      </c>
      <c r="AG258">
        <v>1.46</v>
      </c>
      <c r="AH258">
        <v>0.67</v>
      </c>
      <c r="AI258">
        <v>1.34</v>
      </c>
      <c r="AJ258">
        <v>3.73</v>
      </c>
    </row>
    <row r="259" spans="1:36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10.564772727273001</v>
      </c>
      <c r="H259">
        <v>1.68</v>
      </c>
      <c r="I259">
        <v>0.52</v>
      </c>
      <c r="J259">
        <v>0.26</v>
      </c>
      <c r="K259">
        <v>0.26</v>
      </c>
      <c r="L259">
        <v>2.19</v>
      </c>
      <c r="M259">
        <v>70.83</v>
      </c>
      <c r="N259">
        <v>7.49</v>
      </c>
      <c r="O259">
        <v>22.41</v>
      </c>
      <c r="P259">
        <v>0.73</v>
      </c>
      <c r="Q259">
        <v>14.97</v>
      </c>
      <c r="R259">
        <v>10.07</v>
      </c>
      <c r="S259">
        <v>6.71</v>
      </c>
      <c r="T259">
        <v>3.48</v>
      </c>
      <c r="U259">
        <v>0.26</v>
      </c>
      <c r="V259">
        <v>1.55</v>
      </c>
      <c r="W259">
        <v>2.3199999999999998</v>
      </c>
      <c r="X259">
        <v>1.1599999999999999</v>
      </c>
      <c r="Y259">
        <v>1.1599999999999999</v>
      </c>
      <c r="Z259">
        <v>0</v>
      </c>
      <c r="AA259">
        <v>0</v>
      </c>
      <c r="AB259">
        <v>0.77</v>
      </c>
      <c r="AC259">
        <v>1.03</v>
      </c>
      <c r="AD259">
        <v>0.77</v>
      </c>
      <c r="AE259">
        <v>4</v>
      </c>
      <c r="AF259">
        <v>6.45</v>
      </c>
      <c r="AG259">
        <v>2.0699999999999998</v>
      </c>
      <c r="AH259">
        <v>0.13</v>
      </c>
      <c r="AI259">
        <v>0.52</v>
      </c>
      <c r="AJ259">
        <v>2.58</v>
      </c>
    </row>
    <row r="260" spans="1:36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11.115972222222</v>
      </c>
      <c r="H260">
        <v>0.67</v>
      </c>
      <c r="I260">
        <v>0.67</v>
      </c>
      <c r="J260">
        <v>0.45</v>
      </c>
      <c r="K260">
        <v>0.22</v>
      </c>
      <c r="L260">
        <v>1.35</v>
      </c>
      <c r="M260">
        <v>63.16</v>
      </c>
      <c r="N260">
        <v>9.9</v>
      </c>
      <c r="O260">
        <v>6.82</v>
      </c>
      <c r="P260">
        <v>0.79</v>
      </c>
      <c r="Q260">
        <v>18.440000000000001</v>
      </c>
      <c r="R260">
        <v>13.83</v>
      </c>
      <c r="S260">
        <v>8.66</v>
      </c>
      <c r="T260">
        <v>3.04</v>
      </c>
      <c r="U260">
        <v>0.56000000000000005</v>
      </c>
      <c r="V260">
        <v>1.35</v>
      </c>
      <c r="W260">
        <v>5.51</v>
      </c>
      <c r="X260">
        <v>1.69</v>
      </c>
      <c r="Y260">
        <v>1.35</v>
      </c>
      <c r="Z260">
        <v>0.11</v>
      </c>
      <c r="AA260">
        <v>0.22</v>
      </c>
      <c r="AB260">
        <v>1.69</v>
      </c>
      <c r="AC260">
        <v>1.57</v>
      </c>
      <c r="AD260">
        <v>2.36</v>
      </c>
      <c r="AE260">
        <v>5.96</v>
      </c>
      <c r="AF260">
        <v>9.2200000000000006</v>
      </c>
      <c r="AG260">
        <v>1.57</v>
      </c>
      <c r="AH260">
        <v>0.22</v>
      </c>
      <c r="AI260">
        <v>0.22</v>
      </c>
      <c r="AJ260">
        <v>5.62</v>
      </c>
    </row>
    <row r="261" spans="1:36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10.606944444444</v>
      </c>
      <c r="H261">
        <v>0.63</v>
      </c>
      <c r="I261">
        <v>0.63</v>
      </c>
      <c r="J261">
        <v>0.31</v>
      </c>
      <c r="K261">
        <v>0.31</v>
      </c>
      <c r="L261">
        <v>1.26</v>
      </c>
      <c r="M261">
        <v>53.33</v>
      </c>
      <c r="N261">
        <v>5.5</v>
      </c>
      <c r="O261">
        <v>11.43</v>
      </c>
      <c r="P261">
        <v>0.8</v>
      </c>
      <c r="Q261">
        <v>11.78</v>
      </c>
      <c r="R261">
        <v>10.06</v>
      </c>
      <c r="S261">
        <v>8.49</v>
      </c>
      <c r="T261">
        <v>5.34</v>
      </c>
      <c r="U261">
        <v>0.16</v>
      </c>
      <c r="V261">
        <v>0.63</v>
      </c>
      <c r="W261">
        <v>8.9600000000000009</v>
      </c>
      <c r="X261">
        <v>2.04</v>
      </c>
      <c r="Y261">
        <v>0.94</v>
      </c>
      <c r="Z261">
        <v>0.79</v>
      </c>
      <c r="AA261">
        <v>0.31</v>
      </c>
      <c r="AB261">
        <v>1.57</v>
      </c>
      <c r="AC261">
        <v>1.89</v>
      </c>
      <c r="AD261">
        <v>1.26</v>
      </c>
      <c r="AE261">
        <v>10.210000000000001</v>
      </c>
      <c r="AF261">
        <v>6.44</v>
      </c>
      <c r="AG261">
        <v>3.93</v>
      </c>
      <c r="AH261">
        <v>21.84</v>
      </c>
      <c r="AI261">
        <v>20.9</v>
      </c>
      <c r="AJ261">
        <v>8.0299999999999994</v>
      </c>
    </row>
    <row r="262" spans="1:36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13.244074074074</v>
      </c>
      <c r="H262">
        <v>0.91</v>
      </c>
      <c r="I262">
        <v>0.91</v>
      </c>
      <c r="J262">
        <v>0.4</v>
      </c>
      <c r="K262">
        <v>0.5</v>
      </c>
      <c r="L262">
        <v>1.81</v>
      </c>
      <c r="M262">
        <v>51.43</v>
      </c>
      <c r="N262">
        <v>6.44</v>
      </c>
      <c r="O262">
        <v>14.06</v>
      </c>
      <c r="P262">
        <v>0.82</v>
      </c>
      <c r="Q262">
        <v>11.48</v>
      </c>
      <c r="R262">
        <v>9.16</v>
      </c>
      <c r="S262">
        <v>6.44</v>
      </c>
      <c r="T262">
        <v>3.83</v>
      </c>
      <c r="U262">
        <v>0.3</v>
      </c>
      <c r="V262">
        <v>1.01</v>
      </c>
      <c r="W262">
        <v>1.01</v>
      </c>
      <c r="X262">
        <v>0.5</v>
      </c>
      <c r="Y262">
        <v>0.5</v>
      </c>
      <c r="Z262">
        <v>0</v>
      </c>
      <c r="AA262">
        <v>0</v>
      </c>
      <c r="AB262">
        <v>1.01</v>
      </c>
      <c r="AC262">
        <v>1.81</v>
      </c>
      <c r="AD262">
        <v>1.91</v>
      </c>
      <c r="AE262">
        <v>8.0500000000000007</v>
      </c>
      <c r="AF262">
        <v>5.13</v>
      </c>
      <c r="AG262">
        <v>2.11</v>
      </c>
      <c r="AH262">
        <v>32.520000000000003</v>
      </c>
      <c r="AI262">
        <v>17.22</v>
      </c>
      <c r="AJ262">
        <v>6.58</v>
      </c>
    </row>
    <row r="263" spans="1:36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7.4315315315315003</v>
      </c>
      <c r="H263">
        <v>0.44</v>
      </c>
      <c r="I263">
        <v>1.53</v>
      </c>
      <c r="J263">
        <v>1.0900000000000001</v>
      </c>
      <c r="K263">
        <v>0.44</v>
      </c>
      <c r="L263">
        <v>1.96</v>
      </c>
      <c r="M263">
        <v>69.23</v>
      </c>
      <c r="N263">
        <v>6.98</v>
      </c>
      <c r="O263">
        <v>6.25</v>
      </c>
      <c r="P263">
        <v>0.62</v>
      </c>
      <c r="Q263">
        <v>13.75</v>
      </c>
      <c r="R263">
        <v>9.6</v>
      </c>
      <c r="S263">
        <v>5.89</v>
      </c>
      <c r="T263">
        <v>2.62</v>
      </c>
      <c r="U263">
        <v>0.65</v>
      </c>
      <c r="V263">
        <v>1.31</v>
      </c>
      <c r="W263">
        <v>8.07</v>
      </c>
      <c r="X263">
        <v>2.4</v>
      </c>
      <c r="Y263">
        <v>1.31</v>
      </c>
      <c r="Z263">
        <v>1.0900000000000001</v>
      </c>
      <c r="AA263">
        <v>0</v>
      </c>
      <c r="AB263">
        <v>1.96</v>
      </c>
      <c r="AC263">
        <v>2.4</v>
      </c>
      <c r="AD263">
        <v>0.22</v>
      </c>
      <c r="AE263">
        <v>26.84</v>
      </c>
      <c r="AF263">
        <v>7.42</v>
      </c>
      <c r="AG263">
        <v>3.27</v>
      </c>
      <c r="AH263">
        <v>0.87</v>
      </c>
      <c r="AI263">
        <v>0.87</v>
      </c>
      <c r="AJ263">
        <v>10.91</v>
      </c>
    </row>
    <row r="264" spans="1:36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12.601736111111</v>
      </c>
      <c r="H264">
        <v>0.79</v>
      </c>
      <c r="I264">
        <v>0.69</v>
      </c>
      <c r="J264">
        <v>0.6</v>
      </c>
      <c r="K264">
        <v>0.1</v>
      </c>
      <c r="L264">
        <v>1.49</v>
      </c>
      <c r="M264">
        <v>57.69</v>
      </c>
      <c r="N264">
        <v>5.36</v>
      </c>
      <c r="O264">
        <v>14.81</v>
      </c>
      <c r="P264">
        <v>0.66</v>
      </c>
      <c r="Q264">
        <v>9.52</v>
      </c>
      <c r="R264">
        <v>7.64</v>
      </c>
      <c r="S264">
        <v>6.25</v>
      </c>
      <c r="T264">
        <v>3.27</v>
      </c>
      <c r="U264">
        <v>0.1</v>
      </c>
      <c r="V264">
        <v>0.99</v>
      </c>
      <c r="W264">
        <v>2.68</v>
      </c>
      <c r="X264">
        <v>1.19</v>
      </c>
      <c r="Y264">
        <v>1.0900000000000001</v>
      </c>
      <c r="Z264">
        <v>0.1</v>
      </c>
      <c r="AA264">
        <v>0</v>
      </c>
      <c r="AB264">
        <v>1.39</v>
      </c>
      <c r="AC264">
        <v>0.5</v>
      </c>
      <c r="AD264">
        <v>0.69</v>
      </c>
      <c r="AE264">
        <v>5.26</v>
      </c>
      <c r="AF264">
        <v>6.15</v>
      </c>
      <c r="AG264">
        <v>4.2699999999999996</v>
      </c>
      <c r="AH264">
        <v>4.07</v>
      </c>
      <c r="AI264">
        <v>4.96</v>
      </c>
      <c r="AJ264">
        <v>4.47</v>
      </c>
    </row>
    <row r="265" spans="1:36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12.829347826087</v>
      </c>
      <c r="H265">
        <v>0.51</v>
      </c>
      <c r="I265">
        <v>1.1200000000000001</v>
      </c>
      <c r="J265">
        <v>1.02</v>
      </c>
      <c r="K265">
        <v>0.1</v>
      </c>
      <c r="L265">
        <v>1.63</v>
      </c>
      <c r="M265">
        <v>57.14</v>
      </c>
      <c r="N265">
        <v>5.9</v>
      </c>
      <c r="O265">
        <v>8.6199999999999992</v>
      </c>
      <c r="P265">
        <v>0.54</v>
      </c>
      <c r="Q265">
        <v>11.08</v>
      </c>
      <c r="R265">
        <v>8.5399999999999991</v>
      </c>
      <c r="S265">
        <v>5.59</v>
      </c>
      <c r="T265">
        <v>2.54</v>
      </c>
      <c r="U265">
        <v>0.71</v>
      </c>
      <c r="V265">
        <v>0.41</v>
      </c>
      <c r="W265">
        <v>2.2400000000000002</v>
      </c>
      <c r="X265">
        <v>0.71</v>
      </c>
      <c r="Y265">
        <v>0.61</v>
      </c>
      <c r="Z265">
        <v>0</v>
      </c>
      <c r="AA265">
        <v>0.1</v>
      </c>
      <c r="AB265">
        <v>0.92</v>
      </c>
      <c r="AC265">
        <v>1.73</v>
      </c>
      <c r="AD265">
        <v>1.53</v>
      </c>
      <c r="AE265">
        <v>1.83</v>
      </c>
      <c r="AF265">
        <v>2.14</v>
      </c>
      <c r="AG265">
        <v>2.2400000000000002</v>
      </c>
      <c r="AH265">
        <v>26.43</v>
      </c>
      <c r="AI265">
        <v>22.47</v>
      </c>
      <c r="AJ265">
        <v>5.5</v>
      </c>
    </row>
    <row r="266" spans="1:36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13.814930555556</v>
      </c>
      <c r="H266">
        <v>0.63</v>
      </c>
      <c r="I266">
        <v>0.9</v>
      </c>
      <c r="J266">
        <v>0.81</v>
      </c>
      <c r="K266">
        <v>0.09</v>
      </c>
      <c r="L266">
        <v>1.54</v>
      </c>
      <c r="M266">
        <v>60.71</v>
      </c>
      <c r="N266">
        <v>8.51</v>
      </c>
      <c r="O266">
        <v>7.45</v>
      </c>
      <c r="P266">
        <v>0.79</v>
      </c>
      <c r="Q266">
        <v>15.65</v>
      </c>
      <c r="R266">
        <v>11.85</v>
      </c>
      <c r="S266">
        <v>7.96</v>
      </c>
      <c r="T266">
        <v>3.89</v>
      </c>
      <c r="U266">
        <v>0.72</v>
      </c>
      <c r="V266">
        <v>2.08</v>
      </c>
      <c r="W266">
        <v>1.45</v>
      </c>
      <c r="X266">
        <v>0.72</v>
      </c>
      <c r="Y266">
        <v>0.72</v>
      </c>
      <c r="Z266">
        <v>0</v>
      </c>
      <c r="AA266">
        <v>0</v>
      </c>
      <c r="AB266">
        <v>0.27</v>
      </c>
      <c r="AC266">
        <v>1.72</v>
      </c>
      <c r="AD266">
        <v>2.71</v>
      </c>
      <c r="AE266">
        <v>3.08</v>
      </c>
      <c r="AF266">
        <v>1.99</v>
      </c>
      <c r="AG266">
        <v>1.54</v>
      </c>
      <c r="AH266">
        <v>30.76</v>
      </c>
      <c r="AI266">
        <v>28.23</v>
      </c>
      <c r="AJ266">
        <v>4.72</v>
      </c>
    </row>
    <row r="267" spans="1:36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14.324122807018</v>
      </c>
      <c r="H267">
        <v>0.33</v>
      </c>
      <c r="I267">
        <v>1.1000000000000001</v>
      </c>
      <c r="J267">
        <v>0.55000000000000004</v>
      </c>
      <c r="K267">
        <v>0.55000000000000004</v>
      </c>
      <c r="L267">
        <v>1.43</v>
      </c>
      <c r="M267">
        <v>76.47</v>
      </c>
      <c r="N267">
        <v>5.4</v>
      </c>
      <c r="O267">
        <v>6.12</v>
      </c>
      <c r="P267">
        <v>0.59</v>
      </c>
      <c r="Q267">
        <v>9.15</v>
      </c>
      <c r="R267">
        <v>6.83</v>
      </c>
      <c r="S267">
        <v>5.84</v>
      </c>
      <c r="T267">
        <v>2.2000000000000002</v>
      </c>
      <c r="U267">
        <v>0.22</v>
      </c>
      <c r="V267">
        <v>0.88</v>
      </c>
      <c r="W267">
        <v>0.66</v>
      </c>
      <c r="X267">
        <v>0.33</v>
      </c>
      <c r="Y267">
        <v>0.33</v>
      </c>
      <c r="Z267">
        <v>0</v>
      </c>
      <c r="AA267">
        <v>0</v>
      </c>
      <c r="AB267">
        <v>0.55000000000000004</v>
      </c>
      <c r="AC267">
        <v>1.32</v>
      </c>
      <c r="AD267">
        <v>1.54</v>
      </c>
      <c r="AE267">
        <v>3.53</v>
      </c>
      <c r="AF267">
        <v>4.3</v>
      </c>
      <c r="AG267">
        <v>2.2000000000000002</v>
      </c>
      <c r="AH267">
        <v>23.7</v>
      </c>
      <c r="AI267">
        <v>24.91</v>
      </c>
      <c r="AJ267">
        <v>5.37</v>
      </c>
    </row>
    <row r="268" spans="1:36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12.290217391303999</v>
      </c>
      <c r="H268">
        <v>0.53</v>
      </c>
      <c r="I268">
        <v>0.74</v>
      </c>
      <c r="J268">
        <v>0.11</v>
      </c>
      <c r="K268">
        <v>0.64</v>
      </c>
      <c r="L268">
        <v>1.27</v>
      </c>
      <c r="M268">
        <v>75</v>
      </c>
      <c r="N268">
        <v>4.25</v>
      </c>
      <c r="O268">
        <v>12.5</v>
      </c>
      <c r="P268">
        <v>0.38</v>
      </c>
      <c r="Q268">
        <v>7.32</v>
      </c>
      <c r="R268">
        <v>5.62</v>
      </c>
      <c r="S268">
        <v>3.61</v>
      </c>
      <c r="T268">
        <v>1.49</v>
      </c>
      <c r="U268">
        <v>0.32</v>
      </c>
      <c r="V268">
        <v>0.32</v>
      </c>
      <c r="W268">
        <v>1.49</v>
      </c>
      <c r="X268">
        <v>0.74</v>
      </c>
      <c r="Y268">
        <v>0.74</v>
      </c>
      <c r="Z268">
        <v>0</v>
      </c>
      <c r="AA268">
        <v>0</v>
      </c>
      <c r="AB268">
        <v>0.53</v>
      </c>
      <c r="AC268">
        <v>0.64</v>
      </c>
      <c r="AD268">
        <v>1.91</v>
      </c>
      <c r="AE268">
        <v>1.8</v>
      </c>
      <c r="AF268">
        <v>2.23</v>
      </c>
      <c r="AG268">
        <v>1.8</v>
      </c>
      <c r="AH268">
        <v>0.85</v>
      </c>
      <c r="AI268">
        <v>1.59</v>
      </c>
      <c r="AJ268">
        <v>3.69</v>
      </c>
    </row>
    <row r="269" spans="1:36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16.971875000000001</v>
      </c>
      <c r="H269">
        <v>1.03</v>
      </c>
      <c r="I269">
        <v>1.1000000000000001</v>
      </c>
      <c r="J269">
        <v>0.59</v>
      </c>
      <c r="K269">
        <v>0.52</v>
      </c>
      <c r="L269">
        <v>2.14</v>
      </c>
      <c r="M269">
        <v>60.42</v>
      </c>
      <c r="N269">
        <v>7.66</v>
      </c>
      <c r="O269">
        <v>13.46</v>
      </c>
      <c r="P269">
        <v>0.68</v>
      </c>
      <c r="Q269">
        <v>14.58</v>
      </c>
      <c r="R269">
        <v>11.19</v>
      </c>
      <c r="S269">
        <v>9.43</v>
      </c>
      <c r="T269">
        <v>3.83</v>
      </c>
      <c r="U269">
        <v>0.44</v>
      </c>
      <c r="V269">
        <v>1.25</v>
      </c>
      <c r="W269">
        <v>1.62</v>
      </c>
      <c r="X269">
        <v>0.74</v>
      </c>
      <c r="Y269">
        <v>0.74</v>
      </c>
      <c r="Z269">
        <v>0</v>
      </c>
      <c r="AA269">
        <v>0</v>
      </c>
      <c r="AB269">
        <v>1.1000000000000001</v>
      </c>
      <c r="AC269">
        <v>1.1000000000000001</v>
      </c>
      <c r="AD269">
        <v>1.84</v>
      </c>
      <c r="AE269">
        <v>1.62</v>
      </c>
      <c r="AF269">
        <v>4.71</v>
      </c>
      <c r="AG269">
        <v>1.99</v>
      </c>
      <c r="AH269">
        <v>7.44</v>
      </c>
      <c r="AI269">
        <v>7.29</v>
      </c>
      <c r="AJ269">
        <v>3.72</v>
      </c>
    </row>
    <row r="270" spans="1:36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11.731782945736001</v>
      </c>
      <c r="H270">
        <v>0.59</v>
      </c>
      <c r="I270">
        <v>1.07</v>
      </c>
      <c r="J270">
        <v>0.95</v>
      </c>
      <c r="K270">
        <v>0.12</v>
      </c>
      <c r="L270">
        <v>1.67</v>
      </c>
      <c r="M270">
        <v>63.64</v>
      </c>
      <c r="N270">
        <v>9.6300000000000008</v>
      </c>
      <c r="O270">
        <v>6.17</v>
      </c>
      <c r="P270">
        <v>0.99</v>
      </c>
      <c r="Q270">
        <v>17.48</v>
      </c>
      <c r="R270">
        <v>14.15</v>
      </c>
      <c r="S270">
        <v>9.2799999999999994</v>
      </c>
      <c r="T270">
        <v>4.04</v>
      </c>
      <c r="U270">
        <v>0.71</v>
      </c>
      <c r="V270">
        <v>1.78</v>
      </c>
      <c r="W270">
        <v>7.02</v>
      </c>
      <c r="X270">
        <v>2.38</v>
      </c>
      <c r="Y270">
        <v>2.02</v>
      </c>
      <c r="Z270">
        <v>0.12</v>
      </c>
      <c r="AA270">
        <v>0.24</v>
      </c>
      <c r="AB270">
        <v>1.78</v>
      </c>
      <c r="AC270">
        <v>0.95</v>
      </c>
      <c r="AD270">
        <v>2.14</v>
      </c>
      <c r="AE270">
        <v>5.47</v>
      </c>
      <c r="AF270">
        <v>5.1100000000000003</v>
      </c>
      <c r="AG270">
        <v>1.78</v>
      </c>
      <c r="AH270">
        <v>0.95</v>
      </c>
      <c r="AI270">
        <v>1.9</v>
      </c>
      <c r="AJ270">
        <v>3.96</v>
      </c>
    </row>
    <row r="271" spans="1:36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14.623188405797</v>
      </c>
      <c r="H271">
        <v>1.1599999999999999</v>
      </c>
      <c r="I271">
        <v>1.52</v>
      </c>
      <c r="J271">
        <v>1.07</v>
      </c>
      <c r="K271">
        <v>0.45</v>
      </c>
      <c r="L271">
        <v>2.68</v>
      </c>
      <c r="M271">
        <v>81.08</v>
      </c>
      <c r="N271">
        <v>7.05</v>
      </c>
      <c r="O271">
        <v>16.46</v>
      </c>
      <c r="P271">
        <v>0.71</v>
      </c>
      <c r="Q271">
        <v>16.77</v>
      </c>
      <c r="R271">
        <v>11.6</v>
      </c>
      <c r="S271">
        <v>9.3699999999999992</v>
      </c>
      <c r="T271">
        <v>2.85</v>
      </c>
      <c r="U271">
        <v>0.45</v>
      </c>
      <c r="V271">
        <v>0.89</v>
      </c>
      <c r="W271">
        <v>0.71</v>
      </c>
      <c r="X271">
        <v>0.36</v>
      </c>
      <c r="Y271">
        <v>0.36</v>
      </c>
      <c r="Z271">
        <v>0</v>
      </c>
      <c r="AA271">
        <v>0</v>
      </c>
      <c r="AB271">
        <v>0.8</v>
      </c>
      <c r="AC271">
        <v>2.85</v>
      </c>
      <c r="AD271">
        <v>2.68</v>
      </c>
      <c r="AE271">
        <v>2.14</v>
      </c>
      <c r="AF271">
        <v>2.94</v>
      </c>
      <c r="AG271">
        <v>2.41</v>
      </c>
      <c r="AH271">
        <v>0.18</v>
      </c>
      <c r="AI271">
        <v>0.45</v>
      </c>
      <c r="AJ271">
        <v>2.5499999999999998</v>
      </c>
    </row>
    <row r="272" spans="1:36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8.9057971014493003</v>
      </c>
      <c r="H272">
        <v>0.88</v>
      </c>
      <c r="I272">
        <v>0.44</v>
      </c>
      <c r="J272">
        <v>0</v>
      </c>
      <c r="K272">
        <v>0.44</v>
      </c>
      <c r="L272">
        <v>1.32</v>
      </c>
      <c r="M272">
        <v>69.23</v>
      </c>
      <c r="N272">
        <v>7.32</v>
      </c>
      <c r="O272">
        <v>12</v>
      </c>
      <c r="P272">
        <v>0.73</v>
      </c>
      <c r="Q272">
        <v>12.01</v>
      </c>
      <c r="R272">
        <v>9.23</v>
      </c>
      <c r="S272">
        <v>6.59</v>
      </c>
      <c r="T272">
        <v>2.93</v>
      </c>
      <c r="U272">
        <v>1.03</v>
      </c>
      <c r="V272">
        <v>0.88</v>
      </c>
      <c r="W272">
        <v>1.46</v>
      </c>
      <c r="X272">
        <v>0.73</v>
      </c>
      <c r="Y272">
        <v>0.73</v>
      </c>
      <c r="Z272">
        <v>0</v>
      </c>
      <c r="AA272">
        <v>0</v>
      </c>
      <c r="AB272">
        <v>0.73</v>
      </c>
      <c r="AC272">
        <v>0.59</v>
      </c>
      <c r="AD272">
        <v>1.61</v>
      </c>
      <c r="AE272">
        <v>5.86</v>
      </c>
      <c r="AF272">
        <v>5.71</v>
      </c>
      <c r="AG272">
        <v>3.08</v>
      </c>
      <c r="AH272">
        <v>1.32</v>
      </c>
      <c r="AI272">
        <v>3.22</v>
      </c>
      <c r="AJ272">
        <v>4.25</v>
      </c>
    </row>
    <row r="273" spans="1:36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12.332017543859999</v>
      </c>
      <c r="H273">
        <v>0.64</v>
      </c>
      <c r="I273">
        <v>1.1499999999999999</v>
      </c>
      <c r="J273">
        <v>0.9</v>
      </c>
      <c r="K273">
        <v>0.26</v>
      </c>
      <c r="L273">
        <v>1.79</v>
      </c>
      <c r="M273">
        <v>63.64</v>
      </c>
      <c r="N273">
        <v>6.02</v>
      </c>
      <c r="O273">
        <v>10.64</v>
      </c>
      <c r="P273">
        <v>0.52</v>
      </c>
      <c r="Q273">
        <v>10.88</v>
      </c>
      <c r="R273">
        <v>7.55</v>
      </c>
      <c r="S273">
        <v>5.63</v>
      </c>
      <c r="T273">
        <v>2.0499999999999998</v>
      </c>
      <c r="U273">
        <v>0.26</v>
      </c>
      <c r="V273">
        <v>0.51</v>
      </c>
      <c r="W273">
        <v>1.02</v>
      </c>
      <c r="X273">
        <v>0.51</v>
      </c>
      <c r="Y273">
        <v>0.51</v>
      </c>
      <c r="Z273">
        <v>0</v>
      </c>
      <c r="AA273">
        <v>0</v>
      </c>
      <c r="AB273">
        <v>1.28</v>
      </c>
      <c r="AC273">
        <v>1.02</v>
      </c>
      <c r="AD273">
        <v>1.1499999999999999</v>
      </c>
      <c r="AE273">
        <v>2.69</v>
      </c>
      <c r="AF273">
        <v>2.0499999999999998</v>
      </c>
      <c r="AG273">
        <v>3.97</v>
      </c>
      <c r="AH273">
        <v>21.13</v>
      </c>
      <c r="AI273">
        <v>27.14</v>
      </c>
      <c r="AJ273">
        <v>5.6</v>
      </c>
    </row>
    <row r="274" spans="1:36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13.188095238095</v>
      </c>
      <c r="H274">
        <v>0.65</v>
      </c>
      <c r="I274">
        <v>1.08</v>
      </c>
      <c r="J274">
        <v>0.43</v>
      </c>
      <c r="K274">
        <v>0.65</v>
      </c>
      <c r="L274">
        <v>1.73</v>
      </c>
      <c r="M274">
        <v>59.26</v>
      </c>
      <c r="N274">
        <v>6.72</v>
      </c>
      <c r="O274">
        <v>9.68</v>
      </c>
      <c r="P274">
        <v>0.65</v>
      </c>
      <c r="Q274">
        <v>11.27</v>
      </c>
      <c r="R274">
        <v>9.32</v>
      </c>
      <c r="S274">
        <v>6.72</v>
      </c>
      <c r="T274">
        <v>3.25</v>
      </c>
      <c r="U274">
        <v>0.43</v>
      </c>
      <c r="V274">
        <v>1.3</v>
      </c>
      <c r="W274">
        <v>1.08</v>
      </c>
      <c r="X274">
        <v>0.54</v>
      </c>
      <c r="Y274">
        <v>0.54</v>
      </c>
      <c r="Z274">
        <v>0</v>
      </c>
      <c r="AA274">
        <v>0</v>
      </c>
      <c r="AB274">
        <v>0.76</v>
      </c>
      <c r="AC274">
        <v>1.3</v>
      </c>
      <c r="AD274">
        <v>1.95</v>
      </c>
      <c r="AE274">
        <v>5.09</v>
      </c>
      <c r="AF274">
        <v>5.42</v>
      </c>
      <c r="AG274">
        <v>3.36</v>
      </c>
      <c r="AH274">
        <v>13.22</v>
      </c>
      <c r="AI274">
        <v>17.98</v>
      </c>
      <c r="AJ274">
        <v>4.59</v>
      </c>
    </row>
    <row r="275" spans="1:36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8.7731060606061</v>
      </c>
      <c r="H275">
        <v>0.47</v>
      </c>
      <c r="I275">
        <v>1.0900000000000001</v>
      </c>
      <c r="J275">
        <v>0.47</v>
      </c>
      <c r="K275">
        <v>0.62</v>
      </c>
      <c r="L275">
        <v>1.55</v>
      </c>
      <c r="M275">
        <v>76.92</v>
      </c>
      <c r="N275">
        <v>6.53</v>
      </c>
      <c r="O275">
        <v>7.14</v>
      </c>
      <c r="P275">
        <v>0.89</v>
      </c>
      <c r="Q275">
        <v>11.81</v>
      </c>
      <c r="R275">
        <v>9.17</v>
      </c>
      <c r="S275">
        <v>7.46</v>
      </c>
      <c r="T275">
        <v>4.97</v>
      </c>
      <c r="U275">
        <v>0.16</v>
      </c>
      <c r="V275">
        <v>0.78</v>
      </c>
      <c r="W275">
        <v>2.1800000000000002</v>
      </c>
      <c r="X275">
        <v>1.0900000000000001</v>
      </c>
      <c r="Y275">
        <v>1.0900000000000001</v>
      </c>
      <c r="Z275">
        <v>0</v>
      </c>
      <c r="AA275">
        <v>0</v>
      </c>
      <c r="AB275">
        <v>0.78</v>
      </c>
      <c r="AC275">
        <v>0.47</v>
      </c>
      <c r="AD275">
        <v>1.0900000000000001</v>
      </c>
      <c r="AE275">
        <v>12.43</v>
      </c>
      <c r="AF275">
        <v>8.08</v>
      </c>
      <c r="AG275">
        <v>2.95</v>
      </c>
      <c r="AH275">
        <v>1.71</v>
      </c>
      <c r="AI275">
        <v>1.24</v>
      </c>
      <c r="AJ275">
        <v>9</v>
      </c>
    </row>
    <row r="276" spans="1:36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16.907638888889</v>
      </c>
      <c r="H276">
        <v>1.4</v>
      </c>
      <c r="I276">
        <v>1.77</v>
      </c>
      <c r="J276">
        <v>0.96</v>
      </c>
      <c r="K276">
        <v>0.81</v>
      </c>
      <c r="L276">
        <v>3.18</v>
      </c>
      <c r="M276">
        <v>76.790000000000006</v>
      </c>
      <c r="N276">
        <v>9.98</v>
      </c>
      <c r="O276">
        <v>14.07</v>
      </c>
      <c r="P276">
        <v>0.82</v>
      </c>
      <c r="Q276">
        <v>18.48</v>
      </c>
      <c r="R276">
        <v>13.6</v>
      </c>
      <c r="S276">
        <v>9.4600000000000009</v>
      </c>
      <c r="T276">
        <v>2.96</v>
      </c>
      <c r="U276">
        <v>0.81</v>
      </c>
      <c r="V276">
        <v>1.18</v>
      </c>
      <c r="W276">
        <v>1.92</v>
      </c>
      <c r="X276">
        <v>0.67</v>
      </c>
      <c r="Y276">
        <v>0.59</v>
      </c>
      <c r="Z276">
        <v>0</v>
      </c>
      <c r="AA276">
        <v>7.0000000000000007E-2</v>
      </c>
      <c r="AB276">
        <v>1.18</v>
      </c>
      <c r="AC276">
        <v>2.66</v>
      </c>
      <c r="AD276">
        <v>1.4</v>
      </c>
      <c r="AE276">
        <v>2.2200000000000002</v>
      </c>
      <c r="AF276">
        <v>3.18</v>
      </c>
      <c r="AG276">
        <v>2.74</v>
      </c>
      <c r="AH276">
        <v>23.21</v>
      </c>
      <c r="AI276">
        <v>25.95</v>
      </c>
      <c r="AJ276">
        <v>3.49</v>
      </c>
    </row>
    <row r="277" spans="1:36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13.686111111111</v>
      </c>
      <c r="H277">
        <v>0.82</v>
      </c>
      <c r="I277">
        <v>1.55</v>
      </c>
      <c r="J277">
        <v>0.91</v>
      </c>
      <c r="K277">
        <v>0.64</v>
      </c>
      <c r="L277">
        <v>2.37</v>
      </c>
      <c r="M277">
        <v>72.22</v>
      </c>
      <c r="N277">
        <v>9.68</v>
      </c>
      <c r="O277">
        <v>8.49</v>
      </c>
      <c r="P277">
        <v>0.8</v>
      </c>
      <c r="Q277">
        <v>18.18</v>
      </c>
      <c r="R277">
        <v>13.52</v>
      </c>
      <c r="S277">
        <v>8.4</v>
      </c>
      <c r="T277">
        <v>3.47</v>
      </c>
      <c r="U277">
        <v>0.64</v>
      </c>
      <c r="V277">
        <v>2.19</v>
      </c>
      <c r="W277">
        <v>1.92</v>
      </c>
      <c r="X277">
        <v>0.82</v>
      </c>
      <c r="Y277">
        <v>0.73</v>
      </c>
      <c r="Z277">
        <v>0.09</v>
      </c>
      <c r="AA277">
        <v>0</v>
      </c>
      <c r="AB277">
        <v>2.2799999999999998</v>
      </c>
      <c r="AC277">
        <v>2.4700000000000002</v>
      </c>
      <c r="AD277">
        <v>2.4700000000000002</v>
      </c>
      <c r="AE277">
        <v>2.56</v>
      </c>
      <c r="AF277">
        <v>5.0199999999999996</v>
      </c>
      <c r="AG277">
        <v>1.1000000000000001</v>
      </c>
      <c r="AH277">
        <v>21.92</v>
      </c>
      <c r="AI277">
        <v>23.66</v>
      </c>
      <c r="AJ277">
        <v>4.3899999999999997</v>
      </c>
    </row>
    <row r="278" spans="1:36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12.618918918919</v>
      </c>
      <c r="H278">
        <v>0.9</v>
      </c>
      <c r="I278">
        <v>0.64</v>
      </c>
      <c r="J278">
        <v>0.51</v>
      </c>
      <c r="K278">
        <v>0.13</v>
      </c>
      <c r="L278">
        <v>1.54</v>
      </c>
      <c r="M278">
        <v>70.59</v>
      </c>
      <c r="N278">
        <v>3.73</v>
      </c>
      <c r="O278">
        <v>24.14</v>
      </c>
      <c r="P278">
        <v>0.55000000000000004</v>
      </c>
      <c r="Q278">
        <v>7.32</v>
      </c>
      <c r="R278">
        <v>5.91</v>
      </c>
      <c r="S278">
        <v>5.4</v>
      </c>
      <c r="T278">
        <v>2.96</v>
      </c>
      <c r="U278">
        <v>0.26</v>
      </c>
      <c r="V278">
        <v>0.39</v>
      </c>
      <c r="W278">
        <v>2.83</v>
      </c>
      <c r="X278">
        <v>1.29</v>
      </c>
      <c r="Y278">
        <v>1.29</v>
      </c>
      <c r="Z278">
        <v>0</v>
      </c>
      <c r="AA278">
        <v>0</v>
      </c>
      <c r="AB278">
        <v>1.03</v>
      </c>
      <c r="AC278">
        <v>2.1800000000000002</v>
      </c>
      <c r="AD278">
        <v>2.1800000000000002</v>
      </c>
      <c r="AE278">
        <v>4.63</v>
      </c>
      <c r="AF278">
        <v>3.98</v>
      </c>
      <c r="AG278">
        <v>3.98</v>
      </c>
      <c r="AH278">
        <v>27.89</v>
      </c>
      <c r="AI278">
        <v>26.47</v>
      </c>
      <c r="AJ278">
        <v>6.59</v>
      </c>
    </row>
    <row r="279" spans="1:36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13.21156462585</v>
      </c>
      <c r="H279">
        <v>0.56000000000000005</v>
      </c>
      <c r="I279">
        <v>0.46</v>
      </c>
      <c r="J279">
        <v>0.28000000000000003</v>
      </c>
      <c r="K279">
        <v>0.19</v>
      </c>
      <c r="L279">
        <v>1.02</v>
      </c>
      <c r="M279">
        <v>50</v>
      </c>
      <c r="N279">
        <v>6.49</v>
      </c>
      <c r="O279">
        <v>8.57</v>
      </c>
      <c r="P279">
        <v>0.74</v>
      </c>
      <c r="Q279">
        <v>11.31</v>
      </c>
      <c r="R279">
        <v>8.34</v>
      </c>
      <c r="S279">
        <v>6.77</v>
      </c>
      <c r="T279">
        <v>3.24</v>
      </c>
      <c r="U279">
        <v>0.28000000000000003</v>
      </c>
      <c r="V279">
        <v>1.39</v>
      </c>
      <c r="W279">
        <v>0.93</v>
      </c>
      <c r="X279">
        <v>0.46</v>
      </c>
      <c r="Y279">
        <v>0.46</v>
      </c>
      <c r="Z279">
        <v>0</v>
      </c>
      <c r="AA279">
        <v>0</v>
      </c>
      <c r="AB279">
        <v>0.74</v>
      </c>
      <c r="AC279">
        <v>1.39</v>
      </c>
      <c r="AD279">
        <v>1.58</v>
      </c>
      <c r="AE279">
        <v>3.8</v>
      </c>
      <c r="AF279">
        <v>4.54</v>
      </c>
      <c r="AG279">
        <v>2.04</v>
      </c>
      <c r="AH279">
        <v>19.649999999999999</v>
      </c>
      <c r="AI279">
        <v>16.78</v>
      </c>
      <c r="AJ279">
        <v>5</v>
      </c>
    </row>
    <row r="280" spans="1:36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10.180952380952</v>
      </c>
      <c r="H280">
        <v>1.26</v>
      </c>
      <c r="I280">
        <v>1.05</v>
      </c>
      <c r="J280">
        <v>0.63</v>
      </c>
      <c r="K280">
        <v>0.42</v>
      </c>
      <c r="L280">
        <v>2.3199999999999998</v>
      </c>
      <c r="M280">
        <v>78.569999999999993</v>
      </c>
      <c r="N280">
        <v>8.6300000000000008</v>
      </c>
      <c r="O280">
        <v>14.63</v>
      </c>
      <c r="P280">
        <v>0.83</v>
      </c>
      <c r="Q280">
        <v>15.58</v>
      </c>
      <c r="R280">
        <v>11.79</v>
      </c>
      <c r="S280">
        <v>8</v>
      </c>
      <c r="T280">
        <v>2.95</v>
      </c>
      <c r="U280">
        <v>1.05</v>
      </c>
      <c r="V280">
        <v>0.84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0.84</v>
      </c>
      <c r="AC280">
        <v>2.74</v>
      </c>
      <c r="AD280">
        <v>1.68</v>
      </c>
      <c r="AE280">
        <v>3.16</v>
      </c>
      <c r="AF280">
        <v>5.26</v>
      </c>
      <c r="AG280">
        <v>2.5299999999999998</v>
      </c>
      <c r="AH280">
        <v>0</v>
      </c>
      <c r="AI280">
        <v>0</v>
      </c>
      <c r="AJ280" t="s">
        <v>58</v>
      </c>
    </row>
    <row r="281" spans="1:36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12.719858156028</v>
      </c>
      <c r="H281">
        <v>0.5</v>
      </c>
      <c r="I281">
        <v>1.3</v>
      </c>
      <c r="J281">
        <v>0.7</v>
      </c>
      <c r="K281">
        <v>0.6</v>
      </c>
      <c r="L281">
        <v>1.81</v>
      </c>
      <c r="M281">
        <v>62.07</v>
      </c>
      <c r="N281">
        <v>7.03</v>
      </c>
      <c r="O281">
        <v>7.14</v>
      </c>
      <c r="P281">
        <v>0.81</v>
      </c>
      <c r="Q281">
        <v>14.75</v>
      </c>
      <c r="R281">
        <v>11.74</v>
      </c>
      <c r="S281">
        <v>7.23</v>
      </c>
      <c r="T281">
        <v>3.61</v>
      </c>
      <c r="U281">
        <v>0.7</v>
      </c>
      <c r="V281">
        <v>1.3</v>
      </c>
      <c r="W281">
        <v>0.6</v>
      </c>
      <c r="X281">
        <v>0.3</v>
      </c>
      <c r="Y281">
        <v>0.3</v>
      </c>
      <c r="Z281">
        <v>0</v>
      </c>
      <c r="AA281">
        <v>0</v>
      </c>
      <c r="AB281">
        <v>0.9</v>
      </c>
      <c r="AC281">
        <v>1.1000000000000001</v>
      </c>
      <c r="AD281">
        <v>1.81</v>
      </c>
      <c r="AE281">
        <v>5.42</v>
      </c>
      <c r="AF281">
        <v>4.42</v>
      </c>
      <c r="AG281">
        <v>2.21</v>
      </c>
      <c r="AH281">
        <v>28.2</v>
      </c>
      <c r="AI281">
        <v>26.9</v>
      </c>
      <c r="AJ281">
        <v>5.14</v>
      </c>
    </row>
    <row r="282" spans="1:36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9.8733333333332993</v>
      </c>
      <c r="H282">
        <v>0.14000000000000001</v>
      </c>
      <c r="I282">
        <v>0.54</v>
      </c>
      <c r="J282">
        <v>0.41</v>
      </c>
      <c r="K282">
        <v>0.14000000000000001</v>
      </c>
      <c r="L282">
        <v>0.68</v>
      </c>
      <c r="M282">
        <v>62.5</v>
      </c>
      <c r="N282">
        <v>3.78</v>
      </c>
      <c r="O282">
        <v>3.57</v>
      </c>
      <c r="P282">
        <v>0.44</v>
      </c>
      <c r="Q282">
        <v>8.24</v>
      </c>
      <c r="R282">
        <v>6.08</v>
      </c>
      <c r="S282">
        <v>4.46</v>
      </c>
      <c r="T282">
        <v>1.62</v>
      </c>
      <c r="U282">
        <v>0.14000000000000001</v>
      </c>
      <c r="V282">
        <v>1.08</v>
      </c>
      <c r="W282">
        <v>1.08</v>
      </c>
      <c r="X282">
        <v>0.54</v>
      </c>
      <c r="Y282">
        <v>0.54</v>
      </c>
      <c r="Z282">
        <v>0</v>
      </c>
      <c r="AA282">
        <v>0</v>
      </c>
      <c r="AB282">
        <v>0.27</v>
      </c>
      <c r="AC282">
        <v>0.41</v>
      </c>
      <c r="AD282">
        <v>1.22</v>
      </c>
      <c r="AE282">
        <v>0.95</v>
      </c>
      <c r="AF282">
        <v>2.57</v>
      </c>
      <c r="AG282">
        <v>8.24</v>
      </c>
      <c r="AH282">
        <v>21.07</v>
      </c>
      <c r="AI282">
        <v>19.72</v>
      </c>
      <c r="AJ282">
        <v>6.98</v>
      </c>
    </row>
    <row r="283" spans="1:36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12.111261261260999</v>
      </c>
      <c r="H283">
        <v>0.13</v>
      </c>
      <c r="I283">
        <v>0.4</v>
      </c>
      <c r="J283">
        <v>0.13</v>
      </c>
      <c r="K283">
        <v>0.27</v>
      </c>
      <c r="L283">
        <v>0.54</v>
      </c>
      <c r="M283">
        <v>66.67</v>
      </c>
      <c r="N283">
        <v>8.17</v>
      </c>
      <c r="O283">
        <v>1.64</v>
      </c>
      <c r="P283">
        <v>0.62</v>
      </c>
      <c r="Q283">
        <v>13.12</v>
      </c>
      <c r="R283">
        <v>10.18</v>
      </c>
      <c r="S283">
        <v>6.96</v>
      </c>
      <c r="T283">
        <v>3.08</v>
      </c>
      <c r="U283">
        <v>0.4</v>
      </c>
      <c r="V283">
        <v>0.94</v>
      </c>
      <c r="W283">
        <v>2.68</v>
      </c>
      <c r="X283">
        <v>1.34</v>
      </c>
      <c r="Y283">
        <v>1.34</v>
      </c>
      <c r="Z283">
        <v>0</v>
      </c>
      <c r="AA283">
        <v>0</v>
      </c>
      <c r="AB283">
        <v>1.87</v>
      </c>
      <c r="AC283">
        <v>1.74</v>
      </c>
      <c r="AD283">
        <v>2.41</v>
      </c>
      <c r="AE283">
        <v>6.03</v>
      </c>
      <c r="AF283">
        <v>9.1</v>
      </c>
      <c r="AG283">
        <v>1.74</v>
      </c>
      <c r="AH283">
        <v>0.4</v>
      </c>
      <c r="AI283">
        <v>1.07</v>
      </c>
      <c r="AJ283">
        <v>3.65</v>
      </c>
    </row>
    <row r="284" spans="1:36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12.620634920635</v>
      </c>
      <c r="H284">
        <v>0.34</v>
      </c>
      <c r="I284">
        <v>0.79</v>
      </c>
      <c r="J284">
        <v>0.45</v>
      </c>
      <c r="K284">
        <v>0.34</v>
      </c>
      <c r="L284">
        <v>1.1299999999999999</v>
      </c>
      <c r="M284">
        <v>40</v>
      </c>
      <c r="N284">
        <v>7.36</v>
      </c>
      <c r="O284">
        <v>4.62</v>
      </c>
      <c r="P284">
        <v>0.66</v>
      </c>
      <c r="Q284">
        <v>11.66</v>
      </c>
      <c r="R284">
        <v>9.17</v>
      </c>
      <c r="S284">
        <v>7.13</v>
      </c>
      <c r="T284">
        <v>3.51</v>
      </c>
      <c r="U284">
        <v>0.56999999999999995</v>
      </c>
      <c r="V284">
        <v>1.1299999999999999</v>
      </c>
      <c r="W284">
        <v>3.62</v>
      </c>
      <c r="X284">
        <v>1.47</v>
      </c>
      <c r="Y284">
        <v>1.25</v>
      </c>
      <c r="Z284">
        <v>0.23</v>
      </c>
      <c r="AA284">
        <v>0</v>
      </c>
      <c r="AB284">
        <v>0.79</v>
      </c>
      <c r="AC284">
        <v>1.1299999999999999</v>
      </c>
      <c r="AD284">
        <v>2.6</v>
      </c>
      <c r="AE284">
        <v>9.17</v>
      </c>
      <c r="AF284">
        <v>2.6</v>
      </c>
      <c r="AG284">
        <v>1.92</v>
      </c>
      <c r="AH284">
        <v>5.21</v>
      </c>
      <c r="AI284">
        <v>6.23</v>
      </c>
      <c r="AJ284">
        <v>5.16</v>
      </c>
    </row>
    <row r="285" spans="1:36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14.323863636364001</v>
      </c>
      <c r="H285">
        <v>0.38</v>
      </c>
      <c r="I285">
        <v>0.86</v>
      </c>
      <c r="J285">
        <v>0.48</v>
      </c>
      <c r="K285">
        <v>0.38</v>
      </c>
      <c r="L285">
        <v>1.24</v>
      </c>
      <c r="M285">
        <v>59.09</v>
      </c>
      <c r="N285">
        <v>6</v>
      </c>
      <c r="O285">
        <v>6.35</v>
      </c>
      <c r="P285">
        <v>0.53</v>
      </c>
      <c r="Q285">
        <v>11.9</v>
      </c>
      <c r="R285">
        <v>9.14</v>
      </c>
      <c r="S285">
        <v>5.81</v>
      </c>
      <c r="T285">
        <v>2.67</v>
      </c>
      <c r="U285">
        <v>0.56999999999999995</v>
      </c>
      <c r="V285">
        <v>1.1399999999999999</v>
      </c>
      <c r="W285">
        <v>0.56999999999999995</v>
      </c>
      <c r="X285">
        <v>0.28999999999999998</v>
      </c>
      <c r="Y285">
        <v>0.28999999999999998</v>
      </c>
      <c r="Z285">
        <v>0</v>
      </c>
      <c r="AA285">
        <v>0</v>
      </c>
      <c r="AB285">
        <v>0.76</v>
      </c>
      <c r="AC285">
        <v>2.38</v>
      </c>
      <c r="AD285">
        <v>3.05</v>
      </c>
      <c r="AE285">
        <v>0.19</v>
      </c>
      <c r="AF285">
        <v>2.76</v>
      </c>
      <c r="AG285">
        <v>1.62</v>
      </c>
      <c r="AH285">
        <v>6.19</v>
      </c>
      <c r="AI285">
        <v>10.09</v>
      </c>
      <c r="AJ285">
        <v>3.62</v>
      </c>
    </row>
    <row r="286" spans="1:36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14.927430555556001</v>
      </c>
      <c r="H286">
        <v>0.42</v>
      </c>
      <c r="I286">
        <v>0.84</v>
      </c>
      <c r="J286">
        <v>0.5</v>
      </c>
      <c r="K286">
        <v>0.33</v>
      </c>
      <c r="L286">
        <v>1.26</v>
      </c>
      <c r="M286">
        <v>65.22</v>
      </c>
      <c r="N286">
        <v>5.1100000000000003</v>
      </c>
      <c r="O286">
        <v>8.1999999999999993</v>
      </c>
      <c r="P286">
        <v>0.5</v>
      </c>
      <c r="Q286">
        <v>8.8800000000000008</v>
      </c>
      <c r="R286">
        <v>7.37</v>
      </c>
      <c r="S286">
        <v>5.0199999999999996</v>
      </c>
      <c r="T286">
        <v>1.93</v>
      </c>
      <c r="U286">
        <v>0.33</v>
      </c>
      <c r="V286">
        <v>0.59</v>
      </c>
      <c r="W286">
        <v>1.51</v>
      </c>
      <c r="X286">
        <v>0.67</v>
      </c>
      <c r="Y286">
        <v>0.67</v>
      </c>
      <c r="Z286">
        <v>0</v>
      </c>
      <c r="AA286">
        <v>0</v>
      </c>
      <c r="AB286">
        <v>0.75</v>
      </c>
      <c r="AC286">
        <v>2.0099999999999998</v>
      </c>
      <c r="AD286">
        <v>1.42</v>
      </c>
      <c r="AE286">
        <v>2.68</v>
      </c>
      <c r="AF286">
        <v>3.85</v>
      </c>
      <c r="AG286">
        <v>1.26</v>
      </c>
      <c r="AH286">
        <v>25.46</v>
      </c>
      <c r="AI286">
        <v>21.69</v>
      </c>
      <c r="AJ286">
        <v>4.5199999999999996</v>
      </c>
    </row>
    <row r="287" spans="1:36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12.858095238095</v>
      </c>
      <c r="H287">
        <v>1.07</v>
      </c>
      <c r="I287">
        <v>1.07</v>
      </c>
      <c r="J287">
        <v>0.53</v>
      </c>
      <c r="K287">
        <v>0.53</v>
      </c>
      <c r="L287">
        <v>2.13</v>
      </c>
      <c r="M287">
        <v>72.73</v>
      </c>
      <c r="N287">
        <v>5.73</v>
      </c>
      <c r="O287">
        <v>18.600000000000001</v>
      </c>
      <c r="P287">
        <v>1.03</v>
      </c>
      <c r="Q287">
        <v>11.87</v>
      </c>
      <c r="R287">
        <v>9.1999999999999993</v>
      </c>
      <c r="S287">
        <v>8.93</v>
      </c>
      <c r="T287">
        <v>4.4000000000000004</v>
      </c>
      <c r="U287">
        <v>0.27</v>
      </c>
      <c r="V287">
        <v>1.73</v>
      </c>
      <c r="W287">
        <v>1.33</v>
      </c>
      <c r="X287">
        <v>0.67</v>
      </c>
      <c r="Y287">
        <v>0.67</v>
      </c>
      <c r="Z287">
        <v>0</v>
      </c>
      <c r="AA287">
        <v>0</v>
      </c>
      <c r="AB287">
        <v>1.33</v>
      </c>
      <c r="AC287">
        <v>1.2</v>
      </c>
      <c r="AD287">
        <v>2</v>
      </c>
      <c r="AE287">
        <v>2.27</v>
      </c>
      <c r="AF287">
        <v>4.13</v>
      </c>
      <c r="AG287">
        <v>2.13</v>
      </c>
      <c r="AH287">
        <v>32.130000000000003</v>
      </c>
      <c r="AI287">
        <v>27.06</v>
      </c>
      <c r="AJ287">
        <v>7.24</v>
      </c>
    </row>
    <row r="288" spans="1:36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11.638505747126001</v>
      </c>
      <c r="H288">
        <v>0.53</v>
      </c>
      <c r="I288">
        <v>0.53</v>
      </c>
      <c r="J288">
        <v>0.53</v>
      </c>
      <c r="K288">
        <v>0</v>
      </c>
      <c r="L288">
        <v>1.07</v>
      </c>
      <c r="M288">
        <v>60</v>
      </c>
      <c r="N288">
        <v>4.8</v>
      </c>
      <c r="O288">
        <v>11.11</v>
      </c>
      <c r="P288">
        <v>0.56000000000000005</v>
      </c>
      <c r="Q288">
        <v>8.36</v>
      </c>
      <c r="R288">
        <v>6.22</v>
      </c>
      <c r="S288">
        <v>5.16</v>
      </c>
      <c r="T288">
        <v>3.02</v>
      </c>
      <c r="U288">
        <v>0.36</v>
      </c>
      <c r="V288">
        <v>0.36</v>
      </c>
      <c r="W288">
        <v>2.13</v>
      </c>
      <c r="X288">
        <v>0.89</v>
      </c>
      <c r="Y288">
        <v>0.89</v>
      </c>
      <c r="Z288">
        <v>0</v>
      </c>
      <c r="AA288">
        <v>0</v>
      </c>
      <c r="AB288">
        <v>0.53</v>
      </c>
      <c r="AC288">
        <v>0.89</v>
      </c>
      <c r="AD288">
        <v>1.42</v>
      </c>
      <c r="AE288">
        <v>2.67</v>
      </c>
      <c r="AF288">
        <v>3.2</v>
      </c>
      <c r="AG288">
        <v>3.2</v>
      </c>
      <c r="AH288">
        <v>35.020000000000003</v>
      </c>
      <c r="AI288">
        <v>21.51</v>
      </c>
      <c r="AJ288">
        <v>11.01</v>
      </c>
    </row>
    <row r="289" spans="1:36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12.377941176470999</v>
      </c>
      <c r="H289">
        <v>0.71</v>
      </c>
      <c r="I289">
        <v>1</v>
      </c>
      <c r="J289">
        <v>0.71</v>
      </c>
      <c r="K289">
        <v>0.28999999999999998</v>
      </c>
      <c r="L289">
        <v>1.71</v>
      </c>
      <c r="M289">
        <v>70.59</v>
      </c>
      <c r="N289">
        <v>5.13</v>
      </c>
      <c r="O289">
        <v>13.89</v>
      </c>
      <c r="P289">
        <v>0.49</v>
      </c>
      <c r="Q289">
        <v>11.83</v>
      </c>
      <c r="R289">
        <v>8.41</v>
      </c>
      <c r="S289">
        <v>7.41</v>
      </c>
      <c r="T289">
        <v>2.57</v>
      </c>
      <c r="U289">
        <v>0.56999999999999995</v>
      </c>
      <c r="V289">
        <v>1</v>
      </c>
      <c r="W289">
        <v>3.28</v>
      </c>
      <c r="X289">
        <v>1.43</v>
      </c>
      <c r="Y289">
        <v>1.28</v>
      </c>
      <c r="Z289">
        <v>0.14000000000000001</v>
      </c>
      <c r="AA289">
        <v>0</v>
      </c>
      <c r="AB289">
        <v>1.28</v>
      </c>
      <c r="AC289">
        <v>1.85</v>
      </c>
      <c r="AD289">
        <v>3.14</v>
      </c>
      <c r="AE289">
        <v>8.1300000000000008</v>
      </c>
      <c r="AF289">
        <v>7.27</v>
      </c>
      <c r="AG289">
        <v>2.42</v>
      </c>
      <c r="AH289">
        <v>0.71</v>
      </c>
      <c r="AI289">
        <v>1.43</v>
      </c>
      <c r="AJ289">
        <v>4.75</v>
      </c>
    </row>
    <row r="290" spans="1:36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8.5704545454544991</v>
      </c>
      <c r="H290">
        <v>0</v>
      </c>
      <c r="I290">
        <v>0.48</v>
      </c>
      <c r="J290">
        <v>0.16</v>
      </c>
      <c r="K290">
        <v>0.32</v>
      </c>
      <c r="L290">
        <v>0.48</v>
      </c>
      <c r="M290">
        <v>75</v>
      </c>
      <c r="N290">
        <v>6.36</v>
      </c>
      <c r="O290">
        <v>0</v>
      </c>
      <c r="P290">
        <v>0.55000000000000004</v>
      </c>
      <c r="Q290">
        <v>12.57</v>
      </c>
      <c r="R290">
        <v>9.39</v>
      </c>
      <c r="S290">
        <v>4.93</v>
      </c>
      <c r="T290">
        <v>2.5499999999999998</v>
      </c>
      <c r="U290">
        <v>0.32</v>
      </c>
      <c r="V290">
        <v>0.32</v>
      </c>
      <c r="W290">
        <v>8.43</v>
      </c>
      <c r="X290">
        <v>2.5499999999999998</v>
      </c>
      <c r="Y290">
        <v>1.43</v>
      </c>
      <c r="Z290">
        <v>1.1100000000000001</v>
      </c>
      <c r="AA290">
        <v>0</v>
      </c>
      <c r="AB290">
        <v>1.27</v>
      </c>
      <c r="AC290">
        <v>0.8</v>
      </c>
      <c r="AD290">
        <v>2.0699999999999998</v>
      </c>
      <c r="AE290">
        <v>17.82</v>
      </c>
      <c r="AF290">
        <v>3.98</v>
      </c>
      <c r="AG290">
        <v>2.7</v>
      </c>
      <c r="AH290">
        <v>0.64</v>
      </c>
      <c r="AI290">
        <v>0.95</v>
      </c>
      <c r="AJ290">
        <v>6.36</v>
      </c>
    </row>
    <row r="291" spans="1:36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11.752991452990999</v>
      </c>
      <c r="H291">
        <v>0.92</v>
      </c>
      <c r="I291">
        <v>1.05</v>
      </c>
      <c r="J291">
        <v>0.65</v>
      </c>
      <c r="K291">
        <v>0.39</v>
      </c>
      <c r="L291">
        <v>1.96</v>
      </c>
      <c r="M291">
        <v>83.33</v>
      </c>
      <c r="N291">
        <v>6.94</v>
      </c>
      <c r="O291">
        <v>13.21</v>
      </c>
      <c r="P291">
        <v>1.04</v>
      </c>
      <c r="Q291">
        <v>12.83</v>
      </c>
      <c r="R291">
        <v>9.82</v>
      </c>
      <c r="S291">
        <v>10.08</v>
      </c>
      <c r="T291">
        <v>5.37</v>
      </c>
      <c r="U291">
        <v>0.65</v>
      </c>
      <c r="V291">
        <v>1.05</v>
      </c>
      <c r="W291">
        <v>1.83</v>
      </c>
      <c r="X291">
        <v>0.92</v>
      </c>
      <c r="Y291">
        <v>0.92</v>
      </c>
      <c r="Z291">
        <v>0</v>
      </c>
      <c r="AA291">
        <v>0</v>
      </c>
      <c r="AB291">
        <v>0.26</v>
      </c>
      <c r="AC291">
        <v>1.83</v>
      </c>
      <c r="AD291">
        <v>2.36</v>
      </c>
      <c r="AE291">
        <v>2.75</v>
      </c>
      <c r="AF291">
        <v>2.62</v>
      </c>
      <c r="AG291">
        <v>1.96</v>
      </c>
      <c r="AH291">
        <v>20.81</v>
      </c>
      <c r="AI291">
        <v>20.81</v>
      </c>
      <c r="AJ291">
        <v>6.54</v>
      </c>
    </row>
    <row r="292" spans="1:36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16.455208333333001</v>
      </c>
      <c r="H292">
        <v>1.22</v>
      </c>
      <c r="I292">
        <v>1.6</v>
      </c>
      <c r="J292">
        <v>0.99</v>
      </c>
      <c r="K292">
        <v>0.61</v>
      </c>
      <c r="L292">
        <v>2.81</v>
      </c>
      <c r="M292">
        <v>78.72</v>
      </c>
      <c r="N292">
        <v>10.56</v>
      </c>
      <c r="O292">
        <v>11.51</v>
      </c>
      <c r="P292">
        <v>0.82</v>
      </c>
      <c r="Q292">
        <v>21.04</v>
      </c>
      <c r="R292">
        <v>15.34</v>
      </c>
      <c r="S292">
        <v>10.26</v>
      </c>
      <c r="T292">
        <v>3.34</v>
      </c>
      <c r="U292">
        <v>0.3</v>
      </c>
      <c r="V292">
        <v>1.22</v>
      </c>
      <c r="W292">
        <v>0.61</v>
      </c>
      <c r="X292">
        <v>0.3</v>
      </c>
      <c r="Y292">
        <v>0.3</v>
      </c>
      <c r="Z292">
        <v>0</v>
      </c>
      <c r="AA292">
        <v>0</v>
      </c>
      <c r="AB292">
        <v>0.53</v>
      </c>
      <c r="AC292">
        <v>3.72</v>
      </c>
      <c r="AD292">
        <v>2.81</v>
      </c>
      <c r="AE292">
        <v>1.37</v>
      </c>
      <c r="AF292">
        <v>2.2799999999999998</v>
      </c>
      <c r="AG292">
        <v>1.37</v>
      </c>
      <c r="AH292">
        <v>0</v>
      </c>
      <c r="AI292">
        <v>0</v>
      </c>
      <c r="AJ292" t="s">
        <v>58</v>
      </c>
    </row>
    <row r="293" spans="1:36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13.095289855072</v>
      </c>
      <c r="H293">
        <v>1.29</v>
      </c>
      <c r="I293">
        <v>1.39</v>
      </c>
      <c r="J293">
        <v>0.7</v>
      </c>
      <c r="K293">
        <v>0.7</v>
      </c>
      <c r="L293">
        <v>2.69</v>
      </c>
      <c r="M293">
        <v>79.41</v>
      </c>
      <c r="N293">
        <v>11.06</v>
      </c>
      <c r="O293">
        <v>11.71</v>
      </c>
      <c r="P293">
        <v>0.73</v>
      </c>
      <c r="Q293">
        <v>22.31</v>
      </c>
      <c r="R293">
        <v>15.44</v>
      </c>
      <c r="S293">
        <v>7.87</v>
      </c>
      <c r="T293">
        <v>2.39</v>
      </c>
      <c r="U293">
        <v>0.4</v>
      </c>
      <c r="V293">
        <v>1.2</v>
      </c>
      <c r="W293">
        <v>2.09</v>
      </c>
      <c r="X293">
        <v>0.9</v>
      </c>
      <c r="Y293">
        <v>0.8</v>
      </c>
      <c r="Z293">
        <v>0.1</v>
      </c>
      <c r="AA293">
        <v>0</v>
      </c>
      <c r="AB293">
        <v>1.2</v>
      </c>
      <c r="AC293">
        <v>2.19</v>
      </c>
      <c r="AD293">
        <v>1.99</v>
      </c>
      <c r="AE293">
        <v>1.59</v>
      </c>
      <c r="AF293">
        <v>3.19</v>
      </c>
      <c r="AG293">
        <v>1.39</v>
      </c>
      <c r="AH293">
        <v>0.3</v>
      </c>
      <c r="AI293">
        <v>0.5</v>
      </c>
      <c r="AJ293">
        <v>3.74</v>
      </c>
    </row>
    <row r="294" spans="1:36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9.1586666666667007</v>
      </c>
      <c r="H294">
        <v>0.52</v>
      </c>
      <c r="I294">
        <v>1.05</v>
      </c>
      <c r="J294">
        <v>0.79</v>
      </c>
      <c r="K294">
        <v>0.26</v>
      </c>
      <c r="L294">
        <v>1.57</v>
      </c>
      <c r="M294">
        <v>66.67</v>
      </c>
      <c r="N294">
        <v>4.1900000000000004</v>
      </c>
      <c r="O294">
        <v>12.5</v>
      </c>
      <c r="P294">
        <v>0.61</v>
      </c>
      <c r="Q294">
        <v>7.08</v>
      </c>
      <c r="R294">
        <v>6.03</v>
      </c>
      <c r="S294">
        <v>6.03</v>
      </c>
      <c r="T294">
        <v>4.45</v>
      </c>
      <c r="U294">
        <v>0.52</v>
      </c>
      <c r="V294">
        <v>1.31</v>
      </c>
      <c r="W294">
        <v>1.57</v>
      </c>
      <c r="X294">
        <v>0.79</v>
      </c>
      <c r="Y294">
        <v>0.79</v>
      </c>
      <c r="Z294">
        <v>0</v>
      </c>
      <c r="AA294">
        <v>0</v>
      </c>
      <c r="AB294">
        <v>0.52</v>
      </c>
      <c r="AC294">
        <v>0.52</v>
      </c>
      <c r="AD294">
        <v>0.52</v>
      </c>
      <c r="AE294">
        <v>2.36</v>
      </c>
      <c r="AF294">
        <v>6.29</v>
      </c>
      <c r="AG294">
        <v>3.41</v>
      </c>
      <c r="AH294">
        <v>12.05</v>
      </c>
      <c r="AI294">
        <v>13.36</v>
      </c>
      <c r="AJ294">
        <v>12.43</v>
      </c>
    </row>
    <row r="295" spans="1:36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10.707971014492999</v>
      </c>
      <c r="H295">
        <v>1.71</v>
      </c>
      <c r="I295">
        <v>0.73</v>
      </c>
      <c r="J295">
        <v>0.37</v>
      </c>
      <c r="K295">
        <v>0.37</v>
      </c>
      <c r="L295">
        <v>2.44</v>
      </c>
      <c r="M295">
        <v>68.97</v>
      </c>
      <c r="N295">
        <v>7.31</v>
      </c>
      <c r="O295">
        <v>23.33</v>
      </c>
      <c r="P295">
        <v>1.03</v>
      </c>
      <c r="Q295">
        <v>11.69</v>
      </c>
      <c r="R295">
        <v>10.11</v>
      </c>
      <c r="S295">
        <v>8.2799999999999994</v>
      </c>
      <c r="T295">
        <v>5.12</v>
      </c>
      <c r="U295">
        <v>0.49</v>
      </c>
      <c r="V295">
        <v>0.85</v>
      </c>
      <c r="W295">
        <v>2.8</v>
      </c>
      <c r="X295">
        <v>1.22</v>
      </c>
      <c r="Y295">
        <v>1.1000000000000001</v>
      </c>
      <c r="Z295">
        <v>0.12</v>
      </c>
      <c r="AA295">
        <v>0</v>
      </c>
      <c r="AB295">
        <v>0.97</v>
      </c>
      <c r="AC295">
        <v>1.34</v>
      </c>
      <c r="AD295">
        <v>2.56</v>
      </c>
      <c r="AE295">
        <v>4.51</v>
      </c>
      <c r="AF295">
        <v>5.48</v>
      </c>
      <c r="AG295">
        <v>1.83</v>
      </c>
      <c r="AH295">
        <v>0</v>
      </c>
      <c r="AI295">
        <v>0</v>
      </c>
      <c r="AJ295" t="s">
        <v>58</v>
      </c>
    </row>
    <row r="296" spans="1:36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12.861594202898999</v>
      </c>
      <c r="H296">
        <v>0.81</v>
      </c>
      <c r="I296">
        <v>1.1200000000000001</v>
      </c>
      <c r="J296">
        <v>0.51</v>
      </c>
      <c r="K296">
        <v>0.61</v>
      </c>
      <c r="L296">
        <v>1.93</v>
      </c>
      <c r="M296">
        <v>70.37</v>
      </c>
      <c r="N296">
        <v>9.1300000000000008</v>
      </c>
      <c r="O296">
        <v>8.89</v>
      </c>
      <c r="P296">
        <v>0.87</v>
      </c>
      <c r="Q296">
        <v>14.6</v>
      </c>
      <c r="R296">
        <v>11.36</v>
      </c>
      <c r="S296">
        <v>7.81</v>
      </c>
      <c r="T296">
        <v>4.3600000000000003</v>
      </c>
      <c r="U296">
        <v>0.3</v>
      </c>
      <c r="V296">
        <v>1.72</v>
      </c>
      <c r="W296">
        <v>1.62</v>
      </c>
      <c r="X296">
        <v>0.81</v>
      </c>
      <c r="Y296">
        <v>0.81</v>
      </c>
      <c r="Z296">
        <v>0</v>
      </c>
      <c r="AA296">
        <v>0</v>
      </c>
      <c r="AB296">
        <v>0.91</v>
      </c>
      <c r="AC296">
        <v>1.01</v>
      </c>
      <c r="AD296">
        <v>1.22</v>
      </c>
      <c r="AE296">
        <v>5.88</v>
      </c>
      <c r="AF296">
        <v>4.5599999999999996</v>
      </c>
      <c r="AG296">
        <v>2.13</v>
      </c>
      <c r="AH296">
        <v>0.71</v>
      </c>
      <c r="AI296">
        <v>1.1200000000000001</v>
      </c>
      <c r="AJ296">
        <v>3.94</v>
      </c>
    </row>
    <row r="297" spans="1:36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10.538271604938</v>
      </c>
      <c r="H297">
        <v>0.21</v>
      </c>
      <c r="I297">
        <v>0.63</v>
      </c>
      <c r="J297">
        <v>0</v>
      </c>
      <c r="K297">
        <v>0.63</v>
      </c>
      <c r="L297">
        <v>0.84</v>
      </c>
      <c r="M297">
        <v>44.44</v>
      </c>
      <c r="N297">
        <v>5.69</v>
      </c>
      <c r="O297">
        <v>3.7</v>
      </c>
      <c r="P297">
        <v>0.66</v>
      </c>
      <c r="Q297">
        <v>11.18</v>
      </c>
      <c r="R297">
        <v>7.8</v>
      </c>
      <c r="S297">
        <v>6.12</v>
      </c>
      <c r="T297">
        <v>2.5299999999999998</v>
      </c>
      <c r="U297">
        <v>0.21</v>
      </c>
      <c r="V297">
        <v>1.69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0.63</v>
      </c>
      <c r="AC297">
        <v>0.42</v>
      </c>
      <c r="AD297">
        <v>2.74</v>
      </c>
      <c r="AE297">
        <v>0.84</v>
      </c>
      <c r="AF297">
        <v>4.8499999999999996</v>
      </c>
      <c r="AG297">
        <v>2.11</v>
      </c>
      <c r="AH297">
        <v>18.77</v>
      </c>
      <c r="AI297">
        <v>24.25</v>
      </c>
      <c r="AJ297">
        <v>9.1999999999999993</v>
      </c>
    </row>
    <row r="298" spans="1:36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9.8237037037036998</v>
      </c>
      <c r="H298">
        <v>0.41</v>
      </c>
      <c r="I298">
        <v>0.41</v>
      </c>
      <c r="J298">
        <v>0.41</v>
      </c>
      <c r="K298">
        <v>0</v>
      </c>
      <c r="L298">
        <v>0.81</v>
      </c>
      <c r="M298">
        <v>66.67</v>
      </c>
      <c r="N298">
        <v>9.23</v>
      </c>
      <c r="O298">
        <v>4.41</v>
      </c>
      <c r="P298">
        <v>0.77</v>
      </c>
      <c r="Q298">
        <v>16.97</v>
      </c>
      <c r="R298">
        <v>12.89</v>
      </c>
      <c r="S298">
        <v>7.06</v>
      </c>
      <c r="T298">
        <v>3.26</v>
      </c>
      <c r="U298">
        <v>0.41</v>
      </c>
      <c r="V298">
        <v>0.81</v>
      </c>
      <c r="W298">
        <v>1.49</v>
      </c>
      <c r="X298">
        <v>0.54</v>
      </c>
      <c r="Y298">
        <v>0.41</v>
      </c>
      <c r="Z298">
        <v>0.14000000000000001</v>
      </c>
      <c r="AA298">
        <v>0</v>
      </c>
      <c r="AB298">
        <v>1.22</v>
      </c>
      <c r="AC298">
        <v>0.95</v>
      </c>
      <c r="AD298">
        <v>0.95</v>
      </c>
      <c r="AE298">
        <v>10.45</v>
      </c>
      <c r="AF298">
        <v>4.75</v>
      </c>
      <c r="AG298">
        <v>2.17</v>
      </c>
      <c r="AH298">
        <v>1.76</v>
      </c>
      <c r="AI298">
        <v>0.95</v>
      </c>
      <c r="AJ298">
        <v>8.82</v>
      </c>
    </row>
    <row r="299" spans="1:36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10.3125</v>
      </c>
      <c r="H299">
        <v>0.48</v>
      </c>
      <c r="I299">
        <v>0.16</v>
      </c>
      <c r="J299">
        <v>0.16</v>
      </c>
      <c r="K299">
        <v>0</v>
      </c>
      <c r="L299">
        <v>0.65</v>
      </c>
      <c r="M299">
        <v>30.77</v>
      </c>
      <c r="N299">
        <v>6.46</v>
      </c>
      <c r="O299">
        <v>7.5</v>
      </c>
      <c r="P299">
        <v>0.68</v>
      </c>
      <c r="Q299">
        <v>10.67</v>
      </c>
      <c r="R299">
        <v>8.57</v>
      </c>
      <c r="S299">
        <v>7.11</v>
      </c>
      <c r="T299">
        <v>3.39</v>
      </c>
      <c r="U299">
        <v>0.16</v>
      </c>
      <c r="V299">
        <v>1.1299999999999999</v>
      </c>
      <c r="W299">
        <v>1.29</v>
      </c>
      <c r="X299">
        <v>0.65</v>
      </c>
      <c r="Y299">
        <v>0.65</v>
      </c>
      <c r="Z299">
        <v>0</v>
      </c>
      <c r="AA299">
        <v>0</v>
      </c>
      <c r="AB299">
        <v>0.48</v>
      </c>
      <c r="AC299">
        <v>0.48</v>
      </c>
      <c r="AD299">
        <v>1.62</v>
      </c>
      <c r="AE299">
        <v>10.67</v>
      </c>
      <c r="AF299">
        <v>5.17</v>
      </c>
      <c r="AG299">
        <v>5.49</v>
      </c>
      <c r="AH299">
        <v>24.89</v>
      </c>
      <c r="AI299">
        <v>18.75</v>
      </c>
      <c r="AJ299">
        <v>9.2200000000000006</v>
      </c>
    </row>
    <row r="300" spans="1:36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13.222340425532</v>
      </c>
      <c r="H300">
        <v>0.57999999999999996</v>
      </c>
      <c r="I300">
        <v>1.1599999999999999</v>
      </c>
      <c r="J300">
        <v>0.57999999999999996</v>
      </c>
      <c r="K300">
        <v>0.57999999999999996</v>
      </c>
      <c r="L300">
        <v>1.74</v>
      </c>
      <c r="M300">
        <v>75</v>
      </c>
      <c r="N300">
        <v>8.11</v>
      </c>
      <c r="O300">
        <v>7.14</v>
      </c>
      <c r="P300">
        <v>0.66</v>
      </c>
      <c r="Q300">
        <v>17.48</v>
      </c>
      <c r="R300">
        <v>12.65</v>
      </c>
      <c r="S300">
        <v>7.82</v>
      </c>
      <c r="T300">
        <v>3.09</v>
      </c>
      <c r="U300">
        <v>0.48</v>
      </c>
      <c r="V300">
        <v>1.74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0.97</v>
      </c>
      <c r="AC300">
        <v>1.83</v>
      </c>
      <c r="AD300">
        <v>3.19</v>
      </c>
      <c r="AE300">
        <v>2.8</v>
      </c>
      <c r="AF300">
        <v>4.0599999999999996</v>
      </c>
      <c r="AG300">
        <v>0.77</v>
      </c>
      <c r="AH300">
        <v>0.39</v>
      </c>
      <c r="AI300">
        <v>0.97</v>
      </c>
      <c r="AJ300">
        <v>2.76</v>
      </c>
    </row>
    <row r="301" spans="1:36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10.038636363636</v>
      </c>
      <c r="H301">
        <v>0.27</v>
      </c>
      <c r="I301">
        <v>0.54</v>
      </c>
      <c r="J301">
        <v>0.54</v>
      </c>
      <c r="K301">
        <v>0</v>
      </c>
      <c r="L301">
        <v>0.82</v>
      </c>
      <c r="M301">
        <v>50</v>
      </c>
      <c r="N301">
        <v>6.79</v>
      </c>
      <c r="O301">
        <v>4</v>
      </c>
      <c r="P301">
        <v>0.6</v>
      </c>
      <c r="Q301">
        <v>14.13</v>
      </c>
      <c r="R301">
        <v>8.9700000000000006</v>
      </c>
      <c r="S301">
        <v>7.61</v>
      </c>
      <c r="T301">
        <v>2.99</v>
      </c>
      <c r="U301">
        <v>0.54</v>
      </c>
      <c r="V301">
        <v>1.63</v>
      </c>
      <c r="W301">
        <v>1.0900000000000001</v>
      </c>
      <c r="X301">
        <v>0.54</v>
      </c>
      <c r="Y301">
        <v>0.54</v>
      </c>
      <c r="Z301">
        <v>0</v>
      </c>
      <c r="AA301">
        <v>0</v>
      </c>
      <c r="AB301">
        <v>0.82</v>
      </c>
      <c r="AC301">
        <v>1.36</v>
      </c>
      <c r="AD301">
        <v>1.36</v>
      </c>
      <c r="AE301">
        <v>4.62</v>
      </c>
      <c r="AF301">
        <v>4.8899999999999997</v>
      </c>
      <c r="AG301">
        <v>4.3499999999999996</v>
      </c>
      <c r="AH301">
        <v>0.82</v>
      </c>
      <c r="AI301">
        <v>1.0900000000000001</v>
      </c>
      <c r="AJ301">
        <v>11.64</v>
      </c>
    </row>
    <row r="302" spans="1:36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13.020833333333</v>
      </c>
      <c r="H302">
        <v>0.51</v>
      </c>
      <c r="I302">
        <v>0.64</v>
      </c>
      <c r="J302">
        <v>0.38</v>
      </c>
      <c r="K302">
        <v>0.26</v>
      </c>
      <c r="L302">
        <v>1.1499999999999999</v>
      </c>
      <c r="M302">
        <v>52.94</v>
      </c>
      <c r="N302">
        <v>6.78</v>
      </c>
      <c r="O302">
        <v>7.55</v>
      </c>
      <c r="P302">
        <v>0.79</v>
      </c>
      <c r="Q302">
        <v>11.39</v>
      </c>
      <c r="R302">
        <v>9.09</v>
      </c>
      <c r="S302">
        <v>7.04</v>
      </c>
      <c r="T302">
        <v>3.2</v>
      </c>
      <c r="U302">
        <v>0.64</v>
      </c>
      <c r="V302">
        <v>2.0499999999999998</v>
      </c>
      <c r="W302">
        <v>3.2</v>
      </c>
      <c r="X302">
        <v>0.9</v>
      </c>
      <c r="Y302">
        <v>0.64</v>
      </c>
      <c r="Z302">
        <v>0.13</v>
      </c>
      <c r="AA302">
        <v>0.13</v>
      </c>
      <c r="AB302">
        <v>0.51</v>
      </c>
      <c r="AC302">
        <v>1.54</v>
      </c>
      <c r="AD302">
        <v>1.1499999999999999</v>
      </c>
      <c r="AE302">
        <v>4.74</v>
      </c>
      <c r="AF302">
        <v>5.5</v>
      </c>
      <c r="AG302">
        <v>2.82</v>
      </c>
      <c r="AH302">
        <v>0.26</v>
      </c>
      <c r="AI302">
        <v>0.9</v>
      </c>
      <c r="AJ302">
        <v>2.84</v>
      </c>
    </row>
    <row r="303" spans="1:36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8.8442528735631996</v>
      </c>
      <c r="H303">
        <v>0.23</v>
      </c>
      <c r="I303">
        <v>0</v>
      </c>
      <c r="J303">
        <v>0</v>
      </c>
      <c r="K303">
        <v>0</v>
      </c>
      <c r="L303">
        <v>0.23</v>
      </c>
      <c r="M303">
        <v>16.670000000000002</v>
      </c>
      <c r="N303">
        <v>5.15</v>
      </c>
      <c r="O303">
        <v>4.55</v>
      </c>
      <c r="P303">
        <v>0.52</v>
      </c>
      <c r="Q303">
        <v>10.99</v>
      </c>
      <c r="R303">
        <v>8.42</v>
      </c>
      <c r="S303">
        <v>5.85</v>
      </c>
      <c r="T303">
        <v>2.11</v>
      </c>
      <c r="U303">
        <v>1.17</v>
      </c>
      <c r="V303">
        <v>0.47</v>
      </c>
      <c r="W303">
        <v>0.94</v>
      </c>
      <c r="X303">
        <v>0.47</v>
      </c>
      <c r="Y303">
        <v>0.47</v>
      </c>
      <c r="Z303">
        <v>0</v>
      </c>
      <c r="AA303">
        <v>0</v>
      </c>
      <c r="AB303">
        <v>1.17</v>
      </c>
      <c r="AC303">
        <v>0.23</v>
      </c>
      <c r="AD303">
        <v>0.47</v>
      </c>
      <c r="AE303">
        <v>11.93</v>
      </c>
      <c r="AF303">
        <v>5.85</v>
      </c>
      <c r="AG303">
        <v>3.98</v>
      </c>
      <c r="AH303">
        <v>0</v>
      </c>
      <c r="AI303">
        <v>0.47</v>
      </c>
      <c r="AJ303">
        <v>0</v>
      </c>
    </row>
    <row r="304" spans="1:36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10.261956521739</v>
      </c>
      <c r="H304">
        <v>0.13</v>
      </c>
      <c r="I304">
        <v>1.02</v>
      </c>
      <c r="J304">
        <v>0.64</v>
      </c>
      <c r="K304">
        <v>0.38</v>
      </c>
      <c r="L304">
        <v>1.1399999999999999</v>
      </c>
      <c r="M304">
        <v>60</v>
      </c>
      <c r="N304">
        <v>4.83</v>
      </c>
      <c r="O304">
        <v>2.63</v>
      </c>
      <c r="P304">
        <v>0.7</v>
      </c>
      <c r="Q304">
        <v>9.41</v>
      </c>
      <c r="R304">
        <v>8.01</v>
      </c>
      <c r="S304">
        <v>5.72</v>
      </c>
      <c r="T304">
        <v>2.8</v>
      </c>
      <c r="U304">
        <v>0.25</v>
      </c>
      <c r="V304">
        <v>0.64</v>
      </c>
      <c r="W304">
        <v>1.53</v>
      </c>
      <c r="X304">
        <v>0.76</v>
      </c>
      <c r="Y304">
        <v>0.76</v>
      </c>
      <c r="Z304">
        <v>0</v>
      </c>
      <c r="AA304">
        <v>0</v>
      </c>
      <c r="AB304">
        <v>1.65</v>
      </c>
      <c r="AC304">
        <v>1.02</v>
      </c>
      <c r="AD304">
        <v>2.29</v>
      </c>
      <c r="AE304">
        <v>4.7</v>
      </c>
      <c r="AF304">
        <v>3.94</v>
      </c>
      <c r="AG304">
        <v>3.43</v>
      </c>
      <c r="AH304">
        <v>15.63</v>
      </c>
      <c r="AI304">
        <v>23.64</v>
      </c>
      <c r="AJ304">
        <v>5.0599999999999996</v>
      </c>
    </row>
    <row r="305" spans="1:36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12.65</v>
      </c>
      <c r="H305">
        <v>1.44</v>
      </c>
      <c r="I305">
        <v>1.03</v>
      </c>
      <c r="J305">
        <v>0.82</v>
      </c>
      <c r="K305">
        <v>0.21</v>
      </c>
      <c r="L305">
        <v>2.4700000000000002</v>
      </c>
      <c r="M305">
        <v>85.71</v>
      </c>
      <c r="N305">
        <v>13.4</v>
      </c>
      <c r="O305">
        <v>10.77</v>
      </c>
      <c r="P305">
        <v>1.1399999999999999</v>
      </c>
      <c r="Q305">
        <v>24.95</v>
      </c>
      <c r="R305">
        <v>20.11</v>
      </c>
      <c r="S305">
        <v>12.48</v>
      </c>
      <c r="T305">
        <v>4.8499999999999996</v>
      </c>
      <c r="U305">
        <v>1.55</v>
      </c>
      <c r="V305">
        <v>1.65</v>
      </c>
      <c r="W305">
        <v>0.21</v>
      </c>
      <c r="X305">
        <v>0.1</v>
      </c>
      <c r="Y305">
        <v>0.1</v>
      </c>
      <c r="Z305">
        <v>0</v>
      </c>
      <c r="AA305">
        <v>0</v>
      </c>
      <c r="AB305">
        <v>0.93</v>
      </c>
      <c r="AC305">
        <v>1.24</v>
      </c>
      <c r="AD305">
        <v>1.86</v>
      </c>
      <c r="AE305">
        <v>6.39</v>
      </c>
      <c r="AF305">
        <v>3.3</v>
      </c>
      <c r="AG305">
        <v>2.27</v>
      </c>
      <c r="AH305">
        <v>1.1299999999999999</v>
      </c>
      <c r="AI305">
        <v>2.06</v>
      </c>
      <c r="AJ305">
        <v>3.66</v>
      </c>
    </row>
    <row r="306" spans="1:36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8.9106060606060993</v>
      </c>
      <c r="H306">
        <v>0.46</v>
      </c>
      <c r="I306">
        <v>0.61</v>
      </c>
      <c r="J306">
        <v>0.31</v>
      </c>
      <c r="K306">
        <v>0.31</v>
      </c>
      <c r="L306">
        <v>1.07</v>
      </c>
      <c r="M306">
        <v>58.33</v>
      </c>
      <c r="N306">
        <v>5.97</v>
      </c>
      <c r="O306">
        <v>7.69</v>
      </c>
      <c r="P306">
        <v>0.55000000000000004</v>
      </c>
      <c r="Q306">
        <v>12.55</v>
      </c>
      <c r="R306">
        <v>9.0299999999999994</v>
      </c>
      <c r="S306">
        <v>6.27</v>
      </c>
      <c r="T306">
        <v>3.06</v>
      </c>
      <c r="U306">
        <v>0.31</v>
      </c>
      <c r="V306">
        <v>0.46</v>
      </c>
      <c r="W306">
        <v>1.22</v>
      </c>
      <c r="X306">
        <v>0.61</v>
      </c>
      <c r="Y306">
        <v>0.61</v>
      </c>
      <c r="Z306">
        <v>0</v>
      </c>
      <c r="AA306">
        <v>0</v>
      </c>
      <c r="AB306">
        <v>1.22</v>
      </c>
      <c r="AC306">
        <v>0.92</v>
      </c>
      <c r="AD306">
        <v>1.38</v>
      </c>
      <c r="AE306">
        <v>12.4</v>
      </c>
      <c r="AF306">
        <v>7.8</v>
      </c>
      <c r="AG306">
        <v>4.13</v>
      </c>
      <c r="AH306">
        <v>0.46</v>
      </c>
      <c r="AI306">
        <v>1.84</v>
      </c>
      <c r="AJ306">
        <v>3.06</v>
      </c>
    </row>
    <row r="307" spans="1:36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11.886458333333</v>
      </c>
      <c r="H307">
        <v>0.42</v>
      </c>
      <c r="I307">
        <v>1.1599999999999999</v>
      </c>
      <c r="J307">
        <v>0.74</v>
      </c>
      <c r="K307">
        <v>0.42</v>
      </c>
      <c r="L307">
        <v>1.58</v>
      </c>
      <c r="M307">
        <v>68.180000000000007</v>
      </c>
      <c r="N307">
        <v>4.9400000000000004</v>
      </c>
      <c r="O307">
        <v>8.51</v>
      </c>
      <c r="P307">
        <v>0.49</v>
      </c>
      <c r="Q307">
        <v>9.57</v>
      </c>
      <c r="R307">
        <v>6.73</v>
      </c>
      <c r="S307">
        <v>4.5199999999999996</v>
      </c>
      <c r="T307">
        <v>2.31</v>
      </c>
      <c r="U307">
        <v>0.42</v>
      </c>
      <c r="V307">
        <v>0.53</v>
      </c>
      <c r="W307">
        <v>5.78</v>
      </c>
      <c r="X307">
        <v>1.68</v>
      </c>
      <c r="Y307">
        <v>1.05</v>
      </c>
      <c r="Z307">
        <v>0.53</v>
      </c>
      <c r="AA307">
        <v>0.11</v>
      </c>
      <c r="AB307">
        <v>1.37</v>
      </c>
      <c r="AC307">
        <v>1.79</v>
      </c>
      <c r="AD307">
        <v>1.47</v>
      </c>
      <c r="AE307">
        <v>5.36</v>
      </c>
      <c r="AF307">
        <v>3.89</v>
      </c>
      <c r="AG307">
        <v>1.68</v>
      </c>
      <c r="AH307">
        <v>1.1599999999999999</v>
      </c>
      <c r="AI307">
        <v>1.89</v>
      </c>
      <c r="AJ307">
        <v>3.99</v>
      </c>
    </row>
    <row r="308" spans="1:36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13.2</v>
      </c>
      <c r="H308">
        <v>1.44</v>
      </c>
      <c r="I308">
        <v>1.44</v>
      </c>
      <c r="J308">
        <v>0.48</v>
      </c>
      <c r="K308">
        <v>0.96</v>
      </c>
      <c r="L308">
        <v>2.87</v>
      </c>
      <c r="M308">
        <v>92.31</v>
      </c>
      <c r="N308">
        <v>7.66</v>
      </c>
      <c r="O308">
        <v>18.75</v>
      </c>
      <c r="P308">
        <v>0.68</v>
      </c>
      <c r="Q308">
        <v>14.35</v>
      </c>
      <c r="R308">
        <v>10.53</v>
      </c>
      <c r="S308">
        <v>7.66</v>
      </c>
      <c r="T308">
        <v>2.39</v>
      </c>
      <c r="U308">
        <v>0</v>
      </c>
      <c r="V308">
        <v>0.96</v>
      </c>
      <c r="W308">
        <v>0.48</v>
      </c>
      <c r="X308">
        <v>0.24</v>
      </c>
      <c r="Y308">
        <v>0.24</v>
      </c>
      <c r="Z308">
        <v>0</v>
      </c>
      <c r="AA308">
        <v>0</v>
      </c>
      <c r="AB308">
        <v>0.96</v>
      </c>
      <c r="AC308">
        <v>2.15</v>
      </c>
      <c r="AD308">
        <v>1.2</v>
      </c>
      <c r="AE308">
        <v>0.72</v>
      </c>
      <c r="AF308">
        <v>1.2</v>
      </c>
      <c r="AG308">
        <v>1.44</v>
      </c>
      <c r="AH308">
        <v>0</v>
      </c>
      <c r="AI308">
        <v>0</v>
      </c>
      <c r="AJ308" t="s">
        <v>58</v>
      </c>
    </row>
    <row r="309" spans="1:36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11.387962962963</v>
      </c>
      <c r="H309">
        <v>0.88</v>
      </c>
      <c r="I309">
        <v>0.28999999999999998</v>
      </c>
      <c r="J309">
        <v>0.28999999999999998</v>
      </c>
      <c r="K309">
        <v>0</v>
      </c>
      <c r="L309">
        <v>1.17</v>
      </c>
      <c r="M309">
        <v>44.44</v>
      </c>
      <c r="N309">
        <v>5.27</v>
      </c>
      <c r="O309">
        <v>16.670000000000002</v>
      </c>
      <c r="P309">
        <v>0.46</v>
      </c>
      <c r="Q309">
        <v>12.59</v>
      </c>
      <c r="R309">
        <v>9.66</v>
      </c>
      <c r="S309">
        <v>6.73</v>
      </c>
      <c r="T309">
        <v>2.34</v>
      </c>
      <c r="U309">
        <v>0</v>
      </c>
      <c r="V309">
        <v>0.88</v>
      </c>
      <c r="W309">
        <v>1.76</v>
      </c>
      <c r="X309">
        <v>0.88</v>
      </c>
      <c r="Y309">
        <v>0.88</v>
      </c>
      <c r="Z309">
        <v>0</v>
      </c>
      <c r="AA309">
        <v>0</v>
      </c>
      <c r="AB309">
        <v>2.34</v>
      </c>
      <c r="AC309">
        <v>3.51</v>
      </c>
      <c r="AD309">
        <v>2.34</v>
      </c>
      <c r="AE309">
        <v>1.46</v>
      </c>
      <c r="AF309">
        <v>1.17</v>
      </c>
      <c r="AG309">
        <v>3.51</v>
      </c>
      <c r="AH309">
        <v>6.44</v>
      </c>
      <c r="AI309">
        <v>13.17</v>
      </c>
      <c r="AJ309">
        <v>9.61</v>
      </c>
    </row>
    <row r="310" spans="1:36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11.934027777778001</v>
      </c>
      <c r="H310">
        <v>0.31</v>
      </c>
      <c r="I310">
        <v>0.84</v>
      </c>
      <c r="J310">
        <v>0.63</v>
      </c>
      <c r="K310">
        <v>0.21</v>
      </c>
      <c r="L310">
        <v>1.1499999999999999</v>
      </c>
      <c r="M310">
        <v>73.33</v>
      </c>
      <c r="N310">
        <v>6.08</v>
      </c>
      <c r="O310">
        <v>5.17</v>
      </c>
      <c r="P310">
        <v>0.64</v>
      </c>
      <c r="Q310">
        <v>12.05</v>
      </c>
      <c r="R310">
        <v>9.01</v>
      </c>
      <c r="S310">
        <v>8.3800000000000008</v>
      </c>
      <c r="T310">
        <v>2.93</v>
      </c>
      <c r="U310">
        <v>0.52</v>
      </c>
      <c r="V310">
        <v>1.36</v>
      </c>
      <c r="W310">
        <v>2.41</v>
      </c>
      <c r="X310">
        <v>1.05</v>
      </c>
      <c r="Y310">
        <v>0.94</v>
      </c>
      <c r="Z310">
        <v>0.1</v>
      </c>
      <c r="AA310">
        <v>0</v>
      </c>
      <c r="AB310">
        <v>0.42</v>
      </c>
      <c r="AC310">
        <v>0.94</v>
      </c>
      <c r="AD310">
        <v>2.2000000000000002</v>
      </c>
      <c r="AE310">
        <v>14.04</v>
      </c>
      <c r="AF310">
        <v>6.08</v>
      </c>
      <c r="AG310">
        <v>2.2000000000000002</v>
      </c>
      <c r="AH310">
        <v>1.26</v>
      </c>
      <c r="AI310">
        <v>1.36</v>
      </c>
      <c r="AJ310">
        <v>5.03</v>
      </c>
    </row>
    <row r="311" spans="1:36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13.874242424242</v>
      </c>
      <c r="H311">
        <v>0.39</v>
      </c>
      <c r="I311">
        <v>1.47</v>
      </c>
      <c r="J311">
        <v>0.79</v>
      </c>
      <c r="K311">
        <v>0.69</v>
      </c>
      <c r="L311">
        <v>1.87</v>
      </c>
      <c r="M311">
        <v>63.33</v>
      </c>
      <c r="N311">
        <v>7.47</v>
      </c>
      <c r="O311">
        <v>5.26</v>
      </c>
      <c r="P311">
        <v>0.75</v>
      </c>
      <c r="Q311">
        <v>13.76</v>
      </c>
      <c r="R311">
        <v>11.11</v>
      </c>
      <c r="S311">
        <v>7.86</v>
      </c>
      <c r="T311">
        <v>3.15</v>
      </c>
      <c r="U311">
        <v>0.79</v>
      </c>
      <c r="V311">
        <v>1.18</v>
      </c>
      <c r="W311">
        <v>2.56</v>
      </c>
      <c r="X311">
        <v>1.28</v>
      </c>
      <c r="Y311">
        <v>1.28</v>
      </c>
      <c r="Z311">
        <v>0</v>
      </c>
      <c r="AA311">
        <v>0</v>
      </c>
      <c r="AB311">
        <v>0.69</v>
      </c>
      <c r="AC311">
        <v>1.97</v>
      </c>
      <c r="AD311">
        <v>1.87</v>
      </c>
      <c r="AE311">
        <v>1.87</v>
      </c>
      <c r="AF311">
        <v>2.65</v>
      </c>
      <c r="AG311">
        <v>1.28</v>
      </c>
      <c r="AH311">
        <v>0.98</v>
      </c>
      <c r="AI311">
        <v>3.15</v>
      </c>
      <c r="AJ311">
        <v>2.34</v>
      </c>
    </row>
    <row r="312" spans="1:36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12.130357142856999</v>
      </c>
      <c r="H312">
        <v>1.24</v>
      </c>
      <c r="I312">
        <v>1.24</v>
      </c>
      <c r="J312">
        <v>1.06</v>
      </c>
      <c r="K312">
        <v>0.18</v>
      </c>
      <c r="L312">
        <v>2.4700000000000002</v>
      </c>
      <c r="M312">
        <v>73.680000000000007</v>
      </c>
      <c r="N312">
        <v>9.36</v>
      </c>
      <c r="O312">
        <v>13.21</v>
      </c>
      <c r="P312">
        <v>0.99</v>
      </c>
      <c r="Q312">
        <v>15.9</v>
      </c>
      <c r="R312">
        <v>13.07</v>
      </c>
      <c r="S312">
        <v>9.89</v>
      </c>
      <c r="T312">
        <v>5.3</v>
      </c>
      <c r="U312">
        <v>0.53</v>
      </c>
      <c r="V312">
        <v>2.2999999999999998</v>
      </c>
      <c r="W312">
        <v>0.71</v>
      </c>
      <c r="X312">
        <v>0.35</v>
      </c>
      <c r="Y312">
        <v>0.35</v>
      </c>
      <c r="Z312">
        <v>0</v>
      </c>
      <c r="AA312">
        <v>0</v>
      </c>
      <c r="AB312">
        <v>0.35</v>
      </c>
      <c r="AC312">
        <v>0.71</v>
      </c>
      <c r="AD312">
        <v>1.59</v>
      </c>
      <c r="AE312">
        <v>1.59</v>
      </c>
      <c r="AF312">
        <v>2.83</v>
      </c>
      <c r="AG312">
        <v>2.65</v>
      </c>
      <c r="AH312">
        <v>0.35</v>
      </c>
      <c r="AI312">
        <v>0.35</v>
      </c>
      <c r="AJ312">
        <v>8.83</v>
      </c>
    </row>
    <row r="313" spans="1:36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12.343939393938999</v>
      </c>
      <c r="H313">
        <v>0.66</v>
      </c>
      <c r="I313">
        <v>0.99</v>
      </c>
      <c r="J313">
        <v>0.55000000000000004</v>
      </c>
      <c r="K313">
        <v>0.44</v>
      </c>
      <c r="L313">
        <v>1.66</v>
      </c>
      <c r="M313">
        <v>55.56</v>
      </c>
      <c r="N313">
        <v>4.42</v>
      </c>
      <c r="O313">
        <v>15</v>
      </c>
      <c r="P313">
        <v>0.54</v>
      </c>
      <c r="Q313">
        <v>8.06</v>
      </c>
      <c r="R313">
        <v>6.85</v>
      </c>
      <c r="S313">
        <v>5.85</v>
      </c>
      <c r="T313">
        <v>2.87</v>
      </c>
      <c r="U313">
        <v>0.55000000000000004</v>
      </c>
      <c r="V313">
        <v>0.33</v>
      </c>
      <c r="W313">
        <v>1.1000000000000001</v>
      </c>
      <c r="X313">
        <v>0.55000000000000004</v>
      </c>
      <c r="Y313">
        <v>0.55000000000000004</v>
      </c>
      <c r="Z313">
        <v>0</v>
      </c>
      <c r="AA313">
        <v>0</v>
      </c>
      <c r="AB313">
        <v>0.88</v>
      </c>
      <c r="AC313">
        <v>0.99</v>
      </c>
      <c r="AD313">
        <v>0.99</v>
      </c>
      <c r="AE313">
        <v>4.42</v>
      </c>
      <c r="AF313">
        <v>2.4300000000000002</v>
      </c>
      <c r="AG313">
        <v>1.22</v>
      </c>
      <c r="AH313">
        <v>21.32</v>
      </c>
      <c r="AI313">
        <v>21.21</v>
      </c>
      <c r="AJ313">
        <v>5.54</v>
      </c>
    </row>
    <row r="314" spans="1:36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11.242753623187999</v>
      </c>
      <c r="H314">
        <v>0.35</v>
      </c>
      <c r="I314">
        <v>0.57999999999999996</v>
      </c>
      <c r="J314">
        <v>0.23</v>
      </c>
      <c r="K314">
        <v>0.35</v>
      </c>
      <c r="L314">
        <v>0.93</v>
      </c>
      <c r="M314">
        <v>47.06</v>
      </c>
      <c r="N314">
        <v>5.22</v>
      </c>
      <c r="O314">
        <v>6.67</v>
      </c>
      <c r="P314">
        <v>0.52</v>
      </c>
      <c r="Q314">
        <v>9.98</v>
      </c>
      <c r="R314">
        <v>7.89</v>
      </c>
      <c r="S314">
        <v>5.34</v>
      </c>
      <c r="T314">
        <v>2.44</v>
      </c>
      <c r="U314">
        <v>0.35</v>
      </c>
      <c r="V314">
        <v>1.1599999999999999</v>
      </c>
      <c r="W314">
        <v>5.57</v>
      </c>
      <c r="X314">
        <v>1.86</v>
      </c>
      <c r="Y314">
        <v>1.62</v>
      </c>
      <c r="Z314">
        <v>0</v>
      </c>
      <c r="AA314">
        <v>0.23</v>
      </c>
      <c r="AB314">
        <v>0.93</v>
      </c>
      <c r="AC314">
        <v>0.93</v>
      </c>
      <c r="AD314">
        <v>0.46</v>
      </c>
      <c r="AE314">
        <v>4.87</v>
      </c>
      <c r="AF314">
        <v>7.77</v>
      </c>
      <c r="AG314">
        <v>2.3199999999999998</v>
      </c>
      <c r="AH314">
        <v>14.39</v>
      </c>
      <c r="AI314">
        <v>16.59</v>
      </c>
      <c r="AJ314">
        <v>5.39</v>
      </c>
    </row>
    <row r="315" spans="1:36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10.751754385965</v>
      </c>
      <c r="H315">
        <v>0.73</v>
      </c>
      <c r="I315">
        <v>0.88</v>
      </c>
      <c r="J315">
        <v>0.44</v>
      </c>
      <c r="K315">
        <v>0.44</v>
      </c>
      <c r="L315">
        <v>1.62</v>
      </c>
      <c r="M315">
        <v>73.33</v>
      </c>
      <c r="N315">
        <v>8.2200000000000006</v>
      </c>
      <c r="O315">
        <v>8.93</v>
      </c>
      <c r="P315">
        <v>0.86</v>
      </c>
      <c r="Q315">
        <v>14.1</v>
      </c>
      <c r="R315">
        <v>11.16</v>
      </c>
      <c r="S315">
        <v>9.4</v>
      </c>
      <c r="T315">
        <v>3.67</v>
      </c>
      <c r="U315">
        <v>0.44</v>
      </c>
      <c r="V315">
        <v>2.2000000000000002</v>
      </c>
      <c r="W315">
        <v>2.2000000000000002</v>
      </c>
      <c r="X315">
        <v>0.88</v>
      </c>
      <c r="Y315">
        <v>0.73</v>
      </c>
      <c r="Z315">
        <v>0.15</v>
      </c>
      <c r="AA315">
        <v>0</v>
      </c>
      <c r="AB315">
        <v>0.88</v>
      </c>
      <c r="AC315">
        <v>2.94</v>
      </c>
      <c r="AD315">
        <v>1.76</v>
      </c>
      <c r="AE315">
        <v>1.17</v>
      </c>
      <c r="AF315">
        <v>6.46</v>
      </c>
      <c r="AG315">
        <v>2.35</v>
      </c>
      <c r="AH315">
        <v>0.44</v>
      </c>
      <c r="AI315">
        <v>1.62</v>
      </c>
      <c r="AJ315">
        <v>3.15</v>
      </c>
    </row>
    <row r="316" spans="1:36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13.946031746032</v>
      </c>
      <c r="H316">
        <v>0.41</v>
      </c>
      <c r="I316">
        <v>0.82</v>
      </c>
      <c r="J316">
        <v>0.61</v>
      </c>
      <c r="K316">
        <v>0.2</v>
      </c>
      <c r="L316">
        <v>1.23</v>
      </c>
      <c r="M316">
        <v>63.16</v>
      </c>
      <c r="N316">
        <v>4.6100000000000003</v>
      </c>
      <c r="O316">
        <v>8.89</v>
      </c>
      <c r="P316">
        <v>0.49</v>
      </c>
      <c r="Q316">
        <v>10.86</v>
      </c>
      <c r="R316">
        <v>7.07</v>
      </c>
      <c r="S316">
        <v>5.63</v>
      </c>
      <c r="T316">
        <v>2.36</v>
      </c>
      <c r="U316">
        <v>0.92</v>
      </c>
      <c r="V316">
        <v>0.92</v>
      </c>
      <c r="W316">
        <v>1.54</v>
      </c>
      <c r="X316">
        <v>0.61</v>
      </c>
      <c r="Y316">
        <v>0.51</v>
      </c>
      <c r="Z316">
        <v>0.1</v>
      </c>
      <c r="AA316">
        <v>0</v>
      </c>
      <c r="AB316">
        <v>0.72</v>
      </c>
      <c r="AC316">
        <v>1.33</v>
      </c>
      <c r="AD316">
        <v>1.74</v>
      </c>
      <c r="AE316">
        <v>0.82</v>
      </c>
      <c r="AF316">
        <v>2.97</v>
      </c>
      <c r="AG316">
        <v>2.77</v>
      </c>
      <c r="AH316">
        <v>5.63</v>
      </c>
      <c r="AI316">
        <v>6.25</v>
      </c>
      <c r="AJ316">
        <v>4.8600000000000003</v>
      </c>
    </row>
    <row r="317" spans="1:36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13.284814814815</v>
      </c>
      <c r="H317">
        <v>0.6</v>
      </c>
      <c r="I317">
        <v>1.41</v>
      </c>
      <c r="J317">
        <v>1</v>
      </c>
      <c r="K317">
        <v>0.4</v>
      </c>
      <c r="L317">
        <v>2.0099999999999998</v>
      </c>
      <c r="M317">
        <v>60.61</v>
      </c>
      <c r="N317">
        <v>7.33</v>
      </c>
      <c r="O317">
        <v>8.2200000000000006</v>
      </c>
      <c r="P317">
        <v>0.75</v>
      </c>
      <c r="Q317">
        <v>13.05</v>
      </c>
      <c r="R317">
        <v>10.44</v>
      </c>
      <c r="S317">
        <v>7.83</v>
      </c>
      <c r="T317">
        <v>4.01</v>
      </c>
      <c r="U317">
        <v>0.3</v>
      </c>
      <c r="V317">
        <v>1.91</v>
      </c>
      <c r="W317">
        <v>0.6</v>
      </c>
      <c r="X317">
        <v>0.3</v>
      </c>
      <c r="Y317">
        <v>0.3</v>
      </c>
      <c r="Z317">
        <v>0</v>
      </c>
      <c r="AA317">
        <v>0</v>
      </c>
      <c r="AB317">
        <v>0.7</v>
      </c>
      <c r="AC317">
        <v>1.61</v>
      </c>
      <c r="AD317">
        <v>0.8</v>
      </c>
      <c r="AE317">
        <v>2.91</v>
      </c>
      <c r="AF317">
        <v>2.71</v>
      </c>
      <c r="AG317">
        <v>2.71</v>
      </c>
      <c r="AH317">
        <v>24.79</v>
      </c>
      <c r="AI317">
        <v>23.18</v>
      </c>
      <c r="AJ317">
        <v>5.19</v>
      </c>
    </row>
    <row r="318" spans="1:36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11.504166666667</v>
      </c>
      <c r="H318">
        <v>0.33</v>
      </c>
      <c r="I318">
        <v>0.81</v>
      </c>
      <c r="J318">
        <v>0.49</v>
      </c>
      <c r="K318">
        <v>0.33</v>
      </c>
      <c r="L318">
        <v>1.1399999999999999</v>
      </c>
      <c r="M318">
        <v>50</v>
      </c>
      <c r="N318">
        <v>5.54</v>
      </c>
      <c r="O318">
        <v>5.88</v>
      </c>
      <c r="P318">
        <v>0.59</v>
      </c>
      <c r="Q318">
        <v>9.94</v>
      </c>
      <c r="R318">
        <v>8.31</v>
      </c>
      <c r="S318">
        <v>4.7300000000000004</v>
      </c>
      <c r="T318">
        <v>2.61</v>
      </c>
      <c r="U318">
        <v>0.49</v>
      </c>
      <c r="V318">
        <v>0.49</v>
      </c>
      <c r="W318">
        <v>2.44</v>
      </c>
      <c r="X318">
        <v>0.81</v>
      </c>
      <c r="Y318">
        <v>0.65</v>
      </c>
      <c r="Z318">
        <v>0.16</v>
      </c>
      <c r="AA318">
        <v>0</v>
      </c>
      <c r="AB318">
        <v>0.98</v>
      </c>
      <c r="AC318">
        <v>0.33</v>
      </c>
      <c r="AD318">
        <v>0.33</v>
      </c>
      <c r="AE318">
        <v>7.33</v>
      </c>
      <c r="AF318">
        <v>2.93</v>
      </c>
      <c r="AG318">
        <v>2.2799999999999998</v>
      </c>
      <c r="AH318">
        <v>0.81</v>
      </c>
      <c r="AI318">
        <v>0.98</v>
      </c>
      <c r="AJ318">
        <v>7.41</v>
      </c>
    </row>
    <row r="319" spans="1:36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13.528174603175</v>
      </c>
      <c r="H319">
        <v>0.42</v>
      </c>
      <c r="I319">
        <v>0.84</v>
      </c>
      <c r="J319">
        <v>0.63</v>
      </c>
      <c r="K319">
        <v>0.21</v>
      </c>
      <c r="L319">
        <v>1.27</v>
      </c>
      <c r="M319">
        <v>52.17</v>
      </c>
      <c r="N319">
        <v>6.76</v>
      </c>
      <c r="O319">
        <v>6.25</v>
      </c>
      <c r="P319">
        <v>0.86</v>
      </c>
      <c r="Q319">
        <v>12.99</v>
      </c>
      <c r="R319">
        <v>9.82</v>
      </c>
      <c r="S319">
        <v>7.5</v>
      </c>
      <c r="T319">
        <v>3.8</v>
      </c>
      <c r="U319">
        <v>0.32</v>
      </c>
      <c r="V319">
        <v>1.48</v>
      </c>
      <c r="W319">
        <v>1.27</v>
      </c>
      <c r="X319">
        <v>0.63</v>
      </c>
      <c r="Y319">
        <v>0.63</v>
      </c>
      <c r="Z319">
        <v>0</v>
      </c>
      <c r="AA319">
        <v>0</v>
      </c>
      <c r="AB319">
        <v>0.32</v>
      </c>
      <c r="AC319">
        <v>1.8</v>
      </c>
      <c r="AD319">
        <v>1.1599999999999999</v>
      </c>
      <c r="AE319">
        <v>0.95</v>
      </c>
      <c r="AF319">
        <v>2.5299999999999998</v>
      </c>
      <c r="AG319">
        <v>0.95</v>
      </c>
      <c r="AH319">
        <v>1.58</v>
      </c>
      <c r="AI319">
        <v>1.48</v>
      </c>
      <c r="AJ319">
        <v>5.46</v>
      </c>
    </row>
    <row r="320" spans="1:36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7.3959770114943</v>
      </c>
      <c r="H320">
        <v>0.84</v>
      </c>
      <c r="I320">
        <v>0.28000000000000003</v>
      </c>
      <c r="J320">
        <v>0</v>
      </c>
      <c r="K320">
        <v>0.28000000000000003</v>
      </c>
      <c r="L320">
        <v>1.1200000000000001</v>
      </c>
      <c r="M320">
        <v>40</v>
      </c>
      <c r="N320">
        <v>6.15</v>
      </c>
      <c r="O320">
        <v>13.64</v>
      </c>
      <c r="P320">
        <v>0.55000000000000004</v>
      </c>
      <c r="Q320">
        <v>13.71</v>
      </c>
      <c r="R320">
        <v>9.7899999999999991</v>
      </c>
      <c r="S320">
        <v>6.43</v>
      </c>
      <c r="T320">
        <v>3.08</v>
      </c>
      <c r="U320">
        <v>0.28000000000000003</v>
      </c>
      <c r="V320">
        <v>1.1200000000000001</v>
      </c>
      <c r="W320">
        <v>1.68</v>
      </c>
      <c r="X320">
        <v>0.84</v>
      </c>
      <c r="Y320">
        <v>0.84</v>
      </c>
      <c r="Z320">
        <v>0</v>
      </c>
      <c r="AA320">
        <v>0</v>
      </c>
      <c r="AB320">
        <v>0.84</v>
      </c>
      <c r="AC320">
        <v>0.56000000000000005</v>
      </c>
      <c r="AD320">
        <v>2.8</v>
      </c>
      <c r="AE320">
        <v>2.52</v>
      </c>
      <c r="AF320">
        <v>5.04</v>
      </c>
      <c r="AG320">
        <v>2.52</v>
      </c>
      <c r="AH320">
        <v>23.22</v>
      </c>
      <c r="AI320">
        <v>22.1</v>
      </c>
      <c r="AJ320">
        <v>14.33</v>
      </c>
    </row>
    <row r="321" spans="1:36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12.649629629630001</v>
      </c>
      <c r="H321">
        <v>0.74</v>
      </c>
      <c r="I321">
        <v>1.05</v>
      </c>
      <c r="J321">
        <v>0.74</v>
      </c>
      <c r="K321">
        <v>0.32</v>
      </c>
      <c r="L321">
        <v>1.79</v>
      </c>
      <c r="M321">
        <v>85</v>
      </c>
      <c r="N321">
        <v>7.17</v>
      </c>
      <c r="O321">
        <v>10.29</v>
      </c>
      <c r="P321">
        <v>0.97</v>
      </c>
      <c r="Q321">
        <v>13.81</v>
      </c>
      <c r="R321">
        <v>11.28</v>
      </c>
      <c r="S321">
        <v>8.01</v>
      </c>
      <c r="T321">
        <v>3.9</v>
      </c>
      <c r="U321">
        <v>0.32</v>
      </c>
      <c r="V321">
        <v>1.69</v>
      </c>
      <c r="W321">
        <v>3.16</v>
      </c>
      <c r="X321">
        <v>1.58</v>
      </c>
      <c r="Y321">
        <v>1.58</v>
      </c>
      <c r="Z321">
        <v>0</v>
      </c>
      <c r="AA321">
        <v>0</v>
      </c>
      <c r="AB321">
        <v>1.69</v>
      </c>
      <c r="AC321">
        <v>1.69</v>
      </c>
      <c r="AD321">
        <v>0.84</v>
      </c>
      <c r="AE321">
        <v>3.16</v>
      </c>
      <c r="AF321">
        <v>4.74</v>
      </c>
      <c r="AG321">
        <v>1.9</v>
      </c>
      <c r="AH321">
        <v>22.87</v>
      </c>
      <c r="AI321">
        <v>24.45</v>
      </c>
      <c r="AJ321">
        <v>5.09</v>
      </c>
    </row>
    <row r="322" spans="1:36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12.120098039216</v>
      </c>
      <c r="H322">
        <v>1.31</v>
      </c>
      <c r="I322">
        <v>0.57999999999999996</v>
      </c>
      <c r="J322">
        <v>0.28999999999999998</v>
      </c>
      <c r="K322">
        <v>0.28999999999999998</v>
      </c>
      <c r="L322">
        <v>1.89</v>
      </c>
      <c r="M322">
        <v>68.42</v>
      </c>
      <c r="N322">
        <v>5.82</v>
      </c>
      <c r="O322">
        <v>22.5</v>
      </c>
      <c r="P322">
        <v>0.79</v>
      </c>
      <c r="Q322">
        <v>11.36</v>
      </c>
      <c r="R322">
        <v>8.8800000000000008</v>
      </c>
      <c r="S322">
        <v>7.86</v>
      </c>
      <c r="T322">
        <v>5.0999999999999996</v>
      </c>
      <c r="U322">
        <v>0.44</v>
      </c>
      <c r="V322">
        <v>1.1599999999999999</v>
      </c>
      <c r="W322">
        <v>1.1599999999999999</v>
      </c>
      <c r="X322">
        <v>0.57999999999999996</v>
      </c>
      <c r="Y322">
        <v>0.57999999999999996</v>
      </c>
      <c r="Z322">
        <v>0</v>
      </c>
      <c r="AA322">
        <v>0</v>
      </c>
      <c r="AB322">
        <v>0.73</v>
      </c>
      <c r="AC322">
        <v>0.28999999999999998</v>
      </c>
      <c r="AD322">
        <v>1.89</v>
      </c>
      <c r="AE322">
        <v>2.62</v>
      </c>
      <c r="AF322">
        <v>2.48</v>
      </c>
      <c r="AG322">
        <v>0.87</v>
      </c>
      <c r="AH322">
        <v>16.309999999999999</v>
      </c>
      <c r="AI322">
        <v>18.64</v>
      </c>
      <c r="AJ322">
        <v>6.79</v>
      </c>
    </row>
    <row r="323" spans="1:36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10.27</v>
      </c>
      <c r="H323">
        <v>0.57999999999999996</v>
      </c>
      <c r="I323">
        <v>1.46</v>
      </c>
      <c r="J323">
        <v>0.57999999999999996</v>
      </c>
      <c r="K323">
        <v>0.88</v>
      </c>
      <c r="L323">
        <v>2.04</v>
      </c>
      <c r="M323">
        <v>70</v>
      </c>
      <c r="N323">
        <v>6.43</v>
      </c>
      <c r="O323">
        <v>9.09</v>
      </c>
      <c r="P323">
        <v>0.7</v>
      </c>
      <c r="Q323">
        <v>11.39</v>
      </c>
      <c r="R323">
        <v>8.18</v>
      </c>
      <c r="S323">
        <v>5.84</v>
      </c>
      <c r="T323">
        <v>3.21</v>
      </c>
      <c r="U323">
        <v>0.28999999999999998</v>
      </c>
      <c r="V323">
        <v>0.88</v>
      </c>
      <c r="W323">
        <v>2.34</v>
      </c>
      <c r="X323">
        <v>1.17</v>
      </c>
      <c r="Y323">
        <v>1.17</v>
      </c>
      <c r="Z323">
        <v>0</v>
      </c>
      <c r="AA323">
        <v>0</v>
      </c>
      <c r="AB323">
        <v>1.46</v>
      </c>
      <c r="AC323">
        <v>0.88</v>
      </c>
      <c r="AD323">
        <v>2.04</v>
      </c>
      <c r="AE323">
        <v>3.8</v>
      </c>
      <c r="AF323">
        <v>5.84</v>
      </c>
      <c r="AG323">
        <v>3.21</v>
      </c>
      <c r="AH323">
        <v>5.55</v>
      </c>
      <c r="AI323">
        <v>7.3</v>
      </c>
      <c r="AJ323">
        <v>12.61</v>
      </c>
    </row>
    <row r="324" spans="1:36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12.33</v>
      </c>
      <c r="H324">
        <v>0.97</v>
      </c>
      <c r="I324">
        <v>1.19</v>
      </c>
      <c r="J324">
        <v>0.54</v>
      </c>
      <c r="K324">
        <v>0.65</v>
      </c>
      <c r="L324">
        <v>2.16</v>
      </c>
      <c r="M324">
        <v>76.92</v>
      </c>
      <c r="N324">
        <v>7.03</v>
      </c>
      <c r="O324">
        <v>13.85</v>
      </c>
      <c r="P324">
        <v>0.81</v>
      </c>
      <c r="Q324">
        <v>13.52</v>
      </c>
      <c r="R324">
        <v>10.71</v>
      </c>
      <c r="S324">
        <v>7.79</v>
      </c>
      <c r="T324">
        <v>3.89</v>
      </c>
      <c r="U324">
        <v>0.22</v>
      </c>
      <c r="V324">
        <v>1.19</v>
      </c>
      <c r="W324">
        <v>1.08</v>
      </c>
      <c r="X324">
        <v>0.54</v>
      </c>
      <c r="Y324">
        <v>0.54</v>
      </c>
      <c r="Z324">
        <v>0</v>
      </c>
      <c r="AA324">
        <v>0</v>
      </c>
      <c r="AB324">
        <v>0.87</v>
      </c>
      <c r="AC324">
        <v>0.87</v>
      </c>
      <c r="AD324">
        <v>2.38</v>
      </c>
      <c r="AE324">
        <v>1.51</v>
      </c>
      <c r="AF324">
        <v>6.38</v>
      </c>
      <c r="AG324">
        <v>1.08</v>
      </c>
      <c r="AH324">
        <v>1.95</v>
      </c>
      <c r="AI324">
        <v>2.38</v>
      </c>
      <c r="AJ324">
        <v>4.87</v>
      </c>
    </row>
    <row r="325" spans="1:36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10.376422764228</v>
      </c>
      <c r="H325">
        <v>0.14000000000000001</v>
      </c>
      <c r="I325">
        <v>0.71</v>
      </c>
      <c r="J325">
        <v>0.56000000000000005</v>
      </c>
      <c r="K325">
        <v>0.14000000000000001</v>
      </c>
      <c r="L325">
        <v>0.85</v>
      </c>
      <c r="M325">
        <v>40</v>
      </c>
      <c r="N325">
        <v>4.09</v>
      </c>
      <c r="O325">
        <v>3.45</v>
      </c>
      <c r="P325">
        <v>0.56000000000000005</v>
      </c>
      <c r="Q325">
        <v>9.73</v>
      </c>
      <c r="R325">
        <v>7.47</v>
      </c>
      <c r="S325">
        <v>5.78</v>
      </c>
      <c r="T325">
        <v>3.38</v>
      </c>
      <c r="U325">
        <v>0.42</v>
      </c>
      <c r="V325">
        <v>1.55</v>
      </c>
      <c r="W325">
        <v>0.85</v>
      </c>
      <c r="X325">
        <v>0.42</v>
      </c>
      <c r="Y325">
        <v>0.42</v>
      </c>
      <c r="Z325">
        <v>0</v>
      </c>
      <c r="AA325">
        <v>0</v>
      </c>
      <c r="AB325">
        <v>0.71</v>
      </c>
      <c r="AC325">
        <v>1.55</v>
      </c>
      <c r="AD325">
        <v>1.27</v>
      </c>
      <c r="AE325">
        <v>4.09</v>
      </c>
      <c r="AF325">
        <v>9.59</v>
      </c>
      <c r="AG325">
        <v>2.12</v>
      </c>
      <c r="AH325">
        <v>18.62</v>
      </c>
      <c r="AI325">
        <v>14.95</v>
      </c>
      <c r="AJ325">
        <v>7.82</v>
      </c>
    </row>
    <row r="326" spans="1:36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9.1419354838710003</v>
      </c>
      <c r="H326">
        <v>0.85</v>
      </c>
      <c r="I326">
        <v>0.64</v>
      </c>
      <c r="J326">
        <v>0.42</v>
      </c>
      <c r="K326">
        <v>0.21</v>
      </c>
      <c r="L326">
        <v>1.48</v>
      </c>
      <c r="M326">
        <v>63.64</v>
      </c>
      <c r="N326">
        <v>7.62</v>
      </c>
      <c r="O326">
        <v>11.11</v>
      </c>
      <c r="P326">
        <v>0.92</v>
      </c>
      <c r="Q326">
        <v>13.34</v>
      </c>
      <c r="R326">
        <v>10.37</v>
      </c>
      <c r="S326">
        <v>9.1</v>
      </c>
      <c r="T326">
        <v>4.66</v>
      </c>
      <c r="U326">
        <v>0.42</v>
      </c>
      <c r="V326">
        <v>1.27</v>
      </c>
      <c r="W326">
        <v>3.39</v>
      </c>
      <c r="X326">
        <v>1.48</v>
      </c>
      <c r="Y326">
        <v>1.48</v>
      </c>
      <c r="Z326">
        <v>0</v>
      </c>
      <c r="AA326">
        <v>0</v>
      </c>
      <c r="AB326">
        <v>1.06</v>
      </c>
      <c r="AC326">
        <v>1.48</v>
      </c>
      <c r="AD326">
        <v>2.33</v>
      </c>
      <c r="AE326">
        <v>6.99</v>
      </c>
      <c r="AF326">
        <v>4.87</v>
      </c>
      <c r="AG326">
        <v>1.06</v>
      </c>
      <c r="AH326">
        <v>0.64</v>
      </c>
      <c r="AI326">
        <v>0.64</v>
      </c>
      <c r="AJ326">
        <v>10.59</v>
      </c>
    </row>
    <row r="327" spans="1:36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10.711904761905</v>
      </c>
      <c r="H327">
        <v>0.27</v>
      </c>
      <c r="I327">
        <v>1.07</v>
      </c>
      <c r="J327">
        <v>1.07</v>
      </c>
      <c r="K327">
        <v>0</v>
      </c>
      <c r="L327">
        <v>1.33</v>
      </c>
      <c r="M327">
        <v>62.5</v>
      </c>
      <c r="N327">
        <v>3.73</v>
      </c>
      <c r="O327">
        <v>7.14</v>
      </c>
      <c r="P327">
        <v>0.74</v>
      </c>
      <c r="Q327">
        <v>8</v>
      </c>
      <c r="R327">
        <v>6.4</v>
      </c>
      <c r="S327">
        <v>6.13</v>
      </c>
      <c r="T327">
        <v>4.53</v>
      </c>
      <c r="U327">
        <v>0</v>
      </c>
      <c r="V327">
        <v>1.33</v>
      </c>
      <c r="W327">
        <v>1.07</v>
      </c>
      <c r="X327">
        <v>0.53</v>
      </c>
      <c r="Y327">
        <v>0.53</v>
      </c>
      <c r="Z327">
        <v>0</v>
      </c>
      <c r="AA327">
        <v>0</v>
      </c>
      <c r="AB327">
        <v>0.27</v>
      </c>
      <c r="AC327">
        <v>0.8</v>
      </c>
      <c r="AD327">
        <v>0</v>
      </c>
      <c r="AE327">
        <v>4.8</v>
      </c>
      <c r="AF327">
        <v>2.67</v>
      </c>
      <c r="AG327">
        <v>4</v>
      </c>
      <c r="AH327">
        <v>0.53</v>
      </c>
      <c r="AI327">
        <v>1.6</v>
      </c>
      <c r="AJ327">
        <v>6.67</v>
      </c>
    </row>
    <row r="328" spans="1:36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9.8776041666666998</v>
      </c>
      <c r="H328">
        <v>0.38</v>
      </c>
      <c r="I328">
        <v>0.19</v>
      </c>
      <c r="J328">
        <v>0</v>
      </c>
      <c r="K328">
        <v>0.19</v>
      </c>
      <c r="L328">
        <v>0.56999999999999995</v>
      </c>
      <c r="M328">
        <v>50</v>
      </c>
      <c r="N328">
        <v>7.21</v>
      </c>
      <c r="O328">
        <v>5.26</v>
      </c>
      <c r="P328">
        <v>0.65</v>
      </c>
      <c r="Q328">
        <v>11.77</v>
      </c>
      <c r="R328">
        <v>9.3000000000000007</v>
      </c>
      <c r="S328">
        <v>6.45</v>
      </c>
      <c r="T328">
        <v>2.66</v>
      </c>
      <c r="U328">
        <v>0.76</v>
      </c>
      <c r="V328">
        <v>0.38</v>
      </c>
      <c r="W328">
        <v>3.42</v>
      </c>
      <c r="X328">
        <v>1.1399999999999999</v>
      </c>
      <c r="Y328">
        <v>0.76</v>
      </c>
      <c r="Z328">
        <v>0.38</v>
      </c>
      <c r="AA328">
        <v>0</v>
      </c>
      <c r="AB328">
        <v>2.4700000000000002</v>
      </c>
      <c r="AC328">
        <v>0.95</v>
      </c>
      <c r="AD328">
        <v>0.76</v>
      </c>
      <c r="AE328">
        <v>13.48</v>
      </c>
      <c r="AF328">
        <v>3.99</v>
      </c>
      <c r="AG328">
        <v>2.2799999999999998</v>
      </c>
      <c r="AH328">
        <v>4.75</v>
      </c>
      <c r="AI328">
        <v>4.18</v>
      </c>
      <c r="AJ328">
        <v>10.1</v>
      </c>
    </row>
    <row r="329" spans="1:36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12.855416666667001</v>
      </c>
      <c r="H329">
        <v>0.82</v>
      </c>
      <c r="I329">
        <v>0.82</v>
      </c>
      <c r="J329">
        <v>0.57999999999999996</v>
      </c>
      <c r="K329">
        <v>0.23</v>
      </c>
      <c r="L329">
        <v>1.63</v>
      </c>
      <c r="M329">
        <v>63.64</v>
      </c>
      <c r="N329">
        <v>7.35</v>
      </c>
      <c r="O329">
        <v>11.11</v>
      </c>
      <c r="P329">
        <v>0.78</v>
      </c>
      <c r="Q329">
        <v>12.72</v>
      </c>
      <c r="R329">
        <v>10.27</v>
      </c>
      <c r="S329">
        <v>6.77</v>
      </c>
      <c r="T329">
        <v>4.08</v>
      </c>
      <c r="U329">
        <v>0.47</v>
      </c>
      <c r="V329">
        <v>0.82</v>
      </c>
      <c r="W329">
        <v>0.23</v>
      </c>
      <c r="X329">
        <v>0.12</v>
      </c>
      <c r="Y329">
        <v>0.12</v>
      </c>
      <c r="Z329">
        <v>0</v>
      </c>
      <c r="AA329">
        <v>0</v>
      </c>
      <c r="AB329">
        <v>0.47</v>
      </c>
      <c r="AC329">
        <v>1.63</v>
      </c>
      <c r="AD329">
        <v>1.87</v>
      </c>
      <c r="AE329">
        <v>2.2200000000000002</v>
      </c>
      <c r="AF329">
        <v>2.2200000000000002</v>
      </c>
      <c r="AG329">
        <v>1.17</v>
      </c>
      <c r="AH329">
        <v>0.35</v>
      </c>
      <c r="AI329">
        <v>0.57999999999999996</v>
      </c>
      <c r="AJ329">
        <v>4.38</v>
      </c>
    </row>
    <row r="330" spans="1:36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14.213541666667</v>
      </c>
      <c r="H330">
        <v>0.4</v>
      </c>
      <c r="I330">
        <v>1.06</v>
      </c>
      <c r="J330">
        <v>0.4</v>
      </c>
      <c r="K330">
        <v>0.66</v>
      </c>
      <c r="L330">
        <v>1.45</v>
      </c>
      <c r="M330">
        <v>52.38</v>
      </c>
      <c r="N330">
        <v>7.91</v>
      </c>
      <c r="O330">
        <v>5</v>
      </c>
      <c r="P330">
        <v>0.87</v>
      </c>
      <c r="Q330">
        <v>17.02</v>
      </c>
      <c r="R330">
        <v>11.87</v>
      </c>
      <c r="S330">
        <v>9.89</v>
      </c>
      <c r="T330">
        <v>4.62</v>
      </c>
      <c r="U330">
        <v>0.4</v>
      </c>
      <c r="V330">
        <v>1.19</v>
      </c>
      <c r="W330">
        <v>0.26</v>
      </c>
      <c r="X330">
        <v>0.13</v>
      </c>
      <c r="Y330">
        <v>0.13</v>
      </c>
      <c r="Z330">
        <v>0</v>
      </c>
      <c r="AA330">
        <v>0</v>
      </c>
      <c r="AB330">
        <v>0.79</v>
      </c>
      <c r="AC330">
        <v>1.06</v>
      </c>
      <c r="AD330">
        <v>1.32</v>
      </c>
      <c r="AE330">
        <v>4.62</v>
      </c>
      <c r="AF330">
        <v>4.75</v>
      </c>
      <c r="AG330">
        <v>2.64</v>
      </c>
      <c r="AH330">
        <v>0.4</v>
      </c>
      <c r="AI330">
        <v>0.79</v>
      </c>
      <c r="AJ330">
        <v>4.4000000000000004</v>
      </c>
    </row>
    <row r="331" spans="1:36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11.95931372549</v>
      </c>
      <c r="H331">
        <v>0.59</v>
      </c>
      <c r="I331">
        <v>1.62</v>
      </c>
      <c r="J331">
        <v>1.33</v>
      </c>
      <c r="K331">
        <v>0.3</v>
      </c>
      <c r="L331">
        <v>2.21</v>
      </c>
      <c r="M331">
        <v>48.39</v>
      </c>
      <c r="N331">
        <v>6.64</v>
      </c>
      <c r="O331">
        <v>8.89</v>
      </c>
      <c r="P331">
        <v>0.77</v>
      </c>
      <c r="Q331">
        <v>11.8</v>
      </c>
      <c r="R331">
        <v>8.7100000000000009</v>
      </c>
      <c r="S331">
        <v>6.64</v>
      </c>
      <c r="T331">
        <v>3.1</v>
      </c>
      <c r="U331">
        <v>0.3</v>
      </c>
      <c r="V331">
        <v>1.33</v>
      </c>
      <c r="W331">
        <v>4.57</v>
      </c>
      <c r="X331">
        <v>2.0699999999999998</v>
      </c>
      <c r="Y331">
        <v>1.92</v>
      </c>
      <c r="Z331">
        <v>0.15</v>
      </c>
      <c r="AA331">
        <v>0</v>
      </c>
      <c r="AB331">
        <v>1.48</v>
      </c>
      <c r="AC331">
        <v>1.18</v>
      </c>
      <c r="AD331">
        <v>1.33</v>
      </c>
      <c r="AE331">
        <v>7.23</v>
      </c>
      <c r="AF331">
        <v>5.61</v>
      </c>
      <c r="AG331">
        <v>2.0699999999999998</v>
      </c>
      <c r="AH331">
        <v>16.38</v>
      </c>
      <c r="AI331">
        <v>20.51</v>
      </c>
      <c r="AJ331">
        <v>6.55</v>
      </c>
    </row>
    <row r="332" spans="1:36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11.32962962963</v>
      </c>
      <c r="H332">
        <v>1.62</v>
      </c>
      <c r="I332">
        <v>0.74</v>
      </c>
      <c r="J332">
        <v>0.28999999999999998</v>
      </c>
      <c r="K332">
        <v>0.44</v>
      </c>
      <c r="L332">
        <v>2.35</v>
      </c>
      <c r="M332">
        <v>84.21</v>
      </c>
      <c r="N332">
        <v>5.59</v>
      </c>
      <c r="O332">
        <v>28.95</v>
      </c>
      <c r="P332">
        <v>0.81</v>
      </c>
      <c r="Q332">
        <v>9.86</v>
      </c>
      <c r="R332">
        <v>7.94</v>
      </c>
      <c r="S332">
        <v>6.33</v>
      </c>
      <c r="T332">
        <v>4.12</v>
      </c>
      <c r="U332">
        <v>0.28999999999999998</v>
      </c>
      <c r="V332">
        <v>0.59</v>
      </c>
      <c r="W332">
        <v>1.18</v>
      </c>
      <c r="X332">
        <v>0.59</v>
      </c>
      <c r="Y332">
        <v>0.59</v>
      </c>
      <c r="Z332">
        <v>0</v>
      </c>
      <c r="AA332">
        <v>0</v>
      </c>
      <c r="AB332">
        <v>0.44</v>
      </c>
      <c r="AC332">
        <v>1.47</v>
      </c>
      <c r="AD332">
        <v>1.62</v>
      </c>
      <c r="AE332">
        <v>2.06</v>
      </c>
      <c r="AF332">
        <v>4.12</v>
      </c>
      <c r="AG332">
        <v>2.35</v>
      </c>
      <c r="AH332">
        <v>0.88</v>
      </c>
      <c r="AI332">
        <v>1.62</v>
      </c>
      <c r="AJ332">
        <v>5.19</v>
      </c>
    </row>
    <row r="333" spans="1:36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14.686956521739001</v>
      </c>
      <c r="H333">
        <v>0.98</v>
      </c>
      <c r="I333">
        <v>1.6</v>
      </c>
      <c r="J333">
        <v>0.98</v>
      </c>
      <c r="K333">
        <v>0.62</v>
      </c>
      <c r="L333">
        <v>2.58</v>
      </c>
      <c r="M333">
        <v>87.88</v>
      </c>
      <c r="N333">
        <v>5.33</v>
      </c>
      <c r="O333">
        <v>18.329999999999998</v>
      </c>
      <c r="P333">
        <v>0.69</v>
      </c>
      <c r="Q333">
        <v>8.8800000000000008</v>
      </c>
      <c r="R333">
        <v>7.19</v>
      </c>
      <c r="S333">
        <v>6.84</v>
      </c>
      <c r="T333">
        <v>3.2</v>
      </c>
      <c r="U333">
        <v>0.18</v>
      </c>
      <c r="V333">
        <v>0.36</v>
      </c>
      <c r="W333">
        <v>2.4900000000000002</v>
      </c>
      <c r="X333">
        <v>0.89</v>
      </c>
      <c r="Y333">
        <v>0.8</v>
      </c>
      <c r="Z333">
        <v>0</v>
      </c>
      <c r="AA333">
        <v>0.09</v>
      </c>
      <c r="AB333">
        <v>0.53</v>
      </c>
      <c r="AC333">
        <v>2.13</v>
      </c>
      <c r="AD333">
        <v>2.84</v>
      </c>
      <c r="AE333">
        <v>0.8</v>
      </c>
      <c r="AF333">
        <v>2.4</v>
      </c>
      <c r="AG333">
        <v>1.69</v>
      </c>
      <c r="AH333">
        <v>27.35</v>
      </c>
      <c r="AI333">
        <v>26.55</v>
      </c>
      <c r="AJ333">
        <v>4.51</v>
      </c>
    </row>
    <row r="334" spans="1:36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12.253623188405999</v>
      </c>
      <c r="H334">
        <v>1.28</v>
      </c>
      <c r="I334">
        <v>1.49</v>
      </c>
      <c r="J334">
        <v>0.64</v>
      </c>
      <c r="K334">
        <v>0.85</v>
      </c>
      <c r="L334">
        <v>2.77</v>
      </c>
      <c r="M334">
        <v>65</v>
      </c>
      <c r="N334">
        <v>7.56</v>
      </c>
      <c r="O334">
        <v>16.899999999999999</v>
      </c>
      <c r="P334">
        <v>0.75</v>
      </c>
      <c r="Q334">
        <v>14.16</v>
      </c>
      <c r="R334">
        <v>10.33</v>
      </c>
      <c r="S334">
        <v>8.1999999999999993</v>
      </c>
      <c r="T334">
        <v>4.04</v>
      </c>
      <c r="U334">
        <v>0.21</v>
      </c>
      <c r="V334">
        <v>1.06</v>
      </c>
      <c r="W334">
        <v>1.06</v>
      </c>
      <c r="X334">
        <v>0.53</v>
      </c>
      <c r="Y334">
        <v>0.53</v>
      </c>
      <c r="Z334">
        <v>0</v>
      </c>
      <c r="AA334">
        <v>0</v>
      </c>
      <c r="AB334">
        <v>1.49</v>
      </c>
      <c r="AC334">
        <v>2.02</v>
      </c>
      <c r="AD334">
        <v>0.85</v>
      </c>
      <c r="AE334">
        <v>1.17</v>
      </c>
      <c r="AF334">
        <v>2.87</v>
      </c>
      <c r="AG334">
        <v>1.17</v>
      </c>
      <c r="AH334">
        <v>17.46</v>
      </c>
      <c r="AI334">
        <v>12.88</v>
      </c>
      <c r="AJ334">
        <v>6.13</v>
      </c>
    </row>
    <row r="335" spans="1:36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11.401449275361999</v>
      </c>
      <c r="H335">
        <v>0.56999999999999995</v>
      </c>
      <c r="I335">
        <v>1.1399999999999999</v>
      </c>
      <c r="J335">
        <v>0.69</v>
      </c>
      <c r="K335">
        <v>0.46</v>
      </c>
      <c r="L335">
        <v>1.72</v>
      </c>
      <c r="M335">
        <v>62.5</v>
      </c>
      <c r="N335">
        <v>7.44</v>
      </c>
      <c r="O335">
        <v>7.69</v>
      </c>
      <c r="P335">
        <v>0.96</v>
      </c>
      <c r="Q335">
        <v>16.7</v>
      </c>
      <c r="R335">
        <v>12.24</v>
      </c>
      <c r="S335">
        <v>9.61</v>
      </c>
      <c r="T335">
        <v>5.03</v>
      </c>
      <c r="U335">
        <v>0.46</v>
      </c>
      <c r="V335">
        <v>1.49</v>
      </c>
      <c r="W335">
        <v>2.97</v>
      </c>
      <c r="X335">
        <v>1.26</v>
      </c>
      <c r="Y335">
        <v>1.26</v>
      </c>
      <c r="Z335">
        <v>0</v>
      </c>
      <c r="AA335">
        <v>0</v>
      </c>
      <c r="AB335">
        <v>1.26</v>
      </c>
      <c r="AC335">
        <v>1.37</v>
      </c>
      <c r="AD335">
        <v>1.83</v>
      </c>
      <c r="AE335">
        <v>7.09</v>
      </c>
      <c r="AF335">
        <v>3.32</v>
      </c>
      <c r="AG335">
        <v>2.52</v>
      </c>
      <c r="AH335">
        <v>24.83</v>
      </c>
      <c r="AI335">
        <v>21.74</v>
      </c>
      <c r="AJ335">
        <v>6.1</v>
      </c>
    </row>
    <row r="336" spans="1:36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7.5214285714285998</v>
      </c>
      <c r="H336">
        <v>0</v>
      </c>
      <c r="I336">
        <v>0.46</v>
      </c>
      <c r="J336">
        <v>0.23</v>
      </c>
      <c r="K336">
        <v>0.23</v>
      </c>
      <c r="L336">
        <v>0.46</v>
      </c>
      <c r="M336">
        <v>33.33</v>
      </c>
      <c r="N336">
        <v>5.7</v>
      </c>
      <c r="O336">
        <v>0</v>
      </c>
      <c r="P336">
        <v>0.67</v>
      </c>
      <c r="Q336">
        <v>9.34</v>
      </c>
      <c r="R336">
        <v>7.98</v>
      </c>
      <c r="S336">
        <v>5.7</v>
      </c>
      <c r="T336">
        <v>3.19</v>
      </c>
      <c r="U336">
        <v>0.68</v>
      </c>
      <c r="V336">
        <v>1.1399999999999999</v>
      </c>
      <c r="W336">
        <v>15.5</v>
      </c>
      <c r="X336">
        <v>3.87</v>
      </c>
      <c r="Y336">
        <v>2.0499999999999998</v>
      </c>
      <c r="Z336">
        <v>1.37</v>
      </c>
      <c r="AA336">
        <v>0.46</v>
      </c>
      <c r="AB336">
        <v>2.5099999999999998</v>
      </c>
      <c r="AC336">
        <v>0.91</v>
      </c>
      <c r="AD336">
        <v>1.82</v>
      </c>
      <c r="AE336">
        <v>12.31</v>
      </c>
      <c r="AF336">
        <v>3.19</v>
      </c>
      <c r="AG336">
        <v>3.65</v>
      </c>
      <c r="AH336">
        <v>0.23</v>
      </c>
      <c r="AI336">
        <v>0</v>
      </c>
      <c r="AJ336">
        <v>22.79</v>
      </c>
    </row>
    <row r="337" spans="1:36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8.6468749999999996</v>
      </c>
      <c r="H337">
        <v>0.43</v>
      </c>
      <c r="I337">
        <v>0.22</v>
      </c>
      <c r="J337">
        <v>0.22</v>
      </c>
      <c r="K337">
        <v>0</v>
      </c>
      <c r="L337">
        <v>0.65</v>
      </c>
      <c r="M337">
        <v>37.5</v>
      </c>
      <c r="N337">
        <v>6.72</v>
      </c>
      <c r="O337">
        <v>6.45</v>
      </c>
      <c r="P337">
        <v>0.8</v>
      </c>
      <c r="Q337">
        <v>11.06</v>
      </c>
      <c r="R337">
        <v>8.89</v>
      </c>
      <c r="S337">
        <v>7.37</v>
      </c>
      <c r="T337">
        <v>3.9</v>
      </c>
      <c r="U337">
        <v>0.65</v>
      </c>
      <c r="V337">
        <v>1.3</v>
      </c>
      <c r="W337">
        <v>3.04</v>
      </c>
      <c r="X337">
        <v>0.65</v>
      </c>
      <c r="Y337">
        <v>0.43</v>
      </c>
      <c r="Z337">
        <v>0</v>
      </c>
      <c r="AA337">
        <v>0.22</v>
      </c>
      <c r="AB337">
        <v>1.3</v>
      </c>
      <c r="AC337">
        <v>2.6</v>
      </c>
      <c r="AD337">
        <v>1.08</v>
      </c>
      <c r="AE337">
        <v>5.2</v>
      </c>
      <c r="AF337">
        <v>3.04</v>
      </c>
      <c r="AG337">
        <v>1.95</v>
      </c>
      <c r="AH337">
        <v>21.9</v>
      </c>
      <c r="AI337">
        <v>18.87</v>
      </c>
      <c r="AJ337">
        <v>11.65</v>
      </c>
    </row>
    <row r="338" spans="1:36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9.5661290322581003</v>
      </c>
      <c r="H338">
        <v>0.61</v>
      </c>
      <c r="I338">
        <v>1.01</v>
      </c>
      <c r="J338">
        <v>0.4</v>
      </c>
      <c r="K338">
        <v>0.61</v>
      </c>
      <c r="L338">
        <v>1.62</v>
      </c>
      <c r="M338">
        <v>61.54</v>
      </c>
      <c r="N338">
        <v>6.07</v>
      </c>
      <c r="O338">
        <v>10</v>
      </c>
      <c r="P338">
        <v>0.65</v>
      </c>
      <c r="Q338">
        <v>10.52</v>
      </c>
      <c r="R338">
        <v>9.1</v>
      </c>
      <c r="S338">
        <v>5.46</v>
      </c>
      <c r="T338">
        <v>3.03</v>
      </c>
      <c r="U338">
        <v>0.2</v>
      </c>
      <c r="V338">
        <v>0.61</v>
      </c>
      <c r="W338">
        <v>0.81</v>
      </c>
      <c r="X338">
        <v>0.4</v>
      </c>
      <c r="Y338">
        <v>0.4</v>
      </c>
      <c r="Z338">
        <v>0</v>
      </c>
      <c r="AA338">
        <v>0</v>
      </c>
      <c r="AB338">
        <v>0.2</v>
      </c>
      <c r="AC338">
        <v>0.61</v>
      </c>
      <c r="AD338">
        <v>1.42</v>
      </c>
      <c r="AE338">
        <v>4.6500000000000004</v>
      </c>
      <c r="AF338">
        <v>4.25</v>
      </c>
      <c r="AG338">
        <v>3.03</v>
      </c>
      <c r="AH338">
        <v>19.63</v>
      </c>
      <c r="AI338">
        <v>21.45</v>
      </c>
      <c r="AJ338">
        <v>9.67</v>
      </c>
    </row>
    <row r="339" spans="1:36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12.066296296296001</v>
      </c>
      <c r="H339">
        <v>0.66</v>
      </c>
      <c r="I339">
        <v>0.66</v>
      </c>
      <c r="J339">
        <v>0.33</v>
      </c>
      <c r="K339">
        <v>0.33</v>
      </c>
      <c r="L339">
        <v>1.33</v>
      </c>
      <c r="M339">
        <v>63.16</v>
      </c>
      <c r="N339">
        <v>8.6199999999999992</v>
      </c>
      <c r="O339">
        <v>7.69</v>
      </c>
      <c r="P339">
        <v>0.8</v>
      </c>
      <c r="Q339">
        <v>13.37</v>
      </c>
      <c r="R339">
        <v>10.17</v>
      </c>
      <c r="S339">
        <v>7.96</v>
      </c>
      <c r="T339">
        <v>4.42</v>
      </c>
      <c r="U339">
        <v>1.44</v>
      </c>
      <c r="V339">
        <v>1.33</v>
      </c>
      <c r="W339">
        <v>1.44</v>
      </c>
      <c r="X339">
        <v>0.55000000000000004</v>
      </c>
      <c r="Y339">
        <v>0.44</v>
      </c>
      <c r="Z339">
        <v>0.11</v>
      </c>
      <c r="AA339">
        <v>0</v>
      </c>
      <c r="AB339">
        <v>1.1100000000000001</v>
      </c>
      <c r="AC339">
        <v>1.77</v>
      </c>
      <c r="AD339">
        <v>3.54</v>
      </c>
      <c r="AE339">
        <v>4.8600000000000003</v>
      </c>
      <c r="AF339">
        <v>5.3</v>
      </c>
      <c r="AG339">
        <v>1.44</v>
      </c>
      <c r="AH339">
        <v>6.74</v>
      </c>
      <c r="AI339">
        <v>8.4</v>
      </c>
      <c r="AJ339">
        <v>4.92</v>
      </c>
    </row>
    <row r="340" spans="1:36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13.005038759690001</v>
      </c>
      <c r="H340">
        <v>0.97</v>
      </c>
      <c r="I340">
        <v>0.86</v>
      </c>
      <c r="J340">
        <v>0.43</v>
      </c>
      <c r="K340">
        <v>0.43</v>
      </c>
      <c r="L340">
        <v>1.82</v>
      </c>
      <c r="M340">
        <v>65.38</v>
      </c>
      <c r="N340">
        <v>7.62</v>
      </c>
      <c r="O340">
        <v>12.68</v>
      </c>
      <c r="P340">
        <v>0.83</v>
      </c>
      <c r="Q340">
        <v>15.88</v>
      </c>
      <c r="R340">
        <v>11.8</v>
      </c>
      <c r="S340">
        <v>8.26</v>
      </c>
      <c r="T340">
        <v>3.86</v>
      </c>
      <c r="U340">
        <v>0.54</v>
      </c>
      <c r="V340">
        <v>0.64</v>
      </c>
      <c r="W340">
        <v>3.65</v>
      </c>
      <c r="X340">
        <v>1.82</v>
      </c>
      <c r="Y340">
        <v>1.82</v>
      </c>
      <c r="Z340">
        <v>0</v>
      </c>
      <c r="AA340">
        <v>0</v>
      </c>
      <c r="AB340">
        <v>1.61</v>
      </c>
      <c r="AC340">
        <v>2.15</v>
      </c>
      <c r="AD340">
        <v>2.15</v>
      </c>
      <c r="AE340">
        <v>3.11</v>
      </c>
      <c r="AF340">
        <v>2.68</v>
      </c>
      <c r="AG340">
        <v>3</v>
      </c>
      <c r="AH340">
        <v>18.78</v>
      </c>
      <c r="AI340">
        <v>20.71</v>
      </c>
      <c r="AJ340">
        <v>5.0999999999999996</v>
      </c>
    </row>
    <row r="341" spans="1:36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10.794791666667001</v>
      </c>
      <c r="H341">
        <v>0.69</v>
      </c>
      <c r="I341">
        <v>0.35</v>
      </c>
      <c r="J341">
        <v>0.23</v>
      </c>
      <c r="K341">
        <v>0.12</v>
      </c>
      <c r="L341">
        <v>1.04</v>
      </c>
      <c r="M341">
        <v>52.94</v>
      </c>
      <c r="N341">
        <v>4.63</v>
      </c>
      <c r="O341">
        <v>15</v>
      </c>
      <c r="P341">
        <v>0.48</v>
      </c>
      <c r="Q341">
        <v>8.34</v>
      </c>
      <c r="R341">
        <v>6.72</v>
      </c>
      <c r="S341">
        <v>4.63</v>
      </c>
      <c r="T341">
        <v>2.5499999999999998</v>
      </c>
      <c r="U341">
        <v>0.35</v>
      </c>
      <c r="V341">
        <v>0.81</v>
      </c>
      <c r="W341">
        <v>2.08</v>
      </c>
      <c r="X341">
        <v>0.57999999999999996</v>
      </c>
      <c r="Y341">
        <v>0.46</v>
      </c>
      <c r="Z341">
        <v>0</v>
      </c>
      <c r="AA341">
        <v>0.12</v>
      </c>
      <c r="AB341">
        <v>0.46</v>
      </c>
      <c r="AC341">
        <v>1.39</v>
      </c>
      <c r="AD341">
        <v>1.51</v>
      </c>
      <c r="AE341">
        <v>3.59</v>
      </c>
      <c r="AF341">
        <v>2.08</v>
      </c>
      <c r="AG341">
        <v>0.93</v>
      </c>
      <c r="AH341">
        <v>28.14</v>
      </c>
      <c r="AI341">
        <v>24.66</v>
      </c>
      <c r="AJ341">
        <v>6.17</v>
      </c>
    </row>
    <row r="342" spans="1:36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9.1531914893616992</v>
      </c>
      <c r="H342">
        <v>0.28000000000000003</v>
      </c>
      <c r="I342">
        <v>0.14000000000000001</v>
      </c>
      <c r="J342">
        <v>0.14000000000000001</v>
      </c>
      <c r="K342">
        <v>0</v>
      </c>
      <c r="L342">
        <v>0.42</v>
      </c>
      <c r="M342">
        <v>23.08</v>
      </c>
      <c r="N342">
        <v>6.83</v>
      </c>
      <c r="O342">
        <v>4.08</v>
      </c>
      <c r="P342">
        <v>0.7</v>
      </c>
      <c r="Q342">
        <v>12.41</v>
      </c>
      <c r="R342">
        <v>9.76</v>
      </c>
      <c r="S342">
        <v>5.16</v>
      </c>
      <c r="T342">
        <v>2.5099999999999998</v>
      </c>
      <c r="U342">
        <v>0.84</v>
      </c>
      <c r="V342">
        <v>1.53</v>
      </c>
      <c r="W342">
        <v>5.0199999999999996</v>
      </c>
      <c r="X342">
        <v>1.53</v>
      </c>
      <c r="Y342">
        <v>1.1200000000000001</v>
      </c>
      <c r="Z342">
        <v>0.28000000000000003</v>
      </c>
      <c r="AA342">
        <v>0.14000000000000001</v>
      </c>
      <c r="AB342">
        <v>2.09</v>
      </c>
      <c r="AC342">
        <v>1.39</v>
      </c>
      <c r="AD342">
        <v>1.1200000000000001</v>
      </c>
      <c r="AE342">
        <v>10.039999999999999</v>
      </c>
      <c r="AF342">
        <v>4.5999999999999996</v>
      </c>
      <c r="AG342">
        <v>1.26</v>
      </c>
      <c r="AH342">
        <v>0.42</v>
      </c>
      <c r="AI342">
        <v>0.98</v>
      </c>
      <c r="AJ342">
        <v>4.18</v>
      </c>
    </row>
    <row r="343" spans="1:36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11.764728682171</v>
      </c>
      <c r="H343">
        <v>0.95</v>
      </c>
      <c r="I343">
        <v>0.95</v>
      </c>
      <c r="J343">
        <v>0.71</v>
      </c>
      <c r="K343">
        <v>0.24</v>
      </c>
      <c r="L343">
        <v>1.9</v>
      </c>
      <c r="M343">
        <v>72.73</v>
      </c>
      <c r="N343">
        <v>6.29</v>
      </c>
      <c r="O343">
        <v>15.09</v>
      </c>
      <c r="P343">
        <v>0.71</v>
      </c>
      <c r="Q343">
        <v>11.86</v>
      </c>
      <c r="R343">
        <v>9.84</v>
      </c>
      <c r="S343">
        <v>6.76</v>
      </c>
      <c r="T343">
        <v>3.2</v>
      </c>
      <c r="U343">
        <v>0.47</v>
      </c>
      <c r="V343">
        <v>0.95</v>
      </c>
      <c r="W343">
        <v>0.47</v>
      </c>
      <c r="X343">
        <v>0.24</v>
      </c>
      <c r="Y343">
        <v>0.24</v>
      </c>
      <c r="Z343">
        <v>0</v>
      </c>
      <c r="AA343">
        <v>0</v>
      </c>
      <c r="AB343">
        <v>0.59</v>
      </c>
      <c r="AC343">
        <v>2.37</v>
      </c>
      <c r="AD343">
        <v>2.13</v>
      </c>
      <c r="AE343">
        <v>3.68</v>
      </c>
      <c r="AF343">
        <v>4.63</v>
      </c>
      <c r="AG343">
        <v>1.07</v>
      </c>
      <c r="AH343">
        <v>19.21</v>
      </c>
      <c r="AI343">
        <v>18.739999999999998</v>
      </c>
      <c r="AJ343">
        <v>6</v>
      </c>
    </row>
    <row r="344" spans="1:36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13.914772727273</v>
      </c>
      <c r="H344">
        <v>0.69</v>
      </c>
      <c r="I344">
        <v>1.27</v>
      </c>
      <c r="J344">
        <v>0.88</v>
      </c>
      <c r="K344">
        <v>0.39</v>
      </c>
      <c r="L344">
        <v>1.96</v>
      </c>
      <c r="M344">
        <v>50</v>
      </c>
      <c r="N344">
        <v>6.96</v>
      </c>
      <c r="O344">
        <v>9.86</v>
      </c>
      <c r="P344">
        <v>0.92</v>
      </c>
      <c r="Q344">
        <v>14.31</v>
      </c>
      <c r="R344">
        <v>10.68</v>
      </c>
      <c r="S344">
        <v>9.2100000000000009</v>
      </c>
      <c r="T344">
        <v>4.41</v>
      </c>
      <c r="U344">
        <v>0.28999999999999998</v>
      </c>
      <c r="V344">
        <v>1.57</v>
      </c>
      <c r="W344">
        <v>2.16</v>
      </c>
      <c r="X344">
        <v>1.08</v>
      </c>
      <c r="Y344">
        <v>1.08</v>
      </c>
      <c r="Z344">
        <v>0</v>
      </c>
      <c r="AA344">
        <v>0</v>
      </c>
      <c r="AB344">
        <v>0.28999999999999998</v>
      </c>
      <c r="AC344">
        <v>1.86</v>
      </c>
      <c r="AD344">
        <v>2.25</v>
      </c>
      <c r="AE344">
        <v>1.86</v>
      </c>
      <c r="AF344">
        <v>2.16</v>
      </c>
      <c r="AG344">
        <v>1.27</v>
      </c>
      <c r="AH344">
        <v>12.05</v>
      </c>
      <c r="AI344">
        <v>11.56</v>
      </c>
      <c r="AJ344">
        <v>5</v>
      </c>
    </row>
    <row r="345" spans="1:36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13.177777777777999</v>
      </c>
      <c r="H345">
        <v>0.56999999999999995</v>
      </c>
      <c r="I345">
        <v>1.23</v>
      </c>
      <c r="J345">
        <v>0.47</v>
      </c>
      <c r="K345">
        <v>0.76</v>
      </c>
      <c r="L345">
        <v>1.8</v>
      </c>
      <c r="M345">
        <v>54.29</v>
      </c>
      <c r="N345">
        <v>5.98</v>
      </c>
      <c r="O345">
        <v>9.52</v>
      </c>
      <c r="P345">
        <v>0.77</v>
      </c>
      <c r="Q345">
        <v>9.8699999999999992</v>
      </c>
      <c r="R345">
        <v>8.35</v>
      </c>
      <c r="S345">
        <v>6.92</v>
      </c>
      <c r="T345">
        <v>3.98</v>
      </c>
      <c r="U345">
        <v>0.09</v>
      </c>
      <c r="V345">
        <v>0.95</v>
      </c>
      <c r="W345">
        <v>0.38</v>
      </c>
      <c r="X345">
        <v>0.19</v>
      </c>
      <c r="Y345">
        <v>0.19</v>
      </c>
      <c r="Z345">
        <v>0</v>
      </c>
      <c r="AA345">
        <v>0</v>
      </c>
      <c r="AB345">
        <v>0.28000000000000003</v>
      </c>
      <c r="AC345">
        <v>1.23</v>
      </c>
      <c r="AD345">
        <v>3.04</v>
      </c>
      <c r="AE345">
        <v>1.04</v>
      </c>
      <c r="AF345">
        <v>1.9</v>
      </c>
      <c r="AG345">
        <v>2.85</v>
      </c>
      <c r="AH345">
        <v>31.02</v>
      </c>
      <c r="AI345">
        <v>25.61</v>
      </c>
      <c r="AJ345">
        <v>5.2</v>
      </c>
    </row>
    <row r="346" spans="1:36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11.083333333333</v>
      </c>
      <c r="H346">
        <v>0.49</v>
      </c>
      <c r="I346">
        <v>0.86</v>
      </c>
      <c r="J346">
        <v>0.49</v>
      </c>
      <c r="K346">
        <v>0.37</v>
      </c>
      <c r="L346">
        <v>1.35</v>
      </c>
      <c r="M346">
        <v>91.67</v>
      </c>
      <c r="N346">
        <v>5.91</v>
      </c>
      <c r="O346">
        <v>8.33</v>
      </c>
      <c r="P346">
        <v>0.63</v>
      </c>
      <c r="Q346">
        <v>9.84</v>
      </c>
      <c r="R346">
        <v>7.87</v>
      </c>
      <c r="S346">
        <v>5.41</v>
      </c>
      <c r="T346">
        <v>3.2</v>
      </c>
      <c r="U346">
        <v>0.49</v>
      </c>
      <c r="V346">
        <v>0.74</v>
      </c>
      <c r="W346">
        <v>0.74</v>
      </c>
      <c r="X346">
        <v>0.37</v>
      </c>
      <c r="Y346">
        <v>0.37</v>
      </c>
      <c r="Z346">
        <v>0</v>
      </c>
      <c r="AA346">
        <v>0</v>
      </c>
      <c r="AB346">
        <v>0.62</v>
      </c>
      <c r="AC346">
        <v>0.49</v>
      </c>
      <c r="AD346">
        <v>1.23</v>
      </c>
      <c r="AE346">
        <v>3.08</v>
      </c>
      <c r="AF346">
        <v>3.44</v>
      </c>
      <c r="AG346">
        <v>4.3099999999999996</v>
      </c>
      <c r="AH346">
        <v>21.04</v>
      </c>
      <c r="AI346">
        <v>20.67</v>
      </c>
      <c r="AJ346">
        <v>6.21</v>
      </c>
    </row>
    <row r="347" spans="1:36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12.304074074074</v>
      </c>
      <c r="H347">
        <v>0.43</v>
      </c>
      <c r="I347">
        <v>1.19</v>
      </c>
      <c r="J347">
        <v>0.54</v>
      </c>
      <c r="K347">
        <v>0.65</v>
      </c>
      <c r="L347">
        <v>1.63</v>
      </c>
      <c r="M347">
        <v>65.22</v>
      </c>
      <c r="N347">
        <v>6.18</v>
      </c>
      <c r="O347">
        <v>7.02</v>
      </c>
      <c r="P347">
        <v>0.71</v>
      </c>
      <c r="Q347">
        <v>9.9700000000000006</v>
      </c>
      <c r="R347">
        <v>8.02</v>
      </c>
      <c r="S347">
        <v>6.39</v>
      </c>
      <c r="T347">
        <v>3.25</v>
      </c>
      <c r="U347">
        <v>0.54</v>
      </c>
      <c r="V347">
        <v>1.41</v>
      </c>
      <c r="W347">
        <v>5.53</v>
      </c>
      <c r="X347">
        <v>1.84</v>
      </c>
      <c r="Y347">
        <v>1.41</v>
      </c>
      <c r="Z347">
        <v>0.33</v>
      </c>
      <c r="AA347">
        <v>0.11</v>
      </c>
      <c r="AB347">
        <v>0.87</v>
      </c>
      <c r="AC347">
        <v>2.06</v>
      </c>
      <c r="AD347">
        <v>1.84</v>
      </c>
      <c r="AE347">
        <v>2.82</v>
      </c>
      <c r="AF347">
        <v>1.95</v>
      </c>
      <c r="AG347">
        <v>1.3</v>
      </c>
      <c r="AH347">
        <v>6.39</v>
      </c>
      <c r="AI347">
        <v>9.2100000000000009</v>
      </c>
      <c r="AJ347">
        <v>4.4400000000000004</v>
      </c>
    </row>
    <row r="348" spans="1:36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12.888095238095</v>
      </c>
      <c r="H348">
        <v>0.8</v>
      </c>
      <c r="I348">
        <v>0.8</v>
      </c>
      <c r="J348">
        <v>0.53</v>
      </c>
      <c r="K348">
        <v>0.27</v>
      </c>
      <c r="L348">
        <v>1.6</v>
      </c>
      <c r="M348">
        <v>52.17</v>
      </c>
      <c r="N348">
        <v>7.18</v>
      </c>
      <c r="O348">
        <v>11.11</v>
      </c>
      <c r="P348">
        <v>0.88</v>
      </c>
      <c r="Q348">
        <v>15.03</v>
      </c>
      <c r="R348">
        <v>10.64</v>
      </c>
      <c r="S348">
        <v>9.0399999999999991</v>
      </c>
      <c r="T348">
        <v>4.79</v>
      </c>
      <c r="U348">
        <v>0.4</v>
      </c>
      <c r="V348">
        <v>1.33</v>
      </c>
      <c r="W348">
        <v>4.12</v>
      </c>
      <c r="X348">
        <v>1.73</v>
      </c>
      <c r="Y348">
        <v>1.6</v>
      </c>
      <c r="Z348">
        <v>0.13</v>
      </c>
      <c r="AA348">
        <v>0</v>
      </c>
      <c r="AB348">
        <v>1.33</v>
      </c>
      <c r="AC348">
        <v>1.46</v>
      </c>
      <c r="AD348">
        <v>2.39</v>
      </c>
      <c r="AE348">
        <v>6.92</v>
      </c>
      <c r="AF348">
        <v>2.79</v>
      </c>
      <c r="AG348">
        <v>1.46</v>
      </c>
      <c r="AH348">
        <v>23.14</v>
      </c>
      <c r="AI348">
        <v>25.94</v>
      </c>
      <c r="AJ348">
        <v>6.27</v>
      </c>
    </row>
    <row r="349" spans="1:36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8.8295138888889007</v>
      </c>
      <c r="H349">
        <v>0.56999999999999995</v>
      </c>
      <c r="I349">
        <v>0.28000000000000003</v>
      </c>
      <c r="J349">
        <v>0.28000000000000003</v>
      </c>
      <c r="K349">
        <v>0</v>
      </c>
      <c r="L349">
        <v>0.85</v>
      </c>
      <c r="M349">
        <v>66.67</v>
      </c>
      <c r="N349">
        <v>6.09</v>
      </c>
      <c r="O349">
        <v>9.3000000000000007</v>
      </c>
      <c r="P349">
        <v>0.52</v>
      </c>
      <c r="Q349">
        <v>11.04</v>
      </c>
      <c r="R349">
        <v>9.06</v>
      </c>
      <c r="S349">
        <v>4.3899999999999997</v>
      </c>
      <c r="T349">
        <v>2.27</v>
      </c>
      <c r="U349">
        <v>0.56999999999999995</v>
      </c>
      <c r="V349">
        <v>0.99</v>
      </c>
      <c r="W349">
        <v>8.49</v>
      </c>
      <c r="X349">
        <v>2.41</v>
      </c>
      <c r="Y349">
        <v>1.42</v>
      </c>
      <c r="Z349">
        <v>0.85</v>
      </c>
      <c r="AA349">
        <v>0.14000000000000001</v>
      </c>
      <c r="AB349">
        <v>2.41</v>
      </c>
      <c r="AC349">
        <v>1.1299999999999999</v>
      </c>
      <c r="AD349">
        <v>1.1299999999999999</v>
      </c>
      <c r="AE349">
        <v>9.91</v>
      </c>
      <c r="AF349">
        <v>4.53</v>
      </c>
      <c r="AG349">
        <v>1.7</v>
      </c>
      <c r="AH349">
        <v>22.93</v>
      </c>
      <c r="AI349">
        <v>20.53</v>
      </c>
      <c r="AJ349">
        <v>7.47</v>
      </c>
    </row>
    <row r="350" spans="1:36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9.4954545454544999</v>
      </c>
      <c r="H350">
        <v>1.44</v>
      </c>
      <c r="I350">
        <v>1.1499999999999999</v>
      </c>
      <c r="J350">
        <v>0.86</v>
      </c>
      <c r="K350">
        <v>0.28999999999999998</v>
      </c>
      <c r="L350">
        <v>2.58</v>
      </c>
      <c r="M350">
        <v>90</v>
      </c>
      <c r="N350">
        <v>10.050000000000001</v>
      </c>
      <c r="O350">
        <v>14.29</v>
      </c>
      <c r="P350">
        <v>1.01</v>
      </c>
      <c r="Q350">
        <v>15.8</v>
      </c>
      <c r="R350">
        <v>12.92</v>
      </c>
      <c r="S350">
        <v>7.47</v>
      </c>
      <c r="T350">
        <v>4.0199999999999996</v>
      </c>
      <c r="U350">
        <v>0</v>
      </c>
      <c r="V350">
        <v>1.1499999999999999</v>
      </c>
      <c r="W350">
        <v>2.2999999999999998</v>
      </c>
      <c r="X350">
        <v>1.1499999999999999</v>
      </c>
      <c r="Y350">
        <v>1.1499999999999999</v>
      </c>
      <c r="Z350">
        <v>0</v>
      </c>
      <c r="AA350">
        <v>0</v>
      </c>
      <c r="AB350">
        <v>0.28999999999999998</v>
      </c>
      <c r="AC350">
        <v>2.2999999999999998</v>
      </c>
      <c r="AD350">
        <v>0.28999999999999998</v>
      </c>
      <c r="AE350">
        <v>3.73</v>
      </c>
      <c r="AF350">
        <v>6.32</v>
      </c>
      <c r="AG350">
        <v>3.16</v>
      </c>
      <c r="AH350">
        <v>1.72</v>
      </c>
      <c r="AI350">
        <v>0.56999999999999995</v>
      </c>
      <c r="AJ350">
        <v>21.54</v>
      </c>
    </row>
    <row r="351" spans="1:36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11.129166666667</v>
      </c>
      <c r="H351">
        <v>1.01</v>
      </c>
      <c r="I351">
        <v>1.1200000000000001</v>
      </c>
      <c r="J351">
        <v>0.45</v>
      </c>
      <c r="K351">
        <v>0.67</v>
      </c>
      <c r="L351">
        <v>2.13</v>
      </c>
      <c r="M351">
        <v>70.37</v>
      </c>
      <c r="N351">
        <v>4.72</v>
      </c>
      <c r="O351">
        <v>21.43</v>
      </c>
      <c r="P351">
        <v>0.66</v>
      </c>
      <c r="Q351">
        <v>8.76</v>
      </c>
      <c r="R351">
        <v>6.85</v>
      </c>
      <c r="S351">
        <v>5.62</v>
      </c>
      <c r="T351">
        <v>3.37</v>
      </c>
      <c r="U351">
        <v>0.79</v>
      </c>
      <c r="V351">
        <v>0.9</v>
      </c>
      <c r="W351">
        <v>1.8</v>
      </c>
      <c r="X351">
        <v>0.9</v>
      </c>
      <c r="Y351">
        <v>0.9</v>
      </c>
      <c r="Z351">
        <v>0</v>
      </c>
      <c r="AA351">
        <v>0</v>
      </c>
      <c r="AB351">
        <v>1.01</v>
      </c>
      <c r="AC351">
        <v>1.24</v>
      </c>
      <c r="AD351">
        <v>1.35</v>
      </c>
      <c r="AE351">
        <v>8.09</v>
      </c>
      <c r="AF351">
        <v>7.53</v>
      </c>
      <c r="AG351">
        <v>2.7</v>
      </c>
      <c r="AH351">
        <v>8.42</v>
      </c>
      <c r="AI351">
        <v>13.48</v>
      </c>
      <c r="AJ351">
        <v>4.32</v>
      </c>
    </row>
    <row r="352" spans="1:36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12.91134751773</v>
      </c>
      <c r="H352">
        <v>1.19</v>
      </c>
      <c r="I352">
        <v>1.48</v>
      </c>
      <c r="J352">
        <v>0.99</v>
      </c>
      <c r="K352">
        <v>0.49</v>
      </c>
      <c r="L352">
        <v>2.67</v>
      </c>
      <c r="M352">
        <v>79.41</v>
      </c>
      <c r="N352">
        <v>7.12</v>
      </c>
      <c r="O352">
        <v>16.670000000000002</v>
      </c>
      <c r="P352">
        <v>0.81</v>
      </c>
      <c r="Q352">
        <v>13.35</v>
      </c>
      <c r="R352">
        <v>10.78</v>
      </c>
      <c r="S352">
        <v>7.02</v>
      </c>
      <c r="T352">
        <v>2.97</v>
      </c>
      <c r="U352">
        <v>0.4</v>
      </c>
      <c r="V352">
        <v>1.88</v>
      </c>
      <c r="W352">
        <v>1.68</v>
      </c>
      <c r="X352">
        <v>0.59</v>
      </c>
      <c r="Y352">
        <v>0.49</v>
      </c>
      <c r="Z352">
        <v>0.1</v>
      </c>
      <c r="AA352">
        <v>0</v>
      </c>
      <c r="AB352">
        <v>0.4</v>
      </c>
      <c r="AC352">
        <v>1.0900000000000001</v>
      </c>
      <c r="AD352">
        <v>1.58</v>
      </c>
      <c r="AE352">
        <v>1.98</v>
      </c>
      <c r="AF352">
        <v>4.75</v>
      </c>
      <c r="AG352">
        <v>3.07</v>
      </c>
      <c r="AH352">
        <v>8.6</v>
      </c>
      <c r="AI352">
        <v>11.27</v>
      </c>
      <c r="AJ352">
        <v>4.28</v>
      </c>
    </row>
    <row r="353" spans="1:36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10.967054263566</v>
      </c>
      <c r="H353">
        <v>0.38</v>
      </c>
      <c r="I353">
        <v>0.89</v>
      </c>
      <c r="J353">
        <v>0.76</v>
      </c>
      <c r="K353">
        <v>0.13</v>
      </c>
      <c r="L353">
        <v>1.27</v>
      </c>
      <c r="M353">
        <v>62.5</v>
      </c>
      <c r="N353">
        <v>4.83</v>
      </c>
      <c r="O353">
        <v>7.89</v>
      </c>
      <c r="P353">
        <v>0.59</v>
      </c>
      <c r="Q353">
        <v>9.92</v>
      </c>
      <c r="R353">
        <v>7.63</v>
      </c>
      <c r="S353">
        <v>5.47</v>
      </c>
      <c r="T353">
        <v>2.93</v>
      </c>
      <c r="U353">
        <v>0.13</v>
      </c>
      <c r="V353">
        <v>0.51</v>
      </c>
      <c r="W353">
        <v>2.42</v>
      </c>
      <c r="X353">
        <v>1.02</v>
      </c>
      <c r="Y353">
        <v>0.89</v>
      </c>
      <c r="Z353">
        <v>0.13</v>
      </c>
      <c r="AA353">
        <v>0</v>
      </c>
      <c r="AB353">
        <v>0.76</v>
      </c>
      <c r="AC353">
        <v>0.89</v>
      </c>
      <c r="AD353">
        <v>0.89</v>
      </c>
      <c r="AE353">
        <v>2.54</v>
      </c>
      <c r="AF353">
        <v>4.58</v>
      </c>
      <c r="AG353">
        <v>1.91</v>
      </c>
      <c r="AH353">
        <v>4.83</v>
      </c>
      <c r="AI353">
        <v>5.6</v>
      </c>
      <c r="AJ353">
        <v>5.9</v>
      </c>
    </row>
    <row r="354" spans="1:36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9.4495370370370004</v>
      </c>
      <c r="H354">
        <v>0.18</v>
      </c>
      <c r="I354">
        <v>1.06</v>
      </c>
      <c r="J354">
        <v>0.88</v>
      </c>
      <c r="K354">
        <v>0.18</v>
      </c>
      <c r="L354">
        <v>1.23</v>
      </c>
      <c r="M354">
        <v>87.5</v>
      </c>
      <c r="N354">
        <v>3.7</v>
      </c>
      <c r="O354">
        <v>4.76</v>
      </c>
      <c r="P354">
        <v>0.38</v>
      </c>
      <c r="Q354">
        <v>7.58</v>
      </c>
      <c r="R354">
        <v>5.47</v>
      </c>
      <c r="S354">
        <v>4.59</v>
      </c>
      <c r="T354">
        <v>2.65</v>
      </c>
      <c r="U354">
        <v>0.35</v>
      </c>
      <c r="V354">
        <v>0.71</v>
      </c>
      <c r="W354">
        <v>1.76</v>
      </c>
      <c r="X354">
        <v>0.88</v>
      </c>
      <c r="Y354">
        <v>0.88</v>
      </c>
      <c r="Z354">
        <v>0</v>
      </c>
      <c r="AA354">
        <v>0</v>
      </c>
      <c r="AB354">
        <v>1.41</v>
      </c>
      <c r="AC354">
        <v>2.12</v>
      </c>
      <c r="AD354">
        <v>1.41</v>
      </c>
      <c r="AE354">
        <v>17.809999999999999</v>
      </c>
      <c r="AF354">
        <v>7.06</v>
      </c>
      <c r="AG354">
        <v>2.12</v>
      </c>
      <c r="AH354">
        <v>0.18</v>
      </c>
      <c r="AI354">
        <v>1.23</v>
      </c>
      <c r="AJ354">
        <v>2.2000000000000002</v>
      </c>
    </row>
    <row r="355" spans="1:36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11.969727891155999</v>
      </c>
      <c r="H355">
        <v>0.31</v>
      </c>
      <c r="I355">
        <v>0.82</v>
      </c>
      <c r="J355">
        <v>0.31</v>
      </c>
      <c r="K355">
        <v>0.51</v>
      </c>
      <c r="L355">
        <v>1.1299999999999999</v>
      </c>
      <c r="M355">
        <v>64.709999999999994</v>
      </c>
      <c r="N355">
        <v>7.88</v>
      </c>
      <c r="O355">
        <v>3.9</v>
      </c>
      <c r="P355">
        <v>0.54</v>
      </c>
      <c r="Q355">
        <v>12.99</v>
      </c>
      <c r="R355">
        <v>10.33</v>
      </c>
      <c r="S355">
        <v>5.22</v>
      </c>
      <c r="T355">
        <v>2.35</v>
      </c>
      <c r="U355">
        <v>0.41</v>
      </c>
      <c r="V355">
        <v>1.1299999999999999</v>
      </c>
      <c r="W355">
        <v>2.25</v>
      </c>
      <c r="X355">
        <v>1.1299999999999999</v>
      </c>
      <c r="Y355">
        <v>1.1299999999999999</v>
      </c>
      <c r="Z355">
        <v>0</v>
      </c>
      <c r="AA355">
        <v>0</v>
      </c>
      <c r="AB355">
        <v>0.61</v>
      </c>
      <c r="AC355">
        <v>1.1299999999999999</v>
      </c>
      <c r="AD355">
        <v>0.82</v>
      </c>
      <c r="AE355">
        <v>6.85</v>
      </c>
      <c r="AF355">
        <v>0.92</v>
      </c>
      <c r="AG355">
        <v>2.35</v>
      </c>
      <c r="AH355">
        <v>21.07</v>
      </c>
      <c r="AI355">
        <v>21.59</v>
      </c>
      <c r="AJ355">
        <v>5.05</v>
      </c>
    </row>
    <row r="356" spans="1:36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14.342962962963</v>
      </c>
      <c r="H356">
        <v>0.37</v>
      </c>
      <c r="I356">
        <v>1.49</v>
      </c>
      <c r="J356">
        <v>0.56000000000000005</v>
      </c>
      <c r="K356">
        <v>0.93</v>
      </c>
      <c r="L356">
        <v>1.86</v>
      </c>
      <c r="M356">
        <v>52.63</v>
      </c>
      <c r="N356">
        <v>8.27</v>
      </c>
      <c r="O356">
        <v>4.49</v>
      </c>
      <c r="P356">
        <v>0.8</v>
      </c>
      <c r="Q356">
        <v>14.5</v>
      </c>
      <c r="R356">
        <v>10.78</v>
      </c>
      <c r="S356">
        <v>7.07</v>
      </c>
      <c r="T356">
        <v>3.72</v>
      </c>
      <c r="U356">
        <v>0.37</v>
      </c>
      <c r="V356">
        <v>1.49</v>
      </c>
      <c r="W356">
        <v>1.3</v>
      </c>
      <c r="X356">
        <v>0.65</v>
      </c>
      <c r="Y356">
        <v>0.65</v>
      </c>
      <c r="Z356">
        <v>0</v>
      </c>
      <c r="AA356">
        <v>0</v>
      </c>
      <c r="AB356">
        <v>0.37</v>
      </c>
      <c r="AC356">
        <v>1.3</v>
      </c>
      <c r="AD356">
        <v>2.42</v>
      </c>
      <c r="AE356">
        <v>1.1200000000000001</v>
      </c>
      <c r="AF356">
        <v>2.42</v>
      </c>
      <c r="AG356">
        <v>2.0499999999999998</v>
      </c>
      <c r="AH356">
        <v>32.82</v>
      </c>
      <c r="AI356">
        <v>29.56</v>
      </c>
      <c r="AJ356">
        <v>4.8899999999999997</v>
      </c>
    </row>
    <row r="357" spans="1:36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11.211538461538</v>
      </c>
      <c r="H357">
        <v>0.82</v>
      </c>
      <c r="I357">
        <v>0.55000000000000004</v>
      </c>
      <c r="J357">
        <v>0.41</v>
      </c>
      <c r="K357">
        <v>0.14000000000000001</v>
      </c>
      <c r="L357">
        <v>1.37</v>
      </c>
      <c r="M357">
        <v>55.56</v>
      </c>
      <c r="N357">
        <v>7.41</v>
      </c>
      <c r="O357">
        <v>11.11</v>
      </c>
      <c r="P357">
        <v>0.71</v>
      </c>
      <c r="Q357">
        <v>14.27</v>
      </c>
      <c r="R357">
        <v>10.43</v>
      </c>
      <c r="S357">
        <v>7</v>
      </c>
      <c r="T357">
        <v>2.61</v>
      </c>
      <c r="U357">
        <v>0.27</v>
      </c>
      <c r="V357">
        <v>1.92</v>
      </c>
      <c r="W357">
        <v>3.57</v>
      </c>
      <c r="X357">
        <v>1.78</v>
      </c>
      <c r="Y357">
        <v>1.78</v>
      </c>
      <c r="Z357">
        <v>0</v>
      </c>
      <c r="AA357">
        <v>0</v>
      </c>
      <c r="AB357">
        <v>0.96</v>
      </c>
      <c r="AC357">
        <v>1.51</v>
      </c>
      <c r="AD357">
        <v>0.96</v>
      </c>
      <c r="AE357">
        <v>11.39</v>
      </c>
      <c r="AF357">
        <v>3.43</v>
      </c>
      <c r="AG357">
        <v>2.2000000000000002</v>
      </c>
      <c r="AH357">
        <v>18.52</v>
      </c>
      <c r="AI357">
        <v>16.88</v>
      </c>
      <c r="AJ357">
        <v>7.18</v>
      </c>
    </row>
    <row r="358" spans="1:36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12.522222222222</v>
      </c>
      <c r="H358">
        <v>0.5</v>
      </c>
      <c r="I358">
        <v>1.2</v>
      </c>
      <c r="J358">
        <v>0.8</v>
      </c>
      <c r="K358">
        <v>0.4</v>
      </c>
      <c r="L358">
        <v>1.7</v>
      </c>
      <c r="M358">
        <v>62.96</v>
      </c>
      <c r="N358">
        <v>5.69</v>
      </c>
      <c r="O358">
        <v>8.77</v>
      </c>
      <c r="P358">
        <v>0.63</v>
      </c>
      <c r="Q358">
        <v>10.48</v>
      </c>
      <c r="R358">
        <v>7.99</v>
      </c>
      <c r="S358">
        <v>5.59</v>
      </c>
      <c r="T358">
        <v>3.39</v>
      </c>
      <c r="U358">
        <v>0.3</v>
      </c>
      <c r="V358">
        <v>0.6</v>
      </c>
      <c r="W358">
        <v>0.4</v>
      </c>
      <c r="X358">
        <v>0.2</v>
      </c>
      <c r="Y358">
        <v>0.2</v>
      </c>
      <c r="Z358">
        <v>0</v>
      </c>
      <c r="AA358">
        <v>0</v>
      </c>
      <c r="AB358">
        <v>0.5</v>
      </c>
      <c r="AC358">
        <v>2.2000000000000002</v>
      </c>
      <c r="AD358">
        <v>1.6</v>
      </c>
      <c r="AE358">
        <v>0.8</v>
      </c>
      <c r="AF358">
        <v>2.89</v>
      </c>
      <c r="AG358">
        <v>2.2000000000000002</v>
      </c>
      <c r="AH358">
        <v>25.16</v>
      </c>
      <c r="AI358">
        <v>20.16</v>
      </c>
      <c r="AJ358">
        <v>5.54</v>
      </c>
    </row>
    <row r="359" spans="1:36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13.460984848484999</v>
      </c>
      <c r="H359">
        <v>0.71</v>
      </c>
      <c r="I359">
        <v>1.62</v>
      </c>
      <c r="J359">
        <v>1.01</v>
      </c>
      <c r="K359">
        <v>0.61</v>
      </c>
      <c r="L359">
        <v>2.33</v>
      </c>
      <c r="M359">
        <v>69.7</v>
      </c>
      <c r="N359">
        <v>7.7</v>
      </c>
      <c r="O359">
        <v>9.2100000000000009</v>
      </c>
      <c r="P359">
        <v>0.81</v>
      </c>
      <c r="Q359">
        <v>14.59</v>
      </c>
      <c r="R359">
        <v>11.75</v>
      </c>
      <c r="S359">
        <v>6.89</v>
      </c>
      <c r="T359">
        <v>3.04</v>
      </c>
      <c r="U359">
        <v>0.81</v>
      </c>
      <c r="V359">
        <v>1.01</v>
      </c>
      <c r="W359">
        <v>0.81</v>
      </c>
      <c r="X359">
        <v>0.41</v>
      </c>
      <c r="Y359">
        <v>0.41</v>
      </c>
      <c r="Z359">
        <v>0</v>
      </c>
      <c r="AA359">
        <v>0</v>
      </c>
      <c r="AB359">
        <v>0.61</v>
      </c>
      <c r="AC359">
        <v>2.0299999999999998</v>
      </c>
      <c r="AD359">
        <v>1.52</v>
      </c>
      <c r="AE359">
        <v>1.32</v>
      </c>
      <c r="AF359">
        <v>3.34</v>
      </c>
      <c r="AG359">
        <v>0.81</v>
      </c>
      <c r="AH359">
        <v>20.059999999999999</v>
      </c>
      <c r="AI359">
        <v>18.440000000000001</v>
      </c>
      <c r="AJ359">
        <v>5.28</v>
      </c>
    </row>
    <row r="360" spans="1:36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13.074113475177001</v>
      </c>
      <c r="H360">
        <v>0.68</v>
      </c>
      <c r="I360">
        <v>1.56</v>
      </c>
      <c r="J360">
        <v>0.88</v>
      </c>
      <c r="K360">
        <v>0.68</v>
      </c>
      <c r="L360">
        <v>2.25</v>
      </c>
      <c r="M360">
        <v>67.650000000000006</v>
      </c>
      <c r="N360">
        <v>6.64</v>
      </c>
      <c r="O360">
        <v>10.29</v>
      </c>
      <c r="P360">
        <v>0.92</v>
      </c>
      <c r="Q360">
        <v>12.3</v>
      </c>
      <c r="R360">
        <v>9.86</v>
      </c>
      <c r="S360">
        <v>8.4</v>
      </c>
      <c r="T360">
        <v>4.49</v>
      </c>
      <c r="U360">
        <v>0.39</v>
      </c>
      <c r="V360">
        <v>1.27</v>
      </c>
      <c r="W360">
        <v>0.59</v>
      </c>
      <c r="X360">
        <v>0.28999999999999998</v>
      </c>
      <c r="Y360">
        <v>0.28999999999999998</v>
      </c>
      <c r="Z360">
        <v>0</v>
      </c>
      <c r="AA360">
        <v>0</v>
      </c>
      <c r="AB360">
        <v>0.78</v>
      </c>
      <c r="AC360">
        <v>1.27</v>
      </c>
      <c r="AD360">
        <v>1.86</v>
      </c>
      <c r="AE360">
        <v>5.66</v>
      </c>
      <c r="AF360">
        <v>6.84</v>
      </c>
      <c r="AG360">
        <v>1.76</v>
      </c>
      <c r="AH360">
        <v>4.88</v>
      </c>
      <c r="AI360">
        <v>6.35</v>
      </c>
      <c r="AJ360">
        <v>4.25</v>
      </c>
    </row>
    <row r="361" spans="1:36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14.968560606061001</v>
      </c>
      <c r="H361">
        <v>1.37</v>
      </c>
      <c r="I361">
        <v>1.46</v>
      </c>
      <c r="J361">
        <v>1</v>
      </c>
      <c r="K361">
        <v>0.46</v>
      </c>
      <c r="L361">
        <v>2.82</v>
      </c>
      <c r="M361">
        <v>72.09</v>
      </c>
      <c r="N361">
        <v>10.11</v>
      </c>
      <c r="O361">
        <v>13.51</v>
      </c>
      <c r="P361">
        <v>1.02</v>
      </c>
      <c r="Q361">
        <v>16.579999999999998</v>
      </c>
      <c r="R361">
        <v>13.76</v>
      </c>
      <c r="S361">
        <v>10.11</v>
      </c>
      <c r="T361">
        <v>4.5599999999999996</v>
      </c>
      <c r="U361">
        <v>0.91</v>
      </c>
      <c r="V361">
        <v>1.64</v>
      </c>
      <c r="W361">
        <v>1.64</v>
      </c>
      <c r="X361">
        <v>0.82</v>
      </c>
      <c r="Y361">
        <v>0.82</v>
      </c>
      <c r="Z361">
        <v>0</v>
      </c>
      <c r="AA361">
        <v>0</v>
      </c>
      <c r="AB361">
        <v>1.28</v>
      </c>
      <c r="AC361">
        <v>2.1</v>
      </c>
      <c r="AD361">
        <v>2.82</v>
      </c>
      <c r="AE361">
        <v>3.74</v>
      </c>
      <c r="AF361">
        <v>1.55</v>
      </c>
      <c r="AG361">
        <v>1.82</v>
      </c>
      <c r="AH361">
        <v>39.36</v>
      </c>
      <c r="AI361">
        <v>27.97</v>
      </c>
      <c r="AJ361">
        <v>5.33</v>
      </c>
    </row>
    <row r="362" spans="1:36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10.992907801417999</v>
      </c>
      <c r="H362">
        <v>0.7</v>
      </c>
      <c r="I362">
        <v>0.35</v>
      </c>
      <c r="J362">
        <v>0.35</v>
      </c>
      <c r="K362">
        <v>0</v>
      </c>
      <c r="L362">
        <v>1.05</v>
      </c>
      <c r="M362">
        <v>52.94</v>
      </c>
      <c r="N362">
        <v>3.48</v>
      </c>
      <c r="O362">
        <v>20</v>
      </c>
      <c r="P362">
        <v>0.43</v>
      </c>
      <c r="Q362">
        <v>7.78</v>
      </c>
      <c r="R362">
        <v>6.15</v>
      </c>
      <c r="S362">
        <v>4.41</v>
      </c>
      <c r="T362">
        <v>2.09</v>
      </c>
      <c r="U362">
        <v>0.46</v>
      </c>
      <c r="V362">
        <v>0.23</v>
      </c>
      <c r="W362">
        <v>0.7</v>
      </c>
      <c r="X362">
        <v>0.35</v>
      </c>
      <c r="Y362">
        <v>0.35</v>
      </c>
      <c r="Z362">
        <v>0</v>
      </c>
      <c r="AA362">
        <v>0</v>
      </c>
      <c r="AB362">
        <v>0.46</v>
      </c>
      <c r="AC362">
        <v>1.39</v>
      </c>
      <c r="AD362">
        <v>2.44</v>
      </c>
      <c r="AE362">
        <v>0.93</v>
      </c>
      <c r="AF362">
        <v>3.02</v>
      </c>
      <c r="AG362">
        <v>3.02</v>
      </c>
      <c r="AH362">
        <v>0.46</v>
      </c>
      <c r="AI362">
        <v>0.93</v>
      </c>
      <c r="AJ362">
        <v>3.87</v>
      </c>
    </row>
    <row r="363" spans="1:36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11.326086956521999</v>
      </c>
      <c r="H363">
        <v>0.92</v>
      </c>
      <c r="I363">
        <v>0.92</v>
      </c>
      <c r="J363">
        <v>0.69</v>
      </c>
      <c r="K363">
        <v>0.23</v>
      </c>
      <c r="L363">
        <v>1.84</v>
      </c>
      <c r="M363">
        <v>88.89</v>
      </c>
      <c r="N363">
        <v>3.92</v>
      </c>
      <c r="O363">
        <v>23.53</v>
      </c>
      <c r="P363">
        <v>0.34</v>
      </c>
      <c r="Q363">
        <v>8.06</v>
      </c>
      <c r="R363">
        <v>4.84</v>
      </c>
      <c r="S363">
        <v>5.3</v>
      </c>
      <c r="T363">
        <v>1.84</v>
      </c>
      <c r="U363">
        <v>0.23</v>
      </c>
      <c r="V363">
        <v>0.69</v>
      </c>
      <c r="W363">
        <v>1.38</v>
      </c>
      <c r="X363">
        <v>0.69</v>
      </c>
      <c r="Y363">
        <v>0.69</v>
      </c>
      <c r="Z363">
        <v>0</v>
      </c>
      <c r="AA363">
        <v>0</v>
      </c>
      <c r="AB363">
        <v>0.69</v>
      </c>
      <c r="AC363">
        <v>2.99</v>
      </c>
      <c r="AD363">
        <v>1.84</v>
      </c>
      <c r="AE363">
        <v>1.84</v>
      </c>
      <c r="AF363">
        <v>5.3</v>
      </c>
      <c r="AG363">
        <v>1.38</v>
      </c>
      <c r="AH363">
        <v>0</v>
      </c>
      <c r="AI363">
        <v>0</v>
      </c>
      <c r="AJ363" t="s">
        <v>58</v>
      </c>
    </row>
    <row r="364" spans="1:36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10.446014492753999</v>
      </c>
      <c r="H364">
        <v>1</v>
      </c>
      <c r="I364">
        <v>1.5</v>
      </c>
      <c r="J364">
        <v>1.1200000000000001</v>
      </c>
      <c r="K364">
        <v>0.37</v>
      </c>
      <c r="L364">
        <v>2.5</v>
      </c>
      <c r="M364">
        <v>66.67</v>
      </c>
      <c r="N364">
        <v>5.74</v>
      </c>
      <c r="O364">
        <v>17.39</v>
      </c>
      <c r="P364">
        <v>0.88</v>
      </c>
      <c r="Q364">
        <v>10.99</v>
      </c>
      <c r="R364">
        <v>10.11</v>
      </c>
      <c r="S364">
        <v>6.62</v>
      </c>
      <c r="T364">
        <v>3.62</v>
      </c>
      <c r="U364">
        <v>0.62</v>
      </c>
      <c r="V364">
        <v>0.62</v>
      </c>
      <c r="W364">
        <v>2.5</v>
      </c>
      <c r="X364">
        <v>1.25</v>
      </c>
      <c r="Y364">
        <v>1.25</v>
      </c>
      <c r="Z364">
        <v>0</v>
      </c>
      <c r="AA364">
        <v>0</v>
      </c>
      <c r="AB364">
        <v>1.1200000000000001</v>
      </c>
      <c r="AC364">
        <v>1.62</v>
      </c>
      <c r="AD364">
        <v>1.75</v>
      </c>
      <c r="AE364">
        <v>6.12</v>
      </c>
      <c r="AF364">
        <v>3.87</v>
      </c>
      <c r="AG364">
        <v>1.37</v>
      </c>
      <c r="AH364">
        <v>2.12</v>
      </c>
      <c r="AI364">
        <v>4.37</v>
      </c>
      <c r="AJ364">
        <v>4.08</v>
      </c>
    </row>
    <row r="365" spans="1:36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8.1059523809524006</v>
      </c>
      <c r="H365">
        <v>0.26</v>
      </c>
      <c r="I365">
        <v>0.53</v>
      </c>
      <c r="J365">
        <v>0.26</v>
      </c>
      <c r="K365">
        <v>0.26</v>
      </c>
      <c r="L365">
        <v>0.79</v>
      </c>
      <c r="M365">
        <v>75</v>
      </c>
      <c r="N365">
        <v>5.82</v>
      </c>
      <c r="O365">
        <v>4.55</v>
      </c>
      <c r="P365">
        <v>0.8</v>
      </c>
      <c r="Q365">
        <v>12.95</v>
      </c>
      <c r="R365">
        <v>9.25</v>
      </c>
      <c r="S365">
        <v>7.14</v>
      </c>
      <c r="T365">
        <v>5.55</v>
      </c>
      <c r="U365">
        <v>0.53</v>
      </c>
      <c r="V365">
        <v>1.85</v>
      </c>
      <c r="W365">
        <v>1.59</v>
      </c>
      <c r="X365">
        <v>0.79</v>
      </c>
      <c r="Y365">
        <v>0.79</v>
      </c>
      <c r="Z365">
        <v>0</v>
      </c>
      <c r="AA365">
        <v>0</v>
      </c>
      <c r="AB365">
        <v>0</v>
      </c>
      <c r="AC365">
        <v>0.26</v>
      </c>
      <c r="AD365">
        <v>2.11</v>
      </c>
      <c r="AE365">
        <v>8.1999999999999993</v>
      </c>
      <c r="AF365">
        <v>6.08</v>
      </c>
      <c r="AG365">
        <v>2.64</v>
      </c>
      <c r="AH365">
        <v>12.42</v>
      </c>
      <c r="AI365">
        <v>13.22</v>
      </c>
      <c r="AJ365">
        <v>12.81</v>
      </c>
    </row>
    <row r="366" spans="1:36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13.876811594203</v>
      </c>
      <c r="H366">
        <v>0.56000000000000005</v>
      </c>
      <c r="I366">
        <v>0.85</v>
      </c>
      <c r="J366">
        <v>0.56000000000000005</v>
      </c>
      <c r="K366">
        <v>0.28000000000000003</v>
      </c>
      <c r="L366">
        <v>1.41</v>
      </c>
      <c r="M366">
        <v>62.5</v>
      </c>
      <c r="N366">
        <v>5.92</v>
      </c>
      <c r="O366">
        <v>9.52</v>
      </c>
      <c r="P366">
        <v>0.69</v>
      </c>
      <c r="Q366">
        <v>12.41</v>
      </c>
      <c r="R366">
        <v>9.1199999999999992</v>
      </c>
      <c r="S366">
        <v>7.8</v>
      </c>
      <c r="T366">
        <v>3.1</v>
      </c>
      <c r="U366">
        <v>0.09</v>
      </c>
      <c r="V366">
        <v>0.94</v>
      </c>
      <c r="W366">
        <v>1.88</v>
      </c>
      <c r="X366">
        <v>0.94</v>
      </c>
      <c r="Y366">
        <v>0.94</v>
      </c>
      <c r="Z366">
        <v>0</v>
      </c>
      <c r="AA366">
        <v>0</v>
      </c>
      <c r="AB366">
        <v>0.75</v>
      </c>
      <c r="AC366">
        <v>1.88</v>
      </c>
      <c r="AD366">
        <v>1.1299999999999999</v>
      </c>
      <c r="AE366">
        <v>2.63</v>
      </c>
      <c r="AF366">
        <v>2.63</v>
      </c>
      <c r="AG366">
        <v>1.5</v>
      </c>
      <c r="AH366">
        <v>13.91</v>
      </c>
      <c r="AI366">
        <v>12.97</v>
      </c>
      <c r="AJ366">
        <v>4.8600000000000003</v>
      </c>
    </row>
    <row r="367" spans="1:36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12.186206896551999</v>
      </c>
      <c r="H367">
        <v>0.51</v>
      </c>
      <c r="I367">
        <v>0.17</v>
      </c>
      <c r="J367">
        <v>0.17</v>
      </c>
      <c r="K367">
        <v>0</v>
      </c>
      <c r="L367">
        <v>0.68</v>
      </c>
      <c r="M367">
        <v>50</v>
      </c>
      <c r="N367">
        <v>6.79</v>
      </c>
      <c r="O367">
        <v>7.5</v>
      </c>
      <c r="P367">
        <v>0.98</v>
      </c>
      <c r="Q367">
        <v>13.41</v>
      </c>
      <c r="R367">
        <v>10.36</v>
      </c>
      <c r="S367">
        <v>8.66</v>
      </c>
      <c r="T367">
        <v>3.9</v>
      </c>
      <c r="U367">
        <v>0.68</v>
      </c>
      <c r="V367">
        <v>1.7</v>
      </c>
      <c r="W367">
        <v>3.06</v>
      </c>
      <c r="X367">
        <v>1.53</v>
      </c>
      <c r="Y367">
        <v>1.53</v>
      </c>
      <c r="Z367">
        <v>0</v>
      </c>
      <c r="AA367">
        <v>0</v>
      </c>
      <c r="AB367">
        <v>1.53</v>
      </c>
      <c r="AC367">
        <v>1.36</v>
      </c>
      <c r="AD367">
        <v>2.89</v>
      </c>
      <c r="AE367">
        <v>5.77</v>
      </c>
      <c r="AF367">
        <v>2.04</v>
      </c>
      <c r="AG367">
        <v>3.4</v>
      </c>
      <c r="AH367">
        <v>1.02</v>
      </c>
      <c r="AI367">
        <v>2.38</v>
      </c>
      <c r="AJ367">
        <v>5.09</v>
      </c>
    </row>
    <row r="368" spans="1:36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12.850877192982001</v>
      </c>
      <c r="H368">
        <v>1.1100000000000001</v>
      </c>
      <c r="I368">
        <v>0.74</v>
      </c>
      <c r="J368">
        <v>0.49</v>
      </c>
      <c r="K368">
        <v>0.25</v>
      </c>
      <c r="L368">
        <v>1.84</v>
      </c>
      <c r="M368">
        <v>65.22</v>
      </c>
      <c r="N368">
        <v>10.57</v>
      </c>
      <c r="O368">
        <v>10.47</v>
      </c>
      <c r="P368">
        <v>0.86</v>
      </c>
      <c r="Q368">
        <v>19.66</v>
      </c>
      <c r="R368">
        <v>14.87</v>
      </c>
      <c r="S368">
        <v>9.34</v>
      </c>
      <c r="T368">
        <v>3.32</v>
      </c>
      <c r="U368">
        <v>0.37</v>
      </c>
      <c r="V368">
        <v>1.84</v>
      </c>
      <c r="W368">
        <v>1.72</v>
      </c>
      <c r="X368">
        <v>0.86</v>
      </c>
      <c r="Y368">
        <v>0.86</v>
      </c>
      <c r="Z368">
        <v>0</v>
      </c>
      <c r="AA368">
        <v>0</v>
      </c>
      <c r="AB368">
        <v>0.74</v>
      </c>
      <c r="AC368">
        <v>0.86</v>
      </c>
      <c r="AD368">
        <v>1.6</v>
      </c>
      <c r="AE368">
        <v>4.55</v>
      </c>
      <c r="AF368">
        <v>1.97</v>
      </c>
      <c r="AG368">
        <v>1.23</v>
      </c>
      <c r="AH368">
        <v>19.899999999999999</v>
      </c>
      <c r="AI368">
        <v>20.149999999999999</v>
      </c>
      <c r="AJ368">
        <v>6.11</v>
      </c>
    </row>
    <row r="369" spans="1:36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11.306910569106</v>
      </c>
      <c r="H369">
        <v>0.65</v>
      </c>
      <c r="I369">
        <v>0.65</v>
      </c>
      <c r="J369">
        <v>0.26</v>
      </c>
      <c r="K369">
        <v>0.39</v>
      </c>
      <c r="L369">
        <v>1.29</v>
      </c>
      <c r="M369">
        <v>66.67</v>
      </c>
      <c r="N369">
        <v>5.18</v>
      </c>
      <c r="O369">
        <v>12.5</v>
      </c>
      <c r="P369">
        <v>0.7</v>
      </c>
      <c r="Q369">
        <v>10.220000000000001</v>
      </c>
      <c r="R369">
        <v>7.9</v>
      </c>
      <c r="S369">
        <v>7.12</v>
      </c>
      <c r="T369">
        <v>4.1399999999999997</v>
      </c>
      <c r="U369">
        <v>0.65</v>
      </c>
      <c r="V369">
        <v>1.68</v>
      </c>
      <c r="W369">
        <v>7.64</v>
      </c>
      <c r="X369">
        <v>2.2000000000000002</v>
      </c>
      <c r="Y369">
        <v>1.42</v>
      </c>
      <c r="Z369">
        <v>0.65</v>
      </c>
      <c r="AA369">
        <v>0.13</v>
      </c>
      <c r="AB369">
        <v>1.94</v>
      </c>
      <c r="AC369">
        <v>1.81</v>
      </c>
      <c r="AD369">
        <v>0.65</v>
      </c>
      <c r="AE369">
        <v>16.7</v>
      </c>
      <c r="AF369">
        <v>7.51</v>
      </c>
      <c r="AG369">
        <v>2.59</v>
      </c>
      <c r="AH369">
        <v>2.59</v>
      </c>
      <c r="AI369">
        <v>3.88</v>
      </c>
      <c r="AJ369">
        <v>5.18</v>
      </c>
    </row>
    <row r="370" spans="1:36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10.251724137930999</v>
      </c>
      <c r="H370">
        <v>0.61</v>
      </c>
      <c r="I370">
        <v>0.61</v>
      </c>
      <c r="J370">
        <v>0.2</v>
      </c>
      <c r="K370">
        <v>0.4</v>
      </c>
      <c r="L370">
        <v>1.21</v>
      </c>
      <c r="M370">
        <v>60</v>
      </c>
      <c r="N370">
        <v>7.27</v>
      </c>
      <c r="O370">
        <v>8.33</v>
      </c>
      <c r="P370">
        <v>0.65</v>
      </c>
      <c r="Q370">
        <v>12.92</v>
      </c>
      <c r="R370">
        <v>11.3</v>
      </c>
      <c r="S370">
        <v>6.05</v>
      </c>
      <c r="T370">
        <v>2.83</v>
      </c>
      <c r="U370">
        <v>0.61</v>
      </c>
      <c r="V370">
        <v>1.21</v>
      </c>
      <c r="W370">
        <v>2.62</v>
      </c>
      <c r="X370">
        <v>1.01</v>
      </c>
      <c r="Y370">
        <v>0.81</v>
      </c>
      <c r="Z370">
        <v>0.2</v>
      </c>
      <c r="AA370">
        <v>0</v>
      </c>
      <c r="AB370">
        <v>0.81</v>
      </c>
      <c r="AC370">
        <v>2.2200000000000002</v>
      </c>
      <c r="AD370">
        <v>1.21</v>
      </c>
      <c r="AE370">
        <v>5.25</v>
      </c>
      <c r="AF370">
        <v>2.62</v>
      </c>
      <c r="AG370">
        <v>3.23</v>
      </c>
      <c r="AH370">
        <v>0.2</v>
      </c>
      <c r="AI370">
        <v>1.61</v>
      </c>
      <c r="AJ370">
        <v>2.2400000000000002</v>
      </c>
    </row>
    <row r="371" spans="1:36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12.024621212121</v>
      </c>
      <c r="H371">
        <v>0.34</v>
      </c>
      <c r="I371">
        <v>0.34</v>
      </c>
      <c r="J371">
        <v>0.23</v>
      </c>
      <c r="K371">
        <v>0.11</v>
      </c>
      <c r="L371">
        <v>0.68</v>
      </c>
      <c r="M371">
        <v>66.67</v>
      </c>
      <c r="N371">
        <v>5.67</v>
      </c>
      <c r="O371">
        <v>6</v>
      </c>
      <c r="P371">
        <v>0.64</v>
      </c>
      <c r="Q371">
        <v>11.91</v>
      </c>
      <c r="R371">
        <v>8.9600000000000009</v>
      </c>
      <c r="S371">
        <v>5.9</v>
      </c>
      <c r="T371">
        <v>2.95</v>
      </c>
      <c r="U371">
        <v>0.34</v>
      </c>
      <c r="V371">
        <v>0.79</v>
      </c>
      <c r="W371">
        <v>1.36</v>
      </c>
      <c r="X371">
        <v>0.68</v>
      </c>
      <c r="Y371">
        <v>0.68</v>
      </c>
      <c r="Z371">
        <v>0</v>
      </c>
      <c r="AA371">
        <v>0</v>
      </c>
      <c r="AB371">
        <v>0.45</v>
      </c>
      <c r="AC371">
        <v>1.7</v>
      </c>
      <c r="AD371">
        <v>2.27</v>
      </c>
      <c r="AE371">
        <v>4.6500000000000004</v>
      </c>
      <c r="AF371">
        <v>3.4</v>
      </c>
      <c r="AG371">
        <v>1.59</v>
      </c>
      <c r="AH371">
        <v>0.11</v>
      </c>
      <c r="AI371">
        <v>1.59</v>
      </c>
      <c r="AJ371">
        <v>0.76</v>
      </c>
    </row>
    <row r="372" spans="1:36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12.866666666666999</v>
      </c>
      <c r="H372">
        <v>0.55000000000000004</v>
      </c>
      <c r="I372">
        <v>1.92</v>
      </c>
      <c r="J372">
        <v>1.1000000000000001</v>
      </c>
      <c r="K372">
        <v>0.82</v>
      </c>
      <c r="L372">
        <v>2.4700000000000002</v>
      </c>
      <c r="M372">
        <v>85.71</v>
      </c>
      <c r="N372">
        <v>5.62</v>
      </c>
      <c r="O372">
        <v>9.76</v>
      </c>
      <c r="P372">
        <v>0.63</v>
      </c>
      <c r="Q372">
        <v>8.91</v>
      </c>
      <c r="R372">
        <v>7.68</v>
      </c>
      <c r="S372">
        <v>5.9</v>
      </c>
      <c r="T372">
        <v>3.15</v>
      </c>
      <c r="U372">
        <v>0.41</v>
      </c>
      <c r="V372">
        <v>0.55000000000000004</v>
      </c>
      <c r="W372">
        <v>2.06</v>
      </c>
      <c r="X372">
        <v>0.82</v>
      </c>
      <c r="Y372">
        <v>0.69</v>
      </c>
      <c r="Z372">
        <v>0.14000000000000001</v>
      </c>
      <c r="AA372">
        <v>0</v>
      </c>
      <c r="AB372">
        <v>0.41</v>
      </c>
      <c r="AC372">
        <v>1.51</v>
      </c>
      <c r="AD372">
        <v>2.19</v>
      </c>
      <c r="AE372">
        <v>3.84</v>
      </c>
      <c r="AF372">
        <v>3.29</v>
      </c>
      <c r="AG372">
        <v>2.33</v>
      </c>
      <c r="AH372">
        <v>25.1</v>
      </c>
      <c r="AI372">
        <v>23.45</v>
      </c>
      <c r="AJ372">
        <v>7.09</v>
      </c>
    </row>
    <row r="373" spans="1:36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12.194326241135</v>
      </c>
      <c r="H373">
        <v>0.84</v>
      </c>
      <c r="I373">
        <v>0.63</v>
      </c>
      <c r="J373">
        <v>0.52</v>
      </c>
      <c r="K373">
        <v>0.1</v>
      </c>
      <c r="L373">
        <v>1.47</v>
      </c>
      <c r="M373">
        <v>56</v>
      </c>
      <c r="N373">
        <v>6.39</v>
      </c>
      <c r="O373">
        <v>13.11</v>
      </c>
      <c r="P373">
        <v>0.56000000000000005</v>
      </c>
      <c r="Q373">
        <v>11.62</v>
      </c>
      <c r="R373">
        <v>9.74</v>
      </c>
      <c r="S373">
        <v>6.8</v>
      </c>
      <c r="T373">
        <v>2.2999999999999998</v>
      </c>
      <c r="U373">
        <v>0.31</v>
      </c>
      <c r="V373">
        <v>1.1499999999999999</v>
      </c>
      <c r="W373">
        <v>0.21</v>
      </c>
      <c r="X373">
        <v>0.1</v>
      </c>
      <c r="Y373">
        <v>0.1</v>
      </c>
      <c r="Z373">
        <v>0</v>
      </c>
      <c r="AA373">
        <v>0</v>
      </c>
      <c r="AB373">
        <v>0.31</v>
      </c>
      <c r="AC373">
        <v>2.09</v>
      </c>
      <c r="AD373">
        <v>2.2000000000000002</v>
      </c>
      <c r="AE373">
        <v>0.63</v>
      </c>
      <c r="AF373">
        <v>1.88</v>
      </c>
      <c r="AG373">
        <v>1.26</v>
      </c>
      <c r="AH373">
        <v>4.6100000000000003</v>
      </c>
      <c r="AI373">
        <v>4.6100000000000003</v>
      </c>
      <c r="AJ373">
        <v>5.23</v>
      </c>
    </row>
    <row r="374" spans="1:36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15.672348484847999</v>
      </c>
      <c r="H374">
        <v>0.44</v>
      </c>
      <c r="I374">
        <v>2.2599999999999998</v>
      </c>
      <c r="J374">
        <v>0.96</v>
      </c>
      <c r="K374">
        <v>1.31</v>
      </c>
      <c r="L374">
        <v>2.7</v>
      </c>
      <c r="M374">
        <v>79.489999999999995</v>
      </c>
      <c r="N374">
        <v>7.48</v>
      </c>
      <c r="O374">
        <v>5.81</v>
      </c>
      <c r="P374">
        <v>0.73</v>
      </c>
      <c r="Q374">
        <v>13.83</v>
      </c>
      <c r="R374">
        <v>10.35</v>
      </c>
      <c r="S374">
        <v>7.31</v>
      </c>
      <c r="T374">
        <v>3.13</v>
      </c>
      <c r="U374">
        <v>0.35</v>
      </c>
      <c r="V374">
        <v>1.65</v>
      </c>
      <c r="W374">
        <v>0.87</v>
      </c>
      <c r="X374">
        <v>0.44</v>
      </c>
      <c r="Y374">
        <v>0.44</v>
      </c>
      <c r="Z374">
        <v>0</v>
      </c>
      <c r="AA374">
        <v>0</v>
      </c>
      <c r="AB374">
        <v>1.65</v>
      </c>
      <c r="AC374">
        <v>2.1800000000000002</v>
      </c>
      <c r="AD374">
        <v>2.2599999999999998</v>
      </c>
      <c r="AE374">
        <v>3.31</v>
      </c>
      <c r="AF374">
        <v>5.39</v>
      </c>
      <c r="AG374">
        <v>1.48</v>
      </c>
      <c r="AH374">
        <v>12.01</v>
      </c>
      <c r="AI374">
        <v>14.79</v>
      </c>
      <c r="AJ374">
        <v>3.9</v>
      </c>
    </row>
    <row r="375" spans="1:36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14.034848484848</v>
      </c>
      <c r="H375">
        <v>0.65</v>
      </c>
      <c r="I375">
        <v>0.52</v>
      </c>
      <c r="J375">
        <v>0.52</v>
      </c>
      <c r="K375">
        <v>0</v>
      </c>
      <c r="L375">
        <v>1.17</v>
      </c>
      <c r="M375">
        <v>60</v>
      </c>
      <c r="N375">
        <v>9.7200000000000006</v>
      </c>
      <c r="O375">
        <v>6.67</v>
      </c>
      <c r="P375">
        <v>1.03</v>
      </c>
      <c r="Q375">
        <v>20.73</v>
      </c>
      <c r="R375">
        <v>15.8</v>
      </c>
      <c r="S375">
        <v>10.36</v>
      </c>
      <c r="T375">
        <v>4.92</v>
      </c>
      <c r="U375">
        <v>0.78</v>
      </c>
      <c r="V375">
        <v>2.2000000000000002</v>
      </c>
      <c r="W375">
        <v>1.81</v>
      </c>
      <c r="X375">
        <v>0.91</v>
      </c>
      <c r="Y375">
        <v>0.91</v>
      </c>
      <c r="Z375">
        <v>0</v>
      </c>
      <c r="AA375">
        <v>0</v>
      </c>
      <c r="AB375">
        <v>0.78</v>
      </c>
      <c r="AC375">
        <v>1.43</v>
      </c>
      <c r="AD375">
        <v>1.68</v>
      </c>
      <c r="AE375">
        <v>4.28</v>
      </c>
      <c r="AF375">
        <v>3.89</v>
      </c>
      <c r="AG375">
        <v>2.0699999999999998</v>
      </c>
      <c r="AH375">
        <v>1.68</v>
      </c>
      <c r="AI375">
        <v>1.94</v>
      </c>
      <c r="AJ375">
        <v>6.01</v>
      </c>
    </row>
    <row r="376" spans="1:36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13.197037037036999</v>
      </c>
      <c r="H376">
        <v>0.51</v>
      </c>
      <c r="I376">
        <v>0.61</v>
      </c>
      <c r="J376">
        <v>0.3</v>
      </c>
      <c r="K376">
        <v>0.3</v>
      </c>
      <c r="L376">
        <v>1.1100000000000001</v>
      </c>
      <c r="M376">
        <v>73.33</v>
      </c>
      <c r="N376">
        <v>7.68</v>
      </c>
      <c r="O376">
        <v>6.58</v>
      </c>
      <c r="P376">
        <v>0.79</v>
      </c>
      <c r="Q376">
        <v>14.35</v>
      </c>
      <c r="R376">
        <v>10.61</v>
      </c>
      <c r="S376">
        <v>8.08</v>
      </c>
      <c r="T376">
        <v>4.24</v>
      </c>
      <c r="U376">
        <v>0.4</v>
      </c>
      <c r="V376">
        <v>1.52</v>
      </c>
      <c r="W376">
        <v>6.87</v>
      </c>
      <c r="X376">
        <v>2.42</v>
      </c>
      <c r="Y376">
        <v>1.92</v>
      </c>
      <c r="Z376">
        <v>0.4</v>
      </c>
      <c r="AA376">
        <v>0.1</v>
      </c>
      <c r="AB376">
        <v>2.02</v>
      </c>
      <c r="AC376">
        <v>2.63</v>
      </c>
      <c r="AD376">
        <v>2.42</v>
      </c>
      <c r="AE376">
        <v>10.51</v>
      </c>
      <c r="AF376">
        <v>3.94</v>
      </c>
      <c r="AG376">
        <v>2.93</v>
      </c>
      <c r="AH376">
        <v>0.51</v>
      </c>
      <c r="AI376">
        <v>1.31</v>
      </c>
      <c r="AJ376">
        <v>2.81</v>
      </c>
    </row>
    <row r="377" spans="1:36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14.878368794326001</v>
      </c>
      <c r="H377">
        <v>0.34</v>
      </c>
      <c r="I377">
        <v>1.03</v>
      </c>
      <c r="J377">
        <v>0.86</v>
      </c>
      <c r="K377">
        <v>0.17</v>
      </c>
      <c r="L377">
        <v>1.37</v>
      </c>
      <c r="M377">
        <v>76.19</v>
      </c>
      <c r="N377">
        <v>6.52</v>
      </c>
      <c r="O377">
        <v>5.26</v>
      </c>
      <c r="P377">
        <v>0.72</v>
      </c>
      <c r="Q377">
        <v>13.39</v>
      </c>
      <c r="R377">
        <v>9.52</v>
      </c>
      <c r="S377">
        <v>6.69</v>
      </c>
      <c r="T377">
        <v>3.26</v>
      </c>
      <c r="U377">
        <v>0.26</v>
      </c>
      <c r="V377">
        <v>1.54</v>
      </c>
      <c r="W377">
        <v>0.86</v>
      </c>
      <c r="X377">
        <v>0.43</v>
      </c>
      <c r="Y377">
        <v>0.43</v>
      </c>
      <c r="Z377">
        <v>0</v>
      </c>
      <c r="AA377">
        <v>0</v>
      </c>
      <c r="AB377">
        <v>0.51</v>
      </c>
      <c r="AC377">
        <v>0.94</v>
      </c>
      <c r="AD377">
        <v>2.23</v>
      </c>
      <c r="AE377">
        <v>3</v>
      </c>
      <c r="AF377">
        <v>1.54</v>
      </c>
      <c r="AG377">
        <v>2.92</v>
      </c>
      <c r="AH377">
        <v>29.43</v>
      </c>
      <c r="AI377">
        <v>24.2</v>
      </c>
      <c r="AJ377">
        <v>4.71</v>
      </c>
    </row>
    <row r="378" spans="1:36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11.283333333332999</v>
      </c>
      <c r="H378">
        <v>0.74</v>
      </c>
      <c r="I378">
        <v>1.24</v>
      </c>
      <c r="J378">
        <v>0.49</v>
      </c>
      <c r="K378">
        <v>0.74</v>
      </c>
      <c r="L378">
        <v>1.98</v>
      </c>
      <c r="M378">
        <v>55.17</v>
      </c>
      <c r="N378">
        <v>5.32</v>
      </c>
      <c r="O378">
        <v>13.95</v>
      </c>
      <c r="P378">
        <v>0.84</v>
      </c>
      <c r="Q378">
        <v>11.5</v>
      </c>
      <c r="R378">
        <v>8.66</v>
      </c>
      <c r="S378">
        <v>8.41</v>
      </c>
      <c r="T378">
        <v>4.58</v>
      </c>
      <c r="U378">
        <v>0.37</v>
      </c>
      <c r="V378">
        <v>0.99</v>
      </c>
      <c r="W378">
        <v>1.98</v>
      </c>
      <c r="X378">
        <v>0.99</v>
      </c>
      <c r="Y378">
        <v>0.99</v>
      </c>
      <c r="Z378">
        <v>0</v>
      </c>
      <c r="AA378">
        <v>0</v>
      </c>
      <c r="AB378">
        <v>0.74</v>
      </c>
      <c r="AC378">
        <v>1.36</v>
      </c>
      <c r="AD378">
        <v>0.99</v>
      </c>
      <c r="AE378">
        <v>2.6</v>
      </c>
      <c r="AF378">
        <v>4.08</v>
      </c>
      <c r="AG378">
        <v>1.61</v>
      </c>
      <c r="AH378">
        <v>0.12</v>
      </c>
      <c r="AI378">
        <v>0.49</v>
      </c>
      <c r="AJ378">
        <v>2.4700000000000002</v>
      </c>
    </row>
    <row r="379" spans="1:36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11.364414414414</v>
      </c>
      <c r="H379">
        <v>0.28999999999999998</v>
      </c>
      <c r="I379">
        <v>1.43</v>
      </c>
      <c r="J379">
        <v>0.71</v>
      </c>
      <c r="K379">
        <v>0.71</v>
      </c>
      <c r="L379">
        <v>1.71</v>
      </c>
      <c r="M379">
        <v>80</v>
      </c>
      <c r="N379">
        <v>4.8499999999999996</v>
      </c>
      <c r="O379">
        <v>5.88</v>
      </c>
      <c r="P379">
        <v>0.69</v>
      </c>
      <c r="Q379">
        <v>12.56</v>
      </c>
      <c r="R379">
        <v>9.42</v>
      </c>
      <c r="S379">
        <v>7.71</v>
      </c>
      <c r="T379">
        <v>3</v>
      </c>
      <c r="U379">
        <v>1</v>
      </c>
      <c r="V379">
        <v>1.43</v>
      </c>
      <c r="W379">
        <v>0.28999999999999998</v>
      </c>
      <c r="X379">
        <v>0.14000000000000001</v>
      </c>
      <c r="Y379">
        <v>0.14000000000000001</v>
      </c>
      <c r="Z379">
        <v>0</v>
      </c>
      <c r="AA379">
        <v>0</v>
      </c>
      <c r="AB379">
        <v>0.86</v>
      </c>
      <c r="AC379">
        <v>1.28</v>
      </c>
      <c r="AD379">
        <v>3.57</v>
      </c>
      <c r="AE379">
        <v>0</v>
      </c>
      <c r="AF379">
        <v>6.14</v>
      </c>
      <c r="AG379">
        <v>1.57</v>
      </c>
      <c r="AH379">
        <v>14.7</v>
      </c>
      <c r="AI379">
        <v>21.12</v>
      </c>
      <c r="AJ379">
        <v>5.86</v>
      </c>
    </row>
    <row r="380" spans="1:36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13.841156462584999</v>
      </c>
      <c r="H380">
        <v>1.1499999999999999</v>
      </c>
      <c r="I380">
        <v>1.33</v>
      </c>
      <c r="J380">
        <v>1.06</v>
      </c>
      <c r="K380">
        <v>0.27</v>
      </c>
      <c r="L380">
        <v>2.48</v>
      </c>
      <c r="M380">
        <v>75.680000000000007</v>
      </c>
      <c r="N380">
        <v>9.2899999999999991</v>
      </c>
      <c r="O380">
        <v>12.38</v>
      </c>
      <c r="P380">
        <v>0.87</v>
      </c>
      <c r="Q380">
        <v>18.579999999999998</v>
      </c>
      <c r="R380">
        <v>14.15</v>
      </c>
      <c r="S380">
        <v>8.0500000000000007</v>
      </c>
      <c r="T380">
        <v>3.63</v>
      </c>
      <c r="U380">
        <v>0.53</v>
      </c>
      <c r="V380">
        <v>1.68</v>
      </c>
      <c r="W380">
        <v>0.71</v>
      </c>
      <c r="X380">
        <v>0.35</v>
      </c>
      <c r="Y380">
        <v>0.35</v>
      </c>
      <c r="Z380">
        <v>0</v>
      </c>
      <c r="AA380">
        <v>0</v>
      </c>
      <c r="AB380">
        <v>0.53</v>
      </c>
      <c r="AC380">
        <v>1.1499999999999999</v>
      </c>
      <c r="AD380">
        <v>2.12</v>
      </c>
      <c r="AE380">
        <v>1.95</v>
      </c>
      <c r="AF380">
        <v>2.39</v>
      </c>
      <c r="AG380">
        <v>0.88</v>
      </c>
      <c r="AH380">
        <v>1.06</v>
      </c>
      <c r="AI380">
        <v>2.2999999999999998</v>
      </c>
      <c r="AJ380">
        <v>2.79</v>
      </c>
    </row>
    <row r="381" spans="1:36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12.592013888888999</v>
      </c>
      <c r="H381">
        <v>1.19</v>
      </c>
      <c r="I381">
        <v>1.29</v>
      </c>
      <c r="J381">
        <v>0.69</v>
      </c>
      <c r="K381">
        <v>0.6</v>
      </c>
      <c r="L381">
        <v>2.48</v>
      </c>
      <c r="M381">
        <v>73.53</v>
      </c>
      <c r="N381">
        <v>6.65</v>
      </c>
      <c r="O381">
        <v>17.91</v>
      </c>
      <c r="P381">
        <v>0.84</v>
      </c>
      <c r="Q381">
        <v>12.61</v>
      </c>
      <c r="R381">
        <v>9.0299999999999994</v>
      </c>
      <c r="S381">
        <v>7.84</v>
      </c>
      <c r="T381">
        <v>3.57</v>
      </c>
      <c r="U381">
        <v>0.69</v>
      </c>
      <c r="V381">
        <v>1.89</v>
      </c>
      <c r="W381">
        <v>3.97</v>
      </c>
      <c r="X381">
        <v>1.39</v>
      </c>
      <c r="Y381">
        <v>0.99</v>
      </c>
      <c r="Z381">
        <v>0.4</v>
      </c>
      <c r="AA381">
        <v>0</v>
      </c>
      <c r="AB381">
        <v>1.19</v>
      </c>
      <c r="AC381">
        <v>1.19</v>
      </c>
      <c r="AD381">
        <v>0.79</v>
      </c>
      <c r="AE381">
        <v>8.24</v>
      </c>
      <c r="AF381">
        <v>5.16</v>
      </c>
      <c r="AG381">
        <v>2.48</v>
      </c>
      <c r="AH381">
        <v>5.36</v>
      </c>
      <c r="AI381">
        <v>6.25</v>
      </c>
      <c r="AJ381">
        <v>4.58</v>
      </c>
    </row>
    <row r="382" spans="1:36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9.3922222222222</v>
      </c>
      <c r="H382">
        <v>0.56999999999999995</v>
      </c>
      <c r="I382">
        <v>0.28000000000000003</v>
      </c>
      <c r="J382">
        <v>0.28000000000000003</v>
      </c>
      <c r="K382">
        <v>0</v>
      </c>
      <c r="L382">
        <v>0.85</v>
      </c>
      <c r="M382">
        <v>54.55</v>
      </c>
      <c r="N382">
        <v>9.51</v>
      </c>
      <c r="O382">
        <v>5.97</v>
      </c>
      <c r="P382">
        <v>0.84</v>
      </c>
      <c r="Q382">
        <v>15.19</v>
      </c>
      <c r="R382">
        <v>12.49</v>
      </c>
      <c r="S382">
        <v>7.38</v>
      </c>
      <c r="T382">
        <v>3.83</v>
      </c>
      <c r="U382">
        <v>0.56999999999999995</v>
      </c>
      <c r="V382">
        <v>1.28</v>
      </c>
      <c r="W382">
        <v>1.1399999999999999</v>
      </c>
      <c r="X382">
        <v>0.56999999999999995</v>
      </c>
      <c r="Y382">
        <v>0.56999999999999995</v>
      </c>
      <c r="Z382">
        <v>0</v>
      </c>
      <c r="AA382">
        <v>0</v>
      </c>
      <c r="AB382">
        <v>0.43</v>
      </c>
      <c r="AC382">
        <v>0.85</v>
      </c>
      <c r="AD382">
        <v>1.1399999999999999</v>
      </c>
      <c r="AE382">
        <v>3.83</v>
      </c>
      <c r="AF382">
        <v>5.82</v>
      </c>
      <c r="AG382">
        <v>3.12</v>
      </c>
      <c r="AH382">
        <v>8.8000000000000007</v>
      </c>
      <c r="AI382">
        <v>9.8000000000000007</v>
      </c>
      <c r="AJ382">
        <v>6.72</v>
      </c>
    </row>
    <row r="383" spans="1:36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13.439259259259</v>
      </c>
      <c r="H383">
        <v>1.59</v>
      </c>
      <c r="I383">
        <v>0.89</v>
      </c>
      <c r="J383">
        <v>0.4</v>
      </c>
      <c r="K383">
        <v>0.5</v>
      </c>
      <c r="L383">
        <v>2.48</v>
      </c>
      <c r="M383">
        <v>73.53</v>
      </c>
      <c r="N383">
        <v>11.21</v>
      </c>
      <c r="O383">
        <v>14.16</v>
      </c>
      <c r="P383">
        <v>1.07</v>
      </c>
      <c r="Q383">
        <v>19.149999999999999</v>
      </c>
      <c r="R383">
        <v>15.68</v>
      </c>
      <c r="S383">
        <v>8.73</v>
      </c>
      <c r="T383">
        <v>3.77</v>
      </c>
      <c r="U383">
        <v>0.4</v>
      </c>
      <c r="V383">
        <v>1.19</v>
      </c>
      <c r="W383">
        <v>1.19</v>
      </c>
      <c r="X383">
        <v>0.5</v>
      </c>
      <c r="Y383">
        <v>0.5</v>
      </c>
      <c r="Z383">
        <v>0</v>
      </c>
      <c r="AA383">
        <v>0</v>
      </c>
      <c r="AB383">
        <v>0.79</v>
      </c>
      <c r="AC383">
        <v>1.39</v>
      </c>
      <c r="AD383">
        <v>1.29</v>
      </c>
      <c r="AE383">
        <v>2.58</v>
      </c>
      <c r="AF383">
        <v>7.54</v>
      </c>
      <c r="AG383">
        <v>1.59</v>
      </c>
      <c r="AH383">
        <v>0.79</v>
      </c>
      <c r="AI383">
        <v>1.98</v>
      </c>
      <c r="AJ383">
        <v>2.83</v>
      </c>
    </row>
    <row r="384" spans="1:36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13.113333333332999</v>
      </c>
      <c r="H384">
        <v>0.69</v>
      </c>
      <c r="I384">
        <v>0.69</v>
      </c>
      <c r="J384">
        <v>0.23</v>
      </c>
      <c r="K384">
        <v>0.46</v>
      </c>
      <c r="L384">
        <v>1.37</v>
      </c>
      <c r="M384">
        <v>85.71</v>
      </c>
      <c r="N384">
        <v>7.09</v>
      </c>
      <c r="O384">
        <v>9.68</v>
      </c>
      <c r="P384">
        <v>0.77</v>
      </c>
      <c r="Q384">
        <v>12.81</v>
      </c>
      <c r="R384">
        <v>10.98</v>
      </c>
      <c r="S384">
        <v>6.63</v>
      </c>
      <c r="T384">
        <v>3.43</v>
      </c>
      <c r="U384">
        <v>0.46</v>
      </c>
      <c r="V384">
        <v>1.1399999999999999</v>
      </c>
      <c r="W384">
        <v>4.58</v>
      </c>
      <c r="X384">
        <v>1.1399999999999999</v>
      </c>
      <c r="Y384">
        <v>0.92</v>
      </c>
      <c r="Z384">
        <v>0</v>
      </c>
      <c r="AA384">
        <v>0.23</v>
      </c>
      <c r="AB384">
        <v>0.69</v>
      </c>
      <c r="AC384">
        <v>1.83</v>
      </c>
      <c r="AD384">
        <v>2.75</v>
      </c>
      <c r="AE384">
        <v>1.37</v>
      </c>
      <c r="AF384">
        <v>3.66</v>
      </c>
      <c r="AG384">
        <v>2.97</v>
      </c>
      <c r="AH384">
        <v>7.32</v>
      </c>
      <c r="AI384">
        <v>10.29</v>
      </c>
      <c r="AJ384">
        <v>9.51</v>
      </c>
    </row>
    <row r="385" spans="1:36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14.215555555556</v>
      </c>
      <c r="H385">
        <v>0.56000000000000005</v>
      </c>
      <c r="I385">
        <v>0.94</v>
      </c>
      <c r="J385">
        <v>0.66</v>
      </c>
      <c r="K385">
        <v>0.28000000000000003</v>
      </c>
      <c r="L385">
        <v>1.5</v>
      </c>
      <c r="M385">
        <v>66.67</v>
      </c>
      <c r="N385">
        <v>7.03</v>
      </c>
      <c r="O385">
        <v>8</v>
      </c>
      <c r="P385">
        <v>0.72</v>
      </c>
      <c r="Q385">
        <v>13.32</v>
      </c>
      <c r="R385">
        <v>10.41</v>
      </c>
      <c r="S385">
        <v>7.22</v>
      </c>
      <c r="T385">
        <v>2.91</v>
      </c>
      <c r="U385">
        <v>0.56000000000000005</v>
      </c>
      <c r="V385">
        <v>1.22</v>
      </c>
      <c r="W385">
        <v>0.94</v>
      </c>
      <c r="X385">
        <v>0.47</v>
      </c>
      <c r="Y385">
        <v>0.47</v>
      </c>
      <c r="Z385">
        <v>0</v>
      </c>
      <c r="AA385">
        <v>0</v>
      </c>
      <c r="AB385">
        <v>1.31</v>
      </c>
      <c r="AC385">
        <v>2.63</v>
      </c>
      <c r="AD385">
        <v>2.25</v>
      </c>
      <c r="AE385">
        <v>0.56000000000000005</v>
      </c>
      <c r="AF385">
        <v>2.72</v>
      </c>
      <c r="AG385">
        <v>1.03</v>
      </c>
      <c r="AH385">
        <v>0.19</v>
      </c>
      <c r="AI385">
        <v>0.19</v>
      </c>
      <c r="AJ385">
        <v>4.6900000000000004</v>
      </c>
    </row>
    <row r="386" spans="1:36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9.8269841269840992</v>
      </c>
      <c r="H386">
        <v>0.28999999999999998</v>
      </c>
      <c r="I386">
        <v>0.57999999999999996</v>
      </c>
      <c r="J386">
        <v>0.57999999999999996</v>
      </c>
      <c r="K386">
        <v>0</v>
      </c>
      <c r="L386">
        <v>0.87</v>
      </c>
      <c r="M386">
        <v>42.86</v>
      </c>
      <c r="N386">
        <v>4.6500000000000004</v>
      </c>
      <c r="O386">
        <v>6.25</v>
      </c>
      <c r="P386">
        <v>0.64</v>
      </c>
      <c r="Q386">
        <v>9.89</v>
      </c>
      <c r="R386">
        <v>7.85</v>
      </c>
      <c r="S386">
        <v>5.23</v>
      </c>
      <c r="T386">
        <v>2.91</v>
      </c>
      <c r="U386">
        <v>0</v>
      </c>
      <c r="V386">
        <v>0.87</v>
      </c>
      <c r="W386">
        <v>2.33</v>
      </c>
      <c r="X386">
        <v>1.1599999999999999</v>
      </c>
      <c r="Y386">
        <v>1.1599999999999999</v>
      </c>
      <c r="Z386">
        <v>0</v>
      </c>
      <c r="AA386">
        <v>0</v>
      </c>
      <c r="AB386">
        <v>0.28999999999999998</v>
      </c>
      <c r="AC386">
        <v>0.57999999999999996</v>
      </c>
      <c r="AD386">
        <v>0.87</v>
      </c>
      <c r="AE386">
        <v>8.14</v>
      </c>
      <c r="AF386">
        <v>6.98</v>
      </c>
      <c r="AG386">
        <v>1.74</v>
      </c>
      <c r="AH386">
        <v>10.18</v>
      </c>
      <c r="AI386">
        <v>11.63</v>
      </c>
      <c r="AJ386">
        <v>13.57</v>
      </c>
    </row>
    <row r="387" spans="1:36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11.830072463767999</v>
      </c>
      <c r="H387">
        <v>0.88</v>
      </c>
      <c r="I387">
        <v>0.77</v>
      </c>
      <c r="J387">
        <v>0.44</v>
      </c>
      <c r="K387">
        <v>0.33</v>
      </c>
      <c r="L387">
        <v>1.65</v>
      </c>
      <c r="M387">
        <v>75</v>
      </c>
      <c r="N387">
        <v>8.27</v>
      </c>
      <c r="O387">
        <v>10.67</v>
      </c>
      <c r="P387">
        <v>0.9</v>
      </c>
      <c r="Q387">
        <v>15.77</v>
      </c>
      <c r="R387">
        <v>12.35</v>
      </c>
      <c r="S387">
        <v>8.82</v>
      </c>
      <c r="T387">
        <v>4.8499999999999996</v>
      </c>
      <c r="U387">
        <v>0.55000000000000004</v>
      </c>
      <c r="V387">
        <v>0.99</v>
      </c>
      <c r="W387">
        <v>3.2</v>
      </c>
      <c r="X387">
        <v>0.99</v>
      </c>
      <c r="Y387">
        <v>0.77</v>
      </c>
      <c r="Z387">
        <v>0.11</v>
      </c>
      <c r="AA387">
        <v>0.11</v>
      </c>
      <c r="AB387">
        <v>0.88</v>
      </c>
      <c r="AC387">
        <v>0.33</v>
      </c>
      <c r="AD387">
        <v>1.65</v>
      </c>
      <c r="AE387">
        <v>9.15</v>
      </c>
      <c r="AF387">
        <v>3.97</v>
      </c>
      <c r="AG387">
        <v>1.54</v>
      </c>
      <c r="AH387">
        <v>2.21</v>
      </c>
      <c r="AI387">
        <v>2.54</v>
      </c>
      <c r="AJ387">
        <v>5.13</v>
      </c>
    </row>
    <row r="388" spans="1:36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14.189259259259</v>
      </c>
      <c r="H388">
        <v>0.38</v>
      </c>
      <c r="I388">
        <v>1.22</v>
      </c>
      <c r="J388">
        <v>0.75</v>
      </c>
      <c r="K388">
        <v>0.47</v>
      </c>
      <c r="L388">
        <v>1.6</v>
      </c>
      <c r="M388">
        <v>54.84</v>
      </c>
      <c r="N388">
        <v>6.77</v>
      </c>
      <c r="O388">
        <v>5.56</v>
      </c>
      <c r="P388">
        <v>0.88</v>
      </c>
      <c r="Q388">
        <v>13.81</v>
      </c>
      <c r="R388">
        <v>10.050000000000001</v>
      </c>
      <c r="S388">
        <v>8.36</v>
      </c>
      <c r="T388">
        <v>4.5999999999999996</v>
      </c>
      <c r="U388">
        <v>0.56000000000000005</v>
      </c>
      <c r="V388">
        <v>1.32</v>
      </c>
      <c r="W388">
        <v>2.0699999999999998</v>
      </c>
      <c r="X388">
        <v>1.03</v>
      </c>
      <c r="Y388">
        <v>1.03</v>
      </c>
      <c r="Z388">
        <v>0</v>
      </c>
      <c r="AA388">
        <v>0</v>
      </c>
      <c r="AB388">
        <v>0.94</v>
      </c>
      <c r="AC388">
        <v>1.97</v>
      </c>
      <c r="AD388">
        <v>2.2599999999999998</v>
      </c>
      <c r="AE388">
        <v>3.57</v>
      </c>
      <c r="AF388">
        <v>5.17</v>
      </c>
      <c r="AG388">
        <v>2.2599999999999998</v>
      </c>
      <c r="AH388">
        <v>0.28000000000000003</v>
      </c>
      <c r="AI388">
        <v>0.66</v>
      </c>
      <c r="AJ388">
        <v>2.82</v>
      </c>
    </row>
    <row r="389" spans="1:36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11.894285714285999</v>
      </c>
      <c r="H389">
        <v>0.57999999999999996</v>
      </c>
      <c r="I389">
        <v>0.28999999999999998</v>
      </c>
      <c r="J389">
        <v>0.14000000000000001</v>
      </c>
      <c r="K389">
        <v>0.14000000000000001</v>
      </c>
      <c r="L389">
        <v>0.86</v>
      </c>
      <c r="M389">
        <v>75</v>
      </c>
      <c r="N389">
        <v>6.05</v>
      </c>
      <c r="O389">
        <v>9.52</v>
      </c>
      <c r="P389">
        <v>0.75</v>
      </c>
      <c r="Q389">
        <v>11.82</v>
      </c>
      <c r="R389">
        <v>9.8000000000000007</v>
      </c>
      <c r="S389">
        <v>7.06</v>
      </c>
      <c r="T389">
        <v>3.31</v>
      </c>
      <c r="U389">
        <v>0.57999999999999996</v>
      </c>
      <c r="V389">
        <v>1.01</v>
      </c>
      <c r="W389">
        <v>1.73</v>
      </c>
      <c r="X389">
        <v>0.86</v>
      </c>
      <c r="Y389">
        <v>0.86</v>
      </c>
      <c r="Z389">
        <v>0</v>
      </c>
      <c r="AA389">
        <v>0</v>
      </c>
      <c r="AB389">
        <v>0.57999999999999996</v>
      </c>
      <c r="AC389">
        <v>1.1499999999999999</v>
      </c>
      <c r="AD389">
        <v>1.3</v>
      </c>
      <c r="AE389">
        <v>1.87</v>
      </c>
      <c r="AF389">
        <v>1.1499999999999999</v>
      </c>
      <c r="AG389">
        <v>2.16</v>
      </c>
      <c r="AH389">
        <v>7.64</v>
      </c>
      <c r="AI389">
        <v>9.94</v>
      </c>
      <c r="AJ389">
        <v>6.26</v>
      </c>
    </row>
    <row r="390" spans="1:36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10.317521367521</v>
      </c>
      <c r="H390">
        <v>0.45</v>
      </c>
      <c r="I390">
        <v>0.3</v>
      </c>
      <c r="J390">
        <v>0.15</v>
      </c>
      <c r="K390">
        <v>0.15</v>
      </c>
      <c r="L390">
        <v>0.75</v>
      </c>
      <c r="M390">
        <v>38.46</v>
      </c>
      <c r="N390">
        <v>6.71</v>
      </c>
      <c r="O390">
        <v>6.67</v>
      </c>
      <c r="P390">
        <v>0.69</v>
      </c>
      <c r="Q390">
        <v>15.81</v>
      </c>
      <c r="R390">
        <v>10.89</v>
      </c>
      <c r="S390">
        <v>8.1999999999999993</v>
      </c>
      <c r="T390">
        <v>3.58</v>
      </c>
      <c r="U390">
        <v>0.45</v>
      </c>
      <c r="V390">
        <v>1.49</v>
      </c>
      <c r="W390">
        <v>0.89</v>
      </c>
      <c r="X390">
        <v>0.45</v>
      </c>
      <c r="Y390">
        <v>0.45</v>
      </c>
      <c r="Z390">
        <v>0</v>
      </c>
      <c r="AA390">
        <v>0</v>
      </c>
      <c r="AB390">
        <v>0.75</v>
      </c>
      <c r="AC390">
        <v>1.04</v>
      </c>
      <c r="AD390">
        <v>3.28</v>
      </c>
      <c r="AE390">
        <v>6.86</v>
      </c>
      <c r="AF390">
        <v>5.52</v>
      </c>
      <c r="AG390">
        <v>1.79</v>
      </c>
      <c r="AH390">
        <v>6.41</v>
      </c>
      <c r="AI390">
        <v>6.86</v>
      </c>
      <c r="AJ390">
        <v>7.2</v>
      </c>
    </row>
    <row r="391" spans="1:36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9.6867816091953998</v>
      </c>
      <c r="H391">
        <v>0.21</v>
      </c>
      <c r="I391">
        <v>0.43</v>
      </c>
      <c r="J391">
        <v>0.43</v>
      </c>
      <c r="K391">
        <v>0</v>
      </c>
      <c r="L391">
        <v>0.64</v>
      </c>
      <c r="M391">
        <v>42.86</v>
      </c>
      <c r="N391">
        <v>5.98</v>
      </c>
      <c r="O391">
        <v>3.57</v>
      </c>
      <c r="P391">
        <v>0.6</v>
      </c>
      <c r="Q391">
        <v>11.32</v>
      </c>
      <c r="R391">
        <v>8.33</v>
      </c>
      <c r="S391">
        <v>7.48</v>
      </c>
      <c r="T391">
        <v>3.42</v>
      </c>
      <c r="U391">
        <v>0.21</v>
      </c>
      <c r="V391">
        <v>1.92</v>
      </c>
      <c r="W391">
        <v>0.85</v>
      </c>
      <c r="X391">
        <v>0.43</v>
      </c>
      <c r="Y391">
        <v>0.43</v>
      </c>
      <c r="Z391">
        <v>0</v>
      </c>
      <c r="AA391">
        <v>0</v>
      </c>
      <c r="AB391">
        <v>1.07</v>
      </c>
      <c r="AC391">
        <v>0.64</v>
      </c>
      <c r="AD391">
        <v>1.07</v>
      </c>
      <c r="AE391">
        <v>11.75</v>
      </c>
      <c r="AF391">
        <v>4.2699999999999996</v>
      </c>
      <c r="AG391">
        <v>2.35</v>
      </c>
      <c r="AH391">
        <v>0.43</v>
      </c>
      <c r="AI391">
        <v>2.78</v>
      </c>
      <c r="AJ391">
        <v>2.85</v>
      </c>
    </row>
    <row r="392" spans="1:36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13.083333333333</v>
      </c>
      <c r="H392">
        <v>1.53</v>
      </c>
      <c r="I392">
        <v>1.43</v>
      </c>
      <c r="J392">
        <v>0.48</v>
      </c>
      <c r="K392">
        <v>0.96</v>
      </c>
      <c r="L392">
        <v>2.96</v>
      </c>
      <c r="M392">
        <v>81.58</v>
      </c>
      <c r="N392">
        <v>8.0299999999999994</v>
      </c>
      <c r="O392">
        <v>19.05</v>
      </c>
      <c r="P392">
        <v>0.78</v>
      </c>
      <c r="Q392">
        <v>13.95</v>
      </c>
      <c r="R392">
        <v>10.61</v>
      </c>
      <c r="S392">
        <v>7.64</v>
      </c>
      <c r="T392">
        <v>3.92</v>
      </c>
      <c r="U392">
        <v>0.67</v>
      </c>
      <c r="V392">
        <v>1.05</v>
      </c>
      <c r="W392">
        <v>1.1499999999999999</v>
      </c>
      <c r="X392">
        <v>0.56999999999999995</v>
      </c>
      <c r="Y392">
        <v>0.56999999999999995</v>
      </c>
      <c r="Z392">
        <v>0</v>
      </c>
      <c r="AA392">
        <v>0</v>
      </c>
      <c r="AB392">
        <v>0.38</v>
      </c>
      <c r="AC392">
        <v>1.24</v>
      </c>
      <c r="AD392">
        <v>0.76</v>
      </c>
      <c r="AE392">
        <v>2.87</v>
      </c>
      <c r="AF392">
        <v>1.91</v>
      </c>
      <c r="AG392">
        <v>1.05</v>
      </c>
      <c r="AH392">
        <v>18.54</v>
      </c>
      <c r="AI392">
        <v>14.14</v>
      </c>
      <c r="AJ392">
        <v>5.42</v>
      </c>
    </row>
    <row r="393" spans="1:36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13.414130434783001</v>
      </c>
      <c r="H393">
        <v>1.17</v>
      </c>
      <c r="I393">
        <v>0.78</v>
      </c>
      <c r="J393">
        <v>0.49</v>
      </c>
      <c r="K393">
        <v>0.28999999999999998</v>
      </c>
      <c r="L393">
        <v>1.94</v>
      </c>
      <c r="M393">
        <v>62.5</v>
      </c>
      <c r="N393">
        <v>9.0399999999999991</v>
      </c>
      <c r="O393">
        <v>12.9</v>
      </c>
      <c r="P393">
        <v>0.88</v>
      </c>
      <c r="Q393">
        <v>17.89</v>
      </c>
      <c r="R393">
        <v>13.9</v>
      </c>
      <c r="S393">
        <v>9.24</v>
      </c>
      <c r="T393">
        <v>2.92</v>
      </c>
      <c r="U393">
        <v>0.78</v>
      </c>
      <c r="V393">
        <v>1.46</v>
      </c>
      <c r="W393">
        <v>0.97</v>
      </c>
      <c r="X393">
        <v>0.49</v>
      </c>
      <c r="Y393">
        <v>0.49</v>
      </c>
      <c r="Z393">
        <v>0</v>
      </c>
      <c r="AA393">
        <v>0</v>
      </c>
      <c r="AB393">
        <v>0.57999999999999996</v>
      </c>
      <c r="AC393">
        <v>1.85</v>
      </c>
      <c r="AD393">
        <v>1.26</v>
      </c>
      <c r="AE393">
        <v>2.72</v>
      </c>
      <c r="AF393">
        <v>2.14</v>
      </c>
      <c r="AG393">
        <v>0.57999999999999996</v>
      </c>
      <c r="AH393">
        <v>1.26</v>
      </c>
      <c r="AI393">
        <v>1.94</v>
      </c>
      <c r="AJ393">
        <v>3.83</v>
      </c>
    </row>
    <row r="394" spans="1:36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13.886805555556</v>
      </c>
      <c r="H394">
        <v>0.36</v>
      </c>
      <c r="I394">
        <v>0.72</v>
      </c>
      <c r="J394">
        <v>0.27</v>
      </c>
      <c r="K394">
        <v>0.45</v>
      </c>
      <c r="L394">
        <v>1.08</v>
      </c>
      <c r="M394">
        <v>41.38</v>
      </c>
      <c r="N394">
        <v>6.66</v>
      </c>
      <c r="O394">
        <v>5.41</v>
      </c>
      <c r="P394">
        <v>0.68</v>
      </c>
      <c r="Q394">
        <v>13.05</v>
      </c>
      <c r="R394">
        <v>9.6300000000000008</v>
      </c>
      <c r="S394">
        <v>7.56</v>
      </c>
      <c r="T394">
        <v>3.51</v>
      </c>
      <c r="U394">
        <v>0.54</v>
      </c>
      <c r="V394">
        <v>0.81</v>
      </c>
      <c r="W394">
        <v>1.98</v>
      </c>
      <c r="X394">
        <v>0.99</v>
      </c>
      <c r="Y394">
        <v>0.99</v>
      </c>
      <c r="Z394">
        <v>0</v>
      </c>
      <c r="AA394">
        <v>0</v>
      </c>
      <c r="AB394">
        <v>1.08</v>
      </c>
      <c r="AC394">
        <v>0.45</v>
      </c>
      <c r="AD394">
        <v>1.53</v>
      </c>
      <c r="AE394">
        <v>3.24</v>
      </c>
      <c r="AF394">
        <v>3.69</v>
      </c>
      <c r="AG394">
        <v>2.88</v>
      </c>
      <c r="AH394">
        <v>0</v>
      </c>
      <c r="AI394">
        <v>0</v>
      </c>
      <c r="AJ394" t="s">
        <v>58</v>
      </c>
    </row>
    <row r="395" spans="1:36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9.7626436781609005</v>
      </c>
      <c r="H395">
        <v>0.42</v>
      </c>
      <c r="I395">
        <v>0.42</v>
      </c>
      <c r="J395">
        <v>0.42</v>
      </c>
      <c r="K395">
        <v>0</v>
      </c>
      <c r="L395">
        <v>0.85</v>
      </c>
      <c r="M395">
        <v>44.44</v>
      </c>
      <c r="N395">
        <v>6.36</v>
      </c>
      <c r="O395">
        <v>6.67</v>
      </c>
      <c r="P395">
        <v>0.56000000000000005</v>
      </c>
      <c r="Q395">
        <v>11.02</v>
      </c>
      <c r="R395">
        <v>9.11</v>
      </c>
      <c r="S395">
        <v>5.51</v>
      </c>
      <c r="T395">
        <v>2.76</v>
      </c>
      <c r="U395">
        <v>0.64</v>
      </c>
      <c r="V395">
        <v>0.85</v>
      </c>
      <c r="W395">
        <v>1.7</v>
      </c>
      <c r="X395">
        <v>0.85</v>
      </c>
      <c r="Y395">
        <v>0.85</v>
      </c>
      <c r="Z395">
        <v>0</v>
      </c>
      <c r="AA395">
        <v>0</v>
      </c>
      <c r="AB395">
        <v>1.27</v>
      </c>
      <c r="AC395">
        <v>0.42</v>
      </c>
      <c r="AD395">
        <v>1.27</v>
      </c>
      <c r="AE395">
        <v>4.66</v>
      </c>
      <c r="AF395">
        <v>6.99</v>
      </c>
      <c r="AG395">
        <v>2.33</v>
      </c>
      <c r="AH395">
        <v>9.9600000000000009</v>
      </c>
      <c r="AI395">
        <v>13.99</v>
      </c>
      <c r="AJ395">
        <v>8.81</v>
      </c>
    </row>
    <row r="396" spans="1:36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14.797916666667</v>
      </c>
      <c r="H396">
        <v>0.61</v>
      </c>
      <c r="I396">
        <v>1.22</v>
      </c>
      <c r="J396">
        <v>1.01</v>
      </c>
      <c r="K396">
        <v>0.2</v>
      </c>
      <c r="L396">
        <v>1.82</v>
      </c>
      <c r="M396">
        <v>56.25</v>
      </c>
      <c r="N396">
        <v>7.81</v>
      </c>
      <c r="O396">
        <v>7.79</v>
      </c>
      <c r="P396">
        <v>0.86</v>
      </c>
      <c r="Q396">
        <v>14.29</v>
      </c>
      <c r="R396">
        <v>11.45</v>
      </c>
      <c r="S396">
        <v>9.43</v>
      </c>
      <c r="T396">
        <v>5.17</v>
      </c>
      <c r="U396">
        <v>0.51</v>
      </c>
      <c r="V396">
        <v>0.81</v>
      </c>
      <c r="W396">
        <v>1.42</v>
      </c>
      <c r="X396">
        <v>0.71</v>
      </c>
      <c r="Y396">
        <v>0.71</v>
      </c>
      <c r="Z396">
        <v>0</v>
      </c>
      <c r="AA396">
        <v>0</v>
      </c>
      <c r="AB396">
        <v>0.81</v>
      </c>
      <c r="AC396">
        <v>1.22</v>
      </c>
      <c r="AD396">
        <v>1.22</v>
      </c>
      <c r="AE396">
        <v>4.46</v>
      </c>
      <c r="AF396">
        <v>3.45</v>
      </c>
      <c r="AG396">
        <v>1.1200000000000001</v>
      </c>
      <c r="AH396">
        <v>0.1</v>
      </c>
      <c r="AI396">
        <v>0.2</v>
      </c>
      <c r="AJ396">
        <v>3.38</v>
      </c>
    </row>
    <row r="397" spans="1:36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9.9833333333333005</v>
      </c>
      <c r="H397">
        <v>0.55000000000000004</v>
      </c>
      <c r="I397">
        <v>1.0900000000000001</v>
      </c>
      <c r="J397">
        <v>0.36</v>
      </c>
      <c r="K397">
        <v>0.73</v>
      </c>
      <c r="L397">
        <v>1.64</v>
      </c>
      <c r="M397">
        <v>64.290000000000006</v>
      </c>
      <c r="N397">
        <v>6.92</v>
      </c>
      <c r="O397">
        <v>7.89</v>
      </c>
      <c r="P397">
        <v>0.6</v>
      </c>
      <c r="Q397">
        <v>12.2</v>
      </c>
      <c r="R397">
        <v>9.65</v>
      </c>
      <c r="S397">
        <v>5.83</v>
      </c>
      <c r="T397">
        <v>3.1</v>
      </c>
      <c r="U397">
        <v>0</v>
      </c>
      <c r="V397">
        <v>0.91</v>
      </c>
      <c r="W397">
        <v>0.73</v>
      </c>
      <c r="X397">
        <v>0.36</v>
      </c>
      <c r="Y397">
        <v>0.36</v>
      </c>
      <c r="Z397">
        <v>0</v>
      </c>
      <c r="AA397">
        <v>0</v>
      </c>
      <c r="AB397">
        <v>0.73</v>
      </c>
      <c r="AC397">
        <v>0.18</v>
      </c>
      <c r="AD397">
        <v>2</v>
      </c>
      <c r="AE397">
        <v>1.82</v>
      </c>
      <c r="AF397">
        <v>2.19</v>
      </c>
      <c r="AG397">
        <v>1.27</v>
      </c>
      <c r="AH397">
        <v>0</v>
      </c>
      <c r="AI397">
        <v>0.36</v>
      </c>
      <c r="AJ397">
        <v>0</v>
      </c>
    </row>
    <row r="398" spans="1:36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14.923758865248001</v>
      </c>
      <c r="H398">
        <v>0.43</v>
      </c>
      <c r="I398">
        <v>1.71</v>
      </c>
      <c r="J398">
        <v>1.2</v>
      </c>
      <c r="K398">
        <v>0.51</v>
      </c>
      <c r="L398">
        <v>2.14</v>
      </c>
      <c r="M398">
        <v>69.44</v>
      </c>
      <c r="N398">
        <v>6.42</v>
      </c>
      <c r="O398">
        <v>6.67</v>
      </c>
      <c r="P398">
        <v>0.81</v>
      </c>
      <c r="Q398">
        <v>13.43</v>
      </c>
      <c r="R398">
        <v>10.78</v>
      </c>
      <c r="S398">
        <v>7.96</v>
      </c>
      <c r="T398">
        <v>3.68</v>
      </c>
      <c r="U398">
        <v>0.17</v>
      </c>
      <c r="V398">
        <v>1.37</v>
      </c>
      <c r="W398">
        <v>2.99</v>
      </c>
      <c r="X398">
        <v>1.37</v>
      </c>
      <c r="Y398">
        <v>1.28</v>
      </c>
      <c r="Z398">
        <v>0.09</v>
      </c>
      <c r="AA398">
        <v>0</v>
      </c>
      <c r="AB398">
        <v>1.54</v>
      </c>
      <c r="AC398">
        <v>1.45</v>
      </c>
      <c r="AD398">
        <v>1.97</v>
      </c>
      <c r="AE398">
        <v>5.39</v>
      </c>
      <c r="AF398">
        <v>4.1900000000000004</v>
      </c>
      <c r="AG398">
        <v>3.08</v>
      </c>
      <c r="AH398">
        <v>30.2</v>
      </c>
      <c r="AI398">
        <v>19.16</v>
      </c>
      <c r="AJ398">
        <v>5.23</v>
      </c>
    </row>
    <row r="399" spans="1:36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12.86626984127</v>
      </c>
      <c r="H399">
        <v>1</v>
      </c>
      <c r="I399">
        <v>1.44</v>
      </c>
      <c r="J399">
        <v>0.89</v>
      </c>
      <c r="K399">
        <v>0.56000000000000005</v>
      </c>
      <c r="L399">
        <v>2.44</v>
      </c>
      <c r="M399">
        <v>66.67</v>
      </c>
      <c r="N399">
        <v>5.77</v>
      </c>
      <c r="O399">
        <v>17.309999999999999</v>
      </c>
      <c r="P399">
        <v>0.57999999999999996</v>
      </c>
      <c r="Q399">
        <v>11.66</v>
      </c>
      <c r="R399">
        <v>8.2200000000000006</v>
      </c>
      <c r="S399">
        <v>6.33</v>
      </c>
      <c r="T399">
        <v>2.44</v>
      </c>
      <c r="U399">
        <v>0.56000000000000005</v>
      </c>
      <c r="V399">
        <v>1.44</v>
      </c>
      <c r="W399">
        <v>1.33</v>
      </c>
      <c r="X399">
        <v>0.67</v>
      </c>
      <c r="Y399">
        <v>0.67</v>
      </c>
      <c r="Z399">
        <v>0</v>
      </c>
      <c r="AA399">
        <v>0</v>
      </c>
      <c r="AB399">
        <v>0.56000000000000005</v>
      </c>
      <c r="AC399">
        <v>0.56000000000000005</v>
      </c>
      <c r="AD399">
        <v>1.33</v>
      </c>
      <c r="AE399">
        <v>3.78</v>
      </c>
      <c r="AF399">
        <v>3.33</v>
      </c>
      <c r="AG399">
        <v>1.55</v>
      </c>
      <c r="AH399">
        <v>0.22</v>
      </c>
      <c r="AI399">
        <v>0.22</v>
      </c>
      <c r="AJ399">
        <v>5.55</v>
      </c>
    </row>
    <row r="400" spans="1:36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12.114728682171</v>
      </c>
      <c r="H400">
        <v>0.35</v>
      </c>
      <c r="I400">
        <v>1.73</v>
      </c>
      <c r="J400">
        <v>1.1499999999999999</v>
      </c>
      <c r="K400">
        <v>0.57999999999999996</v>
      </c>
      <c r="L400">
        <v>2.0699999999999998</v>
      </c>
      <c r="M400">
        <v>60</v>
      </c>
      <c r="N400">
        <v>5.07</v>
      </c>
      <c r="O400">
        <v>6.82</v>
      </c>
      <c r="P400">
        <v>0.71</v>
      </c>
      <c r="Q400">
        <v>11.29</v>
      </c>
      <c r="R400">
        <v>8.64</v>
      </c>
      <c r="S400">
        <v>7.03</v>
      </c>
      <c r="T400">
        <v>3.34</v>
      </c>
      <c r="U400">
        <v>0.57999999999999996</v>
      </c>
      <c r="V400">
        <v>1.04</v>
      </c>
      <c r="W400">
        <v>0.46</v>
      </c>
      <c r="X400">
        <v>0.23</v>
      </c>
      <c r="Y400">
        <v>0.23</v>
      </c>
      <c r="Z400">
        <v>0</v>
      </c>
      <c r="AA400">
        <v>0</v>
      </c>
      <c r="AB400">
        <v>1.27</v>
      </c>
      <c r="AC400">
        <v>1.04</v>
      </c>
      <c r="AD400">
        <v>0.46</v>
      </c>
      <c r="AE400">
        <v>3.57</v>
      </c>
      <c r="AF400">
        <v>5.99</v>
      </c>
      <c r="AG400">
        <v>2.0699999999999998</v>
      </c>
      <c r="AH400">
        <v>12.67</v>
      </c>
      <c r="AI400">
        <v>20.73</v>
      </c>
      <c r="AJ400">
        <v>4.37</v>
      </c>
    </row>
    <row r="401" spans="1:36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12.098106060606</v>
      </c>
      <c r="H401">
        <v>1.01</v>
      </c>
      <c r="I401">
        <v>1.69</v>
      </c>
      <c r="J401">
        <v>1.24</v>
      </c>
      <c r="K401">
        <v>0.45</v>
      </c>
      <c r="L401">
        <v>2.71</v>
      </c>
      <c r="M401">
        <v>85.71</v>
      </c>
      <c r="N401">
        <v>10.37</v>
      </c>
      <c r="O401">
        <v>9.7799999999999994</v>
      </c>
      <c r="P401">
        <v>1.3</v>
      </c>
      <c r="Q401">
        <v>18.82</v>
      </c>
      <c r="R401">
        <v>14.43</v>
      </c>
      <c r="S401">
        <v>12.51</v>
      </c>
      <c r="T401">
        <v>5.52</v>
      </c>
      <c r="U401">
        <v>0.9</v>
      </c>
      <c r="V401">
        <v>2.59</v>
      </c>
      <c r="W401">
        <v>2.71</v>
      </c>
      <c r="X401">
        <v>0.9</v>
      </c>
      <c r="Y401">
        <v>0.79</v>
      </c>
      <c r="Z401">
        <v>0</v>
      </c>
      <c r="AA401">
        <v>0.11</v>
      </c>
      <c r="AB401">
        <v>1.1299999999999999</v>
      </c>
      <c r="AC401">
        <v>2.25</v>
      </c>
      <c r="AD401">
        <v>2.48</v>
      </c>
      <c r="AE401">
        <v>4.4000000000000004</v>
      </c>
      <c r="AF401">
        <v>4.62</v>
      </c>
      <c r="AG401">
        <v>1.69</v>
      </c>
      <c r="AH401">
        <v>0.34</v>
      </c>
      <c r="AI401">
        <v>0.23</v>
      </c>
      <c r="AJ401">
        <v>6.76</v>
      </c>
    </row>
    <row r="402" spans="1:36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10.9</v>
      </c>
      <c r="H402">
        <v>0.82</v>
      </c>
      <c r="I402">
        <v>0.47</v>
      </c>
      <c r="J402">
        <v>0.23</v>
      </c>
      <c r="K402">
        <v>0.23</v>
      </c>
      <c r="L402">
        <v>1.29</v>
      </c>
      <c r="M402">
        <v>61.11</v>
      </c>
      <c r="N402">
        <v>7.73</v>
      </c>
      <c r="O402">
        <v>10.61</v>
      </c>
      <c r="P402">
        <v>0.77</v>
      </c>
      <c r="Q402">
        <v>13.7</v>
      </c>
      <c r="R402">
        <v>9.9600000000000009</v>
      </c>
      <c r="S402">
        <v>7.73</v>
      </c>
      <c r="T402">
        <v>3.75</v>
      </c>
      <c r="U402">
        <v>0.59</v>
      </c>
      <c r="V402">
        <v>1.87</v>
      </c>
      <c r="W402">
        <v>4.22</v>
      </c>
      <c r="X402">
        <v>1.29</v>
      </c>
      <c r="Y402">
        <v>0.94</v>
      </c>
      <c r="Z402">
        <v>0.23</v>
      </c>
      <c r="AA402">
        <v>0.12</v>
      </c>
      <c r="AB402">
        <v>1.05</v>
      </c>
      <c r="AC402">
        <v>0.94</v>
      </c>
      <c r="AD402">
        <v>0.7</v>
      </c>
      <c r="AE402">
        <v>14.52</v>
      </c>
      <c r="AF402">
        <v>5.27</v>
      </c>
      <c r="AG402">
        <v>1.64</v>
      </c>
      <c r="AH402">
        <v>0.23</v>
      </c>
      <c r="AI402">
        <v>0.82</v>
      </c>
      <c r="AJ402">
        <v>2.6</v>
      </c>
    </row>
    <row r="403" spans="1:36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11.100505050504999</v>
      </c>
      <c r="H403">
        <v>0.66</v>
      </c>
      <c r="I403">
        <v>0.33</v>
      </c>
      <c r="J403">
        <v>0.16</v>
      </c>
      <c r="K403">
        <v>0.16</v>
      </c>
      <c r="L403">
        <v>0.98</v>
      </c>
      <c r="M403">
        <v>50</v>
      </c>
      <c r="N403">
        <v>8.84</v>
      </c>
      <c r="O403">
        <v>7.41</v>
      </c>
      <c r="P403">
        <v>1.07</v>
      </c>
      <c r="Q403">
        <v>17.850000000000001</v>
      </c>
      <c r="R403">
        <v>13.92</v>
      </c>
      <c r="S403">
        <v>10.65</v>
      </c>
      <c r="T403">
        <v>5.73</v>
      </c>
      <c r="U403">
        <v>0.82</v>
      </c>
      <c r="V403">
        <v>2.29</v>
      </c>
      <c r="W403">
        <v>2.62</v>
      </c>
      <c r="X403">
        <v>1.31</v>
      </c>
      <c r="Y403">
        <v>1.31</v>
      </c>
      <c r="Z403">
        <v>0</v>
      </c>
      <c r="AA403">
        <v>0</v>
      </c>
      <c r="AB403">
        <v>1.8</v>
      </c>
      <c r="AC403">
        <v>1.1499999999999999</v>
      </c>
      <c r="AD403">
        <v>1.64</v>
      </c>
      <c r="AE403">
        <v>9.83</v>
      </c>
      <c r="AF403">
        <v>6.06</v>
      </c>
      <c r="AG403">
        <v>1.97</v>
      </c>
      <c r="AH403">
        <v>0.66</v>
      </c>
      <c r="AI403">
        <v>1.1499999999999999</v>
      </c>
      <c r="AJ403">
        <v>5.96</v>
      </c>
    </row>
    <row r="404" spans="1:36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14.190780141844</v>
      </c>
      <c r="H404">
        <v>0.18</v>
      </c>
      <c r="I404">
        <v>0.54</v>
      </c>
      <c r="J404">
        <v>0.18</v>
      </c>
      <c r="K404">
        <v>0.36</v>
      </c>
      <c r="L404">
        <v>0.72</v>
      </c>
      <c r="M404">
        <v>42.11</v>
      </c>
      <c r="N404">
        <v>4.05</v>
      </c>
      <c r="O404">
        <v>4.4400000000000004</v>
      </c>
      <c r="P404">
        <v>0.52</v>
      </c>
      <c r="Q404">
        <v>7.83</v>
      </c>
      <c r="R404">
        <v>5.85</v>
      </c>
      <c r="S404">
        <v>5.4</v>
      </c>
      <c r="T404">
        <v>2.4300000000000002</v>
      </c>
      <c r="U404">
        <v>0.36</v>
      </c>
      <c r="V404">
        <v>0.99</v>
      </c>
      <c r="W404">
        <v>1.26</v>
      </c>
      <c r="X404">
        <v>0.63</v>
      </c>
      <c r="Y404">
        <v>0.63</v>
      </c>
      <c r="Z404">
        <v>0</v>
      </c>
      <c r="AA404">
        <v>0</v>
      </c>
      <c r="AB404">
        <v>0.99</v>
      </c>
      <c r="AC404">
        <v>0.81</v>
      </c>
      <c r="AD404">
        <v>0.99</v>
      </c>
      <c r="AE404">
        <v>1.44</v>
      </c>
      <c r="AF404">
        <v>2.16</v>
      </c>
      <c r="AG404">
        <v>3.15</v>
      </c>
      <c r="AH404">
        <v>1.08</v>
      </c>
      <c r="AI404">
        <v>1.89</v>
      </c>
      <c r="AJ404">
        <v>3.27</v>
      </c>
    </row>
    <row r="405" spans="1:36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11.620175438596</v>
      </c>
      <c r="H405">
        <v>1.22</v>
      </c>
      <c r="I405">
        <v>1.22</v>
      </c>
      <c r="J405">
        <v>0.68</v>
      </c>
      <c r="K405">
        <v>0.54</v>
      </c>
      <c r="L405">
        <v>2.4500000000000002</v>
      </c>
      <c r="M405">
        <v>78.260000000000005</v>
      </c>
      <c r="N405">
        <v>8.15</v>
      </c>
      <c r="O405">
        <v>15</v>
      </c>
      <c r="P405">
        <v>0.96</v>
      </c>
      <c r="Q405">
        <v>14.68</v>
      </c>
      <c r="R405">
        <v>11.82</v>
      </c>
      <c r="S405">
        <v>8.56</v>
      </c>
      <c r="T405">
        <v>4.8899999999999997</v>
      </c>
      <c r="U405">
        <v>0.82</v>
      </c>
      <c r="V405">
        <v>1.49</v>
      </c>
      <c r="W405">
        <v>0.54</v>
      </c>
      <c r="X405">
        <v>0.27</v>
      </c>
      <c r="Y405">
        <v>0.27</v>
      </c>
      <c r="Z405">
        <v>0</v>
      </c>
      <c r="AA405">
        <v>0</v>
      </c>
      <c r="AB405">
        <v>1.0900000000000001</v>
      </c>
      <c r="AC405">
        <v>2.31</v>
      </c>
      <c r="AD405">
        <v>1.63</v>
      </c>
      <c r="AE405">
        <v>0.95</v>
      </c>
      <c r="AF405">
        <v>3.67</v>
      </c>
      <c r="AG405">
        <v>2.31</v>
      </c>
      <c r="AH405">
        <v>28.53</v>
      </c>
      <c r="AI405">
        <v>21.74</v>
      </c>
      <c r="AJ405">
        <v>7.71</v>
      </c>
    </row>
    <row r="406" spans="1:36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14.641304347826001</v>
      </c>
      <c r="H406">
        <v>1.1599999999999999</v>
      </c>
      <c r="I406">
        <v>1.07</v>
      </c>
      <c r="J406">
        <v>0.71</v>
      </c>
      <c r="K406">
        <v>0.36</v>
      </c>
      <c r="L406">
        <v>2.23</v>
      </c>
      <c r="M406">
        <v>78.13</v>
      </c>
      <c r="N406">
        <v>10.16</v>
      </c>
      <c r="O406">
        <v>11.4</v>
      </c>
      <c r="P406">
        <v>0.98</v>
      </c>
      <c r="Q406">
        <v>18.170000000000002</v>
      </c>
      <c r="R406">
        <v>13.63</v>
      </c>
      <c r="S406">
        <v>9.7100000000000009</v>
      </c>
      <c r="T406">
        <v>3.39</v>
      </c>
      <c r="U406">
        <v>0.89</v>
      </c>
      <c r="V406">
        <v>1.78</v>
      </c>
      <c r="W406">
        <v>0.36</v>
      </c>
      <c r="X406">
        <v>0.18</v>
      </c>
      <c r="Y406">
        <v>0.18</v>
      </c>
      <c r="Z406">
        <v>0</v>
      </c>
      <c r="AA406">
        <v>0</v>
      </c>
      <c r="AB406">
        <v>0.62</v>
      </c>
      <c r="AC406">
        <v>1.1599999999999999</v>
      </c>
      <c r="AD406">
        <v>2.94</v>
      </c>
      <c r="AE406">
        <v>1.34</v>
      </c>
      <c r="AF406">
        <v>3.65</v>
      </c>
      <c r="AG406">
        <v>0.89</v>
      </c>
      <c r="AH406">
        <v>1.25</v>
      </c>
      <c r="AI406">
        <v>1.96</v>
      </c>
      <c r="AJ406">
        <v>3.46</v>
      </c>
    </row>
    <row r="407" spans="1:36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12.770486111111</v>
      </c>
      <c r="H407">
        <v>0.69</v>
      </c>
      <c r="I407">
        <v>1.27</v>
      </c>
      <c r="J407">
        <v>1.08</v>
      </c>
      <c r="K407">
        <v>0.2</v>
      </c>
      <c r="L407">
        <v>1.96</v>
      </c>
      <c r="M407">
        <v>83.33</v>
      </c>
      <c r="N407">
        <v>8.42</v>
      </c>
      <c r="O407">
        <v>8.14</v>
      </c>
      <c r="P407">
        <v>1.01</v>
      </c>
      <c r="Q407">
        <v>16.25</v>
      </c>
      <c r="R407">
        <v>12.33</v>
      </c>
      <c r="S407">
        <v>10.08</v>
      </c>
      <c r="T407">
        <v>5.19</v>
      </c>
      <c r="U407">
        <v>0.39</v>
      </c>
      <c r="V407">
        <v>1.66</v>
      </c>
      <c r="W407">
        <v>1.57</v>
      </c>
      <c r="X407">
        <v>0.78</v>
      </c>
      <c r="Y407">
        <v>0.78</v>
      </c>
      <c r="Z407">
        <v>0</v>
      </c>
      <c r="AA407">
        <v>0</v>
      </c>
      <c r="AB407">
        <v>0.98</v>
      </c>
      <c r="AC407">
        <v>1.47</v>
      </c>
      <c r="AD407">
        <v>1.27</v>
      </c>
      <c r="AE407">
        <v>2.4500000000000002</v>
      </c>
      <c r="AF407">
        <v>3.33</v>
      </c>
      <c r="AG407">
        <v>2.06</v>
      </c>
      <c r="AH407">
        <v>14.09</v>
      </c>
      <c r="AI407">
        <v>14.58</v>
      </c>
      <c r="AJ407">
        <v>4.8099999999999996</v>
      </c>
    </row>
    <row r="408" spans="1:36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12.782962962962999</v>
      </c>
      <c r="H408">
        <v>0.63</v>
      </c>
      <c r="I408">
        <v>0.1</v>
      </c>
      <c r="J408">
        <v>0.1</v>
      </c>
      <c r="K408">
        <v>0</v>
      </c>
      <c r="L408">
        <v>0.73</v>
      </c>
      <c r="M408">
        <v>43.75</v>
      </c>
      <c r="N408">
        <v>6.26</v>
      </c>
      <c r="O408">
        <v>10</v>
      </c>
      <c r="P408">
        <v>0.77</v>
      </c>
      <c r="Q408">
        <v>13.77</v>
      </c>
      <c r="R408">
        <v>10.43</v>
      </c>
      <c r="S408">
        <v>6.36</v>
      </c>
      <c r="T408">
        <v>3.34</v>
      </c>
      <c r="U408">
        <v>0.21</v>
      </c>
      <c r="V408">
        <v>1.04</v>
      </c>
      <c r="W408">
        <v>3.34</v>
      </c>
      <c r="X408">
        <v>0.94</v>
      </c>
      <c r="Y408">
        <v>0.63</v>
      </c>
      <c r="Z408">
        <v>0.21</v>
      </c>
      <c r="AA408">
        <v>0.1</v>
      </c>
      <c r="AB408">
        <v>0.52</v>
      </c>
      <c r="AC408">
        <v>2.71</v>
      </c>
      <c r="AD408">
        <v>1.77</v>
      </c>
      <c r="AE408">
        <v>10.43</v>
      </c>
      <c r="AF408">
        <v>5.63</v>
      </c>
      <c r="AG408">
        <v>1.67</v>
      </c>
      <c r="AH408">
        <v>1.77</v>
      </c>
      <c r="AI408">
        <v>1.98</v>
      </c>
      <c r="AJ408">
        <v>4.93</v>
      </c>
    </row>
    <row r="409" spans="1:36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14.435185185185</v>
      </c>
      <c r="H409">
        <v>0.65</v>
      </c>
      <c r="I409">
        <v>0.83</v>
      </c>
      <c r="J409">
        <v>0.55000000000000004</v>
      </c>
      <c r="K409">
        <v>0.28000000000000003</v>
      </c>
      <c r="L409">
        <v>1.48</v>
      </c>
      <c r="M409">
        <v>61.54</v>
      </c>
      <c r="N409">
        <v>8.0399999999999991</v>
      </c>
      <c r="O409">
        <v>8.0500000000000007</v>
      </c>
      <c r="P409">
        <v>0.93</v>
      </c>
      <c r="Q409">
        <v>14.41</v>
      </c>
      <c r="R409">
        <v>11.18</v>
      </c>
      <c r="S409">
        <v>7.76</v>
      </c>
      <c r="T409">
        <v>3.79</v>
      </c>
      <c r="U409">
        <v>0.46</v>
      </c>
      <c r="V409">
        <v>1.29</v>
      </c>
      <c r="W409">
        <v>4.43</v>
      </c>
      <c r="X409">
        <v>1.57</v>
      </c>
      <c r="Y409">
        <v>1.29</v>
      </c>
      <c r="Z409">
        <v>0.18</v>
      </c>
      <c r="AA409">
        <v>0.09</v>
      </c>
      <c r="AB409">
        <v>1.1100000000000001</v>
      </c>
      <c r="AC409">
        <v>1.2</v>
      </c>
      <c r="AD409">
        <v>2.4900000000000002</v>
      </c>
      <c r="AE409">
        <v>5.54</v>
      </c>
      <c r="AF409">
        <v>4.99</v>
      </c>
      <c r="AG409">
        <v>1.66</v>
      </c>
      <c r="AH409">
        <v>23.74</v>
      </c>
      <c r="AI409">
        <v>26.23</v>
      </c>
      <c r="AJ409">
        <v>4.3899999999999997</v>
      </c>
    </row>
    <row r="410" spans="1:36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12.564351851852001</v>
      </c>
      <c r="H410">
        <v>1.46</v>
      </c>
      <c r="I410">
        <v>0.93</v>
      </c>
      <c r="J410">
        <v>0.53</v>
      </c>
      <c r="K410">
        <v>0.4</v>
      </c>
      <c r="L410">
        <v>2.39</v>
      </c>
      <c r="M410">
        <v>72</v>
      </c>
      <c r="N410">
        <v>7.3</v>
      </c>
      <c r="O410">
        <v>20</v>
      </c>
      <c r="P410">
        <v>0.62</v>
      </c>
      <c r="Q410">
        <v>16.18</v>
      </c>
      <c r="R410">
        <v>11.41</v>
      </c>
      <c r="S410">
        <v>7.3</v>
      </c>
      <c r="T410">
        <v>2.52</v>
      </c>
      <c r="U410">
        <v>0.66</v>
      </c>
      <c r="V410">
        <v>0.66</v>
      </c>
      <c r="W410">
        <v>0.53</v>
      </c>
      <c r="X410">
        <v>0.27</v>
      </c>
      <c r="Y410">
        <v>0.27</v>
      </c>
      <c r="Z410">
        <v>0</v>
      </c>
      <c r="AA410">
        <v>0</v>
      </c>
      <c r="AB410">
        <v>0.93</v>
      </c>
      <c r="AC410">
        <v>0.53</v>
      </c>
      <c r="AD410">
        <v>1.99</v>
      </c>
      <c r="AE410">
        <v>3.71</v>
      </c>
      <c r="AF410">
        <v>2.52</v>
      </c>
      <c r="AG410">
        <v>2.2599999999999998</v>
      </c>
      <c r="AH410">
        <v>0</v>
      </c>
      <c r="AI410">
        <v>0.53</v>
      </c>
      <c r="AJ410">
        <v>0</v>
      </c>
    </row>
    <row r="411" spans="1:36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12.564583333332999</v>
      </c>
      <c r="H411">
        <v>1.19</v>
      </c>
      <c r="I411">
        <v>0.6</v>
      </c>
      <c r="J411">
        <v>0.4</v>
      </c>
      <c r="K411">
        <v>0.2</v>
      </c>
      <c r="L411">
        <v>1.79</v>
      </c>
      <c r="M411">
        <v>72</v>
      </c>
      <c r="N411">
        <v>6.96</v>
      </c>
      <c r="O411">
        <v>17.14</v>
      </c>
      <c r="P411">
        <v>0.67</v>
      </c>
      <c r="Q411">
        <v>13.23</v>
      </c>
      <c r="R411">
        <v>10.35</v>
      </c>
      <c r="S411">
        <v>7.36</v>
      </c>
      <c r="T411">
        <v>3.08</v>
      </c>
      <c r="U411">
        <v>0.5</v>
      </c>
      <c r="V411">
        <v>0.5</v>
      </c>
      <c r="W411">
        <v>0.2</v>
      </c>
      <c r="X411">
        <v>0.1</v>
      </c>
      <c r="Y411">
        <v>0.1</v>
      </c>
      <c r="Z411">
        <v>0</v>
      </c>
      <c r="AA411">
        <v>0</v>
      </c>
      <c r="AB411">
        <v>0.4</v>
      </c>
      <c r="AC411">
        <v>1.79</v>
      </c>
      <c r="AD411">
        <v>0.99</v>
      </c>
      <c r="AE411">
        <v>0.5</v>
      </c>
      <c r="AF411">
        <v>3.68</v>
      </c>
      <c r="AG411">
        <v>1.79</v>
      </c>
      <c r="AH411">
        <v>1.49</v>
      </c>
      <c r="AI411">
        <v>3.68</v>
      </c>
      <c r="AJ411">
        <v>2.87</v>
      </c>
    </row>
    <row r="412" spans="1:36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12.854054054054</v>
      </c>
      <c r="H412">
        <v>0.5</v>
      </c>
      <c r="I412">
        <v>1.1399999999999999</v>
      </c>
      <c r="J412">
        <v>0.76</v>
      </c>
      <c r="K412">
        <v>0.38</v>
      </c>
      <c r="L412">
        <v>1.64</v>
      </c>
      <c r="M412">
        <v>72.22</v>
      </c>
      <c r="N412">
        <v>5.3</v>
      </c>
      <c r="O412">
        <v>9.52</v>
      </c>
      <c r="P412">
        <v>0.72</v>
      </c>
      <c r="Q412">
        <v>10.98</v>
      </c>
      <c r="R412">
        <v>8.1999999999999993</v>
      </c>
      <c r="S412">
        <v>6.81</v>
      </c>
      <c r="T412">
        <v>3.53</v>
      </c>
      <c r="U412">
        <v>0.5</v>
      </c>
      <c r="V412">
        <v>1.01</v>
      </c>
      <c r="W412">
        <v>2.02</v>
      </c>
      <c r="X412">
        <v>1.01</v>
      </c>
      <c r="Y412">
        <v>1.01</v>
      </c>
      <c r="Z412">
        <v>0</v>
      </c>
      <c r="AA412">
        <v>0</v>
      </c>
      <c r="AB412">
        <v>0.88</v>
      </c>
      <c r="AC412">
        <v>1.39</v>
      </c>
      <c r="AD412">
        <v>2.02</v>
      </c>
      <c r="AE412">
        <v>1.26</v>
      </c>
      <c r="AF412">
        <v>5.17</v>
      </c>
      <c r="AG412">
        <v>1.89</v>
      </c>
      <c r="AH412">
        <v>0.13</v>
      </c>
      <c r="AI412">
        <v>0.25</v>
      </c>
      <c r="AJ412">
        <v>4.21</v>
      </c>
    </row>
    <row r="413" spans="1:36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15.535658914729</v>
      </c>
      <c r="H413">
        <v>1.71</v>
      </c>
      <c r="I413">
        <v>0.99</v>
      </c>
      <c r="J413">
        <v>0.27</v>
      </c>
      <c r="K413">
        <v>0.72</v>
      </c>
      <c r="L413">
        <v>2.69</v>
      </c>
      <c r="M413">
        <v>63.83</v>
      </c>
      <c r="N413">
        <v>10.42</v>
      </c>
      <c r="O413">
        <v>16.38</v>
      </c>
      <c r="P413">
        <v>1.52</v>
      </c>
      <c r="Q413">
        <v>18.68</v>
      </c>
      <c r="R413">
        <v>14.91</v>
      </c>
      <c r="S413">
        <v>12.48</v>
      </c>
      <c r="T413">
        <v>8.08</v>
      </c>
      <c r="U413">
        <v>0.63</v>
      </c>
      <c r="V413">
        <v>2.16</v>
      </c>
      <c r="W413">
        <v>1.98</v>
      </c>
      <c r="X413">
        <v>0.99</v>
      </c>
      <c r="Y413">
        <v>0.99</v>
      </c>
      <c r="Z413">
        <v>0</v>
      </c>
      <c r="AA413">
        <v>0</v>
      </c>
      <c r="AB413">
        <v>1.17</v>
      </c>
      <c r="AC413">
        <v>0.81</v>
      </c>
      <c r="AD413">
        <v>1.71</v>
      </c>
      <c r="AE413">
        <v>2.69</v>
      </c>
      <c r="AF413">
        <v>5.75</v>
      </c>
      <c r="AG413">
        <v>2.0699999999999998</v>
      </c>
      <c r="AH413">
        <v>0.18</v>
      </c>
      <c r="AI413">
        <v>0.54</v>
      </c>
      <c r="AJ413">
        <v>2.25</v>
      </c>
    </row>
    <row r="414" spans="1:36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10.061111111111</v>
      </c>
      <c r="H414">
        <v>0</v>
      </c>
      <c r="I414">
        <v>1.1399999999999999</v>
      </c>
      <c r="J414">
        <v>1.1399999999999999</v>
      </c>
      <c r="K414">
        <v>0</v>
      </c>
      <c r="L414">
        <v>1.1399999999999999</v>
      </c>
      <c r="M414">
        <v>66.67</v>
      </c>
      <c r="N414">
        <v>3.98</v>
      </c>
      <c r="O414">
        <v>0</v>
      </c>
      <c r="P414">
        <v>0.67</v>
      </c>
      <c r="Q414">
        <v>9.09</v>
      </c>
      <c r="R414">
        <v>7.1</v>
      </c>
      <c r="S414">
        <v>7.1</v>
      </c>
      <c r="T414">
        <v>3.41</v>
      </c>
      <c r="U414">
        <v>0.56999999999999995</v>
      </c>
      <c r="V414">
        <v>1.1399999999999999</v>
      </c>
      <c r="W414">
        <v>1.1399999999999999</v>
      </c>
      <c r="X414">
        <v>0.56999999999999995</v>
      </c>
      <c r="Y414">
        <v>0.56999999999999995</v>
      </c>
      <c r="Z414">
        <v>0</v>
      </c>
      <c r="AA414">
        <v>0</v>
      </c>
      <c r="AB414">
        <v>0.56999999999999995</v>
      </c>
      <c r="AC414">
        <v>1.1399999999999999</v>
      </c>
      <c r="AD414">
        <v>2.56</v>
      </c>
      <c r="AE414">
        <v>3.41</v>
      </c>
      <c r="AF414">
        <v>6.53</v>
      </c>
      <c r="AG414">
        <v>4.26</v>
      </c>
      <c r="AH414">
        <v>6.82</v>
      </c>
      <c r="AI414">
        <v>14.2</v>
      </c>
      <c r="AJ414">
        <v>9.2100000000000009</v>
      </c>
    </row>
    <row r="415" spans="1:36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10.337634408602</v>
      </c>
      <c r="H415">
        <v>0.75</v>
      </c>
      <c r="I415">
        <v>0</v>
      </c>
      <c r="J415">
        <v>0</v>
      </c>
      <c r="K415">
        <v>0</v>
      </c>
      <c r="L415">
        <v>0.75</v>
      </c>
      <c r="M415">
        <v>66.67</v>
      </c>
      <c r="N415">
        <v>6.55</v>
      </c>
      <c r="O415">
        <v>11.43</v>
      </c>
      <c r="P415">
        <v>0.78</v>
      </c>
      <c r="Q415">
        <v>12.17</v>
      </c>
      <c r="R415">
        <v>9.74</v>
      </c>
      <c r="S415">
        <v>8.24</v>
      </c>
      <c r="T415">
        <v>4.87</v>
      </c>
      <c r="U415">
        <v>0.56000000000000005</v>
      </c>
      <c r="V415">
        <v>1.1200000000000001</v>
      </c>
      <c r="W415">
        <v>2.06</v>
      </c>
      <c r="X415">
        <v>0.75</v>
      </c>
      <c r="Y415">
        <v>0.56000000000000005</v>
      </c>
      <c r="Z415">
        <v>0.19</v>
      </c>
      <c r="AA415">
        <v>0</v>
      </c>
      <c r="AB415">
        <v>0.94</v>
      </c>
      <c r="AC415">
        <v>0</v>
      </c>
      <c r="AD415">
        <v>0.94</v>
      </c>
      <c r="AE415">
        <v>9.92</v>
      </c>
      <c r="AF415">
        <v>6.18</v>
      </c>
      <c r="AG415">
        <v>2.81</v>
      </c>
      <c r="AH415">
        <v>3</v>
      </c>
      <c r="AI415">
        <v>2.62</v>
      </c>
      <c r="AJ415">
        <v>9.99</v>
      </c>
    </row>
  </sheetData>
  <sheetProtection algorithmName="SHA-512" hashValue="FI7gPe+CP//YtLa/8FUMzsyFJTR8wsmh2vlNqv6WdJdxYQbCXRS1qamfK1Sfo05KmqjrvY659EIVXvwJaf3S0Q==" saltValue="hF1Hnh4Lr+hCLndknY6RMg==" spinCount="100000" sheet="1" objects="1" scenarios="1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15"/>
  <sheetViews>
    <sheetView zoomScaleNormal="100"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12.640425531915</v>
      </c>
      <c r="H3">
        <v>-4.2699999999999996</v>
      </c>
      <c r="I3">
        <v>-2.57</v>
      </c>
      <c r="J3">
        <v>-0.84</v>
      </c>
      <c r="K3">
        <v>-4.33</v>
      </c>
      <c r="L3">
        <v>1.86</v>
      </c>
      <c r="M3">
        <v>-3.65</v>
      </c>
      <c r="N3">
        <v>-2.33</v>
      </c>
      <c r="O3">
        <v>2.19</v>
      </c>
      <c r="P3">
        <v>-3.74</v>
      </c>
      <c r="Q3">
        <v>-0.11</v>
      </c>
      <c r="R3">
        <v>1.68</v>
      </c>
      <c r="S3">
        <v>-12.99</v>
      </c>
      <c r="T3">
        <v>-0.16</v>
      </c>
      <c r="U3">
        <v>7.0000000000000007E-2</v>
      </c>
      <c r="V3">
        <v>-2.19</v>
      </c>
      <c r="W3">
        <v>-2.36</v>
      </c>
      <c r="X3">
        <v>-1.56</v>
      </c>
      <c r="Y3">
        <v>-0.94</v>
      </c>
      <c r="Z3">
        <v>-2.4</v>
      </c>
      <c r="AA3">
        <v>-0.18</v>
      </c>
      <c r="AB3">
        <v>-5.6</v>
      </c>
      <c r="AC3">
        <v>-0.54</v>
      </c>
      <c r="AD3">
        <v>0.76</v>
      </c>
      <c r="AE3">
        <v>-21.79</v>
      </c>
      <c r="AF3">
        <v>9.81</v>
      </c>
      <c r="AG3">
        <v>87.13</v>
      </c>
      <c r="AH3">
        <v>0.96899999999999997</v>
      </c>
      <c r="AI3">
        <v>11.72</v>
      </c>
      <c r="AJ3">
        <v>10.6</v>
      </c>
      <c r="AK3">
        <v>4.75</v>
      </c>
      <c r="AL3">
        <v>46.15</v>
      </c>
      <c r="AM3">
        <v>71.17</v>
      </c>
      <c r="AN3">
        <v>22.52</v>
      </c>
      <c r="AO3">
        <v>15.15</v>
      </c>
      <c r="AP3">
        <v>13.43</v>
      </c>
      <c r="AQ3">
        <v>62.64</v>
      </c>
    </row>
    <row r="4" spans="1:43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11.563829787234001</v>
      </c>
      <c r="H4">
        <v>-0.59</v>
      </c>
      <c r="I4">
        <v>-3.05</v>
      </c>
      <c r="J4">
        <v>0.98</v>
      </c>
      <c r="K4">
        <v>-1.46</v>
      </c>
      <c r="L4">
        <v>0.32</v>
      </c>
      <c r="M4">
        <v>-1.1000000000000001</v>
      </c>
      <c r="N4">
        <v>-0.78</v>
      </c>
      <c r="O4">
        <v>-0.52</v>
      </c>
      <c r="P4">
        <v>-0.27</v>
      </c>
      <c r="Q4">
        <v>0.26</v>
      </c>
      <c r="R4">
        <v>-1.01</v>
      </c>
      <c r="S4">
        <v>13.24</v>
      </c>
      <c r="T4">
        <v>0.05</v>
      </c>
      <c r="U4">
        <v>7.0000000000000007E-2</v>
      </c>
      <c r="V4">
        <v>-0.15</v>
      </c>
      <c r="W4">
        <v>1.26</v>
      </c>
      <c r="X4">
        <v>-1.86</v>
      </c>
      <c r="Y4">
        <v>2.94</v>
      </c>
      <c r="Z4">
        <v>0.89</v>
      </c>
      <c r="AA4">
        <v>-0.18</v>
      </c>
      <c r="AB4">
        <v>2.42</v>
      </c>
      <c r="AC4">
        <v>0.27</v>
      </c>
      <c r="AD4">
        <v>-0.47</v>
      </c>
      <c r="AE4">
        <v>14.06</v>
      </c>
      <c r="AF4">
        <v>8.06</v>
      </c>
      <c r="AG4">
        <v>93.41</v>
      </c>
      <c r="AH4">
        <v>1.0149999999999999</v>
      </c>
      <c r="AI4">
        <v>7.84</v>
      </c>
      <c r="AJ4">
        <v>14.35</v>
      </c>
      <c r="AK4">
        <v>10.38</v>
      </c>
      <c r="AL4">
        <v>42.94</v>
      </c>
      <c r="AM4">
        <v>43.03</v>
      </c>
      <c r="AN4">
        <v>16.34</v>
      </c>
      <c r="AO4">
        <v>19.649999999999999</v>
      </c>
      <c r="AP4">
        <v>23.96</v>
      </c>
      <c r="AQ4">
        <v>40.549999999999997</v>
      </c>
    </row>
    <row r="5" spans="1:43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12.754347826087001</v>
      </c>
      <c r="H5">
        <v>-0.63</v>
      </c>
      <c r="I5">
        <v>1.1399999999999999</v>
      </c>
      <c r="J5">
        <v>-0.76</v>
      </c>
      <c r="K5">
        <v>-0.39</v>
      </c>
      <c r="L5">
        <v>-0.4</v>
      </c>
      <c r="M5">
        <v>0.03</v>
      </c>
      <c r="N5">
        <v>0.81</v>
      </c>
      <c r="O5">
        <v>-0.33</v>
      </c>
      <c r="P5">
        <v>0.95</v>
      </c>
      <c r="Q5">
        <v>-0.34</v>
      </c>
      <c r="R5">
        <v>-0.26</v>
      </c>
      <c r="S5">
        <v>0.86</v>
      </c>
      <c r="T5">
        <v>0.22</v>
      </c>
      <c r="U5">
        <v>-0.1</v>
      </c>
      <c r="V5">
        <v>3.08</v>
      </c>
      <c r="W5">
        <v>1.94</v>
      </c>
      <c r="X5">
        <v>-1.81</v>
      </c>
      <c r="Y5">
        <v>3.6</v>
      </c>
      <c r="Z5">
        <v>1.94</v>
      </c>
      <c r="AA5">
        <v>-0.79</v>
      </c>
      <c r="AB5">
        <v>6.08</v>
      </c>
      <c r="AC5">
        <v>0.24</v>
      </c>
      <c r="AD5">
        <v>-0.25</v>
      </c>
      <c r="AE5">
        <v>9.9499999999999993</v>
      </c>
      <c r="AF5">
        <v>7.87</v>
      </c>
      <c r="AG5">
        <v>94.8</v>
      </c>
      <c r="AH5">
        <v>1.0269999999999999</v>
      </c>
      <c r="AI5">
        <v>8.2799999999999994</v>
      </c>
      <c r="AJ5">
        <v>19.43</v>
      </c>
      <c r="AK5">
        <v>11.35</v>
      </c>
      <c r="AL5">
        <v>43.26</v>
      </c>
      <c r="AM5">
        <v>42.19</v>
      </c>
      <c r="AN5">
        <v>13.7</v>
      </c>
      <c r="AO5">
        <v>25.36</v>
      </c>
      <c r="AP5">
        <v>23.93</v>
      </c>
      <c r="AQ5">
        <v>36.409999999999997</v>
      </c>
    </row>
    <row r="6" spans="1:43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-8.1</v>
      </c>
      <c r="I6">
        <v>3.15</v>
      </c>
      <c r="J6">
        <v>-4.74</v>
      </c>
      <c r="K6">
        <v>-7.71</v>
      </c>
      <c r="L6">
        <v>0.4</v>
      </c>
      <c r="M6">
        <v>-4.95</v>
      </c>
      <c r="N6">
        <v>-4.63</v>
      </c>
      <c r="O6">
        <v>0.62</v>
      </c>
      <c r="P6">
        <v>-4.6100000000000003</v>
      </c>
      <c r="Q6">
        <v>-1.32</v>
      </c>
      <c r="R6">
        <v>0.35</v>
      </c>
      <c r="S6">
        <v>-17.52</v>
      </c>
      <c r="T6">
        <v>-0.75</v>
      </c>
      <c r="U6">
        <v>-0.14000000000000001</v>
      </c>
      <c r="V6">
        <v>-6.81</v>
      </c>
      <c r="W6">
        <v>-4.7699999999999996</v>
      </c>
      <c r="X6">
        <v>1.39</v>
      </c>
      <c r="Y6">
        <v>-5.79</v>
      </c>
      <c r="Z6">
        <v>-3.01</v>
      </c>
      <c r="AA6">
        <v>-1.99</v>
      </c>
      <c r="AB6">
        <v>-2.5299999999999998</v>
      </c>
      <c r="AC6">
        <v>-1.05</v>
      </c>
      <c r="AD6">
        <v>-0.01</v>
      </c>
      <c r="AE6">
        <v>-25.41</v>
      </c>
      <c r="AF6">
        <v>6.34</v>
      </c>
      <c r="AG6">
        <v>90.06</v>
      </c>
      <c r="AH6">
        <v>0.96399999999999997</v>
      </c>
      <c r="AI6">
        <v>8.08</v>
      </c>
      <c r="AJ6">
        <v>13.59</v>
      </c>
      <c r="AK6">
        <v>4.7699999999999996</v>
      </c>
      <c r="AL6">
        <v>62.06</v>
      </c>
      <c r="AM6">
        <v>62.86</v>
      </c>
      <c r="AN6">
        <v>14.32</v>
      </c>
      <c r="AO6">
        <v>17.809999999999999</v>
      </c>
      <c r="AP6">
        <v>12.49</v>
      </c>
      <c r="AQ6">
        <v>53.42</v>
      </c>
    </row>
    <row r="7" spans="1:43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12.990740740741</v>
      </c>
      <c r="H7">
        <v>-4.18</v>
      </c>
      <c r="I7">
        <v>0.63</v>
      </c>
      <c r="J7">
        <v>-1.83</v>
      </c>
      <c r="K7">
        <v>-6.95</v>
      </c>
      <c r="L7">
        <v>1.63</v>
      </c>
      <c r="M7">
        <v>-4.6399999999999997</v>
      </c>
      <c r="N7">
        <v>-4.75</v>
      </c>
      <c r="O7">
        <v>1.2</v>
      </c>
      <c r="P7">
        <v>-4.66</v>
      </c>
      <c r="Q7">
        <v>0.64</v>
      </c>
      <c r="R7">
        <v>-0.71</v>
      </c>
      <c r="S7">
        <v>13.65</v>
      </c>
      <c r="T7">
        <v>-0.55000000000000004</v>
      </c>
      <c r="U7">
        <v>0.11</v>
      </c>
      <c r="V7">
        <v>-5.94</v>
      </c>
      <c r="W7">
        <v>-3.78</v>
      </c>
      <c r="X7">
        <v>0.89</v>
      </c>
      <c r="Y7">
        <v>-4.09</v>
      </c>
      <c r="Z7">
        <v>-1.62</v>
      </c>
      <c r="AA7">
        <v>1.23</v>
      </c>
      <c r="AB7">
        <v>-6.54</v>
      </c>
      <c r="AC7">
        <v>0.62</v>
      </c>
      <c r="AD7">
        <v>0.08</v>
      </c>
      <c r="AE7">
        <v>7.9</v>
      </c>
      <c r="AF7">
        <v>10</v>
      </c>
      <c r="AG7">
        <v>93.18</v>
      </c>
      <c r="AH7">
        <v>1.032</v>
      </c>
      <c r="AI7">
        <v>10.47</v>
      </c>
      <c r="AJ7">
        <v>15.09</v>
      </c>
      <c r="AK7">
        <v>10.37</v>
      </c>
      <c r="AL7">
        <v>38.799999999999997</v>
      </c>
      <c r="AM7">
        <v>50.25</v>
      </c>
      <c r="AN7">
        <v>22.17</v>
      </c>
      <c r="AO7">
        <v>20.63</v>
      </c>
      <c r="AP7">
        <v>21.96</v>
      </c>
      <c r="AQ7">
        <v>50.23</v>
      </c>
    </row>
    <row r="8" spans="1:43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12.646341463415</v>
      </c>
      <c r="H8">
        <v>10.53</v>
      </c>
      <c r="I8">
        <v>-1.1499999999999999</v>
      </c>
      <c r="J8">
        <v>4.2</v>
      </c>
      <c r="K8">
        <v>9.61</v>
      </c>
      <c r="L8">
        <v>-3.46</v>
      </c>
      <c r="M8">
        <v>7.03</v>
      </c>
      <c r="N8">
        <v>6.55</v>
      </c>
      <c r="O8">
        <v>-2.81</v>
      </c>
      <c r="P8">
        <v>7.31</v>
      </c>
      <c r="Q8">
        <v>1.67</v>
      </c>
      <c r="R8">
        <v>-0.63</v>
      </c>
      <c r="S8">
        <v>22.09</v>
      </c>
      <c r="T8">
        <v>0.79</v>
      </c>
      <c r="U8">
        <v>-0.25</v>
      </c>
      <c r="V8">
        <v>9.1300000000000008</v>
      </c>
      <c r="W8">
        <v>7.98</v>
      </c>
      <c r="X8">
        <v>1.88</v>
      </c>
      <c r="Y8">
        <v>4.3</v>
      </c>
      <c r="Z8">
        <v>2.2799999999999998</v>
      </c>
      <c r="AA8">
        <v>-1.58</v>
      </c>
      <c r="AB8">
        <v>8.2200000000000006</v>
      </c>
      <c r="AC8">
        <v>1.01</v>
      </c>
      <c r="AD8">
        <v>-0.94</v>
      </c>
      <c r="AE8">
        <v>38.68</v>
      </c>
      <c r="AF8">
        <v>9.82</v>
      </c>
      <c r="AG8">
        <v>93.46</v>
      </c>
      <c r="AH8">
        <v>1.0329999999999999</v>
      </c>
      <c r="AI8">
        <v>14.12</v>
      </c>
      <c r="AJ8">
        <v>13.77</v>
      </c>
      <c r="AK8">
        <v>11.8</v>
      </c>
      <c r="AL8">
        <v>43.39</v>
      </c>
      <c r="AM8">
        <v>54.46</v>
      </c>
      <c r="AN8">
        <v>22.8</v>
      </c>
      <c r="AO8">
        <v>19.09</v>
      </c>
      <c r="AP8">
        <v>20.6</v>
      </c>
      <c r="AQ8">
        <v>52.53</v>
      </c>
    </row>
    <row r="9" spans="1:43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10.369791666667</v>
      </c>
      <c r="H9">
        <v>-2.66</v>
      </c>
      <c r="I9">
        <v>2.13</v>
      </c>
      <c r="J9">
        <v>-2.0099999999999998</v>
      </c>
      <c r="K9">
        <v>-1.96</v>
      </c>
      <c r="L9">
        <v>3.3</v>
      </c>
      <c r="M9">
        <v>-3.1</v>
      </c>
      <c r="N9">
        <v>-1.18</v>
      </c>
      <c r="O9">
        <v>2.36</v>
      </c>
      <c r="P9">
        <v>-2.94</v>
      </c>
      <c r="Q9">
        <v>-0.56999999999999995</v>
      </c>
      <c r="R9">
        <v>0.73</v>
      </c>
      <c r="S9">
        <v>-11.93</v>
      </c>
      <c r="T9">
        <v>-0.04</v>
      </c>
      <c r="U9">
        <v>0.43</v>
      </c>
      <c r="V9">
        <v>-4.1500000000000004</v>
      </c>
      <c r="W9">
        <v>-7.0000000000000007E-2</v>
      </c>
      <c r="X9">
        <v>3.45</v>
      </c>
      <c r="Y9">
        <v>-3.09</v>
      </c>
      <c r="Z9">
        <v>1.5</v>
      </c>
      <c r="AA9">
        <v>1.99</v>
      </c>
      <c r="AB9">
        <v>-1.07</v>
      </c>
      <c r="AC9">
        <v>0.2</v>
      </c>
      <c r="AD9">
        <v>0.43</v>
      </c>
      <c r="AE9">
        <v>-3.51</v>
      </c>
      <c r="AF9">
        <v>7.38</v>
      </c>
      <c r="AG9">
        <v>89.44</v>
      </c>
      <c r="AH9">
        <v>0.96799999999999997</v>
      </c>
      <c r="AI9">
        <v>10.67</v>
      </c>
      <c r="AJ9">
        <v>13.38</v>
      </c>
      <c r="AK9">
        <v>4.7</v>
      </c>
      <c r="AL9">
        <v>53.16</v>
      </c>
      <c r="AM9">
        <v>69.41</v>
      </c>
      <c r="AN9">
        <v>16.09</v>
      </c>
      <c r="AO9">
        <v>17.899999999999999</v>
      </c>
      <c r="AP9">
        <v>10.49</v>
      </c>
      <c r="AQ9">
        <v>60.54</v>
      </c>
    </row>
    <row r="10" spans="1:43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13.538541666666999</v>
      </c>
      <c r="H10">
        <v>10.9</v>
      </c>
      <c r="I10">
        <v>-0.6</v>
      </c>
      <c r="J10">
        <v>5.16</v>
      </c>
      <c r="K10">
        <v>7.58</v>
      </c>
      <c r="L10">
        <v>-1.28</v>
      </c>
      <c r="M10">
        <v>5.5</v>
      </c>
      <c r="N10">
        <v>5.95</v>
      </c>
      <c r="O10">
        <v>-0.14000000000000001</v>
      </c>
      <c r="P10">
        <v>5.51</v>
      </c>
      <c r="Q10">
        <v>0.96</v>
      </c>
      <c r="R10">
        <v>-0.48</v>
      </c>
      <c r="S10">
        <v>12.48</v>
      </c>
      <c r="T10">
        <v>0.35</v>
      </c>
      <c r="U10">
        <v>-0.14000000000000001</v>
      </c>
      <c r="V10">
        <v>5.15</v>
      </c>
      <c r="W10">
        <v>3.73</v>
      </c>
      <c r="X10">
        <v>-1.6</v>
      </c>
      <c r="Y10">
        <v>5.16</v>
      </c>
      <c r="Z10">
        <v>1.29</v>
      </c>
      <c r="AA10">
        <v>-0.8</v>
      </c>
      <c r="AB10">
        <v>5.29</v>
      </c>
      <c r="AC10">
        <v>0</v>
      </c>
      <c r="AD10">
        <v>-0.2</v>
      </c>
      <c r="AE10">
        <v>3.67</v>
      </c>
      <c r="AF10">
        <v>11.52</v>
      </c>
      <c r="AG10">
        <v>92.38</v>
      </c>
      <c r="AH10">
        <v>1.0389999999999999</v>
      </c>
      <c r="AI10">
        <v>7.94</v>
      </c>
      <c r="AJ10">
        <v>15.79</v>
      </c>
      <c r="AK10">
        <v>8.2200000000000006</v>
      </c>
      <c r="AL10">
        <v>44.78</v>
      </c>
      <c r="AM10">
        <v>49.14</v>
      </c>
      <c r="AN10">
        <v>15.33</v>
      </c>
      <c r="AO10">
        <v>20.309999999999999</v>
      </c>
      <c r="AP10">
        <v>17.170000000000002</v>
      </c>
      <c r="AQ10">
        <v>47.16</v>
      </c>
    </row>
    <row r="11" spans="1:43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12.58731884058</v>
      </c>
      <c r="H11">
        <v>-7.95</v>
      </c>
      <c r="I11">
        <v>3.14</v>
      </c>
      <c r="J11">
        <v>-4.71</v>
      </c>
      <c r="K11">
        <v>-3.81</v>
      </c>
      <c r="L11">
        <v>1.44</v>
      </c>
      <c r="M11">
        <v>-3.09</v>
      </c>
      <c r="N11">
        <v>-4.24</v>
      </c>
      <c r="O11">
        <v>0.17</v>
      </c>
      <c r="P11">
        <v>-3.74</v>
      </c>
      <c r="Q11">
        <v>-0.86</v>
      </c>
      <c r="R11">
        <v>0.19</v>
      </c>
      <c r="S11">
        <v>-10.99</v>
      </c>
      <c r="T11">
        <v>-0.41</v>
      </c>
      <c r="U11">
        <v>-0.05</v>
      </c>
      <c r="V11">
        <v>-3.62</v>
      </c>
      <c r="W11">
        <v>-4.5599999999999996</v>
      </c>
      <c r="X11">
        <v>1.28</v>
      </c>
      <c r="Y11">
        <v>-5.59</v>
      </c>
      <c r="Z11">
        <v>-1.63</v>
      </c>
      <c r="AA11">
        <v>-0.05</v>
      </c>
      <c r="AB11">
        <v>-3.69</v>
      </c>
      <c r="AC11">
        <v>-0.02</v>
      </c>
      <c r="AD11">
        <v>0.61</v>
      </c>
      <c r="AE11">
        <v>-13.49</v>
      </c>
      <c r="AF11">
        <v>7.55</v>
      </c>
      <c r="AG11">
        <v>93.68</v>
      </c>
      <c r="AH11">
        <v>1.012</v>
      </c>
      <c r="AI11">
        <v>12.23</v>
      </c>
      <c r="AJ11">
        <v>13.26</v>
      </c>
      <c r="AK11">
        <v>5.8</v>
      </c>
      <c r="AL11">
        <v>41.66</v>
      </c>
      <c r="AM11">
        <v>67.819999999999993</v>
      </c>
      <c r="AN11">
        <v>21.86</v>
      </c>
      <c r="AO11">
        <v>16.989999999999998</v>
      </c>
      <c r="AP11">
        <v>15.03</v>
      </c>
      <c r="AQ11">
        <v>59.27</v>
      </c>
    </row>
    <row r="12" spans="1:43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12.470921985816</v>
      </c>
      <c r="H12">
        <v>-0.78</v>
      </c>
      <c r="I12">
        <v>-0.32</v>
      </c>
      <c r="J12">
        <v>-0.22</v>
      </c>
      <c r="K12">
        <v>-3.28</v>
      </c>
      <c r="L12">
        <v>-0.2</v>
      </c>
      <c r="M12">
        <v>-1.99</v>
      </c>
      <c r="N12">
        <v>-3.3</v>
      </c>
      <c r="O12">
        <v>-1.74</v>
      </c>
      <c r="P12">
        <v>-1.72</v>
      </c>
      <c r="Q12">
        <v>0.28000000000000003</v>
      </c>
      <c r="R12">
        <v>0.08</v>
      </c>
      <c r="S12">
        <v>1.92</v>
      </c>
      <c r="T12">
        <v>-0.28999999999999998</v>
      </c>
      <c r="U12">
        <v>-0.08</v>
      </c>
      <c r="V12">
        <v>-2.15</v>
      </c>
      <c r="W12">
        <v>-1.91</v>
      </c>
      <c r="X12">
        <v>-1.53</v>
      </c>
      <c r="Y12">
        <v>-0.41</v>
      </c>
      <c r="Z12">
        <v>-0.28999999999999998</v>
      </c>
      <c r="AA12">
        <v>-1.69</v>
      </c>
      <c r="AB12">
        <v>3.09</v>
      </c>
      <c r="AC12">
        <v>0.73</v>
      </c>
      <c r="AD12">
        <v>-0.09</v>
      </c>
      <c r="AE12">
        <v>12.5</v>
      </c>
      <c r="AF12">
        <v>11.49</v>
      </c>
      <c r="AG12">
        <v>90.94</v>
      </c>
      <c r="AH12">
        <v>1.024</v>
      </c>
      <c r="AI12">
        <v>9.52</v>
      </c>
      <c r="AJ12">
        <v>13.31</v>
      </c>
      <c r="AK12">
        <v>11.26</v>
      </c>
      <c r="AL12">
        <v>43.91</v>
      </c>
      <c r="AM12">
        <v>45.81</v>
      </c>
      <c r="AN12">
        <v>16.79</v>
      </c>
      <c r="AO12">
        <v>18.02</v>
      </c>
      <c r="AP12">
        <v>18.84</v>
      </c>
      <c r="AQ12">
        <v>47.13</v>
      </c>
    </row>
    <row r="13" spans="1:43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4.87</v>
      </c>
      <c r="I13">
        <v>-3.43</v>
      </c>
      <c r="J13">
        <v>3.66</v>
      </c>
      <c r="K13">
        <v>3.23</v>
      </c>
      <c r="L13">
        <v>0.56000000000000005</v>
      </c>
      <c r="M13">
        <v>1.66</v>
      </c>
      <c r="N13">
        <v>1.77</v>
      </c>
      <c r="O13">
        <v>-1.74</v>
      </c>
      <c r="P13">
        <v>2.98</v>
      </c>
      <c r="Q13">
        <v>0.28999999999999998</v>
      </c>
      <c r="R13">
        <v>0.95</v>
      </c>
      <c r="S13">
        <v>-3.64</v>
      </c>
      <c r="T13">
        <v>0.06</v>
      </c>
      <c r="U13">
        <v>0.28999999999999998</v>
      </c>
      <c r="V13">
        <v>-1.96</v>
      </c>
      <c r="W13">
        <v>2.19</v>
      </c>
      <c r="X13">
        <v>0.52</v>
      </c>
      <c r="Y13">
        <v>1.76</v>
      </c>
      <c r="Z13">
        <v>-0.37</v>
      </c>
      <c r="AA13">
        <v>1.2</v>
      </c>
      <c r="AB13">
        <v>-3.14</v>
      </c>
      <c r="AC13">
        <v>0.37</v>
      </c>
      <c r="AD13">
        <v>0.79</v>
      </c>
      <c r="AE13">
        <v>-4.5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</row>
    <row r="14" spans="1:43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12.154545454545</v>
      </c>
      <c r="H14">
        <v>-7.5</v>
      </c>
      <c r="I14">
        <v>4.99</v>
      </c>
      <c r="J14">
        <v>-5.03</v>
      </c>
      <c r="K14">
        <v>-3.81</v>
      </c>
      <c r="L14">
        <v>4.96</v>
      </c>
      <c r="M14">
        <v>-5.04</v>
      </c>
      <c r="N14">
        <v>-3.88</v>
      </c>
      <c r="O14">
        <v>3.82</v>
      </c>
      <c r="P14">
        <v>-6.36</v>
      </c>
      <c r="Q14">
        <v>-0.68</v>
      </c>
      <c r="R14">
        <v>0.56999999999999995</v>
      </c>
      <c r="S14">
        <v>-12.46</v>
      </c>
      <c r="T14">
        <v>-0.1</v>
      </c>
      <c r="U14">
        <v>0.28999999999999998</v>
      </c>
      <c r="V14">
        <v>-3.8</v>
      </c>
      <c r="W14">
        <v>-0.56000000000000005</v>
      </c>
      <c r="X14">
        <v>1.8</v>
      </c>
      <c r="Y14">
        <v>-2.19</v>
      </c>
      <c r="Z14">
        <v>-0.89</v>
      </c>
      <c r="AA14">
        <v>1.32</v>
      </c>
      <c r="AB14">
        <v>-5.12</v>
      </c>
      <c r="AC14">
        <v>-0.66</v>
      </c>
      <c r="AD14">
        <v>0.21</v>
      </c>
      <c r="AE14">
        <v>-16.23</v>
      </c>
      <c r="AF14">
        <v>6.79</v>
      </c>
      <c r="AG14">
        <v>90.35</v>
      </c>
      <c r="AH14">
        <v>0.97099999999999997</v>
      </c>
      <c r="AI14">
        <v>11.44</v>
      </c>
      <c r="AJ14">
        <v>10.77</v>
      </c>
      <c r="AK14">
        <v>7.18</v>
      </c>
      <c r="AL14">
        <v>44.76</v>
      </c>
      <c r="AM14">
        <v>61.45</v>
      </c>
      <c r="AN14">
        <v>19.63</v>
      </c>
      <c r="AO14">
        <v>17.05</v>
      </c>
      <c r="AP14">
        <v>15.82</v>
      </c>
      <c r="AQ14">
        <v>55.38</v>
      </c>
    </row>
    <row r="15" spans="1:43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-5.08</v>
      </c>
      <c r="I15">
        <v>1.77</v>
      </c>
      <c r="J15">
        <v>-3</v>
      </c>
      <c r="K15">
        <v>-1.1200000000000001</v>
      </c>
      <c r="L15">
        <v>1.75</v>
      </c>
      <c r="M15">
        <v>-1.67</v>
      </c>
      <c r="N15">
        <v>-0.92</v>
      </c>
      <c r="O15">
        <v>3.35</v>
      </c>
      <c r="P15">
        <v>-3.47</v>
      </c>
      <c r="Q15">
        <v>-0.14000000000000001</v>
      </c>
      <c r="R15">
        <v>0.22</v>
      </c>
      <c r="S15">
        <v>-3.96</v>
      </c>
      <c r="T15">
        <v>0.09</v>
      </c>
      <c r="U15">
        <v>7.0000000000000007E-2</v>
      </c>
      <c r="V15">
        <v>0.33</v>
      </c>
      <c r="W15">
        <v>0.66</v>
      </c>
      <c r="X15">
        <v>-2.04</v>
      </c>
      <c r="Y15">
        <v>2.27</v>
      </c>
      <c r="Z15">
        <v>0.84</v>
      </c>
      <c r="AA15">
        <v>-1.34</v>
      </c>
      <c r="AB15">
        <v>4.66</v>
      </c>
      <c r="AC15">
        <v>-0.41</v>
      </c>
      <c r="AD15">
        <v>0.15</v>
      </c>
      <c r="AE15">
        <v>-13.57</v>
      </c>
      <c r="AF15">
        <v>8.4</v>
      </c>
      <c r="AG15">
        <v>92.94</v>
      </c>
      <c r="AH15">
        <v>1.0129999999999999</v>
      </c>
      <c r="AI15">
        <v>9.8800000000000008</v>
      </c>
      <c r="AJ15">
        <v>11.06</v>
      </c>
      <c r="AK15">
        <v>7.7</v>
      </c>
      <c r="AL15">
        <v>39.9</v>
      </c>
      <c r="AM15">
        <v>56.18</v>
      </c>
      <c r="AN15">
        <v>16.2</v>
      </c>
      <c r="AO15">
        <v>14.81</v>
      </c>
      <c r="AP15">
        <v>16.59</v>
      </c>
      <c r="AQ15">
        <v>49.4</v>
      </c>
    </row>
    <row r="16" spans="1:43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13.910852713178</v>
      </c>
      <c r="H16">
        <v>10.96</v>
      </c>
      <c r="I16">
        <v>2.08</v>
      </c>
      <c r="J16">
        <v>4.12</v>
      </c>
      <c r="K16">
        <v>7.49</v>
      </c>
      <c r="L16">
        <v>4.47</v>
      </c>
      <c r="M16">
        <v>2.34</v>
      </c>
      <c r="N16">
        <v>6.35</v>
      </c>
      <c r="O16">
        <v>4.4000000000000004</v>
      </c>
      <c r="P16">
        <v>2.2599999999999998</v>
      </c>
      <c r="Q16">
        <v>0.01</v>
      </c>
      <c r="R16">
        <v>1.47</v>
      </c>
      <c r="S16">
        <v>-12.08</v>
      </c>
      <c r="T16">
        <v>0.51</v>
      </c>
      <c r="U16">
        <v>0.59</v>
      </c>
      <c r="V16">
        <v>0.18</v>
      </c>
      <c r="W16">
        <v>5.64</v>
      </c>
      <c r="X16">
        <v>3.45</v>
      </c>
      <c r="Y16">
        <v>2.4300000000000002</v>
      </c>
      <c r="Z16">
        <v>2.42</v>
      </c>
      <c r="AA16">
        <v>3.11</v>
      </c>
      <c r="AB16">
        <v>-0.53</v>
      </c>
      <c r="AC16">
        <v>0.1</v>
      </c>
      <c r="AD16">
        <v>1.05</v>
      </c>
      <c r="AE16">
        <v>-10.94</v>
      </c>
      <c r="AF16">
        <v>6.58</v>
      </c>
      <c r="AG16">
        <v>88.79</v>
      </c>
      <c r="AH16">
        <v>0.95399999999999996</v>
      </c>
      <c r="AI16">
        <v>16.149999999999999</v>
      </c>
      <c r="AJ16">
        <v>12.64</v>
      </c>
      <c r="AK16">
        <v>4.1100000000000003</v>
      </c>
      <c r="AL16">
        <v>43.33</v>
      </c>
      <c r="AM16">
        <v>79.7</v>
      </c>
      <c r="AN16">
        <v>29.39</v>
      </c>
      <c r="AO16">
        <v>17.75</v>
      </c>
      <c r="AP16">
        <v>10.63</v>
      </c>
      <c r="AQ16">
        <v>73.430000000000007</v>
      </c>
    </row>
    <row r="17" spans="1:43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13.620731707317001</v>
      </c>
      <c r="H17">
        <v>8.24</v>
      </c>
      <c r="I17">
        <v>1.33</v>
      </c>
      <c r="J17">
        <v>2.84</v>
      </c>
      <c r="K17">
        <v>7.23</v>
      </c>
      <c r="L17">
        <v>1.79</v>
      </c>
      <c r="M17">
        <v>3.02</v>
      </c>
      <c r="N17">
        <v>4.58</v>
      </c>
      <c r="O17">
        <v>1.92</v>
      </c>
      <c r="P17">
        <v>2.0499999999999998</v>
      </c>
      <c r="Q17">
        <v>0.59</v>
      </c>
      <c r="R17">
        <v>0.7</v>
      </c>
      <c r="S17">
        <v>-0.85</v>
      </c>
      <c r="T17">
        <v>0.34</v>
      </c>
      <c r="U17">
        <v>0.41</v>
      </c>
      <c r="V17">
        <v>-0.52</v>
      </c>
      <c r="W17">
        <v>3.05</v>
      </c>
      <c r="X17">
        <v>1.78</v>
      </c>
      <c r="Y17">
        <v>1.18</v>
      </c>
      <c r="Z17">
        <v>-0.34</v>
      </c>
      <c r="AA17">
        <v>1.34</v>
      </c>
      <c r="AB17">
        <v>-3.56</v>
      </c>
      <c r="AC17">
        <v>0.21</v>
      </c>
      <c r="AD17">
        <v>0.59</v>
      </c>
      <c r="AE17">
        <v>-3.89</v>
      </c>
      <c r="AF17">
        <v>9.51</v>
      </c>
      <c r="AG17">
        <v>88.89</v>
      </c>
      <c r="AH17">
        <v>0.98399999999999999</v>
      </c>
      <c r="AI17">
        <v>13.86</v>
      </c>
      <c r="AJ17">
        <v>15.69</v>
      </c>
      <c r="AK17">
        <v>7.95</v>
      </c>
      <c r="AL17">
        <v>38.36</v>
      </c>
      <c r="AM17">
        <v>63.55</v>
      </c>
      <c r="AN17">
        <v>22.88</v>
      </c>
      <c r="AO17">
        <v>20.2</v>
      </c>
      <c r="AP17">
        <v>17.3</v>
      </c>
      <c r="AQ17">
        <v>56.95</v>
      </c>
    </row>
    <row r="18" spans="1:43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13.524468085105999</v>
      </c>
      <c r="H18">
        <v>-11.43</v>
      </c>
      <c r="I18">
        <v>6.38</v>
      </c>
      <c r="J18">
        <v>-7.64</v>
      </c>
      <c r="K18">
        <v>-7.7</v>
      </c>
      <c r="L18">
        <v>2.42</v>
      </c>
      <c r="M18">
        <v>-6.2</v>
      </c>
      <c r="N18">
        <v>-5.49</v>
      </c>
      <c r="O18">
        <v>2.21</v>
      </c>
      <c r="P18">
        <v>-6.92</v>
      </c>
      <c r="Q18">
        <v>0.53</v>
      </c>
      <c r="R18">
        <v>7.0000000000000007E-2</v>
      </c>
      <c r="S18">
        <v>4.3600000000000003</v>
      </c>
      <c r="T18">
        <v>-0.48</v>
      </c>
      <c r="U18">
        <v>0.12</v>
      </c>
      <c r="V18">
        <v>-6.26</v>
      </c>
      <c r="W18">
        <v>-4.3899999999999997</v>
      </c>
      <c r="X18">
        <v>3.19</v>
      </c>
      <c r="Y18">
        <v>-7.21</v>
      </c>
      <c r="Z18">
        <v>-1.48</v>
      </c>
      <c r="AA18">
        <v>2.11</v>
      </c>
      <c r="AB18">
        <v>-8.43</v>
      </c>
      <c r="AC18">
        <v>-0.19</v>
      </c>
      <c r="AD18">
        <v>0.37</v>
      </c>
      <c r="AE18">
        <v>-9.41</v>
      </c>
      <c r="AF18">
        <v>11.54</v>
      </c>
      <c r="AG18">
        <v>92.52</v>
      </c>
      <c r="AH18">
        <v>1.0409999999999999</v>
      </c>
      <c r="AI18">
        <v>11.52</v>
      </c>
      <c r="AJ18">
        <v>12.46</v>
      </c>
      <c r="AK18">
        <v>12.08</v>
      </c>
      <c r="AL18">
        <v>42.1</v>
      </c>
      <c r="AM18">
        <v>48.8</v>
      </c>
      <c r="AN18">
        <v>18.5</v>
      </c>
      <c r="AO18">
        <v>17.84</v>
      </c>
      <c r="AP18">
        <v>21.99</v>
      </c>
      <c r="AQ18">
        <v>45.69</v>
      </c>
    </row>
    <row r="19" spans="1:43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13.670833333333</v>
      </c>
      <c r="H19">
        <v>-1.91</v>
      </c>
      <c r="I19">
        <v>-1.57</v>
      </c>
      <c r="J19">
        <v>-0.31</v>
      </c>
      <c r="K19">
        <v>-1.18</v>
      </c>
      <c r="L19">
        <v>-0.84</v>
      </c>
      <c r="M19">
        <v>-0.36</v>
      </c>
      <c r="N19">
        <v>-2.58</v>
      </c>
      <c r="O19">
        <v>-2.11</v>
      </c>
      <c r="P19">
        <v>-0.96</v>
      </c>
      <c r="Q19">
        <v>-0.77</v>
      </c>
      <c r="R19">
        <v>1.01</v>
      </c>
      <c r="S19">
        <v>-18.559999999999999</v>
      </c>
      <c r="T19">
        <v>-0.17</v>
      </c>
      <c r="U19">
        <v>-0.16</v>
      </c>
      <c r="V19">
        <v>-0.46</v>
      </c>
      <c r="W19">
        <v>-1.1599999999999999</v>
      </c>
      <c r="X19">
        <v>-2.2000000000000002</v>
      </c>
      <c r="Y19">
        <v>0.48</v>
      </c>
      <c r="Z19">
        <v>0</v>
      </c>
      <c r="AA19">
        <v>-3.03</v>
      </c>
      <c r="AB19">
        <v>5.78</v>
      </c>
      <c r="AC19">
        <v>-0.37</v>
      </c>
      <c r="AD19">
        <v>0.11</v>
      </c>
      <c r="AE19">
        <v>-15.15</v>
      </c>
      <c r="AF19">
        <v>4.6100000000000003</v>
      </c>
      <c r="AG19">
        <v>88.78</v>
      </c>
      <c r="AH19">
        <v>0.93400000000000005</v>
      </c>
      <c r="AI19">
        <v>5.49</v>
      </c>
      <c r="AJ19">
        <v>10.97</v>
      </c>
      <c r="AK19">
        <v>8.7799999999999994</v>
      </c>
      <c r="AL19">
        <v>48.12</v>
      </c>
      <c r="AM19">
        <v>38.46</v>
      </c>
      <c r="AN19">
        <v>15.05</v>
      </c>
      <c r="AO19">
        <v>16.77</v>
      </c>
      <c r="AP19">
        <v>19.75</v>
      </c>
      <c r="AQ19">
        <v>43.24</v>
      </c>
    </row>
    <row r="20" spans="1:43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10.482246376812</v>
      </c>
      <c r="H20">
        <v>-6.45</v>
      </c>
      <c r="I20">
        <v>3.31</v>
      </c>
      <c r="J20">
        <v>-4.17</v>
      </c>
      <c r="K20">
        <v>-4.43</v>
      </c>
      <c r="L20">
        <v>3.69</v>
      </c>
      <c r="M20">
        <v>-4.87</v>
      </c>
      <c r="N20">
        <v>-3.54</v>
      </c>
      <c r="O20">
        <v>1.08</v>
      </c>
      <c r="P20">
        <v>-3.99</v>
      </c>
      <c r="Q20">
        <v>0.45</v>
      </c>
      <c r="R20">
        <v>-0.1</v>
      </c>
      <c r="S20">
        <v>4.76</v>
      </c>
      <c r="T20">
        <v>-0.57999999999999996</v>
      </c>
      <c r="U20">
        <v>0.09</v>
      </c>
      <c r="V20">
        <v>-6.31</v>
      </c>
      <c r="W20">
        <v>-4.8899999999999997</v>
      </c>
      <c r="X20">
        <v>1.1100000000000001</v>
      </c>
      <c r="Y20">
        <v>-5.53</v>
      </c>
      <c r="Z20">
        <v>-2.82</v>
      </c>
      <c r="AA20">
        <v>0.79</v>
      </c>
      <c r="AB20">
        <v>-8.23</v>
      </c>
      <c r="AC20">
        <v>0.34</v>
      </c>
      <c r="AD20">
        <v>-0.2</v>
      </c>
      <c r="AE20">
        <v>7.72</v>
      </c>
      <c r="AF20">
        <v>11.42</v>
      </c>
      <c r="AG20">
        <v>90.56</v>
      </c>
      <c r="AH20">
        <v>1.02</v>
      </c>
      <c r="AI20">
        <v>11.07</v>
      </c>
      <c r="AJ20">
        <v>12.32</v>
      </c>
      <c r="AK20">
        <v>4.9800000000000004</v>
      </c>
      <c r="AL20">
        <v>54</v>
      </c>
      <c r="AM20">
        <v>68.989999999999995</v>
      </c>
      <c r="AN20">
        <v>17.670000000000002</v>
      </c>
      <c r="AO20">
        <v>15.55</v>
      </c>
      <c r="AP20">
        <v>14.56</v>
      </c>
      <c r="AQ20">
        <v>54.83</v>
      </c>
    </row>
    <row r="21" spans="1:43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11.469259259258999</v>
      </c>
      <c r="H21">
        <v>7.85</v>
      </c>
      <c r="I21">
        <v>4.05</v>
      </c>
      <c r="J21">
        <v>1.66</v>
      </c>
      <c r="K21">
        <v>5.05</v>
      </c>
      <c r="L21">
        <v>4.1500000000000004</v>
      </c>
      <c r="M21">
        <v>0.7</v>
      </c>
      <c r="N21">
        <v>1.71</v>
      </c>
      <c r="O21">
        <v>2.81</v>
      </c>
      <c r="P21">
        <v>-0.67</v>
      </c>
      <c r="Q21">
        <v>-0.82</v>
      </c>
      <c r="R21">
        <v>0.17</v>
      </c>
      <c r="S21">
        <v>-9.75</v>
      </c>
      <c r="T21">
        <v>0.27</v>
      </c>
      <c r="U21">
        <v>0.43</v>
      </c>
      <c r="V21">
        <v>-1.05</v>
      </c>
      <c r="W21">
        <v>2.71</v>
      </c>
      <c r="X21">
        <v>4.5999999999999996</v>
      </c>
      <c r="Y21">
        <v>-1.22</v>
      </c>
      <c r="Z21">
        <v>1.87</v>
      </c>
      <c r="AA21">
        <v>2.37</v>
      </c>
      <c r="AB21">
        <v>-0.54</v>
      </c>
      <c r="AC21">
        <v>-0.49</v>
      </c>
      <c r="AD21">
        <v>0.36</v>
      </c>
      <c r="AE21">
        <v>-15.87</v>
      </c>
      <c r="AF21">
        <v>6.64</v>
      </c>
      <c r="AG21">
        <v>90.44</v>
      </c>
      <c r="AH21">
        <v>0.97099999999999997</v>
      </c>
      <c r="AI21">
        <v>8.6</v>
      </c>
      <c r="AJ21">
        <v>11.04</v>
      </c>
      <c r="AK21">
        <v>8.84</v>
      </c>
      <c r="AL21">
        <v>48.48</v>
      </c>
      <c r="AM21">
        <v>49.33</v>
      </c>
      <c r="AN21">
        <v>15.69</v>
      </c>
      <c r="AO21">
        <v>14.76</v>
      </c>
      <c r="AP21">
        <v>17.899999999999999</v>
      </c>
      <c r="AQ21">
        <v>46.71</v>
      </c>
    </row>
    <row r="22" spans="1:43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11.048550724638</v>
      </c>
      <c r="H22">
        <v>-10.54</v>
      </c>
      <c r="I22">
        <v>5.49</v>
      </c>
      <c r="J22">
        <v>-7.23</v>
      </c>
      <c r="K22">
        <v>-7.91</v>
      </c>
      <c r="L22">
        <v>3.05</v>
      </c>
      <c r="M22">
        <v>-6.88</v>
      </c>
      <c r="N22">
        <v>-5.34</v>
      </c>
      <c r="O22">
        <v>2.63</v>
      </c>
      <c r="P22">
        <v>-6.93</v>
      </c>
      <c r="Q22">
        <v>-1.04</v>
      </c>
      <c r="R22">
        <v>-0.46</v>
      </c>
      <c r="S22">
        <v>-8.35</v>
      </c>
      <c r="T22">
        <v>-0.32</v>
      </c>
      <c r="U22">
        <v>0.02</v>
      </c>
      <c r="V22">
        <v>-3.61</v>
      </c>
      <c r="W22">
        <v>-5.92</v>
      </c>
      <c r="X22">
        <v>0.2</v>
      </c>
      <c r="Y22">
        <v>-6.23</v>
      </c>
      <c r="Z22">
        <v>-0.92</v>
      </c>
      <c r="AA22">
        <v>0.03</v>
      </c>
      <c r="AB22">
        <v>-2.34</v>
      </c>
      <c r="AC22">
        <v>-0.31</v>
      </c>
      <c r="AD22">
        <v>-0.3</v>
      </c>
      <c r="AE22">
        <v>-1.8</v>
      </c>
      <c r="AF22">
        <v>6.34</v>
      </c>
      <c r="AG22">
        <v>93.03</v>
      </c>
      <c r="AH22">
        <v>0.99399999999999999</v>
      </c>
      <c r="AI22">
        <v>8.3800000000000008</v>
      </c>
      <c r="AJ22">
        <v>11.45</v>
      </c>
      <c r="AK22">
        <v>8.85</v>
      </c>
      <c r="AL22">
        <v>47.81</v>
      </c>
      <c r="AM22">
        <v>48.63</v>
      </c>
      <c r="AN22">
        <v>14.28</v>
      </c>
      <c r="AO22">
        <v>16.170000000000002</v>
      </c>
      <c r="AP22">
        <v>19.13</v>
      </c>
      <c r="AQ22">
        <v>42.76</v>
      </c>
    </row>
    <row r="23" spans="1:43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15.123758865248</v>
      </c>
      <c r="H23">
        <v>19.25</v>
      </c>
      <c r="I23">
        <v>-7.38</v>
      </c>
      <c r="J23">
        <v>10.93</v>
      </c>
      <c r="K23">
        <v>13.99</v>
      </c>
      <c r="L23">
        <v>-0.81</v>
      </c>
      <c r="M23">
        <v>8.19</v>
      </c>
      <c r="N23">
        <v>9.84</v>
      </c>
      <c r="O23">
        <v>2.19</v>
      </c>
      <c r="P23">
        <v>5.82</v>
      </c>
      <c r="Q23">
        <v>0.97</v>
      </c>
      <c r="R23">
        <v>1.27</v>
      </c>
      <c r="S23">
        <v>-2.12</v>
      </c>
      <c r="T23">
        <v>0.96</v>
      </c>
      <c r="U23">
        <v>0.24</v>
      </c>
      <c r="V23">
        <v>6.49</v>
      </c>
      <c r="W23">
        <v>12.71</v>
      </c>
      <c r="X23">
        <v>-0.12</v>
      </c>
      <c r="Y23">
        <v>10.51</v>
      </c>
      <c r="Z23">
        <v>3.84</v>
      </c>
      <c r="AA23">
        <v>0.34</v>
      </c>
      <c r="AB23">
        <v>7.18</v>
      </c>
      <c r="AC23">
        <v>0.4</v>
      </c>
      <c r="AD23">
        <v>1.33</v>
      </c>
      <c r="AE23">
        <v>-11.26</v>
      </c>
      <c r="AF23">
        <v>8.49</v>
      </c>
      <c r="AG23">
        <v>88.25</v>
      </c>
      <c r="AH23">
        <v>0.96699999999999997</v>
      </c>
      <c r="AI23">
        <v>10.3</v>
      </c>
      <c r="AJ23">
        <v>10.55</v>
      </c>
      <c r="AK23">
        <v>2.79</v>
      </c>
      <c r="AL23">
        <v>48.7</v>
      </c>
      <c r="AM23">
        <v>78.709999999999994</v>
      </c>
      <c r="AN23">
        <v>19.84</v>
      </c>
      <c r="AO23">
        <v>14.69</v>
      </c>
      <c r="AP23">
        <v>7.68</v>
      </c>
      <c r="AQ23">
        <v>72.09</v>
      </c>
    </row>
    <row r="24" spans="1:43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11.665925925926</v>
      </c>
      <c r="H24">
        <v>2.57</v>
      </c>
      <c r="I24">
        <v>-5.42</v>
      </c>
      <c r="J24">
        <v>3.42</v>
      </c>
      <c r="K24">
        <v>3.53</v>
      </c>
      <c r="L24">
        <v>-2.84</v>
      </c>
      <c r="M24">
        <v>3.92</v>
      </c>
      <c r="N24">
        <v>4.6900000000000004</v>
      </c>
      <c r="O24">
        <v>-0.24</v>
      </c>
      <c r="P24">
        <v>4.49</v>
      </c>
      <c r="Q24">
        <v>0.64</v>
      </c>
      <c r="R24">
        <v>0.48</v>
      </c>
      <c r="S24">
        <v>2.86</v>
      </c>
      <c r="T24">
        <v>0.31</v>
      </c>
      <c r="U24">
        <v>-0.19</v>
      </c>
      <c r="V24">
        <v>4.9000000000000004</v>
      </c>
      <c r="W24">
        <v>2.5099999999999998</v>
      </c>
      <c r="X24">
        <v>-0.52</v>
      </c>
      <c r="Y24">
        <v>2.87</v>
      </c>
      <c r="Z24">
        <v>0.89</v>
      </c>
      <c r="AA24">
        <v>-0.43</v>
      </c>
      <c r="AB24">
        <v>2.99</v>
      </c>
      <c r="AC24">
        <v>0.51</v>
      </c>
      <c r="AD24">
        <v>0.16</v>
      </c>
      <c r="AE24">
        <v>7.86</v>
      </c>
      <c r="AF24">
        <v>8.4600000000000009</v>
      </c>
      <c r="AG24">
        <v>89.84</v>
      </c>
      <c r="AH24">
        <v>0.98299999999999998</v>
      </c>
      <c r="AI24">
        <v>6.86</v>
      </c>
      <c r="AJ24">
        <v>14.29</v>
      </c>
      <c r="AK24">
        <v>8.8000000000000007</v>
      </c>
      <c r="AL24">
        <v>48.12</v>
      </c>
      <c r="AM24">
        <v>43.8</v>
      </c>
      <c r="AN24">
        <v>12.69</v>
      </c>
      <c r="AO24">
        <v>18.170000000000002</v>
      </c>
      <c r="AP24">
        <v>15.54</v>
      </c>
      <c r="AQ24">
        <v>44.94</v>
      </c>
    </row>
    <row r="25" spans="1:43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13.438194444443999</v>
      </c>
      <c r="H25">
        <v>17.73</v>
      </c>
      <c r="I25">
        <v>1.0900000000000001</v>
      </c>
      <c r="J25">
        <v>6.73</v>
      </c>
      <c r="K25">
        <v>12.29</v>
      </c>
      <c r="L25">
        <v>-0.3</v>
      </c>
      <c r="M25">
        <v>7</v>
      </c>
      <c r="N25">
        <v>9.18</v>
      </c>
      <c r="O25">
        <v>-1.98</v>
      </c>
      <c r="P25">
        <v>8.81</v>
      </c>
      <c r="Q25">
        <v>0.92</v>
      </c>
      <c r="R25">
        <v>-0.73</v>
      </c>
      <c r="S25">
        <v>17</v>
      </c>
      <c r="T25">
        <v>1</v>
      </c>
      <c r="U25">
        <v>-0.05</v>
      </c>
      <c r="V25">
        <v>9.01</v>
      </c>
      <c r="W25">
        <v>9.2899999999999991</v>
      </c>
      <c r="X25">
        <v>0.46</v>
      </c>
      <c r="Y25">
        <v>7.48</v>
      </c>
      <c r="Z25">
        <v>5.1100000000000003</v>
      </c>
      <c r="AA25">
        <v>0.34</v>
      </c>
      <c r="AB25">
        <v>9.07</v>
      </c>
      <c r="AC25">
        <v>-0.09</v>
      </c>
      <c r="AD25">
        <v>-0.46</v>
      </c>
      <c r="AE25">
        <v>7.94</v>
      </c>
      <c r="AF25">
        <v>8.23</v>
      </c>
      <c r="AG25">
        <v>93.79</v>
      </c>
      <c r="AH25">
        <v>1.02</v>
      </c>
      <c r="AI25">
        <v>12.84</v>
      </c>
      <c r="AJ25">
        <v>11.07</v>
      </c>
      <c r="AK25">
        <v>8.4600000000000009</v>
      </c>
      <c r="AL25">
        <v>47.9</v>
      </c>
      <c r="AM25">
        <v>60.26</v>
      </c>
      <c r="AN25">
        <v>22.7</v>
      </c>
      <c r="AO25">
        <v>15.16</v>
      </c>
      <c r="AP25">
        <v>17.21</v>
      </c>
      <c r="AQ25">
        <v>56.88</v>
      </c>
    </row>
    <row r="26" spans="1:43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10.549603174603</v>
      </c>
      <c r="H26">
        <v>7.55</v>
      </c>
      <c r="I26">
        <v>-1.61</v>
      </c>
      <c r="J26">
        <v>4.04</v>
      </c>
      <c r="K26">
        <v>7.09</v>
      </c>
      <c r="L26">
        <v>0.92</v>
      </c>
      <c r="M26">
        <v>3.72</v>
      </c>
      <c r="N26">
        <v>4.88</v>
      </c>
      <c r="O26">
        <v>3.26</v>
      </c>
      <c r="P26">
        <v>1.54</v>
      </c>
      <c r="Q26">
        <v>0.36</v>
      </c>
      <c r="R26">
        <v>1.63</v>
      </c>
      <c r="S26">
        <v>-14.13</v>
      </c>
      <c r="T26">
        <v>0.36</v>
      </c>
      <c r="U26">
        <v>0.01</v>
      </c>
      <c r="V26">
        <v>3.29</v>
      </c>
      <c r="W26">
        <v>4.28</v>
      </c>
      <c r="X26">
        <v>-1.07</v>
      </c>
      <c r="Y26">
        <v>4.88</v>
      </c>
      <c r="Z26">
        <v>3.03</v>
      </c>
      <c r="AA26">
        <v>-0.66</v>
      </c>
      <c r="AB26">
        <v>7.49</v>
      </c>
      <c r="AC26">
        <v>-0.63</v>
      </c>
      <c r="AD26">
        <v>0.7</v>
      </c>
      <c r="AE26">
        <v>-21.79</v>
      </c>
      <c r="AF26">
        <v>11.61</v>
      </c>
      <c r="AG26">
        <v>89.29</v>
      </c>
      <c r="AH26">
        <v>1.0089999999999999</v>
      </c>
      <c r="AI26">
        <v>11.37</v>
      </c>
      <c r="AJ26">
        <v>9.34</v>
      </c>
      <c r="AK26">
        <v>5.69</v>
      </c>
      <c r="AL26">
        <v>57.82</v>
      </c>
      <c r="AM26">
        <v>66.67</v>
      </c>
      <c r="AN26">
        <v>19.64</v>
      </c>
      <c r="AO26">
        <v>13.41</v>
      </c>
      <c r="AP26">
        <v>12.73</v>
      </c>
      <c r="AQ26">
        <v>60.67</v>
      </c>
    </row>
    <row r="27" spans="1:43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13.666666666667</v>
      </c>
      <c r="H27">
        <v>7.53</v>
      </c>
      <c r="I27">
        <v>5.72</v>
      </c>
      <c r="J27">
        <v>-0.33</v>
      </c>
      <c r="K27">
        <v>8.44</v>
      </c>
      <c r="L27">
        <v>5.82</v>
      </c>
      <c r="M27">
        <v>0.1</v>
      </c>
      <c r="N27">
        <v>5.13</v>
      </c>
      <c r="O27">
        <v>4.3099999999999996</v>
      </c>
      <c r="P27">
        <v>-0.35</v>
      </c>
      <c r="Q27">
        <v>0.08</v>
      </c>
      <c r="R27">
        <v>-0.62</v>
      </c>
      <c r="S27">
        <v>7.5</v>
      </c>
      <c r="T27">
        <v>0.54</v>
      </c>
      <c r="U27">
        <v>0.28000000000000003</v>
      </c>
      <c r="V27">
        <v>1.26</v>
      </c>
      <c r="W27">
        <v>1.69</v>
      </c>
      <c r="X27">
        <v>4.79</v>
      </c>
      <c r="Y27">
        <v>-3.82</v>
      </c>
      <c r="Z27">
        <v>-0.4</v>
      </c>
      <c r="AA27">
        <v>1.37</v>
      </c>
      <c r="AB27">
        <v>-4.25</v>
      </c>
      <c r="AC27">
        <v>-0.4</v>
      </c>
      <c r="AD27">
        <v>-0.26</v>
      </c>
      <c r="AE27">
        <v>-1.6</v>
      </c>
      <c r="AF27">
        <v>7.53</v>
      </c>
      <c r="AG27">
        <v>92.97</v>
      </c>
      <c r="AH27">
        <v>1.0049999999999999</v>
      </c>
      <c r="AI27">
        <v>12.57</v>
      </c>
      <c r="AJ27">
        <v>10.45</v>
      </c>
      <c r="AK27">
        <v>7.27</v>
      </c>
      <c r="AL27">
        <v>45.26</v>
      </c>
      <c r="AM27">
        <v>63.36</v>
      </c>
      <c r="AN27">
        <v>24.37</v>
      </c>
      <c r="AO27">
        <v>16.649999999999999</v>
      </c>
      <c r="AP27">
        <v>16.5</v>
      </c>
      <c r="AQ27">
        <v>59.63</v>
      </c>
    </row>
    <row r="28" spans="1:43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8.7777777777777999</v>
      </c>
      <c r="H28">
        <v>-10.51</v>
      </c>
      <c r="I28">
        <v>-9.44</v>
      </c>
      <c r="J28">
        <v>-0.02</v>
      </c>
      <c r="K28">
        <v>-7.94</v>
      </c>
      <c r="L28">
        <v>-8.7100000000000009</v>
      </c>
      <c r="M28">
        <v>0.94</v>
      </c>
      <c r="N28">
        <v>-5.69</v>
      </c>
      <c r="O28">
        <v>-6.16</v>
      </c>
      <c r="P28">
        <v>1</v>
      </c>
      <c r="Q28">
        <v>-1.06</v>
      </c>
      <c r="R28">
        <v>-0.69</v>
      </c>
      <c r="S28">
        <v>-3.13</v>
      </c>
      <c r="T28">
        <v>-0.7</v>
      </c>
      <c r="U28">
        <v>-0.51</v>
      </c>
      <c r="V28">
        <v>-1.86</v>
      </c>
      <c r="W28">
        <v>-9.83</v>
      </c>
      <c r="X28">
        <v>-5.12</v>
      </c>
      <c r="Y28">
        <v>-3.84</v>
      </c>
      <c r="Z28">
        <v>-3.64</v>
      </c>
      <c r="AA28">
        <v>-1.19</v>
      </c>
      <c r="AB28">
        <v>-5.59</v>
      </c>
      <c r="AC28">
        <v>-0.74</v>
      </c>
      <c r="AD28">
        <v>-0.27</v>
      </c>
      <c r="AE28">
        <v>-9.42</v>
      </c>
      <c r="AF28">
        <v>8.33</v>
      </c>
      <c r="AG28">
        <v>90.58</v>
      </c>
      <c r="AH28">
        <v>0.98899999999999999</v>
      </c>
      <c r="AI28">
        <v>5.21</v>
      </c>
      <c r="AJ28">
        <v>15.46</v>
      </c>
      <c r="AK28">
        <v>10.09</v>
      </c>
      <c r="AL28">
        <v>66.239999999999995</v>
      </c>
      <c r="AM28">
        <v>34.04</v>
      </c>
      <c r="AN28">
        <v>9.76</v>
      </c>
      <c r="AO28">
        <v>21.32</v>
      </c>
      <c r="AP28">
        <v>18.88</v>
      </c>
      <c r="AQ28">
        <v>34.090000000000003</v>
      </c>
    </row>
    <row r="29" spans="1:43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12.685460992908</v>
      </c>
      <c r="H29">
        <v>-5.67</v>
      </c>
      <c r="I29">
        <v>0.3</v>
      </c>
      <c r="J29">
        <v>-2.83</v>
      </c>
      <c r="K29">
        <v>-4.8099999999999996</v>
      </c>
      <c r="L29">
        <v>0.14000000000000001</v>
      </c>
      <c r="M29">
        <v>-3.32</v>
      </c>
      <c r="N29">
        <v>-3.13</v>
      </c>
      <c r="O29">
        <v>-2.25</v>
      </c>
      <c r="P29">
        <v>-1.23</v>
      </c>
      <c r="Q29">
        <v>0.15</v>
      </c>
      <c r="R29">
        <v>0.26</v>
      </c>
      <c r="S29">
        <v>-1.03</v>
      </c>
      <c r="T29">
        <v>-0.41</v>
      </c>
      <c r="U29">
        <v>0.03</v>
      </c>
      <c r="V29">
        <v>-5.08</v>
      </c>
      <c r="W29">
        <v>-1.41</v>
      </c>
      <c r="X29">
        <v>1.34</v>
      </c>
      <c r="Y29">
        <v>-2.61</v>
      </c>
      <c r="Z29">
        <v>-0.48</v>
      </c>
      <c r="AA29">
        <v>0.14000000000000001</v>
      </c>
      <c r="AB29">
        <v>-1.68</v>
      </c>
      <c r="AC29">
        <v>0.61</v>
      </c>
      <c r="AD29">
        <v>-0.01</v>
      </c>
      <c r="AE29">
        <v>10.54</v>
      </c>
      <c r="AF29">
        <v>12.13</v>
      </c>
      <c r="AG29">
        <v>90.17</v>
      </c>
      <c r="AH29">
        <v>1.0229999999999999</v>
      </c>
      <c r="AI29">
        <v>9.16</v>
      </c>
      <c r="AJ29">
        <v>15.1</v>
      </c>
      <c r="AK29">
        <v>12.08</v>
      </c>
      <c r="AL29">
        <v>40.56</v>
      </c>
      <c r="AM29">
        <v>43.13</v>
      </c>
      <c r="AN29">
        <v>15.9</v>
      </c>
      <c r="AO29">
        <v>20.13</v>
      </c>
      <c r="AP29">
        <v>22.44</v>
      </c>
      <c r="AQ29">
        <v>41.47</v>
      </c>
    </row>
    <row r="30" spans="1:43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13.113120567376001</v>
      </c>
      <c r="H30">
        <v>2.56</v>
      </c>
      <c r="I30">
        <v>2.3199999999999998</v>
      </c>
      <c r="J30">
        <v>0.1</v>
      </c>
      <c r="K30">
        <v>4.22</v>
      </c>
      <c r="L30">
        <v>1</v>
      </c>
      <c r="M30">
        <v>1.8</v>
      </c>
      <c r="N30">
        <v>2.86</v>
      </c>
      <c r="O30">
        <v>-0.12</v>
      </c>
      <c r="P30">
        <v>2.46</v>
      </c>
      <c r="Q30">
        <v>0.62</v>
      </c>
      <c r="R30">
        <v>-0.27</v>
      </c>
      <c r="S30">
        <v>8.2899999999999991</v>
      </c>
      <c r="T30">
        <v>0.35</v>
      </c>
      <c r="U30">
        <v>-0.09</v>
      </c>
      <c r="V30">
        <v>4.3</v>
      </c>
      <c r="W30">
        <v>3.03</v>
      </c>
      <c r="X30">
        <v>0.66</v>
      </c>
      <c r="Y30">
        <v>2.21</v>
      </c>
      <c r="Z30">
        <v>1.72</v>
      </c>
      <c r="AA30">
        <v>-1.83</v>
      </c>
      <c r="AB30">
        <v>8.06</v>
      </c>
      <c r="AC30">
        <v>0.17</v>
      </c>
      <c r="AD30">
        <v>0.05</v>
      </c>
      <c r="AE30">
        <v>2.1</v>
      </c>
      <c r="AF30">
        <v>9.48</v>
      </c>
      <c r="AG30">
        <v>91.22</v>
      </c>
      <c r="AH30">
        <v>1.0069999999999999</v>
      </c>
      <c r="AI30">
        <v>10.119999999999999</v>
      </c>
      <c r="AJ30">
        <v>14.41</v>
      </c>
      <c r="AK30">
        <v>11.58</v>
      </c>
      <c r="AL30">
        <v>43.32</v>
      </c>
      <c r="AM30">
        <v>46.64</v>
      </c>
      <c r="AN30">
        <v>20.350000000000001</v>
      </c>
      <c r="AO30">
        <v>19.96</v>
      </c>
      <c r="AP30">
        <v>21.42</v>
      </c>
      <c r="AQ30">
        <v>48.72</v>
      </c>
    </row>
    <row r="31" spans="1:43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12.464414414414</v>
      </c>
      <c r="H31">
        <v>2.96</v>
      </c>
      <c r="I31">
        <v>3.48</v>
      </c>
      <c r="J31">
        <v>-0.02</v>
      </c>
      <c r="K31">
        <v>0.08</v>
      </c>
      <c r="L31">
        <v>0.48</v>
      </c>
      <c r="M31">
        <v>-0.21</v>
      </c>
      <c r="N31">
        <v>-2.13</v>
      </c>
      <c r="O31">
        <v>0.44</v>
      </c>
      <c r="P31">
        <v>-2.4500000000000002</v>
      </c>
      <c r="Q31">
        <v>-0.3</v>
      </c>
      <c r="R31">
        <v>-1.01</v>
      </c>
      <c r="S31">
        <v>8.42</v>
      </c>
      <c r="T31">
        <v>0.1</v>
      </c>
      <c r="U31">
        <v>-0.02</v>
      </c>
      <c r="V31">
        <v>1.23</v>
      </c>
      <c r="W31">
        <v>2.0699999999999998</v>
      </c>
      <c r="X31">
        <v>-1.37</v>
      </c>
      <c r="Y31">
        <v>3.16</v>
      </c>
      <c r="Z31">
        <v>0.28999999999999998</v>
      </c>
      <c r="AA31">
        <v>-0.68</v>
      </c>
      <c r="AB31">
        <v>2.02</v>
      </c>
      <c r="AC31">
        <v>-0.08</v>
      </c>
      <c r="AD31">
        <v>-0.15</v>
      </c>
      <c r="AE31">
        <v>1.77</v>
      </c>
      <c r="AF31">
        <v>9.19</v>
      </c>
      <c r="AG31">
        <v>94.49</v>
      </c>
      <c r="AH31">
        <v>1.0369999999999999</v>
      </c>
      <c r="AI31">
        <v>6.11</v>
      </c>
      <c r="AJ31">
        <v>11.06</v>
      </c>
      <c r="AK31">
        <v>7.03</v>
      </c>
      <c r="AL31">
        <v>49.96</v>
      </c>
      <c r="AM31">
        <v>46.53</v>
      </c>
      <c r="AN31">
        <v>12.88</v>
      </c>
      <c r="AO31">
        <v>15.61</v>
      </c>
      <c r="AP31">
        <v>16.52</v>
      </c>
      <c r="AQ31">
        <v>43.81</v>
      </c>
    </row>
    <row r="32" spans="1:43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13.912152777777999</v>
      </c>
      <c r="H32">
        <v>3.4</v>
      </c>
      <c r="I32">
        <v>-2.21</v>
      </c>
      <c r="J32">
        <v>2.39</v>
      </c>
      <c r="K32">
        <v>2.16</v>
      </c>
      <c r="L32">
        <v>-1.26</v>
      </c>
      <c r="M32">
        <v>2.08</v>
      </c>
      <c r="N32">
        <v>1.21</v>
      </c>
      <c r="O32">
        <v>-2.09</v>
      </c>
      <c r="P32">
        <v>2.91</v>
      </c>
      <c r="Q32">
        <v>-0.05</v>
      </c>
      <c r="R32">
        <v>0.42</v>
      </c>
      <c r="S32">
        <v>-4.04</v>
      </c>
      <c r="T32">
        <v>0.16</v>
      </c>
      <c r="U32">
        <v>-0.28999999999999998</v>
      </c>
      <c r="V32">
        <v>4.46</v>
      </c>
      <c r="W32">
        <v>1.03</v>
      </c>
      <c r="X32">
        <v>-0.98</v>
      </c>
      <c r="Y32">
        <v>1.87</v>
      </c>
      <c r="Z32">
        <v>0.21</v>
      </c>
      <c r="AA32">
        <v>-1.27</v>
      </c>
      <c r="AB32">
        <v>3.51</v>
      </c>
      <c r="AC32">
        <v>-0.36</v>
      </c>
      <c r="AD32">
        <v>-0.18</v>
      </c>
      <c r="AE32">
        <v>-3.85</v>
      </c>
      <c r="AF32">
        <v>8.44</v>
      </c>
      <c r="AG32">
        <v>88.56</v>
      </c>
      <c r="AH32">
        <v>0.97</v>
      </c>
      <c r="AI32">
        <v>8.36</v>
      </c>
      <c r="AJ32">
        <v>17.07</v>
      </c>
      <c r="AK32">
        <v>10.78</v>
      </c>
      <c r="AL32">
        <v>38.19</v>
      </c>
      <c r="AM32">
        <v>43.66</v>
      </c>
      <c r="AN32">
        <v>14.74</v>
      </c>
      <c r="AO32">
        <v>22.55</v>
      </c>
      <c r="AP32">
        <v>19.59</v>
      </c>
      <c r="AQ32">
        <v>42.93</v>
      </c>
    </row>
    <row r="33" spans="1:43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13.317829457364001</v>
      </c>
      <c r="H33">
        <v>-1.33</v>
      </c>
      <c r="I33">
        <v>3.52</v>
      </c>
      <c r="J33">
        <v>-1.85</v>
      </c>
      <c r="K33">
        <v>-1.73</v>
      </c>
      <c r="L33">
        <v>2.72</v>
      </c>
      <c r="M33">
        <v>-2.5099999999999998</v>
      </c>
      <c r="N33">
        <v>-0.17</v>
      </c>
      <c r="O33">
        <v>3.16</v>
      </c>
      <c r="P33">
        <v>-2.36</v>
      </c>
      <c r="Q33">
        <v>0.55000000000000004</v>
      </c>
      <c r="R33">
        <v>-0.4</v>
      </c>
      <c r="S33">
        <v>9.7899999999999991</v>
      </c>
      <c r="T33">
        <v>0.05</v>
      </c>
      <c r="U33">
        <v>-0.15</v>
      </c>
      <c r="V33">
        <v>1.71</v>
      </c>
      <c r="W33">
        <v>2.8</v>
      </c>
      <c r="X33">
        <v>2.35</v>
      </c>
      <c r="Y33">
        <v>1.22</v>
      </c>
      <c r="Z33">
        <v>-0.06</v>
      </c>
      <c r="AA33">
        <v>0.15</v>
      </c>
      <c r="AB33">
        <v>-0.41</v>
      </c>
      <c r="AC33">
        <v>0.22</v>
      </c>
      <c r="AD33">
        <v>-0.32</v>
      </c>
      <c r="AE33">
        <v>10.67</v>
      </c>
      <c r="AF33">
        <v>8.7899999999999991</v>
      </c>
      <c r="AG33">
        <v>91.98</v>
      </c>
      <c r="AH33">
        <v>1.008</v>
      </c>
      <c r="AI33">
        <v>8.17</v>
      </c>
      <c r="AJ33">
        <v>14.67</v>
      </c>
      <c r="AK33">
        <v>10.16</v>
      </c>
      <c r="AL33">
        <v>44.84</v>
      </c>
      <c r="AM33">
        <v>44.57</v>
      </c>
      <c r="AN33">
        <v>18.649999999999999</v>
      </c>
      <c r="AO33">
        <v>19.170000000000002</v>
      </c>
      <c r="AP33">
        <v>23.57</v>
      </c>
      <c r="AQ33">
        <v>44.17</v>
      </c>
    </row>
    <row r="34" spans="1:43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12.236507936508</v>
      </c>
      <c r="H34">
        <v>0.56000000000000005</v>
      </c>
      <c r="I34">
        <v>-5.12</v>
      </c>
      <c r="J34">
        <v>2.42</v>
      </c>
      <c r="K34">
        <v>2.38</v>
      </c>
      <c r="L34">
        <v>-3.92</v>
      </c>
      <c r="M34">
        <v>3.87</v>
      </c>
      <c r="N34">
        <v>1.92</v>
      </c>
      <c r="O34">
        <v>-2.85</v>
      </c>
      <c r="P34">
        <v>4.33</v>
      </c>
      <c r="Q34">
        <v>1.08</v>
      </c>
      <c r="R34">
        <v>-0.83</v>
      </c>
      <c r="S34">
        <v>20.75</v>
      </c>
      <c r="T34">
        <v>0.32</v>
      </c>
      <c r="U34">
        <v>-0.45</v>
      </c>
      <c r="V34">
        <v>7.65</v>
      </c>
      <c r="W34">
        <v>-0.5</v>
      </c>
      <c r="X34">
        <v>-1.01</v>
      </c>
      <c r="Y34">
        <v>0.44</v>
      </c>
      <c r="Z34">
        <v>1.05</v>
      </c>
      <c r="AA34">
        <v>-2.46</v>
      </c>
      <c r="AB34">
        <v>8.1300000000000008</v>
      </c>
      <c r="AC34">
        <v>0.97</v>
      </c>
      <c r="AD34">
        <v>-0.67</v>
      </c>
      <c r="AE34">
        <v>30.15</v>
      </c>
      <c r="AF34">
        <v>9.7899999999999991</v>
      </c>
      <c r="AG34">
        <v>92.14</v>
      </c>
      <c r="AH34">
        <v>1.0189999999999999</v>
      </c>
      <c r="AI34">
        <v>6.42</v>
      </c>
      <c r="AJ34">
        <v>12.61</v>
      </c>
      <c r="AK34">
        <v>7.71</v>
      </c>
      <c r="AL34">
        <v>46</v>
      </c>
      <c r="AM34">
        <v>45.45</v>
      </c>
      <c r="AN34">
        <v>11.09</v>
      </c>
      <c r="AO34">
        <v>16.690000000000001</v>
      </c>
      <c r="AP34">
        <v>14.71</v>
      </c>
      <c r="AQ34">
        <v>42.99</v>
      </c>
    </row>
    <row r="35" spans="1:43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12.279457364341001</v>
      </c>
      <c r="H35">
        <v>-0.3</v>
      </c>
      <c r="I35">
        <v>0.94</v>
      </c>
      <c r="J35">
        <v>-0.55000000000000004</v>
      </c>
      <c r="K35">
        <v>-0.17</v>
      </c>
      <c r="L35">
        <v>3.09</v>
      </c>
      <c r="M35">
        <v>-2.04</v>
      </c>
      <c r="N35">
        <v>-1.02</v>
      </c>
      <c r="O35">
        <v>-0.69</v>
      </c>
      <c r="P35">
        <v>-0.14000000000000001</v>
      </c>
      <c r="Q35">
        <v>-1.1599999999999999</v>
      </c>
      <c r="R35">
        <v>-0.37</v>
      </c>
      <c r="S35">
        <v>-7.98</v>
      </c>
      <c r="T35">
        <v>7.0000000000000007E-2</v>
      </c>
      <c r="U35">
        <v>0.5</v>
      </c>
      <c r="V35">
        <v>-4.6100000000000003</v>
      </c>
      <c r="W35">
        <v>-1.74</v>
      </c>
      <c r="X35">
        <v>1.44</v>
      </c>
      <c r="Y35">
        <v>-3</v>
      </c>
      <c r="Z35">
        <v>-0.76</v>
      </c>
      <c r="AA35">
        <v>0.74</v>
      </c>
      <c r="AB35">
        <v>-3.32</v>
      </c>
      <c r="AC35">
        <v>-0.19</v>
      </c>
      <c r="AD35">
        <v>-0.11</v>
      </c>
      <c r="AE35">
        <v>-1.61</v>
      </c>
      <c r="AF35">
        <v>5.38</v>
      </c>
      <c r="AG35">
        <v>93.45</v>
      </c>
      <c r="AH35">
        <v>0.98799999999999999</v>
      </c>
      <c r="AI35">
        <v>11.36</v>
      </c>
      <c r="AJ35">
        <v>14.09</v>
      </c>
      <c r="AK35">
        <v>7.16</v>
      </c>
      <c r="AL35">
        <v>45.91</v>
      </c>
      <c r="AM35">
        <v>61.35</v>
      </c>
      <c r="AN35">
        <v>23.52</v>
      </c>
      <c r="AO35">
        <v>18.86</v>
      </c>
      <c r="AP35">
        <v>15.11</v>
      </c>
      <c r="AQ35">
        <v>60.88</v>
      </c>
    </row>
    <row r="36" spans="1:43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13.35962962963</v>
      </c>
      <c r="H36">
        <v>-2.98</v>
      </c>
      <c r="I36">
        <v>-0.34</v>
      </c>
      <c r="J36">
        <v>-0.93</v>
      </c>
      <c r="K36">
        <v>-6.1</v>
      </c>
      <c r="L36">
        <v>0.42</v>
      </c>
      <c r="M36">
        <v>-3.41</v>
      </c>
      <c r="N36">
        <v>-3.63</v>
      </c>
      <c r="O36">
        <v>0.32</v>
      </c>
      <c r="P36">
        <v>-2.97</v>
      </c>
      <c r="Q36">
        <v>0.39</v>
      </c>
      <c r="R36">
        <v>-0.92</v>
      </c>
      <c r="S36">
        <v>14.17</v>
      </c>
      <c r="T36">
        <v>-0.51</v>
      </c>
      <c r="U36">
        <v>-0.13</v>
      </c>
      <c r="V36">
        <v>-2.97</v>
      </c>
      <c r="W36">
        <v>-4.17</v>
      </c>
      <c r="X36">
        <v>-0.09</v>
      </c>
      <c r="Y36">
        <v>-3.47</v>
      </c>
      <c r="Z36">
        <v>-1.63</v>
      </c>
      <c r="AA36">
        <v>-0.13</v>
      </c>
      <c r="AB36">
        <v>-3.16</v>
      </c>
      <c r="AC36">
        <v>0.55000000000000004</v>
      </c>
      <c r="AD36">
        <v>-0.11</v>
      </c>
      <c r="AE36">
        <v>10.57</v>
      </c>
      <c r="AF36">
        <v>9.15</v>
      </c>
      <c r="AG36">
        <v>93.58</v>
      </c>
      <c r="AH36">
        <v>1.0269999999999999</v>
      </c>
      <c r="AI36">
        <v>9.98</v>
      </c>
      <c r="AJ36">
        <v>15.07</v>
      </c>
      <c r="AK36">
        <v>9.7799999999999994</v>
      </c>
      <c r="AL36">
        <v>38.119999999999997</v>
      </c>
      <c r="AM36">
        <v>50.51</v>
      </c>
      <c r="AN36">
        <v>21.16</v>
      </c>
      <c r="AO36">
        <v>20.36</v>
      </c>
      <c r="AP36">
        <v>21.06</v>
      </c>
      <c r="AQ36">
        <v>50.12</v>
      </c>
    </row>
    <row r="37" spans="1:43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15.468794326240999</v>
      </c>
      <c r="H37">
        <v>19.03</v>
      </c>
      <c r="I37">
        <v>-8.6</v>
      </c>
      <c r="J37">
        <v>11.4</v>
      </c>
      <c r="K37">
        <v>14.35</v>
      </c>
      <c r="L37">
        <v>-2.5099999999999998</v>
      </c>
      <c r="M37">
        <v>9.43</v>
      </c>
      <c r="N37">
        <v>9.7100000000000009</v>
      </c>
      <c r="O37">
        <v>0.52</v>
      </c>
      <c r="P37">
        <v>7.2</v>
      </c>
      <c r="Q37">
        <v>1.24</v>
      </c>
      <c r="R37">
        <v>0.81</v>
      </c>
      <c r="S37">
        <v>4.38</v>
      </c>
      <c r="T37">
        <v>1.05</v>
      </c>
      <c r="U37">
        <v>0.11</v>
      </c>
      <c r="V37">
        <v>8.42</v>
      </c>
      <c r="W37">
        <v>11.26</v>
      </c>
      <c r="X37">
        <v>-0.27</v>
      </c>
      <c r="Y37">
        <v>9.56</v>
      </c>
      <c r="Z37">
        <v>4.2699999999999996</v>
      </c>
      <c r="AA37">
        <v>-0.27</v>
      </c>
      <c r="AB37">
        <v>9.39</v>
      </c>
      <c r="AC37">
        <v>0.48</v>
      </c>
      <c r="AD37">
        <v>1.03</v>
      </c>
      <c r="AE37">
        <v>-5.61</v>
      </c>
      <c r="AF37">
        <v>9.01</v>
      </c>
      <c r="AG37">
        <v>88.92</v>
      </c>
      <c r="AH37">
        <v>0.97899999999999998</v>
      </c>
      <c r="AI37">
        <v>11.22</v>
      </c>
      <c r="AJ37">
        <v>10.4</v>
      </c>
      <c r="AK37">
        <v>2.15</v>
      </c>
      <c r="AL37">
        <v>50.26</v>
      </c>
      <c r="AM37">
        <v>83.95</v>
      </c>
      <c r="AN37">
        <v>21.29</v>
      </c>
      <c r="AO37">
        <v>15.1</v>
      </c>
      <c r="AP37">
        <v>6.02</v>
      </c>
      <c r="AQ37">
        <v>77.95</v>
      </c>
    </row>
    <row r="38" spans="1:43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11.512499999999999</v>
      </c>
      <c r="H38">
        <v>5.45</v>
      </c>
      <c r="I38">
        <v>-1.62</v>
      </c>
      <c r="J38">
        <v>2.68</v>
      </c>
      <c r="K38">
        <v>8.17</v>
      </c>
      <c r="L38">
        <v>-0.44</v>
      </c>
      <c r="M38">
        <v>4.1399999999999997</v>
      </c>
      <c r="N38">
        <v>4.67</v>
      </c>
      <c r="O38">
        <v>0.6</v>
      </c>
      <c r="P38">
        <v>2.64</v>
      </c>
      <c r="Q38">
        <v>0.03</v>
      </c>
      <c r="R38">
        <v>0.18</v>
      </c>
      <c r="S38">
        <v>-1.81</v>
      </c>
      <c r="T38">
        <v>0.51</v>
      </c>
      <c r="U38">
        <v>-0.02</v>
      </c>
      <c r="V38">
        <v>4.08</v>
      </c>
      <c r="W38">
        <v>2.98</v>
      </c>
      <c r="X38">
        <v>-0.74</v>
      </c>
      <c r="Y38">
        <v>3.11</v>
      </c>
      <c r="Z38">
        <v>1.6</v>
      </c>
      <c r="AA38">
        <v>1.4</v>
      </c>
      <c r="AB38">
        <v>-0.26</v>
      </c>
      <c r="AC38">
        <v>0.15</v>
      </c>
      <c r="AD38">
        <v>0.22</v>
      </c>
      <c r="AE38">
        <v>-1.91</v>
      </c>
      <c r="AF38">
        <v>7.25</v>
      </c>
      <c r="AG38">
        <v>91.71</v>
      </c>
      <c r="AH38">
        <v>0.99</v>
      </c>
      <c r="AI38">
        <v>9.6999999999999993</v>
      </c>
      <c r="AJ38">
        <v>12.45</v>
      </c>
      <c r="AK38">
        <v>6.95</v>
      </c>
      <c r="AL38">
        <v>45.75</v>
      </c>
      <c r="AM38">
        <v>58.26</v>
      </c>
      <c r="AN38">
        <v>18.96</v>
      </c>
      <c r="AO38">
        <v>18.39</v>
      </c>
      <c r="AP38">
        <v>13.75</v>
      </c>
      <c r="AQ38">
        <v>57.96</v>
      </c>
    </row>
    <row r="39" spans="1:43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15.5</v>
      </c>
      <c r="H39">
        <v>7.75</v>
      </c>
      <c r="I39">
        <v>-1.85</v>
      </c>
      <c r="J39">
        <v>3.84</v>
      </c>
      <c r="K39">
        <v>6.66</v>
      </c>
      <c r="L39">
        <v>-4.5599999999999996</v>
      </c>
      <c r="M39">
        <v>6.46</v>
      </c>
      <c r="N39">
        <v>2.17</v>
      </c>
      <c r="O39">
        <v>-4.46</v>
      </c>
      <c r="P39">
        <v>5.77</v>
      </c>
      <c r="Q39">
        <v>1.37</v>
      </c>
      <c r="R39">
        <v>-0.31</v>
      </c>
      <c r="S39">
        <v>15.21</v>
      </c>
      <c r="T39">
        <v>0.53</v>
      </c>
      <c r="U39">
        <v>-0.16</v>
      </c>
      <c r="V39">
        <v>6.27</v>
      </c>
      <c r="W39">
        <v>7.35</v>
      </c>
      <c r="X39">
        <v>-0.88</v>
      </c>
      <c r="Y39">
        <v>6.82</v>
      </c>
      <c r="Z39">
        <v>2.7</v>
      </c>
      <c r="AA39">
        <v>-0.12</v>
      </c>
      <c r="AB39">
        <v>5.6</v>
      </c>
      <c r="AC39">
        <v>0.34</v>
      </c>
      <c r="AD39">
        <v>-0.38</v>
      </c>
      <c r="AE39">
        <v>12.9</v>
      </c>
      <c r="AF39">
        <v>11.02</v>
      </c>
      <c r="AG39">
        <v>90.85</v>
      </c>
      <c r="AH39">
        <v>1.0189999999999999</v>
      </c>
      <c r="AI39">
        <v>9.3800000000000008</v>
      </c>
      <c r="AJ39">
        <v>14.02</v>
      </c>
      <c r="AK39">
        <v>6.62</v>
      </c>
      <c r="AL39">
        <v>40.6</v>
      </c>
      <c r="AM39">
        <v>58.6</v>
      </c>
      <c r="AN39">
        <v>22.02</v>
      </c>
      <c r="AO39">
        <v>20.99</v>
      </c>
      <c r="AP39">
        <v>15.31</v>
      </c>
      <c r="AQ39">
        <v>58.99</v>
      </c>
    </row>
    <row r="40" spans="1:43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7.8724358974359001</v>
      </c>
      <c r="H40">
        <v>-3.65</v>
      </c>
      <c r="I40">
        <v>-6.92</v>
      </c>
      <c r="J40">
        <v>1.63</v>
      </c>
      <c r="K40">
        <v>-4.57</v>
      </c>
      <c r="L40">
        <v>-7.18</v>
      </c>
      <c r="M40">
        <v>2.0699999999999998</v>
      </c>
      <c r="N40">
        <v>-5.43</v>
      </c>
      <c r="O40">
        <v>-6.28</v>
      </c>
      <c r="P40">
        <v>1.4</v>
      </c>
      <c r="Q40">
        <v>-0.71</v>
      </c>
      <c r="R40">
        <v>-0.96</v>
      </c>
      <c r="S40">
        <v>13.68</v>
      </c>
      <c r="T40">
        <v>-0.43</v>
      </c>
      <c r="U40">
        <v>-0.44</v>
      </c>
      <c r="V40">
        <v>0.64</v>
      </c>
      <c r="W40">
        <v>-1.49</v>
      </c>
      <c r="X40">
        <v>-2.17</v>
      </c>
      <c r="Y40">
        <v>0.86</v>
      </c>
      <c r="Z40">
        <v>-2.56</v>
      </c>
      <c r="AA40">
        <v>-1.83</v>
      </c>
      <c r="AB40">
        <v>-1.87</v>
      </c>
      <c r="AC40">
        <v>-0.85</v>
      </c>
      <c r="AD40">
        <v>-0.65</v>
      </c>
      <c r="AE40">
        <v>6.2</v>
      </c>
      <c r="AF40">
        <v>8.14</v>
      </c>
      <c r="AG40">
        <v>97.33</v>
      </c>
      <c r="AH40">
        <v>1.0549999999999999</v>
      </c>
      <c r="AI40">
        <v>4.6900000000000004</v>
      </c>
      <c r="AJ40">
        <v>13.19</v>
      </c>
      <c r="AK40">
        <v>8.7899999999999991</v>
      </c>
      <c r="AL40">
        <v>57.45</v>
      </c>
      <c r="AM40">
        <v>34.78</v>
      </c>
      <c r="AN40">
        <v>8.7899999999999991</v>
      </c>
      <c r="AO40">
        <v>19.350000000000001</v>
      </c>
      <c r="AP40">
        <v>15.83</v>
      </c>
      <c r="AQ40">
        <v>35.71</v>
      </c>
    </row>
    <row r="41" spans="1:43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10.376296296295999</v>
      </c>
      <c r="H41">
        <v>-15.79</v>
      </c>
      <c r="I41">
        <v>12.75</v>
      </c>
      <c r="J41">
        <v>-12.34</v>
      </c>
      <c r="K41">
        <v>-12.42</v>
      </c>
      <c r="L41">
        <v>5.07</v>
      </c>
      <c r="M41">
        <v>-10.84</v>
      </c>
      <c r="N41">
        <v>-8.68</v>
      </c>
      <c r="O41">
        <v>0.33</v>
      </c>
      <c r="P41">
        <v>-8.17</v>
      </c>
      <c r="Q41">
        <v>-1</v>
      </c>
      <c r="R41">
        <v>0.11</v>
      </c>
      <c r="S41">
        <v>-12.66</v>
      </c>
      <c r="T41">
        <v>-0.64</v>
      </c>
      <c r="U41">
        <v>0.31</v>
      </c>
      <c r="V41">
        <v>-9.5299999999999994</v>
      </c>
      <c r="W41">
        <v>-7.92</v>
      </c>
      <c r="X41">
        <v>3.23</v>
      </c>
      <c r="Y41">
        <v>-10.43</v>
      </c>
      <c r="Z41">
        <v>-2.74</v>
      </c>
      <c r="AA41">
        <v>0.86</v>
      </c>
      <c r="AB41">
        <v>-8.18</v>
      </c>
      <c r="AC41">
        <v>-0.5</v>
      </c>
      <c r="AD41">
        <v>-0.39</v>
      </c>
      <c r="AE41">
        <v>-5</v>
      </c>
      <c r="AF41">
        <v>7.14</v>
      </c>
      <c r="AG41">
        <v>90.87</v>
      </c>
      <c r="AH41">
        <v>0.98</v>
      </c>
      <c r="AI41">
        <v>5.78</v>
      </c>
      <c r="AJ41">
        <v>14.52</v>
      </c>
      <c r="AK41">
        <v>13.62</v>
      </c>
      <c r="AL41">
        <v>47.42</v>
      </c>
      <c r="AM41">
        <v>29.8</v>
      </c>
      <c r="AN41">
        <v>9.89</v>
      </c>
      <c r="AO41">
        <v>20.56</v>
      </c>
      <c r="AP41">
        <v>25.31</v>
      </c>
      <c r="AQ41">
        <v>28.1</v>
      </c>
    </row>
    <row r="42" spans="1:43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12.583333333333</v>
      </c>
      <c r="H42">
        <v>2.0099999999999998</v>
      </c>
      <c r="I42">
        <v>-15.88</v>
      </c>
      <c r="J42">
        <v>7.58</v>
      </c>
      <c r="K42">
        <v>2.67</v>
      </c>
      <c r="L42">
        <v>-10.31</v>
      </c>
      <c r="M42">
        <v>7.5</v>
      </c>
      <c r="N42">
        <v>3.69</v>
      </c>
      <c r="O42">
        <v>-5.46</v>
      </c>
      <c r="P42">
        <v>7.63</v>
      </c>
      <c r="Q42">
        <v>-0.75</v>
      </c>
      <c r="R42">
        <v>0.82</v>
      </c>
      <c r="S42">
        <v>-15.64</v>
      </c>
      <c r="T42">
        <v>-0.13</v>
      </c>
      <c r="U42">
        <v>-0.78</v>
      </c>
      <c r="V42">
        <v>6.13</v>
      </c>
      <c r="W42">
        <v>0.52</v>
      </c>
      <c r="X42">
        <v>-5.9</v>
      </c>
      <c r="Y42">
        <v>5.37</v>
      </c>
      <c r="Z42">
        <v>-1</v>
      </c>
      <c r="AA42">
        <v>-2.81</v>
      </c>
      <c r="AB42">
        <v>3.51</v>
      </c>
      <c r="AC42">
        <v>-0.33</v>
      </c>
      <c r="AD42">
        <v>0.65</v>
      </c>
      <c r="AE42">
        <v>-16.079999999999998</v>
      </c>
      <c r="AF42">
        <v>6.8</v>
      </c>
      <c r="AG42">
        <v>89.36</v>
      </c>
      <c r="AH42">
        <v>0.96199999999999997</v>
      </c>
      <c r="AI42">
        <v>8.34</v>
      </c>
      <c r="AJ42">
        <v>12.22</v>
      </c>
      <c r="AK42">
        <v>11.32</v>
      </c>
      <c r="AL42">
        <v>46.19</v>
      </c>
      <c r="AM42">
        <v>42.42</v>
      </c>
      <c r="AN42">
        <v>18.18</v>
      </c>
      <c r="AO42">
        <v>19.670000000000002</v>
      </c>
      <c r="AP42">
        <v>20.260000000000002</v>
      </c>
      <c r="AQ42">
        <v>47.29</v>
      </c>
    </row>
    <row r="43" spans="1:43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10.959259259258999</v>
      </c>
      <c r="H43">
        <v>-10.79</v>
      </c>
      <c r="I43">
        <v>10.67</v>
      </c>
      <c r="J43">
        <v>-9.27</v>
      </c>
      <c r="K43">
        <v>-8.58</v>
      </c>
      <c r="L43">
        <v>6.07</v>
      </c>
      <c r="M43">
        <v>-9.19</v>
      </c>
      <c r="N43">
        <v>-6.51</v>
      </c>
      <c r="O43">
        <v>1.81</v>
      </c>
      <c r="P43">
        <v>-8.1</v>
      </c>
      <c r="Q43">
        <v>0.13</v>
      </c>
      <c r="R43">
        <v>-1.1499999999999999</v>
      </c>
      <c r="S43">
        <v>14.4</v>
      </c>
      <c r="T43">
        <v>-0.8</v>
      </c>
      <c r="U43">
        <v>0.22</v>
      </c>
      <c r="V43">
        <v>-11.12</v>
      </c>
      <c r="W43">
        <v>-5.19</v>
      </c>
      <c r="X43">
        <v>2.14</v>
      </c>
      <c r="Y43">
        <v>-7.2</v>
      </c>
      <c r="Z43">
        <v>-2.39</v>
      </c>
      <c r="AA43">
        <v>1.41</v>
      </c>
      <c r="AB43">
        <v>-8.8699999999999992</v>
      </c>
      <c r="AC43">
        <v>-0.28000000000000003</v>
      </c>
      <c r="AD43">
        <v>-1.07</v>
      </c>
      <c r="AE43">
        <v>15.29</v>
      </c>
      <c r="AF43">
        <v>9.83</v>
      </c>
      <c r="AG43">
        <v>94.55</v>
      </c>
      <c r="AH43">
        <v>1.044</v>
      </c>
      <c r="AI43">
        <v>1.95</v>
      </c>
      <c r="AJ43">
        <v>13.87</v>
      </c>
      <c r="AK43">
        <v>22.02</v>
      </c>
      <c r="AL43">
        <v>41.12</v>
      </c>
      <c r="AM43">
        <v>8.1199999999999992</v>
      </c>
      <c r="AN43">
        <v>3.77</v>
      </c>
      <c r="AO43">
        <v>16.79</v>
      </c>
      <c r="AP43">
        <v>35.89</v>
      </c>
      <c r="AQ43">
        <v>9.51</v>
      </c>
    </row>
    <row r="44" spans="1:43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13.870138888889</v>
      </c>
      <c r="H44">
        <v>7.08</v>
      </c>
      <c r="I44">
        <v>-4.3099999999999996</v>
      </c>
      <c r="J44">
        <v>4.66</v>
      </c>
      <c r="K44">
        <v>4.07</v>
      </c>
      <c r="L44">
        <v>-1.74</v>
      </c>
      <c r="M44">
        <v>3.35</v>
      </c>
      <c r="N44">
        <v>3.75</v>
      </c>
      <c r="O44">
        <v>-2.79</v>
      </c>
      <c r="P44">
        <v>5.51</v>
      </c>
      <c r="Q44">
        <v>0.66</v>
      </c>
      <c r="R44">
        <v>-0.92</v>
      </c>
      <c r="S44">
        <v>15.13</v>
      </c>
      <c r="T44">
        <v>0.48</v>
      </c>
      <c r="U44">
        <v>-0.05</v>
      </c>
      <c r="V44">
        <v>5.03</v>
      </c>
      <c r="W44">
        <v>3.79</v>
      </c>
      <c r="X44">
        <v>-1.35</v>
      </c>
      <c r="Y44">
        <v>4.6399999999999997</v>
      </c>
      <c r="Z44">
        <v>1.18</v>
      </c>
      <c r="AA44">
        <v>-0.84</v>
      </c>
      <c r="AB44">
        <v>4.5199999999999996</v>
      </c>
      <c r="AC44">
        <v>0.56999999999999995</v>
      </c>
      <c r="AD44">
        <v>-0.5</v>
      </c>
      <c r="AE44">
        <v>20.59</v>
      </c>
      <c r="AF44">
        <v>9.3699999999999992</v>
      </c>
      <c r="AG44">
        <v>92.26</v>
      </c>
      <c r="AH44">
        <v>1.016</v>
      </c>
      <c r="AI44">
        <v>7.3</v>
      </c>
      <c r="AJ44">
        <v>14.78</v>
      </c>
      <c r="AK44">
        <v>14.33</v>
      </c>
      <c r="AL44">
        <v>42.99</v>
      </c>
      <c r="AM44">
        <v>33.75</v>
      </c>
      <c r="AN44">
        <v>17.21</v>
      </c>
      <c r="AO44">
        <v>21.81</v>
      </c>
      <c r="AP44">
        <v>23.7</v>
      </c>
      <c r="AQ44">
        <v>42.07</v>
      </c>
    </row>
    <row r="45" spans="1:43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9.0441176470587994</v>
      </c>
      <c r="H45">
        <v>5.03</v>
      </c>
      <c r="I45">
        <v>2.1</v>
      </c>
      <c r="J45">
        <v>0.85</v>
      </c>
      <c r="K45">
        <v>-2.13</v>
      </c>
      <c r="L45">
        <v>-0.37</v>
      </c>
      <c r="M45">
        <v>-0.86</v>
      </c>
      <c r="N45">
        <v>0.81</v>
      </c>
      <c r="O45">
        <v>-0.28999999999999998</v>
      </c>
      <c r="P45">
        <v>0.85</v>
      </c>
      <c r="Q45">
        <v>-0.66</v>
      </c>
      <c r="R45">
        <v>-0.57999999999999996</v>
      </c>
      <c r="S45">
        <v>-0.21</v>
      </c>
      <c r="T45">
        <v>-0.31</v>
      </c>
      <c r="U45">
        <v>-0.16</v>
      </c>
      <c r="V45">
        <v>-1.1100000000000001</v>
      </c>
      <c r="W45">
        <v>0.36</v>
      </c>
      <c r="X45">
        <v>1.01</v>
      </c>
      <c r="Y45">
        <v>-0.68</v>
      </c>
      <c r="Z45">
        <v>-0.74</v>
      </c>
      <c r="AA45">
        <v>-0.87</v>
      </c>
      <c r="AB45">
        <v>0.62</v>
      </c>
      <c r="AC45">
        <v>-0.88</v>
      </c>
      <c r="AD45">
        <v>-0.3</v>
      </c>
      <c r="AE45">
        <v>-12.94</v>
      </c>
      <c r="AF45">
        <v>6.18</v>
      </c>
      <c r="AG45">
        <v>92.65</v>
      </c>
      <c r="AH45">
        <v>0.98799999999999999</v>
      </c>
      <c r="AI45">
        <v>10.54</v>
      </c>
      <c r="AJ45">
        <v>13.46</v>
      </c>
      <c r="AK45">
        <v>7.22</v>
      </c>
      <c r="AL45">
        <v>51.51</v>
      </c>
      <c r="AM45">
        <v>59.34</v>
      </c>
      <c r="AN45">
        <v>18.73</v>
      </c>
      <c r="AO45">
        <v>19.510000000000002</v>
      </c>
      <c r="AP45">
        <v>12.68</v>
      </c>
      <c r="AQ45">
        <v>59.63</v>
      </c>
    </row>
    <row r="46" spans="1:43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11.512765957447</v>
      </c>
      <c r="H46">
        <v>-5.28</v>
      </c>
      <c r="I46">
        <v>4.79</v>
      </c>
      <c r="J46">
        <v>-4.3</v>
      </c>
      <c r="K46">
        <v>-4.3</v>
      </c>
      <c r="L46">
        <v>5.47</v>
      </c>
      <c r="M46">
        <v>-5.79</v>
      </c>
      <c r="N46">
        <v>-2.9</v>
      </c>
      <c r="O46">
        <v>3.77</v>
      </c>
      <c r="P46">
        <v>-5.73</v>
      </c>
      <c r="Q46">
        <v>-0.02</v>
      </c>
      <c r="R46">
        <v>0.24</v>
      </c>
      <c r="S46">
        <v>-2.5</v>
      </c>
      <c r="T46">
        <v>-0.4</v>
      </c>
      <c r="U46">
        <v>0.4</v>
      </c>
      <c r="V46">
        <v>-7.79</v>
      </c>
      <c r="W46">
        <v>-3.51</v>
      </c>
      <c r="X46">
        <v>3.37</v>
      </c>
      <c r="Y46">
        <v>-6.23</v>
      </c>
      <c r="Z46">
        <v>-1.65</v>
      </c>
      <c r="AA46">
        <v>2.27</v>
      </c>
      <c r="AB46">
        <v>-8.52</v>
      </c>
      <c r="AC46">
        <v>-0.36</v>
      </c>
      <c r="AD46">
        <v>-0.41</v>
      </c>
      <c r="AE46">
        <v>-1.27</v>
      </c>
      <c r="AF46">
        <v>8.76</v>
      </c>
      <c r="AG46">
        <v>91.01</v>
      </c>
      <c r="AH46">
        <v>0.998</v>
      </c>
      <c r="AI46">
        <v>12.42</v>
      </c>
      <c r="AJ46">
        <v>14.75</v>
      </c>
      <c r="AK46">
        <v>6.99</v>
      </c>
      <c r="AL46">
        <v>49.57</v>
      </c>
      <c r="AM46">
        <v>64</v>
      </c>
      <c r="AN46">
        <v>18.63</v>
      </c>
      <c r="AO46">
        <v>19.63</v>
      </c>
      <c r="AP46">
        <v>15.97</v>
      </c>
      <c r="AQ46">
        <v>53.85</v>
      </c>
    </row>
    <row r="47" spans="1:43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10.198148148148</v>
      </c>
      <c r="H47">
        <v>-7.05</v>
      </c>
      <c r="I47">
        <v>4.1900000000000004</v>
      </c>
      <c r="J47">
        <v>-5.04</v>
      </c>
      <c r="K47">
        <v>-7.08</v>
      </c>
      <c r="L47">
        <v>-1.43</v>
      </c>
      <c r="M47">
        <v>-3.84</v>
      </c>
      <c r="N47">
        <v>-6.74</v>
      </c>
      <c r="O47">
        <v>-0.53</v>
      </c>
      <c r="P47">
        <v>-5.93</v>
      </c>
      <c r="Q47">
        <v>-0.83</v>
      </c>
      <c r="R47">
        <v>-1.31</v>
      </c>
      <c r="S47">
        <v>-1.1399999999999999</v>
      </c>
      <c r="T47">
        <v>-0.53</v>
      </c>
      <c r="U47">
        <v>0.03</v>
      </c>
      <c r="V47">
        <v>-6.08</v>
      </c>
      <c r="W47">
        <v>-6.62</v>
      </c>
      <c r="X47">
        <v>-1.45</v>
      </c>
      <c r="Y47">
        <v>-6.18</v>
      </c>
      <c r="Z47">
        <v>-0.89</v>
      </c>
      <c r="AA47">
        <v>0.28000000000000003</v>
      </c>
      <c r="AB47">
        <v>-2.76</v>
      </c>
      <c r="AC47">
        <v>-0.23</v>
      </c>
      <c r="AD47">
        <v>-1.05</v>
      </c>
      <c r="AE47">
        <v>15.85</v>
      </c>
      <c r="AF47">
        <v>3.77</v>
      </c>
      <c r="AG47">
        <v>94.93</v>
      </c>
      <c r="AH47">
        <v>0.98699999999999999</v>
      </c>
      <c r="AI47">
        <v>5.88</v>
      </c>
      <c r="AJ47">
        <v>12.2</v>
      </c>
      <c r="AK47">
        <v>9.59</v>
      </c>
      <c r="AL47">
        <v>46.63</v>
      </c>
      <c r="AM47">
        <v>38.03</v>
      </c>
      <c r="AN47">
        <v>11.55</v>
      </c>
      <c r="AO47">
        <v>17</v>
      </c>
      <c r="AP47">
        <v>22.66</v>
      </c>
      <c r="AQ47">
        <v>33.76</v>
      </c>
    </row>
    <row r="48" spans="1:43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14.745744680851001</v>
      </c>
      <c r="H48">
        <v>18.75</v>
      </c>
      <c r="I48">
        <v>-4.13</v>
      </c>
      <c r="J48">
        <v>9.11</v>
      </c>
      <c r="K48">
        <v>15.34</v>
      </c>
      <c r="L48">
        <v>-2.15</v>
      </c>
      <c r="M48">
        <v>9.64</v>
      </c>
      <c r="N48">
        <v>12.02</v>
      </c>
      <c r="O48">
        <v>-2</v>
      </c>
      <c r="P48">
        <v>11.01</v>
      </c>
      <c r="Q48">
        <v>1.26</v>
      </c>
      <c r="R48">
        <v>-0.4</v>
      </c>
      <c r="S48">
        <v>16.59</v>
      </c>
      <c r="T48">
        <v>0.86</v>
      </c>
      <c r="U48">
        <v>0</v>
      </c>
      <c r="V48">
        <v>7.6</v>
      </c>
      <c r="W48">
        <v>7.16</v>
      </c>
      <c r="X48">
        <v>2.0099999999999998</v>
      </c>
      <c r="Y48">
        <v>4.62</v>
      </c>
      <c r="Z48">
        <v>3.7</v>
      </c>
      <c r="AA48">
        <v>1.19</v>
      </c>
      <c r="AB48">
        <v>4.95</v>
      </c>
      <c r="AC48">
        <v>-0.22</v>
      </c>
      <c r="AD48">
        <v>-0.2</v>
      </c>
      <c r="AE48">
        <v>-1.23</v>
      </c>
      <c r="AF48">
        <v>8.43</v>
      </c>
      <c r="AG48">
        <v>93.11</v>
      </c>
      <c r="AH48">
        <v>1.0149999999999999</v>
      </c>
      <c r="AI48">
        <v>12.55</v>
      </c>
      <c r="AJ48">
        <v>10.130000000000001</v>
      </c>
      <c r="AK48">
        <v>8.83</v>
      </c>
      <c r="AL48">
        <v>45.71</v>
      </c>
      <c r="AM48">
        <v>58.7</v>
      </c>
      <c r="AN48">
        <v>23.89</v>
      </c>
      <c r="AO48">
        <v>14.8</v>
      </c>
      <c r="AP48">
        <v>18.53</v>
      </c>
      <c r="AQ48">
        <v>56.33</v>
      </c>
    </row>
    <row r="49" spans="1:43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11.815789473683999</v>
      </c>
      <c r="H49">
        <v>-9.99</v>
      </c>
      <c r="I49">
        <v>-1.84</v>
      </c>
      <c r="J49">
        <v>-3.48</v>
      </c>
      <c r="K49">
        <v>-7.55</v>
      </c>
      <c r="L49">
        <v>-2.78</v>
      </c>
      <c r="M49">
        <v>-2.61</v>
      </c>
      <c r="N49">
        <v>-5.21</v>
      </c>
      <c r="O49">
        <v>-1.42</v>
      </c>
      <c r="P49">
        <v>-2.9</v>
      </c>
      <c r="Q49">
        <v>0.61</v>
      </c>
      <c r="R49">
        <v>-1.1200000000000001</v>
      </c>
      <c r="S49">
        <v>18.62</v>
      </c>
      <c r="T49">
        <v>-0.43</v>
      </c>
      <c r="U49">
        <v>0.08</v>
      </c>
      <c r="V49">
        <v>-5.09</v>
      </c>
      <c r="W49">
        <v>-4.93</v>
      </c>
      <c r="X49">
        <v>1.1499999999999999</v>
      </c>
      <c r="Y49">
        <v>-5.77</v>
      </c>
      <c r="Z49">
        <v>-3.2</v>
      </c>
      <c r="AA49">
        <v>7.0000000000000007E-2</v>
      </c>
      <c r="AB49">
        <v>-7.5</v>
      </c>
      <c r="AC49">
        <v>0.38</v>
      </c>
      <c r="AD49">
        <v>-0.51</v>
      </c>
      <c r="AE49">
        <v>16.559999999999999</v>
      </c>
      <c r="AF49">
        <v>10.33</v>
      </c>
      <c r="AG49">
        <v>94</v>
      </c>
      <c r="AH49">
        <v>1.0429999999999999</v>
      </c>
      <c r="AI49">
        <v>11.22</v>
      </c>
      <c r="AJ49">
        <v>11.22</v>
      </c>
      <c r="AK49">
        <v>8.02</v>
      </c>
      <c r="AL49">
        <v>48.11</v>
      </c>
      <c r="AM49">
        <v>58.33</v>
      </c>
      <c r="AN49">
        <v>17.100000000000001</v>
      </c>
      <c r="AO49">
        <v>15.5</v>
      </c>
      <c r="AP49">
        <v>16.7</v>
      </c>
      <c r="AQ49">
        <v>50.59</v>
      </c>
    </row>
    <row r="50" spans="1:43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9.1913043478260992</v>
      </c>
      <c r="H50">
        <v>-8.48</v>
      </c>
      <c r="I50">
        <v>-3.93</v>
      </c>
      <c r="J50">
        <v>-1.87</v>
      </c>
      <c r="K50">
        <v>-5.76</v>
      </c>
      <c r="L50">
        <v>-1.19</v>
      </c>
      <c r="M50">
        <v>-2.7</v>
      </c>
      <c r="N50">
        <v>-2.39</v>
      </c>
      <c r="O50">
        <v>2.2599999999999998</v>
      </c>
      <c r="P50">
        <v>-3.92</v>
      </c>
      <c r="Q50">
        <v>-1.51</v>
      </c>
      <c r="R50">
        <v>0.8</v>
      </c>
      <c r="S50">
        <v>-23.75</v>
      </c>
      <c r="T50">
        <v>-0.93</v>
      </c>
      <c r="U50">
        <v>-0.4</v>
      </c>
      <c r="V50">
        <v>-5.82</v>
      </c>
      <c r="W50">
        <v>-13.16</v>
      </c>
      <c r="X50">
        <v>1.92</v>
      </c>
      <c r="Y50">
        <v>-14.83</v>
      </c>
      <c r="Z50">
        <v>-6.73</v>
      </c>
      <c r="AA50">
        <v>0.15</v>
      </c>
      <c r="AB50">
        <v>-16.32</v>
      </c>
      <c r="AC50">
        <v>-0.72</v>
      </c>
      <c r="AD50">
        <v>-0.61</v>
      </c>
      <c r="AE50">
        <v>2.86</v>
      </c>
      <c r="AF50">
        <v>5.83</v>
      </c>
      <c r="AG50">
        <v>90.57</v>
      </c>
      <c r="AH50">
        <v>0.96399999999999997</v>
      </c>
      <c r="AI50">
        <v>4.82</v>
      </c>
      <c r="AJ50">
        <v>10.79</v>
      </c>
      <c r="AK50">
        <v>10.5</v>
      </c>
      <c r="AL50">
        <v>54.21</v>
      </c>
      <c r="AM50">
        <v>31.48</v>
      </c>
      <c r="AN50">
        <v>9.08</v>
      </c>
      <c r="AO50">
        <v>15.61</v>
      </c>
      <c r="AP50">
        <v>21</v>
      </c>
      <c r="AQ50">
        <v>30.19</v>
      </c>
    </row>
    <row r="51" spans="1:43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13.661979166667001</v>
      </c>
      <c r="H51">
        <v>-2.44</v>
      </c>
      <c r="I51">
        <v>1.95</v>
      </c>
      <c r="J51">
        <v>-1.73</v>
      </c>
      <c r="K51">
        <v>-1.8</v>
      </c>
      <c r="L51">
        <v>-1.88</v>
      </c>
      <c r="M51">
        <v>-0.06</v>
      </c>
      <c r="N51">
        <v>-1.54</v>
      </c>
      <c r="O51">
        <v>-1.33</v>
      </c>
      <c r="P51">
        <v>-0.31</v>
      </c>
      <c r="Q51">
        <v>-0.44</v>
      </c>
      <c r="R51">
        <v>-0.06</v>
      </c>
      <c r="S51">
        <v>-3.8</v>
      </c>
      <c r="T51">
        <v>-0.27</v>
      </c>
      <c r="U51">
        <v>-0.13</v>
      </c>
      <c r="V51">
        <v>-1.57</v>
      </c>
      <c r="W51">
        <v>-1.65</v>
      </c>
      <c r="X51">
        <v>-0.14000000000000001</v>
      </c>
      <c r="Y51">
        <v>-1.42</v>
      </c>
      <c r="Z51">
        <v>-1.22</v>
      </c>
      <c r="AA51">
        <v>-0.63</v>
      </c>
      <c r="AB51">
        <v>-1.62</v>
      </c>
      <c r="AC51">
        <v>0.37</v>
      </c>
      <c r="AD51">
        <v>0.28999999999999998</v>
      </c>
      <c r="AE51">
        <v>2</v>
      </c>
      <c r="AF51">
        <v>8.33</v>
      </c>
      <c r="AG51">
        <v>90.13</v>
      </c>
      <c r="AH51">
        <v>0.98499999999999999</v>
      </c>
      <c r="AI51">
        <v>10.29</v>
      </c>
      <c r="AJ51">
        <v>16.739999999999998</v>
      </c>
      <c r="AK51">
        <v>11.12</v>
      </c>
      <c r="AL51">
        <v>34.31</v>
      </c>
      <c r="AM51">
        <v>48.08</v>
      </c>
      <c r="AN51">
        <v>17.43</v>
      </c>
      <c r="AO51">
        <v>21</v>
      </c>
      <c r="AP51">
        <v>20.59</v>
      </c>
      <c r="AQ51">
        <v>45.85</v>
      </c>
    </row>
    <row r="52" spans="1:43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10.565555555555999</v>
      </c>
      <c r="H52">
        <v>0.1</v>
      </c>
      <c r="I52">
        <v>0.08</v>
      </c>
      <c r="J52">
        <v>0.01</v>
      </c>
      <c r="K52">
        <v>2.48</v>
      </c>
      <c r="L52">
        <v>-2.3199999999999998</v>
      </c>
      <c r="M52">
        <v>2.9</v>
      </c>
      <c r="N52">
        <v>2.0499999999999998</v>
      </c>
      <c r="O52">
        <v>-3.87</v>
      </c>
      <c r="P52">
        <v>5.04</v>
      </c>
      <c r="Q52">
        <v>0.08</v>
      </c>
      <c r="R52">
        <v>-0.82</v>
      </c>
      <c r="S52">
        <v>8.3699999999999992</v>
      </c>
      <c r="T52">
        <v>-0.02</v>
      </c>
      <c r="U52">
        <v>0.05</v>
      </c>
      <c r="V52">
        <v>-0.67</v>
      </c>
      <c r="W52">
        <v>1.22</v>
      </c>
      <c r="X52">
        <v>3.14</v>
      </c>
      <c r="Y52">
        <v>-1.1399999999999999</v>
      </c>
      <c r="Z52">
        <v>1.05</v>
      </c>
      <c r="AA52">
        <v>1.1499999999999999</v>
      </c>
      <c r="AB52">
        <v>0.78</v>
      </c>
      <c r="AC52">
        <v>0.48</v>
      </c>
      <c r="AD52">
        <v>-0.79</v>
      </c>
      <c r="AE52">
        <v>27.27</v>
      </c>
      <c r="AF52">
        <v>6.21</v>
      </c>
      <c r="AG52">
        <v>92.16</v>
      </c>
      <c r="AH52">
        <v>0.98399999999999999</v>
      </c>
      <c r="AI52">
        <v>7.57</v>
      </c>
      <c r="AJ52">
        <v>9.2799999999999994</v>
      </c>
      <c r="AK52">
        <v>6.81</v>
      </c>
      <c r="AL52">
        <v>51.49</v>
      </c>
      <c r="AM52">
        <v>52.63</v>
      </c>
      <c r="AN52">
        <v>14.2</v>
      </c>
      <c r="AO52">
        <v>14.76</v>
      </c>
      <c r="AP52">
        <v>16.47</v>
      </c>
      <c r="AQ52">
        <v>46.3</v>
      </c>
    </row>
    <row r="53" spans="1:43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12.932986111110999</v>
      </c>
      <c r="H53">
        <v>6.9</v>
      </c>
      <c r="I53">
        <v>-2.57</v>
      </c>
      <c r="J53">
        <v>4.03</v>
      </c>
      <c r="K53">
        <v>2.69</v>
      </c>
      <c r="L53">
        <v>-0.51</v>
      </c>
      <c r="M53">
        <v>1.91</v>
      </c>
      <c r="N53">
        <v>0.8</v>
      </c>
      <c r="O53">
        <v>1.36</v>
      </c>
      <c r="P53">
        <v>-0.42</v>
      </c>
      <c r="Q53">
        <v>0.19</v>
      </c>
      <c r="R53">
        <v>0.09</v>
      </c>
      <c r="S53">
        <v>0.56000000000000005</v>
      </c>
      <c r="T53">
        <v>0</v>
      </c>
      <c r="U53">
        <v>0.1</v>
      </c>
      <c r="V53">
        <v>-0.96</v>
      </c>
      <c r="W53">
        <v>3.78</v>
      </c>
      <c r="X53">
        <v>0.11</v>
      </c>
      <c r="Y53">
        <v>3.2</v>
      </c>
      <c r="Z53">
        <v>0.62</v>
      </c>
      <c r="AA53">
        <v>-0.27</v>
      </c>
      <c r="AB53">
        <v>1.92</v>
      </c>
      <c r="AC53">
        <v>-0.33</v>
      </c>
      <c r="AD53">
        <v>0.11</v>
      </c>
      <c r="AE53">
        <v>-7.89</v>
      </c>
      <c r="AF53">
        <v>9.9</v>
      </c>
      <c r="AG53">
        <v>93.48</v>
      </c>
      <c r="AH53">
        <v>1.034</v>
      </c>
      <c r="AI53">
        <v>13.43</v>
      </c>
      <c r="AJ53">
        <v>11.89</v>
      </c>
      <c r="AK53">
        <v>10.25</v>
      </c>
      <c r="AL53">
        <v>46.78</v>
      </c>
      <c r="AM53">
        <v>56.73</v>
      </c>
      <c r="AN53">
        <v>22.62</v>
      </c>
      <c r="AO53">
        <v>14.69</v>
      </c>
      <c r="AP53">
        <v>19.04</v>
      </c>
      <c r="AQ53">
        <v>54.29</v>
      </c>
    </row>
    <row r="54" spans="1:43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14.279166666667001</v>
      </c>
      <c r="H54">
        <v>18.96</v>
      </c>
      <c r="I54">
        <v>-3.97</v>
      </c>
      <c r="J54">
        <v>8.9600000000000009</v>
      </c>
      <c r="K54">
        <v>15.57</v>
      </c>
      <c r="L54">
        <v>-0.8</v>
      </c>
      <c r="M54">
        <v>8.8000000000000007</v>
      </c>
      <c r="N54">
        <v>12.11</v>
      </c>
      <c r="O54">
        <v>0.41</v>
      </c>
      <c r="P54">
        <v>8.8000000000000007</v>
      </c>
      <c r="Q54">
        <v>0.77</v>
      </c>
      <c r="R54">
        <v>0.68</v>
      </c>
      <c r="S54">
        <v>0.75</v>
      </c>
      <c r="T54">
        <v>1.03</v>
      </c>
      <c r="U54">
        <v>0.28000000000000003</v>
      </c>
      <c r="V54">
        <v>6.84</v>
      </c>
      <c r="W54">
        <v>11.64</v>
      </c>
      <c r="X54">
        <v>0.31</v>
      </c>
      <c r="Y54">
        <v>9.9600000000000009</v>
      </c>
      <c r="Z54">
        <v>5.62</v>
      </c>
      <c r="AA54">
        <v>0.28000000000000003</v>
      </c>
      <c r="AB54">
        <v>10.99</v>
      </c>
      <c r="AC54">
        <v>0.96</v>
      </c>
      <c r="AD54">
        <v>0.34</v>
      </c>
      <c r="AE54">
        <v>7.39</v>
      </c>
      <c r="AF54">
        <v>8.9600000000000009</v>
      </c>
      <c r="AG54">
        <v>88.54</v>
      </c>
      <c r="AH54">
        <v>0.97499999999999998</v>
      </c>
      <c r="AI54">
        <v>10.029999999999999</v>
      </c>
      <c r="AJ54">
        <v>18.34</v>
      </c>
      <c r="AK54">
        <v>10.79</v>
      </c>
      <c r="AL54">
        <v>48.8</v>
      </c>
      <c r="AM54">
        <v>48.17</v>
      </c>
      <c r="AN54">
        <v>20.149999999999999</v>
      </c>
      <c r="AO54">
        <v>25.59</v>
      </c>
      <c r="AP54">
        <v>19.96</v>
      </c>
      <c r="AQ54">
        <v>50.24</v>
      </c>
    </row>
    <row r="55" spans="1:43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8.1163194444444002</v>
      </c>
      <c r="H55">
        <v>-4.3099999999999996</v>
      </c>
      <c r="I55">
        <v>10.6</v>
      </c>
      <c r="J55">
        <v>-6.18</v>
      </c>
      <c r="K55">
        <v>-4.57</v>
      </c>
      <c r="L55">
        <v>7.71</v>
      </c>
      <c r="M55">
        <v>-7.32</v>
      </c>
      <c r="N55">
        <v>-1.84</v>
      </c>
      <c r="O55">
        <v>6.13</v>
      </c>
      <c r="P55">
        <v>-6.71</v>
      </c>
      <c r="Q55">
        <v>-0.82</v>
      </c>
      <c r="R55">
        <v>0.91</v>
      </c>
      <c r="S55">
        <v>-16.579999999999998</v>
      </c>
      <c r="T55">
        <v>-0.46</v>
      </c>
      <c r="U55">
        <v>0.09</v>
      </c>
      <c r="V55">
        <v>-6.4</v>
      </c>
      <c r="W55">
        <v>-2.93</v>
      </c>
      <c r="X55">
        <v>3.61</v>
      </c>
      <c r="Y55">
        <v>-6.29</v>
      </c>
      <c r="Z55">
        <v>-3.64</v>
      </c>
      <c r="AA55">
        <v>0.39</v>
      </c>
      <c r="AB55">
        <v>-11.39</v>
      </c>
      <c r="AC55">
        <v>-0.31</v>
      </c>
      <c r="AD55">
        <v>-0.11</v>
      </c>
      <c r="AE55">
        <v>-3.14</v>
      </c>
      <c r="AF55">
        <v>7.19</v>
      </c>
      <c r="AG55">
        <v>89.95</v>
      </c>
      <c r="AH55">
        <v>0.97099999999999997</v>
      </c>
      <c r="AI55">
        <v>6.47</v>
      </c>
      <c r="AJ55">
        <v>14.48</v>
      </c>
      <c r="AK55">
        <v>10.78</v>
      </c>
      <c r="AL55">
        <v>50.82</v>
      </c>
      <c r="AM55">
        <v>37.5</v>
      </c>
      <c r="AN55">
        <v>11.24</v>
      </c>
      <c r="AO55">
        <v>18.940000000000001</v>
      </c>
      <c r="AP55">
        <v>20.95</v>
      </c>
      <c r="AQ55">
        <v>34.93</v>
      </c>
    </row>
    <row r="56" spans="1:43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14.790816326531001</v>
      </c>
      <c r="H56">
        <v>6.59</v>
      </c>
      <c r="I56">
        <v>-3.48</v>
      </c>
      <c r="J56">
        <v>4.26</v>
      </c>
      <c r="K56">
        <v>5.73</v>
      </c>
      <c r="L56">
        <v>-1.18</v>
      </c>
      <c r="M56">
        <v>4.12</v>
      </c>
      <c r="N56">
        <v>4.7</v>
      </c>
      <c r="O56">
        <v>-1.32</v>
      </c>
      <c r="P56">
        <v>5.23</v>
      </c>
      <c r="Q56">
        <v>0.85</v>
      </c>
      <c r="R56">
        <v>0.55000000000000004</v>
      </c>
      <c r="S56">
        <v>3.5</v>
      </c>
      <c r="T56">
        <v>0.61</v>
      </c>
      <c r="U56">
        <v>-0.3</v>
      </c>
      <c r="V56">
        <v>8.7799999999999994</v>
      </c>
      <c r="W56">
        <v>5.48</v>
      </c>
      <c r="X56">
        <v>-1.88</v>
      </c>
      <c r="Y56">
        <v>6.48</v>
      </c>
      <c r="Z56">
        <v>1.77</v>
      </c>
      <c r="AA56">
        <v>-1.33</v>
      </c>
      <c r="AB56">
        <v>7.06</v>
      </c>
      <c r="AC56">
        <v>-0.14000000000000001</v>
      </c>
      <c r="AD56">
        <v>-0.24</v>
      </c>
      <c r="AE56">
        <v>1.9</v>
      </c>
      <c r="AF56">
        <v>9.8699999999999992</v>
      </c>
      <c r="AG56">
        <v>88.63</v>
      </c>
      <c r="AH56">
        <v>0.98499999999999999</v>
      </c>
      <c r="AI56">
        <v>9.27</v>
      </c>
      <c r="AJ56">
        <v>14.9</v>
      </c>
      <c r="AK56">
        <v>7.2</v>
      </c>
      <c r="AL56">
        <v>40.729999999999997</v>
      </c>
      <c r="AM56">
        <v>56.28</v>
      </c>
      <c r="AN56">
        <v>16.97</v>
      </c>
      <c r="AO56">
        <v>20.61</v>
      </c>
      <c r="AP56">
        <v>14.82</v>
      </c>
      <c r="AQ56">
        <v>53.39</v>
      </c>
    </row>
    <row r="57" spans="1:43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13.076086956521999</v>
      </c>
      <c r="H57">
        <v>2.17</v>
      </c>
      <c r="I57">
        <v>10.5</v>
      </c>
      <c r="J57">
        <v>-2.99</v>
      </c>
      <c r="K57">
        <v>4.01</v>
      </c>
      <c r="L57">
        <v>6.74</v>
      </c>
      <c r="M57">
        <v>-1.03</v>
      </c>
      <c r="N57">
        <v>2.87</v>
      </c>
      <c r="O57">
        <v>5.0199999999999996</v>
      </c>
      <c r="P57">
        <v>-1.32</v>
      </c>
      <c r="Q57">
        <v>0.48</v>
      </c>
      <c r="R57">
        <v>0.79</v>
      </c>
      <c r="S57">
        <v>-1.88</v>
      </c>
      <c r="T57">
        <v>0.27</v>
      </c>
      <c r="U57">
        <v>0.36</v>
      </c>
      <c r="V57">
        <v>-0.24</v>
      </c>
      <c r="W57">
        <v>2.61</v>
      </c>
      <c r="X57">
        <v>4.09</v>
      </c>
      <c r="Y57">
        <v>-0.85</v>
      </c>
      <c r="Z57">
        <v>1.0900000000000001</v>
      </c>
      <c r="AA57">
        <v>1.56</v>
      </c>
      <c r="AB57">
        <v>-0.39</v>
      </c>
      <c r="AC57">
        <v>0.16</v>
      </c>
      <c r="AD57">
        <v>0.77</v>
      </c>
      <c r="AE57">
        <v>-8.0299999999999994</v>
      </c>
      <c r="AF57">
        <v>8.85</v>
      </c>
      <c r="AG57">
        <v>90.73</v>
      </c>
      <c r="AH57">
        <v>0.996</v>
      </c>
      <c r="AI57">
        <v>8.58</v>
      </c>
      <c r="AJ57">
        <v>13.47</v>
      </c>
      <c r="AK57">
        <v>8.98</v>
      </c>
      <c r="AL57">
        <v>41.8</v>
      </c>
      <c r="AM57">
        <v>48.86</v>
      </c>
      <c r="AN57">
        <v>15.46</v>
      </c>
      <c r="AO57">
        <v>18.05</v>
      </c>
      <c r="AP57">
        <v>19.350000000000001</v>
      </c>
      <c r="AQ57">
        <v>44.41</v>
      </c>
    </row>
    <row r="58" spans="1:43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11.972580645161001</v>
      </c>
      <c r="H58">
        <v>-15.73</v>
      </c>
      <c r="I58">
        <v>6.56</v>
      </c>
      <c r="J58">
        <v>-9.6999999999999993</v>
      </c>
      <c r="K58">
        <v>-9.2100000000000009</v>
      </c>
      <c r="L58">
        <v>0.87</v>
      </c>
      <c r="M58">
        <v>-6.36</v>
      </c>
      <c r="N58">
        <v>-6.7</v>
      </c>
      <c r="O58">
        <v>0.24</v>
      </c>
      <c r="P58">
        <v>-6.6</v>
      </c>
      <c r="Q58">
        <v>-0.11</v>
      </c>
      <c r="R58">
        <v>-0.35</v>
      </c>
      <c r="S58">
        <v>3.35</v>
      </c>
      <c r="T58">
        <v>-0.43</v>
      </c>
      <c r="U58">
        <v>0.02</v>
      </c>
      <c r="V58">
        <v>-4.68</v>
      </c>
      <c r="W58">
        <v>-4.2300000000000004</v>
      </c>
      <c r="X58">
        <v>3.94</v>
      </c>
      <c r="Y58">
        <v>-7.54</v>
      </c>
      <c r="Z58">
        <v>-0.97</v>
      </c>
      <c r="AA58">
        <v>1.03</v>
      </c>
      <c r="AB58">
        <v>-4.5599999999999996</v>
      </c>
      <c r="AC58">
        <v>-0.36</v>
      </c>
      <c r="AD58">
        <v>-0.27</v>
      </c>
      <c r="AE58">
        <v>-0.2</v>
      </c>
      <c r="AF58">
        <v>11.27</v>
      </c>
      <c r="AG58">
        <v>93.75</v>
      </c>
      <c r="AH58">
        <v>1.05</v>
      </c>
      <c r="AI58">
        <v>12.77</v>
      </c>
      <c r="AJ58">
        <v>13.26</v>
      </c>
      <c r="AK58">
        <v>12.12</v>
      </c>
      <c r="AL58">
        <v>46.23</v>
      </c>
      <c r="AM58">
        <v>51.3</v>
      </c>
      <c r="AN58">
        <v>20.37</v>
      </c>
      <c r="AO58">
        <v>20.21</v>
      </c>
      <c r="AP58">
        <v>23.6</v>
      </c>
      <c r="AQ58">
        <v>46.32</v>
      </c>
    </row>
    <row r="59" spans="1:43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15.370068027211</v>
      </c>
      <c r="H59">
        <v>8.56</v>
      </c>
      <c r="I59">
        <v>2.75</v>
      </c>
      <c r="J59">
        <v>2.34</v>
      </c>
      <c r="K59">
        <v>9.2899999999999991</v>
      </c>
      <c r="L59">
        <v>3.47</v>
      </c>
      <c r="M59">
        <v>3.34</v>
      </c>
      <c r="N59">
        <v>7.15</v>
      </c>
      <c r="O59">
        <v>4.2</v>
      </c>
      <c r="P59">
        <v>2.68</v>
      </c>
      <c r="Q59">
        <v>1.05</v>
      </c>
      <c r="R59">
        <v>0.73</v>
      </c>
      <c r="S59">
        <v>3.82</v>
      </c>
      <c r="T59">
        <v>0.62</v>
      </c>
      <c r="U59">
        <v>0.61</v>
      </c>
      <c r="V59">
        <v>0.37</v>
      </c>
      <c r="W59">
        <v>7.07</v>
      </c>
      <c r="X59">
        <v>5.23</v>
      </c>
      <c r="Y59">
        <v>1.1599999999999999</v>
      </c>
      <c r="Z59">
        <v>2.64</v>
      </c>
      <c r="AA59">
        <v>3.11</v>
      </c>
      <c r="AB59">
        <v>-1.02</v>
      </c>
      <c r="AC59">
        <v>0.49</v>
      </c>
      <c r="AD59">
        <v>0.73</v>
      </c>
      <c r="AE59">
        <v>-3.33</v>
      </c>
      <c r="AF59">
        <v>9.76</v>
      </c>
      <c r="AG59">
        <v>89.6</v>
      </c>
      <c r="AH59">
        <v>0.99399999999999999</v>
      </c>
      <c r="AI59">
        <v>11.47</v>
      </c>
      <c r="AJ59">
        <v>10.28</v>
      </c>
      <c r="AK59">
        <v>6.05</v>
      </c>
      <c r="AL59">
        <v>43.5</v>
      </c>
      <c r="AM59">
        <v>65.45</v>
      </c>
      <c r="AN59">
        <v>21.27</v>
      </c>
      <c r="AO59">
        <v>15.54</v>
      </c>
      <c r="AP59">
        <v>13.15</v>
      </c>
      <c r="AQ59">
        <v>61.81</v>
      </c>
    </row>
    <row r="60" spans="1:43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13.073913043478001</v>
      </c>
      <c r="H60">
        <v>-1.91</v>
      </c>
      <c r="I60">
        <v>4.37</v>
      </c>
      <c r="J60">
        <v>-2.59</v>
      </c>
      <c r="K60">
        <v>-2.4</v>
      </c>
      <c r="L60">
        <v>1.42</v>
      </c>
      <c r="M60">
        <v>-2.2999999999999998</v>
      </c>
      <c r="N60">
        <v>-2.31</v>
      </c>
      <c r="O60">
        <v>0.38</v>
      </c>
      <c r="P60">
        <v>-2.36</v>
      </c>
      <c r="Q60">
        <v>7.0000000000000007E-2</v>
      </c>
      <c r="R60">
        <v>0.79</v>
      </c>
      <c r="S60">
        <v>-5.99</v>
      </c>
      <c r="T60">
        <v>-0.49</v>
      </c>
      <c r="U60">
        <v>0</v>
      </c>
      <c r="V60">
        <v>-5.35</v>
      </c>
      <c r="W60">
        <v>-2.16</v>
      </c>
      <c r="X60">
        <v>1.5</v>
      </c>
      <c r="Y60">
        <v>-3.35</v>
      </c>
      <c r="Z60">
        <v>-1.77</v>
      </c>
      <c r="AA60">
        <v>-1.03</v>
      </c>
      <c r="AB60">
        <v>-2.41</v>
      </c>
      <c r="AC60">
        <v>0.16</v>
      </c>
      <c r="AD60">
        <v>1.04</v>
      </c>
      <c r="AE60">
        <v>-11.58</v>
      </c>
      <c r="AF60">
        <v>8.99</v>
      </c>
      <c r="AG60">
        <v>89.75</v>
      </c>
      <c r="AH60">
        <v>0.98699999999999999</v>
      </c>
      <c r="AI60">
        <v>9.8800000000000008</v>
      </c>
      <c r="AJ60">
        <v>12.27</v>
      </c>
      <c r="AK60">
        <v>9.7799999999999994</v>
      </c>
      <c r="AL60">
        <v>42.4</v>
      </c>
      <c r="AM60">
        <v>50.25</v>
      </c>
      <c r="AN60">
        <v>17.16</v>
      </c>
      <c r="AO60">
        <v>17.559999999999999</v>
      </c>
      <c r="AP60">
        <v>20.350000000000001</v>
      </c>
      <c r="AQ60">
        <v>45.74</v>
      </c>
    </row>
    <row r="61" spans="1:43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11.994791666667</v>
      </c>
      <c r="H61">
        <v>9</v>
      </c>
      <c r="I61">
        <v>-3.36</v>
      </c>
      <c r="J61">
        <v>5.25</v>
      </c>
      <c r="K61">
        <v>5.93</v>
      </c>
      <c r="L61">
        <v>-3.25</v>
      </c>
      <c r="M61">
        <v>5.49</v>
      </c>
      <c r="N61">
        <v>3.73</v>
      </c>
      <c r="O61">
        <v>-1.99</v>
      </c>
      <c r="P61">
        <v>4.9800000000000004</v>
      </c>
      <c r="Q61">
        <v>-0.67</v>
      </c>
      <c r="R61">
        <v>0.69</v>
      </c>
      <c r="S61">
        <v>-14.8</v>
      </c>
      <c r="T61">
        <v>0.94</v>
      </c>
      <c r="U61">
        <v>0.02</v>
      </c>
      <c r="V61">
        <v>8.6199999999999992</v>
      </c>
      <c r="W61">
        <v>5.71</v>
      </c>
      <c r="X61">
        <v>-0.8</v>
      </c>
      <c r="Y61">
        <v>6.02</v>
      </c>
      <c r="Z61">
        <v>5.26</v>
      </c>
      <c r="AA61">
        <v>1.47</v>
      </c>
      <c r="AB61">
        <v>8.06</v>
      </c>
      <c r="AC61">
        <v>-0.48</v>
      </c>
      <c r="AD61">
        <v>0.92</v>
      </c>
      <c r="AE61">
        <v>-27.04</v>
      </c>
      <c r="AF61">
        <v>5.69</v>
      </c>
      <c r="AG61">
        <v>90.31</v>
      </c>
      <c r="AH61">
        <v>0.96</v>
      </c>
      <c r="AI61">
        <v>8.9600000000000009</v>
      </c>
      <c r="AJ61">
        <v>13.65</v>
      </c>
      <c r="AK61">
        <v>9.48</v>
      </c>
      <c r="AL61">
        <v>43.98</v>
      </c>
      <c r="AM61">
        <v>48.59</v>
      </c>
      <c r="AN61">
        <v>16.78</v>
      </c>
      <c r="AO61">
        <v>18.649999999999999</v>
      </c>
      <c r="AP61">
        <v>16.05</v>
      </c>
      <c r="AQ61">
        <v>51.11</v>
      </c>
    </row>
    <row r="62" spans="1:43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11.406884057971</v>
      </c>
      <c r="H62">
        <v>-6.26</v>
      </c>
      <c r="I62">
        <v>4.47</v>
      </c>
      <c r="J62">
        <v>-4.4000000000000004</v>
      </c>
      <c r="K62">
        <v>-7.23</v>
      </c>
      <c r="L62">
        <v>4.34</v>
      </c>
      <c r="M62">
        <v>-6.88</v>
      </c>
      <c r="N62">
        <v>-6.2</v>
      </c>
      <c r="O62">
        <v>1.1599999999999999</v>
      </c>
      <c r="P62">
        <v>-6.4</v>
      </c>
      <c r="Q62">
        <v>-0.47</v>
      </c>
      <c r="R62">
        <v>1.1599999999999999</v>
      </c>
      <c r="S62">
        <v>-16.510000000000002</v>
      </c>
      <c r="T62">
        <v>-0.48</v>
      </c>
      <c r="U62">
        <v>0.43</v>
      </c>
      <c r="V62">
        <v>-9.0399999999999991</v>
      </c>
      <c r="W62">
        <v>-3.02</v>
      </c>
      <c r="X62">
        <v>3.37</v>
      </c>
      <c r="Y62">
        <v>-5.62</v>
      </c>
      <c r="Z62">
        <v>-1.0900000000000001</v>
      </c>
      <c r="AA62">
        <v>1.53</v>
      </c>
      <c r="AB62">
        <v>-5.81</v>
      </c>
      <c r="AC62">
        <v>-0.47</v>
      </c>
      <c r="AD62">
        <v>0.83</v>
      </c>
      <c r="AE62">
        <v>-23.18</v>
      </c>
      <c r="AF62">
        <v>8.56</v>
      </c>
      <c r="AG62">
        <v>90.04</v>
      </c>
      <c r="AH62">
        <v>0.98599999999999999</v>
      </c>
      <c r="AI62">
        <v>10.63</v>
      </c>
      <c r="AJ62">
        <v>13.26</v>
      </c>
      <c r="AK62">
        <v>9.7200000000000006</v>
      </c>
      <c r="AL62">
        <v>42.77</v>
      </c>
      <c r="AM62">
        <v>52.25</v>
      </c>
      <c r="AN62">
        <v>16.579999999999998</v>
      </c>
      <c r="AO62">
        <v>17.61</v>
      </c>
      <c r="AP62">
        <v>18.87</v>
      </c>
      <c r="AQ62">
        <v>46.77</v>
      </c>
    </row>
    <row r="63" spans="1:43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9.9849999999999994</v>
      </c>
      <c r="H63">
        <v>-0.6</v>
      </c>
      <c r="I63">
        <v>2.1</v>
      </c>
      <c r="J63">
        <v>-1.1200000000000001</v>
      </c>
      <c r="K63">
        <v>-1.51</v>
      </c>
      <c r="L63">
        <v>-2.73</v>
      </c>
      <c r="M63">
        <v>0.6</v>
      </c>
      <c r="N63">
        <v>-1.75</v>
      </c>
      <c r="O63">
        <v>1.03</v>
      </c>
      <c r="P63">
        <v>-2.41</v>
      </c>
      <c r="Q63">
        <v>-0.25</v>
      </c>
      <c r="R63">
        <v>0.23</v>
      </c>
      <c r="S63">
        <v>-4.99</v>
      </c>
      <c r="T63">
        <v>-0.11</v>
      </c>
      <c r="U63">
        <v>0.06</v>
      </c>
      <c r="V63">
        <v>-1.66</v>
      </c>
      <c r="W63">
        <v>-3.77</v>
      </c>
      <c r="X63">
        <v>3.19</v>
      </c>
      <c r="Y63">
        <v>-6.66</v>
      </c>
      <c r="Z63">
        <v>-0.18</v>
      </c>
      <c r="AA63">
        <v>0.08</v>
      </c>
      <c r="AB63">
        <v>-0.59</v>
      </c>
      <c r="AC63">
        <v>0.08</v>
      </c>
      <c r="AD63">
        <v>-0.05</v>
      </c>
      <c r="AE63">
        <v>2.38</v>
      </c>
      <c r="AF63">
        <v>7.34</v>
      </c>
      <c r="AG63">
        <v>90.91</v>
      </c>
      <c r="AH63">
        <v>0.98299999999999998</v>
      </c>
      <c r="AI63">
        <v>8.56</v>
      </c>
      <c r="AJ63">
        <v>13.67</v>
      </c>
      <c r="AK63">
        <v>7.06</v>
      </c>
      <c r="AL63">
        <v>49.87</v>
      </c>
      <c r="AM63">
        <v>54.81</v>
      </c>
      <c r="AN63">
        <v>16.37</v>
      </c>
      <c r="AO63">
        <v>18.78</v>
      </c>
      <c r="AP63">
        <v>18.78</v>
      </c>
      <c r="AQ63">
        <v>46.58</v>
      </c>
    </row>
    <row r="64" spans="1:43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13.892013888889</v>
      </c>
      <c r="H64">
        <v>1.75</v>
      </c>
      <c r="I64">
        <v>8.15</v>
      </c>
      <c r="J64">
        <v>-2.77</v>
      </c>
      <c r="K64">
        <v>-0.37</v>
      </c>
      <c r="L64">
        <v>7.98</v>
      </c>
      <c r="M64">
        <v>-5.03</v>
      </c>
      <c r="N64">
        <v>-0.92</v>
      </c>
      <c r="O64">
        <v>4.0599999999999996</v>
      </c>
      <c r="P64">
        <v>-4.37</v>
      </c>
      <c r="Q64">
        <v>0.57999999999999996</v>
      </c>
      <c r="R64">
        <v>0.3</v>
      </c>
      <c r="S64">
        <v>0.8</v>
      </c>
      <c r="T64">
        <v>-7.0000000000000007E-2</v>
      </c>
      <c r="U64">
        <v>0.75</v>
      </c>
      <c r="V64">
        <v>-7.83</v>
      </c>
      <c r="W64">
        <v>0.73</v>
      </c>
      <c r="X64">
        <v>5.03</v>
      </c>
      <c r="Y64">
        <v>-4.03</v>
      </c>
      <c r="Z64">
        <v>-2</v>
      </c>
      <c r="AA64">
        <v>2.95</v>
      </c>
      <c r="AB64">
        <v>-10.7</v>
      </c>
      <c r="AC64">
        <v>0.19</v>
      </c>
      <c r="AD64">
        <v>0.34</v>
      </c>
      <c r="AE64">
        <v>-4.9400000000000004</v>
      </c>
      <c r="AF64">
        <v>13.89</v>
      </c>
      <c r="AG64">
        <v>92.75</v>
      </c>
      <c r="AH64">
        <v>1.0660000000000001</v>
      </c>
      <c r="AI64">
        <v>11.07</v>
      </c>
      <c r="AJ64">
        <v>15.75</v>
      </c>
      <c r="AK64">
        <v>9.09</v>
      </c>
      <c r="AL64">
        <v>47.24</v>
      </c>
      <c r="AM64">
        <v>54.91</v>
      </c>
      <c r="AN64">
        <v>18.809999999999999</v>
      </c>
      <c r="AO64">
        <v>20.88</v>
      </c>
      <c r="AP64">
        <v>19.62</v>
      </c>
      <c r="AQ64">
        <v>48.95</v>
      </c>
    </row>
    <row r="65" spans="1:43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9.5506944444443995</v>
      </c>
      <c r="H65">
        <v>-7.13</v>
      </c>
      <c r="I65">
        <v>5.39</v>
      </c>
      <c r="J65">
        <v>-5.58</v>
      </c>
      <c r="K65">
        <v>-7.09</v>
      </c>
      <c r="L65">
        <v>0.44</v>
      </c>
      <c r="M65">
        <v>-4.87</v>
      </c>
      <c r="N65">
        <v>-4.6100000000000003</v>
      </c>
      <c r="O65">
        <v>-0.72</v>
      </c>
      <c r="P65">
        <v>-3.72</v>
      </c>
      <c r="Q65">
        <v>-0.37</v>
      </c>
      <c r="R65">
        <v>-0.65</v>
      </c>
      <c r="S65">
        <v>-0.15</v>
      </c>
      <c r="T65">
        <v>-0.39</v>
      </c>
      <c r="U65">
        <v>-0.2</v>
      </c>
      <c r="V65">
        <v>-2.36</v>
      </c>
      <c r="W65">
        <v>-4.5</v>
      </c>
      <c r="X65">
        <v>0.15</v>
      </c>
      <c r="Y65">
        <v>-5.0999999999999996</v>
      </c>
      <c r="Z65">
        <v>-2.69</v>
      </c>
      <c r="AA65">
        <v>-0.98</v>
      </c>
      <c r="AB65">
        <v>-5.09</v>
      </c>
      <c r="AC65">
        <v>-0.13</v>
      </c>
      <c r="AD65">
        <v>-0.02</v>
      </c>
      <c r="AE65">
        <v>-2.5</v>
      </c>
      <c r="AF65">
        <v>6.45</v>
      </c>
      <c r="AG65">
        <v>90.43</v>
      </c>
      <c r="AH65">
        <v>0.96899999999999997</v>
      </c>
      <c r="AI65">
        <v>5.24</v>
      </c>
      <c r="AJ65">
        <v>14.66</v>
      </c>
      <c r="AK65">
        <v>7.33</v>
      </c>
      <c r="AL65">
        <v>52.61</v>
      </c>
      <c r="AM65">
        <v>41.67</v>
      </c>
      <c r="AN65">
        <v>10.47</v>
      </c>
      <c r="AO65">
        <v>18.32</v>
      </c>
      <c r="AP65">
        <v>20.16</v>
      </c>
      <c r="AQ65">
        <v>34.19</v>
      </c>
    </row>
    <row r="66" spans="1:43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13.689583333332999</v>
      </c>
      <c r="H66">
        <v>9.2100000000000009</v>
      </c>
      <c r="I66">
        <v>-3.69</v>
      </c>
      <c r="J66">
        <v>5.17</v>
      </c>
      <c r="K66">
        <v>5.89</v>
      </c>
      <c r="L66">
        <v>0.9</v>
      </c>
      <c r="M66">
        <v>2.9</v>
      </c>
      <c r="N66">
        <v>4.91</v>
      </c>
      <c r="O66">
        <v>1.51</v>
      </c>
      <c r="P66">
        <v>2.88</v>
      </c>
      <c r="Q66">
        <v>0.22</v>
      </c>
      <c r="R66">
        <v>0.23</v>
      </c>
      <c r="S66">
        <v>0.09</v>
      </c>
      <c r="T66">
        <v>0.44</v>
      </c>
      <c r="U66">
        <v>0.28000000000000003</v>
      </c>
      <c r="V66">
        <v>1.52</v>
      </c>
      <c r="W66">
        <v>7.34</v>
      </c>
      <c r="X66">
        <v>0.28999999999999998</v>
      </c>
      <c r="Y66">
        <v>6.05</v>
      </c>
      <c r="Z66">
        <v>0.57999999999999996</v>
      </c>
      <c r="AA66">
        <v>0.27</v>
      </c>
      <c r="AB66">
        <v>0.65</v>
      </c>
      <c r="AC66">
        <v>0.13</v>
      </c>
      <c r="AD66">
        <v>0.27</v>
      </c>
      <c r="AE66">
        <v>-2.0499999999999998</v>
      </c>
      <c r="AF66">
        <v>7.46</v>
      </c>
      <c r="AG66">
        <v>92.2</v>
      </c>
      <c r="AH66">
        <v>0.997</v>
      </c>
      <c r="AI66">
        <v>12.69</v>
      </c>
      <c r="AJ66">
        <v>12.87</v>
      </c>
      <c r="AK66">
        <v>6.03</v>
      </c>
      <c r="AL66">
        <v>47.85</v>
      </c>
      <c r="AM66">
        <v>67.8</v>
      </c>
      <c r="AN66">
        <v>21.09</v>
      </c>
      <c r="AO66">
        <v>18.54</v>
      </c>
      <c r="AP66">
        <v>13.42</v>
      </c>
      <c r="AQ66">
        <v>61.11</v>
      </c>
    </row>
    <row r="67" spans="1:43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14.448924731183</v>
      </c>
      <c r="H67">
        <v>12.77</v>
      </c>
      <c r="I67">
        <v>0.86</v>
      </c>
      <c r="J67">
        <v>4.33</v>
      </c>
      <c r="K67">
        <v>10.53</v>
      </c>
      <c r="L67">
        <v>2.36</v>
      </c>
      <c r="M67">
        <v>4.01</v>
      </c>
      <c r="N67">
        <v>8.16</v>
      </c>
      <c r="O67">
        <v>1.1399999999999999</v>
      </c>
      <c r="P67">
        <v>4.8899999999999997</v>
      </c>
      <c r="Q67">
        <v>2.2400000000000002</v>
      </c>
      <c r="R67">
        <v>0.88</v>
      </c>
      <c r="S67">
        <v>8.65</v>
      </c>
      <c r="T67">
        <v>1.27</v>
      </c>
      <c r="U67">
        <v>0.21</v>
      </c>
      <c r="V67">
        <v>7.94</v>
      </c>
      <c r="W67">
        <v>9.8800000000000008</v>
      </c>
      <c r="X67">
        <v>1.81</v>
      </c>
      <c r="Y67">
        <v>5.85</v>
      </c>
      <c r="Z67">
        <v>3.52</v>
      </c>
      <c r="AA67">
        <v>0.17</v>
      </c>
      <c r="AB67">
        <v>5.9</v>
      </c>
      <c r="AC67">
        <v>1.1100000000000001</v>
      </c>
      <c r="AD67">
        <v>0.55000000000000004</v>
      </c>
      <c r="AE67">
        <v>9.43</v>
      </c>
      <c r="AF67">
        <v>11.34</v>
      </c>
      <c r="AG67">
        <v>90.31</v>
      </c>
      <c r="AH67">
        <v>1.016</v>
      </c>
      <c r="AI67">
        <v>12.06</v>
      </c>
      <c r="AJ67">
        <v>14.47</v>
      </c>
      <c r="AK67">
        <v>5.63</v>
      </c>
      <c r="AL67">
        <v>46.48</v>
      </c>
      <c r="AM67">
        <v>68.180000000000007</v>
      </c>
      <c r="AN67">
        <v>23.84</v>
      </c>
      <c r="AO67">
        <v>22.64</v>
      </c>
      <c r="AP67">
        <v>14.87</v>
      </c>
      <c r="AQ67">
        <v>61.59</v>
      </c>
    </row>
    <row r="68" spans="1:43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10.329861111111001</v>
      </c>
      <c r="H68">
        <v>-21.47</v>
      </c>
      <c r="I68">
        <v>-0.5</v>
      </c>
      <c r="J68">
        <v>-10.02</v>
      </c>
      <c r="K68">
        <v>-14.18</v>
      </c>
      <c r="L68">
        <v>-4.83</v>
      </c>
      <c r="M68">
        <v>-6.69</v>
      </c>
      <c r="N68">
        <v>-11.61</v>
      </c>
      <c r="O68">
        <v>-2.56</v>
      </c>
      <c r="P68">
        <v>-9.16</v>
      </c>
      <c r="Q68">
        <v>-0.32</v>
      </c>
      <c r="R68">
        <v>-0.85</v>
      </c>
      <c r="S68">
        <v>5.99</v>
      </c>
      <c r="T68">
        <v>-0.99</v>
      </c>
      <c r="U68">
        <v>-0.6</v>
      </c>
      <c r="V68">
        <v>-4.6900000000000004</v>
      </c>
      <c r="W68">
        <v>-10.8</v>
      </c>
      <c r="X68">
        <v>-6.33</v>
      </c>
      <c r="Y68">
        <v>-5.75</v>
      </c>
      <c r="Z68">
        <v>-3.36</v>
      </c>
      <c r="AA68">
        <v>-3.41</v>
      </c>
      <c r="AB68">
        <v>-0.14000000000000001</v>
      </c>
      <c r="AC68">
        <v>0.46</v>
      </c>
      <c r="AD68">
        <v>-0.68</v>
      </c>
      <c r="AE68">
        <v>25.33</v>
      </c>
      <c r="AF68">
        <v>10.119999999999999</v>
      </c>
      <c r="AG68">
        <v>94.12</v>
      </c>
      <c r="AH68">
        <v>1.042</v>
      </c>
      <c r="AI68">
        <v>3.63</v>
      </c>
      <c r="AJ68">
        <v>20.21</v>
      </c>
      <c r="AK68">
        <v>16.82</v>
      </c>
      <c r="AL68">
        <v>54.33</v>
      </c>
      <c r="AM68">
        <v>17.75</v>
      </c>
      <c r="AN68">
        <v>6.9</v>
      </c>
      <c r="AO68">
        <v>25.17</v>
      </c>
      <c r="AP68">
        <v>28.44</v>
      </c>
      <c r="AQ68">
        <v>19.52</v>
      </c>
    </row>
    <row r="69" spans="1:43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11.893115942029</v>
      </c>
      <c r="H69">
        <v>-2.8</v>
      </c>
      <c r="I69">
        <v>-0.08</v>
      </c>
      <c r="J69">
        <v>-1.1200000000000001</v>
      </c>
      <c r="K69">
        <v>0.43</v>
      </c>
      <c r="L69">
        <v>0.85</v>
      </c>
      <c r="M69">
        <v>-0.25</v>
      </c>
      <c r="N69">
        <v>2.2200000000000002</v>
      </c>
      <c r="O69">
        <v>0.22</v>
      </c>
      <c r="P69">
        <v>1.59</v>
      </c>
      <c r="Q69">
        <v>0.66</v>
      </c>
      <c r="R69">
        <v>-0.25</v>
      </c>
      <c r="S69">
        <v>8.34</v>
      </c>
      <c r="T69">
        <v>0.13</v>
      </c>
      <c r="U69">
        <v>0.15</v>
      </c>
      <c r="V69">
        <v>-0.17</v>
      </c>
      <c r="W69">
        <v>-2.35</v>
      </c>
      <c r="X69">
        <v>-1.51</v>
      </c>
      <c r="Y69">
        <v>-0.68</v>
      </c>
      <c r="Z69">
        <v>0.2</v>
      </c>
      <c r="AA69">
        <v>-0.33</v>
      </c>
      <c r="AB69">
        <v>1.1000000000000001</v>
      </c>
      <c r="AC69">
        <v>0.61</v>
      </c>
      <c r="AD69">
        <v>-0.19</v>
      </c>
      <c r="AE69">
        <v>12.7</v>
      </c>
      <c r="AF69">
        <v>9.86</v>
      </c>
      <c r="AG69">
        <v>92.02</v>
      </c>
      <c r="AH69">
        <v>1.0189999999999999</v>
      </c>
      <c r="AI69">
        <v>10.199999999999999</v>
      </c>
      <c r="AJ69">
        <v>12.61</v>
      </c>
      <c r="AK69">
        <v>6.03</v>
      </c>
      <c r="AL69">
        <v>49.79</v>
      </c>
      <c r="AM69">
        <v>62.84</v>
      </c>
      <c r="AN69">
        <v>19.079999999999998</v>
      </c>
      <c r="AO69">
        <v>17.11</v>
      </c>
      <c r="AP69">
        <v>17.55</v>
      </c>
      <c r="AQ69">
        <v>52.1</v>
      </c>
    </row>
    <row r="70" spans="1:43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12.388541666667001</v>
      </c>
      <c r="H70">
        <v>2.65</v>
      </c>
      <c r="I70">
        <v>5.32</v>
      </c>
      <c r="J70">
        <v>-1.1200000000000001</v>
      </c>
      <c r="K70">
        <v>2.21</v>
      </c>
      <c r="L70">
        <v>4.04</v>
      </c>
      <c r="M70">
        <v>-1.24</v>
      </c>
      <c r="N70">
        <v>1.59</v>
      </c>
      <c r="O70">
        <v>2.0499999999999998</v>
      </c>
      <c r="P70">
        <v>-0.59</v>
      </c>
      <c r="Q70">
        <v>0.08</v>
      </c>
      <c r="R70">
        <v>1.41</v>
      </c>
      <c r="S70">
        <v>-11.82</v>
      </c>
      <c r="T70">
        <v>0.21</v>
      </c>
      <c r="U70">
        <v>0.4</v>
      </c>
      <c r="V70">
        <v>-2.04</v>
      </c>
      <c r="W70">
        <v>1.86</v>
      </c>
      <c r="X70">
        <v>1.73</v>
      </c>
      <c r="Y70">
        <v>0.1</v>
      </c>
      <c r="Z70">
        <v>1.68</v>
      </c>
      <c r="AA70">
        <v>0.31</v>
      </c>
      <c r="AB70">
        <v>2.78</v>
      </c>
      <c r="AC70">
        <v>0.89</v>
      </c>
      <c r="AD70">
        <v>0.76</v>
      </c>
      <c r="AE70">
        <v>1.02</v>
      </c>
      <c r="AF70">
        <v>7.65</v>
      </c>
      <c r="AG70">
        <v>87.8</v>
      </c>
      <c r="AH70">
        <v>0.95499999999999996</v>
      </c>
      <c r="AI70">
        <v>12.61</v>
      </c>
      <c r="AJ70">
        <v>13.02</v>
      </c>
      <c r="AK70">
        <v>7.77</v>
      </c>
      <c r="AL70">
        <v>46.62</v>
      </c>
      <c r="AM70">
        <v>61.88</v>
      </c>
      <c r="AN70">
        <v>22</v>
      </c>
      <c r="AO70">
        <v>19.27</v>
      </c>
      <c r="AP70">
        <v>17.149999999999999</v>
      </c>
      <c r="AQ70">
        <v>56.19</v>
      </c>
    </row>
    <row r="71" spans="1:43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10.58037037037</v>
      </c>
      <c r="H71">
        <v>3.14</v>
      </c>
      <c r="I71">
        <v>1.1299999999999999</v>
      </c>
      <c r="J71">
        <v>0.61</v>
      </c>
      <c r="K71">
        <v>0.15</v>
      </c>
      <c r="L71">
        <v>-0.89</v>
      </c>
      <c r="M71">
        <v>0.65</v>
      </c>
      <c r="N71">
        <v>-0.28999999999999998</v>
      </c>
      <c r="O71">
        <v>-2.27</v>
      </c>
      <c r="P71">
        <v>1.97</v>
      </c>
      <c r="Q71">
        <v>-0.93</v>
      </c>
      <c r="R71">
        <v>0.04</v>
      </c>
      <c r="S71">
        <v>-10.37</v>
      </c>
      <c r="T71">
        <v>7.0000000000000007E-2</v>
      </c>
      <c r="U71">
        <v>0.12</v>
      </c>
      <c r="V71">
        <v>-0.71</v>
      </c>
      <c r="W71">
        <v>2.5099999999999998</v>
      </c>
      <c r="X71">
        <v>-0.18</v>
      </c>
      <c r="Y71">
        <v>2.19</v>
      </c>
      <c r="Z71">
        <v>-0.46</v>
      </c>
      <c r="AA71">
        <v>0.68</v>
      </c>
      <c r="AB71">
        <v>-2.69</v>
      </c>
      <c r="AC71">
        <v>-1.1200000000000001</v>
      </c>
      <c r="AD71">
        <v>-0.19</v>
      </c>
      <c r="AE71">
        <v>-21.26</v>
      </c>
      <c r="AF71">
        <v>5.56</v>
      </c>
      <c r="AG71">
        <v>90.21</v>
      </c>
      <c r="AH71">
        <v>0.95799999999999996</v>
      </c>
      <c r="AI71">
        <v>11.34</v>
      </c>
      <c r="AJ71">
        <v>13.48</v>
      </c>
      <c r="AK71">
        <v>7.18</v>
      </c>
      <c r="AL71">
        <v>47.13</v>
      </c>
      <c r="AM71">
        <v>61.22</v>
      </c>
      <c r="AN71">
        <v>19.66</v>
      </c>
      <c r="AO71">
        <v>19.03</v>
      </c>
      <c r="AP71">
        <v>14.74</v>
      </c>
      <c r="AQ71">
        <v>57.14</v>
      </c>
    </row>
    <row r="72" spans="1:43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13.730496453901001</v>
      </c>
      <c r="H72">
        <v>12.41</v>
      </c>
      <c r="I72">
        <v>5.8</v>
      </c>
      <c r="J72">
        <v>1.6</v>
      </c>
      <c r="K72">
        <v>7.93</v>
      </c>
      <c r="L72">
        <v>8.16</v>
      </c>
      <c r="M72">
        <v>-1.03</v>
      </c>
      <c r="N72">
        <v>5.29</v>
      </c>
      <c r="O72">
        <v>7.18</v>
      </c>
      <c r="P72">
        <v>-2.5299999999999998</v>
      </c>
      <c r="Q72">
        <v>1.53</v>
      </c>
      <c r="R72">
        <v>0.17</v>
      </c>
      <c r="S72">
        <v>11.8</v>
      </c>
      <c r="T72">
        <v>0.64</v>
      </c>
      <c r="U72">
        <v>0.23</v>
      </c>
      <c r="V72">
        <v>2.88</v>
      </c>
      <c r="W72">
        <v>9.9</v>
      </c>
      <c r="X72">
        <v>0.86</v>
      </c>
      <c r="Y72">
        <v>6.69</v>
      </c>
      <c r="Z72">
        <v>3.25</v>
      </c>
      <c r="AA72">
        <v>1.81</v>
      </c>
      <c r="AB72">
        <v>1.7</v>
      </c>
      <c r="AC72">
        <v>0.52</v>
      </c>
      <c r="AD72">
        <v>-0.18</v>
      </c>
      <c r="AE72">
        <v>13.62</v>
      </c>
      <c r="AF72">
        <v>9.64</v>
      </c>
      <c r="AG72">
        <v>93.22</v>
      </c>
      <c r="AH72">
        <v>1.0289999999999999</v>
      </c>
      <c r="AI72">
        <v>12.27</v>
      </c>
      <c r="AJ72">
        <v>14.13</v>
      </c>
      <c r="AK72">
        <v>6.51</v>
      </c>
      <c r="AL72">
        <v>45.46</v>
      </c>
      <c r="AM72">
        <v>65.349999999999994</v>
      </c>
      <c r="AN72">
        <v>21.29</v>
      </c>
      <c r="AO72">
        <v>19.25</v>
      </c>
      <c r="AP72">
        <v>14.6</v>
      </c>
      <c r="AQ72">
        <v>59.33</v>
      </c>
    </row>
    <row r="73" spans="1:43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10.852991452991001</v>
      </c>
      <c r="H73">
        <v>-18.7</v>
      </c>
      <c r="I73">
        <v>1.56</v>
      </c>
      <c r="J73">
        <v>-9.4</v>
      </c>
      <c r="K73">
        <v>-13.93</v>
      </c>
      <c r="L73">
        <v>-1.99</v>
      </c>
      <c r="M73">
        <v>-8.15</v>
      </c>
      <c r="N73">
        <v>-9.98</v>
      </c>
      <c r="O73">
        <v>0.31</v>
      </c>
      <c r="P73">
        <v>-9.58</v>
      </c>
      <c r="Q73">
        <v>-1.06</v>
      </c>
      <c r="R73">
        <v>-0.32</v>
      </c>
      <c r="S73">
        <v>-9.64</v>
      </c>
      <c r="T73">
        <v>-0.77</v>
      </c>
      <c r="U73">
        <v>-0.32</v>
      </c>
      <c r="V73">
        <v>-5.01</v>
      </c>
      <c r="W73">
        <v>-9.2899999999999991</v>
      </c>
      <c r="X73">
        <v>-5.63</v>
      </c>
      <c r="Y73">
        <v>-4.83</v>
      </c>
      <c r="Z73">
        <v>-2.23</v>
      </c>
      <c r="AA73">
        <v>-1.0900000000000001</v>
      </c>
      <c r="AB73">
        <v>-2.68</v>
      </c>
      <c r="AC73">
        <v>0.24</v>
      </c>
      <c r="AD73">
        <v>-0.18</v>
      </c>
      <c r="AE73">
        <v>8.8699999999999992</v>
      </c>
      <c r="AF73">
        <v>7.24</v>
      </c>
      <c r="AG73">
        <v>93.19</v>
      </c>
      <c r="AH73">
        <v>1.004</v>
      </c>
      <c r="AI73">
        <v>2.98</v>
      </c>
      <c r="AJ73">
        <v>19.850000000000001</v>
      </c>
      <c r="AK73">
        <v>18</v>
      </c>
      <c r="AL73">
        <v>51.88</v>
      </c>
      <c r="AM73">
        <v>14.19</v>
      </c>
      <c r="AN73">
        <v>4.96</v>
      </c>
      <c r="AO73">
        <v>24.81</v>
      </c>
      <c r="AP73">
        <v>30.19</v>
      </c>
      <c r="AQ73">
        <v>14.11</v>
      </c>
    </row>
    <row r="74" spans="1:43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14.548611111111001</v>
      </c>
      <c r="H74">
        <v>-2.58</v>
      </c>
      <c r="I74">
        <v>-4.92</v>
      </c>
      <c r="J74">
        <v>1.1200000000000001</v>
      </c>
      <c r="K74">
        <v>0.78</v>
      </c>
      <c r="L74">
        <v>-3.55</v>
      </c>
      <c r="M74">
        <v>2.68</v>
      </c>
      <c r="N74">
        <v>0.19</v>
      </c>
      <c r="O74">
        <v>-2.1</v>
      </c>
      <c r="P74">
        <v>2.09</v>
      </c>
      <c r="Q74">
        <v>1.55</v>
      </c>
      <c r="R74">
        <v>0.6</v>
      </c>
      <c r="S74">
        <v>7.7</v>
      </c>
      <c r="T74">
        <v>0.1</v>
      </c>
      <c r="U74">
        <v>-0.26</v>
      </c>
      <c r="V74">
        <v>3.52</v>
      </c>
      <c r="W74">
        <v>0.3</v>
      </c>
      <c r="X74">
        <v>-2.52</v>
      </c>
      <c r="Y74">
        <v>2.64</v>
      </c>
      <c r="Z74">
        <v>-0.49</v>
      </c>
      <c r="AA74">
        <v>-0.98</v>
      </c>
      <c r="AB74">
        <v>0.98</v>
      </c>
      <c r="AC74">
        <v>0.31</v>
      </c>
      <c r="AD74">
        <v>0.49</v>
      </c>
      <c r="AE74">
        <v>-0.93</v>
      </c>
      <c r="AF74">
        <v>12.39</v>
      </c>
      <c r="AG74">
        <v>88.41</v>
      </c>
      <c r="AH74">
        <v>1.008</v>
      </c>
      <c r="AI74">
        <v>12.89</v>
      </c>
      <c r="AJ74">
        <v>12.11</v>
      </c>
      <c r="AK74">
        <v>8.25</v>
      </c>
      <c r="AL74">
        <v>39.090000000000003</v>
      </c>
      <c r="AM74">
        <v>60.98</v>
      </c>
      <c r="AN74">
        <v>21.14</v>
      </c>
      <c r="AO74">
        <v>16.07</v>
      </c>
      <c r="AP74">
        <v>16.41</v>
      </c>
      <c r="AQ74">
        <v>56.29</v>
      </c>
    </row>
    <row r="75" spans="1:43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12.608712121211999</v>
      </c>
      <c r="H75">
        <v>-1.38</v>
      </c>
      <c r="I75">
        <v>8.57</v>
      </c>
      <c r="J75">
        <v>-3.79</v>
      </c>
      <c r="K75">
        <v>-0.83</v>
      </c>
      <c r="L75">
        <v>8.49</v>
      </c>
      <c r="M75">
        <v>-5.0999999999999996</v>
      </c>
      <c r="N75">
        <v>0.1</v>
      </c>
      <c r="O75">
        <v>5.32</v>
      </c>
      <c r="P75">
        <v>-4.1500000000000004</v>
      </c>
      <c r="Q75">
        <v>-0.43</v>
      </c>
      <c r="R75">
        <v>0.44</v>
      </c>
      <c r="S75">
        <v>-9.18</v>
      </c>
      <c r="T75">
        <v>-0.25</v>
      </c>
      <c r="U75">
        <v>0.76</v>
      </c>
      <c r="V75">
        <v>-9.58</v>
      </c>
      <c r="W75">
        <v>-3.75</v>
      </c>
      <c r="X75">
        <v>7.04</v>
      </c>
      <c r="Y75">
        <v>-9.31</v>
      </c>
      <c r="Z75">
        <v>-1.51</v>
      </c>
      <c r="AA75">
        <v>5.96</v>
      </c>
      <c r="AB75">
        <v>-15.41</v>
      </c>
      <c r="AC75">
        <v>0.19</v>
      </c>
      <c r="AD75">
        <v>0.28999999999999998</v>
      </c>
      <c r="AE75">
        <v>-2.4900000000000002</v>
      </c>
      <c r="AF75">
        <v>7.75</v>
      </c>
      <c r="AG75">
        <v>92.7</v>
      </c>
      <c r="AH75">
        <v>1.004</v>
      </c>
      <c r="AI75">
        <v>13.3</v>
      </c>
      <c r="AJ75">
        <v>11.36</v>
      </c>
      <c r="AK75">
        <v>9.52</v>
      </c>
      <c r="AL75">
        <v>36.880000000000003</v>
      </c>
      <c r="AM75">
        <v>58.29</v>
      </c>
      <c r="AN75">
        <v>25.63</v>
      </c>
      <c r="AO75">
        <v>16.98</v>
      </c>
      <c r="AP75">
        <v>19.79</v>
      </c>
      <c r="AQ75">
        <v>56.43</v>
      </c>
    </row>
    <row r="76" spans="1:43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12.560763888888999</v>
      </c>
      <c r="H76">
        <v>0.22</v>
      </c>
      <c r="I76">
        <v>3.92</v>
      </c>
      <c r="J76">
        <v>-1.48</v>
      </c>
      <c r="K76">
        <v>-0.63</v>
      </c>
      <c r="L76">
        <v>1.8</v>
      </c>
      <c r="M76">
        <v>-1.39</v>
      </c>
      <c r="N76">
        <v>0.89</v>
      </c>
      <c r="O76">
        <v>0.43</v>
      </c>
      <c r="P76">
        <v>0.42</v>
      </c>
      <c r="Q76">
        <v>0.44</v>
      </c>
      <c r="R76">
        <v>0.03</v>
      </c>
      <c r="S76">
        <v>3.3</v>
      </c>
      <c r="T76">
        <v>0.13</v>
      </c>
      <c r="U76">
        <v>0.28999999999999998</v>
      </c>
      <c r="V76">
        <v>-1.45</v>
      </c>
      <c r="W76">
        <v>1.45</v>
      </c>
      <c r="X76">
        <v>3.37</v>
      </c>
      <c r="Y76">
        <v>-1.74</v>
      </c>
      <c r="Z76">
        <v>2.6</v>
      </c>
      <c r="AA76">
        <v>1.4</v>
      </c>
      <c r="AB76">
        <v>2.31</v>
      </c>
      <c r="AC76">
        <v>0.27</v>
      </c>
      <c r="AD76">
        <v>0.02</v>
      </c>
      <c r="AE76">
        <v>3.42</v>
      </c>
      <c r="AF76">
        <v>10.51</v>
      </c>
      <c r="AG76">
        <v>93.46</v>
      </c>
      <c r="AH76">
        <v>1.04</v>
      </c>
      <c r="AI76">
        <v>10.25</v>
      </c>
      <c r="AJ76">
        <v>14.93</v>
      </c>
      <c r="AK76">
        <v>14.63</v>
      </c>
      <c r="AL76">
        <v>44.68</v>
      </c>
      <c r="AM76">
        <v>41.2</v>
      </c>
      <c r="AN76">
        <v>18.010000000000002</v>
      </c>
      <c r="AO76">
        <v>18.91</v>
      </c>
      <c r="AP76">
        <v>25.58</v>
      </c>
      <c r="AQ76">
        <v>41.32</v>
      </c>
    </row>
    <row r="77" spans="1:43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12.517375886525</v>
      </c>
      <c r="H77">
        <v>1.83</v>
      </c>
      <c r="I77">
        <v>-3.17</v>
      </c>
      <c r="J77">
        <v>2.14</v>
      </c>
      <c r="K77">
        <v>1.05</v>
      </c>
      <c r="L77">
        <v>-1.61</v>
      </c>
      <c r="M77">
        <v>1.6</v>
      </c>
      <c r="N77">
        <v>1.3</v>
      </c>
      <c r="O77">
        <v>-0.15</v>
      </c>
      <c r="P77">
        <v>1.2</v>
      </c>
      <c r="Q77">
        <v>0.95</v>
      </c>
      <c r="R77">
        <v>-0.6</v>
      </c>
      <c r="S77">
        <v>15.01</v>
      </c>
      <c r="T77">
        <v>-0.11</v>
      </c>
      <c r="U77">
        <v>-0.21</v>
      </c>
      <c r="V77">
        <v>1.1000000000000001</v>
      </c>
      <c r="W77">
        <v>-0.34</v>
      </c>
      <c r="X77">
        <v>0</v>
      </c>
      <c r="Y77">
        <v>-0.3</v>
      </c>
      <c r="Z77">
        <v>0.78</v>
      </c>
      <c r="AA77">
        <v>0.1</v>
      </c>
      <c r="AB77">
        <v>1.45</v>
      </c>
      <c r="AC77">
        <v>0.36</v>
      </c>
      <c r="AD77">
        <v>-0.14000000000000001</v>
      </c>
      <c r="AE77">
        <v>9.4600000000000009</v>
      </c>
      <c r="AF77">
        <v>10.199999999999999</v>
      </c>
      <c r="AG77">
        <v>92.31</v>
      </c>
      <c r="AH77">
        <v>1.0249999999999999</v>
      </c>
      <c r="AI77">
        <v>13.67</v>
      </c>
      <c r="AJ77">
        <v>17.440000000000001</v>
      </c>
      <c r="AK77">
        <v>8.4600000000000009</v>
      </c>
      <c r="AL77">
        <v>44.67</v>
      </c>
      <c r="AM77">
        <v>61.75</v>
      </c>
      <c r="AN77">
        <v>22.33</v>
      </c>
      <c r="AO77">
        <v>22.33</v>
      </c>
      <c r="AP77">
        <v>16.829999999999998</v>
      </c>
      <c r="AQ77">
        <v>57.03</v>
      </c>
    </row>
    <row r="78" spans="1:43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8.1371794871795</v>
      </c>
      <c r="H78">
        <v>-19.059999999999999</v>
      </c>
      <c r="I78">
        <v>-3.89</v>
      </c>
      <c r="J78">
        <v>-6.65</v>
      </c>
      <c r="K78">
        <v>-11.07</v>
      </c>
      <c r="L78">
        <v>-4.16</v>
      </c>
      <c r="M78">
        <v>-4.1900000000000004</v>
      </c>
      <c r="N78">
        <v>-7.47</v>
      </c>
      <c r="O78">
        <v>-6.34</v>
      </c>
      <c r="P78">
        <v>-0.59</v>
      </c>
      <c r="Q78">
        <v>-1.03</v>
      </c>
      <c r="R78">
        <v>-0.46</v>
      </c>
      <c r="S78">
        <v>-5.86</v>
      </c>
      <c r="T78">
        <v>-1.04</v>
      </c>
      <c r="U78">
        <v>-0.5</v>
      </c>
      <c r="V78">
        <v>-5.47</v>
      </c>
      <c r="W78">
        <v>-11.12</v>
      </c>
      <c r="X78">
        <v>-5.57</v>
      </c>
      <c r="Y78">
        <v>-5.14</v>
      </c>
      <c r="Z78">
        <v>-5.51</v>
      </c>
      <c r="AA78">
        <v>-3.33</v>
      </c>
      <c r="AB78">
        <v>-5.51</v>
      </c>
      <c r="AC78">
        <v>-1.23</v>
      </c>
      <c r="AD78">
        <v>-0.44</v>
      </c>
      <c r="AE78">
        <v>-20.63</v>
      </c>
      <c r="AF78">
        <v>7.95</v>
      </c>
      <c r="AG78">
        <v>90.36</v>
      </c>
      <c r="AH78">
        <v>0.98299999999999998</v>
      </c>
      <c r="AI78">
        <v>7.09</v>
      </c>
      <c r="AJ78">
        <v>12.48</v>
      </c>
      <c r="AK78">
        <v>8.7899999999999991</v>
      </c>
      <c r="AL78">
        <v>62.68</v>
      </c>
      <c r="AM78">
        <v>44.64</v>
      </c>
      <c r="AN78">
        <v>11.63</v>
      </c>
      <c r="AO78">
        <v>17.02</v>
      </c>
      <c r="AP78">
        <v>18.43</v>
      </c>
      <c r="AQ78">
        <v>38.68</v>
      </c>
    </row>
    <row r="79" spans="1:43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12.932</v>
      </c>
      <c r="H79">
        <v>-3.25</v>
      </c>
      <c r="I79">
        <v>5.59</v>
      </c>
      <c r="J79">
        <v>-3.61</v>
      </c>
      <c r="K79">
        <v>-2.41</v>
      </c>
      <c r="L79">
        <v>2.19</v>
      </c>
      <c r="M79">
        <v>-2.76</v>
      </c>
      <c r="N79">
        <v>-0.18</v>
      </c>
      <c r="O79">
        <v>0.88</v>
      </c>
      <c r="P79">
        <v>-0.87</v>
      </c>
      <c r="Q79">
        <v>-0.89</v>
      </c>
      <c r="R79">
        <v>-0.23</v>
      </c>
      <c r="S79">
        <v>-9.1999999999999993</v>
      </c>
      <c r="T79">
        <v>0.02</v>
      </c>
      <c r="U79">
        <v>0.13</v>
      </c>
      <c r="V79">
        <v>-0.89</v>
      </c>
      <c r="W79">
        <v>-0.67</v>
      </c>
      <c r="X79">
        <v>3.84</v>
      </c>
      <c r="Y79">
        <v>-3.7</v>
      </c>
      <c r="Z79">
        <v>0.97</v>
      </c>
      <c r="AA79">
        <v>1.91</v>
      </c>
      <c r="AB79">
        <v>-1.51</v>
      </c>
      <c r="AC79">
        <v>-0.82</v>
      </c>
      <c r="AD79">
        <v>-0.5</v>
      </c>
      <c r="AE79">
        <v>-7.83</v>
      </c>
      <c r="AF79">
        <v>5.63</v>
      </c>
      <c r="AG79">
        <v>92.35</v>
      </c>
      <c r="AH79">
        <v>0.98</v>
      </c>
      <c r="AI79">
        <v>10.210000000000001</v>
      </c>
      <c r="AJ79">
        <v>10.210000000000001</v>
      </c>
      <c r="AK79">
        <v>11.51</v>
      </c>
      <c r="AL79">
        <v>41.01</v>
      </c>
      <c r="AM79">
        <v>47.01</v>
      </c>
      <c r="AN79">
        <v>15.77</v>
      </c>
      <c r="AO79">
        <v>16.149999999999999</v>
      </c>
      <c r="AP79">
        <v>21.9</v>
      </c>
      <c r="AQ79">
        <v>41.87</v>
      </c>
    </row>
    <row r="80" spans="1:43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10.029999999999999</v>
      </c>
      <c r="H80">
        <v>-0.52</v>
      </c>
      <c r="I80">
        <v>-2.8</v>
      </c>
      <c r="J80">
        <v>0.84</v>
      </c>
      <c r="K80">
        <v>0.49</v>
      </c>
      <c r="L80">
        <v>-3.44</v>
      </c>
      <c r="M80">
        <v>2.21</v>
      </c>
      <c r="N80">
        <v>1.1000000000000001</v>
      </c>
      <c r="O80">
        <v>-3.26</v>
      </c>
      <c r="P80">
        <v>3.68</v>
      </c>
      <c r="Q80">
        <v>-0.85</v>
      </c>
      <c r="R80">
        <v>-1.27</v>
      </c>
      <c r="S80">
        <v>6.21</v>
      </c>
      <c r="T80">
        <v>0.04</v>
      </c>
      <c r="U80">
        <v>-0.53</v>
      </c>
      <c r="V80">
        <v>5.77</v>
      </c>
      <c r="W80">
        <v>-1.87</v>
      </c>
      <c r="X80">
        <v>-2.63</v>
      </c>
      <c r="Y80">
        <v>0.24</v>
      </c>
      <c r="Z80">
        <v>1.47</v>
      </c>
      <c r="AA80">
        <v>-1.25</v>
      </c>
      <c r="AB80">
        <v>6.91</v>
      </c>
      <c r="AC80">
        <v>-0.28999999999999998</v>
      </c>
      <c r="AD80">
        <v>-0.32</v>
      </c>
      <c r="AE80">
        <v>1.04</v>
      </c>
      <c r="AF80">
        <v>7.88</v>
      </c>
      <c r="AG80">
        <v>94.5</v>
      </c>
      <c r="AH80">
        <v>1.024</v>
      </c>
      <c r="AI80">
        <v>9.44</v>
      </c>
      <c r="AJ80">
        <v>12.63</v>
      </c>
      <c r="AK80">
        <v>8.91</v>
      </c>
      <c r="AL80">
        <v>51.31</v>
      </c>
      <c r="AM80">
        <v>51.45</v>
      </c>
      <c r="AN80">
        <v>18.61</v>
      </c>
      <c r="AO80">
        <v>18.079999999999998</v>
      </c>
      <c r="AP80">
        <v>19.14</v>
      </c>
      <c r="AQ80">
        <v>49.3</v>
      </c>
    </row>
    <row r="81" spans="1:43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14.144318181818001</v>
      </c>
      <c r="H81">
        <v>14.79</v>
      </c>
      <c r="I81">
        <v>-4.82</v>
      </c>
      <c r="J81">
        <v>7.77</v>
      </c>
      <c r="K81">
        <v>11.83</v>
      </c>
      <c r="L81">
        <v>-4.2300000000000004</v>
      </c>
      <c r="M81">
        <v>8.9499999999999993</v>
      </c>
      <c r="N81">
        <v>8.59</v>
      </c>
      <c r="O81">
        <v>-2.35</v>
      </c>
      <c r="P81">
        <v>8.52</v>
      </c>
      <c r="Q81">
        <v>0.67</v>
      </c>
      <c r="R81">
        <v>0.59</v>
      </c>
      <c r="S81">
        <v>0.74</v>
      </c>
      <c r="T81">
        <v>0.78</v>
      </c>
      <c r="U81">
        <v>-0.02</v>
      </c>
      <c r="V81">
        <v>7.32</v>
      </c>
      <c r="W81">
        <v>8.61</v>
      </c>
      <c r="X81">
        <v>-3.29</v>
      </c>
      <c r="Y81">
        <v>10.51</v>
      </c>
      <c r="Z81">
        <v>3.73</v>
      </c>
      <c r="AA81">
        <v>-0.25</v>
      </c>
      <c r="AB81">
        <v>8.3800000000000008</v>
      </c>
      <c r="AC81">
        <v>1.27</v>
      </c>
      <c r="AD81">
        <v>0.77</v>
      </c>
      <c r="AE81">
        <v>4.6399999999999997</v>
      </c>
      <c r="AF81">
        <v>9.3800000000000008</v>
      </c>
      <c r="AG81">
        <v>88</v>
      </c>
      <c r="AH81">
        <v>0.97399999999999998</v>
      </c>
      <c r="AI81">
        <v>10.41</v>
      </c>
      <c r="AJ81">
        <v>14.36</v>
      </c>
      <c r="AK81">
        <v>10.220000000000001</v>
      </c>
      <c r="AL81">
        <v>48.11</v>
      </c>
      <c r="AM81">
        <v>50.47</v>
      </c>
      <c r="AN81">
        <v>20.54</v>
      </c>
      <c r="AO81">
        <v>21.31</v>
      </c>
      <c r="AP81">
        <v>18.899999999999999</v>
      </c>
      <c r="AQ81">
        <v>52.08</v>
      </c>
    </row>
    <row r="82" spans="1:43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14.66524822695</v>
      </c>
      <c r="H82">
        <v>0.71</v>
      </c>
      <c r="I82">
        <v>-11.49</v>
      </c>
      <c r="J82">
        <v>5.42</v>
      </c>
      <c r="K82">
        <v>2.69</v>
      </c>
      <c r="L82">
        <v>-8.6999999999999993</v>
      </c>
      <c r="M82">
        <v>6.97</v>
      </c>
      <c r="N82">
        <v>1.0900000000000001</v>
      </c>
      <c r="O82">
        <v>-4.32</v>
      </c>
      <c r="P82">
        <v>4.78</v>
      </c>
      <c r="Q82">
        <v>-0.3</v>
      </c>
      <c r="R82">
        <v>0.53</v>
      </c>
      <c r="S82">
        <v>-8.1300000000000008</v>
      </c>
      <c r="T82">
        <v>-0.15</v>
      </c>
      <c r="U82">
        <v>-0.39</v>
      </c>
      <c r="V82">
        <v>2.2599999999999998</v>
      </c>
      <c r="W82">
        <v>-0.74</v>
      </c>
      <c r="X82">
        <v>-4.1500000000000004</v>
      </c>
      <c r="Y82">
        <v>3.08</v>
      </c>
      <c r="Z82">
        <v>-1.76</v>
      </c>
      <c r="AA82">
        <v>-0.81</v>
      </c>
      <c r="AB82">
        <v>-2.1800000000000002</v>
      </c>
      <c r="AC82">
        <v>-0.54</v>
      </c>
      <c r="AD82">
        <v>0.27</v>
      </c>
      <c r="AE82">
        <v>-14.77</v>
      </c>
      <c r="AF82">
        <v>8.6300000000000008</v>
      </c>
      <c r="AG82">
        <v>89.18</v>
      </c>
      <c r="AH82">
        <v>0.97799999999999998</v>
      </c>
      <c r="AI82">
        <v>10.53</v>
      </c>
      <c r="AJ82">
        <v>12.36</v>
      </c>
      <c r="AK82">
        <v>9.49</v>
      </c>
      <c r="AL82">
        <v>44.48</v>
      </c>
      <c r="AM82">
        <v>52.61</v>
      </c>
      <c r="AN82">
        <v>18.54</v>
      </c>
      <c r="AO82">
        <v>18.02</v>
      </c>
      <c r="AP82">
        <v>17.149999999999999</v>
      </c>
      <c r="AQ82">
        <v>51.95</v>
      </c>
    </row>
    <row r="83" spans="1:43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10.3025</v>
      </c>
      <c r="H83">
        <v>-2.82</v>
      </c>
      <c r="I83">
        <v>13.51</v>
      </c>
      <c r="J83">
        <v>-6.92</v>
      </c>
      <c r="K83">
        <v>-3.26</v>
      </c>
      <c r="L83">
        <v>10.61</v>
      </c>
      <c r="M83">
        <v>-8.25</v>
      </c>
      <c r="N83">
        <v>-1.05</v>
      </c>
      <c r="O83">
        <v>6.45</v>
      </c>
      <c r="P83">
        <v>-6.58</v>
      </c>
      <c r="Q83">
        <v>-2.2999999999999998</v>
      </c>
      <c r="R83">
        <v>1.62</v>
      </c>
      <c r="S83">
        <v>-47.24</v>
      </c>
      <c r="T83">
        <v>-0.5</v>
      </c>
      <c r="U83">
        <v>0.74</v>
      </c>
      <c r="V83">
        <v>-12.53</v>
      </c>
      <c r="W83">
        <v>-3.88</v>
      </c>
      <c r="X83">
        <v>8.8699999999999992</v>
      </c>
      <c r="Y83">
        <v>-11.53</v>
      </c>
      <c r="Z83">
        <v>-4.08</v>
      </c>
      <c r="AA83">
        <v>4.38</v>
      </c>
      <c r="AB83">
        <v>-18.48</v>
      </c>
      <c r="AC83">
        <v>-1.38</v>
      </c>
      <c r="AD83">
        <v>1.54</v>
      </c>
      <c r="AE83">
        <v>-50.61</v>
      </c>
      <c r="AF83">
        <v>1.03</v>
      </c>
      <c r="AG83">
        <v>88.07</v>
      </c>
      <c r="AH83">
        <v>0.89100000000000001</v>
      </c>
      <c r="AI83">
        <v>6.12</v>
      </c>
      <c r="AJ83">
        <v>13.69</v>
      </c>
      <c r="AK83">
        <v>6.41</v>
      </c>
      <c r="AL83">
        <v>54.45</v>
      </c>
      <c r="AM83">
        <v>48.84</v>
      </c>
      <c r="AN83">
        <v>18.93</v>
      </c>
      <c r="AO83">
        <v>19.22</v>
      </c>
      <c r="AP83">
        <v>15.72</v>
      </c>
      <c r="AQ83">
        <v>54.62</v>
      </c>
    </row>
    <row r="84" spans="1:43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14.254166666667</v>
      </c>
      <c r="H84">
        <v>5.47</v>
      </c>
      <c r="I84">
        <v>-3.19</v>
      </c>
      <c r="J84">
        <v>3.68</v>
      </c>
      <c r="K84">
        <v>3.83</v>
      </c>
      <c r="L84">
        <v>-1.1100000000000001</v>
      </c>
      <c r="M84">
        <v>3.02</v>
      </c>
      <c r="N84">
        <v>3.11</v>
      </c>
      <c r="O84">
        <v>-1.18</v>
      </c>
      <c r="P84">
        <v>3.79</v>
      </c>
      <c r="Q84">
        <v>-0.09</v>
      </c>
      <c r="R84">
        <v>-0.93</v>
      </c>
      <c r="S84">
        <v>9.58</v>
      </c>
      <c r="T84">
        <v>0.01</v>
      </c>
      <c r="U84">
        <v>-0.4</v>
      </c>
      <c r="V84">
        <v>3.58</v>
      </c>
      <c r="W84">
        <v>3.6</v>
      </c>
      <c r="X84">
        <v>-0.88</v>
      </c>
      <c r="Y84">
        <v>4.17</v>
      </c>
      <c r="Z84">
        <v>-1.5</v>
      </c>
      <c r="AA84">
        <v>-1.96</v>
      </c>
      <c r="AB84">
        <v>0.59</v>
      </c>
      <c r="AC84">
        <v>-0.2</v>
      </c>
      <c r="AD84">
        <v>-1.08</v>
      </c>
      <c r="AE84">
        <v>25.38</v>
      </c>
      <c r="AF84">
        <v>7.34</v>
      </c>
      <c r="AG84">
        <v>94.3</v>
      </c>
      <c r="AH84">
        <v>1.016</v>
      </c>
      <c r="AI84">
        <v>10.61</v>
      </c>
      <c r="AJ84">
        <v>15.78</v>
      </c>
      <c r="AK84">
        <v>5.44</v>
      </c>
      <c r="AL84">
        <v>40.69</v>
      </c>
      <c r="AM84">
        <v>66.12</v>
      </c>
      <c r="AN84">
        <v>17.71</v>
      </c>
      <c r="AO84">
        <v>21.22</v>
      </c>
      <c r="AP84">
        <v>13.42</v>
      </c>
      <c r="AQ84">
        <v>56.9</v>
      </c>
    </row>
    <row r="85" spans="1:43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10.314197530864</v>
      </c>
      <c r="H85">
        <v>1.98</v>
      </c>
      <c r="I85">
        <v>6.84</v>
      </c>
      <c r="J85">
        <v>-1.52</v>
      </c>
      <c r="K85">
        <v>0.5</v>
      </c>
      <c r="L85">
        <v>5.75</v>
      </c>
      <c r="M85">
        <v>-2.6</v>
      </c>
      <c r="N85">
        <v>1.97</v>
      </c>
      <c r="O85">
        <v>6.4</v>
      </c>
      <c r="P85">
        <v>-2.67</v>
      </c>
      <c r="Q85">
        <v>-0.53</v>
      </c>
      <c r="R85">
        <v>1.99</v>
      </c>
      <c r="S85">
        <v>-19.670000000000002</v>
      </c>
      <c r="T85">
        <v>-0.14000000000000001</v>
      </c>
      <c r="U85">
        <v>0.64</v>
      </c>
      <c r="V85">
        <v>-6.67</v>
      </c>
      <c r="W85">
        <v>-3.26</v>
      </c>
      <c r="X85">
        <v>8.85</v>
      </c>
      <c r="Y85">
        <v>-9.51</v>
      </c>
      <c r="Z85">
        <v>-1.47</v>
      </c>
      <c r="AA85">
        <v>1.89</v>
      </c>
      <c r="AB85">
        <v>-7.43</v>
      </c>
      <c r="AC85">
        <v>-0.53</v>
      </c>
      <c r="AD85">
        <v>1.25</v>
      </c>
      <c r="AE85">
        <v>-29.85</v>
      </c>
      <c r="AF85">
        <v>4.92</v>
      </c>
      <c r="AG85">
        <v>87.93</v>
      </c>
      <c r="AH85">
        <v>0.92800000000000005</v>
      </c>
      <c r="AI85">
        <v>9.0500000000000007</v>
      </c>
      <c r="AJ85">
        <v>9.0500000000000007</v>
      </c>
      <c r="AK85">
        <v>5.6</v>
      </c>
      <c r="AL85">
        <v>49.34</v>
      </c>
      <c r="AM85">
        <v>61.76</v>
      </c>
      <c r="AN85">
        <v>15.73</v>
      </c>
      <c r="AO85">
        <v>15.08</v>
      </c>
      <c r="AP85">
        <v>16.59</v>
      </c>
      <c r="AQ85">
        <v>48.67</v>
      </c>
    </row>
    <row r="86" spans="1:43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11.533695652174</v>
      </c>
      <c r="H86">
        <v>2.09</v>
      </c>
      <c r="I86">
        <v>-7.34</v>
      </c>
      <c r="J86">
        <v>4.21</v>
      </c>
      <c r="K86">
        <v>2.4500000000000002</v>
      </c>
      <c r="L86">
        <v>-5.84</v>
      </c>
      <c r="M86">
        <v>5.12</v>
      </c>
      <c r="N86">
        <v>2.74</v>
      </c>
      <c r="O86">
        <v>-4.82</v>
      </c>
      <c r="P86">
        <v>6.69</v>
      </c>
      <c r="Q86">
        <v>0.45</v>
      </c>
      <c r="R86">
        <v>-0.2</v>
      </c>
      <c r="S86">
        <v>6.67</v>
      </c>
      <c r="T86">
        <v>-0.05</v>
      </c>
      <c r="U86">
        <v>-0.65</v>
      </c>
      <c r="V86">
        <v>6.88</v>
      </c>
      <c r="W86">
        <v>-2.86</v>
      </c>
      <c r="X86">
        <v>-4.5</v>
      </c>
      <c r="Y86">
        <v>2.19</v>
      </c>
      <c r="Z86">
        <v>-0.39</v>
      </c>
      <c r="AA86">
        <v>-3.41</v>
      </c>
      <c r="AB86">
        <v>8.1</v>
      </c>
      <c r="AC86">
        <v>0.01</v>
      </c>
      <c r="AD86">
        <v>-0.13</v>
      </c>
      <c r="AE86">
        <v>3.33</v>
      </c>
      <c r="AF86">
        <v>9.34</v>
      </c>
      <c r="AG86">
        <v>93.9</v>
      </c>
      <c r="AH86">
        <v>1.032</v>
      </c>
      <c r="AI86">
        <v>10.74</v>
      </c>
      <c r="AJ86">
        <v>10.4</v>
      </c>
      <c r="AK86">
        <v>2.4900000000000002</v>
      </c>
      <c r="AL86">
        <v>51</v>
      </c>
      <c r="AM86">
        <v>81.2</v>
      </c>
      <c r="AN86">
        <v>20.92</v>
      </c>
      <c r="AO86">
        <v>15.27</v>
      </c>
      <c r="AP86">
        <v>8.14</v>
      </c>
      <c r="AQ86">
        <v>71.98</v>
      </c>
    </row>
    <row r="87" spans="1:43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12.019047619047999</v>
      </c>
      <c r="H87">
        <v>-3.19</v>
      </c>
      <c r="I87">
        <v>-2</v>
      </c>
      <c r="J87">
        <v>-0.59</v>
      </c>
      <c r="K87">
        <v>0.12</v>
      </c>
      <c r="L87">
        <v>-1.9</v>
      </c>
      <c r="M87">
        <v>1.1299999999999999</v>
      </c>
      <c r="N87">
        <v>0.21</v>
      </c>
      <c r="O87">
        <v>-2.76</v>
      </c>
      <c r="P87">
        <v>2.39</v>
      </c>
      <c r="Q87">
        <v>0.04</v>
      </c>
      <c r="R87">
        <v>-0.84</v>
      </c>
      <c r="S87">
        <v>7.54</v>
      </c>
      <c r="T87">
        <v>0.04</v>
      </c>
      <c r="U87">
        <v>0.02</v>
      </c>
      <c r="V87">
        <v>0.17</v>
      </c>
      <c r="W87">
        <v>0.28999999999999998</v>
      </c>
      <c r="X87">
        <v>0.92</v>
      </c>
      <c r="Y87">
        <v>-0.47</v>
      </c>
      <c r="Z87">
        <v>1.18</v>
      </c>
      <c r="AA87">
        <v>-0.49</v>
      </c>
      <c r="AB87">
        <v>3.78</v>
      </c>
      <c r="AC87">
        <v>0.32</v>
      </c>
      <c r="AD87">
        <v>-0.79</v>
      </c>
      <c r="AE87">
        <v>21.33</v>
      </c>
      <c r="AF87">
        <v>9.4700000000000006</v>
      </c>
      <c r="AG87">
        <v>91.67</v>
      </c>
      <c r="AH87">
        <v>1.0109999999999999</v>
      </c>
      <c r="AI87">
        <v>9.75</v>
      </c>
      <c r="AJ87">
        <v>15.93</v>
      </c>
      <c r="AK87">
        <v>9.0299999999999994</v>
      </c>
      <c r="AL87">
        <v>42.67</v>
      </c>
      <c r="AM87">
        <v>51.9</v>
      </c>
      <c r="AN87">
        <v>19.02</v>
      </c>
      <c r="AO87">
        <v>21.04</v>
      </c>
      <c r="AP87">
        <v>16.16</v>
      </c>
      <c r="AQ87">
        <v>54.05</v>
      </c>
    </row>
    <row r="88" spans="1:43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10.919503546099</v>
      </c>
      <c r="H88">
        <v>-8.16</v>
      </c>
      <c r="I88">
        <v>-3.76</v>
      </c>
      <c r="J88">
        <v>-2</v>
      </c>
      <c r="K88">
        <v>-7.06</v>
      </c>
      <c r="L88">
        <v>-1.7</v>
      </c>
      <c r="M88">
        <v>-3.38</v>
      </c>
      <c r="N88">
        <v>-5.52</v>
      </c>
      <c r="O88">
        <v>-0.19</v>
      </c>
      <c r="P88">
        <v>-4.9000000000000004</v>
      </c>
      <c r="Q88">
        <v>-0.32</v>
      </c>
      <c r="R88">
        <v>0.15</v>
      </c>
      <c r="S88">
        <v>-5.26</v>
      </c>
      <c r="T88">
        <v>-0.11</v>
      </c>
      <c r="U88">
        <v>-0.13</v>
      </c>
      <c r="V88">
        <v>0.28999999999999998</v>
      </c>
      <c r="W88">
        <v>-3.89</v>
      </c>
      <c r="X88">
        <v>-1.06</v>
      </c>
      <c r="Y88">
        <v>-2.64</v>
      </c>
      <c r="Z88">
        <v>-0.41</v>
      </c>
      <c r="AA88">
        <v>0.04</v>
      </c>
      <c r="AB88">
        <v>-0.96</v>
      </c>
      <c r="AC88">
        <v>-0.17</v>
      </c>
      <c r="AD88">
        <v>-0.45</v>
      </c>
      <c r="AE88">
        <v>6.64</v>
      </c>
      <c r="AF88">
        <v>8.1</v>
      </c>
      <c r="AG88">
        <v>91.67</v>
      </c>
      <c r="AH88">
        <v>0.998</v>
      </c>
      <c r="AI88">
        <v>7.01</v>
      </c>
      <c r="AJ88">
        <v>16.37</v>
      </c>
      <c r="AK88">
        <v>10.050000000000001</v>
      </c>
      <c r="AL88">
        <v>49.22</v>
      </c>
      <c r="AM88">
        <v>41.1</v>
      </c>
      <c r="AN88">
        <v>13.44</v>
      </c>
      <c r="AO88">
        <v>21.98</v>
      </c>
      <c r="AP88">
        <v>18.47</v>
      </c>
      <c r="AQ88">
        <v>42.12</v>
      </c>
    </row>
    <row r="89" spans="1:43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12.708771929825</v>
      </c>
      <c r="H89">
        <v>5.21</v>
      </c>
      <c r="I89">
        <v>-7.02</v>
      </c>
      <c r="J89">
        <v>5.0199999999999996</v>
      </c>
      <c r="K89">
        <v>5.88</v>
      </c>
      <c r="L89">
        <v>-3.05</v>
      </c>
      <c r="M89">
        <v>5.44</v>
      </c>
      <c r="N89">
        <v>5.28</v>
      </c>
      <c r="O89">
        <v>-8.25</v>
      </c>
      <c r="P89">
        <v>11.79</v>
      </c>
      <c r="Q89">
        <v>0.41</v>
      </c>
      <c r="R89">
        <v>-2.15</v>
      </c>
      <c r="S89">
        <v>27.06</v>
      </c>
      <c r="T89">
        <v>0.09</v>
      </c>
      <c r="U89">
        <v>-0.45</v>
      </c>
      <c r="V89">
        <v>5.25</v>
      </c>
      <c r="W89">
        <v>-2.14</v>
      </c>
      <c r="X89">
        <v>-5.4</v>
      </c>
      <c r="Y89">
        <v>1.95</v>
      </c>
      <c r="Z89">
        <v>0.25</v>
      </c>
      <c r="AA89">
        <v>1.1599999999999999</v>
      </c>
      <c r="AB89">
        <v>-1.3</v>
      </c>
      <c r="AC89">
        <v>0.1</v>
      </c>
      <c r="AD89">
        <v>-0.85</v>
      </c>
      <c r="AE89">
        <v>21.43</v>
      </c>
      <c r="AF89">
        <v>6.09</v>
      </c>
      <c r="AG89">
        <v>94.34</v>
      </c>
      <c r="AH89">
        <v>1.004</v>
      </c>
      <c r="AI89">
        <v>8.4499999999999993</v>
      </c>
      <c r="AJ89">
        <v>15.41</v>
      </c>
      <c r="AK89">
        <v>11.93</v>
      </c>
      <c r="AL89">
        <v>40.75</v>
      </c>
      <c r="AM89">
        <v>41.46</v>
      </c>
      <c r="AN89">
        <v>18.14</v>
      </c>
      <c r="AO89">
        <v>21.37</v>
      </c>
      <c r="AP89">
        <v>25.1</v>
      </c>
      <c r="AQ89">
        <v>41.95</v>
      </c>
    </row>
    <row r="90" spans="1:43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11.902083333333</v>
      </c>
      <c r="H90">
        <v>-6.02</v>
      </c>
      <c r="I90">
        <v>-3.91</v>
      </c>
      <c r="J90">
        <v>-0.94</v>
      </c>
      <c r="K90">
        <v>-3.96</v>
      </c>
      <c r="L90">
        <v>-2.66</v>
      </c>
      <c r="M90">
        <v>-0.8</v>
      </c>
      <c r="N90">
        <v>-1.89</v>
      </c>
      <c r="O90">
        <v>-0.92</v>
      </c>
      <c r="P90">
        <v>-0.88</v>
      </c>
      <c r="Q90">
        <v>-0.74</v>
      </c>
      <c r="R90">
        <v>-0.21</v>
      </c>
      <c r="S90">
        <v>-6.76</v>
      </c>
      <c r="T90">
        <v>-0.26</v>
      </c>
      <c r="U90">
        <v>-0.12</v>
      </c>
      <c r="V90">
        <v>-1.23</v>
      </c>
      <c r="W90">
        <v>-4.83</v>
      </c>
      <c r="X90">
        <v>-2.78</v>
      </c>
      <c r="Y90">
        <v>-1.85</v>
      </c>
      <c r="Z90">
        <v>-2.08</v>
      </c>
      <c r="AA90">
        <v>0.75</v>
      </c>
      <c r="AB90">
        <v>-6.32</v>
      </c>
      <c r="AC90">
        <v>-0.8</v>
      </c>
      <c r="AD90">
        <v>-0.2</v>
      </c>
      <c r="AE90">
        <v>-12.66</v>
      </c>
      <c r="AF90">
        <v>6.13</v>
      </c>
      <c r="AG90">
        <v>92.36</v>
      </c>
      <c r="AH90">
        <v>0.98499999999999999</v>
      </c>
      <c r="AI90">
        <v>5.04</v>
      </c>
      <c r="AJ90">
        <v>17.22</v>
      </c>
      <c r="AK90">
        <v>13.55</v>
      </c>
      <c r="AL90">
        <v>47.58</v>
      </c>
      <c r="AM90">
        <v>27.12</v>
      </c>
      <c r="AN90">
        <v>11.66</v>
      </c>
      <c r="AO90">
        <v>23</v>
      </c>
      <c r="AP90">
        <v>24.68</v>
      </c>
      <c r="AQ90">
        <v>32.08</v>
      </c>
    </row>
    <row r="91" spans="1:43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14.32905982906</v>
      </c>
      <c r="H91">
        <v>1.1000000000000001</v>
      </c>
      <c r="I91">
        <v>3.55</v>
      </c>
      <c r="J91">
        <v>-0.78</v>
      </c>
      <c r="K91">
        <v>0.94</v>
      </c>
      <c r="L91">
        <v>4.76</v>
      </c>
      <c r="M91">
        <v>-1.79</v>
      </c>
      <c r="N91">
        <v>0.9</v>
      </c>
      <c r="O91">
        <v>3.38</v>
      </c>
      <c r="P91">
        <v>-1.61</v>
      </c>
      <c r="Q91">
        <v>0.62</v>
      </c>
      <c r="R91">
        <v>0.65</v>
      </c>
      <c r="S91">
        <v>2.2599999999999998</v>
      </c>
      <c r="T91">
        <v>0.39</v>
      </c>
      <c r="U91">
        <v>0.32</v>
      </c>
      <c r="V91">
        <v>1.68</v>
      </c>
      <c r="W91">
        <v>3.52</v>
      </c>
      <c r="X91">
        <v>1.6</v>
      </c>
      <c r="Y91">
        <v>2.33</v>
      </c>
      <c r="Z91">
        <v>0.42</v>
      </c>
      <c r="AA91">
        <v>2.21</v>
      </c>
      <c r="AB91">
        <v>-2.38</v>
      </c>
      <c r="AC91">
        <v>0.23</v>
      </c>
      <c r="AD91">
        <v>0.18</v>
      </c>
      <c r="AE91">
        <v>2.2999999999999998</v>
      </c>
      <c r="AF91">
        <v>9.24</v>
      </c>
      <c r="AG91">
        <v>89.76</v>
      </c>
      <c r="AH91">
        <v>0.99</v>
      </c>
      <c r="AI91">
        <v>10.95</v>
      </c>
      <c r="AJ91">
        <v>11.06</v>
      </c>
      <c r="AK91">
        <v>4.72</v>
      </c>
      <c r="AL91">
        <v>39.51</v>
      </c>
      <c r="AM91">
        <v>69.86</v>
      </c>
      <c r="AN91">
        <v>22.65</v>
      </c>
      <c r="AO91">
        <v>16</v>
      </c>
      <c r="AP91">
        <v>15.14</v>
      </c>
      <c r="AQ91">
        <v>59.94</v>
      </c>
    </row>
    <row r="92" spans="1:43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11.253603603604001</v>
      </c>
      <c r="H92">
        <v>-10.19</v>
      </c>
      <c r="I92">
        <v>6.99</v>
      </c>
      <c r="J92">
        <v>-7.37</v>
      </c>
      <c r="K92">
        <v>-10.08</v>
      </c>
      <c r="L92">
        <v>4.87</v>
      </c>
      <c r="M92">
        <v>-8.7899999999999991</v>
      </c>
      <c r="N92">
        <v>-6.38</v>
      </c>
      <c r="O92">
        <v>0.84</v>
      </c>
      <c r="P92">
        <v>-5.87</v>
      </c>
      <c r="Q92">
        <v>-2.4300000000000002</v>
      </c>
      <c r="R92">
        <v>-0.3</v>
      </c>
      <c r="S92">
        <v>-26.36</v>
      </c>
      <c r="T92">
        <v>-0.97</v>
      </c>
      <c r="U92">
        <v>0.41</v>
      </c>
      <c r="V92">
        <v>-11.8</v>
      </c>
      <c r="W92">
        <v>-8.9</v>
      </c>
      <c r="X92">
        <v>1.0900000000000001</v>
      </c>
      <c r="Y92">
        <v>-8.23</v>
      </c>
      <c r="Z92">
        <v>-4.05</v>
      </c>
      <c r="AA92">
        <v>1.41</v>
      </c>
      <c r="AB92">
        <v>-10.45</v>
      </c>
      <c r="AC92">
        <v>-1.85</v>
      </c>
      <c r="AD92">
        <v>0.01</v>
      </c>
      <c r="AE92">
        <v>-43.33</v>
      </c>
      <c r="AF92">
        <v>3.59</v>
      </c>
      <c r="AG92">
        <v>92.47</v>
      </c>
      <c r="AH92">
        <v>0.96099999999999997</v>
      </c>
      <c r="AI92">
        <v>9.2200000000000006</v>
      </c>
      <c r="AJ92">
        <v>13.4</v>
      </c>
      <c r="AK92">
        <v>7.64</v>
      </c>
      <c r="AL92">
        <v>38.19</v>
      </c>
      <c r="AM92">
        <v>54.7</v>
      </c>
      <c r="AN92">
        <v>15.13</v>
      </c>
      <c r="AO92">
        <v>19.739999999999998</v>
      </c>
      <c r="AP92">
        <v>16.72</v>
      </c>
      <c r="AQ92">
        <v>47.51</v>
      </c>
    </row>
    <row r="93" spans="1:43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8.6192592592592998</v>
      </c>
      <c r="H93">
        <v>-2.95</v>
      </c>
      <c r="I93">
        <v>4.68</v>
      </c>
      <c r="J93">
        <v>-3.25</v>
      </c>
      <c r="K93">
        <v>-4.9800000000000004</v>
      </c>
      <c r="L93">
        <v>3.64</v>
      </c>
      <c r="M93">
        <v>-5.36</v>
      </c>
      <c r="N93">
        <v>-2.48</v>
      </c>
      <c r="O93">
        <v>2.8</v>
      </c>
      <c r="P93">
        <v>-4.7</v>
      </c>
      <c r="Q93">
        <v>-1.1299999999999999</v>
      </c>
      <c r="R93">
        <v>0.59</v>
      </c>
      <c r="S93">
        <v>-18.34</v>
      </c>
      <c r="T93">
        <v>-0.36</v>
      </c>
      <c r="U93">
        <v>-0.1</v>
      </c>
      <c r="V93">
        <v>-3.05</v>
      </c>
      <c r="W93">
        <v>-0.21</v>
      </c>
      <c r="X93">
        <v>1.89</v>
      </c>
      <c r="Y93">
        <v>-2.0099999999999998</v>
      </c>
      <c r="Z93">
        <v>-2.6</v>
      </c>
      <c r="AA93">
        <v>-0.09</v>
      </c>
      <c r="AB93">
        <v>-6.89</v>
      </c>
      <c r="AC93">
        <v>-0.48</v>
      </c>
      <c r="AD93">
        <v>-0.48</v>
      </c>
      <c r="AE93">
        <v>2.78</v>
      </c>
      <c r="AF93">
        <v>6.06</v>
      </c>
      <c r="AG93">
        <v>89.9</v>
      </c>
      <c r="AH93">
        <v>0.96</v>
      </c>
      <c r="AI93">
        <v>5.72</v>
      </c>
      <c r="AJ93">
        <v>13.61</v>
      </c>
      <c r="AK93">
        <v>10.67</v>
      </c>
      <c r="AL93">
        <v>49.97</v>
      </c>
      <c r="AM93">
        <v>34.909999999999997</v>
      </c>
      <c r="AN93">
        <v>11.91</v>
      </c>
      <c r="AO93">
        <v>17.48</v>
      </c>
      <c r="AP93">
        <v>19.8</v>
      </c>
      <c r="AQ93">
        <v>37.56</v>
      </c>
    </row>
    <row r="94" spans="1:43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16.313888888889</v>
      </c>
      <c r="H94">
        <v>13.28</v>
      </c>
      <c r="I94">
        <v>-6.45</v>
      </c>
      <c r="J94">
        <v>8.02</v>
      </c>
      <c r="K94">
        <v>10.029999999999999</v>
      </c>
      <c r="L94">
        <v>-4.0999999999999996</v>
      </c>
      <c r="M94">
        <v>7.82</v>
      </c>
      <c r="N94">
        <v>6.3</v>
      </c>
      <c r="O94">
        <v>-1.49</v>
      </c>
      <c r="P94">
        <v>5.96</v>
      </c>
      <c r="Q94">
        <v>1.28</v>
      </c>
      <c r="R94">
        <v>0.55000000000000004</v>
      </c>
      <c r="S94">
        <v>4.8</v>
      </c>
      <c r="T94">
        <v>0.9</v>
      </c>
      <c r="U94">
        <v>-0.1</v>
      </c>
      <c r="V94">
        <v>7.44</v>
      </c>
      <c r="W94">
        <v>11.53</v>
      </c>
      <c r="X94">
        <v>0.56000000000000005</v>
      </c>
      <c r="Y94">
        <v>7.58</v>
      </c>
      <c r="Z94">
        <v>3.35</v>
      </c>
      <c r="AA94">
        <v>-1.28</v>
      </c>
      <c r="AB94">
        <v>8.44</v>
      </c>
      <c r="AC94">
        <v>1.1000000000000001</v>
      </c>
      <c r="AD94">
        <v>0</v>
      </c>
      <c r="AE94">
        <v>14.46</v>
      </c>
      <c r="AF94">
        <v>9.8800000000000008</v>
      </c>
      <c r="AG94">
        <v>89.66</v>
      </c>
      <c r="AH94">
        <v>0.995</v>
      </c>
      <c r="AI94">
        <v>12.43</v>
      </c>
      <c r="AJ94">
        <v>10.95</v>
      </c>
      <c r="AK94">
        <v>7.09</v>
      </c>
      <c r="AL94">
        <v>33.36</v>
      </c>
      <c r="AM94">
        <v>63.68</v>
      </c>
      <c r="AN94">
        <v>23.21</v>
      </c>
      <c r="AO94">
        <v>16.29</v>
      </c>
      <c r="AP94">
        <v>16.899999999999999</v>
      </c>
      <c r="AQ94">
        <v>57.86</v>
      </c>
    </row>
    <row r="95" spans="1:43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12.403409090908999</v>
      </c>
      <c r="H95">
        <v>2.33</v>
      </c>
      <c r="I95">
        <v>-5.57</v>
      </c>
      <c r="J95">
        <v>3.37</v>
      </c>
      <c r="K95">
        <v>2.41</v>
      </c>
      <c r="L95">
        <v>-3.58</v>
      </c>
      <c r="M95">
        <v>3.65</v>
      </c>
      <c r="N95">
        <v>1.8</v>
      </c>
      <c r="O95">
        <v>-1.89</v>
      </c>
      <c r="P95">
        <v>3.32</v>
      </c>
      <c r="Q95">
        <v>-0.32</v>
      </c>
      <c r="R95">
        <v>0.18</v>
      </c>
      <c r="S95">
        <v>-5.69</v>
      </c>
      <c r="T95">
        <v>0.45</v>
      </c>
      <c r="U95">
        <v>-0.15</v>
      </c>
      <c r="V95">
        <v>5.92</v>
      </c>
      <c r="W95">
        <v>2.96</v>
      </c>
      <c r="X95">
        <v>1.03</v>
      </c>
      <c r="Y95">
        <v>1.95</v>
      </c>
      <c r="Z95">
        <v>0.64</v>
      </c>
      <c r="AA95">
        <v>-0.28000000000000003</v>
      </c>
      <c r="AB95">
        <v>2.12</v>
      </c>
      <c r="AC95">
        <v>0.3</v>
      </c>
      <c r="AD95">
        <v>-0.05</v>
      </c>
      <c r="AE95">
        <v>7.02</v>
      </c>
      <c r="AF95">
        <v>6.43</v>
      </c>
      <c r="AG95">
        <v>90.16</v>
      </c>
      <c r="AH95">
        <v>0.96599999999999997</v>
      </c>
      <c r="AI95">
        <v>8.69</v>
      </c>
      <c r="AJ95">
        <v>14.18</v>
      </c>
      <c r="AK95">
        <v>7.04</v>
      </c>
      <c r="AL95">
        <v>48.26</v>
      </c>
      <c r="AM95">
        <v>55.24</v>
      </c>
      <c r="AN95">
        <v>15.94</v>
      </c>
      <c r="AO95">
        <v>18.36</v>
      </c>
      <c r="AP95">
        <v>14.4</v>
      </c>
      <c r="AQ95">
        <v>52.54</v>
      </c>
    </row>
    <row r="96" spans="1:43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12.665789473684001</v>
      </c>
      <c r="H96">
        <v>1.56</v>
      </c>
      <c r="I96">
        <v>-3.99</v>
      </c>
      <c r="J96">
        <v>2.2999999999999998</v>
      </c>
      <c r="K96">
        <v>2.14</v>
      </c>
      <c r="L96">
        <v>-3.51</v>
      </c>
      <c r="M96">
        <v>3.37</v>
      </c>
      <c r="N96">
        <v>0.6</v>
      </c>
      <c r="O96">
        <v>-1.34</v>
      </c>
      <c r="P96">
        <v>1.68</v>
      </c>
      <c r="Q96">
        <v>1.21</v>
      </c>
      <c r="R96">
        <v>-0.76</v>
      </c>
      <c r="S96">
        <v>17.32</v>
      </c>
      <c r="T96">
        <v>0.09</v>
      </c>
      <c r="U96">
        <v>-0.41</v>
      </c>
      <c r="V96">
        <v>5.0999999999999996</v>
      </c>
      <c r="W96">
        <v>-1.49</v>
      </c>
      <c r="X96">
        <v>-2.1800000000000002</v>
      </c>
      <c r="Y96">
        <v>0.55000000000000004</v>
      </c>
      <c r="Z96">
        <v>0.64</v>
      </c>
      <c r="AA96">
        <v>-1.03</v>
      </c>
      <c r="AB96">
        <v>3.81</v>
      </c>
      <c r="AC96">
        <v>0.88</v>
      </c>
      <c r="AD96">
        <v>-0.51</v>
      </c>
      <c r="AE96">
        <v>22.84</v>
      </c>
      <c r="AF96">
        <v>12.3</v>
      </c>
      <c r="AG96">
        <v>92.79</v>
      </c>
      <c r="AH96">
        <v>1.0509999999999999</v>
      </c>
      <c r="AI96">
        <v>10.47</v>
      </c>
      <c r="AJ96">
        <v>13.21</v>
      </c>
      <c r="AK96">
        <v>3.37</v>
      </c>
      <c r="AL96">
        <v>51.49</v>
      </c>
      <c r="AM96">
        <v>75.680000000000007</v>
      </c>
      <c r="AN96">
        <v>20.32</v>
      </c>
      <c r="AO96">
        <v>19.7</v>
      </c>
      <c r="AP96">
        <v>11.59</v>
      </c>
      <c r="AQ96">
        <v>63.67</v>
      </c>
    </row>
    <row r="97" spans="1:43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12.110416666667</v>
      </c>
      <c r="H97">
        <v>5.21</v>
      </c>
      <c r="I97">
        <v>-10.130000000000001</v>
      </c>
      <c r="J97">
        <v>7.06</v>
      </c>
      <c r="K97">
        <v>5.62</v>
      </c>
      <c r="L97">
        <v>-7.34</v>
      </c>
      <c r="M97">
        <v>8.2200000000000006</v>
      </c>
      <c r="N97">
        <v>2.98</v>
      </c>
      <c r="O97">
        <v>-4.54</v>
      </c>
      <c r="P97">
        <v>6.93</v>
      </c>
      <c r="Q97">
        <v>0.16</v>
      </c>
      <c r="R97">
        <v>-0.38</v>
      </c>
      <c r="S97">
        <v>5.7</v>
      </c>
      <c r="T97">
        <v>0.42</v>
      </c>
      <c r="U97">
        <v>-0.73</v>
      </c>
      <c r="V97">
        <v>11.78</v>
      </c>
      <c r="W97">
        <v>2.8</v>
      </c>
      <c r="X97">
        <v>-5.05</v>
      </c>
      <c r="Y97">
        <v>7.66</v>
      </c>
      <c r="Z97">
        <v>2.4500000000000002</v>
      </c>
      <c r="AA97">
        <v>-3</v>
      </c>
      <c r="AB97">
        <v>12.11</v>
      </c>
      <c r="AC97">
        <v>0.04</v>
      </c>
      <c r="AD97">
        <v>-0.53</v>
      </c>
      <c r="AE97">
        <v>13.5</v>
      </c>
      <c r="AF97">
        <v>11.47</v>
      </c>
      <c r="AG97">
        <v>92.92</v>
      </c>
      <c r="AH97">
        <v>1.044</v>
      </c>
      <c r="AI97">
        <v>7.95</v>
      </c>
      <c r="AJ97">
        <v>15.17</v>
      </c>
      <c r="AK97">
        <v>10.01</v>
      </c>
      <c r="AL97">
        <v>54.29</v>
      </c>
      <c r="AM97">
        <v>44.25</v>
      </c>
      <c r="AN97">
        <v>15.69</v>
      </c>
      <c r="AO97">
        <v>19.2</v>
      </c>
      <c r="AP97">
        <v>19.3</v>
      </c>
      <c r="AQ97">
        <v>44.84</v>
      </c>
    </row>
    <row r="98" spans="1:43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9.9817204301075009</v>
      </c>
      <c r="H98">
        <v>2.44</v>
      </c>
      <c r="I98">
        <v>-0.13</v>
      </c>
      <c r="J98">
        <v>1.1000000000000001</v>
      </c>
      <c r="K98">
        <v>0.3</v>
      </c>
      <c r="L98">
        <v>-3.85</v>
      </c>
      <c r="M98">
        <v>2.61</v>
      </c>
      <c r="N98">
        <v>-1.08</v>
      </c>
      <c r="O98">
        <v>-4.01</v>
      </c>
      <c r="P98">
        <v>2.54</v>
      </c>
      <c r="Q98">
        <v>-0.31</v>
      </c>
      <c r="R98">
        <v>-0.56000000000000005</v>
      </c>
      <c r="S98">
        <v>2.4300000000000002</v>
      </c>
      <c r="T98">
        <v>0.23</v>
      </c>
      <c r="U98">
        <v>-0.1</v>
      </c>
      <c r="V98">
        <v>3.31</v>
      </c>
      <c r="W98">
        <v>1.17</v>
      </c>
      <c r="X98">
        <v>0.04</v>
      </c>
      <c r="Y98">
        <v>1.03</v>
      </c>
      <c r="Z98">
        <v>1.35</v>
      </c>
      <c r="AA98">
        <v>1.1000000000000001</v>
      </c>
      <c r="AB98">
        <v>0.61</v>
      </c>
      <c r="AC98">
        <v>-0.13</v>
      </c>
      <c r="AD98">
        <v>-0.23</v>
      </c>
      <c r="AE98">
        <v>2.12</v>
      </c>
      <c r="AF98">
        <v>9.49</v>
      </c>
      <c r="AG98">
        <v>91.18</v>
      </c>
      <c r="AH98">
        <v>1.0069999999999999</v>
      </c>
      <c r="AI98">
        <v>8.5299999999999994</v>
      </c>
      <c r="AJ98">
        <v>12.41</v>
      </c>
      <c r="AK98">
        <v>6.01</v>
      </c>
      <c r="AL98">
        <v>51.19</v>
      </c>
      <c r="AM98">
        <v>58.67</v>
      </c>
      <c r="AN98">
        <v>13.96</v>
      </c>
      <c r="AO98">
        <v>15.9</v>
      </c>
      <c r="AP98">
        <v>13.96</v>
      </c>
      <c r="AQ98">
        <v>50</v>
      </c>
    </row>
    <row r="99" spans="1:43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9.8719696969696997</v>
      </c>
      <c r="H99">
        <v>3.16</v>
      </c>
      <c r="I99">
        <v>-8.98</v>
      </c>
      <c r="J99">
        <v>5.34</v>
      </c>
      <c r="K99">
        <v>3</v>
      </c>
      <c r="L99">
        <v>-9.34</v>
      </c>
      <c r="M99">
        <v>7.76</v>
      </c>
      <c r="N99">
        <v>1.84</v>
      </c>
      <c r="O99">
        <v>-6.54</v>
      </c>
      <c r="P99">
        <v>7.76</v>
      </c>
      <c r="Q99">
        <v>-1.07</v>
      </c>
      <c r="R99">
        <v>-1.1299999999999999</v>
      </c>
      <c r="S99">
        <v>2.58</v>
      </c>
      <c r="T99">
        <v>0.23</v>
      </c>
      <c r="U99">
        <v>-0.51</v>
      </c>
      <c r="V99">
        <v>7.99</v>
      </c>
      <c r="W99">
        <v>-1.3</v>
      </c>
      <c r="X99">
        <v>-3.38</v>
      </c>
      <c r="Y99">
        <v>2.41</v>
      </c>
      <c r="Z99">
        <v>0.87</v>
      </c>
      <c r="AA99">
        <v>-1.79</v>
      </c>
      <c r="AB99">
        <v>6.57</v>
      </c>
      <c r="AC99">
        <v>-0.83</v>
      </c>
      <c r="AD99">
        <v>-0.73</v>
      </c>
      <c r="AE99">
        <v>-1.65</v>
      </c>
      <c r="AF99">
        <v>6.61</v>
      </c>
      <c r="AG99">
        <v>92.73</v>
      </c>
      <c r="AH99">
        <v>0.99299999999999999</v>
      </c>
      <c r="AI99">
        <v>4.01</v>
      </c>
      <c r="AJ99">
        <v>14.09</v>
      </c>
      <c r="AK99">
        <v>8.84</v>
      </c>
      <c r="AL99">
        <v>55.25</v>
      </c>
      <c r="AM99">
        <v>31.18</v>
      </c>
      <c r="AN99">
        <v>9.9499999999999993</v>
      </c>
      <c r="AO99">
        <v>19.34</v>
      </c>
      <c r="AP99">
        <v>17.68</v>
      </c>
      <c r="AQ99">
        <v>36</v>
      </c>
    </row>
    <row r="100" spans="1:43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11.079268292683</v>
      </c>
      <c r="H100">
        <v>-9.98</v>
      </c>
      <c r="I100">
        <v>-7.86</v>
      </c>
      <c r="J100">
        <v>-0.43</v>
      </c>
      <c r="K100">
        <v>-6.3</v>
      </c>
      <c r="L100">
        <v>-7.27</v>
      </c>
      <c r="M100">
        <v>0.96</v>
      </c>
      <c r="N100">
        <v>-1.56</v>
      </c>
      <c r="O100">
        <v>-6.19</v>
      </c>
      <c r="P100">
        <v>4.42</v>
      </c>
      <c r="Q100">
        <v>0.38</v>
      </c>
      <c r="R100">
        <v>-1.02</v>
      </c>
      <c r="S100">
        <v>13.08</v>
      </c>
      <c r="T100">
        <v>-0.19</v>
      </c>
      <c r="U100">
        <v>-0.84</v>
      </c>
      <c r="V100">
        <v>7.49</v>
      </c>
      <c r="W100">
        <v>-6.11</v>
      </c>
      <c r="X100">
        <v>-8.76</v>
      </c>
      <c r="Y100">
        <v>4.1100000000000003</v>
      </c>
      <c r="Z100">
        <v>0.69</v>
      </c>
      <c r="AA100">
        <v>-3.58</v>
      </c>
      <c r="AB100">
        <v>9.98</v>
      </c>
      <c r="AC100">
        <v>0.86</v>
      </c>
      <c r="AD100">
        <v>-0.69</v>
      </c>
      <c r="AE100">
        <v>21.39</v>
      </c>
      <c r="AF100">
        <v>10.6</v>
      </c>
      <c r="AG100">
        <v>91.16</v>
      </c>
      <c r="AH100">
        <v>1.018</v>
      </c>
      <c r="AI100">
        <v>7.79</v>
      </c>
      <c r="AJ100">
        <v>16.11</v>
      </c>
      <c r="AK100">
        <v>12.02</v>
      </c>
      <c r="AL100">
        <v>54.16</v>
      </c>
      <c r="AM100">
        <v>39.33</v>
      </c>
      <c r="AN100">
        <v>14.4</v>
      </c>
      <c r="AO100">
        <v>20.079999999999998</v>
      </c>
      <c r="AP100">
        <v>19.02</v>
      </c>
      <c r="AQ100">
        <v>43.08</v>
      </c>
    </row>
    <row r="101" spans="1:43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11.868794326241</v>
      </c>
      <c r="H101">
        <v>-4.28</v>
      </c>
      <c r="I101">
        <v>-6.1</v>
      </c>
      <c r="J101">
        <v>0.85</v>
      </c>
      <c r="K101">
        <v>-1.37</v>
      </c>
      <c r="L101">
        <v>-5.44</v>
      </c>
      <c r="M101">
        <v>2.67</v>
      </c>
      <c r="N101">
        <v>-0.56000000000000005</v>
      </c>
      <c r="O101">
        <v>-3.87</v>
      </c>
      <c r="P101">
        <v>3.04</v>
      </c>
      <c r="Q101">
        <v>-0.53</v>
      </c>
      <c r="R101">
        <v>-0.9</v>
      </c>
      <c r="S101">
        <v>7.46</v>
      </c>
      <c r="T101">
        <v>-0.02</v>
      </c>
      <c r="U101">
        <v>-0.45</v>
      </c>
      <c r="V101">
        <v>4.5999999999999996</v>
      </c>
      <c r="W101">
        <v>-1.52</v>
      </c>
      <c r="X101">
        <v>-3.11</v>
      </c>
      <c r="Y101">
        <v>1.68</v>
      </c>
      <c r="Z101">
        <v>0.04</v>
      </c>
      <c r="AA101">
        <v>-2.65</v>
      </c>
      <c r="AB101">
        <v>6.41</v>
      </c>
      <c r="AC101">
        <v>-0.05</v>
      </c>
      <c r="AD101">
        <v>-0.38</v>
      </c>
      <c r="AE101">
        <v>8.48</v>
      </c>
      <c r="AF101">
        <v>10.33</v>
      </c>
      <c r="AG101">
        <v>94.44</v>
      </c>
      <c r="AH101">
        <v>1.048</v>
      </c>
      <c r="AI101">
        <v>8.17</v>
      </c>
      <c r="AJ101">
        <v>16.239999999999998</v>
      </c>
      <c r="AK101">
        <v>11.19</v>
      </c>
      <c r="AL101">
        <v>53.89</v>
      </c>
      <c r="AM101">
        <v>42.22</v>
      </c>
      <c r="AN101">
        <v>15.06</v>
      </c>
      <c r="AO101">
        <v>21.3</v>
      </c>
      <c r="AP101">
        <v>20.97</v>
      </c>
      <c r="AQ101">
        <v>41.79</v>
      </c>
    </row>
    <row r="102" spans="1:43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10.719097222222</v>
      </c>
      <c r="H102">
        <v>5</v>
      </c>
      <c r="I102">
        <v>0.37</v>
      </c>
      <c r="J102">
        <v>2.15</v>
      </c>
      <c r="K102">
        <v>4.58</v>
      </c>
      <c r="L102">
        <v>1.0900000000000001</v>
      </c>
      <c r="M102">
        <v>2.34</v>
      </c>
      <c r="N102">
        <v>1.67</v>
      </c>
      <c r="O102">
        <v>1.83</v>
      </c>
      <c r="P102">
        <v>0.13</v>
      </c>
      <c r="Q102">
        <v>0.56999999999999995</v>
      </c>
      <c r="R102">
        <v>-0.08</v>
      </c>
      <c r="S102">
        <v>5.53</v>
      </c>
      <c r="T102">
        <v>0.6</v>
      </c>
      <c r="U102">
        <v>0.27</v>
      </c>
      <c r="V102">
        <v>3.85</v>
      </c>
      <c r="W102">
        <v>3.76</v>
      </c>
      <c r="X102">
        <v>2.14</v>
      </c>
      <c r="Y102">
        <v>2.0299999999999998</v>
      </c>
      <c r="Z102">
        <v>1.65</v>
      </c>
      <c r="AA102">
        <v>0.92</v>
      </c>
      <c r="AB102">
        <v>2.41</v>
      </c>
      <c r="AC102">
        <v>1.08</v>
      </c>
      <c r="AD102">
        <v>0.1</v>
      </c>
      <c r="AE102">
        <v>14.78</v>
      </c>
      <c r="AF102">
        <v>11.86</v>
      </c>
      <c r="AG102">
        <v>91.87</v>
      </c>
      <c r="AH102">
        <v>1.0369999999999999</v>
      </c>
      <c r="AI102">
        <v>7.23</v>
      </c>
      <c r="AJ102">
        <v>10.26</v>
      </c>
      <c r="AK102">
        <v>7.35</v>
      </c>
      <c r="AL102">
        <v>49.68</v>
      </c>
      <c r="AM102">
        <v>49.6</v>
      </c>
      <c r="AN102">
        <v>13.64</v>
      </c>
      <c r="AO102">
        <v>15.63</v>
      </c>
      <c r="AP102">
        <v>16.559999999999999</v>
      </c>
      <c r="AQ102">
        <v>45.17</v>
      </c>
    </row>
    <row r="103" spans="1:43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12.265833333332999</v>
      </c>
      <c r="H103">
        <v>2.33</v>
      </c>
      <c r="I103">
        <v>-1.47</v>
      </c>
      <c r="J103">
        <v>1.63</v>
      </c>
      <c r="K103">
        <v>1.1599999999999999</v>
      </c>
      <c r="L103">
        <v>1.24</v>
      </c>
      <c r="M103">
        <v>0.02</v>
      </c>
      <c r="N103">
        <v>1.1100000000000001</v>
      </c>
      <c r="O103">
        <v>0.38</v>
      </c>
      <c r="P103">
        <v>0.66</v>
      </c>
      <c r="Q103">
        <v>0.03</v>
      </c>
      <c r="R103">
        <v>-0.69</v>
      </c>
      <c r="S103">
        <v>8.89</v>
      </c>
      <c r="T103">
        <v>0.04</v>
      </c>
      <c r="U103">
        <v>0.17</v>
      </c>
      <c r="V103">
        <v>-1.1499999999999999</v>
      </c>
      <c r="W103">
        <v>-0.01</v>
      </c>
      <c r="X103">
        <v>-1.1200000000000001</v>
      </c>
      <c r="Y103">
        <v>1.03</v>
      </c>
      <c r="Z103">
        <v>-1.7</v>
      </c>
      <c r="AA103">
        <v>0.11</v>
      </c>
      <c r="AB103">
        <v>-4.07</v>
      </c>
      <c r="AC103">
        <v>-0.63</v>
      </c>
      <c r="AD103">
        <v>-0.56999999999999995</v>
      </c>
      <c r="AE103">
        <v>4.87</v>
      </c>
      <c r="AF103">
        <v>9.66</v>
      </c>
      <c r="AG103">
        <v>94.84</v>
      </c>
      <c r="AH103">
        <v>1.0449999999999999</v>
      </c>
      <c r="AI103">
        <v>7.46</v>
      </c>
      <c r="AJ103">
        <v>15.29</v>
      </c>
      <c r="AK103">
        <v>8.32</v>
      </c>
      <c r="AL103">
        <v>48.92</v>
      </c>
      <c r="AM103">
        <v>47.29</v>
      </c>
      <c r="AN103">
        <v>14.55</v>
      </c>
      <c r="AO103">
        <v>20.059999999999999</v>
      </c>
      <c r="AP103">
        <v>15.41</v>
      </c>
      <c r="AQ103">
        <v>48.57</v>
      </c>
    </row>
    <row r="104" spans="1:43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7.9209876543210003</v>
      </c>
      <c r="H104">
        <v>-4.0199999999999996</v>
      </c>
      <c r="I104">
        <v>-1.9</v>
      </c>
      <c r="J104">
        <v>-0.83</v>
      </c>
      <c r="K104">
        <v>-5.82</v>
      </c>
      <c r="L104">
        <v>-1.33</v>
      </c>
      <c r="M104">
        <v>-2.63</v>
      </c>
      <c r="N104">
        <v>-4.82</v>
      </c>
      <c r="O104">
        <v>1.19</v>
      </c>
      <c r="P104">
        <v>-5.2</v>
      </c>
      <c r="Q104">
        <v>-1.81</v>
      </c>
      <c r="R104">
        <v>0</v>
      </c>
      <c r="S104">
        <v>-20.100000000000001</v>
      </c>
      <c r="T104">
        <v>-0.46</v>
      </c>
      <c r="U104">
        <v>-0.09</v>
      </c>
      <c r="V104">
        <v>-4.07</v>
      </c>
      <c r="W104">
        <v>-3.46</v>
      </c>
      <c r="X104">
        <v>0.13</v>
      </c>
      <c r="Y104">
        <v>-3.55</v>
      </c>
      <c r="Z104">
        <v>-2.39</v>
      </c>
      <c r="AA104">
        <v>-0.6</v>
      </c>
      <c r="AB104">
        <v>-4.66</v>
      </c>
      <c r="AC104">
        <v>-1.34</v>
      </c>
      <c r="AD104">
        <v>-0.19</v>
      </c>
      <c r="AE104">
        <v>-24.81</v>
      </c>
      <c r="AF104">
        <v>5.21</v>
      </c>
      <c r="AG104">
        <v>93.94</v>
      </c>
      <c r="AH104">
        <v>0.99099999999999999</v>
      </c>
      <c r="AI104">
        <v>7.57</v>
      </c>
      <c r="AJ104">
        <v>12.06</v>
      </c>
      <c r="AK104">
        <v>10.1</v>
      </c>
      <c r="AL104">
        <v>51.62</v>
      </c>
      <c r="AM104">
        <v>42.86</v>
      </c>
      <c r="AN104">
        <v>12.91</v>
      </c>
      <c r="AO104">
        <v>16.27</v>
      </c>
      <c r="AP104">
        <v>20.48</v>
      </c>
      <c r="AQ104">
        <v>38.659999999999997</v>
      </c>
    </row>
    <row r="105" spans="1:43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10.473703703704</v>
      </c>
      <c r="H105">
        <v>-11.64</v>
      </c>
      <c r="I105">
        <v>3.72</v>
      </c>
      <c r="J105">
        <v>-6.5</v>
      </c>
      <c r="K105">
        <v>-8.82</v>
      </c>
      <c r="L105">
        <v>5.18</v>
      </c>
      <c r="M105">
        <v>-8.3000000000000007</v>
      </c>
      <c r="N105">
        <v>-4.97</v>
      </c>
      <c r="O105">
        <v>5.03</v>
      </c>
      <c r="P105">
        <v>-8.43</v>
      </c>
      <c r="Q105">
        <v>-1.3</v>
      </c>
      <c r="R105">
        <v>0.49</v>
      </c>
      <c r="S105">
        <v>-18.670000000000002</v>
      </c>
      <c r="T105">
        <v>-0.89</v>
      </c>
      <c r="U105">
        <v>0.66</v>
      </c>
      <c r="V105">
        <v>-14.78</v>
      </c>
      <c r="W105">
        <v>-9.2799999999999994</v>
      </c>
      <c r="X105">
        <v>7.41</v>
      </c>
      <c r="Y105">
        <v>-14.79</v>
      </c>
      <c r="Z105">
        <v>-4.71</v>
      </c>
      <c r="AA105">
        <v>3.82</v>
      </c>
      <c r="AB105">
        <v>-17.850000000000001</v>
      </c>
      <c r="AC105">
        <v>-0.67</v>
      </c>
      <c r="AD105">
        <v>-0.3</v>
      </c>
      <c r="AE105">
        <v>-6.79</v>
      </c>
      <c r="AF105">
        <v>6.22</v>
      </c>
      <c r="AG105">
        <v>91.05</v>
      </c>
      <c r="AH105">
        <v>0.97299999999999998</v>
      </c>
      <c r="AI105">
        <v>4.2</v>
      </c>
      <c r="AJ105">
        <v>9.93</v>
      </c>
      <c r="AK105">
        <v>11.08</v>
      </c>
      <c r="AL105">
        <v>54.36</v>
      </c>
      <c r="AM105">
        <v>27.5</v>
      </c>
      <c r="AN105">
        <v>9.0399999999999991</v>
      </c>
      <c r="AO105">
        <v>14.64</v>
      </c>
      <c r="AP105">
        <v>22.66</v>
      </c>
      <c r="AQ105">
        <v>28.51</v>
      </c>
    </row>
    <row r="106" spans="1:43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14.604166666667</v>
      </c>
      <c r="H106">
        <v>10.050000000000001</v>
      </c>
      <c r="I106">
        <v>-2.96</v>
      </c>
      <c r="J106">
        <v>5.52</v>
      </c>
      <c r="K106">
        <v>9.01</v>
      </c>
      <c r="L106">
        <v>1.5</v>
      </c>
      <c r="M106">
        <v>4.46</v>
      </c>
      <c r="N106">
        <v>6.41</v>
      </c>
      <c r="O106">
        <v>1.85</v>
      </c>
      <c r="P106">
        <v>3.86</v>
      </c>
      <c r="Q106">
        <v>0.46</v>
      </c>
      <c r="R106">
        <v>0.75</v>
      </c>
      <c r="S106">
        <v>-4.79</v>
      </c>
      <c r="T106">
        <v>0.43</v>
      </c>
      <c r="U106">
        <v>0.24</v>
      </c>
      <c r="V106">
        <v>1.75</v>
      </c>
      <c r="W106">
        <v>5.49</v>
      </c>
      <c r="X106">
        <v>1.31</v>
      </c>
      <c r="Y106">
        <v>3.56</v>
      </c>
      <c r="Z106">
        <v>0.39</v>
      </c>
      <c r="AA106">
        <v>-0.14000000000000001</v>
      </c>
      <c r="AB106">
        <v>1.1399999999999999</v>
      </c>
      <c r="AC106">
        <v>0.17</v>
      </c>
      <c r="AD106">
        <v>0.44</v>
      </c>
      <c r="AE106">
        <v>-7.37</v>
      </c>
      <c r="AF106">
        <v>9.3000000000000007</v>
      </c>
      <c r="AG106">
        <v>92.1</v>
      </c>
      <c r="AH106">
        <v>1.014</v>
      </c>
      <c r="AI106">
        <v>14.55</v>
      </c>
      <c r="AJ106">
        <v>10.53</v>
      </c>
      <c r="AK106">
        <v>6.76</v>
      </c>
      <c r="AL106">
        <v>44.68</v>
      </c>
      <c r="AM106">
        <v>68.27</v>
      </c>
      <c r="AN106">
        <v>23.54</v>
      </c>
      <c r="AO106">
        <v>14.38</v>
      </c>
      <c r="AP106">
        <v>16.010000000000002</v>
      </c>
      <c r="AQ106">
        <v>59.52</v>
      </c>
    </row>
    <row r="107" spans="1:43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11.385714285714</v>
      </c>
      <c r="H107">
        <v>-8.75</v>
      </c>
      <c r="I107">
        <v>-0.85</v>
      </c>
      <c r="J107">
        <v>-3.96</v>
      </c>
      <c r="K107">
        <v>-7.32</v>
      </c>
      <c r="L107">
        <v>1.9</v>
      </c>
      <c r="M107">
        <v>-6.06</v>
      </c>
      <c r="N107">
        <v>-6.78</v>
      </c>
      <c r="O107">
        <v>2.0299999999999998</v>
      </c>
      <c r="P107">
        <v>-8.41</v>
      </c>
      <c r="Q107">
        <v>-0.38</v>
      </c>
      <c r="R107">
        <v>1.02</v>
      </c>
      <c r="S107">
        <v>-12.22</v>
      </c>
      <c r="T107">
        <v>-0.56000000000000005</v>
      </c>
      <c r="U107">
        <v>0.3</v>
      </c>
      <c r="V107">
        <v>-9.26</v>
      </c>
      <c r="W107">
        <v>-3.83</v>
      </c>
      <c r="X107">
        <v>1.83</v>
      </c>
      <c r="Y107">
        <v>-5.69</v>
      </c>
      <c r="Z107">
        <v>-2.95</v>
      </c>
      <c r="AA107">
        <v>1.73</v>
      </c>
      <c r="AB107">
        <v>-12.34</v>
      </c>
      <c r="AC107">
        <v>-0.4</v>
      </c>
      <c r="AD107">
        <v>0.68</v>
      </c>
      <c r="AE107">
        <v>-18.38</v>
      </c>
      <c r="AF107">
        <v>12.5</v>
      </c>
      <c r="AG107">
        <v>89.62</v>
      </c>
      <c r="AH107">
        <v>1.0209999999999999</v>
      </c>
      <c r="AI107">
        <v>7.15</v>
      </c>
      <c r="AJ107">
        <v>17.309999999999999</v>
      </c>
      <c r="AK107">
        <v>13.3</v>
      </c>
      <c r="AL107">
        <v>47.18</v>
      </c>
      <c r="AM107">
        <v>34.97</v>
      </c>
      <c r="AN107">
        <v>13.93</v>
      </c>
      <c r="AO107">
        <v>23.09</v>
      </c>
      <c r="AP107">
        <v>25.97</v>
      </c>
      <c r="AQ107">
        <v>34.909999999999997</v>
      </c>
    </row>
    <row r="108" spans="1:43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13.659420289854999</v>
      </c>
      <c r="H108">
        <v>-6.43</v>
      </c>
      <c r="I108">
        <v>6.28</v>
      </c>
      <c r="J108">
        <v>-5.48</v>
      </c>
      <c r="K108">
        <v>-3.63</v>
      </c>
      <c r="L108">
        <v>4.17</v>
      </c>
      <c r="M108">
        <v>-4.68</v>
      </c>
      <c r="N108">
        <v>-3.78</v>
      </c>
      <c r="O108">
        <v>2.69</v>
      </c>
      <c r="P108">
        <v>-5.58</v>
      </c>
      <c r="Q108">
        <v>-0.12</v>
      </c>
      <c r="R108">
        <v>0.6</v>
      </c>
      <c r="S108">
        <v>-6.23</v>
      </c>
      <c r="T108">
        <v>-0.05</v>
      </c>
      <c r="U108">
        <v>0.59</v>
      </c>
      <c r="V108">
        <v>-6.11</v>
      </c>
      <c r="W108">
        <v>-2.84</v>
      </c>
      <c r="X108">
        <v>4.88</v>
      </c>
      <c r="Y108">
        <v>-7.22</v>
      </c>
      <c r="Z108">
        <v>0.11</v>
      </c>
      <c r="AA108">
        <v>3.02</v>
      </c>
      <c r="AB108">
        <v>-6.15</v>
      </c>
      <c r="AC108">
        <v>-0.36</v>
      </c>
      <c r="AD108">
        <v>-0.11</v>
      </c>
      <c r="AE108">
        <v>-4.45</v>
      </c>
      <c r="AF108">
        <v>9.7899999999999991</v>
      </c>
      <c r="AG108">
        <v>89.21</v>
      </c>
      <c r="AH108">
        <v>0.99</v>
      </c>
      <c r="AI108">
        <v>11.17</v>
      </c>
      <c r="AJ108">
        <v>14.8</v>
      </c>
      <c r="AK108">
        <v>6.97</v>
      </c>
      <c r="AL108">
        <v>44.31</v>
      </c>
      <c r="AM108">
        <v>61.58</v>
      </c>
      <c r="AN108">
        <v>18.14</v>
      </c>
      <c r="AO108">
        <v>20.63</v>
      </c>
      <c r="AP108">
        <v>13.94</v>
      </c>
      <c r="AQ108">
        <v>56.55</v>
      </c>
    </row>
    <row r="109" spans="1:43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8.7189393939394009</v>
      </c>
      <c r="H109">
        <v>-14.97</v>
      </c>
      <c r="I109">
        <v>-5.07</v>
      </c>
      <c r="J109">
        <v>-3.72</v>
      </c>
      <c r="K109">
        <v>-12.77</v>
      </c>
      <c r="L109">
        <v>-3.85</v>
      </c>
      <c r="M109">
        <v>-4.83</v>
      </c>
      <c r="N109">
        <v>-7.42</v>
      </c>
      <c r="O109">
        <v>-2.09</v>
      </c>
      <c r="P109">
        <v>-4.05</v>
      </c>
      <c r="Q109">
        <v>-1.88</v>
      </c>
      <c r="R109">
        <v>-0.78</v>
      </c>
      <c r="S109">
        <v>-13.45</v>
      </c>
      <c r="T109">
        <v>-1.3</v>
      </c>
      <c r="U109">
        <v>-0.33</v>
      </c>
      <c r="V109">
        <v>-7.86</v>
      </c>
      <c r="W109">
        <v>-12.03</v>
      </c>
      <c r="X109">
        <v>-5.04</v>
      </c>
      <c r="Y109">
        <v>-4.96</v>
      </c>
      <c r="Z109">
        <v>-6.02</v>
      </c>
      <c r="AA109">
        <v>-1.59</v>
      </c>
      <c r="AB109">
        <v>-7.68</v>
      </c>
      <c r="AC109">
        <v>-0.9</v>
      </c>
      <c r="AD109">
        <v>-0.28000000000000003</v>
      </c>
      <c r="AE109">
        <v>-11.78</v>
      </c>
      <c r="AF109">
        <v>4.6500000000000004</v>
      </c>
      <c r="AG109">
        <v>93.08</v>
      </c>
      <c r="AH109">
        <v>0.97699999999999998</v>
      </c>
      <c r="AI109">
        <v>10.01</v>
      </c>
      <c r="AJ109">
        <v>16.420000000000002</v>
      </c>
      <c r="AK109">
        <v>10.95</v>
      </c>
      <c r="AL109">
        <v>52.08</v>
      </c>
      <c r="AM109">
        <v>47.76</v>
      </c>
      <c r="AN109">
        <v>16.73</v>
      </c>
      <c r="AO109">
        <v>22.68</v>
      </c>
      <c r="AP109">
        <v>19.079999999999998</v>
      </c>
      <c r="AQ109">
        <v>46.72</v>
      </c>
    </row>
    <row r="110" spans="1:43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9.6837209302325995</v>
      </c>
      <c r="H110">
        <v>-2.0299999999999998</v>
      </c>
      <c r="I110">
        <v>4.74</v>
      </c>
      <c r="J110">
        <v>-2.76</v>
      </c>
      <c r="K110">
        <v>-1.83</v>
      </c>
      <c r="L110">
        <v>2.34</v>
      </c>
      <c r="M110">
        <v>-2.4500000000000002</v>
      </c>
      <c r="N110">
        <v>-2.54</v>
      </c>
      <c r="O110">
        <v>2.95</v>
      </c>
      <c r="P110">
        <v>-4.6900000000000004</v>
      </c>
      <c r="Q110">
        <v>-0.82</v>
      </c>
      <c r="R110">
        <v>0.77</v>
      </c>
      <c r="S110">
        <v>-15.3</v>
      </c>
      <c r="T110">
        <v>-0.36</v>
      </c>
      <c r="U110">
        <v>0.26</v>
      </c>
      <c r="V110">
        <v>-6.21</v>
      </c>
      <c r="W110">
        <v>-3.3</v>
      </c>
      <c r="X110">
        <v>0.71</v>
      </c>
      <c r="Y110">
        <v>-3.82</v>
      </c>
      <c r="Z110">
        <v>-1.1499999999999999</v>
      </c>
      <c r="AA110">
        <v>0.91</v>
      </c>
      <c r="AB110">
        <v>-4.67</v>
      </c>
      <c r="AC110">
        <v>-0.17</v>
      </c>
      <c r="AD110">
        <v>0.37</v>
      </c>
      <c r="AE110">
        <v>-10.07</v>
      </c>
      <c r="AF110">
        <v>6.77</v>
      </c>
      <c r="AG110">
        <v>89.3</v>
      </c>
      <c r="AH110">
        <v>0.96099999999999997</v>
      </c>
      <c r="AI110">
        <v>9.2200000000000006</v>
      </c>
      <c r="AJ110">
        <v>12.68</v>
      </c>
      <c r="AK110">
        <v>5.33</v>
      </c>
      <c r="AL110">
        <v>56.63</v>
      </c>
      <c r="AM110">
        <v>63.37</v>
      </c>
      <c r="AN110">
        <v>16.57</v>
      </c>
      <c r="AO110">
        <v>16.57</v>
      </c>
      <c r="AP110">
        <v>13.26</v>
      </c>
      <c r="AQ110">
        <v>55.56</v>
      </c>
    </row>
    <row r="111" spans="1:43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10.572357723576999</v>
      </c>
      <c r="H111">
        <v>5.59</v>
      </c>
      <c r="I111">
        <v>-3.86</v>
      </c>
      <c r="J111">
        <v>3.81</v>
      </c>
      <c r="K111">
        <v>3.97</v>
      </c>
      <c r="L111">
        <v>-2.44</v>
      </c>
      <c r="M111">
        <v>3.69</v>
      </c>
      <c r="N111">
        <v>4.6399999999999997</v>
      </c>
      <c r="O111">
        <v>-0.73</v>
      </c>
      <c r="P111">
        <v>4.5</v>
      </c>
      <c r="Q111">
        <v>1.0900000000000001</v>
      </c>
      <c r="R111">
        <v>-1.4</v>
      </c>
      <c r="S111">
        <v>21.48</v>
      </c>
      <c r="T111">
        <v>0.32</v>
      </c>
      <c r="U111">
        <v>0</v>
      </c>
      <c r="V111">
        <v>3.1</v>
      </c>
      <c r="W111">
        <v>3.24</v>
      </c>
      <c r="X111">
        <v>-1.4</v>
      </c>
      <c r="Y111">
        <v>4.05</v>
      </c>
      <c r="Z111">
        <v>0.55000000000000004</v>
      </c>
      <c r="AA111">
        <v>0.18</v>
      </c>
      <c r="AB111">
        <v>0.87</v>
      </c>
      <c r="AC111">
        <v>0.13</v>
      </c>
      <c r="AD111">
        <v>-1.1200000000000001</v>
      </c>
      <c r="AE111">
        <v>25.38</v>
      </c>
      <c r="AF111">
        <v>11.3</v>
      </c>
      <c r="AG111">
        <v>93.42</v>
      </c>
      <c r="AH111">
        <v>1.0469999999999999</v>
      </c>
      <c r="AI111">
        <v>13.98</v>
      </c>
      <c r="AJ111">
        <v>16.2</v>
      </c>
      <c r="AK111">
        <v>8.17</v>
      </c>
      <c r="AL111">
        <v>49.97</v>
      </c>
      <c r="AM111">
        <v>63.13</v>
      </c>
      <c r="AN111">
        <v>23.39</v>
      </c>
      <c r="AO111">
        <v>21.73</v>
      </c>
      <c r="AP111">
        <v>15.78</v>
      </c>
      <c r="AQ111">
        <v>59.72</v>
      </c>
    </row>
    <row r="112" spans="1:43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11.458536585366</v>
      </c>
      <c r="H112">
        <v>-11.72</v>
      </c>
      <c r="I112">
        <v>4.79</v>
      </c>
      <c r="J112">
        <v>-6.91</v>
      </c>
      <c r="K112">
        <v>-7.93</v>
      </c>
      <c r="L112">
        <v>1.62</v>
      </c>
      <c r="M112">
        <v>-5.68</v>
      </c>
      <c r="N112">
        <v>-7.59</v>
      </c>
      <c r="O112">
        <v>0.48</v>
      </c>
      <c r="P112">
        <v>-6.92</v>
      </c>
      <c r="Q112">
        <v>-1.55</v>
      </c>
      <c r="R112">
        <v>1.03</v>
      </c>
      <c r="S112">
        <v>-21.58</v>
      </c>
      <c r="T112">
        <v>-0.49</v>
      </c>
      <c r="U112">
        <v>0.19</v>
      </c>
      <c r="V112">
        <v>-6.62</v>
      </c>
      <c r="W112">
        <v>-6.16</v>
      </c>
      <c r="X112">
        <v>2.61</v>
      </c>
      <c r="Y112">
        <v>-8.16</v>
      </c>
      <c r="Z112">
        <v>-2.93</v>
      </c>
      <c r="AA112">
        <v>0.72</v>
      </c>
      <c r="AB112">
        <v>-8.41</v>
      </c>
      <c r="AC112">
        <v>-1</v>
      </c>
      <c r="AD112">
        <v>-0.08</v>
      </c>
      <c r="AE112">
        <v>-15.68</v>
      </c>
      <c r="AF112">
        <v>7.58</v>
      </c>
      <c r="AG112">
        <v>87.4</v>
      </c>
      <c r="AH112">
        <v>0.95</v>
      </c>
      <c r="AI112">
        <v>9.9600000000000009</v>
      </c>
      <c r="AJ112">
        <v>12.26</v>
      </c>
      <c r="AK112">
        <v>7.02</v>
      </c>
      <c r="AL112">
        <v>55.17</v>
      </c>
      <c r="AM112">
        <v>58.65</v>
      </c>
      <c r="AN112">
        <v>18.52</v>
      </c>
      <c r="AO112">
        <v>18.010000000000002</v>
      </c>
      <c r="AP112">
        <v>15.07</v>
      </c>
      <c r="AQ112">
        <v>55.13</v>
      </c>
    </row>
    <row r="113" spans="1:43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13.855681818181999</v>
      </c>
      <c r="H113">
        <v>-0.83</v>
      </c>
      <c r="I113">
        <v>2.08</v>
      </c>
      <c r="J113">
        <v>-1.2</v>
      </c>
      <c r="K113">
        <v>-2.5299999999999998</v>
      </c>
      <c r="L113">
        <v>3.25</v>
      </c>
      <c r="M113">
        <v>-3.36</v>
      </c>
      <c r="N113">
        <v>-1.01</v>
      </c>
      <c r="O113">
        <v>2.4500000000000002</v>
      </c>
      <c r="P113">
        <v>-2.79</v>
      </c>
      <c r="Q113">
        <v>-0.21</v>
      </c>
      <c r="R113">
        <v>-0.01</v>
      </c>
      <c r="S113">
        <v>-1.67</v>
      </c>
      <c r="T113">
        <v>-7.0000000000000007E-2</v>
      </c>
      <c r="U113">
        <v>0.06</v>
      </c>
      <c r="V113">
        <v>-1.21</v>
      </c>
      <c r="W113">
        <v>-0.56999999999999995</v>
      </c>
      <c r="X113">
        <v>0.9</v>
      </c>
      <c r="Y113">
        <v>-1.29</v>
      </c>
      <c r="Z113">
        <v>0.05</v>
      </c>
      <c r="AA113">
        <v>1.78</v>
      </c>
      <c r="AB113">
        <v>-3.57</v>
      </c>
      <c r="AC113">
        <v>-0.34</v>
      </c>
      <c r="AD113">
        <v>-0.01</v>
      </c>
      <c r="AE113">
        <v>-5</v>
      </c>
      <c r="AF113">
        <v>9.42</v>
      </c>
      <c r="AG113">
        <v>90.55</v>
      </c>
      <c r="AH113">
        <v>1</v>
      </c>
      <c r="AI113">
        <v>9.94</v>
      </c>
      <c r="AJ113">
        <v>13.88</v>
      </c>
      <c r="AK113">
        <v>5.51</v>
      </c>
      <c r="AL113">
        <v>51.47</v>
      </c>
      <c r="AM113">
        <v>64.33</v>
      </c>
      <c r="AN113">
        <v>18.899999999999999</v>
      </c>
      <c r="AO113">
        <v>18.600000000000001</v>
      </c>
      <c r="AP113">
        <v>15.45</v>
      </c>
      <c r="AQ113">
        <v>55.01</v>
      </c>
    </row>
    <row r="114" spans="1:43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12.737121212121</v>
      </c>
      <c r="H114">
        <v>0.85</v>
      </c>
      <c r="I114">
        <v>-6.56</v>
      </c>
      <c r="J114">
        <v>3.15</v>
      </c>
      <c r="K114">
        <v>0.42</v>
      </c>
      <c r="L114">
        <v>-4.01</v>
      </c>
      <c r="M114">
        <v>2.54</v>
      </c>
      <c r="N114">
        <v>-0.06</v>
      </c>
      <c r="O114">
        <v>-3.14</v>
      </c>
      <c r="P114">
        <v>2.65</v>
      </c>
      <c r="Q114">
        <v>-0.21</v>
      </c>
      <c r="R114">
        <v>-0.73</v>
      </c>
      <c r="S114">
        <v>6.33</v>
      </c>
      <c r="T114">
        <v>-0.05</v>
      </c>
      <c r="U114">
        <v>0.03</v>
      </c>
      <c r="V114">
        <v>-0.74</v>
      </c>
      <c r="W114">
        <v>-1.01</v>
      </c>
      <c r="X114">
        <v>-1.9</v>
      </c>
      <c r="Y114">
        <v>0.92</v>
      </c>
      <c r="Z114">
        <v>0.35</v>
      </c>
      <c r="AA114">
        <v>-0.3</v>
      </c>
      <c r="AB114">
        <v>1.33</v>
      </c>
      <c r="AC114">
        <v>-0.09</v>
      </c>
      <c r="AD114">
        <v>-0.62</v>
      </c>
      <c r="AE114">
        <v>8.9600000000000009</v>
      </c>
      <c r="AF114">
        <v>7.82</v>
      </c>
      <c r="AG114">
        <v>93.36</v>
      </c>
      <c r="AH114">
        <v>1.012</v>
      </c>
      <c r="AI114">
        <v>7.82</v>
      </c>
      <c r="AJ114">
        <v>11.99</v>
      </c>
      <c r="AK114">
        <v>7.28</v>
      </c>
      <c r="AL114">
        <v>52.46</v>
      </c>
      <c r="AM114">
        <v>51.77</v>
      </c>
      <c r="AN114">
        <v>15.1</v>
      </c>
      <c r="AO114">
        <v>16.920000000000002</v>
      </c>
      <c r="AP114">
        <v>16.59</v>
      </c>
      <c r="AQ114">
        <v>47.64</v>
      </c>
    </row>
    <row r="115" spans="1:43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12.480740740741</v>
      </c>
      <c r="H115">
        <v>3.3</v>
      </c>
      <c r="I115">
        <v>5.37</v>
      </c>
      <c r="J115">
        <v>-0.94</v>
      </c>
      <c r="K115">
        <v>3.85</v>
      </c>
      <c r="L115">
        <v>4.41</v>
      </c>
      <c r="M115">
        <v>-0.45</v>
      </c>
      <c r="N115">
        <v>4.71</v>
      </c>
      <c r="O115">
        <v>4.63</v>
      </c>
      <c r="P115">
        <v>-0.25</v>
      </c>
      <c r="Q115">
        <v>0.11</v>
      </c>
      <c r="R115">
        <v>-0.1</v>
      </c>
      <c r="S115">
        <v>2</v>
      </c>
      <c r="T115">
        <v>0.46</v>
      </c>
      <c r="U115">
        <v>0.19</v>
      </c>
      <c r="V115">
        <v>2.4900000000000002</v>
      </c>
      <c r="W115">
        <v>4.16</v>
      </c>
      <c r="X115">
        <v>3.21</v>
      </c>
      <c r="Y115">
        <v>0.9</v>
      </c>
      <c r="Z115">
        <v>0.62</v>
      </c>
      <c r="AA115">
        <v>1.08</v>
      </c>
      <c r="AB115">
        <v>-0.82</v>
      </c>
      <c r="AC115">
        <v>-0.11</v>
      </c>
      <c r="AD115">
        <v>-0.41</v>
      </c>
      <c r="AE115">
        <v>5.05</v>
      </c>
      <c r="AF115">
        <v>8.18</v>
      </c>
      <c r="AG115">
        <v>91.84</v>
      </c>
      <c r="AH115">
        <v>1</v>
      </c>
      <c r="AI115">
        <v>10.68</v>
      </c>
      <c r="AJ115">
        <v>13.57</v>
      </c>
      <c r="AK115">
        <v>8.1199999999999992</v>
      </c>
      <c r="AL115">
        <v>45.3</v>
      </c>
      <c r="AM115">
        <v>56.82</v>
      </c>
      <c r="AN115">
        <v>18.59</v>
      </c>
      <c r="AO115">
        <v>17.63</v>
      </c>
      <c r="AP115">
        <v>17.63</v>
      </c>
      <c r="AQ115">
        <v>51.33</v>
      </c>
    </row>
    <row r="116" spans="1:43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13.386904761905001</v>
      </c>
      <c r="H116">
        <v>10.75</v>
      </c>
      <c r="I116">
        <v>-1.6</v>
      </c>
      <c r="J116">
        <v>5.46</v>
      </c>
      <c r="K116">
        <v>8.86</v>
      </c>
      <c r="L116">
        <v>0.74</v>
      </c>
      <c r="M116">
        <v>5.14</v>
      </c>
      <c r="N116">
        <v>5.34</v>
      </c>
      <c r="O116">
        <v>2.65</v>
      </c>
      <c r="P116">
        <v>2.76</v>
      </c>
      <c r="Q116">
        <v>0.99</v>
      </c>
      <c r="R116">
        <v>1.05</v>
      </c>
      <c r="S116">
        <v>-0.92</v>
      </c>
      <c r="T116">
        <v>0.3</v>
      </c>
      <c r="U116">
        <v>0.23</v>
      </c>
      <c r="V116">
        <v>1.06</v>
      </c>
      <c r="W116">
        <v>2.9</v>
      </c>
      <c r="X116">
        <v>0.26</v>
      </c>
      <c r="Y116">
        <v>2.76</v>
      </c>
      <c r="Z116">
        <v>-0.03</v>
      </c>
      <c r="AA116">
        <v>0.87</v>
      </c>
      <c r="AB116">
        <v>-2.0099999999999998</v>
      </c>
      <c r="AC116">
        <v>-0.61</v>
      </c>
      <c r="AD116">
        <v>0.5</v>
      </c>
      <c r="AE116">
        <v>-19.8</v>
      </c>
      <c r="AF116">
        <v>12.06</v>
      </c>
      <c r="AG116">
        <v>89.25</v>
      </c>
      <c r="AH116">
        <v>1.0129999999999999</v>
      </c>
      <c r="AI116">
        <v>8.64</v>
      </c>
      <c r="AJ116">
        <v>15.15</v>
      </c>
      <c r="AK116">
        <v>10.24</v>
      </c>
      <c r="AL116">
        <v>42.79</v>
      </c>
      <c r="AM116">
        <v>45.76</v>
      </c>
      <c r="AN116">
        <v>16.22</v>
      </c>
      <c r="AO116">
        <v>21.13</v>
      </c>
      <c r="AP116">
        <v>20.81</v>
      </c>
      <c r="AQ116">
        <v>43.8</v>
      </c>
    </row>
    <row r="117" spans="1:43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13.508333333333001</v>
      </c>
      <c r="H117">
        <v>13.23</v>
      </c>
      <c r="I117">
        <v>1.72</v>
      </c>
      <c r="J117">
        <v>5.19</v>
      </c>
      <c r="K117">
        <v>10.24</v>
      </c>
      <c r="L117">
        <v>0.33</v>
      </c>
      <c r="M117">
        <v>6.26</v>
      </c>
      <c r="N117">
        <v>6.87</v>
      </c>
      <c r="O117">
        <v>-7.0000000000000007E-2</v>
      </c>
      <c r="P117">
        <v>6.31</v>
      </c>
      <c r="Q117">
        <v>0.33</v>
      </c>
      <c r="R117">
        <v>0.54</v>
      </c>
      <c r="S117">
        <v>-1</v>
      </c>
      <c r="T117">
        <v>1.01</v>
      </c>
      <c r="U117">
        <v>0.09</v>
      </c>
      <c r="V117">
        <v>9.09</v>
      </c>
      <c r="W117">
        <v>8.3000000000000007</v>
      </c>
      <c r="X117">
        <v>-0.22</v>
      </c>
      <c r="Y117">
        <v>7.85</v>
      </c>
      <c r="Z117">
        <v>5.65</v>
      </c>
      <c r="AA117">
        <v>1.62</v>
      </c>
      <c r="AB117">
        <v>8.99</v>
      </c>
      <c r="AC117">
        <v>0.39</v>
      </c>
      <c r="AD117">
        <v>0.35</v>
      </c>
      <c r="AE117">
        <v>3.03</v>
      </c>
      <c r="AF117">
        <v>7.17</v>
      </c>
      <c r="AG117">
        <v>89.87</v>
      </c>
      <c r="AH117">
        <v>0.97</v>
      </c>
      <c r="AI117">
        <v>11.97</v>
      </c>
      <c r="AJ117">
        <v>11.78</v>
      </c>
      <c r="AK117">
        <v>5.41</v>
      </c>
      <c r="AL117">
        <v>45.29</v>
      </c>
      <c r="AM117">
        <v>68.89</v>
      </c>
      <c r="AN117">
        <v>22.98</v>
      </c>
      <c r="AO117">
        <v>15.74</v>
      </c>
      <c r="AP117">
        <v>11.39</v>
      </c>
      <c r="AQ117">
        <v>66.849999999999994</v>
      </c>
    </row>
    <row r="118" spans="1:43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13.097517730496</v>
      </c>
      <c r="H118">
        <v>5.52</v>
      </c>
      <c r="I118">
        <v>3.77</v>
      </c>
      <c r="J118">
        <v>0.64</v>
      </c>
      <c r="K118">
        <v>2.52</v>
      </c>
      <c r="L118">
        <v>1.68</v>
      </c>
      <c r="M118">
        <v>0.49</v>
      </c>
      <c r="N118">
        <v>1.65</v>
      </c>
      <c r="O118">
        <v>0.47</v>
      </c>
      <c r="P118">
        <v>1.02</v>
      </c>
      <c r="Q118">
        <v>-0.02</v>
      </c>
      <c r="R118">
        <v>0.44</v>
      </c>
      <c r="S118">
        <v>-4.8899999999999997</v>
      </c>
      <c r="T118">
        <v>0.17</v>
      </c>
      <c r="U118">
        <v>-0.03</v>
      </c>
      <c r="V118">
        <v>2.04</v>
      </c>
      <c r="W118">
        <v>2.6</v>
      </c>
      <c r="X118">
        <v>2.2400000000000002</v>
      </c>
      <c r="Y118">
        <v>0.13</v>
      </c>
      <c r="Z118">
        <v>0.05</v>
      </c>
      <c r="AA118">
        <v>-2.0499999999999998</v>
      </c>
      <c r="AB118">
        <v>5.43</v>
      </c>
      <c r="AC118">
        <v>0.4</v>
      </c>
      <c r="AD118">
        <v>0.04</v>
      </c>
      <c r="AE118">
        <v>5.83</v>
      </c>
      <c r="AF118">
        <v>8.1999999999999993</v>
      </c>
      <c r="AG118">
        <v>91.28</v>
      </c>
      <c r="AH118">
        <v>0.995</v>
      </c>
      <c r="AI118">
        <v>8.67</v>
      </c>
      <c r="AJ118">
        <v>15.4</v>
      </c>
      <c r="AK118">
        <v>7.89</v>
      </c>
      <c r="AL118">
        <v>45.23</v>
      </c>
      <c r="AM118">
        <v>52.35</v>
      </c>
      <c r="AN118">
        <v>17.25</v>
      </c>
      <c r="AO118">
        <v>20.37</v>
      </c>
      <c r="AP118">
        <v>17.739999999999998</v>
      </c>
      <c r="AQ118">
        <v>49.3</v>
      </c>
    </row>
    <row r="119" spans="1:43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12.213475177305</v>
      </c>
      <c r="H119">
        <v>-2.06</v>
      </c>
      <c r="I119">
        <v>-0.93</v>
      </c>
      <c r="J119">
        <v>-0.3</v>
      </c>
      <c r="K119">
        <v>-1.52</v>
      </c>
      <c r="L119">
        <v>1.48</v>
      </c>
      <c r="M119">
        <v>-1.75</v>
      </c>
      <c r="N119">
        <v>-2.54</v>
      </c>
      <c r="O119">
        <v>-0.89</v>
      </c>
      <c r="P119">
        <v>-1.1100000000000001</v>
      </c>
      <c r="Q119">
        <v>-0.93</v>
      </c>
      <c r="R119">
        <v>0.38</v>
      </c>
      <c r="S119">
        <v>-14.95</v>
      </c>
      <c r="T119">
        <v>-0.11</v>
      </c>
      <c r="U119">
        <v>0.24</v>
      </c>
      <c r="V119">
        <v>-3.54</v>
      </c>
      <c r="W119">
        <v>-2.5</v>
      </c>
      <c r="X119">
        <v>-0.62</v>
      </c>
      <c r="Y119">
        <v>-1.42</v>
      </c>
      <c r="Z119">
        <v>-0.62</v>
      </c>
      <c r="AA119">
        <v>-0.21</v>
      </c>
      <c r="AB119">
        <v>-0.71</v>
      </c>
      <c r="AC119">
        <v>0.05</v>
      </c>
      <c r="AD119">
        <v>0.3</v>
      </c>
      <c r="AE119">
        <v>-4.6399999999999997</v>
      </c>
      <c r="AF119">
        <v>5.72</v>
      </c>
      <c r="AG119">
        <v>91.09</v>
      </c>
      <c r="AH119">
        <v>0.96799999999999997</v>
      </c>
      <c r="AI119">
        <v>11.92</v>
      </c>
      <c r="AJ119">
        <v>15.89</v>
      </c>
      <c r="AK119">
        <v>8.7799999999999994</v>
      </c>
      <c r="AL119">
        <v>44.32</v>
      </c>
      <c r="AM119">
        <v>57.58</v>
      </c>
      <c r="AN119">
        <v>21.85</v>
      </c>
      <c r="AO119">
        <v>19.649999999999999</v>
      </c>
      <c r="AP119">
        <v>15.36</v>
      </c>
      <c r="AQ119">
        <v>58.71</v>
      </c>
    </row>
    <row r="120" spans="1:43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13.602777777778</v>
      </c>
      <c r="H120">
        <v>-5.44</v>
      </c>
      <c r="I120">
        <v>6.29</v>
      </c>
      <c r="J120">
        <v>-4.84</v>
      </c>
      <c r="K120">
        <v>-3.56</v>
      </c>
      <c r="L120">
        <v>3.23</v>
      </c>
      <c r="M120">
        <v>-4</v>
      </c>
      <c r="N120">
        <v>-2.0699999999999998</v>
      </c>
      <c r="O120">
        <v>1.31</v>
      </c>
      <c r="P120">
        <v>-2.87</v>
      </c>
      <c r="Q120">
        <v>0.1</v>
      </c>
      <c r="R120">
        <v>0.56000000000000005</v>
      </c>
      <c r="S120">
        <v>-3.97</v>
      </c>
      <c r="T120">
        <v>-0.55000000000000004</v>
      </c>
      <c r="U120">
        <v>0.16</v>
      </c>
      <c r="V120">
        <v>-7.28</v>
      </c>
      <c r="W120">
        <v>-2.5</v>
      </c>
      <c r="X120">
        <v>3.4</v>
      </c>
      <c r="Y120">
        <v>-5.29</v>
      </c>
      <c r="Z120">
        <v>-2.36</v>
      </c>
      <c r="AA120">
        <v>0.49</v>
      </c>
      <c r="AB120">
        <v>-6.68</v>
      </c>
      <c r="AC120">
        <v>-0.42</v>
      </c>
      <c r="AD120">
        <v>0.43</v>
      </c>
      <c r="AE120">
        <v>-16.43</v>
      </c>
      <c r="AF120">
        <v>9.32</v>
      </c>
      <c r="AG120">
        <v>89.47</v>
      </c>
      <c r="AH120">
        <v>0.98799999999999999</v>
      </c>
      <c r="AI120">
        <v>12.77</v>
      </c>
      <c r="AJ120">
        <v>12.22</v>
      </c>
      <c r="AK120">
        <v>12.41</v>
      </c>
      <c r="AL120">
        <v>44.02</v>
      </c>
      <c r="AM120">
        <v>50.73</v>
      </c>
      <c r="AN120">
        <v>23.71</v>
      </c>
      <c r="AO120">
        <v>18.84</v>
      </c>
      <c r="AP120">
        <v>23.8</v>
      </c>
      <c r="AQ120">
        <v>49.9</v>
      </c>
    </row>
    <row r="121" spans="1:43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12.988541666667</v>
      </c>
      <c r="H121">
        <v>1.43</v>
      </c>
      <c r="I121">
        <v>-0.72</v>
      </c>
      <c r="J121">
        <v>0.96</v>
      </c>
      <c r="K121">
        <v>1.95</v>
      </c>
      <c r="L121">
        <v>-0.82</v>
      </c>
      <c r="M121">
        <v>1.73</v>
      </c>
      <c r="N121">
        <v>1.97</v>
      </c>
      <c r="O121">
        <v>1.1100000000000001</v>
      </c>
      <c r="P121">
        <v>0.85</v>
      </c>
      <c r="Q121">
        <v>1.18</v>
      </c>
      <c r="R121">
        <v>0.9</v>
      </c>
      <c r="S121">
        <v>-1.54</v>
      </c>
      <c r="T121">
        <v>0.04</v>
      </c>
      <c r="U121">
        <v>0.16</v>
      </c>
      <c r="V121">
        <v>-1.1599999999999999</v>
      </c>
      <c r="W121">
        <v>2.95</v>
      </c>
      <c r="X121">
        <v>0.97</v>
      </c>
      <c r="Y121">
        <v>1.73</v>
      </c>
      <c r="Z121">
        <v>1.4</v>
      </c>
      <c r="AA121">
        <v>1.1100000000000001</v>
      </c>
      <c r="AB121">
        <v>0.52</v>
      </c>
      <c r="AC121">
        <v>0.78</v>
      </c>
      <c r="AD121">
        <v>0.32</v>
      </c>
      <c r="AE121">
        <v>1.8</v>
      </c>
      <c r="AF121">
        <v>14.43</v>
      </c>
      <c r="AG121">
        <v>90.7</v>
      </c>
      <c r="AH121">
        <v>1.0509999999999999</v>
      </c>
      <c r="AI121">
        <v>10.59</v>
      </c>
      <c r="AJ121">
        <v>11.64</v>
      </c>
      <c r="AK121">
        <v>8.08</v>
      </c>
      <c r="AL121">
        <v>53.41</v>
      </c>
      <c r="AM121">
        <v>56.7</v>
      </c>
      <c r="AN121">
        <v>19.34</v>
      </c>
      <c r="AO121">
        <v>17.23</v>
      </c>
      <c r="AP121">
        <v>16.55</v>
      </c>
      <c r="AQ121">
        <v>53.89</v>
      </c>
    </row>
    <row r="122" spans="1:43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11.200574712644</v>
      </c>
      <c r="H122">
        <v>-3.01</v>
      </c>
      <c r="I122">
        <v>-2.54</v>
      </c>
      <c r="J122">
        <v>-0.26</v>
      </c>
      <c r="K122">
        <v>-1.47</v>
      </c>
      <c r="L122">
        <v>-2.4700000000000002</v>
      </c>
      <c r="M122">
        <v>0.55000000000000004</v>
      </c>
      <c r="N122">
        <v>-0.92</v>
      </c>
      <c r="O122">
        <v>-0.52</v>
      </c>
      <c r="P122">
        <v>-0.39</v>
      </c>
      <c r="Q122">
        <v>-0.38</v>
      </c>
      <c r="R122">
        <v>-0.53</v>
      </c>
      <c r="S122">
        <v>0.63</v>
      </c>
      <c r="T122">
        <v>-0.42</v>
      </c>
      <c r="U122">
        <v>-0.25</v>
      </c>
      <c r="V122">
        <v>-2.13</v>
      </c>
      <c r="W122">
        <v>-3.59</v>
      </c>
      <c r="X122">
        <v>-1.55</v>
      </c>
      <c r="Y122">
        <v>-2.17</v>
      </c>
      <c r="Z122">
        <v>-4.59</v>
      </c>
      <c r="AA122">
        <v>-1.97</v>
      </c>
      <c r="AB122">
        <v>-8.3800000000000008</v>
      </c>
      <c r="AC122">
        <v>-0.61</v>
      </c>
      <c r="AD122">
        <v>-0.13</v>
      </c>
      <c r="AE122">
        <v>-10.26</v>
      </c>
      <c r="AF122">
        <v>8.61</v>
      </c>
      <c r="AG122">
        <v>91.02</v>
      </c>
      <c r="AH122">
        <v>0.996</v>
      </c>
      <c r="AI122">
        <v>10.34</v>
      </c>
      <c r="AJ122">
        <v>12.19</v>
      </c>
      <c r="AK122">
        <v>6.65</v>
      </c>
      <c r="AL122">
        <v>47.1</v>
      </c>
      <c r="AM122">
        <v>60.87</v>
      </c>
      <c r="AN122">
        <v>20.87</v>
      </c>
      <c r="AO122">
        <v>18.100000000000001</v>
      </c>
      <c r="AP122">
        <v>14.78</v>
      </c>
      <c r="AQ122">
        <v>58.55</v>
      </c>
    </row>
    <row r="123" spans="1:43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10.740151515152</v>
      </c>
      <c r="H123">
        <v>7.53</v>
      </c>
      <c r="I123">
        <v>9.11</v>
      </c>
      <c r="J123">
        <v>-0.54</v>
      </c>
      <c r="K123">
        <v>1.07</v>
      </c>
      <c r="L123">
        <v>8.06</v>
      </c>
      <c r="M123">
        <v>-3.68</v>
      </c>
      <c r="N123">
        <v>0.01</v>
      </c>
      <c r="O123">
        <v>1.42</v>
      </c>
      <c r="P123">
        <v>-1.1399999999999999</v>
      </c>
      <c r="Q123">
        <v>-1.0900000000000001</v>
      </c>
      <c r="R123">
        <v>0.31</v>
      </c>
      <c r="S123">
        <v>-13.59</v>
      </c>
      <c r="T123">
        <v>0.39</v>
      </c>
      <c r="U123">
        <v>0.57999999999999996</v>
      </c>
      <c r="V123">
        <v>-1.31</v>
      </c>
      <c r="W123">
        <v>4.13</v>
      </c>
      <c r="X123">
        <v>6.69</v>
      </c>
      <c r="Y123">
        <v>-1.82</v>
      </c>
      <c r="Z123">
        <v>4.45</v>
      </c>
      <c r="AA123">
        <v>4.8099999999999996</v>
      </c>
      <c r="AB123">
        <v>0.55000000000000004</v>
      </c>
      <c r="AC123">
        <v>-0.12</v>
      </c>
      <c r="AD123">
        <v>0.28999999999999998</v>
      </c>
      <c r="AE123">
        <v>-6.88</v>
      </c>
      <c r="AF123">
        <v>6.35</v>
      </c>
      <c r="AG123">
        <v>91.13</v>
      </c>
      <c r="AH123">
        <v>0.97499999999999998</v>
      </c>
      <c r="AI123">
        <v>7.87</v>
      </c>
      <c r="AJ123">
        <v>13.97</v>
      </c>
      <c r="AK123">
        <v>10.16</v>
      </c>
      <c r="AL123">
        <v>49.01</v>
      </c>
      <c r="AM123">
        <v>43.66</v>
      </c>
      <c r="AN123">
        <v>13.2</v>
      </c>
      <c r="AO123">
        <v>17.27</v>
      </c>
      <c r="AP123">
        <v>18.54</v>
      </c>
      <c r="AQ123">
        <v>41.6</v>
      </c>
    </row>
    <row r="124" spans="1:43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12.437398373983999</v>
      </c>
      <c r="H124">
        <v>0.01</v>
      </c>
      <c r="I124">
        <v>-3.2</v>
      </c>
      <c r="J124">
        <v>1.5</v>
      </c>
      <c r="K124">
        <v>-0.79</v>
      </c>
      <c r="L124">
        <v>-2.72</v>
      </c>
      <c r="M124">
        <v>1.28</v>
      </c>
      <c r="N124">
        <v>1.88</v>
      </c>
      <c r="O124">
        <v>-2.92</v>
      </c>
      <c r="P124">
        <v>4.2300000000000004</v>
      </c>
      <c r="Q124">
        <v>0.33</v>
      </c>
      <c r="R124">
        <v>0.45</v>
      </c>
      <c r="S124">
        <v>-1.1499999999999999</v>
      </c>
      <c r="T124">
        <v>0.21</v>
      </c>
      <c r="U124">
        <v>-0.28999999999999998</v>
      </c>
      <c r="V124">
        <v>4.76</v>
      </c>
      <c r="W124">
        <v>1.65</v>
      </c>
      <c r="X124">
        <v>0.88</v>
      </c>
      <c r="Y124">
        <v>0.54</v>
      </c>
      <c r="Z124">
        <v>0.41</v>
      </c>
      <c r="AA124">
        <v>-1.71</v>
      </c>
      <c r="AB124">
        <v>4.92</v>
      </c>
      <c r="AC124">
        <v>0.49</v>
      </c>
      <c r="AD124">
        <v>0.37</v>
      </c>
      <c r="AE124">
        <v>2.3199999999999998</v>
      </c>
      <c r="AF124">
        <v>9.81</v>
      </c>
      <c r="AG124">
        <v>88.13</v>
      </c>
      <c r="AH124">
        <v>0.97899999999999998</v>
      </c>
      <c r="AI124">
        <v>8.94</v>
      </c>
      <c r="AJ124">
        <v>16.12</v>
      </c>
      <c r="AK124">
        <v>10.24</v>
      </c>
      <c r="AL124">
        <v>50.12</v>
      </c>
      <c r="AM124">
        <v>46.63</v>
      </c>
      <c r="AN124">
        <v>17.18</v>
      </c>
      <c r="AO124">
        <v>20.94</v>
      </c>
      <c r="AP124">
        <v>17.41</v>
      </c>
      <c r="AQ124">
        <v>49.66</v>
      </c>
    </row>
    <row r="125" spans="1:43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12.835815602837</v>
      </c>
      <c r="H125">
        <v>3.3</v>
      </c>
      <c r="I125">
        <v>-4.24</v>
      </c>
      <c r="J125">
        <v>3.19</v>
      </c>
      <c r="K125">
        <v>3.33</v>
      </c>
      <c r="L125">
        <v>-5.42</v>
      </c>
      <c r="M125">
        <v>5.27</v>
      </c>
      <c r="N125">
        <v>1.94</v>
      </c>
      <c r="O125">
        <v>-4.16</v>
      </c>
      <c r="P125">
        <v>5.43</v>
      </c>
      <c r="Q125">
        <v>1</v>
      </c>
      <c r="R125">
        <v>-0.45</v>
      </c>
      <c r="S125">
        <v>14.86</v>
      </c>
      <c r="T125">
        <v>0.37</v>
      </c>
      <c r="U125">
        <v>-0.24</v>
      </c>
      <c r="V125">
        <v>5.67</v>
      </c>
      <c r="W125">
        <v>1.76</v>
      </c>
      <c r="X125">
        <v>0.62</v>
      </c>
      <c r="Y125">
        <v>0.76</v>
      </c>
      <c r="Z125">
        <v>0.89</v>
      </c>
      <c r="AA125">
        <v>-1.1399999999999999</v>
      </c>
      <c r="AB125">
        <v>4.58</v>
      </c>
      <c r="AC125">
        <v>0.93</v>
      </c>
      <c r="AD125">
        <v>-0.21</v>
      </c>
      <c r="AE125">
        <v>20.96</v>
      </c>
      <c r="AF125">
        <v>9.2799999999999994</v>
      </c>
      <c r="AG125">
        <v>92.8</v>
      </c>
      <c r="AH125">
        <v>1.0209999999999999</v>
      </c>
      <c r="AI125">
        <v>13.92</v>
      </c>
      <c r="AJ125">
        <v>13.92</v>
      </c>
      <c r="AK125">
        <v>10.94</v>
      </c>
      <c r="AL125">
        <v>41.47</v>
      </c>
      <c r="AM125">
        <v>56</v>
      </c>
      <c r="AN125">
        <v>22.68</v>
      </c>
      <c r="AO125">
        <v>18.399999999999999</v>
      </c>
      <c r="AP125">
        <v>18.899999999999999</v>
      </c>
      <c r="AQ125">
        <v>54.55</v>
      </c>
    </row>
    <row r="126" spans="1:43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14.619767441860001</v>
      </c>
      <c r="H126">
        <v>-3.83</v>
      </c>
      <c r="I126">
        <v>8.08</v>
      </c>
      <c r="J126">
        <v>-5.24</v>
      </c>
      <c r="K126">
        <v>-2.35</v>
      </c>
      <c r="L126">
        <v>6.59</v>
      </c>
      <c r="M126">
        <v>-5.46</v>
      </c>
      <c r="N126">
        <v>-2.74</v>
      </c>
      <c r="O126">
        <v>6.27</v>
      </c>
      <c r="P126">
        <v>-7.68</v>
      </c>
      <c r="Q126">
        <v>-0.95</v>
      </c>
      <c r="R126">
        <v>0.69</v>
      </c>
      <c r="S126">
        <v>-15.66</v>
      </c>
      <c r="T126">
        <v>-0.3</v>
      </c>
      <c r="U126">
        <v>0.61</v>
      </c>
      <c r="V126">
        <v>-8.27</v>
      </c>
      <c r="W126">
        <v>-4.6500000000000004</v>
      </c>
      <c r="X126">
        <v>5.87</v>
      </c>
      <c r="Y126">
        <v>-9.2100000000000009</v>
      </c>
      <c r="Z126">
        <v>-1.19</v>
      </c>
      <c r="AA126">
        <v>2.52</v>
      </c>
      <c r="AB126">
        <v>-7.91</v>
      </c>
      <c r="AC126">
        <v>-0.55000000000000004</v>
      </c>
      <c r="AD126">
        <v>0.56999999999999995</v>
      </c>
      <c r="AE126">
        <v>-17.27</v>
      </c>
      <c r="AF126">
        <v>7.01</v>
      </c>
      <c r="AG126">
        <v>90.77</v>
      </c>
      <c r="AH126">
        <v>0.97799999999999998</v>
      </c>
      <c r="AI126">
        <v>10.4</v>
      </c>
      <c r="AJ126">
        <v>12.79</v>
      </c>
      <c r="AK126">
        <v>7.16</v>
      </c>
      <c r="AL126">
        <v>35.5</v>
      </c>
      <c r="AM126">
        <v>59.24</v>
      </c>
      <c r="AN126">
        <v>19.760000000000002</v>
      </c>
      <c r="AO126">
        <v>18.8</v>
      </c>
      <c r="AP126">
        <v>18.989999999999998</v>
      </c>
      <c r="AQ126">
        <v>50.99</v>
      </c>
    </row>
    <row r="127" spans="1:43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13.873863636364</v>
      </c>
      <c r="H127">
        <v>-3.86</v>
      </c>
      <c r="I127">
        <v>-4.22</v>
      </c>
      <c r="J127">
        <v>0.31</v>
      </c>
      <c r="K127">
        <v>-4.33</v>
      </c>
      <c r="L127">
        <v>-1.56</v>
      </c>
      <c r="M127">
        <v>-1.47</v>
      </c>
      <c r="N127">
        <v>-2.62</v>
      </c>
      <c r="O127">
        <v>-1.42</v>
      </c>
      <c r="P127">
        <v>-0.82</v>
      </c>
      <c r="Q127">
        <v>-0.1</v>
      </c>
      <c r="R127">
        <v>0.28999999999999998</v>
      </c>
      <c r="S127">
        <v>-3.9</v>
      </c>
      <c r="T127">
        <v>-0.27</v>
      </c>
      <c r="U127">
        <v>-0.38</v>
      </c>
      <c r="V127">
        <v>1.39</v>
      </c>
      <c r="W127">
        <v>-1.24</v>
      </c>
      <c r="X127">
        <v>-2.79</v>
      </c>
      <c r="Y127">
        <v>1.56</v>
      </c>
      <c r="Z127">
        <v>-0.75</v>
      </c>
      <c r="AA127">
        <v>-1.32</v>
      </c>
      <c r="AB127">
        <v>1.51</v>
      </c>
      <c r="AC127">
        <v>-0.51</v>
      </c>
      <c r="AD127">
        <v>0.61</v>
      </c>
      <c r="AE127">
        <v>-18.43</v>
      </c>
      <c r="AF127">
        <v>8.5399999999999991</v>
      </c>
      <c r="AG127">
        <v>91.1</v>
      </c>
      <c r="AH127">
        <v>0.996</v>
      </c>
      <c r="AI127">
        <v>10.62</v>
      </c>
      <c r="AJ127">
        <v>10.52</v>
      </c>
      <c r="AK127">
        <v>3.93</v>
      </c>
      <c r="AL127">
        <v>51.9</v>
      </c>
      <c r="AM127">
        <v>72.97</v>
      </c>
      <c r="AN127">
        <v>19.170000000000002</v>
      </c>
      <c r="AO127">
        <v>18.18</v>
      </c>
      <c r="AP127">
        <v>11.99</v>
      </c>
      <c r="AQ127">
        <v>61.51</v>
      </c>
    </row>
    <row r="128" spans="1:43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12.131884057971</v>
      </c>
      <c r="H128">
        <v>-4.4800000000000004</v>
      </c>
      <c r="I128">
        <v>0.08</v>
      </c>
      <c r="J128">
        <v>-1.85</v>
      </c>
      <c r="K128">
        <v>-4.9400000000000004</v>
      </c>
      <c r="L128">
        <v>0.03</v>
      </c>
      <c r="M128">
        <v>-2.89</v>
      </c>
      <c r="N128">
        <v>-3.91</v>
      </c>
      <c r="O128">
        <v>1.24</v>
      </c>
      <c r="P128">
        <v>-4.49</v>
      </c>
      <c r="Q128">
        <v>-0.6</v>
      </c>
      <c r="R128">
        <v>0.72</v>
      </c>
      <c r="S128">
        <v>-11.98</v>
      </c>
      <c r="T128">
        <v>-0.47</v>
      </c>
      <c r="U128">
        <v>7.0000000000000007E-2</v>
      </c>
      <c r="V128">
        <v>-5.39</v>
      </c>
      <c r="W128">
        <v>-2.62</v>
      </c>
      <c r="X128">
        <v>0.87</v>
      </c>
      <c r="Y128">
        <v>-3.16</v>
      </c>
      <c r="Z128">
        <v>-1</v>
      </c>
      <c r="AA128">
        <v>-0.76</v>
      </c>
      <c r="AB128">
        <v>-0.12</v>
      </c>
      <c r="AC128">
        <v>-0.28000000000000003</v>
      </c>
      <c r="AD128">
        <v>-0.03</v>
      </c>
      <c r="AE128">
        <v>-4.38</v>
      </c>
      <c r="AF128">
        <v>9.1999999999999993</v>
      </c>
      <c r="AG128">
        <v>89.22</v>
      </c>
      <c r="AH128">
        <v>0.98399999999999999</v>
      </c>
      <c r="AI128">
        <v>9.7799999999999994</v>
      </c>
      <c r="AJ128">
        <v>12.47</v>
      </c>
      <c r="AK128">
        <v>9.14</v>
      </c>
      <c r="AL128">
        <v>46.66</v>
      </c>
      <c r="AM128">
        <v>51.7</v>
      </c>
      <c r="AN128">
        <v>18.71</v>
      </c>
      <c r="AO128">
        <v>19.57</v>
      </c>
      <c r="AP128">
        <v>18.059999999999999</v>
      </c>
      <c r="AQ128">
        <v>50.88</v>
      </c>
    </row>
    <row r="129" spans="1:43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13.066666666667</v>
      </c>
      <c r="H129">
        <v>-4.2699999999999996</v>
      </c>
      <c r="I129">
        <v>4.22</v>
      </c>
      <c r="J129">
        <v>-3.68</v>
      </c>
      <c r="K129">
        <v>-4.32</v>
      </c>
      <c r="L129">
        <v>3.81</v>
      </c>
      <c r="M129">
        <v>-5</v>
      </c>
      <c r="N129">
        <v>-2.88</v>
      </c>
      <c r="O129">
        <v>4.2300000000000004</v>
      </c>
      <c r="P129">
        <v>-6.18</v>
      </c>
      <c r="Q129">
        <v>-0.74</v>
      </c>
      <c r="R129">
        <v>0.55000000000000004</v>
      </c>
      <c r="S129">
        <v>-14.87</v>
      </c>
      <c r="T129">
        <v>-0.51</v>
      </c>
      <c r="U129">
        <v>0.32</v>
      </c>
      <c r="V129">
        <v>-8.39</v>
      </c>
      <c r="W129">
        <v>-4.4800000000000004</v>
      </c>
      <c r="X129">
        <v>1.4</v>
      </c>
      <c r="Y129">
        <v>-5.82</v>
      </c>
      <c r="Z129">
        <v>-3.44</v>
      </c>
      <c r="AA129">
        <v>-0.85</v>
      </c>
      <c r="AB129">
        <v>-7.15</v>
      </c>
      <c r="AC129">
        <v>-0.57999999999999996</v>
      </c>
      <c r="AD129">
        <v>0.42</v>
      </c>
      <c r="AE129">
        <v>-20.18</v>
      </c>
      <c r="AF129">
        <v>5.94</v>
      </c>
      <c r="AG129">
        <v>91.09</v>
      </c>
      <c r="AH129">
        <v>0.97</v>
      </c>
      <c r="AI129">
        <v>11.7</v>
      </c>
      <c r="AJ129">
        <v>11.26</v>
      </c>
      <c r="AK129">
        <v>6.34</v>
      </c>
      <c r="AL129">
        <v>43.62</v>
      </c>
      <c r="AM129">
        <v>64.849999999999994</v>
      </c>
      <c r="AN129">
        <v>19.239999999999998</v>
      </c>
      <c r="AO129">
        <v>16.399999999999999</v>
      </c>
      <c r="AP129">
        <v>14.21</v>
      </c>
      <c r="AQ129">
        <v>57.52</v>
      </c>
    </row>
    <row r="130" spans="1:43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14.503125000000001</v>
      </c>
      <c r="H130">
        <v>0.42</v>
      </c>
      <c r="I130">
        <v>2.23</v>
      </c>
      <c r="J130">
        <v>-0.6</v>
      </c>
      <c r="K130">
        <v>2.58</v>
      </c>
      <c r="L130">
        <v>-0.24</v>
      </c>
      <c r="M130">
        <v>1.82</v>
      </c>
      <c r="N130">
        <v>0.23</v>
      </c>
      <c r="O130">
        <v>-1.69</v>
      </c>
      <c r="P130">
        <v>1.45</v>
      </c>
      <c r="Q130">
        <v>0.3</v>
      </c>
      <c r="R130">
        <v>0.03</v>
      </c>
      <c r="S130">
        <v>3.7</v>
      </c>
      <c r="T130">
        <v>0.3</v>
      </c>
      <c r="U130">
        <v>0.28999999999999998</v>
      </c>
      <c r="V130">
        <v>0.8</v>
      </c>
      <c r="W130">
        <v>1.84</v>
      </c>
      <c r="X130">
        <v>3.07</v>
      </c>
      <c r="Y130">
        <v>-0.25</v>
      </c>
      <c r="Z130">
        <v>0.73</v>
      </c>
      <c r="AA130">
        <v>2.4500000000000002</v>
      </c>
      <c r="AB130">
        <v>-2.41</v>
      </c>
      <c r="AC130">
        <v>0.03</v>
      </c>
      <c r="AD130">
        <v>0.27</v>
      </c>
      <c r="AE130">
        <v>-3.17</v>
      </c>
      <c r="AF130">
        <v>7.46</v>
      </c>
      <c r="AG130">
        <v>90.24</v>
      </c>
      <c r="AH130">
        <v>0.97699999999999998</v>
      </c>
      <c r="AI130">
        <v>6.21</v>
      </c>
      <c r="AJ130">
        <v>13.45</v>
      </c>
      <c r="AK130">
        <v>10.26</v>
      </c>
      <c r="AL130">
        <v>41.97</v>
      </c>
      <c r="AM130">
        <v>37.700000000000003</v>
      </c>
      <c r="AN130">
        <v>16.29</v>
      </c>
      <c r="AO130">
        <v>19.309999999999999</v>
      </c>
      <c r="AP130">
        <v>22.58</v>
      </c>
      <c r="AQ130">
        <v>41.91</v>
      </c>
    </row>
    <row r="131" spans="1:43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13.965972222222</v>
      </c>
      <c r="H131">
        <v>8.92</v>
      </c>
      <c r="I131">
        <v>1.37</v>
      </c>
      <c r="J131">
        <v>3.11</v>
      </c>
      <c r="K131">
        <v>5.53</v>
      </c>
      <c r="L131">
        <v>0.03</v>
      </c>
      <c r="M131">
        <v>3.18</v>
      </c>
      <c r="N131">
        <v>3.81</v>
      </c>
      <c r="O131">
        <v>-0.05</v>
      </c>
      <c r="P131">
        <v>3.26</v>
      </c>
      <c r="Q131">
        <v>1.1499999999999999</v>
      </c>
      <c r="R131">
        <v>-0.05</v>
      </c>
      <c r="S131">
        <v>12.42</v>
      </c>
      <c r="T131">
        <v>0.47</v>
      </c>
      <c r="U131">
        <v>0.03</v>
      </c>
      <c r="V131">
        <v>3.95</v>
      </c>
      <c r="W131">
        <v>3.85</v>
      </c>
      <c r="X131">
        <v>1.9</v>
      </c>
      <c r="Y131">
        <v>1.6</v>
      </c>
      <c r="Z131">
        <v>3.01</v>
      </c>
      <c r="AA131">
        <v>0.09</v>
      </c>
      <c r="AB131">
        <v>5.82</v>
      </c>
      <c r="AC131">
        <v>1.27</v>
      </c>
      <c r="AD131">
        <v>-7.0000000000000007E-2</v>
      </c>
      <c r="AE131">
        <v>20.56</v>
      </c>
      <c r="AF131">
        <v>9.66</v>
      </c>
      <c r="AG131">
        <v>92.12</v>
      </c>
      <c r="AH131">
        <v>1.018</v>
      </c>
      <c r="AI131">
        <v>12.08</v>
      </c>
      <c r="AJ131">
        <v>14.05</v>
      </c>
      <c r="AK131">
        <v>7.43</v>
      </c>
      <c r="AL131">
        <v>46.54</v>
      </c>
      <c r="AM131">
        <v>61.93</v>
      </c>
      <c r="AN131">
        <v>23.27</v>
      </c>
      <c r="AO131">
        <v>20.14</v>
      </c>
      <c r="AP131">
        <v>17.54</v>
      </c>
      <c r="AQ131">
        <v>57.02</v>
      </c>
    </row>
    <row r="132" spans="1:43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11.311627906977</v>
      </c>
      <c r="H132">
        <v>2.89</v>
      </c>
      <c r="I132">
        <v>8.42</v>
      </c>
      <c r="J132">
        <v>-1.57</v>
      </c>
      <c r="K132">
        <v>0.83</v>
      </c>
      <c r="L132">
        <v>7.51</v>
      </c>
      <c r="M132">
        <v>-3.12</v>
      </c>
      <c r="N132">
        <v>1.26</v>
      </c>
      <c r="O132">
        <v>6.47</v>
      </c>
      <c r="P132">
        <v>-3.28</v>
      </c>
      <c r="Q132">
        <v>0.25</v>
      </c>
      <c r="R132">
        <v>1.71</v>
      </c>
      <c r="S132">
        <v>-6.74</v>
      </c>
      <c r="T132">
        <v>0.1</v>
      </c>
      <c r="U132">
        <v>0.39</v>
      </c>
      <c r="V132">
        <v>-2.0299999999999998</v>
      </c>
      <c r="W132">
        <v>2.4</v>
      </c>
      <c r="X132">
        <v>6.49</v>
      </c>
      <c r="Y132">
        <v>-1.95</v>
      </c>
      <c r="Z132">
        <v>0.43</v>
      </c>
      <c r="AA132">
        <v>2.02</v>
      </c>
      <c r="AB132">
        <v>-2.41</v>
      </c>
      <c r="AC132">
        <v>0</v>
      </c>
      <c r="AD132">
        <v>0.69</v>
      </c>
      <c r="AE132">
        <v>-8.4</v>
      </c>
      <c r="AF132">
        <v>6.54</v>
      </c>
      <c r="AG132">
        <v>88.18</v>
      </c>
      <c r="AH132">
        <v>0.94699999999999995</v>
      </c>
      <c r="AI132">
        <v>6.04</v>
      </c>
      <c r="AJ132">
        <v>11.23</v>
      </c>
      <c r="AK132">
        <v>8.8800000000000008</v>
      </c>
      <c r="AL132">
        <v>47.49</v>
      </c>
      <c r="AM132">
        <v>40.5</v>
      </c>
      <c r="AN132">
        <v>15.05</v>
      </c>
      <c r="AO132">
        <v>16.41</v>
      </c>
      <c r="AP132">
        <v>19.739999999999998</v>
      </c>
      <c r="AQ132">
        <v>43.26</v>
      </c>
    </row>
    <row r="133" spans="1:43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12.540972222222001</v>
      </c>
      <c r="H133">
        <v>2.92</v>
      </c>
      <c r="I133">
        <v>9.67</v>
      </c>
      <c r="J133">
        <v>-2.4700000000000002</v>
      </c>
      <c r="K133">
        <v>1.76</v>
      </c>
      <c r="L133">
        <v>7.7</v>
      </c>
      <c r="M133">
        <v>-3.12</v>
      </c>
      <c r="N133">
        <v>2.5299999999999998</v>
      </c>
      <c r="O133">
        <v>5.69</v>
      </c>
      <c r="P133">
        <v>-2.27</v>
      </c>
      <c r="Q133">
        <v>0.64</v>
      </c>
      <c r="R133">
        <v>1.9</v>
      </c>
      <c r="S133">
        <v>-7.92</v>
      </c>
      <c r="T133">
        <v>0.1</v>
      </c>
      <c r="U133">
        <v>0.24</v>
      </c>
      <c r="V133">
        <v>-1.2</v>
      </c>
      <c r="W133">
        <v>3.58</v>
      </c>
      <c r="X133">
        <v>3.92</v>
      </c>
      <c r="Y133">
        <v>0.32</v>
      </c>
      <c r="Z133">
        <v>1.38</v>
      </c>
      <c r="AA133">
        <v>1.37</v>
      </c>
      <c r="AB133">
        <v>0.57999999999999996</v>
      </c>
      <c r="AC133">
        <v>-0.01</v>
      </c>
      <c r="AD133">
        <v>0.75</v>
      </c>
      <c r="AE133">
        <v>-11.73</v>
      </c>
      <c r="AF133">
        <v>8.36</v>
      </c>
      <c r="AG133">
        <v>88.18</v>
      </c>
      <c r="AH133">
        <v>0.96499999999999997</v>
      </c>
      <c r="AI133">
        <v>11.26</v>
      </c>
      <c r="AJ133">
        <v>11.56</v>
      </c>
      <c r="AK133">
        <v>10.27</v>
      </c>
      <c r="AL133">
        <v>41.86</v>
      </c>
      <c r="AM133">
        <v>52.31</v>
      </c>
      <c r="AN133">
        <v>20.23</v>
      </c>
      <c r="AO133">
        <v>17.54</v>
      </c>
      <c r="AP133">
        <v>21.93</v>
      </c>
      <c r="AQ133">
        <v>47.99</v>
      </c>
    </row>
    <row r="134" spans="1:43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10.651388888889</v>
      </c>
      <c r="H134">
        <v>-4.08</v>
      </c>
      <c r="I134">
        <v>7.35</v>
      </c>
      <c r="J134">
        <v>-4.88</v>
      </c>
      <c r="K134">
        <v>-0.66</v>
      </c>
      <c r="L134">
        <v>4.3099999999999996</v>
      </c>
      <c r="M134">
        <v>-2.96</v>
      </c>
      <c r="N134">
        <v>-2.74</v>
      </c>
      <c r="O134">
        <v>2.2999999999999998</v>
      </c>
      <c r="P134">
        <v>-4.4800000000000004</v>
      </c>
      <c r="Q134">
        <v>-0.89</v>
      </c>
      <c r="R134">
        <v>0.52</v>
      </c>
      <c r="S134">
        <v>-14.33</v>
      </c>
      <c r="T134">
        <v>-0.32</v>
      </c>
      <c r="U134">
        <v>0.47</v>
      </c>
      <c r="V134">
        <v>-8.51</v>
      </c>
      <c r="W134">
        <v>-4.68</v>
      </c>
      <c r="X134">
        <v>2.97</v>
      </c>
      <c r="Y134">
        <v>-7.51</v>
      </c>
      <c r="Z134">
        <v>-0.91</v>
      </c>
      <c r="AA134">
        <v>1.51</v>
      </c>
      <c r="AB134">
        <v>-6.09</v>
      </c>
      <c r="AC134">
        <v>0</v>
      </c>
      <c r="AD134">
        <v>1.1299999999999999</v>
      </c>
      <c r="AE134">
        <v>-19.88</v>
      </c>
      <c r="AF134">
        <v>7.19</v>
      </c>
      <c r="AG134">
        <v>90.1</v>
      </c>
      <c r="AH134">
        <v>0.97299999999999998</v>
      </c>
      <c r="AI134">
        <v>8.76</v>
      </c>
      <c r="AJ134">
        <v>11.27</v>
      </c>
      <c r="AK134">
        <v>10.48</v>
      </c>
      <c r="AL134">
        <v>39.590000000000003</v>
      </c>
      <c r="AM134">
        <v>45.53</v>
      </c>
      <c r="AN134">
        <v>16.59</v>
      </c>
      <c r="AO134">
        <v>19.09</v>
      </c>
      <c r="AP134">
        <v>20.34</v>
      </c>
      <c r="AQ134">
        <v>44.92</v>
      </c>
    </row>
    <row r="135" spans="1:43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8.4601449275362004</v>
      </c>
      <c r="H135">
        <v>-18.23</v>
      </c>
      <c r="I135">
        <v>-5.54</v>
      </c>
      <c r="J135">
        <v>-5.56</v>
      </c>
      <c r="K135">
        <v>-14.53</v>
      </c>
      <c r="L135">
        <v>-3.54</v>
      </c>
      <c r="M135">
        <v>-7.16</v>
      </c>
      <c r="N135">
        <v>-9</v>
      </c>
      <c r="O135">
        <v>-2.71</v>
      </c>
      <c r="P135">
        <v>-5.75</v>
      </c>
      <c r="Q135">
        <v>-0.94</v>
      </c>
      <c r="R135">
        <v>-0.41</v>
      </c>
      <c r="S135">
        <v>-4.9400000000000004</v>
      </c>
      <c r="T135">
        <v>-0.86</v>
      </c>
      <c r="U135">
        <v>-0.15</v>
      </c>
      <c r="V135">
        <v>-7.74</v>
      </c>
      <c r="W135">
        <v>-10.17</v>
      </c>
      <c r="X135">
        <v>-2.85</v>
      </c>
      <c r="Y135">
        <v>-6.85</v>
      </c>
      <c r="Z135">
        <v>-3.44</v>
      </c>
      <c r="AA135">
        <v>-0.28000000000000003</v>
      </c>
      <c r="AB135">
        <v>-7.21</v>
      </c>
      <c r="AC135">
        <v>-0.74</v>
      </c>
      <c r="AD135">
        <v>0.05</v>
      </c>
      <c r="AE135">
        <v>-15.19</v>
      </c>
      <c r="AF135">
        <v>9.4</v>
      </c>
      <c r="AG135">
        <v>90.96</v>
      </c>
      <c r="AH135">
        <v>1.004</v>
      </c>
      <c r="AI135">
        <v>4.01</v>
      </c>
      <c r="AJ135">
        <v>15.57</v>
      </c>
      <c r="AK135">
        <v>6.94</v>
      </c>
      <c r="AL135">
        <v>60.44</v>
      </c>
      <c r="AM135">
        <v>36.619999999999997</v>
      </c>
      <c r="AN135">
        <v>7.86</v>
      </c>
      <c r="AO135">
        <v>20.51</v>
      </c>
      <c r="AP135">
        <v>14.34</v>
      </c>
      <c r="AQ135">
        <v>35.42</v>
      </c>
    </row>
    <row r="136" spans="1:43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12.994230769231001</v>
      </c>
      <c r="H136">
        <v>2.56</v>
      </c>
      <c r="I136">
        <v>-2.72</v>
      </c>
      <c r="J136">
        <v>2.14</v>
      </c>
      <c r="K136">
        <v>4.25</v>
      </c>
      <c r="L136">
        <v>-1.04</v>
      </c>
      <c r="M136">
        <v>2.88</v>
      </c>
      <c r="N136">
        <v>7.21</v>
      </c>
      <c r="O136">
        <v>-1.85</v>
      </c>
      <c r="P136">
        <v>7.16</v>
      </c>
      <c r="Q136">
        <v>2.2999999999999998</v>
      </c>
      <c r="R136">
        <v>-0.17</v>
      </c>
      <c r="S136">
        <v>17.149999999999999</v>
      </c>
      <c r="T136">
        <v>0.67</v>
      </c>
      <c r="U136">
        <v>0.04</v>
      </c>
      <c r="V136">
        <v>5.09</v>
      </c>
      <c r="W136">
        <v>3.17</v>
      </c>
      <c r="X136">
        <v>-0.09</v>
      </c>
      <c r="Y136">
        <v>2.66</v>
      </c>
      <c r="Z136">
        <v>2.2200000000000002</v>
      </c>
      <c r="AA136">
        <v>0.47</v>
      </c>
      <c r="AB136">
        <v>3.4</v>
      </c>
      <c r="AC136">
        <v>1.18</v>
      </c>
      <c r="AD136">
        <v>-0.15</v>
      </c>
      <c r="AE136">
        <v>19.8</v>
      </c>
      <c r="AF136">
        <v>12.81</v>
      </c>
      <c r="AG136">
        <v>94.84</v>
      </c>
      <c r="AH136">
        <v>1.0760000000000001</v>
      </c>
      <c r="AI136">
        <v>15.45</v>
      </c>
      <c r="AJ136">
        <v>14.21</v>
      </c>
      <c r="AK136">
        <v>6.57</v>
      </c>
      <c r="AL136">
        <v>37.119999999999997</v>
      </c>
      <c r="AM136">
        <v>70.16</v>
      </c>
      <c r="AN136">
        <v>25.75</v>
      </c>
      <c r="AO136">
        <v>19.54</v>
      </c>
      <c r="AP136">
        <v>15.27</v>
      </c>
      <c r="AQ136">
        <v>62.77</v>
      </c>
    </row>
    <row r="137" spans="1:43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9.6986394557823008</v>
      </c>
      <c r="H137">
        <v>-12.33</v>
      </c>
      <c r="I137">
        <v>3.03</v>
      </c>
      <c r="J137">
        <v>-6.59</v>
      </c>
      <c r="K137">
        <v>-8.6999999999999993</v>
      </c>
      <c r="L137">
        <v>0.5</v>
      </c>
      <c r="M137">
        <v>-5.47</v>
      </c>
      <c r="N137">
        <v>-6.58</v>
      </c>
      <c r="O137">
        <v>-1.1299999999999999</v>
      </c>
      <c r="P137">
        <v>-4.47</v>
      </c>
      <c r="Q137">
        <v>-1.99</v>
      </c>
      <c r="R137">
        <v>0.04</v>
      </c>
      <c r="S137">
        <v>-27.69</v>
      </c>
      <c r="T137">
        <v>-0.71</v>
      </c>
      <c r="U137">
        <v>-0.15</v>
      </c>
      <c r="V137">
        <v>-5.98</v>
      </c>
      <c r="W137">
        <v>-6.48</v>
      </c>
      <c r="X137">
        <v>-2</v>
      </c>
      <c r="Y137">
        <v>-4.57</v>
      </c>
      <c r="Z137">
        <v>-3.19</v>
      </c>
      <c r="AA137">
        <v>0.64</v>
      </c>
      <c r="AB137">
        <v>-9.2100000000000009</v>
      </c>
      <c r="AC137">
        <v>-0.92</v>
      </c>
      <c r="AD137">
        <v>0.32</v>
      </c>
      <c r="AE137">
        <v>-27.06</v>
      </c>
      <c r="AF137">
        <v>3.32</v>
      </c>
      <c r="AG137">
        <v>90.48</v>
      </c>
      <c r="AH137">
        <v>0.93799999999999994</v>
      </c>
      <c r="AI137">
        <v>7.7</v>
      </c>
      <c r="AJ137">
        <v>15.4</v>
      </c>
      <c r="AK137">
        <v>6.94</v>
      </c>
      <c r="AL137">
        <v>53.28</v>
      </c>
      <c r="AM137">
        <v>52.59</v>
      </c>
      <c r="AN137">
        <v>13.89</v>
      </c>
      <c r="AO137">
        <v>19.95</v>
      </c>
      <c r="AP137">
        <v>13.64</v>
      </c>
      <c r="AQ137">
        <v>50.46</v>
      </c>
    </row>
    <row r="138" spans="1:43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7.7282051282050999</v>
      </c>
      <c r="H138">
        <v>4.7699999999999996</v>
      </c>
      <c r="I138">
        <v>-4.2699999999999996</v>
      </c>
      <c r="J138">
        <v>3.81</v>
      </c>
      <c r="K138">
        <v>6.73</v>
      </c>
      <c r="L138">
        <v>-1.82</v>
      </c>
      <c r="M138">
        <v>5.31</v>
      </c>
      <c r="N138">
        <v>5.07</v>
      </c>
      <c r="O138">
        <v>-3.14</v>
      </c>
      <c r="P138">
        <v>7.07</v>
      </c>
      <c r="Q138">
        <v>-0.15</v>
      </c>
      <c r="R138">
        <v>-0.83</v>
      </c>
      <c r="S138">
        <v>3.85</v>
      </c>
      <c r="T138">
        <v>0.6</v>
      </c>
      <c r="U138">
        <v>-0.12</v>
      </c>
      <c r="V138">
        <v>7.26</v>
      </c>
      <c r="W138">
        <v>0.17</v>
      </c>
      <c r="X138">
        <v>-4.9000000000000004</v>
      </c>
      <c r="Y138">
        <v>3.77</v>
      </c>
      <c r="Z138">
        <v>4.2</v>
      </c>
      <c r="AA138">
        <v>-1.87</v>
      </c>
      <c r="AB138">
        <v>13.34</v>
      </c>
      <c r="AC138">
        <v>-0.31</v>
      </c>
      <c r="AD138">
        <v>-0.38</v>
      </c>
      <c r="AE138">
        <v>-4.08</v>
      </c>
      <c r="AF138">
        <v>5.15</v>
      </c>
      <c r="AG138">
        <v>91.51</v>
      </c>
      <c r="AH138">
        <v>0.96699999999999997</v>
      </c>
      <c r="AI138">
        <v>6.87</v>
      </c>
      <c r="AJ138">
        <v>13.74</v>
      </c>
      <c r="AK138">
        <v>8.36</v>
      </c>
      <c r="AL138">
        <v>51.96</v>
      </c>
      <c r="AM138">
        <v>45.1</v>
      </c>
      <c r="AN138">
        <v>15.83</v>
      </c>
      <c r="AO138">
        <v>17.32</v>
      </c>
      <c r="AP138">
        <v>19.41</v>
      </c>
      <c r="AQ138">
        <v>44.92</v>
      </c>
    </row>
    <row r="139" spans="1:43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12.639930555556001</v>
      </c>
      <c r="H139">
        <v>11.02</v>
      </c>
      <c r="I139">
        <v>3.97</v>
      </c>
      <c r="J139">
        <v>2.85</v>
      </c>
      <c r="K139">
        <v>7.71</v>
      </c>
      <c r="L139">
        <v>3.99</v>
      </c>
      <c r="M139">
        <v>2.0699999999999998</v>
      </c>
      <c r="N139">
        <v>5.34</v>
      </c>
      <c r="O139">
        <v>1.89</v>
      </c>
      <c r="P139">
        <v>2.88</v>
      </c>
      <c r="Q139">
        <v>1.01</v>
      </c>
      <c r="R139">
        <v>-0.12</v>
      </c>
      <c r="S139">
        <v>11.6</v>
      </c>
      <c r="T139">
        <v>0.47</v>
      </c>
      <c r="U139">
        <v>0.32</v>
      </c>
      <c r="V139">
        <v>1.1599999999999999</v>
      </c>
      <c r="W139">
        <v>4.0599999999999996</v>
      </c>
      <c r="X139">
        <v>3.43</v>
      </c>
      <c r="Y139">
        <v>0.4</v>
      </c>
      <c r="Z139">
        <v>2.46</v>
      </c>
      <c r="AA139">
        <v>0.68</v>
      </c>
      <c r="AB139">
        <v>3.39</v>
      </c>
      <c r="AC139">
        <v>1.1499999999999999</v>
      </c>
      <c r="AD139">
        <v>0.25</v>
      </c>
      <c r="AE139">
        <v>12.83</v>
      </c>
      <c r="AF139">
        <v>9.06</v>
      </c>
      <c r="AG139">
        <v>92.65</v>
      </c>
      <c r="AH139">
        <v>1.0169999999999999</v>
      </c>
      <c r="AI139">
        <v>12.76</v>
      </c>
      <c r="AJ139">
        <v>14.44</v>
      </c>
      <c r="AK139">
        <v>7.71</v>
      </c>
      <c r="AL139">
        <v>44.11</v>
      </c>
      <c r="AM139">
        <v>62.32</v>
      </c>
      <c r="AN139">
        <v>23.34</v>
      </c>
      <c r="AO139">
        <v>19.88</v>
      </c>
      <c r="AP139">
        <v>16.52</v>
      </c>
      <c r="AQ139">
        <v>58.56</v>
      </c>
    </row>
    <row r="140" spans="1:43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9.2646666666667006</v>
      </c>
      <c r="H140">
        <v>-5.31</v>
      </c>
      <c r="I140">
        <v>-0.74</v>
      </c>
      <c r="J140">
        <v>-2.14</v>
      </c>
      <c r="K140">
        <v>-4.6500000000000004</v>
      </c>
      <c r="L140">
        <v>0.3</v>
      </c>
      <c r="M140">
        <v>-3.27</v>
      </c>
      <c r="N140">
        <v>-4.09</v>
      </c>
      <c r="O140">
        <v>0.17</v>
      </c>
      <c r="P140">
        <v>-4.0999999999999996</v>
      </c>
      <c r="Q140">
        <v>0.42</v>
      </c>
      <c r="R140">
        <v>0.22</v>
      </c>
      <c r="S140">
        <v>2.89</v>
      </c>
      <c r="T140">
        <v>-0.84</v>
      </c>
      <c r="U140">
        <v>0.04</v>
      </c>
      <c r="V140">
        <v>-9.7799999999999994</v>
      </c>
      <c r="W140">
        <v>-7.16</v>
      </c>
      <c r="X140">
        <v>-0.98</v>
      </c>
      <c r="Y140">
        <v>-6.56</v>
      </c>
      <c r="Z140">
        <v>-3.41</v>
      </c>
      <c r="AA140">
        <v>0.86</v>
      </c>
      <c r="AB140">
        <v>-10.26</v>
      </c>
      <c r="AC140">
        <v>-0.87</v>
      </c>
      <c r="AD140">
        <v>0.06</v>
      </c>
      <c r="AE140">
        <v>-28.9</v>
      </c>
      <c r="AF140">
        <v>9.7799999999999994</v>
      </c>
      <c r="AG140">
        <v>90.09</v>
      </c>
      <c r="AH140">
        <v>0.999</v>
      </c>
      <c r="AI140">
        <v>8.5500000000000007</v>
      </c>
      <c r="AJ140">
        <v>12.69</v>
      </c>
      <c r="AK140">
        <v>4.66</v>
      </c>
      <c r="AL140">
        <v>51.55</v>
      </c>
      <c r="AM140">
        <v>64.709999999999994</v>
      </c>
      <c r="AN140">
        <v>12.95</v>
      </c>
      <c r="AO140">
        <v>16.579999999999998</v>
      </c>
      <c r="AP140">
        <v>9.84</v>
      </c>
      <c r="AQ140">
        <v>56.82</v>
      </c>
    </row>
    <row r="141" spans="1:43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11.580476190476</v>
      </c>
      <c r="H141">
        <v>-13.92</v>
      </c>
      <c r="I141">
        <v>-6.22</v>
      </c>
      <c r="J141">
        <v>-3.86</v>
      </c>
      <c r="K141">
        <v>-12.31</v>
      </c>
      <c r="L141">
        <v>-4.49</v>
      </c>
      <c r="M141">
        <v>-5.33</v>
      </c>
      <c r="N141">
        <v>-10.4</v>
      </c>
      <c r="O141">
        <v>-1.47</v>
      </c>
      <c r="P141">
        <v>-8.52</v>
      </c>
      <c r="Q141">
        <v>-1.1499999999999999</v>
      </c>
      <c r="R141">
        <v>7.0000000000000007E-2</v>
      </c>
      <c r="S141">
        <v>-14.75</v>
      </c>
      <c r="T141">
        <v>-0.9</v>
      </c>
      <c r="U141">
        <v>-0.68</v>
      </c>
      <c r="V141">
        <v>-2.4300000000000002</v>
      </c>
      <c r="W141">
        <v>-7.97</v>
      </c>
      <c r="X141">
        <v>-8.2100000000000009</v>
      </c>
      <c r="Y141">
        <v>-0.23</v>
      </c>
      <c r="Z141">
        <v>-3.92</v>
      </c>
      <c r="AA141">
        <v>-3</v>
      </c>
      <c r="AB141">
        <v>-2.25</v>
      </c>
      <c r="AC141">
        <v>-0.34</v>
      </c>
      <c r="AD141">
        <v>0.21</v>
      </c>
      <c r="AE141">
        <v>-11.59</v>
      </c>
      <c r="AF141">
        <v>6.8</v>
      </c>
      <c r="AG141">
        <v>91.94</v>
      </c>
      <c r="AH141">
        <v>0.98699999999999999</v>
      </c>
      <c r="AI141">
        <v>5.33</v>
      </c>
      <c r="AJ141">
        <v>20.28</v>
      </c>
      <c r="AK141">
        <v>8.44</v>
      </c>
      <c r="AL141">
        <v>51.07</v>
      </c>
      <c r="AM141">
        <v>38.71</v>
      </c>
      <c r="AN141">
        <v>8.8800000000000008</v>
      </c>
      <c r="AO141">
        <v>24.28</v>
      </c>
      <c r="AP141">
        <v>17.91</v>
      </c>
      <c r="AQ141">
        <v>33.15</v>
      </c>
    </row>
    <row r="142" spans="1:43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12.401515151515</v>
      </c>
      <c r="H142">
        <v>3.87</v>
      </c>
      <c r="I142">
        <v>-3.51</v>
      </c>
      <c r="J142">
        <v>3.31</v>
      </c>
      <c r="K142">
        <v>3.2</v>
      </c>
      <c r="L142">
        <v>-2.67</v>
      </c>
      <c r="M142">
        <v>3.65</v>
      </c>
      <c r="N142">
        <v>2.54</v>
      </c>
      <c r="O142">
        <v>-1.5</v>
      </c>
      <c r="P142">
        <v>3.68</v>
      </c>
      <c r="Q142">
        <v>0.16</v>
      </c>
      <c r="R142">
        <v>0.88</v>
      </c>
      <c r="S142">
        <v>-8.0500000000000007</v>
      </c>
      <c r="T142">
        <v>0.06</v>
      </c>
      <c r="U142">
        <v>-0.22</v>
      </c>
      <c r="V142">
        <v>2.91</v>
      </c>
      <c r="W142">
        <v>3.52</v>
      </c>
      <c r="X142">
        <v>-1.8</v>
      </c>
      <c r="Y142">
        <v>4.91</v>
      </c>
      <c r="Z142">
        <v>1.88</v>
      </c>
      <c r="AA142">
        <v>0.03</v>
      </c>
      <c r="AB142">
        <v>3.75</v>
      </c>
      <c r="AC142">
        <v>-0.15</v>
      </c>
      <c r="AD142">
        <v>0.33</v>
      </c>
      <c r="AE142">
        <v>-8.65</v>
      </c>
      <c r="AF142">
        <v>11.49</v>
      </c>
      <c r="AG142">
        <v>89.71</v>
      </c>
      <c r="AH142">
        <v>1.012</v>
      </c>
      <c r="AI142">
        <v>9.7899999999999991</v>
      </c>
      <c r="AJ142">
        <v>9.35</v>
      </c>
      <c r="AK142">
        <v>8.8000000000000007</v>
      </c>
      <c r="AL142">
        <v>54.32</v>
      </c>
      <c r="AM142">
        <v>52.66</v>
      </c>
      <c r="AN142">
        <v>18.14</v>
      </c>
      <c r="AO142">
        <v>13.19</v>
      </c>
      <c r="AP142">
        <v>17.59</v>
      </c>
      <c r="AQ142">
        <v>50.77</v>
      </c>
    </row>
    <row r="143" spans="1:43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13.417708333333</v>
      </c>
      <c r="H143">
        <v>2.0699999999999998</v>
      </c>
      <c r="I143">
        <v>1.67</v>
      </c>
      <c r="J143">
        <v>0.21</v>
      </c>
      <c r="K143">
        <v>2.63</v>
      </c>
      <c r="L143">
        <v>0.21</v>
      </c>
      <c r="M143">
        <v>1.42</v>
      </c>
      <c r="N143">
        <v>3.26</v>
      </c>
      <c r="O143">
        <v>3.84</v>
      </c>
      <c r="P143">
        <v>-0.5</v>
      </c>
      <c r="Q143">
        <v>1.23</v>
      </c>
      <c r="R143">
        <v>-0.03</v>
      </c>
      <c r="S143">
        <v>11.25</v>
      </c>
      <c r="T143">
        <v>0.13</v>
      </c>
      <c r="U143">
        <v>0.13</v>
      </c>
      <c r="V143">
        <v>-7.0000000000000007E-2</v>
      </c>
      <c r="W143">
        <v>1.38</v>
      </c>
      <c r="X143">
        <v>1.02</v>
      </c>
      <c r="Y143">
        <v>0.3</v>
      </c>
      <c r="Z143">
        <v>0.46</v>
      </c>
      <c r="AA143">
        <v>0.22</v>
      </c>
      <c r="AB143">
        <v>0.48</v>
      </c>
      <c r="AC143">
        <v>0.82</v>
      </c>
      <c r="AD143">
        <v>0.05</v>
      </c>
      <c r="AE143">
        <v>11.34</v>
      </c>
      <c r="AF143">
        <v>10.57</v>
      </c>
      <c r="AG143">
        <v>93.43</v>
      </c>
      <c r="AH143">
        <v>1.04</v>
      </c>
      <c r="AI143">
        <v>10.99</v>
      </c>
      <c r="AJ143">
        <v>10.53</v>
      </c>
      <c r="AK143">
        <v>6.99</v>
      </c>
      <c r="AL143">
        <v>41.36</v>
      </c>
      <c r="AM143">
        <v>61.14</v>
      </c>
      <c r="AN143">
        <v>20.59</v>
      </c>
      <c r="AO143">
        <v>16.02</v>
      </c>
      <c r="AP143">
        <v>16.86</v>
      </c>
      <c r="AQ143">
        <v>54.98</v>
      </c>
    </row>
    <row r="144" spans="1:43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12.664341085270999</v>
      </c>
      <c r="H144">
        <v>-5.89</v>
      </c>
      <c r="I144">
        <v>5.83</v>
      </c>
      <c r="J144">
        <v>-5.03</v>
      </c>
      <c r="K144">
        <v>-5.93</v>
      </c>
      <c r="L144">
        <v>2.85</v>
      </c>
      <c r="M144">
        <v>-5.54</v>
      </c>
      <c r="N144">
        <v>-5.19</v>
      </c>
      <c r="O144">
        <v>0.95</v>
      </c>
      <c r="P144">
        <v>-5.88</v>
      </c>
      <c r="Q144">
        <v>-0.5</v>
      </c>
      <c r="R144">
        <v>-7.0000000000000007E-2</v>
      </c>
      <c r="S144">
        <v>-3.97</v>
      </c>
      <c r="T144">
        <v>-0.3</v>
      </c>
      <c r="U144">
        <v>0.03</v>
      </c>
      <c r="V144">
        <v>-3.72</v>
      </c>
      <c r="W144">
        <v>-0.53</v>
      </c>
      <c r="X144">
        <v>1.04</v>
      </c>
      <c r="Y144">
        <v>-1.45</v>
      </c>
      <c r="Z144">
        <v>-1.26</v>
      </c>
      <c r="AA144">
        <v>-0.88</v>
      </c>
      <c r="AB144">
        <v>-1.53</v>
      </c>
      <c r="AC144">
        <v>0.32</v>
      </c>
      <c r="AD144">
        <v>-0.36</v>
      </c>
      <c r="AE144">
        <v>12.88</v>
      </c>
      <c r="AF144">
        <v>10.84</v>
      </c>
      <c r="AG144">
        <v>91.72</v>
      </c>
      <c r="AH144">
        <v>1.026</v>
      </c>
      <c r="AI144">
        <v>9.26</v>
      </c>
      <c r="AJ144">
        <v>13.77</v>
      </c>
      <c r="AK144">
        <v>12.12</v>
      </c>
      <c r="AL144">
        <v>39</v>
      </c>
      <c r="AM144">
        <v>43.3</v>
      </c>
      <c r="AN144">
        <v>14.54</v>
      </c>
      <c r="AO144">
        <v>18.62</v>
      </c>
      <c r="AP144">
        <v>22.81</v>
      </c>
      <c r="AQ144">
        <v>38.94</v>
      </c>
    </row>
    <row r="145" spans="1:43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13.401736111110999</v>
      </c>
      <c r="H145">
        <v>0.19</v>
      </c>
      <c r="I145">
        <v>4.8099999999999996</v>
      </c>
      <c r="J145">
        <v>-2.0299999999999998</v>
      </c>
      <c r="K145">
        <v>-0.95</v>
      </c>
      <c r="L145">
        <v>5.13</v>
      </c>
      <c r="M145">
        <v>-3.72</v>
      </c>
      <c r="N145">
        <v>-2.1800000000000002</v>
      </c>
      <c r="O145">
        <v>2.34</v>
      </c>
      <c r="P145">
        <v>-4.12</v>
      </c>
      <c r="Q145">
        <v>0.63</v>
      </c>
      <c r="R145">
        <v>0.54</v>
      </c>
      <c r="S145">
        <v>-1.48</v>
      </c>
      <c r="T145">
        <v>-0.22</v>
      </c>
      <c r="U145">
        <v>0.6</v>
      </c>
      <c r="V145">
        <v>-7.99</v>
      </c>
      <c r="W145">
        <v>-0.47</v>
      </c>
      <c r="X145">
        <v>4.6399999999999997</v>
      </c>
      <c r="Y145">
        <v>-4.7699999999999996</v>
      </c>
      <c r="Z145">
        <v>-2.62</v>
      </c>
      <c r="AA145">
        <v>2.5499999999999998</v>
      </c>
      <c r="AB145">
        <v>-11.35</v>
      </c>
      <c r="AC145">
        <v>0.3</v>
      </c>
      <c r="AD145">
        <v>0.4</v>
      </c>
      <c r="AE145">
        <v>-4.9400000000000004</v>
      </c>
      <c r="AF145">
        <v>14.55</v>
      </c>
      <c r="AG145">
        <v>91.88</v>
      </c>
      <c r="AH145">
        <v>1.0640000000000001</v>
      </c>
      <c r="AI145">
        <v>10.45</v>
      </c>
      <c r="AJ145">
        <v>16.04</v>
      </c>
      <c r="AK145">
        <v>9.51</v>
      </c>
      <c r="AL145">
        <v>50.27</v>
      </c>
      <c r="AM145">
        <v>52.34</v>
      </c>
      <c r="AN145">
        <v>19.489999999999998</v>
      </c>
      <c r="AO145">
        <v>21.55</v>
      </c>
      <c r="AP145">
        <v>20.329999999999998</v>
      </c>
      <c r="AQ145">
        <v>48.95</v>
      </c>
    </row>
    <row r="146" spans="1:43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10</v>
      </c>
      <c r="H146">
        <v>-6.75</v>
      </c>
      <c r="I146">
        <v>-5.67</v>
      </c>
      <c r="J146">
        <v>0.6</v>
      </c>
      <c r="K146">
        <v>-6.37</v>
      </c>
      <c r="L146">
        <v>-4.96</v>
      </c>
      <c r="M146">
        <v>0.3</v>
      </c>
      <c r="N146">
        <v>-4.38</v>
      </c>
      <c r="O146">
        <v>-4.21</v>
      </c>
      <c r="P146">
        <v>0.87</v>
      </c>
      <c r="Q146">
        <v>0.21</v>
      </c>
      <c r="R146">
        <v>-0.59</v>
      </c>
      <c r="S146">
        <v>8.2200000000000006</v>
      </c>
      <c r="T146">
        <v>-0.63</v>
      </c>
      <c r="U146">
        <v>-0.61</v>
      </c>
      <c r="V146">
        <v>1.24</v>
      </c>
      <c r="W146">
        <v>-5.58</v>
      </c>
      <c r="X146">
        <v>-5</v>
      </c>
      <c r="Y146">
        <v>0.94</v>
      </c>
      <c r="Z146">
        <v>-3.4</v>
      </c>
      <c r="AA146">
        <v>-1.93</v>
      </c>
      <c r="AB146">
        <v>-2.91</v>
      </c>
      <c r="AC146">
        <v>0.56000000000000005</v>
      </c>
      <c r="AD146">
        <v>-0.43</v>
      </c>
      <c r="AE146">
        <v>16.09</v>
      </c>
      <c r="AF146">
        <v>9.65</v>
      </c>
      <c r="AG146">
        <v>90.7</v>
      </c>
      <c r="AH146">
        <v>1.0029999999999999</v>
      </c>
      <c r="AI146">
        <v>12.51</v>
      </c>
      <c r="AJ146">
        <v>15.57</v>
      </c>
      <c r="AK146">
        <v>5.49</v>
      </c>
      <c r="AL146">
        <v>45.7</v>
      </c>
      <c r="AM146">
        <v>69.5</v>
      </c>
      <c r="AN146">
        <v>22.34</v>
      </c>
      <c r="AO146">
        <v>19.91</v>
      </c>
      <c r="AP146">
        <v>14.04</v>
      </c>
      <c r="AQ146">
        <v>61.4</v>
      </c>
    </row>
    <row r="147" spans="1:43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12.829365079364999</v>
      </c>
      <c r="H147">
        <v>0.2</v>
      </c>
      <c r="I147">
        <v>-0.83</v>
      </c>
      <c r="J147">
        <v>0.41</v>
      </c>
      <c r="K147">
        <v>2.71</v>
      </c>
      <c r="L147">
        <v>-3.88</v>
      </c>
      <c r="M147">
        <v>3.86</v>
      </c>
      <c r="N147">
        <v>4.1399999999999997</v>
      </c>
      <c r="O147">
        <v>0.78</v>
      </c>
      <c r="P147">
        <v>2.65</v>
      </c>
      <c r="Q147">
        <v>1.02</v>
      </c>
      <c r="R147">
        <v>0.51</v>
      </c>
      <c r="S147">
        <v>3.85</v>
      </c>
      <c r="T147">
        <v>0.03</v>
      </c>
      <c r="U147">
        <v>-0.14000000000000001</v>
      </c>
      <c r="V147">
        <v>1.71</v>
      </c>
      <c r="W147">
        <v>-0.12</v>
      </c>
      <c r="X147">
        <v>-1.98</v>
      </c>
      <c r="Y147">
        <v>1.69</v>
      </c>
      <c r="Z147">
        <v>0.06</v>
      </c>
      <c r="AA147">
        <v>-0.08</v>
      </c>
      <c r="AB147">
        <v>0.31</v>
      </c>
      <c r="AC147">
        <v>0.9</v>
      </c>
      <c r="AD147">
        <v>0.38</v>
      </c>
      <c r="AE147">
        <v>7.12</v>
      </c>
      <c r="AF147">
        <v>9.6300000000000008</v>
      </c>
      <c r="AG147">
        <v>91.58</v>
      </c>
      <c r="AH147">
        <v>1.012</v>
      </c>
      <c r="AI147">
        <v>13.36</v>
      </c>
      <c r="AJ147">
        <v>10.8</v>
      </c>
      <c r="AK147">
        <v>6.79</v>
      </c>
      <c r="AL147">
        <v>40.869999999999997</v>
      </c>
      <c r="AM147">
        <v>66.3</v>
      </c>
      <c r="AN147">
        <v>23.94</v>
      </c>
      <c r="AO147">
        <v>17.48</v>
      </c>
      <c r="AP147">
        <v>17.149999999999999</v>
      </c>
      <c r="AQ147">
        <v>58.27</v>
      </c>
    </row>
    <row r="148" spans="1:43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15.63125</v>
      </c>
      <c r="H148">
        <v>8.7799999999999994</v>
      </c>
      <c r="I148">
        <v>-1.0900000000000001</v>
      </c>
      <c r="J148">
        <v>3.85</v>
      </c>
      <c r="K148">
        <v>5.96</v>
      </c>
      <c r="L148">
        <v>0.89</v>
      </c>
      <c r="M148">
        <v>2.72</v>
      </c>
      <c r="N148">
        <v>2.92</v>
      </c>
      <c r="O148">
        <v>1.65</v>
      </c>
      <c r="P148">
        <v>0.93</v>
      </c>
      <c r="Q148">
        <v>-0.55000000000000004</v>
      </c>
      <c r="R148">
        <v>0.57999999999999996</v>
      </c>
      <c r="S148">
        <v>-10.210000000000001</v>
      </c>
      <c r="T148">
        <v>-7.0000000000000007E-2</v>
      </c>
      <c r="U148">
        <v>-0.05</v>
      </c>
      <c r="V148">
        <v>-0.04</v>
      </c>
      <c r="W148">
        <v>4.4400000000000004</v>
      </c>
      <c r="X148">
        <v>-1.47</v>
      </c>
      <c r="Y148">
        <v>5.18</v>
      </c>
      <c r="Z148">
        <v>-2.35</v>
      </c>
      <c r="AA148">
        <v>-1.02</v>
      </c>
      <c r="AB148">
        <v>-2.91</v>
      </c>
      <c r="AC148">
        <v>-0.47</v>
      </c>
      <c r="AD148">
        <v>0.24</v>
      </c>
      <c r="AE148">
        <v>-10.93</v>
      </c>
      <c r="AF148">
        <v>7.55</v>
      </c>
      <c r="AG148">
        <v>89.12</v>
      </c>
      <c r="AH148">
        <v>0.96699999999999997</v>
      </c>
      <c r="AI148">
        <v>10.08</v>
      </c>
      <c r="AJ148">
        <v>10.44</v>
      </c>
      <c r="AK148">
        <v>3.12</v>
      </c>
      <c r="AL148">
        <v>47.5</v>
      </c>
      <c r="AM148">
        <v>76.36</v>
      </c>
      <c r="AN148">
        <v>21.59</v>
      </c>
      <c r="AO148">
        <v>15.83</v>
      </c>
      <c r="AP148">
        <v>7.8</v>
      </c>
      <c r="AQ148">
        <v>73.47</v>
      </c>
    </row>
    <row r="149" spans="1:43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10.502604166667</v>
      </c>
      <c r="H149">
        <v>2.87</v>
      </c>
      <c r="I149">
        <v>-2.54</v>
      </c>
      <c r="J149">
        <v>2.39</v>
      </c>
      <c r="K149">
        <v>1.88</v>
      </c>
      <c r="L149">
        <v>-0.55000000000000004</v>
      </c>
      <c r="M149">
        <v>1.47</v>
      </c>
      <c r="N149">
        <v>2.2000000000000002</v>
      </c>
      <c r="O149">
        <v>-2.13</v>
      </c>
      <c r="P149">
        <v>3.82</v>
      </c>
      <c r="Q149">
        <v>0.67</v>
      </c>
      <c r="R149">
        <v>0.03</v>
      </c>
      <c r="S149">
        <v>5.9</v>
      </c>
      <c r="T149">
        <v>0.21</v>
      </c>
      <c r="U149">
        <v>0.09</v>
      </c>
      <c r="V149">
        <v>1.07</v>
      </c>
      <c r="W149">
        <v>0.6</v>
      </c>
      <c r="X149">
        <v>-0.88</v>
      </c>
      <c r="Y149">
        <v>1.36</v>
      </c>
      <c r="Z149">
        <v>2.4500000000000002</v>
      </c>
      <c r="AA149">
        <v>-0.86</v>
      </c>
      <c r="AB149">
        <v>6.67</v>
      </c>
      <c r="AC149">
        <v>0.98</v>
      </c>
      <c r="AD149">
        <v>-0.9</v>
      </c>
      <c r="AE149">
        <v>33.1</v>
      </c>
      <c r="AF149">
        <v>10.3</v>
      </c>
      <c r="AG149">
        <v>90.79</v>
      </c>
      <c r="AH149">
        <v>1.0109999999999999</v>
      </c>
      <c r="AI149">
        <v>9.64</v>
      </c>
      <c r="AJ149">
        <v>17.670000000000002</v>
      </c>
      <c r="AK149">
        <v>9.1</v>
      </c>
      <c r="AL149">
        <v>48.74</v>
      </c>
      <c r="AM149">
        <v>51.43</v>
      </c>
      <c r="AN149">
        <v>18.75</v>
      </c>
      <c r="AO149">
        <v>24.1</v>
      </c>
      <c r="AP149">
        <v>17.850000000000001</v>
      </c>
      <c r="AQ149">
        <v>51.22</v>
      </c>
    </row>
    <row r="150" spans="1:43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12.948</v>
      </c>
      <c r="H150">
        <v>1.58</v>
      </c>
      <c r="I150">
        <v>1.34</v>
      </c>
      <c r="J150">
        <v>0.12</v>
      </c>
      <c r="K150">
        <v>3.22</v>
      </c>
      <c r="L150">
        <v>2.5</v>
      </c>
      <c r="M150">
        <v>0.5</v>
      </c>
      <c r="N150">
        <v>1.54</v>
      </c>
      <c r="O150">
        <v>1.64</v>
      </c>
      <c r="P150">
        <v>0.02</v>
      </c>
      <c r="Q150">
        <v>-0.16</v>
      </c>
      <c r="R150">
        <v>0.56000000000000005</v>
      </c>
      <c r="S150">
        <v>-5.54</v>
      </c>
      <c r="T150">
        <v>-0.03</v>
      </c>
      <c r="U150">
        <v>0.12</v>
      </c>
      <c r="V150">
        <v>-1.46</v>
      </c>
      <c r="W150">
        <v>1.65</v>
      </c>
      <c r="X150">
        <v>-0.74</v>
      </c>
      <c r="Y150">
        <v>2.17</v>
      </c>
      <c r="Z150">
        <v>-0.39</v>
      </c>
      <c r="AA150">
        <v>-0.54</v>
      </c>
      <c r="AB150">
        <v>0.28000000000000003</v>
      </c>
      <c r="AC150">
        <v>-0.01</v>
      </c>
      <c r="AD150">
        <v>0.82</v>
      </c>
      <c r="AE150">
        <v>-11.11</v>
      </c>
      <c r="AF150">
        <v>7.41</v>
      </c>
      <c r="AG150">
        <v>88.57</v>
      </c>
      <c r="AH150">
        <v>0.96</v>
      </c>
      <c r="AI150">
        <v>7.97</v>
      </c>
      <c r="AJ150">
        <v>13.53</v>
      </c>
      <c r="AK150">
        <v>8.16</v>
      </c>
      <c r="AL150">
        <v>44.49</v>
      </c>
      <c r="AM150">
        <v>49.43</v>
      </c>
      <c r="AN150">
        <v>18.72</v>
      </c>
      <c r="AO150">
        <v>18.91</v>
      </c>
      <c r="AP150">
        <v>17.61</v>
      </c>
      <c r="AQ150">
        <v>51.53</v>
      </c>
    </row>
    <row r="151" spans="1:43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13.727956989247</v>
      </c>
      <c r="H151">
        <v>-7.75</v>
      </c>
      <c r="I151">
        <v>-5.75</v>
      </c>
      <c r="J151">
        <v>-0.88</v>
      </c>
      <c r="K151">
        <v>-5.15</v>
      </c>
      <c r="L151">
        <v>-2.57</v>
      </c>
      <c r="M151">
        <v>-1.62</v>
      </c>
      <c r="N151">
        <v>-4.0999999999999996</v>
      </c>
      <c r="O151">
        <v>-0.99</v>
      </c>
      <c r="P151">
        <v>-2.85</v>
      </c>
      <c r="Q151">
        <v>-0.56999999999999995</v>
      </c>
      <c r="R151">
        <v>-0.49</v>
      </c>
      <c r="S151">
        <v>-1.1100000000000001</v>
      </c>
      <c r="T151">
        <v>-0.46</v>
      </c>
      <c r="U151">
        <v>-0.16</v>
      </c>
      <c r="V151">
        <v>-3.26</v>
      </c>
      <c r="W151">
        <v>-4.87</v>
      </c>
      <c r="X151">
        <v>-2.5099999999999998</v>
      </c>
      <c r="Y151">
        <v>-2.17</v>
      </c>
      <c r="Z151">
        <v>-0.11</v>
      </c>
      <c r="AA151">
        <v>-0.1</v>
      </c>
      <c r="AB151">
        <v>-0.03</v>
      </c>
      <c r="AC151">
        <v>-0.52</v>
      </c>
      <c r="AD151">
        <v>0.21</v>
      </c>
      <c r="AE151">
        <v>-12.63</v>
      </c>
      <c r="AF151">
        <v>8.2899999999999991</v>
      </c>
      <c r="AG151">
        <v>91.92</v>
      </c>
      <c r="AH151">
        <v>1.002</v>
      </c>
      <c r="AI151">
        <v>11</v>
      </c>
      <c r="AJ151">
        <v>12.97</v>
      </c>
      <c r="AK151">
        <v>10.72</v>
      </c>
      <c r="AL151">
        <v>45.12</v>
      </c>
      <c r="AM151">
        <v>50.65</v>
      </c>
      <c r="AN151">
        <v>17.2</v>
      </c>
      <c r="AO151">
        <v>17.34</v>
      </c>
      <c r="AP151">
        <v>21.01</v>
      </c>
      <c r="AQ151">
        <v>45.02</v>
      </c>
    </row>
    <row r="152" spans="1:43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12.375886524823001</v>
      </c>
      <c r="H152">
        <v>8.49</v>
      </c>
      <c r="I152">
        <v>-1.43</v>
      </c>
      <c r="J152">
        <v>4.21</v>
      </c>
      <c r="K152">
        <v>6.15</v>
      </c>
      <c r="L152">
        <v>-0.7</v>
      </c>
      <c r="M152">
        <v>4.03</v>
      </c>
      <c r="N152">
        <v>4.83</v>
      </c>
      <c r="O152">
        <v>-1.66</v>
      </c>
      <c r="P152">
        <v>5.44</v>
      </c>
      <c r="Q152">
        <v>0.21</v>
      </c>
      <c r="R152">
        <v>-0.57999999999999996</v>
      </c>
      <c r="S152">
        <v>9.39</v>
      </c>
      <c r="T152">
        <v>0.45</v>
      </c>
      <c r="U152">
        <v>-0.13</v>
      </c>
      <c r="V152">
        <v>5.47</v>
      </c>
      <c r="W152">
        <v>3.8</v>
      </c>
      <c r="X152">
        <v>-1.57</v>
      </c>
      <c r="Y152">
        <v>4.7699999999999996</v>
      </c>
      <c r="Z152">
        <v>2.1800000000000002</v>
      </c>
      <c r="AA152">
        <v>-0.38</v>
      </c>
      <c r="AB152">
        <v>5.31</v>
      </c>
      <c r="AC152">
        <v>0.67</v>
      </c>
      <c r="AD152">
        <v>-0.76</v>
      </c>
      <c r="AE152">
        <v>29.05</v>
      </c>
      <c r="AF152">
        <v>8.9499999999999993</v>
      </c>
      <c r="AG152">
        <v>94.64</v>
      </c>
      <c r="AH152">
        <v>1.036</v>
      </c>
      <c r="AI152">
        <v>11.55</v>
      </c>
      <c r="AJ152">
        <v>14.13</v>
      </c>
      <c r="AK152">
        <v>9.6999999999999993</v>
      </c>
      <c r="AL152">
        <v>47.04</v>
      </c>
      <c r="AM152">
        <v>54.37</v>
      </c>
      <c r="AN152">
        <v>19.079999999999998</v>
      </c>
      <c r="AO152">
        <v>16.5</v>
      </c>
      <c r="AP152">
        <v>18.88</v>
      </c>
      <c r="AQ152">
        <v>50.27</v>
      </c>
    </row>
    <row r="153" spans="1:43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11.792013888889</v>
      </c>
      <c r="H153">
        <v>0.46</v>
      </c>
      <c r="I153">
        <v>6.56</v>
      </c>
      <c r="J153">
        <v>-2.23</v>
      </c>
      <c r="K153">
        <v>-2.16</v>
      </c>
      <c r="L153">
        <v>4.3899999999999997</v>
      </c>
      <c r="M153">
        <v>-3.72</v>
      </c>
      <c r="N153">
        <v>-1.27</v>
      </c>
      <c r="O153">
        <v>2.38</v>
      </c>
      <c r="P153">
        <v>-3.03</v>
      </c>
      <c r="Q153">
        <v>0.36</v>
      </c>
      <c r="R153">
        <v>0.47</v>
      </c>
      <c r="S153">
        <v>-0.64</v>
      </c>
      <c r="T153">
        <v>0.13</v>
      </c>
      <c r="U153">
        <v>0.35</v>
      </c>
      <c r="V153">
        <v>-1.61</v>
      </c>
      <c r="W153">
        <v>0.28000000000000003</v>
      </c>
      <c r="X153">
        <v>1.46</v>
      </c>
      <c r="Y153">
        <v>-0.87</v>
      </c>
      <c r="Z153">
        <v>0.91</v>
      </c>
      <c r="AA153">
        <v>-0.36</v>
      </c>
      <c r="AB153">
        <v>2.78</v>
      </c>
      <c r="AC153">
        <v>0.25</v>
      </c>
      <c r="AD153">
        <v>0.53</v>
      </c>
      <c r="AE153">
        <v>-5.18</v>
      </c>
      <c r="AF153">
        <v>9.5399999999999991</v>
      </c>
      <c r="AG153">
        <v>91.75</v>
      </c>
      <c r="AH153">
        <v>1.0129999999999999</v>
      </c>
      <c r="AI153">
        <v>7.21</v>
      </c>
      <c r="AJ153">
        <v>13.36</v>
      </c>
      <c r="AK153">
        <v>14.73</v>
      </c>
      <c r="AL153">
        <v>41.77</v>
      </c>
      <c r="AM153">
        <v>32.85</v>
      </c>
      <c r="AN153">
        <v>12.93</v>
      </c>
      <c r="AO153">
        <v>17.7</v>
      </c>
      <c r="AP153">
        <v>27.14</v>
      </c>
      <c r="AQ153">
        <v>32.28</v>
      </c>
    </row>
    <row r="154" spans="1:43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15.493939393939</v>
      </c>
      <c r="H154">
        <v>18.71</v>
      </c>
      <c r="I154">
        <v>0.26</v>
      </c>
      <c r="J154">
        <v>6.69</v>
      </c>
      <c r="K154">
        <v>13.71</v>
      </c>
      <c r="L154">
        <v>2.52</v>
      </c>
      <c r="M154">
        <v>5.57</v>
      </c>
      <c r="N154">
        <v>9.66</v>
      </c>
      <c r="O154">
        <v>2.68</v>
      </c>
      <c r="P154">
        <v>4.78</v>
      </c>
      <c r="Q154">
        <v>1.57</v>
      </c>
      <c r="R154">
        <v>1.08</v>
      </c>
      <c r="S154">
        <v>2.6</v>
      </c>
      <c r="T154">
        <v>1.29</v>
      </c>
      <c r="U154">
        <v>0.35</v>
      </c>
      <c r="V154">
        <v>7.03</v>
      </c>
      <c r="W154">
        <v>13.3</v>
      </c>
      <c r="X154">
        <v>2.61</v>
      </c>
      <c r="Y154">
        <v>7.66</v>
      </c>
      <c r="Z154">
        <v>4.71</v>
      </c>
      <c r="AA154">
        <v>1.57</v>
      </c>
      <c r="AB154">
        <v>5.19</v>
      </c>
      <c r="AC154">
        <v>0.74</v>
      </c>
      <c r="AD154">
        <v>0.32</v>
      </c>
      <c r="AE154">
        <v>8.06</v>
      </c>
      <c r="AF154">
        <v>9.6</v>
      </c>
      <c r="AG154">
        <v>90.22</v>
      </c>
      <c r="AH154">
        <v>0.998</v>
      </c>
      <c r="AI154">
        <v>13.64</v>
      </c>
      <c r="AJ154">
        <v>17.510000000000002</v>
      </c>
      <c r="AK154">
        <v>4.93</v>
      </c>
      <c r="AL154">
        <v>41.98</v>
      </c>
      <c r="AM154">
        <v>73.459999999999994</v>
      </c>
      <c r="AN154">
        <v>28.52</v>
      </c>
      <c r="AO154">
        <v>24.29</v>
      </c>
      <c r="AP154">
        <v>13.99</v>
      </c>
      <c r="AQ154">
        <v>67.08</v>
      </c>
    </row>
    <row r="155" spans="1:43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12.329710144928001</v>
      </c>
      <c r="H155">
        <v>-3.19</v>
      </c>
      <c r="I155">
        <v>6.24</v>
      </c>
      <c r="J155">
        <v>-3.89</v>
      </c>
      <c r="K155">
        <v>-2.2999999999999998</v>
      </c>
      <c r="L155">
        <v>2.23</v>
      </c>
      <c r="M155">
        <v>-2.66</v>
      </c>
      <c r="N155">
        <v>-0.67</v>
      </c>
      <c r="O155">
        <v>3.11</v>
      </c>
      <c r="P155">
        <v>-2.97</v>
      </c>
      <c r="Q155">
        <v>-0.02</v>
      </c>
      <c r="R155">
        <v>-0.1</v>
      </c>
      <c r="S155">
        <v>0.71</v>
      </c>
      <c r="T155">
        <v>-0.04</v>
      </c>
      <c r="U155">
        <v>0.22</v>
      </c>
      <c r="V155">
        <v>-2.2799999999999998</v>
      </c>
      <c r="W155">
        <v>-1.72</v>
      </c>
      <c r="X155">
        <v>1.85</v>
      </c>
      <c r="Y155">
        <v>-3.19</v>
      </c>
      <c r="Z155">
        <v>-0.02</v>
      </c>
      <c r="AA155">
        <v>0.25</v>
      </c>
      <c r="AB155">
        <v>-0.52</v>
      </c>
      <c r="AC155">
        <v>0.4</v>
      </c>
      <c r="AD155">
        <v>7.0000000000000007E-2</v>
      </c>
      <c r="AE155">
        <v>6.61</v>
      </c>
      <c r="AF155">
        <v>8.3699999999999992</v>
      </c>
      <c r="AG155">
        <v>92.26</v>
      </c>
      <c r="AH155">
        <v>1.006</v>
      </c>
      <c r="AI155">
        <v>10.16</v>
      </c>
      <c r="AJ155">
        <v>12.17</v>
      </c>
      <c r="AK155">
        <v>6.88</v>
      </c>
      <c r="AL155">
        <v>46.02</v>
      </c>
      <c r="AM155">
        <v>59.63</v>
      </c>
      <c r="AN155">
        <v>16.5</v>
      </c>
      <c r="AO155">
        <v>17.350000000000001</v>
      </c>
      <c r="AP155">
        <v>14.92</v>
      </c>
      <c r="AQ155">
        <v>52.53</v>
      </c>
    </row>
    <row r="156" spans="1:43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9.4170212765956993</v>
      </c>
      <c r="H156">
        <v>5.8</v>
      </c>
      <c r="I156">
        <v>-14.94</v>
      </c>
      <c r="J156">
        <v>9.23</v>
      </c>
      <c r="K156">
        <v>4</v>
      </c>
      <c r="L156">
        <v>-10.11</v>
      </c>
      <c r="M156">
        <v>8.65</v>
      </c>
      <c r="N156">
        <v>0.1</v>
      </c>
      <c r="O156">
        <v>-6.63</v>
      </c>
      <c r="P156">
        <v>5.95</v>
      </c>
      <c r="Q156">
        <v>-0.87</v>
      </c>
      <c r="R156">
        <v>-2.36</v>
      </c>
      <c r="S156">
        <v>21.32</v>
      </c>
      <c r="T156">
        <v>7.0000000000000007E-2</v>
      </c>
      <c r="U156">
        <v>-0.78</v>
      </c>
      <c r="V156">
        <v>8.73</v>
      </c>
      <c r="W156">
        <v>-0.68</v>
      </c>
      <c r="X156">
        <v>-10</v>
      </c>
      <c r="Y156">
        <v>9.18</v>
      </c>
      <c r="Z156">
        <v>-0.39</v>
      </c>
      <c r="AA156">
        <v>-3.49</v>
      </c>
      <c r="AB156">
        <v>6.49</v>
      </c>
      <c r="AC156">
        <v>-0.32</v>
      </c>
      <c r="AD156">
        <v>-1.19</v>
      </c>
      <c r="AE156">
        <v>21.28</v>
      </c>
      <c r="AF156">
        <v>4.8499999999999996</v>
      </c>
      <c r="AG156">
        <v>96.76</v>
      </c>
      <c r="AH156">
        <v>1.016</v>
      </c>
      <c r="AI156">
        <v>8.81</v>
      </c>
      <c r="AJ156">
        <v>14.91</v>
      </c>
      <c r="AK156">
        <v>8.27</v>
      </c>
      <c r="AL156">
        <v>48.67</v>
      </c>
      <c r="AM156">
        <v>51.59</v>
      </c>
      <c r="AN156">
        <v>15.45</v>
      </c>
      <c r="AO156">
        <v>20.059999999999999</v>
      </c>
      <c r="AP156">
        <v>19.25</v>
      </c>
      <c r="AQ156">
        <v>44.53</v>
      </c>
    </row>
    <row r="157" spans="1:43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9.0904761904762008</v>
      </c>
      <c r="H157">
        <v>-22.4</v>
      </c>
      <c r="I157">
        <v>0.91</v>
      </c>
      <c r="J157">
        <v>-11.47</v>
      </c>
      <c r="K157">
        <v>-16.350000000000001</v>
      </c>
      <c r="L157">
        <v>-3.5</v>
      </c>
      <c r="M157">
        <v>-9.02</v>
      </c>
      <c r="N157">
        <v>-11.72</v>
      </c>
      <c r="O157">
        <v>-2.21</v>
      </c>
      <c r="P157">
        <v>-9.5399999999999991</v>
      </c>
      <c r="Q157">
        <v>-1.1599999999999999</v>
      </c>
      <c r="R157">
        <v>0</v>
      </c>
      <c r="S157">
        <v>-11.82</v>
      </c>
      <c r="T157">
        <v>-1.26</v>
      </c>
      <c r="U157">
        <v>-0.6</v>
      </c>
      <c r="V157">
        <v>-7.76</v>
      </c>
      <c r="W157">
        <v>-14.36</v>
      </c>
      <c r="X157">
        <v>-4.21</v>
      </c>
      <c r="Y157">
        <v>-10.85</v>
      </c>
      <c r="Z157">
        <v>-5.55</v>
      </c>
      <c r="AA157">
        <v>-1.97</v>
      </c>
      <c r="AB157">
        <v>-8.93</v>
      </c>
      <c r="AC157">
        <v>-0.44</v>
      </c>
      <c r="AD157">
        <v>0</v>
      </c>
      <c r="AE157">
        <v>-7.95</v>
      </c>
      <c r="AF157">
        <v>9.43</v>
      </c>
      <c r="AG157">
        <v>93.15</v>
      </c>
      <c r="AH157">
        <v>1.026</v>
      </c>
      <c r="AI157">
        <v>4.1500000000000004</v>
      </c>
      <c r="AJ157">
        <v>21.12</v>
      </c>
      <c r="AK157">
        <v>13.95</v>
      </c>
      <c r="AL157">
        <v>47.9</v>
      </c>
      <c r="AM157">
        <v>22.92</v>
      </c>
      <c r="AN157">
        <v>6.41</v>
      </c>
      <c r="AO157">
        <v>25.84</v>
      </c>
      <c r="AP157">
        <v>24.7</v>
      </c>
      <c r="AQ157">
        <v>20.61</v>
      </c>
    </row>
    <row r="158" spans="1:43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10.284126984127001</v>
      </c>
      <c r="H158">
        <v>-4.03</v>
      </c>
      <c r="I158">
        <v>5.43</v>
      </c>
      <c r="J158">
        <v>-3.97</v>
      </c>
      <c r="K158">
        <v>-1.85</v>
      </c>
      <c r="L158">
        <v>8.36</v>
      </c>
      <c r="M158">
        <v>-5.46</v>
      </c>
      <c r="N158">
        <v>-0.43</v>
      </c>
      <c r="O158">
        <v>7.36</v>
      </c>
      <c r="P158">
        <v>-5.64</v>
      </c>
      <c r="Q158">
        <v>0.36</v>
      </c>
      <c r="R158">
        <v>2.2400000000000002</v>
      </c>
      <c r="S158">
        <v>-15.23</v>
      </c>
      <c r="T158">
        <v>0.06</v>
      </c>
      <c r="U158">
        <v>1.36</v>
      </c>
      <c r="V158">
        <v>-9.7799999999999994</v>
      </c>
      <c r="W158">
        <v>-1.75</v>
      </c>
      <c r="X158">
        <v>7.76</v>
      </c>
      <c r="Y158">
        <v>-7.53</v>
      </c>
      <c r="Z158">
        <v>-0.56999999999999995</v>
      </c>
      <c r="AA158">
        <v>4.93</v>
      </c>
      <c r="AB158">
        <v>-10.08</v>
      </c>
      <c r="AC158">
        <v>0.63</v>
      </c>
      <c r="AD158">
        <v>1.04</v>
      </c>
      <c r="AE158">
        <v>-3.81</v>
      </c>
      <c r="AF158">
        <v>8.82</v>
      </c>
      <c r="AG158">
        <v>89.13</v>
      </c>
      <c r="AH158">
        <v>0.98</v>
      </c>
      <c r="AI158">
        <v>10</v>
      </c>
      <c r="AJ158">
        <v>7.5</v>
      </c>
      <c r="AK158">
        <v>5.83</v>
      </c>
      <c r="AL158">
        <v>51.67</v>
      </c>
      <c r="AM158">
        <v>63.16</v>
      </c>
      <c r="AN158">
        <v>17.78</v>
      </c>
      <c r="AO158">
        <v>11.95</v>
      </c>
      <c r="AP158">
        <v>15.56</v>
      </c>
      <c r="AQ158">
        <v>53.33</v>
      </c>
    </row>
    <row r="159" spans="1:43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7.7252688172042996</v>
      </c>
      <c r="H159">
        <v>-15.06</v>
      </c>
      <c r="I159">
        <v>6.08</v>
      </c>
      <c r="J159">
        <v>-9.02</v>
      </c>
      <c r="K159">
        <v>-13.62</v>
      </c>
      <c r="L159">
        <v>0.81</v>
      </c>
      <c r="M159">
        <v>-8.5500000000000007</v>
      </c>
      <c r="N159">
        <v>-7.62</v>
      </c>
      <c r="O159">
        <v>-7.0000000000000007E-2</v>
      </c>
      <c r="P159">
        <v>-6.08</v>
      </c>
      <c r="Q159">
        <v>-0.92</v>
      </c>
      <c r="R159">
        <v>-1.2</v>
      </c>
      <c r="S159">
        <v>7.88</v>
      </c>
      <c r="T159">
        <v>-1.34</v>
      </c>
      <c r="U159">
        <v>-0.32</v>
      </c>
      <c r="V159">
        <v>-8.34</v>
      </c>
      <c r="W159">
        <v>-10.7</v>
      </c>
      <c r="X159">
        <v>0.56999999999999995</v>
      </c>
      <c r="Y159">
        <v>-9.52</v>
      </c>
      <c r="Z159">
        <v>-4.43</v>
      </c>
      <c r="AA159">
        <v>-1.23</v>
      </c>
      <c r="AB159">
        <v>-5.3</v>
      </c>
      <c r="AC159">
        <v>-0.12</v>
      </c>
      <c r="AD159">
        <v>-0.64</v>
      </c>
      <c r="AE159">
        <v>12.65</v>
      </c>
      <c r="AF159">
        <v>8.33</v>
      </c>
      <c r="AG159">
        <v>95.15</v>
      </c>
      <c r="AH159">
        <v>1.0349999999999999</v>
      </c>
      <c r="AI159">
        <v>8.02</v>
      </c>
      <c r="AJ159">
        <v>12.78</v>
      </c>
      <c r="AK159">
        <v>6.51</v>
      </c>
      <c r="AL159">
        <v>56.37</v>
      </c>
      <c r="AM159">
        <v>55.17</v>
      </c>
      <c r="AN159">
        <v>13.28</v>
      </c>
      <c r="AO159">
        <v>18.29</v>
      </c>
      <c r="AP159">
        <v>17.79</v>
      </c>
      <c r="AQ159">
        <v>42.74</v>
      </c>
    </row>
    <row r="160" spans="1:43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11.096590909091001</v>
      </c>
      <c r="H160">
        <v>6.96</v>
      </c>
      <c r="I160">
        <v>-0.34</v>
      </c>
      <c r="J160">
        <v>3.08</v>
      </c>
      <c r="K160">
        <v>5.0199999999999996</v>
      </c>
      <c r="L160">
        <v>0.04</v>
      </c>
      <c r="M160">
        <v>2.9</v>
      </c>
      <c r="N160">
        <v>3.41</v>
      </c>
      <c r="O160">
        <v>-0.62</v>
      </c>
      <c r="P160">
        <v>3.35</v>
      </c>
      <c r="Q160">
        <v>-0.16</v>
      </c>
      <c r="R160">
        <v>-0.23</v>
      </c>
      <c r="S160">
        <v>1.6</v>
      </c>
      <c r="T160">
        <v>0.79</v>
      </c>
      <c r="U160">
        <v>0.12</v>
      </c>
      <c r="V160">
        <v>5.83</v>
      </c>
      <c r="W160">
        <v>7.26</v>
      </c>
      <c r="X160">
        <v>1.5</v>
      </c>
      <c r="Y160">
        <v>4.67</v>
      </c>
      <c r="Z160">
        <v>5.35</v>
      </c>
      <c r="AA160">
        <v>0.56000000000000005</v>
      </c>
      <c r="AB160">
        <v>8.82</v>
      </c>
      <c r="AC160">
        <v>0.59</v>
      </c>
      <c r="AD160">
        <v>-7.0000000000000007E-2</v>
      </c>
      <c r="AE160">
        <v>9.18</v>
      </c>
      <c r="AF160">
        <v>8.11</v>
      </c>
      <c r="AG160">
        <v>94.24</v>
      </c>
      <c r="AH160">
        <v>1.0229999999999999</v>
      </c>
      <c r="AI160">
        <v>10.94</v>
      </c>
      <c r="AJ160">
        <v>14.5</v>
      </c>
      <c r="AK160">
        <v>9.2200000000000006</v>
      </c>
      <c r="AL160">
        <v>50.51</v>
      </c>
      <c r="AM160">
        <v>54.27</v>
      </c>
      <c r="AN160">
        <v>17.329999999999998</v>
      </c>
      <c r="AO160">
        <v>18.059999999999999</v>
      </c>
      <c r="AP160">
        <v>17.329999999999998</v>
      </c>
      <c r="AQ160">
        <v>50</v>
      </c>
    </row>
    <row r="161" spans="1:43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10.744097222222001</v>
      </c>
      <c r="H161">
        <v>0.46</v>
      </c>
      <c r="I161">
        <v>8.26</v>
      </c>
      <c r="J161">
        <v>-3.32</v>
      </c>
      <c r="K161">
        <v>-0.83</v>
      </c>
      <c r="L161">
        <v>5.4</v>
      </c>
      <c r="M161">
        <v>-3.69</v>
      </c>
      <c r="N161">
        <v>0.69</v>
      </c>
      <c r="O161">
        <v>4.76</v>
      </c>
      <c r="P161">
        <v>-3.5</v>
      </c>
      <c r="Q161">
        <v>-1.26</v>
      </c>
      <c r="R161">
        <v>0.02</v>
      </c>
      <c r="S161">
        <v>-12.41</v>
      </c>
      <c r="T161">
        <v>-0.06</v>
      </c>
      <c r="U161">
        <v>0.51</v>
      </c>
      <c r="V161">
        <v>-5.87</v>
      </c>
      <c r="W161">
        <v>-1.69</v>
      </c>
      <c r="X161">
        <v>5.0199999999999996</v>
      </c>
      <c r="Y161">
        <v>-6.25</v>
      </c>
      <c r="Z161">
        <v>-1.65</v>
      </c>
      <c r="AA161">
        <v>0.94</v>
      </c>
      <c r="AB161">
        <v>-6.01</v>
      </c>
      <c r="AC161">
        <v>-0.69</v>
      </c>
      <c r="AD161">
        <v>-0.02</v>
      </c>
      <c r="AE161">
        <v>-13.26</v>
      </c>
      <c r="AF161">
        <v>6.49</v>
      </c>
      <c r="AG161">
        <v>91.91</v>
      </c>
      <c r="AH161">
        <v>0.98399999999999999</v>
      </c>
      <c r="AI161">
        <v>12.33</v>
      </c>
      <c r="AJ161">
        <v>15.12</v>
      </c>
      <c r="AK161">
        <v>10.24</v>
      </c>
      <c r="AL161">
        <v>52.12</v>
      </c>
      <c r="AM161">
        <v>54.64</v>
      </c>
      <c r="AN161">
        <v>22.69</v>
      </c>
      <c r="AO161">
        <v>21.52</v>
      </c>
      <c r="AP161">
        <v>20.59</v>
      </c>
      <c r="AQ161">
        <v>52.42</v>
      </c>
    </row>
    <row r="162" spans="1:43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8.3137931034482992</v>
      </c>
      <c r="H162">
        <v>-11.93</v>
      </c>
      <c r="I162">
        <v>-0.75</v>
      </c>
      <c r="J162">
        <v>-4.6100000000000003</v>
      </c>
      <c r="K162">
        <v>-9.1199999999999992</v>
      </c>
      <c r="L162">
        <v>-1.0900000000000001</v>
      </c>
      <c r="M162">
        <v>-4.66</v>
      </c>
      <c r="N162">
        <v>-7.31</v>
      </c>
      <c r="O162">
        <v>-2.7</v>
      </c>
      <c r="P162">
        <v>-3.68</v>
      </c>
      <c r="Q162">
        <v>-2.06</v>
      </c>
      <c r="R162">
        <v>-0.78</v>
      </c>
      <c r="S162">
        <v>-18.440000000000001</v>
      </c>
      <c r="T162">
        <v>-0.99</v>
      </c>
      <c r="U162">
        <v>-0.26</v>
      </c>
      <c r="V162">
        <v>-7.28</v>
      </c>
      <c r="W162">
        <v>-7.73</v>
      </c>
      <c r="X162">
        <v>-0.7</v>
      </c>
      <c r="Y162">
        <v>-6.29</v>
      </c>
      <c r="Z162">
        <v>-3.77</v>
      </c>
      <c r="AA162">
        <v>-1.22</v>
      </c>
      <c r="AB162">
        <v>-5.75</v>
      </c>
      <c r="AC162">
        <v>-0.74</v>
      </c>
      <c r="AD162">
        <v>-0.88</v>
      </c>
      <c r="AE162">
        <v>-6.32</v>
      </c>
      <c r="AF162">
        <v>3.77</v>
      </c>
      <c r="AG162">
        <v>93.4</v>
      </c>
      <c r="AH162">
        <v>0.97199999999999998</v>
      </c>
      <c r="AI162">
        <v>4.2300000000000004</v>
      </c>
      <c r="AJ162">
        <v>11.7</v>
      </c>
      <c r="AK162">
        <v>14.93</v>
      </c>
      <c r="AL162">
        <v>58.48</v>
      </c>
      <c r="AM162">
        <v>22.08</v>
      </c>
      <c r="AN162">
        <v>5.97</v>
      </c>
      <c r="AO162">
        <v>15.93</v>
      </c>
      <c r="AP162">
        <v>27.87</v>
      </c>
      <c r="AQ162">
        <v>17.649999999999999</v>
      </c>
    </row>
    <row r="163" spans="1:43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12.171739130435</v>
      </c>
      <c r="H163">
        <v>2.48</v>
      </c>
      <c r="I163">
        <v>6.05</v>
      </c>
      <c r="J163">
        <v>-1.54</v>
      </c>
      <c r="K163">
        <v>0.3</v>
      </c>
      <c r="L163">
        <v>5.81</v>
      </c>
      <c r="M163">
        <v>-3.2</v>
      </c>
      <c r="N163">
        <v>1.86</v>
      </c>
      <c r="O163">
        <v>2.75</v>
      </c>
      <c r="P163">
        <v>-0.76</v>
      </c>
      <c r="Q163">
        <v>0.45</v>
      </c>
      <c r="R163">
        <v>0.56000000000000005</v>
      </c>
      <c r="S163">
        <v>-1.4</v>
      </c>
      <c r="T163">
        <v>-0.13</v>
      </c>
      <c r="U163">
        <v>0.45</v>
      </c>
      <c r="V163">
        <v>-5.88</v>
      </c>
      <c r="W163">
        <v>2.21</v>
      </c>
      <c r="X163">
        <v>3.22</v>
      </c>
      <c r="Y163">
        <v>-1.1299999999999999</v>
      </c>
      <c r="Z163">
        <v>0.37</v>
      </c>
      <c r="AA163">
        <v>1.71</v>
      </c>
      <c r="AB163">
        <v>-3.25</v>
      </c>
      <c r="AC163">
        <v>0.23</v>
      </c>
      <c r="AD163">
        <v>0.48</v>
      </c>
      <c r="AE163">
        <v>-3.77</v>
      </c>
      <c r="AF163">
        <v>9.35</v>
      </c>
      <c r="AG163">
        <v>91.17</v>
      </c>
      <c r="AH163">
        <v>1.0049999999999999</v>
      </c>
      <c r="AI163">
        <v>12</v>
      </c>
      <c r="AJ163">
        <v>11.79</v>
      </c>
      <c r="AK163">
        <v>9.64</v>
      </c>
      <c r="AL163">
        <v>46.19</v>
      </c>
      <c r="AM163">
        <v>55.45</v>
      </c>
      <c r="AN163">
        <v>21.22</v>
      </c>
      <c r="AO163">
        <v>15.86</v>
      </c>
      <c r="AP163">
        <v>21.22</v>
      </c>
      <c r="AQ163">
        <v>50</v>
      </c>
    </row>
    <row r="164" spans="1:43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12.616326530612</v>
      </c>
      <c r="H164">
        <v>2.41</v>
      </c>
      <c r="I164">
        <v>-8.9600000000000009</v>
      </c>
      <c r="J164">
        <v>4.59</v>
      </c>
      <c r="K164">
        <v>1.1499999999999999</v>
      </c>
      <c r="L164">
        <v>-7.66</v>
      </c>
      <c r="M164">
        <v>4.97</v>
      </c>
      <c r="N164">
        <v>0.26</v>
      </c>
      <c r="O164">
        <v>-6.32</v>
      </c>
      <c r="P164">
        <v>5.3</v>
      </c>
      <c r="Q164">
        <v>1.68</v>
      </c>
      <c r="R164">
        <v>-1.31</v>
      </c>
      <c r="S164">
        <v>29.97</v>
      </c>
      <c r="T164">
        <v>-0.08</v>
      </c>
      <c r="U164">
        <v>-0.46</v>
      </c>
      <c r="V164">
        <v>3.11</v>
      </c>
      <c r="W164">
        <v>-0.55000000000000004</v>
      </c>
      <c r="X164">
        <v>-6.08</v>
      </c>
      <c r="Y164">
        <v>4.24</v>
      </c>
      <c r="Z164">
        <v>0.1</v>
      </c>
      <c r="AA164">
        <v>-1.1499999999999999</v>
      </c>
      <c r="AB164">
        <v>2.25</v>
      </c>
      <c r="AC164">
        <v>1.24</v>
      </c>
      <c r="AD164">
        <v>-0.75</v>
      </c>
      <c r="AE164">
        <v>35.83</v>
      </c>
      <c r="AF164">
        <v>11.9</v>
      </c>
      <c r="AG164">
        <v>92.36</v>
      </c>
      <c r="AH164">
        <v>1.0429999999999999</v>
      </c>
      <c r="AI164">
        <v>6.5</v>
      </c>
      <c r="AJ164">
        <v>14.75</v>
      </c>
      <c r="AK164">
        <v>10.38</v>
      </c>
      <c r="AL164">
        <v>42.32</v>
      </c>
      <c r="AM164">
        <v>38.51</v>
      </c>
      <c r="AN164">
        <v>14.66</v>
      </c>
      <c r="AO164">
        <v>20.96</v>
      </c>
      <c r="AP164">
        <v>22.91</v>
      </c>
      <c r="AQ164">
        <v>39.020000000000003</v>
      </c>
    </row>
    <row r="165" spans="1:43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14.341319444444</v>
      </c>
      <c r="H165">
        <v>5.19</v>
      </c>
      <c r="I165">
        <v>-5.4</v>
      </c>
      <c r="J165">
        <v>4.4400000000000004</v>
      </c>
      <c r="K165">
        <v>2.84</v>
      </c>
      <c r="L165">
        <v>-3.75</v>
      </c>
      <c r="M165">
        <v>3.93</v>
      </c>
      <c r="N165">
        <v>3.51</v>
      </c>
      <c r="O165">
        <v>-3.53</v>
      </c>
      <c r="P165">
        <v>6.09</v>
      </c>
      <c r="Q165">
        <v>1</v>
      </c>
      <c r="R165">
        <v>-0.03</v>
      </c>
      <c r="S165">
        <v>8.11</v>
      </c>
      <c r="T165">
        <v>7.0000000000000007E-2</v>
      </c>
      <c r="U165">
        <v>-0.46</v>
      </c>
      <c r="V165">
        <v>5.88</v>
      </c>
      <c r="W165">
        <v>2.21</v>
      </c>
      <c r="X165">
        <v>-5.3</v>
      </c>
      <c r="Y165">
        <v>7.36</v>
      </c>
      <c r="Z165">
        <v>2.2400000000000002</v>
      </c>
      <c r="AA165">
        <v>-1.78</v>
      </c>
      <c r="AB165">
        <v>9.2100000000000009</v>
      </c>
      <c r="AC165">
        <v>0.27</v>
      </c>
      <c r="AD165">
        <v>-0.03</v>
      </c>
      <c r="AE165">
        <v>4.9400000000000004</v>
      </c>
      <c r="AF165">
        <v>11.29</v>
      </c>
      <c r="AG165">
        <v>90.07</v>
      </c>
      <c r="AH165">
        <v>1.014</v>
      </c>
      <c r="AI165">
        <v>10.55</v>
      </c>
      <c r="AJ165">
        <v>12.73</v>
      </c>
      <c r="AK165">
        <v>8.98</v>
      </c>
      <c r="AL165">
        <v>42.53</v>
      </c>
      <c r="AM165">
        <v>54.02</v>
      </c>
      <c r="AN165">
        <v>21.88</v>
      </c>
      <c r="AO165">
        <v>17.78</v>
      </c>
      <c r="AP165">
        <v>19.61</v>
      </c>
      <c r="AQ165">
        <v>52.73</v>
      </c>
    </row>
    <row r="166" spans="1:43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12.418468468467999</v>
      </c>
      <c r="H166">
        <v>1.88</v>
      </c>
      <c r="I166">
        <v>2.97</v>
      </c>
      <c r="J166">
        <v>-0.4</v>
      </c>
      <c r="K166">
        <v>1.58</v>
      </c>
      <c r="L166">
        <v>3.71</v>
      </c>
      <c r="M166">
        <v>-1.1200000000000001</v>
      </c>
      <c r="N166">
        <v>-0.48</v>
      </c>
      <c r="O166">
        <v>2.96</v>
      </c>
      <c r="P166">
        <v>-2.91</v>
      </c>
      <c r="Q166">
        <v>0.26</v>
      </c>
      <c r="R166">
        <v>-0.44</v>
      </c>
      <c r="S166">
        <v>7.63</v>
      </c>
      <c r="T166">
        <v>0.13</v>
      </c>
      <c r="U166">
        <v>-0.1</v>
      </c>
      <c r="V166">
        <v>2.27</v>
      </c>
      <c r="W166">
        <v>2.86</v>
      </c>
      <c r="X166">
        <v>2.35</v>
      </c>
      <c r="Y166">
        <v>0.55000000000000004</v>
      </c>
      <c r="Z166">
        <v>-0.71</v>
      </c>
      <c r="AA166">
        <v>0.66</v>
      </c>
      <c r="AB166">
        <v>-2.98</v>
      </c>
      <c r="AC166">
        <v>0.1</v>
      </c>
      <c r="AD166">
        <v>-0.28999999999999998</v>
      </c>
      <c r="AE166">
        <v>7.89</v>
      </c>
      <c r="AF166">
        <v>10.199999999999999</v>
      </c>
      <c r="AG166">
        <v>93.78</v>
      </c>
      <c r="AH166">
        <v>1.04</v>
      </c>
      <c r="AI166">
        <v>8.8800000000000008</v>
      </c>
      <c r="AJ166">
        <v>10.84</v>
      </c>
      <c r="AK166">
        <v>7.97</v>
      </c>
      <c r="AL166">
        <v>49.23</v>
      </c>
      <c r="AM166">
        <v>52.71</v>
      </c>
      <c r="AN166">
        <v>15.02</v>
      </c>
      <c r="AO166">
        <v>15.41</v>
      </c>
      <c r="AP166">
        <v>17.239999999999998</v>
      </c>
      <c r="AQ166">
        <v>46.56</v>
      </c>
    </row>
    <row r="167" spans="1:43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11.695833333333001</v>
      </c>
      <c r="H167">
        <v>-16.12</v>
      </c>
      <c r="I167">
        <v>13.5</v>
      </c>
      <c r="J167">
        <v>-11.93</v>
      </c>
      <c r="K167">
        <v>-13.43</v>
      </c>
      <c r="L167">
        <v>7.66</v>
      </c>
      <c r="M167">
        <v>-12.37</v>
      </c>
      <c r="N167">
        <v>-11.22</v>
      </c>
      <c r="O167">
        <v>3.83</v>
      </c>
      <c r="P167">
        <v>-13.24</v>
      </c>
      <c r="Q167">
        <v>-0.64</v>
      </c>
      <c r="R167">
        <v>0.95</v>
      </c>
      <c r="S167">
        <v>-15.94</v>
      </c>
      <c r="T167">
        <v>-0.9</v>
      </c>
      <c r="U167">
        <v>0.17</v>
      </c>
      <c r="V167">
        <v>-10.64</v>
      </c>
      <c r="W167">
        <v>-10.199999999999999</v>
      </c>
      <c r="X167">
        <v>3.55</v>
      </c>
      <c r="Y167">
        <v>-12.78</v>
      </c>
      <c r="Z167">
        <v>-3.66</v>
      </c>
      <c r="AA167">
        <v>0.99</v>
      </c>
      <c r="AB167">
        <v>-10.15</v>
      </c>
      <c r="AC167">
        <v>0.11</v>
      </c>
      <c r="AD167">
        <v>0.16</v>
      </c>
      <c r="AE167">
        <v>-0.54</v>
      </c>
      <c r="AF167">
        <v>8.67</v>
      </c>
      <c r="AG167">
        <v>91.04</v>
      </c>
      <c r="AH167">
        <v>0.997</v>
      </c>
      <c r="AI167">
        <v>7.16</v>
      </c>
      <c r="AJ167">
        <v>14.43</v>
      </c>
      <c r="AK167">
        <v>20.63</v>
      </c>
      <c r="AL167">
        <v>48.74</v>
      </c>
      <c r="AM167">
        <v>25.77</v>
      </c>
      <c r="AN167">
        <v>11.65</v>
      </c>
      <c r="AO167">
        <v>20.73</v>
      </c>
      <c r="AP167">
        <v>32.380000000000003</v>
      </c>
      <c r="AQ167">
        <v>26.46</v>
      </c>
    </row>
    <row r="168" spans="1:43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9.0666666666667002</v>
      </c>
      <c r="H168">
        <v>-13.88</v>
      </c>
      <c r="I168">
        <v>1.95</v>
      </c>
      <c r="J168">
        <v>-6.46</v>
      </c>
      <c r="K168">
        <v>-10.77</v>
      </c>
      <c r="L168">
        <v>-0.95</v>
      </c>
      <c r="M168">
        <v>-5.67</v>
      </c>
      <c r="N168">
        <v>-8.14</v>
      </c>
      <c r="O168">
        <v>-1.7</v>
      </c>
      <c r="P168">
        <v>-5.35</v>
      </c>
      <c r="Q168">
        <v>-1.68</v>
      </c>
      <c r="R168">
        <v>-1.08</v>
      </c>
      <c r="S168">
        <v>-8.49</v>
      </c>
      <c r="T168">
        <v>-0.99</v>
      </c>
      <c r="U168">
        <v>-0.06</v>
      </c>
      <c r="V168">
        <v>-8.9600000000000009</v>
      </c>
      <c r="W168">
        <v>-10.28</v>
      </c>
      <c r="X168">
        <v>-0.19</v>
      </c>
      <c r="Y168">
        <v>-9.0500000000000007</v>
      </c>
      <c r="Z168">
        <v>-4.3</v>
      </c>
      <c r="AA168">
        <v>0.38</v>
      </c>
      <c r="AB168">
        <v>-10.34</v>
      </c>
      <c r="AC168">
        <v>-0.8</v>
      </c>
      <c r="AD168">
        <v>-0.82</v>
      </c>
      <c r="AE168">
        <v>-8.23</v>
      </c>
      <c r="AF168">
        <v>4.7</v>
      </c>
      <c r="AG168">
        <v>94.44</v>
      </c>
      <c r="AH168">
        <v>0.99099999999999999</v>
      </c>
      <c r="AI168">
        <v>3.13</v>
      </c>
      <c r="AJ168">
        <v>12.36</v>
      </c>
      <c r="AK168">
        <v>19.850000000000001</v>
      </c>
      <c r="AL168">
        <v>52.94</v>
      </c>
      <c r="AM168">
        <v>13.64</v>
      </c>
      <c r="AN168">
        <v>6.1</v>
      </c>
      <c r="AO168">
        <v>16.02</v>
      </c>
      <c r="AP168">
        <v>33.090000000000003</v>
      </c>
      <c r="AQ168">
        <v>15.56</v>
      </c>
    </row>
    <row r="169" spans="1:43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13.519583333332999</v>
      </c>
      <c r="H169">
        <v>10.73</v>
      </c>
      <c r="I169">
        <v>5.57</v>
      </c>
      <c r="J169">
        <v>1.92</v>
      </c>
      <c r="K169">
        <v>10.07</v>
      </c>
      <c r="L169">
        <v>4.59</v>
      </c>
      <c r="M169">
        <v>2.73</v>
      </c>
      <c r="N169">
        <v>6.98</v>
      </c>
      <c r="O169">
        <v>4.96</v>
      </c>
      <c r="P169">
        <v>1.1200000000000001</v>
      </c>
      <c r="Q169">
        <v>1.2</v>
      </c>
      <c r="R169">
        <v>0.54</v>
      </c>
      <c r="S169">
        <v>5</v>
      </c>
      <c r="T169">
        <v>0.48</v>
      </c>
      <c r="U169">
        <v>0.84</v>
      </c>
      <c r="V169">
        <v>-3.18</v>
      </c>
      <c r="W169">
        <v>5.66</v>
      </c>
      <c r="X169">
        <v>6.65</v>
      </c>
      <c r="Y169">
        <v>-0.87</v>
      </c>
      <c r="Z169">
        <v>0.5</v>
      </c>
      <c r="AA169">
        <v>4.13</v>
      </c>
      <c r="AB169">
        <v>-7</v>
      </c>
      <c r="AC169">
        <v>0.08</v>
      </c>
      <c r="AD169">
        <v>0.94</v>
      </c>
      <c r="AE169">
        <v>-12.58</v>
      </c>
      <c r="AF169">
        <v>10.19</v>
      </c>
      <c r="AG169">
        <v>90.49</v>
      </c>
      <c r="AH169">
        <v>1.0069999999999999</v>
      </c>
      <c r="AI169">
        <v>13.09</v>
      </c>
      <c r="AJ169">
        <v>16.64</v>
      </c>
      <c r="AK169">
        <v>6.99</v>
      </c>
      <c r="AL169">
        <v>40.5</v>
      </c>
      <c r="AM169">
        <v>65.19</v>
      </c>
      <c r="AN169">
        <v>22.3</v>
      </c>
      <c r="AO169">
        <v>20.86</v>
      </c>
      <c r="AP169">
        <v>15.09</v>
      </c>
      <c r="AQ169">
        <v>59.64</v>
      </c>
    </row>
    <row r="170" spans="1:43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13.8</v>
      </c>
      <c r="H170">
        <v>14.84</v>
      </c>
      <c r="I170">
        <v>-1.41</v>
      </c>
      <c r="J170">
        <v>6.28</v>
      </c>
      <c r="K170">
        <v>10.47</v>
      </c>
      <c r="L170">
        <v>0.13</v>
      </c>
      <c r="M170">
        <v>5.61</v>
      </c>
      <c r="N170">
        <v>7.2</v>
      </c>
      <c r="O170">
        <v>0.42</v>
      </c>
      <c r="P170">
        <v>5.34</v>
      </c>
      <c r="Q170">
        <v>0.63</v>
      </c>
      <c r="R170">
        <v>-0.63</v>
      </c>
      <c r="S170">
        <v>11.37</v>
      </c>
      <c r="T170">
        <v>0.85</v>
      </c>
      <c r="U170">
        <v>-7.0000000000000007E-2</v>
      </c>
      <c r="V170">
        <v>7.72</v>
      </c>
      <c r="W170">
        <v>9.08</v>
      </c>
      <c r="X170">
        <v>-0.93</v>
      </c>
      <c r="Y170">
        <v>8.23</v>
      </c>
      <c r="Z170">
        <v>3.52</v>
      </c>
      <c r="AA170">
        <v>-0.47</v>
      </c>
      <c r="AB170">
        <v>8.16</v>
      </c>
      <c r="AC170">
        <v>0.28000000000000003</v>
      </c>
      <c r="AD170">
        <v>-0.01</v>
      </c>
      <c r="AE170">
        <v>4.2699999999999996</v>
      </c>
      <c r="AF170">
        <v>9.14</v>
      </c>
      <c r="AG170">
        <v>91.69</v>
      </c>
      <c r="AH170">
        <v>1.008</v>
      </c>
      <c r="AI170">
        <v>11.72</v>
      </c>
      <c r="AJ170">
        <v>15.69</v>
      </c>
      <c r="AK170">
        <v>7.94</v>
      </c>
      <c r="AL170">
        <v>49.72</v>
      </c>
      <c r="AM170">
        <v>59.62</v>
      </c>
      <c r="AN170">
        <v>21.55</v>
      </c>
      <c r="AO170">
        <v>21.08</v>
      </c>
      <c r="AP170">
        <v>15.22</v>
      </c>
      <c r="AQ170">
        <v>58.61</v>
      </c>
    </row>
    <row r="171" spans="1:43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11.601136363636</v>
      </c>
      <c r="H171">
        <v>4.3899999999999997</v>
      </c>
      <c r="I171">
        <v>-10.73</v>
      </c>
      <c r="J171">
        <v>7.08</v>
      </c>
      <c r="K171">
        <v>-1.84</v>
      </c>
      <c r="L171">
        <v>-8.75</v>
      </c>
      <c r="M171">
        <v>5.39</v>
      </c>
      <c r="N171">
        <v>-1.23</v>
      </c>
      <c r="O171">
        <v>-7.02</v>
      </c>
      <c r="P171">
        <v>6.33</v>
      </c>
      <c r="Q171">
        <v>-1.31</v>
      </c>
      <c r="R171">
        <v>-0.65</v>
      </c>
      <c r="S171">
        <v>-7.91</v>
      </c>
      <c r="T171">
        <v>-0.23</v>
      </c>
      <c r="U171">
        <v>-0.79</v>
      </c>
      <c r="V171">
        <v>7.11</v>
      </c>
      <c r="W171">
        <v>1.08</v>
      </c>
      <c r="X171">
        <v>-7.81</v>
      </c>
      <c r="Y171">
        <v>9.9499999999999993</v>
      </c>
      <c r="Z171">
        <v>1.73</v>
      </c>
      <c r="AA171">
        <v>-4.49</v>
      </c>
      <c r="AB171">
        <v>15.78</v>
      </c>
      <c r="AC171">
        <v>-0.69</v>
      </c>
      <c r="AD171">
        <v>-0.69</v>
      </c>
      <c r="AE171">
        <v>1.26</v>
      </c>
      <c r="AF171">
        <v>5.15</v>
      </c>
      <c r="AG171">
        <v>89.53</v>
      </c>
      <c r="AH171">
        <v>0.94699999999999995</v>
      </c>
      <c r="AI171">
        <v>9.8699999999999992</v>
      </c>
      <c r="AJ171">
        <v>23.04</v>
      </c>
      <c r="AK171">
        <v>9.4</v>
      </c>
      <c r="AL171">
        <v>37.85</v>
      </c>
      <c r="AM171">
        <v>51.22</v>
      </c>
      <c r="AN171">
        <v>19.28</v>
      </c>
      <c r="AO171">
        <v>28.21</v>
      </c>
      <c r="AP171">
        <v>19.16</v>
      </c>
      <c r="AQ171">
        <v>50.15</v>
      </c>
    </row>
    <row r="172" spans="1:43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12.556737588652</v>
      </c>
      <c r="H172">
        <v>5.39</v>
      </c>
      <c r="I172">
        <v>6.54</v>
      </c>
      <c r="J172">
        <v>-1.4</v>
      </c>
      <c r="K172">
        <v>7.12</v>
      </c>
      <c r="L172">
        <v>4.83</v>
      </c>
      <c r="M172">
        <v>0.16</v>
      </c>
      <c r="N172">
        <v>5.19</v>
      </c>
      <c r="O172">
        <v>4.04</v>
      </c>
      <c r="P172">
        <v>-0.01</v>
      </c>
      <c r="Q172">
        <v>-0.41</v>
      </c>
      <c r="R172">
        <v>0.6</v>
      </c>
      <c r="S172">
        <v>-9.67</v>
      </c>
      <c r="T172">
        <v>0.53</v>
      </c>
      <c r="U172">
        <v>0.64</v>
      </c>
      <c r="V172">
        <v>-2.0499999999999998</v>
      </c>
      <c r="W172">
        <v>3.86</v>
      </c>
      <c r="X172">
        <v>4.93</v>
      </c>
      <c r="Y172">
        <v>-2.02</v>
      </c>
      <c r="Z172">
        <v>0.64</v>
      </c>
      <c r="AA172">
        <v>3.33</v>
      </c>
      <c r="AB172">
        <v>-6.43</v>
      </c>
      <c r="AC172">
        <v>-0.52</v>
      </c>
      <c r="AD172">
        <v>0.22</v>
      </c>
      <c r="AE172">
        <v>-12.7</v>
      </c>
      <c r="AF172">
        <v>6.42</v>
      </c>
      <c r="AG172">
        <v>89.57</v>
      </c>
      <c r="AH172">
        <v>0.96</v>
      </c>
      <c r="AI172">
        <v>10.88</v>
      </c>
      <c r="AJ172">
        <v>12.3</v>
      </c>
      <c r="AK172">
        <v>5.79</v>
      </c>
      <c r="AL172">
        <v>46.66</v>
      </c>
      <c r="AM172">
        <v>65.239999999999995</v>
      </c>
      <c r="AN172">
        <v>22.77</v>
      </c>
      <c r="AO172">
        <v>18.5</v>
      </c>
      <c r="AP172">
        <v>14.74</v>
      </c>
      <c r="AQ172">
        <v>60.7</v>
      </c>
    </row>
    <row r="173" spans="1:43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8.6035087719297998</v>
      </c>
      <c r="H173">
        <v>-7.85</v>
      </c>
      <c r="I173">
        <v>6.53</v>
      </c>
      <c r="J173">
        <v>-6.05</v>
      </c>
      <c r="K173">
        <v>-4.41</v>
      </c>
      <c r="L173">
        <v>1.25</v>
      </c>
      <c r="M173">
        <v>-3.59</v>
      </c>
      <c r="N173">
        <v>-2.1800000000000002</v>
      </c>
      <c r="O173">
        <v>-0.04</v>
      </c>
      <c r="P173">
        <v>-2.08</v>
      </c>
      <c r="Q173">
        <v>0.61</v>
      </c>
      <c r="R173">
        <v>-0.25</v>
      </c>
      <c r="S173">
        <v>9.07</v>
      </c>
      <c r="T173">
        <v>-0.11</v>
      </c>
      <c r="U173">
        <v>0.26</v>
      </c>
      <c r="V173">
        <v>-3.19</v>
      </c>
      <c r="W173">
        <v>-5.76</v>
      </c>
      <c r="X173">
        <v>1.38</v>
      </c>
      <c r="Y173">
        <v>-7.11</v>
      </c>
      <c r="Z173">
        <v>-1.59</v>
      </c>
      <c r="AA173">
        <v>-0.09</v>
      </c>
      <c r="AB173">
        <v>-3.63</v>
      </c>
      <c r="AC173">
        <v>0.66</v>
      </c>
      <c r="AD173">
        <v>-0.13</v>
      </c>
      <c r="AE173">
        <v>13.94</v>
      </c>
      <c r="AF173">
        <v>11.28</v>
      </c>
      <c r="AG173">
        <v>93.6</v>
      </c>
      <c r="AH173">
        <v>1.0489999999999999</v>
      </c>
      <c r="AI173">
        <v>6.24</v>
      </c>
      <c r="AJ173">
        <v>10.28</v>
      </c>
      <c r="AK173">
        <v>10.64</v>
      </c>
      <c r="AL173">
        <v>53.41</v>
      </c>
      <c r="AM173">
        <v>36.96</v>
      </c>
      <c r="AN173">
        <v>9.91</v>
      </c>
      <c r="AO173">
        <v>15.6</v>
      </c>
      <c r="AP173">
        <v>19.82</v>
      </c>
      <c r="AQ173">
        <v>33.33</v>
      </c>
    </row>
    <row r="174" spans="1:43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10.452962962962999</v>
      </c>
      <c r="H174">
        <v>-10.47</v>
      </c>
      <c r="I174">
        <v>5.19</v>
      </c>
      <c r="J174">
        <v>-6.82</v>
      </c>
      <c r="K174">
        <v>-8.0399999999999991</v>
      </c>
      <c r="L174">
        <v>-0.2</v>
      </c>
      <c r="M174">
        <v>-4.84</v>
      </c>
      <c r="N174">
        <v>-6.3</v>
      </c>
      <c r="O174">
        <v>-3.23</v>
      </c>
      <c r="P174">
        <v>-2.63</v>
      </c>
      <c r="Q174">
        <v>-0.88</v>
      </c>
      <c r="R174">
        <v>-0.96</v>
      </c>
      <c r="S174">
        <v>0.17</v>
      </c>
      <c r="T174">
        <v>-0.26</v>
      </c>
      <c r="U174">
        <v>-0.24</v>
      </c>
      <c r="V174">
        <v>-0.25</v>
      </c>
      <c r="W174">
        <v>-3.58</v>
      </c>
      <c r="X174">
        <v>-1.77</v>
      </c>
      <c r="Y174">
        <v>-1.61</v>
      </c>
      <c r="Z174">
        <v>-0.93</v>
      </c>
      <c r="AA174">
        <v>-1.29</v>
      </c>
      <c r="AB174">
        <v>0.83</v>
      </c>
      <c r="AC174">
        <v>-0.37</v>
      </c>
      <c r="AD174">
        <v>-0.86</v>
      </c>
      <c r="AE174">
        <v>8.14</v>
      </c>
      <c r="AF174">
        <v>7.11</v>
      </c>
      <c r="AG174">
        <v>92.54</v>
      </c>
      <c r="AH174">
        <v>0.996</v>
      </c>
      <c r="AI174">
        <v>5.74</v>
      </c>
      <c r="AJ174">
        <v>15.56</v>
      </c>
      <c r="AK174">
        <v>13.52</v>
      </c>
      <c r="AL174">
        <v>46.69</v>
      </c>
      <c r="AM174">
        <v>29.8</v>
      </c>
      <c r="AN174">
        <v>10.84</v>
      </c>
      <c r="AO174">
        <v>20.41</v>
      </c>
      <c r="AP174">
        <v>25</v>
      </c>
      <c r="AQ174">
        <v>30.25</v>
      </c>
    </row>
    <row r="175" spans="1:43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13.519444444444</v>
      </c>
      <c r="H175">
        <v>4.59</v>
      </c>
      <c r="I175">
        <v>-0.59</v>
      </c>
      <c r="J175">
        <v>2.17</v>
      </c>
      <c r="K175">
        <v>3.72</v>
      </c>
      <c r="L175">
        <v>-0.34</v>
      </c>
      <c r="M175">
        <v>2.3199999999999998</v>
      </c>
      <c r="N175">
        <v>3.41</v>
      </c>
      <c r="O175">
        <v>-0.32</v>
      </c>
      <c r="P175">
        <v>3.02</v>
      </c>
      <c r="Q175">
        <v>0.88</v>
      </c>
      <c r="R175">
        <v>-0.13</v>
      </c>
      <c r="S175">
        <v>8.92</v>
      </c>
      <c r="T175">
        <v>0.41</v>
      </c>
      <c r="U175">
        <v>-0.12</v>
      </c>
      <c r="V175">
        <v>4.96</v>
      </c>
      <c r="W175">
        <v>1.63</v>
      </c>
      <c r="X175">
        <v>0.75</v>
      </c>
      <c r="Y175">
        <v>0.8</v>
      </c>
      <c r="Z175">
        <v>0.39</v>
      </c>
      <c r="AA175">
        <v>-0.28999999999999998</v>
      </c>
      <c r="AB175">
        <v>1.49</v>
      </c>
      <c r="AC175">
        <v>0.3</v>
      </c>
      <c r="AD175">
        <v>-0.11</v>
      </c>
      <c r="AE175">
        <v>9.09</v>
      </c>
      <c r="AF175">
        <v>10.14</v>
      </c>
      <c r="AG175">
        <v>90.82</v>
      </c>
      <c r="AH175">
        <v>1.01</v>
      </c>
      <c r="AI175">
        <v>9.15</v>
      </c>
      <c r="AJ175">
        <v>12.3</v>
      </c>
      <c r="AK175">
        <v>6.19</v>
      </c>
      <c r="AL175">
        <v>46.32</v>
      </c>
      <c r="AM175">
        <v>59.64</v>
      </c>
      <c r="AN175">
        <v>16</v>
      </c>
      <c r="AO175">
        <v>15.16</v>
      </c>
      <c r="AP175">
        <v>13.87</v>
      </c>
      <c r="AQ175">
        <v>53.56</v>
      </c>
    </row>
    <row r="176" spans="1:43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13.018402777778</v>
      </c>
      <c r="H176">
        <v>0.08</v>
      </c>
      <c r="I176">
        <v>1.87</v>
      </c>
      <c r="J176">
        <v>-0.79</v>
      </c>
      <c r="K176">
        <v>-0.41</v>
      </c>
      <c r="L176">
        <v>2.95</v>
      </c>
      <c r="M176">
        <v>-2.02</v>
      </c>
      <c r="N176">
        <v>-0.12</v>
      </c>
      <c r="O176">
        <v>1.18</v>
      </c>
      <c r="P176">
        <v>-1.1399999999999999</v>
      </c>
      <c r="Q176">
        <v>0.02</v>
      </c>
      <c r="R176">
        <v>0.59</v>
      </c>
      <c r="S176">
        <v>-5.26</v>
      </c>
      <c r="T176">
        <v>-7.0000000000000007E-2</v>
      </c>
      <c r="U176">
        <v>0.17</v>
      </c>
      <c r="V176">
        <v>-2.4300000000000002</v>
      </c>
      <c r="W176">
        <v>-1.22</v>
      </c>
      <c r="X176">
        <v>-2.04</v>
      </c>
      <c r="Y176">
        <v>1.03</v>
      </c>
      <c r="Z176">
        <v>-0.19</v>
      </c>
      <c r="AA176">
        <v>0.37</v>
      </c>
      <c r="AB176">
        <v>-1.34</v>
      </c>
      <c r="AC176">
        <v>-0.17</v>
      </c>
      <c r="AD176">
        <v>0.17</v>
      </c>
      <c r="AE176">
        <v>-5.77</v>
      </c>
      <c r="AF176">
        <v>9.9700000000000006</v>
      </c>
      <c r="AG176">
        <v>89.67</v>
      </c>
      <c r="AH176">
        <v>0.996</v>
      </c>
      <c r="AI176">
        <v>12.1</v>
      </c>
      <c r="AJ176">
        <v>12.87</v>
      </c>
      <c r="AK176">
        <v>9.7899999999999991</v>
      </c>
      <c r="AL176">
        <v>44.94</v>
      </c>
      <c r="AM176">
        <v>55.26</v>
      </c>
      <c r="AN176">
        <v>22.66</v>
      </c>
      <c r="AO176">
        <v>18.82</v>
      </c>
      <c r="AP176">
        <v>21.32</v>
      </c>
      <c r="AQ176">
        <v>51.53</v>
      </c>
    </row>
    <row r="177" spans="1:43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12.148913043478</v>
      </c>
      <c r="H177">
        <v>-1.25</v>
      </c>
      <c r="I177">
        <v>-1.1499999999999999</v>
      </c>
      <c r="J177">
        <v>-0.15</v>
      </c>
      <c r="K177">
        <v>1.18</v>
      </c>
      <c r="L177">
        <v>-0.9</v>
      </c>
      <c r="M177">
        <v>1.26</v>
      </c>
      <c r="N177">
        <v>0.71</v>
      </c>
      <c r="O177">
        <v>0.95</v>
      </c>
      <c r="P177">
        <v>-0.08</v>
      </c>
      <c r="Q177">
        <v>-0.48</v>
      </c>
      <c r="R177">
        <v>0.8</v>
      </c>
      <c r="S177">
        <v>-11.53</v>
      </c>
      <c r="T177">
        <v>0.39</v>
      </c>
      <c r="U177">
        <v>0.1</v>
      </c>
      <c r="V177">
        <v>3.28</v>
      </c>
      <c r="W177">
        <v>0.11</v>
      </c>
      <c r="X177">
        <v>1.07</v>
      </c>
      <c r="Y177">
        <v>-0.78</v>
      </c>
      <c r="Z177">
        <v>0.51</v>
      </c>
      <c r="AA177">
        <v>0.95</v>
      </c>
      <c r="AB177">
        <v>-0.7</v>
      </c>
      <c r="AC177">
        <v>-0.37</v>
      </c>
      <c r="AD177">
        <v>1.05</v>
      </c>
      <c r="AE177">
        <v>-23.09</v>
      </c>
      <c r="AF177">
        <v>9.16</v>
      </c>
      <c r="AG177">
        <v>90</v>
      </c>
      <c r="AH177">
        <v>0.99199999999999999</v>
      </c>
      <c r="AI177">
        <v>6.98</v>
      </c>
      <c r="AJ177">
        <v>12.45</v>
      </c>
      <c r="AK177">
        <v>9.4499999999999993</v>
      </c>
      <c r="AL177">
        <v>46.27</v>
      </c>
      <c r="AM177">
        <v>42.48</v>
      </c>
      <c r="AN177">
        <v>13.85</v>
      </c>
      <c r="AO177">
        <v>17.82</v>
      </c>
      <c r="AP177">
        <v>18.899999999999999</v>
      </c>
      <c r="AQ177">
        <v>42.3</v>
      </c>
    </row>
    <row r="178" spans="1:43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11.301562499999999</v>
      </c>
      <c r="H178">
        <v>1.67</v>
      </c>
      <c r="I178">
        <v>-9.11</v>
      </c>
      <c r="J178">
        <v>4.3899999999999997</v>
      </c>
      <c r="K178">
        <v>1.2</v>
      </c>
      <c r="L178">
        <v>-6.7</v>
      </c>
      <c r="M178">
        <v>4.6100000000000003</v>
      </c>
      <c r="N178">
        <v>1.43</v>
      </c>
      <c r="O178">
        <v>-6.21</v>
      </c>
      <c r="P178">
        <v>6.54</v>
      </c>
      <c r="Q178">
        <v>-0.44</v>
      </c>
      <c r="R178">
        <v>-0.74</v>
      </c>
      <c r="S178">
        <v>2.4700000000000002</v>
      </c>
      <c r="T178">
        <v>-0.06</v>
      </c>
      <c r="U178">
        <v>-0.56999999999999995</v>
      </c>
      <c r="V178">
        <v>4.75</v>
      </c>
      <c r="W178">
        <v>0.57999999999999996</v>
      </c>
      <c r="X178">
        <v>-5.07</v>
      </c>
      <c r="Y178">
        <v>4.8899999999999997</v>
      </c>
      <c r="Z178">
        <v>0.99</v>
      </c>
      <c r="AA178">
        <v>-0.56999999999999995</v>
      </c>
      <c r="AB178">
        <v>3.43</v>
      </c>
      <c r="AC178">
        <v>-0.18</v>
      </c>
      <c r="AD178">
        <v>-0.41</v>
      </c>
      <c r="AE178">
        <v>6.33</v>
      </c>
      <c r="AF178">
        <v>6.47</v>
      </c>
      <c r="AG178">
        <v>92.5</v>
      </c>
      <c r="AH178">
        <v>0.99</v>
      </c>
      <c r="AI178">
        <v>7.63</v>
      </c>
      <c r="AJ178">
        <v>11.61</v>
      </c>
      <c r="AK178">
        <v>6.64</v>
      </c>
      <c r="AL178">
        <v>51.1</v>
      </c>
      <c r="AM178">
        <v>53.49</v>
      </c>
      <c r="AN178">
        <v>14.77</v>
      </c>
      <c r="AO178">
        <v>16.09</v>
      </c>
      <c r="AP178">
        <v>15.6</v>
      </c>
      <c r="AQ178">
        <v>48.63</v>
      </c>
    </row>
    <row r="179" spans="1:43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12.967708333333</v>
      </c>
      <c r="H179">
        <v>3.57</v>
      </c>
      <c r="I179">
        <v>-2.69</v>
      </c>
      <c r="J179">
        <v>2.69</v>
      </c>
      <c r="K179">
        <v>3.85</v>
      </c>
      <c r="L179">
        <v>-2.63</v>
      </c>
      <c r="M179">
        <v>3.97</v>
      </c>
      <c r="N179">
        <v>4.97</v>
      </c>
      <c r="O179">
        <v>-3.36</v>
      </c>
      <c r="P179">
        <v>7.4</v>
      </c>
      <c r="Q179">
        <v>0.91</v>
      </c>
      <c r="R179">
        <v>-0.56999999999999995</v>
      </c>
      <c r="S179">
        <v>14</v>
      </c>
      <c r="T179">
        <v>0.31</v>
      </c>
      <c r="U179">
        <v>-0.09</v>
      </c>
      <c r="V179">
        <v>4.34</v>
      </c>
      <c r="W179">
        <v>1.28</v>
      </c>
      <c r="X179">
        <v>-1.3</v>
      </c>
      <c r="Y179">
        <v>2.5099999999999998</v>
      </c>
      <c r="Z179">
        <v>1.58</v>
      </c>
      <c r="AA179">
        <v>-0.22</v>
      </c>
      <c r="AB179">
        <v>4.4000000000000004</v>
      </c>
      <c r="AC179">
        <v>0.21</v>
      </c>
      <c r="AD179">
        <v>-0.28000000000000003</v>
      </c>
      <c r="AE179">
        <v>9.5399999999999991</v>
      </c>
      <c r="AF179">
        <v>10.31</v>
      </c>
      <c r="AG179">
        <v>91.54</v>
      </c>
      <c r="AH179">
        <v>1.0189999999999999</v>
      </c>
      <c r="AI179">
        <v>9.83</v>
      </c>
      <c r="AJ179">
        <v>14.94</v>
      </c>
      <c r="AK179">
        <v>11.57</v>
      </c>
      <c r="AL179">
        <v>34.89</v>
      </c>
      <c r="AM179">
        <v>45.95</v>
      </c>
      <c r="AN179">
        <v>18.12</v>
      </c>
      <c r="AO179">
        <v>21.59</v>
      </c>
      <c r="AP179">
        <v>22.36</v>
      </c>
      <c r="AQ179">
        <v>44.76</v>
      </c>
    </row>
    <row r="180" spans="1:43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13.463605442177</v>
      </c>
      <c r="H180">
        <v>-1.99</v>
      </c>
      <c r="I180">
        <v>1.89</v>
      </c>
      <c r="J180">
        <v>-1.6</v>
      </c>
      <c r="K180">
        <v>-0.21</v>
      </c>
      <c r="L180">
        <v>-0.11</v>
      </c>
      <c r="M180">
        <v>-0.05</v>
      </c>
      <c r="N180">
        <v>1.32</v>
      </c>
      <c r="O180">
        <v>0.2</v>
      </c>
      <c r="P180">
        <v>0.84</v>
      </c>
      <c r="Q180">
        <v>1.25</v>
      </c>
      <c r="R180">
        <v>-0.05</v>
      </c>
      <c r="S180">
        <v>12.08</v>
      </c>
      <c r="T180">
        <v>0.31</v>
      </c>
      <c r="U180">
        <v>0.16</v>
      </c>
      <c r="V180">
        <v>1.29</v>
      </c>
      <c r="W180">
        <v>0.39</v>
      </c>
      <c r="X180">
        <v>1.17</v>
      </c>
      <c r="Y180">
        <v>-0.72</v>
      </c>
      <c r="Z180">
        <v>0.36</v>
      </c>
      <c r="AA180">
        <v>1.72</v>
      </c>
      <c r="AB180">
        <v>-3.27</v>
      </c>
      <c r="AC180">
        <v>1.02</v>
      </c>
      <c r="AD180">
        <v>-0.23</v>
      </c>
      <c r="AE180">
        <v>20.94</v>
      </c>
      <c r="AF180">
        <v>10.25</v>
      </c>
      <c r="AG180">
        <v>91.09</v>
      </c>
      <c r="AH180">
        <v>1.0129999999999999</v>
      </c>
      <c r="AI180">
        <v>10.1</v>
      </c>
      <c r="AJ180">
        <v>12.01</v>
      </c>
      <c r="AK180">
        <v>7.91</v>
      </c>
      <c r="AL180">
        <v>47.75</v>
      </c>
      <c r="AM180">
        <v>56.06</v>
      </c>
      <c r="AN180">
        <v>18.920000000000002</v>
      </c>
      <c r="AO180">
        <v>17.829999999999998</v>
      </c>
      <c r="AP180">
        <v>18.010000000000002</v>
      </c>
      <c r="AQ180">
        <v>51.23</v>
      </c>
    </row>
    <row r="181" spans="1:43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8.8808080808080998</v>
      </c>
      <c r="H181">
        <v>-12.11</v>
      </c>
      <c r="I181">
        <v>-4.0999999999999996</v>
      </c>
      <c r="J181">
        <v>-3.63</v>
      </c>
      <c r="K181">
        <v>-10.67</v>
      </c>
      <c r="L181">
        <v>-3.32</v>
      </c>
      <c r="M181">
        <v>-4.91</v>
      </c>
      <c r="N181">
        <v>-5.88</v>
      </c>
      <c r="O181">
        <v>-3.54</v>
      </c>
      <c r="P181">
        <v>-2.13</v>
      </c>
      <c r="Q181">
        <v>-1.1299999999999999</v>
      </c>
      <c r="R181">
        <v>0.45</v>
      </c>
      <c r="S181">
        <v>-15.11</v>
      </c>
      <c r="T181">
        <v>-0.61</v>
      </c>
      <c r="U181">
        <v>-0.51</v>
      </c>
      <c r="V181">
        <v>-1.17</v>
      </c>
      <c r="W181">
        <v>-7.04</v>
      </c>
      <c r="X181">
        <v>-3.55</v>
      </c>
      <c r="Y181">
        <v>-3.11</v>
      </c>
      <c r="Z181">
        <v>-2.0299999999999998</v>
      </c>
      <c r="AA181">
        <v>-2.76</v>
      </c>
      <c r="AB181">
        <v>2.02</v>
      </c>
      <c r="AC181">
        <v>-1.03</v>
      </c>
      <c r="AD181">
        <v>0.57999999999999996</v>
      </c>
      <c r="AE181">
        <v>-27.14</v>
      </c>
      <c r="AF181">
        <v>8.4700000000000006</v>
      </c>
      <c r="AG181">
        <v>88.52</v>
      </c>
      <c r="AH181">
        <v>0.97</v>
      </c>
      <c r="AI181">
        <v>5.53</v>
      </c>
      <c r="AJ181">
        <v>15.97</v>
      </c>
      <c r="AK181">
        <v>10.65</v>
      </c>
      <c r="AL181">
        <v>58.96</v>
      </c>
      <c r="AM181">
        <v>34.18</v>
      </c>
      <c r="AN181">
        <v>9.2100000000000009</v>
      </c>
      <c r="AO181">
        <v>22.32</v>
      </c>
      <c r="AP181">
        <v>18.63</v>
      </c>
      <c r="AQ181">
        <v>33.090000000000003</v>
      </c>
    </row>
    <row r="182" spans="1:43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12.340151515152</v>
      </c>
      <c r="H182">
        <v>4.05</v>
      </c>
      <c r="I182">
        <v>-14.44</v>
      </c>
      <c r="J182">
        <v>7.87</v>
      </c>
      <c r="K182">
        <v>1.22</v>
      </c>
      <c r="L182">
        <v>-11.67</v>
      </c>
      <c r="M182">
        <v>7.81</v>
      </c>
      <c r="N182">
        <v>2.4</v>
      </c>
      <c r="O182">
        <v>-8.91</v>
      </c>
      <c r="P182">
        <v>10</v>
      </c>
      <c r="Q182">
        <v>2.12</v>
      </c>
      <c r="R182">
        <v>-1.74</v>
      </c>
      <c r="S182">
        <v>43.86</v>
      </c>
      <c r="T182">
        <v>-0.15</v>
      </c>
      <c r="U182">
        <v>-0.76</v>
      </c>
      <c r="V182">
        <v>5.55</v>
      </c>
      <c r="W182">
        <v>-1.71</v>
      </c>
      <c r="X182">
        <v>-9.67</v>
      </c>
      <c r="Y182">
        <v>6.1</v>
      </c>
      <c r="Z182">
        <v>-1</v>
      </c>
      <c r="AA182">
        <v>-3.22</v>
      </c>
      <c r="AB182">
        <v>2.95</v>
      </c>
      <c r="AC182">
        <v>1.54</v>
      </c>
      <c r="AD182">
        <v>-0.84</v>
      </c>
      <c r="AE182">
        <v>45.54</v>
      </c>
      <c r="AF182">
        <v>11.38</v>
      </c>
      <c r="AG182">
        <v>93.69</v>
      </c>
      <c r="AH182">
        <v>1.0509999999999999</v>
      </c>
      <c r="AI182">
        <v>7.29</v>
      </c>
      <c r="AJ182">
        <v>17.46</v>
      </c>
      <c r="AK182">
        <v>11.27</v>
      </c>
      <c r="AL182">
        <v>42.65</v>
      </c>
      <c r="AM182">
        <v>39.29</v>
      </c>
      <c r="AN182">
        <v>14.81</v>
      </c>
      <c r="AO182">
        <v>22.32</v>
      </c>
      <c r="AP182">
        <v>20.329999999999998</v>
      </c>
      <c r="AQ182">
        <v>42.14</v>
      </c>
    </row>
    <row r="183" spans="1:43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8.2632478632478996</v>
      </c>
      <c r="H183">
        <v>-23.65</v>
      </c>
      <c r="I183">
        <v>3.9</v>
      </c>
      <c r="J183">
        <v>-13.23</v>
      </c>
      <c r="K183">
        <v>-16.7</v>
      </c>
      <c r="L183">
        <v>-0.54</v>
      </c>
      <c r="M183">
        <v>-11.12</v>
      </c>
      <c r="N183">
        <v>-12.52</v>
      </c>
      <c r="O183">
        <v>0.49</v>
      </c>
      <c r="P183">
        <v>-12.95</v>
      </c>
      <c r="Q183">
        <v>-0.57999999999999996</v>
      </c>
      <c r="R183">
        <v>0.43</v>
      </c>
      <c r="S183">
        <v>-11.06</v>
      </c>
      <c r="T183">
        <v>-1.44</v>
      </c>
      <c r="U183">
        <v>-0.44</v>
      </c>
      <c r="V183">
        <v>-12.75</v>
      </c>
      <c r="W183">
        <v>-15.46</v>
      </c>
      <c r="X183">
        <v>-2.5099999999999998</v>
      </c>
      <c r="Y183">
        <v>-14.85</v>
      </c>
      <c r="Z183">
        <v>-6.2</v>
      </c>
      <c r="AA183">
        <v>-0.53</v>
      </c>
      <c r="AB183">
        <v>-15.23</v>
      </c>
      <c r="AC183">
        <v>-0.85</v>
      </c>
      <c r="AD183">
        <v>-0.15</v>
      </c>
      <c r="AE183">
        <v>-15.26</v>
      </c>
      <c r="AF183">
        <v>10.89</v>
      </c>
      <c r="AG183">
        <v>92.02</v>
      </c>
      <c r="AH183">
        <v>1.0289999999999999</v>
      </c>
      <c r="AI183">
        <v>2.98</v>
      </c>
      <c r="AJ183">
        <v>21.6</v>
      </c>
      <c r="AK183">
        <v>21.6</v>
      </c>
      <c r="AL183">
        <v>44.5</v>
      </c>
      <c r="AM183">
        <v>12.12</v>
      </c>
      <c r="AN183">
        <v>5.03</v>
      </c>
      <c r="AO183">
        <v>26.81</v>
      </c>
      <c r="AP183">
        <v>32.770000000000003</v>
      </c>
      <c r="AQ183">
        <v>13.3</v>
      </c>
    </row>
    <row r="184" spans="1:43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14.13768115942</v>
      </c>
      <c r="H184">
        <v>5.37</v>
      </c>
      <c r="I184">
        <v>3.07</v>
      </c>
      <c r="J184">
        <v>0.88</v>
      </c>
      <c r="K184">
        <v>3.5</v>
      </c>
      <c r="L184">
        <v>2.8</v>
      </c>
      <c r="M184">
        <v>0.35</v>
      </c>
      <c r="N184">
        <v>3.21</v>
      </c>
      <c r="O184">
        <v>2.61</v>
      </c>
      <c r="P184">
        <v>0.33</v>
      </c>
      <c r="Q184">
        <v>-0.52</v>
      </c>
      <c r="R184">
        <v>-0.39</v>
      </c>
      <c r="S184">
        <v>-1.03</v>
      </c>
      <c r="T184">
        <v>0.56999999999999995</v>
      </c>
      <c r="U184">
        <v>-0.22</v>
      </c>
      <c r="V184">
        <v>7.1</v>
      </c>
      <c r="W184">
        <v>5.21</v>
      </c>
      <c r="X184">
        <v>-2.14</v>
      </c>
      <c r="Y184">
        <v>6.22</v>
      </c>
      <c r="Z184">
        <v>3.77</v>
      </c>
      <c r="AA184">
        <v>-0.87</v>
      </c>
      <c r="AB184">
        <v>9.02</v>
      </c>
      <c r="AC184">
        <v>-0.18</v>
      </c>
      <c r="AD184">
        <v>0.17</v>
      </c>
      <c r="AE184">
        <v>-6.16</v>
      </c>
      <c r="AF184">
        <v>7.02</v>
      </c>
      <c r="AG184">
        <v>92.75</v>
      </c>
      <c r="AH184">
        <v>0.998</v>
      </c>
      <c r="AI184">
        <v>10.15</v>
      </c>
      <c r="AJ184">
        <v>13.1</v>
      </c>
      <c r="AK184">
        <v>8.0299999999999994</v>
      </c>
      <c r="AL184">
        <v>42.62</v>
      </c>
      <c r="AM184">
        <v>55.84</v>
      </c>
      <c r="AN184">
        <v>20.76</v>
      </c>
      <c r="AO184">
        <v>18.18</v>
      </c>
      <c r="AP184">
        <v>18.079999999999998</v>
      </c>
      <c r="AQ184">
        <v>53.44</v>
      </c>
    </row>
    <row r="185" spans="1:43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14.125177304965</v>
      </c>
      <c r="H185">
        <v>-6.54</v>
      </c>
      <c r="I185">
        <v>-0.09</v>
      </c>
      <c r="J185">
        <v>-2.78</v>
      </c>
      <c r="K185">
        <v>-3.35</v>
      </c>
      <c r="L185">
        <v>-2.23</v>
      </c>
      <c r="M185">
        <v>-0.8</v>
      </c>
      <c r="N185">
        <v>-1.43</v>
      </c>
      <c r="O185">
        <v>-2.35</v>
      </c>
      <c r="P185">
        <v>0.59</v>
      </c>
      <c r="Q185">
        <v>-0.5</v>
      </c>
      <c r="R185">
        <v>0.72</v>
      </c>
      <c r="S185">
        <v>-10.28</v>
      </c>
      <c r="T185">
        <v>0.04</v>
      </c>
      <c r="U185">
        <v>-0.13</v>
      </c>
      <c r="V185">
        <v>1.51</v>
      </c>
      <c r="W185">
        <v>-0.56000000000000005</v>
      </c>
      <c r="X185">
        <v>0.56999999999999995</v>
      </c>
      <c r="Y185">
        <v>-0.99</v>
      </c>
      <c r="Z185">
        <v>1.56</v>
      </c>
      <c r="AA185">
        <v>-1.02</v>
      </c>
      <c r="AB185">
        <v>5.8</v>
      </c>
      <c r="AC185">
        <v>-7.0000000000000007E-2</v>
      </c>
      <c r="AD185">
        <v>0.24</v>
      </c>
      <c r="AE185">
        <v>-5.21</v>
      </c>
      <c r="AF185">
        <v>8.5500000000000007</v>
      </c>
      <c r="AG185">
        <v>88.13</v>
      </c>
      <c r="AH185">
        <v>0.96699999999999997</v>
      </c>
      <c r="AI185">
        <v>10.75</v>
      </c>
      <c r="AJ185">
        <v>15.73</v>
      </c>
      <c r="AK185">
        <v>9.4</v>
      </c>
      <c r="AL185">
        <v>36.24</v>
      </c>
      <c r="AM185">
        <v>53.36</v>
      </c>
      <c r="AN185">
        <v>19.61</v>
      </c>
      <c r="AO185">
        <v>20.329999999999998</v>
      </c>
      <c r="AP185">
        <v>17.989999999999998</v>
      </c>
      <c r="AQ185">
        <v>52.16</v>
      </c>
    </row>
    <row r="186" spans="1:43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13.036594202899</v>
      </c>
      <c r="H186">
        <v>2.82</v>
      </c>
      <c r="I186">
        <v>0.66</v>
      </c>
      <c r="J186">
        <v>0.82</v>
      </c>
      <c r="K186">
        <v>3.42</v>
      </c>
      <c r="L186">
        <v>1.83</v>
      </c>
      <c r="M186">
        <v>0.81</v>
      </c>
      <c r="N186">
        <v>3.27</v>
      </c>
      <c r="O186">
        <v>0.02</v>
      </c>
      <c r="P186">
        <v>2.6</v>
      </c>
      <c r="Q186">
        <v>0.7</v>
      </c>
      <c r="R186">
        <v>0.04</v>
      </c>
      <c r="S186">
        <v>5.38</v>
      </c>
      <c r="T186">
        <v>0.28000000000000003</v>
      </c>
      <c r="U186">
        <v>0.01</v>
      </c>
      <c r="V186">
        <v>2.58</v>
      </c>
      <c r="W186">
        <v>2.3199999999999998</v>
      </c>
      <c r="X186">
        <v>0.37</v>
      </c>
      <c r="Y186">
        <v>1.56</v>
      </c>
      <c r="Z186">
        <v>0.21</v>
      </c>
      <c r="AA186">
        <v>-1</v>
      </c>
      <c r="AB186">
        <v>2.81</v>
      </c>
      <c r="AC186">
        <v>0.51</v>
      </c>
      <c r="AD186">
        <v>-0.18</v>
      </c>
      <c r="AE186">
        <v>10.82</v>
      </c>
      <c r="AF186">
        <v>10.37</v>
      </c>
      <c r="AG186">
        <v>90.43</v>
      </c>
      <c r="AH186">
        <v>1.008</v>
      </c>
      <c r="AI186">
        <v>12.51</v>
      </c>
      <c r="AJ186">
        <v>13.81</v>
      </c>
      <c r="AK186">
        <v>5.6</v>
      </c>
      <c r="AL186">
        <v>43.92</v>
      </c>
      <c r="AM186">
        <v>69.06</v>
      </c>
      <c r="AN186">
        <v>21.71</v>
      </c>
      <c r="AO186">
        <v>19.510000000000002</v>
      </c>
      <c r="AP186">
        <v>14.51</v>
      </c>
      <c r="AQ186">
        <v>59.94</v>
      </c>
    </row>
    <row r="187" spans="1:43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13.531560283688</v>
      </c>
      <c r="H187">
        <v>5.42</v>
      </c>
      <c r="I187">
        <v>-0.94</v>
      </c>
      <c r="J187">
        <v>2.56</v>
      </c>
      <c r="K187">
        <v>2.25</v>
      </c>
      <c r="L187">
        <v>1.93</v>
      </c>
      <c r="M187">
        <v>0.12</v>
      </c>
      <c r="N187">
        <v>1.73</v>
      </c>
      <c r="O187">
        <v>1.17</v>
      </c>
      <c r="P187">
        <v>0.41</v>
      </c>
      <c r="Q187">
        <v>-7.0000000000000007E-2</v>
      </c>
      <c r="R187">
        <v>0.14000000000000001</v>
      </c>
      <c r="S187">
        <v>-1.93</v>
      </c>
      <c r="T187">
        <v>0.16</v>
      </c>
      <c r="U187">
        <v>0.39</v>
      </c>
      <c r="V187">
        <v>-2.14</v>
      </c>
      <c r="W187">
        <v>4.0199999999999996</v>
      </c>
      <c r="X187">
        <v>1.35</v>
      </c>
      <c r="Y187">
        <v>2.4500000000000002</v>
      </c>
      <c r="Z187">
        <v>0.63</v>
      </c>
      <c r="AA187">
        <v>1.93</v>
      </c>
      <c r="AB187">
        <v>-2.81</v>
      </c>
      <c r="AC187">
        <v>-0.08</v>
      </c>
      <c r="AD187">
        <v>-0.17</v>
      </c>
      <c r="AE187">
        <v>2</v>
      </c>
      <c r="AF187">
        <v>8.08</v>
      </c>
      <c r="AG187">
        <v>90.48</v>
      </c>
      <c r="AH187">
        <v>0.98599999999999999</v>
      </c>
      <c r="AI187">
        <v>11.7</v>
      </c>
      <c r="AJ187">
        <v>13.77</v>
      </c>
      <c r="AK187">
        <v>9.43</v>
      </c>
      <c r="AL187">
        <v>46.89</v>
      </c>
      <c r="AM187">
        <v>55.36</v>
      </c>
      <c r="AN187">
        <v>24.72</v>
      </c>
      <c r="AO187">
        <v>20.94</v>
      </c>
      <c r="AP187">
        <v>18.02</v>
      </c>
      <c r="AQ187">
        <v>57.84</v>
      </c>
    </row>
    <row r="188" spans="1:43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12.782986111111001</v>
      </c>
      <c r="H188">
        <v>0.83</v>
      </c>
      <c r="I188">
        <v>-0.76</v>
      </c>
      <c r="J188">
        <v>0.64</v>
      </c>
      <c r="K188">
        <v>2.64</v>
      </c>
      <c r="L188">
        <v>-1.0900000000000001</v>
      </c>
      <c r="M188">
        <v>2.17</v>
      </c>
      <c r="N188">
        <v>4.07</v>
      </c>
      <c r="O188">
        <v>3.04</v>
      </c>
      <c r="P188">
        <v>0.78</v>
      </c>
      <c r="Q188">
        <v>0.38</v>
      </c>
      <c r="R188">
        <v>-0.16</v>
      </c>
      <c r="S188">
        <v>5.33</v>
      </c>
      <c r="T188">
        <v>0.12</v>
      </c>
      <c r="U188">
        <v>0.1</v>
      </c>
      <c r="V188">
        <v>0.13</v>
      </c>
      <c r="W188">
        <v>-0.78</v>
      </c>
      <c r="X188">
        <v>0.15</v>
      </c>
      <c r="Y188">
        <v>-0.82</v>
      </c>
      <c r="Z188">
        <v>-0.47</v>
      </c>
      <c r="AA188">
        <v>0.02</v>
      </c>
      <c r="AB188">
        <v>-1.0900000000000001</v>
      </c>
      <c r="AC188">
        <v>0.41</v>
      </c>
      <c r="AD188">
        <v>-0.54</v>
      </c>
      <c r="AE188">
        <v>18.559999999999999</v>
      </c>
      <c r="AF188">
        <v>8.5299999999999994</v>
      </c>
      <c r="AG188">
        <v>93.6</v>
      </c>
      <c r="AH188">
        <v>1.0209999999999999</v>
      </c>
      <c r="AI188">
        <v>13.3</v>
      </c>
      <c r="AJ188">
        <v>10.17</v>
      </c>
      <c r="AK188">
        <v>6.85</v>
      </c>
      <c r="AL188">
        <v>43.61</v>
      </c>
      <c r="AM188">
        <v>66.02</v>
      </c>
      <c r="AN188">
        <v>23.86</v>
      </c>
      <c r="AO188">
        <v>15.74</v>
      </c>
      <c r="AP188">
        <v>18.190000000000001</v>
      </c>
      <c r="AQ188">
        <v>56.74</v>
      </c>
    </row>
    <row r="189" spans="1:43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10.004761904762001</v>
      </c>
      <c r="H189">
        <v>-4.6399999999999997</v>
      </c>
      <c r="I189">
        <v>-5.93</v>
      </c>
      <c r="J189">
        <v>0.65</v>
      </c>
      <c r="K189">
        <v>-3.72</v>
      </c>
      <c r="L189">
        <v>-8.01</v>
      </c>
      <c r="M189">
        <v>3</v>
      </c>
      <c r="N189">
        <v>-1.74</v>
      </c>
      <c r="O189">
        <v>-7.7</v>
      </c>
      <c r="P189">
        <v>6.04</v>
      </c>
      <c r="Q189">
        <v>-0.62</v>
      </c>
      <c r="R189">
        <v>-0.69</v>
      </c>
      <c r="S189">
        <v>0</v>
      </c>
      <c r="T189">
        <v>-0.23</v>
      </c>
      <c r="U189">
        <v>-0.76</v>
      </c>
      <c r="V189">
        <v>5.9</v>
      </c>
      <c r="W189">
        <v>-5.91</v>
      </c>
      <c r="X189">
        <v>-5.96</v>
      </c>
      <c r="Y189">
        <v>0.41</v>
      </c>
      <c r="Z189">
        <v>-1.35</v>
      </c>
      <c r="AA189">
        <v>-2.04</v>
      </c>
      <c r="AB189">
        <v>1.74</v>
      </c>
      <c r="AC189">
        <v>0.34</v>
      </c>
      <c r="AD189">
        <v>-0.22</v>
      </c>
      <c r="AE189">
        <v>9.6199999999999992</v>
      </c>
      <c r="AF189">
        <v>7.35</v>
      </c>
      <c r="AG189">
        <v>89.22</v>
      </c>
      <c r="AH189">
        <v>0.96599999999999997</v>
      </c>
      <c r="AI189">
        <v>10.5</v>
      </c>
      <c r="AJ189">
        <v>11.57</v>
      </c>
      <c r="AK189">
        <v>7.07</v>
      </c>
      <c r="AL189">
        <v>54.83</v>
      </c>
      <c r="AM189">
        <v>59.76</v>
      </c>
      <c r="AN189">
        <v>18.420000000000002</v>
      </c>
      <c r="AO189">
        <v>15.85</v>
      </c>
      <c r="AP189">
        <v>15.42</v>
      </c>
      <c r="AQ189">
        <v>54.43</v>
      </c>
    </row>
    <row r="190" spans="1:43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13.942248062016001</v>
      </c>
      <c r="H190">
        <v>5.33</v>
      </c>
      <c r="I190">
        <v>-3.81</v>
      </c>
      <c r="J190">
        <v>3.79</v>
      </c>
      <c r="K190">
        <v>4.82</v>
      </c>
      <c r="L190">
        <v>0.46</v>
      </c>
      <c r="M190">
        <v>2.48</v>
      </c>
      <c r="N190">
        <v>4.7300000000000004</v>
      </c>
      <c r="O190">
        <v>-0.69</v>
      </c>
      <c r="P190">
        <v>4.47</v>
      </c>
      <c r="Q190">
        <v>0.8</v>
      </c>
      <c r="R190">
        <v>-0.04</v>
      </c>
      <c r="S190">
        <v>7.83</v>
      </c>
      <c r="T190">
        <v>0.54</v>
      </c>
      <c r="U190">
        <v>0.11</v>
      </c>
      <c r="V190">
        <v>4</v>
      </c>
      <c r="W190">
        <v>4.5199999999999996</v>
      </c>
      <c r="X190">
        <v>-2.63</v>
      </c>
      <c r="Y190">
        <v>6.5</v>
      </c>
      <c r="Z190">
        <v>2.83</v>
      </c>
      <c r="AA190">
        <v>0.46</v>
      </c>
      <c r="AB190">
        <v>4.6900000000000004</v>
      </c>
      <c r="AC190">
        <v>0.55000000000000004</v>
      </c>
      <c r="AD190">
        <v>0.09</v>
      </c>
      <c r="AE190">
        <v>6.83</v>
      </c>
      <c r="AF190">
        <v>9.42</v>
      </c>
      <c r="AG190">
        <v>92.55</v>
      </c>
      <c r="AH190">
        <v>1.02</v>
      </c>
      <c r="AI190">
        <v>10.71</v>
      </c>
      <c r="AJ190">
        <v>11.31</v>
      </c>
      <c r="AK190">
        <v>9.11</v>
      </c>
      <c r="AL190">
        <v>46.34</v>
      </c>
      <c r="AM190">
        <v>54.04</v>
      </c>
      <c r="AN190">
        <v>19.420000000000002</v>
      </c>
      <c r="AO190">
        <v>15.41</v>
      </c>
      <c r="AP190">
        <v>19.12</v>
      </c>
      <c r="AQ190">
        <v>50.39</v>
      </c>
    </row>
    <row r="191" spans="1:43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12.726851851852</v>
      </c>
      <c r="H191">
        <v>-7.51</v>
      </c>
      <c r="I191">
        <v>1.35</v>
      </c>
      <c r="J191">
        <v>-3.87</v>
      </c>
      <c r="K191">
        <v>-6.23</v>
      </c>
      <c r="L191">
        <v>-2.0099999999999998</v>
      </c>
      <c r="M191">
        <v>-2.5</v>
      </c>
      <c r="N191">
        <v>-3.4</v>
      </c>
      <c r="O191">
        <v>-2.44</v>
      </c>
      <c r="P191">
        <v>-0.63</v>
      </c>
      <c r="Q191">
        <v>-0.61</v>
      </c>
      <c r="R191">
        <v>0.71</v>
      </c>
      <c r="S191">
        <v>-12.46</v>
      </c>
      <c r="T191">
        <v>-0.34</v>
      </c>
      <c r="U191">
        <v>-0.3</v>
      </c>
      <c r="V191">
        <v>-0.28999999999999998</v>
      </c>
      <c r="W191">
        <v>-2.1800000000000002</v>
      </c>
      <c r="X191">
        <v>-2.75</v>
      </c>
      <c r="Y191">
        <v>0.63</v>
      </c>
      <c r="Z191">
        <v>-0.28000000000000003</v>
      </c>
      <c r="AA191">
        <v>-1.66</v>
      </c>
      <c r="AB191">
        <v>3.31</v>
      </c>
      <c r="AC191">
        <v>0.4</v>
      </c>
      <c r="AD191">
        <v>-0.49</v>
      </c>
      <c r="AE191">
        <v>18.3</v>
      </c>
      <c r="AF191">
        <v>8.57</v>
      </c>
      <c r="AG191">
        <v>88.21</v>
      </c>
      <c r="AH191">
        <v>0.96799999999999997</v>
      </c>
      <c r="AI191">
        <v>11.92</v>
      </c>
      <c r="AJ191">
        <v>11.79</v>
      </c>
      <c r="AK191">
        <v>8.77</v>
      </c>
      <c r="AL191">
        <v>41.38</v>
      </c>
      <c r="AM191">
        <v>57.59</v>
      </c>
      <c r="AN191">
        <v>17.809999999999999</v>
      </c>
      <c r="AO191">
        <v>14.93</v>
      </c>
      <c r="AP191">
        <v>16.5</v>
      </c>
      <c r="AQ191">
        <v>51.91</v>
      </c>
    </row>
    <row r="192" spans="1:43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14.435507246377</v>
      </c>
      <c r="H192">
        <v>9.8000000000000007</v>
      </c>
      <c r="I192">
        <v>-4.7300000000000004</v>
      </c>
      <c r="J192">
        <v>6.31</v>
      </c>
      <c r="K192">
        <v>8.82</v>
      </c>
      <c r="L192">
        <v>-2.4</v>
      </c>
      <c r="M192">
        <v>6.69</v>
      </c>
      <c r="N192">
        <v>5.99</v>
      </c>
      <c r="O192">
        <v>-3.28</v>
      </c>
      <c r="P192">
        <v>7.69</v>
      </c>
      <c r="Q192">
        <v>0.66</v>
      </c>
      <c r="R192">
        <v>-0.14000000000000001</v>
      </c>
      <c r="S192">
        <v>7.92</v>
      </c>
      <c r="T192">
        <v>0.42</v>
      </c>
      <c r="U192">
        <v>-0.28999999999999998</v>
      </c>
      <c r="V192">
        <v>6.82</v>
      </c>
      <c r="W192">
        <v>6.97</v>
      </c>
      <c r="X192">
        <v>-1.69</v>
      </c>
      <c r="Y192">
        <v>7.84</v>
      </c>
      <c r="Z192">
        <v>1.19</v>
      </c>
      <c r="AA192">
        <v>-0.88</v>
      </c>
      <c r="AB192">
        <v>4.55</v>
      </c>
      <c r="AC192">
        <v>-0.14000000000000001</v>
      </c>
      <c r="AD192">
        <v>-0.12</v>
      </c>
      <c r="AE192">
        <v>-0.98</v>
      </c>
      <c r="AF192">
        <v>8.61</v>
      </c>
      <c r="AG192">
        <v>91.13</v>
      </c>
      <c r="AH192">
        <v>0.997</v>
      </c>
      <c r="AI192">
        <v>9.49</v>
      </c>
      <c r="AJ192">
        <v>12.92</v>
      </c>
      <c r="AK192">
        <v>8.85</v>
      </c>
      <c r="AL192">
        <v>39.76</v>
      </c>
      <c r="AM192">
        <v>51.72</v>
      </c>
      <c r="AN192">
        <v>19.97</v>
      </c>
      <c r="AO192">
        <v>17.260000000000002</v>
      </c>
      <c r="AP192">
        <v>16.440000000000001</v>
      </c>
      <c r="AQ192">
        <v>54.84</v>
      </c>
    </row>
    <row r="193" spans="1:43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13.056028368793999</v>
      </c>
      <c r="H193">
        <v>4.1100000000000003</v>
      </c>
      <c r="I193">
        <v>-7.15</v>
      </c>
      <c r="J193">
        <v>5.08</v>
      </c>
      <c r="K193">
        <v>0.42</v>
      </c>
      <c r="L193">
        <v>-7.65</v>
      </c>
      <c r="M193">
        <v>5.66</v>
      </c>
      <c r="N193">
        <v>-0.68</v>
      </c>
      <c r="O193">
        <v>-6.13</v>
      </c>
      <c r="P193">
        <v>5.78</v>
      </c>
      <c r="Q193">
        <v>-0.4</v>
      </c>
      <c r="R193">
        <v>0.05</v>
      </c>
      <c r="S193">
        <v>-4.45</v>
      </c>
      <c r="T193">
        <v>-0.04</v>
      </c>
      <c r="U193">
        <v>-0.82</v>
      </c>
      <c r="V193">
        <v>9.19</v>
      </c>
      <c r="W193">
        <v>1.26</v>
      </c>
      <c r="X193">
        <v>-6.06</v>
      </c>
      <c r="Y193">
        <v>7.97</v>
      </c>
      <c r="Z193">
        <v>2.4300000000000002</v>
      </c>
      <c r="AA193">
        <v>-3.6</v>
      </c>
      <c r="AB193">
        <v>14.54</v>
      </c>
      <c r="AC193">
        <v>0.09</v>
      </c>
      <c r="AD193">
        <v>0.01</v>
      </c>
      <c r="AE193">
        <v>1.0900000000000001</v>
      </c>
      <c r="AF193">
        <v>7.32</v>
      </c>
      <c r="AG193">
        <v>87.79</v>
      </c>
      <c r="AH193">
        <v>0.95099999999999996</v>
      </c>
      <c r="AI193">
        <v>9.7799999999999994</v>
      </c>
      <c r="AJ193">
        <v>22.68</v>
      </c>
      <c r="AK193">
        <v>10.27</v>
      </c>
      <c r="AL193">
        <v>36.76</v>
      </c>
      <c r="AM193">
        <v>48.78</v>
      </c>
      <c r="AN193">
        <v>19.36</v>
      </c>
      <c r="AO193">
        <v>27.77</v>
      </c>
      <c r="AP193">
        <v>20.73</v>
      </c>
      <c r="AQ193">
        <v>48.29</v>
      </c>
    </row>
    <row r="194" spans="1:43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12.757092198582001</v>
      </c>
      <c r="H194">
        <v>2.87</v>
      </c>
      <c r="I194">
        <v>-8.06</v>
      </c>
      <c r="J194">
        <v>5.16</v>
      </c>
      <c r="K194">
        <v>-1.1100000000000001</v>
      </c>
      <c r="L194">
        <v>-7.72</v>
      </c>
      <c r="M194">
        <v>4.9800000000000004</v>
      </c>
      <c r="N194">
        <v>-0.61</v>
      </c>
      <c r="O194">
        <v>-5.41</v>
      </c>
      <c r="P194">
        <v>5.07</v>
      </c>
      <c r="Q194">
        <v>-1.1399999999999999</v>
      </c>
      <c r="R194">
        <v>0.13</v>
      </c>
      <c r="S194">
        <v>-13.45</v>
      </c>
      <c r="T194">
        <v>0.1</v>
      </c>
      <c r="U194">
        <v>-0.79</v>
      </c>
      <c r="V194">
        <v>9.9600000000000009</v>
      </c>
      <c r="W194">
        <v>3.18</v>
      </c>
      <c r="X194">
        <v>-6.79</v>
      </c>
      <c r="Y194">
        <v>10.35</v>
      </c>
      <c r="Z194">
        <v>4.0599999999999996</v>
      </c>
      <c r="AA194">
        <v>-3.2</v>
      </c>
      <c r="AB194">
        <v>16.36</v>
      </c>
      <c r="AC194">
        <v>-0.41</v>
      </c>
      <c r="AD194">
        <v>-0.35</v>
      </c>
      <c r="AE194">
        <v>0.14000000000000001</v>
      </c>
      <c r="AF194">
        <v>5.61</v>
      </c>
      <c r="AG194">
        <v>87.79</v>
      </c>
      <c r="AH194">
        <v>0.93400000000000005</v>
      </c>
      <c r="AI194">
        <v>10.01</v>
      </c>
      <c r="AJ194">
        <v>23.12</v>
      </c>
      <c r="AK194">
        <v>10.81</v>
      </c>
      <c r="AL194">
        <v>36.93</v>
      </c>
      <c r="AM194">
        <v>48.08</v>
      </c>
      <c r="AN194">
        <v>18.91</v>
      </c>
      <c r="AO194">
        <v>28.52</v>
      </c>
      <c r="AP194">
        <v>21.62</v>
      </c>
      <c r="AQ194">
        <v>46.67</v>
      </c>
    </row>
    <row r="195" spans="1:43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13.122727272726999</v>
      </c>
      <c r="H195">
        <v>-6.33</v>
      </c>
      <c r="I195">
        <v>10.6</v>
      </c>
      <c r="J195">
        <v>-6.86</v>
      </c>
      <c r="K195">
        <v>-4.57</v>
      </c>
      <c r="L195">
        <v>8.65</v>
      </c>
      <c r="M195">
        <v>-7.55</v>
      </c>
      <c r="N195">
        <v>-2.69</v>
      </c>
      <c r="O195">
        <v>8.33</v>
      </c>
      <c r="P195">
        <v>-8.74</v>
      </c>
      <c r="Q195">
        <v>0.02</v>
      </c>
      <c r="R195">
        <v>0.81</v>
      </c>
      <c r="S195">
        <v>-7.54</v>
      </c>
      <c r="T195">
        <v>-0.4</v>
      </c>
      <c r="U195">
        <v>0.81</v>
      </c>
      <c r="V195">
        <v>-10.78</v>
      </c>
      <c r="W195">
        <v>-3.15</v>
      </c>
      <c r="X195">
        <v>5.96</v>
      </c>
      <c r="Y195">
        <v>-7.75</v>
      </c>
      <c r="Z195">
        <v>-2</v>
      </c>
      <c r="AA195">
        <v>4</v>
      </c>
      <c r="AB195">
        <v>-12.35</v>
      </c>
      <c r="AC195">
        <v>-0.3</v>
      </c>
      <c r="AD195">
        <v>0.73</v>
      </c>
      <c r="AE195">
        <v>-19.77</v>
      </c>
      <c r="AF195">
        <v>8.86</v>
      </c>
      <c r="AG195">
        <v>91.94</v>
      </c>
      <c r="AH195">
        <v>1.008</v>
      </c>
      <c r="AI195">
        <v>8.73</v>
      </c>
      <c r="AJ195">
        <v>13.72</v>
      </c>
      <c r="AK195">
        <v>10.5</v>
      </c>
      <c r="AL195">
        <v>40.840000000000003</v>
      </c>
      <c r="AM195">
        <v>45.41</v>
      </c>
      <c r="AN195">
        <v>14.55</v>
      </c>
      <c r="AO195">
        <v>17.670000000000002</v>
      </c>
      <c r="AP195">
        <v>20.37</v>
      </c>
      <c r="AQ195">
        <v>41.67</v>
      </c>
    </row>
    <row r="196" spans="1:43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13.209459459459</v>
      </c>
      <c r="H196">
        <v>2.02</v>
      </c>
      <c r="I196">
        <v>3.45</v>
      </c>
      <c r="J196">
        <v>-0.55000000000000004</v>
      </c>
      <c r="K196">
        <v>1.64</v>
      </c>
      <c r="L196">
        <v>3.74</v>
      </c>
      <c r="M196">
        <v>-1.2</v>
      </c>
      <c r="N196">
        <v>0.09</v>
      </c>
      <c r="O196">
        <v>2.21</v>
      </c>
      <c r="P196">
        <v>-1.69</v>
      </c>
      <c r="Q196">
        <v>-0.38</v>
      </c>
      <c r="R196">
        <v>0.53</v>
      </c>
      <c r="S196">
        <v>-7.87</v>
      </c>
      <c r="T196">
        <v>-0.05</v>
      </c>
      <c r="U196">
        <v>0.37</v>
      </c>
      <c r="V196">
        <v>-3.79</v>
      </c>
      <c r="W196">
        <v>-0.06</v>
      </c>
      <c r="X196">
        <v>4.08</v>
      </c>
      <c r="Y196">
        <v>-3.37</v>
      </c>
      <c r="Z196">
        <v>1.17</v>
      </c>
      <c r="AA196">
        <v>1.22</v>
      </c>
      <c r="AB196">
        <v>0.13</v>
      </c>
      <c r="AC196">
        <v>0.21</v>
      </c>
      <c r="AD196">
        <v>0.62</v>
      </c>
      <c r="AE196">
        <v>-6.45</v>
      </c>
      <c r="AF196">
        <v>8.1300000000000008</v>
      </c>
      <c r="AG196">
        <v>89.77</v>
      </c>
      <c r="AH196">
        <v>0.97899999999999998</v>
      </c>
      <c r="AI196">
        <v>11.66</v>
      </c>
      <c r="AJ196">
        <v>18.54</v>
      </c>
      <c r="AK196">
        <v>11.17</v>
      </c>
      <c r="AL196">
        <v>51.56</v>
      </c>
      <c r="AM196">
        <v>51.08</v>
      </c>
      <c r="AN196">
        <v>21.48</v>
      </c>
      <c r="AO196">
        <v>25.17</v>
      </c>
      <c r="AP196">
        <v>20.38</v>
      </c>
      <c r="AQ196">
        <v>51.32</v>
      </c>
    </row>
    <row r="197" spans="1:43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9.9666666666667005</v>
      </c>
      <c r="H197">
        <v>-18.809999999999999</v>
      </c>
      <c r="I197">
        <v>6.89</v>
      </c>
      <c r="J197">
        <v>-11.38</v>
      </c>
      <c r="K197">
        <v>-17.55</v>
      </c>
      <c r="L197">
        <v>3.23</v>
      </c>
      <c r="M197">
        <v>-13.44</v>
      </c>
      <c r="N197">
        <v>-12.07</v>
      </c>
      <c r="O197">
        <v>2.31</v>
      </c>
      <c r="P197">
        <v>-13.15</v>
      </c>
      <c r="Q197">
        <v>-0.64</v>
      </c>
      <c r="R197">
        <v>0.7</v>
      </c>
      <c r="S197">
        <v>-13.09</v>
      </c>
      <c r="T197">
        <v>-1.54</v>
      </c>
      <c r="U197">
        <v>0.2</v>
      </c>
      <c r="V197">
        <v>-18.78</v>
      </c>
      <c r="W197">
        <v>-14.84</v>
      </c>
      <c r="X197">
        <v>2</v>
      </c>
      <c r="Y197">
        <v>-17.66</v>
      </c>
      <c r="Z197">
        <v>-6.59</v>
      </c>
      <c r="AA197">
        <v>1.56</v>
      </c>
      <c r="AB197">
        <v>-19.899999999999999</v>
      </c>
      <c r="AC197">
        <v>0.1</v>
      </c>
      <c r="AD197">
        <v>0.6</v>
      </c>
      <c r="AE197">
        <v>-7.69</v>
      </c>
      <c r="AF197">
        <v>10</v>
      </c>
      <c r="AG197">
        <v>91.03</v>
      </c>
      <c r="AH197">
        <v>1.01</v>
      </c>
      <c r="AI197">
        <v>8.25</v>
      </c>
      <c r="AJ197">
        <v>18.28</v>
      </c>
      <c r="AK197">
        <v>12.93</v>
      </c>
      <c r="AL197">
        <v>52.84</v>
      </c>
      <c r="AM197">
        <v>38.950000000000003</v>
      </c>
      <c r="AN197">
        <v>11.82</v>
      </c>
      <c r="AO197">
        <v>25.2</v>
      </c>
      <c r="AP197">
        <v>22.07</v>
      </c>
      <c r="AQ197">
        <v>34.869999999999997</v>
      </c>
    </row>
    <row r="198" spans="1:43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13.737847222221999</v>
      </c>
      <c r="H198">
        <v>0.66</v>
      </c>
      <c r="I198">
        <v>-0.08</v>
      </c>
      <c r="J198">
        <v>0.33</v>
      </c>
      <c r="K198">
        <v>1.47</v>
      </c>
      <c r="L198">
        <v>1.03</v>
      </c>
      <c r="M198">
        <v>0.38</v>
      </c>
      <c r="N198">
        <v>0.99</v>
      </c>
      <c r="O198">
        <v>0.72</v>
      </c>
      <c r="P198">
        <v>0.36</v>
      </c>
      <c r="Q198">
        <v>-0.36</v>
      </c>
      <c r="R198">
        <v>7.0000000000000007E-2</v>
      </c>
      <c r="S198">
        <v>-5.05</v>
      </c>
      <c r="T198">
        <v>0.03</v>
      </c>
      <c r="U198">
        <v>-0.2</v>
      </c>
      <c r="V198">
        <v>2.0499999999999998</v>
      </c>
      <c r="W198">
        <v>1.8</v>
      </c>
      <c r="X198">
        <v>0.75</v>
      </c>
      <c r="Y198">
        <v>1.1599999999999999</v>
      </c>
      <c r="Z198">
        <v>-0.44</v>
      </c>
      <c r="AA198">
        <v>-0.59</v>
      </c>
      <c r="AB198">
        <v>0.18</v>
      </c>
      <c r="AC198">
        <v>-0.14000000000000001</v>
      </c>
      <c r="AD198">
        <v>-0.4</v>
      </c>
      <c r="AE198">
        <v>6.02</v>
      </c>
      <c r="AF198">
        <v>7.02</v>
      </c>
      <c r="AG198">
        <v>92.35</v>
      </c>
      <c r="AH198">
        <v>0.99399999999999999</v>
      </c>
      <c r="AI198">
        <v>10.46</v>
      </c>
      <c r="AJ198">
        <v>13.28</v>
      </c>
      <c r="AK198">
        <v>6.46</v>
      </c>
      <c r="AL198">
        <v>39.130000000000003</v>
      </c>
      <c r="AM198">
        <v>61.83</v>
      </c>
      <c r="AN198">
        <v>17.11</v>
      </c>
      <c r="AO198">
        <v>19.38</v>
      </c>
      <c r="AP198">
        <v>15.38</v>
      </c>
      <c r="AQ198">
        <v>52.66</v>
      </c>
    </row>
    <row r="199" spans="1:43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10.274074074074001</v>
      </c>
      <c r="H199">
        <v>4.29</v>
      </c>
      <c r="I199">
        <v>-6.28</v>
      </c>
      <c r="J199">
        <v>4.24</v>
      </c>
      <c r="K199">
        <v>-2.2999999999999998</v>
      </c>
      <c r="L199">
        <v>-3.36</v>
      </c>
      <c r="M199">
        <v>0.2</v>
      </c>
      <c r="N199">
        <v>0.66</v>
      </c>
      <c r="O199">
        <v>-0.4</v>
      </c>
      <c r="P199">
        <v>0.92</v>
      </c>
      <c r="Q199">
        <v>0.73</v>
      </c>
      <c r="R199">
        <v>-0.79</v>
      </c>
      <c r="S199">
        <v>15.1</v>
      </c>
      <c r="T199">
        <v>-0.52</v>
      </c>
      <c r="U199">
        <v>-0.47</v>
      </c>
      <c r="V199">
        <v>-1.68</v>
      </c>
      <c r="W199">
        <v>0.11</v>
      </c>
      <c r="X199">
        <v>-5.38</v>
      </c>
      <c r="Y199">
        <v>4.24</v>
      </c>
      <c r="Z199">
        <v>-1.69</v>
      </c>
      <c r="AA199">
        <v>-1.8</v>
      </c>
      <c r="AB199">
        <v>-0.54</v>
      </c>
      <c r="AC199">
        <v>0.33</v>
      </c>
      <c r="AD199">
        <v>0.87</v>
      </c>
      <c r="AE199">
        <v>-7.22</v>
      </c>
      <c r="AF199">
        <v>9.84</v>
      </c>
      <c r="AG199">
        <v>92.81</v>
      </c>
      <c r="AH199">
        <v>1.026</v>
      </c>
      <c r="AI199">
        <v>8.44</v>
      </c>
      <c r="AJ199">
        <v>11.25</v>
      </c>
      <c r="AK199">
        <v>8.65</v>
      </c>
      <c r="AL199">
        <v>57.32</v>
      </c>
      <c r="AM199">
        <v>49.37</v>
      </c>
      <c r="AN199">
        <v>16.87</v>
      </c>
      <c r="AO199">
        <v>17.3</v>
      </c>
      <c r="AP199">
        <v>17.09</v>
      </c>
      <c r="AQ199">
        <v>49.68</v>
      </c>
    </row>
    <row r="200" spans="1:43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12.219503546099</v>
      </c>
      <c r="H200">
        <v>0.05</v>
      </c>
      <c r="I200">
        <v>-1.99</v>
      </c>
      <c r="J200">
        <v>0.79</v>
      </c>
      <c r="K200">
        <v>0.03</v>
      </c>
      <c r="L200">
        <v>-0.19</v>
      </c>
      <c r="M200">
        <v>0.12</v>
      </c>
      <c r="N200">
        <v>0.19</v>
      </c>
      <c r="O200">
        <v>-3.14</v>
      </c>
      <c r="P200">
        <v>2.67</v>
      </c>
      <c r="Q200">
        <v>0.02</v>
      </c>
      <c r="R200">
        <v>0.88</v>
      </c>
      <c r="S200">
        <v>-6.47</v>
      </c>
      <c r="T200">
        <v>0.33</v>
      </c>
      <c r="U200">
        <v>-0.22</v>
      </c>
      <c r="V200">
        <v>5.16</v>
      </c>
      <c r="W200">
        <v>1.21</v>
      </c>
      <c r="X200">
        <v>-2.4300000000000002</v>
      </c>
      <c r="Y200">
        <v>3.16</v>
      </c>
      <c r="Z200">
        <v>2.94</v>
      </c>
      <c r="AA200">
        <v>0.92</v>
      </c>
      <c r="AB200">
        <v>4.62</v>
      </c>
      <c r="AC200">
        <v>0.08</v>
      </c>
      <c r="AD200">
        <v>0.71</v>
      </c>
      <c r="AE200">
        <v>-9.58</v>
      </c>
      <c r="AF200">
        <v>9.49</v>
      </c>
      <c r="AG200">
        <v>87.37</v>
      </c>
      <c r="AH200">
        <v>0.96899999999999997</v>
      </c>
      <c r="AI200">
        <v>8.36</v>
      </c>
      <c r="AJ200">
        <v>13.27</v>
      </c>
      <c r="AK200">
        <v>10.45</v>
      </c>
      <c r="AL200">
        <v>43.04</v>
      </c>
      <c r="AM200">
        <v>44.44</v>
      </c>
      <c r="AN200">
        <v>15.88</v>
      </c>
      <c r="AO200">
        <v>16.920000000000002</v>
      </c>
      <c r="AP200">
        <v>21</v>
      </c>
      <c r="AQ200">
        <v>43.06</v>
      </c>
    </row>
    <row r="201" spans="1:43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12.398106060606001</v>
      </c>
      <c r="H201">
        <v>-8.64</v>
      </c>
      <c r="I201">
        <v>4.96</v>
      </c>
      <c r="J201">
        <v>-5.84</v>
      </c>
      <c r="K201">
        <v>-7.09</v>
      </c>
      <c r="L201">
        <v>4.58</v>
      </c>
      <c r="M201">
        <v>-7.02</v>
      </c>
      <c r="N201">
        <v>-6.5</v>
      </c>
      <c r="O201">
        <v>0.56999999999999995</v>
      </c>
      <c r="P201">
        <v>-6.43</v>
      </c>
      <c r="Q201">
        <v>-0.88</v>
      </c>
      <c r="R201">
        <v>0.04</v>
      </c>
      <c r="S201">
        <v>-11.52</v>
      </c>
      <c r="T201">
        <v>-0.54</v>
      </c>
      <c r="U201">
        <v>0.15</v>
      </c>
      <c r="V201">
        <v>-6.74</v>
      </c>
      <c r="W201">
        <v>-4.2699999999999996</v>
      </c>
      <c r="X201">
        <v>0.49</v>
      </c>
      <c r="Y201">
        <v>-4.3600000000000003</v>
      </c>
      <c r="Z201">
        <v>-3.6</v>
      </c>
      <c r="AA201">
        <v>0.45</v>
      </c>
      <c r="AB201">
        <v>-9.2200000000000006</v>
      </c>
      <c r="AC201">
        <v>-0.61</v>
      </c>
      <c r="AD201">
        <v>0.1</v>
      </c>
      <c r="AE201">
        <v>-13.76</v>
      </c>
      <c r="AF201">
        <v>6.39</v>
      </c>
      <c r="AG201">
        <v>91.94</v>
      </c>
      <c r="AH201">
        <v>0.98299999999999998</v>
      </c>
      <c r="AI201">
        <v>7.81</v>
      </c>
      <c r="AJ201">
        <v>15.29</v>
      </c>
      <c r="AK201">
        <v>7.81</v>
      </c>
      <c r="AL201">
        <v>49.71</v>
      </c>
      <c r="AM201">
        <v>50</v>
      </c>
      <c r="AN201">
        <v>16.5</v>
      </c>
      <c r="AO201">
        <v>20.79</v>
      </c>
      <c r="AP201">
        <v>17.38</v>
      </c>
      <c r="AQ201">
        <v>48.7</v>
      </c>
    </row>
    <row r="202" spans="1:43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11.837820512821001</v>
      </c>
      <c r="H202">
        <v>-4.22</v>
      </c>
      <c r="I202">
        <v>-5.55</v>
      </c>
      <c r="J202">
        <v>0.55000000000000004</v>
      </c>
      <c r="K202">
        <v>-0.22</v>
      </c>
      <c r="L202">
        <v>-5.03</v>
      </c>
      <c r="M202">
        <v>3.07</v>
      </c>
      <c r="N202">
        <v>0.6</v>
      </c>
      <c r="O202">
        <v>-3.24</v>
      </c>
      <c r="P202">
        <v>3.57</v>
      </c>
      <c r="Q202">
        <v>-0.92</v>
      </c>
      <c r="R202">
        <v>-1.1200000000000001</v>
      </c>
      <c r="S202">
        <v>3.33</v>
      </c>
      <c r="T202">
        <v>-7.0000000000000007E-2</v>
      </c>
      <c r="U202">
        <v>-0.41</v>
      </c>
      <c r="V202">
        <v>3.52</v>
      </c>
      <c r="W202">
        <v>-2.99</v>
      </c>
      <c r="X202">
        <v>-2.56</v>
      </c>
      <c r="Y202">
        <v>-0.28999999999999998</v>
      </c>
      <c r="Z202">
        <v>0.81</v>
      </c>
      <c r="AA202">
        <v>-1.65</v>
      </c>
      <c r="AB202">
        <v>5.77</v>
      </c>
      <c r="AC202">
        <v>-0.49</v>
      </c>
      <c r="AD202">
        <v>-0.81</v>
      </c>
      <c r="AE202">
        <v>2.78</v>
      </c>
      <c r="AF202">
        <v>5.37</v>
      </c>
      <c r="AG202">
        <v>94.53</v>
      </c>
      <c r="AH202">
        <v>0.999</v>
      </c>
      <c r="AI202">
        <v>9.16</v>
      </c>
      <c r="AJ202">
        <v>20.27</v>
      </c>
      <c r="AK202">
        <v>6.04</v>
      </c>
      <c r="AL202">
        <v>45.62</v>
      </c>
      <c r="AM202">
        <v>60.26</v>
      </c>
      <c r="AN202">
        <v>16.77</v>
      </c>
      <c r="AO202">
        <v>23.78</v>
      </c>
      <c r="AP202">
        <v>12.87</v>
      </c>
      <c r="AQ202">
        <v>56.58</v>
      </c>
    </row>
    <row r="203" spans="1:43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9.4883720930232993</v>
      </c>
      <c r="H203">
        <v>0.18</v>
      </c>
      <c r="I203">
        <v>-9.32</v>
      </c>
      <c r="J203">
        <v>4.3499999999999996</v>
      </c>
      <c r="K203">
        <v>-0.2</v>
      </c>
      <c r="L203">
        <v>-8.99</v>
      </c>
      <c r="M203">
        <v>5.67</v>
      </c>
      <c r="N203">
        <v>-2.37</v>
      </c>
      <c r="O203">
        <v>-5.52</v>
      </c>
      <c r="P203">
        <v>3.04</v>
      </c>
      <c r="Q203">
        <v>-0.66</v>
      </c>
      <c r="R203">
        <v>-0.55000000000000004</v>
      </c>
      <c r="S203">
        <v>-1.1299999999999999</v>
      </c>
      <c r="T203">
        <v>-0.19</v>
      </c>
      <c r="U203">
        <v>-0.38</v>
      </c>
      <c r="V203">
        <v>2.2000000000000002</v>
      </c>
      <c r="W203">
        <v>-1.68</v>
      </c>
      <c r="X203">
        <v>-5.5</v>
      </c>
      <c r="Y203">
        <v>4.4400000000000004</v>
      </c>
      <c r="Z203">
        <v>-1.96</v>
      </c>
      <c r="AA203">
        <v>-0.53</v>
      </c>
      <c r="AB203">
        <v>-3.3</v>
      </c>
      <c r="AC203">
        <v>-0.4</v>
      </c>
      <c r="AD203">
        <v>-0.57999999999999996</v>
      </c>
      <c r="AE203">
        <v>2.94</v>
      </c>
      <c r="AF203">
        <v>6.56</v>
      </c>
      <c r="AG203">
        <v>92.68</v>
      </c>
      <c r="AH203">
        <v>0.99199999999999999</v>
      </c>
      <c r="AI203">
        <v>7.65</v>
      </c>
      <c r="AJ203">
        <v>11.32</v>
      </c>
      <c r="AK203">
        <v>6.18</v>
      </c>
      <c r="AL203">
        <v>52.06</v>
      </c>
      <c r="AM203">
        <v>55.32</v>
      </c>
      <c r="AN203">
        <v>14.26</v>
      </c>
      <c r="AO203">
        <v>15.88</v>
      </c>
      <c r="AP203">
        <v>12.65</v>
      </c>
      <c r="AQ203">
        <v>53.01</v>
      </c>
    </row>
    <row r="204" spans="1:43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12.516269841270001</v>
      </c>
      <c r="H204">
        <v>2.5499999999999998</v>
      </c>
      <c r="I204">
        <v>-2.63</v>
      </c>
      <c r="J204">
        <v>2.2000000000000002</v>
      </c>
      <c r="K204">
        <v>1.55</v>
      </c>
      <c r="L204">
        <v>0.18</v>
      </c>
      <c r="M204">
        <v>0.86</v>
      </c>
      <c r="N204">
        <v>-0.93</v>
      </c>
      <c r="O204">
        <v>-0.95</v>
      </c>
      <c r="P204">
        <v>-7.0000000000000007E-2</v>
      </c>
      <c r="Q204">
        <v>-0.4</v>
      </c>
      <c r="R204">
        <v>0.38</v>
      </c>
      <c r="S204">
        <v>-7.69</v>
      </c>
      <c r="T204">
        <v>-0.18</v>
      </c>
      <c r="U204">
        <v>-0.12</v>
      </c>
      <c r="V204">
        <v>-0.83</v>
      </c>
      <c r="W204">
        <v>-1.83</v>
      </c>
      <c r="X204">
        <v>0.92</v>
      </c>
      <c r="Y204">
        <v>-2.5499999999999998</v>
      </c>
      <c r="Z204">
        <v>-1.1200000000000001</v>
      </c>
      <c r="AA204">
        <v>-0.88</v>
      </c>
      <c r="AB204">
        <v>-1.04</v>
      </c>
      <c r="AC204">
        <v>-0.36</v>
      </c>
      <c r="AD204">
        <v>0.43</v>
      </c>
      <c r="AE204">
        <v>-13.71</v>
      </c>
      <c r="AF204">
        <v>7.26</v>
      </c>
      <c r="AG204">
        <v>90.29</v>
      </c>
      <c r="AH204">
        <v>0.97499999999999998</v>
      </c>
      <c r="AI204">
        <v>9.1300000000000008</v>
      </c>
      <c r="AJ204">
        <v>14.38</v>
      </c>
      <c r="AK204">
        <v>11.3</v>
      </c>
      <c r="AL204">
        <v>40.29</v>
      </c>
      <c r="AM204">
        <v>44.69</v>
      </c>
      <c r="AN204">
        <v>17.12</v>
      </c>
      <c r="AO204">
        <v>19.75</v>
      </c>
      <c r="AP204">
        <v>22.6</v>
      </c>
      <c r="AQ204">
        <v>43.1</v>
      </c>
    </row>
    <row r="205" spans="1:43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10.458888888889</v>
      </c>
      <c r="H205">
        <v>-5.46</v>
      </c>
      <c r="I205">
        <v>-6.76</v>
      </c>
      <c r="J205">
        <v>0.4</v>
      </c>
      <c r="K205">
        <v>-6.92</v>
      </c>
      <c r="L205">
        <v>-4.97</v>
      </c>
      <c r="M205">
        <v>-1.33</v>
      </c>
      <c r="N205">
        <v>-6.23</v>
      </c>
      <c r="O205">
        <v>-6.37</v>
      </c>
      <c r="P205">
        <v>0.24</v>
      </c>
      <c r="Q205">
        <v>-1.27</v>
      </c>
      <c r="R205">
        <v>-0.25</v>
      </c>
      <c r="S205">
        <v>-11.98</v>
      </c>
      <c r="T205">
        <v>-0.53</v>
      </c>
      <c r="U205">
        <v>-0.26</v>
      </c>
      <c r="V205">
        <v>-2.71</v>
      </c>
      <c r="W205">
        <v>-1.82</v>
      </c>
      <c r="X205">
        <v>-2.98</v>
      </c>
      <c r="Y205">
        <v>1.1599999999999999</v>
      </c>
      <c r="Z205">
        <v>-0.56999999999999995</v>
      </c>
      <c r="AA205">
        <v>-2.64</v>
      </c>
      <c r="AB205">
        <v>5.46</v>
      </c>
      <c r="AC205">
        <v>-0.8</v>
      </c>
      <c r="AD205">
        <v>-0.48</v>
      </c>
      <c r="AE205">
        <v>-5.7</v>
      </c>
      <c r="AF205">
        <v>6.03</v>
      </c>
      <c r="AG205">
        <v>92.27</v>
      </c>
      <c r="AH205">
        <v>0.98299999999999998</v>
      </c>
      <c r="AI205">
        <v>5.48</v>
      </c>
      <c r="AJ205">
        <v>19.12</v>
      </c>
      <c r="AK205">
        <v>10.58</v>
      </c>
      <c r="AL205">
        <v>47.42</v>
      </c>
      <c r="AM205">
        <v>34.130000000000003</v>
      </c>
      <c r="AN205">
        <v>9.0500000000000007</v>
      </c>
      <c r="AO205">
        <v>24.35</v>
      </c>
      <c r="AP205">
        <v>17.59</v>
      </c>
      <c r="AQ205">
        <v>33.97</v>
      </c>
    </row>
    <row r="206" spans="1:43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11.083333333333</v>
      </c>
      <c r="H206">
        <v>-4</v>
      </c>
      <c r="I206">
        <v>-0.92</v>
      </c>
      <c r="J206">
        <v>-1.36</v>
      </c>
      <c r="K206">
        <v>-1.41</v>
      </c>
      <c r="L206">
        <v>-1.38</v>
      </c>
      <c r="M206">
        <v>-7.0000000000000007E-2</v>
      </c>
      <c r="N206">
        <v>-0.61</v>
      </c>
      <c r="O206">
        <v>-0.11</v>
      </c>
      <c r="P206">
        <v>-0.45</v>
      </c>
      <c r="Q206">
        <v>0.92</v>
      </c>
      <c r="R206">
        <v>-0.74</v>
      </c>
      <c r="S206">
        <v>14.59</v>
      </c>
      <c r="T206">
        <v>-0.24</v>
      </c>
      <c r="U206">
        <v>-0.33</v>
      </c>
      <c r="V206">
        <v>0.61</v>
      </c>
      <c r="W206">
        <v>-6.34</v>
      </c>
      <c r="X206">
        <v>-2.87</v>
      </c>
      <c r="Y206">
        <v>-3.94</v>
      </c>
      <c r="Z206">
        <v>-2.72</v>
      </c>
      <c r="AA206">
        <v>-2.41</v>
      </c>
      <c r="AB206">
        <v>-1.57</v>
      </c>
      <c r="AC206">
        <v>0.37</v>
      </c>
      <c r="AD206">
        <v>-0.69</v>
      </c>
      <c r="AE206">
        <v>20.89</v>
      </c>
      <c r="AF206">
        <v>12.03</v>
      </c>
      <c r="AG206">
        <v>92.09</v>
      </c>
      <c r="AH206">
        <v>1.0409999999999999</v>
      </c>
      <c r="AI206">
        <v>10.83</v>
      </c>
      <c r="AJ206">
        <v>12.22</v>
      </c>
      <c r="AK206">
        <v>6.99</v>
      </c>
      <c r="AL206">
        <v>45.75</v>
      </c>
      <c r="AM206">
        <v>60.78</v>
      </c>
      <c r="AN206">
        <v>20.260000000000002</v>
      </c>
      <c r="AO206">
        <v>16.760000000000002</v>
      </c>
      <c r="AP206">
        <v>15.89</v>
      </c>
      <c r="AQ206">
        <v>56.04</v>
      </c>
    </row>
    <row r="207" spans="1:43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13.55037037037</v>
      </c>
      <c r="H207">
        <v>2.02</v>
      </c>
      <c r="I207">
        <v>-6.75</v>
      </c>
      <c r="J207">
        <v>3.88</v>
      </c>
      <c r="K207">
        <v>5.0599999999999996</v>
      </c>
      <c r="L207">
        <v>-5.68</v>
      </c>
      <c r="M207">
        <v>6.2</v>
      </c>
      <c r="N207">
        <v>4.6500000000000004</v>
      </c>
      <c r="O207">
        <v>-4.32</v>
      </c>
      <c r="P207">
        <v>7.36</v>
      </c>
      <c r="Q207">
        <v>0.61</v>
      </c>
      <c r="R207">
        <v>0.82</v>
      </c>
      <c r="S207">
        <v>-2.57</v>
      </c>
      <c r="T207">
        <v>0.52</v>
      </c>
      <c r="U207">
        <v>-0.3</v>
      </c>
      <c r="V207">
        <v>7.32</v>
      </c>
      <c r="W207">
        <v>3.78</v>
      </c>
      <c r="X207">
        <v>-2.92</v>
      </c>
      <c r="Y207">
        <v>5.95</v>
      </c>
      <c r="Z207">
        <v>1.71</v>
      </c>
      <c r="AA207">
        <v>-2.93</v>
      </c>
      <c r="AB207">
        <v>11.3</v>
      </c>
      <c r="AC207">
        <v>0.38</v>
      </c>
      <c r="AD207">
        <v>0</v>
      </c>
      <c r="AE207">
        <v>5.89</v>
      </c>
      <c r="AF207">
        <v>8.1199999999999992</v>
      </c>
      <c r="AG207">
        <v>87.23</v>
      </c>
      <c r="AH207">
        <v>0.95299999999999996</v>
      </c>
      <c r="AI207">
        <v>9.84</v>
      </c>
      <c r="AJ207">
        <v>11.71</v>
      </c>
      <c r="AK207">
        <v>8.27</v>
      </c>
      <c r="AL207">
        <v>41.62</v>
      </c>
      <c r="AM207">
        <v>54.35</v>
      </c>
      <c r="AN207">
        <v>17.61</v>
      </c>
      <c r="AO207">
        <v>17.71</v>
      </c>
      <c r="AP207">
        <v>16.53</v>
      </c>
      <c r="AQ207">
        <v>51.59</v>
      </c>
    </row>
    <row r="208" spans="1:43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12.45615942029</v>
      </c>
      <c r="H208">
        <v>-0.09</v>
      </c>
      <c r="I208">
        <v>-1.29</v>
      </c>
      <c r="J208">
        <v>0.46</v>
      </c>
      <c r="K208">
        <v>-1.27</v>
      </c>
      <c r="L208">
        <v>0.6</v>
      </c>
      <c r="M208">
        <v>-1.1299999999999999</v>
      </c>
      <c r="N208">
        <v>-7.0000000000000007E-2</v>
      </c>
      <c r="O208">
        <v>1.67</v>
      </c>
      <c r="P208">
        <v>-1.35</v>
      </c>
      <c r="Q208">
        <v>-0.05</v>
      </c>
      <c r="R208">
        <v>-0.41</v>
      </c>
      <c r="S208">
        <v>3.43</v>
      </c>
      <c r="T208">
        <v>-0.05</v>
      </c>
      <c r="U208">
        <v>0.04</v>
      </c>
      <c r="V208">
        <v>-0.83</v>
      </c>
      <c r="W208">
        <v>-1.35</v>
      </c>
      <c r="X208">
        <v>-0.83</v>
      </c>
      <c r="Y208">
        <v>-0.62</v>
      </c>
      <c r="Z208">
        <v>0.26</v>
      </c>
      <c r="AA208">
        <v>0.21</v>
      </c>
      <c r="AB208">
        <v>0.22</v>
      </c>
      <c r="AC208">
        <v>0.52</v>
      </c>
      <c r="AD208">
        <v>-0.09</v>
      </c>
      <c r="AE208">
        <v>11.45</v>
      </c>
      <c r="AF208">
        <v>8.15</v>
      </c>
      <c r="AG208">
        <v>92.72</v>
      </c>
      <c r="AH208">
        <v>1.0089999999999999</v>
      </c>
      <c r="AI208">
        <v>9.32</v>
      </c>
      <c r="AJ208">
        <v>11.1</v>
      </c>
      <c r="AK208">
        <v>10.58</v>
      </c>
      <c r="AL208">
        <v>41.99</v>
      </c>
      <c r="AM208">
        <v>46.84</v>
      </c>
      <c r="AN208">
        <v>17.170000000000002</v>
      </c>
      <c r="AO208">
        <v>15.39</v>
      </c>
      <c r="AP208">
        <v>22.3</v>
      </c>
      <c r="AQ208">
        <v>43.5</v>
      </c>
    </row>
    <row r="209" spans="1:43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10.46875</v>
      </c>
      <c r="H209">
        <v>1.26</v>
      </c>
      <c r="I209">
        <v>-5.59</v>
      </c>
      <c r="J209">
        <v>2.66</v>
      </c>
      <c r="K209">
        <v>0.14000000000000001</v>
      </c>
      <c r="L209">
        <v>-1.56</v>
      </c>
      <c r="M209">
        <v>0.9</v>
      </c>
      <c r="N209">
        <v>1.63</v>
      </c>
      <c r="O209">
        <v>-1.36</v>
      </c>
      <c r="P209">
        <v>2.5299999999999998</v>
      </c>
      <c r="Q209">
        <v>-0.78</v>
      </c>
      <c r="R209">
        <v>1.01</v>
      </c>
      <c r="S209">
        <v>-17.350000000000001</v>
      </c>
      <c r="T209">
        <v>-0.17</v>
      </c>
      <c r="U209">
        <v>0.02</v>
      </c>
      <c r="V209">
        <v>-1.92</v>
      </c>
      <c r="W209">
        <v>-1.78</v>
      </c>
      <c r="X209">
        <v>-0.53</v>
      </c>
      <c r="Y209">
        <v>-1.46</v>
      </c>
      <c r="Z209">
        <v>-1.54</v>
      </c>
      <c r="AA209">
        <v>0.5</v>
      </c>
      <c r="AB209">
        <v>-4.7300000000000004</v>
      </c>
      <c r="AC209">
        <v>-0.54</v>
      </c>
      <c r="AD209">
        <v>0.2</v>
      </c>
      <c r="AE209">
        <v>-18.14</v>
      </c>
      <c r="AF209">
        <v>3.92</v>
      </c>
      <c r="AG209">
        <v>87.85</v>
      </c>
      <c r="AH209">
        <v>0.91800000000000004</v>
      </c>
      <c r="AI209">
        <v>6.81</v>
      </c>
      <c r="AJ209">
        <v>10.39</v>
      </c>
      <c r="AK209">
        <v>8.9600000000000009</v>
      </c>
      <c r="AL209">
        <v>51.58</v>
      </c>
      <c r="AM209">
        <v>43.18</v>
      </c>
      <c r="AN209">
        <v>13.97</v>
      </c>
      <c r="AO209">
        <v>14.87</v>
      </c>
      <c r="AP209">
        <v>20.96</v>
      </c>
      <c r="AQ209">
        <v>40</v>
      </c>
    </row>
    <row r="210" spans="1:43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9.8563829787233992</v>
      </c>
      <c r="H210">
        <v>-17.559999999999999</v>
      </c>
      <c r="I210">
        <v>1.7</v>
      </c>
      <c r="J210">
        <v>-7.66</v>
      </c>
      <c r="K210">
        <v>-12.37</v>
      </c>
      <c r="L210">
        <v>-1.39</v>
      </c>
      <c r="M210">
        <v>-6.15</v>
      </c>
      <c r="N210">
        <v>-4.79</v>
      </c>
      <c r="O210">
        <v>-1.22</v>
      </c>
      <c r="P210">
        <v>-2.62</v>
      </c>
      <c r="Q210">
        <v>-1.1499999999999999</v>
      </c>
      <c r="R210">
        <v>0.89</v>
      </c>
      <c r="S210">
        <v>-23.33</v>
      </c>
      <c r="T210">
        <v>-0.86</v>
      </c>
      <c r="U210">
        <v>0.15</v>
      </c>
      <c r="V210">
        <v>-9.83</v>
      </c>
      <c r="W210">
        <v>-11.74</v>
      </c>
      <c r="X210">
        <v>0.62</v>
      </c>
      <c r="Y210">
        <v>-11.79</v>
      </c>
      <c r="Z210">
        <v>-3.94</v>
      </c>
      <c r="AA210">
        <v>1.64</v>
      </c>
      <c r="AB210">
        <v>-12.46</v>
      </c>
      <c r="AC210">
        <v>-0.72</v>
      </c>
      <c r="AD210">
        <v>0.72</v>
      </c>
      <c r="AE210">
        <v>-29.4</v>
      </c>
      <c r="AF210">
        <v>5.33</v>
      </c>
      <c r="AG210">
        <v>89.34</v>
      </c>
      <c r="AH210">
        <v>0.94699999999999995</v>
      </c>
      <c r="AI210">
        <v>9.1999999999999993</v>
      </c>
      <c r="AJ210">
        <v>13.6</v>
      </c>
      <c r="AK210">
        <v>8.0299999999999994</v>
      </c>
      <c r="AL210">
        <v>53.23</v>
      </c>
      <c r="AM210">
        <v>53.38</v>
      </c>
      <c r="AN210">
        <v>15.28</v>
      </c>
      <c r="AO210">
        <v>18.78</v>
      </c>
      <c r="AP210">
        <v>18.52</v>
      </c>
      <c r="AQ210">
        <v>45.21</v>
      </c>
    </row>
    <row r="211" spans="1:43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11.227631578946999</v>
      </c>
      <c r="H211">
        <v>0.34</v>
      </c>
      <c r="I211">
        <v>-1.46</v>
      </c>
      <c r="J211">
        <v>0.77</v>
      </c>
      <c r="K211">
        <v>0.53</v>
      </c>
      <c r="L211">
        <v>-1.63</v>
      </c>
      <c r="M211">
        <v>1.3</v>
      </c>
      <c r="N211">
        <v>0.98</v>
      </c>
      <c r="O211">
        <v>-0.79</v>
      </c>
      <c r="P211">
        <v>1.51</v>
      </c>
      <c r="Q211">
        <v>0.15</v>
      </c>
      <c r="R211">
        <v>-1.19</v>
      </c>
      <c r="S211">
        <v>16.78</v>
      </c>
      <c r="T211">
        <v>-0.4</v>
      </c>
      <c r="U211">
        <v>-0.19</v>
      </c>
      <c r="V211">
        <v>-2.04</v>
      </c>
      <c r="W211">
        <v>-3.64</v>
      </c>
      <c r="X211">
        <v>-0.28000000000000003</v>
      </c>
      <c r="Y211">
        <v>-3.14</v>
      </c>
      <c r="Z211">
        <v>-2.95</v>
      </c>
      <c r="AA211">
        <v>-1.1100000000000001</v>
      </c>
      <c r="AB211">
        <v>-3.91</v>
      </c>
      <c r="AC211">
        <v>-0.49</v>
      </c>
      <c r="AD211">
        <v>-0.91</v>
      </c>
      <c r="AE211">
        <v>13.64</v>
      </c>
      <c r="AF211">
        <v>7.66</v>
      </c>
      <c r="AG211">
        <v>95.26</v>
      </c>
      <c r="AH211">
        <v>1.0289999999999999</v>
      </c>
      <c r="AI211">
        <v>8.7200000000000006</v>
      </c>
      <c r="AJ211">
        <v>13.78</v>
      </c>
      <c r="AK211">
        <v>5.77</v>
      </c>
      <c r="AL211">
        <v>49.08</v>
      </c>
      <c r="AM211">
        <v>60.19</v>
      </c>
      <c r="AN211">
        <v>16.170000000000002</v>
      </c>
      <c r="AO211">
        <v>19.27</v>
      </c>
      <c r="AP211">
        <v>12.8</v>
      </c>
      <c r="AQ211">
        <v>55.83</v>
      </c>
    </row>
    <row r="212" spans="1:43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15.489430894309001</v>
      </c>
      <c r="H212">
        <v>1.51</v>
      </c>
      <c r="I212">
        <v>0.61</v>
      </c>
      <c r="J212">
        <v>0.39</v>
      </c>
      <c r="K212">
        <v>2.69</v>
      </c>
      <c r="L212">
        <v>1.37</v>
      </c>
      <c r="M212">
        <v>0.81</v>
      </c>
      <c r="N212">
        <v>0.96</v>
      </c>
      <c r="O212">
        <v>2.71</v>
      </c>
      <c r="P212">
        <v>-1.46</v>
      </c>
      <c r="Q212">
        <v>0.95</v>
      </c>
      <c r="R212">
        <v>0.34</v>
      </c>
      <c r="S212">
        <v>5.0199999999999996</v>
      </c>
      <c r="T212">
        <v>0.31</v>
      </c>
      <c r="U212">
        <v>0.15</v>
      </c>
      <c r="V212">
        <v>1.66</v>
      </c>
      <c r="W212">
        <v>1.95</v>
      </c>
      <c r="X212">
        <v>1.85</v>
      </c>
      <c r="Y212">
        <v>0.02</v>
      </c>
      <c r="Z212">
        <v>2.5299999999999998</v>
      </c>
      <c r="AA212">
        <v>1.3</v>
      </c>
      <c r="AB212">
        <v>2.65</v>
      </c>
      <c r="AC212">
        <v>1.1399999999999999</v>
      </c>
      <c r="AD212">
        <v>0.19</v>
      </c>
      <c r="AE212">
        <v>10.67</v>
      </c>
      <c r="AF212">
        <v>12.04</v>
      </c>
      <c r="AG212">
        <v>90.71</v>
      </c>
      <c r="AH212">
        <v>1.028</v>
      </c>
      <c r="AI212">
        <v>10.39</v>
      </c>
      <c r="AJ212">
        <v>13.89</v>
      </c>
      <c r="AK212">
        <v>3.97</v>
      </c>
      <c r="AL212">
        <v>36.56</v>
      </c>
      <c r="AM212">
        <v>72.37</v>
      </c>
      <c r="AN212">
        <v>21.54</v>
      </c>
      <c r="AO212">
        <v>18.61</v>
      </c>
      <c r="AP212">
        <v>12.47</v>
      </c>
      <c r="AQ212">
        <v>63.33</v>
      </c>
    </row>
    <row r="213" spans="1:43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12.769259259259</v>
      </c>
      <c r="H213">
        <v>4.18</v>
      </c>
      <c r="I213">
        <v>0.17</v>
      </c>
      <c r="J213">
        <v>1.68</v>
      </c>
      <c r="K213">
        <v>-0.19</v>
      </c>
      <c r="L213">
        <v>-1.4</v>
      </c>
      <c r="M213">
        <v>0.67</v>
      </c>
      <c r="N213">
        <v>1.87</v>
      </c>
      <c r="O213">
        <v>-0.1</v>
      </c>
      <c r="P213">
        <v>1.69</v>
      </c>
      <c r="Q213">
        <v>1.22</v>
      </c>
      <c r="R213">
        <v>-1.89</v>
      </c>
      <c r="S213">
        <v>28</v>
      </c>
      <c r="T213">
        <v>0.09</v>
      </c>
      <c r="U213">
        <v>0.06</v>
      </c>
      <c r="V213">
        <v>0.33</v>
      </c>
      <c r="W213">
        <v>1.68</v>
      </c>
      <c r="X213">
        <v>1.38</v>
      </c>
      <c r="Y213">
        <v>0.42</v>
      </c>
      <c r="Z213">
        <v>-0.2</v>
      </c>
      <c r="AA213">
        <v>0.9</v>
      </c>
      <c r="AB213">
        <v>-2.4</v>
      </c>
      <c r="AC213">
        <v>0.5</v>
      </c>
      <c r="AD213">
        <v>-1.02</v>
      </c>
      <c r="AE213">
        <v>30.32</v>
      </c>
      <c r="AF213">
        <v>12.28</v>
      </c>
      <c r="AG213">
        <v>94.77</v>
      </c>
      <c r="AH213">
        <v>1.071</v>
      </c>
      <c r="AI213">
        <v>10.96</v>
      </c>
      <c r="AJ213">
        <v>15.14</v>
      </c>
      <c r="AK213">
        <v>7.2</v>
      </c>
      <c r="AL213">
        <v>41.24</v>
      </c>
      <c r="AM213">
        <v>60.34</v>
      </c>
      <c r="AN213">
        <v>19</v>
      </c>
      <c r="AO213">
        <v>20.57</v>
      </c>
      <c r="AP213">
        <v>15.04</v>
      </c>
      <c r="AQ213">
        <v>55.83</v>
      </c>
    </row>
    <row r="214" spans="1:43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8.6529761904762008</v>
      </c>
      <c r="H214">
        <v>-2.64</v>
      </c>
      <c r="I214">
        <v>-5.62</v>
      </c>
      <c r="J214">
        <v>1.1200000000000001</v>
      </c>
      <c r="K214">
        <v>-2.2000000000000002</v>
      </c>
      <c r="L214">
        <v>-4.2699999999999996</v>
      </c>
      <c r="M214">
        <v>1.1000000000000001</v>
      </c>
      <c r="N214">
        <v>-3.89</v>
      </c>
      <c r="O214">
        <v>-2.25</v>
      </c>
      <c r="P214">
        <v>-1.73</v>
      </c>
      <c r="Q214">
        <v>-1.03</v>
      </c>
      <c r="R214">
        <v>-1</v>
      </c>
      <c r="S214">
        <v>1.1599999999999999</v>
      </c>
      <c r="T214">
        <v>-0.17</v>
      </c>
      <c r="U214">
        <v>-0.54</v>
      </c>
      <c r="V214">
        <v>3.84</v>
      </c>
      <c r="W214">
        <v>-0.04</v>
      </c>
      <c r="X214">
        <v>-4.87</v>
      </c>
      <c r="Y214">
        <v>4.5199999999999996</v>
      </c>
      <c r="Z214">
        <v>-0.04</v>
      </c>
      <c r="AA214">
        <v>0.12</v>
      </c>
      <c r="AB214">
        <v>-0.41</v>
      </c>
      <c r="AC214">
        <v>-0.73</v>
      </c>
      <c r="AD214">
        <v>-0.08</v>
      </c>
      <c r="AE214">
        <v>-14.92</v>
      </c>
      <c r="AF214">
        <v>7.07</v>
      </c>
      <c r="AG214">
        <v>94.64</v>
      </c>
      <c r="AH214">
        <v>1.0169999999999999</v>
      </c>
      <c r="AI214">
        <v>10.15</v>
      </c>
      <c r="AJ214">
        <v>12.88</v>
      </c>
      <c r="AK214">
        <v>7.18</v>
      </c>
      <c r="AL214">
        <v>48.54</v>
      </c>
      <c r="AM214">
        <v>58.57</v>
      </c>
      <c r="AN214">
        <v>17.829999999999998</v>
      </c>
      <c r="AO214">
        <v>18.329999999999998</v>
      </c>
      <c r="AP214">
        <v>17.829999999999998</v>
      </c>
      <c r="AQ214">
        <v>50</v>
      </c>
    </row>
    <row r="215" spans="1:43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15.389444444444001</v>
      </c>
      <c r="H215">
        <v>5.2</v>
      </c>
      <c r="I215">
        <v>9.35</v>
      </c>
      <c r="J215">
        <v>-1.91</v>
      </c>
      <c r="K215">
        <v>5.68</v>
      </c>
      <c r="L215">
        <v>6.54</v>
      </c>
      <c r="M215">
        <v>-0.67</v>
      </c>
      <c r="N215">
        <v>3.23</v>
      </c>
      <c r="O215">
        <v>4.91</v>
      </c>
      <c r="P215">
        <v>-1.65</v>
      </c>
      <c r="Q215">
        <v>-0.2</v>
      </c>
      <c r="R215">
        <v>0.73</v>
      </c>
      <c r="S215">
        <v>-11.19</v>
      </c>
      <c r="T215">
        <v>0.52</v>
      </c>
      <c r="U215">
        <v>0.62</v>
      </c>
      <c r="V215">
        <v>-0.89</v>
      </c>
      <c r="W215">
        <v>6.58</v>
      </c>
      <c r="X215">
        <v>5</v>
      </c>
      <c r="Y215">
        <v>1.27</v>
      </c>
      <c r="Z215">
        <v>2.58</v>
      </c>
      <c r="AA215">
        <v>1.95</v>
      </c>
      <c r="AB215">
        <v>1.46</v>
      </c>
      <c r="AC215">
        <v>0.01</v>
      </c>
      <c r="AD215">
        <v>0.57999999999999996</v>
      </c>
      <c r="AE215">
        <v>-10.26</v>
      </c>
      <c r="AF215">
        <v>7.29</v>
      </c>
      <c r="AG215">
        <v>92.47</v>
      </c>
      <c r="AH215">
        <v>0.998</v>
      </c>
      <c r="AI215">
        <v>14.56</v>
      </c>
      <c r="AJ215">
        <v>11.31</v>
      </c>
      <c r="AK215">
        <v>6.37</v>
      </c>
      <c r="AL215">
        <v>36.26</v>
      </c>
      <c r="AM215">
        <v>69.569999999999993</v>
      </c>
      <c r="AN215">
        <v>26.25</v>
      </c>
      <c r="AO215">
        <v>14.95</v>
      </c>
      <c r="AP215">
        <v>16.11</v>
      </c>
      <c r="AQ215">
        <v>61.96</v>
      </c>
    </row>
    <row r="216" spans="1:43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11.42037037037</v>
      </c>
      <c r="H216">
        <v>-3.31</v>
      </c>
      <c r="I216">
        <v>-1.06</v>
      </c>
      <c r="J216">
        <v>-0.96</v>
      </c>
      <c r="K216">
        <v>-4.62</v>
      </c>
      <c r="L216">
        <v>-2.98</v>
      </c>
      <c r="M216">
        <v>-0.88</v>
      </c>
      <c r="N216">
        <v>-3.14</v>
      </c>
      <c r="O216">
        <v>-1.55</v>
      </c>
      <c r="P216">
        <v>-1.23</v>
      </c>
      <c r="Q216">
        <v>-0.73</v>
      </c>
      <c r="R216">
        <v>-1.04</v>
      </c>
      <c r="S216">
        <v>3.57</v>
      </c>
      <c r="T216">
        <v>-0.16</v>
      </c>
      <c r="U216">
        <v>-0.13</v>
      </c>
      <c r="V216">
        <v>-0.3</v>
      </c>
      <c r="W216">
        <v>-2.44</v>
      </c>
      <c r="X216">
        <v>-1.73</v>
      </c>
      <c r="Y216">
        <v>-0.71</v>
      </c>
      <c r="Z216">
        <v>1.61</v>
      </c>
      <c r="AA216">
        <v>-0.44</v>
      </c>
      <c r="AB216">
        <v>4.4800000000000004</v>
      </c>
      <c r="AC216">
        <v>-0.51</v>
      </c>
      <c r="AD216">
        <v>-0.13</v>
      </c>
      <c r="AE216">
        <v>-12.23</v>
      </c>
      <c r="AF216">
        <v>7.59</v>
      </c>
      <c r="AG216">
        <v>92.79</v>
      </c>
      <c r="AH216">
        <v>1.004</v>
      </c>
      <c r="AI216">
        <v>10.39</v>
      </c>
      <c r="AJ216">
        <v>12.73</v>
      </c>
      <c r="AK216">
        <v>10.86</v>
      </c>
      <c r="AL216">
        <v>42.15</v>
      </c>
      <c r="AM216">
        <v>48.9</v>
      </c>
      <c r="AN216">
        <v>16.23</v>
      </c>
      <c r="AO216">
        <v>16.579999999999998</v>
      </c>
      <c r="AP216">
        <v>18.91</v>
      </c>
      <c r="AQ216">
        <v>46.18</v>
      </c>
    </row>
    <row r="217" spans="1:43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13.253472222221999</v>
      </c>
      <c r="H217">
        <v>11.13</v>
      </c>
      <c r="I217">
        <v>-1.86</v>
      </c>
      <c r="J217">
        <v>5.25</v>
      </c>
      <c r="K217">
        <v>8.44</v>
      </c>
      <c r="L217">
        <v>1.1100000000000001</v>
      </c>
      <c r="M217">
        <v>4.1900000000000004</v>
      </c>
      <c r="N217">
        <v>7.24</v>
      </c>
      <c r="O217">
        <v>1.34</v>
      </c>
      <c r="P217">
        <v>4.8099999999999996</v>
      </c>
      <c r="Q217">
        <v>-0.06</v>
      </c>
      <c r="R217">
        <v>0.21</v>
      </c>
      <c r="S217">
        <v>-2.75</v>
      </c>
      <c r="T217">
        <v>0.95</v>
      </c>
      <c r="U217">
        <v>0.1</v>
      </c>
      <c r="V217">
        <v>7.26</v>
      </c>
      <c r="W217">
        <v>9.64</v>
      </c>
      <c r="X217">
        <v>1.32</v>
      </c>
      <c r="Y217">
        <v>7.07</v>
      </c>
      <c r="Z217">
        <v>2.94</v>
      </c>
      <c r="AA217">
        <v>-0.45</v>
      </c>
      <c r="AB217">
        <v>6.68</v>
      </c>
      <c r="AC217">
        <v>0.19</v>
      </c>
      <c r="AD217">
        <v>7.0000000000000007E-2</v>
      </c>
      <c r="AE217">
        <v>2.69</v>
      </c>
      <c r="AF217">
        <v>6.5</v>
      </c>
      <c r="AG217">
        <v>92.2</v>
      </c>
      <c r="AH217">
        <v>0.98699999999999999</v>
      </c>
      <c r="AI217">
        <v>13.02</v>
      </c>
      <c r="AJ217">
        <v>13.3</v>
      </c>
      <c r="AK217">
        <v>6.04</v>
      </c>
      <c r="AL217">
        <v>48.29</v>
      </c>
      <c r="AM217">
        <v>68.319999999999993</v>
      </c>
      <c r="AN217">
        <v>21.41</v>
      </c>
      <c r="AO217">
        <v>18.489999999999998</v>
      </c>
      <c r="AP217">
        <v>13.77</v>
      </c>
      <c r="AQ217">
        <v>60.86</v>
      </c>
    </row>
    <row r="218" spans="1:43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11.143560606061</v>
      </c>
      <c r="H218">
        <v>-3.13</v>
      </c>
      <c r="I218">
        <v>-0.71</v>
      </c>
      <c r="J218">
        <v>-0.91</v>
      </c>
      <c r="K218">
        <v>-1.81</v>
      </c>
      <c r="L218">
        <v>-3.65</v>
      </c>
      <c r="M218">
        <v>1.1399999999999999</v>
      </c>
      <c r="N218">
        <v>-1.91</v>
      </c>
      <c r="O218">
        <v>-3.31</v>
      </c>
      <c r="P218">
        <v>1.4</v>
      </c>
      <c r="Q218">
        <v>-1</v>
      </c>
      <c r="R218">
        <v>-0.51</v>
      </c>
      <c r="S218">
        <v>-4.4800000000000004</v>
      </c>
      <c r="T218">
        <v>-0.32</v>
      </c>
      <c r="U218">
        <v>-0.44</v>
      </c>
      <c r="V218">
        <v>1.57</v>
      </c>
      <c r="W218">
        <v>-4.0599999999999996</v>
      </c>
      <c r="X218">
        <v>-2.17</v>
      </c>
      <c r="Y218">
        <v>-1.37</v>
      </c>
      <c r="Z218">
        <v>-0.54</v>
      </c>
      <c r="AA218">
        <v>-1.88</v>
      </c>
      <c r="AB218">
        <v>3.28</v>
      </c>
      <c r="AC218">
        <v>0</v>
      </c>
      <c r="AD218">
        <v>-0.7</v>
      </c>
      <c r="AE218">
        <v>12.14</v>
      </c>
      <c r="AF218">
        <v>6.23</v>
      </c>
      <c r="AG218">
        <v>92.79</v>
      </c>
      <c r="AH218">
        <v>0.99</v>
      </c>
      <c r="AI218">
        <v>5.38</v>
      </c>
      <c r="AJ218">
        <v>10.52</v>
      </c>
      <c r="AK218">
        <v>16.64</v>
      </c>
      <c r="AL218">
        <v>50.91</v>
      </c>
      <c r="AM218">
        <v>24.44</v>
      </c>
      <c r="AN218">
        <v>9.42</v>
      </c>
      <c r="AO218">
        <v>14.44</v>
      </c>
      <c r="AP218">
        <v>30.23</v>
      </c>
      <c r="AQ218">
        <v>23.77</v>
      </c>
    </row>
    <row r="219" spans="1:43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12.350724637680999</v>
      </c>
      <c r="H219">
        <v>5</v>
      </c>
      <c r="I219">
        <v>4.42</v>
      </c>
      <c r="J219">
        <v>0.35</v>
      </c>
      <c r="K219">
        <v>3.24</v>
      </c>
      <c r="L219">
        <v>4.09</v>
      </c>
      <c r="M219">
        <v>-0.34</v>
      </c>
      <c r="N219">
        <v>2.75</v>
      </c>
      <c r="O219">
        <v>2.66</v>
      </c>
      <c r="P219">
        <v>0.3</v>
      </c>
      <c r="Q219">
        <v>0.33</v>
      </c>
      <c r="R219">
        <v>0.4</v>
      </c>
      <c r="S219">
        <v>-0.78</v>
      </c>
      <c r="T219">
        <v>0.35</v>
      </c>
      <c r="U219">
        <v>0.26</v>
      </c>
      <c r="V219">
        <v>0.89</v>
      </c>
      <c r="W219">
        <v>2.5099999999999998</v>
      </c>
      <c r="X219">
        <v>2.82</v>
      </c>
      <c r="Y219">
        <v>-0.2</v>
      </c>
      <c r="Z219">
        <v>2.7</v>
      </c>
      <c r="AA219">
        <v>1.22</v>
      </c>
      <c r="AB219">
        <v>3.03</v>
      </c>
      <c r="AC219">
        <v>0.46</v>
      </c>
      <c r="AD219">
        <v>0.15</v>
      </c>
      <c r="AE219">
        <v>4.49</v>
      </c>
      <c r="AF219">
        <v>9.6300000000000008</v>
      </c>
      <c r="AG219">
        <v>91.22</v>
      </c>
      <c r="AH219">
        <v>1.008</v>
      </c>
      <c r="AI219">
        <v>9.4</v>
      </c>
      <c r="AJ219">
        <v>17.11</v>
      </c>
      <c r="AK219">
        <v>10.67</v>
      </c>
      <c r="AL219">
        <v>42.88</v>
      </c>
      <c r="AM219">
        <v>46.84</v>
      </c>
      <c r="AN219">
        <v>16.899999999999999</v>
      </c>
      <c r="AO219">
        <v>22.07</v>
      </c>
      <c r="AP219">
        <v>21.54</v>
      </c>
      <c r="AQ219">
        <v>43.96</v>
      </c>
    </row>
    <row r="220" spans="1:43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14.249425287356001</v>
      </c>
      <c r="H220">
        <v>4.0199999999999996</v>
      </c>
      <c r="I220">
        <v>-6.67</v>
      </c>
      <c r="J220">
        <v>4.6900000000000004</v>
      </c>
      <c r="K220">
        <v>5.48</v>
      </c>
      <c r="L220">
        <v>-4.82</v>
      </c>
      <c r="M220">
        <v>6.18</v>
      </c>
      <c r="N220">
        <v>4.3499999999999996</v>
      </c>
      <c r="O220">
        <v>-3.64</v>
      </c>
      <c r="P220">
        <v>6.84</v>
      </c>
      <c r="Q220">
        <v>-0.14000000000000001</v>
      </c>
      <c r="R220">
        <v>-1.1200000000000001</v>
      </c>
      <c r="S220">
        <v>9.74</v>
      </c>
      <c r="T220">
        <v>0.5</v>
      </c>
      <c r="U220">
        <v>-0.38</v>
      </c>
      <c r="V220">
        <v>8.57</v>
      </c>
      <c r="W220">
        <v>3.62</v>
      </c>
      <c r="X220">
        <v>-4.28</v>
      </c>
      <c r="Y220">
        <v>7.63</v>
      </c>
      <c r="Z220">
        <v>-0.14000000000000001</v>
      </c>
      <c r="AA220">
        <v>-2.82</v>
      </c>
      <c r="AB220">
        <v>5.39</v>
      </c>
      <c r="AC220">
        <v>-0.14000000000000001</v>
      </c>
      <c r="AD220">
        <v>-0.26</v>
      </c>
      <c r="AE220">
        <v>1.6</v>
      </c>
      <c r="AF220">
        <v>6.1</v>
      </c>
      <c r="AG220">
        <v>93.26</v>
      </c>
      <c r="AH220">
        <v>0.99399999999999999</v>
      </c>
      <c r="AI220">
        <v>8.2799999999999994</v>
      </c>
      <c r="AJ220">
        <v>13.36</v>
      </c>
      <c r="AK220">
        <v>5.81</v>
      </c>
      <c r="AL220">
        <v>42.25</v>
      </c>
      <c r="AM220">
        <v>58.76</v>
      </c>
      <c r="AN220">
        <v>17.28</v>
      </c>
      <c r="AO220">
        <v>18.149999999999999</v>
      </c>
      <c r="AP220">
        <v>14.96</v>
      </c>
      <c r="AQ220">
        <v>53.6</v>
      </c>
    </row>
    <row r="221" spans="1:43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15.401515151515</v>
      </c>
      <c r="H221">
        <v>1.95</v>
      </c>
      <c r="I221">
        <v>7.06</v>
      </c>
      <c r="J221">
        <v>-2.56</v>
      </c>
      <c r="K221">
        <v>3.58</v>
      </c>
      <c r="L221">
        <v>6.5</v>
      </c>
      <c r="M221">
        <v>-2.2999999999999998</v>
      </c>
      <c r="N221">
        <v>1.38</v>
      </c>
      <c r="O221">
        <v>6.25</v>
      </c>
      <c r="P221">
        <v>-4.58</v>
      </c>
      <c r="Q221">
        <v>0.72</v>
      </c>
      <c r="R221">
        <v>0.3</v>
      </c>
      <c r="S221">
        <v>3.02</v>
      </c>
      <c r="T221">
        <v>0.47</v>
      </c>
      <c r="U221">
        <v>0.4</v>
      </c>
      <c r="V221">
        <v>-0.53</v>
      </c>
      <c r="W221">
        <v>0.81</v>
      </c>
      <c r="X221">
        <v>4.96</v>
      </c>
      <c r="Y221">
        <v>-4.2</v>
      </c>
      <c r="Z221">
        <v>-0.41</v>
      </c>
      <c r="AA221">
        <v>2.11</v>
      </c>
      <c r="AB221">
        <v>-5.68</v>
      </c>
      <c r="AC221">
        <v>-0.13</v>
      </c>
      <c r="AD221">
        <v>0.3</v>
      </c>
      <c r="AE221">
        <v>-6.76</v>
      </c>
      <c r="AF221">
        <v>9.66</v>
      </c>
      <c r="AG221">
        <v>91.67</v>
      </c>
      <c r="AH221">
        <v>1.0129999999999999</v>
      </c>
      <c r="AI221">
        <v>12.84</v>
      </c>
      <c r="AJ221">
        <v>13.1</v>
      </c>
      <c r="AK221">
        <v>7.88</v>
      </c>
      <c r="AL221">
        <v>32.229999999999997</v>
      </c>
      <c r="AM221">
        <v>61.97</v>
      </c>
      <c r="AN221">
        <v>21.69</v>
      </c>
      <c r="AO221">
        <v>18.239999999999998</v>
      </c>
      <c r="AP221">
        <v>19.739999999999998</v>
      </c>
      <c r="AQ221">
        <v>52.35</v>
      </c>
    </row>
    <row r="222" spans="1:43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9.4897163120567001</v>
      </c>
      <c r="H222">
        <v>-10.24</v>
      </c>
      <c r="I222">
        <v>6.68</v>
      </c>
      <c r="J222">
        <v>-7.62</v>
      </c>
      <c r="K222">
        <v>-7.26</v>
      </c>
      <c r="L222">
        <v>2.62</v>
      </c>
      <c r="M222">
        <v>-6.33</v>
      </c>
      <c r="N222">
        <v>-4.7</v>
      </c>
      <c r="O222">
        <v>0.08</v>
      </c>
      <c r="P222">
        <v>-4.72</v>
      </c>
      <c r="Q222">
        <v>-0.34</v>
      </c>
      <c r="R222">
        <v>-0.61</v>
      </c>
      <c r="S222">
        <v>3.13</v>
      </c>
      <c r="T222">
        <v>-0.48</v>
      </c>
      <c r="U222">
        <v>0.05</v>
      </c>
      <c r="V222">
        <v>-5.54</v>
      </c>
      <c r="W222">
        <v>-6.01</v>
      </c>
      <c r="X222">
        <v>-1.44</v>
      </c>
      <c r="Y222">
        <v>-4.5999999999999996</v>
      </c>
      <c r="Z222">
        <v>-2.0299999999999998</v>
      </c>
      <c r="AA222">
        <v>-1.62</v>
      </c>
      <c r="AB222">
        <v>-1.04</v>
      </c>
      <c r="AC222">
        <v>0.3</v>
      </c>
      <c r="AD222">
        <v>-0.27</v>
      </c>
      <c r="AE222">
        <v>10.1</v>
      </c>
      <c r="AF222">
        <v>10.06</v>
      </c>
      <c r="AG222">
        <v>93.18</v>
      </c>
      <c r="AH222">
        <v>1.032</v>
      </c>
      <c r="AI222">
        <v>8.74</v>
      </c>
      <c r="AJ222">
        <v>14.53</v>
      </c>
      <c r="AK222">
        <v>10.49</v>
      </c>
      <c r="AL222">
        <v>52.2</v>
      </c>
      <c r="AM222">
        <v>45.45</v>
      </c>
      <c r="AN222">
        <v>15.07</v>
      </c>
      <c r="AO222">
        <v>18.3</v>
      </c>
      <c r="AP222">
        <v>19.91</v>
      </c>
      <c r="AQ222">
        <v>43.08</v>
      </c>
    </row>
    <row r="223" spans="1:43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12.867021276596001</v>
      </c>
      <c r="H223">
        <v>-6.91</v>
      </c>
      <c r="I223">
        <v>2.79</v>
      </c>
      <c r="J223">
        <v>-4.3899999999999997</v>
      </c>
      <c r="K223">
        <v>-4.75</v>
      </c>
      <c r="L223">
        <v>1.54</v>
      </c>
      <c r="M223">
        <v>-3.96</v>
      </c>
      <c r="N223">
        <v>-4.49</v>
      </c>
      <c r="O223">
        <v>2.5</v>
      </c>
      <c r="P223">
        <v>-6.44</v>
      </c>
      <c r="Q223">
        <v>-0.51</v>
      </c>
      <c r="R223">
        <v>0.24</v>
      </c>
      <c r="S223">
        <v>-7.62</v>
      </c>
      <c r="T223">
        <v>-0.24</v>
      </c>
      <c r="U223">
        <v>0.01</v>
      </c>
      <c r="V223">
        <v>-2.48</v>
      </c>
      <c r="W223">
        <v>-2.0699999999999998</v>
      </c>
      <c r="X223">
        <v>-0.79</v>
      </c>
      <c r="Y223">
        <v>-1.23</v>
      </c>
      <c r="Z223">
        <v>-2.41</v>
      </c>
      <c r="AA223">
        <v>1.52</v>
      </c>
      <c r="AB223">
        <v>-8.57</v>
      </c>
      <c r="AC223">
        <v>-0.56999999999999995</v>
      </c>
      <c r="AD223">
        <v>0.27</v>
      </c>
      <c r="AE223">
        <v>-15.38</v>
      </c>
      <c r="AF223">
        <v>9.4</v>
      </c>
      <c r="AG223">
        <v>91.46</v>
      </c>
      <c r="AH223">
        <v>1.0089999999999999</v>
      </c>
      <c r="AI223">
        <v>7.64</v>
      </c>
      <c r="AJ223">
        <v>11.11</v>
      </c>
      <c r="AK223">
        <v>7.34</v>
      </c>
      <c r="AL223">
        <v>46.53</v>
      </c>
      <c r="AM223">
        <v>50.99</v>
      </c>
      <c r="AN223">
        <v>13.79</v>
      </c>
      <c r="AO223">
        <v>16.27</v>
      </c>
      <c r="AP223">
        <v>15.87</v>
      </c>
      <c r="AQ223">
        <v>46.49</v>
      </c>
    </row>
    <row r="224" spans="1:43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12.120289855072</v>
      </c>
      <c r="H224">
        <v>4.3499999999999996</v>
      </c>
      <c r="I224">
        <v>-5.12</v>
      </c>
      <c r="J224">
        <v>3.97</v>
      </c>
      <c r="K224">
        <v>3.72</v>
      </c>
      <c r="L224">
        <v>-6.07</v>
      </c>
      <c r="M224">
        <v>5.92</v>
      </c>
      <c r="N224">
        <v>2.15</v>
      </c>
      <c r="O224">
        <v>-4.59</v>
      </c>
      <c r="P224">
        <v>5.94</v>
      </c>
      <c r="Q224">
        <v>0.14000000000000001</v>
      </c>
      <c r="R224">
        <v>-1.05</v>
      </c>
      <c r="S224">
        <v>11.82</v>
      </c>
      <c r="T224">
        <v>0.39</v>
      </c>
      <c r="U224">
        <v>-0.24</v>
      </c>
      <c r="V224">
        <v>6.14</v>
      </c>
      <c r="W224">
        <v>0.28000000000000003</v>
      </c>
      <c r="X224">
        <v>-2.58</v>
      </c>
      <c r="Y224">
        <v>2.84</v>
      </c>
      <c r="Z224">
        <v>1.61</v>
      </c>
      <c r="AA224">
        <v>0.04</v>
      </c>
      <c r="AB224">
        <v>3.12</v>
      </c>
      <c r="AC224">
        <v>0.41</v>
      </c>
      <c r="AD224">
        <v>-0.32</v>
      </c>
      <c r="AE224">
        <v>11.71</v>
      </c>
      <c r="AF224">
        <v>9.3000000000000007</v>
      </c>
      <c r="AG224">
        <v>92.14</v>
      </c>
      <c r="AH224">
        <v>1.014</v>
      </c>
      <c r="AI224">
        <v>5.6</v>
      </c>
      <c r="AJ224">
        <v>14.31</v>
      </c>
      <c r="AK224">
        <v>10.55</v>
      </c>
      <c r="AL224">
        <v>49.5</v>
      </c>
      <c r="AM224">
        <v>34.67</v>
      </c>
      <c r="AN224">
        <v>10.76</v>
      </c>
      <c r="AO224">
        <v>19.59</v>
      </c>
      <c r="AP224">
        <v>20.88</v>
      </c>
      <c r="AQ224">
        <v>34.01</v>
      </c>
    </row>
    <row r="225" spans="1:43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13.477777777778</v>
      </c>
      <c r="H225">
        <v>5.93</v>
      </c>
      <c r="I225">
        <v>-3.19</v>
      </c>
      <c r="J225">
        <v>3.97</v>
      </c>
      <c r="K225">
        <v>2.89</v>
      </c>
      <c r="L225">
        <v>0.31</v>
      </c>
      <c r="M225">
        <v>1.71</v>
      </c>
      <c r="N225">
        <v>1.71</v>
      </c>
      <c r="O225">
        <v>0.71</v>
      </c>
      <c r="P225">
        <v>1.04</v>
      </c>
      <c r="Q225">
        <v>0.33</v>
      </c>
      <c r="R225">
        <v>1.23</v>
      </c>
      <c r="S225">
        <v>-7.45</v>
      </c>
      <c r="T225">
        <v>0.04</v>
      </c>
      <c r="U225">
        <v>0.04</v>
      </c>
      <c r="V225">
        <v>0.06</v>
      </c>
      <c r="W225">
        <v>1.1499999999999999</v>
      </c>
      <c r="X225">
        <v>-0.64</v>
      </c>
      <c r="Y225">
        <v>1.73</v>
      </c>
      <c r="Z225">
        <v>-0.34</v>
      </c>
      <c r="AA225">
        <v>0.18</v>
      </c>
      <c r="AB225">
        <v>-1.35</v>
      </c>
      <c r="AC225">
        <v>-0.38</v>
      </c>
      <c r="AD225">
        <v>0.32</v>
      </c>
      <c r="AE225">
        <v>-12.63</v>
      </c>
      <c r="AF225">
        <v>11.15</v>
      </c>
      <c r="AG225">
        <v>88.73</v>
      </c>
      <c r="AH225">
        <v>0.999</v>
      </c>
      <c r="AI225">
        <v>8.7200000000000006</v>
      </c>
      <c r="AJ225">
        <v>14.75</v>
      </c>
      <c r="AK225">
        <v>11.41</v>
      </c>
      <c r="AL225">
        <v>44.15</v>
      </c>
      <c r="AM225">
        <v>43.32</v>
      </c>
      <c r="AN225">
        <v>15.86</v>
      </c>
      <c r="AO225">
        <v>19.66</v>
      </c>
      <c r="AP225">
        <v>20.96</v>
      </c>
      <c r="AQ225">
        <v>43.07</v>
      </c>
    </row>
    <row r="226" spans="1:43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11.764855072464</v>
      </c>
      <c r="H226">
        <v>-1.26</v>
      </c>
      <c r="I226">
        <v>7.02</v>
      </c>
      <c r="J226">
        <v>-3.14</v>
      </c>
      <c r="K226">
        <v>-0.94</v>
      </c>
      <c r="L226">
        <v>6.06</v>
      </c>
      <c r="M226">
        <v>-3.7</v>
      </c>
      <c r="N226">
        <v>0.25</v>
      </c>
      <c r="O226">
        <v>5.97</v>
      </c>
      <c r="P226">
        <v>-4.08</v>
      </c>
      <c r="Q226">
        <v>-1.1399999999999999</v>
      </c>
      <c r="R226">
        <v>0.54</v>
      </c>
      <c r="S226">
        <v>-19.27</v>
      </c>
      <c r="T226">
        <v>-0.25</v>
      </c>
      <c r="U226">
        <v>0.38</v>
      </c>
      <c r="V226">
        <v>-5.95</v>
      </c>
      <c r="W226">
        <v>-1.42</v>
      </c>
      <c r="X226">
        <v>5.48</v>
      </c>
      <c r="Y226">
        <v>-5.43</v>
      </c>
      <c r="Z226">
        <v>-1.74</v>
      </c>
      <c r="AA226">
        <v>0.71</v>
      </c>
      <c r="AB226">
        <v>-6.14</v>
      </c>
      <c r="AC226">
        <v>-0.68</v>
      </c>
      <c r="AD226">
        <v>0.4</v>
      </c>
      <c r="AE226">
        <v>-21.85</v>
      </c>
      <c r="AF226">
        <v>4.24</v>
      </c>
      <c r="AG226">
        <v>90.72</v>
      </c>
      <c r="AH226">
        <v>0.95</v>
      </c>
      <c r="AI226">
        <v>9.65</v>
      </c>
      <c r="AJ226">
        <v>10.31</v>
      </c>
      <c r="AK226">
        <v>5.43</v>
      </c>
      <c r="AL226">
        <v>46.12</v>
      </c>
      <c r="AM226">
        <v>63.97</v>
      </c>
      <c r="AN226">
        <v>20.29</v>
      </c>
      <c r="AO226">
        <v>15.74</v>
      </c>
      <c r="AP226">
        <v>16.96</v>
      </c>
      <c r="AQ226">
        <v>54.46</v>
      </c>
    </row>
    <row r="227" spans="1:43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11.180496453901</v>
      </c>
      <c r="H227">
        <v>2.81</v>
      </c>
      <c r="I227">
        <v>-4.6100000000000003</v>
      </c>
      <c r="J227">
        <v>3.17</v>
      </c>
      <c r="K227">
        <v>1.35</v>
      </c>
      <c r="L227">
        <v>-3.44</v>
      </c>
      <c r="M227">
        <v>2.89</v>
      </c>
      <c r="N227">
        <v>1.73</v>
      </c>
      <c r="O227">
        <v>-3.17</v>
      </c>
      <c r="P227">
        <v>4.22</v>
      </c>
      <c r="Q227">
        <v>0.23</v>
      </c>
      <c r="R227">
        <v>0.32</v>
      </c>
      <c r="S227">
        <v>-0.69</v>
      </c>
      <c r="T227">
        <v>-0.21</v>
      </c>
      <c r="U227">
        <v>-0.11</v>
      </c>
      <c r="V227">
        <v>-0.87</v>
      </c>
      <c r="W227">
        <v>2.12</v>
      </c>
      <c r="X227">
        <v>-0.13</v>
      </c>
      <c r="Y227">
        <v>1.96</v>
      </c>
      <c r="Z227">
        <v>-1.34</v>
      </c>
      <c r="AA227">
        <v>-0.37</v>
      </c>
      <c r="AB227">
        <v>-2.0499999999999998</v>
      </c>
      <c r="AC227">
        <v>-0.24</v>
      </c>
      <c r="AD227">
        <v>0.21</v>
      </c>
      <c r="AE227">
        <v>-8.01</v>
      </c>
      <c r="AF227">
        <v>7.92</v>
      </c>
      <c r="AG227">
        <v>90.34</v>
      </c>
      <c r="AH227">
        <v>0.98299999999999998</v>
      </c>
      <c r="AI227">
        <v>10.28</v>
      </c>
      <c r="AJ227">
        <v>11.3</v>
      </c>
      <c r="AK227">
        <v>3.88</v>
      </c>
      <c r="AL227">
        <v>48.76</v>
      </c>
      <c r="AM227">
        <v>72.58</v>
      </c>
      <c r="AN227">
        <v>19.75</v>
      </c>
      <c r="AO227">
        <v>17.7</v>
      </c>
      <c r="AP227">
        <v>10.28</v>
      </c>
      <c r="AQ227">
        <v>65.78</v>
      </c>
    </row>
    <row r="228" spans="1:43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9.0653061224489999</v>
      </c>
      <c r="H228">
        <v>-20.16</v>
      </c>
      <c r="I228">
        <v>7.16</v>
      </c>
      <c r="J228">
        <v>-12.55</v>
      </c>
      <c r="K228">
        <v>-18.350000000000001</v>
      </c>
      <c r="L228">
        <v>3.14</v>
      </c>
      <c r="M228">
        <v>-14.89</v>
      </c>
      <c r="N228">
        <v>-13.72</v>
      </c>
      <c r="O228">
        <v>1.49</v>
      </c>
      <c r="P228">
        <v>-15.85</v>
      </c>
      <c r="Q228">
        <v>-0.71</v>
      </c>
      <c r="R228">
        <v>-1.18</v>
      </c>
      <c r="S228">
        <v>4.0999999999999996</v>
      </c>
      <c r="T228">
        <v>-1.25</v>
      </c>
      <c r="U228">
        <v>-0.01</v>
      </c>
      <c r="V228">
        <v>-14.81</v>
      </c>
      <c r="W228">
        <v>-11.29</v>
      </c>
      <c r="X228">
        <v>0.51</v>
      </c>
      <c r="Y228">
        <v>-12.04</v>
      </c>
      <c r="Z228">
        <v>-5.48</v>
      </c>
      <c r="AA228">
        <v>-0.73</v>
      </c>
      <c r="AB228">
        <v>-13.38</v>
      </c>
      <c r="AC228">
        <v>0.02</v>
      </c>
      <c r="AD228">
        <v>-0.56999999999999995</v>
      </c>
      <c r="AE228">
        <v>12.08</v>
      </c>
      <c r="AF228">
        <v>11.38</v>
      </c>
      <c r="AG228">
        <v>93.81</v>
      </c>
      <c r="AH228">
        <v>1.052</v>
      </c>
      <c r="AI228">
        <v>8.24</v>
      </c>
      <c r="AJ228">
        <v>15.13</v>
      </c>
      <c r="AK228">
        <v>16.88</v>
      </c>
      <c r="AL228">
        <v>52.27</v>
      </c>
      <c r="AM228">
        <v>32.799999999999997</v>
      </c>
      <c r="AN228">
        <v>12.83</v>
      </c>
      <c r="AO228">
        <v>20.399999999999999</v>
      </c>
      <c r="AP228">
        <v>28.1</v>
      </c>
      <c r="AQ228">
        <v>31.35</v>
      </c>
    </row>
    <row r="229" spans="1:43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11.871317829457</v>
      </c>
      <c r="H229">
        <v>-5.24</v>
      </c>
      <c r="I229">
        <v>5.61</v>
      </c>
      <c r="J229">
        <v>-4.49</v>
      </c>
      <c r="K229">
        <v>-3.76</v>
      </c>
      <c r="L229">
        <v>6.31</v>
      </c>
      <c r="M229">
        <v>-5.69</v>
      </c>
      <c r="N229">
        <v>-3.17</v>
      </c>
      <c r="O229">
        <v>6.76</v>
      </c>
      <c r="P229">
        <v>-7.77</v>
      </c>
      <c r="Q229">
        <v>-0.52</v>
      </c>
      <c r="R229">
        <v>-0.19</v>
      </c>
      <c r="S229">
        <v>-7.13</v>
      </c>
      <c r="T229">
        <v>-0.15</v>
      </c>
      <c r="U229">
        <v>0.76</v>
      </c>
      <c r="V229">
        <v>-7.47</v>
      </c>
      <c r="W229">
        <v>-1.59</v>
      </c>
      <c r="X229">
        <v>4.3499999999999996</v>
      </c>
      <c r="Y229">
        <v>-4.7</v>
      </c>
      <c r="Z229">
        <v>0.37</v>
      </c>
      <c r="AA229">
        <v>2.98</v>
      </c>
      <c r="AB229">
        <v>-4.0599999999999996</v>
      </c>
      <c r="AC229">
        <v>-0.25</v>
      </c>
      <c r="AD229">
        <v>0.72</v>
      </c>
      <c r="AE229">
        <v>-16.8</v>
      </c>
      <c r="AF229">
        <v>4.6900000000000004</v>
      </c>
      <c r="AG229">
        <v>92.42</v>
      </c>
      <c r="AH229">
        <v>0.97099999999999997</v>
      </c>
      <c r="AI229">
        <v>6.23</v>
      </c>
      <c r="AJ229">
        <v>11.64</v>
      </c>
      <c r="AK229">
        <v>9.0500000000000007</v>
      </c>
      <c r="AL229">
        <v>51.25</v>
      </c>
      <c r="AM229">
        <v>40.770000000000003</v>
      </c>
      <c r="AN229">
        <v>14.46</v>
      </c>
      <c r="AO229">
        <v>17.16</v>
      </c>
      <c r="AP229">
        <v>19.86</v>
      </c>
      <c r="AQ229">
        <v>42.12</v>
      </c>
    </row>
    <row r="230" spans="1:43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</v>
      </c>
      <c r="H230">
        <v>0.59</v>
      </c>
      <c r="I230">
        <v>-0.6</v>
      </c>
      <c r="J230">
        <v>0.5</v>
      </c>
      <c r="K230">
        <v>-1.1399999999999999</v>
      </c>
      <c r="L230">
        <v>-0.18</v>
      </c>
      <c r="M230">
        <v>-0.67</v>
      </c>
      <c r="N230">
        <v>2.3199999999999998</v>
      </c>
      <c r="O230">
        <v>2.63</v>
      </c>
      <c r="P230">
        <v>0.19</v>
      </c>
      <c r="Q230">
        <v>-1.1299999999999999</v>
      </c>
      <c r="R230">
        <v>1.3</v>
      </c>
      <c r="S230">
        <v>-24.17</v>
      </c>
      <c r="T230">
        <v>-0.3</v>
      </c>
      <c r="U230">
        <v>0.49</v>
      </c>
      <c r="V230">
        <v>-7.34</v>
      </c>
      <c r="W230">
        <v>-0.97</v>
      </c>
      <c r="X230">
        <v>3.22</v>
      </c>
      <c r="Y230">
        <v>-3.34</v>
      </c>
      <c r="Z230">
        <v>-1.6</v>
      </c>
      <c r="AA230">
        <v>2.44</v>
      </c>
      <c r="AB230">
        <v>-8.32</v>
      </c>
      <c r="AC230">
        <v>-0.96</v>
      </c>
      <c r="AD230">
        <v>1.02</v>
      </c>
      <c r="AE230">
        <v>-36.44</v>
      </c>
      <c r="AF230">
        <v>3.59</v>
      </c>
      <c r="AG230">
        <v>88.43</v>
      </c>
      <c r="AH230">
        <v>0.92</v>
      </c>
      <c r="AI230">
        <v>6.26</v>
      </c>
      <c r="AJ230">
        <v>11.81</v>
      </c>
      <c r="AK230">
        <v>5.55</v>
      </c>
      <c r="AL230">
        <v>49.22</v>
      </c>
      <c r="AM230">
        <v>53.01</v>
      </c>
      <c r="AN230">
        <v>15.08</v>
      </c>
      <c r="AO230">
        <v>17.5</v>
      </c>
      <c r="AP230">
        <v>16.079999999999998</v>
      </c>
      <c r="AQ230">
        <v>48.4</v>
      </c>
    </row>
    <row r="231" spans="1:43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13.432638888889</v>
      </c>
      <c r="H231">
        <v>1.36</v>
      </c>
      <c r="I231">
        <v>-5.08</v>
      </c>
      <c r="J231">
        <v>2.8</v>
      </c>
      <c r="K231">
        <v>0.93</v>
      </c>
      <c r="L231">
        <v>-2.5</v>
      </c>
      <c r="M231">
        <v>2.1</v>
      </c>
      <c r="N231">
        <v>0.42</v>
      </c>
      <c r="O231">
        <v>-0.64</v>
      </c>
      <c r="P231">
        <v>0.94</v>
      </c>
      <c r="Q231">
        <v>0.11</v>
      </c>
      <c r="R231">
        <v>-0.95</v>
      </c>
      <c r="S231">
        <v>10.94</v>
      </c>
      <c r="T231">
        <v>0.11</v>
      </c>
      <c r="U231">
        <v>-0.1</v>
      </c>
      <c r="V231">
        <v>2.27</v>
      </c>
      <c r="W231">
        <v>0.92</v>
      </c>
      <c r="X231">
        <v>-1.74</v>
      </c>
      <c r="Y231">
        <v>2.6</v>
      </c>
      <c r="Z231">
        <v>0.93</v>
      </c>
      <c r="AA231">
        <v>-0.83</v>
      </c>
      <c r="AB231">
        <v>4.43</v>
      </c>
      <c r="AC231">
        <v>0.26</v>
      </c>
      <c r="AD231">
        <v>-7.0000000000000007E-2</v>
      </c>
      <c r="AE231">
        <v>5.71</v>
      </c>
      <c r="AF231">
        <v>9.4600000000000009</v>
      </c>
      <c r="AG231">
        <v>93.07</v>
      </c>
      <c r="AH231">
        <v>1.0249999999999999</v>
      </c>
      <c r="AI231">
        <v>9.2100000000000009</v>
      </c>
      <c r="AJ231">
        <v>10.98</v>
      </c>
      <c r="AK231">
        <v>4.09</v>
      </c>
      <c r="AL231">
        <v>40.01</v>
      </c>
      <c r="AM231">
        <v>69.23</v>
      </c>
      <c r="AN231">
        <v>20.66</v>
      </c>
      <c r="AO231">
        <v>16.100000000000001</v>
      </c>
      <c r="AP231">
        <v>12.19</v>
      </c>
      <c r="AQ231">
        <v>62.89</v>
      </c>
    </row>
    <row r="232" spans="1:43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11.727777777778</v>
      </c>
      <c r="H232">
        <v>-1.1100000000000001</v>
      </c>
      <c r="I232">
        <v>-7.52</v>
      </c>
      <c r="J232">
        <v>2.84</v>
      </c>
      <c r="K232">
        <v>-2.4500000000000002</v>
      </c>
      <c r="L232">
        <v>-6.28</v>
      </c>
      <c r="M232">
        <v>2.4</v>
      </c>
      <c r="N232">
        <v>-2.39</v>
      </c>
      <c r="O232">
        <v>-6.75</v>
      </c>
      <c r="P232">
        <v>4.0599999999999996</v>
      </c>
      <c r="Q232">
        <v>-0.5</v>
      </c>
      <c r="R232">
        <v>-1.1399999999999999</v>
      </c>
      <c r="S232">
        <v>7.21</v>
      </c>
      <c r="T232">
        <v>-0.1</v>
      </c>
      <c r="U232">
        <v>-0.39</v>
      </c>
      <c r="V232">
        <v>3.3</v>
      </c>
      <c r="W232">
        <v>-1.67</v>
      </c>
      <c r="X232">
        <v>-6.03</v>
      </c>
      <c r="Y232">
        <v>4.66</v>
      </c>
      <c r="Z232">
        <v>-0.43</v>
      </c>
      <c r="AA232">
        <v>-3.2</v>
      </c>
      <c r="AB232">
        <v>7.65</v>
      </c>
      <c r="AC232">
        <v>-0.12</v>
      </c>
      <c r="AD232">
        <v>0</v>
      </c>
      <c r="AE232">
        <v>-1.81</v>
      </c>
      <c r="AF232">
        <v>8.93</v>
      </c>
      <c r="AG232">
        <v>92.27</v>
      </c>
      <c r="AH232">
        <v>1.012</v>
      </c>
      <c r="AI232">
        <v>8.41</v>
      </c>
      <c r="AJ232">
        <v>14.32</v>
      </c>
      <c r="AK232">
        <v>11.14</v>
      </c>
      <c r="AL232">
        <v>37.97</v>
      </c>
      <c r="AM232">
        <v>43.02</v>
      </c>
      <c r="AN232">
        <v>15.12</v>
      </c>
      <c r="AO232">
        <v>21.49</v>
      </c>
      <c r="AP232">
        <v>20.69</v>
      </c>
      <c r="AQ232">
        <v>42.22</v>
      </c>
    </row>
    <row r="233" spans="1:43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12.829513888889</v>
      </c>
      <c r="H233">
        <v>2.4300000000000002</v>
      </c>
      <c r="I233">
        <v>-2.5099999999999998</v>
      </c>
      <c r="J233">
        <v>2.13</v>
      </c>
      <c r="K233">
        <v>3.12</v>
      </c>
      <c r="L233">
        <v>-1.0900000000000001</v>
      </c>
      <c r="M233">
        <v>2.59</v>
      </c>
      <c r="N233">
        <v>3</v>
      </c>
      <c r="O233">
        <v>-1.22</v>
      </c>
      <c r="P233">
        <v>3.76</v>
      </c>
      <c r="Q233">
        <v>0.01</v>
      </c>
      <c r="R233">
        <v>-0.14000000000000001</v>
      </c>
      <c r="S233">
        <v>1.41</v>
      </c>
      <c r="T233">
        <v>0.28999999999999998</v>
      </c>
      <c r="U233">
        <v>0.08</v>
      </c>
      <c r="V233">
        <v>2.21</v>
      </c>
      <c r="W233">
        <v>1.8</v>
      </c>
      <c r="X233">
        <v>-0.39</v>
      </c>
      <c r="Y233">
        <v>2.11</v>
      </c>
      <c r="Z233">
        <v>0.67</v>
      </c>
      <c r="AA233">
        <v>0.73</v>
      </c>
      <c r="AB233">
        <v>-0.14000000000000001</v>
      </c>
      <c r="AC233">
        <v>-0.71</v>
      </c>
      <c r="AD233">
        <v>-0.13</v>
      </c>
      <c r="AE233">
        <v>-10.61</v>
      </c>
      <c r="AF233">
        <v>8.61</v>
      </c>
      <c r="AG233">
        <v>90.88</v>
      </c>
      <c r="AH233">
        <v>0.995</v>
      </c>
      <c r="AI233">
        <v>8.67</v>
      </c>
      <c r="AJ233">
        <v>12.67</v>
      </c>
      <c r="AK233">
        <v>9.4499999999999993</v>
      </c>
      <c r="AL233">
        <v>37.61</v>
      </c>
      <c r="AM233">
        <v>47.85</v>
      </c>
      <c r="AN233">
        <v>16.86</v>
      </c>
      <c r="AO233">
        <v>18.32</v>
      </c>
      <c r="AP233">
        <v>18.510000000000002</v>
      </c>
      <c r="AQ233">
        <v>47.66</v>
      </c>
    </row>
    <row r="234" spans="1:43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15.988617886179</v>
      </c>
      <c r="H234">
        <v>3.13</v>
      </c>
      <c r="I234">
        <v>6.58</v>
      </c>
      <c r="J234">
        <v>-1.62</v>
      </c>
      <c r="K234">
        <v>3.38</v>
      </c>
      <c r="L234">
        <v>6.75</v>
      </c>
      <c r="M234">
        <v>-2.23</v>
      </c>
      <c r="N234">
        <v>1.54</v>
      </c>
      <c r="O234">
        <v>4.79</v>
      </c>
      <c r="P234">
        <v>-3</v>
      </c>
      <c r="Q234">
        <v>0.44</v>
      </c>
      <c r="R234">
        <v>0.28999999999999998</v>
      </c>
      <c r="S234">
        <v>-0.56999999999999995</v>
      </c>
      <c r="T234">
        <v>0.48</v>
      </c>
      <c r="U234">
        <v>0.77</v>
      </c>
      <c r="V234">
        <v>-3.22</v>
      </c>
      <c r="W234">
        <v>4.1100000000000003</v>
      </c>
      <c r="X234">
        <v>5.85</v>
      </c>
      <c r="Y234">
        <v>-2.14</v>
      </c>
      <c r="Z234">
        <v>1.77</v>
      </c>
      <c r="AA234">
        <v>3.08</v>
      </c>
      <c r="AB234">
        <v>-3.3</v>
      </c>
      <c r="AC234">
        <v>0.47</v>
      </c>
      <c r="AD234">
        <v>0.38</v>
      </c>
      <c r="AE234">
        <v>-2.2400000000000002</v>
      </c>
      <c r="AF234">
        <v>10.14</v>
      </c>
      <c r="AG234">
        <v>94.01</v>
      </c>
      <c r="AH234">
        <v>1.042</v>
      </c>
      <c r="AI234">
        <v>13.45</v>
      </c>
      <c r="AJ234">
        <v>11.62</v>
      </c>
      <c r="AK234">
        <v>6.77</v>
      </c>
      <c r="AL234">
        <v>35.79</v>
      </c>
      <c r="AM234">
        <v>66.52</v>
      </c>
      <c r="AN234">
        <v>25.44</v>
      </c>
      <c r="AO234">
        <v>15.19</v>
      </c>
      <c r="AP234">
        <v>16.38</v>
      </c>
      <c r="AQ234">
        <v>60.83</v>
      </c>
    </row>
    <row r="235" spans="1:43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13.011111111110999</v>
      </c>
      <c r="H235">
        <v>3.08</v>
      </c>
      <c r="I235">
        <v>3.25</v>
      </c>
      <c r="J235">
        <v>0.02</v>
      </c>
      <c r="K235">
        <v>3.7</v>
      </c>
      <c r="L235">
        <v>3.15</v>
      </c>
      <c r="M235">
        <v>0.38</v>
      </c>
      <c r="N235">
        <v>3.03</v>
      </c>
      <c r="O235">
        <v>2.5499999999999998</v>
      </c>
      <c r="P235">
        <v>0.35</v>
      </c>
      <c r="Q235">
        <v>0.97</v>
      </c>
      <c r="R235">
        <v>0.59</v>
      </c>
      <c r="S235">
        <v>2.4</v>
      </c>
      <c r="T235">
        <v>0.1</v>
      </c>
      <c r="U235">
        <v>0.19</v>
      </c>
      <c r="V235">
        <v>-0.97</v>
      </c>
      <c r="W235">
        <v>2.1</v>
      </c>
      <c r="X235">
        <v>0.4</v>
      </c>
      <c r="Y235">
        <v>1.46</v>
      </c>
      <c r="Z235">
        <v>0.31</v>
      </c>
      <c r="AA235">
        <v>0.69</v>
      </c>
      <c r="AB235">
        <v>-0.9</v>
      </c>
      <c r="AC235">
        <v>0.89</v>
      </c>
      <c r="AD235">
        <v>0.63</v>
      </c>
      <c r="AE235">
        <v>1.57</v>
      </c>
      <c r="AF235">
        <v>10.06</v>
      </c>
      <c r="AG235">
        <v>91.82</v>
      </c>
      <c r="AH235">
        <v>1.0189999999999999</v>
      </c>
      <c r="AI235">
        <v>12.68</v>
      </c>
      <c r="AJ235">
        <v>12.11</v>
      </c>
      <c r="AK235">
        <v>8.93</v>
      </c>
      <c r="AL235">
        <v>37.659999999999997</v>
      </c>
      <c r="AM235">
        <v>58.67</v>
      </c>
      <c r="AN235">
        <v>24.11</v>
      </c>
      <c r="AO235">
        <v>17.97</v>
      </c>
      <c r="AP235">
        <v>17.489999999999998</v>
      </c>
      <c r="AQ235">
        <v>57.97</v>
      </c>
    </row>
    <row r="236" spans="1:43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13.996428571429</v>
      </c>
      <c r="H236">
        <v>1.39</v>
      </c>
      <c r="I236">
        <v>6.46</v>
      </c>
      <c r="J236">
        <v>-2.71</v>
      </c>
      <c r="K236">
        <v>1.25</v>
      </c>
      <c r="L236">
        <v>5.82</v>
      </c>
      <c r="M236">
        <v>-3.25</v>
      </c>
      <c r="N236">
        <v>0.23</v>
      </c>
      <c r="O236">
        <v>6.19</v>
      </c>
      <c r="P236">
        <v>-5.57</v>
      </c>
      <c r="Q236">
        <v>-7.0000000000000007E-2</v>
      </c>
      <c r="R236">
        <v>1.46</v>
      </c>
      <c r="S236">
        <v>-13.69</v>
      </c>
      <c r="T236">
        <v>7.0000000000000007E-2</v>
      </c>
      <c r="U236">
        <v>0.74</v>
      </c>
      <c r="V236">
        <v>-6.89</v>
      </c>
      <c r="W236">
        <v>1.1100000000000001</v>
      </c>
      <c r="X236">
        <v>2.98</v>
      </c>
      <c r="Y236">
        <v>-2.2200000000000002</v>
      </c>
      <c r="Z236">
        <v>-2.16</v>
      </c>
      <c r="AA236">
        <v>4.16</v>
      </c>
      <c r="AB236">
        <v>-14.51</v>
      </c>
      <c r="AC236">
        <v>0.25</v>
      </c>
      <c r="AD236">
        <v>0.86</v>
      </c>
      <c r="AE236">
        <v>-9.61</v>
      </c>
      <c r="AF236">
        <v>7.76</v>
      </c>
      <c r="AG236">
        <v>88.01</v>
      </c>
      <c r="AH236">
        <v>0.95799999999999996</v>
      </c>
      <c r="AI236">
        <v>10.1</v>
      </c>
      <c r="AJ236">
        <v>10.92</v>
      </c>
      <c r="AK236">
        <v>5.0999999999999996</v>
      </c>
      <c r="AL236">
        <v>45.73</v>
      </c>
      <c r="AM236">
        <v>66.44</v>
      </c>
      <c r="AN236">
        <v>20.41</v>
      </c>
      <c r="AO236">
        <v>17.45</v>
      </c>
      <c r="AP236">
        <v>14.6</v>
      </c>
      <c r="AQ236">
        <v>58.31</v>
      </c>
    </row>
    <row r="237" spans="1:43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11.066161616162001</v>
      </c>
      <c r="H237">
        <v>7.09</v>
      </c>
      <c r="I237">
        <v>-10.63</v>
      </c>
      <c r="J237">
        <v>7.3</v>
      </c>
      <c r="K237">
        <v>4.17</v>
      </c>
      <c r="L237">
        <v>-5.32</v>
      </c>
      <c r="M237">
        <v>5.58</v>
      </c>
      <c r="N237">
        <v>3.63</v>
      </c>
      <c r="O237">
        <v>-3</v>
      </c>
      <c r="P237">
        <v>5.58</v>
      </c>
      <c r="Q237">
        <v>-0.17</v>
      </c>
      <c r="R237">
        <v>-1.4</v>
      </c>
      <c r="S237">
        <v>15.83</v>
      </c>
      <c r="T237">
        <v>0.5</v>
      </c>
      <c r="U237">
        <v>-0.42</v>
      </c>
      <c r="V237">
        <v>8.92</v>
      </c>
      <c r="W237">
        <v>3.53</v>
      </c>
      <c r="X237">
        <v>-4.9400000000000004</v>
      </c>
      <c r="Y237">
        <v>7.62</v>
      </c>
      <c r="Z237">
        <v>1.75</v>
      </c>
      <c r="AA237">
        <v>-0.62</v>
      </c>
      <c r="AB237">
        <v>5.21</v>
      </c>
      <c r="AC237">
        <v>0.11</v>
      </c>
      <c r="AD237">
        <v>-1.35</v>
      </c>
      <c r="AE237">
        <v>35.64</v>
      </c>
      <c r="AF237">
        <v>8.59</v>
      </c>
      <c r="AG237">
        <v>95.12</v>
      </c>
      <c r="AH237">
        <v>1.0369999999999999</v>
      </c>
      <c r="AI237">
        <v>10.68</v>
      </c>
      <c r="AJ237">
        <v>14.62</v>
      </c>
      <c r="AK237">
        <v>5.91</v>
      </c>
      <c r="AL237">
        <v>55.7</v>
      </c>
      <c r="AM237">
        <v>64.36</v>
      </c>
      <c r="AN237">
        <v>23.5</v>
      </c>
      <c r="AO237">
        <v>21.52</v>
      </c>
      <c r="AP237">
        <v>14.62</v>
      </c>
      <c r="AQ237">
        <v>61.64</v>
      </c>
    </row>
    <row r="238" spans="1:43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13.948188405797</v>
      </c>
      <c r="H238">
        <v>-2.2200000000000002</v>
      </c>
      <c r="I238">
        <v>5.78</v>
      </c>
      <c r="J238">
        <v>-3.43</v>
      </c>
      <c r="K238">
        <v>-2.0099999999999998</v>
      </c>
      <c r="L238">
        <v>4.6500000000000004</v>
      </c>
      <c r="M238">
        <v>-3.97</v>
      </c>
      <c r="N238">
        <v>-1.87</v>
      </c>
      <c r="O238">
        <v>4.37</v>
      </c>
      <c r="P238">
        <v>-5.36</v>
      </c>
      <c r="Q238">
        <v>-0.39</v>
      </c>
      <c r="R238">
        <v>0.21</v>
      </c>
      <c r="S238">
        <v>-6.57</v>
      </c>
      <c r="T238">
        <v>-0.25</v>
      </c>
      <c r="U238">
        <v>0.31</v>
      </c>
      <c r="V238">
        <v>-5.61</v>
      </c>
      <c r="W238">
        <v>-0.31</v>
      </c>
      <c r="X238">
        <v>3.25</v>
      </c>
      <c r="Y238">
        <v>-3.52</v>
      </c>
      <c r="Z238">
        <v>0.36</v>
      </c>
      <c r="AA238">
        <v>2.08</v>
      </c>
      <c r="AB238">
        <v>-4.0199999999999996</v>
      </c>
      <c r="AC238">
        <v>-0.08</v>
      </c>
      <c r="AD238">
        <v>0.04</v>
      </c>
      <c r="AE238">
        <v>-2.31</v>
      </c>
      <c r="AF238">
        <v>8.31</v>
      </c>
      <c r="AG238">
        <v>94.24</v>
      </c>
      <c r="AH238">
        <v>1.0249999999999999</v>
      </c>
      <c r="AI238">
        <v>7.11</v>
      </c>
      <c r="AJ238">
        <v>16.18</v>
      </c>
      <c r="AK238">
        <v>9.44</v>
      </c>
      <c r="AL238">
        <v>40.96</v>
      </c>
      <c r="AM238">
        <v>42.94</v>
      </c>
      <c r="AN238">
        <v>11.97</v>
      </c>
      <c r="AO238">
        <v>22.35</v>
      </c>
      <c r="AP238">
        <v>20.48</v>
      </c>
      <c r="AQ238">
        <v>36.89</v>
      </c>
    </row>
    <row r="239" spans="1:43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13.289361702128</v>
      </c>
      <c r="H239">
        <v>-1.76</v>
      </c>
      <c r="I239">
        <v>4.01</v>
      </c>
      <c r="J239">
        <v>-2.4500000000000002</v>
      </c>
      <c r="K239">
        <v>1.77</v>
      </c>
      <c r="L239">
        <v>3.29</v>
      </c>
      <c r="M239">
        <v>-1.01</v>
      </c>
      <c r="N239">
        <v>-0.22</v>
      </c>
      <c r="O239">
        <v>1.84</v>
      </c>
      <c r="P239">
        <v>-1.82</v>
      </c>
      <c r="Q239">
        <v>0.88</v>
      </c>
      <c r="R239">
        <v>-0.86</v>
      </c>
      <c r="S239">
        <v>15.91</v>
      </c>
      <c r="T239">
        <v>0.2</v>
      </c>
      <c r="U239">
        <v>7.0000000000000007E-2</v>
      </c>
      <c r="V239">
        <v>1.1100000000000001</v>
      </c>
      <c r="W239">
        <v>2.87</v>
      </c>
      <c r="X239">
        <v>2.98</v>
      </c>
      <c r="Y239">
        <v>-0.51</v>
      </c>
      <c r="Z239">
        <v>-0.72</v>
      </c>
      <c r="AA239">
        <v>1.66</v>
      </c>
      <c r="AB239">
        <v>-5.68</v>
      </c>
      <c r="AC239">
        <v>0.96</v>
      </c>
      <c r="AD239">
        <v>0.03</v>
      </c>
      <c r="AE239">
        <v>14.39</v>
      </c>
      <c r="AF239">
        <v>11.97</v>
      </c>
      <c r="AG239">
        <v>93.4</v>
      </c>
      <c r="AH239">
        <v>1.054</v>
      </c>
      <c r="AI239">
        <v>9.51</v>
      </c>
      <c r="AJ239">
        <v>12.49</v>
      </c>
      <c r="AK239">
        <v>7.97</v>
      </c>
      <c r="AL239">
        <v>45.15</v>
      </c>
      <c r="AM239">
        <v>54.4</v>
      </c>
      <c r="AN239">
        <v>19.88</v>
      </c>
      <c r="AO239">
        <v>17.77</v>
      </c>
      <c r="AP239">
        <v>20.079999999999998</v>
      </c>
      <c r="AQ239">
        <v>49.76</v>
      </c>
    </row>
    <row r="240" spans="1:43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13.269512195121999</v>
      </c>
      <c r="H240">
        <v>3.55</v>
      </c>
      <c r="I240">
        <v>10.44</v>
      </c>
      <c r="J240">
        <v>-2.4500000000000002</v>
      </c>
      <c r="K240">
        <v>2.8</v>
      </c>
      <c r="L240">
        <v>10</v>
      </c>
      <c r="M240">
        <v>-3.69</v>
      </c>
      <c r="N240">
        <v>3.3</v>
      </c>
      <c r="O240">
        <v>5.17</v>
      </c>
      <c r="P240">
        <v>-1.22</v>
      </c>
      <c r="Q240">
        <v>1.38</v>
      </c>
      <c r="R240">
        <v>2.2999999999999998</v>
      </c>
      <c r="S240">
        <v>-3.53</v>
      </c>
      <c r="T240">
        <v>0.43</v>
      </c>
      <c r="U240">
        <v>0.49</v>
      </c>
      <c r="V240">
        <v>0</v>
      </c>
      <c r="W240">
        <v>6.12</v>
      </c>
      <c r="X240">
        <v>4.8</v>
      </c>
      <c r="Y240">
        <v>2.06</v>
      </c>
      <c r="Z240">
        <v>3.1</v>
      </c>
      <c r="AA240">
        <v>3.02</v>
      </c>
      <c r="AB240">
        <v>1.31</v>
      </c>
      <c r="AC240">
        <v>0.49</v>
      </c>
      <c r="AD240">
        <v>1.1000000000000001</v>
      </c>
      <c r="AE240">
        <v>-7.39</v>
      </c>
      <c r="AF240">
        <v>10.14</v>
      </c>
      <c r="AG240">
        <v>87.1</v>
      </c>
      <c r="AH240">
        <v>0.97199999999999998</v>
      </c>
      <c r="AI240">
        <v>10.92</v>
      </c>
      <c r="AJ240">
        <v>11.91</v>
      </c>
      <c r="AK240">
        <v>7.94</v>
      </c>
      <c r="AL240">
        <v>41.36</v>
      </c>
      <c r="AM240">
        <v>57.89</v>
      </c>
      <c r="AN240">
        <v>19.850000000000001</v>
      </c>
      <c r="AO240">
        <v>18.86</v>
      </c>
      <c r="AP240">
        <v>18.86</v>
      </c>
      <c r="AQ240">
        <v>51.28</v>
      </c>
    </row>
    <row r="241" spans="1:43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15.494326241134999</v>
      </c>
      <c r="H241">
        <v>17.010000000000002</v>
      </c>
      <c r="I241">
        <v>-5.51</v>
      </c>
      <c r="J241">
        <v>8.98</v>
      </c>
      <c r="K241">
        <v>14.17</v>
      </c>
      <c r="L241">
        <v>-2.46</v>
      </c>
      <c r="M241">
        <v>9.2200000000000006</v>
      </c>
      <c r="N241">
        <v>10.6</v>
      </c>
      <c r="O241">
        <v>-1.91</v>
      </c>
      <c r="P241">
        <v>9.93</v>
      </c>
      <c r="Q241">
        <v>1</v>
      </c>
      <c r="R241">
        <v>-0.11</v>
      </c>
      <c r="S241">
        <v>11.32</v>
      </c>
      <c r="T241">
        <v>0.8</v>
      </c>
      <c r="U241">
        <v>0.18</v>
      </c>
      <c r="V241">
        <v>5.43</v>
      </c>
      <c r="W241">
        <v>7.95</v>
      </c>
      <c r="X241">
        <v>2</v>
      </c>
      <c r="Y241">
        <v>5.26</v>
      </c>
      <c r="Z241">
        <v>3.3</v>
      </c>
      <c r="AA241">
        <v>1.37</v>
      </c>
      <c r="AB241">
        <v>3.84</v>
      </c>
      <c r="AC241">
        <v>-0.35</v>
      </c>
      <c r="AD241">
        <v>0.19</v>
      </c>
      <c r="AE241">
        <v>-12.17</v>
      </c>
      <c r="AF241">
        <v>8.0500000000000007</v>
      </c>
      <c r="AG241">
        <v>92.37</v>
      </c>
      <c r="AH241">
        <v>1.004</v>
      </c>
      <c r="AI241">
        <v>11.21</v>
      </c>
      <c r="AJ241">
        <v>9.7200000000000006</v>
      </c>
      <c r="AK241">
        <v>5.36</v>
      </c>
      <c r="AL241">
        <v>46.96</v>
      </c>
      <c r="AM241">
        <v>67.66</v>
      </c>
      <c r="AN241">
        <v>22.16</v>
      </c>
      <c r="AO241">
        <v>14.09</v>
      </c>
      <c r="AP241">
        <v>13.26</v>
      </c>
      <c r="AQ241">
        <v>62.56</v>
      </c>
    </row>
    <row r="242" spans="1:43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12.887254901961001</v>
      </c>
      <c r="H242">
        <v>-12.07</v>
      </c>
      <c r="I242">
        <v>-1</v>
      </c>
      <c r="J242">
        <v>-4.68</v>
      </c>
      <c r="K242">
        <v>-7.47</v>
      </c>
      <c r="L242">
        <v>-1.59</v>
      </c>
      <c r="M242">
        <v>-3.38</v>
      </c>
      <c r="N242">
        <v>-4.7300000000000004</v>
      </c>
      <c r="O242">
        <v>-2.41</v>
      </c>
      <c r="P242">
        <v>-1.75</v>
      </c>
      <c r="Q242">
        <v>0.82</v>
      </c>
      <c r="R242">
        <v>0.09</v>
      </c>
      <c r="S242">
        <v>5.55</v>
      </c>
      <c r="T242">
        <v>-0.52</v>
      </c>
      <c r="U242">
        <v>-0.25</v>
      </c>
      <c r="V242">
        <v>-2.74</v>
      </c>
      <c r="W242">
        <v>-3.48</v>
      </c>
      <c r="X242">
        <v>-1.33</v>
      </c>
      <c r="Y242">
        <v>-2.1800000000000002</v>
      </c>
      <c r="Z242">
        <v>-3.46</v>
      </c>
      <c r="AA242">
        <v>0.95</v>
      </c>
      <c r="AB242">
        <v>-10.43</v>
      </c>
      <c r="AC242">
        <v>0.49</v>
      </c>
      <c r="AD242">
        <v>0.34</v>
      </c>
      <c r="AE242">
        <v>1.01</v>
      </c>
      <c r="AF242">
        <v>13.04</v>
      </c>
      <c r="AG242">
        <v>89.05</v>
      </c>
      <c r="AH242">
        <v>1.0209999999999999</v>
      </c>
      <c r="AI242">
        <v>10</v>
      </c>
      <c r="AJ242">
        <v>13.69</v>
      </c>
      <c r="AK242">
        <v>7.94</v>
      </c>
      <c r="AL242">
        <v>52.86</v>
      </c>
      <c r="AM242">
        <v>55.73</v>
      </c>
      <c r="AN242">
        <v>18.489999999999998</v>
      </c>
      <c r="AO242">
        <v>18.350000000000001</v>
      </c>
      <c r="AP242">
        <v>16.98</v>
      </c>
      <c r="AQ242">
        <v>52.12</v>
      </c>
    </row>
    <row r="243" spans="1:43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9.6318181818182005</v>
      </c>
      <c r="H243">
        <v>0.2</v>
      </c>
      <c r="I243">
        <v>-0.72</v>
      </c>
      <c r="J243">
        <v>0.35</v>
      </c>
      <c r="K243">
        <v>-0.63</v>
      </c>
      <c r="L243">
        <v>-4.07</v>
      </c>
      <c r="M243">
        <v>1.85</v>
      </c>
      <c r="N243">
        <v>-4.62</v>
      </c>
      <c r="O243">
        <v>-2.99</v>
      </c>
      <c r="P243">
        <v>-1.93</v>
      </c>
      <c r="Q243">
        <v>-0.2</v>
      </c>
      <c r="R243">
        <v>-0.42</v>
      </c>
      <c r="S243">
        <v>1.59</v>
      </c>
      <c r="T243">
        <v>0.2</v>
      </c>
      <c r="U243">
        <v>-0.78</v>
      </c>
      <c r="V243">
        <v>9.4</v>
      </c>
      <c r="W243">
        <v>1.22</v>
      </c>
      <c r="X243">
        <v>-3.57</v>
      </c>
      <c r="Y243">
        <v>4.2699999999999996</v>
      </c>
      <c r="Z243">
        <v>1.98</v>
      </c>
      <c r="AA243">
        <v>-3.36</v>
      </c>
      <c r="AB243">
        <v>12.21</v>
      </c>
      <c r="AC243">
        <v>0.68</v>
      </c>
      <c r="AD243">
        <v>-0.17</v>
      </c>
      <c r="AE243">
        <v>11.67</v>
      </c>
      <c r="AF243">
        <v>10.47</v>
      </c>
      <c r="AG243">
        <v>90.48</v>
      </c>
      <c r="AH243">
        <v>1.0089999999999999</v>
      </c>
      <c r="AI243">
        <v>7.08</v>
      </c>
      <c r="AJ243">
        <v>13.03</v>
      </c>
      <c r="AK243">
        <v>6.8</v>
      </c>
      <c r="AL243">
        <v>52.67</v>
      </c>
      <c r="AM243">
        <v>51.02</v>
      </c>
      <c r="AN243">
        <v>11.33</v>
      </c>
      <c r="AO243">
        <v>16.71</v>
      </c>
      <c r="AP243">
        <v>14.72</v>
      </c>
      <c r="AQ243">
        <v>43.48</v>
      </c>
    </row>
    <row r="244" spans="1:43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13.310283687943</v>
      </c>
      <c r="H244">
        <v>2.02</v>
      </c>
      <c r="I244">
        <v>0.54</v>
      </c>
      <c r="J244">
        <v>0.68</v>
      </c>
      <c r="K244">
        <v>2.58</v>
      </c>
      <c r="L244">
        <v>1.1200000000000001</v>
      </c>
      <c r="M244">
        <v>0.96</v>
      </c>
      <c r="N244">
        <v>2.5099999999999998</v>
      </c>
      <c r="O244">
        <v>1.34</v>
      </c>
      <c r="P244">
        <v>1.19</v>
      </c>
      <c r="Q244">
        <v>-0.09</v>
      </c>
      <c r="R244">
        <v>-0.28000000000000003</v>
      </c>
      <c r="S244">
        <v>2</v>
      </c>
      <c r="T244">
        <v>0.48</v>
      </c>
      <c r="U244">
        <v>0.16</v>
      </c>
      <c r="V244">
        <v>3</v>
      </c>
      <c r="W244">
        <v>2.83</v>
      </c>
      <c r="X244">
        <v>0.84</v>
      </c>
      <c r="Y244">
        <v>1.8</v>
      </c>
      <c r="Z244">
        <v>3.24</v>
      </c>
      <c r="AA244">
        <v>-0.13</v>
      </c>
      <c r="AB244">
        <v>6.89</v>
      </c>
      <c r="AC244">
        <v>0.04</v>
      </c>
      <c r="AD244">
        <v>0.2</v>
      </c>
      <c r="AE244">
        <v>-3.18</v>
      </c>
      <c r="AF244">
        <v>8.81</v>
      </c>
      <c r="AG244">
        <v>92.45</v>
      </c>
      <c r="AH244">
        <v>1.0129999999999999</v>
      </c>
      <c r="AI244">
        <v>7.67</v>
      </c>
      <c r="AJ244">
        <v>17.07</v>
      </c>
      <c r="AK244">
        <v>9.59</v>
      </c>
      <c r="AL244">
        <v>40.950000000000003</v>
      </c>
      <c r="AM244">
        <v>44.44</v>
      </c>
      <c r="AN244">
        <v>15.35</v>
      </c>
      <c r="AO244">
        <v>22.06</v>
      </c>
      <c r="AP244">
        <v>20.52</v>
      </c>
      <c r="AQ244">
        <v>42.78</v>
      </c>
    </row>
    <row r="245" spans="1:43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13.959829059829</v>
      </c>
      <c r="H245">
        <v>2.65</v>
      </c>
      <c r="I245">
        <v>-0.28999999999999998</v>
      </c>
      <c r="J245">
        <v>1.26</v>
      </c>
      <c r="K245">
        <v>1.75</v>
      </c>
      <c r="L245">
        <v>0.44</v>
      </c>
      <c r="M245">
        <v>0.81</v>
      </c>
      <c r="N245">
        <v>0.5</v>
      </c>
      <c r="O245">
        <v>1.63</v>
      </c>
      <c r="P245">
        <v>-0.95</v>
      </c>
      <c r="Q245">
        <v>0.64</v>
      </c>
      <c r="R245">
        <v>-7.0000000000000007E-2</v>
      </c>
      <c r="S245">
        <v>6.64</v>
      </c>
      <c r="T245">
        <v>0.22</v>
      </c>
      <c r="U245">
        <v>-0.05</v>
      </c>
      <c r="V245">
        <v>2.86</v>
      </c>
      <c r="W245">
        <v>1.27</v>
      </c>
      <c r="X245">
        <v>0.38</v>
      </c>
      <c r="Y245">
        <v>0.85</v>
      </c>
      <c r="Z245">
        <v>1.57</v>
      </c>
      <c r="AA245">
        <v>0.01</v>
      </c>
      <c r="AB245">
        <v>3.8</v>
      </c>
      <c r="AC245">
        <v>0.92</v>
      </c>
      <c r="AD245">
        <v>-7.0000000000000007E-2</v>
      </c>
      <c r="AE245">
        <v>15.52</v>
      </c>
      <c r="AF245">
        <v>10.67</v>
      </c>
      <c r="AG245">
        <v>91.11</v>
      </c>
      <c r="AH245">
        <v>1.018</v>
      </c>
      <c r="AI245">
        <v>11.46</v>
      </c>
      <c r="AJ245">
        <v>12.78</v>
      </c>
      <c r="AK245">
        <v>4.63</v>
      </c>
      <c r="AL245">
        <v>37.36</v>
      </c>
      <c r="AM245">
        <v>71.23</v>
      </c>
      <c r="AN245">
        <v>22.7</v>
      </c>
      <c r="AO245">
        <v>18.510000000000002</v>
      </c>
      <c r="AP245">
        <v>12.45</v>
      </c>
      <c r="AQ245">
        <v>64.58</v>
      </c>
    </row>
    <row r="246" spans="1:43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12.988617886179</v>
      </c>
      <c r="H246">
        <v>5.32</v>
      </c>
      <c r="I246">
        <v>-3.46</v>
      </c>
      <c r="J246">
        <v>3.78</v>
      </c>
      <c r="K246">
        <v>4.12</v>
      </c>
      <c r="L246">
        <v>-1.4</v>
      </c>
      <c r="M246">
        <v>3.38</v>
      </c>
      <c r="N246">
        <v>3.49</v>
      </c>
      <c r="O246">
        <v>-1.91</v>
      </c>
      <c r="P246">
        <v>4.87</v>
      </c>
      <c r="Q246">
        <v>0.9</v>
      </c>
      <c r="R246">
        <v>-0.01</v>
      </c>
      <c r="S246">
        <v>8.81</v>
      </c>
      <c r="T246">
        <v>0.25</v>
      </c>
      <c r="U246">
        <v>0.02</v>
      </c>
      <c r="V246">
        <v>2.5099999999999998</v>
      </c>
      <c r="W246">
        <v>5.17</v>
      </c>
      <c r="X246">
        <v>-0.43</v>
      </c>
      <c r="Y246">
        <v>5.27</v>
      </c>
      <c r="Z246">
        <v>1.96</v>
      </c>
      <c r="AA246">
        <v>0.31</v>
      </c>
      <c r="AB246">
        <v>3.9</v>
      </c>
      <c r="AC246">
        <v>-0.06</v>
      </c>
      <c r="AD246">
        <v>-0.5</v>
      </c>
      <c r="AE246">
        <v>10.78</v>
      </c>
      <c r="AF246">
        <v>10.27</v>
      </c>
      <c r="AG246">
        <v>90.68</v>
      </c>
      <c r="AH246">
        <v>1.0089999999999999</v>
      </c>
      <c r="AI246">
        <v>10.25</v>
      </c>
      <c r="AJ246">
        <v>13.18</v>
      </c>
      <c r="AK246">
        <v>9.69</v>
      </c>
      <c r="AL246">
        <v>35.94</v>
      </c>
      <c r="AM246">
        <v>51.41</v>
      </c>
      <c r="AN246">
        <v>19.600000000000001</v>
      </c>
      <c r="AO246">
        <v>19.04</v>
      </c>
      <c r="AP246">
        <v>18.25</v>
      </c>
      <c r="AQ246">
        <v>51.79</v>
      </c>
    </row>
    <row r="247" spans="1:43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13.519503546098999</v>
      </c>
      <c r="H247">
        <v>-2.76</v>
      </c>
      <c r="I247">
        <v>8.6999999999999993</v>
      </c>
      <c r="J247">
        <v>-4.8099999999999996</v>
      </c>
      <c r="K247">
        <v>-0.18</v>
      </c>
      <c r="L247">
        <v>8.07</v>
      </c>
      <c r="M247">
        <v>-4.8499999999999996</v>
      </c>
      <c r="N247">
        <v>-1.65</v>
      </c>
      <c r="O247">
        <v>6.67</v>
      </c>
      <c r="P247">
        <v>-7.06</v>
      </c>
      <c r="Q247">
        <v>1.0900000000000001</v>
      </c>
      <c r="R247">
        <v>-0.39</v>
      </c>
      <c r="S247">
        <v>12.16</v>
      </c>
      <c r="T247">
        <v>0.13</v>
      </c>
      <c r="U247">
        <v>0.44</v>
      </c>
      <c r="V247">
        <v>-3.43</v>
      </c>
      <c r="W247">
        <v>2.21</v>
      </c>
      <c r="X247">
        <v>4.8899999999999997</v>
      </c>
      <c r="Y247">
        <v>-2.84</v>
      </c>
      <c r="Z247">
        <v>-0.88</v>
      </c>
      <c r="AA247">
        <v>1.66</v>
      </c>
      <c r="AB247">
        <v>-6.02</v>
      </c>
      <c r="AC247">
        <v>1.36</v>
      </c>
      <c r="AD247">
        <v>0.09</v>
      </c>
      <c r="AE247">
        <v>18.43</v>
      </c>
      <c r="AF247">
        <v>13.2</v>
      </c>
      <c r="AG247">
        <v>93.1</v>
      </c>
      <c r="AH247">
        <v>1.0629999999999999</v>
      </c>
      <c r="AI247">
        <v>10.67</v>
      </c>
      <c r="AJ247">
        <v>11.71</v>
      </c>
      <c r="AK247">
        <v>8.0299999999999994</v>
      </c>
      <c r="AL247">
        <v>41.36</v>
      </c>
      <c r="AM247">
        <v>57.07</v>
      </c>
      <c r="AN247">
        <v>19.64</v>
      </c>
      <c r="AO247">
        <v>16.899999999999999</v>
      </c>
      <c r="AP247">
        <v>20.77</v>
      </c>
      <c r="AQ247">
        <v>48.6</v>
      </c>
    </row>
    <row r="248" spans="1:43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9.4538461538462002</v>
      </c>
      <c r="H248">
        <v>-16.170000000000002</v>
      </c>
      <c r="I248">
        <v>-5.21</v>
      </c>
      <c r="J248">
        <v>-5.26</v>
      </c>
      <c r="K248">
        <v>-12.63</v>
      </c>
      <c r="L248">
        <v>-5.36</v>
      </c>
      <c r="M248">
        <v>-4.97</v>
      </c>
      <c r="N248">
        <v>-10.33</v>
      </c>
      <c r="O248">
        <v>-4.76</v>
      </c>
      <c r="P248">
        <v>-5.79</v>
      </c>
      <c r="Q248">
        <v>-0.44</v>
      </c>
      <c r="R248">
        <v>-1.04</v>
      </c>
      <c r="S248">
        <v>7.6</v>
      </c>
      <c r="T248">
        <v>-0.79</v>
      </c>
      <c r="U248">
        <v>-0.48</v>
      </c>
      <c r="V248">
        <v>-3.29</v>
      </c>
      <c r="W248">
        <v>-10.65</v>
      </c>
      <c r="X248">
        <v>-7.75</v>
      </c>
      <c r="Y248">
        <v>-3.87</v>
      </c>
      <c r="Z248">
        <v>-2.67</v>
      </c>
      <c r="AA248">
        <v>-2.2000000000000002</v>
      </c>
      <c r="AB248">
        <v>-0.92</v>
      </c>
      <c r="AC248">
        <v>0.46</v>
      </c>
      <c r="AD248">
        <v>-0.73</v>
      </c>
      <c r="AE248">
        <v>33.19</v>
      </c>
      <c r="AF248">
        <v>7.78</v>
      </c>
      <c r="AG248">
        <v>94.96</v>
      </c>
      <c r="AH248">
        <v>1.0269999999999999</v>
      </c>
      <c r="AI248">
        <v>3.66</v>
      </c>
      <c r="AJ248">
        <v>13.91</v>
      </c>
      <c r="AK248">
        <v>13.67</v>
      </c>
      <c r="AL248">
        <v>59.8</v>
      </c>
      <c r="AM248">
        <v>21.13</v>
      </c>
      <c r="AN248">
        <v>7.08</v>
      </c>
      <c r="AO248">
        <v>19.28</v>
      </c>
      <c r="AP248">
        <v>23.68</v>
      </c>
      <c r="AQ248">
        <v>23.02</v>
      </c>
    </row>
    <row r="249" spans="1:43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13.029545454545</v>
      </c>
      <c r="H249">
        <v>2.4500000000000002</v>
      </c>
      <c r="I249">
        <v>2.89</v>
      </c>
      <c r="J249">
        <v>-0.19</v>
      </c>
      <c r="K249">
        <v>2.77</v>
      </c>
      <c r="L249">
        <v>2.75</v>
      </c>
      <c r="M249">
        <v>-0.03</v>
      </c>
      <c r="N249">
        <v>0</v>
      </c>
      <c r="O249">
        <v>1.78</v>
      </c>
      <c r="P249">
        <v>-1.53</v>
      </c>
      <c r="Q249">
        <v>0.4</v>
      </c>
      <c r="R249">
        <v>0.2</v>
      </c>
      <c r="S249">
        <v>1.69</v>
      </c>
      <c r="T249">
        <v>0.05</v>
      </c>
      <c r="U249">
        <v>0.51</v>
      </c>
      <c r="V249">
        <v>-4.09</v>
      </c>
      <c r="W249">
        <v>2.1</v>
      </c>
      <c r="X249">
        <v>1.73</v>
      </c>
      <c r="Y249">
        <v>0.23</v>
      </c>
      <c r="Z249">
        <v>1.33</v>
      </c>
      <c r="AA249">
        <v>1.62</v>
      </c>
      <c r="AB249">
        <v>-0.72</v>
      </c>
      <c r="AC249">
        <v>-0.01</v>
      </c>
      <c r="AD249">
        <v>0.47</v>
      </c>
      <c r="AE249">
        <v>-8.26</v>
      </c>
      <c r="AF249">
        <v>9.66</v>
      </c>
      <c r="AG249">
        <v>91.23</v>
      </c>
      <c r="AH249">
        <v>1.0089999999999999</v>
      </c>
      <c r="AI249">
        <v>9.2100000000000009</v>
      </c>
      <c r="AJ249">
        <v>12.04</v>
      </c>
      <c r="AK249">
        <v>7.22</v>
      </c>
      <c r="AL249">
        <v>46.05</v>
      </c>
      <c r="AM249">
        <v>56.05</v>
      </c>
      <c r="AN249">
        <v>21.35</v>
      </c>
      <c r="AO249">
        <v>16.43</v>
      </c>
      <c r="AP249">
        <v>16.54</v>
      </c>
      <c r="AQ249">
        <v>56.35</v>
      </c>
    </row>
    <row r="250" spans="1:43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9.2269230769231001</v>
      </c>
      <c r="H250">
        <v>-3.42</v>
      </c>
      <c r="I250">
        <v>-1.17</v>
      </c>
      <c r="J250">
        <v>-1.17</v>
      </c>
      <c r="K250">
        <v>-4.12</v>
      </c>
      <c r="L250">
        <v>-4.49</v>
      </c>
      <c r="M250">
        <v>-0.24</v>
      </c>
      <c r="N250">
        <v>-5.48</v>
      </c>
      <c r="O250">
        <v>-5.24</v>
      </c>
      <c r="P250">
        <v>-1.04</v>
      </c>
      <c r="Q250">
        <v>7.0000000000000007E-2</v>
      </c>
      <c r="R250">
        <v>-0.24</v>
      </c>
      <c r="S250">
        <v>3.19</v>
      </c>
      <c r="T250">
        <v>0.21</v>
      </c>
      <c r="U250">
        <v>-0.55000000000000004</v>
      </c>
      <c r="V250">
        <v>7.18</v>
      </c>
      <c r="W250">
        <v>-1.08</v>
      </c>
      <c r="X250">
        <v>-5.01</v>
      </c>
      <c r="Y250">
        <v>3.42</v>
      </c>
      <c r="Z250">
        <v>2.08</v>
      </c>
      <c r="AA250">
        <v>-1.53</v>
      </c>
      <c r="AB250">
        <v>7.91</v>
      </c>
      <c r="AC250">
        <v>0.01</v>
      </c>
      <c r="AD250">
        <v>-0.33</v>
      </c>
      <c r="AE250">
        <v>5.81</v>
      </c>
      <c r="AF250">
        <v>9.09</v>
      </c>
      <c r="AG250">
        <v>90.57</v>
      </c>
      <c r="AH250">
        <v>0.997</v>
      </c>
      <c r="AI250">
        <v>10.75</v>
      </c>
      <c r="AJ250">
        <v>11.25</v>
      </c>
      <c r="AK250">
        <v>5.25</v>
      </c>
      <c r="AL250">
        <v>49.52</v>
      </c>
      <c r="AM250">
        <v>67.19</v>
      </c>
      <c r="AN250">
        <v>15.26</v>
      </c>
      <c r="AO250">
        <v>15.01</v>
      </c>
      <c r="AP250">
        <v>10.75</v>
      </c>
      <c r="AQ250">
        <v>58.65</v>
      </c>
    </row>
    <row r="251" spans="1:43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11.790909090909</v>
      </c>
      <c r="H251">
        <v>6.19</v>
      </c>
      <c r="I251">
        <v>0.03</v>
      </c>
      <c r="J251">
        <v>2.63</v>
      </c>
      <c r="K251">
        <v>2.65</v>
      </c>
      <c r="L251">
        <v>0.39</v>
      </c>
      <c r="M251">
        <v>1.37</v>
      </c>
      <c r="N251">
        <v>1.1299999999999999</v>
      </c>
      <c r="O251">
        <v>-1.39</v>
      </c>
      <c r="P251">
        <v>2.15</v>
      </c>
      <c r="Q251">
        <v>-0.43</v>
      </c>
      <c r="R251">
        <v>0.16</v>
      </c>
      <c r="S251">
        <v>-5.7</v>
      </c>
      <c r="T251">
        <v>0.27</v>
      </c>
      <c r="U251">
        <v>-0.22</v>
      </c>
      <c r="V251">
        <v>4.7</v>
      </c>
      <c r="W251">
        <v>3.26</v>
      </c>
      <c r="X251">
        <v>-0.75</v>
      </c>
      <c r="Y251">
        <v>3.51</v>
      </c>
      <c r="Z251">
        <v>-0.12</v>
      </c>
      <c r="AA251">
        <v>-0.32</v>
      </c>
      <c r="AB251">
        <v>0.45</v>
      </c>
      <c r="AC251">
        <v>-0.2</v>
      </c>
      <c r="AD251">
        <v>0.44</v>
      </c>
      <c r="AE251">
        <v>-12.69</v>
      </c>
      <c r="AF251">
        <v>8.9499999999999993</v>
      </c>
      <c r="AG251">
        <v>93.12</v>
      </c>
      <c r="AH251">
        <v>1.0209999999999999</v>
      </c>
      <c r="AI251">
        <v>11.26</v>
      </c>
      <c r="AJ251">
        <v>14.49</v>
      </c>
      <c r="AK251">
        <v>4.93</v>
      </c>
      <c r="AL251">
        <v>48.73</v>
      </c>
      <c r="AM251">
        <v>69.52</v>
      </c>
      <c r="AN251">
        <v>19.43</v>
      </c>
      <c r="AO251">
        <v>17.27</v>
      </c>
      <c r="AP251">
        <v>12.03</v>
      </c>
      <c r="AQ251">
        <v>61.76</v>
      </c>
    </row>
    <row r="252" spans="1:43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13.196453900709001</v>
      </c>
      <c r="H252">
        <v>10.91</v>
      </c>
      <c r="I252">
        <v>4.8099999999999996</v>
      </c>
      <c r="J252">
        <v>1.54</v>
      </c>
      <c r="K252">
        <v>6.34</v>
      </c>
      <c r="L252">
        <v>6.88</v>
      </c>
      <c r="M252">
        <v>-1.05</v>
      </c>
      <c r="N252">
        <v>3.22</v>
      </c>
      <c r="O252">
        <v>7.63</v>
      </c>
      <c r="P252">
        <v>-4.3899999999999997</v>
      </c>
      <c r="Q252">
        <v>1.03</v>
      </c>
      <c r="R252">
        <v>0.16</v>
      </c>
      <c r="S252">
        <v>7.66</v>
      </c>
      <c r="T252">
        <v>0.48</v>
      </c>
      <c r="U252">
        <v>0.24</v>
      </c>
      <c r="V252">
        <v>1.42</v>
      </c>
      <c r="W252">
        <v>9.8000000000000007</v>
      </c>
      <c r="X252">
        <v>1.77</v>
      </c>
      <c r="Y252">
        <v>5.65</v>
      </c>
      <c r="Z252">
        <v>4.18</v>
      </c>
      <c r="AA252">
        <v>1.47</v>
      </c>
      <c r="AB252">
        <v>4.0999999999999996</v>
      </c>
      <c r="AC252">
        <v>0.33</v>
      </c>
      <c r="AD252">
        <v>-0.12</v>
      </c>
      <c r="AE252">
        <v>8.7799999999999994</v>
      </c>
      <c r="AF252">
        <v>9.07</v>
      </c>
      <c r="AG252">
        <v>93.33</v>
      </c>
      <c r="AH252">
        <v>1.024</v>
      </c>
      <c r="AI252">
        <v>11.8</v>
      </c>
      <c r="AJ252">
        <v>15.28</v>
      </c>
      <c r="AK252">
        <v>6.38</v>
      </c>
      <c r="AL252">
        <v>45.85</v>
      </c>
      <c r="AM252">
        <v>64.89</v>
      </c>
      <c r="AN252">
        <v>22.35</v>
      </c>
      <c r="AO252">
        <v>20.7</v>
      </c>
      <c r="AP252">
        <v>13.06</v>
      </c>
      <c r="AQ252">
        <v>63.11</v>
      </c>
    </row>
    <row r="253" spans="1:43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10.323039215686</v>
      </c>
      <c r="H253">
        <v>-15.37</v>
      </c>
      <c r="I253">
        <v>-3.5</v>
      </c>
      <c r="J253">
        <v>-4.78</v>
      </c>
      <c r="K253">
        <v>-10.78</v>
      </c>
      <c r="L253">
        <v>-2.4900000000000002</v>
      </c>
      <c r="M253">
        <v>-4.5199999999999996</v>
      </c>
      <c r="N253">
        <v>-6.98</v>
      </c>
      <c r="O253">
        <v>-2.33</v>
      </c>
      <c r="P253">
        <v>-3.46</v>
      </c>
      <c r="Q253">
        <v>-1.5</v>
      </c>
      <c r="R253">
        <v>-0.49</v>
      </c>
      <c r="S253">
        <v>-9.8800000000000008</v>
      </c>
      <c r="T253">
        <v>-0.96</v>
      </c>
      <c r="U253">
        <v>-0.3</v>
      </c>
      <c r="V253">
        <v>-4.68</v>
      </c>
      <c r="W253">
        <v>-9.5299999999999994</v>
      </c>
      <c r="X253">
        <v>-4.6500000000000004</v>
      </c>
      <c r="Y253">
        <v>-2.88</v>
      </c>
      <c r="Z253">
        <v>-3.21</v>
      </c>
      <c r="AA253">
        <v>-1.72</v>
      </c>
      <c r="AB253">
        <v>-1.1599999999999999</v>
      </c>
      <c r="AC253">
        <v>-0.71</v>
      </c>
      <c r="AD253">
        <v>0.27</v>
      </c>
      <c r="AE253">
        <v>-15.77</v>
      </c>
      <c r="AF253">
        <v>6.37</v>
      </c>
      <c r="AG253">
        <v>92.25</v>
      </c>
      <c r="AH253">
        <v>0.98599999999999999</v>
      </c>
      <c r="AI253">
        <v>9.4</v>
      </c>
      <c r="AJ253">
        <v>16.75</v>
      </c>
      <c r="AK253">
        <v>7.35</v>
      </c>
      <c r="AL253">
        <v>46.5</v>
      </c>
      <c r="AM253">
        <v>56.12</v>
      </c>
      <c r="AN253">
        <v>15.04</v>
      </c>
      <c r="AO253">
        <v>23.59</v>
      </c>
      <c r="AP253">
        <v>15.56</v>
      </c>
      <c r="AQ253">
        <v>49.16</v>
      </c>
    </row>
    <row r="254" spans="1:43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14.203968253968</v>
      </c>
      <c r="H254">
        <v>1.76</v>
      </c>
      <c r="I254">
        <v>-4.88</v>
      </c>
      <c r="J254">
        <v>2.87</v>
      </c>
      <c r="K254">
        <v>1.4</v>
      </c>
      <c r="L254">
        <v>-0.09</v>
      </c>
      <c r="M254">
        <v>0.88</v>
      </c>
      <c r="N254">
        <v>2.73</v>
      </c>
      <c r="O254">
        <v>0.18</v>
      </c>
      <c r="P254">
        <v>2.16</v>
      </c>
      <c r="Q254">
        <v>-1.0900000000000001</v>
      </c>
      <c r="R254">
        <v>0.17</v>
      </c>
      <c r="S254">
        <v>-14.17</v>
      </c>
      <c r="T254">
        <v>0.25</v>
      </c>
      <c r="U254">
        <v>0.15</v>
      </c>
      <c r="V254">
        <v>0.87</v>
      </c>
      <c r="W254">
        <v>1.76</v>
      </c>
      <c r="X254">
        <v>-1.6</v>
      </c>
      <c r="Y254">
        <v>3.19</v>
      </c>
      <c r="Z254">
        <v>0.95</v>
      </c>
      <c r="AA254">
        <v>-0.09</v>
      </c>
      <c r="AB254">
        <v>2.3199999999999998</v>
      </c>
      <c r="AC254">
        <v>-0.68</v>
      </c>
      <c r="AD254">
        <v>0.39</v>
      </c>
      <c r="AE254">
        <v>-19.13</v>
      </c>
      <c r="AF254">
        <v>5.56</v>
      </c>
      <c r="AG254">
        <v>91.96</v>
      </c>
      <c r="AH254">
        <v>0.97499999999999998</v>
      </c>
      <c r="AI254">
        <v>11.47</v>
      </c>
      <c r="AJ254">
        <v>12.17</v>
      </c>
      <c r="AK254">
        <v>8.4499999999999993</v>
      </c>
      <c r="AL254">
        <v>41.84</v>
      </c>
      <c r="AM254">
        <v>57.58</v>
      </c>
      <c r="AN254">
        <v>19.71</v>
      </c>
      <c r="AO254">
        <v>15.49</v>
      </c>
      <c r="AP254">
        <v>18.41</v>
      </c>
      <c r="AQ254">
        <v>51.72</v>
      </c>
    </row>
    <row r="255" spans="1:43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11.290217391303999</v>
      </c>
      <c r="H255">
        <v>-1.63</v>
      </c>
      <c r="I255">
        <v>-0.55000000000000004</v>
      </c>
      <c r="J255">
        <v>-0.43</v>
      </c>
      <c r="K255">
        <v>-0.74</v>
      </c>
      <c r="L255">
        <v>1.43</v>
      </c>
      <c r="M255">
        <v>-1.26</v>
      </c>
      <c r="N255">
        <v>1.27</v>
      </c>
      <c r="O255">
        <v>0.56999999999999995</v>
      </c>
      <c r="P255">
        <v>0.54</v>
      </c>
      <c r="Q255">
        <v>0.56999999999999995</v>
      </c>
      <c r="R255">
        <v>0.22</v>
      </c>
      <c r="S255">
        <v>2.97</v>
      </c>
      <c r="T255">
        <v>-0.19</v>
      </c>
      <c r="U255">
        <v>0.13</v>
      </c>
      <c r="V255">
        <v>-2.96</v>
      </c>
      <c r="W255">
        <v>-3.26</v>
      </c>
      <c r="X255">
        <v>0.66</v>
      </c>
      <c r="Y255">
        <v>-3.46</v>
      </c>
      <c r="Z255">
        <v>-1.64</v>
      </c>
      <c r="AA255">
        <v>0.03</v>
      </c>
      <c r="AB255">
        <v>-3.51</v>
      </c>
      <c r="AC255">
        <v>0.44</v>
      </c>
      <c r="AD255">
        <v>0.64</v>
      </c>
      <c r="AE255">
        <v>-3.95</v>
      </c>
      <c r="AF255">
        <v>9.89</v>
      </c>
      <c r="AG255">
        <v>90.87</v>
      </c>
      <c r="AH255">
        <v>1.008</v>
      </c>
      <c r="AI255">
        <v>8.43</v>
      </c>
      <c r="AJ255">
        <v>9.1300000000000008</v>
      </c>
      <c r="AK255">
        <v>4.2699999999999996</v>
      </c>
      <c r="AL255">
        <v>56.49</v>
      </c>
      <c r="AM255">
        <v>66.36</v>
      </c>
      <c r="AN255">
        <v>18.14</v>
      </c>
      <c r="AO255">
        <v>13.52</v>
      </c>
      <c r="AP255">
        <v>13.98</v>
      </c>
      <c r="AQ255">
        <v>56.47</v>
      </c>
    </row>
    <row r="256" spans="1:43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10.65931372549</v>
      </c>
      <c r="H256">
        <v>-6.17</v>
      </c>
      <c r="I256">
        <v>-0.2</v>
      </c>
      <c r="J256">
        <v>-2.79</v>
      </c>
      <c r="K256">
        <v>-3.46</v>
      </c>
      <c r="L256">
        <v>1</v>
      </c>
      <c r="M256">
        <v>-2.72</v>
      </c>
      <c r="N256">
        <v>-2.83</v>
      </c>
      <c r="O256">
        <v>1.95</v>
      </c>
      <c r="P256">
        <v>-4.09</v>
      </c>
      <c r="Q256">
        <v>-0.28999999999999998</v>
      </c>
      <c r="R256">
        <v>-0.93</v>
      </c>
      <c r="S256">
        <v>4.58</v>
      </c>
      <c r="T256">
        <v>-0.24</v>
      </c>
      <c r="U256">
        <v>0.03</v>
      </c>
      <c r="V256">
        <v>-2.79</v>
      </c>
      <c r="W256">
        <v>-1.59</v>
      </c>
      <c r="X256">
        <v>-2.2000000000000002</v>
      </c>
      <c r="Y256">
        <v>0.27</v>
      </c>
      <c r="Z256">
        <v>0.41</v>
      </c>
      <c r="AA256">
        <v>-1.49</v>
      </c>
      <c r="AB256">
        <v>3.92</v>
      </c>
      <c r="AC256">
        <v>0.51</v>
      </c>
      <c r="AD256">
        <v>-1.08</v>
      </c>
      <c r="AE256">
        <v>30.36</v>
      </c>
      <c r="AF256">
        <v>6.83</v>
      </c>
      <c r="AG256">
        <v>92.75</v>
      </c>
      <c r="AH256">
        <v>0.996</v>
      </c>
      <c r="AI256">
        <v>7.28</v>
      </c>
      <c r="AJ256">
        <v>15.23</v>
      </c>
      <c r="AK256">
        <v>8.94</v>
      </c>
      <c r="AL256">
        <v>46.02</v>
      </c>
      <c r="AM256">
        <v>44.9</v>
      </c>
      <c r="AN256">
        <v>15.89</v>
      </c>
      <c r="AO256">
        <v>20.86</v>
      </c>
      <c r="AP256">
        <v>21.03</v>
      </c>
      <c r="AQ256">
        <v>43.05</v>
      </c>
    </row>
    <row r="257" spans="1:43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11.628968253968001</v>
      </c>
      <c r="H257">
        <v>1.54</v>
      </c>
      <c r="I257">
        <v>1.72</v>
      </c>
      <c r="J257">
        <v>-0.04</v>
      </c>
      <c r="K257">
        <v>-0.05</v>
      </c>
      <c r="L257">
        <v>0.22</v>
      </c>
      <c r="M257">
        <v>-0.15</v>
      </c>
      <c r="N257">
        <v>0.35</v>
      </c>
      <c r="O257">
        <v>-1.79</v>
      </c>
      <c r="P257">
        <v>1.81</v>
      </c>
      <c r="Q257">
        <v>0.41</v>
      </c>
      <c r="R257">
        <v>-0.17</v>
      </c>
      <c r="S257">
        <v>5.98</v>
      </c>
      <c r="T257">
        <v>0.32</v>
      </c>
      <c r="U257">
        <v>-0.09</v>
      </c>
      <c r="V257">
        <v>3.74</v>
      </c>
      <c r="W257">
        <v>0.1</v>
      </c>
      <c r="X257">
        <v>0.71</v>
      </c>
      <c r="Y257">
        <v>-0.55000000000000004</v>
      </c>
      <c r="Z257">
        <v>0.93</v>
      </c>
      <c r="AA257">
        <v>0.13</v>
      </c>
      <c r="AB257">
        <v>1.63</v>
      </c>
      <c r="AC257">
        <v>0.08</v>
      </c>
      <c r="AD257">
        <v>0.16</v>
      </c>
      <c r="AE257">
        <v>-1.61</v>
      </c>
      <c r="AF257">
        <v>8.6999999999999993</v>
      </c>
      <c r="AG257">
        <v>92.67</v>
      </c>
      <c r="AH257">
        <v>1.014</v>
      </c>
      <c r="AI257">
        <v>8.48</v>
      </c>
      <c r="AJ257">
        <v>11.67</v>
      </c>
      <c r="AK257">
        <v>9.2100000000000009</v>
      </c>
      <c r="AL257">
        <v>42.38</v>
      </c>
      <c r="AM257">
        <v>47.92</v>
      </c>
      <c r="AN257">
        <v>15.72</v>
      </c>
      <c r="AO257">
        <v>16.34</v>
      </c>
      <c r="AP257">
        <v>16.579999999999998</v>
      </c>
      <c r="AQ257">
        <v>48.67</v>
      </c>
    </row>
    <row r="258" spans="1:43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11.650362318840999</v>
      </c>
      <c r="H258">
        <v>-3.76</v>
      </c>
      <c r="I258">
        <v>7.91</v>
      </c>
      <c r="J258">
        <v>-5.2</v>
      </c>
      <c r="K258">
        <v>-2.7</v>
      </c>
      <c r="L258">
        <v>6.68</v>
      </c>
      <c r="M258">
        <v>-5.76</v>
      </c>
      <c r="N258">
        <v>-1.47</v>
      </c>
      <c r="O258">
        <v>4.8499999999999996</v>
      </c>
      <c r="P258">
        <v>-5.67</v>
      </c>
      <c r="Q258">
        <v>-0.39</v>
      </c>
      <c r="R258">
        <v>0.94</v>
      </c>
      <c r="S258">
        <v>-12.29</v>
      </c>
      <c r="T258">
        <v>-0.38</v>
      </c>
      <c r="U258">
        <v>0.73</v>
      </c>
      <c r="V258">
        <v>-10.76</v>
      </c>
      <c r="W258">
        <v>-1.4</v>
      </c>
      <c r="X258">
        <v>5.46</v>
      </c>
      <c r="Y258">
        <v>-6.82</v>
      </c>
      <c r="Z258">
        <v>-2.98</v>
      </c>
      <c r="AA258">
        <v>3.74</v>
      </c>
      <c r="AB258">
        <v>-15.5</v>
      </c>
      <c r="AC258">
        <v>0.06</v>
      </c>
      <c r="AD258">
        <v>1.01</v>
      </c>
      <c r="AE258">
        <v>-15.09</v>
      </c>
      <c r="AF258">
        <v>7.55</v>
      </c>
      <c r="AG258">
        <v>88.8</v>
      </c>
      <c r="AH258">
        <v>0.96399999999999997</v>
      </c>
      <c r="AI258">
        <v>11.98</v>
      </c>
      <c r="AJ258">
        <v>11.31</v>
      </c>
      <c r="AK258">
        <v>5.37</v>
      </c>
      <c r="AL258">
        <v>47.13</v>
      </c>
      <c r="AM258">
        <v>69.03</v>
      </c>
      <c r="AN258">
        <v>22.28</v>
      </c>
      <c r="AO258">
        <v>16.46</v>
      </c>
      <c r="AP258">
        <v>14.11</v>
      </c>
      <c r="AQ258">
        <v>61.23</v>
      </c>
    </row>
    <row r="259" spans="1:43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10.564772727273001</v>
      </c>
      <c r="H259">
        <v>2.5299999999999998</v>
      </c>
      <c r="I259">
        <v>15.58</v>
      </c>
      <c r="J259">
        <v>-5.0599999999999996</v>
      </c>
      <c r="K259">
        <v>-1.79</v>
      </c>
      <c r="L259">
        <v>11.03</v>
      </c>
      <c r="M259">
        <v>-7.11</v>
      </c>
      <c r="N259">
        <v>-1.38</v>
      </c>
      <c r="O259">
        <v>7.51</v>
      </c>
      <c r="P259">
        <v>-7.18</v>
      </c>
      <c r="Q259">
        <v>0.7</v>
      </c>
      <c r="R259">
        <v>0.66</v>
      </c>
      <c r="S259">
        <v>0.38</v>
      </c>
      <c r="T259">
        <v>-0.09</v>
      </c>
      <c r="U259">
        <v>0.86</v>
      </c>
      <c r="V259">
        <v>-8.25</v>
      </c>
      <c r="W259">
        <v>-0.05</v>
      </c>
      <c r="X259">
        <v>8.74</v>
      </c>
      <c r="Y259">
        <v>-7.11</v>
      </c>
      <c r="Z259">
        <v>-0.37</v>
      </c>
      <c r="AA259">
        <v>5.43</v>
      </c>
      <c r="AB259">
        <v>-10.95</v>
      </c>
      <c r="AC259">
        <v>0.16</v>
      </c>
      <c r="AD259">
        <v>-0.04</v>
      </c>
      <c r="AE259">
        <v>3.27</v>
      </c>
      <c r="AF259">
        <v>12.18</v>
      </c>
      <c r="AG259">
        <v>91.27</v>
      </c>
      <c r="AH259">
        <v>1.0349999999999999</v>
      </c>
      <c r="AI259">
        <v>8.7799999999999994</v>
      </c>
      <c r="AJ259">
        <v>13.42</v>
      </c>
      <c r="AK259">
        <v>8</v>
      </c>
      <c r="AL259">
        <v>51.89</v>
      </c>
      <c r="AM259">
        <v>52.31</v>
      </c>
      <c r="AN259">
        <v>16.52</v>
      </c>
      <c r="AO259">
        <v>17.68</v>
      </c>
      <c r="AP259">
        <v>16.39</v>
      </c>
      <c r="AQ259">
        <v>50.2</v>
      </c>
    </row>
    <row r="260" spans="1:43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11.115972222222</v>
      </c>
      <c r="H260">
        <v>2.09</v>
      </c>
      <c r="I260">
        <v>-3.04</v>
      </c>
      <c r="J260">
        <v>2.2200000000000002</v>
      </c>
      <c r="K260">
        <v>0.61</v>
      </c>
      <c r="L260">
        <v>-1.24</v>
      </c>
      <c r="M260">
        <v>1.1299999999999999</v>
      </c>
      <c r="N260">
        <v>0.64</v>
      </c>
      <c r="O260">
        <v>-2.21</v>
      </c>
      <c r="P260">
        <v>2.5</v>
      </c>
      <c r="Q260">
        <v>-0.4</v>
      </c>
      <c r="R260">
        <v>-1.71</v>
      </c>
      <c r="S260">
        <v>14.93</v>
      </c>
      <c r="T260">
        <v>-0.22</v>
      </c>
      <c r="U260">
        <v>-0.15</v>
      </c>
      <c r="V260">
        <v>-0.82</v>
      </c>
      <c r="W260">
        <v>-0.9</v>
      </c>
      <c r="X260">
        <v>0.25</v>
      </c>
      <c r="Y260">
        <v>-1.05</v>
      </c>
      <c r="Z260">
        <v>-0.78</v>
      </c>
      <c r="AA260">
        <v>-0.82</v>
      </c>
      <c r="AB260">
        <v>0.12</v>
      </c>
      <c r="AC260">
        <v>0.31</v>
      </c>
      <c r="AD260">
        <v>-1.33</v>
      </c>
      <c r="AE260">
        <v>39.17</v>
      </c>
      <c r="AF260">
        <v>7.57</v>
      </c>
      <c r="AG260">
        <v>94.69</v>
      </c>
      <c r="AH260">
        <v>1.0229999999999999</v>
      </c>
      <c r="AI260">
        <v>7.65</v>
      </c>
      <c r="AJ260">
        <v>17.649999999999999</v>
      </c>
      <c r="AK260">
        <v>9.9</v>
      </c>
      <c r="AL260">
        <v>48.35</v>
      </c>
      <c r="AM260">
        <v>43.59</v>
      </c>
      <c r="AN260">
        <v>12.93</v>
      </c>
      <c r="AO260">
        <v>22.04</v>
      </c>
      <c r="AP260">
        <v>18.55</v>
      </c>
      <c r="AQ260">
        <v>41.07</v>
      </c>
    </row>
    <row r="261" spans="1:43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10.606944444444</v>
      </c>
      <c r="H261">
        <v>-6.94</v>
      </c>
      <c r="I261">
        <v>3.04</v>
      </c>
      <c r="J261">
        <v>-4.33</v>
      </c>
      <c r="K261">
        <v>-2.2799999999999998</v>
      </c>
      <c r="L261">
        <v>0.93</v>
      </c>
      <c r="M261">
        <v>-1.95</v>
      </c>
      <c r="N261">
        <v>-2.21</v>
      </c>
      <c r="O261">
        <v>2.08</v>
      </c>
      <c r="P261">
        <v>-3.68</v>
      </c>
      <c r="Q261">
        <v>-0.11</v>
      </c>
      <c r="R261">
        <v>0.3</v>
      </c>
      <c r="S261">
        <v>-4.05</v>
      </c>
      <c r="T261">
        <v>0.06</v>
      </c>
      <c r="U261">
        <v>-0.09</v>
      </c>
      <c r="V261">
        <v>1.54</v>
      </c>
      <c r="W261">
        <v>-1.69</v>
      </c>
      <c r="X261">
        <v>-0.55000000000000004</v>
      </c>
      <c r="Y261">
        <v>-1.02</v>
      </c>
      <c r="Z261">
        <v>2.39</v>
      </c>
      <c r="AA261">
        <v>-1.69</v>
      </c>
      <c r="AB261">
        <v>8.9</v>
      </c>
      <c r="AC261">
        <v>0.05</v>
      </c>
      <c r="AD261">
        <v>-0.49</v>
      </c>
      <c r="AE261">
        <v>10.98</v>
      </c>
      <c r="AF261">
        <v>8.7200000000000006</v>
      </c>
      <c r="AG261">
        <v>91.46</v>
      </c>
      <c r="AH261">
        <v>1.002</v>
      </c>
      <c r="AI261">
        <v>6.44</v>
      </c>
      <c r="AJ261">
        <v>10.210000000000001</v>
      </c>
      <c r="AK261">
        <v>10.68</v>
      </c>
      <c r="AL261">
        <v>50.91</v>
      </c>
      <c r="AM261">
        <v>37.61</v>
      </c>
      <c r="AN261">
        <v>12.1</v>
      </c>
      <c r="AO261">
        <v>15.87</v>
      </c>
      <c r="AP261">
        <v>19.8</v>
      </c>
      <c r="AQ261">
        <v>37.93</v>
      </c>
    </row>
    <row r="262" spans="1:43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13.244074074074</v>
      </c>
      <c r="H262">
        <v>-0.66</v>
      </c>
      <c r="I262">
        <v>2.4300000000000002</v>
      </c>
      <c r="J262">
        <v>-1.37</v>
      </c>
      <c r="K262">
        <v>0.17</v>
      </c>
      <c r="L262">
        <v>-1.5</v>
      </c>
      <c r="M262">
        <v>1.04</v>
      </c>
      <c r="N262">
        <v>1.45</v>
      </c>
      <c r="O262">
        <v>-1.31</v>
      </c>
      <c r="P262">
        <v>2.36</v>
      </c>
      <c r="Q262">
        <v>1.01</v>
      </c>
      <c r="R262">
        <v>-0.83</v>
      </c>
      <c r="S262">
        <v>16.2</v>
      </c>
      <c r="T262">
        <v>0.03</v>
      </c>
      <c r="U262">
        <v>-0.26</v>
      </c>
      <c r="V262">
        <v>2.89</v>
      </c>
      <c r="W262">
        <v>-2.2200000000000002</v>
      </c>
      <c r="X262">
        <v>1.55</v>
      </c>
      <c r="Y262">
        <v>-3.47</v>
      </c>
      <c r="Z262">
        <v>1.35</v>
      </c>
      <c r="AA262">
        <v>0.47</v>
      </c>
      <c r="AB262">
        <v>1.84</v>
      </c>
      <c r="AC262">
        <v>0.43</v>
      </c>
      <c r="AD262">
        <v>-0.37</v>
      </c>
      <c r="AE262">
        <v>11.43</v>
      </c>
      <c r="AF262">
        <v>11.33</v>
      </c>
      <c r="AG262">
        <v>91.88</v>
      </c>
      <c r="AH262">
        <v>1.032</v>
      </c>
      <c r="AI262">
        <v>8.4600000000000009</v>
      </c>
      <c r="AJ262">
        <v>16.41</v>
      </c>
      <c r="AK262">
        <v>13.99</v>
      </c>
      <c r="AL262">
        <v>46.11</v>
      </c>
      <c r="AM262">
        <v>37.67</v>
      </c>
      <c r="AN262">
        <v>14.8</v>
      </c>
      <c r="AO262">
        <v>20.84</v>
      </c>
      <c r="AP262">
        <v>23.36</v>
      </c>
      <c r="AQ262">
        <v>38.79</v>
      </c>
    </row>
    <row r="263" spans="1:43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7.4315315315315003</v>
      </c>
      <c r="H263">
        <v>-5.32</v>
      </c>
      <c r="I263">
        <v>-2.94</v>
      </c>
      <c r="J263">
        <v>-1.44</v>
      </c>
      <c r="K263">
        <v>-4.3</v>
      </c>
      <c r="L263">
        <v>-4.43</v>
      </c>
      <c r="M263">
        <v>-0.51</v>
      </c>
      <c r="N263">
        <v>-3.01</v>
      </c>
      <c r="O263">
        <v>-2.8</v>
      </c>
      <c r="P263">
        <v>-0.78</v>
      </c>
      <c r="Q263">
        <v>0.94</v>
      </c>
      <c r="R263">
        <v>-0.22</v>
      </c>
      <c r="S263">
        <v>12.2</v>
      </c>
      <c r="T263">
        <v>-0.76</v>
      </c>
      <c r="U263">
        <v>-0.11</v>
      </c>
      <c r="V263">
        <v>-7.68</v>
      </c>
      <c r="W263">
        <v>-5.17</v>
      </c>
      <c r="X263">
        <v>0.44</v>
      </c>
      <c r="Y263">
        <v>-5.84</v>
      </c>
      <c r="Z263">
        <v>-3.82</v>
      </c>
      <c r="AA263">
        <v>-1.57</v>
      </c>
      <c r="AB263">
        <v>-6.79</v>
      </c>
      <c r="AC263">
        <v>0.12</v>
      </c>
      <c r="AD263">
        <v>-0.14000000000000001</v>
      </c>
      <c r="AE263">
        <v>5.45</v>
      </c>
      <c r="AF263">
        <v>12.15</v>
      </c>
      <c r="AG263">
        <v>91.97</v>
      </c>
      <c r="AH263">
        <v>1.0409999999999999</v>
      </c>
      <c r="AI263">
        <v>5.24</v>
      </c>
      <c r="AJ263">
        <v>12.44</v>
      </c>
      <c r="AK263">
        <v>6.98</v>
      </c>
      <c r="AL263">
        <v>59.35</v>
      </c>
      <c r="AM263">
        <v>42.86</v>
      </c>
      <c r="AN263">
        <v>8.51</v>
      </c>
      <c r="AO263">
        <v>17.670000000000002</v>
      </c>
      <c r="AP263">
        <v>16.579999999999998</v>
      </c>
      <c r="AQ263">
        <v>33.909999999999997</v>
      </c>
    </row>
    <row r="264" spans="1:43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12.601736111111</v>
      </c>
      <c r="H264">
        <v>-3.85</v>
      </c>
      <c r="I264">
        <v>3.6</v>
      </c>
      <c r="J264">
        <v>-3.2</v>
      </c>
      <c r="K264">
        <v>-4.93</v>
      </c>
      <c r="L264">
        <v>-0.18</v>
      </c>
      <c r="M264">
        <v>-3.24</v>
      </c>
      <c r="N264">
        <v>-1.96</v>
      </c>
      <c r="O264">
        <v>-3.18</v>
      </c>
      <c r="P264">
        <v>0.67</v>
      </c>
      <c r="Q264">
        <v>-0.33</v>
      </c>
      <c r="R264">
        <v>-1.04</v>
      </c>
      <c r="S264">
        <v>7.44</v>
      </c>
      <c r="T264">
        <v>-0.21</v>
      </c>
      <c r="U264">
        <v>0.27</v>
      </c>
      <c r="V264">
        <v>-4.8099999999999996</v>
      </c>
      <c r="W264">
        <v>-0.63</v>
      </c>
      <c r="X264">
        <v>3.09</v>
      </c>
      <c r="Y264">
        <v>-3.18</v>
      </c>
      <c r="Z264">
        <v>-0.19</v>
      </c>
      <c r="AA264">
        <v>0.56999999999999995</v>
      </c>
      <c r="AB264">
        <v>-1.78</v>
      </c>
      <c r="AC264">
        <v>0.41</v>
      </c>
      <c r="AD264">
        <v>-0.88</v>
      </c>
      <c r="AE264">
        <v>24.79</v>
      </c>
      <c r="AF264">
        <v>10.4</v>
      </c>
      <c r="AG264">
        <v>93.22</v>
      </c>
      <c r="AH264">
        <v>1.036</v>
      </c>
      <c r="AI264">
        <v>8.73</v>
      </c>
      <c r="AJ264">
        <v>14.48</v>
      </c>
      <c r="AK264">
        <v>10.32</v>
      </c>
      <c r="AL264">
        <v>44.74</v>
      </c>
      <c r="AM264">
        <v>45.83</v>
      </c>
      <c r="AN264">
        <v>15.08</v>
      </c>
      <c r="AO264">
        <v>20.04</v>
      </c>
      <c r="AP264">
        <v>22.12</v>
      </c>
      <c r="AQ264">
        <v>40.53</v>
      </c>
    </row>
    <row r="265" spans="1:43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12.829347826087</v>
      </c>
      <c r="H265">
        <v>-3.97</v>
      </c>
      <c r="I265">
        <v>-3.99</v>
      </c>
      <c r="J265">
        <v>0.01</v>
      </c>
      <c r="K265">
        <v>-2.83</v>
      </c>
      <c r="L265">
        <v>-1.3</v>
      </c>
      <c r="M265">
        <v>-0.89</v>
      </c>
      <c r="N265">
        <v>-0.59</v>
      </c>
      <c r="O265">
        <v>0.59</v>
      </c>
      <c r="P265">
        <v>-1.01</v>
      </c>
      <c r="Q265">
        <v>0.5</v>
      </c>
      <c r="R265">
        <v>-0.06</v>
      </c>
      <c r="S265">
        <v>5.42</v>
      </c>
      <c r="T265">
        <v>-0.32</v>
      </c>
      <c r="U265">
        <v>-0.16</v>
      </c>
      <c r="V265">
        <v>-1.6</v>
      </c>
      <c r="W265">
        <v>-3.4</v>
      </c>
      <c r="X265">
        <v>0.4</v>
      </c>
      <c r="Y265">
        <v>-3.46</v>
      </c>
      <c r="Z265">
        <v>-0.09</v>
      </c>
      <c r="AA265">
        <v>-0.08</v>
      </c>
      <c r="AB265">
        <v>-0.02</v>
      </c>
      <c r="AC265">
        <v>-0.06</v>
      </c>
      <c r="AD265">
        <v>0.22</v>
      </c>
      <c r="AE265">
        <v>-4.55</v>
      </c>
      <c r="AF265">
        <v>9.66</v>
      </c>
      <c r="AG265">
        <v>91.1</v>
      </c>
      <c r="AH265">
        <v>1.008</v>
      </c>
      <c r="AI265">
        <v>12.2</v>
      </c>
      <c r="AJ265">
        <v>16.27</v>
      </c>
      <c r="AK265">
        <v>9.86</v>
      </c>
      <c r="AL265">
        <v>44.53</v>
      </c>
      <c r="AM265">
        <v>55.3</v>
      </c>
      <c r="AN265">
        <v>21.45</v>
      </c>
      <c r="AO265">
        <v>21.45</v>
      </c>
      <c r="AP265">
        <v>18.3</v>
      </c>
      <c r="AQ265">
        <v>53.96</v>
      </c>
    </row>
    <row r="266" spans="1:43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13.814930555556</v>
      </c>
      <c r="H266">
        <v>4.38</v>
      </c>
      <c r="I266">
        <v>-7.16</v>
      </c>
      <c r="J266">
        <v>4.83</v>
      </c>
      <c r="K266">
        <v>1.9</v>
      </c>
      <c r="L266">
        <v>-3.43</v>
      </c>
      <c r="M266">
        <v>3.18</v>
      </c>
      <c r="N266">
        <v>1.5</v>
      </c>
      <c r="O266">
        <v>-3.15</v>
      </c>
      <c r="P266">
        <v>4.03</v>
      </c>
      <c r="Q266">
        <v>-0.09</v>
      </c>
      <c r="R266">
        <v>-0.52</v>
      </c>
      <c r="S266">
        <v>4.2</v>
      </c>
      <c r="T266">
        <v>0.51</v>
      </c>
      <c r="U266">
        <v>-0.15</v>
      </c>
      <c r="V266">
        <v>6.34</v>
      </c>
      <c r="W266">
        <v>3.57</v>
      </c>
      <c r="X266">
        <v>-2.72</v>
      </c>
      <c r="Y266">
        <v>5.69</v>
      </c>
      <c r="Z266">
        <v>1.25</v>
      </c>
      <c r="AA266">
        <v>-0.65</v>
      </c>
      <c r="AB266">
        <v>4.22</v>
      </c>
      <c r="AC266">
        <v>0.32</v>
      </c>
      <c r="AD266">
        <v>-0.24</v>
      </c>
      <c r="AE266">
        <v>10.79</v>
      </c>
      <c r="AF266">
        <v>8.14</v>
      </c>
      <c r="AG266">
        <v>91.13</v>
      </c>
      <c r="AH266">
        <v>0.99299999999999999</v>
      </c>
      <c r="AI266">
        <v>7.69</v>
      </c>
      <c r="AJ266">
        <v>14.21</v>
      </c>
      <c r="AK266">
        <v>15.2</v>
      </c>
      <c r="AL266">
        <v>42.44</v>
      </c>
      <c r="AM266">
        <v>33.6</v>
      </c>
      <c r="AN266">
        <v>17.28</v>
      </c>
      <c r="AO266">
        <v>21.72</v>
      </c>
      <c r="AP266">
        <v>25.88</v>
      </c>
      <c r="AQ266">
        <v>40.04</v>
      </c>
    </row>
    <row r="267" spans="1:43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14.324122807018</v>
      </c>
      <c r="H267">
        <v>-3.38</v>
      </c>
      <c r="I267">
        <v>6</v>
      </c>
      <c r="J267">
        <v>-3.71</v>
      </c>
      <c r="K267">
        <v>0.45</v>
      </c>
      <c r="L267">
        <v>3.99</v>
      </c>
      <c r="M267">
        <v>-1.74</v>
      </c>
      <c r="N267">
        <v>-0.24</v>
      </c>
      <c r="O267">
        <v>3.7</v>
      </c>
      <c r="P267">
        <v>-2.87</v>
      </c>
      <c r="Q267">
        <v>0.21</v>
      </c>
      <c r="R267">
        <v>-0.87</v>
      </c>
      <c r="S267">
        <v>9.2899999999999991</v>
      </c>
      <c r="T267">
        <v>-0.01</v>
      </c>
      <c r="U267">
        <v>0.4</v>
      </c>
      <c r="V267">
        <v>-3.36</v>
      </c>
      <c r="W267">
        <v>0.62</v>
      </c>
      <c r="X267">
        <v>5.95</v>
      </c>
      <c r="Y267">
        <v>-3.51</v>
      </c>
      <c r="Z267">
        <v>-1.22</v>
      </c>
      <c r="AA267">
        <v>2.91</v>
      </c>
      <c r="AB267">
        <v>-8.2899999999999991</v>
      </c>
      <c r="AC267">
        <v>0.25</v>
      </c>
      <c r="AD267">
        <v>-0.56999999999999995</v>
      </c>
      <c r="AE267">
        <v>16.07</v>
      </c>
      <c r="AF267">
        <v>7.3</v>
      </c>
      <c r="AG267">
        <v>92.68</v>
      </c>
      <c r="AH267">
        <v>1</v>
      </c>
      <c r="AI267">
        <v>6.5</v>
      </c>
      <c r="AJ267">
        <v>12.46</v>
      </c>
      <c r="AK267">
        <v>9.59</v>
      </c>
      <c r="AL267">
        <v>42.11</v>
      </c>
      <c r="AM267">
        <v>40.409999999999997</v>
      </c>
      <c r="AN267">
        <v>15.98</v>
      </c>
      <c r="AO267">
        <v>17.53</v>
      </c>
      <c r="AP267">
        <v>22.6</v>
      </c>
      <c r="AQ267">
        <v>41.43</v>
      </c>
    </row>
    <row r="268" spans="1:43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12.290217391303999</v>
      </c>
      <c r="H268">
        <v>-5.44</v>
      </c>
      <c r="I268">
        <v>-3.45</v>
      </c>
      <c r="J268">
        <v>-1.39</v>
      </c>
      <c r="K268">
        <v>-2.13</v>
      </c>
      <c r="L268">
        <v>-0.53</v>
      </c>
      <c r="M268">
        <v>-1.18</v>
      </c>
      <c r="N268">
        <v>7.0000000000000007E-2</v>
      </c>
      <c r="O268">
        <v>-2.08</v>
      </c>
      <c r="P268">
        <v>1.59</v>
      </c>
      <c r="Q268">
        <v>-0.08</v>
      </c>
      <c r="R268">
        <v>-0.2</v>
      </c>
      <c r="S268">
        <v>0.39</v>
      </c>
      <c r="T268">
        <v>-0.09</v>
      </c>
      <c r="U268">
        <v>0.1</v>
      </c>
      <c r="V268">
        <v>-1.78</v>
      </c>
      <c r="W268">
        <v>-3.08</v>
      </c>
      <c r="X268">
        <v>-1.76</v>
      </c>
      <c r="Y268">
        <v>-2.0699999999999998</v>
      </c>
      <c r="Z268">
        <v>-1.54</v>
      </c>
      <c r="AA268">
        <v>0.88</v>
      </c>
      <c r="AB268">
        <v>-5.58</v>
      </c>
      <c r="AC268">
        <v>-0.18</v>
      </c>
      <c r="AD268">
        <v>-0.28999999999999998</v>
      </c>
      <c r="AE268">
        <v>-0.3</v>
      </c>
      <c r="AF268">
        <v>6.78</v>
      </c>
      <c r="AG268">
        <v>90.79</v>
      </c>
      <c r="AH268">
        <v>0.97599999999999998</v>
      </c>
      <c r="AI268">
        <v>6.79</v>
      </c>
      <c r="AJ268">
        <v>11.04</v>
      </c>
      <c r="AK268">
        <v>9.98</v>
      </c>
      <c r="AL268">
        <v>45.85</v>
      </c>
      <c r="AM268">
        <v>40.51</v>
      </c>
      <c r="AN268">
        <v>16.239999999999998</v>
      </c>
      <c r="AO268">
        <v>15.6</v>
      </c>
      <c r="AP268">
        <v>20.48</v>
      </c>
      <c r="AQ268">
        <v>44.22</v>
      </c>
    </row>
    <row r="269" spans="1:43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16.971875000000001</v>
      </c>
      <c r="H269">
        <v>10.5</v>
      </c>
      <c r="I269">
        <v>3.23</v>
      </c>
      <c r="J269">
        <v>2.67</v>
      </c>
      <c r="K269">
        <v>7.98</v>
      </c>
      <c r="L269">
        <v>3.3</v>
      </c>
      <c r="M269">
        <v>2.44</v>
      </c>
      <c r="N269">
        <v>5.91</v>
      </c>
      <c r="O269">
        <v>3.65</v>
      </c>
      <c r="P269">
        <v>1.52</v>
      </c>
      <c r="Q269">
        <v>0.94</v>
      </c>
      <c r="R269">
        <v>0.55000000000000004</v>
      </c>
      <c r="S269">
        <v>2.69</v>
      </c>
      <c r="T269">
        <v>0.28999999999999998</v>
      </c>
      <c r="U269">
        <v>0.23</v>
      </c>
      <c r="V269">
        <v>0.41</v>
      </c>
      <c r="W269">
        <v>8.1</v>
      </c>
      <c r="X269">
        <v>1.08</v>
      </c>
      <c r="Y269">
        <v>5.51</v>
      </c>
      <c r="Z269">
        <v>0.99</v>
      </c>
      <c r="AA269">
        <v>0.32</v>
      </c>
      <c r="AB269">
        <v>1.28</v>
      </c>
      <c r="AC269">
        <v>0.3</v>
      </c>
      <c r="AD269">
        <v>-0.31</v>
      </c>
      <c r="AE269">
        <v>9.85</v>
      </c>
      <c r="AF269">
        <v>10.32</v>
      </c>
      <c r="AG269">
        <v>90.02</v>
      </c>
      <c r="AH269">
        <v>1.0029999999999999</v>
      </c>
      <c r="AI269">
        <v>15.91</v>
      </c>
      <c r="AJ269">
        <v>12.45</v>
      </c>
      <c r="AK269">
        <v>6.63</v>
      </c>
      <c r="AL269">
        <v>34.76</v>
      </c>
      <c r="AM269">
        <v>70.59</v>
      </c>
      <c r="AN269">
        <v>29.31</v>
      </c>
      <c r="AO269">
        <v>18.850000000000001</v>
      </c>
      <c r="AP269">
        <v>16.72</v>
      </c>
      <c r="AQ269">
        <v>63.68</v>
      </c>
    </row>
    <row r="270" spans="1:43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11.731782945736001</v>
      </c>
      <c r="H270">
        <v>8.24</v>
      </c>
      <c r="I270">
        <v>10.24</v>
      </c>
      <c r="J270">
        <v>-1.08</v>
      </c>
      <c r="K270">
        <v>3.58</v>
      </c>
      <c r="L270">
        <v>8.2799999999999994</v>
      </c>
      <c r="M270">
        <v>-2.82</v>
      </c>
      <c r="N270">
        <v>1.92</v>
      </c>
      <c r="O270">
        <v>6.61</v>
      </c>
      <c r="P270">
        <v>-4.05</v>
      </c>
      <c r="Q270">
        <v>-0.49</v>
      </c>
      <c r="R270">
        <v>0.31</v>
      </c>
      <c r="S270">
        <v>-7.1</v>
      </c>
      <c r="T270">
        <v>0.53</v>
      </c>
      <c r="U270">
        <v>0.71</v>
      </c>
      <c r="V270">
        <v>-1.97</v>
      </c>
      <c r="W270">
        <v>4.3099999999999996</v>
      </c>
      <c r="X270">
        <v>6.22</v>
      </c>
      <c r="Y270">
        <v>-2.2000000000000002</v>
      </c>
      <c r="Z270">
        <v>3.06</v>
      </c>
      <c r="AA270">
        <v>2.94</v>
      </c>
      <c r="AB270">
        <v>-0.41</v>
      </c>
      <c r="AC270">
        <v>0.35</v>
      </c>
      <c r="AD270">
        <v>1.19</v>
      </c>
      <c r="AE270">
        <v>-12.08</v>
      </c>
      <c r="AF270">
        <v>8.18</v>
      </c>
      <c r="AG270">
        <v>91.34</v>
      </c>
      <c r="AH270">
        <v>0.995</v>
      </c>
      <c r="AI270">
        <v>6.18</v>
      </c>
      <c r="AJ270">
        <v>14.39</v>
      </c>
      <c r="AK270">
        <v>8.56</v>
      </c>
      <c r="AL270">
        <v>54.24</v>
      </c>
      <c r="AM270">
        <v>41.94</v>
      </c>
      <c r="AN270">
        <v>11.89</v>
      </c>
      <c r="AO270">
        <v>19.86</v>
      </c>
      <c r="AP270">
        <v>19.86</v>
      </c>
      <c r="AQ270">
        <v>37.450000000000003</v>
      </c>
    </row>
    <row r="271" spans="1:43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14.623188405797</v>
      </c>
      <c r="H271">
        <v>3.24</v>
      </c>
      <c r="I271">
        <v>-3.39</v>
      </c>
      <c r="J271">
        <v>2.72</v>
      </c>
      <c r="K271">
        <v>1.24</v>
      </c>
      <c r="L271">
        <v>-3.45</v>
      </c>
      <c r="M271">
        <v>2.77</v>
      </c>
      <c r="N271">
        <v>-2.4900000000000002</v>
      </c>
      <c r="O271">
        <v>-3.36</v>
      </c>
      <c r="P271">
        <v>0.94</v>
      </c>
      <c r="Q271">
        <v>0.89</v>
      </c>
      <c r="R271">
        <v>-0.25</v>
      </c>
      <c r="S271">
        <v>10.25</v>
      </c>
      <c r="T271">
        <v>0.02</v>
      </c>
      <c r="U271">
        <v>-0.05</v>
      </c>
      <c r="V271">
        <v>0.68</v>
      </c>
      <c r="W271">
        <v>3.85</v>
      </c>
      <c r="X271">
        <v>-0.87</v>
      </c>
      <c r="Y271">
        <v>3.98</v>
      </c>
      <c r="Z271">
        <v>-0.44</v>
      </c>
      <c r="AA271">
        <v>-0.14000000000000001</v>
      </c>
      <c r="AB271">
        <v>-0.6</v>
      </c>
      <c r="AC271">
        <v>0.39</v>
      </c>
      <c r="AD271">
        <v>-0.15</v>
      </c>
      <c r="AE271">
        <v>8.82</v>
      </c>
      <c r="AF271">
        <v>11.46</v>
      </c>
      <c r="AG271">
        <v>91.19</v>
      </c>
      <c r="AH271">
        <v>1.026</v>
      </c>
      <c r="AI271">
        <v>10.44</v>
      </c>
      <c r="AJ271">
        <v>14</v>
      </c>
      <c r="AK271">
        <v>7.22</v>
      </c>
      <c r="AL271">
        <v>39.96</v>
      </c>
      <c r="AM271">
        <v>59.09</v>
      </c>
      <c r="AN271">
        <v>21.05</v>
      </c>
      <c r="AO271">
        <v>20.16</v>
      </c>
      <c r="AP271">
        <v>15.7</v>
      </c>
      <c r="AQ271">
        <v>57.28</v>
      </c>
    </row>
    <row r="272" spans="1:43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8.9057971014493003</v>
      </c>
      <c r="H272">
        <v>-2.7</v>
      </c>
      <c r="I272">
        <v>-4.76</v>
      </c>
      <c r="J272">
        <v>1.07</v>
      </c>
      <c r="K272">
        <v>-3.51</v>
      </c>
      <c r="L272">
        <v>-5.09</v>
      </c>
      <c r="M272">
        <v>1.26</v>
      </c>
      <c r="N272">
        <v>-2.3199999999999998</v>
      </c>
      <c r="O272">
        <v>-3.32</v>
      </c>
      <c r="P272">
        <v>1.17</v>
      </c>
      <c r="Q272">
        <v>-0.99</v>
      </c>
      <c r="R272">
        <v>-0.56000000000000005</v>
      </c>
      <c r="S272">
        <v>-0.69</v>
      </c>
      <c r="T272">
        <v>-0.53</v>
      </c>
      <c r="U272">
        <v>-0.31</v>
      </c>
      <c r="V272">
        <v>-2.0299999999999998</v>
      </c>
      <c r="W272">
        <v>-4.05</v>
      </c>
      <c r="X272">
        <v>-3.99</v>
      </c>
      <c r="Y272">
        <v>0.47</v>
      </c>
      <c r="Z272">
        <v>-3.08</v>
      </c>
      <c r="AA272">
        <v>-1.26</v>
      </c>
      <c r="AB272">
        <v>-4.4800000000000004</v>
      </c>
      <c r="AC272">
        <v>-0.9</v>
      </c>
      <c r="AD272">
        <v>-0.33</v>
      </c>
      <c r="AE272">
        <v>-10.49</v>
      </c>
      <c r="AF272">
        <v>6.63</v>
      </c>
      <c r="AG272">
        <v>95.32</v>
      </c>
      <c r="AH272">
        <v>1.02</v>
      </c>
      <c r="AI272">
        <v>6.88</v>
      </c>
      <c r="AJ272">
        <v>14.94</v>
      </c>
      <c r="AK272">
        <v>6.74</v>
      </c>
      <c r="AL272">
        <v>51.85</v>
      </c>
      <c r="AM272">
        <v>50.54</v>
      </c>
      <c r="AN272">
        <v>13.03</v>
      </c>
      <c r="AO272">
        <v>20.07</v>
      </c>
      <c r="AP272">
        <v>13.62</v>
      </c>
      <c r="AQ272">
        <v>48.9</v>
      </c>
    </row>
    <row r="273" spans="1:43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12.332017543859999</v>
      </c>
      <c r="H273">
        <v>-1.2</v>
      </c>
      <c r="I273">
        <v>-4.79</v>
      </c>
      <c r="J273">
        <v>1.53</v>
      </c>
      <c r="K273">
        <v>1.85</v>
      </c>
      <c r="L273">
        <v>-3.95</v>
      </c>
      <c r="M273">
        <v>3.5</v>
      </c>
      <c r="N273">
        <v>3.19</v>
      </c>
      <c r="O273">
        <v>-2.2400000000000002</v>
      </c>
      <c r="P273">
        <v>4.53</v>
      </c>
      <c r="Q273">
        <v>0.5</v>
      </c>
      <c r="R273">
        <v>-0.79</v>
      </c>
      <c r="S273">
        <v>13.84</v>
      </c>
      <c r="T273">
        <v>0.24</v>
      </c>
      <c r="U273">
        <v>-0.5</v>
      </c>
      <c r="V273">
        <v>7.76</v>
      </c>
      <c r="W273">
        <v>2.17</v>
      </c>
      <c r="X273">
        <v>-5.39</v>
      </c>
      <c r="Y273">
        <v>7.24</v>
      </c>
      <c r="Z273">
        <v>0.03</v>
      </c>
      <c r="AA273">
        <v>-3.11</v>
      </c>
      <c r="AB273">
        <v>8.36</v>
      </c>
      <c r="AC273">
        <v>0.2</v>
      </c>
      <c r="AD273">
        <v>-0.13</v>
      </c>
      <c r="AE273">
        <v>6.43</v>
      </c>
      <c r="AF273">
        <v>8.43</v>
      </c>
      <c r="AG273">
        <v>93.2</v>
      </c>
      <c r="AH273">
        <v>1.016</v>
      </c>
      <c r="AI273">
        <v>12.68</v>
      </c>
      <c r="AJ273">
        <v>14.72</v>
      </c>
      <c r="AK273">
        <v>5.12</v>
      </c>
      <c r="AL273">
        <v>51.6</v>
      </c>
      <c r="AM273">
        <v>71.22</v>
      </c>
      <c r="AN273">
        <v>22.79</v>
      </c>
      <c r="AO273">
        <v>20.36</v>
      </c>
      <c r="AP273">
        <v>11.27</v>
      </c>
      <c r="AQ273">
        <v>66.92</v>
      </c>
    </row>
    <row r="274" spans="1:43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13.188095238095</v>
      </c>
      <c r="H274">
        <v>1.9</v>
      </c>
      <c r="I274">
        <v>0.75</v>
      </c>
      <c r="J274">
        <v>0.52</v>
      </c>
      <c r="K274">
        <v>1.64</v>
      </c>
      <c r="L274">
        <v>-0.49</v>
      </c>
      <c r="M274">
        <v>1.27</v>
      </c>
      <c r="N274">
        <v>0.73</v>
      </c>
      <c r="O274">
        <v>1.24</v>
      </c>
      <c r="P274">
        <v>-0.38</v>
      </c>
      <c r="Q274">
        <v>0.3</v>
      </c>
      <c r="R274">
        <v>-0.08</v>
      </c>
      <c r="S274">
        <v>3.64</v>
      </c>
      <c r="T274">
        <v>0.18</v>
      </c>
      <c r="U274">
        <v>7.0000000000000007E-2</v>
      </c>
      <c r="V274">
        <v>1.1200000000000001</v>
      </c>
      <c r="W274">
        <v>1.84</v>
      </c>
      <c r="X274">
        <v>1.22</v>
      </c>
      <c r="Y274">
        <v>0.51</v>
      </c>
      <c r="Z274">
        <v>1.2</v>
      </c>
      <c r="AA274">
        <v>0.27</v>
      </c>
      <c r="AB274">
        <v>1.91</v>
      </c>
      <c r="AC274">
        <v>0.47</v>
      </c>
      <c r="AD274">
        <v>-0.45</v>
      </c>
      <c r="AE274">
        <v>17.62</v>
      </c>
      <c r="AF274">
        <v>9.9600000000000009</v>
      </c>
      <c r="AG274">
        <v>93.77</v>
      </c>
      <c r="AH274">
        <v>1.0369999999999999</v>
      </c>
      <c r="AI274">
        <v>10.51</v>
      </c>
      <c r="AJ274">
        <v>13.32</v>
      </c>
      <c r="AK274">
        <v>7.58</v>
      </c>
      <c r="AL274">
        <v>43</v>
      </c>
      <c r="AM274">
        <v>58.08</v>
      </c>
      <c r="AN274">
        <v>16.79</v>
      </c>
      <c r="AO274">
        <v>16.68</v>
      </c>
      <c r="AP274">
        <v>17.98</v>
      </c>
      <c r="AQ274">
        <v>48.29</v>
      </c>
    </row>
    <row r="275" spans="1:43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8.7731060606061</v>
      </c>
      <c r="H275">
        <v>-7.53</v>
      </c>
      <c r="I275">
        <v>-5.61</v>
      </c>
      <c r="J275">
        <v>-0.41</v>
      </c>
      <c r="K275">
        <v>-8.81</v>
      </c>
      <c r="L275">
        <v>-5.0599999999999996</v>
      </c>
      <c r="M275">
        <v>-2.0699999999999998</v>
      </c>
      <c r="N275">
        <v>-3.66</v>
      </c>
      <c r="O275">
        <v>-2.2999999999999998</v>
      </c>
      <c r="P275">
        <v>-1.02</v>
      </c>
      <c r="Q275">
        <v>-0.92</v>
      </c>
      <c r="R275">
        <v>0.28000000000000003</v>
      </c>
      <c r="S275">
        <v>-11.5</v>
      </c>
      <c r="T275">
        <v>-0.42</v>
      </c>
      <c r="U275">
        <v>-0.23</v>
      </c>
      <c r="V275">
        <v>-1.54</v>
      </c>
      <c r="W275">
        <v>-6.63</v>
      </c>
      <c r="X275">
        <v>-4.28</v>
      </c>
      <c r="Y275">
        <v>-1.56</v>
      </c>
      <c r="Z275">
        <v>-0.67</v>
      </c>
      <c r="AA275">
        <v>-1.59</v>
      </c>
      <c r="AB275">
        <v>2.2599999999999998</v>
      </c>
      <c r="AC275">
        <v>-0.1</v>
      </c>
      <c r="AD275">
        <v>0.5</v>
      </c>
      <c r="AE275">
        <v>-7.52</v>
      </c>
      <c r="AF275">
        <v>7.39</v>
      </c>
      <c r="AG275">
        <v>88.02</v>
      </c>
      <c r="AH275">
        <v>0.95399999999999996</v>
      </c>
      <c r="AI275">
        <v>6.99</v>
      </c>
      <c r="AJ275">
        <v>15.23</v>
      </c>
      <c r="AK275">
        <v>11.5</v>
      </c>
      <c r="AL275">
        <v>57.67</v>
      </c>
      <c r="AM275">
        <v>37.82</v>
      </c>
      <c r="AN275">
        <v>12.43</v>
      </c>
      <c r="AO275">
        <v>18.96</v>
      </c>
      <c r="AP275">
        <v>20.05</v>
      </c>
      <c r="AQ275">
        <v>38.28</v>
      </c>
    </row>
    <row r="276" spans="1:43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16.907638888889</v>
      </c>
      <c r="H276">
        <v>14.48</v>
      </c>
      <c r="I276">
        <v>-1.28</v>
      </c>
      <c r="J276">
        <v>6.13</v>
      </c>
      <c r="K276">
        <v>11.84</v>
      </c>
      <c r="L276">
        <v>-0.04</v>
      </c>
      <c r="M276">
        <v>6.56</v>
      </c>
      <c r="N276">
        <v>8.42</v>
      </c>
      <c r="O276">
        <v>0.81</v>
      </c>
      <c r="P276">
        <v>5.94</v>
      </c>
      <c r="Q276">
        <v>1.88</v>
      </c>
      <c r="R276">
        <v>0.45</v>
      </c>
      <c r="S276">
        <v>10.96</v>
      </c>
      <c r="T276">
        <v>0.73</v>
      </c>
      <c r="U276">
        <v>0</v>
      </c>
      <c r="V276">
        <v>6.76</v>
      </c>
      <c r="W276">
        <v>10.6</v>
      </c>
      <c r="X276">
        <v>-0.5</v>
      </c>
      <c r="Y276">
        <v>9</v>
      </c>
      <c r="Z276">
        <v>2.8</v>
      </c>
      <c r="AA276">
        <v>-0.77</v>
      </c>
      <c r="AB276">
        <v>7.43</v>
      </c>
      <c r="AC276">
        <v>1.01</v>
      </c>
      <c r="AD276">
        <v>-7.0000000000000007E-2</v>
      </c>
      <c r="AE276">
        <v>16.059999999999999</v>
      </c>
      <c r="AF276">
        <v>11.55</v>
      </c>
      <c r="AG276">
        <v>89.61</v>
      </c>
      <c r="AH276">
        <v>1.012</v>
      </c>
      <c r="AI276">
        <v>15.53</v>
      </c>
      <c r="AJ276">
        <v>12.79</v>
      </c>
      <c r="AK276">
        <v>5.84</v>
      </c>
      <c r="AL276">
        <v>36.67</v>
      </c>
      <c r="AM276">
        <v>72.66</v>
      </c>
      <c r="AN276">
        <v>29.5</v>
      </c>
      <c r="AO276">
        <v>20.04</v>
      </c>
      <c r="AP276">
        <v>16.12</v>
      </c>
      <c r="AQ276">
        <v>64.67</v>
      </c>
    </row>
    <row r="277" spans="1:43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13.686111111111</v>
      </c>
      <c r="H277">
        <v>2.64</v>
      </c>
      <c r="I277">
        <v>-1.29</v>
      </c>
      <c r="J277">
        <v>1.62</v>
      </c>
      <c r="K277">
        <v>2.62</v>
      </c>
      <c r="L277">
        <v>0.05</v>
      </c>
      <c r="M277">
        <v>1.45</v>
      </c>
      <c r="N277">
        <v>2.5499999999999998</v>
      </c>
      <c r="O277">
        <v>0.28999999999999998</v>
      </c>
      <c r="P277">
        <v>1.83</v>
      </c>
      <c r="Q277">
        <v>0.97</v>
      </c>
      <c r="R277">
        <v>-0.36</v>
      </c>
      <c r="S277">
        <v>12.14</v>
      </c>
      <c r="T277">
        <v>0.33</v>
      </c>
      <c r="U277">
        <v>-0.15</v>
      </c>
      <c r="V277">
        <v>4.7300000000000004</v>
      </c>
      <c r="W277">
        <v>0.48</v>
      </c>
      <c r="X277">
        <v>-1.21</v>
      </c>
      <c r="Y277">
        <v>1.52</v>
      </c>
      <c r="Z277">
        <v>1.65</v>
      </c>
      <c r="AA277">
        <v>-0.12</v>
      </c>
      <c r="AB277">
        <v>3.9</v>
      </c>
      <c r="AC277">
        <v>0.6</v>
      </c>
      <c r="AD277">
        <v>-0.1</v>
      </c>
      <c r="AE277">
        <v>12.41</v>
      </c>
      <c r="AF277">
        <v>10.32</v>
      </c>
      <c r="AG277">
        <v>91.48</v>
      </c>
      <c r="AH277">
        <v>1.018</v>
      </c>
      <c r="AI277">
        <v>10.78</v>
      </c>
      <c r="AJ277">
        <v>12.15</v>
      </c>
      <c r="AK277">
        <v>4.38</v>
      </c>
      <c r="AL277">
        <v>50.05</v>
      </c>
      <c r="AM277">
        <v>71.08</v>
      </c>
      <c r="AN277">
        <v>21.46</v>
      </c>
      <c r="AO277">
        <v>19.73</v>
      </c>
      <c r="AP277">
        <v>12.88</v>
      </c>
      <c r="AQ277">
        <v>62.5</v>
      </c>
    </row>
    <row r="278" spans="1:43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12.618918918919</v>
      </c>
      <c r="H278">
        <v>-8.2799999999999994</v>
      </c>
      <c r="I278">
        <v>0.97</v>
      </c>
      <c r="J278">
        <v>-4.47</v>
      </c>
      <c r="K278">
        <v>-7.71</v>
      </c>
      <c r="L278">
        <v>-1.95</v>
      </c>
      <c r="M278">
        <v>-4.4400000000000004</v>
      </c>
      <c r="N278">
        <v>-5.21</v>
      </c>
      <c r="O278">
        <v>-3.89</v>
      </c>
      <c r="P278">
        <v>-2.14</v>
      </c>
      <c r="Q278">
        <v>0.17</v>
      </c>
      <c r="R278">
        <v>-1.46</v>
      </c>
      <c r="S278">
        <v>19.43</v>
      </c>
      <c r="T278">
        <v>-0.65</v>
      </c>
      <c r="U278">
        <v>-0.42</v>
      </c>
      <c r="V278">
        <v>-3.85</v>
      </c>
      <c r="W278">
        <v>-3.37</v>
      </c>
      <c r="X278">
        <v>-1.99</v>
      </c>
      <c r="Y278">
        <v>-1.77</v>
      </c>
      <c r="Z278">
        <v>-1.66</v>
      </c>
      <c r="AA278">
        <v>-1.4</v>
      </c>
      <c r="AB278">
        <v>-1.29</v>
      </c>
      <c r="AC278">
        <v>0.13</v>
      </c>
      <c r="AD278">
        <v>-1.2</v>
      </c>
      <c r="AE278">
        <v>28.35</v>
      </c>
      <c r="AF278">
        <v>10.24</v>
      </c>
      <c r="AG278">
        <v>94.86</v>
      </c>
      <c r="AH278">
        <v>1.0509999999999999</v>
      </c>
      <c r="AI278">
        <v>2.7</v>
      </c>
      <c r="AJ278">
        <v>13.24</v>
      </c>
      <c r="AK278">
        <v>22.75</v>
      </c>
      <c r="AL278">
        <v>40.869999999999997</v>
      </c>
      <c r="AM278">
        <v>10.61</v>
      </c>
      <c r="AN278">
        <v>5.27</v>
      </c>
      <c r="AO278">
        <v>16.829999999999998</v>
      </c>
      <c r="AP278">
        <v>36.619999999999997</v>
      </c>
      <c r="AQ278">
        <v>12.58</v>
      </c>
    </row>
    <row r="279" spans="1:43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13.21156462585</v>
      </c>
      <c r="H279">
        <v>-0.82</v>
      </c>
      <c r="I279">
        <v>-0.15</v>
      </c>
      <c r="J279">
        <v>-0.28000000000000003</v>
      </c>
      <c r="K279">
        <v>-1.25</v>
      </c>
      <c r="L279">
        <v>0.6</v>
      </c>
      <c r="M279">
        <v>-1.1299999999999999</v>
      </c>
      <c r="N279">
        <v>-0.21</v>
      </c>
      <c r="O279">
        <v>0.98</v>
      </c>
      <c r="P279">
        <v>-1.02</v>
      </c>
      <c r="Q279">
        <v>-0.59</v>
      </c>
      <c r="R279">
        <v>0.8</v>
      </c>
      <c r="S279">
        <v>-12.71</v>
      </c>
      <c r="T279">
        <v>-0.02</v>
      </c>
      <c r="U279">
        <v>-0.09</v>
      </c>
      <c r="V279">
        <v>0.65</v>
      </c>
      <c r="W279">
        <v>-1.0900000000000001</v>
      </c>
      <c r="X279">
        <v>-1.17</v>
      </c>
      <c r="Y279">
        <v>0.16</v>
      </c>
      <c r="Z279">
        <v>0.25</v>
      </c>
      <c r="AA279">
        <v>-0.28000000000000003</v>
      </c>
      <c r="AB279">
        <v>1.22</v>
      </c>
      <c r="AC279">
        <v>-0.43</v>
      </c>
      <c r="AD279">
        <v>0.61</v>
      </c>
      <c r="AE279">
        <v>-18.36</v>
      </c>
      <c r="AF279">
        <v>7.38</v>
      </c>
      <c r="AG279">
        <v>88.58</v>
      </c>
      <c r="AH279">
        <v>0.96</v>
      </c>
      <c r="AI279">
        <v>8.6199999999999992</v>
      </c>
      <c r="AJ279">
        <v>12.33</v>
      </c>
      <c r="AK279">
        <v>9.92</v>
      </c>
      <c r="AL279">
        <v>41.71</v>
      </c>
      <c r="AM279">
        <v>46.5</v>
      </c>
      <c r="AN279">
        <v>15.57</v>
      </c>
      <c r="AO279">
        <v>17.8</v>
      </c>
      <c r="AP279">
        <v>17.98</v>
      </c>
      <c r="AQ279">
        <v>46.41</v>
      </c>
    </row>
    <row r="280" spans="1:43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10.180952380952</v>
      </c>
      <c r="H280">
        <v>-4.37</v>
      </c>
      <c r="I280">
        <v>-8.2899999999999991</v>
      </c>
      <c r="J280">
        <v>1.78</v>
      </c>
      <c r="K280">
        <v>7.0000000000000007E-2</v>
      </c>
      <c r="L280">
        <v>-6.36</v>
      </c>
      <c r="M280">
        <v>3.98</v>
      </c>
      <c r="N280">
        <v>1.85</v>
      </c>
      <c r="O280">
        <v>-5.96</v>
      </c>
      <c r="P280">
        <v>6.94</v>
      </c>
      <c r="Q280">
        <v>0.09</v>
      </c>
      <c r="R280">
        <v>-0.27</v>
      </c>
      <c r="S280">
        <v>3.47</v>
      </c>
      <c r="T280">
        <v>-0.5</v>
      </c>
      <c r="U280">
        <v>-0.26</v>
      </c>
      <c r="V280">
        <v>-2.3199999999999998</v>
      </c>
      <c r="W280">
        <v>-5.71</v>
      </c>
      <c r="X280">
        <v>-5.09</v>
      </c>
      <c r="Y280">
        <v>-0.01</v>
      </c>
      <c r="Z280">
        <v>-3.16</v>
      </c>
      <c r="AA280">
        <v>-1.43</v>
      </c>
      <c r="AB280">
        <v>-3.13</v>
      </c>
      <c r="AC280">
        <v>0.24</v>
      </c>
      <c r="AD280">
        <v>-0.74</v>
      </c>
      <c r="AE280">
        <v>19.3</v>
      </c>
      <c r="AF280">
        <v>9.33</v>
      </c>
      <c r="AG280">
        <v>90.52</v>
      </c>
      <c r="AH280">
        <v>0.999</v>
      </c>
      <c r="AI280">
        <v>10.73</v>
      </c>
      <c r="AJ280">
        <v>10.94</v>
      </c>
      <c r="AK280">
        <v>1.89</v>
      </c>
      <c r="AL280">
        <v>57.46</v>
      </c>
      <c r="AM280">
        <v>85</v>
      </c>
      <c r="AN280">
        <v>19.57</v>
      </c>
      <c r="AO280">
        <v>15.58</v>
      </c>
      <c r="AP280">
        <v>10.1</v>
      </c>
      <c r="AQ280">
        <v>65.959999999999994</v>
      </c>
    </row>
    <row r="281" spans="1:43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12.719858156028</v>
      </c>
      <c r="H281">
        <v>8.59</v>
      </c>
      <c r="I281">
        <v>3.6</v>
      </c>
      <c r="J281">
        <v>2.25</v>
      </c>
      <c r="K281">
        <v>6.54</v>
      </c>
      <c r="L281">
        <v>2.09</v>
      </c>
      <c r="M281">
        <v>2.78</v>
      </c>
      <c r="N281">
        <v>5.08</v>
      </c>
      <c r="O281">
        <v>1.47</v>
      </c>
      <c r="P281">
        <v>3.36</v>
      </c>
      <c r="Q281">
        <v>0.48</v>
      </c>
      <c r="R281">
        <v>0.28000000000000003</v>
      </c>
      <c r="S281">
        <v>1.79</v>
      </c>
      <c r="T281">
        <v>0.54</v>
      </c>
      <c r="U281">
        <v>0.26</v>
      </c>
      <c r="V281">
        <v>2.68</v>
      </c>
      <c r="W281">
        <v>3.97</v>
      </c>
      <c r="X281">
        <v>4.32</v>
      </c>
      <c r="Y281">
        <v>-0.16</v>
      </c>
      <c r="Z281">
        <v>2.56</v>
      </c>
      <c r="AA281">
        <v>1.3</v>
      </c>
      <c r="AB281">
        <v>2.58</v>
      </c>
      <c r="AC281">
        <v>-0.28000000000000003</v>
      </c>
      <c r="AD281">
        <v>0.28999999999999998</v>
      </c>
      <c r="AE281">
        <v>-10.15</v>
      </c>
      <c r="AF281">
        <v>9.6300000000000008</v>
      </c>
      <c r="AG281">
        <v>91.15</v>
      </c>
      <c r="AH281">
        <v>1.008</v>
      </c>
      <c r="AI281">
        <v>8.33</v>
      </c>
      <c r="AJ281">
        <v>16.559999999999999</v>
      </c>
      <c r="AK281">
        <v>13.75</v>
      </c>
      <c r="AL281">
        <v>40.75</v>
      </c>
      <c r="AM281">
        <v>37.729999999999997</v>
      </c>
      <c r="AN281">
        <v>16.059999999999999</v>
      </c>
      <c r="AO281">
        <v>21.68</v>
      </c>
      <c r="AP281">
        <v>24.29</v>
      </c>
      <c r="AQ281">
        <v>39.799999999999997</v>
      </c>
    </row>
    <row r="282" spans="1:43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9.8733333333332993</v>
      </c>
      <c r="H282">
        <v>-18.52</v>
      </c>
      <c r="I282">
        <v>19.04</v>
      </c>
      <c r="J282">
        <v>-15.93</v>
      </c>
      <c r="K282">
        <v>-13.01</v>
      </c>
      <c r="L282">
        <v>6.84</v>
      </c>
      <c r="M282">
        <v>-12.25</v>
      </c>
      <c r="N282">
        <v>-8.2899999999999991</v>
      </c>
      <c r="O282">
        <v>3.24</v>
      </c>
      <c r="P282">
        <v>-10.33</v>
      </c>
      <c r="Q282">
        <v>-1.73</v>
      </c>
      <c r="R282">
        <v>0.1</v>
      </c>
      <c r="S282">
        <v>-23.35</v>
      </c>
      <c r="T282">
        <v>-1.02</v>
      </c>
      <c r="U282">
        <v>0.39</v>
      </c>
      <c r="V282">
        <v>-14.79</v>
      </c>
      <c r="W282">
        <v>-10.72</v>
      </c>
      <c r="X282">
        <v>6.52</v>
      </c>
      <c r="Y282">
        <v>-16.190000000000001</v>
      </c>
      <c r="Z282">
        <v>-5.36</v>
      </c>
      <c r="AA282">
        <v>2.39</v>
      </c>
      <c r="AB282">
        <v>-18.46</v>
      </c>
      <c r="AC282">
        <v>-0.64</v>
      </c>
      <c r="AD282">
        <v>-0.75</v>
      </c>
      <c r="AE282">
        <v>-2.0099999999999998</v>
      </c>
      <c r="AF282">
        <v>4.5999999999999996</v>
      </c>
      <c r="AG282">
        <v>91.11</v>
      </c>
      <c r="AH282">
        <v>0.95699999999999996</v>
      </c>
      <c r="AI282">
        <v>6.89</v>
      </c>
      <c r="AJ282">
        <v>11.75</v>
      </c>
      <c r="AK282">
        <v>12.69</v>
      </c>
      <c r="AL282">
        <v>54.42</v>
      </c>
      <c r="AM282">
        <v>35.17</v>
      </c>
      <c r="AN282">
        <v>12.56</v>
      </c>
      <c r="AO282">
        <v>15.8</v>
      </c>
      <c r="AP282">
        <v>23.63</v>
      </c>
      <c r="AQ282">
        <v>34.700000000000003</v>
      </c>
    </row>
    <row r="283" spans="1:43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12.111261261260999</v>
      </c>
      <c r="H283">
        <v>-3.34</v>
      </c>
      <c r="I283">
        <v>-4.53</v>
      </c>
      <c r="J283">
        <v>0.95</v>
      </c>
      <c r="K283">
        <v>-5.22</v>
      </c>
      <c r="L283">
        <v>-3.56</v>
      </c>
      <c r="M283">
        <v>-0.49</v>
      </c>
      <c r="N283">
        <v>-2.02</v>
      </c>
      <c r="O283">
        <v>-3.81</v>
      </c>
      <c r="P283">
        <v>2.14</v>
      </c>
      <c r="Q283">
        <v>-2.0499999999999998</v>
      </c>
      <c r="R283">
        <v>0.22</v>
      </c>
      <c r="S283">
        <v>-32.53</v>
      </c>
      <c r="T283">
        <v>-0.65</v>
      </c>
      <c r="U283">
        <v>0.19</v>
      </c>
      <c r="V283">
        <v>-7.89</v>
      </c>
      <c r="W283">
        <v>-4.59</v>
      </c>
      <c r="X283">
        <v>0.28999999999999998</v>
      </c>
      <c r="Y283">
        <v>-4.1399999999999997</v>
      </c>
      <c r="Z283">
        <v>-2.46</v>
      </c>
      <c r="AA283">
        <v>1.1499999999999999</v>
      </c>
      <c r="AB283">
        <v>-7.65</v>
      </c>
      <c r="AC283">
        <v>-1</v>
      </c>
      <c r="AD283">
        <v>0.71</v>
      </c>
      <c r="AE283">
        <v>-38.94</v>
      </c>
      <c r="AF283">
        <v>2.58</v>
      </c>
      <c r="AG283">
        <v>90.91</v>
      </c>
      <c r="AH283">
        <v>0.93500000000000005</v>
      </c>
      <c r="AI283">
        <v>10.58</v>
      </c>
      <c r="AJ283">
        <v>15</v>
      </c>
      <c r="AK283">
        <v>8.9700000000000006</v>
      </c>
      <c r="AL283">
        <v>45.12</v>
      </c>
      <c r="AM283">
        <v>54.11</v>
      </c>
      <c r="AN283">
        <v>19.149999999999999</v>
      </c>
      <c r="AO283">
        <v>17.940000000000001</v>
      </c>
      <c r="AP283">
        <v>15.26</v>
      </c>
      <c r="AQ283">
        <v>55.64</v>
      </c>
    </row>
    <row r="284" spans="1:43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12.620634920635</v>
      </c>
      <c r="H284">
        <v>-0.6</v>
      </c>
      <c r="I284">
        <v>-3.58</v>
      </c>
      <c r="J284">
        <v>1.06</v>
      </c>
      <c r="K284">
        <v>-1.23</v>
      </c>
      <c r="L284">
        <v>-3.15</v>
      </c>
      <c r="M284">
        <v>0.83</v>
      </c>
      <c r="N284">
        <v>-0.27</v>
      </c>
      <c r="O284">
        <v>-1.32</v>
      </c>
      <c r="P284">
        <v>0.74</v>
      </c>
      <c r="Q284">
        <v>1.24</v>
      </c>
      <c r="R284">
        <v>0.22</v>
      </c>
      <c r="S284">
        <v>12.12</v>
      </c>
      <c r="T284">
        <v>-0.01</v>
      </c>
      <c r="U284">
        <v>-0.4</v>
      </c>
      <c r="V284">
        <v>3.27</v>
      </c>
      <c r="W284">
        <v>-0.49</v>
      </c>
      <c r="X284">
        <v>-3.34</v>
      </c>
      <c r="Y284">
        <v>2.04</v>
      </c>
      <c r="Z284">
        <v>0.57999999999999996</v>
      </c>
      <c r="AA284">
        <v>-0.96</v>
      </c>
      <c r="AB284">
        <v>3.1</v>
      </c>
      <c r="AC284">
        <v>1</v>
      </c>
      <c r="AD284">
        <v>0.14000000000000001</v>
      </c>
      <c r="AE284">
        <v>17.23</v>
      </c>
      <c r="AF284">
        <v>10.87</v>
      </c>
      <c r="AG284">
        <v>89.47</v>
      </c>
      <c r="AH284">
        <v>1.0029999999999999</v>
      </c>
      <c r="AI284">
        <v>9.51</v>
      </c>
      <c r="AJ284">
        <v>15.39</v>
      </c>
      <c r="AK284">
        <v>9.2799999999999994</v>
      </c>
      <c r="AL284">
        <v>38.369999999999997</v>
      </c>
      <c r="AM284">
        <v>50.6</v>
      </c>
      <c r="AN284">
        <v>17.43</v>
      </c>
      <c r="AO284">
        <v>19.809999999999999</v>
      </c>
      <c r="AP284">
        <v>20.37</v>
      </c>
      <c r="AQ284">
        <v>46.11</v>
      </c>
    </row>
    <row r="285" spans="1:43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14.323863636364001</v>
      </c>
      <c r="H285">
        <v>0.18</v>
      </c>
      <c r="I285">
        <v>-12.91</v>
      </c>
      <c r="J285">
        <v>5.79</v>
      </c>
      <c r="K285">
        <v>2.02</v>
      </c>
      <c r="L285">
        <v>-10.09</v>
      </c>
      <c r="M285">
        <v>7.39</v>
      </c>
      <c r="N285">
        <v>1.02</v>
      </c>
      <c r="O285">
        <v>-7</v>
      </c>
      <c r="P285">
        <v>7.11</v>
      </c>
      <c r="Q285">
        <v>-0.57999999999999996</v>
      </c>
      <c r="R285">
        <v>-0.56000000000000005</v>
      </c>
      <c r="S285">
        <v>-0.35</v>
      </c>
      <c r="T285">
        <v>-0.18</v>
      </c>
      <c r="U285">
        <v>-0.68</v>
      </c>
      <c r="V285">
        <v>4.93</v>
      </c>
      <c r="W285">
        <v>-1.17</v>
      </c>
      <c r="X285">
        <v>-5.92</v>
      </c>
      <c r="Y285">
        <v>4.3099999999999996</v>
      </c>
      <c r="Z285">
        <v>-1.61</v>
      </c>
      <c r="AA285">
        <v>-2.35</v>
      </c>
      <c r="AB285">
        <v>1.61</v>
      </c>
      <c r="AC285">
        <v>-0.6</v>
      </c>
      <c r="AD285">
        <v>-0.12</v>
      </c>
      <c r="AE285">
        <v>-8.9600000000000009</v>
      </c>
      <c r="AF285">
        <v>7.67</v>
      </c>
      <c r="AG285">
        <v>91.22</v>
      </c>
      <c r="AH285">
        <v>0.98899999999999999</v>
      </c>
      <c r="AI285">
        <v>9.9</v>
      </c>
      <c r="AJ285">
        <v>11.8</v>
      </c>
      <c r="AK285">
        <v>9.0399999999999991</v>
      </c>
      <c r="AL285">
        <v>41.41</v>
      </c>
      <c r="AM285">
        <v>52.26</v>
      </c>
      <c r="AN285">
        <v>18.37</v>
      </c>
      <c r="AO285">
        <v>16.66</v>
      </c>
      <c r="AP285">
        <v>17.04</v>
      </c>
      <c r="AQ285">
        <v>51.88</v>
      </c>
    </row>
    <row r="286" spans="1:43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14.927430555556001</v>
      </c>
      <c r="H286">
        <v>1.1200000000000001</v>
      </c>
      <c r="I286">
        <v>-9.59</v>
      </c>
      <c r="J286">
        <v>4.29</v>
      </c>
      <c r="K286">
        <v>1.42</v>
      </c>
      <c r="L286">
        <v>-5.44</v>
      </c>
      <c r="M286">
        <v>3.94</v>
      </c>
      <c r="N286">
        <v>0.31</v>
      </c>
      <c r="O286">
        <v>-3.11</v>
      </c>
      <c r="P286">
        <v>2.78</v>
      </c>
      <c r="Q286">
        <v>-0.35</v>
      </c>
      <c r="R286">
        <v>-0.21</v>
      </c>
      <c r="S286">
        <v>-1.97</v>
      </c>
      <c r="T286">
        <v>-0.14000000000000001</v>
      </c>
      <c r="U286">
        <v>-0.61</v>
      </c>
      <c r="V286">
        <v>4</v>
      </c>
      <c r="W286">
        <v>0.64</v>
      </c>
      <c r="X286">
        <v>-3.03</v>
      </c>
      <c r="Y286">
        <v>3.08</v>
      </c>
      <c r="Z286">
        <v>-1.69</v>
      </c>
      <c r="AA286">
        <v>-2.84</v>
      </c>
      <c r="AB286">
        <v>2.08</v>
      </c>
      <c r="AC286">
        <v>-0.27</v>
      </c>
      <c r="AD286">
        <v>-0.64</v>
      </c>
      <c r="AE286">
        <v>9.32</v>
      </c>
      <c r="AF286">
        <v>7.21</v>
      </c>
      <c r="AG286">
        <v>92.33</v>
      </c>
      <c r="AH286">
        <v>0.995</v>
      </c>
      <c r="AI286">
        <v>9.8800000000000008</v>
      </c>
      <c r="AJ286">
        <v>14.99</v>
      </c>
      <c r="AK286">
        <v>7.87</v>
      </c>
      <c r="AL286">
        <v>37.770000000000003</v>
      </c>
      <c r="AM286">
        <v>55.66</v>
      </c>
      <c r="AN286">
        <v>17.84</v>
      </c>
      <c r="AO286">
        <v>20.68</v>
      </c>
      <c r="AP286">
        <v>16.25</v>
      </c>
      <c r="AQ286">
        <v>52.33</v>
      </c>
    </row>
    <row r="287" spans="1:43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12.858095238095</v>
      </c>
      <c r="H287">
        <v>7.51</v>
      </c>
      <c r="I287">
        <v>0.3</v>
      </c>
      <c r="J287">
        <v>2.8</v>
      </c>
      <c r="K287">
        <v>3.95</v>
      </c>
      <c r="L287">
        <v>0.85</v>
      </c>
      <c r="M287">
        <v>1.72</v>
      </c>
      <c r="N287">
        <v>1.51</v>
      </c>
      <c r="O287">
        <v>0.62</v>
      </c>
      <c r="P287">
        <v>0.72</v>
      </c>
      <c r="Q287">
        <v>-0.12</v>
      </c>
      <c r="R287">
        <v>0.09</v>
      </c>
      <c r="S287">
        <v>-1.78</v>
      </c>
      <c r="T287">
        <v>0.8</v>
      </c>
      <c r="U287">
        <v>0.23</v>
      </c>
      <c r="V287">
        <v>4.4000000000000004</v>
      </c>
      <c r="W287">
        <v>7.43</v>
      </c>
      <c r="X287">
        <v>1.6</v>
      </c>
      <c r="Y287">
        <v>4.4400000000000004</v>
      </c>
      <c r="Z287">
        <v>3.46</v>
      </c>
      <c r="AA287">
        <v>1.24</v>
      </c>
      <c r="AB287">
        <v>4.47</v>
      </c>
      <c r="AC287">
        <v>-0.19</v>
      </c>
      <c r="AD287">
        <v>0.17</v>
      </c>
      <c r="AE287">
        <v>-5.24</v>
      </c>
      <c r="AF287">
        <v>9.65</v>
      </c>
      <c r="AG287">
        <v>90.14</v>
      </c>
      <c r="AH287">
        <v>0.998</v>
      </c>
      <c r="AI287">
        <v>11.87</v>
      </c>
      <c r="AJ287">
        <v>20.8</v>
      </c>
      <c r="AK287">
        <v>12</v>
      </c>
      <c r="AL287">
        <v>42.8</v>
      </c>
      <c r="AM287">
        <v>49.72</v>
      </c>
      <c r="AN287">
        <v>21.47</v>
      </c>
      <c r="AO287">
        <v>26.13</v>
      </c>
      <c r="AP287">
        <v>19.600000000000001</v>
      </c>
      <c r="AQ287">
        <v>52.27</v>
      </c>
    </row>
    <row r="288" spans="1:43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11.638505747126001</v>
      </c>
      <c r="H288">
        <v>-6.36</v>
      </c>
      <c r="I288">
        <v>-3.09</v>
      </c>
      <c r="J288">
        <v>-1.98</v>
      </c>
      <c r="K288">
        <v>-5.1100000000000003</v>
      </c>
      <c r="L288">
        <v>-2.75</v>
      </c>
      <c r="M288">
        <v>-2.15</v>
      </c>
      <c r="N288">
        <v>-1.1000000000000001</v>
      </c>
      <c r="O288">
        <v>-2.25</v>
      </c>
      <c r="P288">
        <v>0.52</v>
      </c>
      <c r="Q288">
        <v>0.02</v>
      </c>
      <c r="R288">
        <v>0.02</v>
      </c>
      <c r="S288">
        <v>0.13</v>
      </c>
      <c r="T288">
        <v>-0.43</v>
      </c>
      <c r="U288">
        <v>-0.24</v>
      </c>
      <c r="V288">
        <v>-3.07</v>
      </c>
      <c r="W288">
        <v>-4.45</v>
      </c>
      <c r="X288">
        <v>1.49</v>
      </c>
      <c r="Y288">
        <v>-5.88</v>
      </c>
      <c r="Z288">
        <v>-0.88</v>
      </c>
      <c r="AA288">
        <v>0.28999999999999998</v>
      </c>
      <c r="AB288">
        <v>-2.79</v>
      </c>
      <c r="AC288">
        <v>0.09</v>
      </c>
      <c r="AD288">
        <v>0.01</v>
      </c>
      <c r="AE288">
        <v>2.38</v>
      </c>
      <c r="AF288">
        <v>7.25</v>
      </c>
      <c r="AG288">
        <v>90.96</v>
      </c>
      <c r="AH288">
        <v>0.98199999999999998</v>
      </c>
      <c r="AI288">
        <v>8.18</v>
      </c>
      <c r="AJ288">
        <v>13.87</v>
      </c>
      <c r="AK288">
        <v>12.62</v>
      </c>
      <c r="AL288">
        <v>48.35</v>
      </c>
      <c r="AM288">
        <v>39.32</v>
      </c>
      <c r="AN288">
        <v>18.309999999999999</v>
      </c>
      <c r="AO288">
        <v>20.27</v>
      </c>
      <c r="AP288">
        <v>25.24</v>
      </c>
      <c r="AQ288">
        <v>42.04</v>
      </c>
    </row>
    <row r="289" spans="1:43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12.377941176470999</v>
      </c>
      <c r="H289">
        <v>-10.38</v>
      </c>
      <c r="I289">
        <v>-2.56</v>
      </c>
      <c r="J289">
        <v>-4.21</v>
      </c>
      <c r="K289">
        <v>-8.0299999999999994</v>
      </c>
      <c r="L289">
        <v>-1.99</v>
      </c>
      <c r="M289">
        <v>-4.66</v>
      </c>
      <c r="N289">
        <v>-5.8</v>
      </c>
      <c r="O289">
        <v>-3.26</v>
      </c>
      <c r="P289">
        <v>-3.33</v>
      </c>
      <c r="Q289">
        <v>0.4</v>
      </c>
      <c r="R289">
        <v>-1.71</v>
      </c>
      <c r="S289">
        <v>25</v>
      </c>
      <c r="T289">
        <v>-0.76</v>
      </c>
      <c r="U289">
        <v>-0.35</v>
      </c>
      <c r="V289">
        <v>-6.01</v>
      </c>
      <c r="W289">
        <v>-4.59</v>
      </c>
      <c r="X289">
        <v>-3.62</v>
      </c>
      <c r="Y289">
        <v>-1.72</v>
      </c>
      <c r="Z289">
        <v>-3.56</v>
      </c>
      <c r="AA289">
        <v>-1.48</v>
      </c>
      <c r="AB289">
        <v>-6.21</v>
      </c>
      <c r="AC289">
        <v>-0.35</v>
      </c>
      <c r="AD289">
        <v>-1.41</v>
      </c>
      <c r="AE289">
        <v>22.12</v>
      </c>
      <c r="AF289">
        <v>11.64</v>
      </c>
      <c r="AG289">
        <v>95.38</v>
      </c>
      <c r="AH289">
        <v>1.07</v>
      </c>
      <c r="AI289">
        <v>2</v>
      </c>
      <c r="AJ289">
        <v>14.4</v>
      </c>
      <c r="AK289">
        <v>22.81</v>
      </c>
      <c r="AL289">
        <v>38.78</v>
      </c>
      <c r="AM289">
        <v>8.0500000000000007</v>
      </c>
      <c r="AN289">
        <v>4.8499999999999996</v>
      </c>
      <c r="AO289">
        <v>17.54</v>
      </c>
      <c r="AP289">
        <v>36.5</v>
      </c>
      <c r="AQ289">
        <v>11.72</v>
      </c>
    </row>
    <row r="290" spans="1:43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8.5704545454544991</v>
      </c>
      <c r="H290">
        <v>-16.05</v>
      </c>
      <c r="I290">
        <v>3.73</v>
      </c>
      <c r="J290">
        <v>-8.73</v>
      </c>
      <c r="K290">
        <v>-12.09</v>
      </c>
      <c r="L290">
        <v>3.27</v>
      </c>
      <c r="M290">
        <v>-9.39</v>
      </c>
      <c r="N290">
        <v>-8.4600000000000009</v>
      </c>
      <c r="O290">
        <v>2.5</v>
      </c>
      <c r="P290">
        <v>-9.4700000000000006</v>
      </c>
      <c r="Q290">
        <v>-2.2000000000000002</v>
      </c>
      <c r="R290">
        <v>-0.81</v>
      </c>
      <c r="S290">
        <v>-25.93</v>
      </c>
      <c r="T290">
        <v>-1.01</v>
      </c>
      <c r="U290">
        <v>0.24</v>
      </c>
      <c r="V290">
        <v>-13.7</v>
      </c>
      <c r="W290">
        <v>-9.27</v>
      </c>
      <c r="X290">
        <v>0.35</v>
      </c>
      <c r="Y290">
        <v>-10.06</v>
      </c>
      <c r="Z290">
        <v>-3.88</v>
      </c>
      <c r="AA290">
        <v>2.4300000000000002</v>
      </c>
      <c r="AB290">
        <v>-14.91</v>
      </c>
      <c r="AC290">
        <v>-1.1299999999999999</v>
      </c>
      <c r="AD290">
        <v>-0.11</v>
      </c>
      <c r="AE290">
        <v>-26.79</v>
      </c>
      <c r="AF290">
        <v>2.56</v>
      </c>
      <c r="AG290">
        <v>94.18</v>
      </c>
      <c r="AH290">
        <v>0.96699999999999997</v>
      </c>
      <c r="AI290">
        <v>7</v>
      </c>
      <c r="AJ290">
        <v>14.16</v>
      </c>
      <c r="AK290">
        <v>4.93</v>
      </c>
      <c r="AL290">
        <v>55.05</v>
      </c>
      <c r="AM290">
        <v>58.67</v>
      </c>
      <c r="AN290">
        <v>13.21</v>
      </c>
      <c r="AO290">
        <v>18.3</v>
      </c>
      <c r="AP290">
        <v>11.3</v>
      </c>
      <c r="AQ290">
        <v>53.9</v>
      </c>
    </row>
    <row r="291" spans="1:43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11.752991452990999</v>
      </c>
      <c r="H291">
        <v>3.94</v>
      </c>
      <c r="I291">
        <v>-11.5</v>
      </c>
      <c r="J291">
        <v>6.35</v>
      </c>
      <c r="K291">
        <v>-0.41</v>
      </c>
      <c r="L291">
        <v>-6.4</v>
      </c>
      <c r="M291">
        <v>3.6</v>
      </c>
      <c r="N291">
        <v>-1.04</v>
      </c>
      <c r="O291">
        <v>-5.09</v>
      </c>
      <c r="P291">
        <v>3.6</v>
      </c>
      <c r="Q291">
        <v>-0.33</v>
      </c>
      <c r="R291">
        <v>-1.29</v>
      </c>
      <c r="S291">
        <v>13.48</v>
      </c>
      <c r="T291">
        <v>0.1</v>
      </c>
      <c r="U291">
        <v>-0.48</v>
      </c>
      <c r="V291">
        <v>6.02</v>
      </c>
      <c r="W291">
        <v>4.8600000000000003</v>
      </c>
      <c r="X291">
        <v>-4.51</v>
      </c>
      <c r="Y291">
        <v>8.2200000000000006</v>
      </c>
      <c r="Z291">
        <v>0.89</v>
      </c>
      <c r="AA291">
        <v>-2.4300000000000002</v>
      </c>
      <c r="AB291">
        <v>7.86</v>
      </c>
      <c r="AC291">
        <v>-0.31</v>
      </c>
      <c r="AD291">
        <v>-1.06</v>
      </c>
      <c r="AE291">
        <v>24.15</v>
      </c>
      <c r="AF291">
        <v>8.0399999999999991</v>
      </c>
      <c r="AG291">
        <v>94.95</v>
      </c>
      <c r="AH291">
        <v>1.03</v>
      </c>
      <c r="AI291">
        <v>5.63</v>
      </c>
      <c r="AJ291">
        <v>15.32</v>
      </c>
      <c r="AK291">
        <v>9.82</v>
      </c>
      <c r="AL291">
        <v>44.64</v>
      </c>
      <c r="AM291">
        <v>36.44</v>
      </c>
      <c r="AN291">
        <v>11.65</v>
      </c>
      <c r="AO291">
        <v>21.07</v>
      </c>
      <c r="AP291">
        <v>16.62</v>
      </c>
      <c r="AQ291">
        <v>41.2</v>
      </c>
    </row>
    <row r="292" spans="1:43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16.455208333333001</v>
      </c>
      <c r="H292">
        <v>13.1</v>
      </c>
      <c r="I292">
        <v>1.08</v>
      </c>
      <c r="J292">
        <v>4.88</v>
      </c>
      <c r="K292">
        <v>12.42</v>
      </c>
      <c r="L292">
        <v>2.59</v>
      </c>
      <c r="M292">
        <v>5.63</v>
      </c>
      <c r="N292">
        <v>8.91</v>
      </c>
      <c r="O292">
        <v>3.17</v>
      </c>
      <c r="P292">
        <v>4.99</v>
      </c>
      <c r="Q292">
        <v>1.59</v>
      </c>
      <c r="R292">
        <v>0.55000000000000004</v>
      </c>
      <c r="S292">
        <v>9.9499999999999993</v>
      </c>
      <c r="T292">
        <v>0.77</v>
      </c>
      <c r="U292">
        <v>0.46</v>
      </c>
      <c r="V292">
        <v>2.98</v>
      </c>
      <c r="W292">
        <v>7.36</v>
      </c>
      <c r="X292">
        <v>2.71</v>
      </c>
      <c r="Y292">
        <v>3.69</v>
      </c>
      <c r="Z292">
        <v>2.69</v>
      </c>
      <c r="AA292">
        <v>2.65</v>
      </c>
      <c r="AB292">
        <v>0.01</v>
      </c>
      <c r="AC292">
        <v>0.81</v>
      </c>
      <c r="AD292">
        <v>0.77</v>
      </c>
      <c r="AE292">
        <v>0.88</v>
      </c>
      <c r="AF292">
        <v>10.59</v>
      </c>
      <c r="AG292">
        <v>89.81</v>
      </c>
      <c r="AH292">
        <v>1.004</v>
      </c>
      <c r="AI292">
        <v>11.32</v>
      </c>
      <c r="AJ292">
        <v>10.1</v>
      </c>
      <c r="AK292">
        <v>5.09</v>
      </c>
      <c r="AL292">
        <v>42.08</v>
      </c>
      <c r="AM292">
        <v>68.98</v>
      </c>
      <c r="AN292">
        <v>20.81</v>
      </c>
      <c r="AO292">
        <v>15.8</v>
      </c>
      <c r="AP292">
        <v>12.15</v>
      </c>
      <c r="AQ292">
        <v>63.13</v>
      </c>
    </row>
    <row r="293" spans="1:43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13.095289855072</v>
      </c>
      <c r="H293">
        <v>9.36</v>
      </c>
      <c r="I293">
        <v>-4.3</v>
      </c>
      <c r="J293">
        <v>5.6</v>
      </c>
      <c r="K293">
        <v>6.24</v>
      </c>
      <c r="L293">
        <v>-2.11</v>
      </c>
      <c r="M293">
        <v>4.7300000000000004</v>
      </c>
      <c r="N293">
        <v>4.9000000000000004</v>
      </c>
      <c r="O293">
        <v>-2</v>
      </c>
      <c r="P293">
        <v>5.67</v>
      </c>
      <c r="Q293">
        <v>0.93</v>
      </c>
      <c r="R293">
        <v>0.09</v>
      </c>
      <c r="S293">
        <v>6.12</v>
      </c>
      <c r="T293">
        <v>0.62</v>
      </c>
      <c r="U293">
        <v>0.02</v>
      </c>
      <c r="V293">
        <v>5.41</v>
      </c>
      <c r="W293">
        <v>4.75</v>
      </c>
      <c r="X293">
        <v>-1.97</v>
      </c>
      <c r="Y293">
        <v>6.15</v>
      </c>
      <c r="Z293">
        <v>1.51</v>
      </c>
      <c r="AA293">
        <v>-0.46</v>
      </c>
      <c r="AB293">
        <v>4.3899999999999997</v>
      </c>
      <c r="AC293">
        <v>0.18</v>
      </c>
      <c r="AD293">
        <v>-0.01</v>
      </c>
      <c r="AE293">
        <v>3.08</v>
      </c>
      <c r="AF293">
        <v>9.91</v>
      </c>
      <c r="AG293">
        <v>93.56</v>
      </c>
      <c r="AH293">
        <v>1.0349999999999999</v>
      </c>
      <c r="AI293">
        <v>14.04</v>
      </c>
      <c r="AJ293">
        <v>11.16</v>
      </c>
      <c r="AK293">
        <v>5.78</v>
      </c>
      <c r="AL293">
        <v>44.72</v>
      </c>
      <c r="AM293">
        <v>70.849999999999994</v>
      </c>
      <c r="AN293">
        <v>24.8</v>
      </c>
      <c r="AO293">
        <v>16.63</v>
      </c>
      <c r="AP293">
        <v>14.04</v>
      </c>
      <c r="AQ293">
        <v>63.85</v>
      </c>
    </row>
    <row r="294" spans="1:43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9.1586666666667007</v>
      </c>
      <c r="H294">
        <v>-6.38</v>
      </c>
      <c r="I294">
        <v>1.02</v>
      </c>
      <c r="J294">
        <v>-3.5</v>
      </c>
      <c r="K294">
        <v>-7.48</v>
      </c>
      <c r="L294">
        <v>-0.25</v>
      </c>
      <c r="M294">
        <v>-4.79</v>
      </c>
      <c r="N294">
        <v>-3.68</v>
      </c>
      <c r="O294">
        <v>-0.86</v>
      </c>
      <c r="P294">
        <v>-2.85</v>
      </c>
      <c r="Q294">
        <v>-1.2</v>
      </c>
      <c r="R294">
        <v>0.15</v>
      </c>
      <c r="S294">
        <v>-11.7</v>
      </c>
      <c r="T294">
        <v>0</v>
      </c>
      <c r="U294">
        <v>-0.28999999999999998</v>
      </c>
      <c r="V294">
        <v>3.16</v>
      </c>
      <c r="W294">
        <v>-5.55</v>
      </c>
      <c r="X294">
        <v>-0.82</v>
      </c>
      <c r="Y294">
        <v>-4.5999999999999996</v>
      </c>
      <c r="Z294">
        <v>0.89</v>
      </c>
      <c r="AA294">
        <v>-0.74</v>
      </c>
      <c r="AB294">
        <v>3.54</v>
      </c>
      <c r="AC294">
        <v>-0.57999999999999996</v>
      </c>
      <c r="AD294">
        <v>0</v>
      </c>
      <c r="AE294">
        <v>-7.31</v>
      </c>
      <c r="AF294">
        <v>10.11</v>
      </c>
      <c r="AG294">
        <v>91</v>
      </c>
      <c r="AH294">
        <v>1.0109999999999999</v>
      </c>
      <c r="AI294">
        <v>7.34</v>
      </c>
      <c r="AJ294">
        <v>8.65</v>
      </c>
      <c r="AK294">
        <v>3.41</v>
      </c>
      <c r="AL294">
        <v>67.349999999999994</v>
      </c>
      <c r="AM294">
        <v>68.290000000000006</v>
      </c>
      <c r="AN294">
        <v>12.84</v>
      </c>
      <c r="AO294">
        <v>14.94</v>
      </c>
      <c r="AP294">
        <v>11.79</v>
      </c>
      <c r="AQ294">
        <v>52.13</v>
      </c>
    </row>
    <row r="295" spans="1:43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10.707971014492999</v>
      </c>
      <c r="H295">
        <v>-1.45</v>
      </c>
      <c r="I295">
        <v>-0.49</v>
      </c>
      <c r="J295">
        <v>-0.44</v>
      </c>
      <c r="K295">
        <v>-0.45</v>
      </c>
      <c r="L295">
        <v>0.3</v>
      </c>
      <c r="M295">
        <v>-0.47</v>
      </c>
      <c r="N295">
        <v>0.08</v>
      </c>
      <c r="O295">
        <v>0.24</v>
      </c>
      <c r="P295">
        <v>-0.14000000000000001</v>
      </c>
      <c r="Q295">
        <v>0.43</v>
      </c>
      <c r="R295">
        <v>-0.25</v>
      </c>
      <c r="S295">
        <v>6.05</v>
      </c>
      <c r="T295">
        <v>0.17</v>
      </c>
      <c r="U295">
        <v>0.21</v>
      </c>
      <c r="V295">
        <v>-0.42</v>
      </c>
      <c r="W295">
        <v>-2.77</v>
      </c>
      <c r="X295">
        <v>0.77</v>
      </c>
      <c r="Y295">
        <v>-3.4</v>
      </c>
      <c r="Z295">
        <v>-0.18</v>
      </c>
      <c r="AA295">
        <v>0.31</v>
      </c>
      <c r="AB295">
        <v>-1.0900000000000001</v>
      </c>
      <c r="AC295">
        <v>0.28999999999999998</v>
      </c>
      <c r="AD295">
        <v>-0.01</v>
      </c>
      <c r="AE295">
        <v>3.38</v>
      </c>
      <c r="AF295">
        <v>13.3</v>
      </c>
      <c r="AG295">
        <v>93.48</v>
      </c>
      <c r="AH295">
        <v>1.0680000000000001</v>
      </c>
      <c r="AI295">
        <v>7.19</v>
      </c>
      <c r="AJ295">
        <v>12.67</v>
      </c>
      <c r="AK295">
        <v>6.09</v>
      </c>
      <c r="AL295">
        <v>62.12</v>
      </c>
      <c r="AM295">
        <v>54.13</v>
      </c>
      <c r="AN295">
        <v>11.82</v>
      </c>
      <c r="AO295">
        <v>18.39</v>
      </c>
      <c r="AP295">
        <v>14.74</v>
      </c>
      <c r="AQ295">
        <v>44.5</v>
      </c>
    </row>
    <row r="296" spans="1:43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12.861594202898999</v>
      </c>
      <c r="H296">
        <v>0.33</v>
      </c>
      <c r="I296">
        <v>1.05</v>
      </c>
      <c r="J296">
        <v>-0.33</v>
      </c>
      <c r="K296">
        <v>-2.41</v>
      </c>
      <c r="L296">
        <v>1.49</v>
      </c>
      <c r="M296">
        <v>-2.2999999999999998</v>
      </c>
      <c r="N296">
        <v>-2.59</v>
      </c>
      <c r="O296">
        <v>1.71</v>
      </c>
      <c r="P296">
        <v>-3.67</v>
      </c>
      <c r="Q296">
        <v>0.04</v>
      </c>
      <c r="R296">
        <v>-0.28000000000000003</v>
      </c>
      <c r="S296">
        <v>4.51</v>
      </c>
      <c r="T296">
        <v>0</v>
      </c>
      <c r="U296">
        <v>-0.12</v>
      </c>
      <c r="V296">
        <v>1.24</v>
      </c>
      <c r="W296">
        <v>1.06</v>
      </c>
      <c r="X296">
        <v>0.83</v>
      </c>
      <c r="Y296">
        <v>0.11</v>
      </c>
      <c r="Z296">
        <v>1.25</v>
      </c>
      <c r="AA296">
        <v>0.2</v>
      </c>
      <c r="AB296">
        <v>2.23</v>
      </c>
      <c r="AC296">
        <v>0.22</v>
      </c>
      <c r="AD296">
        <v>-0.4</v>
      </c>
      <c r="AE296">
        <v>13.68</v>
      </c>
      <c r="AF296">
        <v>9.5399999999999991</v>
      </c>
      <c r="AG296">
        <v>95.1</v>
      </c>
      <c r="AH296">
        <v>1.046</v>
      </c>
      <c r="AI296">
        <v>7.61</v>
      </c>
      <c r="AJ296">
        <v>16.329999999999998</v>
      </c>
      <c r="AK296">
        <v>10.039999999999999</v>
      </c>
      <c r="AL296">
        <v>42.39</v>
      </c>
      <c r="AM296">
        <v>43.1</v>
      </c>
      <c r="AN296">
        <v>12.68</v>
      </c>
      <c r="AO296">
        <v>22.82</v>
      </c>
      <c r="AP296">
        <v>20.59</v>
      </c>
      <c r="AQ296">
        <v>38.11</v>
      </c>
    </row>
    <row r="297" spans="1:43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10.538271604938</v>
      </c>
      <c r="H297">
        <v>-3.94</v>
      </c>
      <c r="I297">
        <v>-4.2699999999999996</v>
      </c>
      <c r="J297">
        <v>0.31</v>
      </c>
      <c r="K297">
        <v>-3.55</v>
      </c>
      <c r="L297">
        <v>-2.5</v>
      </c>
      <c r="M297">
        <v>-0.36</v>
      </c>
      <c r="N297">
        <v>-2.86</v>
      </c>
      <c r="O297">
        <v>-0.96</v>
      </c>
      <c r="P297">
        <v>-1.33</v>
      </c>
      <c r="Q297">
        <v>-1.01</v>
      </c>
      <c r="R297">
        <v>0.62</v>
      </c>
      <c r="S297">
        <v>-15.83</v>
      </c>
      <c r="T297">
        <v>7.0000000000000007E-2</v>
      </c>
      <c r="U297">
        <v>-0.16</v>
      </c>
      <c r="V297">
        <v>2.5499999999999998</v>
      </c>
      <c r="W297">
        <v>-1.18</v>
      </c>
      <c r="X297">
        <v>-0.12</v>
      </c>
      <c r="Y297">
        <v>-0.95</v>
      </c>
      <c r="Z297">
        <v>0.16</v>
      </c>
      <c r="AA297">
        <v>-2</v>
      </c>
      <c r="AB297">
        <v>5.68</v>
      </c>
      <c r="AC297">
        <v>-0.57999999999999996</v>
      </c>
      <c r="AD297">
        <v>-0.67</v>
      </c>
      <c r="AE297">
        <v>3.63</v>
      </c>
      <c r="AF297">
        <v>6.34</v>
      </c>
      <c r="AG297">
        <v>87.5</v>
      </c>
      <c r="AH297">
        <v>0.93799999999999994</v>
      </c>
      <c r="AI297">
        <v>12.23</v>
      </c>
      <c r="AJ297">
        <v>13.5</v>
      </c>
      <c r="AK297">
        <v>8.01</v>
      </c>
      <c r="AL297">
        <v>50.4</v>
      </c>
      <c r="AM297">
        <v>60.42</v>
      </c>
      <c r="AN297">
        <v>22.77</v>
      </c>
      <c r="AO297">
        <v>18.559999999999999</v>
      </c>
      <c r="AP297">
        <v>16.66</v>
      </c>
      <c r="AQ297">
        <v>57.75</v>
      </c>
    </row>
    <row r="298" spans="1:43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9.8237037037036998</v>
      </c>
      <c r="H298">
        <v>-10.18</v>
      </c>
      <c r="I298">
        <v>4.04</v>
      </c>
      <c r="J298">
        <v>-6.01</v>
      </c>
      <c r="K298">
        <v>-8.39</v>
      </c>
      <c r="L298">
        <v>2.88</v>
      </c>
      <c r="M298">
        <v>-6.81</v>
      </c>
      <c r="N298">
        <v>-6.07</v>
      </c>
      <c r="O298">
        <v>1.94</v>
      </c>
      <c r="P298">
        <v>-7</v>
      </c>
      <c r="Q298">
        <v>-1.77</v>
      </c>
      <c r="R298">
        <v>0.2</v>
      </c>
      <c r="S298">
        <v>-23.29</v>
      </c>
      <c r="T298">
        <v>-0.89</v>
      </c>
      <c r="U298">
        <v>0.28999999999999998</v>
      </c>
      <c r="V298">
        <v>-11.78</v>
      </c>
      <c r="W298">
        <v>-9.84</v>
      </c>
      <c r="X298">
        <v>5.37</v>
      </c>
      <c r="Y298">
        <v>-13.87</v>
      </c>
      <c r="Z298">
        <v>-4.29</v>
      </c>
      <c r="AA298">
        <v>1.1100000000000001</v>
      </c>
      <c r="AB298">
        <v>-12.04</v>
      </c>
      <c r="AC298">
        <v>-1.05</v>
      </c>
      <c r="AD298">
        <v>-0.04</v>
      </c>
      <c r="AE298">
        <v>-22.1</v>
      </c>
      <c r="AF298">
        <v>4.8099999999999996</v>
      </c>
      <c r="AG298">
        <v>91.07</v>
      </c>
      <c r="AH298">
        <v>0.95899999999999996</v>
      </c>
      <c r="AI298">
        <v>4.07</v>
      </c>
      <c r="AJ298">
        <v>13.17</v>
      </c>
      <c r="AK298">
        <v>9.5</v>
      </c>
      <c r="AL298">
        <v>55.24</v>
      </c>
      <c r="AM298">
        <v>30</v>
      </c>
      <c r="AN298">
        <v>9.23</v>
      </c>
      <c r="AO298">
        <v>17.78</v>
      </c>
      <c r="AP298">
        <v>20.09</v>
      </c>
      <c r="AQ298">
        <v>31.48</v>
      </c>
    </row>
    <row r="299" spans="1:43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10.3125</v>
      </c>
      <c r="H299">
        <v>-22.21</v>
      </c>
      <c r="I299">
        <v>13.36</v>
      </c>
      <c r="J299">
        <v>-14.72</v>
      </c>
      <c r="K299">
        <v>-15.1</v>
      </c>
      <c r="L299">
        <v>6.83</v>
      </c>
      <c r="M299">
        <v>-12.65</v>
      </c>
      <c r="N299">
        <v>-10.53</v>
      </c>
      <c r="O299">
        <v>2.85</v>
      </c>
      <c r="P299">
        <v>-11.26</v>
      </c>
      <c r="Q299">
        <v>-1.18</v>
      </c>
      <c r="R299">
        <v>-0.3</v>
      </c>
      <c r="S299">
        <v>-7.69</v>
      </c>
      <c r="T299">
        <v>-1.23</v>
      </c>
      <c r="U299">
        <v>0.47</v>
      </c>
      <c r="V299">
        <v>-16.2</v>
      </c>
      <c r="W299">
        <v>-14.81</v>
      </c>
      <c r="X299">
        <v>4.55</v>
      </c>
      <c r="Y299">
        <v>-17.850000000000001</v>
      </c>
      <c r="Z299">
        <v>-5.3</v>
      </c>
      <c r="AA299">
        <v>1.97</v>
      </c>
      <c r="AB299">
        <v>-15.59</v>
      </c>
      <c r="AC299">
        <v>-0.49</v>
      </c>
      <c r="AD299">
        <v>-0.16</v>
      </c>
      <c r="AE299">
        <v>-6.25</v>
      </c>
      <c r="AF299">
        <v>8.61</v>
      </c>
      <c r="AG299">
        <v>93.4</v>
      </c>
      <c r="AH299">
        <v>1.02</v>
      </c>
      <c r="AI299">
        <v>2.91</v>
      </c>
      <c r="AJ299">
        <v>12.12</v>
      </c>
      <c r="AK299">
        <v>23.76</v>
      </c>
      <c r="AL299">
        <v>51.88</v>
      </c>
      <c r="AM299">
        <v>10.91</v>
      </c>
      <c r="AN299">
        <v>5.82</v>
      </c>
      <c r="AO299">
        <v>16.16</v>
      </c>
      <c r="AP299">
        <v>39.11</v>
      </c>
      <c r="AQ299">
        <v>12.95</v>
      </c>
    </row>
    <row r="300" spans="1:43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13.222340425532</v>
      </c>
      <c r="H300">
        <v>7.22</v>
      </c>
      <c r="I300">
        <v>1.28</v>
      </c>
      <c r="J300">
        <v>2.37</v>
      </c>
      <c r="K300">
        <v>5.8</v>
      </c>
      <c r="L300">
        <v>2.85</v>
      </c>
      <c r="M300">
        <v>1.69</v>
      </c>
      <c r="N300">
        <v>3.39</v>
      </c>
      <c r="O300">
        <v>2.61</v>
      </c>
      <c r="P300">
        <v>0.67</v>
      </c>
      <c r="Q300">
        <v>-0.18</v>
      </c>
      <c r="R300">
        <v>0.14000000000000001</v>
      </c>
      <c r="S300">
        <v>-3.44</v>
      </c>
      <c r="T300">
        <v>0.41</v>
      </c>
      <c r="U300">
        <v>-0.05</v>
      </c>
      <c r="V300">
        <v>4.5999999999999996</v>
      </c>
      <c r="W300">
        <v>1.83</v>
      </c>
      <c r="X300">
        <v>0.57999999999999996</v>
      </c>
      <c r="Y300">
        <v>1.06</v>
      </c>
      <c r="Z300">
        <v>0.56000000000000005</v>
      </c>
      <c r="AA300">
        <v>-1.24</v>
      </c>
      <c r="AB300">
        <v>4.4000000000000004</v>
      </c>
      <c r="AC300">
        <v>0.12</v>
      </c>
      <c r="AD300">
        <v>0.15</v>
      </c>
      <c r="AE300">
        <v>-0.63</v>
      </c>
      <c r="AF300">
        <v>7.48</v>
      </c>
      <c r="AG300">
        <v>92.43</v>
      </c>
      <c r="AH300">
        <v>0.999</v>
      </c>
      <c r="AI300">
        <v>9.4600000000000009</v>
      </c>
      <c r="AJ300">
        <v>15.64</v>
      </c>
      <c r="AK300">
        <v>8.11</v>
      </c>
      <c r="AL300">
        <v>43.16</v>
      </c>
      <c r="AM300">
        <v>53.85</v>
      </c>
      <c r="AN300">
        <v>17.86</v>
      </c>
      <c r="AO300">
        <v>20.76</v>
      </c>
      <c r="AP300">
        <v>17.760000000000002</v>
      </c>
      <c r="AQ300">
        <v>50.14</v>
      </c>
    </row>
    <row r="301" spans="1:43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10.038636363636</v>
      </c>
      <c r="H301">
        <v>-4.46</v>
      </c>
      <c r="I301">
        <v>8.1199999999999992</v>
      </c>
      <c r="J301">
        <v>-4.62</v>
      </c>
      <c r="K301">
        <v>-0.81</v>
      </c>
      <c r="L301">
        <v>6.73</v>
      </c>
      <c r="M301">
        <v>-3.68</v>
      </c>
      <c r="N301">
        <v>1.04</v>
      </c>
      <c r="O301">
        <v>4.37</v>
      </c>
      <c r="P301">
        <v>-2.09</v>
      </c>
      <c r="Q301">
        <v>-0.48</v>
      </c>
      <c r="R301">
        <v>1.27</v>
      </c>
      <c r="S301">
        <v>-15.45</v>
      </c>
      <c r="T301">
        <v>-0.01</v>
      </c>
      <c r="U301">
        <v>0.59</v>
      </c>
      <c r="V301">
        <v>-4.6399999999999997</v>
      </c>
      <c r="W301">
        <v>-1.18</v>
      </c>
      <c r="X301">
        <v>6.99</v>
      </c>
      <c r="Y301">
        <v>-5.77</v>
      </c>
      <c r="Z301">
        <v>1.1599999999999999</v>
      </c>
      <c r="AA301">
        <v>2.29</v>
      </c>
      <c r="AB301">
        <v>-1.79</v>
      </c>
      <c r="AC301">
        <v>-0.32</v>
      </c>
      <c r="AD301">
        <v>0.91</v>
      </c>
      <c r="AE301">
        <v>-19.3</v>
      </c>
      <c r="AF301">
        <v>5.61</v>
      </c>
      <c r="AG301">
        <v>90.07</v>
      </c>
      <c r="AH301">
        <v>0.95699999999999996</v>
      </c>
      <c r="AI301">
        <v>10.6</v>
      </c>
      <c r="AJ301">
        <v>11.14</v>
      </c>
      <c r="AK301">
        <v>10.87</v>
      </c>
      <c r="AL301">
        <v>52.98</v>
      </c>
      <c r="AM301">
        <v>49.37</v>
      </c>
      <c r="AN301">
        <v>16.84</v>
      </c>
      <c r="AO301">
        <v>15.49</v>
      </c>
      <c r="AP301">
        <v>17.66</v>
      </c>
      <c r="AQ301">
        <v>48.82</v>
      </c>
    </row>
    <row r="302" spans="1:43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13.020833333333</v>
      </c>
      <c r="H302">
        <v>4.47</v>
      </c>
      <c r="I302">
        <v>-5.25</v>
      </c>
      <c r="J302">
        <v>4.2699999999999996</v>
      </c>
      <c r="K302">
        <v>3.2</v>
      </c>
      <c r="L302">
        <v>-3.71</v>
      </c>
      <c r="M302">
        <v>4.2</v>
      </c>
      <c r="N302">
        <v>0.31</v>
      </c>
      <c r="O302">
        <v>-2.71</v>
      </c>
      <c r="P302">
        <v>2.75</v>
      </c>
      <c r="Q302">
        <v>-0.49</v>
      </c>
      <c r="R302">
        <v>-0.66</v>
      </c>
      <c r="S302">
        <v>0.94</v>
      </c>
      <c r="T302">
        <v>0.48</v>
      </c>
      <c r="U302">
        <v>-0.46</v>
      </c>
      <c r="V302">
        <v>8.9</v>
      </c>
      <c r="W302">
        <v>4.96</v>
      </c>
      <c r="X302">
        <v>-2.1800000000000002</v>
      </c>
      <c r="Y302">
        <v>6.28</v>
      </c>
      <c r="Z302">
        <v>2.06</v>
      </c>
      <c r="AA302">
        <v>-0.88</v>
      </c>
      <c r="AB302">
        <v>6.13</v>
      </c>
      <c r="AC302">
        <v>-0.21</v>
      </c>
      <c r="AD302">
        <v>-0.25</v>
      </c>
      <c r="AE302">
        <v>-0.16</v>
      </c>
      <c r="AF302">
        <v>7.14</v>
      </c>
      <c r="AG302">
        <v>90.55</v>
      </c>
      <c r="AH302">
        <v>0.97699999999999998</v>
      </c>
      <c r="AI302">
        <v>11.65</v>
      </c>
      <c r="AJ302">
        <v>17.41</v>
      </c>
      <c r="AK302">
        <v>9.2200000000000006</v>
      </c>
      <c r="AL302">
        <v>47.74</v>
      </c>
      <c r="AM302">
        <v>55.83</v>
      </c>
      <c r="AN302">
        <v>19.579999999999998</v>
      </c>
      <c r="AO302">
        <v>20.100000000000001</v>
      </c>
      <c r="AP302">
        <v>17.66</v>
      </c>
      <c r="AQ302">
        <v>52.58</v>
      </c>
    </row>
    <row r="303" spans="1:43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8.8442528735631996</v>
      </c>
      <c r="H303">
        <v>-15.32</v>
      </c>
      <c r="I303">
        <v>-3.6</v>
      </c>
      <c r="J303">
        <v>-6.13</v>
      </c>
      <c r="K303">
        <v>-13.16</v>
      </c>
      <c r="L303">
        <v>-7.23</v>
      </c>
      <c r="M303">
        <v>-5.13</v>
      </c>
      <c r="N303">
        <v>-11.03</v>
      </c>
      <c r="O303">
        <v>-4.59</v>
      </c>
      <c r="P303">
        <v>-7.59</v>
      </c>
      <c r="Q303">
        <v>-1.61</v>
      </c>
      <c r="R303">
        <v>-0.64</v>
      </c>
      <c r="S303">
        <v>-10.85</v>
      </c>
      <c r="T303">
        <v>-1.23</v>
      </c>
      <c r="U303">
        <v>-0.82</v>
      </c>
      <c r="V303">
        <v>-6.49</v>
      </c>
      <c r="W303">
        <v>-10.5</v>
      </c>
      <c r="X303">
        <v>-5.64</v>
      </c>
      <c r="Y303">
        <v>-6.32</v>
      </c>
      <c r="Z303">
        <v>-6.01</v>
      </c>
      <c r="AA303">
        <v>-1.58</v>
      </c>
      <c r="AB303">
        <v>-12.86</v>
      </c>
      <c r="AC303">
        <v>-1.17</v>
      </c>
      <c r="AD303">
        <v>0.28999999999999998</v>
      </c>
      <c r="AE303">
        <v>-34.619999999999997</v>
      </c>
      <c r="AF303">
        <v>7.5</v>
      </c>
      <c r="AG303">
        <v>94.02</v>
      </c>
      <c r="AH303">
        <v>1.0149999999999999</v>
      </c>
      <c r="AI303">
        <v>3.51</v>
      </c>
      <c r="AJ303">
        <v>20.350000000000001</v>
      </c>
      <c r="AK303">
        <v>11.93</v>
      </c>
      <c r="AL303">
        <v>53.34</v>
      </c>
      <c r="AM303">
        <v>22.73</v>
      </c>
      <c r="AN303">
        <v>6.55</v>
      </c>
      <c r="AO303">
        <v>25.97</v>
      </c>
      <c r="AP303">
        <v>21.52</v>
      </c>
      <c r="AQ303">
        <v>23.33</v>
      </c>
    </row>
    <row r="304" spans="1:43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10.261956521739</v>
      </c>
      <c r="H304">
        <v>-9.9499999999999993</v>
      </c>
      <c r="I304">
        <v>3.38</v>
      </c>
      <c r="J304">
        <v>-6.15</v>
      </c>
      <c r="K304">
        <v>-7.28</v>
      </c>
      <c r="L304">
        <v>0.92</v>
      </c>
      <c r="M304">
        <v>-5.34</v>
      </c>
      <c r="N304">
        <v>-4.8099999999999996</v>
      </c>
      <c r="O304">
        <v>2.4900000000000002</v>
      </c>
      <c r="P304">
        <v>-6.32</v>
      </c>
      <c r="Q304">
        <v>-0.55000000000000004</v>
      </c>
      <c r="R304">
        <v>0.1</v>
      </c>
      <c r="S304">
        <v>-7.14</v>
      </c>
      <c r="T304">
        <v>-0.44</v>
      </c>
      <c r="U304">
        <v>0.11</v>
      </c>
      <c r="V304">
        <v>-5.76</v>
      </c>
      <c r="W304">
        <v>-7.77</v>
      </c>
      <c r="X304">
        <v>1.18</v>
      </c>
      <c r="Y304">
        <v>-9.1</v>
      </c>
      <c r="Z304">
        <v>-2.23</v>
      </c>
      <c r="AA304">
        <v>0.47</v>
      </c>
      <c r="AB304">
        <v>-6.57</v>
      </c>
      <c r="AC304">
        <v>-0.37</v>
      </c>
      <c r="AD304">
        <v>-0.49</v>
      </c>
      <c r="AE304">
        <v>0.22</v>
      </c>
      <c r="AF304">
        <v>7.77</v>
      </c>
      <c r="AG304">
        <v>91.73</v>
      </c>
      <c r="AH304">
        <v>0.995</v>
      </c>
      <c r="AI304">
        <v>9.02</v>
      </c>
      <c r="AJ304">
        <v>12.46</v>
      </c>
      <c r="AK304">
        <v>11.95</v>
      </c>
      <c r="AL304">
        <v>46.14</v>
      </c>
      <c r="AM304">
        <v>43.03</v>
      </c>
      <c r="AN304">
        <v>14.74</v>
      </c>
      <c r="AO304">
        <v>17.03</v>
      </c>
      <c r="AP304">
        <v>20.46</v>
      </c>
      <c r="AQ304">
        <v>41.88</v>
      </c>
    </row>
    <row r="305" spans="1:43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12.65</v>
      </c>
      <c r="H305">
        <v>7.14</v>
      </c>
      <c r="I305">
        <v>0.73</v>
      </c>
      <c r="J305">
        <v>2.52</v>
      </c>
      <c r="K305">
        <v>8.08</v>
      </c>
      <c r="L305">
        <v>1.67</v>
      </c>
      <c r="M305">
        <v>3.27</v>
      </c>
      <c r="N305">
        <v>4.53</v>
      </c>
      <c r="O305">
        <v>1.33</v>
      </c>
      <c r="P305">
        <v>2.2000000000000002</v>
      </c>
      <c r="Q305">
        <v>0.43</v>
      </c>
      <c r="R305">
        <v>0.72</v>
      </c>
      <c r="S305">
        <v>-2.85</v>
      </c>
      <c r="T305">
        <v>0.32</v>
      </c>
      <c r="U305">
        <v>0.22</v>
      </c>
      <c r="V305">
        <v>0.79</v>
      </c>
      <c r="W305">
        <v>2.75</v>
      </c>
      <c r="X305">
        <v>-0.18</v>
      </c>
      <c r="Y305">
        <v>2.64</v>
      </c>
      <c r="Z305">
        <v>0.79</v>
      </c>
      <c r="AA305">
        <v>0.1</v>
      </c>
      <c r="AB305">
        <v>1.46</v>
      </c>
      <c r="AC305">
        <v>0.31</v>
      </c>
      <c r="AD305">
        <v>0.85</v>
      </c>
      <c r="AE305">
        <v>-10.08</v>
      </c>
      <c r="AF305">
        <v>8.1199999999999992</v>
      </c>
      <c r="AG305">
        <v>89.61</v>
      </c>
      <c r="AH305">
        <v>0.97699999999999998</v>
      </c>
      <c r="AI305">
        <v>12.27</v>
      </c>
      <c r="AJ305">
        <v>15.26</v>
      </c>
      <c r="AK305">
        <v>8.25</v>
      </c>
      <c r="AL305">
        <v>49.49</v>
      </c>
      <c r="AM305">
        <v>59.8</v>
      </c>
      <c r="AN305">
        <v>23.3</v>
      </c>
      <c r="AO305">
        <v>20.62</v>
      </c>
      <c r="AP305">
        <v>17.32</v>
      </c>
      <c r="AQ305">
        <v>57.36</v>
      </c>
    </row>
    <row r="306" spans="1:43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8.9106060606060993</v>
      </c>
      <c r="H306">
        <v>-8.94</v>
      </c>
      <c r="I306">
        <v>-3.51</v>
      </c>
      <c r="J306">
        <v>-2.34</v>
      </c>
      <c r="K306">
        <v>-7.35</v>
      </c>
      <c r="L306">
        <v>-3.98</v>
      </c>
      <c r="M306">
        <v>-1.99</v>
      </c>
      <c r="N306">
        <v>-6</v>
      </c>
      <c r="O306">
        <v>-3.34</v>
      </c>
      <c r="P306">
        <v>-2.3199999999999998</v>
      </c>
      <c r="Q306">
        <v>-1.44</v>
      </c>
      <c r="R306">
        <v>-0.56000000000000005</v>
      </c>
      <c r="S306">
        <v>-9.4600000000000009</v>
      </c>
      <c r="T306">
        <v>-0.76</v>
      </c>
      <c r="U306">
        <v>-0.42</v>
      </c>
      <c r="V306">
        <v>-4.03</v>
      </c>
      <c r="W306">
        <v>-6.62</v>
      </c>
      <c r="X306">
        <v>-5.04</v>
      </c>
      <c r="Y306">
        <v>-2.29</v>
      </c>
      <c r="Z306">
        <v>-2.48</v>
      </c>
      <c r="AA306">
        <v>-2.4</v>
      </c>
      <c r="AB306">
        <v>-0.48</v>
      </c>
      <c r="AC306">
        <v>-0.8</v>
      </c>
      <c r="AD306">
        <v>-0.89</v>
      </c>
      <c r="AE306">
        <v>5.27</v>
      </c>
      <c r="AF306">
        <v>7.02</v>
      </c>
      <c r="AG306">
        <v>90.66</v>
      </c>
      <c r="AH306">
        <v>0.97699999999999998</v>
      </c>
      <c r="AI306">
        <v>7.35</v>
      </c>
      <c r="AJ306">
        <v>13.31</v>
      </c>
      <c r="AK306">
        <v>6.27</v>
      </c>
      <c r="AL306">
        <v>63.51</v>
      </c>
      <c r="AM306">
        <v>53.93</v>
      </c>
      <c r="AN306">
        <v>14.84</v>
      </c>
      <c r="AO306">
        <v>19.89</v>
      </c>
      <c r="AP306">
        <v>14.08</v>
      </c>
      <c r="AQ306">
        <v>51.32</v>
      </c>
    </row>
    <row r="307" spans="1:43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11.886458333333</v>
      </c>
      <c r="H307">
        <v>-5.84</v>
      </c>
      <c r="I307">
        <v>2.59</v>
      </c>
      <c r="J307">
        <v>-3.7</v>
      </c>
      <c r="K307">
        <v>-5.16</v>
      </c>
      <c r="L307">
        <v>2.56</v>
      </c>
      <c r="M307">
        <v>-4.8499999999999996</v>
      </c>
      <c r="N307">
        <v>-2.97</v>
      </c>
      <c r="O307">
        <v>1.06</v>
      </c>
      <c r="P307">
        <v>-3.71</v>
      </c>
      <c r="Q307">
        <v>-0.28000000000000003</v>
      </c>
      <c r="R307">
        <v>0.56000000000000005</v>
      </c>
      <c r="S307">
        <v>-7.91</v>
      </c>
      <c r="T307">
        <v>-0.39</v>
      </c>
      <c r="U307">
        <v>0.09</v>
      </c>
      <c r="V307">
        <v>-5.42</v>
      </c>
      <c r="W307">
        <v>-4.67</v>
      </c>
      <c r="X307">
        <v>-0.76</v>
      </c>
      <c r="Y307">
        <v>-4.0199999999999996</v>
      </c>
      <c r="Z307">
        <v>-1.06</v>
      </c>
      <c r="AA307">
        <v>-0.01</v>
      </c>
      <c r="AB307">
        <v>-2.73</v>
      </c>
      <c r="AC307">
        <v>-0.3</v>
      </c>
      <c r="AD307">
        <v>0.55000000000000004</v>
      </c>
      <c r="AE307">
        <v>-15.83</v>
      </c>
      <c r="AF307">
        <v>9.24</v>
      </c>
      <c r="AG307">
        <v>89.64</v>
      </c>
      <c r="AH307">
        <v>0.98899999999999999</v>
      </c>
      <c r="AI307">
        <v>7.89</v>
      </c>
      <c r="AJ307">
        <v>14.93</v>
      </c>
      <c r="AK307">
        <v>10.31</v>
      </c>
      <c r="AL307">
        <v>37.229999999999997</v>
      </c>
      <c r="AM307">
        <v>43.35</v>
      </c>
      <c r="AN307">
        <v>13.15</v>
      </c>
      <c r="AO307">
        <v>21.24</v>
      </c>
      <c r="AP307">
        <v>19.98</v>
      </c>
      <c r="AQ307">
        <v>39.68</v>
      </c>
    </row>
    <row r="308" spans="1:43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13.2</v>
      </c>
      <c r="H308">
        <v>8.08</v>
      </c>
      <c r="I308">
        <v>-1.39</v>
      </c>
      <c r="J308">
        <v>4.13</v>
      </c>
      <c r="K308">
        <v>6.06</v>
      </c>
      <c r="L308">
        <v>-4.58</v>
      </c>
      <c r="M308">
        <v>6.25</v>
      </c>
      <c r="N308">
        <v>6.27</v>
      </c>
      <c r="O308">
        <v>-2.2200000000000002</v>
      </c>
      <c r="P308">
        <v>7.42</v>
      </c>
      <c r="Q308">
        <v>0.26</v>
      </c>
      <c r="R308">
        <v>-1.98</v>
      </c>
      <c r="S308">
        <v>18.3</v>
      </c>
      <c r="T308">
        <v>0.23</v>
      </c>
      <c r="U308">
        <v>-0.86</v>
      </c>
      <c r="V308">
        <v>11.01</v>
      </c>
      <c r="W308">
        <v>4.8899999999999997</v>
      </c>
      <c r="X308">
        <v>-6.99</v>
      </c>
      <c r="Y308">
        <v>10.77</v>
      </c>
      <c r="Z308">
        <v>0.82</v>
      </c>
      <c r="AA308">
        <v>-5.33</v>
      </c>
      <c r="AB308">
        <v>14.4</v>
      </c>
      <c r="AC308">
        <v>-0.37</v>
      </c>
      <c r="AD308">
        <v>-1.29</v>
      </c>
      <c r="AE308">
        <v>11.36</v>
      </c>
      <c r="AF308">
        <v>10.4</v>
      </c>
      <c r="AG308">
        <v>93.38</v>
      </c>
      <c r="AH308">
        <v>1.038</v>
      </c>
      <c r="AI308">
        <v>8.1300000000000008</v>
      </c>
      <c r="AJ308">
        <v>16.510000000000002</v>
      </c>
      <c r="AK308">
        <v>10.050000000000001</v>
      </c>
      <c r="AL308">
        <v>44.02</v>
      </c>
      <c r="AM308">
        <v>44.74</v>
      </c>
      <c r="AN308">
        <v>16.27</v>
      </c>
      <c r="AO308">
        <v>21.29</v>
      </c>
      <c r="AP308">
        <v>21.05</v>
      </c>
      <c r="AQ308">
        <v>43.59</v>
      </c>
    </row>
    <row r="309" spans="1:43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11.387962962963</v>
      </c>
      <c r="H309">
        <v>-2.4</v>
      </c>
      <c r="I309">
        <v>0.55000000000000004</v>
      </c>
      <c r="J309">
        <v>-1.27</v>
      </c>
      <c r="K309">
        <v>-0.17</v>
      </c>
      <c r="L309">
        <v>0.62</v>
      </c>
      <c r="M309">
        <v>-0.42</v>
      </c>
      <c r="N309">
        <v>-1.95</v>
      </c>
      <c r="O309">
        <v>-0.26</v>
      </c>
      <c r="P309">
        <v>-1.59</v>
      </c>
      <c r="Q309">
        <v>-0.26</v>
      </c>
      <c r="R309">
        <v>2.52</v>
      </c>
      <c r="S309">
        <v>-21.14</v>
      </c>
      <c r="T309">
        <v>-0.28999999999999998</v>
      </c>
      <c r="U309">
        <v>0.12</v>
      </c>
      <c r="V309">
        <v>-3.93</v>
      </c>
      <c r="W309">
        <v>-4.38</v>
      </c>
      <c r="X309">
        <v>-1.1299999999999999</v>
      </c>
      <c r="Y309">
        <v>-3.49</v>
      </c>
      <c r="Z309">
        <v>-2.19</v>
      </c>
      <c r="AA309">
        <v>0.03</v>
      </c>
      <c r="AB309">
        <v>-5.84</v>
      </c>
      <c r="AC309">
        <v>-0.46</v>
      </c>
      <c r="AD309">
        <v>1.35</v>
      </c>
      <c r="AE309">
        <v>-28.74</v>
      </c>
      <c r="AF309">
        <v>10.11</v>
      </c>
      <c r="AG309">
        <v>86.32</v>
      </c>
      <c r="AH309">
        <v>0.96399999999999997</v>
      </c>
      <c r="AI309">
        <v>12.59</v>
      </c>
      <c r="AJ309">
        <v>13.76</v>
      </c>
      <c r="AK309">
        <v>6.73</v>
      </c>
      <c r="AL309">
        <v>43.03</v>
      </c>
      <c r="AM309">
        <v>65.150000000000006</v>
      </c>
      <c r="AN309">
        <v>19.899999999999999</v>
      </c>
      <c r="AO309">
        <v>18.440000000000001</v>
      </c>
      <c r="AP309">
        <v>13.46</v>
      </c>
      <c r="AQ309">
        <v>59.65</v>
      </c>
    </row>
    <row r="310" spans="1:43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11.934027777778001</v>
      </c>
      <c r="H310">
        <v>-4.24</v>
      </c>
      <c r="I310">
        <v>7.78</v>
      </c>
      <c r="J310">
        <v>-4.75</v>
      </c>
      <c r="K310">
        <v>-3.43</v>
      </c>
      <c r="L310">
        <v>5.78</v>
      </c>
      <c r="M310">
        <v>-5.27</v>
      </c>
      <c r="N310">
        <v>-5.29</v>
      </c>
      <c r="O310">
        <v>4.05</v>
      </c>
      <c r="P310">
        <v>-7.85</v>
      </c>
      <c r="Q310">
        <v>-1.32</v>
      </c>
      <c r="R310">
        <v>0.46</v>
      </c>
      <c r="S310">
        <v>-19.989999999999998</v>
      </c>
      <c r="T310">
        <v>-0.16</v>
      </c>
      <c r="U310">
        <v>0.28999999999999998</v>
      </c>
      <c r="V310">
        <v>-4.4000000000000004</v>
      </c>
      <c r="W310">
        <v>-0.35</v>
      </c>
      <c r="X310">
        <v>2.69</v>
      </c>
      <c r="Y310">
        <v>-2.64</v>
      </c>
      <c r="Z310">
        <v>-1.91</v>
      </c>
      <c r="AA310">
        <v>0.77</v>
      </c>
      <c r="AB310">
        <v>-6.05</v>
      </c>
      <c r="AC310">
        <v>-0.97</v>
      </c>
      <c r="AD310">
        <v>0.39</v>
      </c>
      <c r="AE310">
        <v>-27.92</v>
      </c>
      <c r="AF310">
        <v>5.98</v>
      </c>
      <c r="AG310">
        <v>92.36</v>
      </c>
      <c r="AH310">
        <v>0.98299999999999998</v>
      </c>
      <c r="AI310">
        <v>9.32</v>
      </c>
      <c r="AJ310">
        <v>10.58</v>
      </c>
      <c r="AK310">
        <v>8.9</v>
      </c>
      <c r="AL310">
        <v>43.68</v>
      </c>
      <c r="AM310">
        <v>51.15</v>
      </c>
      <c r="AN310">
        <v>16.97</v>
      </c>
      <c r="AO310">
        <v>14.98</v>
      </c>
      <c r="AP310">
        <v>18.64</v>
      </c>
      <c r="AQ310">
        <v>47.65</v>
      </c>
    </row>
    <row r="311" spans="1:43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13.874242424242</v>
      </c>
      <c r="H311">
        <v>14.5</v>
      </c>
      <c r="I311">
        <v>-6.62</v>
      </c>
      <c r="J311">
        <v>9.07</v>
      </c>
      <c r="K311">
        <v>10.77</v>
      </c>
      <c r="L311">
        <v>-2.59</v>
      </c>
      <c r="M311">
        <v>7.9</v>
      </c>
      <c r="N311">
        <v>7.71</v>
      </c>
      <c r="O311">
        <v>-3.23</v>
      </c>
      <c r="P311">
        <v>9</v>
      </c>
      <c r="Q311">
        <v>0.93</v>
      </c>
      <c r="R311">
        <v>-0.35</v>
      </c>
      <c r="S311">
        <v>12.74</v>
      </c>
      <c r="T311">
        <v>0.81</v>
      </c>
      <c r="U311">
        <v>-0.13</v>
      </c>
      <c r="V311">
        <v>9</v>
      </c>
      <c r="W311">
        <v>9.81</v>
      </c>
      <c r="X311">
        <v>-1.66</v>
      </c>
      <c r="Y311">
        <v>10.15</v>
      </c>
      <c r="Z311">
        <v>2.94</v>
      </c>
      <c r="AA311">
        <v>0.56999999999999995</v>
      </c>
      <c r="AB311">
        <v>5.63</v>
      </c>
      <c r="AC311">
        <v>0.17</v>
      </c>
      <c r="AD311">
        <v>-0.26</v>
      </c>
      <c r="AE311">
        <v>8.2100000000000009</v>
      </c>
      <c r="AF311">
        <v>8.65</v>
      </c>
      <c r="AG311">
        <v>91.61</v>
      </c>
      <c r="AH311">
        <v>1.0029999999999999</v>
      </c>
      <c r="AI311">
        <v>9.44</v>
      </c>
      <c r="AJ311">
        <v>14.35</v>
      </c>
      <c r="AK311">
        <v>9.93</v>
      </c>
      <c r="AL311">
        <v>38.92</v>
      </c>
      <c r="AM311">
        <v>48.73</v>
      </c>
      <c r="AN311">
        <v>19.07</v>
      </c>
      <c r="AO311">
        <v>19.95</v>
      </c>
      <c r="AP311">
        <v>19.46</v>
      </c>
      <c r="AQ311">
        <v>49.49</v>
      </c>
    </row>
    <row r="312" spans="1:43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12.130357142856999</v>
      </c>
      <c r="H312">
        <v>3.82</v>
      </c>
      <c r="I312">
        <v>0.46</v>
      </c>
      <c r="J312">
        <v>1.43</v>
      </c>
      <c r="K312">
        <v>3.33</v>
      </c>
      <c r="L312">
        <v>0.14000000000000001</v>
      </c>
      <c r="M312">
        <v>1.88</v>
      </c>
      <c r="N312">
        <v>3.06</v>
      </c>
      <c r="O312">
        <v>-0.38</v>
      </c>
      <c r="P312">
        <v>2.84</v>
      </c>
      <c r="Q312">
        <v>0.78</v>
      </c>
      <c r="R312">
        <v>-0.04</v>
      </c>
      <c r="S312">
        <v>6.86</v>
      </c>
      <c r="T312">
        <v>0.3</v>
      </c>
      <c r="U312">
        <v>-0.01</v>
      </c>
      <c r="V312">
        <v>3.09</v>
      </c>
      <c r="W312">
        <v>-0.65</v>
      </c>
      <c r="X312">
        <v>1.07</v>
      </c>
      <c r="Y312">
        <v>-1.51</v>
      </c>
      <c r="Z312">
        <v>0.4</v>
      </c>
      <c r="AA312">
        <v>1.29</v>
      </c>
      <c r="AB312">
        <v>-1.92</v>
      </c>
      <c r="AC312">
        <v>0.68</v>
      </c>
      <c r="AD312">
        <v>-0.08</v>
      </c>
      <c r="AE312">
        <v>10.85</v>
      </c>
      <c r="AF312">
        <v>10.56</v>
      </c>
      <c r="AG312">
        <v>92.9</v>
      </c>
      <c r="AH312">
        <v>1.0349999999999999</v>
      </c>
      <c r="AI312">
        <v>11.48</v>
      </c>
      <c r="AJ312">
        <v>13.43</v>
      </c>
      <c r="AK312">
        <v>10.42</v>
      </c>
      <c r="AL312">
        <v>38.33</v>
      </c>
      <c r="AM312">
        <v>52.42</v>
      </c>
      <c r="AN312">
        <v>22.61</v>
      </c>
      <c r="AO312">
        <v>19.96</v>
      </c>
      <c r="AP312">
        <v>20.32</v>
      </c>
      <c r="AQ312">
        <v>52.67</v>
      </c>
    </row>
    <row r="313" spans="1:43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12.343939393938999</v>
      </c>
      <c r="H313">
        <v>2.76</v>
      </c>
      <c r="I313">
        <v>0.83</v>
      </c>
      <c r="J313">
        <v>0.88</v>
      </c>
      <c r="K313">
        <v>4.58</v>
      </c>
      <c r="L313">
        <v>4.9800000000000004</v>
      </c>
      <c r="M313">
        <v>0.03</v>
      </c>
      <c r="N313">
        <v>2.06</v>
      </c>
      <c r="O313">
        <v>3.92</v>
      </c>
      <c r="P313">
        <v>-1.36</v>
      </c>
      <c r="Q313">
        <v>0.14000000000000001</v>
      </c>
      <c r="R313">
        <v>0.39</v>
      </c>
      <c r="S313">
        <v>-3.25</v>
      </c>
      <c r="T313">
        <v>0.03</v>
      </c>
      <c r="U313">
        <v>0.4</v>
      </c>
      <c r="V313">
        <v>-3.46</v>
      </c>
      <c r="W313">
        <v>0.91</v>
      </c>
      <c r="X313">
        <v>1.92</v>
      </c>
      <c r="Y313">
        <v>-0.91</v>
      </c>
      <c r="Z313">
        <v>-0.87</v>
      </c>
      <c r="AA313">
        <v>0.95</v>
      </c>
      <c r="AB313">
        <v>-3.96</v>
      </c>
      <c r="AC313">
        <v>0.15</v>
      </c>
      <c r="AD313">
        <v>0.27</v>
      </c>
      <c r="AE313">
        <v>-3.82</v>
      </c>
      <c r="AF313">
        <v>9.93</v>
      </c>
      <c r="AG313">
        <v>93.02</v>
      </c>
      <c r="AH313">
        <v>1.0289999999999999</v>
      </c>
      <c r="AI313">
        <v>14.69</v>
      </c>
      <c r="AJ313">
        <v>10.72</v>
      </c>
      <c r="AK313">
        <v>7.73</v>
      </c>
      <c r="AL313">
        <v>46.07</v>
      </c>
      <c r="AM313">
        <v>65.52</v>
      </c>
      <c r="AN313">
        <v>22.54</v>
      </c>
      <c r="AO313">
        <v>13.81</v>
      </c>
      <c r="AP313">
        <v>17.559999999999999</v>
      </c>
      <c r="AQ313">
        <v>56.2</v>
      </c>
    </row>
    <row r="314" spans="1:43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11.242753623187999</v>
      </c>
      <c r="H314">
        <v>0.71</v>
      </c>
      <c r="I314">
        <v>-4.58</v>
      </c>
      <c r="J314">
        <v>2.38</v>
      </c>
      <c r="K314">
        <v>-0.52</v>
      </c>
      <c r="L314">
        <v>-2.59</v>
      </c>
      <c r="M314">
        <v>1.34</v>
      </c>
      <c r="N314">
        <v>-2.5</v>
      </c>
      <c r="O314">
        <v>-2.4900000000000002</v>
      </c>
      <c r="P314">
        <v>0.25</v>
      </c>
      <c r="Q314">
        <v>-1.03</v>
      </c>
      <c r="R314">
        <v>-1.1200000000000001</v>
      </c>
      <c r="S314">
        <v>1.92</v>
      </c>
      <c r="T314">
        <v>-0.14000000000000001</v>
      </c>
      <c r="U314">
        <v>-0.13</v>
      </c>
      <c r="V314">
        <v>-0.15</v>
      </c>
      <c r="W314">
        <v>-2.12</v>
      </c>
      <c r="X314">
        <v>-1.36</v>
      </c>
      <c r="Y314">
        <v>-0.72</v>
      </c>
      <c r="Z314">
        <v>1.01</v>
      </c>
      <c r="AA314">
        <v>-1.32</v>
      </c>
      <c r="AB314">
        <v>5.1100000000000003</v>
      </c>
      <c r="AC314">
        <v>-0.25</v>
      </c>
      <c r="AD314">
        <v>-0.63</v>
      </c>
      <c r="AE314">
        <v>6.13</v>
      </c>
      <c r="AF314">
        <v>6.91</v>
      </c>
      <c r="AG314">
        <v>93.12</v>
      </c>
      <c r="AH314">
        <v>1</v>
      </c>
      <c r="AI314">
        <v>9.2799999999999994</v>
      </c>
      <c r="AJ314">
        <v>12.99</v>
      </c>
      <c r="AK314">
        <v>9.2799999999999994</v>
      </c>
      <c r="AL314">
        <v>44.2</v>
      </c>
      <c r="AM314">
        <v>50</v>
      </c>
      <c r="AN314">
        <v>16.47</v>
      </c>
      <c r="AO314">
        <v>16.59</v>
      </c>
      <c r="AP314">
        <v>17.170000000000002</v>
      </c>
      <c r="AQ314">
        <v>48.97</v>
      </c>
    </row>
    <row r="315" spans="1:43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10.751754385965</v>
      </c>
      <c r="H315">
        <v>0.33</v>
      </c>
      <c r="I315">
        <v>3.94</v>
      </c>
      <c r="J315">
        <v>-1.49</v>
      </c>
      <c r="K315">
        <v>0</v>
      </c>
      <c r="L315">
        <v>2.0299999999999998</v>
      </c>
      <c r="M315">
        <v>-1.19</v>
      </c>
      <c r="N315">
        <v>0.95</v>
      </c>
      <c r="O315">
        <v>2.13</v>
      </c>
      <c r="P315">
        <v>-0.96</v>
      </c>
      <c r="Q315">
        <v>-0.1</v>
      </c>
      <c r="R315">
        <v>0.96</v>
      </c>
      <c r="S315">
        <v>-10.29</v>
      </c>
      <c r="T315">
        <v>0.2</v>
      </c>
      <c r="U315">
        <v>0.03</v>
      </c>
      <c r="V315">
        <v>1.55</v>
      </c>
      <c r="W315">
        <v>3.01</v>
      </c>
      <c r="X315">
        <v>-1.19</v>
      </c>
      <c r="Y315">
        <v>3.67</v>
      </c>
      <c r="Z315">
        <v>2.54</v>
      </c>
      <c r="AA315">
        <v>-0.14000000000000001</v>
      </c>
      <c r="AB315">
        <v>5.43</v>
      </c>
      <c r="AC315">
        <v>-0.2</v>
      </c>
      <c r="AD315">
        <v>1.1599999999999999</v>
      </c>
      <c r="AE315">
        <v>-21.82</v>
      </c>
      <c r="AF315">
        <v>7.18</v>
      </c>
      <c r="AG315">
        <v>90.23</v>
      </c>
      <c r="AH315">
        <v>0.97399999999999998</v>
      </c>
      <c r="AI315">
        <v>7.93</v>
      </c>
      <c r="AJ315">
        <v>12.48</v>
      </c>
      <c r="AK315">
        <v>8.3699999999999992</v>
      </c>
      <c r="AL315">
        <v>47.58</v>
      </c>
      <c r="AM315">
        <v>48.65</v>
      </c>
      <c r="AN315">
        <v>15.13</v>
      </c>
      <c r="AO315">
        <v>17.62</v>
      </c>
      <c r="AP315">
        <v>18.649999999999999</v>
      </c>
      <c r="AQ315">
        <v>44.78</v>
      </c>
    </row>
    <row r="316" spans="1:43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13.946031746032</v>
      </c>
      <c r="H316">
        <v>-1.1200000000000001</v>
      </c>
      <c r="I316">
        <v>8.35</v>
      </c>
      <c r="J316">
        <v>-3.58</v>
      </c>
      <c r="K316">
        <v>-1.99</v>
      </c>
      <c r="L316">
        <v>4.13</v>
      </c>
      <c r="M316">
        <v>-3.48</v>
      </c>
      <c r="N316">
        <v>-2.33</v>
      </c>
      <c r="O316">
        <v>3.42</v>
      </c>
      <c r="P316">
        <v>-4.8099999999999996</v>
      </c>
      <c r="Q316">
        <v>0.11</v>
      </c>
      <c r="R316">
        <v>1.08</v>
      </c>
      <c r="S316">
        <v>-5.84</v>
      </c>
      <c r="T316">
        <v>0.17</v>
      </c>
      <c r="U316">
        <v>0.13</v>
      </c>
      <c r="V316">
        <v>0.83</v>
      </c>
      <c r="W316">
        <v>2.5299999999999998</v>
      </c>
      <c r="X316">
        <v>2.36</v>
      </c>
      <c r="Y316">
        <v>0.83</v>
      </c>
      <c r="Z316">
        <v>0.54</v>
      </c>
      <c r="AA316">
        <v>0.2</v>
      </c>
      <c r="AB316">
        <v>1.1000000000000001</v>
      </c>
      <c r="AC316">
        <v>-0.3</v>
      </c>
      <c r="AD316">
        <v>0.59</v>
      </c>
      <c r="AE316">
        <v>-13.63</v>
      </c>
      <c r="AF316">
        <v>8.02</v>
      </c>
      <c r="AG316">
        <v>88.43</v>
      </c>
      <c r="AH316">
        <v>0.96399999999999997</v>
      </c>
      <c r="AI316">
        <v>10.65</v>
      </c>
      <c r="AJ316">
        <v>8.7100000000000009</v>
      </c>
      <c r="AK316">
        <v>5.84</v>
      </c>
      <c r="AL316">
        <v>42.1</v>
      </c>
      <c r="AM316">
        <v>64.599999999999994</v>
      </c>
      <c r="AN316">
        <v>22.43</v>
      </c>
      <c r="AO316">
        <v>13.42</v>
      </c>
      <c r="AP316">
        <v>16.39</v>
      </c>
      <c r="AQ316">
        <v>57.78</v>
      </c>
    </row>
    <row r="317" spans="1:43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13.284814814815</v>
      </c>
      <c r="H317">
        <v>5.17</v>
      </c>
      <c r="I317">
        <v>-5.2</v>
      </c>
      <c r="J317">
        <v>4.25</v>
      </c>
      <c r="K317">
        <v>8.98</v>
      </c>
      <c r="L317">
        <v>-3.72</v>
      </c>
      <c r="M317">
        <v>6.7</v>
      </c>
      <c r="N317">
        <v>6.48</v>
      </c>
      <c r="O317">
        <v>-2.67</v>
      </c>
      <c r="P317">
        <v>6.96</v>
      </c>
      <c r="Q317">
        <v>0.97</v>
      </c>
      <c r="R317">
        <v>0.34</v>
      </c>
      <c r="S317">
        <v>5.0999999999999996</v>
      </c>
      <c r="T317">
        <v>0.46</v>
      </c>
      <c r="U317">
        <v>-7.0000000000000007E-2</v>
      </c>
      <c r="V317">
        <v>4.32</v>
      </c>
      <c r="W317">
        <v>2.29</v>
      </c>
      <c r="X317">
        <v>-2.4</v>
      </c>
      <c r="Y317">
        <v>4.26</v>
      </c>
      <c r="Z317">
        <v>1.93</v>
      </c>
      <c r="AA317">
        <v>-1.03</v>
      </c>
      <c r="AB317">
        <v>6.49</v>
      </c>
      <c r="AC317">
        <v>0.84</v>
      </c>
      <c r="AD317">
        <v>-0.1</v>
      </c>
      <c r="AE317">
        <v>14.38</v>
      </c>
      <c r="AF317">
        <v>8.51</v>
      </c>
      <c r="AG317">
        <v>89.26</v>
      </c>
      <c r="AH317">
        <v>0.97799999999999998</v>
      </c>
      <c r="AI317">
        <v>8.33</v>
      </c>
      <c r="AJ317">
        <v>13.85</v>
      </c>
      <c r="AK317">
        <v>8.83</v>
      </c>
      <c r="AL317">
        <v>39.950000000000003</v>
      </c>
      <c r="AM317">
        <v>48.54</v>
      </c>
      <c r="AN317">
        <v>17.059999999999999</v>
      </c>
      <c r="AO317">
        <v>19.97</v>
      </c>
      <c r="AP317">
        <v>16.260000000000002</v>
      </c>
      <c r="AQ317">
        <v>51.2</v>
      </c>
    </row>
    <row r="318" spans="1:43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11.504166666667</v>
      </c>
      <c r="H318">
        <v>-7.06</v>
      </c>
      <c r="I318">
        <v>13.34</v>
      </c>
      <c r="J318">
        <v>-8.67</v>
      </c>
      <c r="K318">
        <v>-5.73</v>
      </c>
      <c r="L318">
        <v>11.25</v>
      </c>
      <c r="M318">
        <v>-10.06</v>
      </c>
      <c r="N318">
        <v>-4.24</v>
      </c>
      <c r="O318">
        <v>7.22</v>
      </c>
      <c r="P318">
        <v>-9.99</v>
      </c>
      <c r="Q318">
        <v>-1.02</v>
      </c>
      <c r="R318">
        <v>0.41</v>
      </c>
      <c r="S318">
        <v>-14.13</v>
      </c>
      <c r="T318">
        <v>-0.56999999999999995</v>
      </c>
      <c r="U318">
        <v>0.66</v>
      </c>
      <c r="V318">
        <v>-11.98</v>
      </c>
      <c r="W318">
        <v>-6.84</v>
      </c>
      <c r="X318">
        <v>6.04</v>
      </c>
      <c r="Y318">
        <v>-12.08</v>
      </c>
      <c r="Z318">
        <v>-3.41</v>
      </c>
      <c r="AA318">
        <v>2.5299999999999998</v>
      </c>
      <c r="AB318">
        <v>-13.53</v>
      </c>
      <c r="AC318">
        <v>-0.76</v>
      </c>
      <c r="AD318">
        <v>-0.06</v>
      </c>
      <c r="AE318">
        <v>-9.52</v>
      </c>
      <c r="AF318">
        <v>9.93</v>
      </c>
      <c r="AG318">
        <v>93.84</v>
      </c>
      <c r="AH318">
        <v>1.038</v>
      </c>
      <c r="AI318">
        <v>10.76</v>
      </c>
      <c r="AJ318">
        <v>15.32</v>
      </c>
      <c r="AK318">
        <v>8.31</v>
      </c>
      <c r="AL318">
        <v>49.22</v>
      </c>
      <c r="AM318">
        <v>56.41</v>
      </c>
      <c r="AN318">
        <v>18.09</v>
      </c>
      <c r="AO318">
        <v>19.72</v>
      </c>
      <c r="AP318">
        <v>17.600000000000001</v>
      </c>
      <c r="AQ318">
        <v>50.68</v>
      </c>
    </row>
    <row r="319" spans="1:43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13.528174603175</v>
      </c>
      <c r="H319">
        <v>10.46</v>
      </c>
      <c r="I319">
        <v>-5.14</v>
      </c>
      <c r="J319">
        <v>6.26</v>
      </c>
      <c r="K319">
        <v>8.27</v>
      </c>
      <c r="L319">
        <v>-0.28999999999999998</v>
      </c>
      <c r="M319">
        <v>4.91</v>
      </c>
      <c r="N319">
        <v>6.18</v>
      </c>
      <c r="O319">
        <v>-0.47</v>
      </c>
      <c r="P319">
        <v>5.45</v>
      </c>
      <c r="Q319">
        <v>0.02</v>
      </c>
      <c r="R319">
        <v>-0.2</v>
      </c>
      <c r="S319">
        <v>2.33</v>
      </c>
      <c r="T319">
        <v>0.76</v>
      </c>
      <c r="U319">
        <v>0.24</v>
      </c>
      <c r="V319">
        <v>4.63</v>
      </c>
      <c r="W319">
        <v>10.66</v>
      </c>
      <c r="X319">
        <v>1.66</v>
      </c>
      <c r="Y319">
        <v>7.84</v>
      </c>
      <c r="Z319">
        <v>3.32</v>
      </c>
      <c r="AA319">
        <v>0.35</v>
      </c>
      <c r="AB319">
        <v>5.93</v>
      </c>
      <c r="AC319">
        <v>0.04</v>
      </c>
      <c r="AD319">
        <v>0.4</v>
      </c>
      <c r="AE319">
        <v>-6.91</v>
      </c>
      <c r="AF319">
        <v>7.26</v>
      </c>
      <c r="AG319">
        <v>92.88</v>
      </c>
      <c r="AH319">
        <v>1.0009999999999999</v>
      </c>
      <c r="AI319">
        <v>12.57</v>
      </c>
      <c r="AJ319">
        <v>13.09</v>
      </c>
      <c r="AK319">
        <v>3.59</v>
      </c>
      <c r="AL319">
        <v>48.05</v>
      </c>
      <c r="AM319">
        <v>77.78</v>
      </c>
      <c r="AN319">
        <v>20.59</v>
      </c>
      <c r="AO319">
        <v>18.27</v>
      </c>
      <c r="AP319">
        <v>10.56</v>
      </c>
      <c r="AQ319">
        <v>66.099999999999994</v>
      </c>
    </row>
    <row r="320" spans="1:43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7.3959770114943</v>
      </c>
      <c r="H320">
        <v>-0.9</v>
      </c>
      <c r="I320">
        <v>-8.76</v>
      </c>
      <c r="J320">
        <v>3.77</v>
      </c>
      <c r="K320">
        <v>-2.68</v>
      </c>
      <c r="L320">
        <v>-8.4700000000000006</v>
      </c>
      <c r="M320">
        <v>4.0599999999999996</v>
      </c>
      <c r="N320">
        <v>-5.01</v>
      </c>
      <c r="O320">
        <v>-5.61</v>
      </c>
      <c r="P320">
        <v>0.96</v>
      </c>
      <c r="Q320">
        <v>0.53</v>
      </c>
      <c r="R320">
        <v>-0.52</v>
      </c>
      <c r="S320">
        <v>10.95</v>
      </c>
      <c r="T320">
        <v>-0.2</v>
      </c>
      <c r="U320">
        <v>-0.39</v>
      </c>
      <c r="V320">
        <v>2.2999999999999998</v>
      </c>
      <c r="W320">
        <v>-0.63</v>
      </c>
      <c r="X320">
        <v>-4.75</v>
      </c>
      <c r="Y320">
        <v>4.67</v>
      </c>
      <c r="Z320">
        <v>-0.28000000000000003</v>
      </c>
      <c r="AA320">
        <v>-2.06</v>
      </c>
      <c r="AB320">
        <v>4.82</v>
      </c>
      <c r="AC320">
        <v>0.47</v>
      </c>
      <c r="AD320">
        <v>-0.93</v>
      </c>
      <c r="AE320">
        <v>25.99</v>
      </c>
      <c r="AF320">
        <v>10.87</v>
      </c>
      <c r="AG320">
        <v>91.57</v>
      </c>
      <c r="AH320">
        <v>1.024</v>
      </c>
      <c r="AI320">
        <v>5.04</v>
      </c>
      <c r="AJ320">
        <v>14.55</v>
      </c>
      <c r="AK320">
        <v>10.35</v>
      </c>
      <c r="AL320">
        <v>58.19</v>
      </c>
      <c r="AM320">
        <v>32.729999999999997</v>
      </c>
      <c r="AN320">
        <v>11.47</v>
      </c>
      <c r="AO320">
        <v>19.86</v>
      </c>
      <c r="AP320">
        <v>17.059999999999999</v>
      </c>
      <c r="AQ320">
        <v>40.200000000000003</v>
      </c>
    </row>
    <row r="321" spans="1:43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12.649629629630001</v>
      </c>
      <c r="H321">
        <v>-2.33</v>
      </c>
      <c r="I321">
        <v>5.62</v>
      </c>
      <c r="J321">
        <v>-3.37</v>
      </c>
      <c r="K321">
        <v>1.04</v>
      </c>
      <c r="L321">
        <v>4.92</v>
      </c>
      <c r="M321">
        <v>-2.57</v>
      </c>
      <c r="N321">
        <v>-1.29</v>
      </c>
      <c r="O321">
        <v>3.19</v>
      </c>
      <c r="P321">
        <v>-3.85</v>
      </c>
      <c r="Q321">
        <v>-0.69</v>
      </c>
      <c r="R321">
        <v>0.94</v>
      </c>
      <c r="S321">
        <v>-16.11</v>
      </c>
      <c r="T321">
        <v>0.33</v>
      </c>
      <c r="U321">
        <v>0.37</v>
      </c>
      <c r="V321">
        <v>-1.1200000000000001</v>
      </c>
      <c r="W321">
        <v>2.7</v>
      </c>
      <c r="X321">
        <v>1.82</v>
      </c>
      <c r="Y321">
        <v>0.42</v>
      </c>
      <c r="Z321">
        <v>0.51</v>
      </c>
      <c r="AA321">
        <v>2.0299999999999998</v>
      </c>
      <c r="AB321">
        <v>-3.93</v>
      </c>
      <c r="AC321">
        <v>-0.61</v>
      </c>
      <c r="AD321">
        <v>0.55000000000000004</v>
      </c>
      <c r="AE321">
        <v>-21</v>
      </c>
      <c r="AF321">
        <v>6.33</v>
      </c>
      <c r="AG321">
        <v>89.3</v>
      </c>
      <c r="AH321">
        <v>0.95599999999999996</v>
      </c>
      <c r="AI321">
        <v>11.07</v>
      </c>
      <c r="AJ321">
        <v>10.96</v>
      </c>
      <c r="AK321">
        <v>7.27</v>
      </c>
      <c r="AL321">
        <v>44.69</v>
      </c>
      <c r="AM321">
        <v>60.34</v>
      </c>
      <c r="AN321">
        <v>19.5</v>
      </c>
      <c r="AO321">
        <v>16.97</v>
      </c>
      <c r="AP321">
        <v>16.440000000000001</v>
      </c>
      <c r="AQ321">
        <v>54.25</v>
      </c>
    </row>
    <row r="322" spans="1:43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12.120098039216</v>
      </c>
      <c r="H322">
        <v>5.96</v>
      </c>
      <c r="I322">
        <v>-4.51</v>
      </c>
      <c r="J322">
        <v>4.71</v>
      </c>
      <c r="K322">
        <v>2.98</v>
      </c>
      <c r="L322">
        <v>-3.22</v>
      </c>
      <c r="M322">
        <v>3.9</v>
      </c>
      <c r="N322">
        <v>-0.28999999999999998</v>
      </c>
      <c r="O322">
        <v>-3.44</v>
      </c>
      <c r="P322">
        <v>2.86</v>
      </c>
      <c r="Q322">
        <v>-0.89</v>
      </c>
      <c r="R322">
        <v>-1.25</v>
      </c>
      <c r="S322">
        <v>11.41</v>
      </c>
      <c r="T322">
        <v>0.13</v>
      </c>
      <c r="U322">
        <v>-0.32</v>
      </c>
      <c r="V322">
        <v>4.53</v>
      </c>
      <c r="W322">
        <v>3.42</v>
      </c>
      <c r="X322">
        <v>-4.12</v>
      </c>
      <c r="Y322">
        <v>7.36</v>
      </c>
      <c r="Z322">
        <v>1.5</v>
      </c>
      <c r="AA322">
        <v>-1.53</v>
      </c>
      <c r="AB322">
        <v>6.57</v>
      </c>
      <c r="AC322">
        <v>-0.47</v>
      </c>
      <c r="AD322">
        <v>-0.36</v>
      </c>
      <c r="AE322">
        <v>4.4800000000000004</v>
      </c>
      <c r="AF322">
        <v>10.44</v>
      </c>
      <c r="AG322">
        <v>96.05</v>
      </c>
      <c r="AH322">
        <v>1.0649999999999999</v>
      </c>
      <c r="AI322">
        <v>9.4600000000000009</v>
      </c>
      <c r="AJ322">
        <v>11.5</v>
      </c>
      <c r="AK322">
        <v>8.44</v>
      </c>
      <c r="AL322">
        <v>52.71</v>
      </c>
      <c r="AM322">
        <v>52.85</v>
      </c>
      <c r="AN322">
        <v>15.72</v>
      </c>
      <c r="AO322">
        <v>16.45</v>
      </c>
      <c r="AP322">
        <v>15.29</v>
      </c>
      <c r="AQ322">
        <v>50.7</v>
      </c>
    </row>
    <row r="323" spans="1:43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10.27</v>
      </c>
      <c r="H323">
        <v>-2</v>
      </c>
      <c r="I323">
        <v>-6.02</v>
      </c>
      <c r="J323">
        <v>1.8</v>
      </c>
      <c r="K323">
        <v>-4.33</v>
      </c>
      <c r="L323">
        <v>-4.75</v>
      </c>
      <c r="M323">
        <v>0.39</v>
      </c>
      <c r="N323">
        <v>-2.79</v>
      </c>
      <c r="O323">
        <v>-5.19</v>
      </c>
      <c r="P323">
        <v>2.7</v>
      </c>
      <c r="Q323">
        <v>0.39</v>
      </c>
      <c r="R323">
        <v>0.06</v>
      </c>
      <c r="S323">
        <v>2.5</v>
      </c>
      <c r="T323">
        <v>-0.35</v>
      </c>
      <c r="U323">
        <v>-0.73</v>
      </c>
      <c r="V323">
        <v>4.0599999999999996</v>
      </c>
      <c r="W323">
        <v>-2.17</v>
      </c>
      <c r="X323">
        <v>-7.47</v>
      </c>
      <c r="Y323">
        <v>5.47</v>
      </c>
      <c r="Z323">
        <v>-2.09</v>
      </c>
      <c r="AA323">
        <v>-3.32</v>
      </c>
      <c r="AB323">
        <v>2.5499999999999998</v>
      </c>
      <c r="AC323">
        <v>0.68</v>
      </c>
      <c r="AD323">
        <v>0.09</v>
      </c>
      <c r="AE323">
        <v>10</v>
      </c>
      <c r="AF323">
        <v>10.1</v>
      </c>
      <c r="AG323">
        <v>92.5</v>
      </c>
      <c r="AH323">
        <v>1.026</v>
      </c>
      <c r="AI323">
        <v>9.06</v>
      </c>
      <c r="AJ323">
        <v>14.61</v>
      </c>
      <c r="AK323">
        <v>6.72</v>
      </c>
      <c r="AL323">
        <v>49.95</v>
      </c>
      <c r="AM323">
        <v>57.41</v>
      </c>
      <c r="AN323">
        <v>17.23</v>
      </c>
      <c r="AO323">
        <v>19.57</v>
      </c>
      <c r="AP323">
        <v>15.48</v>
      </c>
      <c r="AQ323">
        <v>52.68</v>
      </c>
    </row>
    <row r="324" spans="1:43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12.33</v>
      </c>
      <c r="H324">
        <v>0.3</v>
      </c>
      <c r="I324">
        <v>-2.4500000000000002</v>
      </c>
      <c r="J324">
        <v>1.24</v>
      </c>
      <c r="K324">
        <v>-3.33</v>
      </c>
      <c r="L324">
        <v>-0.51</v>
      </c>
      <c r="M324">
        <v>-1.36</v>
      </c>
      <c r="N324">
        <v>-3.31</v>
      </c>
      <c r="O324">
        <v>-0.36</v>
      </c>
      <c r="P324">
        <v>-2.1</v>
      </c>
      <c r="Q324">
        <v>0.27</v>
      </c>
      <c r="R324">
        <v>-1</v>
      </c>
      <c r="S324">
        <v>14.14</v>
      </c>
      <c r="T324">
        <v>-0.33</v>
      </c>
      <c r="U324">
        <v>-0.22</v>
      </c>
      <c r="V324">
        <v>-0.45</v>
      </c>
      <c r="W324">
        <v>-2.9</v>
      </c>
      <c r="X324">
        <v>-1.34</v>
      </c>
      <c r="Y324">
        <v>-1.1200000000000001</v>
      </c>
      <c r="Z324">
        <v>-0.23</v>
      </c>
      <c r="AA324">
        <v>-0.65</v>
      </c>
      <c r="AB324">
        <v>1.22</v>
      </c>
      <c r="AC324">
        <v>0.74</v>
      </c>
      <c r="AD324">
        <v>-0.41</v>
      </c>
      <c r="AE324">
        <v>19.25</v>
      </c>
      <c r="AF324">
        <v>8.84</v>
      </c>
      <c r="AG324">
        <v>93.75</v>
      </c>
      <c r="AH324">
        <v>1.026</v>
      </c>
      <c r="AI324">
        <v>11.9</v>
      </c>
      <c r="AJ324">
        <v>16.22</v>
      </c>
      <c r="AK324">
        <v>10.49</v>
      </c>
      <c r="AL324">
        <v>39.58</v>
      </c>
      <c r="AM324">
        <v>53.14</v>
      </c>
      <c r="AN324">
        <v>23.36</v>
      </c>
      <c r="AO324">
        <v>21.41</v>
      </c>
      <c r="AP324">
        <v>21.3</v>
      </c>
      <c r="AQ324">
        <v>52.3</v>
      </c>
    </row>
    <row r="325" spans="1:43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10.376422764228</v>
      </c>
      <c r="H325">
        <v>-2.25</v>
      </c>
      <c r="I325">
        <v>-10.68</v>
      </c>
      <c r="J325">
        <v>4.1500000000000004</v>
      </c>
      <c r="K325">
        <v>-2.4900000000000002</v>
      </c>
      <c r="L325">
        <v>-8.84</v>
      </c>
      <c r="M325">
        <v>4.47</v>
      </c>
      <c r="N325">
        <v>-1.97</v>
      </c>
      <c r="O325">
        <v>-6.58</v>
      </c>
      <c r="P325">
        <v>4.75</v>
      </c>
      <c r="Q325">
        <v>-1.02</v>
      </c>
      <c r="R325">
        <v>0.18</v>
      </c>
      <c r="S325">
        <v>-11.59</v>
      </c>
      <c r="T325">
        <v>-0.37</v>
      </c>
      <c r="U325">
        <v>-0.45</v>
      </c>
      <c r="V325">
        <v>1.74</v>
      </c>
      <c r="W325">
        <v>-3.54</v>
      </c>
      <c r="X325">
        <v>-2.39</v>
      </c>
      <c r="Y325">
        <v>-0.63</v>
      </c>
      <c r="Z325">
        <v>-0.16</v>
      </c>
      <c r="AA325">
        <v>-1.99</v>
      </c>
      <c r="AB325">
        <v>5.08</v>
      </c>
      <c r="AC325">
        <v>-0.92</v>
      </c>
      <c r="AD325">
        <v>-0.28000000000000003</v>
      </c>
      <c r="AE325">
        <v>-15.48</v>
      </c>
      <c r="AF325">
        <v>7.54</v>
      </c>
      <c r="AG325">
        <v>87.97</v>
      </c>
      <c r="AH325">
        <v>0.95499999999999996</v>
      </c>
      <c r="AI325">
        <v>3.53</v>
      </c>
      <c r="AJ325">
        <v>14.39</v>
      </c>
      <c r="AK325">
        <v>9.59</v>
      </c>
      <c r="AL325">
        <v>51.05</v>
      </c>
      <c r="AM325">
        <v>26.88</v>
      </c>
      <c r="AN325">
        <v>9.0299999999999994</v>
      </c>
      <c r="AO325">
        <v>19.739999999999998</v>
      </c>
      <c r="AP325">
        <v>18.190000000000001</v>
      </c>
      <c r="AQ325">
        <v>33.159999999999997</v>
      </c>
    </row>
    <row r="326" spans="1:43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9.1419354838710003</v>
      </c>
      <c r="H326">
        <v>-2.21</v>
      </c>
      <c r="I326">
        <v>-3.23</v>
      </c>
      <c r="J326">
        <v>0.55000000000000004</v>
      </c>
      <c r="K326">
        <v>-0.36</v>
      </c>
      <c r="L326">
        <v>-3.83</v>
      </c>
      <c r="M326">
        <v>2.02</v>
      </c>
      <c r="N326">
        <v>1.04</v>
      </c>
      <c r="O326">
        <v>-2.66</v>
      </c>
      <c r="P326">
        <v>3.07</v>
      </c>
      <c r="Q326">
        <v>-0.42</v>
      </c>
      <c r="R326">
        <v>-7.0000000000000007E-2</v>
      </c>
      <c r="S326">
        <v>-3.29</v>
      </c>
      <c r="T326">
        <v>0.15</v>
      </c>
      <c r="U326">
        <v>-0.18</v>
      </c>
      <c r="V326">
        <v>2.87</v>
      </c>
      <c r="W326">
        <v>-0.73</v>
      </c>
      <c r="X326">
        <v>0.42</v>
      </c>
      <c r="Y326">
        <v>-0.95</v>
      </c>
      <c r="Z326">
        <v>1.97</v>
      </c>
      <c r="AA326">
        <v>-0.61</v>
      </c>
      <c r="AB326">
        <v>4.88</v>
      </c>
      <c r="AC326">
        <v>-0.26</v>
      </c>
      <c r="AD326">
        <v>0.11</v>
      </c>
      <c r="AE326">
        <v>-6.32</v>
      </c>
      <c r="AF326">
        <v>6.88</v>
      </c>
      <c r="AG326">
        <v>92.31</v>
      </c>
      <c r="AH326">
        <v>0.99199999999999999</v>
      </c>
      <c r="AI326">
        <v>4.66</v>
      </c>
      <c r="AJ326">
        <v>10.8</v>
      </c>
      <c r="AK326">
        <v>11.64</v>
      </c>
      <c r="AL326">
        <v>57.59</v>
      </c>
      <c r="AM326">
        <v>28.57</v>
      </c>
      <c r="AN326">
        <v>9.74</v>
      </c>
      <c r="AO326">
        <v>14.82</v>
      </c>
      <c r="AP326">
        <v>20.96</v>
      </c>
      <c r="AQ326">
        <v>31.72</v>
      </c>
    </row>
    <row r="327" spans="1:43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10.711904761905</v>
      </c>
      <c r="H327">
        <v>2.66</v>
      </c>
      <c r="I327">
        <v>-5.36</v>
      </c>
      <c r="J327">
        <v>3.29</v>
      </c>
      <c r="K327">
        <v>0.25</v>
      </c>
      <c r="L327">
        <v>-1.04</v>
      </c>
      <c r="M327">
        <v>0.71</v>
      </c>
      <c r="N327">
        <v>-0.84</v>
      </c>
      <c r="O327">
        <v>-0.11</v>
      </c>
      <c r="P327">
        <v>-0.68</v>
      </c>
      <c r="Q327">
        <v>0.16</v>
      </c>
      <c r="R327">
        <v>-0.27</v>
      </c>
      <c r="S327">
        <v>5.33</v>
      </c>
      <c r="T327">
        <v>0.03</v>
      </c>
      <c r="U327">
        <v>-0.23</v>
      </c>
      <c r="V327">
        <v>2.2599999999999998</v>
      </c>
      <c r="W327">
        <v>1.91</v>
      </c>
      <c r="X327">
        <v>-6.37</v>
      </c>
      <c r="Y327">
        <v>7.12</v>
      </c>
      <c r="Z327">
        <v>0.97</v>
      </c>
      <c r="AA327">
        <v>-5.23</v>
      </c>
      <c r="AB327">
        <v>14.6</v>
      </c>
      <c r="AC327">
        <v>0.08</v>
      </c>
      <c r="AD327">
        <v>-0.17</v>
      </c>
      <c r="AE327">
        <v>5.56</v>
      </c>
      <c r="AF327">
        <v>7.92</v>
      </c>
      <c r="AG327">
        <v>94.21</v>
      </c>
      <c r="AH327">
        <v>1.0209999999999999</v>
      </c>
      <c r="AI327">
        <v>7.74</v>
      </c>
      <c r="AJ327">
        <v>14.4</v>
      </c>
      <c r="AK327">
        <v>10.14</v>
      </c>
      <c r="AL327">
        <v>44.28</v>
      </c>
      <c r="AM327">
        <v>43.28</v>
      </c>
      <c r="AN327">
        <v>12.54</v>
      </c>
      <c r="AO327">
        <v>18.940000000000001</v>
      </c>
      <c r="AP327">
        <v>18.670000000000002</v>
      </c>
      <c r="AQ327">
        <v>40.17</v>
      </c>
    </row>
    <row r="328" spans="1:43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9.8776041666666998</v>
      </c>
      <c r="H328">
        <v>-1.65</v>
      </c>
      <c r="I328">
        <v>-2.77</v>
      </c>
      <c r="J328">
        <v>0.3</v>
      </c>
      <c r="K328">
        <v>0.57999999999999996</v>
      </c>
      <c r="L328">
        <v>-1.59</v>
      </c>
      <c r="M328">
        <v>1.25</v>
      </c>
      <c r="N328">
        <v>-0.49</v>
      </c>
      <c r="O328">
        <v>-0.84</v>
      </c>
      <c r="P328">
        <v>0.18</v>
      </c>
      <c r="Q328">
        <v>-0.95</v>
      </c>
      <c r="R328">
        <v>1.07</v>
      </c>
      <c r="S328">
        <v>-17.5</v>
      </c>
      <c r="T328">
        <v>-0.13</v>
      </c>
      <c r="U328">
        <v>-0.03</v>
      </c>
      <c r="V328">
        <v>-1.3</v>
      </c>
      <c r="W328">
        <v>-0.14000000000000001</v>
      </c>
      <c r="X328">
        <v>0.28999999999999998</v>
      </c>
      <c r="Y328">
        <v>-0.37</v>
      </c>
      <c r="Z328">
        <v>0.55000000000000004</v>
      </c>
      <c r="AA328">
        <v>1.2</v>
      </c>
      <c r="AB328">
        <v>-0.47</v>
      </c>
      <c r="AC328">
        <v>-0.77</v>
      </c>
      <c r="AD328">
        <v>0.39</v>
      </c>
      <c r="AE328">
        <v>-23.42</v>
      </c>
      <c r="AF328">
        <v>4.51</v>
      </c>
      <c r="AG328">
        <v>85.45</v>
      </c>
      <c r="AH328">
        <v>0.9</v>
      </c>
      <c r="AI328">
        <v>5.5</v>
      </c>
      <c r="AJ328">
        <v>11.2</v>
      </c>
      <c r="AK328">
        <v>4.9400000000000004</v>
      </c>
      <c r="AL328">
        <v>50.49</v>
      </c>
      <c r="AM328">
        <v>52.73</v>
      </c>
      <c r="AN328">
        <v>10.06</v>
      </c>
      <c r="AO328">
        <v>17.079999999999998</v>
      </c>
      <c r="AP328">
        <v>15.38</v>
      </c>
      <c r="AQ328">
        <v>39.549999999999997</v>
      </c>
    </row>
    <row r="329" spans="1:43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12.855416666667001</v>
      </c>
      <c r="H329">
        <v>-5.07</v>
      </c>
      <c r="I329">
        <v>-4.3899999999999997</v>
      </c>
      <c r="J329">
        <v>-0.08</v>
      </c>
      <c r="K329">
        <v>-3.63</v>
      </c>
      <c r="L329">
        <v>-2.5299999999999998</v>
      </c>
      <c r="M329">
        <v>-0.5</v>
      </c>
      <c r="N329">
        <v>-2.74</v>
      </c>
      <c r="O329">
        <v>-1.1599999999999999</v>
      </c>
      <c r="P329">
        <v>-1.1299999999999999</v>
      </c>
      <c r="Q329">
        <v>-0.3</v>
      </c>
      <c r="R329">
        <v>0.03</v>
      </c>
      <c r="S329">
        <v>-3.08</v>
      </c>
      <c r="T329">
        <v>-0.35</v>
      </c>
      <c r="U329">
        <v>-0.41</v>
      </c>
      <c r="V329">
        <v>1.03</v>
      </c>
      <c r="W329">
        <v>-3.39</v>
      </c>
      <c r="X329">
        <v>-2.92</v>
      </c>
      <c r="Y329">
        <v>-7.0000000000000007E-2</v>
      </c>
      <c r="Z329">
        <v>-0.7</v>
      </c>
      <c r="AA329">
        <v>-1.47</v>
      </c>
      <c r="AB329">
        <v>1.96</v>
      </c>
      <c r="AC329">
        <v>-0.19</v>
      </c>
      <c r="AD329">
        <v>0.51</v>
      </c>
      <c r="AE329">
        <v>-10.71</v>
      </c>
      <c r="AF329">
        <v>8.27</v>
      </c>
      <c r="AG329">
        <v>91.97</v>
      </c>
      <c r="AH329">
        <v>1.002</v>
      </c>
      <c r="AI329">
        <v>11.67</v>
      </c>
      <c r="AJ329">
        <v>11.9</v>
      </c>
      <c r="AK329">
        <v>3.5</v>
      </c>
      <c r="AL329">
        <v>52.86</v>
      </c>
      <c r="AM329">
        <v>76.92</v>
      </c>
      <c r="AN329">
        <v>20.65</v>
      </c>
      <c r="AO329">
        <v>18.55</v>
      </c>
      <c r="AP329">
        <v>12.49</v>
      </c>
      <c r="AQ329">
        <v>62.32</v>
      </c>
    </row>
    <row r="330" spans="1:43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14.213541666667</v>
      </c>
      <c r="H330">
        <v>6.86</v>
      </c>
      <c r="I330">
        <v>0.52</v>
      </c>
      <c r="J330">
        <v>2.34</v>
      </c>
      <c r="K330">
        <v>0.93</v>
      </c>
      <c r="L330">
        <v>0.34</v>
      </c>
      <c r="M330">
        <v>0.3</v>
      </c>
      <c r="N330">
        <v>-1.37</v>
      </c>
      <c r="O330">
        <v>1.57</v>
      </c>
      <c r="P330">
        <v>-2.36</v>
      </c>
      <c r="Q330">
        <v>-0.41</v>
      </c>
      <c r="R330">
        <v>0.47</v>
      </c>
      <c r="S330">
        <v>-8</v>
      </c>
      <c r="T330">
        <v>-0.23</v>
      </c>
      <c r="U330">
        <v>-0.13</v>
      </c>
      <c r="V330">
        <v>-0.63</v>
      </c>
      <c r="W330">
        <v>4.38</v>
      </c>
      <c r="X330">
        <v>-0.69</v>
      </c>
      <c r="Y330">
        <v>4.04</v>
      </c>
      <c r="Z330">
        <v>0.69</v>
      </c>
      <c r="AA330">
        <v>0.53</v>
      </c>
      <c r="AB330">
        <v>0.04</v>
      </c>
      <c r="AC330">
        <v>-0.75</v>
      </c>
      <c r="AD330">
        <v>0.93</v>
      </c>
      <c r="AE330">
        <v>-25.89</v>
      </c>
      <c r="AF330">
        <v>8.68</v>
      </c>
      <c r="AG330">
        <v>90.91</v>
      </c>
      <c r="AH330">
        <v>0.996</v>
      </c>
      <c r="AI330">
        <v>14.12</v>
      </c>
      <c r="AJ330">
        <v>15.43</v>
      </c>
      <c r="AK330">
        <v>2.77</v>
      </c>
      <c r="AL330">
        <v>48.02</v>
      </c>
      <c r="AM330">
        <v>83.59</v>
      </c>
      <c r="AN330">
        <v>25.99</v>
      </c>
      <c r="AO330">
        <v>22.95</v>
      </c>
      <c r="AP330">
        <v>10.95</v>
      </c>
      <c r="AQ330">
        <v>70.36</v>
      </c>
    </row>
    <row r="331" spans="1:43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11.95931372549</v>
      </c>
      <c r="H331">
        <v>-5.0199999999999996</v>
      </c>
      <c r="I331">
        <v>-3.4</v>
      </c>
      <c r="J331">
        <v>-0.61</v>
      </c>
      <c r="K331">
        <v>0.41</v>
      </c>
      <c r="L331">
        <v>-1.93</v>
      </c>
      <c r="M331">
        <v>1.38</v>
      </c>
      <c r="N331">
        <v>1.03</v>
      </c>
      <c r="O331">
        <v>-3.25</v>
      </c>
      <c r="P331">
        <v>3.51</v>
      </c>
      <c r="Q331">
        <v>1.98</v>
      </c>
      <c r="R331">
        <v>-1.1399999999999999</v>
      </c>
      <c r="S331">
        <v>23.8</v>
      </c>
      <c r="T331">
        <v>0.3</v>
      </c>
      <c r="U331">
        <v>-0.37</v>
      </c>
      <c r="V331">
        <v>6.16</v>
      </c>
      <c r="W331">
        <v>-0.82</v>
      </c>
      <c r="X331">
        <v>-1.27</v>
      </c>
      <c r="Y331">
        <v>0.35</v>
      </c>
      <c r="Z331">
        <v>0.28000000000000003</v>
      </c>
      <c r="AA331">
        <v>-2.31</v>
      </c>
      <c r="AB331">
        <v>5.76</v>
      </c>
      <c r="AC331">
        <v>1.23</v>
      </c>
      <c r="AD331">
        <v>-0.44</v>
      </c>
      <c r="AE331">
        <v>22.88</v>
      </c>
      <c r="AF331">
        <v>14.03</v>
      </c>
      <c r="AG331">
        <v>92.19</v>
      </c>
      <c r="AH331">
        <v>1.0620000000000001</v>
      </c>
      <c r="AI331">
        <v>9.15</v>
      </c>
      <c r="AJ331">
        <v>13.13</v>
      </c>
      <c r="AK331">
        <v>8.7100000000000009</v>
      </c>
      <c r="AL331">
        <v>52.97</v>
      </c>
      <c r="AM331">
        <v>51.24</v>
      </c>
      <c r="AN331">
        <v>16.38</v>
      </c>
      <c r="AO331">
        <v>17.850000000000001</v>
      </c>
      <c r="AP331">
        <v>18.440000000000001</v>
      </c>
      <c r="AQ331">
        <v>47.03</v>
      </c>
    </row>
    <row r="332" spans="1:43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11.32962962963</v>
      </c>
      <c r="H332">
        <v>-4.43</v>
      </c>
      <c r="I332">
        <v>5.87</v>
      </c>
      <c r="J332">
        <v>-4.3099999999999996</v>
      </c>
      <c r="K332">
        <v>-2.2799999999999998</v>
      </c>
      <c r="L332">
        <v>4.7300000000000004</v>
      </c>
      <c r="M332">
        <v>-3.97</v>
      </c>
      <c r="N332">
        <v>-1.65</v>
      </c>
      <c r="O332">
        <v>3.81</v>
      </c>
      <c r="P332">
        <v>-4.42</v>
      </c>
      <c r="Q332">
        <v>0.11</v>
      </c>
      <c r="R332">
        <v>0.45</v>
      </c>
      <c r="S332">
        <v>-2.81</v>
      </c>
      <c r="T332">
        <v>0.15</v>
      </c>
      <c r="U332">
        <v>0.31</v>
      </c>
      <c r="V332">
        <v>-1.01</v>
      </c>
      <c r="W332">
        <v>-1.31</v>
      </c>
      <c r="X332">
        <v>3.95</v>
      </c>
      <c r="Y332">
        <v>-4.5599999999999996</v>
      </c>
      <c r="Z332">
        <v>0.72</v>
      </c>
      <c r="AA332">
        <v>0.83</v>
      </c>
      <c r="AB332">
        <v>0.27</v>
      </c>
      <c r="AC332">
        <v>0.61</v>
      </c>
      <c r="AD332">
        <v>0.09</v>
      </c>
      <c r="AE332">
        <v>9.07</v>
      </c>
      <c r="AF332">
        <v>11.52</v>
      </c>
      <c r="AG332">
        <v>90.79</v>
      </c>
      <c r="AH332">
        <v>1.0229999999999999</v>
      </c>
      <c r="AI332">
        <v>7.65</v>
      </c>
      <c r="AJ332">
        <v>11.62</v>
      </c>
      <c r="AK332">
        <v>9.7100000000000009</v>
      </c>
      <c r="AL332">
        <v>45.6</v>
      </c>
      <c r="AM332">
        <v>44.07</v>
      </c>
      <c r="AN332">
        <v>13.24</v>
      </c>
      <c r="AO332">
        <v>17.510000000000002</v>
      </c>
      <c r="AP332">
        <v>19.12</v>
      </c>
      <c r="AQ332">
        <v>40.909999999999997</v>
      </c>
    </row>
    <row r="333" spans="1:43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14.686956521739001</v>
      </c>
      <c r="H333">
        <v>12.6</v>
      </c>
      <c r="I333">
        <v>-4.71</v>
      </c>
      <c r="J333">
        <v>7.51</v>
      </c>
      <c r="K333">
        <v>10.57</v>
      </c>
      <c r="L333">
        <v>-1.34</v>
      </c>
      <c r="M333">
        <v>7.14</v>
      </c>
      <c r="N333">
        <v>7.27</v>
      </c>
      <c r="O333">
        <v>-3.39</v>
      </c>
      <c r="P333">
        <v>8.83</v>
      </c>
      <c r="Q333">
        <v>0.85</v>
      </c>
      <c r="R333">
        <v>-1.22</v>
      </c>
      <c r="S333">
        <v>20.81</v>
      </c>
      <c r="T333">
        <v>0.88</v>
      </c>
      <c r="U333">
        <v>-0.12</v>
      </c>
      <c r="V333">
        <v>9.64</v>
      </c>
      <c r="W333">
        <v>10.220000000000001</v>
      </c>
      <c r="X333">
        <v>-2.0299999999999998</v>
      </c>
      <c r="Y333">
        <v>10.95</v>
      </c>
      <c r="Z333">
        <v>3.22</v>
      </c>
      <c r="AA333">
        <v>0.22</v>
      </c>
      <c r="AB333">
        <v>6.95</v>
      </c>
      <c r="AC333">
        <v>0.09</v>
      </c>
      <c r="AD333">
        <v>-0.8</v>
      </c>
      <c r="AE333">
        <v>16.53</v>
      </c>
      <c r="AF333">
        <v>8.7799999999999994</v>
      </c>
      <c r="AG333">
        <v>93.67</v>
      </c>
      <c r="AH333">
        <v>1.0249999999999999</v>
      </c>
      <c r="AI333">
        <v>9.68</v>
      </c>
      <c r="AJ333">
        <v>14.03</v>
      </c>
      <c r="AK333">
        <v>10.39</v>
      </c>
      <c r="AL333">
        <v>36.94</v>
      </c>
      <c r="AM333">
        <v>48.23</v>
      </c>
      <c r="AN333">
        <v>19.72</v>
      </c>
      <c r="AO333">
        <v>18.47</v>
      </c>
      <c r="AP333">
        <v>20.07</v>
      </c>
      <c r="AQ333">
        <v>49.55</v>
      </c>
    </row>
    <row r="334" spans="1:43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12.253623188405999</v>
      </c>
      <c r="H334">
        <v>10.14</v>
      </c>
      <c r="I334">
        <v>-3.38</v>
      </c>
      <c r="J334">
        <v>5.34</v>
      </c>
      <c r="K334">
        <v>6.64</v>
      </c>
      <c r="L334">
        <v>-1.75</v>
      </c>
      <c r="M334">
        <v>4.67</v>
      </c>
      <c r="N334">
        <v>5.71</v>
      </c>
      <c r="O334">
        <v>-2.27</v>
      </c>
      <c r="P334">
        <v>6.57</v>
      </c>
      <c r="Q334">
        <v>1.64</v>
      </c>
      <c r="R334">
        <v>0.4</v>
      </c>
      <c r="S334">
        <v>8.09</v>
      </c>
      <c r="T334">
        <v>0.54</v>
      </c>
      <c r="U334">
        <v>-0.16</v>
      </c>
      <c r="V334">
        <v>6.5</v>
      </c>
      <c r="W334">
        <v>5.65</v>
      </c>
      <c r="X334">
        <v>-3.98</v>
      </c>
      <c r="Y334">
        <v>8.6199999999999992</v>
      </c>
      <c r="Z334">
        <v>3.8</v>
      </c>
      <c r="AA334">
        <v>-0.65</v>
      </c>
      <c r="AB334">
        <v>9</v>
      </c>
      <c r="AC334">
        <v>0.59</v>
      </c>
      <c r="AD334">
        <v>0.2</v>
      </c>
      <c r="AE334">
        <v>5.57</v>
      </c>
      <c r="AF334">
        <v>12.38</v>
      </c>
      <c r="AG334">
        <v>89.52</v>
      </c>
      <c r="AH334">
        <v>1.0189999999999999</v>
      </c>
      <c r="AI334">
        <v>13.31</v>
      </c>
      <c r="AJ334">
        <v>13.63</v>
      </c>
      <c r="AK334">
        <v>11.5</v>
      </c>
      <c r="AL334">
        <v>44.81</v>
      </c>
      <c r="AM334">
        <v>53.65</v>
      </c>
      <c r="AN334">
        <v>25.12</v>
      </c>
      <c r="AO334">
        <v>20.329999999999998</v>
      </c>
      <c r="AP334">
        <v>22.35</v>
      </c>
      <c r="AQ334">
        <v>52.91</v>
      </c>
    </row>
    <row r="335" spans="1:43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11.401449275361999</v>
      </c>
      <c r="H335">
        <v>7.02</v>
      </c>
      <c r="I335">
        <v>2.82</v>
      </c>
      <c r="J335">
        <v>1.5</v>
      </c>
      <c r="K335">
        <v>6.11</v>
      </c>
      <c r="L335">
        <v>0.48</v>
      </c>
      <c r="M335">
        <v>3.06</v>
      </c>
      <c r="N335">
        <v>2.38</v>
      </c>
      <c r="O335">
        <v>0.78</v>
      </c>
      <c r="P335">
        <v>1.21</v>
      </c>
      <c r="Q335">
        <v>-0.35</v>
      </c>
      <c r="R335">
        <v>-0.2</v>
      </c>
      <c r="S335">
        <v>-1.1100000000000001</v>
      </c>
      <c r="T335">
        <v>0.5</v>
      </c>
      <c r="U335">
        <v>0.04</v>
      </c>
      <c r="V335">
        <v>4.07</v>
      </c>
      <c r="W335">
        <v>3.75</v>
      </c>
      <c r="X335">
        <v>1.97</v>
      </c>
      <c r="Y335">
        <v>1.1499999999999999</v>
      </c>
      <c r="Z335">
        <v>2.1</v>
      </c>
      <c r="AA335">
        <v>-0.45</v>
      </c>
      <c r="AB335">
        <v>5.12</v>
      </c>
      <c r="AC335">
        <v>-0.32</v>
      </c>
      <c r="AD335">
        <v>0.02</v>
      </c>
      <c r="AE335">
        <v>-5.53</v>
      </c>
      <c r="AF335">
        <v>8.4499999999999993</v>
      </c>
      <c r="AG335">
        <v>90.87</v>
      </c>
      <c r="AH335">
        <v>0.99299999999999999</v>
      </c>
      <c r="AI335">
        <v>6.86</v>
      </c>
      <c r="AJ335">
        <v>15.56</v>
      </c>
      <c r="AK335">
        <v>10.52</v>
      </c>
      <c r="AL335">
        <v>51.37</v>
      </c>
      <c r="AM335">
        <v>39.47</v>
      </c>
      <c r="AN335">
        <v>13.27</v>
      </c>
      <c r="AO335">
        <v>21.05</v>
      </c>
      <c r="AP335">
        <v>21.16</v>
      </c>
      <c r="AQ335">
        <v>38.54</v>
      </c>
    </row>
    <row r="336" spans="1:43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7.5214285714285998</v>
      </c>
      <c r="H336">
        <v>-10.58</v>
      </c>
      <c r="I336">
        <v>2.89</v>
      </c>
      <c r="J336">
        <v>-6.35</v>
      </c>
      <c r="K336">
        <v>-5.48</v>
      </c>
      <c r="L336">
        <v>1.01</v>
      </c>
      <c r="M336">
        <v>-4.17</v>
      </c>
      <c r="N336">
        <v>-3.76</v>
      </c>
      <c r="O336">
        <v>1.2</v>
      </c>
      <c r="P336">
        <v>-4.5599999999999996</v>
      </c>
      <c r="Q336">
        <v>-0.92</v>
      </c>
      <c r="R336">
        <v>-0.14000000000000001</v>
      </c>
      <c r="S336">
        <v>-11.07</v>
      </c>
      <c r="T336">
        <v>-0.78</v>
      </c>
      <c r="U336">
        <v>-0.02</v>
      </c>
      <c r="V336">
        <v>-9.01</v>
      </c>
      <c r="W336">
        <v>-10.28</v>
      </c>
      <c r="X336">
        <v>3.5</v>
      </c>
      <c r="Y336">
        <v>-15.26</v>
      </c>
      <c r="Z336">
        <v>-3.75</v>
      </c>
      <c r="AA336">
        <v>1.56</v>
      </c>
      <c r="AB336">
        <v>-12.92</v>
      </c>
      <c r="AC336">
        <v>-0.56999999999999995</v>
      </c>
      <c r="AD336">
        <v>-0.21</v>
      </c>
      <c r="AE336">
        <v>-10.78</v>
      </c>
      <c r="AF336">
        <v>5.66</v>
      </c>
      <c r="AG336">
        <v>92.7</v>
      </c>
      <c r="AH336">
        <v>0.98399999999999999</v>
      </c>
      <c r="AI336">
        <v>10.26</v>
      </c>
      <c r="AJ336">
        <v>11.17</v>
      </c>
      <c r="AK336">
        <v>5.01</v>
      </c>
      <c r="AL336">
        <v>59.03</v>
      </c>
      <c r="AM336">
        <v>67.16</v>
      </c>
      <c r="AN336">
        <v>16.41</v>
      </c>
      <c r="AO336">
        <v>15.27</v>
      </c>
      <c r="AP336">
        <v>14.81</v>
      </c>
      <c r="AQ336">
        <v>52.55</v>
      </c>
    </row>
    <row r="337" spans="1:43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8.6468749999999996</v>
      </c>
      <c r="H337">
        <v>-11.68</v>
      </c>
      <c r="I337">
        <v>-0.02</v>
      </c>
      <c r="J337">
        <v>-5.05</v>
      </c>
      <c r="K337">
        <v>-12.02</v>
      </c>
      <c r="L337">
        <v>-1.74</v>
      </c>
      <c r="M337">
        <v>-6.33</v>
      </c>
      <c r="N337">
        <v>-8.82</v>
      </c>
      <c r="O337">
        <v>-1.21</v>
      </c>
      <c r="P337">
        <v>-6.6</v>
      </c>
      <c r="Q337">
        <v>-1.68</v>
      </c>
      <c r="R337">
        <v>-0.8</v>
      </c>
      <c r="S337">
        <v>-9.0399999999999991</v>
      </c>
      <c r="T337">
        <v>-0.61</v>
      </c>
      <c r="U337">
        <v>-0.23</v>
      </c>
      <c r="V337">
        <v>-3.89</v>
      </c>
      <c r="W337">
        <v>-4.38</v>
      </c>
      <c r="X337">
        <v>-3.23</v>
      </c>
      <c r="Y337">
        <v>-1.35</v>
      </c>
      <c r="Z337">
        <v>-1.04</v>
      </c>
      <c r="AA337">
        <v>-0.78</v>
      </c>
      <c r="AB337">
        <v>-0.49</v>
      </c>
      <c r="AC337">
        <v>-1.06</v>
      </c>
      <c r="AD337">
        <v>-0.35</v>
      </c>
      <c r="AE337">
        <v>-12.91</v>
      </c>
      <c r="AF337">
        <v>7.08</v>
      </c>
      <c r="AG337">
        <v>92.19</v>
      </c>
      <c r="AH337">
        <v>0.99299999999999999</v>
      </c>
      <c r="AI337">
        <v>6.51</v>
      </c>
      <c r="AJ337">
        <v>14.96</v>
      </c>
      <c r="AK337">
        <v>7.59</v>
      </c>
      <c r="AL337">
        <v>65.7</v>
      </c>
      <c r="AM337">
        <v>46.15</v>
      </c>
      <c r="AN337">
        <v>13.44</v>
      </c>
      <c r="AO337">
        <v>21.25</v>
      </c>
      <c r="AP337">
        <v>14.75</v>
      </c>
      <c r="AQ337">
        <v>47.69</v>
      </c>
    </row>
    <row r="338" spans="1:43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9.5661290322581003</v>
      </c>
      <c r="H338">
        <v>5.1100000000000003</v>
      </c>
      <c r="I338">
        <v>-9.14</v>
      </c>
      <c r="J338">
        <v>5.77</v>
      </c>
      <c r="K338">
        <v>2.6</v>
      </c>
      <c r="L338">
        <v>-6.17</v>
      </c>
      <c r="M338">
        <v>5.04</v>
      </c>
      <c r="N338">
        <v>2.4700000000000002</v>
      </c>
      <c r="O338">
        <v>-6.03</v>
      </c>
      <c r="P338">
        <v>6.94</v>
      </c>
      <c r="Q338">
        <v>0.99</v>
      </c>
      <c r="R338">
        <v>-0.67</v>
      </c>
      <c r="S338">
        <v>17.309999999999999</v>
      </c>
      <c r="T338">
        <v>-0.02</v>
      </c>
      <c r="U338">
        <v>-0.54</v>
      </c>
      <c r="V338">
        <v>4.57</v>
      </c>
      <c r="W338">
        <v>2.14</v>
      </c>
      <c r="X338">
        <v>-3.23</v>
      </c>
      <c r="Y338">
        <v>4.68</v>
      </c>
      <c r="Z338">
        <v>0.84</v>
      </c>
      <c r="AA338">
        <v>-4.3899999999999997</v>
      </c>
      <c r="AB338">
        <v>11.65</v>
      </c>
      <c r="AC338">
        <v>0.09</v>
      </c>
      <c r="AD338">
        <v>-0.74</v>
      </c>
      <c r="AE338">
        <v>18.3</v>
      </c>
      <c r="AF338">
        <v>9.77</v>
      </c>
      <c r="AG338">
        <v>91.78</v>
      </c>
      <c r="AH338">
        <v>1.016</v>
      </c>
      <c r="AI338">
        <v>4.6500000000000004</v>
      </c>
      <c r="AJ338">
        <v>10.52</v>
      </c>
      <c r="AK338">
        <v>9.7100000000000009</v>
      </c>
      <c r="AL338">
        <v>58.27</v>
      </c>
      <c r="AM338">
        <v>32.39</v>
      </c>
      <c r="AN338">
        <v>12.75</v>
      </c>
      <c r="AO338">
        <v>15.17</v>
      </c>
      <c r="AP338">
        <v>19.829999999999998</v>
      </c>
      <c r="AQ338">
        <v>39.130000000000003</v>
      </c>
    </row>
    <row r="339" spans="1:43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12.066296296296001</v>
      </c>
      <c r="H339">
        <v>-1.18</v>
      </c>
      <c r="I339">
        <v>-2.1800000000000002</v>
      </c>
      <c r="J339">
        <v>0.26</v>
      </c>
      <c r="K339">
        <v>2.12</v>
      </c>
      <c r="L339">
        <v>-2.61</v>
      </c>
      <c r="M339">
        <v>2.79</v>
      </c>
      <c r="N339">
        <v>2.81</v>
      </c>
      <c r="O339">
        <v>-2.68</v>
      </c>
      <c r="P339">
        <v>4.68</v>
      </c>
      <c r="Q339">
        <v>0.35</v>
      </c>
      <c r="R339">
        <v>0.12</v>
      </c>
      <c r="S339">
        <v>3.43</v>
      </c>
      <c r="T339">
        <v>0.21</v>
      </c>
      <c r="U339">
        <v>-0.19</v>
      </c>
      <c r="V339">
        <v>3.97</v>
      </c>
      <c r="W339">
        <v>1.76</v>
      </c>
      <c r="X339">
        <v>-0.68</v>
      </c>
      <c r="Y339">
        <v>2.3199999999999998</v>
      </c>
      <c r="Z339">
        <v>1.26</v>
      </c>
      <c r="AA339">
        <v>-0.27</v>
      </c>
      <c r="AB339">
        <v>3.78</v>
      </c>
      <c r="AC339">
        <v>0.03</v>
      </c>
      <c r="AD339">
        <v>-0.09</v>
      </c>
      <c r="AE339">
        <v>1.88</v>
      </c>
      <c r="AF339">
        <v>7.45</v>
      </c>
      <c r="AG339">
        <v>89.53</v>
      </c>
      <c r="AH339">
        <v>0.97</v>
      </c>
      <c r="AI339">
        <v>6.19</v>
      </c>
      <c r="AJ339">
        <v>10.17</v>
      </c>
      <c r="AK339">
        <v>5.53</v>
      </c>
      <c r="AL339">
        <v>47.29</v>
      </c>
      <c r="AM339">
        <v>52.83</v>
      </c>
      <c r="AN339">
        <v>14.25</v>
      </c>
      <c r="AO339">
        <v>17.239999999999998</v>
      </c>
      <c r="AP339">
        <v>15.25</v>
      </c>
      <c r="AQ339">
        <v>48.31</v>
      </c>
    </row>
    <row r="340" spans="1:43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13.005038759690001</v>
      </c>
      <c r="H340">
        <v>5.69</v>
      </c>
      <c r="I340">
        <v>-0.67</v>
      </c>
      <c r="J340">
        <v>2.7</v>
      </c>
      <c r="K340">
        <v>4.17</v>
      </c>
      <c r="L340">
        <v>-2.4</v>
      </c>
      <c r="M340">
        <v>4.03</v>
      </c>
      <c r="N340">
        <v>-7.0000000000000007E-2</v>
      </c>
      <c r="O340">
        <v>-2.13</v>
      </c>
      <c r="P340">
        <v>1.8</v>
      </c>
      <c r="Q340">
        <v>0.43</v>
      </c>
      <c r="R340">
        <v>0.21</v>
      </c>
      <c r="S340">
        <v>2.2799999999999998</v>
      </c>
      <c r="T340">
        <v>0.22</v>
      </c>
      <c r="U340">
        <v>0.12</v>
      </c>
      <c r="V340">
        <v>1.23</v>
      </c>
      <c r="W340">
        <v>2.95</v>
      </c>
      <c r="X340">
        <v>2.0299999999999998</v>
      </c>
      <c r="Y340">
        <v>0.9</v>
      </c>
      <c r="Z340">
        <v>0.83</v>
      </c>
      <c r="AA340">
        <v>0.89</v>
      </c>
      <c r="AB340">
        <v>-7.0000000000000007E-2</v>
      </c>
      <c r="AC340">
        <v>0.08</v>
      </c>
      <c r="AD340">
        <v>0.06</v>
      </c>
      <c r="AE340">
        <v>0</v>
      </c>
      <c r="AF340">
        <v>10.32</v>
      </c>
      <c r="AG340">
        <v>89.45</v>
      </c>
      <c r="AH340">
        <v>0.998</v>
      </c>
      <c r="AI340">
        <v>11.27</v>
      </c>
      <c r="AJ340">
        <v>12.98</v>
      </c>
      <c r="AK340">
        <v>7.73</v>
      </c>
      <c r="AL340">
        <v>35.08</v>
      </c>
      <c r="AM340">
        <v>59.32</v>
      </c>
      <c r="AN340">
        <v>20.49</v>
      </c>
      <c r="AO340">
        <v>19.420000000000002</v>
      </c>
      <c r="AP340">
        <v>17.489999999999998</v>
      </c>
      <c r="AQ340">
        <v>53.95</v>
      </c>
    </row>
    <row r="341" spans="1:43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10.794791666667001</v>
      </c>
      <c r="H341">
        <v>-10.119999999999999</v>
      </c>
      <c r="I341">
        <v>0.86</v>
      </c>
      <c r="J341">
        <v>-4.58</v>
      </c>
      <c r="K341">
        <v>-8.84</v>
      </c>
      <c r="L341">
        <v>1.19</v>
      </c>
      <c r="M341">
        <v>-6.08</v>
      </c>
      <c r="N341">
        <v>-5.9</v>
      </c>
      <c r="O341">
        <v>0.1</v>
      </c>
      <c r="P341">
        <v>-5.21</v>
      </c>
      <c r="Q341">
        <v>-1.26</v>
      </c>
      <c r="R341">
        <v>-0.16</v>
      </c>
      <c r="S341">
        <v>-10.8</v>
      </c>
      <c r="T341">
        <v>-0.76</v>
      </c>
      <c r="U341">
        <v>-0.01</v>
      </c>
      <c r="V341">
        <v>-7.94</v>
      </c>
      <c r="W341">
        <v>-8.82</v>
      </c>
      <c r="X341">
        <v>-0.1</v>
      </c>
      <c r="Y341">
        <v>-8.0500000000000007</v>
      </c>
      <c r="Z341">
        <v>-2.85</v>
      </c>
      <c r="AA341">
        <v>1.24</v>
      </c>
      <c r="AB341">
        <v>-9.17</v>
      </c>
      <c r="AC341">
        <v>-0.54</v>
      </c>
      <c r="AD341">
        <v>-0.02</v>
      </c>
      <c r="AE341">
        <v>-9.2100000000000009</v>
      </c>
      <c r="AF341">
        <v>7.59</v>
      </c>
      <c r="AG341">
        <v>90.91</v>
      </c>
      <c r="AH341">
        <v>0.98499999999999999</v>
      </c>
      <c r="AI341">
        <v>11.23</v>
      </c>
      <c r="AJ341">
        <v>10.77</v>
      </c>
      <c r="AK341">
        <v>9.84</v>
      </c>
      <c r="AL341">
        <v>49.45</v>
      </c>
      <c r="AM341">
        <v>53.3</v>
      </c>
      <c r="AN341">
        <v>17.489999999999998</v>
      </c>
      <c r="AO341">
        <v>16.79</v>
      </c>
      <c r="AP341">
        <v>20.84</v>
      </c>
      <c r="AQ341">
        <v>45.62</v>
      </c>
    </row>
    <row r="342" spans="1:43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9.1531914893616992</v>
      </c>
      <c r="H342">
        <v>-15.09</v>
      </c>
      <c r="I342">
        <v>-3.5</v>
      </c>
      <c r="J342">
        <v>-4.13</v>
      </c>
      <c r="K342">
        <v>-9.74</v>
      </c>
      <c r="L342">
        <v>-4.5599999999999996</v>
      </c>
      <c r="M342">
        <v>-2.41</v>
      </c>
      <c r="N342">
        <v>-7.13</v>
      </c>
      <c r="O342">
        <v>-3.45</v>
      </c>
      <c r="P342">
        <v>-2.4</v>
      </c>
      <c r="Q342">
        <v>-0.81</v>
      </c>
      <c r="R342">
        <v>-0.08</v>
      </c>
      <c r="S342">
        <v>-8.15</v>
      </c>
      <c r="T342">
        <v>-0.64</v>
      </c>
      <c r="U342">
        <v>-0.42</v>
      </c>
      <c r="V342">
        <v>-1.1100000000000001</v>
      </c>
      <c r="W342">
        <v>-10.220000000000001</v>
      </c>
      <c r="X342">
        <v>-2.5499999999999998</v>
      </c>
      <c r="Y342">
        <v>-6.67</v>
      </c>
      <c r="Z342">
        <v>-3.3</v>
      </c>
      <c r="AA342">
        <v>-0.79</v>
      </c>
      <c r="AB342">
        <v>-5.03</v>
      </c>
      <c r="AC342">
        <v>-0.82</v>
      </c>
      <c r="AD342">
        <v>0.36</v>
      </c>
      <c r="AE342">
        <v>-27.39</v>
      </c>
      <c r="AF342">
        <v>6.67</v>
      </c>
      <c r="AG342">
        <v>91.76</v>
      </c>
      <c r="AH342">
        <v>0.98399999999999999</v>
      </c>
      <c r="AI342">
        <v>8.7899999999999991</v>
      </c>
      <c r="AJ342">
        <v>17.02</v>
      </c>
      <c r="AK342">
        <v>7.95</v>
      </c>
      <c r="AL342">
        <v>52.02</v>
      </c>
      <c r="AM342">
        <v>52.5</v>
      </c>
      <c r="AN342">
        <v>14.64</v>
      </c>
      <c r="AO342">
        <v>22.18</v>
      </c>
      <c r="AP342">
        <v>15.2</v>
      </c>
      <c r="AQ342">
        <v>49.07</v>
      </c>
    </row>
    <row r="343" spans="1:43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11.764728682171</v>
      </c>
      <c r="H343">
        <v>2.0699999999999998</v>
      </c>
      <c r="I343">
        <v>-7.32</v>
      </c>
      <c r="J343">
        <v>4.3899999999999997</v>
      </c>
      <c r="K343">
        <v>2.13</v>
      </c>
      <c r="L343">
        <v>-4.24</v>
      </c>
      <c r="M343">
        <v>3.95</v>
      </c>
      <c r="N343">
        <v>2.59</v>
      </c>
      <c r="O343">
        <v>-3.97</v>
      </c>
      <c r="P343">
        <v>5.7</v>
      </c>
      <c r="Q343">
        <v>-0.28000000000000003</v>
      </c>
      <c r="R343">
        <v>-1.1499999999999999</v>
      </c>
      <c r="S343">
        <v>11.13</v>
      </c>
      <c r="T343">
        <v>-0.18</v>
      </c>
      <c r="U343">
        <v>-0.19</v>
      </c>
      <c r="V343">
        <v>0.61</v>
      </c>
      <c r="W343">
        <v>-0.17</v>
      </c>
      <c r="X343">
        <v>-6.11</v>
      </c>
      <c r="Y343">
        <v>6.29</v>
      </c>
      <c r="Z343">
        <v>-2.0099999999999998</v>
      </c>
      <c r="AA343">
        <v>-0.76</v>
      </c>
      <c r="AB343">
        <v>-1.58</v>
      </c>
      <c r="AC343">
        <v>-0.35</v>
      </c>
      <c r="AD343">
        <v>-0.75</v>
      </c>
      <c r="AE343">
        <v>8.89</v>
      </c>
      <c r="AF343">
        <v>7.51</v>
      </c>
      <c r="AG343">
        <v>93.5</v>
      </c>
      <c r="AH343">
        <v>1.01</v>
      </c>
      <c r="AI343">
        <v>8.07</v>
      </c>
      <c r="AJ343">
        <v>14.94</v>
      </c>
      <c r="AK343">
        <v>8.66</v>
      </c>
      <c r="AL343">
        <v>42.82</v>
      </c>
      <c r="AM343">
        <v>48.23</v>
      </c>
      <c r="AN343">
        <v>16.84</v>
      </c>
      <c r="AO343">
        <v>21.35</v>
      </c>
      <c r="AP343">
        <v>16.010000000000002</v>
      </c>
      <c r="AQ343">
        <v>51.26</v>
      </c>
    </row>
    <row r="344" spans="1:43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13.914772727273</v>
      </c>
      <c r="H344">
        <v>10.41</v>
      </c>
      <c r="I344">
        <v>-2.2799999999999998</v>
      </c>
      <c r="J344">
        <v>4.93</v>
      </c>
      <c r="K344">
        <v>9.0500000000000007</v>
      </c>
      <c r="L344">
        <v>-2.79</v>
      </c>
      <c r="M344">
        <v>6.41</v>
      </c>
      <c r="N344">
        <v>6.01</v>
      </c>
      <c r="O344">
        <v>-3.06</v>
      </c>
      <c r="P344">
        <v>7.2</v>
      </c>
      <c r="Q344">
        <v>1.59</v>
      </c>
      <c r="R344">
        <v>0.54</v>
      </c>
      <c r="S344">
        <v>7.5</v>
      </c>
      <c r="T344">
        <v>1.29</v>
      </c>
      <c r="U344">
        <v>-0.14000000000000001</v>
      </c>
      <c r="V344">
        <v>10.17</v>
      </c>
      <c r="W344">
        <v>10.63</v>
      </c>
      <c r="X344">
        <v>1.5</v>
      </c>
      <c r="Y344">
        <v>5.96</v>
      </c>
      <c r="Z344">
        <v>7.15</v>
      </c>
      <c r="AA344">
        <v>-0.28000000000000003</v>
      </c>
      <c r="AB344">
        <v>11.31</v>
      </c>
      <c r="AC344">
        <v>1.36</v>
      </c>
      <c r="AD344">
        <v>-0.01</v>
      </c>
      <c r="AE344">
        <v>17.91</v>
      </c>
      <c r="AF344">
        <v>10.53</v>
      </c>
      <c r="AG344">
        <v>88.76</v>
      </c>
      <c r="AH344">
        <v>0.99299999999999999</v>
      </c>
      <c r="AI344">
        <v>13.62</v>
      </c>
      <c r="AJ344">
        <v>10.88</v>
      </c>
      <c r="AK344">
        <v>8.7200000000000006</v>
      </c>
      <c r="AL344">
        <v>37.93</v>
      </c>
      <c r="AM344">
        <v>60.96</v>
      </c>
      <c r="AN344">
        <v>24.4</v>
      </c>
      <c r="AO344">
        <v>16.170000000000002</v>
      </c>
      <c r="AP344">
        <v>18.91</v>
      </c>
      <c r="AQ344">
        <v>56.33</v>
      </c>
    </row>
    <row r="345" spans="1:43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13.177777777777999</v>
      </c>
      <c r="H345">
        <v>8.4600000000000009</v>
      </c>
      <c r="I345">
        <v>0.92</v>
      </c>
      <c r="J345">
        <v>3.1</v>
      </c>
      <c r="K345">
        <v>6.05</v>
      </c>
      <c r="L345">
        <v>0.86</v>
      </c>
      <c r="M345">
        <v>2.98</v>
      </c>
      <c r="N345">
        <v>3.84</v>
      </c>
      <c r="O345">
        <v>0.04</v>
      </c>
      <c r="P345">
        <v>3.21</v>
      </c>
      <c r="Q345">
        <v>1.51</v>
      </c>
      <c r="R345">
        <v>0.54</v>
      </c>
      <c r="S345">
        <v>9.73</v>
      </c>
      <c r="T345">
        <v>0.53</v>
      </c>
      <c r="U345">
        <v>0.11</v>
      </c>
      <c r="V345">
        <v>3.68</v>
      </c>
      <c r="W345">
        <v>5.4</v>
      </c>
      <c r="X345">
        <v>1.96</v>
      </c>
      <c r="Y345">
        <v>2.83</v>
      </c>
      <c r="Z345">
        <v>2.65</v>
      </c>
      <c r="AA345">
        <v>-0.47</v>
      </c>
      <c r="AB345">
        <v>6.41</v>
      </c>
      <c r="AC345">
        <v>1.43</v>
      </c>
      <c r="AD345">
        <v>0.56000000000000005</v>
      </c>
      <c r="AE345">
        <v>11.63</v>
      </c>
      <c r="AF345">
        <v>10.51</v>
      </c>
      <c r="AG345">
        <v>90.71</v>
      </c>
      <c r="AH345">
        <v>1.012</v>
      </c>
      <c r="AI345">
        <v>11.48</v>
      </c>
      <c r="AJ345">
        <v>13.37</v>
      </c>
      <c r="AK345">
        <v>7.3</v>
      </c>
      <c r="AL345">
        <v>44.68</v>
      </c>
      <c r="AM345">
        <v>61.11</v>
      </c>
      <c r="AN345">
        <v>22.86</v>
      </c>
      <c r="AO345">
        <v>19.350000000000001</v>
      </c>
      <c r="AP345">
        <v>17.55</v>
      </c>
      <c r="AQ345">
        <v>56.57</v>
      </c>
    </row>
    <row r="346" spans="1:43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11.083333333333</v>
      </c>
      <c r="H346">
        <v>-5.36</v>
      </c>
      <c r="I346">
        <v>5.76</v>
      </c>
      <c r="J346">
        <v>-4.58</v>
      </c>
      <c r="K346">
        <v>-4.1100000000000003</v>
      </c>
      <c r="L346">
        <v>4.45</v>
      </c>
      <c r="M346">
        <v>-5.0599999999999996</v>
      </c>
      <c r="N346">
        <v>-3.08</v>
      </c>
      <c r="O346">
        <v>0.56999999999999995</v>
      </c>
      <c r="P346">
        <v>-3</v>
      </c>
      <c r="Q346">
        <v>-1.07</v>
      </c>
      <c r="R346">
        <v>-0.05</v>
      </c>
      <c r="S346">
        <v>-12.87</v>
      </c>
      <c r="T346">
        <v>0.11</v>
      </c>
      <c r="U346">
        <v>0.17</v>
      </c>
      <c r="V346">
        <v>-0.61</v>
      </c>
      <c r="W346">
        <v>1</v>
      </c>
      <c r="X346">
        <v>2.0699999999999998</v>
      </c>
      <c r="Y346">
        <v>-0.95</v>
      </c>
      <c r="Z346">
        <v>0.86</v>
      </c>
      <c r="AA346">
        <v>1.28</v>
      </c>
      <c r="AB346">
        <v>-1.07</v>
      </c>
      <c r="AC346">
        <v>-0.25</v>
      </c>
      <c r="AD346">
        <v>-0.21</v>
      </c>
      <c r="AE346">
        <v>-1.47</v>
      </c>
      <c r="AF346">
        <v>5.0199999999999996</v>
      </c>
      <c r="AG346">
        <v>91.15</v>
      </c>
      <c r="AH346">
        <v>0.96199999999999997</v>
      </c>
      <c r="AI346">
        <v>8.3699999999999992</v>
      </c>
      <c r="AJ346">
        <v>11.44</v>
      </c>
      <c r="AK346">
        <v>6.64</v>
      </c>
      <c r="AL346">
        <v>52.78</v>
      </c>
      <c r="AM346">
        <v>55.74</v>
      </c>
      <c r="AN346">
        <v>15.63</v>
      </c>
      <c r="AO346">
        <v>17.47</v>
      </c>
      <c r="AP346">
        <v>15.26</v>
      </c>
      <c r="AQ346">
        <v>50.6</v>
      </c>
    </row>
    <row r="347" spans="1:43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12.304074074074</v>
      </c>
      <c r="H347">
        <v>-0.01</v>
      </c>
      <c r="I347">
        <v>10.31</v>
      </c>
      <c r="J347">
        <v>-4.08</v>
      </c>
      <c r="K347">
        <v>-1.38</v>
      </c>
      <c r="L347">
        <v>8.0500000000000007</v>
      </c>
      <c r="M347">
        <v>-5.3</v>
      </c>
      <c r="N347">
        <v>1.52</v>
      </c>
      <c r="O347">
        <v>5.23</v>
      </c>
      <c r="P347">
        <v>-2.82</v>
      </c>
      <c r="Q347">
        <v>0.53</v>
      </c>
      <c r="R347">
        <v>0.84</v>
      </c>
      <c r="S347">
        <v>-1.1599999999999999</v>
      </c>
      <c r="T347">
        <v>0.16</v>
      </c>
      <c r="U347">
        <v>0.39</v>
      </c>
      <c r="V347">
        <v>-1.86</v>
      </c>
      <c r="W347">
        <v>4.24</v>
      </c>
      <c r="X347">
        <v>3.42</v>
      </c>
      <c r="Y347">
        <v>1.32</v>
      </c>
      <c r="Z347">
        <v>1.38</v>
      </c>
      <c r="AA347">
        <v>2.2999999999999998</v>
      </c>
      <c r="AB347">
        <v>-1.1399999999999999</v>
      </c>
      <c r="AC347">
        <v>0.02</v>
      </c>
      <c r="AD347">
        <v>0.52</v>
      </c>
      <c r="AE347">
        <v>-7.85</v>
      </c>
      <c r="AF347">
        <v>8.61</v>
      </c>
      <c r="AG347">
        <v>90.1</v>
      </c>
      <c r="AH347">
        <v>0.98699999999999999</v>
      </c>
      <c r="AI347">
        <v>9.75</v>
      </c>
      <c r="AJ347">
        <v>12.14</v>
      </c>
      <c r="AK347">
        <v>9.32</v>
      </c>
      <c r="AL347">
        <v>43.02</v>
      </c>
      <c r="AM347">
        <v>51.14</v>
      </c>
      <c r="AN347">
        <v>18.75</v>
      </c>
      <c r="AO347">
        <v>18.86</v>
      </c>
      <c r="AP347">
        <v>21.13</v>
      </c>
      <c r="AQ347">
        <v>47.01</v>
      </c>
    </row>
    <row r="348" spans="1:43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12.888095238095</v>
      </c>
      <c r="H348">
        <v>12.04</v>
      </c>
      <c r="I348">
        <v>0.82</v>
      </c>
      <c r="J348">
        <v>3.63</v>
      </c>
      <c r="K348">
        <v>6.94</v>
      </c>
      <c r="L348">
        <v>2.6</v>
      </c>
      <c r="M348">
        <v>1.8</v>
      </c>
      <c r="N348">
        <v>3.84</v>
      </c>
      <c r="O348">
        <v>4.57</v>
      </c>
      <c r="P348">
        <v>-1.34</v>
      </c>
      <c r="Q348">
        <v>0.88</v>
      </c>
      <c r="R348">
        <v>-0.27</v>
      </c>
      <c r="S348">
        <v>11.56</v>
      </c>
      <c r="T348">
        <v>0.32</v>
      </c>
      <c r="U348">
        <v>-0.16</v>
      </c>
      <c r="V348">
        <v>4.38</v>
      </c>
      <c r="W348">
        <v>6.95</v>
      </c>
      <c r="X348">
        <v>-2.5299999999999998</v>
      </c>
      <c r="Y348">
        <v>8.02</v>
      </c>
      <c r="Z348">
        <v>3.54</v>
      </c>
      <c r="AA348">
        <v>-0.06</v>
      </c>
      <c r="AB348">
        <v>6.67</v>
      </c>
      <c r="AC348">
        <v>0.03</v>
      </c>
      <c r="AD348">
        <v>-0.15</v>
      </c>
      <c r="AE348">
        <v>3.58</v>
      </c>
      <c r="AF348">
        <v>8.58</v>
      </c>
      <c r="AG348">
        <v>93.69</v>
      </c>
      <c r="AH348">
        <v>1.0229999999999999</v>
      </c>
      <c r="AI348">
        <v>11.31</v>
      </c>
      <c r="AJ348">
        <v>15.43</v>
      </c>
      <c r="AK348">
        <v>6.12</v>
      </c>
      <c r="AL348">
        <v>46.55</v>
      </c>
      <c r="AM348">
        <v>64.89</v>
      </c>
      <c r="AN348">
        <v>21.68</v>
      </c>
      <c r="AO348">
        <v>20.75</v>
      </c>
      <c r="AP348">
        <v>13.7</v>
      </c>
      <c r="AQ348">
        <v>61.28</v>
      </c>
    </row>
    <row r="349" spans="1:43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8.8295138888889007</v>
      </c>
      <c r="H349">
        <v>-3.8</v>
      </c>
      <c r="I349">
        <v>-2.81</v>
      </c>
      <c r="J349">
        <v>-0.64</v>
      </c>
      <c r="K349">
        <v>-1.47</v>
      </c>
      <c r="L349">
        <v>-3.99</v>
      </c>
      <c r="M349">
        <v>1.41</v>
      </c>
      <c r="N349">
        <v>-2.0299999999999998</v>
      </c>
      <c r="O349">
        <v>-3.54</v>
      </c>
      <c r="P349">
        <v>1.1599999999999999</v>
      </c>
      <c r="Q349">
        <v>-0.93</v>
      </c>
      <c r="R349">
        <v>-0.2</v>
      </c>
      <c r="S349">
        <v>-11.19</v>
      </c>
      <c r="T349">
        <v>-0.56000000000000005</v>
      </c>
      <c r="U349">
        <v>-0.08</v>
      </c>
      <c r="V349">
        <v>-5.56</v>
      </c>
      <c r="W349">
        <v>-8</v>
      </c>
      <c r="X349">
        <v>2.74</v>
      </c>
      <c r="Y349">
        <v>-11.45</v>
      </c>
      <c r="Z349">
        <v>-3.14</v>
      </c>
      <c r="AA349">
        <v>0.85</v>
      </c>
      <c r="AB349">
        <v>-9.69</v>
      </c>
      <c r="AC349">
        <v>-0.62</v>
      </c>
      <c r="AD349">
        <v>-0.4</v>
      </c>
      <c r="AE349">
        <v>-7.97</v>
      </c>
      <c r="AF349">
        <v>4.84</v>
      </c>
      <c r="AG349">
        <v>90.77</v>
      </c>
      <c r="AH349">
        <v>0.95599999999999996</v>
      </c>
      <c r="AI349">
        <v>7.79</v>
      </c>
      <c r="AJ349">
        <v>11.04</v>
      </c>
      <c r="AK349">
        <v>8.35</v>
      </c>
      <c r="AL349">
        <v>53.23</v>
      </c>
      <c r="AM349">
        <v>48.25</v>
      </c>
      <c r="AN349">
        <v>14.16</v>
      </c>
      <c r="AO349">
        <v>16.28</v>
      </c>
      <c r="AP349">
        <v>18.12</v>
      </c>
      <c r="AQ349">
        <v>43.86</v>
      </c>
    </row>
    <row r="350" spans="1:43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9.4954545454544999</v>
      </c>
      <c r="H350">
        <v>0.42</v>
      </c>
      <c r="I350">
        <v>0.54</v>
      </c>
      <c r="J350">
        <v>-0.1</v>
      </c>
      <c r="K350">
        <v>-3.81</v>
      </c>
      <c r="L350">
        <v>-0.56000000000000005</v>
      </c>
      <c r="M350">
        <v>-1.64</v>
      </c>
      <c r="N350">
        <v>-0.74</v>
      </c>
      <c r="O350">
        <v>-3.24</v>
      </c>
      <c r="P350">
        <v>2.58</v>
      </c>
      <c r="Q350">
        <v>0.45</v>
      </c>
      <c r="R350">
        <v>-0.2</v>
      </c>
      <c r="S350">
        <v>6.26</v>
      </c>
      <c r="T350">
        <v>-0.76</v>
      </c>
      <c r="U350">
        <v>-0.52</v>
      </c>
      <c r="V350">
        <v>-0.32</v>
      </c>
      <c r="W350">
        <v>-5.71</v>
      </c>
      <c r="X350">
        <v>-2.86</v>
      </c>
      <c r="Y350">
        <v>-1.57</v>
      </c>
      <c r="Z350">
        <v>-2.17</v>
      </c>
      <c r="AA350">
        <v>-1.92</v>
      </c>
      <c r="AB350">
        <v>1.25</v>
      </c>
      <c r="AC350">
        <v>-0.01</v>
      </c>
      <c r="AD350">
        <v>-0.31</v>
      </c>
      <c r="AE350">
        <v>5.65</v>
      </c>
      <c r="AF350">
        <v>8.5500000000000007</v>
      </c>
      <c r="AG350">
        <v>90.36</v>
      </c>
      <c r="AH350">
        <v>0.98899999999999999</v>
      </c>
      <c r="AI350">
        <v>10.34</v>
      </c>
      <c r="AJ350">
        <v>10.91</v>
      </c>
      <c r="AK350">
        <v>7.75</v>
      </c>
      <c r="AL350">
        <v>47.1</v>
      </c>
      <c r="AM350">
        <v>57.14</v>
      </c>
      <c r="AN350">
        <v>19.53</v>
      </c>
      <c r="AO350">
        <v>15.51</v>
      </c>
      <c r="AP350">
        <v>17.809999999999999</v>
      </c>
      <c r="AQ350">
        <v>52.31</v>
      </c>
    </row>
    <row r="351" spans="1:43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11.129166666667</v>
      </c>
      <c r="H351">
        <v>-7.29</v>
      </c>
      <c r="I351">
        <v>2.54</v>
      </c>
      <c r="J351">
        <v>-4.54</v>
      </c>
      <c r="K351">
        <v>-6.91</v>
      </c>
      <c r="L351">
        <v>0.47</v>
      </c>
      <c r="M351">
        <v>-4.87</v>
      </c>
      <c r="N351">
        <v>-2.71</v>
      </c>
      <c r="O351">
        <v>-0.69</v>
      </c>
      <c r="P351">
        <v>-2.0099999999999998</v>
      </c>
      <c r="Q351">
        <v>-0.2</v>
      </c>
      <c r="R351">
        <v>-0.46</v>
      </c>
      <c r="S351">
        <v>4.16</v>
      </c>
      <c r="T351">
        <v>-0.37</v>
      </c>
      <c r="U351">
        <v>-0.09</v>
      </c>
      <c r="V351">
        <v>-2.9</v>
      </c>
      <c r="W351">
        <v>-4.0199999999999996</v>
      </c>
      <c r="X351">
        <v>-1.22</v>
      </c>
      <c r="Y351">
        <v>-2.68</v>
      </c>
      <c r="Z351">
        <v>-2.2200000000000002</v>
      </c>
      <c r="AA351">
        <v>-0.56999999999999995</v>
      </c>
      <c r="AB351">
        <v>-3.77</v>
      </c>
      <c r="AC351">
        <v>0.7</v>
      </c>
      <c r="AD351">
        <v>-0.16</v>
      </c>
      <c r="AE351">
        <v>10.68</v>
      </c>
      <c r="AF351">
        <v>12.39</v>
      </c>
      <c r="AG351">
        <v>93.9</v>
      </c>
      <c r="AH351">
        <v>1.0629999999999999</v>
      </c>
      <c r="AI351">
        <v>7.3</v>
      </c>
      <c r="AJ351">
        <v>12.47</v>
      </c>
      <c r="AK351">
        <v>7.3</v>
      </c>
      <c r="AL351">
        <v>59.19</v>
      </c>
      <c r="AM351">
        <v>50</v>
      </c>
      <c r="AN351">
        <v>12.69</v>
      </c>
      <c r="AO351">
        <v>18.309999999999999</v>
      </c>
      <c r="AP351">
        <v>14.49</v>
      </c>
      <c r="AQ351">
        <v>46.69</v>
      </c>
    </row>
    <row r="352" spans="1:43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12.91134751773</v>
      </c>
      <c r="H352">
        <v>6.71</v>
      </c>
      <c r="I352">
        <v>-0.67</v>
      </c>
      <c r="J352">
        <v>2.65</v>
      </c>
      <c r="K352">
        <v>6.78</v>
      </c>
      <c r="L352">
        <v>-2.69</v>
      </c>
      <c r="M352">
        <v>5.16</v>
      </c>
      <c r="N352">
        <v>3.17</v>
      </c>
      <c r="O352">
        <v>-2.44</v>
      </c>
      <c r="P352">
        <v>4.63</v>
      </c>
      <c r="Q352">
        <v>1.25</v>
      </c>
      <c r="R352">
        <v>-0.06</v>
      </c>
      <c r="S352">
        <v>12.04</v>
      </c>
      <c r="T352">
        <v>0.39</v>
      </c>
      <c r="U352">
        <v>-0.19</v>
      </c>
      <c r="V352">
        <v>5.31</v>
      </c>
      <c r="W352">
        <v>3.43</v>
      </c>
      <c r="X352">
        <v>0.28999999999999998</v>
      </c>
      <c r="Y352">
        <v>2.4300000000000002</v>
      </c>
      <c r="Z352">
        <v>-0.18</v>
      </c>
      <c r="AA352">
        <v>-1.91</v>
      </c>
      <c r="AB352">
        <v>4.5599999999999996</v>
      </c>
      <c r="AC352">
        <v>0.78</v>
      </c>
      <c r="AD352">
        <v>-0.49</v>
      </c>
      <c r="AE352">
        <v>24.73</v>
      </c>
      <c r="AF352">
        <v>9.5500000000000007</v>
      </c>
      <c r="AG352">
        <v>92</v>
      </c>
      <c r="AH352">
        <v>1.016</v>
      </c>
      <c r="AI352">
        <v>14.63</v>
      </c>
      <c r="AJ352">
        <v>13.64</v>
      </c>
      <c r="AK352">
        <v>10.88</v>
      </c>
      <c r="AL352">
        <v>42.02</v>
      </c>
      <c r="AM352">
        <v>57.36</v>
      </c>
      <c r="AN352">
        <v>24.32</v>
      </c>
      <c r="AO352">
        <v>17.8</v>
      </c>
      <c r="AP352">
        <v>20.66</v>
      </c>
      <c r="AQ352">
        <v>54.07</v>
      </c>
    </row>
    <row r="353" spans="1:43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10.967054263566</v>
      </c>
      <c r="H353">
        <v>-5.42</v>
      </c>
      <c r="I353">
        <v>-5.03</v>
      </c>
      <c r="J353">
        <v>0.04</v>
      </c>
      <c r="K353">
        <v>-2.82</v>
      </c>
      <c r="L353">
        <v>-5.27</v>
      </c>
      <c r="M353">
        <v>1.72</v>
      </c>
      <c r="N353">
        <v>-2.75</v>
      </c>
      <c r="O353">
        <v>-3.8</v>
      </c>
      <c r="P353">
        <v>1.1399999999999999</v>
      </c>
      <c r="Q353">
        <v>-1.1399999999999999</v>
      </c>
      <c r="R353">
        <v>-0.25</v>
      </c>
      <c r="S353">
        <v>-8.7200000000000006</v>
      </c>
      <c r="T353">
        <v>-0.56999999999999995</v>
      </c>
      <c r="U353">
        <v>-0.14000000000000001</v>
      </c>
      <c r="V353">
        <v>-4.3600000000000003</v>
      </c>
      <c r="W353">
        <v>-6.92</v>
      </c>
      <c r="X353">
        <v>-2.9</v>
      </c>
      <c r="Y353">
        <v>-3.55</v>
      </c>
      <c r="Z353">
        <v>-3.91</v>
      </c>
      <c r="AA353">
        <v>-0.24</v>
      </c>
      <c r="AB353">
        <v>-9.16</v>
      </c>
      <c r="AC353">
        <v>-1.1599999999999999</v>
      </c>
      <c r="AD353">
        <v>-0.21</v>
      </c>
      <c r="AE353">
        <v>-24.37</v>
      </c>
      <c r="AF353">
        <v>7.37</v>
      </c>
      <c r="AG353">
        <v>90.4</v>
      </c>
      <c r="AH353">
        <v>0.97799999999999998</v>
      </c>
      <c r="AI353">
        <v>4.58</v>
      </c>
      <c r="AJ353">
        <v>14.63</v>
      </c>
      <c r="AK353">
        <v>7.63</v>
      </c>
      <c r="AL353">
        <v>48.98</v>
      </c>
      <c r="AM353">
        <v>37.5</v>
      </c>
      <c r="AN353">
        <v>10.43</v>
      </c>
      <c r="AO353">
        <v>19.59</v>
      </c>
      <c r="AP353">
        <v>16.41</v>
      </c>
      <c r="AQ353">
        <v>38.86</v>
      </c>
    </row>
    <row r="354" spans="1:43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9.4495370370370004</v>
      </c>
      <c r="H354">
        <v>-12.35</v>
      </c>
      <c r="I354">
        <v>-9.6999999999999993</v>
      </c>
      <c r="J354">
        <v>-2.39</v>
      </c>
      <c r="K354">
        <v>-11.8</v>
      </c>
      <c r="L354">
        <v>-8.0399999999999991</v>
      </c>
      <c r="M354">
        <v>-3.99</v>
      </c>
      <c r="N354">
        <v>-9.2200000000000006</v>
      </c>
      <c r="O354">
        <v>-3.67</v>
      </c>
      <c r="P354">
        <v>-6.27</v>
      </c>
      <c r="Q354">
        <v>-1.38</v>
      </c>
      <c r="R354">
        <v>0.15</v>
      </c>
      <c r="S354">
        <v>-17.829999999999998</v>
      </c>
      <c r="T354">
        <v>-0.81</v>
      </c>
      <c r="U354">
        <v>-0.28000000000000003</v>
      </c>
      <c r="V354">
        <v>-7.01</v>
      </c>
      <c r="W354">
        <v>-8.27</v>
      </c>
      <c r="X354">
        <v>-5.03</v>
      </c>
      <c r="Y354">
        <v>-4.66</v>
      </c>
      <c r="Z354">
        <v>-2.86</v>
      </c>
      <c r="AA354">
        <v>-1.06</v>
      </c>
      <c r="AB354">
        <v>-5.5</v>
      </c>
      <c r="AC354">
        <v>-0.65</v>
      </c>
      <c r="AD354">
        <v>-7.0000000000000007E-2</v>
      </c>
      <c r="AE354">
        <v>-14.43</v>
      </c>
      <c r="AF354">
        <v>6.84</v>
      </c>
      <c r="AG354">
        <v>90.7</v>
      </c>
      <c r="AH354">
        <v>0.97499999999999998</v>
      </c>
      <c r="AI354">
        <v>9</v>
      </c>
      <c r="AJ354">
        <v>12.7</v>
      </c>
      <c r="AK354">
        <v>7.94</v>
      </c>
      <c r="AL354">
        <v>49.03</v>
      </c>
      <c r="AM354">
        <v>53.13</v>
      </c>
      <c r="AN354">
        <v>15.87</v>
      </c>
      <c r="AO354">
        <v>17.809999999999999</v>
      </c>
      <c r="AP354">
        <v>15.17</v>
      </c>
      <c r="AQ354">
        <v>51.14</v>
      </c>
    </row>
    <row r="355" spans="1:43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11.969727891155999</v>
      </c>
      <c r="H355">
        <v>-9.1199999999999992</v>
      </c>
      <c r="I355">
        <v>13.06</v>
      </c>
      <c r="J355">
        <v>-9.0399999999999991</v>
      </c>
      <c r="K355">
        <v>-3.83</v>
      </c>
      <c r="L355">
        <v>10.51</v>
      </c>
      <c r="M355">
        <v>-8.36</v>
      </c>
      <c r="N355">
        <v>-2.41</v>
      </c>
      <c r="O355">
        <v>7.79</v>
      </c>
      <c r="P355">
        <v>-8.57</v>
      </c>
      <c r="Q355">
        <v>-0.97</v>
      </c>
      <c r="R355">
        <v>0.91</v>
      </c>
      <c r="S355">
        <v>-19.07</v>
      </c>
      <c r="T355">
        <v>-0.51</v>
      </c>
      <c r="U355">
        <v>0.52</v>
      </c>
      <c r="V355">
        <v>-10.51</v>
      </c>
      <c r="W355">
        <v>-7.23</v>
      </c>
      <c r="X355">
        <v>6.12</v>
      </c>
      <c r="Y355">
        <v>-12.55</v>
      </c>
      <c r="Z355">
        <v>-2.36</v>
      </c>
      <c r="AA355">
        <v>3.42</v>
      </c>
      <c r="AB355">
        <v>-13.19</v>
      </c>
      <c r="AC355">
        <v>-1</v>
      </c>
      <c r="AD355">
        <v>0.37</v>
      </c>
      <c r="AE355">
        <v>-29.45</v>
      </c>
      <c r="AF355">
        <v>5.78</v>
      </c>
      <c r="AG355">
        <v>90.46</v>
      </c>
      <c r="AH355">
        <v>0.96199999999999997</v>
      </c>
      <c r="AI355">
        <v>9.1</v>
      </c>
      <c r="AJ355">
        <v>12.48</v>
      </c>
      <c r="AK355">
        <v>7.77</v>
      </c>
      <c r="AL355">
        <v>49.41</v>
      </c>
      <c r="AM355">
        <v>53.94</v>
      </c>
      <c r="AN355">
        <v>15.45</v>
      </c>
      <c r="AO355">
        <v>18.82</v>
      </c>
      <c r="AP355">
        <v>19.23</v>
      </c>
      <c r="AQ355">
        <v>44.54</v>
      </c>
    </row>
    <row r="356" spans="1:43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14.342962962963</v>
      </c>
      <c r="H356">
        <v>16.3</v>
      </c>
      <c r="I356">
        <v>-7.12</v>
      </c>
      <c r="J356">
        <v>9.4</v>
      </c>
      <c r="K356">
        <v>7.84</v>
      </c>
      <c r="L356">
        <v>-5.46</v>
      </c>
      <c r="M356">
        <v>7.74</v>
      </c>
      <c r="N356">
        <v>4.78</v>
      </c>
      <c r="O356">
        <v>-2.65</v>
      </c>
      <c r="P356">
        <v>6.07</v>
      </c>
      <c r="Q356">
        <v>1.56</v>
      </c>
      <c r="R356">
        <v>-0.06</v>
      </c>
      <c r="S356">
        <v>15.1</v>
      </c>
      <c r="T356">
        <v>0.46</v>
      </c>
      <c r="U356">
        <v>-0.11</v>
      </c>
      <c r="V356">
        <v>5.56</v>
      </c>
      <c r="W356">
        <v>6.43</v>
      </c>
      <c r="X356">
        <v>-1.72</v>
      </c>
      <c r="Y356">
        <v>7.4</v>
      </c>
      <c r="Z356">
        <v>2.93</v>
      </c>
      <c r="AA356">
        <v>-1.24</v>
      </c>
      <c r="AB356">
        <v>9.2799999999999994</v>
      </c>
      <c r="AC356">
        <v>0.91</v>
      </c>
      <c r="AD356">
        <v>0.37</v>
      </c>
      <c r="AE356">
        <v>8.83</v>
      </c>
      <c r="AF356">
        <v>10.029999999999999</v>
      </c>
      <c r="AG356">
        <v>90.04</v>
      </c>
      <c r="AH356">
        <v>1.0009999999999999</v>
      </c>
      <c r="AI356">
        <v>10.23</v>
      </c>
      <c r="AJ356">
        <v>14.59</v>
      </c>
      <c r="AK356">
        <v>11.62</v>
      </c>
      <c r="AL356">
        <v>39.97</v>
      </c>
      <c r="AM356">
        <v>46.81</v>
      </c>
      <c r="AN356">
        <v>22.4</v>
      </c>
      <c r="AO356">
        <v>21.1</v>
      </c>
      <c r="AP356">
        <v>21.47</v>
      </c>
      <c r="AQ356">
        <v>51.06</v>
      </c>
    </row>
    <row r="357" spans="1:43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11.211538461538</v>
      </c>
      <c r="H357">
        <v>3.16</v>
      </c>
      <c r="I357">
        <v>1.25</v>
      </c>
      <c r="J357">
        <v>0.82</v>
      </c>
      <c r="K357">
        <v>1.42</v>
      </c>
      <c r="L357">
        <v>2.59</v>
      </c>
      <c r="M357">
        <v>-0.56000000000000005</v>
      </c>
      <c r="N357">
        <v>-0.79</v>
      </c>
      <c r="O357">
        <v>1.85</v>
      </c>
      <c r="P357">
        <v>-2.09</v>
      </c>
      <c r="Q357">
        <v>-0.35</v>
      </c>
      <c r="R357">
        <v>-0.45</v>
      </c>
      <c r="S357">
        <v>0.52</v>
      </c>
      <c r="T357">
        <v>7.0000000000000007E-2</v>
      </c>
      <c r="U357">
        <v>0.12</v>
      </c>
      <c r="V357">
        <v>-0.35</v>
      </c>
      <c r="W357">
        <v>1.85</v>
      </c>
      <c r="X357">
        <v>-1.65</v>
      </c>
      <c r="Y357">
        <v>3.01</v>
      </c>
      <c r="Z357">
        <v>1.83</v>
      </c>
      <c r="AA357">
        <v>0.67</v>
      </c>
      <c r="AB357">
        <v>2.63</v>
      </c>
      <c r="AC357">
        <v>-0.24</v>
      </c>
      <c r="AD357">
        <v>0.22</v>
      </c>
      <c r="AE357">
        <v>-7.87</v>
      </c>
      <c r="AF357">
        <v>8.65</v>
      </c>
      <c r="AG357">
        <v>91.84</v>
      </c>
      <c r="AH357">
        <v>1.0049999999999999</v>
      </c>
      <c r="AI357">
        <v>5.08</v>
      </c>
      <c r="AJ357">
        <v>11.8</v>
      </c>
      <c r="AK357">
        <v>10.84</v>
      </c>
      <c r="AL357">
        <v>49.13</v>
      </c>
      <c r="AM357">
        <v>31.9</v>
      </c>
      <c r="AN357">
        <v>9.4700000000000006</v>
      </c>
      <c r="AO357">
        <v>15.37</v>
      </c>
      <c r="AP357">
        <v>21.96</v>
      </c>
      <c r="AQ357">
        <v>30.13</v>
      </c>
    </row>
    <row r="358" spans="1:43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12.522222222222</v>
      </c>
      <c r="H358">
        <v>1.27</v>
      </c>
      <c r="I358">
        <v>4.96</v>
      </c>
      <c r="J358">
        <v>-1.29</v>
      </c>
      <c r="K358">
        <v>0.83</v>
      </c>
      <c r="L358">
        <v>2.77</v>
      </c>
      <c r="M358">
        <v>-0.96</v>
      </c>
      <c r="N358">
        <v>7.0000000000000007E-2</v>
      </c>
      <c r="O358">
        <v>0.19</v>
      </c>
      <c r="P358">
        <v>-0.08</v>
      </c>
      <c r="Q358">
        <v>0.72</v>
      </c>
      <c r="R358">
        <v>0.12</v>
      </c>
      <c r="S358">
        <v>6.47</v>
      </c>
      <c r="T358">
        <v>0.22</v>
      </c>
      <c r="U358">
        <v>0.46</v>
      </c>
      <c r="V358">
        <v>-1.66</v>
      </c>
      <c r="W358">
        <v>-0.22</v>
      </c>
      <c r="X358">
        <v>1.51</v>
      </c>
      <c r="Y358">
        <v>-1.41</v>
      </c>
      <c r="Z358">
        <v>1.37</v>
      </c>
      <c r="AA358">
        <v>2.4900000000000002</v>
      </c>
      <c r="AB358">
        <v>-1.79</v>
      </c>
      <c r="AC358">
        <v>0.96</v>
      </c>
      <c r="AD358">
        <v>0.55000000000000004</v>
      </c>
      <c r="AE358">
        <v>7.01</v>
      </c>
      <c r="AF358">
        <v>10.15</v>
      </c>
      <c r="AG358">
        <v>92.14</v>
      </c>
      <c r="AH358">
        <v>1.0229999999999999</v>
      </c>
      <c r="AI358">
        <v>9.2799999999999994</v>
      </c>
      <c r="AJ358">
        <v>12.98</v>
      </c>
      <c r="AK358">
        <v>14.27</v>
      </c>
      <c r="AL358">
        <v>41.33</v>
      </c>
      <c r="AM358">
        <v>39.409999999999997</v>
      </c>
      <c r="AN358">
        <v>15.37</v>
      </c>
      <c r="AO358">
        <v>18.97</v>
      </c>
      <c r="AP358">
        <v>25.65</v>
      </c>
      <c r="AQ358">
        <v>37.47</v>
      </c>
    </row>
    <row r="359" spans="1:43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13.460984848484999</v>
      </c>
      <c r="H359">
        <v>-1.65</v>
      </c>
      <c r="I359">
        <v>5.31</v>
      </c>
      <c r="J359">
        <v>-3.21</v>
      </c>
      <c r="K359">
        <v>-0.22</v>
      </c>
      <c r="L359">
        <v>5.99</v>
      </c>
      <c r="M359">
        <v>-4.07</v>
      </c>
      <c r="N359">
        <v>0.06</v>
      </c>
      <c r="O359">
        <v>4.63</v>
      </c>
      <c r="P359">
        <v>-4.32</v>
      </c>
      <c r="Q359">
        <v>1.06</v>
      </c>
      <c r="R359">
        <v>-0.37</v>
      </c>
      <c r="S359">
        <v>13.23</v>
      </c>
      <c r="T359">
        <v>0.09</v>
      </c>
      <c r="U359">
        <v>0.55000000000000004</v>
      </c>
      <c r="V359">
        <v>-4.7300000000000004</v>
      </c>
      <c r="W359">
        <v>-1.81</v>
      </c>
      <c r="X359">
        <v>5.92</v>
      </c>
      <c r="Y359">
        <v>-7.65</v>
      </c>
      <c r="Z359">
        <v>-0.95</v>
      </c>
      <c r="AA359">
        <v>1.06</v>
      </c>
      <c r="AB359">
        <v>-4.6100000000000003</v>
      </c>
      <c r="AC359">
        <v>0.09</v>
      </c>
      <c r="AD359">
        <v>0.04</v>
      </c>
      <c r="AE359">
        <v>0.63</v>
      </c>
      <c r="AF359">
        <v>10.25</v>
      </c>
      <c r="AG359">
        <v>92.2</v>
      </c>
      <c r="AH359">
        <v>1.024</v>
      </c>
      <c r="AI359">
        <v>12.87</v>
      </c>
      <c r="AJ359">
        <v>9.42</v>
      </c>
      <c r="AK359">
        <v>5.27</v>
      </c>
      <c r="AL359">
        <v>47.51</v>
      </c>
      <c r="AM359">
        <v>70.95</v>
      </c>
      <c r="AN359">
        <v>23.81</v>
      </c>
      <c r="AO359">
        <v>15.5</v>
      </c>
      <c r="AP359">
        <v>14.69</v>
      </c>
      <c r="AQ359">
        <v>61.84</v>
      </c>
    </row>
    <row r="360" spans="1:43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13.074113475177001</v>
      </c>
      <c r="H360">
        <v>-4.76</v>
      </c>
      <c r="I360">
        <v>4.32</v>
      </c>
      <c r="J360">
        <v>-3.81</v>
      </c>
      <c r="K360">
        <v>-1.42</v>
      </c>
      <c r="L360">
        <v>2.36</v>
      </c>
      <c r="M360">
        <v>-2.29</v>
      </c>
      <c r="N360">
        <v>0.2</v>
      </c>
      <c r="O360">
        <v>0.27</v>
      </c>
      <c r="P360">
        <v>-0.12</v>
      </c>
      <c r="Q360">
        <v>0.93</v>
      </c>
      <c r="R360">
        <v>-0.49</v>
      </c>
      <c r="S360">
        <v>13.27</v>
      </c>
      <c r="T360">
        <v>0.05</v>
      </c>
      <c r="U360">
        <v>0.06</v>
      </c>
      <c r="V360">
        <v>-0.25</v>
      </c>
      <c r="W360">
        <v>-1.35</v>
      </c>
      <c r="X360">
        <v>2.37</v>
      </c>
      <c r="Y360">
        <v>-3.65</v>
      </c>
      <c r="Z360">
        <v>2.14</v>
      </c>
      <c r="AA360">
        <v>-0.79</v>
      </c>
      <c r="AB360">
        <v>6.37</v>
      </c>
      <c r="AC360">
        <v>0.08</v>
      </c>
      <c r="AD360">
        <v>-0.39</v>
      </c>
      <c r="AE360">
        <v>8.91</v>
      </c>
      <c r="AF360">
        <v>10.15</v>
      </c>
      <c r="AG360">
        <v>91.57</v>
      </c>
      <c r="AH360">
        <v>1.0169999999999999</v>
      </c>
      <c r="AI360">
        <v>13.18</v>
      </c>
      <c r="AJ360">
        <v>13.18</v>
      </c>
      <c r="AK360">
        <v>6.54</v>
      </c>
      <c r="AL360">
        <v>42.28</v>
      </c>
      <c r="AM360">
        <v>66.83</v>
      </c>
      <c r="AN360">
        <v>23.43</v>
      </c>
      <c r="AO360">
        <v>18.940000000000001</v>
      </c>
      <c r="AP360">
        <v>17.190000000000001</v>
      </c>
      <c r="AQ360">
        <v>57.69</v>
      </c>
    </row>
    <row r="361" spans="1:43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14.968560606061001</v>
      </c>
      <c r="H361">
        <v>21.34</v>
      </c>
      <c r="I361">
        <v>-2.14</v>
      </c>
      <c r="J361">
        <v>8.58</v>
      </c>
      <c r="K361">
        <v>15.97</v>
      </c>
      <c r="L361">
        <v>1.1100000000000001</v>
      </c>
      <c r="M361">
        <v>7.42</v>
      </c>
      <c r="N361">
        <v>11.26</v>
      </c>
      <c r="O361">
        <v>2.25</v>
      </c>
      <c r="P361">
        <v>6.2</v>
      </c>
      <c r="Q361">
        <v>1.74</v>
      </c>
      <c r="R361">
        <v>0.42</v>
      </c>
      <c r="S361">
        <v>10.199999999999999</v>
      </c>
      <c r="T361">
        <v>1.4</v>
      </c>
      <c r="U361">
        <v>0.28999999999999998</v>
      </c>
      <c r="V361">
        <v>8.4</v>
      </c>
      <c r="W361">
        <v>14.62</v>
      </c>
      <c r="X361">
        <v>1.02</v>
      </c>
      <c r="Y361">
        <v>9.91</v>
      </c>
      <c r="Z361">
        <v>4.93</v>
      </c>
      <c r="AA361">
        <v>0.57999999999999996</v>
      </c>
      <c r="AB361">
        <v>7.61</v>
      </c>
      <c r="AC361">
        <v>0.83</v>
      </c>
      <c r="AD361">
        <v>0.01</v>
      </c>
      <c r="AE361">
        <v>13.85</v>
      </c>
      <c r="AF361">
        <v>9.64</v>
      </c>
      <c r="AG361">
        <v>91.55</v>
      </c>
      <c r="AH361">
        <v>1.012</v>
      </c>
      <c r="AI361">
        <v>14.48</v>
      </c>
      <c r="AJ361">
        <v>18.489999999999998</v>
      </c>
      <c r="AK361">
        <v>5.28</v>
      </c>
      <c r="AL361">
        <v>41.27</v>
      </c>
      <c r="AM361">
        <v>73.27</v>
      </c>
      <c r="AN361">
        <v>29.7</v>
      </c>
      <c r="AO361">
        <v>25.05</v>
      </c>
      <c r="AP361">
        <v>14.48</v>
      </c>
      <c r="AQ361">
        <v>67.22</v>
      </c>
    </row>
    <row r="362" spans="1:43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10.992907801417999</v>
      </c>
      <c r="H362">
        <v>-12.17</v>
      </c>
      <c r="I362">
        <v>6.71</v>
      </c>
      <c r="J362">
        <v>-7.82</v>
      </c>
      <c r="K362">
        <v>-9.07</v>
      </c>
      <c r="L362">
        <v>4.03</v>
      </c>
      <c r="M362">
        <v>-7.7</v>
      </c>
      <c r="N362">
        <v>-7.17</v>
      </c>
      <c r="O362">
        <v>3.36</v>
      </c>
      <c r="P362">
        <v>-8.91</v>
      </c>
      <c r="Q362">
        <v>-0.45</v>
      </c>
      <c r="R362">
        <v>1.02</v>
      </c>
      <c r="S362">
        <v>-14.37</v>
      </c>
      <c r="T362">
        <v>-1.03</v>
      </c>
      <c r="U362">
        <v>0.27</v>
      </c>
      <c r="V362">
        <v>-13.07</v>
      </c>
      <c r="W362">
        <v>-10.16</v>
      </c>
      <c r="X362">
        <v>4.63</v>
      </c>
      <c r="Y362">
        <v>-13.57</v>
      </c>
      <c r="Z362">
        <v>-5.5</v>
      </c>
      <c r="AA362">
        <v>1.08</v>
      </c>
      <c r="AB362">
        <v>-15.21</v>
      </c>
      <c r="AC362">
        <v>-0.24</v>
      </c>
      <c r="AD362">
        <v>0.01</v>
      </c>
      <c r="AE362">
        <v>-5.84</v>
      </c>
      <c r="AF362">
        <v>8.2100000000000009</v>
      </c>
      <c r="AG362">
        <v>90.79</v>
      </c>
      <c r="AH362">
        <v>0.99</v>
      </c>
      <c r="AI362">
        <v>9.52</v>
      </c>
      <c r="AJ362">
        <v>14.05</v>
      </c>
      <c r="AK362">
        <v>11.85</v>
      </c>
      <c r="AL362">
        <v>52.49</v>
      </c>
      <c r="AM362">
        <v>44.57</v>
      </c>
      <c r="AN362">
        <v>15.79</v>
      </c>
      <c r="AO362">
        <v>21.02</v>
      </c>
      <c r="AP362">
        <v>22.3</v>
      </c>
      <c r="AQ362">
        <v>41.46</v>
      </c>
    </row>
    <row r="363" spans="1:43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11.326086956521999</v>
      </c>
      <c r="H363">
        <v>-8.1199999999999992</v>
      </c>
      <c r="I363">
        <v>-5.14</v>
      </c>
      <c r="J363">
        <v>-1.8</v>
      </c>
      <c r="K363">
        <v>-6.17</v>
      </c>
      <c r="L363">
        <v>-4.76</v>
      </c>
      <c r="M363">
        <v>-1.45</v>
      </c>
      <c r="N363">
        <v>-5.59</v>
      </c>
      <c r="O363">
        <v>-1.9</v>
      </c>
      <c r="P363">
        <v>-3.99</v>
      </c>
      <c r="Q363">
        <v>-0.09</v>
      </c>
      <c r="R363">
        <v>-0.15</v>
      </c>
      <c r="S363">
        <v>0.49</v>
      </c>
      <c r="T363">
        <v>-0.61</v>
      </c>
      <c r="U363">
        <v>-0.69</v>
      </c>
      <c r="V363">
        <v>0.1</v>
      </c>
      <c r="W363">
        <v>-3.36</v>
      </c>
      <c r="X363">
        <v>-4.1100000000000003</v>
      </c>
      <c r="Y363">
        <v>0.42</v>
      </c>
      <c r="Z363">
        <v>-3.41</v>
      </c>
      <c r="AA363">
        <v>-3.27</v>
      </c>
      <c r="AB363">
        <v>-1.22</v>
      </c>
      <c r="AC363">
        <v>-0.98</v>
      </c>
      <c r="AD363">
        <v>0.4</v>
      </c>
      <c r="AE363">
        <v>-30</v>
      </c>
      <c r="AF363">
        <v>9.3800000000000008</v>
      </c>
      <c r="AG363">
        <v>91.87</v>
      </c>
      <c r="AH363">
        <v>1.012</v>
      </c>
      <c r="AI363">
        <v>9.9</v>
      </c>
      <c r="AJ363">
        <v>10.83</v>
      </c>
      <c r="AK363">
        <v>7.6</v>
      </c>
      <c r="AL363">
        <v>43.76</v>
      </c>
      <c r="AM363">
        <v>56.58</v>
      </c>
      <c r="AN363">
        <v>14.28</v>
      </c>
      <c r="AO363">
        <v>15.2</v>
      </c>
      <c r="AP363">
        <v>15.89</v>
      </c>
      <c r="AQ363">
        <v>47.33</v>
      </c>
    </row>
    <row r="364" spans="1:43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10.446014492753999</v>
      </c>
      <c r="H364">
        <v>-0.61</v>
      </c>
      <c r="I364">
        <v>-6.11</v>
      </c>
      <c r="J364">
        <v>2.96</v>
      </c>
      <c r="K364">
        <v>0.94</v>
      </c>
      <c r="L364">
        <v>-5.36</v>
      </c>
      <c r="M364">
        <v>4.2300000000000004</v>
      </c>
      <c r="N364">
        <v>0.4</v>
      </c>
      <c r="O364">
        <v>-4.8099999999999996</v>
      </c>
      <c r="P364">
        <v>5.17</v>
      </c>
      <c r="Q364">
        <v>1.44</v>
      </c>
      <c r="R364">
        <v>-0.69</v>
      </c>
      <c r="S364">
        <v>19.059999999999999</v>
      </c>
      <c r="T364">
        <v>0.15</v>
      </c>
      <c r="U364">
        <v>-0.2</v>
      </c>
      <c r="V364">
        <v>3.49</v>
      </c>
      <c r="W364">
        <v>-0.39</v>
      </c>
      <c r="X364">
        <v>-3.39</v>
      </c>
      <c r="Y364">
        <v>3.48</v>
      </c>
      <c r="Z364">
        <v>0.17</v>
      </c>
      <c r="AA364">
        <v>-1.07</v>
      </c>
      <c r="AB364">
        <v>3.08</v>
      </c>
      <c r="AC364">
        <v>1.17</v>
      </c>
      <c r="AD364">
        <v>-0.5</v>
      </c>
      <c r="AE364">
        <v>24.51</v>
      </c>
      <c r="AF364">
        <v>11.41</v>
      </c>
      <c r="AG364">
        <v>90.8</v>
      </c>
      <c r="AH364">
        <v>1.022</v>
      </c>
      <c r="AI364">
        <v>13.74</v>
      </c>
      <c r="AJ364">
        <v>15.98</v>
      </c>
      <c r="AK364">
        <v>5.12</v>
      </c>
      <c r="AL364">
        <v>48.2</v>
      </c>
      <c r="AM364">
        <v>72.849999999999994</v>
      </c>
      <c r="AN364">
        <v>24.22</v>
      </c>
      <c r="AO364">
        <v>20.48</v>
      </c>
      <c r="AP364">
        <v>14.86</v>
      </c>
      <c r="AQ364">
        <v>61.98</v>
      </c>
    </row>
    <row r="365" spans="1:43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8.1059523809524006</v>
      </c>
      <c r="H365">
        <v>-15.25</v>
      </c>
      <c r="I365">
        <v>-0.35</v>
      </c>
      <c r="J365">
        <v>-5.78</v>
      </c>
      <c r="K365">
        <v>-9.61</v>
      </c>
      <c r="L365">
        <v>-2.11</v>
      </c>
      <c r="M365">
        <v>-3.96</v>
      </c>
      <c r="N365">
        <v>-6.17</v>
      </c>
      <c r="O365">
        <v>0.42</v>
      </c>
      <c r="P365">
        <v>-5.33</v>
      </c>
      <c r="Q365">
        <v>-1.47</v>
      </c>
      <c r="R365">
        <v>0.93</v>
      </c>
      <c r="S365">
        <v>-29.43</v>
      </c>
      <c r="T365">
        <v>-0.78</v>
      </c>
      <c r="U365">
        <v>-0.27</v>
      </c>
      <c r="V365">
        <v>-4.42</v>
      </c>
      <c r="W365">
        <v>-10.029999999999999</v>
      </c>
      <c r="X365">
        <v>-0.93</v>
      </c>
      <c r="Y365">
        <v>-8.44</v>
      </c>
      <c r="Z365">
        <v>-2.36</v>
      </c>
      <c r="AA365">
        <v>-0.12</v>
      </c>
      <c r="AB365">
        <v>-4.6900000000000004</v>
      </c>
      <c r="AC365">
        <v>-1.43</v>
      </c>
      <c r="AD365">
        <v>0.96</v>
      </c>
      <c r="AE365">
        <v>-55.32</v>
      </c>
      <c r="AF365">
        <v>3.77</v>
      </c>
      <c r="AG365">
        <v>88.78</v>
      </c>
      <c r="AH365">
        <v>0.92500000000000004</v>
      </c>
      <c r="AI365">
        <v>10.57</v>
      </c>
      <c r="AJ365">
        <v>16.649999999999999</v>
      </c>
      <c r="AK365">
        <v>7.67</v>
      </c>
      <c r="AL365">
        <v>55.78</v>
      </c>
      <c r="AM365">
        <v>57.97</v>
      </c>
      <c r="AN365">
        <v>14.8</v>
      </c>
      <c r="AO365">
        <v>21.94</v>
      </c>
      <c r="AP365">
        <v>14.8</v>
      </c>
      <c r="AQ365">
        <v>50</v>
      </c>
    </row>
    <row r="366" spans="1:43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13.876811594203</v>
      </c>
      <c r="H366">
        <v>-1.36</v>
      </c>
      <c r="I366">
        <v>6.93</v>
      </c>
      <c r="J366">
        <v>-3.53</v>
      </c>
      <c r="K366">
        <v>-0.4</v>
      </c>
      <c r="L366">
        <v>6.11</v>
      </c>
      <c r="M366">
        <v>-3.89</v>
      </c>
      <c r="N366">
        <v>-0.52</v>
      </c>
      <c r="O366">
        <v>5.42</v>
      </c>
      <c r="P366">
        <v>-4.95</v>
      </c>
      <c r="Q366">
        <v>-0.28999999999999998</v>
      </c>
      <c r="R366">
        <v>1.06</v>
      </c>
      <c r="S366">
        <v>-11.66</v>
      </c>
      <c r="T366">
        <v>-0.09</v>
      </c>
      <c r="U366">
        <v>0.48</v>
      </c>
      <c r="V366">
        <v>-5.27</v>
      </c>
      <c r="W366">
        <v>0.67</v>
      </c>
      <c r="X366">
        <v>4.9800000000000004</v>
      </c>
      <c r="Y366">
        <v>-4.0199999999999996</v>
      </c>
      <c r="Z366">
        <v>-1.39</v>
      </c>
      <c r="AA366">
        <v>3.02</v>
      </c>
      <c r="AB366">
        <v>-9.75</v>
      </c>
      <c r="AC366">
        <v>-0.57999999999999996</v>
      </c>
      <c r="AD366">
        <v>0.91</v>
      </c>
      <c r="AE366">
        <v>-26.04</v>
      </c>
      <c r="AF366">
        <v>8.16</v>
      </c>
      <c r="AG366">
        <v>89.14</v>
      </c>
      <c r="AH366">
        <v>0.97299999999999998</v>
      </c>
      <c r="AI366">
        <v>12.22</v>
      </c>
      <c r="AJ366">
        <v>12.31</v>
      </c>
      <c r="AK366">
        <v>8.18</v>
      </c>
      <c r="AL366">
        <v>40.61</v>
      </c>
      <c r="AM366">
        <v>59.91</v>
      </c>
      <c r="AN366">
        <v>21.05</v>
      </c>
      <c r="AO366">
        <v>16.73</v>
      </c>
      <c r="AP366">
        <v>15.98</v>
      </c>
      <c r="AQ366">
        <v>56.85</v>
      </c>
    </row>
    <row r="367" spans="1:43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12.186206896551999</v>
      </c>
      <c r="H367">
        <v>2.91</v>
      </c>
      <c r="I367">
        <v>0.1</v>
      </c>
      <c r="J367">
        <v>1.26</v>
      </c>
      <c r="K367">
        <v>2.71</v>
      </c>
      <c r="L367">
        <v>1.1499999999999999</v>
      </c>
      <c r="M367">
        <v>1.04</v>
      </c>
      <c r="N367">
        <v>1.37</v>
      </c>
      <c r="O367">
        <v>1.0900000000000001</v>
      </c>
      <c r="P367">
        <v>0.33</v>
      </c>
      <c r="Q367">
        <v>-0.91</v>
      </c>
      <c r="R367">
        <v>0.79</v>
      </c>
      <c r="S367">
        <v>-19.23</v>
      </c>
      <c r="T367">
        <v>0.28000000000000003</v>
      </c>
      <c r="U367">
        <v>0.25</v>
      </c>
      <c r="V367">
        <v>0.35</v>
      </c>
      <c r="W367">
        <v>4.34</v>
      </c>
      <c r="X367">
        <v>2.37</v>
      </c>
      <c r="Y367">
        <v>1.83</v>
      </c>
      <c r="Z367">
        <v>-0.79</v>
      </c>
      <c r="AA367">
        <v>-0.7</v>
      </c>
      <c r="AB367">
        <v>-0.36</v>
      </c>
      <c r="AC367">
        <v>-0.26</v>
      </c>
      <c r="AD367">
        <v>0.7</v>
      </c>
      <c r="AE367">
        <v>-15.56</v>
      </c>
      <c r="AF367">
        <v>4.9400000000000004</v>
      </c>
      <c r="AG367">
        <v>89.6</v>
      </c>
      <c r="AH367">
        <v>0.94499999999999995</v>
      </c>
      <c r="AI367">
        <v>12.39</v>
      </c>
      <c r="AJ367">
        <v>12.9</v>
      </c>
      <c r="AK367">
        <v>7.64</v>
      </c>
      <c r="AL367">
        <v>46.52</v>
      </c>
      <c r="AM367">
        <v>61.86</v>
      </c>
      <c r="AN367">
        <v>22.07</v>
      </c>
      <c r="AO367">
        <v>17.66</v>
      </c>
      <c r="AP367">
        <v>16.3</v>
      </c>
      <c r="AQ367">
        <v>57.52</v>
      </c>
    </row>
    <row r="368" spans="1:43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12.850877192982001</v>
      </c>
      <c r="H368">
        <v>8.5</v>
      </c>
      <c r="I368">
        <v>1.41</v>
      </c>
      <c r="J368">
        <v>2.81</v>
      </c>
      <c r="K368">
        <v>5.47</v>
      </c>
      <c r="L368">
        <v>2.63</v>
      </c>
      <c r="M368">
        <v>1.42</v>
      </c>
      <c r="N368">
        <v>4.8600000000000003</v>
      </c>
      <c r="O368">
        <v>2.4500000000000002</v>
      </c>
      <c r="P368">
        <v>1.56</v>
      </c>
      <c r="Q368">
        <v>-0.01</v>
      </c>
      <c r="R368">
        <v>0.82</v>
      </c>
      <c r="S368">
        <v>-7.84</v>
      </c>
      <c r="T368">
        <v>0.09</v>
      </c>
      <c r="U368">
        <v>0.09</v>
      </c>
      <c r="V368">
        <v>-0.03</v>
      </c>
      <c r="W368">
        <v>2.98</v>
      </c>
      <c r="X368">
        <v>1.19</v>
      </c>
      <c r="Y368">
        <v>1.52</v>
      </c>
      <c r="Z368">
        <v>-1.26</v>
      </c>
      <c r="AA368">
        <v>-0.06</v>
      </c>
      <c r="AB368">
        <v>-2.82</v>
      </c>
      <c r="AC368">
        <v>0.37</v>
      </c>
      <c r="AD368">
        <v>0.14000000000000001</v>
      </c>
      <c r="AE368">
        <v>6.31</v>
      </c>
      <c r="AF368">
        <v>8.16</v>
      </c>
      <c r="AG368">
        <v>89.41</v>
      </c>
      <c r="AH368">
        <v>0.97599999999999998</v>
      </c>
      <c r="AI368">
        <v>13.15</v>
      </c>
      <c r="AJ368">
        <v>16.59</v>
      </c>
      <c r="AK368">
        <v>7.62</v>
      </c>
      <c r="AL368">
        <v>40.79</v>
      </c>
      <c r="AM368">
        <v>63.31</v>
      </c>
      <c r="AN368">
        <v>22.61</v>
      </c>
      <c r="AO368">
        <v>20.52</v>
      </c>
      <c r="AP368">
        <v>15.85</v>
      </c>
      <c r="AQ368">
        <v>58.79</v>
      </c>
    </row>
    <row r="369" spans="1:43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11.306910569106</v>
      </c>
      <c r="H369">
        <v>-1.36</v>
      </c>
      <c r="I369">
        <v>-2.69</v>
      </c>
      <c r="J369">
        <v>0.61</v>
      </c>
      <c r="K369">
        <v>-1.0900000000000001</v>
      </c>
      <c r="L369">
        <v>-4.6900000000000004</v>
      </c>
      <c r="M369">
        <v>2.27</v>
      </c>
      <c r="N369">
        <v>0.55000000000000004</v>
      </c>
      <c r="O369">
        <v>-1.69</v>
      </c>
      <c r="P369">
        <v>1.92</v>
      </c>
      <c r="Q369">
        <v>-0.64</v>
      </c>
      <c r="R369">
        <v>0.34</v>
      </c>
      <c r="S369">
        <v>-9.6</v>
      </c>
      <c r="T369">
        <v>-0.14000000000000001</v>
      </c>
      <c r="U369">
        <v>-0.24</v>
      </c>
      <c r="V369">
        <v>0.9</v>
      </c>
      <c r="W369">
        <v>-1.56</v>
      </c>
      <c r="X369">
        <v>-3.96</v>
      </c>
      <c r="Y369">
        <v>2.5</v>
      </c>
      <c r="Z369">
        <v>-0.34</v>
      </c>
      <c r="AA369">
        <v>-2.61</v>
      </c>
      <c r="AB369">
        <v>5.56</v>
      </c>
      <c r="AC369">
        <v>-0.1</v>
      </c>
      <c r="AD369">
        <v>-0.14000000000000001</v>
      </c>
      <c r="AE369">
        <v>0.7</v>
      </c>
      <c r="AF369">
        <v>6.73</v>
      </c>
      <c r="AG369">
        <v>88.69</v>
      </c>
      <c r="AH369">
        <v>0.95399999999999996</v>
      </c>
      <c r="AI369">
        <v>6.86</v>
      </c>
      <c r="AJ369">
        <v>15.66</v>
      </c>
      <c r="AK369">
        <v>8.02</v>
      </c>
      <c r="AL369">
        <v>45.56</v>
      </c>
      <c r="AM369">
        <v>46.09</v>
      </c>
      <c r="AN369">
        <v>11.91</v>
      </c>
      <c r="AO369">
        <v>20.190000000000001</v>
      </c>
      <c r="AP369">
        <v>17.86</v>
      </c>
      <c r="AQ369">
        <v>40</v>
      </c>
    </row>
    <row r="370" spans="1:43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10.251724137930999</v>
      </c>
      <c r="H370">
        <v>3.01</v>
      </c>
      <c r="I370">
        <v>0.27</v>
      </c>
      <c r="J370">
        <v>1.23</v>
      </c>
      <c r="K370">
        <v>2.88</v>
      </c>
      <c r="L370">
        <v>-0.95</v>
      </c>
      <c r="M370">
        <v>2.33</v>
      </c>
      <c r="N370">
        <v>0.5</v>
      </c>
      <c r="O370">
        <v>-1.2</v>
      </c>
      <c r="P370">
        <v>1.4</v>
      </c>
      <c r="Q370">
        <v>-0.08</v>
      </c>
      <c r="R370">
        <v>1.1599999999999999</v>
      </c>
      <c r="S370">
        <v>-12.94</v>
      </c>
      <c r="T370">
        <v>0.36</v>
      </c>
      <c r="U370">
        <v>0.33</v>
      </c>
      <c r="V370">
        <v>0.75</v>
      </c>
      <c r="W370">
        <v>0.62</v>
      </c>
      <c r="X370">
        <v>3.12</v>
      </c>
      <c r="Y370">
        <v>-1.87</v>
      </c>
      <c r="Z370">
        <v>2.04</v>
      </c>
      <c r="AA370">
        <v>2.2799999999999998</v>
      </c>
      <c r="AB370">
        <v>-0.04</v>
      </c>
      <c r="AC370">
        <v>-0.04</v>
      </c>
      <c r="AD370">
        <v>1.06</v>
      </c>
      <c r="AE370">
        <v>-22.35</v>
      </c>
      <c r="AF370">
        <v>7.46</v>
      </c>
      <c r="AG370">
        <v>90.32</v>
      </c>
      <c r="AH370">
        <v>0.97799999999999998</v>
      </c>
      <c r="AI370">
        <v>8.8800000000000008</v>
      </c>
      <c r="AJ370">
        <v>11.3</v>
      </c>
      <c r="AK370">
        <v>11.3</v>
      </c>
      <c r="AL370">
        <v>46.62</v>
      </c>
      <c r="AM370">
        <v>44</v>
      </c>
      <c r="AN370">
        <v>15.94</v>
      </c>
      <c r="AO370">
        <v>18.16</v>
      </c>
      <c r="AP370">
        <v>19.98</v>
      </c>
      <c r="AQ370">
        <v>44.38</v>
      </c>
    </row>
    <row r="371" spans="1:43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12.024621212121</v>
      </c>
      <c r="H371">
        <v>2.36</v>
      </c>
      <c r="I371">
        <v>-0.81</v>
      </c>
      <c r="J371">
        <v>1.41</v>
      </c>
      <c r="K371">
        <v>1.18</v>
      </c>
      <c r="L371">
        <v>0.19</v>
      </c>
      <c r="M371">
        <v>0.68</v>
      </c>
      <c r="N371">
        <v>-0.73</v>
      </c>
      <c r="O371">
        <v>-0.01</v>
      </c>
      <c r="P371">
        <v>-0.7</v>
      </c>
      <c r="Q371">
        <v>-1.26</v>
      </c>
      <c r="R371">
        <v>-1</v>
      </c>
      <c r="S371">
        <v>-10.06</v>
      </c>
      <c r="T371">
        <v>7.0000000000000007E-2</v>
      </c>
      <c r="U371">
        <v>-0.1</v>
      </c>
      <c r="V371">
        <v>1.59</v>
      </c>
      <c r="W371">
        <v>0.76</v>
      </c>
      <c r="X371">
        <v>-2.0499999999999998</v>
      </c>
      <c r="Y371">
        <v>2.34</v>
      </c>
      <c r="Z371">
        <v>0.34</v>
      </c>
      <c r="AA371">
        <v>-2.94</v>
      </c>
      <c r="AB371">
        <v>6.21</v>
      </c>
      <c r="AC371">
        <v>-0.56999999999999995</v>
      </c>
      <c r="AD371">
        <v>-0.69</v>
      </c>
      <c r="AE371">
        <v>-3.99</v>
      </c>
      <c r="AF371">
        <v>4.0199999999999996</v>
      </c>
      <c r="AG371">
        <v>93.03</v>
      </c>
      <c r="AH371">
        <v>0.97</v>
      </c>
      <c r="AI371">
        <v>8.73</v>
      </c>
      <c r="AJ371">
        <v>9.19</v>
      </c>
      <c r="AK371">
        <v>6.35</v>
      </c>
      <c r="AL371">
        <v>44.11</v>
      </c>
      <c r="AM371">
        <v>57.89</v>
      </c>
      <c r="AN371">
        <v>18.829999999999998</v>
      </c>
      <c r="AO371">
        <v>14.63</v>
      </c>
      <c r="AP371">
        <v>15.65</v>
      </c>
      <c r="AQ371">
        <v>54.61</v>
      </c>
    </row>
    <row r="372" spans="1:43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12.866666666666999</v>
      </c>
      <c r="H372">
        <v>-3.37</v>
      </c>
      <c r="I372">
        <v>-3.41</v>
      </c>
      <c r="J372">
        <v>0.04</v>
      </c>
      <c r="K372">
        <v>-0.35</v>
      </c>
      <c r="L372">
        <v>-3.84</v>
      </c>
      <c r="M372">
        <v>2.2799999999999998</v>
      </c>
      <c r="N372">
        <v>1.48</v>
      </c>
      <c r="O372">
        <v>-2.16</v>
      </c>
      <c r="P372">
        <v>3.31</v>
      </c>
      <c r="Q372">
        <v>-0.33</v>
      </c>
      <c r="R372">
        <v>-0.67</v>
      </c>
      <c r="S372">
        <v>5.6</v>
      </c>
      <c r="T372">
        <v>0.26</v>
      </c>
      <c r="U372">
        <v>-0.48</v>
      </c>
      <c r="V372">
        <v>7.66</v>
      </c>
      <c r="W372">
        <v>0.48</v>
      </c>
      <c r="X372">
        <v>-2.78</v>
      </c>
      <c r="Y372">
        <v>3.25</v>
      </c>
      <c r="Z372">
        <v>1.65</v>
      </c>
      <c r="AA372">
        <v>-2.06</v>
      </c>
      <c r="AB372">
        <v>8.2200000000000006</v>
      </c>
      <c r="AC372">
        <v>-0.19</v>
      </c>
      <c r="AD372">
        <v>-0.36</v>
      </c>
      <c r="AE372">
        <v>5.92</v>
      </c>
      <c r="AF372">
        <v>10.29</v>
      </c>
      <c r="AG372">
        <v>93.81</v>
      </c>
      <c r="AH372">
        <v>1.0409999999999999</v>
      </c>
      <c r="AI372">
        <v>6.31</v>
      </c>
      <c r="AJ372">
        <v>15.22</v>
      </c>
      <c r="AK372">
        <v>10.42</v>
      </c>
      <c r="AL372">
        <v>53.08</v>
      </c>
      <c r="AM372">
        <v>37.700000000000003</v>
      </c>
      <c r="AN372">
        <v>13.72</v>
      </c>
      <c r="AO372">
        <v>20.85</v>
      </c>
      <c r="AP372">
        <v>21.94</v>
      </c>
      <c r="AQ372">
        <v>38.46</v>
      </c>
    </row>
    <row r="373" spans="1:43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12.194326241135</v>
      </c>
      <c r="H373">
        <v>-0.97</v>
      </c>
      <c r="I373">
        <v>0.13</v>
      </c>
      <c r="J373">
        <v>-0.4</v>
      </c>
      <c r="K373">
        <v>2.36</v>
      </c>
      <c r="L373">
        <v>1.56</v>
      </c>
      <c r="M373">
        <v>0.08</v>
      </c>
      <c r="N373">
        <v>0.97</v>
      </c>
      <c r="O373">
        <v>1.33</v>
      </c>
      <c r="P373">
        <v>-0.55000000000000004</v>
      </c>
      <c r="Q373">
        <v>-0.03</v>
      </c>
      <c r="R373">
        <v>-0.55000000000000004</v>
      </c>
      <c r="S373">
        <v>5.56</v>
      </c>
      <c r="T373">
        <v>-7.0000000000000007E-2</v>
      </c>
      <c r="U373">
        <v>-0.02</v>
      </c>
      <c r="V373">
        <v>-0.38</v>
      </c>
      <c r="W373">
        <v>-1.35</v>
      </c>
      <c r="X373">
        <v>1.43</v>
      </c>
      <c r="Y373">
        <v>-2.67</v>
      </c>
      <c r="Z373">
        <v>-1.98</v>
      </c>
      <c r="AA373">
        <v>0.84</v>
      </c>
      <c r="AB373">
        <v>-6.49</v>
      </c>
      <c r="AC373">
        <v>-0.46</v>
      </c>
      <c r="AD373">
        <v>0</v>
      </c>
      <c r="AE373">
        <v>-7.81</v>
      </c>
      <c r="AF373">
        <v>7.86</v>
      </c>
      <c r="AG373">
        <v>92.03</v>
      </c>
      <c r="AH373">
        <v>0.999</v>
      </c>
      <c r="AI373">
        <v>12.88</v>
      </c>
      <c r="AJ373">
        <v>12.14</v>
      </c>
      <c r="AK373">
        <v>7.85</v>
      </c>
      <c r="AL373">
        <v>45.96</v>
      </c>
      <c r="AM373">
        <v>62.12</v>
      </c>
      <c r="AN373">
        <v>23.45</v>
      </c>
      <c r="AO373">
        <v>19.05</v>
      </c>
      <c r="AP373">
        <v>16.54</v>
      </c>
      <c r="AQ373">
        <v>58.64</v>
      </c>
    </row>
    <row r="374" spans="1:43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15.672348484847999</v>
      </c>
      <c r="H374">
        <v>9.58</v>
      </c>
      <c r="I374">
        <v>-3.76</v>
      </c>
      <c r="J374">
        <v>5.37</v>
      </c>
      <c r="K374">
        <v>6.21</v>
      </c>
      <c r="L374">
        <v>-1.28</v>
      </c>
      <c r="M374">
        <v>4.22</v>
      </c>
      <c r="N374">
        <v>5.42</v>
      </c>
      <c r="O374">
        <v>1.28</v>
      </c>
      <c r="P374">
        <v>3.21</v>
      </c>
      <c r="Q374">
        <v>0.59</v>
      </c>
      <c r="R374">
        <v>0.11</v>
      </c>
      <c r="S374">
        <v>3.88</v>
      </c>
      <c r="T374">
        <v>0.3</v>
      </c>
      <c r="U374">
        <v>-0.01</v>
      </c>
      <c r="V374">
        <v>2.94</v>
      </c>
      <c r="W374">
        <v>4.66</v>
      </c>
      <c r="X374">
        <v>-0.5</v>
      </c>
      <c r="Y374">
        <v>4.7</v>
      </c>
      <c r="Z374">
        <v>0.32</v>
      </c>
      <c r="AA374">
        <v>0.79</v>
      </c>
      <c r="AB374">
        <v>-0.96</v>
      </c>
      <c r="AC374">
        <v>0.16</v>
      </c>
      <c r="AD374">
        <v>-0.01</v>
      </c>
      <c r="AE374">
        <v>2.4900000000000002</v>
      </c>
      <c r="AF374">
        <v>9.8000000000000007</v>
      </c>
      <c r="AG374">
        <v>90.03</v>
      </c>
      <c r="AH374">
        <v>0.998</v>
      </c>
      <c r="AI374">
        <v>9.14</v>
      </c>
      <c r="AJ374">
        <v>10.88</v>
      </c>
      <c r="AK374">
        <v>7.22</v>
      </c>
      <c r="AL374">
        <v>46.29</v>
      </c>
      <c r="AM374">
        <v>55.85</v>
      </c>
      <c r="AN374">
        <v>18.100000000000001</v>
      </c>
      <c r="AO374">
        <v>16.100000000000001</v>
      </c>
      <c r="AP374">
        <v>16.100000000000001</v>
      </c>
      <c r="AQ374">
        <v>52.93</v>
      </c>
    </row>
    <row r="375" spans="1:43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14.034848484848</v>
      </c>
      <c r="H375">
        <v>-2.1</v>
      </c>
      <c r="I375">
        <v>9.6</v>
      </c>
      <c r="J375">
        <v>-5.14</v>
      </c>
      <c r="K375">
        <v>-1.04</v>
      </c>
      <c r="L375">
        <v>6.67</v>
      </c>
      <c r="M375">
        <v>-4.67</v>
      </c>
      <c r="N375">
        <v>-3.63</v>
      </c>
      <c r="O375">
        <v>5.37</v>
      </c>
      <c r="P375">
        <v>-7.67</v>
      </c>
      <c r="Q375">
        <v>-0.84</v>
      </c>
      <c r="R375">
        <v>1.29</v>
      </c>
      <c r="S375">
        <v>-17.88</v>
      </c>
      <c r="T375">
        <v>-0.21</v>
      </c>
      <c r="U375">
        <v>0.94</v>
      </c>
      <c r="V375">
        <v>-10.62</v>
      </c>
      <c r="W375">
        <v>-0.36</v>
      </c>
      <c r="X375">
        <v>7.54</v>
      </c>
      <c r="Y375">
        <v>-7.42</v>
      </c>
      <c r="Z375">
        <v>-0.27</v>
      </c>
      <c r="AA375">
        <v>3.51</v>
      </c>
      <c r="AB375">
        <v>-8.16</v>
      </c>
      <c r="AC375">
        <v>-0.49</v>
      </c>
      <c r="AD375">
        <v>0.77</v>
      </c>
      <c r="AE375">
        <v>-16.66</v>
      </c>
      <c r="AF375">
        <v>7.04</v>
      </c>
      <c r="AG375">
        <v>87.45</v>
      </c>
      <c r="AH375">
        <v>0.94499999999999995</v>
      </c>
      <c r="AI375">
        <v>12.05</v>
      </c>
      <c r="AJ375">
        <v>13.73</v>
      </c>
      <c r="AK375">
        <v>6.09</v>
      </c>
      <c r="AL375">
        <v>45.73</v>
      </c>
      <c r="AM375">
        <v>66.430000000000007</v>
      </c>
      <c r="AN375">
        <v>20.73</v>
      </c>
      <c r="AO375">
        <v>18.399999999999999</v>
      </c>
      <c r="AP375">
        <v>12.05</v>
      </c>
      <c r="AQ375">
        <v>63.24</v>
      </c>
    </row>
    <row r="376" spans="1:43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13.197037037036999</v>
      </c>
      <c r="H376">
        <v>6.47</v>
      </c>
      <c r="I376">
        <v>-1.85</v>
      </c>
      <c r="J376">
        <v>3.69</v>
      </c>
      <c r="K376">
        <v>3.53</v>
      </c>
      <c r="L376">
        <v>0.11</v>
      </c>
      <c r="M376">
        <v>2.2400000000000002</v>
      </c>
      <c r="N376">
        <v>3.3</v>
      </c>
      <c r="O376">
        <v>1.0900000000000001</v>
      </c>
      <c r="P376">
        <v>2.16</v>
      </c>
      <c r="Q376">
        <v>-0.68</v>
      </c>
      <c r="R376">
        <v>0.37</v>
      </c>
      <c r="S376">
        <v>-12.27</v>
      </c>
      <c r="T376">
        <v>0.24</v>
      </c>
      <c r="U376">
        <v>0.28000000000000003</v>
      </c>
      <c r="V376">
        <v>0</v>
      </c>
      <c r="W376">
        <v>1.34</v>
      </c>
      <c r="X376">
        <v>-0.23</v>
      </c>
      <c r="Y376">
        <v>1.51</v>
      </c>
      <c r="Z376">
        <v>1.31</v>
      </c>
      <c r="AA376">
        <v>0.82</v>
      </c>
      <c r="AB376">
        <v>1.33</v>
      </c>
      <c r="AC376">
        <v>-0.26</v>
      </c>
      <c r="AD376">
        <v>0.76</v>
      </c>
      <c r="AE376">
        <v>-16.27</v>
      </c>
      <c r="AF376">
        <v>5.32</v>
      </c>
      <c r="AG376">
        <v>90.73</v>
      </c>
      <c r="AH376">
        <v>0.96</v>
      </c>
      <c r="AI376">
        <v>13.64</v>
      </c>
      <c r="AJ376">
        <v>13.84</v>
      </c>
      <c r="AK376">
        <v>7.48</v>
      </c>
      <c r="AL376">
        <v>40.409999999999997</v>
      </c>
      <c r="AM376">
        <v>64.59</v>
      </c>
      <c r="AN376">
        <v>25.06</v>
      </c>
      <c r="AO376">
        <v>18.489999999999998</v>
      </c>
      <c r="AP376">
        <v>13.54</v>
      </c>
      <c r="AQ376">
        <v>64.92</v>
      </c>
    </row>
    <row r="377" spans="1:43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14.878368794326001</v>
      </c>
      <c r="H377">
        <v>9.59</v>
      </c>
      <c r="I377">
        <v>0.71</v>
      </c>
      <c r="J377">
        <v>4.0999999999999996</v>
      </c>
      <c r="K377">
        <v>4.8499999999999996</v>
      </c>
      <c r="L377">
        <v>-1.83</v>
      </c>
      <c r="M377">
        <v>4.1100000000000003</v>
      </c>
      <c r="N377">
        <v>3.01</v>
      </c>
      <c r="O377">
        <v>-2.0499999999999998</v>
      </c>
      <c r="P377">
        <v>4.3600000000000003</v>
      </c>
      <c r="Q377">
        <v>0.15</v>
      </c>
      <c r="R377">
        <v>0.32</v>
      </c>
      <c r="S377">
        <v>-0.22</v>
      </c>
      <c r="T377">
        <v>0.39</v>
      </c>
      <c r="U377">
        <v>-0.27</v>
      </c>
      <c r="V377">
        <v>6.36</v>
      </c>
      <c r="W377">
        <v>4.51</v>
      </c>
      <c r="X377">
        <v>-2.2799999999999998</v>
      </c>
      <c r="Y377">
        <v>6.21</v>
      </c>
      <c r="Z377">
        <v>1.07</v>
      </c>
      <c r="AA377">
        <v>-2.15</v>
      </c>
      <c r="AB377">
        <v>6.57</v>
      </c>
      <c r="AC377">
        <v>0</v>
      </c>
      <c r="AD377">
        <v>-0.03</v>
      </c>
      <c r="AE377">
        <v>0.33</v>
      </c>
      <c r="AF377">
        <v>6.56</v>
      </c>
      <c r="AG377">
        <v>89.42</v>
      </c>
      <c r="AH377">
        <v>0.96</v>
      </c>
      <c r="AI377">
        <v>6.69</v>
      </c>
      <c r="AJ377">
        <v>12.53</v>
      </c>
      <c r="AK377">
        <v>11.58</v>
      </c>
      <c r="AL377">
        <v>39.64</v>
      </c>
      <c r="AM377">
        <v>36.619999999999997</v>
      </c>
      <c r="AN377">
        <v>17.5</v>
      </c>
      <c r="AO377">
        <v>17.760000000000002</v>
      </c>
      <c r="AP377">
        <v>23.25</v>
      </c>
      <c r="AQ377">
        <v>42.95</v>
      </c>
    </row>
    <row r="378" spans="1:43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11.283333333332999</v>
      </c>
      <c r="H378">
        <v>-2.46</v>
      </c>
      <c r="I378">
        <v>0.46</v>
      </c>
      <c r="J378">
        <v>-1.19</v>
      </c>
      <c r="K378">
        <v>-1.1000000000000001</v>
      </c>
      <c r="L378">
        <v>0.05</v>
      </c>
      <c r="M378">
        <v>-0.67</v>
      </c>
      <c r="N378">
        <v>0.54</v>
      </c>
      <c r="O378">
        <v>0.16</v>
      </c>
      <c r="P378">
        <v>0.32</v>
      </c>
      <c r="Q378">
        <v>0.89</v>
      </c>
      <c r="R378">
        <v>-0.21</v>
      </c>
      <c r="S378">
        <v>9.26</v>
      </c>
      <c r="T378">
        <v>-0.13</v>
      </c>
      <c r="U378">
        <v>0.01</v>
      </c>
      <c r="V378">
        <v>-1.37</v>
      </c>
      <c r="W378">
        <v>-1.77</v>
      </c>
      <c r="X378">
        <v>1.53</v>
      </c>
      <c r="Y378">
        <v>-2.98</v>
      </c>
      <c r="Z378">
        <v>-0.2</v>
      </c>
      <c r="AA378">
        <v>0.45</v>
      </c>
      <c r="AB378">
        <v>-1.48</v>
      </c>
      <c r="AC378">
        <v>0.83</v>
      </c>
      <c r="AD378">
        <v>-0.22</v>
      </c>
      <c r="AE378">
        <v>14.52</v>
      </c>
      <c r="AF378">
        <v>11.84</v>
      </c>
      <c r="AG378">
        <v>92.95</v>
      </c>
      <c r="AH378">
        <v>1.048</v>
      </c>
      <c r="AI378">
        <v>9.0299999999999994</v>
      </c>
      <c r="AJ378">
        <v>11.87</v>
      </c>
      <c r="AK378">
        <v>9.89</v>
      </c>
      <c r="AL378">
        <v>50.95</v>
      </c>
      <c r="AM378">
        <v>47.71</v>
      </c>
      <c r="AN378">
        <v>15.95</v>
      </c>
      <c r="AO378">
        <v>16.2</v>
      </c>
      <c r="AP378">
        <v>19.54</v>
      </c>
      <c r="AQ378">
        <v>44.95</v>
      </c>
    </row>
    <row r="379" spans="1:43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11.364414414414</v>
      </c>
      <c r="H379">
        <v>4.3499999999999996</v>
      </c>
      <c r="I379">
        <v>-7.45</v>
      </c>
      <c r="J379">
        <v>5.04</v>
      </c>
      <c r="K379">
        <v>2.98</v>
      </c>
      <c r="L379">
        <v>-4.83</v>
      </c>
      <c r="M379">
        <v>4.74</v>
      </c>
      <c r="N379">
        <v>3.49</v>
      </c>
      <c r="O379">
        <v>-2.96</v>
      </c>
      <c r="P379">
        <v>5.56</v>
      </c>
      <c r="Q379">
        <v>0.04</v>
      </c>
      <c r="R379">
        <v>0.14000000000000001</v>
      </c>
      <c r="S379">
        <v>-1.04</v>
      </c>
      <c r="T379">
        <v>0.22</v>
      </c>
      <c r="U379">
        <v>-0.22</v>
      </c>
      <c r="V379">
        <v>4.4400000000000004</v>
      </c>
      <c r="W379">
        <v>4.6900000000000004</v>
      </c>
      <c r="X379">
        <v>-2.2400000000000002</v>
      </c>
      <c r="Y379">
        <v>6.1</v>
      </c>
      <c r="Z379">
        <v>0.94</v>
      </c>
      <c r="AA379">
        <v>-1.9</v>
      </c>
      <c r="AB379">
        <v>6.72</v>
      </c>
      <c r="AC379">
        <v>-0.37</v>
      </c>
      <c r="AD379">
        <v>-0.33</v>
      </c>
      <c r="AE379">
        <v>0.11</v>
      </c>
      <c r="AF379">
        <v>6.82</v>
      </c>
      <c r="AG379">
        <v>90.91</v>
      </c>
      <c r="AH379">
        <v>0.97699999999999998</v>
      </c>
      <c r="AI379">
        <v>8.2799999999999994</v>
      </c>
      <c r="AJ379">
        <v>10.130000000000001</v>
      </c>
      <c r="AK379">
        <v>2.14</v>
      </c>
      <c r="AL379">
        <v>53.22</v>
      </c>
      <c r="AM379">
        <v>79.45</v>
      </c>
      <c r="AN379">
        <v>19.55</v>
      </c>
      <c r="AO379">
        <v>18.12</v>
      </c>
      <c r="AP379">
        <v>7.28</v>
      </c>
      <c r="AQ379">
        <v>72.87</v>
      </c>
    </row>
    <row r="380" spans="1:43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13.841156462584999</v>
      </c>
      <c r="H380">
        <v>18.739999999999998</v>
      </c>
      <c r="I380">
        <v>-7.17</v>
      </c>
      <c r="J380">
        <v>10.24</v>
      </c>
      <c r="K380">
        <v>10.66</v>
      </c>
      <c r="L380">
        <v>-4.01</v>
      </c>
      <c r="M380">
        <v>8.17</v>
      </c>
      <c r="N380">
        <v>7.43</v>
      </c>
      <c r="O380">
        <v>-1.61</v>
      </c>
      <c r="P380">
        <v>6.97</v>
      </c>
      <c r="Q380">
        <v>1.1399999999999999</v>
      </c>
      <c r="R380">
        <v>-0.4</v>
      </c>
      <c r="S380">
        <v>14.64</v>
      </c>
      <c r="T380">
        <v>0.44</v>
      </c>
      <c r="U380">
        <v>-0.35</v>
      </c>
      <c r="V380">
        <v>7.9</v>
      </c>
      <c r="W380">
        <v>7.95</v>
      </c>
      <c r="X380">
        <v>-1.87</v>
      </c>
      <c r="Y380">
        <v>8.7200000000000006</v>
      </c>
      <c r="Z380">
        <v>2.79</v>
      </c>
      <c r="AA380">
        <v>-1.69</v>
      </c>
      <c r="AB380">
        <v>10.02</v>
      </c>
      <c r="AC380">
        <v>-0.17</v>
      </c>
      <c r="AD380">
        <v>-0.4</v>
      </c>
      <c r="AE380">
        <v>5.35</v>
      </c>
      <c r="AF380">
        <v>8.81</v>
      </c>
      <c r="AG380">
        <v>91.58</v>
      </c>
      <c r="AH380">
        <v>1.004</v>
      </c>
      <c r="AI380">
        <v>11.77</v>
      </c>
      <c r="AJ380">
        <v>14.77</v>
      </c>
      <c r="AK380">
        <v>8.94</v>
      </c>
      <c r="AL380">
        <v>41.31</v>
      </c>
      <c r="AM380">
        <v>56.84</v>
      </c>
      <c r="AN380">
        <v>24.42</v>
      </c>
      <c r="AO380">
        <v>20.97</v>
      </c>
      <c r="AP380">
        <v>17.87</v>
      </c>
      <c r="AQ380">
        <v>57.74</v>
      </c>
    </row>
    <row r="381" spans="1:43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12.592013888888999</v>
      </c>
      <c r="H381">
        <v>-2.41</v>
      </c>
      <c r="I381">
        <v>1.4</v>
      </c>
      <c r="J381">
        <v>-1.64</v>
      </c>
      <c r="K381">
        <v>-2.2599999999999998</v>
      </c>
      <c r="L381">
        <v>-2.14</v>
      </c>
      <c r="M381">
        <v>-0.17</v>
      </c>
      <c r="N381">
        <v>-0.43</v>
      </c>
      <c r="O381">
        <v>-2.11</v>
      </c>
      <c r="P381">
        <v>1.41</v>
      </c>
      <c r="Q381">
        <v>0.84</v>
      </c>
      <c r="R381">
        <v>0.03</v>
      </c>
      <c r="S381">
        <v>6.51</v>
      </c>
      <c r="T381">
        <v>0.27</v>
      </c>
      <c r="U381">
        <v>0.09</v>
      </c>
      <c r="V381">
        <v>1.71</v>
      </c>
      <c r="W381">
        <v>1.62</v>
      </c>
      <c r="X381">
        <v>-0.25</v>
      </c>
      <c r="Y381">
        <v>1.67</v>
      </c>
      <c r="Z381">
        <v>1.61</v>
      </c>
      <c r="AA381">
        <v>0.28000000000000003</v>
      </c>
      <c r="AB381">
        <v>2.73</v>
      </c>
      <c r="AC381">
        <v>0.4</v>
      </c>
      <c r="AD381">
        <v>0.28999999999999998</v>
      </c>
      <c r="AE381">
        <v>-0.83</v>
      </c>
      <c r="AF381">
        <v>11.89</v>
      </c>
      <c r="AG381">
        <v>93.06</v>
      </c>
      <c r="AH381">
        <v>1.0489999999999999</v>
      </c>
      <c r="AI381">
        <v>9.43</v>
      </c>
      <c r="AJ381">
        <v>16.98</v>
      </c>
      <c r="AK381">
        <v>8.24</v>
      </c>
      <c r="AL381">
        <v>46.56</v>
      </c>
      <c r="AM381">
        <v>53.37</v>
      </c>
      <c r="AN381">
        <v>14.69</v>
      </c>
      <c r="AO381">
        <v>20.75</v>
      </c>
      <c r="AP381">
        <v>17.37</v>
      </c>
      <c r="AQ381">
        <v>45.82</v>
      </c>
    </row>
    <row r="382" spans="1:43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9.3922222222222</v>
      </c>
      <c r="H382">
        <v>-2.4500000000000002</v>
      </c>
      <c r="I382">
        <v>4.5999999999999996</v>
      </c>
      <c r="J382">
        <v>-2.96</v>
      </c>
      <c r="K382">
        <v>-5.83</v>
      </c>
      <c r="L382">
        <v>1.32</v>
      </c>
      <c r="M382">
        <v>-3.88</v>
      </c>
      <c r="N382">
        <v>-2.7</v>
      </c>
      <c r="O382">
        <v>-0.12</v>
      </c>
      <c r="P382">
        <v>-1.88</v>
      </c>
      <c r="Q382">
        <v>-1.31</v>
      </c>
      <c r="R382">
        <v>-0.47</v>
      </c>
      <c r="S382">
        <v>-9.9</v>
      </c>
      <c r="T382">
        <v>-0.43</v>
      </c>
      <c r="U382">
        <v>0.02</v>
      </c>
      <c r="V382">
        <v>-3.94</v>
      </c>
      <c r="W382">
        <v>-2.25</v>
      </c>
      <c r="X382">
        <v>2.36</v>
      </c>
      <c r="Y382">
        <v>-4.17</v>
      </c>
      <c r="Z382">
        <v>-1.63</v>
      </c>
      <c r="AA382">
        <v>-0.38</v>
      </c>
      <c r="AB382">
        <v>-2.54</v>
      </c>
      <c r="AC382">
        <v>-0.98</v>
      </c>
      <c r="AD382">
        <v>-0.35</v>
      </c>
      <c r="AE382">
        <v>-14.02</v>
      </c>
      <c r="AF382">
        <v>4.87</v>
      </c>
      <c r="AG382">
        <v>92.39</v>
      </c>
      <c r="AH382">
        <v>0.97299999999999998</v>
      </c>
      <c r="AI382">
        <v>12.49</v>
      </c>
      <c r="AJ382">
        <v>13.49</v>
      </c>
      <c r="AK382">
        <v>7.52</v>
      </c>
      <c r="AL382">
        <v>49.97</v>
      </c>
      <c r="AM382">
        <v>62.41</v>
      </c>
      <c r="AN382">
        <v>20.02</v>
      </c>
      <c r="AO382">
        <v>18.45</v>
      </c>
      <c r="AP382">
        <v>14.34</v>
      </c>
      <c r="AQ382">
        <v>58.26</v>
      </c>
    </row>
    <row r="383" spans="1:43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13.439259259259</v>
      </c>
      <c r="H383">
        <v>6.39</v>
      </c>
      <c r="I383">
        <v>-4.51</v>
      </c>
      <c r="J383">
        <v>4.3499999999999996</v>
      </c>
      <c r="K383">
        <v>8.68</v>
      </c>
      <c r="L383">
        <v>-3.48</v>
      </c>
      <c r="M383">
        <v>6.4</v>
      </c>
      <c r="N383">
        <v>6.44</v>
      </c>
      <c r="O383">
        <v>-1.42</v>
      </c>
      <c r="P383">
        <v>5.74</v>
      </c>
      <c r="Q383">
        <v>1.06</v>
      </c>
      <c r="R383">
        <v>0.57999999999999996</v>
      </c>
      <c r="S383">
        <v>3.56</v>
      </c>
      <c r="T383">
        <v>0.45</v>
      </c>
      <c r="U383">
        <v>-0.23</v>
      </c>
      <c r="V383">
        <v>5.98</v>
      </c>
      <c r="W383">
        <v>1.38</v>
      </c>
      <c r="X383">
        <v>-1.96</v>
      </c>
      <c r="Y383">
        <v>3.08</v>
      </c>
      <c r="Z383">
        <v>1.58</v>
      </c>
      <c r="AA383">
        <v>-1.59</v>
      </c>
      <c r="AB383">
        <v>7.34</v>
      </c>
      <c r="AC383">
        <v>0.81</v>
      </c>
      <c r="AD383">
        <v>0.15</v>
      </c>
      <c r="AE383">
        <v>9.23</v>
      </c>
      <c r="AF383">
        <v>8.67</v>
      </c>
      <c r="AG383">
        <v>88.98</v>
      </c>
      <c r="AH383">
        <v>0.97599999999999998</v>
      </c>
      <c r="AI383">
        <v>8.43</v>
      </c>
      <c r="AJ383">
        <v>13.49</v>
      </c>
      <c r="AK383">
        <v>8.43</v>
      </c>
      <c r="AL383">
        <v>39.78</v>
      </c>
      <c r="AM383">
        <v>50</v>
      </c>
      <c r="AN383">
        <v>16.670000000000002</v>
      </c>
      <c r="AO383">
        <v>19.84</v>
      </c>
      <c r="AP383">
        <v>16.07</v>
      </c>
      <c r="AQ383">
        <v>50.91</v>
      </c>
    </row>
    <row r="384" spans="1:43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13.113333333332999</v>
      </c>
      <c r="H384">
        <v>3.26</v>
      </c>
      <c r="I384">
        <v>-3.58</v>
      </c>
      <c r="J384">
        <v>2.89</v>
      </c>
      <c r="K384">
        <v>4.51</v>
      </c>
      <c r="L384">
        <v>-1.66</v>
      </c>
      <c r="M384">
        <v>3.68</v>
      </c>
      <c r="N384">
        <v>2.0299999999999998</v>
      </c>
      <c r="O384">
        <v>-0.94</v>
      </c>
      <c r="P384">
        <v>2.4900000000000002</v>
      </c>
      <c r="Q384">
        <v>-0.95</v>
      </c>
      <c r="R384">
        <v>0.54</v>
      </c>
      <c r="S384">
        <v>-17.36</v>
      </c>
      <c r="T384">
        <v>0.56000000000000005</v>
      </c>
      <c r="U384">
        <v>0.25</v>
      </c>
      <c r="V384">
        <v>3.42</v>
      </c>
      <c r="W384">
        <v>3.17</v>
      </c>
      <c r="X384">
        <v>2.35</v>
      </c>
      <c r="Y384">
        <v>1.39</v>
      </c>
      <c r="Z384">
        <v>1.02</v>
      </c>
      <c r="AA384">
        <v>1.41</v>
      </c>
      <c r="AB384">
        <v>-0.27</v>
      </c>
      <c r="AC384">
        <v>-0.96</v>
      </c>
      <c r="AD384">
        <v>0.66</v>
      </c>
      <c r="AE384">
        <v>-37.78</v>
      </c>
      <c r="AF384">
        <v>5.26</v>
      </c>
      <c r="AG384">
        <v>91.67</v>
      </c>
      <c r="AH384">
        <v>0.96899999999999997</v>
      </c>
      <c r="AI384">
        <v>6.18</v>
      </c>
      <c r="AJ384">
        <v>12.13</v>
      </c>
      <c r="AK384">
        <v>5.26</v>
      </c>
      <c r="AL384">
        <v>42.09</v>
      </c>
      <c r="AM384">
        <v>54</v>
      </c>
      <c r="AN384">
        <v>16.7</v>
      </c>
      <c r="AO384">
        <v>15.79</v>
      </c>
      <c r="AP384">
        <v>12.35</v>
      </c>
      <c r="AQ384">
        <v>57.48</v>
      </c>
    </row>
    <row r="385" spans="1:43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14.215555555556</v>
      </c>
      <c r="H385">
        <v>2.91</v>
      </c>
      <c r="I385">
        <v>-10.34</v>
      </c>
      <c r="J385">
        <v>5.76</v>
      </c>
      <c r="K385">
        <v>3.1</v>
      </c>
      <c r="L385">
        <v>-7.33</v>
      </c>
      <c r="M385">
        <v>6.29</v>
      </c>
      <c r="N385">
        <v>2.15</v>
      </c>
      <c r="O385">
        <v>-5.4</v>
      </c>
      <c r="P385">
        <v>6.57</v>
      </c>
      <c r="Q385">
        <v>0.25</v>
      </c>
      <c r="R385">
        <v>-0.42</v>
      </c>
      <c r="S385">
        <v>7.02</v>
      </c>
      <c r="T385">
        <v>0.13</v>
      </c>
      <c r="U385">
        <v>-0.45</v>
      </c>
      <c r="V385">
        <v>5.66</v>
      </c>
      <c r="W385">
        <v>1.67</v>
      </c>
      <c r="X385">
        <v>-3.69</v>
      </c>
      <c r="Y385">
        <v>5.07</v>
      </c>
      <c r="Z385">
        <v>-0.35</v>
      </c>
      <c r="AA385">
        <v>-2.5499999999999998</v>
      </c>
      <c r="AB385">
        <v>4.4000000000000004</v>
      </c>
      <c r="AC385">
        <v>0.08</v>
      </c>
      <c r="AD385">
        <v>-0.08</v>
      </c>
      <c r="AE385">
        <v>2.96</v>
      </c>
      <c r="AF385">
        <v>7.69</v>
      </c>
      <c r="AG385">
        <v>91.07</v>
      </c>
      <c r="AH385">
        <v>0.98799999999999999</v>
      </c>
      <c r="AI385">
        <v>7.03</v>
      </c>
      <c r="AJ385">
        <v>12.29</v>
      </c>
      <c r="AK385">
        <v>5.91</v>
      </c>
      <c r="AL385">
        <v>42.3</v>
      </c>
      <c r="AM385">
        <v>54.35</v>
      </c>
      <c r="AN385">
        <v>16.600000000000001</v>
      </c>
      <c r="AO385">
        <v>17.45</v>
      </c>
      <c r="AP385">
        <v>14.73</v>
      </c>
      <c r="AQ385">
        <v>52.99</v>
      </c>
    </row>
    <row r="386" spans="1:43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9.8269841269840992</v>
      </c>
      <c r="H386">
        <v>-7.35</v>
      </c>
      <c r="I386">
        <v>-7.18</v>
      </c>
      <c r="J386">
        <v>0.24</v>
      </c>
      <c r="K386">
        <v>-6.1</v>
      </c>
      <c r="L386">
        <v>-7.87</v>
      </c>
      <c r="M386">
        <v>1.66</v>
      </c>
      <c r="N386">
        <v>-4.33</v>
      </c>
      <c r="O386">
        <v>-4.49</v>
      </c>
      <c r="P386">
        <v>0.56999999999999995</v>
      </c>
      <c r="Q386">
        <v>-1.45</v>
      </c>
      <c r="R386">
        <v>2.31</v>
      </c>
      <c r="S386">
        <v>-31.2</v>
      </c>
      <c r="T386">
        <v>0.01</v>
      </c>
      <c r="U386">
        <v>-0.49</v>
      </c>
      <c r="V386">
        <v>5.79</v>
      </c>
      <c r="W386">
        <v>-2.89</v>
      </c>
      <c r="X386">
        <v>0.5</v>
      </c>
      <c r="Y386">
        <v>-2.93</v>
      </c>
      <c r="Z386">
        <v>0.71</v>
      </c>
      <c r="AA386">
        <v>-1.46</v>
      </c>
      <c r="AB386">
        <v>4.99</v>
      </c>
      <c r="AC386">
        <v>-1.31</v>
      </c>
      <c r="AD386">
        <v>1.19</v>
      </c>
      <c r="AE386">
        <v>-42.5</v>
      </c>
      <c r="AF386">
        <v>7.29</v>
      </c>
      <c r="AG386">
        <v>82.35</v>
      </c>
      <c r="AH386">
        <v>0.89600000000000002</v>
      </c>
      <c r="AI386">
        <v>5.52</v>
      </c>
      <c r="AJ386">
        <v>12.5</v>
      </c>
      <c r="AK386">
        <v>10.18</v>
      </c>
      <c r="AL386">
        <v>49.43</v>
      </c>
      <c r="AM386">
        <v>35.19</v>
      </c>
      <c r="AN386">
        <v>13.66</v>
      </c>
      <c r="AO386">
        <v>18.32</v>
      </c>
      <c r="AP386">
        <v>18.899999999999999</v>
      </c>
      <c r="AQ386">
        <v>41.96</v>
      </c>
    </row>
    <row r="387" spans="1:43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11.830072463767999</v>
      </c>
      <c r="H387">
        <v>-3.7</v>
      </c>
      <c r="I387">
        <v>1.35</v>
      </c>
      <c r="J387">
        <v>-2.15</v>
      </c>
      <c r="K387">
        <v>-2.61</v>
      </c>
      <c r="L387">
        <v>1.07</v>
      </c>
      <c r="M387">
        <v>-2.21</v>
      </c>
      <c r="N387">
        <v>-2.44</v>
      </c>
      <c r="O387">
        <v>1.42</v>
      </c>
      <c r="P387">
        <v>-3.42</v>
      </c>
      <c r="Q387">
        <v>-0.34</v>
      </c>
      <c r="R387">
        <v>-0.1</v>
      </c>
      <c r="S387">
        <v>-2.39</v>
      </c>
      <c r="T387">
        <v>-0.16</v>
      </c>
      <c r="U387">
        <v>0.08</v>
      </c>
      <c r="V387">
        <v>-2.5299999999999998</v>
      </c>
      <c r="W387">
        <v>-2.17</v>
      </c>
      <c r="X387">
        <v>1.7</v>
      </c>
      <c r="Y387">
        <v>-3.71</v>
      </c>
      <c r="Z387">
        <v>-0.51</v>
      </c>
      <c r="AA387">
        <v>0.88</v>
      </c>
      <c r="AB387">
        <v>-3.33</v>
      </c>
      <c r="AC387">
        <v>-0.76</v>
      </c>
      <c r="AD387">
        <v>-0.11</v>
      </c>
      <c r="AE387">
        <v>-13.41</v>
      </c>
      <c r="AF387">
        <v>8.3000000000000007</v>
      </c>
      <c r="AG387">
        <v>92.94</v>
      </c>
      <c r="AH387">
        <v>1.012</v>
      </c>
      <c r="AI387">
        <v>10.69</v>
      </c>
      <c r="AJ387">
        <v>12.13</v>
      </c>
      <c r="AK387">
        <v>7.06</v>
      </c>
      <c r="AL387">
        <v>48.73</v>
      </c>
      <c r="AM387">
        <v>60.25</v>
      </c>
      <c r="AN387">
        <v>18.079999999999998</v>
      </c>
      <c r="AO387">
        <v>17.75</v>
      </c>
      <c r="AP387">
        <v>17.2</v>
      </c>
      <c r="AQ387">
        <v>51.25</v>
      </c>
    </row>
    <row r="388" spans="1:43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14.189259259259</v>
      </c>
      <c r="H388">
        <v>7.69</v>
      </c>
      <c r="I388">
        <v>-1.89</v>
      </c>
      <c r="J388">
        <v>3.81</v>
      </c>
      <c r="K388">
        <v>3.17</v>
      </c>
      <c r="L388">
        <v>-2.2400000000000002</v>
      </c>
      <c r="M388">
        <v>3.12</v>
      </c>
      <c r="N388">
        <v>3.12</v>
      </c>
      <c r="O388">
        <v>-1.1000000000000001</v>
      </c>
      <c r="P388">
        <v>3.44</v>
      </c>
      <c r="Q388">
        <v>0.25</v>
      </c>
      <c r="R388">
        <v>-0.8</v>
      </c>
      <c r="S388">
        <v>10.66</v>
      </c>
      <c r="T388">
        <v>0.85</v>
      </c>
      <c r="U388">
        <v>-0.35</v>
      </c>
      <c r="V388">
        <v>10.68</v>
      </c>
      <c r="W388">
        <v>8.92</v>
      </c>
      <c r="X388">
        <v>-1.82</v>
      </c>
      <c r="Y388">
        <v>8.6999999999999993</v>
      </c>
      <c r="Z388">
        <v>4.3899999999999997</v>
      </c>
      <c r="AA388">
        <v>-2.0499999999999998</v>
      </c>
      <c r="AB388">
        <v>12.55</v>
      </c>
      <c r="AC388">
        <v>0.6</v>
      </c>
      <c r="AD388">
        <v>-0.36</v>
      </c>
      <c r="AE388">
        <v>15.64</v>
      </c>
      <c r="AF388">
        <v>8.83</v>
      </c>
      <c r="AG388">
        <v>92.91</v>
      </c>
      <c r="AH388">
        <v>1.0169999999999999</v>
      </c>
      <c r="AI388">
        <v>10.15</v>
      </c>
      <c r="AJ388">
        <v>15.22</v>
      </c>
      <c r="AK388">
        <v>7.71</v>
      </c>
      <c r="AL388">
        <v>38.06</v>
      </c>
      <c r="AM388">
        <v>56.84</v>
      </c>
      <c r="AN388">
        <v>19.36</v>
      </c>
      <c r="AO388">
        <v>19.920000000000002</v>
      </c>
      <c r="AP388">
        <v>16.63</v>
      </c>
      <c r="AQ388">
        <v>53.79</v>
      </c>
    </row>
    <row r="389" spans="1:43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11.894285714285999</v>
      </c>
      <c r="H389">
        <v>-4.32</v>
      </c>
      <c r="I389">
        <v>7.64</v>
      </c>
      <c r="J389">
        <v>-4.8099999999999996</v>
      </c>
      <c r="K389">
        <v>-2.23</v>
      </c>
      <c r="L389">
        <v>6.12</v>
      </c>
      <c r="M389">
        <v>-4.55</v>
      </c>
      <c r="N389">
        <v>-4.97</v>
      </c>
      <c r="O389">
        <v>4.28</v>
      </c>
      <c r="P389">
        <v>-7.87</v>
      </c>
      <c r="Q389">
        <v>-1.29</v>
      </c>
      <c r="R389">
        <v>-0.8</v>
      </c>
      <c r="S389">
        <v>-11.03</v>
      </c>
      <c r="T389">
        <v>-0.04</v>
      </c>
      <c r="U389">
        <v>0.32</v>
      </c>
      <c r="V389">
        <v>-2.9</v>
      </c>
      <c r="W389">
        <v>-3.3</v>
      </c>
      <c r="X389">
        <v>3.65</v>
      </c>
      <c r="Y389">
        <v>-5.97</v>
      </c>
      <c r="Z389">
        <v>0.04</v>
      </c>
      <c r="AA389">
        <v>-0.7</v>
      </c>
      <c r="AB389">
        <v>1.26</v>
      </c>
      <c r="AC389">
        <v>-0.71</v>
      </c>
      <c r="AD389">
        <v>-0.52</v>
      </c>
      <c r="AE389">
        <v>-11.36</v>
      </c>
      <c r="AF389">
        <v>5.0999999999999996</v>
      </c>
      <c r="AG389">
        <v>92.89</v>
      </c>
      <c r="AH389">
        <v>0.98</v>
      </c>
      <c r="AI389">
        <v>8.65</v>
      </c>
      <c r="AJ389">
        <v>11.1</v>
      </c>
      <c r="AK389">
        <v>8.36</v>
      </c>
      <c r="AL389">
        <v>44.54</v>
      </c>
      <c r="AM389">
        <v>50.85</v>
      </c>
      <c r="AN389">
        <v>17.010000000000002</v>
      </c>
      <c r="AO389">
        <v>15.57</v>
      </c>
      <c r="AP389">
        <v>18.45</v>
      </c>
      <c r="AQ389">
        <v>47.97</v>
      </c>
    </row>
    <row r="390" spans="1:43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10.317521367521</v>
      </c>
      <c r="H390">
        <v>-3.94</v>
      </c>
      <c r="I390">
        <v>-6.24</v>
      </c>
      <c r="J390">
        <v>1.1599999999999999</v>
      </c>
      <c r="K390">
        <v>-4.92</v>
      </c>
      <c r="L390">
        <v>-6</v>
      </c>
      <c r="M390">
        <v>0.89</v>
      </c>
      <c r="N390">
        <v>-5.85</v>
      </c>
      <c r="O390">
        <v>-5.3</v>
      </c>
      <c r="P390">
        <v>-0.72</v>
      </c>
      <c r="Q390">
        <v>-0.48</v>
      </c>
      <c r="R390">
        <v>-0.55000000000000004</v>
      </c>
      <c r="S390">
        <v>-0.28999999999999998</v>
      </c>
      <c r="T390">
        <v>-0.51</v>
      </c>
      <c r="U390">
        <v>-0.71</v>
      </c>
      <c r="V390">
        <v>2.29</v>
      </c>
      <c r="W390">
        <v>-5.16</v>
      </c>
      <c r="X390">
        <v>-7.39</v>
      </c>
      <c r="Y390">
        <v>2.98</v>
      </c>
      <c r="Z390">
        <v>-1.37</v>
      </c>
      <c r="AA390">
        <v>-2.9</v>
      </c>
      <c r="AB390">
        <v>3.98</v>
      </c>
      <c r="AC390">
        <v>0.21</v>
      </c>
      <c r="AD390">
        <v>-0.15</v>
      </c>
      <c r="AE390">
        <v>6.92</v>
      </c>
      <c r="AF390">
        <v>8.5</v>
      </c>
      <c r="AG390">
        <v>90.06</v>
      </c>
      <c r="AH390">
        <v>0.98599999999999999</v>
      </c>
      <c r="AI390">
        <v>5.82</v>
      </c>
      <c r="AJ390">
        <v>14.46</v>
      </c>
      <c r="AK390">
        <v>7.75</v>
      </c>
      <c r="AL390">
        <v>51.74</v>
      </c>
      <c r="AM390">
        <v>42.86</v>
      </c>
      <c r="AN390">
        <v>10.59</v>
      </c>
      <c r="AO390">
        <v>19.68</v>
      </c>
      <c r="AP390">
        <v>15.81</v>
      </c>
      <c r="AQ390">
        <v>40.11</v>
      </c>
    </row>
    <row r="391" spans="1:43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9.6867816091953998</v>
      </c>
      <c r="H391">
        <v>-14.96</v>
      </c>
      <c r="I391">
        <v>1.5</v>
      </c>
      <c r="J391">
        <v>-7.46</v>
      </c>
      <c r="K391">
        <v>-12.34</v>
      </c>
      <c r="L391">
        <v>-0.41</v>
      </c>
      <c r="M391">
        <v>-7.56</v>
      </c>
      <c r="N391">
        <v>-9.74</v>
      </c>
      <c r="O391">
        <v>-2.83</v>
      </c>
      <c r="P391">
        <v>-6.35</v>
      </c>
      <c r="Q391">
        <v>-1.52</v>
      </c>
      <c r="R391">
        <v>-0.82</v>
      </c>
      <c r="S391">
        <v>-9.27</v>
      </c>
      <c r="T391">
        <v>-0.74</v>
      </c>
      <c r="U391">
        <v>-0.44</v>
      </c>
      <c r="V391">
        <v>-3.07</v>
      </c>
      <c r="W391">
        <v>-6.73</v>
      </c>
      <c r="X391">
        <v>-4.8499999999999996</v>
      </c>
      <c r="Y391">
        <v>-1.69</v>
      </c>
      <c r="Z391">
        <v>-2.12</v>
      </c>
      <c r="AA391">
        <v>-3.72</v>
      </c>
      <c r="AB391">
        <v>4.33</v>
      </c>
      <c r="AC391">
        <v>-0.33</v>
      </c>
      <c r="AD391">
        <v>-0.65</v>
      </c>
      <c r="AE391">
        <v>5.17</v>
      </c>
      <c r="AF391">
        <v>6.48</v>
      </c>
      <c r="AG391">
        <v>92.25</v>
      </c>
      <c r="AH391">
        <v>0.98699999999999999</v>
      </c>
      <c r="AI391">
        <v>5.98</v>
      </c>
      <c r="AJ391">
        <v>18.37</v>
      </c>
      <c r="AK391">
        <v>7.9</v>
      </c>
      <c r="AL391">
        <v>52.97</v>
      </c>
      <c r="AM391">
        <v>43.08</v>
      </c>
      <c r="AN391">
        <v>11.75</v>
      </c>
      <c r="AO391">
        <v>22.21</v>
      </c>
      <c r="AP391">
        <v>16.02</v>
      </c>
      <c r="AQ391">
        <v>42.31</v>
      </c>
    </row>
    <row r="392" spans="1:43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13.083333333333</v>
      </c>
      <c r="H392">
        <v>0.43</v>
      </c>
      <c r="I392">
        <v>9.19</v>
      </c>
      <c r="J392">
        <v>-3.74</v>
      </c>
      <c r="K392">
        <v>1.51</v>
      </c>
      <c r="L392">
        <v>8.0299999999999994</v>
      </c>
      <c r="M392">
        <v>-3.91</v>
      </c>
      <c r="N392">
        <v>0.2</v>
      </c>
      <c r="O392">
        <v>5.69</v>
      </c>
      <c r="P392">
        <v>-4.71</v>
      </c>
      <c r="Q392">
        <v>0.92</v>
      </c>
      <c r="R392">
        <v>-0.09</v>
      </c>
      <c r="S392">
        <v>8.0399999999999991</v>
      </c>
      <c r="T392">
        <v>0.28000000000000003</v>
      </c>
      <c r="U392">
        <v>0.56999999999999995</v>
      </c>
      <c r="V392">
        <v>-3.36</v>
      </c>
      <c r="W392">
        <v>3.94</v>
      </c>
      <c r="X392">
        <v>5.64</v>
      </c>
      <c r="Y392">
        <v>-2.12</v>
      </c>
      <c r="Z392">
        <v>0.12</v>
      </c>
      <c r="AA392">
        <v>2.91</v>
      </c>
      <c r="AB392">
        <v>-6.82</v>
      </c>
      <c r="AC392">
        <v>1.1299999999999999</v>
      </c>
      <c r="AD392">
        <v>0.28999999999999998</v>
      </c>
      <c r="AE392">
        <v>12.06</v>
      </c>
      <c r="AF392">
        <v>12.06</v>
      </c>
      <c r="AG392">
        <v>92.26</v>
      </c>
      <c r="AH392">
        <v>1.0429999999999999</v>
      </c>
      <c r="AI392">
        <v>9.94</v>
      </c>
      <c r="AJ392">
        <v>12.04</v>
      </c>
      <c r="AK392">
        <v>7.64</v>
      </c>
      <c r="AL392">
        <v>45.1</v>
      </c>
      <c r="AM392">
        <v>56.52</v>
      </c>
      <c r="AN392">
        <v>20.16</v>
      </c>
      <c r="AO392">
        <v>17.579999999999998</v>
      </c>
      <c r="AP392">
        <v>20.54</v>
      </c>
      <c r="AQ392">
        <v>49.53</v>
      </c>
    </row>
    <row r="393" spans="1:43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13.414130434783001</v>
      </c>
      <c r="H393">
        <v>12.86</v>
      </c>
      <c r="I393">
        <v>0.98</v>
      </c>
      <c r="J393">
        <v>4.46</v>
      </c>
      <c r="K393">
        <v>10.24</v>
      </c>
      <c r="L393">
        <v>3.34</v>
      </c>
      <c r="M393">
        <v>3.52</v>
      </c>
      <c r="N393">
        <v>5.83</v>
      </c>
      <c r="O393">
        <v>3.43</v>
      </c>
      <c r="P393">
        <v>1.69</v>
      </c>
      <c r="Q393">
        <v>0.49</v>
      </c>
      <c r="R393">
        <v>0.68</v>
      </c>
      <c r="S393">
        <v>-1.52</v>
      </c>
      <c r="T393">
        <v>0.28999999999999998</v>
      </c>
      <c r="U393">
        <v>0.31</v>
      </c>
      <c r="V393">
        <v>-0.51</v>
      </c>
      <c r="W393">
        <v>6.35</v>
      </c>
      <c r="X393">
        <v>0.98</v>
      </c>
      <c r="Y393">
        <v>4.22</v>
      </c>
      <c r="Z393">
        <v>-0.4</v>
      </c>
      <c r="AA393">
        <v>0.37</v>
      </c>
      <c r="AB393">
        <v>-1.69</v>
      </c>
      <c r="AC393">
        <v>-0.06</v>
      </c>
      <c r="AD393">
        <v>0.2</v>
      </c>
      <c r="AE393">
        <v>-3.5</v>
      </c>
      <c r="AF393">
        <v>9.09</v>
      </c>
      <c r="AG393">
        <v>89.21</v>
      </c>
      <c r="AH393">
        <v>0.98299999999999998</v>
      </c>
      <c r="AI393">
        <v>12.54</v>
      </c>
      <c r="AJ393">
        <v>12.45</v>
      </c>
      <c r="AK393">
        <v>4.28</v>
      </c>
      <c r="AL393">
        <v>57.37</v>
      </c>
      <c r="AM393">
        <v>74.569999999999993</v>
      </c>
      <c r="AN393">
        <v>23.14</v>
      </c>
      <c r="AO393">
        <v>18.670000000000002</v>
      </c>
      <c r="AP393">
        <v>9.5299999999999994</v>
      </c>
      <c r="AQ393">
        <v>70.83</v>
      </c>
    </row>
    <row r="394" spans="1:43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13.886805555556</v>
      </c>
      <c r="H394">
        <v>4.8099999999999996</v>
      </c>
      <c r="I394">
        <v>-8.8800000000000008</v>
      </c>
      <c r="J394">
        <v>5.77</v>
      </c>
      <c r="K394">
        <v>2.14</v>
      </c>
      <c r="L394">
        <v>-5.72</v>
      </c>
      <c r="M394">
        <v>4.8499999999999996</v>
      </c>
      <c r="N394">
        <v>0.81</v>
      </c>
      <c r="O394">
        <v>-4.74</v>
      </c>
      <c r="P394">
        <v>5.09</v>
      </c>
      <c r="Q394">
        <v>0.21</v>
      </c>
      <c r="R394">
        <v>-0.88</v>
      </c>
      <c r="S394">
        <v>11.57</v>
      </c>
      <c r="T394">
        <v>0.14000000000000001</v>
      </c>
      <c r="U394">
        <v>-0.56000000000000005</v>
      </c>
      <c r="V394">
        <v>7.52</v>
      </c>
      <c r="W394">
        <v>2.27</v>
      </c>
      <c r="X394">
        <v>-3.06</v>
      </c>
      <c r="Y394">
        <v>5</v>
      </c>
      <c r="Z394">
        <v>0.73</v>
      </c>
      <c r="AA394">
        <v>-2.99</v>
      </c>
      <c r="AB394">
        <v>9.2799999999999994</v>
      </c>
      <c r="AC394">
        <v>-0.4</v>
      </c>
      <c r="AD394">
        <v>-0.88</v>
      </c>
      <c r="AE394">
        <v>13.78</v>
      </c>
      <c r="AF394">
        <v>8.06</v>
      </c>
      <c r="AG394">
        <v>92.11</v>
      </c>
      <c r="AH394">
        <v>1.002</v>
      </c>
      <c r="AI394">
        <v>8.91</v>
      </c>
      <c r="AJ394">
        <v>14.4</v>
      </c>
      <c r="AK394">
        <v>9.9</v>
      </c>
      <c r="AL394">
        <v>46.81</v>
      </c>
      <c r="AM394">
        <v>47.37</v>
      </c>
      <c r="AN394">
        <v>17.46</v>
      </c>
      <c r="AO394">
        <v>19.98</v>
      </c>
      <c r="AP394">
        <v>19.71</v>
      </c>
      <c r="AQ394">
        <v>46.97</v>
      </c>
    </row>
    <row r="395" spans="1:43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9.7626436781609005</v>
      </c>
      <c r="H395">
        <v>-17.09</v>
      </c>
      <c r="I395">
        <v>0.85</v>
      </c>
      <c r="J395">
        <v>-8.5299999999999994</v>
      </c>
      <c r="K395">
        <v>-13.67</v>
      </c>
      <c r="L395">
        <v>0.05</v>
      </c>
      <c r="M395">
        <v>-8.84</v>
      </c>
      <c r="N395">
        <v>-9.9499999999999993</v>
      </c>
      <c r="O395">
        <v>0.16</v>
      </c>
      <c r="P395">
        <v>-9.43</v>
      </c>
      <c r="Q395">
        <v>-0.9</v>
      </c>
      <c r="R395">
        <v>0.53</v>
      </c>
      <c r="S395">
        <v>-13.99</v>
      </c>
      <c r="T395">
        <v>-1.06</v>
      </c>
      <c r="U395">
        <v>-0.17</v>
      </c>
      <c r="V395">
        <v>-10.08</v>
      </c>
      <c r="W395">
        <v>-8.52</v>
      </c>
      <c r="X395">
        <v>-3.02</v>
      </c>
      <c r="Y395">
        <v>-5.94</v>
      </c>
      <c r="Z395">
        <v>-2.5099999999999998</v>
      </c>
      <c r="AA395">
        <v>-1.1000000000000001</v>
      </c>
      <c r="AB395">
        <v>-3.82</v>
      </c>
      <c r="AC395">
        <v>-0.71</v>
      </c>
      <c r="AD395">
        <v>0.08</v>
      </c>
      <c r="AE395">
        <v>-22.46</v>
      </c>
      <c r="AF395">
        <v>8.65</v>
      </c>
      <c r="AG395">
        <v>88.37</v>
      </c>
      <c r="AH395">
        <v>0.97</v>
      </c>
      <c r="AI395">
        <v>11.44</v>
      </c>
      <c r="AJ395">
        <v>13.99</v>
      </c>
      <c r="AK395">
        <v>7.21</v>
      </c>
      <c r="AL395">
        <v>44.72</v>
      </c>
      <c r="AM395">
        <v>61.36</v>
      </c>
      <c r="AN395">
        <v>17.170000000000002</v>
      </c>
      <c r="AO395">
        <v>18.649999999999999</v>
      </c>
      <c r="AP395">
        <v>16.32</v>
      </c>
      <c r="AQ395">
        <v>51.27</v>
      </c>
    </row>
    <row r="396" spans="1:43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14.797916666667</v>
      </c>
      <c r="H396">
        <v>10.02</v>
      </c>
      <c r="I396">
        <v>0.81</v>
      </c>
      <c r="J396">
        <v>3.49</v>
      </c>
      <c r="K396">
        <v>8.44</v>
      </c>
      <c r="L396">
        <v>2.4</v>
      </c>
      <c r="M396">
        <v>3.16</v>
      </c>
      <c r="N396">
        <v>4.3899999999999997</v>
      </c>
      <c r="O396">
        <v>2.48</v>
      </c>
      <c r="P396">
        <v>1.27</v>
      </c>
      <c r="Q396">
        <v>0.64</v>
      </c>
      <c r="R396">
        <v>-0.12</v>
      </c>
      <c r="S396">
        <v>6.59</v>
      </c>
      <c r="T396">
        <v>0.6</v>
      </c>
      <c r="U396">
        <v>0.15</v>
      </c>
      <c r="V396">
        <v>4.1399999999999997</v>
      </c>
      <c r="W396">
        <v>7.5</v>
      </c>
      <c r="X396">
        <v>1.1499999999999999</v>
      </c>
      <c r="Y396">
        <v>4.91</v>
      </c>
      <c r="Z396">
        <v>2.56</v>
      </c>
      <c r="AA396">
        <v>1.49</v>
      </c>
      <c r="AB396">
        <v>1.82</v>
      </c>
      <c r="AC396">
        <v>0.05</v>
      </c>
      <c r="AD396">
        <v>0.01</v>
      </c>
      <c r="AE396">
        <v>0.73</v>
      </c>
      <c r="AF396">
        <v>9.6999999999999993</v>
      </c>
      <c r="AG396">
        <v>91.2</v>
      </c>
      <c r="AH396">
        <v>1.0089999999999999</v>
      </c>
      <c r="AI396">
        <v>13.89</v>
      </c>
      <c r="AJ396">
        <v>11.15</v>
      </c>
      <c r="AK396">
        <v>7.3</v>
      </c>
      <c r="AL396">
        <v>39.630000000000003</v>
      </c>
      <c r="AM396">
        <v>65.55</v>
      </c>
      <c r="AN396">
        <v>25.65</v>
      </c>
      <c r="AO396">
        <v>18.850000000000001</v>
      </c>
      <c r="AP396">
        <v>18.350000000000001</v>
      </c>
      <c r="AQ396">
        <v>58.29</v>
      </c>
    </row>
    <row r="397" spans="1:43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9.9833333333333005</v>
      </c>
      <c r="H397">
        <v>-9.0500000000000007</v>
      </c>
      <c r="I397">
        <v>-2.92</v>
      </c>
      <c r="J397">
        <v>-2.66</v>
      </c>
      <c r="K397">
        <v>-5.92</v>
      </c>
      <c r="L397">
        <v>1.86</v>
      </c>
      <c r="M397">
        <v>-4.68</v>
      </c>
      <c r="N397">
        <v>-5.79</v>
      </c>
      <c r="O397">
        <v>0.44</v>
      </c>
      <c r="P397">
        <v>-5.49</v>
      </c>
      <c r="Q397">
        <v>-0.19</v>
      </c>
      <c r="R397">
        <v>-0.37</v>
      </c>
      <c r="S397">
        <v>1.85</v>
      </c>
      <c r="T397">
        <v>-0.59</v>
      </c>
      <c r="U397">
        <v>-0.21</v>
      </c>
      <c r="V397">
        <v>-3.92</v>
      </c>
      <c r="W397">
        <v>-6.85</v>
      </c>
      <c r="X397">
        <v>-0.4</v>
      </c>
      <c r="Y397">
        <v>-6.29</v>
      </c>
      <c r="Z397">
        <v>-2.2000000000000002</v>
      </c>
      <c r="AA397">
        <v>-2.23</v>
      </c>
      <c r="AB397">
        <v>-0.28000000000000003</v>
      </c>
      <c r="AC397">
        <v>-0.73</v>
      </c>
      <c r="AD397">
        <v>-0.6</v>
      </c>
      <c r="AE397">
        <v>-8.26</v>
      </c>
      <c r="AF397">
        <v>9.93</v>
      </c>
      <c r="AG397">
        <v>91.22</v>
      </c>
      <c r="AH397">
        <v>1.0109999999999999</v>
      </c>
      <c r="AI397">
        <v>10.38</v>
      </c>
      <c r="AJ397">
        <v>10.93</v>
      </c>
      <c r="AK397">
        <v>7.65</v>
      </c>
      <c r="AL397">
        <v>49.54</v>
      </c>
      <c r="AM397">
        <v>57.58</v>
      </c>
      <c r="AN397">
        <v>17.670000000000002</v>
      </c>
      <c r="AO397">
        <v>14.39</v>
      </c>
      <c r="AP397">
        <v>14.75</v>
      </c>
      <c r="AQ397">
        <v>54.49</v>
      </c>
    </row>
    <row r="398" spans="1:43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14.923758865248001</v>
      </c>
      <c r="H398">
        <v>17.45</v>
      </c>
      <c r="I398">
        <v>-3.71</v>
      </c>
      <c r="J398">
        <v>8.6199999999999992</v>
      </c>
      <c r="K398">
        <v>13.44</v>
      </c>
      <c r="L398">
        <v>0.23</v>
      </c>
      <c r="M398">
        <v>7.26</v>
      </c>
      <c r="N398">
        <v>7.9</v>
      </c>
      <c r="O398">
        <v>1.76</v>
      </c>
      <c r="P398">
        <v>4.72</v>
      </c>
      <c r="Q398">
        <v>0.9</v>
      </c>
      <c r="R398">
        <v>0.22</v>
      </c>
      <c r="S398">
        <v>6.6</v>
      </c>
      <c r="T398">
        <v>1.01</v>
      </c>
      <c r="U398">
        <v>0.37</v>
      </c>
      <c r="V398">
        <v>5.66</v>
      </c>
      <c r="W398">
        <v>10.39</v>
      </c>
      <c r="X398">
        <v>0.28000000000000003</v>
      </c>
      <c r="Y398">
        <v>8.33</v>
      </c>
      <c r="Z398">
        <v>3.47</v>
      </c>
      <c r="AA398">
        <v>1.18</v>
      </c>
      <c r="AB398">
        <v>4.63</v>
      </c>
      <c r="AC398">
        <v>0.42</v>
      </c>
      <c r="AD398">
        <v>0.51</v>
      </c>
      <c r="AE398">
        <v>0.73</v>
      </c>
      <c r="AF398">
        <v>8.67</v>
      </c>
      <c r="AG398">
        <v>90.62</v>
      </c>
      <c r="AH398">
        <v>0.99299999999999999</v>
      </c>
      <c r="AI398">
        <v>11.29</v>
      </c>
      <c r="AJ398">
        <v>10.26</v>
      </c>
      <c r="AK398">
        <v>7.96</v>
      </c>
      <c r="AL398">
        <v>44.99</v>
      </c>
      <c r="AM398">
        <v>58.67</v>
      </c>
      <c r="AN398">
        <v>20.79</v>
      </c>
      <c r="AO398">
        <v>15.65</v>
      </c>
      <c r="AP398">
        <v>16.59</v>
      </c>
      <c r="AQ398">
        <v>55.61</v>
      </c>
    </row>
    <row r="399" spans="1:43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12.86626984127</v>
      </c>
      <c r="H399">
        <v>0.13</v>
      </c>
      <c r="I399">
        <v>7.85</v>
      </c>
      <c r="J399">
        <v>-3.09</v>
      </c>
      <c r="K399">
        <v>0.4</v>
      </c>
      <c r="L399">
        <v>7.64</v>
      </c>
      <c r="M399">
        <v>-4.13</v>
      </c>
      <c r="N399">
        <v>-0.3</v>
      </c>
      <c r="O399">
        <v>5.55</v>
      </c>
      <c r="P399">
        <v>-4.59</v>
      </c>
      <c r="Q399">
        <v>0.89</v>
      </c>
      <c r="R399">
        <v>-0.84</v>
      </c>
      <c r="S399">
        <v>14.17</v>
      </c>
      <c r="T399">
        <v>0.14000000000000001</v>
      </c>
      <c r="U399">
        <v>0.8</v>
      </c>
      <c r="V399">
        <v>-5.56</v>
      </c>
      <c r="W399">
        <v>0.46</v>
      </c>
      <c r="X399">
        <v>9.6</v>
      </c>
      <c r="Y399">
        <v>-7.14</v>
      </c>
      <c r="Z399">
        <v>0.57999999999999996</v>
      </c>
      <c r="AA399">
        <v>3.84</v>
      </c>
      <c r="AB399">
        <v>-6.32</v>
      </c>
      <c r="AC399">
        <v>-0.25</v>
      </c>
      <c r="AD399">
        <v>0</v>
      </c>
      <c r="AE399">
        <v>-3.75</v>
      </c>
      <c r="AF399">
        <v>11.79</v>
      </c>
      <c r="AG399">
        <v>92.97</v>
      </c>
      <c r="AH399">
        <v>1.048</v>
      </c>
      <c r="AI399">
        <v>10.88</v>
      </c>
      <c r="AJ399">
        <v>13.43</v>
      </c>
      <c r="AK399">
        <v>7.44</v>
      </c>
      <c r="AL399">
        <v>54.63</v>
      </c>
      <c r="AM399">
        <v>59.39</v>
      </c>
      <c r="AN399">
        <v>20.21</v>
      </c>
      <c r="AO399">
        <v>19.21</v>
      </c>
      <c r="AP399">
        <v>17.77</v>
      </c>
      <c r="AQ399">
        <v>53.22</v>
      </c>
    </row>
    <row r="400" spans="1:43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12.114728682171</v>
      </c>
      <c r="H400">
        <v>3.62</v>
      </c>
      <c r="I400">
        <v>-3.9</v>
      </c>
      <c r="J400">
        <v>3.21</v>
      </c>
      <c r="K400">
        <v>3.38</v>
      </c>
      <c r="L400">
        <v>-2.8</v>
      </c>
      <c r="M400">
        <v>3.65</v>
      </c>
      <c r="N400">
        <v>3.18</v>
      </c>
      <c r="O400">
        <v>-1.41</v>
      </c>
      <c r="P400">
        <v>3.8</v>
      </c>
      <c r="Q400">
        <v>1.01</v>
      </c>
      <c r="R400">
        <v>0.44</v>
      </c>
      <c r="S400">
        <v>2.0699999999999998</v>
      </c>
      <c r="T400">
        <v>0.05</v>
      </c>
      <c r="U400">
        <v>-0.24</v>
      </c>
      <c r="V400">
        <v>3.11</v>
      </c>
      <c r="W400">
        <v>-0.6</v>
      </c>
      <c r="X400">
        <v>-2.64</v>
      </c>
      <c r="Y400">
        <v>2.27</v>
      </c>
      <c r="Z400">
        <v>-0.19</v>
      </c>
      <c r="AA400">
        <v>-1.18</v>
      </c>
      <c r="AB400">
        <v>2.57</v>
      </c>
      <c r="AC400">
        <v>0.18</v>
      </c>
      <c r="AD400">
        <v>7.0000000000000007E-2</v>
      </c>
      <c r="AE400">
        <v>1.19</v>
      </c>
      <c r="AF400">
        <v>10.45</v>
      </c>
      <c r="AG400">
        <v>92.61</v>
      </c>
      <c r="AH400">
        <v>1.0309999999999999</v>
      </c>
      <c r="AI400">
        <v>10.94</v>
      </c>
      <c r="AJ400">
        <v>10.25</v>
      </c>
      <c r="AK400">
        <v>4.6100000000000003</v>
      </c>
      <c r="AL400">
        <v>46.88</v>
      </c>
      <c r="AM400">
        <v>70.37</v>
      </c>
      <c r="AN400">
        <v>20.39</v>
      </c>
      <c r="AO400">
        <v>15.78</v>
      </c>
      <c r="AP400">
        <v>11.52</v>
      </c>
      <c r="AQ400">
        <v>63.9</v>
      </c>
    </row>
    <row r="401" spans="1:43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12.098106060606</v>
      </c>
      <c r="H401">
        <v>4.75</v>
      </c>
      <c r="I401">
        <v>0.2</v>
      </c>
      <c r="J401">
        <v>1.68</v>
      </c>
      <c r="K401">
        <v>6.18</v>
      </c>
      <c r="L401">
        <v>1.78</v>
      </c>
      <c r="M401">
        <v>2</v>
      </c>
      <c r="N401">
        <v>4.4400000000000004</v>
      </c>
      <c r="O401">
        <v>0.94</v>
      </c>
      <c r="P401">
        <v>2.35</v>
      </c>
      <c r="Q401">
        <v>0.49</v>
      </c>
      <c r="R401">
        <v>0.91</v>
      </c>
      <c r="S401">
        <v>-4.6500000000000004</v>
      </c>
      <c r="T401">
        <v>0.45</v>
      </c>
      <c r="U401">
        <v>0.3</v>
      </c>
      <c r="V401">
        <v>0.25</v>
      </c>
      <c r="W401">
        <v>3.27</v>
      </c>
      <c r="X401">
        <v>-0.81</v>
      </c>
      <c r="Y401">
        <v>3.18</v>
      </c>
      <c r="Z401">
        <v>1.25</v>
      </c>
      <c r="AA401">
        <v>2.74</v>
      </c>
      <c r="AB401">
        <v>-4.28</v>
      </c>
      <c r="AC401">
        <v>-0.13</v>
      </c>
      <c r="AD401">
        <v>0.73</v>
      </c>
      <c r="AE401">
        <v>-13.21</v>
      </c>
      <c r="AF401">
        <v>8.6999999999999993</v>
      </c>
      <c r="AG401">
        <v>88.84</v>
      </c>
      <c r="AH401">
        <v>0.97499999999999998</v>
      </c>
      <c r="AI401">
        <v>12.4</v>
      </c>
      <c r="AJ401">
        <v>15.44</v>
      </c>
      <c r="AK401">
        <v>9.24</v>
      </c>
      <c r="AL401">
        <v>40.799999999999997</v>
      </c>
      <c r="AM401">
        <v>57.29</v>
      </c>
      <c r="AN401">
        <v>20.059999999999999</v>
      </c>
      <c r="AO401">
        <v>20.96</v>
      </c>
      <c r="AP401">
        <v>19.16</v>
      </c>
      <c r="AQ401">
        <v>51.15</v>
      </c>
    </row>
    <row r="402" spans="1:43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10.9</v>
      </c>
      <c r="H402">
        <v>-6.19</v>
      </c>
      <c r="I402">
        <v>-0.77</v>
      </c>
      <c r="J402">
        <v>-2.37</v>
      </c>
      <c r="K402">
        <v>-4.5199999999999996</v>
      </c>
      <c r="L402">
        <v>-2.0699999999999998</v>
      </c>
      <c r="M402">
        <v>-1.43</v>
      </c>
      <c r="N402">
        <v>-2.79</v>
      </c>
      <c r="O402">
        <v>-3.13</v>
      </c>
      <c r="P402">
        <v>0.5</v>
      </c>
      <c r="Q402">
        <v>-0.45</v>
      </c>
      <c r="R402">
        <v>-0.92</v>
      </c>
      <c r="S402">
        <v>5.17</v>
      </c>
      <c r="T402">
        <v>-0.25</v>
      </c>
      <c r="U402">
        <v>-0.39</v>
      </c>
      <c r="V402">
        <v>1.48</v>
      </c>
      <c r="W402">
        <v>-5.07</v>
      </c>
      <c r="X402">
        <v>-2.5499999999999998</v>
      </c>
      <c r="Y402">
        <v>-2.27</v>
      </c>
      <c r="Z402">
        <v>-2.39</v>
      </c>
      <c r="AA402">
        <v>-1.82</v>
      </c>
      <c r="AB402">
        <v>-1.32</v>
      </c>
      <c r="AC402">
        <v>0.01</v>
      </c>
      <c r="AD402">
        <v>-1.07</v>
      </c>
      <c r="AE402">
        <v>22.97</v>
      </c>
      <c r="AF402">
        <v>7.56</v>
      </c>
      <c r="AG402">
        <v>92.66</v>
      </c>
      <c r="AH402">
        <v>1.002</v>
      </c>
      <c r="AI402">
        <v>10.77</v>
      </c>
      <c r="AJ402">
        <v>12.88</v>
      </c>
      <c r="AK402">
        <v>6.32</v>
      </c>
      <c r="AL402">
        <v>53.17</v>
      </c>
      <c r="AM402">
        <v>63.01</v>
      </c>
      <c r="AN402">
        <v>16.98</v>
      </c>
      <c r="AO402">
        <v>17.100000000000001</v>
      </c>
      <c r="AP402">
        <v>15.58</v>
      </c>
      <c r="AQ402">
        <v>52.16</v>
      </c>
    </row>
    <row r="403" spans="1:43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11.100505050504999</v>
      </c>
      <c r="H403">
        <v>6.84</v>
      </c>
      <c r="I403">
        <v>-10.24</v>
      </c>
      <c r="J403">
        <v>6.98</v>
      </c>
      <c r="K403">
        <v>6.52</v>
      </c>
      <c r="L403">
        <v>-7.12</v>
      </c>
      <c r="M403">
        <v>7.95</v>
      </c>
      <c r="N403">
        <v>3.31</v>
      </c>
      <c r="O403">
        <v>-8.15</v>
      </c>
      <c r="P403">
        <v>10.01</v>
      </c>
      <c r="Q403">
        <v>-0.73</v>
      </c>
      <c r="R403">
        <v>-0.75</v>
      </c>
      <c r="S403">
        <v>1.6</v>
      </c>
      <c r="T403">
        <v>0.72</v>
      </c>
      <c r="U403">
        <v>-0.66</v>
      </c>
      <c r="V403">
        <v>13.23</v>
      </c>
      <c r="W403">
        <v>5.34</v>
      </c>
      <c r="X403">
        <v>-5.2</v>
      </c>
      <c r="Y403">
        <v>9.25</v>
      </c>
      <c r="Z403">
        <v>5.28</v>
      </c>
      <c r="AA403">
        <v>-2.65</v>
      </c>
      <c r="AB403">
        <v>15.79</v>
      </c>
      <c r="AC403">
        <v>-0.45</v>
      </c>
      <c r="AD403">
        <v>-0.57999999999999996</v>
      </c>
      <c r="AE403">
        <v>5</v>
      </c>
      <c r="AF403">
        <v>5.8</v>
      </c>
      <c r="AG403">
        <v>92.91</v>
      </c>
      <c r="AH403">
        <v>0.98699999999999999</v>
      </c>
      <c r="AI403">
        <v>8.84</v>
      </c>
      <c r="AJ403">
        <v>19.98</v>
      </c>
      <c r="AK403">
        <v>9.83</v>
      </c>
      <c r="AL403">
        <v>47.83</v>
      </c>
      <c r="AM403">
        <v>47.37</v>
      </c>
      <c r="AN403">
        <v>14.41</v>
      </c>
      <c r="AO403">
        <v>27.03</v>
      </c>
      <c r="AP403">
        <v>16.87</v>
      </c>
      <c r="AQ403">
        <v>46.07</v>
      </c>
    </row>
    <row r="404" spans="1:43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14.190780141844</v>
      </c>
      <c r="H404">
        <v>4.76</v>
      </c>
      <c r="I404">
        <v>-5.85</v>
      </c>
      <c r="J404">
        <v>4.34</v>
      </c>
      <c r="K404">
        <v>3.16</v>
      </c>
      <c r="L404">
        <v>-6.73</v>
      </c>
      <c r="M404">
        <v>5.63</v>
      </c>
      <c r="N404">
        <v>1.01</v>
      </c>
      <c r="O404">
        <v>-3.92</v>
      </c>
      <c r="P404">
        <v>3.88</v>
      </c>
      <c r="Q404">
        <v>0.06</v>
      </c>
      <c r="R404">
        <v>-0.26</v>
      </c>
      <c r="S404">
        <v>2.7</v>
      </c>
      <c r="T404">
        <v>0.22</v>
      </c>
      <c r="U404">
        <v>-0.45</v>
      </c>
      <c r="V404">
        <v>6.06</v>
      </c>
      <c r="W404">
        <v>0.39</v>
      </c>
      <c r="X404">
        <v>-6.58</v>
      </c>
      <c r="Y404">
        <v>5.33</v>
      </c>
      <c r="Z404">
        <v>1.05</v>
      </c>
      <c r="AA404">
        <v>-2.67</v>
      </c>
      <c r="AB404">
        <v>7.58</v>
      </c>
      <c r="AC404">
        <v>0.44</v>
      </c>
      <c r="AD404">
        <v>-0.52</v>
      </c>
      <c r="AE404">
        <v>19.7</v>
      </c>
      <c r="AF404">
        <v>6.64</v>
      </c>
      <c r="AG404">
        <v>90.49</v>
      </c>
      <c r="AH404">
        <v>0.97099999999999997</v>
      </c>
      <c r="AI404">
        <v>6.57</v>
      </c>
      <c r="AJ404">
        <v>12.5</v>
      </c>
      <c r="AK404">
        <v>10.08</v>
      </c>
      <c r="AL404">
        <v>43.45</v>
      </c>
      <c r="AM404">
        <v>39.46</v>
      </c>
      <c r="AN404">
        <v>16.55</v>
      </c>
      <c r="AO404">
        <v>17.899999999999999</v>
      </c>
      <c r="AP404">
        <v>21.5</v>
      </c>
      <c r="AQ404">
        <v>43.5</v>
      </c>
    </row>
    <row r="405" spans="1:43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11.620175438596</v>
      </c>
      <c r="H405">
        <v>3.14</v>
      </c>
      <c r="I405">
        <v>0.72</v>
      </c>
      <c r="J405">
        <v>1.01</v>
      </c>
      <c r="K405">
        <v>4.1399999999999997</v>
      </c>
      <c r="L405">
        <v>0.48</v>
      </c>
      <c r="M405">
        <v>2.09</v>
      </c>
      <c r="N405">
        <v>1.77</v>
      </c>
      <c r="O405">
        <v>0.23</v>
      </c>
      <c r="P405">
        <v>1.21</v>
      </c>
      <c r="Q405">
        <v>0.73</v>
      </c>
      <c r="R405">
        <v>-0.45</v>
      </c>
      <c r="S405">
        <v>11.7</v>
      </c>
      <c r="T405">
        <v>0.41</v>
      </c>
      <c r="U405">
        <v>-0.36</v>
      </c>
      <c r="V405">
        <v>7.41</v>
      </c>
      <c r="W405">
        <v>2.2799999999999998</v>
      </c>
      <c r="X405">
        <v>-1.63</v>
      </c>
      <c r="Y405">
        <v>3.4</v>
      </c>
      <c r="Z405">
        <v>0.56000000000000005</v>
      </c>
      <c r="AA405">
        <v>-3.17</v>
      </c>
      <c r="AB405">
        <v>8.8800000000000008</v>
      </c>
      <c r="AC405">
        <v>-0.44</v>
      </c>
      <c r="AD405">
        <v>-0.18</v>
      </c>
      <c r="AE405">
        <v>-4.6900000000000004</v>
      </c>
      <c r="AF405">
        <v>9.6199999999999992</v>
      </c>
      <c r="AG405">
        <v>93.58</v>
      </c>
      <c r="AH405">
        <v>1.032</v>
      </c>
      <c r="AI405">
        <v>9.65</v>
      </c>
      <c r="AJ405">
        <v>11.96</v>
      </c>
      <c r="AK405">
        <v>9.65</v>
      </c>
      <c r="AL405">
        <v>42.12</v>
      </c>
      <c r="AM405">
        <v>50</v>
      </c>
      <c r="AN405">
        <v>19.02</v>
      </c>
      <c r="AO405">
        <v>17.12</v>
      </c>
      <c r="AP405">
        <v>20.52</v>
      </c>
      <c r="AQ405">
        <v>48.11</v>
      </c>
    </row>
    <row r="406" spans="1:43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14.641304347826001</v>
      </c>
      <c r="H406">
        <v>7.19</v>
      </c>
      <c r="I406">
        <v>4.24</v>
      </c>
      <c r="J406">
        <v>1.1100000000000001</v>
      </c>
      <c r="K406">
        <v>4.84</v>
      </c>
      <c r="L406">
        <v>2.1800000000000002</v>
      </c>
      <c r="M406">
        <v>1.45</v>
      </c>
      <c r="N406">
        <v>4.05</v>
      </c>
      <c r="O406">
        <v>2.42</v>
      </c>
      <c r="P406">
        <v>1.1599999999999999</v>
      </c>
      <c r="Q406">
        <v>0.25</v>
      </c>
      <c r="R406">
        <v>0.51</v>
      </c>
      <c r="S406">
        <v>-2.67</v>
      </c>
      <c r="T406">
        <v>0.62</v>
      </c>
      <c r="U406">
        <v>-0.08</v>
      </c>
      <c r="V406">
        <v>6.24</v>
      </c>
      <c r="W406">
        <v>6.21</v>
      </c>
      <c r="X406">
        <v>-0.16</v>
      </c>
      <c r="Y406">
        <v>5.23</v>
      </c>
      <c r="Z406">
        <v>3.72</v>
      </c>
      <c r="AA406">
        <v>0.22</v>
      </c>
      <c r="AB406">
        <v>6.67</v>
      </c>
      <c r="AC406">
        <v>-0.25</v>
      </c>
      <c r="AD406">
        <v>0.74</v>
      </c>
      <c r="AE406">
        <v>-16.670000000000002</v>
      </c>
      <c r="AF406">
        <v>8.5299999999999994</v>
      </c>
      <c r="AG406">
        <v>90.62</v>
      </c>
      <c r="AH406">
        <v>0.99099999999999999</v>
      </c>
      <c r="AI406">
        <v>10.33</v>
      </c>
      <c r="AJ406">
        <v>14.43</v>
      </c>
      <c r="AK406">
        <v>7.39</v>
      </c>
      <c r="AL406">
        <v>42.76</v>
      </c>
      <c r="AM406">
        <v>58.29</v>
      </c>
      <c r="AN406">
        <v>22.18</v>
      </c>
      <c r="AO406">
        <v>20.58</v>
      </c>
      <c r="AP406">
        <v>18.079999999999998</v>
      </c>
      <c r="AQ406">
        <v>55.09</v>
      </c>
    </row>
    <row r="407" spans="1:43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12.770486111111</v>
      </c>
      <c r="H407">
        <v>0.54</v>
      </c>
      <c r="I407">
        <v>-1.8</v>
      </c>
      <c r="J407">
        <v>1.01</v>
      </c>
      <c r="K407">
        <v>-1.38</v>
      </c>
      <c r="L407">
        <v>-1.65</v>
      </c>
      <c r="M407">
        <v>0.25</v>
      </c>
      <c r="N407">
        <v>0.27</v>
      </c>
      <c r="O407">
        <v>-0.59</v>
      </c>
      <c r="P407">
        <v>0.76</v>
      </c>
      <c r="Q407">
        <v>-0.83</v>
      </c>
      <c r="R407">
        <v>0</v>
      </c>
      <c r="S407">
        <v>-7.49</v>
      </c>
      <c r="T407">
        <v>0.01</v>
      </c>
      <c r="U407">
        <v>-0.18</v>
      </c>
      <c r="V407">
        <v>2.16</v>
      </c>
      <c r="W407">
        <v>-0.87</v>
      </c>
      <c r="X407">
        <v>-1.02</v>
      </c>
      <c r="Y407">
        <v>0.28000000000000003</v>
      </c>
      <c r="Z407">
        <v>0.65</v>
      </c>
      <c r="AA407">
        <v>-0.7</v>
      </c>
      <c r="AB407">
        <v>3.18</v>
      </c>
      <c r="AC407">
        <v>-0.53</v>
      </c>
      <c r="AD407">
        <v>-0.06</v>
      </c>
      <c r="AE407">
        <v>-8.8699999999999992</v>
      </c>
      <c r="AF407">
        <v>7.79</v>
      </c>
      <c r="AG407">
        <v>90.75</v>
      </c>
      <c r="AH407">
        <v>0.98499999999999999</v>
      </c>
      <c r="AI407">
        <v>9.49</v>
      </c>
      <c r="AJ407">
        <v>12.72</v>
      </c>
      <c r="AK407">
        <v>8.0299999999999994</v>
      </c>
      <c r="AL407">
        <v>45.61</v>
      </c>
      <c r="AM407">
        <v>54.19</v>
      </c>
      <c r="AN407">
        <v>19.97</v>
      </c>
      <c r="AO407">
        <v>18.5</v>
      </c>
      <c r="AP407">
        <v>17.91</v>
      </c>
      <c r="AQ407">
        <v>52.71</v>
      </c>
    </row>
    <row r="408" spans="1:43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12.782962962962999</v>
      </c>
      <c r="H408">
        <v>-3.13</v>
      </c>
      <c r="I408">
        <v>-3.38</v>
      </c>
      <c r="J408">
        <v>0.09</v>
      </c>
      <c r="K408">
        <v>-1.2</v>
      </c>
      <c r="L408">
        <v>-1.58</v>
      </c>
      <c r="M408">
        <v>0.22</v>
      </c>
      <c r="N408">
        <v>-2.61</v>
      </c>
      <c r="O408">
        <v>0.56999999999999995</v>
      </c>
      <c r="P408">
        <v>-2.83</v>
      </c>
      <c r="Q408">
        <v>-0.73</v>
      </c>
      <c r="R408">
        <v>-0.34</v>
      </c>
      <c r="S408">
        <v>-5.1100000000000003</v>
      </c>
      <c r="T408">
        <v>-0.21</v>
      </c>
      <c r="U408">
        <v>-0.12</v>
      </c>
      <c r="V408">
        <v>-0.8</v>
      </c>
      <c r="W408">
        <v>-1.72</v>
      </c>
      <c r="X408">
        <v>-3.93</v>
      </c>
      <c r="Y408">
        <v>2.25</v>
      </c>
      <c r="Z408">
        <v>-1.34</v>
      </c>
      <c r="AA408">
        <v>0.46</v>
      </c>
      <c r="AB408">
        <v>-4.04</v>
      </c>
      <c r="AC408">
        <v>-0.65</v>
      </c>
      <c r="AD408">
        <v>0.23</v>
      </c>
      <c r="AE408">
        <v>-17.66</v>
      </c>
      <c r="AF408">
        <v>6.3</v>
      </c>
      <c r="AG408">
        <v>93.43</v>
      </c>
      <c r="AH408">
        <v>0.997</v>
      </c>
      <c r="AI408">
        <v>4.07</v>
      </c>
      <c r="AJ408">
        <v>15.12</v>
      </c>
      <c r="AK408">
        <v>9.6999999999999993</v>
      </c>
      <c r="AL408">
        <v>46.52</v>
      </c>
      <c r="AM408">
        <v>29.55</v>
      </c>
      <c r="AN408">
        <v>10.01</v>
      </c>
      <c r="AO408">
        <v>20.440000000000001</v>
      </c>
      <c r="AP408">
        <v>20.97</v>
      </c>
      <c r="AQ408">
        <v>32.32</v>
      </c>
    </row>
    <row r="409" spans="1:43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14.435185185185</v>
      </c>
      <c r="H409">
        <v>9.5500000000000007</v>
      </c>
      <c r="I409">
        <v>1.96</v>
      </c>
      <c r="J409">
        <v>3</v>
      </c>
      <c r="K409">
        <v>6.23</v>
      </c>
      <c r="L409">
        <v>1.97</v>
      </c>
      <c r="M409">
        <v>2.42</v>
      </c>
      <c r="N409">
        <v>4.45</v>
      </c>
      <c r="O409">
        <v>0.24</v>
      </c>
      <c r="P409">
        <v>3.57</v>
      </c>
      <c r="Q409">
        <v>0.04</v>
      </c>
      <c r="R409">
        <v>0.37</v>
      </c>
      <c r="S409">
        <v>-3.53</v>
      </c>
      <c r="T409">
        <v>0.34</v>
      </c>
      <c r="U409">
        <v>-0.04</v>
      </c>
      <c r="V409">
        <v>3.72</v>
      </c>
      <c r="W409">
        <v>3.09</v>
      </c>
      <c r="X409">
        <v>0.92</v>
      </c>
      <c r="Y409">
        <v>1.84</v>
      </c>
      <c r="Z409">
        <v>0.69</v>
      </c>
      <c r="AA409">
        <v>-1.29</v>
      </c>
      <c r="AB409">
        <v>4.8099999999999996</v>
      </c>
      <c r="AC409">
        <v>0.61</v>
      </c>
      <c r="AD409">
        <v>-0.04</v>
      </c>
      <c r="AE409">
        <v>10.77</v>
      </c>
      <c r="AF409">
        <v>7.56</v>
      </c>
      <c r="AG409">
        <v>91.37</v>
      </c>
      <c r="AH409">
        <v>0.98899999999999999</v>
      </c>
      <c r="AI409">
        <v>8.0399999999999991</v>
      </c>
      <c r="AJ409">
        <v>15.61</v>
      </c>
      <c r="AK409">
        <v>8.1300000000000008</v>
      </c>
      <c r="AL409">
        <v>40.83</v>
      </c>
      <c r="AM409">
        <v>49.71</v>
      </c>
      <c r="AN409">
        <v>17.27</v>
      </c>
      <c r="AO409">
        <v>19.670000000000002</v>
      </c>
      <c r="AP409">
        <v>17.829999999999998</v>
      </c>
      <c r="AQ409">
        <v>49.21</v>
      </c>
    </row>
    <row r="410" spans="1:43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12.564351851852001</v>
      </c>
      <c r="H410">
        <v>0.32</v>
      </c>
      <c r="I410">
        <v>-0.83</v>
      </c>
      <c r="J410">
        <v>0.46</v>
      </c>
      <c r="K410">
        <v>0.09</v>
      </c>
      <c r="L410">
        <v>-1.64</v>
      </c>
      <c r="M410">
        <v>0.97</v>
      </c>
      <c r="N410">
        <v>1.43</v>
      </c>
      <c r="O410">
        <v>1.48</v>
      </c>
      <c r="P410">
        <v>0.13</v>
      </c>
      <c r="Q410">
        <v>0.76</v>
      </c>
      <c r="R410">
        <v>-0.05</v>
      </c>
      <c r="S410">
        <v>6.92</v>
      </c>
      <c r="T410">
        <v>-0.32</v>
      </c>
      <c r="U410">
        <v>0.05</v>
      </c>
      <c r="V410">
        <v>-3.69</v>
      </c>
      <c r="W410">
        <v>0.1</v>
      </c>
      <c r="X410">
        <v>2.68</v>
      </c>
      <c r="Y410">
        <v>-2.11</v>
      </c>
      <c r="Z410">
        <v>-1.63</v>
      </c>
      <c r="AA410">
        <v>0.22</v>
      </c>
      <c r="AB410">
        <v>-4.4000000000000004</v>
      </c>
      <c r="AC410">
        <v>0.4</v>
      </c>
      <c r="AD410">
        <v>-0.76</v>
      </c>
      <c r="AE410">
        <v>21.06</v>
      </c>
      <c r="AF410">
        <v>11.36</v>
      </c>
      <c r="AG410">
        <v>90.87</v>
      </c>
      <c r="AH410">
        <v>1.022</v>
      </c>
      <c r="AI410">
        <v>10.210000000000001</v>
      </c>
      <c r="AJ410">
        <v>17.91</v>
      </c>
      <c r="AK410">
        <v>10.210000000000001</v>
      </c>
      <c r="AL410">
        <v>38.869999999999997</v>
      </c>
      <c r="AM410">
        <v>50</v>
      </c>
      <c r="AN410">
        <v>18.7</v>
      </c>
      <c r="AO410">
        <v>23.08</v>
      </c>
      <c r="AP410">
        <v>17.78</v>
      </c>
      <c r="AQ410">
        <v>51.27</v>
      </c>
    </row>
    <row r="411" spans="1:43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12.564583333332999</v>
      </c>
      <c r="H411">
        <v>-3.76</v>
      </c>
      <c r="I411">
        <v>5.51</v>
      </c>
      <c r="J411">
        <v>-3.82</v>
      </c>
      <c r="K411">
        <v>-0.75</v>
      </c>
      <c r="L411">
        <v>2.78</v>
      </c>
      <c r="M411">
        <v>-2.08</v>
      </c>
      <c r="N411">
        <v>-0.69</v>
      </c>
      <c r="O411">
        <v>1.49</v>
      </c>
      <c r="P411">
        <v>-1.86</v>
      </c>
      <c r="Q411">
        <v>-0.15</v>
      </c>
      <c r="R411">
        <v>1.84</v>
      </c>
      <c r="S411">
        <v>-16.14</v>
      </c>
      <c r="T411">
        <v>-0.18</v>
      </c>
      <c r="U411">
        <v>0.24</v>
      </c>
      <c r="V411">
        <v>-4.16</v>
      </c>
      <c r="W411">
        <v>-1.1100000000000001</v>
      </c>
      <c r="X411">
        <v>3.11</v>
      </c>
      <c r="Y411">
        <v>-3.71</v>
      </c>
      <c r="Z411">
        <v>-0.43</v>
      </c>
      <c r="AA411">
        <v>1.36</v>
      </c>
      <c r="AB411">
        <v>-3.93</v>
      </c>
      <c r="AC411">
        <v>-0.43</v>
      </c>
      <c r="AD411">
        <v>1.1299999999999999</v>
      </c>
      <c r="AE411">
        <v>-27.44</v>
      </c>
      <c r="AF411">
        <v>8.42</v>
      </c>
      <c r="AG411">
        <v>86.33</v>
      </c>
      <c r="AH411">
        <v>0.94799999999999995</v>
      </c>
      <c r="AI411">
        <v>9.9499999999999993</v>
      </c>
      <c r="AJ411">
        <v>12.24</v>
      </c>
      <c r="AK411">
        <v>7.86</v>
      </c>
      <c r="AL411">
        <v>47.26</v>
      </c>
      <c r="AM411">
        <v>55.87</v>
      </c>
      <c r="AN411">
        <v>19.100000000000001</v>
      </c>
      <c r="AO411">
        <v>18.8</v>
      </c>
      <c r="AP411">
        <v>16.809999999999999</v>
      </c>
      <c r="AQ411">
        <v>53.19</v>
      </c>
    </row>
    <row r="412" spans="1:43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12.854054054054</v>
      </c>
      <c r="H412">
        <v>0.6</v>
      </c>
      <c r="I412">
        <v>-0.69</v>
      </c>
      <c r="J412">
        <v>0.56000000000000005</v>
      </c>
      <c r="K412">
        <v>0.23</v>
      </c>
      <c r="L412">
        <v>-1.54</v>
      </c>
      <c r="M412">
        <v>1.0900000000000001</v>
      </c>
      <c r="N412">
        <v>1.41</v>
      </c>
      <c r="O412">
        <v>-1.1499999999999999</v>
      </c>
      <c r="P412">
        <v>2.19</v>
      </c>
      <c r="Q412">
        <v>-0.45</v>
      </c>
      <c r="R412">
        <v>-0.06</v>
      </c>
      <c r="S412">
        <v>-3.91</v>
      </c>
      <c r="T412">
        <v>0.01</v>
      </c>
      <c r="U412">
        <v>-0.14000000000000001</v>
      </c>
      <c r="V412">
        <v>1.51</v>
      </c>
      <c r="W412">
        <v>2.0099999999999998</v>
      </c>
      <c r="X412">
        <v>-0.24</v>
      </c>
      <c r="Y412">
        <v>2.0699999999999998</v>
      </c>
      <c r="Z412">
        <v>0.08</v>
      </c>
      <c r="AA412">
        <v>0.19</v>
      </c>
      <c r="AB412">
        <v>-0.23</v>
      </c>
      <c r="AC412">
        <v>0.4</v>
      </c>
      <c r="AD412">
        <v>0.03</v>
      </c>
      <c r="AE412">
        <v>8.84</v>
      </c>
      <c r="AF412">
        <v>7.2</v>
      </c>
      <c r="AG412">
        <v>90.48</v>
      </c>
      <c r="AH412">
        <v>0.97699999999999998</v>
      </c>
      <c r="AI412">
        <v>11.61</v>
      </c>
      <c r="AJ412">
        <v>10.220000000000001</v>
      </c>
      <c r="AK412">
        <v>6.56</v>
      </c>
      <c r="AL412">
        <v>46.05</v>
      </c>
      <c r="AM412">
        <v>63.89</v>
      </c>
      <c r="AN412">
        <v>17.91</v>
      </c>
      <c r="AO412">
        <v>13.37</v>
      </c>
      <c r="AP412">
        <v>13.88</v>
      </c>
      <c r="AQ412">
        <v>56.35</v>
      </c>
    </row>
    <row r="413" spans="1:43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15.535658914729</v>
      </c>
      <c r="H413">
        <v>14.39</v>
      </c>
      <c r="I413">
        <v>-2.5299999999999998</v>
      </c>
      <c r="J413">
        <v>6.49</v>
      </c>
      <c r="K413">
        <v>10.36</v>
      </c>
      <c r="L413">
        <v>-3.16</v>
      </c>
      <c r="M413">
        <v>7.31</v>
      </c>
      <c r="N413">
        <v>5.92</v>
      </c>
      <c r="O413">
        <v>-1.27</v>
      </c>
      <c r="P413">
        <v>5.47</v>
      </c>
      <c r="Q413">
        <v>2.12</v>
      </c>
      <c r="R413">
        <v>0.59</v>
      </c>
      <c r="S413">
        <v>11.04</v>
      </c>
      <c r="T413">
        <v>1.1100000000000001</v>
      </c>
      <c r="U413">
        <v>-0.19</v>
      </c>
      <c r="V413">
        <v>9.61</v>
      </c>
      <c r="W413">
        <v>11.18</v>
      </c>
      <c r="X413">
        <v>1.51</v>
      </c>
      <c r="Y413">
        <v>6.37</v>
      </c>
      <c r="Z413">
        <v>5.66</v>
      </c>
      <c r="AA413">
        <v>-1.32</v>
      </c>
      <c r="AB413">
        <v>11.83</v>
      </c>
      <c r="AC413">
        <v>1.49</v>
      </c>
      <c r="AD413">
        <v>0.15</v>
      </c>
      <c r="AE413">
        <v>17.16</v>
      </c>
      <c r="AF413">
        <v>11.41</v>
      </c>
      <c r="AG413">
        <v>89.55</v>
      </c>
      <c r="AH413">
        <v>1.01</v>
      </c>
      <c r="AI413">
        <v>12.48</v>
      </c>
      <c r="AJ413">
        <v>11.23</v>
      </c>
      <c r="AK413">
        <v>7.28</v>
      </c>
      <c r="AL413">
        <v>36.64</v>
      </c>
      <c r="AM413">
        <v>63.18</v>
      </c>
      <c r="AN413">
        <v>22.72</v>
      </c>
      <c r="AO413">
        <v>15.27</v>
      </c>
      <c r="AP413">
        <v>17.690000000000001</v>
      </c>
      <c r="AQ413">
        <v>56.22</v>
      </c>
    </row>
    <row r="414" spans="1:43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10.061111111111</v>
      </c>
      <c r="H414">
        <v>-0.93</v>
      </c>
      <c r="I414">
        <v>7.55</v>
      </c>
      <c r="J414">
        <v>-3.39</v>
      </c>
      <c r="K414">
        <v>1.17</v>
      </c>
      <c r="L414">
        <v>3.68</v>
      </c>
      <c r="M414">
        <v>-1.31</v>
      </c>
      <c r="N414">
        <v>1.76</v>
      </c>
      <c r="O414">
        <v>0.59</v>
      </c>
      <c r="P414">
        <v>1.18</v>
      </c>
      <c r="Q414">
        <v>0</v>
      </c>
      <c r="R414">
        <v>-0.96</v>
      </c>
      <c r="S414">
        <v>11.02</v>
      </c>
      <c r="T414">
        <v>0.22</v>
      </c>
      <c r="U414">
        <v>-0.02</v>
      </c>
      <c r="V414">
        <v>2.44</v>
      </c>
      <c r="W414">
        <v>4.04</v>
      </c>
      <c r="X414">
        <v>4.1500000000000004</v>
      </c>
      <c r="Y414">
        <v>0.22</v>
      </c>
      <c r="Z414">
        <v>2.21</v>
      </c>
      <c r="AA414">
        <v>0.66</v>
      </c>
      <c r="AB414">
        <v>3.51</v>
      </c>
      <c r="AC414">
        <v>-0.18</v>
      </c>
      <c r="AD414">
        <v>-0.48</v>
      </c>
      <c r="AE414">
        <v>6.25</v>
      </c>
      <c r="AF414">
        <v>6.32</v>
      </c>
      <c r="AG414">
        <v>94.34</v>
      </c>
      <c r="AH414">
        <v>1.0069999999999999</v>
      </c>
      <c r="AI414">
        <v>10.79</v>
      </c>
      <c r="AJ414">
        <v>11.64</v>
      </c>
      <c r="AK414">
        <v>6.25</v>
      </c>
      <c r="AL414">
        <v>50.55</v>
      </c>
      <c r="AM414">
        <v>63.33</v>
      </c>
      <c r="AN414">
        <v>18.739999999999998</v>
      </c>
      <c r="AO414">
        <v>15.33</v>
      </c>
      <c r="AP414">
        <v>13.91</v>
      </c>
      <c r="AQ414">
        <v>57.39</v>
      </c>
    </row>
    <row r="415" spans="1:43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10.337634408602</v>
      </c>
      <c r="H415">
        <v>-3.06</v>
      </c>
      <c r="I415">
        <v>-6.93</v>
      </c>
      <c r="J415">
        <v>1.82</v>
      </c>
      <c r="K415">
        <v>-3.29</v>
      </c>
      <c r="L415">
        <v>-6.55</v>
      </c>
      <c r="M415">
        <v>2.25</v>
      </c>
      <c r="N415">
        <v>-4.62</v>
      </c>
      <c r="O415">
        <v>-5.77</v>
      </c>
      <c r="P415">
        <v>1.44</v>
      </c>
      <c r="Q415">
        <v>-1.92</v>
      </c>
      <c r="R415">
        <v>-1.65</v>
      </c>
      <c r="S415">
        <v>-2.25</v>
      </c>
      <c r="T415">
        <v>-0.17</v>
      </c>
      <c r="U415">
        <v>-0.26</v>
      </c>
      <c r="V415">
        <v>0.9</v>
      </c>
      <c r="W415">
        <v>-0.63</v>
      </c>
      <c r="X415">
        <v>-3.78</v>
      </c>
      <c r="Y415">
        <v>3.16</v>
      </c>
      <c r="Z415">
        <v>1.98</v>
      </c>
      <c r="AA415">
        <v>1.1299999999999999</v>
      </c>
      <c r="AB415">
        <v>1.88</v>
      </c>
      <c r="AC415">
        <v>-0.73</v>
      </c>
      <c r="AD415">
        <v>-0.61</v>
      </c>
      <c r="AE415">
        <v>-11.35</v>
      </c>
      <c r="AF415">
        <v>4.3499999999999996</v>
      </c>
      <c r="AG415">
        <v>95.16</v>
      </c>
      <c r="AH415">
        <v>0.995</v>
      </c>
      <c r="AI415">
        <v>9.92</v>
      </c>
      <c r="AJ415">
        <v>18.72</v>
      </c>
      <c r="AK415">
        <v>11.05</v>
      </c>
      <c r="AL415">
        <v>43.81</v>
      </c>
      <c r="AM415">
        <v>47.32</v>
      </c>
      <c r="AN415">
        <v>15.91</v>
      </c>
      <c r="AO415">
        <v>21.16</v>
      </c>
      <c r="AP415">
        <v>17.04</v>
      </c>
      <c r="AQ415">
        <v>48.3</v>
      </c>
    </row>
  </sheetData>
  <sheetProtection algorithmName="SHA-512" hashValue="AXu0aYKU+9ON1662dAEv9XDiClKGtuGqco/7nQGGNTmZE93G5x2/WYUD3TeS8jaG7oUSH1kKSSCqxOMxh95UiQ==" saltValue="sxiP00GvfoH5DAHChcq3Pw==" spinCount="100000" sheet="1" objects="1" scenarios="1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15"/>
  <sheetViews>
    <sheetView workbookViewId="0">
      <selection activeCell="P36" sqref="P3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83</v>
      </c>
      <c r="N3">
        <v>12.05</v>
      </c>
      <c r="O3">
        <v>8.15</v>
      </c>
      <c r="P3">
        <v>177</v>
      </c>
      <c r="Q3">
        <v>122</v>
      </c>
      <c r="R3">
        <v>83</v>
      </c>
      <c r="S3">
        <v>24</v>
      </c>
      <c r="T3">
        <v>5</v>
      </c>
      <c r="U3">
        <v>23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12</v>
      </c>
      <c r="AC3">
        <v>15</v>
      </c>
      <c r="AD3">
        <v>41</v>
      </c>
      <c r="AE3">
        <v>33</v>
      </c>
      <c r="AF3">
        <v>20</v>
      </c>
      <c r="AG3">
        <v>145</v>
      </c>
      <c r="AH3">
        <v>189</v>
      </c>
      <c r="AI3">
        <v>43.41</v>
      </c>
    </row>
    <row r="4" spans="1:35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7</v>
      </c>
      <c r="H4">
        <v>8</v>
      </c>
      <c r="I4">
        <v>5</v>
      </c>
      <c r="J4">
        <v>3</v>
      </c>
      <c r="K4">
        <v>15</v>
      </c>
      <c r="L4">
        <v>75</v>
      </c>
      <c r="M4">
        <v>57</v>
      </c>
      <c r="N4">
        <v>12.28</v>
      </c>
      <c r="O4">
        <v>7.08</v>
      </c>
      <c r="P4">
        <v>109</v>
      </c>
      <c r="Q4">
        <v>82</v>
      </c>
      <c r="R4">
        <v>60</v>
      </c>
      <c r="S4">
        <v>39</v>
      </c>
      <c r="T4">
        <v>5</v>
      </c>
      <c r="U4">
        <v>11</v>
      </c>
      <c r="V4">
        <v>20</v>
      </c>
      <c r="W4">
        <v>6</v>
      </c>
      <c r="X4">
        <v>5</v>
      </c>
      <c r="Y4">
        <v>0</v>
      </c>
      <c r="Z4">
        <v>1</v>
      </c>
      <c r="AA4">
        <v>5</v>
      </c>
      <c r="AB4">
        <v>8</v>
      </c>
      <c r="AC4">
        <v>14</v>
      </c>
      <c r="AD4">
        <v>28</v>
      </c>
      <c r="AE4">
        <v>26</v>
      </c>
      <c r="AF4">
        <v>22</v>
      </c>
      <c r="AG4">
        <v>258</v>
      </c>
      <c r="AH4">
        <v>192</v>
      </c>
      <c r="AI4">
        <v>57.33</v>
      </c>
    </row>
    <row r="5" spans="1:35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5</v>
      </c>
      <c r="H5">
        <v>12</v>
      </c>
      <c r="I5">
        <v>9</v>
      </c>
      <c r="J5">
        <v>3</v>
      </c>
      <c r="K5">
        <v>17</v>
      </c>
      <c r="L5">
        <v>70.83</v>
      </c>
      <c r="M5">
        <v>55</v>
      </c>
      <c r="N5">
        <v>9.09</v>
      </c>
      <c r="O5">
        <v>8.8800000000000008</v>
      </c>
      <c r="P5">
        <v>112</v>
      </c>
      <c r="Q5">
        <v>91</v>
      </c>
      <c r="R5">
        <v>81</v>
      </c>
      <c r="S5">
        <v>48</v>
      </c>
      <c r="T5">
        <v>2</v>
      </c>
      <c r="U5">
        <v>14</v>
      </c>
      <c r="V5">
        <v>31</v>
      </c>
      <c r="W5">
        <v>11</v>
      </c>
      <c r="X5">
        <v>8</v>
      </c>
      <c r="Y5">
        <v>3</v>
      </c>
      <c r="Z5">
        <v>0</v>
      </c>
      <c r="AA5">
        <v>12</v>
      </c>
      <c r="AB5">
        <v>8</v>
      </c>
      <c r="AC5">
        <v>11</v>
      </c>
      <c r="AD5">
        <v>84</v>
      </c>
      <c r="AE5">
        <v>46</v>
      </c>
      <c r="AF5">
        <v>28</v>
      </c>
      <c r="AG5">
        <v>294</v>
      </c>
      <c r="AH5">
        <v>297</v>
      </c>
      <c r="AI5">
        <v>49.75</v>
      </c>
    </row>
    <row r="6" spans="1:35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3</v>
      </c>
      <c r="H6">
        <v>2</v>
      </c>
      <c r="I6">
        <v>1</v>
      </c>
      <c r="J6">
        <v>1</v>
      </c>
      <c r="K6">
        <v>5</v>
      </c>
      <c r="L6">
        <v>55.56</v>
      </c>
      <c r="M6">
        <v>26</v>
      </c>
      <c r="N6">
        <v>11.54</v>
      </c>
      <c r="O6">
        <v>2.68</v>
      </c>
      <c r="P6">
        <v>53</v>
      </c>
      <c r="Q6">
        <v>40</v>
      </c>
      <c r="R6">
        <v>26</v>
      </c>
      <c r="S6">
        <v>9</v>
      </c>
      <c r="T6">
        <v>1</v>
      </c>
      <c r="U6">
        <v>4</v>
      </c>
      <c r="V6">
        <v>4</v>
      </c>
      <c r="W6">
        <v>2</v>
      </c>
      <c r="X6">
        <v>2</v>
      </c>
      <c r="Y6">
        <v>0</v>
      </c>
      <c r="Z6">
        <v>0</v>
      </c>
      <c r="AA6">
        <v>4</v>
      </c>
      <c r="AB6">
        <v>9</v>
      </c>
      <c r="AC6">
        <v>5</v>
      </c>
      <c r="AD6">
        <v>7</v>
      </c>
      <c r="AE6">
        <v>14</v>
      </c>
      <c r="AF6">
        <v>14</v>
      </c>
      <c r="AG6">
        <v>70</v>
      </c>
      <c r="AH6">
        <v>76</v>
      </c>
      <c r="AI6">
        <v>47.95</v>
      </c>
    </row>
    <row r="7" spans="1:35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11</v>
      </c>
      <c r="H7">
        <v>11</v>
      </c>
      <c r="I7">
        <v>7</v>
      </c>
      <c r="J7">
        <v>4</v>
      </c>
      <c r="K7">
        <v>22</v>
      </c>
      <c r="L7">
        <v>73.33</v>
      </c>
      <c r="M7">
        <v>86</v>
      </c>
      <c r="N7">
        <v>12.79</v>
      </c>
      <c r="O7">
        <v>7.05</v>
      </c>
      <c r="P7">
        <v>187</v>
      </c>
      <c r="Q7">
        <v>124</v>
      </c>
      <c r="R7">
        <v>76</v>
      </c>
      <c r="S7">
        <v>28</v>
      </c>
      <c r="T7">
        <v>2</v>
      </c>
      <c r="U7">
        <v>11</v>
      </c>
      <c r="V7">
        <v>36</v>
      </c>
      <c r="W7">
        <v>17</v>
      </c>
      <c r="X7">
        <v>17</v>
      </c>
      <c r="Y7">
        <v>0</v>
      </c>
      <c r="Z7">
        <v>0</v>
      </c>
      <c r="AA7">
        <v>21</v>
      </c>
      <c r="AB7">
        <v>9</v>
      </c>
      <c r="AC7">
        <v>11</v>
      </c>
      <c r="AD7">
        <v>40</v>
      </c>
      <c r="AE7">
        <v>33</v>
      </c>
      <c r="AF7">
        <v>13</v>
      </c>
      <c r="AG7">
        <v>0</v>
      </c>
      <c r="AH7">
        <v>2</v>
      </c>
      <c r="AI7">
        <v>0</v>
      </c>
    </row>
    <row r="8" spans="1:35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7</v>
      </c>
      <c r="H8">
        <v>16</v>
      </c>
      <c r="I8">
        <v>9</v>
      </c>
      <c r="J8">
        <v>7</v>
      </c>
      <c r="K8">
        <v>23</v>
      </c>
      <c r="L8">
        <v>71.88</v>
      </c>
      <c r="M8">
        <v>77</v>
      </c>
      <c r="N8">
        <v>9.09</v>
      </c>
      <c r="O8">
        <v>9.91</v>
      </c>
      <c r="P8">
        <v>146</v>
      </c>
      <c r="Q8">
        <v>118</v>
      </c>
      <c r="R8">
        <v>101</v>
      </c>
      <c r="S8">
        <v>48</v>
      </c>
      <c r="T8">
        <v>7</v>
      </c>
      <c r="U8">
        <v>19</v>
      </c>
      <c r="V8">
        <v>18</v>
      </c>
      <c r="W8">
        <v>8</v>
      </c>
      <c r="X8">
        <v>8</v>
      </c>
      <c r="Y8">
        <v>0</v>
      </c>
      <c r="Z8">
        <v>0</v>
      </c>
      <c r="AA8">
        <v>8</v>
      </c>
      <c r="AB8">
        <v>14</v>
      </c>
      <c r="AC8">
        <v>27</v>
      </c>
      <c r="AD8">
        <v>31</v>
      </c>
      <c r="AE8">
        <v>24</v>
      </c>
      <c r="AF8">
        <v>19</v>
      </c>
      <c r="AG8">
        <v>208</v>
      </c>
      <c r="AH8">
        <v>172</v>
      </c>
      <c r="AI8">
        <v>54.74</v>
      </c>
    </row>
    <row r="9" spans="1:35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34</v>
      </c>
      <c r="N9">
        <v>11.76</v>
      </c>
      <c r="O9">
        <v>4.2</v>
      </c>
      <c r="P9">
        <v>60</v>
      </c>
      <c r="Q9">
        <v>50</v>
      </c>
      <c r="R9">
        <v>45</v>
      </c>
      <c r="S9">
        <v>22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16</v>
      </c>
      <c r="AE9">
        <v>15</v>
      </c>
      <c r="AF9">
        <v>6</v>
      </c>
      <c r="AG9">
        <v>12</v>
      </c>
      <c r="AH9">
        <v>11</v>
      </c>
      <c r="AI9">
        <v>52.17</v>
      </c>
    </row>
    <row r="10" spans="1:35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10</v>
      </c>
      <c r="H10">
        <v>15</v>
      </c>
      <c r="I10">
        <v>10</v>
      </c>
      <c r="J10">
        <v>5</v>
      </c>
      <c r="K10">
        <v>25</v>
      </c>
      <c r="L10">
        <v>65.790000000000006</v>
      </c>
      <c r="M10">
        <v>89</v>
      </c>
      <c r="N10">
        <v>11.24</v>
      </c>
      <c r="O10">
        <v>8.1</v>
      </c>
      <c r="P10">
        <v>187</v>
      </c>
      <c r="Q10">
        <v>133</v>
      </c>
      <c r="R10">
        <v>95</v>
      </c>
      <c r="S10">
        <v>30</v>
      </c>
      <c r="T10">
        <v>6</v>
      </c>
      <c r="U10">
        <v>20</v>
      </c>
      <c r="V10">
        <v>15</v>
      </c>
      <c r="W10">
        <v>6</v>
      </c>
      <c r="X10">
        <v>5</v>
      </c>
      <c r="Y10">
        <v>1</v>
      </c>
      <c r="Z10">
        <v>0</v>
      </c>
      <c r="AA10">
        <v>6</v>
      </c>
      <c r="AB10">
        <v>12</v>
      </c>
      <c r="AC10">
        <v>21</v>
      </c>
      <c r="AD10">
        <v>18</v>
      </c>
      <c r="AE10">
        <v>22</v>
      </c>
      <c r="AF10">
        <v>21</v>
      </c>
      <c r="AG10">
        <v>9</v>
      </c>
      <c r="AH10">
        <v>9</v>
      </c>
      <c r="AI10">
        <v>50</v>
      </c>
    </row>
    <row r="11" spans="1:35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5</v>
      </c>
      <c r="H11">
        <v>5</v>
      </c>
      <c r="I11">
        <v>1</v>
      </c>
      <c r="J11">
        <v>4</v>
      </c>
      <c r="K11">
        <v>10</v>
      </c>
      <c r="L11">
        <v>50</v>
      </c>
      <c r="M11">
        <v>60</v>
      </c>
      <c r="N11">
        <v>8.33</v>
      </c>
      <c r="O11">
        <v>6.09</v>
      </c>
      <c r="P11">
        <v>114</v>
      </c>
      <c r="Q11">
        <v>90</v>
      </c>
      <c r="R11">
        <v>62</v>
      </c>
      <c r="S11">
        <v>32</v>
      </c>
      <c r="T11">
        <v>6</v>
      </c>
      <c r="U11">
        <v>10</v>
      </c>
      <c r="V11">
        <v>2</v>
      </c>
      <c r="W11">
        <v>1</v>
      </c>
      <c r="X11">
        <v>1</v>
      </c>
      <c r="Y11">
        <v>0</v>
      </c>
      <c r="Z11">
        <v>0</v>
      </c>
      <c r="AA11">
        <v>6</v>
      </c>
      <c r="AB11">
        <v>8</v>
      </c>
      <c r="AC11">
        <v>15</v>
      </c>
      <c r="AD11">
        <v>18</v>
      </c>
      <c r="AE11">
        <v>36</v>
      </c>
      <c r="AF11">
        <v>36</v>
      </c>
      <c r="AG11">
        <v>5</v>
      </c>
      <c r="AH11">
        <v>11</v>
      </c>
      <c r="AI11">
        <v>31.25</v>
      </c>
    </row>
    <row r="12" spans="1:35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3</v>
      </c>
      <c r="H12">
        <v>13</v>
      </c>
      <c r="I12">
        <v>9</v>
      </c>
      <c r="J12">
        <v>4</v>
      </c>
      <c r="K12">
        <v>16</v>
      </c>
      <c r="L12">
        <v>59.26</v>
      </c>
      <c r="M12">
        <v>42</v>
      </c>
      <c r="N12">
        <v>7.14</v>
      </c>
      <c r="O12">
        <v>5.9</v>
      </c>
      <c r="P12">
        <v>82</v>
      </c>
      <c r="Q12">
        <v>69</v>
      </c>
      <c r="R12">
        <v>50</v>
      </c>
      <c r="S12">
        <v>30</v>
      </c>
      <c r="T12">
        <v>1</v>
      </c>
      <c r="U12">
        <v>8</v>
      </c>
      <c r="V12">
        <v>16</v>
      </c>
      <c r="W12">
        <v>8</v>
      </c>
      <c r="X12">
        <v>8</v>
      </c>
      <c r="Y12">
        <v>0</v>
      </c>
      <c r="Z12">
        <v>0</v>
      </c>
      <c r="AA12">
        <v>10</v>
      </c>
      <c r="AB12">
        <v>15</v>
      </c>
      <c r="AC12">
        <v>17</v>
      </c>
      <c r="AD12">
        <v>22</v>
      </c>
      <c r="AE12">
        <v>56</v>
      </c>
      <c r="AF12">
        <v>20</v>
      </c>
      <c r="AG12">
        <v>163</v>
      </c>
      <c r="AH12">
        <v>155</v>
      </c>
      <c r="AI12">
        <v>51.26</v>
      </c>
    </row>
    <row r="13" spans="1:35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2</v>
      </c>
      <c r="H13">
        <v>9</v>
      </c>
      <c r="I13">
        <v>7</v>
      </c>
      <c r="J13">
        <v>2</v>
      </c>
      <c r="K13">
        <v>11</v>
      </c>
      <c r="L13">
        <v>68.75</v>
      </c>
      <c r="M13">
        <v>54</v>
      </c>
      <c r="N13">
        <v>3.7</v>
      </c>
      <c r="O13">
        <v>5.57</v>
      </c>
      <c r="P13">
        <v>104</v>
      </c>
      <c r="Q13">
        <v>74</v>
      </c>
      <c r="R13">
        <v>55</v>
      </c>
      <c r="S13">
        <v>20</v>
      </c>
      <c r="T13">
        <v>1</v>
      </c>
      <c r="U13">
        <v>15</v>
      </c>
      <c r="V13">
        <v>26</v>
      </c>
      <c r="W13">
        <v>9</v>
      </c>
      <c r="X13">
        <v>8</v>
      </c>
      <c r="Y13">
        <v>0</v>
      </c>
      <c r="Z13">
        <v>1</v>
      </c>
      <c r="AA13">
        <v>4</v>
      </c>
      <c r="AB13">
        <v>16</v>
      </c>
      <c r="AC13">
        <v>13</v>
      </c>
      <c r="AD13">
        <v>23</v>
      </c>
      <c r="AE13">
        <v>26</v>
      </c>
      <c r="AF13">
        <v>13</v>
      </c>
      <c r="AG13">
        <v>6</v>
      </c>
      <c r="AH13">
        <v>12</v>
      </c>
      <c r="AI13">
        <v>33.33</v>
      </c>
    </row>
    <row r="14" spans="1:35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6</v>
      </c>
      <c r="H14">
        <v>5</v>
      </c>
      <c r="I14">
        <v>3</v>
      </c>
      <c r="J14">
        <v>2</v>
      </c>
      <c r="K14">
        <v>11</v>
      </c>
      <c r="L14">
        <v>57.89</v>
      </c>
      <c r="M14">
        <v>81</v>
      </c>
      <c r="N14">
        <v>7.41</v>
      </c>
      <c r="O14">
        <v>8.5299999999999994</v>
      </c>
      <c r="P14">
        <v>165</v>
      </c>
      <c r="Q14">
        <v>122</v>
      </c>
      <c r="R14">
        <v>87</v>
      </c>
      <c r="S14">
        <v>37</v>
      </c>
      <c r="T14">
        <v>2</v>
      </c>
      <c r="U14">
        <v>17</v>
      </c>
      <c r="V14">
        <v>24</v>
      </c>
      <c r="W14">
        <v>9</v>
      </c>
      <c r="X14">
        <v>7</v>
      </c>
      <c r="Y14">
        <v>2</v>
      </c>
      <c r="Z14">
        <v>0</v>
      </c>
      <c r="AA14">
        <v>14</v>
      </c>
      <c r="AB14">
        <v>14</v>
      </c>
      <c r="AC14">
        <v>12</v>
      </c>
      <c r="AD14">
        <v>40</v>
      </c>
      <c r="AE14">
        <v>57</v>
      </c>
      <c r="AF14">
        <v>12</v>
      </c>
      <c r="AG14">
        <v>4</v>
      </c>
      <c r="AH14">
        <v>5</v>
      </c>
      <c r="AI14">
        <v>44.44</v>
      </c>
    </row>
    <row r="15" spans="1:35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6</v>
      </c>
      <c r="H15">
        <v>3</v>
      </c>
      <c r="I15">
        <v>2</v>
      </c>
      <c r="J15">
        <v>1</v>
      </c>
      <c r="K15">
        <v>9</v>
      </c>
      <c r="L15">
        <v>81.819999999999993</v>
      </c>
      <c r="M15">
        <v>23</v>
      </c>
      <c r="N15">
        <v>26.09</v>
      </c>
      <c r="O15">
        <v>2.87</v>
      </c>
      <c r="P15">
        <v>50</v>
      </c>
      <c r="Q15">
        <v>34</v>
      </c>
      <c r="R15">
        <v>32</v>
      </c>
      <c r="S15">
        <v>19</v>
      </c>
      <c r="T15">
        <v>3</v>
      </c>
      <c r="U15">
        <v>3</v>
      </c>
      <c r="V15">
        <v>6</v>
      </c>
      <c r="W15">
        <v>3</v>
      </c>
      <c r="X15">
        <v>3</v>
      </c>
      <c r="Y15">
        <v>0</v>
      </c>
      <c r="Z15">
        <v>0</v>
      </c>
      <c r="AA15">
        <v>4</v>
      </c>
      <c r="AB15">
        <v>16</v>
      </c>
      <c r="AC15">
        <v>7</v>
      </c>
      <c r="AD15">
        <v>15</v>
      </c>
      <c r="AE15">
        <v>22</v>
      </c>
      <c r="AF15">
        <v>6</v>
      </c>
      <c r="AG15">
        <v>31</v>
      </c>
      <c r="AH15">
        <v>63</v>
      </c>
      <c r="AI15">
        <v>32.979999999999997</v>
      </c>
    </row>
    <row r="16" spans="1:35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2</v>
      </c>
      <c r="H16">
        <v>11</v>
      </c>
      <c r="I16">
        <v>8</v>
      </c>
      <c r="J16">
        <v>3</v>
      </c>
      <c r="K16">
        <v>13</v>
      </c>
      <c r="L16">
        <v>65</v>
      </c>
      <c r="M16">
        <v>82</v>
      </c>
      <c r="N16">
        <v>2.44</v>
      </c>
      <c r="O16">
        <v>7.77</v>
      </c>
      <c r="P16">
        <v>174</v>
      </c>
      <c r="Q16">
        <v>118</v>
      </c>
      <c r="R16">
        <v>85</v>
      </c>
      <c r="S16">
        <v>32</v>
      </c>
      <c r="T16">
        <v>6</v>
      </c>
      <c r="U16">
        <v>22</v>
      </c>
      <c r="V16">
        <v>8</v>
      </c>
      <c r="W16">
        <v>4</v>
      </c>
      <c r="X16">
        <v>4</v>
      </c>
      <c r="Y16">
        <v>0</v>
      </c>
      <c r="Z16">
        <v>0</v>
      </c>
      <c r="AA16">
        <v>3</v>
      </c>
      <c r="AB16">
        <v>20</v>
      </c>
      <c r="AC16">
        <v>11</v>
      </c>
      <c r="AD16">
        <v>68</v>
      </c>
      <c r="AE16">
        <v>11</v>
      </c>
      <c r="AF16">
        <v>8</v>
      </c>
      <c r="AG16">
        <v>0</v>
      </c>
      <c r="AH16">
        <v>2</v>
      </c>
      <c r="AI16">
        <v>0</v>
      </c>
    </row>
    <row r="17" spans="1:35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10</v>
      </c>
      <c r="H17">
        <v>13</v>
      </c>
      <c r="I17">
        <v>9</v>
      </c>
      <c r="J17">
        <v>4</v>
      </c>
      <c r="K17">
        <v>23</v>
      </c>
      <c r="L17">
        <v>79.31</v>
      </c>
      <c r="M17">
        <v>74</v>
      </c>
      <c r="N17">
        <v>13.51</v>
      </c>
      <c r="O17">
        <v>8.3699999999999992</v>
      </c>
      <c r="P17">
        <v>143</v>
      </c>
      <c r="Q17">
        <v>117</v>
      </c>
      <c r="R17">
        <v>75</v>
      </c>
      <c r="S17">
        <v>36</v>
      </c>
      <c r="T17">
        <v>7</v>
      </c>
      <c r="U17">
        <v>8</v>
      </c>
      <c r="V17">
        <v>30</v>
      </c>
      <c r="W17">
        <v>12</v>
      </c>
      <c r="X17">
        <v>10</v>
      </c>
      <c r="Y17">
        <v>2</v>
      </c>
      <c r="Z17">
        <v>0</v>
      </c>
      <c r="AA17">
        <v>10</v>
      </c>
      <c r="AB17">
        <v>14</v>
      </c>
      <c r="AC17">
        <v>31</v>
      </c>
      <c r="AD17">
        <v>27</v>
      </c>
      <c r="AE17">
        <v>20</v>
      </c>
      <c r="AF17">
        <v>33</v>
      </c>
      <c r="AG17">
        <v>9</v>
      </c>
      <c r="AH17">
        <v>7</v>
      </c>
      <c r="AI17">
        <v>56.25</v>
      </c>
    </row>
    <row r="18" spans="1:35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6</v>
      </c>
      <c r="H18">
        <v>9</v>
      </c>
      <c r="I18">
        <v>5</v>
      </c>
      <c r="J18">
        <v>4</v>
      </c>
      <c r="K18">
        <v>15</v>
      </c>
      <c r="L18">
        <v>50</v>
      </c>
      <c r="M18">
        <v>44</v>
      </c>
      <c r="N18">
        <v>13.64</v>
      </c>
      <c r="O18">
        <v>4.33</v>
      </c>
      <c r="P18">
        <v>70</v>
      </c>
      <c r="Q18">
        <v>55</v>
      </c>
      <c r="R18">
        <v>42</v>
      </c>
      <c r="S18">
        <v>21</v>
      </c>
      <c r="T18">
        <v>2</v>
      </c>
      <c r="U18">
        <v>4</v>
      </c>
      <c r="V18">
        <v>10</v>
      </c>
      <c r="W18">
        <v>5</v>
      </c>
      <c r="X18">
        <v>5</v>
      </c>
      <c r="Y18">
        <v>0</v>
      </c>
      <c r="Z18">
        <v>0</v>
      </c>
      <c r="AA18">
        <v>7</v>
      </c>
      <c r="AB18">
        <v>12</v>
      </c>
      <c r="AC18">
        <v>22</v>
      </c>
      <c r="AD18">
        <v>18</v>
      </c>
      <c r="AE18">
        <v>26</v>
      </c>
      <c r="AF18">
        <v>34</v>
      </c>
      <c r="AG18">
        <v>264</v>
      </c>
      <c r="AH18">
        <v>287</v>
      </c>
      <c r="AI18">
        <v>47.91</v>
      </c>
    </row>
    <row r="19" spans="1:35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3</v>
      </c>
      <c r="H19">
        <v>1</v>
      </c>
      <c r="I19">
        <v>1</v>
      </c>
      <c r="J19">
        <v>0</v>
      </c>
      <c r="K19">
        <v>4</v>
      </c>
      <c r="L19">
        <v>57.14</v>
      </c>
      <c r="M19">
        <v>36</v>
      </c>
      <c r="N19">
        <v>8.33</v>
      </c>
      <c r="O19">
        <v>4.21</v>
      </c>
      <c r="P19">
        <v>66</v>
      </c>
      <c r="Q19">
        <v>53</v>
      </c>
      <c r="R19">
        <v>44</v>
      </c>
      <c r="S19">
        <v>23</v>
      </c>
      <c r="T19">
        <v>2</v>
      </c>
      <c r="U19">
        <v>7</v>
      </c>
      <c r="V19">
        <v>6</v>
      </c>
      <c r="W19">
        <v>3</v>
      </c>
      <c r="X19">
        <v>3</v>
      </c>
      <c r="Y19">
        <v>0</v>
      </c>
      <c r="Z19">
        <v>0</v>
      </c>
      <c r="AA19">
        <v>3</v>
      </c>
      <c r="AB19">
        <v>7</v>
      </c>
      <c r="AC19">
        <v>6</v>
      </c>
      <c r="AD19">
        <v>13</v>
      </c>
      <c r="AE19">
        <v>29</v>
      </c>
      <c r="AF19">
        <v>10</v>
      </c>
      <c r="AG19">
        <v>0</v>
      </c>
      <c r="AH19">
        <v>0</v>
      </c>
      <c r="AI19" t="s">
        <v>58</v>
      </c>
    </row>
    <row r="20" spans="1:35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11</v>
      </c>
      <c r="H20">
        <v>10</v>
      </c>
      <c r="I20">
        <v>6</v>
      </c>
      <c r="J20">
        <v>4</v>
      </c>
      <c r="K20">
        <v>21</v>
      </c>
      <c r="L20">
        <v>84</v>
      </c>
      <c r="M20">
        <v>70</v>
      </c>
      <c r="N20">
        <v>15.71</v>
      </c>
      <c r="O20">
        <v>5.64</v>
      </c>
      <c r="P20">
        <v>127</v>
      </c>
      <c r="Q20">
        <v>101</v>
      </c>
      <c r="R20">
        <v>59</v>
      </c>
      <c r="S20">
        <v>21</v>
      </c>
      <c r="T20">
        <v>3</v>
      </c>
      <c r="U20">
        <v>13</v>
      </c>
      <c r="V20">
        <v>6</v>
      </c>
      <c r="W20">
        <v>2</v>
      </c>
      <c r="X20">
        <v>2</v>
      </c>
      <c r="Y20">
        <v>0</v>
      </c>
      <c r="Z20">
        <v>0</v>
      </c>
      <c r="AA20">
        <v>2</v>
      </c>
      <c r="AB20">
        <v>11</v>
      </c>
      <c r="AC20">
        <v>6</v>
      </c>
      <c r="AD20">
        <v>21</v>
      </c>
      <c r="AE20">
        <v>28</v>
      </c>
      <c r="AF20">
        <v>9</v>
      </c>
      <c r="AG20">
        <v>0</v>
      </c>
      <c r="AH20">
        <v>7</v>
      </c>
      <c r="AI20">
        <v>0</v>
      </c>
    </row>
    <row r="21" spans="1:35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4</v>
      </c>
      <c r="H21">
        <v>5</v>
      </c>
      <c r="I21">
        <v>4</v>
      </c>
      <c r="J21">
        <v>1</v>
      </c>
      <c r="K21">
        <v>9</v>
      </c>
      <c r="L21">
        <v>52.94</v>
      </c>
      <c r="M21">
        <v>50</v>
      </c>
      <c r="N21">
        <v>8</v>
      </c>
      <c r="O21">
        <v>4.6100000000000003</v>
      </c>
      <c r="P21">
        <v>108</v>
      </c>
      <c r="Q21">
        <v>71</v>
      </c>
      <c r="R21">
        <v>57</v>
      </c>
      <c r="S21">
        <v>25</v>
      </c>
      <c r="T21">
        <v>3</v>
      </c>
      <c r="U21">
        <v>16</v>
      </c>
      <c r="V21">
        <v>20</v>
      </c>
      <c r="W21">
        <v>10</v>
      </c>
      <c r="X21">
        <v>10</v>
      </c>
      <c r="Y21">
        <v>0</v>
      </c>
      <c r="Z21">
        <v>0</v>
      </c>
      <c r="AA21">
        <v>9</v>
      </c>
      <c r="AB21">
        <v>5</v>
      </c>
      <c r="AC21">
        <v>9</v>
      </c>
      <c r="AD21">
        <v>18</v>
      </c>
      <c r="AE21">
        <v>18</v>
      </c>
      <c r="AF21">
        <v>21</v>
      </c>
      <c r="AG21">
        <v>3</v>
      </c>
      <c r="AH21">
        <v>6</v>
      </c>
      <c r="AI21">
        <v>33.33</v>
      </c>
    </row>
    <row r="22" spans="1:35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5</v>
      </c>
      <c r="H22">
        <v>4</v>
      </c>
      <c r="I22">
        <v>2</v>
      </c>
      <c r="J22">
        <v>2</v>
      </c>
      <c r="K22">
        <v>9</v>
      </c>
      <c r="L22">
        <v>69.23</v>
      </c>
      <c r="M22">
        <v>48</v>
      </c>
      <c r="N22">
        <v>10.42</v>
      </c>
      <c r="O22">
        <v>6.17</v>
      </c>
      <c r="P22">
        <v>87</v>
      </c>
      <c r="Q22">
        <v>65</v>
      </c>
      <c r="R22">
        <v>61</v>
      </c>
      <c r="S22">
        <v>33</v>
      </c>
      <c r="T22">
        <v>5</v>
      </c>
      <c r="U22">
        <v>7</v>
      </c>
      <c r="V22">
        <v>26</v>
      </c>
      <c r="W22">
        <v>13</v>
      </c>
      <c r="X22">
        <v>13</v>
      </c>
      <c r="Y22">
        <v>0</v>
      </c>
      <c r="Z22">
        <v>0</v>
      </c>
      <c r="AA22">
        <v>11</v>
      </c>
      <c r="AB22">
        <v>9</v>
      </c>
      <c r="AC22">
        <v>12</v>
      </c>
      <c r="AD22">
        <v>65</v>
      </c>
      <c r="AE22">
        <v>44</v>
      </c>
      <c r="AF22">
        <v>27</v>
      </c>
      <c r="AG22">
        <v>0</v>
      </c>
      <c r="AH22">
        <v>2</v>
      </c>
      <c r="AI22">
        <v>0</v>
      </c>
    </row>
    <row r="23" spans="1:35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8</v>
      </c>
      <c r="H23">
        <v>14</v>
      </c>
      <c r="I23">
        <v>10</v>
      </c>
      <c r="J23">
        <v>4</v>
      </c>
      <c r="K23">
        <v>22</v>
      </c>
      <c r="L23">
        <v>59.46</v>
      </c>
      <c r="M23">
        <v>101</v>
      </c>
      <c r="N23">
        <v>7.92</v>
      </c>
      <c r="O23">
        <v>11.81</v>
      </c>
      <c r="P23">
        <v>190</v>
      </c>
      <c r="Q23">
        <v>152</v>
      </c>
      <c r="R23">
        <v>129</v>
      </c>
      <c r="S23">
        <v>58</v>
      </c>
      <c r="T23">
        <v>9</v>
      </c>
      <c r="U23">
        <v>12</v>
      </c>
      <c r="V23">
        <v>14</v>
      </c>
      <c r="W23">
        <v>7</v>
      </c>
      <c r="X23">
        <v>7</v>
      </c>
      <c r="Y23">
        <v>0</v>
      </c>
      <c r="Z23">
        <v>0</v>
      </c>
      <c r="AA23">
        <v>15</v>
      </c>
      <c r="AB23">
        <v>11</v>
      </c>
      <c r="AC23">
        <v>28</v>
      </c>
      <c r="AD23">
        <v>31</v>
      </c>
      <c r="AE23">
        <v>58</v>
      </c>
      <c r="AF23">
        <v>10</v>
      </c>
      <c r="AG23">
        <v>10</v>
      </c>
      <c r="AH23">
        <v>31</v>
      </c>
      <c r="AI23">
        <v>24.39</v>
      </c>
    </row>
    <row r="24" spans="1:35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3</v>
      </c>
      <c r="H24">
        <v>14</v>
      </c>
      <c r="I24">
        <v>7</v>
      </c>
      <c r="J24">
        <v>7</v>
      </c>
      <c r="K24">
        <v>17</v>
      </c>
      <c r="L24">
        <v>77.27</v>
      </c>
      <c r="M24">
        <v>54</v>
      </c>
      <c r="N24">
        <v>5.56</v>
      </c>
      <c r="O24">
        <v>5.8</v>
      </c>
      <c r="P24">
        <v>102</v>
      </c>
      <c r="Q24">
        <v>80</v>
      </c>
      <c r="R24">
        <v>56</v>
      </c>
      <c r="S24">
        <v>27</v>
      </c>
      <c r="T24">
        <v>3</v>
      </c>
      <c r="U24">
        <v>11</v>
      </c>
      <c r="V24">
        <v>4</v>
      </c>
      <c r="W24">
        <v>2</v>
      </c>
      <c r="X24">
        <v>2</v>
      </c>
      <c r="Y24">
        <v>0</v>
      </c>
      <c r="Z24">
        <v>0</v>
      </c>
      <c r="AA24">
        <v>6</v>
      </c>
      <c r="AB24">
        <v>20</v>
      </c>
      <c r="AC24">
        <v>23</v>
      </c>
      <c r="AD24">
        <v>12</v>
      </c>
      <c r="AE24">
        <v>32</v>
      </c>
      <c r="AF24">
        <v>22</v>
      </c>
      <c r="AG24">
        <v>17</v>
      </c>
      <c r="AH24">
        <v>25</v>
      </c>
      <c r="AI24">
        <v>40.479999999999997</v>
      </c>
    </row>
    <row r="25" spans="1:35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10</v>
      </c>
      <c r="H25">
        <v>5</v>
      </c>
      <c r="I25">
        <v>1</v>
      </c>
      <c r="J25">
        <v>4</v>
      </c>
      <c r="K25">
        <v>15</v>
      </c>
      <c r="L25">
        <v>46.88</v>
      </c>
      <c r="M25">
        <v>103</v>
      </c>
      <c r="N25">
        <v>9.7100000000000009</v>
      </c>
      <c r="O25">
        <v>17.010000000000002</v>
      </c>
      <c r="P25">
        <v>169</v>
      </c>
      <c r="Q25">
        <v>143</v>
      </c>
      <c r="R25">
        <v>136</v>
      </c>
      <c r="S25">
        <v>92</v>
      </c>
      <c r="T25">
        <v>6</v>
      </c>
      <c r="U25">
        <v>25</v>
      </c>
      <c r="V25">
        <v>31</v>
      </c>
      <c r="W25">
        <v>14</v>
      </c>
      <c r="X25">
        <v>13</v>
      </c>
      <c r="Y25">
        <v>1</v>
      </c>
      <c r="Z25">
        <v>0</v>
      </c>
      <c r="AA25">
        <v>9</v>
      </c>
      <c r="AB25">
        <v>12</v>
      </c>
      <c r="AC25">
        <v>16</v>
      </c>
      <c r="AD25">
        <v>76</v>
      </c>
      <c r="AE25">
        <v>40</v>
      </c>
      <c r="AF25">
        <v>29</v>
      </c>
      <c r="AG25">
        <v>5</v>
      </c>
      <c r="AH25">
        <v>12</v>
      </c>
      <c r="AI25">
        <v>29.41</v>
      </c>
    </row>
    <row r="26" spans="1:35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5</v>
      </c>
      <c r="H26">
        <v>9</v>
      </c>
      <c r="I26">
        <v>5</v>
      </c>
      <c r="J26">
        <v>4</v>
      </c>
      <c r="K26">
        <v>14</v>
      </c>
      <c r="L26">
        <v>53.85</v>
      </c>
      <c r="M26">
        <v>36</v>
      </c>
      <c r="N26">
        <v>13.89</v>
      </c>
      <c r="O26">
        <v>5.63</v>
      </c>
      <c r="P26">
        <v>90</v>
      </c>
      <c r="Q26">
        <v>66</v>
      </c>
      <c r="R26">
        <v>58</v>
      </c>
      <c r="S26">
        <v>30</v>
      </c>
      <c r="T26">
        <v>3</v>
      </c>
      <c r="U26">
        <v>10</v>
      </c>
      <c r="V26">
        <v>6</v>
      </c>
      <c r="W26">
        <v>2</v>
      </c>
      <c r="X26">
        <v>2</v>
      </c>
      <c r="Y26">
        <v>0</v>
      </c>
      <c r="Z26">
        <v>0</v>
      </c>
      <c r="AA26">
        <v>9</v>
      </c>
      <c r="AB26">
        <v>12</v>
      </c>
      <c r="AC26">
        <v>8</v>
      </c>
      <c r="AD26">
        <v>4</v>
      </c>
      <c r="AE26">
        <v>37</v>
      </c>
      <c r="AF26">
        <v>10</v>
      </c>
      <c r="AG26">
        <v>1</v>
      </c>
      <c r="AH26">
        <v>0</v>
      </c>
      <c r="AI26">
        <v>100</v>
      </c>
    </row>
    <row r="27" spans="1:35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6</v>
      </c>
      <c r="H27">
        <v>9</v>
      </c>
      <c r="I27">
        <v>5</v>
      </c>
      <c r="J27">
        <v>4</v>
      </c>
      <c r="K27">
        <v>15</v>
      </c>
      <c r="L27">
        <v>83.33</v>
      </c>
      <c r="M27">
        <v>52</v>
      </c>
      <c r="N27">
        <v>11.54</v>
      </c>
      <c r="O27">
        <v>5.25</v>
      </c>
      <c r="P27">
        <v>106</v>
      </c>
      <c r="Q27">
        <v>77</v>
      </c>
      <c r="R27">
        <v>47</v>
      </c>
      <c r="S27">
        <v>17</v>
      </c>
      <c r="T27">
        <v>3</v>
      </c>
      <c r="U27">
        <v>12</v>
      </c>
      <c r="V27">
        <v>24</v>
      </c>
      <c r="W27">
        <v>12</v>
      </c>
      <c r="X27">
        <v>12</v>
      </c>
      <c r="Y27">
        <v>0</v>
      </c>
      <c r="Z27">
        <v>0</v>
      </c>
      <c r="AA27">
        <v>9</v>
      </c>
      <c r="AB27">
        <v>14</v>
      </c>
      <c r="AC27">
        <v>8</v>
      </c>
      <c r="AD27">
        <v>64</v>
      </c>
      <c r="AE27">
        <v>32</v>
      </c>
      <c r="AF27">
        <v>7</v>
      </c>
      <c r="AG27">
        <v>0</v>
      </c>
      <c r="AH27">
        <v>0</v>
      </c>
      <c r="AI27" t="s">
        <v>58</v>
      </c>
    </row>
    <row r="28" spans="1:35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3</v>
      </c>
      <c r="H28">
        <v>5</v>
      </c>
      <c r="I28">
        <v>4</v>
      </c>
      <c r="J28">
        <v>1</v>
      </c>
      <c r="K28">
        <v>8</v>
      </c>
      <c r="L28">
        <v>61.54</v>
      </c>
      <c r="M28">
        <v>29</v>
      </c>
      <c r="N28">
        <v>10.34</v>
      </c>
      <c r="O28">
        <v>2.42</v>
      </c>
      <c r="P28">
        <v>53</v>
      </c>
      <c r="Q28">
        <v>39</v>
      </c>
      <c r="R28">
        <v>25</v>
      </c>
      <c r="S28">
        <v>10</v>
      </c>
      <c r="T28">
        <v>1</v>
      </c>
      <c r="U28">
        <v>7</v>
      </c>
      <c r="V28">
        <v>10</v>
      </c>
      <c r="W28">
        <v>5</v>
      </c>
      <c r="X28">
        <v>5</v>
      </c>
      <c r="Y28">
        <v>0</v>
      </c>
      <c r="Z28">
        <v>0</v>
      </c>
      <c r="AA28">
        <v>7</v>
      </c>
      <c r="AB28">
        <v>6</v>
      </c>
      <c r="AC28">
        <v>8</v>
      </c>
      <c r="AD28">
        <v>12</v>
      </c>
      <c r="AE28">
        <v>27</v>
      </c>
      <c r="AF28">
        <v>13</v>
      </c>
      <c r="AG28">
        <v>12</v>
      </c>
      <c r="AH28">
        <v>13</v>
      </c>
      <c r="AI28">
        <v>48</v>
      </c>
    </row>
    <row r="29" spans="1:35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6</v>
      </c>
      <c r="H29">
        <v>12</v>
      </c>
      <c r="I29">
        <v>5</v>
      </c>
      <c r="J29">
        <v>7</v>
      </c>
      <c r="K29">
        <v>18</v>
      </c>
      <c r="L29">
        <v>62.07</v>
      </c>
      <c r="M29">
        <v>55</v>
      </c>
      <c r="N29">
        <v>10.91</v>
      </c>
      <c r="O29">
        <v>5.65</v>
      </c>
      <c r="P29">
        <v>97</v>
      </c>
      <c r="Q29">
        <v>76</v>
      </c>
      <c r="R29">
        <v>62</v>
      </c>
      <c r="S29">
        <v>27</v>
      </c>
      <c r="T29">
        <v>3</v>
      </c>
      <c r="U29">
        <v>8</v>
      </c>
      <c r="V29">
        <v>18</v>
      </c>
      <c r="W29">
        <v>9</v>
      </c>
      <c r="X29">
        <v>9</v>
      </c>
      <c r="Y29">
        <v>0</v>
      </c>
      <c r="Z29">
        <v>0</v>
      </c>
      <c r="AA29">
        <v>4</v>
      </c>
      <c r="AB29">
        <v>17</v>
      </c>
      <c r="AC29">
        <v>13</v>
      </c>
      <c r="AD29">
        <v>8</v>
      </c>
      <c r="AE29">
        <v>21</v>
      </c>
      <c r="AF29">
        <v>20</v>
      </c>
      <c r="AG29">
        <v>232</v>
      </c>
      <c r="AH29">
        <v>204</v>
      </c>
      <c r="AI29">
        <v>53.21</v>
      </c>
    </row>
    <row r="30" spans="1:35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5</v>
      </c>
      <c r="H30">
        <v>16</v>
      </c>
      <c r="I30">
        <v>11</v>
      </c>
      <c r="J30">
        <v>5</v>
      </c>
      <c r="K30">
        <v>21</v>
      </c>
      <c r="L30">
        <v>67.739999999999995</v>
      </c>
      <c r="M30">
        <v>56</v>
      </c>
      <c r="N30">
        <v>8.93</v>
      </c>
      <c r="O30">
        <v>8.7100000000000009</v>
      </c>
      <c r="P30">
        <v>122</v>
      </c>
      <c r="Q30">
        <v>90</v>
      </c>
      <c r="R30">
        <v>87</v>
      </c>
      <c r="S30">
        <v>48</v>
      </c>
      <c r="T30">
        <v>4</v>
      </c>
      <c r="U30">
        <v>12</v>
      </c>
      <c r="V30">
        <v>27</v>
      </c>
      <c r="W30">
        <v>12</v>
      </c>
      <c r="X30">
        <v>11</v>
      </c>
      <c r="Y30">
        <v>1</v>
      </c>
      <c r="Z30">
        <v>0</v>
      </c>
      <c r="AA30">
        <v>8</v>
      </c>
      <c r="AB30">
        <v>12</v>
      </c>
      <c r="AC30">
        <v>15</v>
      </c>
      <c r="AD30">
        <v>39</v>
      </c>
      <c r="AE30">
        <v>27</v>
      </c>
      <c r="AF30">
        <v>16</v>
      </c>
      <c r="AG30">
        <v>0</v>
      </c>
      <c r="AH30">
        <v>2</v>
      </c>
      <c r="AI30">
        <v>0</v>
      </c>
    </row>
    <row r="31" spans="1:35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3</v>
      </c>
      <c r="H31">
        <v>6</v>
      </c>
      <c r="I31">
        <v>3</v>
      </c>
      <c r="J31">
        <v>3</v>
      </c>
      <c r="K31">
        <v>9</v>
      </c>
      <c r="L31">
        <v>52.94</v>
      </c>
      <c r="M31">
        <v>48</v>
      </c>
      <c r="N31">
        <v>6.25</v>
      </c>
      <c r="O31">
        <v>5.37</v>
      </c>
      <c r="P31">
        <v>108</v>
      </c>
      <c r="Q31">
        <v>85</v>
      </c>
      <c r="R31">
        <v>61</v>
      </c>
      <c r="S31">
        <v>23</v>
      </c>
      <c r="T31">
        <v>1</v>
      </c>
      <c r="U31">
        <v>12</v>
      </c>
      <c r="V31">
        <v>4</v>
      </c>
      <c r="W31">
        <v>2</v>
      </c>
      <c r="X31">
        <v>2</v>
      </c>
      <c r="Y31">
        <v>0</v>
      </c>
      <c r="Z31">
        <v>0</v>
      </c>
      <c r="AA31">
        <v>1</v>
      </c>
      <c r="AB31">
        <v>3</v>
      </c>
      <c r="AC31">
        <v>23</v>
      </c>
      <c r="AD31">
        <v>23</v>
      </c>
      <c r="AE31">
        <v>47</v>
      </c>
      <c r="AF31">
        <v>24</v>
      </c>
      <c r="AG31">
        <v>22</v>
      </c>
      <c r="AH31">
        <v>17</v>
      </c>
      <c r="AI31">
        <v>56.41</v>
      </c>
    </row>
    <row r="32" spans="1:35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5</v>
      </c>
      <c r="H32">
        <v>10</v>
      </c>
      <c r="I32">
        <v>5</v>
      </c>
      <c r="J32">
        <v>5</v>
      </c>
      <c r="K32">
        <v>15</v>
      </c>
      <c r="L32">
        <v>55.56</v>
      </c>
      <c r="M32">
        <v>71</v>
      </c>
      <c r="N32">
        <v>7.04</v>
      </c>
      <c r="O32">
        <v>8.02</v>
      </c>
      <c r="P32">
        <v>124</v>
      </c>
      <c r="Q32">
        <v>101</v>
      </c>
      <c r="R32">
        <v>78</v>
      </c>
      <c r="S32">
        <v>44</v>
      </c>
      <c r="T32">
        <v>5</v>
      </c>
      <c r="U32">
        <v>14</v>
      </c>
      <c r="V32">
        <v>16</v>
      </c>
      <c r="W32">
        <v>8</v>
      </c>
      <c r="X32">
        <v>8</v>
      </c>
      <c r="Y32">
        <v>0</v>
      </c>
      <c r="Z32">
        <v>0</v>
      </c>
      <c r="AA32">
        <v>16</v>
      </c>
      <c r="AB32">
        <v>11</v>
      </c>
      <c r="AC32">
        <v>25</v>
      </c>
      <c r="AD32">
        <v>22</v>
      </c>
      <c r="AE32">
        <v>54</v>
      </c>
      <c r="AF32">
        <v>32</v>
      </c>
      <c r="AG32">
        <v>204</v>
      </c>
      <c r="AH32">
        <v>201</v>
      </c>
      <c r="AI32">
        <v>50.37</v>
      </c>
    </row>
    <row r="33" spans="1:35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7</v>
      </c>
      <c r="H33">
        <v>4</v>
      </c>
      <c r="I33">
        <v>3</v>
      </c>
      <c r="J33">
        <v>1</v>
      </c>
      <c r="K33">
        <v>11</v>
      </c>
      <c r="L33">
        <v>52.38</v>
      </c>
      <c r="M33">
        <v>51</v>
      </c>
      <c r="N33">
        <v>13.73</v>
      </c>
      <c r="O33">
        <v>5.79</v>
      </c>
      <c r="P33">
        <v>101</v>
      </c>
      <c r="Q33">
        <v>74</v>
      </c>
      <c r="R33">
        <v>54</v>
      </c>
      <c r="S33">
        <v>27</v>
      </c>
      <c r="T33">
        <v>4</v>
      </c>
      <c r="U33">
        <v>12</v>
      </c>
      <c r="V33">
        <v>14</v>
      </c>
      <c r="W33">
        <v>7</v>
      </c>
      <c r="X33">
        <v>7</v>
      </c>
      <c r="Y33">
        <v>0</v>
      </c>
      <c r="Z33">
        <v>0</v>
      </c>
      <c r="AA33">
        <v>7</v>
      </c>
      <c r="AB33">
        <v>11</v>
      </c>
      <c r="AC33">
        <v>16</v>
      </c>
      <c r="AD33">
        <v>20</v>
      </c>
      <c r="AE33">
        <v>15</v>
      </c>
      <c r="AF33">
        <v>20</v>
      </c>
      <c r="AG33">
        <v>10</v>
      </c>
      <c r="AH33">
        <v>14</v>
      </c>
      <c r="AI33">
        <v>41.67</v>
      </c>
    </row>
    <row r="34" spans="1:35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13</v>
      </c>
      <c r="H34">
        <v>4</v>
      </c>
      <c r="I34">
        <v>3</v>
      </c>
      <c r="J34">
        <v>1</v>
      </c>
      <c r="K34">
        <v>17</v>
      </c>
      <c r="L34">
        <v>73.91</v>
      </c>
      <c r="M34">
        <v>64</v>
      </c>
      <c r="N34">
        <v>20.309999999999999</v>
      </c>
      <c r="O34">
        <v>6.56</v>
      </c>
      <c r="P34">
        <v>108</v>
      </c>
      <c r="Q34">
        <v>88</v>
      </c>
      <c r="R34">
        <v>66</v>
      </c>
      <c r="S34">
        <v>36</v>
      </c>
      <c r="T34">
        <v>4</v>
      </c>
      <c r="U34">
        <v>9</v>
      </c>
      <c r="V34">
        <v>6</v>
      </c>
      <c r="W34">
        <v>3</v>
      </c>
      <c r="X34">
        <v>3</v>
      </c>
      <c r="Y34">
        <v>0</v>
      </c>
      <c r="Z34">
        <v>0</v>
      </c>
      <c r="AA34">
        <v>6</v>
      </c>
      <c r="AB34">
        <v>10</v>
      </c>
      <c r="AC34">
        <v>15</v>
      </c>
      <c r="AD34">
        <v>17</v>
      </c>
      <c r="AE34">
        <v>12</v>
      </c>
      <c r="AF34">
        <v>14</v>
      </c>
      <c r="AG34">
        <v>1</v>
      </c>
      <c r="AH34">
        <v>4</v>
      </c>
      <c r="AI34">
        <v>20</v>
      </c>
    </row>
    <row r="35" spans="1:35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3</v>
      </c>
      <c r="H35">
        <v>9</v>
      </c>
      <c r="I35">
        <v>5</v>
      </c>
      <c r="J35">
        <v>4</v>
      </c>
      <c r="K35">
        <v>12</v>
      </c>
      <c r="L35">
        <v>80</v>
      </c>
      <c r="M35">
        <v>72</v>
      </c>
      <c r="N35">
        <v>4.17</v>
      </c>
      <c r="O35">
        <v>7.49</v>
      </c>
      <c r="P35">
        <v>130</v>
      </c>
      <c r="Q35">
        <v>99</v>
      </c>
      <c r="R35">
        <v>69</v>
      </c>
      <c r="S35">
        <v>39</v>
      </c>
      <c r="T35">
        <v>5</v>
      </c>
      <c r="U35">
        <v>14</v>
      </c>
      <c r="V35">
        <v>14</v>
      </c>
      <c r="W35">
        <v>7</v>
      </c>
      <c r="X35">
        <v>7</v>
      </c>
      <c r="Y35">
        <v>0</v>
      </c>
      <c r="Z35">
        <v>0</v>
      </c>
      <c r="AA35">
        <v>7</v>
      </c>
      <c r="AB35">
        <v>14</v>
      </c>
      <c r="AC35">
        <v>15</v>
      </c>
      <c r="AD35">
        <v>13</v>
      </c>
      <c r="AE35">
        <v>28</v>
      </c>
      <c r="AF35">
        <v>14</v>
      </c>
      <c r="AG35">
        <v>217</v>
      </c>
      <c r="AH35">
        <v>201</v>
      </c>
      <c r="AI35">
        <v>51.91</v>
      </c>
    </row>
    <row r="36" spans="1:35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6</v>
      </c>
      <c r="H36">
        <v>12</v>
      </c>
      <c r="I36">
        <v>5</v>
      </c>
      <c r="J36">
        <v>7</v>
      </c>
      <c r="K36">
        <v>18</v>
      </c>
      <c r="L36">
        <v>62.07</v>
      </c>
      <c r="M36">
        <v>54</v>
      </c>
      <c r="N36">
        <v>11.11</v>
      </c>
      <c r="O36">
        <v>6.51</v>
      </c>
      <c r="P36">
        <v>100</v>
      </c>
      <c r="Q36">
        <v>71</v>
      </c>
      <c r="R36">
        <v>53</v>
      </c>
      <c r="S36">
        <v>30</v>
      </c>
      <c r="T36">
        <v>1</v>
      </c>
      <c r="U36">
        <v>9</v>
      </c>
      <c r="V36">
        <v>6</v>
      </c>
      <c r="W36">
        <v>3</v>
      </c>
      <c r="X36">
        <v>3</v>
      </c>
      <c r="Y36">
        <v>0</v>
      </c>
      <c r="Z36">
        <v>0</v>
      </c>
      <c r="AA36">
        <v>5</v>
      </c>
      <c r="AB36">
        <v>12</v>
      </c>
      <c r="AC36">
        <v>18</v>
      </c>
      <c r="AD36">
        <v>16</v>
      </c>
      <c r="AE36">
        <v>33</v>
      </c>
      <c r="AF36">
        <v>33</v>
      </c>
      <c r="AG36">
        <v>341</v>
      </c>
      <c r="AH36">
        <v>259</v>
      </c>
      <c r="AI36">
        <v>56.83</v>
      </c>
    </row>
    <row r="37" spans="1:35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19</v>
      </c>
      <c r="H37">
        <v>11</v>
      </c>
      <c r="I37">
        <v>6</v>
      </c>
      <c r="J37">
        <v>5</v>
      </c>
      <c r="K37">
        <v>30</v>
      </c>
      <c r="L37">
        <v>75</v>
      </c>
      <c r="M37">
        <v>120</v>
      </c>
      <c r="N37">
        <v>15.83</v>
      </c>
      <c r="O37">
        <v>9.66</v>
      </c>
      <c r="P37">
        <v>224</v>
      </c>
      <c r="Q37">
        <v>162</v>
      </c>
      <c r="R37">
        <v>116</v>
      </c>
      <c r="S37">
        <v>37</v>
      </c>
      <c r="T37">
        <v>8</v>
      </c>
      <c r="U37">
        <v>18</v>
      </c>
      <c r="V37">
        <v>14</v>
      </c>
      <c r="W37">
        <v>7</v>
      </c>
      <c r="X37">
        <v>7</v>
      </c>
      <c r="Y37">
        <v>0</v>
      </c>
      <c r="Z37">
        <v>0</v>
      </c>
      <c r="AA37">
        <v>12</v>
      </c>
      <c r="AB37">
        <v>36</v>
      </c>
      <c r="AC37">
        <v>15</v>
      </c>
      <c r="AD37">
        <v>3</v>
      </c>
      <c r="AE37">
        <v>18</v>
      </c>
      <c r="AF37">
        <v>3</v>
      </c>
      <c r="AG37">
        <v>0</v>
      </c>
      <c r="AH37">
        <v>3</v>
      </c>
      <c r="AI37">
        <v>0</v>
      </c>
    </row>
    <row r="38" spans="1:35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3</v>
      </c>
      <c r="H38">
        <v>7</v>
      </c>
      <c r="I38">
        <v>6</v>
      </c>
      <c r="J38">
        <v>1</v>
      </c>
      <c r="K38">
        <v>10</v>
      </c>
      <c r="L38">
        <v>52.63</v>
      </c>
      <c r="M38">
        <v>61</v>
      </c>
      <c r="N38">
        <v>4.92</v>
      </c>
      <c r="O38">
        <v>6.45</v>
      </c>
      <c r="P38">
        <v>131</v>
      </c>
      <c r="Q38">
        <v>93</v>
      </c>
      <c r="R38">
        <v>64</v>
      </c>
      <c r="S38">
        <v>25</v>
      </c>
      <c r="T38">
        <v>5</v>
      </c>
      <c r="U38">
        <v>14</v>
      </c>
      <c r="V38">
        <v>10</v>
      </c>
      <c r="W38">
        <v>4</v>
      </c>
      <c r="X38">
        <v>4</v>
      </c>
      <c r="Y38">
        <v>0</v>
      </c>
      <c r="Z38">
        <v>0</v>
      </c>
      <c r="AA38">
        <v>2</v>
      </c>
      <c r="AB38">
        <v>8</v>
      </c>
      <c r="AC38">
        <v>9</v>
      </c>
      <c r="AD38">
        <v>16</v>
      </c>
      <c r="AE38">
        <v>26</v>
      </c>
      <c r="AF38">
        <v>9</v>
      </c>
      <c r="AG38">
        <v>0</v>
      </c>
      <c r="AH38">
        <v>1</v>
      </c>
      <c r="AI38">
        <v>0</v>
      </c>
    </row>
    <row r="39" spans="1:35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21</v>
      </c>
      <c r="H39">
        <v>11</v>
      </c>
      <c r="I39">
        <v>9</v>
      </c>
      <c r="J39">
        <v>2</v>
      </c>
      <c r="K39">
        <v>32</v>
      </c>
      <c r="L39">
        <v>78.05</v>
      </c>
      <c r="M39">
        <v>128</v>
      </c>
      <c r="N39">
        <v>16.41</v>
      </c>
      <c r="O39">
        <v>13.95</v>
      </c>
      <c r="P39">
        <v>241</v>
      </c>
      <c r="Q39">
        <v>184</v>
      </c>
      <c r="R39">
        <v>156</v>
      </c>
      <c r="S39">
        <v>71</v>
      </c>
      <c r="T39">
        <v>7</v>
      </c>
      <c r="U39">
        <v>14</v>
      </c>
      <c r="V39">
        <v>4</v>
      </c>
      <c r="W39">
        <v>2</v>
      </c>
      <c r="X39">
        <v>2</v>
      </c>
      <c r="Y39">
        <v>0</v>
      </c>
      <c r="Z39">
        <v>0</v>
      </c>
      <c r="AA39">
        <v>6</v>
      </c>
      <c r="AB39">
        <v>24</v>
      </c>
      <c r="AC39">
        <v>36</v>
      </c>
      <c r="AD39">
        <v>38</v>
      </c>
      <c r="AE39">
        <v>37</v>
      </c>
      <c r="AF39">
        <v>50</v>
      </c>
      <c r="AG39">
        <v>338</v>
      </c>
      <c r="AH39">
        <v>304</v>
      </c>
      <c r="AI39">
        <v>52.65</v>
      </c>
    </row>
    <row r="40" spans="1:35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2</v>
      </c>
      <c r="H40">
        <v>3</v>
      </c>
      <c r="I40">
        <v>3</v>
      </c>
      <c r="J40">
        <v>0</v>
      </c>
      <c r="K40">
        <v>5</v>
      </c>
      <c r="L40">
        <v>71.430000000000007</v>
      </c>
      <c r="M40">
        <v>22</v>
      </c>
      <c r="N40">
        <v>9.09</v>
      </c>
      <c r="O40">
        <v>2.0499999999999998</v>
      </c>
      <c r="P40">
        <v>53</v>
      </c>
      <c r="Q40">
        <v>39</v>
      </c>
      <c r="R40">
        <v>24</v>
      </c>
      <c r="S40">
        <v>9</v>
      </c>
      <c r="T40">
        <v>2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3</v>
      </c>
      <c r="AC40">
        <v>2</v>
      </c>
      <c r="AD40">
        <v>27</v>
      </c>
      <c r="AE40">
        <v>18</v>
      </c>
      <c r="AF40">
        <v>6</v>
      </c>
      <c r="AG40">
        <v>0</v>
      </c>
      <c r="AH40">
        <v>1</v>
      </c>
      <c r="AI40">
        <v>0</v>
      </c>
    </row>
    <row r="41" spans="1:35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</v>
      </c>
      <c r="H41">
        <v>4</v>
      </c>
      <c r="I41">
        <v>2</v>
      </c>
      <c r="J41">
        <v>2</v>
      </c>
      <c r="K41">
        <v>5</v>
      </c>
      <c r="L41">
        <v>38.46</v>
      </c>
      <c r="M41">
        <v>33</v>
      </c>
      <c r="N41">
        <v>3.03</v>
      </c>
      <c r="O41">
        <v>4.01</v>
      </c>
      <c r="P41">
        <v>64</v>
      </c>
      <c r="Q41">
        <v>47</v>
      </c>
      <c r="R41">
        <v>36</v>
      </c>
      <c r="S41">
        <v>16</v>
      </c>
      <c r="T41">
        <v>2</v>
      </c>
      <c r="U41">
        <v>6</v>
      </c>
      <c r="V41">
        <v>26</v>
      </c>
      <c r="W41">
        <v>10</v>
      </c>
      <c r="X41">
        <v>8</v>
      </c>
      <c r="Y41">
        <v>2</v>
      </c>
      <c r="Z41">
        <v>0</v>
      </c>
      <c r="AA41">
        <v>6</v>
      </c>
      <c r="AB41">
        <v>10</v>
      </c>
      <c r="AC41">
        <v>12</v>
      </c>
      <c r="AD41">
        <v>67</v>
      </c>
      <c r="AE41">
        <v>41</v>
      </c>
      <c r="AF41">
        <v>36</v>
      </c>
      <c r="AG41">
        <v>129</v>
      </c>
      <c r="AH41">
        <v>113</v>
      </c>
      <c r="AI41">
        <v>53.31</v>
      </c>
    </row>
    <row r="42" spans="1:35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</v>
      </c>
      <c r="H42">
        <v>1</v>
      </c>
      <c r="I42">
        <v>1</v>
      </c>
      <c r="J42">
        <v>0</v>
      </c>
      <c r="K42">
        <v>2</v>
      </c>
      <c r="L42">
        <v>28.57</v>
      </c>
      <c r="M42">
        <v>18</v>
      </c>
      <c r="N42">
        <v>5.56</v>
      </c>
      <c r="O42">
        <v>2.36</v>
      </c>
      <c r="P42">
        <v>36</v>
      </c>
      <c r="Q42">
        <v>27</v>
      </c>
      <c r="R42">
        <v>28</v>
      </c>
      <c r="S42">
        <v>14</v>
      </c>
      <c r="T42">
        <v>1</v>
      </c>
      <c r="U42">
        <v>6</v>
      </c>
      <c r="V42">
        <v>6</v>
      </c>
      <c r="W42">
        <v>3</v>
      </c>
      <c r="X42">
        <v>3</v>
      </c>
      <c r="Y42">
        <v>0</v>
      </c>
      <c r="Z42">
        <v>0</v>
      </c>
      <c r="AA42">
        <v>5</v>
      </c>
      <c r="AB42">
        <v>3</v>
      </c>
      <c r="AC42">
        <v>2</v>
      </c>
      <c r="AD42">
        <v>2</v>
      </c>
      <c r="AE42">
        <v>13</v>
      </c>
      <c r="AF42">
        <v>9</v>
      </c>
      <c r="AG42">
        <v>73</v>
      </c>
      <c r="AH42">
        <v>82</v>
      </c>
      <c r="AI42">
        <v>47.1</v>
      </c>
    </row>
    <row r="43" spans="1:35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4</v>
      </c>
      <c r="H43">
        <v>6</v>
      </c>
      <c r="I43">
        <v>4</v>
      </c>
      <c r="J43">
        <v>2</v>
      </c>
      <c r="K43">
        <v>10</v>
      </c>
      <c r="L43">
        <v>58.82</v>
      </c>
      <c r="M43">
        <v>51</v>
      </c>
      <c r="N43">
        <v>7.84</v>
      </c>
      <c r="O43">
        <v>4.8600000000000003</v>
      </c>
      <c r="P43">
        <v>90</v>
      </c>
      <c r="Q43">
        <v>69</v>
      </c>
      <c r="R43">
        <v>49</v>
      </c>
      <c r="S43">
        <v>27</v>
      </c>
      <c r="T43">
        <v>2</v>
      </c>
      <c r="U43">
        <v>6</v>
      </c>
      <c r="V43">
        <v>12</v>
      </c>
      <c r="W43">
        <v>6</v>
      </c>
      <c r="X43">
        <v>6</v>
      </c>
      <c r="Y43">
        <v>0</v>
      </c>
      <c r="Z43">
        <v>0</v>
      </c>
      <c r="AA43">
        <v>13</v>
      </c>
      <c r="AB43">
        <v>10</v>
      </c>
      <c r="AC43">
        <v>12</v>
      </c>
      <c r="AD43">
        <v>102</v>
      </c>
      <c r="AE43">
        <v>62</v>
      </c>
      <c r="AF43">
        <v>41</v>
      </c>
      <c r="AG43">
        <v>6</v>
      </c>
      <c r="AH43">
        <v>10</v>
      </c>
      <c r="AI43">
        <v>37.5</v>
      </c>
    </row>
    <row r="44" spans="1:35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11</v>
      </c>
      <c r="H44">
        <v>17</v>
      </c>
      <c r="I44">
        <v>6</v>
      </c>
      <c r="J44">
        <v>11</v>
      </c>
      <c r="K44">
        <v>28</v>
      </c>
      <c r="L44">
        <v>82.35</v>
      </c>
      <c r="M44">
        <v>89</v>
      </c>
      <c r="N44">
        <v>12.36</v>
      </c>
      <c r="O44">
        <v>8.86</v>
      </c>
      <c r="P44">
        <v>166</v>
      </c>
      <c r="Q44">
        <v>120</v>
      </c>
      <c r="R44">
        <v>90</v>
      </c>
      <c r="S44">
        <v>39</v>
      </c>
      <c r="T44">
        <v>5</v>
      </c>
      <c r="U44">
        <v>17</v>
      </c>
      <c r="V44">
        <v>26</v>
      </c>
      <c r="W44">
        <v>13</v>
      </c>
      <c r="X44">
        <v>13</v>
      </c>
      <c r="Y44">
        <v>0</v>
      </c>
      <c r="Z44">
        <v>0</v>
      </c>
      <c r="AA44">
        <v>13</v>
      </c>
      <c r="AB44">
        <v>20</v>
      </c>
      <c r="AC44">
        <v>26</v>
      </c>
      <c r="AD44">
        <v>53</v>
      </c>
      <c r="AE44">
        <v>29</v>
      </c>
      <c r="AF44">
        <v>25</v>
      </c>
      <c r="AG44">
        <v>19</v>
      </c>
      <c r="AH44">
        <v>21</v>
      </c>
      <c r="AI44">
        <v>47.5</v>
      </c>
    </row>
    <row r="45" spans="1:35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3</v>
      </c>
      <c r="H45">
        <v>3</v>
      </c>
      <c r="I45">
        <v>1</v>
      </c>
      <c r="J45">
        <v>2</v>
      </c>
      <c r="K45">
        <v>6</v>
      </c>
      <c r="L45">
        <v>54.55</v>
      </c>
      <c r="M45">
        <v>41</v>
      </c>
      <c r="N45">
        <v>7.32</v>
      </c>
      <c r="O45">
        <v>4.54</v>
      </c>
      <c r="P45">
        <v>71</v>
      </c>
      <c r="Q45">
        <v>51</v>
      </c>
      <c r="R45">
        <v>38</v>
      </c>
      <c r="S45">
        <v>16</v>
      </c>
      <c r="T45">
        <v>2</v>
      </c>
      <c r="U45">
        <v>11</v>
      </c>
      <c r="V45">
        <v>6</v>
      </c>
      <c r="W45">
        <v>3</v>
      </c>
      <c r="X45">
        <v>3</v>
      </c>
      <c r="Y45">
        <v>0</v>
      </c>
      <c r="Z45">
        <v>0</v>
      </c>
      <c r="AA45">
        <v>5</v>
      </c>
      <c r="AB45">
        <v>9</v>
      </c>
      <c r="AC45">
        <v>3</v>
      </c>
      <c r="AD45">
        <v>24</v>
      </c>
      <c r="AE45">
        <v>45</v>
      </c>
      <c r="AF45">
        <v>5</v>
      </c>
      <c r="AG45">
        <v>96</v>
      </c>
      <c r="AH45">
        <v>95</v>
      </c>
      <c r="AI45">
        <v>50.26</v>
      </c>
    </row>
    <row r="46" spans="1:35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4</v>
      </c>
      <c r="H46">
        <v>10</v>
      </c>
      <c r="I46">
        <v>4</v>
      </c>
      <c r="J46">
        <v>6</v>
      </c>
      <c r="K46">
        <v>14</v>
      </c>
      <c r="L46">
        <v>63.64</v>
      </c>
      <c r="M46">
        <v>54</v>
      </c>
      <c r="N46">
        <v>7.41</v>
      </c>
      <c r="O46">
        <v>5.04</v>
      </c>
      <c r="P46">
        <v>100</v>
      </c>
      <c r="Q46">
        <v>78</v>
      </c>
      <c r="R46">
        <v>51</v>
      </c>
      <c r="S46">
        <v>22</v>
      </c>
      <c r="T46">
        <v>2</v>
      </c>
      <c r="U46">
        <v>5</v>
      </c>
      <c r="V46">
        <v>21</v>
      </c>
      <c r="W46">
        <v>9</v>
      </c>
      <c r="X46">
        <v>8</v>
      </c>
      <c r="Y46">
        <v>1</v>
      </c>
      <c r="Z46">
        <v>0</v>
      </c>
      <c r="AA46">
        <v>3</v>
      </c>
      <c r="AB46">
        <v>19</v>
      </c>
      <c r="AC46">
        <v>12</v>
      </c>
      <c r="AD46">
        <v>21</v>
      </c>
      <c r="AE46">
        <v>27</v>
      </c>
      <c r="AF46">
        <v>28</v>
      </c>
      <c r="AG46">
        <v>20</v>
      </c>
      <c r="AH46">
        <v>11</v>
      </c>
      <c r="AI46">
        <v>64.52</v>
      </c>
    </row>
    <row r="47" spans="1:35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20</v>
      </c>
      <c r="N47">
        <v>0</v>
      </c>
      <c r="O47">
        <v>2.39</v>
      </c>
      <c r="P47">
        <v>46</v>
      </c>
      <c r="Q47">
        <v>32</v>
      </c>
      <c r="R47">
        <v>25</v>
      </c>
      <c r="S47">
        <v>13</v>
      </c>
      <c r="T47">
        <v>2</v>
      </c>
      <c r="U47">
        <v>3</v>
      </c>
      <c r="V47">
        <v>12</v>
      </c>
      <c r="W47">
        <v>6</v>
      </c>
      <c r="X47">
        <v>6</v>
      </c>
      <c r="Y47">
        <v>0</v>
      </c>
      <c r="Z47">
        <v>0</v>
      </c>
      <c r="AA47">
        <v>0</v>
      </c>
      <c r="AB47">
        <v>6</v>
      </c>
      <c r="AC47">
        <v>7</v>
      </c>
      <c r="AD47">
        <v>38</v>
      </c>
      <c r="AE47">
        <v>27</v>
      </c>
      <c r="AF47">
        <v>15</v>
      </c>
      <c r="AG47">
        <v>46</v>
      </c>
      <c r="AH47">
        <v>63</v>
      </c>
      <c r="AI47">
        <v>42.2</v>
      </c>
    </row>
    <row r="48" spans="1:35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9</v>
      </c>
      <c r="H48">
        <v>17</v>
      </c>
      <c r="I48">
        <v>7</v>
      </c>
      <c r="J48">
        <v>10</v>
      </c>
      <c r="K48">
        <v>26</v>
      </c>
      <c r="L48">
        <v>70.27</v>
      </c>
      <c r="M48">
        <v>98</v>
      </c>
      <c r="N48">
        <v>9.18</v>
      </c>
      <c r="O48">
        <v>8.69</v>
      </c>
      <c r="P48">
        <v>161</v>
      </c>
      <c r="Q48">
        <v>131</v>
      </c>
      <c r="R48">
        <v>85</v>
      </c>
      <c r="S48">
        <v>35</v>
      </c>
      <c r="T48">
        <v>8</v>
      </c>
      <c r="U48">
        <v>14</v>
      </c>
      <c r="V48">
        <v>18</v>
      </c>
      <c r="W48">
        <v>5</v>
      </c>
      <c r="X48">
        <v>4</v>
      </c>
      <c r="Y48">
        <v>0</v>
      </c>
      <c r="Z48">
        <v>1</v>
      </c>
      <c r="AA48">
        <v>7</v>
      </c>
      <c r="AB48">
        <v>24</v>
      </c>
      <c r="AC48">
        <v>16</v>
      </c>
      <c r="AD48">
        <v>31</v>
      </c>
      <c r="AE48">
        <v>21</v>
      </c>
      <c r="AF48">
        <v>25</v>
      </c>
      <c r="AG48">
        <v>303</v>
      </c>
      <c r="AH48">
        <v>306</v>
      </c>
      <c r="AI48">
        <v>49.75</v>
      </c>
    </row>
    <row r="49" spans="1:35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4</v>
      </c>
      <c r="H49">
        <v>9</v>
      </c>
      <c r="I49">
        <v>9</v>
      </c>
      <c r="J49">
        <v>0</v>
      </c>
      <c r="K49">
        <v>13</v>
      </c>
      <c r="L49">
        <v>59.09</v>
      </c>
      <c r="M49">
        <v>40</v>
      </c>
      <c r="N49">
        <v>10</v>
      </c>
      <c r="O49">
        <v>4.38</v>
      </c>
      <c r="P49">
        <v>75</v>
      </c>
      <c r="Q49">
        <v>54</v>
      </c>
      <c r="R49">
        <v>41</v>
      </c>
      <c r="S49">
        <v>20</v>
      </c>
      <c r="T49">
        <v>2</v>
      </c>
      <c r="U49">
        <v>12</v>
      </c>
      <c r="V49">
        <v>6</v>
      </c>
      <c r="W49">
        <v>3</v>
      </c>
      <c r="X49">
        <v>3</v>
      </c>
      <c r="Y49">
        <v>0</v>
      </c>
      <c r="Z49">
        <v>0</v>
      </c>
      <c r="AA49">
        <v>12</v>
      </c>
      <c r="AB49">
        <v>9</v>
      </c>
      <c r="AC49">
        <v>7</v>
      </c>
      <c r="AD49">
        <v>11</v>
      </c>
      <c r="AE49">
        <v>31</v>
      </c>
      <c r="AF49">
        <v>14</v>
      </c>
      <c r="AG49">
        <v>3</v>
      </c>
      <c r="AH49">
        <v>2</v>
      </c>
      <c r="AI49">
        <v>60</v>
      </c>
    </row>
    <row r="50" spans="1:35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2</v>
      </c>
      <c r="H50">
        <v>5</v>
      </c>
      <c r="I50">
        <v>1</v>
      </c>
      <c r="J50">
        <v>4</v>
      </c>
      <c r="K50">
        <v>7</v>
      </c>
      <c r="L50">
        <v>116.67</v>
      </c>
      <c r="M50">
        <v>33</v>
      </c>
      <c r="N50">
        <v>6.06</v>
      </c>
      <c r="O50">
        <v>2.5099999999999998</v>
      </c>
      <c r="P50">
        <v>57</v>
      </c>
      <c r="Q50">
        <v>44</v>
      </c>
      <c r="R50">
        <v>18</v>
      </c>
      <c r="S50">
        <v>9</v>
      </c>
      <c r="T50">
        <v>6</v>
      </c>
      <c r="U50">
        <v>4</v>
      </c>
      <c r="V50">
        <v>26</v>
      </c>
      <c r="W50">
        <v>6</v>
      </c>
      <c r="X50">
        <v>3</v>
      </c>
      <c r="Y50">
        <v>2</v>
      </c>
      <c r="Z50">
        <v>1</v>
      </c>
      <c r="AA50">
        <v>6</v>
      </c>
      <c r="AB50">
        <v>2</v>
      </c>
      <c r="AC50">
        <v>6</v>
      </c>
      <c r="AD50">
        <v>36</v>
      </c>
      <c r="AE50">
        <v>19</v>
      </c>
      <c r="AF50">
        <v>3</v>
      </c>
      <c r="AG50">
        <v>0</v>
      </c>
      <c r="AH50">
        <v>1</v>
      </c>
      <c r="AI50">
        <v>0</v>
      </c>
    </row>
    <row r="51" spans="1:35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10</v>
      </c>
      <c r="H51">
        <v>0</v>
      </c>
      <c r="I51">
        <v>0</v>
      </c>
      <c r="J51">
        <v>0</v>
      </c>
      <c r="K51">
        <v>10</v>
      </c>
      <c r="L51">
        <v>58.82</v>
      </c>
      <c r="M51">
        <v>55</v>
      </c>
      <c r="N51">
        <v>18.18</v>
      </c>
      <c r="O51">
        <v>6.54</v>
      </c>
      <c r="P51">
        <v>101</v>
      </c>
      <c r="Q51">
        <v>85</v>
      </c>
      <c r="R51">
        <v>53</v>
      </c>
      <c r="S51">
        <v>27</v>
      </c>
      <c r="T51">
        <v>1</v>
      </c>
      <c r="U51">
        <v>15</v>
      </c>
      <c r="V51">
        <v>8</v>
      </c>
      <c r="W51">
        <v>4</v>
      </c>
      <c r="X51">
        <v>4</v>
      </c>
      <c r="Y51">
        <v>0</v>
      </c>
      <c r="Z51">
        <v>0</v>
      </c>
      <c r="AA51">
        <v>8</v>
      </c>
      <c r="AB51">
        <v>6</v>
      </c>
      <c r="AC51">
        <v>6</v>
      </c>
      <c r="AD51">
        <v>44</v>
      </c>
      <c r="AE51">
        <v>17</v>
      </c>
      <c r="AF51">
        <v>38</v>
      </c>
      <c r="AG51">
        <v>220</v>
      </c>
      <c r="AH51">
        <v>173</v>
      </c>
      <c r="AI51">
        <v>55.98</v>
      </c>
    </row>
    <row r="52" spans="1:35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4</v>
      </c>
      <c r="H52">
        <v>3</v>
      </c>
      <c r="I52">
        <v>1</v>
      </c>
      <c r="J52">
        <v>2</v>
      </c>
      <c r="K52">
        <v>7</v>
      </c>
      <c r="L52">
        <v>77.78</v>
      </c>
      <c r="M52">
        <v>34</v>
      </c>
      <c r="N52">
        <v>11.76</v>
      </c>
      <c r="O52">
        <v>2.88</v>
      </c>
      <c r="P52">
        <v>53</v>
      </c>
      <c r="Q52">
        <v>45</v>
      </c>
      <c r="R52">
        <v>29</v>
      </c>
      <c r="S52">
        <v>10</v>
      </c>
      <c r="T52">
        <v>0</v>
      </c>
      <c r="U52">
        <v>4</v>
      </c>
      <c r="V52">
        <v>8</v>
      </c>
      <c r="W52">
        <v>4</v>
      </c>
      <c r="X52">
        <v>4</v>
      </c>
      <c r="Y52">
        <v>0</v>
      </c>
      <c r="Z52">
        <v>0</v>
      </c>
      <c r="AA52">
        <v>4</v>
      </c>
      <c r="AB52">
        <v>10</v>
      </c>
      <c r="AC52">
        <v>9</v>
      </c>
      <c r="AD52">
        <v>30</v>
      </c>
      <c r="AE52">
        <v>15</v>
      </c>
      <c r="AF52">
        <v>8</v>
      </c>
      <c r="AG52">
        <v>6</v>
      </c>
      <c r="AH52">
        <v>6</v>
      </c>
      <c r="AI52">
        <v>50</v>
      </c>
    </row>
    <row r="53" spans="1:35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</v>
      </c>
      <c r="H53">
        <v>7</v>
      </c>
      <c r="I53">
        <v>3</v>
      </c>
      <c r="J53">
        <v>4</v>
      </c>
      <c r="K53">
        <v>19</v>
      </c>
      <c r="L53">
        <v>63.33</v>
      </c>
      <c r="M53">
        <v>76</v>
      </c>
      <c r="N53">
        <v>15.79</v>
      </c>
      <c r="O53">
        <v>8.85</v>
      </c>
      <c r="P53">
        <v>150</v>
      </c>
      <c r="Q53">
        <v>114</v>
      </c>
      <c r="R53">
        <v>88</v>
      </c>
      <c r="S53">
        <v>45</v>
      </c>
      <c r="T53">
        <v>7</v>
      </c>
      <c r="U53">
        <v>8</v>
      </c>
      <c r="V53">
        <v>39</v>
      </c>
      <c r="W53">
        <v>18</v>
      </c>
      <c r="X53">
        <v>17</v>
      </c>
      <c r="Y53">
        <v>1</v>
      </c>
      <c r="Z53">
        <v>0</v>
      </c>
      <c r="AA53">
        <v>25</v>
      </c>
      <c r="AB53">
        <v>25</v>
      </c>
      <c r="AC53">
        <v>24</v>
      </c>
      <c r="AD53">
        <v>40</v>
      </c>
      <c r="AE53">
        <v>43</v>
      </c>
      <c r="AF53">
        <v>16</v>
      </c>
      <c r="AG53">
        <v>11</v>
      </c>
      <c r="AH53">
        <v>11</v>
      </c>
      <c r="AI53">
        <v>50</v>
      </c>
    </row>
    <row r="54" spans="1:35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13</v>
      </c>
      <c r="H54">
        <v>14</v>
      </c>
      <c r="I54">
        <v>12</v>
      </c>
      <c r="J54">
        <v>2</v>
      </c>
      <c r="K54">
        <v>27</v>
      </c>
      <c r="L54">
        <v>72.97</v>
      </c>
      <c r="M54">
        <v>133</v>
      </c>
      <c r="N54">
        <v>9.77</v>
      </c>
      <c r="O54">
        <v>12.63</v>
      </c>
      <c r="P54">
        <v>220</v>
      </c>
      <c r="Q54">
        <v>186</v>
      </c>
      <c r="R54">
        <v>119</v>
      </c>
      <c r="S54">
        <v>52</v>
      </c>
      <c r="T54">
        <v>8</v>
      </c>
      <c r="U54">
        <v>24</v>
      </c>
      <c r="V54">
        <v>83</v>
      </c>
      <c r="W54">
        <v>22</v>
      </c>
      <c r="X54">
        <v>14</v>
      </c>
      <c r="Y54">
        <v>5</v>
      </c>
      <c r="Z54">
        <v>3</v>
      </c>
      <c r="AA54">
        <v>30</v>
      </c>
      <c r="AB54">
        <v>15</v>
      </c>
      <c r="AC54">
        <v>24</v>
      </c>
      <c r="AD54">
        <v>112</v>
      </c>
      <c r="AE54">
        <v>35</v>
      </c>
      <c r="AF54">
        <v>17</v>
      </c>
      <c r="AG54">
        <v>39</v>
      </c>
      <c r="AH54">
        <v>37</v>
      </c>
      <c r="AI54">
        <v>51.32</v>
      </c>
    </row>
    <row r="55" spans="1:35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3</v>
      </c>
      <c r="H55">
        <v>1</v>
      </c>
      <c r="I55">
        <v>1</v>
      </c>
      <c r="J55">
        <v>0</v>
      </c>
      <c r="K55">
        <v>4</v>
      </c>
      <c r="L55">
        <v>33.33</v>
      </c>
      <c r="M55">
        <v>44</v>
      </c>
      <c r="N55">
        <v>6.82</v>
      </c>
      <c r="O55">
        <v>3.63</v>
      </c>
      <c r="P55">
        <v>83</v>
      </c>
      <c r="Q55">
        <v>64</v>
      </c>
      <c r="R55">
        <v>43</v>
      </c>
      <c r="S55">
        <v>14</v>
      </c>
      <c r="T55">
        <v>6</v>
      </c>
      <c r="U55">
        <v>7</v>
      </c>
      <c r="V55">
        <v>55</v>
      </c>
      <c r="W55">
        <v>13</v>
      </c>
      <c r="X55">
        <v>5</v>
      </c>
      <c r="Y55">
        <v>7</v>
      </c>
      <c r="Z55">
        <v>1</v>
      </c>
      <c r="AA55">
        <v>12</v>
      </c>
      <c r="AB55">
        <v>10</v>
      </c>
      <c r="AC55">
        <v>9</v>
      </c>
      <c r="AD55">
        <v>88</v>
      </c>
      <c r="AE55">
        <v>30</v>
      </c>
      <c r="AF55">
        <v>15</v>
      </c>
      <c r="AG55">
        <v>2</v>
      </c>
      <c r="AH55">
        <v>5</v>
      </c>
      <c r="AI55">
        <v>28.57</v>
      </c>
    </row>
    <row r="56" spans="1:35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8</v>
      </c>
      <c r="H56">
        <v>19</v>
      </c>
      <c r="I56">
        <v>13</v>
      </c>
      <c r="J56">
        <v>6</v>
      </c>
      <c r="K56">
        <v>27</v>
      </c>
      <c r="L56">
        <v>72.97</v>
      </c>
      <c r="M56">
        <v>91</v>
      </c>
      <c r="N56">
        <v>8.7899999999999991</v>
      </c>
      <c r="O56">
        <v>11</v>
      </c>
      <c r="P56">
        <v>164</v>
      </c>
      <c r="Q56">
        <v>123</v>
      </c>
      <c r="R56">
        <v>115</v>
      </c>
      <c r="S56">
        <v>49</v>
      </c>
      <c r="T56">
        <v>3</v>
      </c>
      <c r="U56">
        <v>13</v>
      </c>
      <c r="V56">
        <v>41</v>
      </c>
      <c r="W56">
        <v>15</v>
      </c>
      <c r="X56">
        <v>13</v>
      </c>
      <c r="Y56">
        <v>1</v>
      </c>
      <c r="Z56">
        <v>1</v>
      </c>
      <c r="AA56">
        <v>19</v>
      </c>
      <c r="AB56">
        <v>25</v>
      </c>
      <c r="AC56">
        <v>19</v>
      </c>
      <c r="AD56">
        <v>19</v>
      </c>
      <c r="AE56">
        <v>70</v>
      </c>
      <c r="AF56">
        <v>19</v>
      </c>
      <c r="AG56">
        <v>18</v>
      </c>
      <c r="AH56">
        <v>23</v>
      </c>
      <c r="AI56">
        <v>43.9</v>
      </c>
    </row>
    <row r="57" spans="1:35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10</v>
      </c>
      <c r="H57">
        <v>8</v>
      </c>
      <c r="I57">
        <v>3</v>
      </c>
      <c r="J57">
        <v>5</v>
      </c>
      <c r="K57">
        <v>18</v>
      </c>
      <c r="L57">
        <v>66.67</v>
      </c>
      <c r="M57">
        <v>65</v>
      </c>
      <c r="N57">
        <v>15.38</v>
      </c>
      <c r="O57">
        <v>7.42</v>
      </c>
      <c r="P57">
        <v>113</v>
      </c>
      <c r="Q57">
        <v>90</v>
      </c>
      <c r="R57">
        <v>73</v>
      </c>
      <c r="S57">
        <v>37</v>
      </c>
      <c r="T57">
        <v>9</v>
      </c>
      <c r="U57">
        <v>8</v>
      </c>
      <c r="V57">
        <v>14</v>
      </c>
      <c r="W57">
        <v>7</v>
      </c>
      <c r="X57">
        <v>7</v>
      </c>
      <c r="Y57">
        <v>0</v>
      </c>
      <c r="Z57">
        <v>0</v>
      </c>
      <c r="AA57">
        <v>5</v>
      </c>
      <c r="AB57">
        <v>11</v>
      </c>
      <c r="AC57">
        <v>15</v>
      </c>
      <c r="AD57">
        <v>5</v>
      </c>
      <c r="AE57">
        <v>16</v>
      </c>
      <c r="AF57">
        <v>8</v>
      </c>
      <c r="AG57">
        <v>2</v>
      </c>
      <c r="AH57">
        <v>7</v>
      </c>
      <c r="AI57">
        <v>22.22</v>
      </c>
    </row>
    <row r="58" spans="1:35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4</v>
      </c>
      <c r="H58">
        <v>4</v>
      </c>
      <c r="I58">
        <v>3</v>
      </c>
      <c r="J58">
        <v>1</v>
      </c>
      <c r="K58">
        <v>8</v>
      </c>
      <c r="L58">
        <v>50</v>
      </c>
      <c r="M58">
        <v>31</v>
      </c>
      <c r="N58">
        <v>12.9</v>
      </c>
      <c r="O58">
        <v>4.54</v>
      </c>
      <c r="P58">
        <v>64</v>
      </c>
      <c r="Q58">
        <v>52</v>
      </c>
      <c r="R58">
        <v>46</v>
      </c>
      <c r="S58">
        <v>25</v>
      </c>
      <c r="T58">
        <v>5</v>
      </c>
      <c r="U58">
        <v>8</v>
      </c>
      <c r="V58">
        <v>24</v>
      </c>
      <c r="W58">
        <v>8</v>
      </c>
      <c r="X58">
        <v>6</v>
      </c>
      <c r="Y58">
        <v>2</v>
      </c>
      <c r="Z58">
        <v>0</v>
      </c>
      <c r="AA58">
        <v>9</v>
      </c>
      <c r="AB58">
        <v>8</v>
      </c>
      <c r="AC58">
        <v>12</v>
      </c>
      <c r="AD58">
        <v>43</v>
      </c>
      <c r="AE58">
        <v>33</v>
      </c>
      <c r="AF58">
        <v>22</v>
      </c>
      <c r="AG58">
        <v>4</v>
      </c>
      <c r="AH58">
        <v>3</v>
      </c>
      <c r="AI58">
        <v>57.14</v>
      </c>
    </row>
    <row r="59" spans="1:35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</v>
      </c>
      <c r="H59">
        <v>15</v>
      </c>
      <c r="I59">
        <v>6</v>
      </c>
      <c r="J59">
        <v>9</v>
      </c>
      <c r="K59">
        <v>30</v>
      </c>
      <c r="L59">
        <v>75</v>
      </c>
      <c r="M59">
        <v>84</v>
      </c>
      <c r="N59">
        <v>17.86</v>
      </c>
      <c r="O59">
        <v>11.04</v>
      </c>
      <c r="P59">
        <v>159</v>
      </c>
      <c r="Q59">
        <v>123</v>
      </c>
      <c r="R59">
        <v>105</v>
      </c>
      <c r="S59">
        <v>51</v>
      </c>
      <c r="T59">
        <v>5</v>
      </c>
      <c r="U59">
        <v>8</v>
      </c>
      <c r="V59">
        <v>2</v>
      </c>
      <c r="W59">
        <v>1</v>
      </c>
      <c r="X59">
        <v>1</v>
      </c>
      <c r="Y59">
        <v>0</v>
      </c>
      <c r="Z59">
        <v>0</v>
      </c>
      <c r="AA59">
        <v>13</v>
      </c>
      <c r="AB59">
        <v>16</v>
      </c>
      <c r="AC59">
        <v>17</v>
      </c>
      <c r="AD59">
        <v>8</v>
      </c>
      <c r="AE59">
        <v>32</v>
      </c>
      <c r="AF59">
        <v>27</v>
      </c>
      <c r="AG59">
        <v>139</v>
      </c>
      <c r="AH59">
        <v>176</v>
      </c>
      <c r="AI59">
        <v>44.13</v>
      </c>
    </row>
    <row r="60" spans="1:35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7</v>
      </c>
      <c r="H60">
        <v>6</v>
      </c>
      <c r="I60">
        <v>4</v>
      </c>
      <c r="J60">
        <v>2</v>
      </c>
      <c r="K60">
        <v>13</v>
      </c>
      <c r="L60">
        <v>54.17</v>
      </c>
      <c r="M60">
        <v>54</v>
      </c>
      <c r="N60">
        <v>12.96</v>
      </c>
      <c r="O60">
        <v>5.58</v>
      </c>
      <c r="P60">
        <v>97</v>
      </c>
      <c r="Q60">
        <v>78</v>
      </c>
      <c r="R60">
        <v>61</v>
      </c>
      <c r="S60">
        <v>30</v>
      </c>
      <c r="T60">
        <v>4</v>
      </c>
      <c r="U60">
        <v>6</v>
      </c>
      <c r="V60">
        <v>28</v>
      </c>
      <c r="W60">
        <v>11</v>
      </c>
      <c r="X60">
        <v>9</v>
      </c>
      <c r="Y60">
        <v>2</v>
      </c>
      <c r="Z60">
        <v>0</v>
      </c>
      <c r="AA60">
        <v>9</v>
      </c>
      <c r="AB60">
        <v>23</v>
      </c>
      <c r="AC60">
        <v>31</v>
      </c>
      <c r="AD60">
        <v>81</v>
      </c>
      <c r="AE60">
        <v>27</v>
      </c>
      <c r="AF60">
        <v>21</v>
      </c>
      <c r="AG60">
        <v>216</v>
      </c>
      <c r="AH60">
        <v>217</v>
      </c>
      <c r="AI60">
        <v>49.88</v>
      </c>
    </row>
    <row r="61" spans="1:35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7</v>
      </c>
      <c r="H61">
        <v>5</v>
      </c>
      <c r="I61">
        <v>3</v>
      </c>
      <c r="J61">
        <v>2</v>
      </c>
      <c r="K61">
        <v>12</v>
      </c>
      <c r="L61">
        <v>75</v>
      </c>
      <c r="M61">
        <v>90</v>
      </c>
      <c r="N61">
        <v>7.78</v>
      </c>
      <c r="O61">
        <v>11.32</v>
      </c>
      <c r="P61">
        <v>170</v>
      </c>
      <c r="Q61">
        <v>122</v>
      </c>
      <c r="R61">
        <v>91</v>
      </c>
      <c r="S61">
        <v>53</v>
      </c>
      <c r="T61">
        <v>5</v>
      </c>
      <c r="U61">
        <v>20</v>
      </c>
      <c r="V61">
        <v>35</v>
      </c>
      <c r="W61">
        <v>15</v>
      </c>
      <c r="X61">
        <v>14</v>
      </c>
      <c r="Y61">
        <v>1</v>
      </c>
      <c r="Z61">
        <v>0</v>
      </c>
      <c r="AA61">
        <v>11</v>
      </c>
      <c r="AB61">
        <v>16</v>
      </c>
      <c r="AC61">
        <v>16</v>
      </c>
      <c r="AD61">
        <v>37</v>
      </c>
      <c r="AE61">
        <v>39</v>
      </c>
      <c r="AF61">
        <v>17</v>
      </c>
      <c r="AG61">
        <v>5</v>
      </c>
      <c r="AH61">
        <v>11</v>
      </c>
      <c r="AI61">
        <v>31.25</v>
      </c>
    </row>
    <row r="62" spans="1:35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3</v>
      </c>
      <c r="H62">
        <v>8</v>
      </c>
      <c r="I62">
        <v>6</v>
      </c>
      <c r="J62">
        <v>2</v>
      </c>
      <c r="K62">
        <v>11</v>
      </c>
      <c r="L62">
        <v>57.89</v>
      </c>
      <c r="M62">
        <v>45</v>
      </c>
      <c r="N62">
        <v>6.67</v>
      </c>
      <c r="O62">
        <v>5.12</v>
      </c>
      <c r="P62">
        <v>75</v>
      </c>
      <c r="Q62">
        <v>59</v>
      </c>
      <c r="R62">
        <v>54</v>
      </c>
      <c r="S62">
        <v>29</v>
      </c>
      <c r="T62">
        <v>4</v>
      </c>
      <c r="U62">
        <v>6</v>
      </c>
      <c r="V62">
        <v>15</v>
      </c>
      <c r="W62">
        <v>6</v>
      </c>
      <c r="X62">
        <v>5</v>
      </c>
      <c r="Y62">
        <v>1</v>
      </c>
      <c r="Z62">
        <v>0</v>
      </c>
      <c r="AA62">
        <v>5</v>
      </c>
      <c r="AB62">
        <v>12</v>
      </c>
      <c r="AC62">
        <v>12</v>
      </c>
      <c r="AD62">
        <v>43</v>
      </c>
      <c r="AE62">
        <v>35</v>
      </c>
      <c r="AF62">
        <v>25</v>
      </c>
      <c r="AG62">
        <v>107</v>
      </c>
      <c r="AH62">
        <v>108</v>
      </c>
      <c r="AI62">
        <v>49.77</v>
      </c>
    </row>
    <row r="63" spans="1:35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6</v>
      </c>
      <c r="H63">
        <v>6</v>
      </c>
      <c r="I63">
        <v>5</v>
      </c>
      <c r="J63">
        <v>1</v>
      </c>
      <c r="K63">
        <v>12</v>
      </c>
      <c r="L63">
        <v>92.31</v>
      </c>
      <c r="M63">
        <v>50</v>
      </c>
      <c r="N63">
        <v>12</v>
      </c>
      <c r="O63">
        <v>4.2699999999999996</v>
      </c>
      <c r="P63">
        <v>88</v>
      </c>
      <c r="Q63">
        <v>65</v>
      </c>
      <c r="R63">
        <v>43</v>
      </c>
      <c r="S63">
        <v>22</v>
      </c>
      <c r="T63">
        <v>4</v>
      </c>
      <c r="U63">
        <v>11</v>
      </c>
      <c r="V63">
        <v>8</v>
      </c>
      <c r="W63">
        <v>4</v>
      </c>
      <c r="X63">
        <v>4</v>
      </c>
      <c r="Y63">
        <v>0</v>
      </c>
      <c r="Z63">
        <v>0</v>
      </c>
      <c r="AA63">
        <v>3</v>
      </c>
      <c r="AB63">
        <v>10</v>
      </c>
      <c r="AC63">
        <v>6</v>
      </c>
      <c r="AD63">
        <v>38</v>
      </c>
      <c r="AE63">
        <v>31</v>
      </c>
      <c r="AF63">
        <v>21</v>
      </c>
      <c r="AG63">
        <v>7</v>
      </c>
      <c r="AH63">
        <v>11</v>
      </c>
      <c r="AI63">
        <v>38.89</v>
      </c>
    </row>
    <row r="64" spans="1:35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</v>
      </c>
      <c r="H64">
        <v>13</v>
      </c>
      <c r="I64">
        <v>10</v>
      </c>
      <c r="J64">
        <v>3</v>
      </c>
      <c r="K64">
        <v>26</v>
      </c>
      <c r="L64">
        <v>65</v>
      </c>
      <c r="M64">
        <v>71</v>
      </c>
      <c r="N64">
        <v>18.309999999999999</v>
      </c>
      <c r="O64">
        <v>7.61</v>
      </c>
      <c r="P64">
        <v>155</v>
      </c>
      <c r="Q64">
        <v>106</v>
      </c>
      <c r="R64">
        <v>91</v>
      </c>
      <c r="S64">
        <v>31</v>
      </c>
      <c r="T64">
        <v>7</v>
      </c>
      <c r="U64">
        <v>11</v>
      </c>
      <c r="V64">
        <v>2</v>
      </c>
      <c r="W64">
        <v>1</v>
      </c>
      <c r="X64">
        <v>1</v>
      </c>
      <c r="Y64">
        <v>0</v>
      </c>
      <c r="Z64">
        <v>0</v>
      </c>
      <c r="AA64">
        <v>4</v>
      </c>
      <c r="AB64">
        <v>13</v>
      </c>
      <c r="AC64">
        <v>16</v>
      </c>
      <c r="AD64">
        <v>20</v>
      </c>
      <c r="AE64">
        <v>15</v>
      </c>
      <c r="AF64">
        <v>16</v>
      </c>
      <c r="AG64">
        <v>6</v>
      </c>
      <c r="AH64">
        <v>9</v>
      </c>
      <c r="AI64">
        <v>40</v>
      </c>
    </row>
    <row r="65" spans="1:35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1</v>
      </c>
      <c r="H65">
        <v>2</v>
      </c>
      <c r="I65">
        <v>0</v>
      </c>
      <c r="J65">
        <v>2</v>
      </c>
      <c r="K65">
        <v>3</v>
      </c>
      <c r="L65">
        <v>50</v>
      </c>
      <c r="M65">
        <v>22</v>
      </c>
      <c r="N65">
        <v>4.55</v>
      </c>
      <c r="O65">
        <v>2.4900000000000002</v>
      </c>
      <c r="P65">
        <v>38</v>
      </c>
      <c r="Q65">
        <v>32</v>
      </c>
      <c r="R65">
        <v>19</v>
      </c>
      <c r="S65">
        <v>11</v>
      </c>
      <c r="T65">
        <v>2</v>
      </c>
      <c r="U65">
        <v>2</v>
      </c>
      <c r="V65">
        <v>4</v>
      </c>
      <c r="W65">
        <v>2</v>
      </c>
      <c r="X65">
        <v>2</v>
      </c>
      <c r="Y65">
        <v>0</v>
      </c>
      <c r="Z65">
        <v>0</v>
      </c>
      <c r="AA65">
        <v>3</v>
      </c>
      <c r="AB65">
        <v>3</v>
      </c>
      <c r="AC65">
        <v>4</v>
      </c>
      <c r="AD65">
        <v>25</v>
      </c>
      <c r="AE65">
        <v>19</v>
      </c>
      <c r="AF65">
        <v>9</v>
      </c>
      <c r="AG65">
        <v>3</v>
      </c>
      <c r="AH65">
        <v>4</v>
      </c>
      <c r="AI65">
        <v>42.86</v>
      </c>
    </row>
    <row r="66" spans="1:35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</v>
      </c>
      <c r="H66">
        <v>10</v>
      </c>
      <c r="I66">
        <v>6</v>
      </c>
      <c r="J66">
        <v>4</v>
      </c>
      <c r="K66">
        <v>23</v>
      </c>
      <c r="L66">
        <v>85.19</v>
      </c>
      <c r="M66">
        <v>107</v>
      </c>
      <c r="N66">
        <v>12.15</v>
      </c>
      <c r="O66">
        <v>11.54</v>
      </c>
      <c r="P66">
        <v>181</v>
      </c>
      <c r="Q66">
        <v>143</v>
      </c>
      <c r="R66">
        <v>131</v>
      </c>
      <c r="S66">
        <v>63</v>
      </c>
      <c r="T66">
        <v>7</v>
      </c>
      <c r="U66">
        <v>16</v>
      </c>
      <c r="V66">
        <v>10</v>
      </c>
      <c r="W66">
        <v>5</v>
      </c>
      <c r="X66">
        <v>5</v>
      </c>
      <c r="Y66">
        <v>0</v>
      </c>
      <c r="Z66">
        <v>0</v>
      </c>
      <c r="AA66">
        <v>10</v>
      </c>
      <c r="AB66">
        <v>18</v>
      </c>
      <c r="AC66">
        <v>24</v>
      </c>
      <c r="AD66">
        <v>18</v>
      </c>
      <c r="AE66">
        <v>24</v>
      </c>
      <c r="AF66">
        <v>22</v>
      </c>
      <c r="AG66">
        <v>242</v>
      </c>
      <c r="AH66">
        <v>257</v>
      </c>
      <c r="AI66">
        <v>48.5</v>
      </c>
    </row>
    <row r="67" spans="1:35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8</v>
      </c>
      <c r="H67">
        <v>11</v>
      </c>
      <c r="I67">
        <v>4</v>
      </c>
      <c r="J67">
        <v>7</v>
      </c>
      <c r="K67">
        <v>19</v>
      </c>
      <c r="L67">
        <v>57.58</v>
      </c>
      <c r="M67">
        <v>76</v>
      </c>
      <c r="N67">
        <v>10.53</v>
      </c>
      <c r="O67">
        <v>8.6199999999999992</v>
      </c>
      <c r="P67">
        <v>123</v>
      </c>
      <c r="Q67">
        <v>106</v>
      </c>
      <c r="R67">
        <v>87</v>
      </c>
      <c r="S67">
        <v>39</v>
      </c>
      <c r="T67">
        <v>5</v>
      </c>
      <c r="U67">
        <v>10</v>
      </c>
      <c r="V67">
        <v>6</v>
      </c>
      <c r="W67">
        <v>3</v>
      </c>
      <c r="X67">
        <v>3</v>
      </c>
      <c r="Y67">
        <v>0</v>
      </c>
      <c r="Z67">
        <v>0</v>
      </c>
      <c r="AA67">
        <v>5</v>
      </c>
      <c r="AB67">
        <v>12</v>
      </c>
      <c r="AC67">
        <v>14</v>
      </c>
      <c r="AD67">
        <v>20</v>
      </c>
      <c r="AE67">
        <v>25</v>
      </c>
      <c r="AF67">
        <v>17</v>
      </c>
      <c r="AG67">
        <v>0</v>
      </c>
      <c r="AH67">
        <v>1</v>
      </c>
      <c r="AI67">
        <v>0</v>
      </c>
    </row>
    <row r="68" spans="1:35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4</v>
      </c>
      <c r="H68">
        <v>9</v>
      </c>
      <c r="I68">
        <v>6</v>
      </c>
      <c r="J68">
        <v>3</v>
      </c>
      <c r="K68">
        <v>13</v>
      </c>
      <c r="L68">
        <v>76.47</v>
      </c>
      <c r="M68">
        <v>30</v>
      </c>
      <c r="N68">
        <v>13.33</v>
      </c>
      <c r="O68">
        <v>3.7</v>
      </c>
      <c r="P68">
        <v>59</v>
      </c>
      <c r="Q68">
        <v>46</v>
      </c>
      <c r="R68">
        <v>39</v>
      </c>
      <c r="S68">
        <v>18</v>
      </c>
      <c r="T68">
        <v>4</v>
      </c>
      <c r="U68">
        <v>5</v>
      </c>
      <c r="V68">
        <v>10</v>
      </c>
      <c r="W68">
        <v>5</v>
      </c>
      <c r="X68">
        <v>5</v>
      </c>
      <c r="Y68">
        <v>0</v>
      </c>
      <c r="Z68">
        <v>0</v>
      </c>
      <c r="AA68">
        <v>7</v>
      </c>
      <c r="AB68">
        <v>15</v>
      </c>
      <c r="AC68">
        <v>16</v>
      </c>
      <c r="AD68">
        <v>130</v>
      </c>
      <c r="AE68">
        <v>28</v>
      </c>
      <c r="AF68">
        <v>26</v>
      </c>
      <c r="AG68">
        <v>9</v>
      </c>
      <c r="AH68">
        <v>16</v>
      </c>
      <c r="AI68">
        <v>36</v>
      </c>
    </row>
    <row r="69" spans="1:35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7</v>
      </c>
      <c r="H69">
        <v>7</v>
      </c>
      <c r="I69">
        <v>4</v>
      </c>
      <c r="J69">
        <v>3</v>
      </c>
      <c r="K69">
        <v>14</v>
      </c>
      <c r="L69">
        <v>48.28</v>
      </c>
      <c r="M69">
        <v>66</v>
      </c>
      <c r="N69">
        <v>10.61</v>
      </c>
      <c r="O69">
        <v>7.08</v>
      </c>
      <c r="P69">
        <v>116</v>
      </c>
      <c r="Q69">
        <v>90</v>
      </c>
      <c r="R69">
        <v>72</v>
      </c>
      <c r="S69">
        <v>34</v>
      </c>
      <c r="T69">
        <v>4</v>
      </c>
      <c r="U69">
        <v>14</v>
      </c>
      <c r="V69">
        <v>14</v>
      </c>
      <c r="W69">
        <v>7</v>
      </c>
      <c r="X69">
        <v>7</v>
      </c>
      <c r="Y69">
        <v>0</v>
      </c>
      <c r="Z69">
        <v>0</v>
      </c>
      <c r="AA69">
        <v>8</v>
      </c>
      <c r="AB69">
        <v>7</v>
      </c>
      <c r="AC69">
        <v>9</v>
      </c>
      <c r="AD69">
        <v>32</v>
      </c>
      <c r="AE69">
        <v>57</v>
      </c>
      <c r="AF69">
        <v>10</v>
      </c>
      <c r="AG69">
        <v>39</v>
      </c>
      <c r="AH69">
        <v>33</v>
      </c>
      <c r="AI69">
        <v>54.17</v>
      </c>
    </row>
    <row r="70" spans="1:35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10</v>
      </c>
      <c r="H70">
        <v>10</v>
      </c>
      <c r="I70">
        <v>3</v>
      </c>
      <c r="J70">
        <v>7</v>
      </c>
      <c r="K70">
        <v>20</v>
      </c>
      <c r="L70">
        <v>80</v>
      </c>
      <c r="M70">
        <v>105</v>
      </c>
      <c r="N70">
        <v>9.52</v>
      </c>
      <c r="O70">
        <v>9.44</v>
      </c>
      <c r="P70">
        <v>170</v>
      </c>
      <c r="Q70">
        <v>135</v>
      </c>
      <c r="R70">
        <v>98</v>
      </c>
      <c r="S70">
        <v>51</v>
      </c>
      <c r="T70">
        <v>7</v>
      </c>
      <c r="U70">
        <v>16</v>
      </c>
      <c r="V70">
        <v>16</v>
      </c>
      <c r="W70">
        <v>8</v>
      </c>
      <c r="X70">
        <v>8</v>
      </c>
      <c r="Y70">
        <v>0</v>
      </c>
      <c r="Z70">
        <v>0</v>
      </c>
      <c r="AA70">
        <v>9</v>
      </c>
      <c r="AB70">
        <v>11</v>
      </c>
      <c r="AC70">
        <v>6</v>
      </c>
      <c r="AD70">
        <v>8</v>
      </c>
      <c r="AE70">
        <v>14</v>
      </c>
      <c r="AF70">
        <v>23</v>
      </c>
      <c r="AG70">
        <v>3</v>
      </c>
      <c r="AH70">
        <v>6</v>
      </c>
      <c r="AI70">
        <v>33.33</v>
      </c>
    </row>
    <row r="71" spans="1:35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5</v>
      </c>
      <c r="H71">
        <v>2</v>
      </c>
      <c r="I71">
        <v>1</v>
      </c>
      <c r="J71">
        <v>1</v>
      </c>
      <c r="K71">
        <v>7</v>
      </c>
      <c r="L71">
        <v>46.67</v>
      </c>
      <c r="M71">
        <v>81</v>
      </c>
      <c r="N71">
        <v>6.17</v>
      </c>
      <c r="O71">
        <v>7.48</v>
      </c>
      <c r="P71">
        <v>158</v>
      </c>
      <c r="Q71">
        <v>118</v>
      </c>
      <c r="R71">
        <v>83</v>
      </c>
      <c r="S71">
        <v>28</v>
      </c>
      <c r="T71">
        <v>6</v>
      </c>
      <c r="U71">
        <v>23</v>
      </c>
      <c r="V71">
        <v>10</v>
      </c>
      <c r="W71">
        <v>5</v>
      </c>
      <c r="X71">
        <v>5</v>
      </c>
      <c r="Y71">
        <v>0</v>
      </c>
      <c r="Z71">
        <v>0</v>
      </c>
      <c r="AA71">
        <v>4</v>
      </c>
      <c r="AB71">
        <v>11</v>
      </c>
      <c r="AC71">
        <v>9</v>
      </c>
      <c r="AD71">
        <v>83</v>
      </c>
      <c r="AE71">
        <v>39</v>
      </c>
      <c r="AF71">
        <v>12</v>
      </c>
      <c r="AG71">
        <v>1</v>
      </c>
      <c r="AH71">
        <v>6</v>
      </c>
      <c r="AI71">
        <v>14.29</v>
      </c>
    </row>
    <row r="72" spans="1:35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</v>
      </c>
      <c r="H72">
        <v>16</v>
      </c>
      <c r="I72">
        <v>10</v>
      </c>
      <c r="J72">
        <v>6</v>
      </c>
      <c r="K72">
        <v>29</v>
      </c>
      <c r="L72">
        <v>76.319999999999993</v>
      </c>
      <c r="M72">
        <v>107</v>
      </c>
      <c r="N72">
        <v>12.15</v>
      </c>
      <c r="O72">
        <v>10.86</v>
      </c>
      <c r="P72">
        <v>231</v>
      </c>
      <c r="Q72">
        <v>154</v>
      </c>
      <c r="R72">
        <v>117</v>
      </c>
      <c r="S72">
        <v>44</v>
      </c>
      <c r="T72">
        <v>10</v>
      </c>
      <c r="U72">
        <v>16</v>
      </c>
      <c r="V72">
        <v>14</v>
      </c>
      <c r="W72">
        <v>7</v>
      </c>
      <c r="X72">
        <v>7</v>
      </c>
      <c r="Y72">
        <v>0</v>
      </c>
      <c r="Z72">
        <v>0</v>
      </c>
      <c r="AA72">
        <v>4</v>
      </c>
      <c r="AB72">
        <v>19</v>
      </c>
      <c r="AC72">
        <v>23</v>
      </c>
      <c r="AD72">
        <v>24</v>
      </c>
      <c r="AE72">
        <v>60</v>
      </c>
      <c r="AF72">
        <v>12</v>
      </c>
      <c r="AG72">
        <v>21</v>
      </c>
      <c r="AH72">
        <v>29</v>
      </c>
      <c r="AI72">
        <v>42</v>
      </c>
    </row>
    <row r="73" spans="1:35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4</v>
      </c>
      <c r="H73">
        <v>6</v>
      </c>
      <c r="I73">
        <v>5</v>
      </c>
      <c r="J73">
        <v>1</v>
      </c>
      <c r="K73">
        <v>10</v>
      </c>
      <c r="L73">
        <v>90.91</v>
      </c>
      <c r="M73">
        <v>40</v>
      </c>
      <c r="N73">
        <v>10</v>
      </c>
      <c r="O73">
        <v>5.05</v>
      </c>
      <c r="P73">
        <v>67</v>
      </c>
      <c r="Q73">
        <v>52</v>
      </c>
      <c r="R73">
        <v>39</v>
      </c>
      <c r="S73">
        <v>24</v>
      </c>
      <c r="T73">
        <v>5</v>
      </c>
      <c r="U73">
        <v>11</v>
      </c>
      <c r="V73">
        <v>14</v>
      </c>
      <c r="W73">
        <v>7</v>
      </c>
      <c r="X73">
        <v>7</v>
      </c>
      <c r="Y73">
        <v>0</v>
      </c>
      <c r="Z73">
        <v>0</v>
      </c>
      <c r="AA73">
        <v>5</v>
      </c>
      <c r="AB73">
        <v>7</v>
      </c>
      <c r="AC73">
        <v>8</v>
      </c>
      <c r="AD73">
        <v>67</v>
      </c>
      <c r="AE73">
        <v>40</v>
      </c>
      <c r="AF73">
        <v>27</v>
      </c>
      <c r="AG73">
        <v>177</v>
      </c>
      <c r="AH73">
        <v>161</v>
      </c>
      <c r="AI73">
        <v>52.37</v>
      </c>
    </row>
    <row r="74" spans="1:35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9</v>
      </c>
      <c r="H74">
        <v>20</v>
      </c>
      <c r="I74">
        <v>12</v>
      </c>
      <c r="J74">
        <v>8</v>
      </c>
      <c r="K74">
        <v>29</v>
      </c>
      <c r="L74">
        <v>65.91</v>
      </c>
      <c r="M74">
        <v>57</v>
      </c>
      <c r="N74">
        <v>15.79</v>
      </c>
      <c r="O74">
        <v>5.32</v>
      </c>
      <c r="P74">
        <v>101</v>
      </c>
      <c r="Q74">
        <v>74</v>
      </c>
      <c r="R74">
        <v>50</v>
      </c>
      <c r="S74">
        <v>22</v>
      </c>
      <c r="T74">
        <v>1</v>
      </c>
      <c r="U74">
        <v>12</v>
      </c>
      <c r="V74">
        <v>14</v>
      </c>
      <c r="W74">
        <v>7</v>
      </c>
      <c r="X74">
        <v>7</v>
      </c>
      <c r="Y74">
        <v>0</v>
      </c>
      <c r="Z74">
        <v>0</v>
      </c>
      <c r="AA74">
        <v>4</v>
      </c>
      <c r="AB74">
        <v>23</v>
      </c>
      <c r="AC74">
        <v>28</v>
      </c>
      <c r="AD74">
        <v>6</v>
      </c>
      <c r="AE74">
        <v>40</v>
      </c>
      <c r="AF74">
        <v>18</v>
      </c>
      <c r="AG74">
        <v>252</v>
      </c>
      <c r="AH74">
        <v>285</v>
      </c>
      <c r="AI74">
        <v>46.93</v>
      </c>
    </row>
    <row r="75" spans="1:35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4</v>
      </c>
      <c r="H75">
        <v>8</v>
      </c>
      <c r="I75">
        <v>6</v>
      </c>
      <c r="J75">
        <v>2</v>
      </c>
      <c r="K75">
        <v>12</v>
      </c>
      <c r="L75">
        <v>57.14</v>
      </c>
      <c r="M75">
        <v>40</v>
      </c>
      <c r="N75">
        <v>10</v>
      </c>
      <c r="O75">
        <v>3.86</v>
      </c>
      <c r="P75">
        <v>71</v>
      </c>
      <c r="Q75">
        <v>57</v>
      </c>
      <c r="R75">
        <v>45</v>
      </c>
      <c r="S75">
        <v>23</v>
      </c>
      <c r="T75">
        <v>1</v>
      </c>
      <c r="U75">
        <v>0</v>
      </c>
      <c r="V75">
        <v>19</v>
      </c>
      <c r="W75">
        <v>4</v>
      </c>
      <c r="X75">
        <v>2</v>
      </c>
      <c r="Y75">
        <v>1</v>
      </c>
      <c r="Z75">
        <v>1</v>
      </c>
      <c r="AA75">
        <v>11</v>
      </c>
      <c r="AB75">
        <v>10</v>
      </c>
      <c r="AC75">
        <v>11</v>
      </c>
      <c r="AD75">
        <v>22</v>
      </c>
      <c r="AE75">
        <v>29</v>
      </c>
      <c r="AF75">
        <v>23</v>
      </c>
      <c r="AG75">
        <v>249</v>
      </c>
      <c r="AH75">
        <v>248</v>
      </c>
      <c r="AI75">
        <v>50.1</v>
      </c>
    </row>
    <row r="76" spans="1:35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11</v>
      </c>
      <c r="H76">
        <v>17</v>
      </c>
      <c r="I76">
        <v>7</v>
      </c>
      <c r="J76">
        <v>10</v>
      </c>
      <c r="K76">
        <v>28</v>
      </c>
      <c r="L76">
        <v>90.32</v>
      </c>
      <c r="M76">
        <v>70</v>
      </c>
      <c r="N76">
        <v>15.71</v>
      </c>
      <c r="O76">
        <v>7.6</v>
      </c>
      <c r="P76">
        <v>119</v>
      </c>
      <c r="Q76">
        <v>97</v>
      </c>
      <c r="R76">
        <v>75</v>
      </c>
      <c r="S76">
        <v>39</v>
      </c>
      <c r="T76">
        <v>5</v>
      </c>
      <c r="U76">
        <v>16</v>
      </c>
      <c r="V76">
        <v>20</v>
      </c>
      <c r="W76">
        <v>10</v>
      </c>
      <c r="X76">
        <v>10</v>
      </c>
      <c r="Y76">
        <v>0</v>
      </c>
      <c r="Z76">
        <v>0</v>
      </c>
      <c r="AA76">
        <v>12</v>
      </c>
      <c r="AB76">
        <v>15</v>
      </c>
      <c r="AC76">
        <v>25</v>
      </c>
      <c r="AD76">
        <v>41</v>
      </c>
      <c r="AE76">
        <v>32</v>
      </c>
      <c r="AF76">
        <v>23</v>
      </c>
      <c r="AG76">
        <v>299</v>
      </c>
      <c r="AH76">
        <v>280</v>
      </c>
      <c r="AI76">
        <v>51.64</v>
      </c>
    </row>
    <row r="77" spans="1:35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10</v>
      </c>
      <c r="H77">
        <v>9</v>
      </c>
      <c r="I77">
        <v>3</v>
      </c>
      <c r="J77">
        <v>6</v>
      </c>
      <c r="K77">
        <v>19</v>
      </c>
      <c r="L77">
        <v>61.29</v>
      </c>
      <c r="M77">
        <v>81</v>
      </c>
      <c r="N77">
        <v>12.35</v>
      </c>
      <c r="O77">
        <v>9.52</v>
      </c>
      <c r="P77">
        <v>140</v>
      </c>
      <c r="Q77">
        <v>123</v>
      </c>
      <c r="R77">
        <v>88</v>
      </c>
      <c r="S77">
        <v>54</v>
      </c>
      <c r="T77">
        <v>6</v>
      </c>
      <c r="U77">
        <v>11</v>
      </c>
      <c r="V77">
        <v>14</v>
      </c>
      <c r="W77">
        <v>7</v>
      </c>
      <c r="X77">
        <v>7</v>
      </c>
      <c r="Y77">
        <v>0</v>
      </c>
      <c r="Z77">
        <v>0</v>
      </c>
      <c r="AA77">
        <v>7</v>
      </c>
      <c r="AB77">
        <v>13</v>
      </c>
      <c r="AC77">
        <v>6</v>
      </c>
      <c r="AD77">
        <v>40</v>
      </c>
      <c r="AE77">
        <v>19</v>
      </c>
      <c r="AF77">
        <v>8</v>
      </c>
      <c r="AG77">
        <v>21</v>
      </c>
      <c r="AH77">
        <v>28</v>
      </c>
      <c r="AI77">
        <v>42.86</v>
      </c>
    </row>
    <row r="78" spans="1:35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0</v>
      </c>
      <c r="H78">
        <v>4</v>
      </c>
      <c r="I78">
        <v>2</v>
      </c>
      <c r="J78">
        <v>2</v>
      </c>
      <c r="K78">
        <v>4</v>
      </c>
      <c r="L78">
        <v>57.14</v>
      </c>
      <c r="M78">
        <v>10</v>
      </c>
      <c r="N78">
        <v>0</v>
      </c>
      <c r="O78">
        <v>0.95</v>
      </c>
      <c r="P78">
        <v>17</v>
      </c>
      <c r="Q78">
        <v>13</v>
      </c>
      <c r="R78">
        <v>12</v>
      </c>
      <c r="S78">
        <v>4</v>
      </c>
      <c r="T78">
        <v>0</v>
      </c>
      <c r="U78">
        <v>1</v>
      </c>
      <c r="V78">
        <v>2</v>
      </c>
      <c r="W78">
        <v>1</v>
      </c>
      <c r="X78">
        <v>1</v>
      </c>
      <c r="Y78">
        <v>0</v>
      </c>
      <c r="Z78">
        <v>0</v>
      </c>
      <c r="AA78">
        <v>1</v>
      </c>
      <c r="AB78">
        <v>4</v>
      </c>
      <c r="AC78">
        <v>5</v>
      </c>
      <c r="AD78">
        <v>7</v>
      </c>
      <c r="AE78">
        <v>8</v>
      </c>
      <c r="AF78">
        <v>4</v>
      </c>
      <c r="AG78">
        <v>58</v>
      </c>
      <c r="AH78">
        <v>44</v>
      </c>
      <c r="AI78">
        <v>56.86</v>
      </c>
    </row>
    <row r="79" spans="1:35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</v>
      </c>
      <c r="H79">
        <v>4</v>
      </c>
      <c r="I79">
        <v>3</v>
      </c>
      <c r="J79">
        <v>1</v>
      </c>
      <c r="K79">
        <v>5</v>
      </c>
      <c r="L79">
        <v>62.5</v>
      </c>
      <c r="M79">
        <v>27</v>
      </c>
      <c r="N79">
        <v>3.7</v>
      </c>
      <c r="O79">
        <v>2.85</v>
      </c>
      <c r="P79">
        <v>49</v>
      </c>
      <c r="Q79">
        <v>35</v>
      </c>
      <c r="R79">
        <v>24</v>
      </c>
      <c r="S79">
        <v>12</v>
      </c>
      <c r="T79">
        <v>0</v>
      </c>
      <c r="U79">
        <v>4</v>
      </c>
      <c r="V79">
        <v>4</v>
      </c>
      <c r="W79">
        <v>2</v>
      </c>
      <c r="X79">
        <v>2</v>
      </c>
      <c r="Y79">
        <v>0</v>
      </c>
      <c r="Z79">
        <v>0</v>
      </c>
      <c r="AA79">
        <v>1</v>
      </c>
      <c r="AB79">
        <v>9</v>
      </c>
      <c r="AC79">
        <v>9</v>
      </c>
      <c r="AD79">
        <v>8</v>
      </c>
      <c r="AE79">
        <v>17</v>
      </c>
      <c r="AF79">
        <v>11</v>
      </c>
      <c r="AG79">
        <v>135</v>
      </c>
      <c r="AH79">
        <v>98</v>
      </c>
      <c r="AI79">
        <v>57.94</v>
      </c>
    </row>
    <row r="80" spans="1:35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</v>
      </c>
      <c r="H80">
        <v>7</v>
      </c>
      <c r="I80">
        <v>4</v>
      </c>
      <c r="J80">
        <v>3</v>
      </c>
      <c r="K80">
        <v>8</v>
      </c>
      <c r="L80">
        <v>50</v>
      </c>
      <c r="M80">
        <v>49</v>
      </c>
      <c r="N80">
        <v>2.04</v>
      </c>
      <c r="O80">
        <v>4.58</v>
      </c>
      <c r="P80">
        <v>76</v>
      </c>
      <c r="Q80">
        <v>67</v>
      </c>
      <c r="R80">
        <v>41</v>
      </c>
      <c r="S80">
        <v>21</v>
      </c>
      <c r="T80">
        <v>3</v>
      </c>
      <c r="U80">
        <v>10</v>
      </c>
      <c r="V80">
        <v>24</v>
      </c>
      <c r="W80">
        <v>9</v>
      </c>
      <c r="X80">
        <v>7</v>
      </c>
      <c r="Y80">
        <v>2</v>
      </c>
      <c r="Z80">
        <v>0</v>
      </c>
      <c r="AA80">
        <v>14</v>
      </c>
      <c r="AB80">
        <v>15</v>
      </c>
      <c r="AC80">
        <v>7</v>
      </c>
      <c r="AD80">
        <v>50</v>
      </c>
      <c r="AE80">
        <v>22</v>
      </c>
      <c r="AF80">
        <v>14</v>
      </c>
      <c r="AG80">
        <v>52</v>
      </c>
      <c r="AH80">
        <v>79</v>
      </c>
      <c r="AI80">
        <v>39.69</v>
      </c>
    </row>
    <row r="81" spans="1:35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11</v>
      </c>
      <c r="H81">
        <v>15</v>
      </c>
      <c r="I81">
        <v>8</v>
      </c>
      <c r="J81">
        <v>7</v>
      </c>
      <c r="K81">
        <v>26</v>
      </c>
      <c r="L81">
        <v>72.22</v>
      </c>
      <c r="M81">
        <v>77</v>
      </c>
      <c r="N81">
        <v>14.29</v>
      </c>
      <c r="O81">
        <v>7.48</v>
      </c>
      <c r="P81">
        <v>144</v>
      </c>
      <c r="Q81">
        <v>99</v>
      </c>
      <c r="R81">
        <v>77</v>
      </c>
      <c r="S81">
        <v>35</v>
      </c>
      <c r="T81">
        <v>7</v>
      </c>
      <c r="U81">
        <v>12</v>
      </c>
      <c r="V81">
        <v>16</v>
      </c>
      <c r="W81">
        <v>8</v>
      </c>
      <c r="X81">
        <v>8</v>
      </c>
      <c r="Y81">
        <v>0</v>
      </c>
      <c r="Z81">
        <v>0</v>
      </c>
      <c r="AA81">
        <v>12</v>
      </c>
      <c r="AB81">
        <v>13</v>
      </c>
      <c r="AC81">
        <v>24</v>
      </c>
      <c r="AD81">
        <v>15</v>
      </c>
      <c r="AE81">
        <v>29</v>
      </c>
      <c r="AF81">
        <v>10</v>
      </c>
      <c r="AG81">
        <v>174</v>
      </c>
      <c r="AH81">
        <v>147</v>
      </c>
      <c r="AI81">
        <v>54.21</v>
      </c>
    </row>
    <row r="82" spans="1:35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13</v>
      </c>
      <c r="H82">
        <v>10</v>
      </c>
      <c r="I82">
        <v>6</v>
      </c>
      <c r="J82">
        <v>4</v>
      </c>
      <c r="K82">
        <v>23</v>
      </c>
      <c r="L82">
        <v>85.19</v>
      </c>
      <c r="M82">
        <v>101</v>
      </c>
      <c r="N82">
        <v>12.87</v>
      </c>
      <c r="O82">
        <v>8.16</v>
      </c>
      <c r="P82">
        <v>179</v>
      </c>
      <c r="Q82">
        <v>139</v>
      </c>
      <c r="R82">
        <v>95</v>
      </c>
      <c r="S82">
        <v>30</v>
      </c>
      <c r="T82">
        <v>4</v>
      </c>
      <c r="U82">
        <v>15</v>
      </c>
      <c r="V82">
        <v>20</v>
      </c>
      <c r="W82">
        <v>10</v>
      </c>
      <c r="X82">
        <v>10</v>
      </c>
      <c r="Y82">
        <v>0</v>
      </c>
      <c r="Z82">
        <v>0</v>
      </c>
      <c r="AA82">
        <v>23</v>
      </c>
      <c r="AB82">
        <v>21</v>
      </c>
      <c r="AC82">
        <v>21</v>
      </c>
      <c r="AD82">
        <v>9</v>
      </c>
      <c r="AE82">
        <v>50</v>
      </c>
      <c r="AF82">
        <v>14</v>
      </c>
      <c r="AG82">
        <v>16</v>
      </c>
      <c r="AH82">
        <v>21</v>
      </c>
      <c r="AI82">
        <v>43.24</v>
      </c>
    </row>
    <row r="83" spans="1:35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</v>
      </c>
      <c r="H83">
        <v>0</v>
      </c>
      <c r="I83">
        <v>0</v>
      </c>
      <c r="J83">
        <v>0</v>
      </c>
      <c r="K83">
        <v>1</v>
      </c>
      <c r="L83">
        <v>100</v>
      </c>
      <c r="M83">
        <v>19</v>
      </c>
      <c r="N83">
        <v>5.26</v>
      </c>
      <c r="O83">
        <v>1.73</v>
      </c>
      <c r="P83">
        <v>32</v>
      </c>
      <c r="Q83">
        <v>23</v>
      </c>
      <c r="R83">
        <v>18</v>
      </c>
      <c r="S83">
        <v>9</v>
      </c>
      <c r="T83">
        <v>3</v>
      </c>
      <c r="U83">
        <v>2</v>
      </c>
      <c r="V83">
        <v>12</v>
      </c>
      <c r="W83">
        <v>6</v>
      </c>
      <c r="X83">
        <v>6</v>
      </c>
      <c r="Y83">
        <v>0</v>
      </c>
      <c r="Z83">
        <v>0</v>
      </c>
      <c r="AA83">
        <v>3</v>
      </c>
      <c r="AB83">
        <v>3</v>
      </c>
      <c r="AC83">
        <v>6</v>
      </c>
      <c r="AD83">
        <v>13</v>
      </c>
      <c r="AE83">
        <v>13</v>
      </c>
      <c r="AF83">
        <v>6</v>
      </c>
      <c r="AG83">
        <v>63</v>
      </c>
      <c r="AH83">
        <v>70</v>
      </c>
      <c r="AI83">
        <v>47.37</v>
      </c>
    </row>
    <row r="84" spans="1:35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7</v>
      </c>
      <c r="H84">
        <v>10</v>
      </c>
      <c r="I84">
        <v>6</v>
      </c>
      <c r="J84">
        <v>4</v>
      </c>
      <c r="K84">
        <v>17</v>
      </c>
      <c r="L84">
        <v>70.83</v>
      </c>
      <c r="M84">
        <v>112</v>
      </c>
      <c r="N84">
        <v>6.25</v>
      </c>
      <c r="O84">
        <v>10.52</v>
      </c>
      <c r="P84">
        <v>222</v>
      </c>
      <c r="Q84">
        <v>163</v>
      </c>
      <c r="R84">
        <v>101</v>
      </c>
      <c r="S84">
        <v>32</v>
      </c>
      <c r="T84">
        <v>2</v>
      </c>
      <c r="U84">
        <v>16</v>
      </c>
      <c r="V84">
        <v>10</v>
      </c>
      <c r="W84">
        <v>5</v>
      </c>
      <c r="X84">
        <v>5</v>
      </c>
      <c r="Y84">
        <v>0</v>
      </c>
      <c r="Z84">
        <v>0</v>
      </c>
      <c r="AA84">
        <v>12</v>
      </c>
      <c r="AB84">
        <v>15</v>
      </c>
      <c r="AC84">
        <v>18</v>
      </c>
      <c r="AD84">
        <v>31</v>
      </c>
      <c r="AE84">
        <v>28</v>
      </c>
      <c r="AF84">
        <v>6</v>
      </c>
      <c r="AG84">
        <v>5</v>
      </c>
      <c r="AH84">
        <v>6</v>
      </c>
      <c r="AI84">
        <v>45.45</v>
      </c>
    </row>
    <row r="85" spans="1:35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2</v>
      </c>
      <c r="H85">
        <v>3</v>
      </c>
      <c r="I85">
        <v>1</v>
      </c>
      <c r="J85">
        <v>2</v>
      </c>
      <c r="K85">
        <v>5</v>
      </c>
      <c r="L85">
        <v>83.33</v>
      </c>
      <c r="M85">
        <v>43</v>
      </c>
      <c r="N85">
        <v>4.6500000000000004</v>
      </c>
      <c r="O85">
        <v>3.36</v>
      </c>
      <c r="P85">
        <v>70</v>
      </c>
      <c r="Q85">
        <v>54</v>
      </c>
      <c r="R85">
        <v>39</v>
      </c>
      <c r="S85">
        <v>12</v>
      </c>
      <c r="T85">
        <v>3</v>
      </c>
      <c r="U85">
        <v>4</v>
      </c>
      <c r="V85">
        <v>7</v>
      </c>
      <c r="W85">
        <v>2</v>
      </c>
      <c r="X85">
        <v>1</v>
      </c>
      <c r="Y85">
        <v>1</v>
      </c>
      <c r="Z85">
        <v>0</v>
      </c>
      <c r="AA85">
        <v>7</v>
      </c>
      <c r="AB85">
        <v>9</v>
      </c>
      <c r="AC85">
        <v>14</v>
      </c>
      <c r="AD85">
        <v>9</v>
      </c>
      <c r="AE85">
        <v>7</v>
      </c>
      <c r="AF85">
        <v>13</v>
      </c>
      <c r="AG85">
        <v>58</v>
      </c>
      <c r="AH85">
        <v>52</v>
      </c>
      <c r="AI85">
        <v>52.73</v>
      </c>
    </row>
    <row r="86" spans="1:35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7</v>
      </c>
      <c r="H86">
        <v>10</v>
      </c>
      <c r="I86">
        <v>9</v>
      </c>
      <c r="J86">
        <v>1</v>
      </c>
      <c r="K86">
        <v>17</v>
      </c>
      <c r="L86">
        <v>62.96</v>
      </c>
      <c r="M86">
        <v>74</v>
      </c>
      <c r="N86">
        <v>9.4600000000000009</v>
      </c>
      <c r="O86">
        <v>6.91</v>
      </c>
      <c r="P86">
        <v>122</v>
      </c>
      <c r="Q86">
        <v>92</v>
      </c>
      <c r="R86">
        <v>67</v>
      </c>
      <c r="S86">
        <v>35</v>
      </c>
      <c r="T86">
        <v>4</v>
      </c>
      <c r="U86">
        <v>15</v>
      </c>
      <c r="V86">
        <v>6</v>
      </c>
      <c r="W86">
        <v>3</v>
      </c>
      <c r="X86">
        <v>3</v>
      </c>
      <c r="Y86">
        <v>0</v>
      </c>
      <c r="Z86">
        <v>0</v>
      </c>
      <c r="AA86">
        <v>2</v>
      </c>
      <c r="AB86">
        <v>8</v>
      </c>
      <c r="AC86">
        <v>11</v>
      </c>
      <c r="AD86">
        <v>8</v>
      </c>
      <c r="AE86">
        <v>26</v>
      </c>
      <c r="AF86">
        <v>13</v>
      </c>
      <c r="AG86">
        <v>25</v>
      </c>
      <c r="AH86">
        <v>53</v>
      </c>
      <c r="AI86">
        <v>32.049999999999997</v>
      </c>
    </row>
    <row r="87" spans="1:35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7</v>
      </c>
      <c r="H87">
        <v>11</v>
      </c>
      <c r="I87">
        <v>6</v>
      </c>
      <c r="J87">
        <v>5</v>
      </c>
      <c r="K87">
        <v>18</v>
      </c>
      <c r="L87">
        <v>78.260000000000005</v>
      </c>
      <c r="M87">
        <v>68</v>
      </c>
      <c r="N87">
        <v>10.29</v>
      </c>
      <c r="O87">
        <v>7.8</v>
      </c>
      <c r="P87">
        <v>119</v>
      </c>
      <c r="Q87">
        <v>98</v>
      </c>
      <c r="R87">
        <v>79</v>
      </c>
      <c r="S87">
        <v>37</v>
      </c>
      <c r="T87">
        <v>1</v>
      </c>
      <c r="U87">
        <v>11</v>
      </c>
      <c r="V87">
        <v>28</v>
      </c>
      <c r="W87">
        <v>11</v>
      </c>
      <c r="X87">
        <v>9</v>
      </c>
      <c r="Y87">
        <v>2</v>
      </c>
      <c r="Z87">
        <v>0</v>
      </c>
      <c r="AA87">
        <v>7</v>
      </c>
      <c r="AB87">
        <v>9</v>
      </c>
      <c r="AC87">
        <v>4</v>
      </c>
      <c r="AD87">
        <v>47</v>
      </c>
      <c r="AE87">
        <v>28</v>
      </c>
      <c r="AF87">
        <v>37</v>
      </c>
      <c r="AG87">
        <v>174</v>
      </c>
      <c r="AH87">
        <v>212</v>
      </c>
      <c r="AI87">
        <v>45.08</v>
      </c>
    </row>
    <row r="88" spans="1:35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3</v>
      </c>
      <c r="H88">
        <v>8</v>
      </c>
      <c r="I88">
        <v>6</v>
      </c>
      <c r="J88">
        <v>2</v>
      </c>
      <c r="K88">
        <v>11</v>
      </c>
      <c r="L88">
        <v>64.709999999999994</v>
      </c>
      <c r="M88">
        <v>54</v>
      </c>
      <c r="N88">
        <v>5.56</v>
      </c>
      <c r="O88">
        <v>7.78</v>
      </c>
      <c r="P88">
        <v>97</v>
      </c>
      <c r="Q88">
        <v>76</v>
      </c>
      <c r="R88">
        <v>66</v>
      </c>
      <c r="S88">
        <v>44</v>
      </c>
      <c r="T88">
        <v>3</v>
      </c>
      <c r="U88">
        <v>9</v>
      </c>
      <c r="V88">
        <v>50</v>
      </c>
      <c r="W88">
        <v>15</v>
      </c>
      <c r="X88">
        <v>10</v>
      </c>
      <c r="Y88">
        <v>4</v>
      </c>
      <c r="Z88">
        <v>1</v>
      </c>
      <c r="AA88">
        <v>10</v>
      </c>
      <c r="AB88">
        <v>16</v>
      </c>
      <c r="AC88">
        <v>13</v>
      </c>
      <c r="AD88">
        <v>113</v>
      </c>
      <c r="AE88">
        <v>58</v>
      </c>
      <c r="AF88">
        <v>11</v>
      </c>
      <c r="AG88">
        <v>4</v>
      </c>
      <c r="AH88">
        <v>7</v>
      </c>
      <c r="AI88">
        <v>36.36</v>
      </c>
    </row>
    <row r="89" spans="1:35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2</v>
      </c>
      <c r="H89">
        <v>3</v>
      </c>
      <c r="I89">
        <v>3</v>
      </c>
      <c r="J89">
        <v>0</v>
      </c>
      <c r="K89">
        <v>5</v>
      </c>
      <c r="L89">
        <v>71.430000000000007</v>
      </c>
      <c r="M89">
        <v>34</v>
      </c>
      <c r="N89">
        <v>5.88</v>
      </c>
      <c r="O89">
        <v>2.4300000000000002</v>
      </c>
      <c r="P89">
        <v>68</v>
      </c>
      <c r="Q89">
        <v>50</v>
      </c>
      <c r="R89">
        <v>25</v>
      </c>
      <c r="S89">
        <v>10</v>
      </c>
      <c r="T89">
        <v>3</v>
      </c>
      <c r="U89">
        <v>4</v>
      </c>
      <c r="V89">
        <v>4</v>
      </c>
      <c r="W89">
        <v>2</v>
      </c>
      <c r="X89">
        <v>2</v>
      </c>
      <c r="Y89">
        <v>0</v>
      </c>
      <c r="Z89">
        <v>0</v>
      </c>
      <c r="AA89">
        <v>6</v>
      </c>
      <c r="AB89">
        <v>5</v>
      </c>
      <c r="AC89">
        <v>7</v>
      </c>
      <c r="AD89">
        <v>23</v>
      </c>
      <c r="AE89">
        <v>17</v>
      </c>
      <c r="AF89">
        <v>8</v>
      </c>
      <c r="AG89">
        <v>15</v>
      </c>
      <c r="AH89">
        <v>13</v>
      </c>
      <c r="AI89">
        <v>53.57</v>
      </c>
    </row>
    <row r="90" spans="1:35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5</v>
      </c>
      <c r="H90">
        <v>6</v>
      </c>
      <c r="I90">
        <v>6</v>
      </c>
      <c r="J90">
        <v>0</v>
      </c>
      <c r="K90">
        <v>11</v>
      </c>
      <c r="L90">
        <v>68.75</v>
      </c>
      <c r="M90">
        <v>52</v>
      </c>
      <c r="N90">
        <v>9.6199999999999992</v>
      </c>
      <c r="O90">
        <v>6.73</v>
      </c>
      <c r="P90">
        <v>95</v>
      </c>
      <c r="Q90">
        <v>72</v>
      </c>
      <c r="R90">
        <v>71</v>
      </c>
      <c r="S90">
        <v>34</v>
      </c>
      <c r="T90">
        <v>3</v>
      </c>
      <c r="U90">
        <v>9</v>
      </c>
      <c r="V90">
        <v>18</v>
      </c>
      <c r="W90">
        <v>9</v>
      </c>
      <c r="X90">
        <v>9</v>
      </c>
      <c r="Y90">
        <v>0</v>
      </c>
      <c r="Z90">
        <v>0</v>
      </c>
      <c r="AA90">
        <v>10</v>
      </c>
      <c r="AB90">
        <v>8</v>
      </c>
      <c r="AC90">
        <v>11</v>
      </c>
      <c r="AD90">
        <v>72</v>
      </c>
      <c r="AE90">
        <v>39</v>
      </c>
      <c r="AF90">
        <v>24</v>
      </c>
      <c r="AG90">
        <v>244</v>
      </c>
      <c r="AH90">
        <v>232</v>
      </c>
      <c r="AI90">
        <v>51.26</v>
      </c>
    </row>
    <row r="91" spans="1:35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13</v>
      </c>
      <c r="H91">
        <v>8</v>
      </c>
      <c r="I91">
        <v>5</v>
      </c>
      <c r="J91">
        <v>3</v>
      </c>
      <c r="K91">
        <v>21</v>
      </c>
      <c r="L91">
        <v>91.3</v>
      </c>
      <c r="M91">
        <v>79</v>
      </c>
      <c r="N91">
        <v>16.46</v>
      </c>
      <c r="O91">
        <v>8.85</v>
      </c>
      <c r="P91">
        <v>139</v>
      </c>
      <c r="Q91">
        <v>111</v>
      </c>
      <c r="R91">
        <v>89</v>
      </c>
      <c r="S91">
        <v>31</v>
      </c>
      <c r="T91">
        <v>11</v>
      </c>
      <c r="U91">
        <v>14</v>
      </c>
      <c r="V91">
        <v>12</v>
      </c>
      <c r="W91">
        <v>6</v>
      </c>
      <c r="X91">
        <v>6</v>
      </c>
      <c r="Y91">
        <v>0</v>
      </c>
      <c r="Z91">
        <v>0</v>
      </c>
      <c r="AA91">
        <v>9</v>
      </c>
      <c r="AB91">
        <v>23</v>
      </c>
      <c r="AC91">
        <v>24</v>
      </c>
      <c r="AD91">
        <v>22</v>
      </c>
      <c r="AE91">
        <v>34</v>
      </c>
      <c r="AF91">
        <v>12</v>
      </c>
      <c r="AG91">
        <v>122</v>
      </c>
      <c r="AH91">
        <v>183</v>
      </c>
      <c r="AI91">
        <v>40</v>
      </c>
    </row>
    <row r="92" spans="1:35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0</v>
      </c>
      <c r="H92">
        <v>4</v>
      </c>
      <c r="I92">
        <v>2</v>
      </c>
      <c r="J92">
        <v>2</v>
      </c>
      <c r="K92">
        <v>4</v>
      </c>
      <c r="L92">
        <v>57.14</v>
      </c>
      <c r="M92">
        <v>58</v>
      </c>
      <c r="N92">
        <v>0</v>
      </c>
      <c r="O92">
        <v>6.22</v>
      </c>
      <c r="P92">
        <v>101</v>
      </c>
      <c r="Q92">
        <v>76</v>
      </c>
      <c r="R92">
        <v>60</v>
      </c>
      <c r="S92">
        <v>30</v>
      </c>
      <c r="T92">
        <v>4</v>
      </c>
      <c r="U92">
        <v>15</v>
      </c>
      <c r="V92">
        <v>4</v>
      </c>
      <c r="W92">
        <v>2</v>
      </c>
      <c r="X92">
        <v>2</v>
      </c>
      <c r="Y92">
        <v>0</v>
      </c>
      <c r="Z92">
        <v>0</v>
      </c>
      <c r="AA92">
        <v>2</v>
      </c>
      <c r="AB92">
        <v>14</v>
      </c>
      <c r="AC92">
        <v>16</v>
      </c>
      <c r="AD92">
        <v>11</v>
      </c>
      <c r="AE92">
        <v>35</v>
      </c>
      <c r="AF92">
        <v>10</v>
      </c>
      <c r="AG92">
        <v>6</v>
      </c>
      <c r="AH92">
        <v>12</v>
      </c>
      <c r="AI92">
        <v>33.33</v>
      </c>
    </row>
    <row r="93" spans="1:35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6</v>
      </c>
      <c r="H93">
        <v>1</v>
      </c>
      <c r="I93">
        <v>1</v>
      </c>
      <c r="J93">
        <v>0</v>
      </c>
      <c r="K93">
        <v>7</v>
      </c>
      <c r="L93">
        <v>70</v>
      </c>
      <c r="M93">
        <v>40</v>
      </c>
      <c r="N93">
        <v>15</v>
      </c>
      <c r="O93">
        <v>4.3600000000000003</v>
      </c>
      <c r="P93">
        <v>83</v>
      </c>
      <c r="Q93">
        <v>58</v>
      </c>
      <c r="R93">
        <v>46</v>
      </c>
      <c r="S93">
        <v>22</v>
      </c>
      <c r="T93">
        <v>7</v>
      </c>
      <c r="U93">
        <v>5</v>
      </c>
      <c r="V93">
        <v>20</v>
      </c>
      <c r="W93">
        <v>7</v>
      </c>
      <c r="X93">
        <v>5</v>
      </c>
      <c r="Y93">
        <v>2</v>
      </c>
      <c r="Z93">
        <v>0</v>
      </c>
      <c r="AA93">
        <v>5</v>
      </c>
      <c r="AB93">
        <v>3</v>
      </c>
      <c r="AC93">
        <v>13</v>
      </c>
      <c r="AD93">
        <v>46</v>
      </c>
      <c r="AE93">
        <v>36</v>
      </c>
      <c r="AF93">
        <v>14</v>
      </c>
      <c r="AG93">
        <v>101</v>
      </c>
      <c r="AH93">
        <v>134</v>
      </c>
      <c r="AI93">
        <v>42.98</v>
      </c>
    </row>
    <row r="94" spans="1:35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11</v>
      </c>
      <c r="H94">
        <v>22</v>
      </c>
      <c r="I94">
        <v>14</v>
      </c>
      <c r="J94">
        <v>8</v>
      </c>
      <c r="K94">
        <v>33</v>
      </c>
      <c r="L94">
        <v>78.569999999999993</v>
      </c>
      <c r="M94">
        <v>93</v>
      </c>
      <c r="N94">
        <v>11.83</v>
      </c>
      <c r="O94">
        <v>11.56</v>
      </c>
      <c r="P94">
        <v>178</v>
      </c>
      <c r="Q94">
        <v>134</v>
      </c>
      <c r="R94">
        <v>117</v>
      </c>
      <c r="S94">
        <v>51</v>
      </c>
      <c r="T94">
        <v>5</v>
      </c>
      <c r="U94">
        <v>22</v>
      </c>
      <c r="V94">
        <v>12</v>
      </c>
      <c r="W94">
        <v>6</v>
      </c>
      <c r="X94">
        <v>6</v>
      </c>
      <c r="Y94">
        <v>0</v>
      </c>
      <c r="Z94">
        <v>0</v>
      </c>
      <c r="AA94">
        <v>23</v>
      </c>
      <c r="AB94">
        <v>40</v>
      </c>
      <c r="AC94">
        <v>34</v>
      </c>
      <c r="AD94">
        <v>55</v>
      </c>
      <c r="AE94">
        <v>56</v>
      </c>
      <c r="AF94">
        <v>17</v>
      </c>
      <c r="AG94">
        <v>240</v>
      </c>
      <c r="AH94">
        <v>218</v>
      </c>
      <c r="AI94">
        <v>52.4</v>
      </c>
    </row>
    <row r="95" spans="1:35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4</v>
      </c>
      <c r="H95">
        <v>7</v>
      </c>
      <c r="I95">
        <v>6</v>
      </c>
      <c r="J95">
        <v>1</v>
      </c>
      <c r="K95">
        <v>11</v>
      </c>
      <c r="L95">
        <v>68.75</v>
      </c>
      <c r="M95">
        <v>63</v>
      </c>
      <c r="N95">
        <v>6.35</v>
      </c>
      <c r="O95">
        <v>8.86</v>
      </c>
      <c r="P95">
        <v>123</v>
      </c>
      <c r="Q95">
        <v>97</v>
      </c>
      <c r="R95">
        <v>76</v>
      </c>
      <c r="S95">
        <v>35</v>
      </c>
      <c r="T95">
        <v>5</v>
      </c>
      <c r="U95">
        <v>12</v>
      </c>
      <c r="V95">
        <v>18</v>
      </c>
      <c r="W95">
        <v>9</v>
      </c>
      <c r="X95">
        <v>9</v>
      </c>
      <c r="Y95">
        <v>0</v>
      </c>
      <c r="Z95">
        <v>0</v>
      </c>
      <c r="AA95">
        <v>7</v>
      </c>
      <c r="AB95">
        <v>13</v>
      </c>
      <c r="AC95">
        <v>14</v>
      </c>
      <c r="AD95">
        <v>10</v>
      </c>
      <c r="AE95">
        <v>22</v>
      </c>
      <c r="AF95">
        <v>18</v>
      </c>
      <c r="AG95">
        <v>126</v>
      </c>
      <c r="AH95">
        <v>183</v>
      </c>
      <c r="AI95">
        <v>40.78</v>
      </c>
    </row>
    <row r="96" spans="1:35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9</v>
      </c>
      <c r="H96">
        <v>9</v>
      </c>
      <c r="I96">
        <v>6</v>
      </c>
      <c r="J96">
        <v>3</v>
      </c>
      <c r="K96">
        <v>18</v>
      </c>
      <c r="L96">
        <v>60</v>
      </c>
      <c r="M96">
        <v>36</v>
      </c>
      <c r="N96">
        <v>25</v>
      </c>
      <c r="O96">
        <v>4.76</v>
      </c>
      <c r="P96">
        <v>66</v>
      </c>
      <c r="Q96">
        <v>48</v>
      </c>
      <c r="R96">
        <v>43</v>
      </c>
      <c r="S96">
        <v>28</v>
      </c>
      <c r="T96">
        <v>2</v>
      </c>
      <c r="U96">
        <v>7</v>
      </c>
      <c r="V96">
        <v>8</v>
      </c>
      <c r="W96">
        <v>4</v>
      </c>
      <c r="X96">
        <v>4</v>
      </c>
      <c r="Y96">
        <v>0</v>
      </c>
      <c r="Z96">
        <v>0</v>
      </c>
      <c r="AA96">
        <v>11</v>
      </c>
      <c r="AB96">
        <v>12</v>
      </c>
      <c r="AC96">
        <v>9</v>
      </c>
      <c r="AD96">
        <v>8</v>
      </c>
      <c r="AE96">
        <v>30</v>
      </c>
      <c r="AF96">
        <v>12</v>
      </c>
      <c r="AG96">
        <v>6</v>
      </c>
      <c r="AH96">
        <v>13</v>
      </c>
      <c r="AI96">
        <v>31.58</v>
      </c>
    </row>
    <row r="97" spans="1:35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8</v>
      </c>
      <c r="H97">
        <v>15</v>
      </c>
      <c r="I97">
        <v>10</v>
      </c>
      <c r="J97">
        <v>5</v>
      </c>
      <c r="K97">
        <v>23</v>
      </c>
      <c r="L97">
        <v>71.88</v>
      </c>
      <c r="M97">
        <v>99</v>
      </c>
      <c r="N97">
        <v>8.08</v>
      </c>
      <c r="O97">
        <v>8.69</v>
      </c>
      <c r="P97">
        <v>183</v>
      </c>
      <c r="Q97">
        <v>143</v>
      </c>
      <c r="R97">
        <v>91</v>
      </c>
      <c r="S97">
        <v>36</v>
      </c>
      <c r="T97">
        <v>3</v>
      </c>
      <c r="U97">
        <v>18</v>
      </c>
      <c r="V97">
        <v>6</v>
      </c>
      <c r="W97">
        <v>3</v>
      </c>
      <c r="X97">
        <v>3</v>
      </c>
      <c r="Y97">
        <v>0</v>
      </c>
      <c r="Z97">
        <v>0</v>
      </c>
      <c r="AA97">
        <v>13</v>
      </c>
      <c r="AB97">
        <v>3</v>
      </c>
      <c r="AC97">
        <v>26</v>
      </c>
      <c r="AD97">
        <v>16</v>
      </c>
      <c r="AE97">
        <v>57</v>
      </c>
      <c r="AF97">
        <v>17</v>
      </c>
      <c r="AG97">
        <v>0</v>
      </c>
      <c r="AH97">
        <v>0</v>
      </c>
      <c r="AI97" t="s">
        <v>58</v>
      </c>
    </row>
    <row r="98" spans="1:35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1</v>
      </c>
      <c r="H98">
        <v>8</v>
      </c>
      <c r="I98">
        <v>5</v>
      </c>
      <c r="J98">
        <v>3</v>
      </c>
      <c r="K98">
        <v>9</v>
      </c>
      <c r="L98">
        <v>69.23</v>
      </c>
      <c r="M98">
        <v>24</v>
      </c>
      <c r="N98">
        <v>4.17</v>
      </c>
      <c r="O98">
        <v>2.92</v>
      </c>
      <c r="P98">
        <v>50</v>
      </c>
      <c r="Q98">
        <v>34</v>
      </c>
      <c r="R98">
        <v>27</v>
      </c>
      <c r="S98">
        <v>14</v>
      </c>
      <c r="T98">
        <v>2</v>
      </c>
      <c r="U98">
        <v>3</v>
      </c>
      <c r="V98">
        <v>6</v>
      </c>
      <c r="W98">
        <v>3</v>
      </c>
      <c r="X98">
        <v>3</v>
      </c>
      <c r="Y98">
        <v>0</v>
      </c>
      <c r="Z98">
        <v>0</v>
      </c>
      <c r="AA98">
        <v>2</v>
      </c>
      <c r="AB98">
        <v>1</v>
      </c>
      <c r="AC98">
        <v>5</v>
      </c>
      <c r="AD98">
        <v>4</v>
      </c>
      <c r="AE98">
        <v>25</v>
      </c>
      <c r="AF98">
        <v>19</v>
      </c>
      <c r="AG98">
        <v>1</v>
      </c>
      <c r="AH98">
        <v>2</v>
      </c>
      <c r="AI98">
        <v>33.33</v>
      </c>
    </row>
    <row r="99" spans="1:35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5</v>
      </c>
      <c r="H99">
        <v>3</v>
      </c>
      <c r="I99">
        <v>2</v>
      </c>
      <c r="J99">
        <v>1</v>
      </c>
      <c r="K99">
        <v>8</v>
      </c>
      <c r="L99">
        <v>53.33</v>
      </c>
      <c r="M99">
        <v>66</v>
      </c>
      <c r="N99">
        <v>7.58</v>
      </c>
      <c r="O99">
        <v>6.3</v>
      </c>
      <c r="P99">
        <v>127</v>
      </c>
      <c r="Q99">
        <v>95</v>
      </c>
      <c r="R99">
        <v>60</v>
      </c>
      <c r="S99">
        <v>28</v>
      </c>
      <c r="T99">
        <v>3</v>
      </c>
      <c r="U99">
        <v>9</v>
      </c>
      <c r="V99">
        <v>23</v>
      </c>
      <c r="W99">
        <v>9</v>
      </c>
      <c r="X99">
        <v>8</v>
      </c>
      <c r="Y99">
        <v>1</v>
      </c>
      <c r="Z99">
        <v>0</v>
      </c>
      <c r="AA99">
        <v>5</v>
      </c>
      <c r="AB99">
        <v>15</v>
      </c>
      <c r="AC99">
        <v>16</v>
      </c>
      <c r="AD99">
        <v>22</v>
      </c>
      <c r="AE99">
        <v>31</v>
      </c>
      <c r="AF99">
        <v>20</v>
      </c>
      <c r="AG99">
        <v>1</v>
      </c>
      <c r="AH99">
        <v>0</v>
      </c>
      <c r="AI99">
        <v>100</v>
      </c>
    </row>
    <row r="100" spans="1:35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5</v>
      </c>
      <c r="H100">
        <v>9</v>
      </c>
      <c r="I100">
        <v>5</v>
      </c>
      <c r="J100">
        <v>4</v>
      </c>
      <c r="K100">
        <v>14</v>
      </c>
      <c r="L100">
        <v>60.87</v>
      </c>
      <c r="M100">
        <v>39</v>
      </c>
      <c r="N100">
        <v>12.82</v>
      </c>
      <c r="O100">
        <v>4.93</v>
      </c>
      <c r="P100">
        <v>70</v>
      </c>
      <c r="Q100">
        <v>53</v>
      </c>
      <c r="R100">
        <v>43</v>
      </c>
      <c r="S100">
        <v>21</v>
      </c>
      <c r="T100">
        <v>2</v>
      </c>
      <c r="U100">
        <v>9</v>
      </c>
      <c r="V100">
        <v>16</v>
      </c>
      <c r="W100">
        <v>8</v>
      </c>
      <c r="X100">
        <v>8</v>
      </c>
      <c r="Y100">
        <v>0</v>
      </c>
      <c r="Z100">
        <v>0</v>
      </c>
      <c r="AA100">
        <v>10</v>
      </c>
      <c r="AB100">
        <v>6</v>
      </c>
      <c r="AC100">
        <v>8</v>
      </c>
      <c r="AD100">
        <v>77</v>
      </c>
      <c r="AE100">
        <v>54</v>
      </c>
      <c r="AF100">
        <v>30</v>
      </c>
      <c r="AG100">
        <v>48</v>
      </c>
      <c r="AH100">
        <v>44</v>
      </c>
      <c r="AI100">
        <v>52.17</v>
      </c>
    </row>
    <row r="101" spans="1:35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10</v>
      </c>
      <c r="H101">
        <v>10</v>
      </c>
      <c r="I101">
        <v>6</v>
      </c>
      <c r="J101">
        <v>4</v>
      </c>
      <c r="K101">
        <v>20</v>
      </c>
      <c r="L101">
        <v>80</v>
      </c>
      <c r="M101">
        <v>50</v>
      </c>
      <c r="N101">
        <v>20</v>
      </c>
      <c r="O101">
        <v>7.9</v>
      </c>
      <c r="P101">
        <v>87</v>
      </c>
      <c r="Q101">
        <v>73</v>
      </c>
      <c r="R101">
        <v>68</v>
      </c>
      <c r="S101">
        <v>43</v>
      </c>
      <c r="T101">
        <v>3</v>
      </c>
      <c r="U101">
        <v>9</v>
      </c>
      <c r="V101">
        <v>39</v>
      </c>
      <c r="W101">
        <v>15</v>
      </c>
      <c r="X101">
        <v>12</v>
      </c>
      <c r="Y101">
        <v>3</v>
      </c>
      <c r="Z101">
        <v>0</v>
      </c>
      <c r="AA101">
        <v>14</v>
      </c>
      <c r="AB101">
        <v>19</v>
      </c>
      <c r="AC101">
        <v>12</v>
      </c>
      <c r="AD101">
        <v>133</v>
      </c>
      <c r="AE101">
        <v>56</v>
      </c>
      <c r="AF101">
        <v>15</v>
      </c>
      <c r="AG101">
        <v>25</v>
      </c>
      <c r="AH101">
        <v>24</v>
      </c>
      <c r="AI101">
        <v>51.02</v>
      </c>
    </row>
    <row r="102" spans="1:35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9</v>
      </c>
      <c r="H102">
        <v>13</v>
      </c>
      <c r="I102">
        <v>9</v>
      </c>
      <c r="J102">
        <v>4</v>
      </c>
      <c r="K102">
        <v>22</v>
      </c>
      <c r="L102">
        <v>78.569999999999993</v>
      </c>
      <c r="M102">
        <v>88</v>
      </c>
      <c r="N102">
        <v>10.23</v>
      </c>
      <c r="O102">
        <v>7.04</v>
      </c>
      <c r="P102">
        <v>160</v>
      </c>
      <c r="Q102">
        <v>121</v>
      </c>
      <c r="R102">
        <v>78</v>
      </c>
      <c r="S102">
        <v>24</v>
      </c>
      <c r="T102">
        <v>7</v>
      </c>
      <c r="U102">
        <v>15</v>
      </c>
      <c r="V102">
        <v>20</v>
      </c>
      <c r="W102">
        <v>10</v>
      </c>
      <c r="X102">
        <v>10</v>
      </c>
      <c r="Y102">
        <v>0</v>
      </c>
      <c r="Z102">
        <v>0</v>
      </c>
      <c r="AA102">
        <v>7</v>
      </c>
      <c r="AB102">
        <v>16</v>
      </c>
      <c r="AC102">
        <v>10</v>
      </c>
      <c r="AD102">
        <v>15</v>
      </c>
      <c r="AE102">
        <v>19</v>
      </c>
      <c r="AF102">
        <v>10</v>
      </c>
      <c r="AG102">
        <v>6</v>
      </c>
      <c r="AH102">
        <v>4</v>
      </c>
      <c r="AI102">
        <v>60</v>
      </c>
    </row>
    <row r="103" spans="1:35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7</v>
      </c>
      <c r="H103">
        <v>8</v>
      </c>
      <c r="I103">
        <v>6</v>
      </c>
      <c r="J103">
        <v>2</v>
      </c>
      <c r="K103">
        <v>15</v>
      </c>
      <c r="L103">
        <v>65.22</v>
      </c>
      <c r="M103">
        <v>67</v>
      </c>
      <c r="N103">
        <v>10.45</v>
      </c>
      <c r="O103">
        <v>8.0299999999999994</v>
      </c>
      <c r="P103">
        <v>123</v>
      </c>
      <c r="Q103">
        <v>99</v>
      </c>
      <c r="R103">
        <v>69</v>
      </c>
      <c r="S103">
        <v>36</v>
      </c>
      <c r="T103">
        <v>7</v>
      </c>
      <c r="U103">
        <v>11</v>
      </c>
      <c r="V103">
        <v>18</v>
      </c>
      <c r="W103">
        <v>9</v>
      </c>
      <c r="X103">
        <v>9</v>
      </c>
      <c r="Y103">
        <v>0</v>
      </c>
      <c r="Z103">
        <v>0</v>
      </c>
      <c r="AA103">
        <v>0</v>
      </c>
      <c r="AB103">
        <v>9</v>
      </c>
      <c r="AC103">
        <v>21</v>
      </c>
      <c r="AD103">
        <v>26</v>
      </c>
      <c r="AE103">
        <v>40</v>
      </c>
      <c r="AF103">
        <v>21</v>
      </c>
      <c r="AG103">
        <v>7</v>
      </c>
      <c r="AH103">
        <v>7</v>
      </c>
      <c r="AI103">
        <v>50</v>
      </c>
    </row>
    <row r="104" spans="1:35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2</v>
      </c>
      <c r="H104">
        <v>2</v>
      </c>
      <c r="I104">
        <v>0</v>
      </c>
      <c r="J104">
        <v>2</v>
      </c>
      <c r="K104">
        <v>4</v>
      </c>
      <c r="L104">
        <v>80</v>
      </c>
      <c r="M104">
        <v>18</v>
      </c>
      <c r="N104">
        <v>11.11</v>
      </c>
      <c r="O104">
        <v>1.79</v>
      </c>
      <c r="P104">
        <v>34</v>
      </c>
      <c r="Q104">
        <v>27</v>
      </c>
      <c r="R104">
        <v>18</v>
      </c>
      <c r="S104">
        <v>10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3</v>
      </c>
      <c r="AC104">
        <v>4</v>
      </c>
      <c r="AD104">
        <v>10</v>
      </c>
      <c r="AE104">
        <v>22</v>
      </c>
      <c r="AF104">
        <v>8</v>
      </c>
      <c r="AG104">
        <v>64</v>
      </c>
      <c r="AH104">
        <v>54</v>
      </c>
      <c r="AI104">
        <v>54.24</v>
      </c>
    </row>
    <row r="105" spans="1:35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3</v>
      </c>
      <c r="H105">
        <v>4</v>
      </c>
      <c r="I105">
        <v>1</v>
      </c>
      <c r="J105">
        <v>3</v>
      </c>
      <c r="K105">
        <v>7</v>
      </c>
      <c r="L105">
        <v>53.85</v>
      </c>
      <c r="M105">
        <v>41</v>
      </c>
      <c r="N105">
        <v>7.32</v>
      </c>
      <c r="O105">
        <v>3.1</v>
      </c>
      <c r="P105">
        <v>74</v>
      </c>
      <c r="Q105">
        <v>55</v>
      </c>
      <c r="R105">
        <v>41</v>
      </c>
      <c r="S105">
        <v>18</v>
      </c>
      <c r="T105">
        <v>5</v>
      </c>
      <c r="U105">
        <v>6</v>
      </c>
      <c r="V105">
        <v>12</v>
      </c>
      <c r="W105">
        <v>6</v>
      </c>
      <c r="X105">
        <v>6</v>
      </c>
      <c r="Y105">
        <v>0</v>
      </c>
      <c r="Z105">
        <v>0</v>
      </c>
      <c r="AA105">
        <v>8</v>
      </c>
      <c r="AB105">
        <v>9</v>
      </c>
      <c r="AC105">
        <v>9</v>
      </c>
      <c r="AD105">
        <v>36</v>
      </c>
      <c r="AE105">
        <v>48</v>
      </c>
      <c r="AF105">
        <v>9</v>
      </c>
      <c r="AG105">
        <v>179</v>
      </c>
      <c r="AH105">
        <v>155</v>
      </c>
      <c r="AI105">
        <v>53.59</v>
      </c>
    </row>
    <row r="106" spans="1:35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</v>
      </c>
      <c r="H106">
        <v>15</v>
      </c>
      <c r="I106">
        <v>11</v>
      </c>
      <c r="J106">
        <v>4</v>
      </c>
      <c r="K106">
        <v>29</v>
      </c>
      <c r="L106">
        <v>80.56</v>
      </c>
      <c r="M106">
        <v>148</v>
      </c>
      <c r="N106">
        <v>9.4600000000000009</v>
      </c>
      <c r="O106">
        <v>13.06</v>
      </c>
      <c r="P106">
        <v>275</v>
      </c>
      <c r="Q106">
        <v>206</v>
      </c>
      <c r="R106">
        <v>135</v>
      </c>
      <c r="S106">
        <v>43</v>
      </c>
      <c r="T106">
        <v>13</v>
      </c>
      <c r="U106">
        <v>24</v>
      </c>
      <c r="V106">
        <v>33</v>
      </c>
      <c r="W106">
        <v>11</v>
      </c>
      <c r="X106">
        <v>9</v>
      </c>
      <c r="Y106">
        <v>1</v>
      </c>
      <c r="Z106">
        <v>1</v>
      </c>
      <c r="AA106">
        <v>11</v>
      </c>
      <c r="AB106">
        <v>33</v>
      </c>
      <c r="AC106">
        <v>27</v>
      </c>
      <c r="AD106">
        <v>30</v>
      </c>
      <c r="AE106">
        <v>52</v>
      </c>
      <c r="AF106">
        <v>11</v>
      </c>
      <c r="AG106">
        <v>3</v>
      </c>
      <c r="AH106">
        <v>6</v>
      </c>
      <c r="AI106">
        <v>33.33</v>
      </c>
    </row>
    <row r="107" spans="1:35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3</v>
      </c>
      <c r="H107">
        <v>6</v>
      </c>
      <c r="I107">
        <v>2</v>
      </c>
      <c r="J107">
        <v>4</v>
      </c>
      <c r="K107">
        <v>9</v>
      </c>
      <c r="L107">
        <v>42.86</v>
      </c>
      <c r="M107">
        <v>40</v>
      </c>
      <c r="N107">
        <v>7.5</v>
      </c>
      <c r="O107">
        <v>3.37</v>
      </c>
      <c r="P107">
        <v>67</v>
      </c>
      <c r="Q107">
        <v>52</v>
      </c>
      <c r="R107">
        <v>36</v>
      </c>
      <c r="S107">
        <v>12</v>
      </c>
      <c r="T107">
        <v>1</v>
      </c>
      <c r="U107">
        <v>7</v>
      </c>
      <c r="V107">
        <v>20</v>
      </c>
      <c r="W107">
        <v>10</v>
      </c>
      <c r="X107">
        <v>10</v>
      </c>
      <c r="Y107">
        <v>0</v>
      </c>
      <c r="Z107">
        <v>0</v>
      </c>
      <c r="AA107">
        <v>5</v>
      </c>
      <c r="AB107">
        <v>6</v>
      </c>
      <c r="AC107">
        <v>17</v>
      </c>
      <c r="AD107">
        <v>34</v>
      </c>
      <c r="AE107">
        <v>20</v>
      </c>
      <c r="AF107">
        <v>13</v>
      </c>
      <c r="AG107">
        <v>8</v>
      </c>
      <c r="AH107">
        <v>4</v>
      </c>
      <c r="AI107">
        <v>66.67</v>
      </c>
    </row>
    <row r="108" spans="1:35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10</v>
      </c>
      <c r="H108">
        <v>7</v>
      </c>
      <c r="I108">
        <v>5</v>
      </c>
      <c r="J108">
        <v>2</v>
      </c>
      <c r="K108">
        <v>17</v>
      </c>
      <c r="L108">
        <v>60.71</v>
      </c>
      <c r="M108">
        <v>66</v>
      </c>
      <c r="N108">
        <v>15.15</v>
      </c>
      <c r="O108">
        <v>9.2200000000000006</v>
      </c>
      <c r="P108">
        <v>111</v>
      </c>
      <c r="Q108">
        <v>90</v>
      </c>
      <c r="R108">
        <v>72</v>
      </c>
      <c r="S108">
        <v>38</v>
      </c>
      <c r="T108">
        <v>4</v>
      </c>
      <c r="U108">
        <v>18</v>
      </c>
      <c r="V108">
        <v>8</v>
      </c>
      <c r="W108">
        <v>4</v>
      </c>
      <c r="X108">
        <v>4</v>
      </c>
      <c r="Y108">
        <v>0</v>
      </c>
      <c r="Z108">
        <v>0</v>
      </c>
      <c r="AA108">
        <v>0</v>
      </c>
      <c r="AB108">
        <v>17</v>
      </c>
      <c r="AC108">
        <v>20</v>
      </c>
      <c r="AD108">
        <v>13</v>
      </c>
      <c r="AE108">
        <v>41</v>
      </c>
      <c r="AF108">
        <v>23</v>
      </c>
      <c r="AG108">
        <v>92</v>
      </c>
      <c r="AH108">
        <v>102</v>
      </c>
      <c r="AI108">
        <v>47.42</v>
      </c>
    </row>
    <row r="109" spans="1:35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3</v>
      </c>
      <c r="H109">
        <v>3</v>
      </c>
      <c r="I109">
        <v>3</v>
      </c>
      <c r="J109">
        <v>0</v>
      </c>
      <c r="K109">
        <v>6</v>
      </c>
      <c r="L109">
        <v>75</v>
      </c>
      <c r="M109">
        <v>29</v>
      </c>
      <c r="N109">
        <v>10.34</v>
      </c>
      <c r="O109">
        <v>3.11</v>
      </c>
      <c r="P109">
        <v>48</v>
      </c>
      <c r="Q109">
        <v>41</v>
      </c>
      <c r="R109">
        <v>29</v>
      </c>
      <c r="S109">
        <v>16</v>
      </c>
      <c r="T109">
        <v>1</v>
      </c>
      <c r="U109">
        <v>3</v>
      </c>
      <c r="V109">
        <v>2</v>
      </c>
      <c r="W109">
        <v>1</v>
      </c>
      <c r="X109">
        <v>1</v>
      </c>
      <c r="Y109">
        <v>0</v>
      </c>
      <c r="Z109">
        <v>0</v>
      </c>
      <c r="AA109">
        <v>9</v>
      </c>
      <c r="AB109">
        <v>12</v>
      </c>
      <c r="AC109">
        <v>16</v>
      </c>
      <c r="AD109">
        <v>20</v>
      </c>
      <c r="AE109">
        <v>60</v>
      </c>
      <c r="AF109">
        <v>9</v>
      </c>
      <c r="AG109">
        <v>81</v>
      </c>
      <c r="AH109">
        <v>53</v>
      </c>
      <c r="AI109">
        <v>60.45</v>
      </c>
    </row>
    <row r="110" spans="1:35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2</v>
      </c>
      <c r="H110">
        <v>4</v>
      </c>
      <c r="I110">
        <v>1</v>
      </c>
      <c r="J110">
        <v>3</v>
      </c>
      <c r="K110">
        <v>6</v>
      </c>
      <c r="L110">
        <v>46.15</v>
      </c>
      <c r="M110">
        <v>37</v>
      </c>
      <c r="N110">
        <v>5.41</v>
      </c>
      <c r="O110">
        <v>4.28</v>
      </c>
      <c r="P110">
        <v>68</v>
      </c>
      <c r="Q110">
        <v>51</v>
      </c>
      <c r="R110">
        <v>35</v>
      </c>
      <c r="S110">
        <v>18</v>
      </c>
      <c r="T110">
        <v>1</v>
      </c>
      <c r="U110">
        <v>7</v>
      </c>
      <c r="V110">
        <v>6</v>
      </c>
      <c r="W110">
        <v>3</v>
      </c>
      <c r="X110">
        <v>3</v>
      </c>
      <c r="Y110">
        <v>0</v>
      </c>
      <c r="Z110">
        <v>0</v>
      </c>
      <c r="AA110">
        <v>6</v>
      </c>
      <c r="AB110">
        <v>10</v>
      </c>
      <c r="AC110">
        <v>5</v>
      </c>
      <c r="AD110">
        <v>30</v>
      </c>
      <c r="AE110">
        <v>40</v>
      </c>
      <c r="AF110">
        <v>15</v>
      </c>
      <c r="AG110">
        <v>14</v>
      </c>
      <c r="AH110">
        <v>16</v>
      </c>
      <c r="AI110">
        <v>46.67</v>
      </c>
    </row>
    <row r="111" spans="1:35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7</v>
      </c>
      <c r="H111">
        <v>12</v>
      </c>
      <c r="I111">
        <v>7</v>
      </c>
      <c r="J111">
        <v>5</v>
      </c>
      <c r="K111">
        <v>19</v>
      </c>
      <c r="L111">
        <v>73.08</v>
      </c>
      <c r="M111">
        <v>51</v>
      </c>
      <c r="N111">
        <v>13.73</v>
      </c>
      <c r="O111">
        <v>7.54</v>
      </c>
      <c r="P111">
        <v>87</v>
      </c>
      <c r="Q111">
        <v>73</v>
      </c>
      <c r="R111">
        <v>62</v>
      </c>
      <c r="S111">
        <v>37</v>
      </c>
      <c r="T111">
        <v>1</v>
      </c>
      <c r="U111">
        <v>15</v>
      </c>
      <c r="V111">
        <v>27</v>
      </c>
      <c r="W111">
        <v>12</v>
      </c>
      <c r="X111">
        <v>11</v>
      </c>
      <c r="Y111">
        <v>1</v>
      </c>
      <c r="Z111">
        <v>0</v>
      </c>
      <c r="AA111">
        <v>7</v>
      </c>
      <c r="AB111">
        <v>4</v>
      </c>
      <c r="AC111">
        <v>3</v>
      </c>
      <c r="AD111">
        <v>39</v>
      </c>
      <c r="AE111">
        <v>5</v>
      </c>
      <c r="AF111">
        <v>26</v>
      </c>
      <c r="AG111">
        <v>107</v>
      </c>
      <c r="AH111">
        <v>137</v>
      </c>
      <c r="AI111">
        <v>43.85</v>
      </c>
    </row>
    <row r="112" spans="1:35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7</v>
      </c>
      <c r="H112">
        <v>3</v>
      </c>
      <c r="I112">
        <v>3</v>
      </c>
      <c r="J112">
        <v>0</v>
      </c>
      <c r="K112">
        <v>10</v>
      </c>
      <c r="L112">
        <v>66.67</v>
      </c>
      <c r="M112">
        <v>48</v>
      </c>
      <c r="N112">
        <v>14.58</v>
      </c>
      <c r="O112">
        <v>5.48</v>
      </c>
      <c r="P112">
        <v>90</v>
      </c>
      <c r="Q112">
        <v>71</v>
      </c>
      <c r="R112">
        <v>49</v>
      </c>
      <c r="S112">
        <v>27</v>
      </c>
      <c r="T112">
        <v>2</v>
      </c>
      <c r="U112">
        <v>11</v>
      </c>
      <c r="V112">
        <v>15</v>
      </c>
      <c r="W112">
        <v>6</v>
      </c>
      <c r="X112">
        <v>5</v>
      </c>
      <c r="Y112">
        <v>1</v>
      </c>
      <c r="Z112">
        <v>0</v>
      </c>
      <c r="AA112">
        <v>2</v>
      </c>
      <c r="AB112">
        <v>13</v>
      </c>
      <c r="AC112">
        <v>10</v>
      </c>
      <c r="AD112">
        <v>19</v>
      </c>
      <c r="AE112">
        <v>11</v>
      </c>
      <c r="AF112">
        <v>15</v>
      </c>
      <c r="AG112">
        <v>13</v>
      </c>
      <c r="AH112">
        <v>16</v>
      </c>
      <c r="AI112">
        <v>44.83</v>
      </c>
    </row>
    <row r="113" spans="1:35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</v>
      </c>
      <c r="H113">
        <v>9</v>
      </c>
      <c r="I113">
        <v>7</v>
      </c>
      <c r="J113">
        <v>2</v>
      </c>
      <c r="K113">
        <v>22</v>
      </c>
      <c r="L113">
        <v>75.86</v>
      </c>
      <c r="M113">
        <v>74</v>
      </c>
      <c r="N113">
        <v>17.57</v>
      </c>
      <c r="O113">
        <v>7.53</v>
      </c>
      <c r="P113">
        <v>138</v>
      </c>
      <c r="Q113">
        <v>102</v>
      </c>
      <c r="R113">
        <v>69</v>
      </c>
      <c r="S113">
        <v>39</v>
      </c>
      <c r="T113">
        <v>6</v>
      </c>
      <c r="U113">
        <v>10</v>
      </c>
      <c r="V113">
        <v>30</v>
      </c>
      <c r="W113">
        <v>11</v>
      </c>
      <c r="X113">
        <v>10</v>
      </c>
      <c r="Y113">
        <v>0</v>
      </c>
      <c r="Z113">
        <v>1</v>
      </c>
      <c r="AA113">
        <v>8</v>
      </c>
      <c r="AB113">
        <v>18</v>
      </c>
      <c r="AC113">
        <v>18</v>
      </c>
      <c r="AD113">
        <v>44</v>
      </c>
      <c r="AE113">
        <v>36</v>
      </c>
      <c r="AF113">
        <v>20</v>
      </c>
      <c r="AG113">
        <v>31</v>
      </c>
      <c r="AH113">
        <v>44</v>
      </c>
      <c r="AI113">
        <v>41.33</v>
      </c>
    </row>
    <row r="114" spans="1:35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6</v>
      </c>
      <c r="H114">
        <v>8</v>
      </c>
      <c r="I114">
        <v>6</v>
      </c>
      <c r="J114">
        <v>2</v>
      </c>
      <c r="K114">
        <v>14</v>
      </c>
      <c r="L114">
        <v>58.33</v>
      </c>
      <c r="M114">
        <v>78</v>
      </c>
      <c r="N114">
        <v>7.69</v>
      </c>
      <c r="O114">
        <v>9.9</v>
      </c>
      <c r="P114">
        <v>134</v>
      </c>
      <c r="Q114">
        <v>107</v>
      </c>
      <c r="R114">
        <v>89</v>
      </c>
      <c r="S114">
        <v>48</v>
      </c>
      <c r="T114">
        <v>1</v>
      </c>
      <c r="U114">
        <v>17</v>
      </c>
      <c r="V114">
        <v>12</v>
      </c>
      <c r="W114">
        <v>6</v>
      </c>
      <c r="X114">
        <v>6</v>
      </c>
      <c r="Y114">
        <v>0</v>
      </c>
      <c r="Z114">
        <v>0</v>
      </c>
      <c r="AA114">
        <v>4</v>
      </c>
      <c r="AB114">
        <v>12</v>
      </c>
      <c r="AC114">
        <v>13</v>
      </c>
      <c r="AD114">
        <v>24</v>
      </c>
      <c r="AE114">
        <v>46</v>
      </c>
      <c r="AF114">
        <v>16</v>
      </c>
      <c r="AG114">
        <v>9</v>
      </c>
      <c r="AH114">
        <v>11</v>
      </c>
      <c r="AI114">
        <v>45</v>
      </c>
    </row>
    <row r="115" spans="1:35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6</v>
      </c>
      <c r="H115">
        <v>11</v>
      </c>
      <c r="I115">
        <v>10</v>
      </c>
      <c r="J115">
        <v>1</v>
      </c>
      <c r="K115">
        <v>17</v>
      </c>
      <c r="L115">
        <v>65.38</v>
      </c>
      <c r="M115">
        <v>88</v>
      </c>
      <c r="N115">
        <v>6.82</v>
      </c>
      <c r="O115">
        <v>8.8800000000000008</v>
      </c>
      <c r="P115">
        <v>147</v>
      </c>
      <c r="Q115">
        <v>114</v>
      </c>
      <c r="R115">
        <v>93</v>
      </c>
      <c r="S115">
        <v>43</v>
      </c>
      <c r="T115">
        <v>6</v>
      </c>
      <c r="U115">
        <v>22</v>
      </c>
      <c r="V115">
        <v>31</v>
      </c>
      <c r="W115">
        <v>10</v>
      </c>
      <c r="X115">
        <v>8</v>
      </c>
      <c r="Y115">
        <v>1</v>
      </c>
      <c r="Z115">
        <v>1</v>
      </c>
      <c r="AA115">
        <v>13</v>
      </c>
      <c r="AB115">
        <v>15</v>
      </c>
      <c r="AC115">
        <v>8</v>
      </c>
      <c r="AD115">
        <v>37</v>
      </c>
      <c r="AE115">
        <v>42</v>
      </c>
      <c r="AF115">
        <v>15</v>
      </c>
      <c r="AG115">
        <v>208</v>
      </c>
      <c r="AH115">
        <v>207</v>
      </c>
      <c r="AI115">
        <v>50.12</v>
      </c>
    </row>
    <row r="116" spans="1:35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9</v>
      </c>
      <c r="H116">
        <v>10</v>
      </c>
      <c r="I116">
        <v>9</v>
      </c>
      <c r="J116">
        <v>1</v>
      </c>
      <c r="K116">
        <v>19</v>
      </c>
      <c r="L116">
        <v>55.88</v>
      </c>
      <c r="M116">
        <v>80</v>
      </c>
      <c r="N116">
        <v>11.25</v>
      </c>
      <c r="O116">
        <v>7.39</v>
      </c>
      <c r="P116">
        <v>160</v>
      </c>
      <c r="Q116">
        <v>111</v>
      </c>
      <c r="R116">
        <v>71</v>
      </c>
      <c r="S116">
        <v>29</v>
      </c>
      <c r="T116">
        <v>3</v>
      </c>
      <c r="U116">
        <v>10</v>
      </c>
      <c r="V116">
        <v>19</v>
      </c>
      <c r="W116">
        <v>8</v>
      </c>
      <c r="X116">
        <v>7</v>
      </c>
      <c r="Y116">
        <v>1</v>
      </c>
      <c r="Z116">
        <v>0</v>
      </c>
      <c r="AA116">
        <v>16</v>
      </c>
      <c r="AB116">
        <v>15</v>
      </c>
      <c r="AC116">
        <v>23</v>
      </c>
      <c r="AD116">
        <v>14</v>
      </c>
      <c r="AE116">
        <v>23</v>
      </c>
      <c r="AF116">
        <v>15</v>
      </c>
      <c r="AG116">
        <v>282</v>
      </c>
      <c r="AH116">
        <v>241</v>
      </c>
      <c r="AI116">
        <v>53.92</v>
      </c>
    </row>
    <row r="117" spans="1:35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10</v>
      </c>
      <c r="H117">
        <v>5</v>
      </c>
      <c r="I117">
        <v>4</v>
      </c>
      <c r="J117">
        <v>1</v>
      </c>
      <c r="K117">
        <v>15</v>
      </c>
      <c r="L117">
        <v>65.22</v>
      </c>
      <c r="M117">
        <v>64</v>
      </c>
      <c r="N117">
        <v>15.63</v>
      </c>
      <c r="O117">
        <v>7.65</v>
      </c>
      <c r="P117">
        <v>110</v>
      </c>
      <c r="Q117">
        <v>85</v>
      </c>
      <c r="R117">
        <v>73</v>
      </c>
      <c r="S117">
        <v>42</v>
      </c>
      <c r="T117">
        <v>4</v>
      </c>
      <c r="U117">
        <v>11</v>
      </c>
      <c r="V117">
        <v>6</v>
      </c>
      <c r="W117">
        <v>3</v>
      </c>
      <c r="X117">
        <v>3</v>
      </c>
      <c r="Y117">
        <v>0</v>
      </c>
      <c r="Z117">
        <v>0</v>
      </c>
      <c r="AA117">
        <v>5</v>
      </c>
      <c r="AB117">
        <v>14</v>
      </c>
      <c r="AC117">
        <v>19</v>
      </c>
      <c r="AD117">
        <v>5</v>
      </c>
      <c r="AE117">
        <v>17</v>
      </c>
      <c r="AF117">
        <v>27</v>
      </c>
      <c r="AG117">
        <v>248</v>
      </c>
      <c r="AH117">
        <v>252</v>
      </c>
      <c r="AI117">
        <v>49.6</v>
      </c>
    </row>
    <row r="118" spans="1:35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9</v>
      </c>
      <c r="H118">
        <v>11</v>
      </c>
      <c r="I118">
        <v>6</v>
      </c>
      <c r="J118">
        <v>5</v>
      </c>
      <c r="K118">
        <v>20</v>
      </c>
      <c r="L118">
        <v>80</v>
      </c>
      <c r="M118">
        <v>69</v>
      </c>
      <c r="N118">
        <v>13.04</v>
      </c>
      <c r="O118">
        <v>7.68</v>
      </c>
      <c r="P118">
        <v>150</v>
      </c>
      <c r="Q118">
        <v>101</v>
      </c>
      <c r="R118">
        <v>90</v>
      </c>
      <c r="S118">
        <v>35</v>
      </c>
      <c r="T118">
        <v>5</v>
      </c>
      <c r="U118">
        <v>14</v>
      </c>
      <c r="V118">
        <v>12</v>
      </c>
      <c r="W118">
        <v>6</v>
      </c>
      <c r="X118">
        <v>6</v>
      </c>
      <c r="Y118">
        <v>0</v>
      </c>
      <c r="Z118">
        <v>0</v>
      </c>
      <c r="AA118">
        <v>2</v>
      </c>
      <c r="AB118">
        <v>10</v>
      </c>
      <c r="AC118">
        <v>20</v>
      </c>
      <c r="AD118">
        <v>92</v>
      </c>
      <c r="AE118">
        <v>30</v>
      </c>
      <c r="AF118">
        <v>47</v>
      </c>
      <c r="AG118">
        <v>8</v>
      </c>
      <c r="AH118">
        <v>11</v>
      </c>
      <c r="AI118">
        <v>42.11</v>
      </c>
    </row>
    <row r="119" spans="1:35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5</v>
      </c>
      <c r="H119">
        <v>5</v>
      </c>
      <c r="I119">
        <v>2</v>
      </c>
      <c r="J119">
        <v>3</v>
      </c>
      <c r="K119">
        <v>10</v>
      </c>
      <c r="L119">
        <v>58.82</v>
      </c>
      <c r="M119">
        <v>58</v>
      </c>
      <c r="N119">
        <v>8.6199999999999992</v>
      </c>
      <c r="O119">
        <v>7.05</v>
      </c>
      <c r="P119">
        <v>116</v>
      </c>
      <c r="Q119">
        <v>87</v>
      </c>
      <c r="R119">
        <v>64</v>
      </c>
      <c r="S119">
        <v>35</v>
      </c>
      <c r="T119">
        <v>2</v>
      </c>
      <c r="U119">
        <v>9</v>
      </c>
      <c r="V119">
        <v>10</v>
      </c>
      <c r="W119">
        <v>5</v>
      </c>
      <c r="X119">
        <v>5</v>
      </c>
      <c r="Y119">
        <v>0</v>
      </c>
      <c r="Z119">
        <v>0</v>
      </c>
      <c r="AA119">
        <v>14</v>
      </c>
      <c r="AB119">
        <v>12</v>
      </c>
      <c r="AC119">
        <v>20</v>
      </c>
      <c r="AD119">
        <v>51</v>
      </c>
      <c r="AE119">
        <v>63</v>
      </c>
      <c r="AF119">
        <v>20</v>
      </c>
      <c r="AG119">
        <v>61</v>
      </c>
      <c r="AH119">
        <v>54</v>
      </c>
      <c r="AI119">
        <v>53.04</v>
      </c>
    </row>
    <row r="120" spans="1:35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4</v>
      </c>
      <c r="H120">
        <v>13</v>
      </c>
      <c r="I120">
        <v>5</v>
      </c>
      <c r="J120">
        <v>8</v>
      </c>
      <c r="K120">
        <v>17</v>
      </c>
      <c r="L120">
        <v>58.62</v>
      </c>
      <c r="M120">
        <v>81</v>
      </c>
      <c r="N120">
        <v>4.9400000000000004</v>
      </c>
      <c r="O120">
        <v>6.75</v>
      </c>
      <c r="P120">
        <v>136</v>
      </c>
      <c r="Q120">
        <v>109</v>
      </c>
      <c r="R120">
        <v>65</v>
      </c>
      <c r="S120">
        <v>31</v>
      </c>
      <c r="T120">
        <v>3</v>
      </c>
      <c r="U120">
        <v>12</v>
      </c>
      <c r="V120">
        <v>15</v>
      </c>
      <c r="W120">
        <v>6</v>
      </c>
      <c r="X120">
        <v>5</v>
      </c>
      <c r="Y120">
        <v>1</v>
      </c>
      <c r="Z120">
        <v>0</v>
      </c>
      <c r="AA120">
        <v>11</v>
      </c>
      <c r="AB120">
        <v>16</v>
      </c>
      <c r="AC120">
        <v>22</v>
      </c>
      <c r="AD120">
        <v>35</v>
      </c>
      <c r="AE120">
        <v>20</v>
      </c>
      <c r="AF120">
        <v>33</v>
      </c>
      <c r="AG120">
        <v>373</v>
      </c>
      <c r="AH120">
        <v>287</v>
      </c>
      <c r="AI120">
        <v>56.52</v>
      </c>
    </row>
    <row r="121" spans="1:35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11</v>
      </c>
      <c r="H121">
        <v>19</v>
      </c>
      <c r="I121">
        <v>14</v>
      </c>
      <c r="J121">
        <v>5</v>
      </c>
      <c r="K121">
        <v>30</v>
      </c>
      <c r="L121">
        <v>71.430000000000007</v>
      </c>
      <c r="M121">
        <v>72</v>
      </c>
      <c r="N121">
        <v>15.28</v>
      </c>
      <c r="O121">
        <v>7.35</v>
      </c>
      <c r="P121">
        <v>124</v>
      </c>
      <c r="Q121">
        <v>94</v>
      </c>
      <c r="R121">
        <v>79</v>
      </c>
      <c r="S121">
        <v>37</v>
      </c>
      <c r="T121">
        <v>6</v>
      </c>
      <c r="U121">
        <v>10</v>
      </c>
      <c r="V121">
        <v>2</v>
      </c>
      <c r="W121">
        <v>1</v>
      </c>
      <c r="X121">
        <v>1</v>
      </c>
      <c r="Y121">
        <v>0</v>
      </c>
      <c r="Z121">
        <v>0</v>
      </c>
      <c r="AA121">
        <v>11</v>
      </c>
      <c r="AB121">
        <v>6</v>
      </c>
      <c r="AC121">
        <v>25</v>
      </c>
      <c r="AD121">
        <v>44</v>
      </c>
      <c r="AE121">
        <v>56</v>
      </c>
      <c r="AF121">
        <v>29</v>
      </c>
      <c r="AG121">
        <v>179</v>
      </c>
      <c r="AH121">
        <v>192</v>
      </c>
      <c r="AI121">
        <v>48.25</v>
      </c>
    </row>
    <row r="122" spans="1:35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2</v>
      </c>
      <c r="H122">
        <v>6</v>
      </c>
      <c r="I122">
        <v>4</v>
      </c>
      <c r="J122">
        <v>2</v>
      </c>
      <c r="K122">
        <v>8</v>
      </c>
      <c r="L122">
        <v>61.54</v>
      </c>
      <c r="M122">
        <v>35</v>
      </c>
      <c r="N122">
        <v>5.71</v>
      </c>
      <c r="O122">
        <v>3.27</v>
      </c>
      <c r="P122">
        <v>70</v>
      </c>
      <c r="Q122">
        <v>54</v>
      </c>
      <c r="R122">
        <v>36</v>
      </c>
      <c r="S122">
        <v>13</v>
      </c>
      <c r="T122">
        <v>2</v>
      </c>
      <c r="U122">
        <v>3</v>
      </c>
      <c r="V122">
        <v>8</v>
      </c>
      <c r="W122">
        <v>4</v>
      </c>
      <c r="X122">
        <v>4</v>
      </c>
      <c r="Y122">
        <v>0</v>
      </c>
      <c r="Z122">
        <v>0</v>
      </c>
      <c r="AA122">
        <v>1</v>
      </c>
      <c r="AB122">
        <v>6</v>
      </c>
      <c r="AC122">
        <v>3</v>
      </c>
      <c r="AD122">
        <v>14</v>
      </c>
      <c r="AE122">
        <v>24</v>
      </c>
      <c r="AF122">
        <v>20</v>
      </c>
      <c r="AG122">
        <v>5</v>
      </c>
      <c r="AH122">
        <v>7</v>
      </c>
      <c r="AI122">
        <v>41.67</v>
      </c>
    </row>
    <row r="123" spans="1:35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2</v>
      </c>
      <c r="H123">
        <v>5</v>
      </c>
      <c r="I123">
        <v>4</v>
      </c>
      <c r="J123">
        <v>1</v>
      </c>
      <c r="K123">
        <v>7</v>
      </c>
      <c r="L123">
        <v>87.5</v>
      </c>
      <c r="M123">
        <v>32</v>
      </c>
      <c r="N123">
        <v>6.25</v>
      </c>
      <c r="O123">
        <v>4.71</v>
      </c>
      <c r="P123">
        <v>65</v>
      </c>
      <c r="Q123">
        <v>46</v>
      </c>
      <c r="R123">
        <v>40</v>
      </c>
      <c r="S123">
        <v>25</v>
      </c>
      <c r="T123">
        <v>2</v>
      </c>
      <c r="U123">
        <v>11</v>
      </c>
      <c r="V123">
        <v>17</v>
      </c>
      <c r="W123">
        <v>3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6</v>
      </c>
      <c r="AD123">
        <v>35</v>
      </c>
      <c r="AE123">
        <v>11</v>
      </c>
      <c r="AF123">
        <v>6</v>
      </c>
      <c r="AG123">
        <v>1</v>
      </c>
      <c r="AH123">
        <v>0</v>
      </c>
      <c r="AI123">
        <v>100</v>
      </c>
    </row>
    <row r="124" spans="1:35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7</v>
      </c>
      <c r="H124">
        <v>10</v>
      </c>
      <c r="I124">
        <v>9</v>
      </c>
      <c r="J124">
        <v>1</v>
      </c>
      <c r="K124">
        <v>17</v>
      </c>
      <c r="L124">
        <v>65.38</v>
      </c>
      <c r="M124">
        <v>62</v>
      </c>
      <c r="N124">
        <v>11.29</v>
      </c>
      <c r="O124">
        <v>7.5</v>
      </c>
      <c r="P124">
        <v>114</v>
      </c>
      <c r="Q124">
        <v>85</v>
      </c>
      <c r="R124">
        <v>60</v>
      </c>
      <c r="S124">
        <v>34</v>
      </c>
      <c r="T124">
        <v>4</v>
      </c>
      <c r="U124">
        <v>17</v>
      </c>
      <c r="V124">
        <v>24</v>
      </c>
      <c r="W124">
        <v>12</v>
      </c>
      <c r="X124">
        <v>12</v>
      </c>
      <c r="Y124">
        <v>0</v>
      </c>
      <c r="Z124">
        <v>0</v>
      </c>
      <c r="AA124">
        <v>7</v>
      </c>
      <c r="AB124">
        <v>12</v>
      </c>
      <c r="AC124">
        <v>10</v>
      </c>
      <c r="AD124">
        <v>40</v>
      </c>
      <c r="AE124">
        <v>27</v>
      </c>
      <c r="AF124">
        <v>7</v>
      </c>
      <c r="AG124">
        <v>161</v>
      </c>
      <c r="AH124">
        <v>101</v>
      </c>
      <c r="AI124">
        <v>61.45</v>
      </c>
    </row>
    <row r="125" spans="1:35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5</v>
      </c>
      <c r="H125">
        <v>13</v>
      </c>
      <c r="I125">
        <v>7</v>
      </c>
      <c r="J125">
        <v>6</v>
      </c>
      <c r="K125">
        <v>18</v>
      </c>
      <c r="L125">
        <v>56.25</v>
      </c>
      <c r="M125">
        <v>76</v>
      </c>
      <c r="N125">
        <v>6.58</v>
      </c>
      <c r="O125">
        <v>7.19</v>
      </c>
      <c r="P125">
        <v>161</v>
      </c>
      <c r="Q125">
        <v>106</v>
      </c>
      <c r="R125">
        <v>69</v>
      </c>
      <c r="S125">
        <v>29</v>
      </c>
      <c r="T125">
        <v>4</v>
      </c>
      <c r="U125">
        <v>21</v>
      </c>
      <c r="V125">
        <v>14</v>
      </c>
      <c r="W125">
        <v>7</v>
      </c>
      <c r="X125">
        <v>7</v>
      </c>
      <c r="Y125">
        <v>0</v>
      </c>
      <c r="Z125">
        <v>0</v>
      </c>
      <c r="AA125">
        <v>12</v>
      </c>
      <c r="AB125">
        <v>14</v>
      </c>
      <c r="AC125">
        <v>15</v>
      </c>
      <c r="AD125">
        <v>38</v>
      </c>
      <c r="AE125">
        <v>60</v>
      </c>
      <c r="AF125">
        <v>14</v>
      </c>
      <c r="AG125">
        <v>10</v>
      </c>
      <c r="AH125">
        <v>8</v>
      </c>
      <c r="AI125">
        <v>55.56</v>
      </c>
    </row>
    <row r="126" spans="1:35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8</v>
      </c>
      <c r="H126">
        <v>11</v>
      </c>
      <c r="I126">
        <v>7</v>
      </c>
      <c r="J126">
        <v>4</v>
      </c>
      <c r="K126">
        <v>19</v>
      </c>
      <c r="L126">
        <v>82.61</v>
      </c>
      <c r="M126">
        <v>109</v>
      </c>
      <c r="N126">
        <v>7.34</v>
      </c>
      <c r="O126">
        <v>12.22</v>
      </c>
      <c r="P126">
        <v>192</v>
      </c>
      <c r="Q126">
        <v>154</v>
      </c>
      <c r="R126">
        <v>108</v>
      </c>
      <c r="S126">
        <v>57</v>
      </c>
      <c r="T126">
        <v>6</v>
      </c>
      <c r="U126">
        <v>20</v>
      </c>
      <c r="V126">
        <v>38</v>
      </c>
      <c r="W126">
        <v>15</v>
      </c>
      <c r="X126">
        <v>13</v>
      </c>
      <c r="Y126">
        <v>2</v>
      </c>
      <c r="Z126">
        <v>0</v>
      </c>
      <c r="AA126">
        <v>7</v>
      </c>
      <c r="AB126">
        <v>22</v>
      </c>
      <c r="AC126">
        <v>14</v>
      </c>
      <c r="AD126">
        <v>131</v>
      </c>
      <c r="AE126">
        <v>61</v>
      </c>
      <c r="AF126">
        <v>18</v>
      </c>
      <c r="AG126">
        <v>17</v>
      </c>
      <c r="AH126">
        <v>21</v>
      </c>
      <c r="AI126">
        <v>44.74</v>
      </c>
    </row>
    <row r="127" spans="1:35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11</v>
      </c>
      <c r="H127">
        <v>11</v>
      </c>
      <c r="I127">
        <v>7</v>
      </c>
      <c r="J127">
        <v>4</v>
      </c>
      <c r="K127">
        <v>22</v>
      </c>
      <c r="L127">
        <v>81.48</v>
      </c>
      <c r="M127">
        <v>67</v>
      </c>
      <c r="N127">
        <v>16.420000000000002</v>
      </c>
      <c r="O127">
        <v>6.53</v>
      </c>
      <c r="P127">
        <v>122</v>
      </c>
      <c r="Q127">
        <v>91</v>
      </c>
      <c r="R127">
        <v>78</v>
      </c>
      <c r="S127">
        <v>34</v>
      </c>
      <c r="T127">
        <v>4</v>
      </c>
      <c r="U127">
        <v>5</v>
      </c>
      <c r="V127">
        <v>30</v>
      </c>
      <c r="W127">
        <v>13</v>
      </c>
      <c r="X127">
        <v>13</v>
      </c>
      <c r="Y127">
        <v>0</v>
      </c>
      <c r="Z127">
        <v>0</v>
      </c>
      <c r="AA127">
        <v>16</v>
      </c>
      <c r="AB127">
        <v>26</v>
      </c>
      <c r="AC127">
        <v>38</v>
      </c>
      <c r="AD127">
        <v>8</v>
      </c>
      <c r="AE127">
        <v>35</v>
      </c>
      <c r="AF127">
        <v>18</v>
      </c>
      <c r="AG127">
        <v>200</v>
      </c>
      <c r="AH127">
        <v>205</v>
      </c>
      <c r="AI127">
        <v>49.38</v>
      </c>
    </row>
    <row r="128" spans="1:35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9</v>
      </c>
      <c r="H128">
        <v>7</v>
      </c>
      <c r="I128">
        <v>1</v>
      </c>
      <c r="J128">
        <v>6</v>
      </c>
      <c r="K128">
        <v>16</v>
      </c>
      <c r="L128">
        <v>69.569999999999993</v>
      </c>
      <c r="M128">
        <v>57</v>
      </c>
      <c r="N128">
        <v>15.79</v>
      </c>
      <c r="O128">
        <v>6.4</v>
      </c>
      <c r="P128">
        <v>122</v>
      </c>
      <c r="Q128">
        <v>97</v>
      </c>
      <c r="R128">
        <v>65</v>
      </c>
      <c r="S128">
        <v>32</v>
      </c>
      <c r="T128">
        <v>4</v>
      </c>
      <c r="U128">
        <v>13</v>
      </c>
      <c r="V128">
        <v>6</v>
      </c>
      <c r="W128">
        <v>3</v>
      </c>
      <c r="X128">
        <v>3</v>
      </c>
      <c r="Y128">
        <v>0</v>
      </c>
      <c r="Z128">
        <v>0</v>
      </c>
      <c r="AA128">
        <v>3</v>
      </c>
      <c r="AB128">
        <v>13</v>
      </c>
      <c r="AC128">
        <v>15</v>
      </c>
      <c r="AD128">
        <v>20</v>
      </c>
      <c r="AE128">
        <v>24</v>
      </c>
      <c r="AF128">
        <v>15</v>
      </c>
      <c r="AG128">
        <v>0</v>
      </c>
      <c r="AH128">
        <v>4</v>
      </c>
      <c r="AI128">
        <v>0</v>
      </c>
    </row>
    <row r="129" spans="1:35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4</v>
      </c>
      <c r="H129">
        <v>5</v>
      </c>
      <c r="I129">
        <v>4</v>
      </c>
      <c r="J129">
        <v>1</v>
      </c>
      <c r="K129">
        <v>9</v>
      </c>
      <c r="L129">
        <v>69.23</v>
      </c>
      <c r="M129">
        <v>42</v>
      </c>
      <c r="N129">
        <v>9.52</v>
      </c>
      <c r="O129">
        <v>3.7</v>
      </c>
      <c r="P129">
        <v>84</v>
      </c>
      <c r="Q129">
        <v>61</v>
      </c>
      <c r="R129">
        <v>40</v>
      </c>
      <c r="S129">
        <v>13</v>
      </c>
      <c r="T129">
        <v>3</v>
      </c>
      <c r="U129">
        <v>5</v>
      </c>
      <c r="V129">
        <v>16</v>
      </c>
      <c r="W129">
        <v>8</v>
      </c>
      <c r="X129">
        <v>8</v>
      </c>
      <c r="Y129">
        <v>0</v>
      </c>
      <c r="Z129">
        <v>0</v>
      </c>
      <c r="AA129">
        <v>4</v>
      </c>
      <c r="AB129">
        <v>20</v>
      </c>
      <c r="AC129">
        <v>15</v>
      </c>
      <c r="AD129">
        <v>4</v>
      </c>
      <c r="AE129">
        <v>4</v>
      </c>
      <c r="AF129">
        <v>11</v>
      </c>
      <c r="AG129">
        <v>177</v>
      </c>
      <c r="AH129">
        <v>218</v>
      </c>
      <c r="AI129">
        <v>44.81</v>
      </c>
    </row>
    <row r="130" spans="1:35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10</v>
      </c>
      <c r="H130">
        <v>4</v>
      </c>
      <c r="I130">
        <v>4</v>
      </c>
      <c r="J130">
        <v>0</v>
      </c>
      <c r="K130">
        <v>14</v>
      </c>
      <c r="L130">
        <v>63.64</v>
      </c>
      <c r="M130">
        <v>89</v>
      </c>
      <c r="N130">
        <v>11.24</v>
      </c>
      <c r="O130">
        <v>9.6</v>
      </c>
      <c r="P130">
        <v>186</v>
      </c>
      <c r="Q130">
        <v>139</v>
      </c>
      <c r="R130">
        <v>104</v>
      </c>
      <c r="S130">
        <v>41</v>
      </c>
      <c r="T130">
        <v>4</v>
      </c>
      <c r="U130">
        <v>15</v>
      </c>
      <c r="V130">
        <v>15</v>
      </c>
      <c r="W130">
        <v>6</v>
      </c>
      <c r="X130">
        <v>5</v>
      </c>
      <c r="Y130">
        <v>1</v>
      </c>
      <c r="Z130">
        <v>0</v>
      </c>
      <c r="AA130">
        <v>11</v>
      </c>
      <c r="AB130">
        <v>11</v>
      </c>
      <c r="AC130">
        <v>18</v>
      </c>
      <c r="AD130">
        <v>47</v>
      </c>
      <c r="AE130">
        <v>35</v>
      </c>
      <c r="AF130">
        <v>39</v>
      </c>
      <c r="AG130">
        <v>10</v>
      </c>
      <c r="AH130">
        <v>17</v>
      </c>
      <c r="AI130">
        <v>37.04</v>
      </c>
    </row>
    <row r="131" spans="1:35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14</v>
      </c>
      <c r="H131">
        <v>10</v>
      </c>
      <c r="I131">
        <v>6</v>
      </c>
      <c r="J131">
        <v>4</v>
      </c>
      <c r="K131">
        <v>24</v>
      </c>
      <c r="L131">
        <v>70.59</v>
      </c>
      <c r="M131">
        <v>120</v>
      </c>
      <c r="N131">
        <v>11.67</v>
      </c>
      <c r="O131">
        <v>12.39</v>
      </c>
      <c r="P131">
        <v>248</v>
      </c>
      <c r="Q131">
        <v>185</v>
      </c>
      <c r="R131">
        <v>113</v>
      </c>
      <c r="S131">
        <v>56</v>
      </c>
      <c r="T131">
        <v>11</v>
      </c>
      <c r="U131">
        <v>23</v>
      </c>
      <c r="V131">
        <v>24</v>
      </c>
      <c r="W131">
        <v>12</v>
      </c>
      <c r="X131">
        <v>12</v>
      </c>
      <c r="Y131">
        <v>0</v>
      </c>
      <c r="Z131">
        <v>0</v>
      </c>
      <c r="AA131">
        <v>15</v>
      </c>
      <c r="AB131">
        <v>44</v>
      </c>
      <c r="AC131">
        <v>34</v>
      </c>
      <c r="AD131">
        <v>72</v>
      </c>
      <c r="AE131">
        <v>45</v>
      </c>
      <c r="AF131">
        <v>18</v>
      </c>
      <c r="AG131">
        <v>8</v>
      </c>
      <c r="AH131">
        <v>4</v>
      </c>
      <c r="AI131">
        <v>66.67</v>
      </c>
    </row>
    <row r="132" spans="1:35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4</v>
      </c>
      <c r="H132">
        <v>7</v>
      </c>
      <c r="I132">
        <v>3</v>
      </c>
      <c r="J132">
        <v>4</v>
      </c>
      <c r="K132">
        <v>11</v>
      </c>
      <c r="L132">
        <v>78.569999999999993</v>
      </c>
      <c r="M132">
        <v>70</v>
      </c>
      <c r="N132">
        <v>5.71</v>
      </c>
      <c r="O132">
        <v>6.34</v>
      </c>
      <c r="P132">
        <v>124</v>
      </c>
      <c r="Q132">
        <v>95</v>
      </c>
      <c r="R132">
        <v>60</v>
      </c>
      <c r="S132">
        <v>24</v>
      </c>
      <c r="T132">
        <v>2</v>
      </c>
      <c r="U132">
        <v>14</v>
      </c>
      <c r="V132">
        <v>8</v>
      </c>
      <c r="W132">
        <v>4</v>
      </c>
      <c r="X132">
        <v>4</v>
      </c>
      <c r="Y132">
        <v>0</v>
      </c>
      <c r="Z132">
        <v>0</v>
      </c>
      <c r="AA132">
        <v>6</v>
      </c>
      <c r="AB132">
        <v>9</v>
      </c>
      <c r="AC132">
        <v>17</v>
      </c>
      <c r="AD132">
        <v>24</v>
      </c>
      <c r="AE132">
        <v>17</v>
      </c>
      <c r="AF132">
        <v>18</v>
      </c>
      <c r="AG132">
        <v>11</v>
      </c>
      <c r="AH132">
        <v>33</v>
      </c>
      <c r="AI132">
        <v>25</v>
      </c>
    </row>
    <row r="133" spans="1:35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8</v>
      </c>
      <c r="H133">
        <v>7</v>
      </c>
      <c r="I133">
        <v>4</v>
      </c>
      <c r="J133">
        <v>3</v>
      </c>
      <c r="K133">
        <v>15</v>
      </c>
      <c r="L133">
        <v>60</v>
      </c>
      <c r="M133">
        <v>94</v>
      </c>
      <c r="N133">
        <v>8.51</v>
      </c>
      <c r="O133">
        <v>7.24</v>
      </c>
      <c r="P133">
        <v>155</v>
      </c>
      <c r="Q133">
        <v>121</v>
      </c>
      <c r="R133">
        <v>78</v>
      </c>
      <c r="S133">
        <v>33</v>
      </c>
      <c r="T133">
        <v>8</v>
      </c>
      <c r="U133">
        <v>14</v>
      </c>
      <c r="V133">
        <v>44</v>
      </c>
      <c r="W133">
        <v>22</v>
      </c>
      <c r="X133">
        <v>22</v>
      </c>
      <c r="Y133">
        <v>0</v>
      </c>
      <c r="Z133">
        <v>0</v>
      </c>
      <c r="AA133">
        <v>13</v>
      </c>
      <c r="AB133">
        <v>13</v>
      </c>
      <c r="AC133">
        <v>12</v>
      </c>
      <c r="AD133">
        <v>69</v>
      </c>
      <c r="AE133">
        <v>34</v>
      </c>
      <c r="AF133">
        <v>37</v>
      </c>
      <c r="AG133">
        <v>0</v>
      </c>
      <c r="AH133">
        <v>4</v>
      </c>
      <c r="AI133">
        <v>0</v>
      </c>
    </row>
    <row r="134" spans="1:35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2</v>
      </c>
      <c r="H134">
        <v>4</v>
      </c>
      <c r="I134">
        <v>1</v>
      </c>
      <c r="J134">
        <v>3</v>
      </c>
      <c r="K134">
        <v>6</v>
      </c>
      <c r="L134">
        <v>50</v>
      </c>
      <c r="M134">
        <v>48</v>
      </c>
      <c r="N134">
        <v>4.17</v>
      </c>
      <c r="O134">
        <v>2.92</v>
      </c>
      <c r="P134">
        <v>84</v>
      </c>
      <c r="Q134">
        <v>64</v>
      </c>
      <c r="R134">
        <v>33</v>
      </c>
      <c r="S134">
        <v>9</v>
      </c>
      <c r="T134">
        <v>4</v>
      </c>
      <c r="U134">
        <v>3</v>
      </c>
      <c r="V134">
        <v>6</v>
      </c>
      <c r="W134">
        <v>3</v>
      </c>
      <c r="X134">
        <v>3</v>
      </c>
      <c r="Y134">
        <v>0</v>
      </c>
      <c r="Z134">
        <v>0</v>
      </c>
      <c r="AA134">
        <v>0</v>
      </c>
      <c r="AB134">
        <v>12</v>
      </c>
      <c r="AC134">
        <v>11</v>
      </c>
      <c r="AD134">
        <v>12</v>
      </c>
      <c r="AE134">
        <v>18</v>
      </c>
      <c r="AF134">
        <v>19</v>
      </c>
      <c r="AG134">
        <v>130</v>
      </c>
      <c r="AH134">
        <v>128</v>
      </c>
      <c r="AI134">
        <v>50.39</v>
      </c>
    </row>
    <row r="135" spans="1:35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3</v>
      </c>
      <c r="H135">
        <v>6</v>
      </c>
      <c r="I135">
        <v>4</v>
      </c>
      <c r="J135">
        <v>2</v>
      </c>
      <c r="K135">
        <v>9</v>
      </c>
      <c r="L135">
        <v>64.290000000000006</v>
      </c>
      <c r="M135">
        <v>34</v>
      </c>
      <c r="N135">
        <v>8.82</v>
      </c>
      <c r="O135">
        <v>3.4</v>
      </c>
      <c r="P135">
        <v>54</v>
      </c>
      <c r="Q135">
        <v>41</v>
      </c>
      <c r="R135">
        <v>34</v>
      </c>
      <c r="S135">
        <v>21</v>
      </c>
      <c r="T135">
        <v>3</v>
      </c>
      <c r="U135">
        <v>6</v>
      </c>
      <c r="V135">
        <v>8</v>
      </c>
      <c r="W135">
        <v>4</v>
      </c>
      <c r="X135">
        <v>4</v>
      </c>
      <c r="Y135">
        <v>0</v>
      </c>
      <c r="Z135">
        <v>0</v>
      </c>
      <c r="AA135">
        <v>4</v>
      </c>
      <c r="AB135">
        <v>4</v>
      </c>
      <c r="AC135">
        <v>12</v>
      </c>
      <c r="AD135">
        <v>25</v>
      </c>
      <c r="AE135">
        <v>59</v>
      </c>
      <c r="AF135">
        <v>20</v>
      </c>
      <c r="AG135">
        <v>101</v>
      </c>
      <c r="AH135">
        <v>149</v>
      </c>
      <c r="AI135">
        <v>40.4</v>
      </c>
    </row>
    <row r="136" spans="1:35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9</v>
      </c>
      <c r="H136">
        <v>7</v>
      </c>
      <c r="I136">
        <v>6</v>
      </c>
      <c r="J136">
        <v>1</v>
      </c>
      <c r="K136">
        <v>16</v>
      </c>
      <c r="L136">
        <v>61.54</v>
      </c>
      <c r="M136">
        <v>50</v>
      </c>
      <c r="N136">
        <v>18</v>
      </c>
      <c r="O136">
        <v>7.19</v>
      </c>
      <c r="P136">
        <v>76</v>
      </c>
      <c r="Q136">
        <v>65</v>
      </c>
      <c r="R136">
        <v>59</v>
      </c>
      <c r="S136">
        <v>37</v>
      </c>
      <c r="T136">
        <v>2</v>
      </c>
      <c r="U136">
        <v>13</v>
      </c>
      <c r="V136">
        <v>4</v>
      </c>
      <c r="W136">
        <v>2</v>
      </c>
      <c r="X136">
        <v>2</v>
      </c>
      <c r="Y136">
        <v>0</v>
      </c>
      <c r="Z136">
        <v>0</v>
      </c>
      <c r="AA136">
        <v>9</v>
      </c>
      <c r="AB136">
        <v>3</v>
      </c>
      <c r="AC136">
        <v>13</v>
      </c>
      <c r="AD136">
        <v>6</v>
      </c>
      <c r="AE136">
        <v>20</v>
      </c>
      <c r="AF136">
        <v>11</v>
      </c>
      <c r="AG136">
        <v>18</v>
      </c>
      <c r="AH136">
        <v>14</v>
      </c>
      <c r="AI136">
        <v>56.25</v>
      </c>
    </row>
    <row r="137" spans="1:35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3</v>
      </c>
      <c r="H137">
        <v>1</v>
      </c>
      <c r="I137">
        <v>1</v>
      </c>
      <c r="J137">
        <v>0</v>
      </c>
      <c r="K137">
        <v>4</v>
      </c>
      <c r="L137">
        <v>57.14</v>
      </c>
      <c r="M137">
        <v>44</v>
      </c>
      <c r="N137">
        <v>6.82</v>
      </c>
      <c r="O137">
        <v>4.8600000000000003</v>
      </c>
      <c r="P137">
        <v>81</v>
      </c>
      <c r="Q137">
        <v>66</v>
      </c>
      <c r="R137">
        <v>54</v>
      </c>
      <c r="S137">
        <v>30</v>
      </c>
      <c r="T137">
        <v>0</v>
      </c>
      <c r="U137">
        <v>6</v>
      </c>
      <c r="V137">
        <v>72</v>
      </c>
      <c r="W137">
        <v>21</v>
      </c>
      <c r="X137">
        <v>15</v>
      </c>
      <c r="Y137">
        <v>4</v>
      </c>
      <c r="Z137">
        <v>2</v>
      </c>
      <c r="AA137">
        <v>27</v>
      </c>
      <c r="AB137">
        <v>9</v>
      </c>
      <c r="AC137">
        <v>5</v>
      </c>
      <c r="AD137">
        <v>117</v>
      </c>
      <c r="AE137">
        <v>59</v>
      </c>
      <c r="AF137">
        <v>26</v>
      </c>
      <c r="AG137">
        <v>13</v>
      </c>
      <c r="AH137">
        <v>4</v>
      </c>
      <c r="AI137">
        <v>76.47</v>
      </c>
    </row>
    <row r="138" spans="1:35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1</v>
      </c>
      <c r="H138">
        <v>2</v>
      </c>
      <c r="I138">
        <v>2</v>
      </c>
      <c r="J138">
        <v>0</v>
      </c>
      <c r="K138">
        <v>3</v>
      </c>
      <c r="L138">
        <v>60</v>
      </c>
      <c r="M138">
        <v>27</v>
      </c>
      <c r="N138">
        <v>3.7</v>
      </c>
      <c r="O138">
        <v>2.4700000000000002</v>
      </c>
      <c r="P138">
        <v>43</v>
      </c>
      <c r="Q138">
        <v>32</v>
      </c>
      <c r="R138">
        <v>17</v>
      </c>
      <c r="S138">
        <v>11</v>
      </c>
      <c r="T138">
        <v>1</v>
      </c>
      <c r="U138">
        <v>8</v>
      </c>
      <c r="V138">
        <v>33</v>
      </c>
      <c r="W138">
        <v>12</v>
      </c>
      <c r="X138">
        <v>9</v>
      </c>
      <c r="Y138">
        <v>3</v>
      </c>
      <c r="Z138">
        <v>0</v>
      </c>
      <c r="AA138">
        <v>7</v>
      </c>
      <c r="AB138">
        <v>6</v>
      </c>
      <c r="AC138">
        <v>4</v>
      </c>
      <c r="AD138">
        <v>45</v>
      </c>
      <c r="AE138">
        <v>11</v>
      </c>
      <c r="AF138">
        <v>9</v>
      </c>
      <c r="AG138">
        <v>1</v>
      </c>
      <c r="AH138">
        <v>3</v>
      </c>
      <c r="AI138">
        <v>25</v>
      </c>
    </row>
    <row r="139" spans="1:35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5</v>
      </c>
      <c r="H139">
        <v>13</v>
      </c>
      <c r="I139">
        <v>9</v>
      </c>
      <c r="J139">
        <v>4</v>
      </c>
      <c r="K139">
        <v>18</v>
      </c>
      <c r="L139">
        <v>60</v>
      </c>
      <c r="M139">
        <v>67</v>
      </c>
      <c r="N139">
        <v>7.46</v>
      </c>
      <c r="O139">
        <v>6.51</v>
      </c>
      <c r="P139">
        <v>109</v>
      </c>
      <c r="Q139">
        <v>87</v>
      </c>
      <c r="R139">
        <v>56</v>
      </c>
      <c r="S139">
        <v>31</v>
      </c>
      <c r="T139">
        <v>6</v>
      </c>
      <c r="U139">
        <v>12</v>
      </c>
      <c r="V139">
        <v>4</v>
      </c>
      <c r="W139">
        <v>2</v>
      </c>
      <c r="X139">
        <v>2</v>
      </c>
      <c r="Y139">
        <v>0</v>
      </c>
      <c r="Z139">
        <v>0</v>
      </c>
      <c r="AA139">
        <v>6</v>
      </c>
      <c r="AB139">
        <v>14</v>
      </c>
      <c r="AC139">
        <v>17</v>
      </c>
      <c r="AD139">
        <v>16</v>
      </c>
      <c r="AE139">
        <v>32</v>
      </c>
      <c r="AF139">
        <v>21</v>
      </c>
      <c r="AG139">
        <v>7</v>
      </c>
      <c r="AH139">
        <v>8</v>
      </c>
      <c r="AI139">
        <v>46.67</v>
      </c>
    </row>
    <row r="140" spans="1:35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2</v>
      </c>
      <c r="H140">
        <v>5</v>
      </c>
      <c r="I140">
        <v>1</v>
      </c>
      <c r="J140">
        <v>4</v>
      </c>
      <c r="K140">
        <v>7</v>
      </c>
      <c r="L140">
        <v>77.78</v>
      </c>
      <c r="M140">
        <v>20</v>
      </c>
      <c r="N140">
        <v>10</v>
      </c>
      <c r="O140">
        <v>1.86</v>
      </c>
      <c r="P140">
        <v>38</v>
      </c>
      <c r="Q140">
        <v>33</v>
      </c>
      <c r="R140">
        <v>18</v>
      </c>
      <c r="S140">
        <v>8</v>
      </c>
      <c r="T140">
        <v>2</v>
      </c>
      <c r="U140">
        <v>2</v>
      </c>
      <c r="V140">
        <v>4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5</v>
      </c>
      <c r="AC140">
        <v>5</v>
      </c>
      <c r="AD140">
        <v>5</v>
      </c>
      <c r="AE140">
        <v>9</v>
      </c>
      <c r="AF140">
        <v>10</v>
      </c>
      <c r="AG140">
        <v>37</v>
      </c>
      <c r="AH140">
        <v>53</v>
      </c>
      <c r="AI140">
        <v>41.11</v>
      </c>
    </row>
    <row r="141" spans="1:35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3</v>
      </c>
      <c r="H141">
        <v>5</v>
      </c>
      <c r="I141">
        <v>3</v>
      </c>
      <c r="J141">
        <v>2</v>
      </c>
      <c r="K141">
        <v>8</v>
      </c>
      <c r="L141">
        <v>80</v>
      </c>
      <c r="M141">
        <v>30</v>
      </c>
      <c r="N141">
        <v>10</v>
      </c>
      <c r="O141">
        <v>3.73</v>
      </c>
      <c r="P141">
        <v>49</v>
      </c>
      <c r="Q141">
        <v>38</v>
      </c>
      <c r="R141">
        <v>34</v>
      </c>
      <c r="S141">
        <v>21</v>
      </c>
      <c r="T141">
        <v>1</v>
      </c>
      <c r="U141">
        <v>7</v>
      </c>
      <c r="V141">
        <v>6</v>
      </c>
      <c r="W141">
        <v>2</v>
      </c>
      <c r="X141">
        <v>2</v>
      </c>
      <c r="Y141">
        <v>0</v>
      </c>
      <c r="Z141">
        <v>0</v>
      </c>
      <c r="AA141">
        <v>2</v>
      </c>
      <c r="AB141">
        <v>8</v>
      </c>
      <c r="AC141">
        <v>15</v>
      </c>
      <c r="AD141">
        <v>21</v>
      </c>
      <c r="AE141">
        <v>17</v>
      </c>
      <c r="AF141">
        <v>21</v>
      </c>
      <c r="AG141">
        <v>1</v>
      </c>
      <c r="AH141">
        <v>1</v>
      </c>
      <c r="AI141">
        <v>50</v>
      </c>
    </row>
    <row r="142" spans="1:35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10</v>
      </c>
      <c r="H142">
        <v>12</v>
      </c>
      <c r="I142">
        <v>7</v>
      </c>
      <c r="J142">
        <v>5</v>
      </c>
      <c r="K142">
        <v>22</v>
      </c>
      <c r="L142">
        <v>73.33</v>
      </c>
      <c r="M142">
        <v>81</v>
      </c>
      <c r="N142">
        <v>12.35</v>
      </c>
      <c r="O142">
        <v>8.1</v>
      </c>
      <c r="P142">
        <v>130</v>
      </c>
      <c r="Q142">
        <v>110</v>
      </c>
      <c r="R142">
        <v>90</v>
      </c>
      <c r="S142">
        <v>46</v>
      </c>
      <c r="T142">
        <v>9</v>
      </c>
      <c r="U142">
        <v>12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10</v>
      </c>
      <c r="AB142">
        <v>11</v>
      </c>
      <c r="AC142">
        <v>7</v>
      </c>
      <c r="AD142">
        <v>20</v>
      </c>
      <c r="AE142">
        <v>34</v>
      </c>
      <c r="AF142">
        <v>7</v>
      </c>
      <c r="AG142">
        <v>6</v>
      </c>
      <c r="AH142">
        <v>12</v>
      </c>
      <c r="AI142">
        <v>33.33</v>
      </c>
    </row>
    <row r="143" spans="1:35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9</v>
      </c>
      <c r="H143">
        <v>13</v>
      </c>
      <c r="I143">
        <v>11</v>
      </c>
      <c r="J143">
        <v>2</v>
      </c>
      <c r="K143">
        <v>22</v>
      </c>
      <c r="L143">
        <v>59.46</v>
      </c>
      <c r="M143">
        <v>61</v>
      </c>
      <c r="N143">
        <v>14.75</v>
      </c>
      <c r="O143">
        <v>7.42</v>
      </c>
      <c r="P143">
        <v>106</v>
      </c>
      <c r="Q143">
        <v>85</v>
      </c>
      <c r="R143">
        <v>82</v>
      </c>
      <c r="S143">
        <v>37</v>
      </c>
      <c r="T143">
        <v>2</v>
      </c>
      <c r="U143">
        <v>18</v>
      </c>
      <c r="V143">
        <v>29</v>
      </c>
      <c r="W143">
        <v>12</v>
      </c>
      <c r="X143">
        <v>11</v>
      </c>
      <c r="Y143">
        <v>1</v>
      </c>
      <c r="Z143">
        <v>0</v>
      </c>
      <c r="AA143">
        <v>16</v>
      </c>
      <c r="AB143">
        <v>20</v>
      </c>
      <c r="AC143">
        <v>13</v>
      </c>
      <c r="AD143">
        <v>80</v>
      </c>
      <c r="AE143">
        <v>31</v>
      </c>
      <c r="AF143">
        <v>24</v>
      </c>
      <c r="AG143">
        <v>15</v>
      </c>
      <c r="AH143">
        <v>25</v>
      </c>
      <c r="AI143">
        <v>37.5</v>
      </c>
    </row>
    <row r="144" spans="1:35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4</v>
      </c>
      <c r="H144">
        <v>10</v>
      </c>
      <c r="I144">
        <v>8</v>
      </c>
      <c r="J144">
        <v>2</v>
      </c>
      <c r="K144">
        <v>14</v>
      </c>
      <c r="L144">
        <v>63.64</v>
      </c>
      <c r="M144">
        <v>32</v>
      </c>
      <c r="N144">
        <v>12.5</v>
      </c>
      <c r="O144">
        <v>4.6399999999999997</v>
      </c>
      <c r="P144">
        <v>68</v>
      </c>
      <c r="Q144">
        <v>47</v>
      </c>
      <c r="R144">
        <v>44</v>
      </c>
      <c r="S144">
        <v>26</v>
      </c>
      <c r="T144">
        <v>3</v>
      </c>
      <c r="U144">
        <v>7</v>
      </c>
      <c r="V144">
        <v>14</v>
      </c>
      <c r="W144">
        <v>7</v>
      </c>
      <c r="X144">
        <v>7</v>
      </c>
      <c r="Y144">
        <v>0</v>
      </c>
      <c r="Z144">
        <v>0</v>
      </c>
      <c r="AA144">
        <v>7</v>
      </c>
      <c r="AB144">
        <v>16</v>
      </c>
      <c r="AC144">
        <v>8</v>
      </c>
      <c r="AD144">
        <v>16</v>
      </c>
      <c r="AE144">
        <v>31</v>
      </c>
      <c r="AF144">
        <v>18</v>
      </c>
      <c r="AG144">
        <v>165</v>
      </c>
      <c r="AH144">
        <v>214</v>
      </c>
      <c r="AI144">
        <v>43.54</v>
      </c>
    </row>
    <row r="145" spans="1:35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9</v>
      </c>
      <c r="H145">
        <v>19</v>
      </c>
      <c r="I145">
        <v>12</v>
      </c>
      <c r="J145">
        <v>7</v>
      </c>
      <c r="K145">
        <v>28</v>
      </c>
      <c r="L145">
        <v>71.790000000000006</v>
      </c>
      <c r="M145">
        <v>52</v>
      </c>
      <c r="N145">
        <v>17.309999999999999</v>
      </c>
      <c r="O145">
        <v>7.31</v>
      </c>
      <c r="P145">
        <v>105</v>
      </c>
      <c r="Q145">
        <v>87</v>
      </c>
      <c r="R145">
        <v>70</v>
      </c>
      <c r="S145">
        <v>31</v>
      </c>
      <c r="T145">
        <v>6</v>
      </c>
      <c r="U145">
        <v>8</v>
      </c>
      <c r="V145">
        <v>33</v>
      </c>
      <c r="W145">
        <v>15</v>
      </c>
      <c r="X145">
        <v>14</v>
      </c>
      <c r="Y145">
        <v>1</v>
      </c>
      <c r="Z145">
        <v>0</v>
      </c>
      <c r="AA145">
        <v>6</v>
      </c>
      <c r="AB145">
        <v>25</v>
      </c>
      <c r="AC145">
        <v>11</v>
      </c>
      <c r="AD145">
        <v>100</v>
      </c>
      <c r="AE145">
        <v>32</v>
      </c>
      <c r="AF145">
        <v>27</v>
      </c>
      <c r="AG145">
        <v>335</v>
      </c>
      <c r="AH145">
        <v>287</v>
      </c>
      <c r="AI145">
        <v>53.86</v>
      </c>
    </row>
    <row r="146" spans="1:35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6</v>
      </c>
      <c r="H146">
        <v>9</v>
      </c>
      <c r="I146">
        <v>4</v>
      </c>
      <c r="J146">
        <v>5</v>
      </c>
      <c r="K146">
        <v>15</v>
      </c>
      <c r="L146">
        <v>68.180000000000007</v>
      </c>
      <c r="M146">
        <v>50</v>
      </c>
      <c r="N146">
        <v>12</v>
      </c>
      <c r="O146">
        <v>4.99</v>
      </c>
      <c r="P146">
        <v>101</v>
      </c>
      <c r="Q146">
        <v>75</v>
      </c>
      <c r="R146">
        <v>55</v>
      </c>
      <c r="S146">
        <v>25</v>
      </c>
      <c r="T146">
        <v>3</v>
      </c>
      <c r="U146">
        <v>5</v>
      </c>
      <c r="V146">
        <v>11</v>
      </c>
      <c r="W146">
        <v>4</v>
      </c>
      <c r="X146">
        <v>3</v>
      </c>
      <c r="Y146">
        <v>1</v>
      </c>
      <c r="Z146">
        <v>0</v>
      </c>
      <c r="AA146">
        <v>7</v>
      </c>
      <c r="AB146">
        <v>8</v>
      </c>
      <c r="AC146">
        <v>12</v>
      </c>
      <c r="AD146">
        <v>13</v>
      </c>
      <c r="AE146">
        <v>48</v>
      </c>
      <c r="AF146">
        <v>16</v>
      </c>
      <c r="AG146">
        <v>195</v>
      </c>
      <c r="AH146">
        <v>176</v>
      </c>
      <c r="AI146">
        <v>52.56</v>
      </c>
    </row>
    <row r="147" spans="1:35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9</v>
      </c>
      <c r="H147">
        <v>14</v>
      </c>
      <c r="I147">
        <v>8</v>
      </c>
      <c r="J147">
        <v>6</v>
      </c>
      <c r="K147">
        <v>23</v>
      </c>
      <c r="L147">
        <v>79.31</v>
      </c>
      <c r="M147">
        <v>92</v>
      </c>
      <c r="N147">
        <v>9.7799999999999994</v>
      </c>
      <c r="O147">
        <v>7.78</v>
      </c>
      <c r="P147">
        <v>145</v>
      </c>
      <c r="Q147">
        <v>121</v>
      </c>
      <c r="R147">
        <v>73</v>
      </c>
      <c r="S147">
        <v>34</v>
      </c>
      <c r="T147">
        <v>11</v>
      </c>
      <c r="U147">
        <v>15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16</v>
      </c>
      <c r="AB147">
        <v>25</v>
      </c>
      <c r="AC147">
        <v>30</v>
      </c>
      <c r="AD147">
        <v>12</v>
      </c>
      <c r="AE147">
        <v>38</v>
      </c>
      <c r="AF147">
        <v>30</v>
      </c>
      <c r="AG147">
        <v>219</v>
      </c>
      <c r="AH147">
        <v>255</v>
      </c>
      <c r="AI147">
        <v>46.2</v>
      </c>
    </row>
    <row r="148" spans="1:35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7</v>
      </c>
      <c r="H148">
        <v>10</v>
      </c>
      <c r="I148">
        <v>5</v>
      </c>
      <c r="J148">
        <v>5</v>
      </c>
      <c r="K148">
        <v>17</v>
      </c>
      <c r="L148">
        <v>85</v>
      </c>
      <c r="M148">
        <v>87</v>
      </c>
      <c r="N148">
        <v>8.0500000000000007</v>
      </c>
      <c r="O148">
        <v>7.79</v>
      </c>
      <c r="P148">
        <v>168</v>
      </c>
      <c r="Q148">
        <v>121</v>
      </c>
      <c r="R148">
        <v>89</v>
      </c>
      <c r="S148">
        <v>23</v>
      </c>
      <c r="T148">
        <v>3</v>
      </c>
      <c r="U148">
        <v>19</v>
      </c>
      <c r="V148">
        <v>8</v>
      </c>
      <c r="W148">
        <v>4</v>
      </c>
      <c r="X148">
        <v>4</v>
      </c>
      <c r="Y148">
        <v>0</v>
      </c>
      <c r="Z148">
        <v>0</v>
      </c>
      <c r="AA148">
        <v>10</v>
      </c>
      <c r="AB148">
        <v>30</v>
      </c>
      <c r="AC148">
        <v>31</v>
      </c>
      <c r="AD148">
        <v>5</v>
      </c>
      <c r="AE148">
        <v>16</v>
      </c>
      <c r="AF148">
        <v>13</v>
      </c>
      <c r="AG148">
        <v>95</v>
      </c>
      <c r="AH148">
        <v>169</v>
      </c>
      <c r="AI148">
        <v>35.979999999999997</v>
      </c>
    </row>
    <row r="149" spans="1:35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5</v>
      </c>
      <c r="H149">
        <v>9</v>
      </c>
      <c r="I149">
        <v>6</v>
      </c>
      <c r="J149">
        <v>3</v>
      </c>
      <c r="K149">
        <v>14</v>
      </c>
      <c r="L149">
        <v>82.35</v>
      </c>
      <c r="M149">
        <v>27</v>
      </c>
      <c r="N149">
        <v>18.52</v>
      </c>
      <c r="O149">
        <v>4.7699999999999996</v>
      </c>
      <c r="P149">
        <v>54</v>
      </c>
      <c r="Q149">
        <v>41</v>
      </c>
      <c r="R149">
        <v>38</v>
      </c>
      <c r="S149">
        <v>25</v>
      </c>
      <c r="T149">
        <v>1</v>
      </c>
      <c r="U149">
        <v>7</v>
      </c>
      <c r="V149">
        <v>31</v>
      </c>
      <c r="W149">
        <v>11</v>
      </c>
      <c r="X149">
        <v>8</v>
      </c>
      <c r="Y149">
        <v>3</v>
      </c>
      <c r="Z149">
        <v>0</v>
      </c>
      <c r="AA149">
        <v>13</v>
      </c>
      <c r="AB149">
        <v>7</v>
      </c>
      <c r="AC149">
        <v>6</v>
      </c>
      <c r="AD149">
        <v>65</v>
      </c>
      <c r="AE149">
        <v>40</v>
      </c>
      <c r="AF149">
        <v>13</v>
      </c>
      <c r="AG149">
        <v>119</v>
      </c>
      <c r="AH149">
        <v>141</v>
      </c>
      <c r="AI149">
        <v>45.77</v>
      </c>
    </row>
    <row r="150" spans="1:35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</v>
      </c>
      <c r="H150">
        <v>6</v>
      </c>
      <c r="I150">
        <v>5</v>
      </c>
      <c r="J150">
        <v>1</v>
      </c>
      <c r="K150">
        <v>7</v>
      </c>
      <c r="L150">
        <v>58.33</v>
      </c>
      <c r="M150">
        <v>32</v>
      </c>
      <c r="N150">
        <v>3.13</v>
      </c>
      <c r="O150">
        <v>3.53</v>
      </c>
      <c r="P150">
        <v>58</v>
      </c>
      <c r="Q150">
        <v>47</v>
      </c>
      <c r="R150">
        <v>29</v>
      </c>
      <c r="S150">
        <v>17</v>
      </c>
      <c r="T150">
        <v>2</v>
      </c>
      <c r="U150">
        <v>4</v>
      </c>
      <c r="V150">
        <v>12</v>
      </c>
      <c r="W150">
        <v>6</v>
      </c>
      <c r="X150">
        <v>6</v>
      </c>
      <c r="Y150">
        <v>0</v>
      </c>
      <c r="Z150">
        <v>0</v>
      </c>
      <c r="AA150">
        <v>6</v>
      </c>
      <c r="AB150">
        <v>6</v>
      </c>
      <c r="AC150">
        <v>9</v>
      </c>
      <c r="AD150">
        <v>11</v>
      </c>
      <c r="AE150">
        <v>22</v>
      </c>
      <c r="AF150">
        <v>12</v>
      </c>
      <c r="AG150">
        <v>31</v>
      </c>
      <c r="AH150">
        <v>31</v>
      </c>
      <c r="AI150">
        <v>50</v>
      </c>
    </row>
    <row r="151" spans="1:35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4</v>
      </c>
      <c r="H151">
        <v>7</v>
      </c>
      <c r="I151">
        <v>5</v>
      </c>
      <c r="J151">
        <v>2</v>
      </c>
      <c r="K151">
        <v>11</v>
      </c>
      <c r="L151">
        <v>73.33</v>
      </c>
      <c r="M151">
        <v>43</v>
      </c>
      <c r="N151">
        <v>9.3000000000000007</v>
      </c>
      <c r="O151">
        <v>3.96</v>
      </c>
      <c r="P151">
        <v>85</v>
      </c>
      <c r="Q151">
        <v>63</v>
      </c>
      <c r="R151">
        <v>43</v>
      </c>
      <c r="S151">
        <v>24</v>
      </c>
      <c r="T151">
        <v>5</v>
      </c>
      <c r="U151">
        <v>8</v>
      </c>
      <c r="V151">
        <v>6</v>
      </c>
      <c r="W151">
        <v>3</v>
      </c>
      <c r="X151">
        <v>3</v>
      </c>
      <c r="Y151">
        <v>0</v>
      </c>
      <c r="Z151">
        <v>0</v>
      </c>
      <c r="AA151">
        <v>5</v>
      </c>
      <c r="AB151">
        <v>8</v>
      </c>
      <c r="AC151">
        <v>15</v>
      </c>
      <c r="AD151">
        <v>19</v>
      </c>
      <c r="AE151">
        <v>21</v>
      </c>
      <c r="AF151">
        <v>15</v>
      </c>
      <c r="AG151">
        <v>17</v>
      </c>
      <c r="AH151">
        <v>18</v>
      </c>
      <c r="AI151">
        <v>48.57</v>
      </c>
    </row>
    <row r="152" spans="1:35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7</v>
      </c>
      <c r="H152">
        <v>8</v>
      </c>
      <c r="I152">
        <v>4</v>
      </c>
      <c r="J152">
        <v>4</v>
      </c>
      <c r="K152">
        <v>15</v>
      </c>
      <c r="L152">
        <v>53.57</v>
      </c>
      <c r="M152">
        <v>76</v>
      </c>
      <c r="N152">
        <v>9.2100000000000009</v>
      </c>
      <c r="O152">
        <v>7.83</v>
      </c>
      <c r="P152">
        <v>146</v>
      </c>
      <c r="Q152">
        <v>106</v>
      </c>
      <c r="R152">
        <v>88</v>
      </c>
      <c r="S152">
        <v>40</v>
      </c>
      <c r="T152">
        <v>9</v>
      </c>
      <c r="U152">
        <v>12</v>
      </c>
      <c r="V152">
        <v>8</v>
      </c>
      <c r="W152">
        <v>4</v>
      </c>
      <c r="X152">
        <v>4</v>
      </c>
      <c r="Y152">
        <v>0</v>
      </c>
      <c r="Z152">
        <v>0</v>
      </c>
      <c r="AA152">
        <v>6</v>
      </c>
      <c r="AB152">
        <v>11</v>
      </c>
      <c r="AC152">
        <v>17</v>
      </c>
      <c r="AD152">
        <v>37</v>
      </c>
      <c r="AE152">
        <v>46</v>
      </c>
      <c r="AF152">
        <v>20</v>
      </c>
      <c r="AG152">
        <v>3</v>
      </c>
      <c r="AH152">
        <v>9</v>
      </c>
      <c r="AI152">
        <v>25</v>
      </c>
    </row>
    <row r="153" spans="1:35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2</v>
      </c>
      <c r="H153">
        <v>10</v>
      </c>
      <c r="I153">
        <v>3</v>
      </c>
      <c r="J153">
        <v>7</v>
      </c>
      <c r="K153">
        <v>12</v>
      </c>
      <c r="L153">
        <v>52.17</v>
      </c>
      <c r="M153">
        <v>36</v>
      </c>
      <c r="N153">
        <v>5.56</v>
      </c>
      <c r="O153">
        <v>5.7</v>
      </c>
      <c r="P153">
        <v>96</v>
      </c>
      <c r="Q153">
        <v>66</v>
      </c>
      <c r="R153">
        <v>65</v>
      </c>
      <c r="S153">
        <v>23</v>
      </c>
      <c r="T153">
        <v>4</v>
      </c>
      <c r="U153">
        <v>11</v>
      </c>
      <c r="V153">
        <v>10</v>
      </c>
      <c r="W153">
        <v>5</v>
      </c>
      <c r="X153">
        <v>5</v>
      </c>
      <c r="Y153">
        <v>0</v>
      </c>
      <c r="Z153">
        <v>0</v>
      </c>
      <c r="AA153">
        <v>9</v>
      </c>
      <c r="AB153">
        <v>16</v>
      </c>
      <c r="AC153">
        <v>13</v>
      </c>
      <c r="AD153">
        <v>40</v>
      </c>
      <c r="AE153">
        <v>41</v>
      </c>
      <c r="AF153">
        <v>26</v>
      </c>
      <c r="AG153">
        <v>217</v>
      </c>
      <c r="AH153">
        <v>183</v>
      </c>
      <c r="AI153">
        <v>54.25</v>
      </c>
    </row>
    <row r="154" spans="1:35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</v>
      </c>
      <c r="H154">
        <v>15</v>
      </c>
      <c r="I154">
        <v>11</v>
      </c>
      <c r="J154">
        <v>4</v>
      </c>
      <c r="K154">
        <v>30</v>
      </c>
      <c r="L154">
        <v>69.77</v>
      </c>
      <c r="M154">
        <v>108</v>
      </c>
      <c r="N154">
        <v>13.89</v>
      </c>
      <c r="O154">
        <v>13.67</v>
      </c>
      <c r="P154">
        <v>193</v>
      </c>
      <c r="Q154">
        <v>155</v>
      </c>
      <c r="R154">
        <v>136</v>
      </c>
      <c r="S154">
        <v>62</v>
      </c>
      <c r="T154">
        <v>4</v>
      </c>
      <c r="U154">
        <v>24</v>
      </c>
      <c r="V154">
        <v>10</v>
      </c>
      <c r="W154">
        <v>5</v>
      </c>
      <c r="X154">
        <v>5</v>
      </c>
      <c r="Y154">
        <v>0</v>
      </c>
      <c r="Z154">
        <v>0</v>
      </c>
      <c r="AA154">
        <v>15</v>
      </c>
      <c r="AB154">
        <v>16</v>
      </c>
      <c r="AC154">
        <v>16</v>
      </c>
      <c r="AD154">
        <v>26</v>
      </c>
      <c r="AE154">
        <v>44</v>
      </c>
      <c r="AF154">
        <v>14</v>
      </c>
      <c r="AG154">
        <v>4</v>
      </c>
      <c r="AH154">
        <v>11</v>
      </c>
      <c r="AI154">
        <v>26.67</v>
      </c>
    </row>
    <row r="155" spans="1:35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11</v>
      </c>
      <c r="H155">
        <v>2</v>
      </c>
      <c r="I155">
        <v>2</v>
      </c>
      <c r="J155">
        <v>0</v>
      </c>
      <c r="K155">
        <v>13</v>
      </c>
      <c r="L155">
        <v>59.09</v>
      </c>
      <c r="M155">
        <v>70</v>
      </c>
      <c r="N155">
        <v>15.71</v>
      </c>
      <c r="O155">
        <v>7.37</v>
      </c>
      <c r="P155">
        <v>111</v>
      </c>
      <c r="Q155">
        <v>90</v>
      </c>
      <c r="R155">
        <v>79</v>
      </c>
      <c r="S155">
        <v>37</v>
      </c>
      <c r="T155">
        <v>3</v>
      </c>
      <c r="U155">
        <v>7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9</v>
      </c>
      <c r="AB155">
        <v>5</v>
      </c>
      <c r="AC155">
        <v>18</v>
      </c>
      <c r="AD155">
        <v>70</v>
      </c>
      <c r="AE155">
        <v>60</v>
      </c>
      <c r="AF155">
        <v>26</v>
      </c>
      <c r="AG155">
        <v>3</v>
      </c>
      <c r="AH155">
        <v>10</v>
      </c>
      <c r="AI155">
        <v>23.08</v>
      </c>
    </row>
    <row r="156" spans="1:35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5</v>
      </c>
      <c r="H156">
        <v>5</v>
      </c>
      <c r="I156">
        <v>2</v>
      </c>
      <c r="J156">
        <v>3</v>
      </c>
      <c r="K156">
        <v>10</v>
      </c>
      <c r="L156">
        <v>100</v>
      </c>
      <c r="M156">
        <v>66</v>
      </c>
      <c r="N156">
        <v>7.58</v>
      </c>
      <c r="O156">
        <v>4.51</v>
      </c>
      <c r="P156">
        <v>107</v>
      </c>
      <c r="Q156">
        <v>92</v>
      </c>
      <c r="R156">
        <v>40</v>
      </c>
      <c r="S156">
        <v>18</v>
      </c>
      <c r="T156">
        <v>3</v>
      </c>
      <c r="U156">
        <v>7</v>
      </c>
      <c r="V156">
        <v>10</v>
      </c>
      <c r="W156">
        <v>5</v>
      </c>
      <c r="X156">
        <v>5</v>
      </c>
      <c r="Y156">
        <v>0</v>
      </c>
      <c r="Z156">
        <v>0</v>
      </c>
      <c r="AA156">
        <v>6</v>
      </c>
      <c r="AB156">
        <v>12</v>
      </c>
      <c r="AC156">
        <v>11</v>
      </c>
      <c r="AD156">
        <v>9</v>
      </c>
      <c r="AE156">
        <v>26</v>
      </c>
      <c r="AF156">
        <v>18</v>
      </c>
      <c r="AG156">
        <v>12</v>
      </c>
      <c r="AH156">
        <v>11</v>
      </c>
      <c r="AI156">
        <v>52.17</v>
      </c>
    </row>
    <row r="157" spans="1:35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2</v>
      </c>
      <c r="H157">
        <v>4</v>
      </c>
      <c r="I157">
        <v>3</v>
      </c>
      <c r="J157">
        <v>1</v>
      </c>
      <c r="K157">
        <v>6</v>
      </c>
      <c r="L157">
        <v>60</v>
      </c>
      <c r="M157">
        <v>21</v>
      </c>
      <c r="N157">
        <v>9.52</v>
      </c>
      <c r="O157">
        <v>2.4</v>
      </c>
      <c r="P157">
        <v>48</v>
      </c>
      <c r="Q157">
        <v>33</v>
      </c>
      <c r="R157">
        <v>28</v>
      </c>
      <c r="S157">
        <v>14</v>
      </c>
      <c r="T157">
        <v>3</v>
      </c>
      <c r="U157">
        <v>3</v>
      </c>
      <c r="V157">
        <v>20</v>
      </c>
      <c r="W157">
        <v>6</v>
      </c>
      <c r="X157">
        <v>4</v>
      </c>
      <c r="Y157">
        <v>2</v>
      </c>
      <c r="Z157">
        <v>0</v>
      </c>
      <c r="AA157">
        <v>8</v>
      </c>
      <c r="AB157">
        <v>5</v>
      </c>
      <c r="AC157">
        <v>5</v>
      </c>
      <c r="AD157">
        <v>69</v>
      </c>
      <c r="AE157">
        <v>29</v>
      </c>
      <c r="AF157">
        <v>8</v>
      </c>
      <c r="AG157">
        <v>4</v>
      </c>
      <c r="AH157">
        <v>3</v>
      </c>
      <c r="AI157">
        <v>57.14</v>
      </c>
    </row>
    <row r="158" spans="1:35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2</v>
      </c>
      <c r="H158">
        <v>4</v>
      </c>
      <c r="I158">
        <v>2</v>
      </c>
      <c r="J158">
        <v>2</v>
      </c>
      <c r="K158">
        <v>6</v>
      </c>
      <c r="L158">
        <v>66.67</v>
      </c>
      <c r="M158">
        <v>28</v>
      </c>
      <c r="N158">
        <v>7.14</v>
      </c>
      <c r="O158">
        <v>2.0699999999999998</v>
      </c>
      <c r="P158">
        <v>44</v>
      </c>
      <c r="Q158">
        <v>33</v>
      </c>
      <c r="R158">
        <v>22</v>
      </c>
      <c r="S158">
        <v>9</v>
      </c>
      <c r="T158">
        <v>3</v>
      </c>
      <c r="U158">
        <v>2</v>
      </c>
      <c r="V158">
        <v>6</v>
      </c>
      <c r="W158">
        <v>3</v>
      </c>
      <c r="X158">
        <v>3</v>
      </c>
      <c r="Y158">
        <v>0</v>
      </c>
      <c r="Z158">
        <v>0</v>
      </c>
      <c r="AA158">
        <v>1</v>
      </c>
      <c r="AB158">
        <v>3</v>
      </c>
      <c r="AC158">
        <v>3</v>
      </c>
      <c r="AD158">
        <v>7</v>
      </c>
      <c r="AE158">
        <v>3</v>
      </c>
      <c r="AF158">
        <v>4</v>
      </c>
      <c r="AG158">
        <v>0</v>
      </c>
      <c r="AH158">
        <v>13</v>
      </c>
      <c r="AI158">
        <v>0</v>
      </c>
    </row>
    <row r="159" spans="1:35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2</v>
      </c>
      <c r="H159">
        <v>1</v>
      </c>
      <c r="I159">
        <v>1</v>
      </c>
      <c r="J159">
        <v>0</v>
      </c>
      <c r="K159">
        <v>3</v>
      </c>
      <c r="L159">
        <v>33.33</v>
      </c>
      <c r="M159">
        <v>18</v>
      </c>
      <c r="N159">
        <v>11.11</v>
      </c>
      <c r="O159">
        <v>2.96</v>
      </c>
      <c r="P159">
        <v>38</v>
      </c>
      <c r="Q159">
        <v>27</v>
      </c>
      <c r="R159">
        <v>27</v>
      </c>
      <c r="S159">
        <v>15</v>
      </c>
      <c r="T159">
        <v>2</v>
      </c>
      <c r="U159">
        <v>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</v>
      </c>
      <c r="AB159">
        <v>6</v>
      </c>
      <c r="AC159">
        <v>7</v>
      </c>
      <c r="AD159">
        <v>11</v>
      </c>
      <c r="AE159">
        <v>27</v>
      </c>
      <c r="AF159">
        <v>20</v>
      </c>
      <c r="AG159">
        <v>81</v>
      </c>
      <c r="AH159">
        <v>78</v>
      </c>
      <c r="AI159">
        <v>50.94</v>
      </c>
    </row>
    <row r="160" spans="1:35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2</v>
      </c>
      <c r="H160">
        <v>16</v>
      </c>
      <c r="I160">
        <v>11</v>
      </c>
      <c r="J160">
        <v>5</v>
      </c>
      <c r="K160">
        <v>18</v>
      </c>
      <c r="L160">
        <v>85.71</v>
      </c>
      <c r="M160">
        <v>61</v>
      </c>
      <c r="N160">
        <v>3.28</v>
      </c>
      <c r="O160">
        <v>7.46</v>
      </c>
      <c r="P160">
        <v>100</v>
      </c>
      <c r="Q160">
        <v>81</v>
      </c>
      <c r="R160">
        <v>69</v>
      </c>
      <c r="S160">
        <v>44</v>
      </c>
      <c r="T160">
        <v>3</v>
      </c>
      <c r="U160">
        <v>17</v>
      </c>
      <c r="V160">
        <v>4</v>
      </c>
      <c r="W160">
        <v>2</v>
      </c>
      <c r="X160">
        <v>2</v>
      </c>
      <c r="Y160">
        <v>0</v>
      </c>
      <c r="Z160">
        <v>0</v>
      </c>
      <c r="AA160">
        <v>4</v>
      </c>
      <c r="AB160">
        <v>7</v>
      </c>
      <c r="AC160">
        <v>6</v>
      </c>
      <c r="AD160">
        <v>13</v>
      </c>
      <c r="AE160">
        <v>40</v>
      </c>
      <c r="AF160">
        <v>12</v>
      </c>
      <c r="AG160">
        <v>4</v>
      </c>
      <c r="AH160">
        <v>5</v>
      </c>
      <c r="AI160">
        <v>44.44</v>
      </c>
    </row>
    <row r="161" spans="1:35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6</v>
      </c>
      <c r="H161">
        <v>7</v>
      </c>
      <c r="I161">
        <v>5</v>
      </c>
      <c r="J161">
        <v>2</v>
      </c>
      <c r="K161">
        <v>13</v>
      </c>
      <c r="L161">
        <v>76.47</v>
      </c>
      <c r="M161">
        <v>58</v>
      </c>
      <c r="N161">
        <v>10.34</v>
      </c>
      <c r="O161">
        <v>6.34</v>
      </c>
      <c r="P161">
        <v>109</v>
      </c>
      <c r="Q161">
        <v>75</v>
      </c>
      <c r="R161">
        <v>50</v>
      </c>
      <c r="S161">
        <v>25</v>
      </c>
      <c r="T161">
        <v>3</v>
      </c>
      <c r="U161">
        <v>11</v>
      </c>
      <c r="V161">
        <v>21</v>
      </c>
      <c r="W161">
        <v>8</v>
      </c>
      <c r="X161">
        <v>7</v>
      </c>
      <c r="Y161">
        <v>1</v>
      </c>
      <c r="Z161">
        <v>0</v>
      </c>
      <c r="AA161">
        <v>10</v>
      </c>
      <c r="AB161">
        <v>15</v>
      </c>
      <c r="AC161">
        <v>24</v>
      </c>
      <c r="AD161">
        <v>39</v>
      </c>
      <c r="AE161">
        <v>24</v>
      </c>
      <c r="AF161">
        <v>19</v>
      </c>
      <c r="AG161">
        <v>188</v>
      </c>
      <c r="AH161">
        <v>101</v>
      </c>
      <c r="AI161">
        <v>65.05</v>
      </c>
    </row>
    <row r="162" spans="1:35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0</v>
      </c>
      <c r="H162">
        <v>4</v>
      </c>
      <c r="I162">
        <v>4</v>
      </c>
      <c r="J162">
        <v>0</v>
      </c>
      <c r="K162">
        <v>4</v>
      </c>
      <c r="L162">
        <v>100</v>
      </c>
      <c r="M162">
        <v>27</v>
      </c>
      <c r="N162">
        <v>0</v>
      </c>
      <c r="O162">
        <v>2.15</v>
      </c>
      <c r="P162">
        <v>46</v>
      </c>
      <c r="Q162">
        <v>34</v>
      </c>
      <c r="R162">
        <v>17</v>
      </c>
      <c r="S162">
        <v>9</v>
      </c>
      <c r="T162">
        <v>1</v>
      </c>
      <c r="U162">
        <v>4</v>
      </c>
      <c r="V162">
        <v>12</v>
      </c>
      <c r="W162">
        <v>6</v>
      </c>
      <c r="X162">
        <v>6</v>
      </c>
      <c r="Y162">
        <v>0</v>
      </c>
      <c r="Z162">
        <v>0</v>
      </c>
      <c r="AA162">
        <v>4</v>
      </c>
      <c r="AB162">
        <v>6</v>
      </c>
      <c r="AC162">
        <v>5</v>
      </c>
      <c r="AD162">
        <v>40</v>
      </c>
      <c r="AE162">
        <v>21</v>
      </c>
      <c r="AF162">
        <v>8</v>
      </c>
      <c r="AG162">
        <v>2</v>
      </c>
      <c r="AH162">
        <v>0</v>
      </c>
      <c r="AI162">
        <v>100</v>
      </c>
    </row>
    <row r="163" spans="1:35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</v>
      </c>
      <c r="H163">
        <v>7</v>
      </c>
      <c r="I163">
        <v>4</v>
      </c>
      <c r="J163">
        <v>3</v>
      </c>
      <c r="K163">
        <v>19</v>
      </c>
      <c r="L163">
        <v>73.08</v>
      </c>
      <c r="M163">
        <v>77</v>
      </c>
      <c r="N163">
        <v>15.58</v>
      </c>
      <c r="O163">
        <v>6.72</v>
      </c>
      <c r="P163">
        <v>155</v>
      </c>
      <c r="Q163">
        <v>113</v>
      </c>
      <c r="R163">
        <v>76</v>
      </c>
      <c r="S163">
        <v>32</v>
      </c>
      <c r="T163">
        <v>10</v>
      </c>
      <c r="U163">
        <v>10</v>
      </c>
      <c r="V163">
        <v>11</v>
      </c>
      <c r="W163">
        <v>4</v>
      </c>
      <c r="X163">
        <v>3</v>
      </c>
      <c r="Y163">
        <v>1</v>
      </c>
      <c r="Z163">
        <v>0</v>
      </c>
      <c r="AA163">
        <v>16</v>
      </c>
      <c r="AB163">
        <v>19</v>
      </c>
      <c r="AC163">
        <v>16</v>
      </c>
      <c r="AD163">
        <v>19</v>
      </c>
      <c r="AE163">
        <v>23</v>
      </c>
      <c r="AF163">
        <v>13</v>
      </c>
      <c r="AG163">
        <v>46</v>
      </c>
      <c r="AH163">
        <v>52</v>
      </c>
      <c r="AI163">
        <v>46.94</v>
      </c>
    </row>
    <row r="164" spans="1:35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14</v>
      </c>
      <c r="H164">
        <v>8</v>
      </c>
      <c r="I164">
        <v>4</v>
      </c>
      <c r="J164">
        <v>4</v>
      </c>
      <c r="K164">
        <v>22</v>
      </c>
      <c r="L164">
        <v>68.75</v>
      </c>
      <c r="M164">
        <v>66</v>
      </c>
      <c r="N164">
        <v>21.21</v>
      </c>
      <c r="O164">
        <v>6.37</v>
      </c>
      <c r="P164">
        <v>126</v>
      </c>
      <c r="Q164">
        <v>95</v>
      </c>
      <c r="R164">
        <v>74</v>
      </c>
      <c r="S164">
        <v>30</v>
      </c>
      <c r="T164">
        <v>3</v>
      </c>
      <c r="U164">
        <v>11</v>
      </c>
      <c r="V164">
        <v>31</v>
      </c>
      <c r="W164">
        <v>10</v>
      </c>
      <c r="X164">
        <v>8</v>
      </c>
      <c r="Y164">
        <v>1</v>
      </c>
      <c r="Z164">
        <v>1</v>
      </c>
      <c r="AA164">
        <v>8</v>
      </c>
      <c r="AB164">
        <v>18</v>
      </c>
      <c r="AC164">
        <v>27</v>
      </c>
      <c r="AD164">
        <v>71</v>
      </c>
      <c r="AE164">
        <v>53</v>
      </c>
      <c r="AF164">
        <v>29</v>
      </c>
      <c r="AG164">
        <v>261</v>
      </c>
      <c r="AH164">
        <v>266</v>
      </c>
      <c r="AI164">
        <v>49.53</v>
      </c>
    </row>
    <row r="165" spans="1:35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10</v>
      </c>
      <c r="H165">
        <v>17</v>
      </c>
      <c r="I165">
        <v>10</v>
      </c>
      <c r="J165">
        <v>7</v>
      </c>
      <c r="K165">
        <v>27</v>
      </c>
      <c r="L165">
        <v>64.290000000000006</v>
      </c>
      <c r="M165">
        <v>99</v>
      </c>
      <c r="N165">
        <v>10.1</v>
      </c>
      <c r="O165">
        <v>7.85</v>
      </c>
      <c r="P165">
        <v>186</v>
      </c>
      <c r="Q165">
        <v>133</v>
      </c>
      <c r="R165">
        <v>86</v>
      </c>
      <c r="S165">
        <v>36</v>
      </c>
      <c r="T165">
        <v>9</v>
      </c>
      <c r="U165">
        <v>17</v>
      </c>
      <c r="V165">
        <v>14</v>
      </c>
      <c r="W165">
        <v>7</v>
      </c>
      <c r="X165">
        <v>7</v>
      </c>
      <c r="Y165">
        <v>0</v>
      </c>
      <c r="Z165">
        <v>0</v>
      </c>
      <c r="AA165">
        <v>10</v>
      </c>
      <c r="AB165">
        <v>20</v>
      </c>
      <c r="AC165">
        <v>31</v>
      </c>
      <c r="AD165">
        <v>30</v>
      </c>
      <c r="AE165">
        <v>45</v>
      </c>
      <c r="AF165">
        <v>16</v>
      </c>
      <c r="AG165">
        <v>0</v>
      </c>
      <c r="AH165">
        <v>0</v>
      </c>
      <c r="AI165" t="s">
        <v>58</v>
      </c>
    </row>
    <row r="166" spans="1:35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4</v>
      </c>
      <c r="H166">
        <v>7</v>
      </c>
      <c r="I166">
        <v>3</v>
      </c>
      <c r="J166">
        <v>4</v>
      </c>
      <c r="K166">
        <v>11</v>
      </c>
      <c r="L166">
        <v>55</v>
      </c>
      <c r="M166">
        <v>59</v>
      </c>
      <c r="N166">
        <v>6.78</v>
      </c>
      <c r="O166">
        <v>7.56</v>
      </c>
      <c r="P166">
        <v>135</v>
      </c>
      <c r="Q166">
        <v>107</v>
      </c>
      <c r="R166">
        <v>77</v>
      </c>
      <c r="S166">
        <v>34</v>
      </c>
      <c r="T166">
        <v>8</v>
      </c>
      <c r="U166">
        <v>12</v>
      </c>
      <c r="V166">
        <v>38</v>
      </c>
      <c r="W166">
        <v>12</v>
      </c>
      <c r="X166">
        <v>9</v>
      </c>
      <c r="Y166">
        <v>2</v>
      </c>
      <c r="Z166">
        <v>1</v>
      </c>
      <c r="AA166">
        <v>15</v>
      </c>
      <c r="AB166">
        <v>20</v>
      </c>
      <c r="AC166">
        <v>14</v>
      </c>
      <c r="AD166">
        <v>40</v>
      </c>
      <c r="AE166">
        <v>24</v>
      </c>
      <c r="AF166">
        <v>11</v>
      </c>
      <c r="AG166">
        <v>10</v>
      </c>
      <c r="AH166">
        <v>16</v>
      </c>
      <c r="AI166">
        <v>38.46</v>
      </c>
    </row>
    <row r="167" spans="1:35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4</v>
      </c>
      <c r="H167">
        <v>7</v>
      </c>
      <c r="I167">
        <v>3</v>
      </c>
      <c r="J167">
        <v>4</v>
      </c>
      <c r="K167">
        <v>11</v>
      </c>
      <c r="L167">
        <v>64.709999999999994</v>
      </c>
      <c r="M167">
        <v>44</v>
      </c>
      <c r="N167">
        <v>9.09</v>
      </c>
      <c r="O167">
        <v>5.59</v>
      </c>
      <c r="P167">
        <v>78</v>
      </c>
      <c r="Q167">
        <v>64</v>
      </c>
      <c r="R167">
        <v>45</v>
      </c>
      <c r="S167">
        <v>25</v>
      </c>
      <c r="T167">
        <v>6</v>
      </c>
      <c r="U167">
        <v>8</v>
      </c>
      <c r="V167">
        <v>8</v>
      </c>
      <c r="W167">
        <v>4</v>
      </c>
      <c r="X167">
        <v>4</v>
      </c>
      <c r="Y167">
        <v>0</v>
      </c>
      <c r="Z167">
        <v>0</v>
      </c>
      <c r="AA167">
        <v>2</v>
      </c>
      <c r="AB167">
        <v>13</v>
      </c>
      <c r="AC167">
        <v>13</v>
      </c>
      <c r="AD167">
        <v>104</v>
      </c>
      <c r="AE167">
        <v>39</v>
      </c>
      <c r="AF167">
        <v>37</v>
      </c>
      <c r="AG167">
        <v>297</v>
      </c>
      <c r="AH167">
        <v>241</v>
      </c>
      <c r="AI167">
        <v>55.2</v>
      </c>
    </row>
    <row r="168" spans="1:35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3</v>
      </c>
      <c r="H168">
        <v>2</v>
      </c>
      <c r="I168">
        <v>0</v>
      </c>
      <c r="J168">
        <v>2</v>
      </c>
      <c r="K168">
        <v>5</v>
      </c>
      <c r="L168">
        <v>71.430000000000007</v>
      </c>
      <c r="M168">
        <v>36</v>
      </c>
      <c r="N168">
        <v>8.33</v>
      </c>
      <c r="O168">
        <v>3.53</v>
      </c>
      <c r="P168">
        <v>63</v>
      </c>
      <c r="Q168">
        <v>50</v>
      </c>
      <c r="R168">
        <v>31</v>
      </c>
      <c r="S168">
        <v>18</v>
      </c>
      <c r="T168">
        <v>3</v>
      </c>
      <c r="U168">
        <v>3</v>
      </c>
      <c r="V168">
        <v>10</v>
      </c>
      <c r="W168">
        <v>5</v>
      </c>
      <c r="X168">
        <v>5</v>
      </c>
      <c r="Y168">
        <v>0</v>
      </c>
      <c r="Z168">
        <v>0</v>
      </c>
      <c r="AA168">
        <v>1</v>
      </c>
      <c r="AB168">
        <v>8</v>
      </c>
      <c r="AC168">
        <v>9</v>
      </c>
      <c r="AD168">
        <v>26</v>
      </c>
      <c r="AE168">
        <v>13</v>
      </c>
      <c r="AF168">
        <v>13</v>
      </c>
      <c r="AG168">
        <v>57</v>
      </c>
      <c r="AH168">
        <v>26</v>
      </c>
      <c r="AI168">
        <v>68.67</v>
      </c>
    </row>
    <row r="169" spans="1:35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10</v>
      </c>
      <c r="H169">
        <v>14</v>
      </c>
      <c r="I169">
        <v>9</v>
      </c>
      <c r="J169">
        <v>5</v>
      </c>
      <c r="K169">
        <v>24</v>
      </c>
      <c r="L169">
        <v>72.73</v>
      </c>
      <c r="M169">
        <v>96</v>
      </c>
      <c r="N169">
        <v>10.42</v>
      </c>
      <c r="O169">
        <v>9.59</v>
      </c>
      <c r="P169">
        <v>191</v>
      </c>
      <c r="Q169">
        <v>137</v>
      </c>
      <c r="R169">
        <v>105</v>
      </c>
      <c r="S169">
        <v>34</v>
      </c>
      <c r="T169">
        <v>5</v>
      </c>
      <c r="U169">
        <v>26</v>
      </c>
      <c r="V169">
        <v>22</v>
      </c>
      <c r="W169">
        <v>7</v>
      </c>
      <c r="X169">
        <v>6</v>
      </c>
      <c r="Y169">
        <v>0</v>
      </c>
      <c r="Z169">
        <v>1</v>
      </c>
      <c r="AA169">
        <v>8</v>
      </c>
      <c r="AB169">
        <v>13</v>
      </c>
      <c r="AC169">
        <v>21</v>
      </c>
      <c r="AD169">
        <v>7</v>
      </c>
      <c r="AE169">
        <v>21</v>
      </c>
      <c r="AF169">
        <v>8</v>
      </c>
      <c r="AG169">
        <v>24</v>
      </c>
      <c r="AH169">
        <v>30</v>
      </c>
      <c r="AI169">
        <v>44.44</v>
      </c>
    </row>
    <row r="170" spans="1:35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8</v>
      </c>
      <c r="H170">
        <v>16</v>
      </c>
      <c r="I170">
        <v>11</v>
      </c>
      <c r="J170">
        <v>5</v>
      </c>
      <c r="K170">
        <v>24</v>
      </c>
      <c r="L170">
        <v>70.59</v>
      </c>
      <c r="M170">
        <v>98</v>
      </c>
      <c r="N170">
        <v>8.16</v>
      </c>
      <c r="O170">
        <v>9.56</v>
      </c>
      <c r="P170">
        <v>182</v>
      </c>
      <c r="Q170">
        <v>135</v>
      </c>
      <c r="R170">
        <v>106</v>
      </c>
      <c r="S170">
        <v>51</v>
      </c>
      <c r="T170">
        <v>8</v>
      </c>
      <c r="U170">
        <v>15</v>
      </c>
      <c r="V170">
        <v>4</v>
      </c>
      <c r="W170">
        <v>2</v>
      </c>
      <c r="X170">
        <v>2</v>
      </c>
      <c r="Y170">
        <v>0</v>
      </c>
      <c r="Z170">
        <v>0</v>
      </c>
      <c r="AA170">
        <v>6</v>
      </c>
      <c r="AB170">
        <v>17</v>
      </c>
      <c r="AC170">
        <v>22</v>
      </c>
      <c r="AD170">
        <v>20</v>
      </c>
      <c r="AE170">
        <v>28</v>
      </c>
      <c r="AF170">
        <v>16</v>
      </c>
      <c r="AG170">
        <v>2</v>
      </c>
      <c r="AH170">
        <v>3</v>
      </c>
      <c r="AI170">
        <v>40</v>
      </c>
    </row>
    <row r="171" spans="1:35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4</v>
      </c>
      <c r="H171">
        <v>6</v>
      </c>
      <c r="I171">
        <v>6</v>
      </c>
      <c r="J171">
        <v>0</v>
      </c>
      <c r="K171">
        <v>10</v>
      </c>
      <c r="L171">
        <v>71.430000000000007</v>
      </c>
      <c r="M171">
        <v>45</v>
      </c>
      <c r="N171">
        <v>8.89</v>
      </c>
      <c r="O171">
        <v>5.79</v>
      </c>
      <c r="P171">
        <v>72</v>
      </c>
      <c r="Q171">
        <v>59</v>
      </c>
      <c r="R171">
        <v>54</v>
      </c>
      <c r="S171">
        <v>36</v>
      </c>
      <c r="T171">
        <v>1</v>
      </c>
      <c r="U171">
        <v>7</v>
      </c>
      <c r="V171">
        <v>8</v>
      </c>
      <c r="W171">
        <v>4</v>
      </c>
      <c r="X171">
        <v>4</v>
      </c>
      <c r="Y171">
        <v>0</v>
      </c>
      <c r="Z171">
        <v>0</v>
      </c>
      <c r="AA171">
        <v>8</v>
      </c>
      <c r="AB171">
        <v>7</v>
      </c>
      <c r="AC171">
        <v>15</v>
      </c>
      <c r="AD171">
        <v>31</v>
      </c>
      <c r="AE171">
        <v>52</v>
      </c>
      <c r="AF171">
        <v>7</v>
      </c>
      <c r="AG171">
        <v>4</v>
      </c>
      <c r="AH171">
        <v>4</v>
      </c>
      <c r="AI171">
        <v>50</v>
      </c>
    </row>
    <row r="172" spans="1:35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7</v>
      </c>
      <c r="H172">
        <v>7</v>
      </c>
      <c r="I172">
        <v>4</v>
      </c>
      <c r="J172">
        <v>3</v>
      </c>
      <c r="K172">
        <v>14</v>
      </c>
      <c r="L172">
        <v>60.87</v>
      </c>
      <c r="M172">
        <v>78</v>
      </c>
      <c r="N172">
        <v>8.9700000000000006</v>
      </c>
      <c r="O172">
        <v>10.15</v>
      </c>
      <c r="P172">
        <v>149</v>
      </c>
      <c r="Q172">
        <v>119</v>
      </c>
      <c r="R172">
        <v>92</v>
      </c>
      <c r="S172">
        <v>47</v>
      </c>
      <c r="T172">
        <v>2</v>
      </c>
      <c r="U172">
        <v>17</v>
      </c>
      <c r="V172">
        <v>26</v>
      </c>
      <c r="W172">
        <v>13</v>
      </c>
      <c r="X172">
        <v>13</v>
      </c>
      <c r="Y172">
        <v>0</v>
      </c>
      <c r="Z172">
        <v>0</v>
      </c>
      <c r="AA172">
        <v>12</v>
      </c>
      <c r="AB172">
        <v>24</v>
      </c>
      <c r="AC172">
        <v>15</v>
      </c>
      <c r="AD172">
        <v>25</v>
      </c>
      <c r="AE172">
        <v>44</v>
      </c>
      <c r="AF172">
        <v>22</v>
      </c>
      <c r="AG172">
        <v>201</v>
      </c>
      <c r="AH172">
        <v>197</v>
      </c>
      <c r="AI172">
        <v>50.5</v>
      </c>
    </row>
    <row r="173" spans="1:35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3</v>
      </c>
      <c r="H173">
        <v>4</v>
      </c>
      <c r="I173">
        <v>2</v>
      </c>
      <c r="J173">
        <v>2</v>
      </c>
      <c r="K173">
        <v>7</v>
      </c>
      <c r="L173">
        <v>46.67</v>
      </c>
      <c r="M173">
        <v>28</v>
      </c>
      <c r="N173">
        <v>10.71</v>
      </c>
      <c r="O173">
        <v>2.66</v>
      </c>
      <c r="P173">
        <v>46</v>
      </c>
      <c r="Q173">
        <v>39</v>
      </c>
      <c r="R173">
        <v>22</v>
      </c>
      <c r="S173">
        <v>8</v>
      </c>
      <c r="T173">
        <v>2</v>
      </c>
      <c r="U173">
        <v>4</v>
      </c>
      <c r="V173">
        <v>4</v>
      </c>
      <c r="W173">
        <v>2</v>
      </c>
      <c r="X173">
        <v>2</v>
      </c>
      <c r="Y173">
        <v>0</v>
      </c>
      <c r="Z173">
        <v>0</v>
      </c>
      <c r="AA173">
        <v>2</v>
      </c>
      <c r="AB173">
        <v>3</v>
      </c>
      <c r="AC173">
        <v>1</v>
      </c>
      <c r="AD173">
        <v>16</v>
      </c>
      <c r="AE173">
        <v>54</v>
      </c>
      <c r="AF173">
        <v>22</v>
      </c>
      <c r="AG173">
        <v>5</v>
      </c>
      <c r="AH173">
        <v>0</v>
      </c>
      <c r="AI173">
        <v>100</v>
      </c>
    </row>
    <row r="174" spans="1:35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7</v>
      </c>
      <c r="H174">
        <v>5</v>
      </c>
      <c r="I174">
        <v>3</v>
      </c>
      <c r="J174">
        <v>2</v>
      </c>
      <c r="K174">
        <v>12</v>
      </c>
      <c r="L174">
        <v>85.71</v>
      </c>
      <c r="M174">
        <v>63</v>
      </c>
      <c r="N174">
        <v>11.11</v>
      </c>
      <c r="O174">
        <v>7.03</v>
      </c>
      <c r="P174">
        <v>107</v>
      </c>
      <c r="Q174">
        <v>87</v>
      </c>
      <c r="R174">
        <v>59</v>
      </c>
      <c r="S174">
        <v>37</v>
      </c>
      <c r="T174">
        <v>8</v>
      </c>
      <c r="U174">
        <v>15</v>
      </c>
      <c r="V174">
        <v>11</v>
      </c>
      <c r="W174">
        <v>4</v>
      </c>
      <c r="X174">
        <v>3</v>
      </c>
      <c r="Y174">
        <v>1</v>
      </c>
      <c r="Z174">
        <v>0</v>
      </c>
      <c r="AA174">
        <v>5</v>
      </c>
      <c r="AB174">
        <v>11</v>
      </c>
      <c r="AC174">
        <v>15</v>
      </c>
      <c r="AD174">
        <v>31</v>
      </c>
      <c r="AE174">
        <v>14</v>
      </c>
      <c r="AF174">
        <v>13</v>
      </c>
      <c r="AG174">
        <v>6</v>
      </c>
      <c r="AH174">
        <v>6</v>
      </c>
      <c r="AI174">
        <v>50</v>
      </c>
    </row>
    <row r="175" spans="1:35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14</v>
      </c>
      <c r="H175">
        <v>14</v>
      </c>
      <c r="I175">
        <v>7</v>
      </c>
      <c r="J175">
        <v>7</v>
      </c>
      <c r="K175">
        <v>28</v>
      </c>
      <c r="L175">
        <v>77.78</v>
      </c>
      <c r="M175">
        <v>109</v>
      </c>
      <c r="N175">
        <v>12.84</v>
      </c>
      <c r="O175">
        <v>10.220000000000001</v>
      </c>
      <c r="P175">
        <v>203</v>
      </c>
      <c r="Q175">
        <v>152</v>
      </c>
      <c r="R175">
        <v>101</v>
      </c>
      <c r="S175">
        <v>37</v>
      </c>
      <c r="T175">
        <v>8</v>
      </c>
      <c r="U175">
        <v>14</v>
      </c>
      <c r="V175">
        <v>10</v>
      </c>
      <c r="W175">
        <v>5</v>
      </c>
      <c r="X175">
        <v>5</v>
      </c>
      <c r="Y175">
        <v>0</v>
      </c>
      <c r="Z175">
        <v>0</v>
      </c>
      <c r="AA175">
        <v>16</v>
      </c>
      <c r="AB175">
        <v>11</v>
      </c>
      <c r="AC175">
        <v>19</v>
      </c>
      <c r="AD175">
        <v>11</v>
      </c>
      <c r="AE175">
        <v>49</v>
      </c>
      <c r="AF175">
        <v>14</v>
      </c>
      <c r="AG175">
        <v>2</v>
      </c>
      <c r="AH175">
        <v>10</v>
      </c>
      <c r="AI175">
        <v>16.670000000000002</v>
      </c>
    </row>
    <row r="176" spans="1:35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7</v>
      </c>
      <c r="H176">
        <v>16</v>
      </c>
      <c r="I176">
        <v>9</v>
      </c>
      <c r="J176">
        <v>7</v>
      </c>
      <c r="K176">
        <v>23</v>
      </c>
      <c r="L176">
        <v>74.19</v>
      </c>
      <c r="M176">
        <v>78</v>
      </c>
      <c r="N176">
        <v>8.9700000000000006</v>
      </c>
      <c r="O176">
        <v>8.44</v>
      </c>
      <c r="P176">
        <v>123</v>
      </c>
      <c r="Q176">
        <v>103</v>
      </c>
      <c r="R176">
        <v>78</v>
      </c>
      <c r="S176">
        <v>45</v>
      </c>
      <c r="T176">
        <v>3</v>
      </c>
      <c r="U176">
        <v>8</v>
      </c>
      <c r="V176">
        <v>8</v>
      </c>
      <c r="W176">
        <v>4</v>
      </c>
      <c r="X176">
        <v>4</v>
      </c>
      <c r="Y176">
        <v>0</v>
      </c>
      <c r="Z176">
        <v>0</v>
      </c>
      <c r="AA176">
        <v>9</v>
      </c>
      <c r="AB176">
        <v>27</v>
      </c>
      <c r="AC176">
        <v>13</v>
      </c>
      <c r="AD176">
        <v>30</v>
      </c>
      <c r="AE176">
        <v>12</v>
      </c>
      <c r="AF176">
        <v>36</v>
      </c>
      <c r="AG176">
        <v>166</v>
      </c>
      <c r="AH176">
        <v>160</v>
      </c>
      <c r="AI176">
        <v>50.92</v>
      </c>
    </row>
    <row r="177" spans="1:35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6</v>
      </c>
      <c r="H177">
        <v>8</v>
      </c>
      <c r="I177">
        <v>3</v>
      </c>
      <c r="J177">
        <v>5</v>
      </c>
      <c r="K177">
        <v>14</v>
      </c>
      <c r="L177">
        <v>60.87</v>
      </c>
      <c r="M177">
        <v>46</v>
      </c>
      <c r="N177">
        <v>13.04</v>
      </c>
      <c r="O177">
        <v>5.78</v>
      </c>
      <c r="P177">
        <v>90</v>
      </c>
      <c r="Q177">
        <v>71</v>
      </c>
      <c r="R177">
        <v>50</v>
      </c>
      <c r="S177">
        <v>27</v>
      </c>
      <c r="T177">
        <v>2</v>
      </c>
      <c r="U177">
        <v>11</v>
      </c>
      <c r="V177">
        <v>6</v>
      </c>
      <c r="W177">
        <v>3</v>
      </c>
      <c r="X177">
        <v>3</v>
      </c>
      <c r="Y177">
        <v>0</v>
      </c>
      <c r="Z177">
        <v>0</v>
      </c>
      <c r="AA177">
        <v>11</v>
      </c>
      <c r="AB177">
        <v>5</v>
      </c>
      <c r="AC177">
        <v>18</v>
      </c>
      <c r="AD177">
        <v>39</v>
      </c>
      <c r="AE177">
        <v>36</v>
      </c>
      <c r="AF177">
        <v>16</v>
      </c>
      <c r="AG177">
        <v>152</v>
      </c>
      <c r="AH177">
        <v>175</v>
      </c>
      <c r="AI177">
        <v>46.48</v>
      </c>
    </row>
    <row r="178" spans="1:35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6</v>
      </c>
      <c r="H178">
        <v>1</v>
      </c>
      <c r="I178">
        <v>0</v>
      </c>
      <c r="J178">
        <v>1</v>
      </c>
      <c r="K178">
        <v>7</v>
      </c>
      <c r="L178">
        <v>63.64</v>
      </c>
      <c r="M178">
        <v>50</v>
      </c>
      <c r="N178">
        <v>12</v>
      </c>
      <c r="O178">
        <v>3.62</v>
      </c>
      <c r="P178">
        <v>83</v>
      </c>
      <c r="Q178">
        <v>66</v>
      </c>
      <c r="R178">
        <v>45</v>
      </c>
      <c r="S178">
        <v>18</v>
      </c>
      <c r="T178">
        <v>4</v>
      </c>
      <c r="U178">
        <v>7</v>
      </c>
      <c r="V178">
        <v>18</v>
      </c>
      <c r="W178">
        <v>9</v>
      </c>
      <c r="X178">
        <v>9</v>
      </c>
      <c r="Y178">
        <v>0</v>
      </c>
      <c r="Z178">
        <v>0</v>
      </c>
      <c r="AA178">
        <v>1</v>
      </c>
      <c r="AB178">
        <v>12</v>
      </c>
      <c r="AC178">
        <v>11</v>
      </c>
      <c r="AD178">
        <v>15</v>
      </c>
      <c r="AE178">
        <v>23</v>
      </c>
      <c r="AF178">
        <v>13</v>
      </c>
      <c r="AG178">
        <v>3</v>
      </c>
      <c r="AH178">
        <v>5</v>
      </c>
      <c r="AI178">
        <v>37.5</v>
      </c>
    </row>
    <row r="179" spans="1:35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10</v>
      </c>
      <c r="H179">
        <v>11</v>
      </c>
      <c r="I179">
        <v>3</v>
      </c>
      <c r="J179">
        <v>8</v>
      </c>
      <c r="K179">
        <v>21</v>
      </c>
      <c r="L179">
        <v>63.64</v>
      </c>
      <c r="M179">
        <v>111</v>
      </c>
      <c r="N179">
        <v>9.01</v>
      </c>
      <c r="O179">
        <v>9.43</v>
      </c>
      <c r="P179">
        <v>173</v>
      </c>
      <c r="Q179">
        <v>143</v>
      </c>
      <c r="R179">
        <v>83</v>
      </c>
      <c r="S179">
        <v>41</v>
      </c>
      <c r="T179">
        <v>4</v>
      </c>
      <c r="U179">
        <v>14</v>
      </c>
      <c r="V179">
        <v>18</v>
      </c>
      <c r="W179">
        <v>9</v>
      </c>
      <c r="X179">
        <v>9</v>
      </c>
      <c r="Y179">
        <v>0</v>
      </c>
      <c r="Z179">
        <v>0</v>
      </c>
      <c r="AA179">
        <v>11</v>
      </c>
      <c r="AB179">
        <v>8</v>
      </c>
      <c r="AC179">
        <v>15</v>
      </c>
      <c r="AD179">
        <v>79</v>
      </c>
      <c r="AE179">
        <v>41</v>
      </c>
      <c r="AF179">
        <v>18</v>
      </c>
      <c r="AG179">
        <v>269</v>
      </c>
      <c r="AH179">
        <v>307</v>
      </c>
      <c r="AI179">
        <v>46.7</v>
      </c>
    </row>
    <row r="180" spans="1:35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14</v>
      </c>
      <c r="H180">
        <v>19</v>
      </c>
      <c r="I180">
        <v>15</v>
      </c>
      <c r="J180">
        <v>4</v>
      </c>
      <c r="K180">
        <v>33</v>
      </c>
      <c r="L180">
        <v>89.19</v>
      </c>
      <c r="M180">
        <v>97</v>
      </c>
      <c r="N180">
        <v>14.43</v>
      </c>
      <c r="O180">
        <v>7.67</v>
      </c>
      <c r="P180">
        <v>152</v>
      </c>
      <c r="Q180">
        <v>126</v>
      </c>
      <c r="R180">
        <v>72</v>
      </c>
      <c r="S180">
        <v>34</v>
      </c>
      <c r="T180">
        <v>11</v>
      </c>
      <c r="U180">
        <v>11</v>
      </c>
      <c r="V180">
        <v>27</v>
      </c>
      <c r="W180">
        <v>8</v>
      </c>
      <c r="X180">
        <v>6</v>
      </c>
      <c r="Y180">
        <v>1</v>
      </c>
      <c r="Z180">
        <v>1</v>
      </c>
      <c r="AA180">
        <v>8</v>
      </c>
      <c r="AB180">
        <v>15</v>
      </c>
      <c r="AC180">
        <v>15</v>
      </c>
      <c r="AD180">
        <v>26</v>
      </c>
      <c r="AE180">
        <v>38</v>
      </c>
      <c r="AF180">
        <v>40</v>
      </c>
      <c r="AG180">
        <v>11</v>
      </c>
      <c r="AH180">
        <v>24</v>
      </c>
      <c r="AI180">
        <v>31.43</v>
      </c>
    </row>
    <row r="181" spans="1:35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2</v>
      </c>
      <c r="H181">
        <v>4</v>
      </c>
      <c r="I181">
        <v>2</v>
      </c>
      <c r="J181">
        <v>2</v>
      </c>
      <c r="K181">
        <v>6</v>
      </c>
      <c r="L181">
        <v>60</v>
      </c>
      <c r="M181">
        <v>30</v>
      </c>
      <c r="N181">
        <v>6.67</v>
      </c>
      <c r="O181">
        <v>3.69</v>
      </c>
      <c r="P181">
        <v>50</v>
      </c>
      <c r="Q181">
        <v>36</v>
      </c>
      <c r="R181">
        <v>31</v>
      </c>
      <c r="S181">
        <v>19</v>
      </c>
      <c r="T181">
        <v>2</v>
      </c>
      <c r="U181">
        <v>3</v>
      </c>
      <c r="V181">
        <v>6</v>
      </c>
      <c r="W181">
        <v>3</v>
      </c>
      <c r="X181">
        <v>3</v>
      </c>
      <c r="Y181">
        <v>0</v>
      </c>
      <c r="Z181">
        <v>0</v>
      </c>
      <c r="AA181">
        <v>6</v>
      </c>
      <c r="AB181">
        <v>3</v>
      </c>
      <c r="AC181">
        <v>9</v>
      </c>
      <c r="AD181">
        <v>41</v>
      </c>
      <c r="AE181">
        <v>43</v>
      </c>
      <c r="AF181">
        <v>18</v>
      </c>
      <c r="AG181">
        <v>2</v>
      </c>
      <c r="AH181">
        <v>3</v>
      </c>
      <c r="AI181">
        <v>40</v>
      </c>
    </row>
    <row r="182" spans="1:35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2</v>
      </c>
      <c r="H182">
        <v>6</v>
      </c>
      <c r="I182">
        <v>5</v>
      </c>
      <c r="J182">
        <v>1</v>
      </c>
      <c r="K182">
        <v>8</v>
      </c>
      <c r="L182">
        <v>57.14</v>
      </c>
      <c r="M182">
        <v>21</v>
      </c>
      <c r="N182">
        <v>9.52</v>
      </c>
      <c r="O182">
        <v>2.42</v>
      </c>
      <c r="P182">
        <v>44</v>
      </c>
      <c r="Q182">
        <v>31</v>
      </c>
      <c r="R182">
        <v>24</v>
      </c>
      <c r="S182">
        <v>10</v>
      </c>
      <c r="T182">
        <v>1</v>
      </c>
      <c r="U182">
        <v>3</v>
      </c>
      <c r="V182">
        <v>4</v>
      </c>
      <c r="W182">
        <v>2</v>
      </c>
      <c r="X182">
        <v>2</v>
      </c>
      <c r="Y182">
        <v>0</v>
      </c>
      <c r="Z182">
        <v>0</v>
      </c>
      <c r="AA182">
        <v>2</v>
      </c>
      <c r="AB182">
        <v>5</v>
      </c>
      <c r="AC182">
        <v>13</v>
      </c>
      <c r="AD182">
        <v>13</v>
      </c>
      <c r="AE182">
        <v>14</v>
      </c>
      <c r="AF182">
        <v>8</v>
      </c>
      <c r="AG182">
        <v>0</v>
      </c>
      <c r="AH182">
        <v>0</v>
      </c>
      <c r="AI182" t="s">
        <v>58</v>
      </c>
    </row>
    <row r="183" spans="1:35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5</v>
      </c>
      <c r="H183">
        <v>2</v>
      </c>
      <c r="I183">
        <v>2</v>
      </c>
      <c r="J183">
        <v>0</v>
      </c>
      <c r="K183">
        <v>7</v>
      </c>
      <c r="L183">
        <v>63.64</v>
      </c>
      <c r="M183">
        <v>23</v>
      </c>
      <c r="N183">
        <v>21.74</v>
      </c>
      <c r="O183">
        <v>1.87</v>
      </c>
      <c r="P183">
        <v>34</v>
      </c>
      <c r="Q183">
        <v>28</v>
      </c>
      <c r="R183">
        <v>17</v>
      </c>
      <c r="S183">
        <v>11</v>
      </c>
      <c r="T183">
        <v>1</v>
      </c>
      <c r="U183">
        <v>1</v>
      </c>
      <c r="V183">
        <v>13</v>
      </c>
      <c r="W183">
        <v>5</v>
      </c>
      <c r="X183">
        <v>4</v>
      </c>
      <c r="Y183">
        <v>1</v>
      </c>
      <c r="Z183">
        <v>0</v>
      </c>
      <c r="AA183">
        <v>4</v>
      </c>
      <c r="AB183">
        <v>6</v>
      </c>
      <c r="AC183">
        <v>8</v>
      </c>
      <c r="AD183">
        <v>60</v>
      </c>
      <c r="AE183">
        <v>33</v>
      </c>
      <c r="AF183">
        <v>17</v>
      </c>
      <c r="AG183">
        <v>161</v>
      </c>
      <c r="AH183">
        <v>129</v>
      </c>
      <c r="AI183">
        <v>55.52</v>
      </c>
    </row>
    <row r="184" spans="1:35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5</v>
      </c>
      <c r="H184">
        <v>12</v>
      </c>
      <c r="I184">
        <v>7</v>
      </c>
      <c r="J184">
        <v>5</v>
      </c>
      <c r="K184">
        <v>17</v>
      </c>
      <c r="L184">
        <v>68</v>
      </c>
      <c r="M184">
        <v>99</v>
      </c>
      <c r="N184">
        <v>5.05</v>
      </c>
      <c r="O184">
        <v>11.92</v>
      </c>
      <c r="P184">
        <v>182</v>
      </c>
      <c r="Q184">
        <v>140</v>
      </c>
      <c r="R184">
        <v>119</v>
      </c>
      <c r="S184">
        <v>68</v>
      </c>
      <c r="T184">
        <v>7</v>
      </c>
      <c r="U184">
        <v>26</v>
      </c>
      <c r="V184">
        <v>8</v>
      </c>
      <c r="W184">
        <v>4</v>
      </c>
      <c r="X184">
        <v>4</v>
      </c>
      <c r="Y184">
        <v>0</v>
      </c>
      <c r="Z184">
        <v>0</v>
      </c>
      <c r="AA184">
        <v>6</v>
      </c>
      <c r="AB184">
        <v>22</v>
      </c>
      <c r="AC184">
        <v>18</v>
      </c>
      <c r="AD184">
        <v>48</v>
      </c>
      <c r="AE184">
        <v>42</v>
      </c>
      <c r="AF184">
        <v>23</v>
      </c>
      <c r="AG184">
        <v>368</v>
      </c>
      <c r="AH184">
        <v>221</v>
      </c>
      <c r="AI184">
        <v>62.48</v>
      </c>
    </row>
    <row r="185" spans="1:35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3</v>
      </c>
      <c r="H185">
        <v>11</v>
      </c>
      <c r="I185">
        <v>9</v>
      </c>
      <c r="J185">
        <v>2</v>
      </c>
      <c r="K185">
        <v>14</v>
      </c>
      <c r="L185">
        <v>53.85</v>
      </c>
      <c r="M185">
        <v>66</v>
      </c>
      <c r="N185">
        <v>4.55</v>
      </c>
      <c r="O185">
        <v>6.27</v>
      </c>
      <c r="P185">
        <v>108</v>
      </c>
      <c r="Q185">
        <v>81</v>
      </c>
      <c r="R185">
        <v>58</v>
      </c>
      <c r="S185">
        <v>24</v>
      </c>
      <c r="T185">
        <v>3</v>
      </c>
      <c r="U185">
        <v>7</v>
      </c>
      <c r="V185">
        <v>10</v>
      </c>
      <c r="W185">
        <v>5</v>
      </c>
      <c r="X185">
        <v>5</v>
      </c>
      <c r="Y185">
        <v>0</v>
      </c>
      <c r="Z185">
        <v>0</v>
      </c>
      <c r="AA185">
        <v>12</v>
      </c>
      <c r="AB185">
        <v>15</v>
      </c>
      <c r="AC185">
        <v>17</v>
      </c>
      <c r="AD185">
        <v>1</v>
      </c>
      <c r="AE185">
        <v>14</v>
      </c>
      <c r="AF185">
        <v>13</v>
      </c>
      <c r="AG185">
        <v>0</v>
      </c>
      <c r="AH185">
        <v>0</v>
      </c>
      <c r="AI185" t="s">
        <v>58</v>
      </c>
    </row>
    <row r="186" spans="1:35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6</v>
      </c>
      <c r="H186">
        <v>10</v>
      </c>
      <c r="I186">
        <v>4</v>
      </c>
      <c r="J186">
        <v>6</v>
      </c>
      <c r="K186">
        <v>16</v>
      </c>
      <c r="L186">
        <v>47.06</v>
      </c>
      <c r="M186">
        <v>48</v>
      </c>
      <c r="N186">
        <v>12.5</v>
      </c>
      <c r="O186">
        <v>6.01</v>
      </c>
      <c r="P186">
        <v>104</v>
      </c>
      <c r="Q186">
        <v>74</v>
      </c>
      <c r="R186">
        <v>64</v>
      </c>
      <c r="S186">
        <v>33</v>
      </c>
      <c r="T186">
        <v>3</v>
      </c>
      <c r="U186">
        <v>10</v>
      </c>
      <c r="V186">
        <v>16</v>
      </c>
      <c r="W186">
        <v>8</v>
      </c>
      <c r="X186">
        <v>8</v>
      </c>
      <c r="Y186">
        <v>0</v>
      </c>
      <c r="Z186">
        <v>0</v>
      </c>
      <c r="AA186">
        <v>5</v>
      </c>
      <c r="AB186">
        <v>18</v>
      </c>
      <c r="AC186">
        <v>18</v>
      </c>
      <c r="AD186">
        <v>25</v>
      </c>
      <c r="AE186">
        <v>24</v>
      </c>
      <c r="AF186">
        <v>18</v>
      </c>
      <c r="AG186">
        <v>14</v>
      </c>
      <c r="AH186">
        <v>13</v>
      </c>
      <c r="AI186">
        <v>51.85</v>
      </c>
    </row>
    <row r="187" spans="1:35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5</v>
      </c>
      <c r="H187">
        <v>11</v>
      </c>
      <c r="I187">
        <v>7</v>
      </c>
      <c r="J187">
        <v>4</v>
      </c>
      <c r="K187">
        <v>16</v>
      </c>
      <c r="L187">
        <v>59.26</v>
      </c>
      <c r="M187">
        <v>53</v>
      </c>
      <c r="N187">
        <v>9.43</v>
      </c>
      <c r="O187">
        <v>6.6</v>
      </c>
      <c r="P187">
        <v>107</v>
      </c>
      <c r="Q187">
        <v>78</v>
      </c>
      <c r="R187">
        <v>62</v>
      </c>
      <c r="S187">
        <v>27</v>
      </c>
      <c r="T187">
        <v>4</v>
      </c>
      <c r="U187">
        <v>7</v>
      </c>
      <c r="V187">
        <v>21</v>
      </c>
      <c r="W187">
        <v>5</v>
      </c>
      <c r="X187">
        <v>3</v>
      </c>
      <c r="Y187">
        <v>1</v>
      </c>
      <c r="Z187">
        <v>1</v>
      </c>
      <c r="AA187">
        <v>8</v>
      </c>
      <c r="AB187">
        <v>37</v>
      </c>
      <c r="AC187">
        <v>23</v>
      </c>
      <c r="AD187">
        <v>28</v>
      </c>
      <c r="AE187">
        <v>28</v>
      </c>
      <c r="AF187">
        <v>23</v>
      </c>
      <c r="AG187">
        <v>3</v>
      </c>
      <c r="AH187">
        <v>3</v>
      </c>
      <c r="AI187">
        <v>50</v>
      </c>
    </row>
    <row r="188" spans="1:35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13</v>
      </c>
      <c r="H188">
        <v>8</v>
      </c>
      <c r="I188">
        <v>5</v>
      </c>
      <c r="J188">
        <v>3</v>
      </c>
      <c r="K188">
        <v>21</v>
      </c>
      <c r="L188">
        <v>72.41</v>
      </c>
      <c r="M188">
        <v>108</v>
      </c>
      <c r="N188">
        <v>12.04</v>
      </c>
      <c r="O188">
        <v>9.36</v>
      </c>
      <c r="P188">
        <v>176</v>
      </c>
      <c r="Q188">
        <v>135</v>
      </c>
      <c r="R188">
        <v>81</v>
      </c>
      <c r="S188">
        <v>35</v>
      </c>
      <c r="T188">
        <v>8</v>
      </c>
      <c r="U188">
        <v>16</v>
      </c>
      <c r="V188">
        <v>22</v>
      </c>
      <c r="W188">
        <v>11</v>
      </c>
      <c r="X188">
        <v>11</v>
      </c>
      <c r="Y188">
        <v>0</v>
      </c>
      <c r="Z188">
        <v>0</v>
      </c>
      <c r="AA188">
        <v>6</v>
      </c>
      <c r="AB188">
        <v>18</v>
      </c>
      <c r="AC188">
        <v>24</v>
      </c>
      <c r="AD188">
        <v>40</v>
      </c>
      <c r="AE188">
        <v>34</v>
      </c>
      <c r="AF188">
        <v>13</v>
      </c>
      <c r="AG188">
        <v>4</v>
      </c>
      <c r="AH188">
        <v>11</v>
      </c>
      <c r="AI188">
        <v>26.67</v>
      </c>
    </row>
    <row r="189" spans="1:35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0</v>
      </c>
      <c r="H189">
        <v>7</v>
      </c>
      <c r="I189">
        <v>2</v>
      </c>
      <c r="J189">
        <v>5</v>
      </c>
      <c r="K189">
        <v>7</v>
      </c>
      <c r="L189">
        <v>70</v>
      </c>
      <c r="M189">
        <v>39</v>
      </c>
      <c r="N189">
        <v>0</v>
      </c>
      <c r="O189">
        <v>2.5499999999999998</v>
      </c>
      <c r="P189">
        <v>78</v>
      </c>
      <c r="Q189">
        <v>54</v>
      </c>
      <c r="R189">
        <v>39</v>
      </c>
      <c r="S189">
        <v>12</v>
      </c>
      <c r="T189">
        <v>8</v>
      </c>
      <c r="U189">
        <v>9</v>
      </c>
      <c r="V189">
        <v>4</v>
      </c>
      <c r="W189">
        <v>2</v>
      </c>
      <c r="X189">
        <v>2</v>
      </c>
      <c r="Y189">
        <v>0</v>
      </c>
      <c r="Z189">
        <v>0</v>
      </c>
      <c r="AA189">
        <v>6</v>
      </c>
      <c r="AB189">
        <v>6</v>
      </c>
      <c r="AC189">
        <v>9</v>
      </c>
      <c r="AD189">
        <v>12</v>
      </c>
      <c r="AE189">
        <v>22</v>
      </c>
      <c r="AF189">
        <v>11</v>
      </c>
      <c r="AG189">
        <v>72</v>
      </c>
      <c r="AH189">
        <v>60</v>
      </c>
      <c r="AI189">
        <v>54.55</v>
      </c>
    </row>
    <row r="190" spans="1:35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5</v>
      </c>
      <c r="H190">
        <v>11</v>
      </c>
      <c r="I190">
        <v>9</v>
      </c>
      <c r="J190">
        <v>2</v>
      </c>
      <c r="K190">
        <v>16</v>
      </c>
      <c r="L190">
        <v>51.61</v>
      </c>
      <c r="M190">
        <v>75</v>
      </c>
      <c r="N190">
        <v>6.67</v>
      </c>
      <c r="O190">
        <v>7.74</v>
      </c>
      <c r="P190">
        <v>139</v>
      </c>
      <c r="Q190">
        <v>104</v>
      </c>
      <c r="R190">
        <v>73</v>
      </c>
      <c r="S190">
        <v>35</v>
      </c>
      <c r="T190">
        <v>7</v>
      </c>
      <c r="U190">
        <v>17</v>
      </c>
      <c r="V190">
        <v>9</v>
      </c>
      <c r="W190">
        <v>3</v>
      </c>
      <c r="X190">
        <v>2</v>
      </c>
      <c r="Y190">
        <v>1</v>
      </c>
      <c r="Z190">
        <v>0</v>
      </c>
      <c r="AA190">
        <v>5</v>
      </c>
      <c r="AB190">
        <v>6</v>
      </c>
      <c r="AC190">
        <v>30</v>
      </c>
      <c r="AD190">
        <v>12</v>
      </c>
      <c r="AE190">
        <v>37</v>
      </c>
      <c r="AF190">
        <v>9</v>
      </c>
      <c r="AG190">
        <v>12</v>
      </c>
      <c r="AH190">
        <v>24</v>
      </c>
      <c r="AI190">
        <v>33.33</v>
      </c>
    </row>
    <row r="191" spans="1:35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3</v>
      </c>
      <c r="H191">
        <v>6</v>
      </c>
      <c r="I191">
        <v>2</v>
      </c>
      <c r="J191">
        <v>4</v>
      </c>
      <c r="K191">
        <v>9</v>
      </c>
      <c r="L191">
        <v>50</v>
      </c>
      <c r="M191">
        <v>42</v>
      </c>
      <c r="N191">
        <v>7.14</v>
      </c>
      <c r="O191">
        <v>3.66</v>
      </c>
      <c r="P191">
        <v>77</v>
      </c>
      <c r="Q191">
        <v>60</v>
      </c>
      <c r="R191">
        <v>36</v>
      </c>
      <c r="S191">
        <v>16</v>
      </c>
      <c r="T191">
        <v>0</v>
      </c>
      <c r="U191">
        <v>3</v>
      </c>
      <c r="V191">
        <v>27</v>
      </c>
      <c r="W191">
        <v>12</v>
      </c>
      <c r="X191">
        <v>11</v>
      </c>
      <c r="Y191">
        <v>1</v>
      </c>
      <c r="Z191">
        <v>0</v>
      </c>
      <c r="AA191">
        <v>5</v>
      </c>
      <c r="AB191">
        <v>12</v>
      </c>
      <c r="AC191">
        <v>6</v>
      </c>
      <c r="AD191">
        <v>49</v>
      </c>
      <c r="AE191">
        <v>17</v>
      </c>
      <c r="AF191">
        <v>25</v>
      </c>
      <c r="AG191">
        <v>9</v>
      </c>
      <c r="AH191">
        <v>20</v>
      </c>
      <c r="AI191">
        <v>31.03</v>
      </c>
    </row>
    <row r="192" spans="1:35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11</v>
      </c>
      <c r="H192">
        <v>12</v>
      </c>
      <c r="I192">
        <v>8</v>
      </c>
      <c r="J192">
        <v>4</v>
      </c>
      <c r="K192">
        <v>23</v>
      </c>
      <c r="L192">
        <v>74.19</v>
      </c>
      <c r="M192">
        <v>125</v>
      </c>
      <c r="N192">
        <v>8.8000000000000007</v>
      </c>
      <c r="O192">
        <v>9.49</v>
      </c>
      <c r="P192">
        <v>225</v>
      </c>
      <c r="Q192">
        <v>172</v>
      </c>
      <c r="R192">
        <v>121</v>
      </c>
      <c r="S192">
        <v>40</v>
      </c>
      <c r="T192">
        <v>10</v>
      </c>
      <c r="U192">
        <v>24</v>
      </c>
      <c r="V192">
        <v>10</v>
      </c>
      <c r="W192">
        <v>5</v>
      </c>
      <c r="X192">
        <v>5</v>
      </c>
      <c r="Y192">
        <v>0</v>
      </c>
      <c r="Z192">
        <v>0</v>
      </c>
      <c r="AA192">
        <v>9</v>
      </c>
      <c r="AB192">
        <v>28</v>
      </c>
      <c r="AC192">
        <v>23</v>
      </c>
      <c r="AD192">
        <v>12</v>
      </c>
      <c r="AE192">
        <v>46</v>
      </c>
      <c r="AF192">
        <v>18</v>
      </c>
      <c r="AG192">
        <v>2</v>
      </c>
      <c r="AH192">
        <v>4</v>
      </c>
      <c r="AI192">
        <v>33.33</v>
      </c>
    </row>
    <row r="193" spans="1:35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7</v>
      </c>
      <c r="H193">
        <v>9</v>
      </c>
      <c r="I193">
        <v>5</v>
      </c>
      <c r="J193">
        <v>4</v>
      </c>
      <c r="K193">
        <v>16</v>
      </c>
      <c r="L193">
        <v>66.67</v>
      </c>
      <c r="M193">
        <v>88</v>
      </c>
      <c r="N193">
        <v>7.95</v>
      </c>
      <c r="O193">
        <v>8.81</v>
      </c>
      <c r="P193">
        <v>173</v>
      </c>
      <c r="Q193">
        <v>134</v>
      </c>
      <c r="R193">
        <v>84</v>
      </c>
      <c r="S193">
        <v>45</v>
      </c>
      <c r="T193">
        <v>7</v>
      </c>
      <c r="U193">
        <v>15</v>
      </c>
      <c r="V193">
        <v>18</v>
      </c>
      <c r="W193">
        <v>9</v>
      </c>
      <c r="X193">
        <v>9</v>
      </c>
      <c r="Y193">
        <v>0</v>
      </c>
      <c r="Z193">
        <v>0</v>
      </c>
      <c r="AA193">
        <v>11</v>
      </c>
      <c r="AB193">
        <v>9</v>
      </c>
      <c r="AC193">
        <v>21</v>
      </c>
      <c r="AD193">
        <v>28</v>
      </c>
      <c r="AE193">
        <v>59</v>
      </c>
      <c r="AF193">
        <v>14</v>
      </c>
      <c r="AG193">
        <v>23</v>
      </c>
      <c r="AH193">
        <v>15</v>
      </c>
      <c r="AI193">
        <v>60.53</v>
      </c>
    </row>
    <row r="194" spans="1:35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6</v>
      </c>
      <c r="H194">
        <v>6</v>
      </c>
      <c r="I194">
        <v>1</v>
      </c>
      <c r="J194">
        <v>5</v>
      </c>
      <c r="K194">
        <v>12</v>
      </c>
      <c r="L194">
        <v>66.67</v>
      </c>
      <c r="M194">
        <v>66</v>
      </c>
      <c r="N194">
        <v>9.09</v>
      </c>
      <c r="O194">
        <v>8.17</v>
      </c>
      <c r="P194">
        <v>115</v>
      </c>
      <c r="Q194">
        <v>91</v>
      </c>
      <c r="R194">
        <v>79</v>
      </c>
      <c r="S194">
        <v>41</v>
      </c>
      <c r="T194">
        <v>0</v>
      </c>
      <c r="U194">
        <v>13</v>
      </c>
      <c r="V194">
        <v>26</v>
      </c>
      <c r="W194">
        <v>13</v>
      </c>
      <c r="X194">
        <v>13</v>
      </c>
      <c r="Y194">
        <v>0</v>
      </c>
      <c r="Z194">
        <v>0</v>
      </c>
      <c r="AA194">
        <v>5</v>
      </c>
      <c r="AB194">
        <v>15</v>
      </c>
      <c r="AC194">
        <v>9</v>
      </c>
      <c r="AD194">
        <v>60</v>
      </c>
      <c r="AE194">
        <v>33</v>
      </c>
      <c r="AF194">
        <v>18</v>
      </c>
      <c r="AG194">
        <v>372</v>
      </c>
      <c r="AH194">
        <v>268</v>
      </c>
      <c r="AI194">
        <v>58.13</v>
      </c>
    </row>
    <row r="195" spans="1:35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5</v>
      </c>
      <c r="H195">
        <v>4</v>
      </c>
      <c r="I195">
        <v>4</v>
      </c>
      <c r="J195">
        <v>0</v>
      </c>
      <c r="K195">
        <v>9</v>
      </c>
      <c r="L195">
        <v>42.86</v>
      </c>
      <c r="M195">
        <v>68</v>
      </c>
      <c r="N195">
        <v>7.35</v>
      </c>
      <c r="O195">
        <v>8.7899999999999991</v>
      </c>
      <c r="P195">
        <v>127</v>
      </c>
      <c r="Q195">
        <v>103</v>
      </c>
      <c r="R195">
        <v>81</v>
      </c>
      <c r="S195">
        <v>46</v>
      </c>
      <c r="T195">
        <v>5</v>
      </c>
      <c r="U195">
        <v>11</v>
      </c>
      <c r="V195">
        <v>35</v>
      </c>
      <c r="W195">
        <v>13</v>
      </c>
      <c r="X195">
        <v>10</v>
      </c>
      <c r="Y195">
        <v>3</v>
      </c>
      <c r="Z195">
        <v>0</v>
      </c>
      <c r="AA195">
        <v>23</v>
      </c>
      <c r="AB195">
        <v>8</v>
      </c>
      <c r="AC195">
        <v>11</v>
      </c>
      <c r="AD195">
        <v>81</v>
      </c>
      <c r="AE195">
        <v>36</v>
      </c>
      <c r="AF195">
        <v>18</v>
      </c>
      <c r="AG195">
        <v>7</v>
      </c>
      <c r="AH195">
        <v>5</v>
      </c>
      <c r="AI195">
        <v>58.33</v>
      </c>
    </row>
    <row r="196" spans="1:35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6</v>
      </c>
      <c r="H196">
        <v>4</v>
      </c>
      <c r="I196">
        <v>0</v>
      </c>
      <c r="J196">
        <v>4</v>
      </c>
      <c r="K196">
        <v>10</v>
      </c>
      <c r="L196">
        <v>50</v>
      </c>
      <c r="M196">
        <v>59</v>
      </c>
      <c r="N196">
        <v>10.17</v>
      </c>
      <c r="O196">
        <v>4.9400000000000004</v>
      </c>
      <c r="P196">
        <v>97</v>
      </c>
      <c r="Q196">
        <v>70</v>
      </c>
      <c r="R196">
        <v>49</v>
      </c>
      <c r="S196">
        <v>27</v>
      </c>
      <c r="T196">
        <v>4</v>
      </c>
      <c r="U196">
        <v>7</v>
      </c>
      <c r="V196">
        <v>18</v>
      </c>
      <c r="W196">
        <v>9</v>
      </c>
      <c r="X196">
        <v>9</v>
      </c>
      <c r="Y196">
        <v>0</v>
      </c>
      <c r="Z196">
        <v>0</v>
      </c>
      <c r="AA196">
        <v>14</v>
      </c>
      <c r="AB196">
        <v>17</v>
      </c>
      <c r="AC196">
        <v>14</v>
      </c>
      <c r="AD196">
        <v>38</v>
      </c>
      <c r="AE196">
        <v>36</v>
      </c>
      <c r="AF196">
        <v>23</v>
      </c>
      <c r="AG196">
        <v>194</v>
      </c>
      <c r="AH196">
        <v>180</v>
      </c>
      <c r="AI196">
        <v>51.87</v>
      </c>
    </row>
    <row r="197" spans="1:35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5</v>
      </c>
      <c r="H197">
        <v>4</v>
      </c>
      <c r="I197">
        <v>2</v>
      </c>
      <c r="J197">
        <v>2</v>
      </c>
      <c r="K197">
        <v>9</v>
      </c>
      <c r="L197">
        <v>100</v>
      </c>
      <c r="M197">
        <v>31</v>
      </c>
      <c r="N197">
        <v>16.13</v>
      </c>
      <c r="O197">
        <v>2.93</v>
      </c>
      <c r="P197">
        <v>56</v>
      </c>
      <c r="Q197">
        <v>41</v>
      </c>
      <c r="R197">
        <v>26</v>
      </c>
      <c r="S197">
        <v>14</v>
      </c>
      <c r="T197">
        <v>4</v>
      </c>
      <c r="U197">
        <v>8</v>
      </c>
      <c r="V197">
        <v>8</v>
      </c>
      <c r="W197">
        <v>4</v>
      </c>
      <c r="X197">
        <v>4</v>
      </c>
      <c r="Y197">
        <v>0</v>
      </c>
      <c r="Z197">
        <v>0</v>
      </c>
      <c r="AA197">
        <v>4</v>
      </c>
      <c r="AB197">
        <v>5</v>
      </c>
      <c r="AC197">
        <v>3</v>
      </c>
      <c r="AD197">
        <v>55</v>
      </c>
      <c r="AE197">
        <v>18</v>
      </c>
      <c r="AF197">
        <v>17</v>
      </c>
      <c r="AG197">
        <v>3</v>
      </c>
      <c r="AH197">
        <v>5</v>
      </c>
      <c r="AI197">
        <v>37.5</v>
      </c>
    </row>
    <row r="198" spans="1:35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4</v>
      </c>
      <c r="H198">
        <v>9</v>
      </c>
      <c r="I198">
        <v>3</v>
      </c>
      <c r="J198">
        <v>6</v>
      </c>
      <c r="K198">
        <v>13</v>
      </c>
      <c r="L198">
        <v>61.9</v>
      </c>
      <c r="M198">
        <v>49</v>
      </c>
      <c r="N198">
        <v>8.16</v>
      </c>
      <c r="O198">
        <v>7.24</v>
      </c>
      <c r="P198">
        <v>120</v>
      </c>
      <c r="Q198">
        <v>82</v>
      </c>
      <c r="R198">
        <v>80</v>
      </c>
      <c r="S198">
        <v>43</v>
      </c>
      <c r="T198">
        <v>3</v>
      </c>
      <c r="U198">
        <v>7</v>
      </c>
      <c r="V198">
        <v>16</v>
      </c>
      <c r="W198">
        <v>8</v>
      </c>
      <c r="X198">
        <v>8</v>
      </c>
      <c r="Y198">
        <v>0</v>
      </c>
      <c r="Z198">
        <v>0</v>
      </c>
      <c r="AA198">
        <v>6</v>
      </c>
      <c r="AB198">
        <v>17</v>
      </c>
      <c r="AC198">
        <v>16</v>
      </c>
      <c r="AD198">
        <v>69</v>
      </c>
      <c r="AE198">
        <v>63</v>
      </c>
      <c r="AF198">
        <v>41</v>
      </c>
      <c r="AG198">
        <v>6</v>
      </c>
      <c r="AH198">
        <v>10</v>
      </c>
      <c r="AI198">
        <v>37.5</v>
      </c>
    </row>
    <row r="199" spans="1:35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3</v>
      </c>
      <c r="H199">
        <v>4</v>
      </c>
      <c r="I199">
        <v>3</v>
      </c>
      <c r="J199">
        <v>1</v>
      </c>
      <c r="K199">
        <v>7</v>
      </c>
      <c r="L199">
        <v>58.33</v>
      </c>
      <c r="M199">
        <v>32</v>
      </c>
      <c r="N199">
        <v>9.3800000000000008</v>
      </c>
      <c r="O199">
        <v>2.84</v>
      </c>
      <c r="P199">
        <v>62</v>
      </c>
      <c r="Q199">
        <v>43</v>
      </c>
      <c r="R199">
        <v>30</v>
      </c>
      <c r="S199">
        <v>14</v>
      </c>
      <c r="T199">
        <v>1</v>
      </c>
      <c r="U199">
        <v>4</v>
      </c>
      <c r="V199">
        <v>2</v>
      </c>
      <c r="W199">
        <v>1</v>
      </c>
      <c r="X199">
        <v>1</v>
      </c>
      <c r="Y199">
        <v>0</v>
      </c>
      <c r="Z199">
        <v>0</v>
      </c>
      <c r="AA199">
        <v>7</v>
      </c>
      <c r="AB199">
        <v>3</v>
      </c>
      <c r="AC199">
        <v>8</v>
      </c>
      <c r="AD199">
        <v>23</v>
      </c>
      <c r="AE199">
        <v>16</v>
      </c>
      <c r="AF199">
        <v>14</v>
      </c>
      <c r="AG199">
        <v>5</v>
      </c>
      <c r="AH199">
        <v>5</v>
      </c>
      <c r="AI199">
        <v>50</v>
      </c>
    </row>
    <row r="200" spans="1:35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7</v>
      </c>
      <c r="H200">
        <v>6</v>
      </c>
      <c r="I200">
        <v>3</v>
      </c>
      <c r="J200">
        <v>3</v>
      </c>
      <c r="K200">
        <v>13</v>
      </c>
      <c r="L200">
        <v>50</v>
      </c>
      <c r="M200">
        <v>49</v>
      </c>
      <c r="N200">
        <v>14.29</v>
      </c>
      <c r="O200">
        <v>8.84</v>
      </c>
      <c r="P200">
        <v>108</v>
      </c>
      <c r="Q200">
        <v>87</v>
      </c>
      <c r="R200">
        <v>76</v>
      </c>
      <c r="S200">
        <v>52</v>
      </c>
      <c r="T200">
        <v>5</v>
      </c>
      <c r="U200">
        <v>12</v>
      </c>
      <c r="V200">
        <v>16</v>
      </c>
      <c r="W200">
        <v>4</v>
      </c>
      <c r="X200">
        <v>3</v>
      </c>
      <c r="Y200">
        <v>0</v>
      </c>
      <c r="Z200">
        <v>1</v>
      </c>
      <c r="AA200">
        <v>7</v>
      </c>
      <c r="AB200">
        <v>10</v>
      </c>
      <c r="AC200">
        <v>13</v>
      </c>
      <c r="AD200">
        <v>67</v>
      </c>
      <c r="AE200">
        <v>34</v>
      </c>
      <c r="AF200">
        <v>29</v>
      </c>
      <c r="AG200">
        <v>88</v>
      </c>
      <c r="AH200">
        <v>78</v>
      </c>
      <c r="AI200">
        <v>53.01</v>
      </c>
    </row>
    <row r="201" spans="1:35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3</v>
      </c>
      <c r="H201">
        <v>2</v>
      </c>
      <c r="I201">
        <v>0</v>
      </c>
      <c r="J201">
        <v>2</v>
      </c>
      <c r="K201">
        <v>5</v>
      </c>
      <c r="L201">
        <v>35.71</v>
      </c>
      <c r="M201">
        <v>35</v>
      </c>
      <c r="N201">
        <v>8.57</v>
      </c>
      <c r="O201">
        <v>4.45</v>
      </c>
      <c r="P201">
        <v>70</v>
      </c>
      <c r="Q201">
        <v>49</v>
      </c>
      <c r="R201">
        <v>46</v>
      </c>
      <c r="S201">
        <v>24</v>
      </c>
      <c r="T201">
        <v>7</v>
      </c>
      <c r="U201">
        <v>6</v>
      </c>
      <c r="V201">
        <v>12</v>
      </c>
      <c r="W201">
        <v>6</v>
      </c>
      <c r="X201">
        <v>6</v>
      </c>
      <c r="Y201">
        <v>0</v>
      </c>
      <c r="Z201">
        <v>0</v>
      </c>
      <c r="AA201">
        <v>16</v>
      </c>
      <c r="AB201">
        <v>14</v>
      </c>
      <c r="AC201">
        <v>13</v>
      </c>
      <c r="AD201">
        <v>52</v>
      </c>
      <c r="AE201">
        <v>33</v>
      </c>
      <c r="AF201">
        <v>14</v>
      </c>
      <c r="AG201">
        <v>69</v>
      </c>
      <c r="AH201">
        <v>105</v>
      </c>
      <c r="AI201">
        <v>39.659999999999997</v>
      </c>
    </row>
    <row r="202" spans="1:35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3</v>
      </c>
      <c r="H202">
        <v>1</v>
      </c>
      <c r="I202">
        <v>0</v>
      </c>
      <c r="J202">
        <v>1</v>
      </c>
      <c r="K202">
        <v>4</v>
      </c>
      <c r="L202">
        <v>50</v>
      </c>
      <c r="M202">
        <v>31</v>
      </c>
      <c r="N202">
        <v>9.68</v>
      </c>
      <c r="O202">
        <v>2.9</v>
      </c>
      <c r="P202">
        <v>57</v>
      </c>
      <c r="Q202">
        <v>43</v>
      </c>
      <c r="R202">
        <v>28</v>
      </c>
      <c r="S202">
        <v>14</v>
      </c>
      <c r="T202">
        <v>1</v>
      </c>
      <c r="U202">
        <v>5</v>
      </c>
      <c r="V202">
        <v>2</v>
      </c>
      <c r="W202">
        <v>1</v>
      </c>
      <c r="X202">
        <v>1</v>
      </c>
      <c r="Y202">
        <v>0</v>
      </c>
      <c r="Z202">
        <v>0</v>
      </c>
      <c r="AA202">
        <v>3</v>
      </c>
      <c r="AB202">
        <v>7</v>
      </c>
      <c r="AC202">
        <v>8</v>
      </c>
      <c r="AD202">
        <v>6</v>
      </c>
      <c r="AE202">
        <v>19</v>
      </c>
      <c r="AF202">
        <v>6</v>
      </c>
      <c r="AG202">
        <v>0</v>
      </c>
      <c r="AH202">
        <v>0</v>
      </c>
      <c r="AI202" t="s">
        <v>58</v>
      </c>
    </row>
    <row r="203" spans="1:35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5</v>
      </c>
      <c r="H203">
        <v>3</v>
      </c>
      <c r="I203">
        <v>2</v>
      </c>
      <c r="J203">
        <v>1</v>
      </c>
      <c r="K203">
        <v>8</v>
      </c>
      <c r="L203">
        <v>66.67</v>
      </c>
      <c r="M203">
        <v>36</v>
      </c>
      <c r="N203">
        <v>13.89</v>
      </c>
      <c r="O203">
        <v>4.1399999999999997</v>
      </c>
      <c r="P203">
        <v>62</v>
      </c>
      <c r="Q203">
        <v>49</v>
      </c>
      <c r="R203">
        <v>37</v>
      </c>
      <c r="S203">
        <v>19</v>
      </c>
      <c r="T203">
        <v>2</v>
      </c>
      <c r="U203">
        <v>3</v>
      </c>
      <c r="V203">
        <v>6</v>
      </c>
      <c r="W203">
        <v>3</v>
      </c>
      <c r="X203">
        <v>3</v>
      </c>
      <c r="Y203">
        <v>0</v>
      </c>
      <c r="Z203">
        <v>0</v>
      </c>
      <c r="AA203">
        <v>3</v>
      </c>
      <c r="AB203">
        <v>4</v>
      </c>
      <c r="AC203">
        <v>21</v>
      </c>
      <c r="AD203">
        <v>14</v>
      </c>
      <c r="AE203">
        <v>35</v>
      </c>
      <c r="AF203">
        <v>13</v>
      </c>
      <c r="AG203">
        <v>10</v>
      </c>
      <c r="AH203">
        <v>16</v>
      </c>
      <c r="AI203">
        <v>38.46</v>
      </c>
    </row>
    <row r="204" spans="1:35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</v>
      </c>
      <c r="H204">
        <v>8</v>
      </c>
      <c r="I204">
        <v>5</v>
      </c>
      <c r="J204">
        <v>3</v>
      </c>
      <c r="K204">
        <v>9</v>
      </c>
      <c r="L204">
        <v>50</v>
      </c>
      <c r="M204">
        <v>57</v>
      </c>
      <c r="N204">
        <v>1.75</v>
      </c>
      <c r="O204">
        <v>5.03</v>
      </c>
      <c r="P204">
        <v>102</v>
      </c>
      <c r="Q204">
        <v>82</v>
      </c>
      <c r="R204">
        <v>44</v>
      </c>
      <c r="S204">
        <v>20</v>
      </c>
      <c r="T204">
        <v>6</v>
      </c>
      <c r="U204">
        <v>6</v>
      </c>
      <c r="V204">
        <v>4</v>
      </c>
      <c r="W204">
        <v>2</v>
      </c>
      <c r="X204">
        <v>2</v>
      </c>
      <c r="Y204">
        <v>0</v>
      </c>
      <c r="Z204">
        <v>0</v>
      </c>
      <c r="AA204">
        <v>8</v>
      </c>
      <c r="AB204">
        <v>10</v>
      </c>
      <c r="AC204">
        <v>18</v>
      </c>
      <c r="AD204">
        <v>26</v>
      </c>
      <c r="AE204">
        <v>35</v>
      </c>
      <c r="AF204">
        <v>14</v>
      </c>
      <c r="AG204">
        <v>10</v>
      </c>
      <c r="AH204">
        <v>17</v>
      </c>
      <c r="AI204">
        <v>37.04</v>
      </c>
    </row>
    <row r="205" spans="1:35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3</v>
      </c>
      <c r="H205">
        <v>5</v>
      </c>
      <c r="I205">
        <v>2</v>
      </c>
      <c r="J205">
        <v>3</v>
      </c>
      <c r="K205">
        <v>8</v>
      </c>
      <c r="L205">
        <v>66.67</v>
      </c>
      <c r="M205">
        <v>40</v>
      </c>
      <c r="N205">
        <v>7.5</v>
      </c>
      <c r="O205">
        <v>4.4000000000000004</v>
      </c>
      <c r="P205">
        <v>80</v>
      </c>
      <c r="Q205">
        <v>60</v>
      </c>
      <c r="R205">
        <v>49</v>
      </c>
      <c r="S205">
        <v>24</v>
      </c>
      <c r="T205">
        <v>3</v>
      </c>
      <c r="U205">
        <v>6</v>
      </c>
      <c r="V205">
        <v>34</v>
      </c>
      <c r="W205">
        <v>11</v>
      </c>
      <c r="X205">
        <v>7</v>
      </c>
      <c r="Y205">
        <v>4</v>
      </c>
      <c r="Z205">
        <v>0</v>
      </c>
      <c r="AA205">
        <v>9</v>
      </c>
      <c r="AB205">
        <v>13</v>
      </c>
      <c r="AC205">
        <v>11</v>
      </c>
      <c r="AD205">
        <v>126</v>
      </c>
      <c r="AE205">
        <v>44</v>
      </c>
      <c r="AF205">
        <v>23</v>
      </c>
      <c r="AG205">
        <v>2</v>
      </c>
      <c r="AH205">
        <v>3</v>
      </c>
      <c r="AI205">
        <v>40</v>
      </c>
    </row>
    <row r="206" spans="1:35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5</v>
      </c>
      <c r="H206">
        <v>9</v>
      </c>
      <c r="I206">
        <v>5</v>
      </c>
      <c r="J206">
        <v>4</v>
      </c>
      <c r="K206">
        <v>14</v>
      </c>
      <c r="L206">
        <v>73.680000000000007</v>
      </c>
      <c r="M206">
        <v>27</v>
      </c>
      <c r="N206">
        <v>18.52</v>
      </c>
      <c r="O206">
        <v>2.2599999999999998</v>
      </c>
      <c r="P206">
        <v>56</v>
      </c>
      <c r="Q206">
        <v>39</v>
      </c>
      <c r="R206">
        <v>22</v>
      </c>
      <c r="S206">
        <v>6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3</v>
      </c>
      <c r="AC206">
        <v>9</v>
      </c>
      <c r="AD206">
        <v>3</v>
      </c>
      <c r="AE206">
        <v>15</v>
      </c>
      <c r="AF206">
        <v>12</v>
      </c>
      <c r="AG206">
        <v>3</v>
      </c>
      <c r="AH206">
        <v>5</v>
      </c>
      <c r="AI206">
        <v>37.5</v>
      </c>
    </row>
    <row r="207" spans="1:35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8</v>
      </c>
      <c r="H207">
        <v>14</v>
      </c>
      <c r="I207">
        <v>9</v>
      </c>
      <c r="J207">
        <v>5</v>
      </c>
      <c r="K207">
        <v>22</v>
      </c>
      <c r="L207">
        <v>70.97</v>
      </c>
      <c r="M207">
        <v>83</v>
      </c>
      <c r="N207">
        <v>9.64</v>
      </c>
      <c r="O207">
        <v>8.7200000000000006</v>
      </c>
      <c r="P207">
        <v>171</v>
      </c>
      <c r="Q207">
        <v>132</v>
      </c>
      <c r="R207">
        <v>87</v>
      </c>
      <c r="S207">
        <v>39</v>
      </c>
      <c r="T207">
        <v>5</v>
      </c>
      <c r="U207">
        <v>14</v>
      </c>
      <c r="V207">
        <v>24</v>
      </c>
      <c r="W207">
        <v>12</v>
      </c>
      <c r="X207">
        <v>12</v>
      </c>
      <c r="Y207">
        <v>0</v>
      </c>
      <c r="Z207">
        <v>0</v>
      </c>
      <c r="AA207">
        <v>12</v>
      </c>
      <c r="AB207">
        <v>26</v>
      </c>
      <c r="AC207">
        <v>20</v>
      </c>
      <c r="AD207">
        <v>18</v>
      </c>
      <c r="AE207">
        <v>39</v>
      </c>
      <c r="AF207">
        <v>17</v>
      </c>
      <c r="AG207">
        <v>7</v>
      </c>
      <c r="AH207">
        <v>20</v>
      </c>
      <c r="AI207">
        <v>25.93</v>
      </c>
    </row>
    <row r="208" spans="1:35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9</v>
      </c>
      <c r="H208">
        <v>6</v>
      </c>
      <c r="I208">
        <v>2</v>
      </c>
      <c r="J208">
        <v>4</v>
      </c>
      <c r="K208">
        <v>15</v>
      </c>
      <c r="L208">
        <v>68.180000000000007</v>
      </c>
      <c r="M208">
        <v>70</v>
      </c>
      <c r="N208">
        <v>12.86</v>
      </c>
      <c r="O208">
        <v>6.79</v>
      </c>
      <c r="P208">
        <v>124</v>
      </c>
      <c r="Q208">
        <v>92</v>
      </c>
      <c r="R208">
        <v>54</v>
      </c>
      <c r="S208">
        <v>25</v>
      </c>
      <c r="T208">
        <v>2</v>
      </c>
      <c r="U208">
        <v>13</v>
      </c>
      <c r="V208">
        <v>6</v>
      </c>
      <c r="W208">
        <v>3</v>
      </c>
      <c r="X208">
        <v>3</v>
      </c>
      <c r="Y208">
        <v>0</v>
      </c>
      <c r="Z208">
        <v>0</v>
      </c>
      <c r="AA208">
        <v>11</v>
      </c>
      <c r="AB208">
        <v>11</v>
      </c>
      <c r="AC208">
        <v>22</v>
      </c>
      <c r="AD208">
        <v>22</v>
      </c>
      <c r="AE208">
        <v>15</v>
      </c>
      <c r="AF208">
        <v>11</v>
      </c>
      <c r="AG208">
        <v>243</v>
      </c>
      <c r="AH208">
        <v>196</v>
      </c>
      <c r="AI208">
        <v>55.35</v>
      </c>
    </row>
    <row r="209" spans="1:35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2</v>
      </c>
      <c r="H209">
        <v>2</v>
      </c>
      <c r="I209">
        <v>1</v>
      </c>
      <c r="J209">
        <v>1</v>
      </c>
      <c r="K209">
        <v>4</v>
      </c>
      <c r="L209">
        <v>66.67</v>
      </c>
      <c r="M209">
        <v>35</v>
      </c>
      <c r="N209">
        <v>5.71</v>
      </c>
      <c r="O209">
        <v>3.22</v>
      </c>
      <c r="P209">
        <v>64</v>
      </c>
      <c r="Q209">
        <v>51</v>
      </c>
      <c r="R209">
        <v>30</v>
      </c>
      <c r="S209">
        <v>11</v>
      </c>
      <c r="T209">
        <v>1</v>
      </c>
      <c r="U209">
        <v>4</v>
      </c>
      <c r="V209">
        <v>4</v>
      </c>
      <c r="W209">
        <v>2</v>
      </c>
      <c r="X209">
        <v>2</v>
      </c>
      <c r="Y209">
        <v>0</v>
      </c>
      <c r="Z209">
        <v>0</v>
      </c>
      <c r="AA209">
        <v>4</v>
      </c>
      <c r="AB209">
        <v>6</v>
      </c>
      <c r="AC209">
        <v>1</v>
      </c>
      <c r="AD209">
        <v>27</v>
      </c>
      <c r="AE209">
        <v>21</v>
      </c>
      <c r="AF209">
        <v>11</v>
      </c>
      <c r="AG209">
        <v>3</v>
      </c>
      <c r="AH209">
        <v>10</v>
      </c>
      <c r="AI209">
        <v>23.08</v>
      </c>
    </row>
    <row r="210" spans="1:35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6</v>
      </c>
      <c r="H210">
        <v>2</v>
      </c>
      <c r="I210">
        <v>2</v>
      </c>
      <c r="J210">
        <v>0</v>
      </c>
      <c r="K210">
        <v>8</v>
      </c>
      <c r="L210">
        <v>66.67</v>
      </c>
      <c r="M210">
        <v>38</v>
      </c>
      <c r="N210">
        <v>15.79</v>
      </c>
      <c r="O210">
        <v>4.22</v>
      </c>
      <c r="P210">
        <v>73</v>
      </c>
      <c r="Q210">
        <v>50</v>
      </c>
      <c r="R210">
        <v>36</v>
      </c>
      <c r="S210">
        <v>18</v>
      </c>
      <c r="T210">
        <v>0</v>
      </c>
      <c r="U210">
        <v>8</v>
      </c>
      <c r="V210">
        <v>38</v>
      </c>
      <c r="W210">
        <v>15</v>
      </c>
      <c r="X210">
        <v>14</v>
      </c>
      <c r="Y210">
        <v>0</v>
      </c>
      <c r="Z210">
        <v>1</v>
      </c>
      <c r="AA210">
        <v>5</v>
      </c>
      <c r="AB210">
        <v>7</v>
      </c>
      <c r="AC210">
        <v>15</v>
      </c>
      <c r="AD210">
        <v>30</v>
      </c>
      <c r="AE210">
        <v>53</v>
      </c>
      <c r="AF210">
        <v>17</v>
      </c>
      <c r="AG210">
        <v>204</v>
      </c>
      <c r="AH210">
        <v>157</v>
      </c>
      <c r="AI210">
        <v>56.51</v>
      </c>
    </row>
    <row r="211" spans="1:35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5</v>
      </c>
      <c r="H211">
        <v>5</v>
      </c>
      <c r="I211">
        <v>4</v>
      </c>
      <c r="J211">
        <v>1</v>
      </c>
      <c r="K211">
        <v>10</v>
      </c>
      <c r="L211">
        <v>62.5</v>
      </c>
      <c r="M211">
        <v>56</v>
      </c>
      <c r="N211">
        <v>8.93</v>
      </c>
      <c r="O211">
        <v>5.28</v>
      </c>
      <c r="P211">
        <v>105</v>
      </c>
      <c r="Q211">
        <v>81</v>
      </c>
      <c r="R211">
        <v>52</v>
      </c>
      <c r="S211">
        <v>22</v>
      </c>
      <c r="T211">
        <v>6</v>
      </c>
      <c r="U211">
        <v>6</v>
      </c>
      <c r="V211">
        <v>20</v>
      </c>
      <c r="W211">
        <v>7</v>
      </c>
      <c r="X211">
        <v>5</v>
      </c>
      <c r="Y211">
        <v>2</v>
      </c>
      <c r="Z211">
        <v>0</v>
      </c>
      <c r="AA211">
        <v>12</v>
      </c>
      <c r="AB211">
        <v>8</v>
      </c>
      <c r="AC211">
        <v>15</v>
      </c>
      <c r="AD211">
        <v>110</v>
      </c>
      <c r="AE211">
        <v>38</v>
      </c>
      <c r="AF211">
        <v>15</v>
      </c>
      <c r="AG211">
        <v>9</v>
      </c>
      <c r="AH211">
        <v>15</v>
      </c>
      <c r="AI211">
        <v>37.5</v>
      </c>
    </row>
    <row r="212" spans="1:35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8</v>
      </c>
      <c r="H212">
        <v>11</v>
      </c>
      <c r="I212">
        <v>8</v>
      </c>
      <c r="J212">
        <v>3</v>
      </c>
      <c r="K212">
        <v>19</v>
      </c>
      <c r="L212">
        <v>52.78</v>
      </c>
      <c r="M212">
        <v>72</v>
      </c>
      <c r="N212">
        <v>11.11</v>
      </c>
      <c r="O212">
        <v>7.41</v>
      </c>
      <c r="P212">
        <v>165</v>
      </c>
      <c r="Q212">
        <v>112</v>
      </c>
      <c r="R212">
        <v>87</v>
      </c>
      <c r="S212">
        <v>40</v>
      </c>
      <c r="T212">
        <v>5</v>
      </c>
      <c r="U212">
        <v>14</v>
      </c>
      <c r="V212">
        <v>18</v>
      </c>
      <c r="W212">
        <v>8</v>
      </c>
      <c r="X212">
        <v>8</v>
      </c>
      <c r="Y212">
        <v>0</v>
      </c>
      <c r="Z212">
        <v>0</v>
      </c>
      <c r="AA212">
        <v>11</v>
      </c>
      <c r="AB212">
        <v>34</v>
      </c>
      <c r="AC212">
        <v>18</v>
      </c>
      <c r="AD212">
        <v>19</v>
      </c>
      <c r="AE212">
        <v>31</v>
      </c>
      <c r="AF212">
        <v>21</v>
      </c>
      <c r="AG212">
        <v>0</v>
      </c>
      <c r="AH212">
        <v>0</v>
      </c>
      <c r="AI212" t="s">
        <v>58</v>
      </c>
    </row>
    <row r="213" spans="1:35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8</v>
      </c>
      <c r="H213">
        <v>9</v>
      </c>
      <c r="I213">
        <v>7</v>
      </c>
      <c r="J213">
        <v>2</v>
      </c>
      <c r="K213">
        <v>17</v>
      </c>
      <c r="L213">
        <v>48.57</v>
      </c>
      <c r="M213">
        <v>78</v>
      </c>
      <c r="N213">
        <v>10.26</v>
      </c>
      <c r="O213">
        <v>6.53</v>
      </c>
      <c r="P213">
        <v>156</v>
      </c>
      <c r="Q213">
        <v>105</v>
      </c>
      <c r="R213">
        <v>76</v>
      </c>
      <c r="S213">
        <v>28</v>
      </c>
      <c r="T213">
        <v>2</v>
      </c>
      <c r="U213">
        <v>9</v>
      </c>
      <c r="V213">
        <v>8</v>
      </c>
      <c r="W213">
        <v>4</v>
      </c>
      <c r="X213">
        <v>4</v>
      </c>
      <c r="Y213">
        <v>0</v>
      </c>
      <c r="Z213">
        <v>0</v>
      </c>
      <c r="AA213">
        <v>8</v>
      </c>
      <c r="AB213">
        <v>9</v>
      </c>
      <c r="AC213">
        <v>21</v>
      </c>
      <c r="AD213">
        <v>20</v>
      </c>
      <c r="AE213">
        <v>42</v>
      </c>
      <c r="AF213">
        <v>25</v>
      </c>
      <c r="AG213">
        <v>15</v>
      </c>
      <c r="AH213">
        <v>29</v>
      </c>
      <c r="AI213">
        <v>34.090000000000003</v>
      </c>
    </row>
    <row r="214" spans="1:35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3</v>
      </c>
      <c r="H214">
        <v>1</v>
      </c>
      <c r="I214">
        <v>1</v>
      </c>
      <c r="J214">
        <v>0</v>
      </c>
      <c r="K214">
        <v>4</v>
      </c>
      <c r="L214">
        <v>57.14</v>
      </c>
      <c r="M214">
        <v>21</v>
      </c>
      <c r="N214">
        <v>14.29</v>
      </c>
      <c r="O214">
        <v>2.27</v>
      </c>
      <c r="P214">
        <v>43</v>
      </c>
      <c r="Q214">
        <v>33</v>
      </c>
      <c r="R214">
        <v>23</v>
      </c>
      <c r="S214">
        <v>11</v>
      </c>
      <c r="T214">
        <v>1</v>
      </c>
      <c r="U214">
        <v>3</v>
      </c>
      <c r="V214">
        <v>38</v>
      </c>
      <c r="W214">
        <v>12</v>
      </c>
      <c r="X214">
        <v>9</v>
      </c>
      <c r="Y214">
        <v>2</v>
      </c>
      <c r="Z214">
        <v>1</v>
      </c>
      <c r="AA214">
        <v>10</v>
      </c>
      <c r="AB214">
        <v>8</v>
      </c>
      <c r="AC214">
        <v>2</v>
      </c>
      <c r="AD214">
        <v>43</v>
      </c>
      <c r="AE214">
        <v>12</v>
      </c>
      <c r="AF214">
        <v>5</v>
      </c>
      <c r="AG214">
        <v>3</v>
      </c>
      <c r="AH214">
        <v>1</v>
      </c>
      <c r="AI214">
        <v>75</v>
      </c>
    </row>
    <row r="215" spans="1:35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11</v>
      </c>
      <c r="H215">
        <v>3</v>
      </c>
      <c r="I215">
        <v>0</v>
      </c>
      <c r="J215">
        <v>3</v>
      </c>
      <c r="K215">
        <v>14</v>
      </c>
      <c r="L215">
        <v>77.78</v>
      </c>
      <c r="M215">
        <v>85</v>
      </c>
      <c r="N215">
        <v>12.94</v>
      </c>
      <c r="O215">
        <v>8.26</v>
      </c>
      <c r="P215">
        <v>145</v>
      </c>
      <c r="Q215">
        <v>116</v>
      </c>
      <c r="R215">
        <v>90</v>
      </c>
      <c r="S215">
        <v>36</v>
      </c>
      <c r="T215">
        <v>4</v>
      </c>
      <c r="U215">
        <v>11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</v>
      </c>
      <c r="AB215">
        <v>14</v>
      </c>
      <c r="AC215">
        <v>14</v>
      </c>
      <c r="AD215">
        <v>4</v>
      </c>
      <c r="AE215">
        <v>13</v>
      </c>
      <c r="AF215">
        <v>9</v>
      </c>
      <c r="AG215">
        <v>1</v>
      </c>
      <c r="AH215">
        <v>1</v>
      </c>
      <c r="AI215">
        <v>50</v>
      </c>
    </row>
    <row r="216" spans="1:35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6</v>
      </c>
      <c r="H216">
        <v>7</v>
      </c>
      <c r="I216">
        <v>5</v>
      </c>
      <c r="J216">
        <v>2</v>
      </c>
      <c r="K216">
        <v>13</v>
      </c>
      <c r="L216">
        <v>72.22</v>
      </c>
      <c r="M216">
        <v>57</v>
      </c>
      <c r="N216">
        <v>10.53</v>
      </c>
      <c r="O216">
        <v>5.71</v>
      </c>
      <c r="P216">
        <v>106</v>
      </c>
      <c r="Q216">
        <v>79</v>
      </c>
      <c r="R216">
        <v>57</v>
      </c>
      <c r="S216">
        <v>30</v>
      </c>
      <c r="T216">
        <v>5</v>
      </c>
      <c r="U216">
        <v>12</v>
      </c>
      <c r="V216">
        <v>26</v>
      </c>
      <c r="W216">
        <v>9</v>
      </c>
      <c r="X216">
        <v>8</v>
      </c>
      <c r="Y216">
        <v>0</v>
      </c>
      <c r="Z216">
        <v>1</v>
      </c>
      <c r="AA216">
        <v>4</v>
      </c>
      <c r="AB216">
        <v>7</v>
      </c>
      <c r="AC216">
        <v>12</v>
      </c>
      <c r="AD216">
        <v>32</v>
      </c>
      <c r="AE216">
        <v>27</v>
      </c>
      <c r="AF216">
        <v>26</v>
      </c>
      <c r="AG216">
        <v>89</v>
      </c>
      <c r="AH216">
        <v>86</v>
      </c>
      <c r="AI216">
        <v>50.86</v>
      </c>
    </row>
    <row r="217" spans="1:35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6</v>
      </c>
      <c r="H217">
        <v>7</v>
      </c>
      <c r="I217">
        <v>3</v>
      </c>
      <c r="J217">
        <v>4</v>
      </c>
      <c r="K217">
        <v>13</v>
      </c>
      <c r="L217">
        <v>54.17</v>
      </c>
      <c r="M217">
        <v>87</v>
      </c>
      <c r="N217">
        <v>6.9</v>
      </c>
      <c r="O217">
        <v>9.2799999999999994</v>
      </c>
      <c r="P217">
        <v>151</v>
      </c>
      <c r="Q217">
        <v>118</v>
      </c>
      <c r="R217">
        <v>93</v>
      </c>
      <c r="S217">
        <v>34</v>
      </c>
      <c r="T217">
        <v>8</v>
      </c>
      <c r="U217">
        <v>17</v>
      </c>
      <c r="V217">
        <v>14</v>
      </c>
      <c r="W217">
        <v>7</v>
      </c>
      <c r="X217">
        <v>7</v>
      </c>
      <c r="Y217">
        <v>0</v>
      </c>
      <c r="Z217">
        <v>0</v>
      </c>
      <c r="AA217">
        <v>16</v>
      </c>
      <c r="AB217">
        <v>17</v>
      </c>
      <c r="AC217">
        <v>9</v>
      </c>
      <c r="AD217">
        <v>35</v>
      </c>
      <c r="AE217">
        <v>42</v>
      </c>
      <c r="AF217">
        <v>26</v>
      </c>
      <c r="AG217">
        <v>9</v>
      </c>
      <c r="AH217">
        <v>12</v>
      </c>
      <c r="AI217">
        <v>42.86</v>
      </c>
    </row>
    <row r="218" spans="1:35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5</v>
      </c>
      <c r="H218">
        <v>6</v>
      </c>
      <c r="I218">
        <v>3</v>
      </c>
      <c r="J218">
        <v>3</v>
      </c>
      <c r="K218">
        <v>11</v>
      </c>
      <c r="L218">
        <v>68.75</v>
      </c>
      <c r="M218">
        <v>66</v>
      </c>
      <c r="N218">
        <v>7.58</v>
      </c>
      <c r="O218">
        <v>6.39</v>
      </c>
      <c r="P218">
        <v>129</v>
      </c>
      <c r="Q218">
        <v>99</v>
      </c>
      <c r="R218">
        <v>64</v>
      </c>
      <c r="S218">
        <v>28</v>
      </c>
      <c r="T218">
        <v>2</v>
      </c>
      <c r="U218">
        <v>12</v>
      </c>
      <c r="V218">
        <v>16</v>
      </c>
      <c r="W218">
        <v>8</v>
      </c>
      <c r="X218">
        <v>8</v>
      </c>
      <c r="Y218">
        <v>0</v>
      </c>
      <c r="Z218">
        <v>0</v>
      </c>
      <c r="AA218">
        <v>4</v>
      </c>
      <c r="AB218">
        <v>11</v>
      </c>
      <c r="AC218">
        <v>15</v>
      </c>
      <c r="AD218">
        <v>25</v>
      </c>
      <c r="AE218">
        <v>37</v>
      </c>
      <c r="AF218">
        <v>17</v>
      </c>
      <c r="AG218">
        <v>195</v>
      </c>
      <c r="AH218">
        <v>172</v>
      </c>
      <c r="AI218">
        <v>53.13</v>
      </c>
    </row>
    <row r="219" spans="1:35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14</v>
      </c>
      <c r="H219">
        <v>4</v>
      </c>
      <c r="I219">
        <v>3</v>
      </c>
      <c r="J219">
        <v>1</v>
      </c>
      <c r="K219">
        <v>18</v>
      </c>
      <c r="L219">
        <v>69.23</v>
      </c>
      <c r="M219">
        <v>86</v>
      </c>
      <c r="N219">
        <v>16.28</v>
      </c>
      <c r="O219">
        <v>10.43</v>
      </c>
      <c r="P219">
        <v>155</v>
      </c>
      <c r="Q219">
        <v>118</v>
      </c>
      <c r="R219">
        <v>106</v>
      </c>
      <c r="S219">
        <v>57</v>
      </c>
      <c r="T219">
        <v>4</v>
      </c>
      <c r="U219">
        <v>22</v>
      </c>
      <c r="V219">
        <v>30</v>
      </c>
      <c r="W219">
        <v>12</v>
      </c>
      <c r="X219">
        <v>10</v>
      </c>
      <c r="Y219">
        <v>2</v>
      </c>
      <c r="Z219">
        <v>0</v>
      </c>
      <c r="AA219">
        <v>11</v>
      </c>
      <c r="AB219">
        <v>16</v>
      </c>
      <c r="AC219">
        <v>14</v>
      </c>
      <c r="AD219">
        <v>69</v>
      </c>
      <c r="AE219">
        <v>27</v>
      </c>
      <c r="AF219">
        <v>18</v>
      </c>
      <c r="AG219">
        <v>12</v>
      </c>
      <c r="AH219">
        <v>29</v>
      </c>
      <c r="AI219">
        <v>29.27</v>
      </c>
    </row>
    <row r="220" spans="1:35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4</v>
      </c>
      <c r="H220">
        <v>5</v>
      </c>
      <c r="I220">
        <v>3</v>
      </c>
      <c r="J220">
        <v>2</v>
      </c>
      <c r="K220">
        <v>9</v>
      </c>
      <c r="L220">
        <v>69.23</v>
      </c>
      <c r="M220">
        <v>43</v>
      </c>
      <c r="N220">
        <v>9.3000000000000007</v>
      </c>
      <c r="O220">
        <v>3.93</v>
      </c>
      <c r="P220">
        <v>66</v>
      </c>
      <c r="Q220">
        <v>55</v>
      </c>
      <c r="R220">
        <v>42</v>
      </c>
      <c r="S220">
        <v>17</v>
      </c>
      <c r="T220">
        <v>5</v>
      </c>
      <c r="U220">
        <v>8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10</v>
      </c>
      <c r="AB220">
        <v>16</v>
      </c>
      <c r="AC220">
        <v>16</v>
      </c>
      <c r="AD220">
        <v>12</v>
      </c>
      <c r="AE220">
        <v>12</v>
      </c>
      <c r="AF220">
        <v>8</v>
      </c>
      <c r="AG220">
        <v>86</v>
      </c>
      <c r="AH220">
        <v>170</v>
      </c>
      <c r="AI220">
        <v>33.590000000000003</v>
      </c>
    </row>
    <row r="221" spans="1:35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11</v>
      </c>
      <c r="H221">
        <v>18</v>
      </c>
      <c r="I221">
        <v>11</v>
      </c>
      <c r="J221">
        <v>7</v>
      </c>
      <c r="K221">
        <v>29</v>
      </c>
      <c r="L221">
        <v>78.38</v>
      </c>
      <c r="M221">
        <v>71</v>
      </c>
      <c r="N221">
        <v>15.49</v>
      </c>
      <c r="O221">
        <v>8.39</v>
      </c>
      <c r="P221">
        <v>140</v>
      </c>
      <c r="Q221">
        <v>107</v>
      </c>
      <c r="R221">
        <v>79</v>
      </c>
      <c r="S221">
        <v>31</v>
      </c>
      <c r="T221">
        <v>4</v>
      </c>
      <c r="U221">
        <v>13</v>
      </c>
      <c r="V221">
        <v>34</v>
      </c>
      <c r="W221">
        <v>13</v>
      </c>
      <c r="X221">
        <v>12</v>
      </c>
      <c r="Y221">
        <v>0</v>
      </c>
      <c r="Z221">
        <v>1</v>
      </c>
      <c r="AA221">
        <v>13</v>
      </c>
      <c r="AB221">
        <v>46</v>
      </c>
      <c r="AC221">
        <v>48</v>
      </c>
      <c r="AD221">
        <v>17</v>
      </c>
      <c r="AE221">
        <v>53</v>
      </c>
      <c r="AF221">
        <v>12</v>
      </c>
      <c r="AG221">
        <v>311</v>
      </c>
      <c r="AH221">
        <v>212</v>
      </c>
      <c r="AI221">
        <v>59.46</v>
      </c>
    </row>
    <row r="222" spans="1:35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3</v>
      </c>
      <c r="H222">
        <v>5</v>
      </c>
      <c r="I222">
        <v>3</v>
      </c>
      <c r="J222">
        <v>2</v>
      </c>
      <c r="K222">
        <v>8</v>
      </c>
      <c r="L222">
        <v>47.06</v>
      </c>
      <c r="M222">
        <v>38</v>
      </c>
      <c r="N222">
        <v>7.89</v>
      </c>
      <c r="O222">
        <v>3.68</v>
      </c>
      <c r="P222">
        <v>74</v>
      </c>
      <c r="Q222">
        <v>55</v>
      </c>
      <c r="R222">
        <v>38</v>
      </c>
      <c r="S222">
        <v>18</v>
      </c>
      <c r="T222">
        <v>4</v>
      </c>
      <c r="U222">
        <v>5</v>
      </c>
      <c r="V222">
        <v>116</v>
      </c>
      <c r="W222">
        <v>30</v>
      </c>
      <c r="X222">
        <v>18</v>
      </c>
      <c r="Y222">
        <v>8</v>
      </c>
      <c r="Z222">
        <v>4</v>
      </c>
      <c r="AA222">
        <v>12</v>
      </c>
      <c r="AB222">
        <v>10</v>
      </c>
      <c r="AC222">
        <v>4</v>
      </c>
      <c r="AD222">
        <v>111</v>
      </c>
      <c r="AE222">
        <v>36</v>
      </c>
      <c r="AF222">
        <v>21</v>
      </c>
      <c r="AG222">
        <v>6</v>
      </c>
      <c r="AH222">
        <v>10</v>
      </c>
      <c r="AI222">
        <v>37.5</v>
      </c>
    </row>
    <row r="223" spans="1:35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3</v>
      </c>
      <c r="H223">
        <v>11</v>
      </c>
      <c r="I223">
        <v>10</v>
      </c>
      <c r="J223">
        <v>1</v>
      </c>
      <c r="K223">
        <v>14</v>
      </c>
      <c r="L223">
        <v>63.64</v>
      </c>
      <c r="M223">
        <v>51</v>
      </c>
      <c r="N223">
        <v>5.88</v>
      </c>
      <c r="O223">
        <v>5.73</v>
      </c>
      <c r="P223">
        <v>100</v>
      </c>
      <c r="Q223">
        <v>75</v>
      </c>
      <c r="R223">
        <v>62</v>
      </c>
      <c r="S223">
        <v>25</v>
      </c>
      <c r="T223">
        <v>5</v>
      </c>
      <c r="U223">
        <v>7</v>
      </c>
      <c r="V223">
        <v>14</v>
      </c>
      <c r="W223">
        <v>7</v>
      </c>
      <c r="X223">
        <v>7</v>
      </c>
      <c r="Y223">
        <v>0</v>
      </c>
      <c r="Z223">
        <v>0</v>
      </c>
      <c r="AA223">
        <v>20</v>
      </c>
      <c r="AB223">
        <v>20</v>
      </c>
      <c r="AC223">
        <v>17</v>
      </c>
      <c r="AD223">
        <v>24</v>
      </c>
      <c r="AE223">
        <v>66</v>
      </c>
      <c r="AF223">
        <v>20</v>
      </c>
      <c r="AG223">
        <v>146</v>
      </c>
      <c r="AH223">
        <v>209</v>
      </c>
      <c r="AI223">
        <v>41.13</v>
      </c>
    </row>
    <row r="224" spans="1:35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7</v>
      </c>
      <c r="H224">
        <v>10</v>
      </c>
      <c r="I224">
        <v>5</v>
      </c>
      <c r="J224">
        <v>5</v>
      </c>
      <c r="K224">
        <v>17</v>
      </c>
      <c r="L224">
        <v>60.71</v>
      </c>
      <c r="M224">
        <v>59</v>
      </c>
      <c r="N224">
        <v>11.86</v>
      </c>
      <c r="O224">
        <v>7.64</v>
      </c>
      <c r="P224">
        <v>123</v>
      </c>
      <c r="Q224">
        <v>90</v>
      </c>
      <c r="R224">
        <v>75</v>
      </c>
      <c r="S224">
        <v>38</v>
      </c>
      <c r="T224">
        <v>6</v>
      </c>
      <c r="U224">
        <v>11</v>
      </c>
      <c r="V224">
        <v>24</v>
      </c>
      <c r="W224">
        <v>9</v>
      </c>
      <c r="X224">
        <v>7</v>
      </c>
      <c r="Y224">
        <v>2</v>
      </c>
      <c r="Z224">
        <v>0</v>
      </c>
      <c r="AA224">
        <v>7</v>
      </c>
      <c r="AB224">
        <v>8</v>
      </c>
      <c r="AC224">
        <v>22</v>
      </c>
      <c r="AD224">
        <v>35</v>
      </c>
      <c r="AE224">
        <v>44</v>
      </c>
      <c r="AF224">
        <v>23</v>
      </c>
      <c r="AG224">
        <v>7</v>
      </c>
      <c r="AH224">
        <v>6</v>
      </c>
      <c r="AI224">
        <v>53.85</v>
      </c>
    </row>
    <row r="225" spans="1:35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8</v>
      </c>
      <c r="H225">
        <v>16</v>
      </c>
      <c r="I225">
        <v>9</v>
      </c>
      <c r="J225">
        <v>7</v>
      </c>
      <c r="K225">
        <v>24</v>
      </c>
      <c r="L225">
        <v>72.73</v>
      </c>
      <c r="M225">
        <v>58</v>
      </c>
      <c r="N225">
        <v>13.79</v>
      </c>
      <c r="O225">
        <v>5.78</v>
      </c>
      <c r="P225">
        <v>119</v>
      </c>
      <c r="Q225">
        <v>81</v>
      </c>
      <c r="R225">
        <v>68</v>
      </c>
      <c r="S225">
        <v>24</v>
      </c>
      <c r="T225">
        <v>4</v>
      </c>
      <c r="U225">
        <v>11</v>
      </c>
      <c r="V225">
        <v>12</v>
      </c>
      <c r="W225">
        <v>6</v>
      </c>
      <c r="X225">
        <v>6</v>
      </c>
      <c r="Y225">
        <v>0</v>
      </c>
      <c r="Z225">
        <v>0</v>
      </c>
      <c r="AA225">
        <v>23</v>
      </c>
      <c r="AB225">
        <v>17</v>
      </c>
      <c r="AC225">
        <v>17</v>
      </c>
      <c r="AD225">
        <v>29</v>
      </c>
      <c r="AE225">
        <v>41</v>
      </c>
      <c r="AF225">
        <v>12</v>
      </c>
      <c r="AG225">
        <v>1</v>
      </c>
      <c r="AH225">
        <v>1</v>
      </c>
      <c r="AI225">
        <v>50</v>
      </c>
    </row>
    <row r="226" spans="1:35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</v>
      </c>
      <c r="H226">
        <v>5</v>
      </c>
      <c r="I226">
        <v>3</v>
      </c>
      <c r="J226">
        <v>2</v>
      </c>
      <c r="K226">
        <v>6</v>
      </c>
      <c r="L226">
        <v>60</v>
      </c>
      <c r="M226">
        <v>46</v>
      </c>
      <c r="N226">
        <v>2.17</v>
      </c>
      <c r="O226">
        <v>3.94</v>
      </c>
      <c r="P226">
        <v>79</v>
      </c>
      <c r="Q226">
        <v>58</v>
      </c>
      <c r="R226">
        <v>45</v>
      </c>
      <c r="S226">
        <v>16</v>
      </c>
      <c r="T226">
        <v>5</v>
      </c>
      <c r="U226">
        <v>5</v>
      </c>
      <c r="V226">
        <v>12</v>
      </c>
      <c r="W226">
        <v>6</v>
      </c>
      <c r="X226">
        <v>6</v>
      </c>
      <c r="Y226">
        <v>0</v>
      </c>
      <c r="Z226">
        <v>0</v>
      </c>
      <c r="AA226">
        <v>7</v>
      </c>
      <c r="AB226">
        <v>21</v>
      </c>
      <c r="AC226">
        <v>21</v>
      </c>
      <c r="AD226">
        <v>15</v>
      </c>
      <c r="AE226">
        <v>19</v>
      </c>
      <c r="AF226">
        <v>15</v>
      </c>
      <c r="AG226">
        <v>67</v>
      </c>
      <c r="AH226">
        <v>88</v>
      </c>
      <c r="AI226">
        <v>43.23</v>
      </c>
    </row>
    <row r="227" spans="1:35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7</v>
      </c>
      <c r="H227">
        <v>8</v>
      </c>
      <c r="I227">
        <v>7</v>
      </c>
      <c r="J227">
        <v>1</v>
      </c>
      <c r="K227">
        <v>15</v>
      </c>
      <c r="L227">
        <v>71.430000000000007</v>
      </c>
      <c r="M227">
        <v>65</v>
      </c>
      <c r="N227">
        <v>10.77</v>
      </c>
      <c r="O227">
        <v>6.13</v>
      </c>
      <c r="P227">
        <v>102</v>
      </c>
      <c r="Q227">
        <v>79</v>
      </c>
      <c r="R227">
        <v>61</v>
      </c>
      <c r="S227">
        <v>28</v>
      </c>
      <c r="T227">
        <v>4</v>
      </c>
      <c r="U227">
        <v>9</v>
      </c>
      <c r="V227">
        <v>10</v>
      </c>
      <c r="W227">
        <v>4</v>
      </c>
      <c r="X227">
        <v>4</v>
      </c>
      <c r="Y227">
        <v>0</v>
      </c>
      <c r="Z227">
        <v>0</v>
      </c>
      <c r="AA227">
        <v>11</v>
      </c>
      <c r="AB227">
        <v>27</v>
      </c>
      <c r="AC227">
        <v>23</v>
      </c>
      <c r="AD227">
        <v>18</v>
      </c>
      <c r="AE227">
        <v>45</v>
      </c>
      <c r="AF227">
        <v>18</v>
      </c>
      <c r="AG227">
        <v>1</v>
      </c>
      <c r="AH227">
        <v>3</v>
      </c>
      <c r="AI227">
        <v>25</v>
      </c>
    </row>
    <row r="228" spans="1:35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7</v>
      </c>
      <c r="H228">
        <v>1</v>
      </c>
      <c r="I228">
        <v>1</v>
      </c>
      <c r="J228">
        <v>0</v>
      </c>
      <c r="K228">
        <v>8</v>
      </c>
      <c r="L228">
        <v>57.14</v>
      </c>
      <c r="M228">
        <v>27</v>
      </c>
      <c r="N228">
        <v>25.93</v>
      </c>
      <c r="O228">
        <v>3.52</v>
      </c>
      <c r="P228">
        <v>61</v>
      </c>
      <c r="Q228">
        <v>43</v>
      </c>
      <c r="R228">
        <v>40</v>
      </c>
      <c r="S228">
        <v>16</v>
      </c>
      <c r="T228">
        <v>1</v>
      </c>
      <c r="U228">
        <v>7</v>
      </c>
      <c r="V228">
        <v>27</v>
      </c>
      <c r="W228">
        <v>8</v>
      </c>
      <c r="X228">
        <v>6</v>
      </c>
      <c r="Y228">
        <v>1</v>
      </c>
      <c r="Z228">
        <v>1</v>
      </c>
      <c r="AA228">
        <v>7</v>
      </c>
      <c r="AB228">
        <v>1</v>
      </c>
      <c r="AC228">
        <v>6</v>
      </c>
      <c r="AD228">
        <v>57</v>
      </c>
      <c r="AE228">
        <v>34</v>
      </c>
      <c r="AF228">
        <v>24</v>
      </c>
      <c r="AG228">
        <v>253</v>
      </c>
      <c r="AH228">
        <v>169</v>
      </c>
      <c r="AI228">
        <v>59.95</v>
      </c>
    </row>
    <row r="229" spans="1:35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4</v>
      </c>
      <c r="H229">
        <v>1</v>
      </c>
      <c r="I229">
        <v>1</v>
      </c>
      <c r="J229">
        <v>0</v>
      </c>
      <c r="K229">
        <v>5</v>
      </c>
      <c r="L229">
        <v>55.56</v>
      </c>
      <c r="M229">
        <v>44</v>
      </c>
      <c r="N229">
        <v>9.09</v>
      </c>
      <c r="O229">
        <v>6.03</v>
      </c>
      <c r="P229">
        <v>86</v>
      </c>
      <c r="Q229">
        <v>64</v>
      </c>
      <c r="R229">
        <v>50</v>
      </c>
      <c r="S229">
        <v>32</v>
      </c>
      <c r="T229">
        <v>4</v>
      </c>
      <c r="U229">
        <v>13</v>
      </c>
      <c r="V229">
        <v>38</v>
      </c>
      <c r="W229">
        <v>13</v>
      </c>
      <c r="X229">
        <v>9</v>
      </c>
      <c r="Y229">
        <v>4</v>
      </c>
      <c r="Z229">
        <v>0</v>
      </c>
      <c r="AA229">
        <v>11</v>
      </c>
      <c r="AB229">
        <v>10</v>
      </c>
      <c r="AC229">
        <v>5</v>
      </c>
      <c r="AD229">
        <v>67</v>
      </c>
      <c r="AE229">
        <v>30</v>
      </c>
      <c r="AF229">
        <v>21</v>
      </c>
      <c r="AG229">
        <v>83</v>
      </c>
      <c r="AH229">
        <v>94</v>
      </c>
      <c r="AI229">
        <v>46.89</v>
      </c>
    </row>
    <row r="230" spans="1:35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2</v>
      </c>
      <c r="H230">
        <v>3</v>
      </c>
      <c r="I230">
        <v>1</v>
      </c>
      <c r="J230">
        <v>2</v>
      </c>
      <c r="K230">
        <v>5</v>
      </c>
      <c r="L230">
        <v>71.430000000000007</v>
      </c>
      <c r="M230">
        <v>40</v>
      </c>
      <c r="N230">
        <v>5</v>
      </c>
      <c r="O230">
        <v>3.55</v>
      </c>
      <c r="P230">
        <v>74</v>
      </c>
      <c r="Q230">
        <v>54</v>
      </c>
      <c r="R230">
        <v>37</v>
      </c>
      <c r="S230">
        <v>17</v>
      </c>
      <c r="T230">
        <v>3</v>
      </c>
      <c r="U230">
        <v>6</v>
      </c>
      <c r="V230">
        <v>19</v>
      </c>
      <c r="W230">
        <v>8</v>
      </c>
      <c r="X230">
        <v>7</v>
      </c>
      <c r="Y230">
        <v>1</v>
      </c>
      <c r="Z230">
        <v>0</v>
      </c>
      <c r="AA230">
        <v>9</v>
      </c>
      <c r="AB230">
        <v>8</v>
      </c>
      <c r="AC230">
        <v>21</v>
      </c>
      <c r="AD230">
        <v>64</v>
      </c>
      <c r="AE230">
        <v>32</v>
      </c>
      <c r="AF230">
        <v>20</v>
      </c>
      <c r="AG230">
        <v>83</v>
      </c>
      <c r="AH230">
        <v>117</v>
      </c>
      <c r="AI230">
        <v>41.5</v>
      </c>
    </row>
    <row r="231" spans="1:35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11</v>
      </c>
      <c r="H231">
        <v>13</v>
      </c>
      <c r="I231">
        <v>7</v>
      </c>
      <c r="J231">
        <v>6</v>
      </c>
      <c r="K231">
        <v>24</v>
      </c>
      <c r="L231">
        <v>85.71</v>
      </c>
      <c r="M231">
        <v>64</v>
      </c>
      <c r="N231">
        <v>17.190000000000001</v>
      </c>
      <c r="O231">
        <v>7.73</v>
      </c>
      <c r="P231">
        <v>119</v>
      </c>
      <c r="Q231">
        <v>100</v>
      </c>
      <c r="R231">
        <v>75</v>
      </c>
      <c r="S231">
        <v>42</v>
      </c>
      <c r="T231">
        <v>6</v>
      </c>
      <c r="U231">
        <v>9</v>
      </c>
      <c r="V231">
        <v>20</v>
      </c>
      <c r="W231">
        <v>10</v>
      </c>
      <c r="X231">
        <v>10</v>
      </c>
      <c r="Y231">
        <v>0</v>
      </c>
      <c r="Z231">
        <v>0</v>
      </c>
      <c r="AA231">
        <v>20</v>
      </c>
      <c r="AB231">
        <v>11</v>
      </c>
      <c r="AC231">
        <v>17</v>
      </c>
      <c r="AD231">
        <v>7</v>
      </c>
      <c r="AE231">
        <v>31</v>
      </c>
      <c r="AF231">
        <v>23</v>
      </c>
      <c r="AG231">
        <v>178</v>
      </c>
      <c r="AH231">
        <v>222</v>
      </c>
      <c r="AI231">
        <v>44.5</v>
      </c>
    </row>
    <row r="232" spans="1:35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6</v>
      </c>
      <c r="H232">
        <v>9</v>
      </c>
      <c r="I232">
        <v>5</v>
      </c>
      <c r="J232">
        <v>4</v>
      </c>
      <c r="K232">
        <v>15</v>
      </c>
      <c r="L232">
        <v>75</v>
      </c>
      <c r="M232">
        <v>36</v>
      </c>
      <c r="N232">
        <v>16.670000000000002</v>
      </c>
      <c r="O232">
        <v>4.7300000000000004</v>
      </c>
      <c r="P232">
        <v>77</v>
      </c>
      <c r="Q232">
        <v>57</v>
      </c>
      <c r="R232">
        <v>51</v>
      </c>
      <c r="S232">
        <v>27</v>
      </c>
      <c r="T232">
        <v>2</v>
      </c>
      <c r="U232">
        <v>5</v>
      </c>
      <c r="V232">
        <v>39</v>
      </c>
      <c r="W232">
        <v>12</v>
      </c>
      <c r="X232">
        <v>7</v>
      </c>
      <c r="Y232">
        <v>5</v>
      </c>
      <c r="Z232">
        <v>0</v>
      </c>
      <c r="AA232">
        <v>13</v>
      </c>
      <c r="AB232">
        <v>15</v>
      </c>
      <c r="AC232">
        <v>18</v>
      </c>
      <c r="AD232">
        <v>125</v>
      </c>
      <c r="AE232">
        <v>27</v>
      </c>
      <c r="AF232">
        <v>20</v>
      </c>
      <c r="AG232">
        <v>5</v>
      </c>
      <c r="AH232">
        <v>7</v>
      </c>
      <c r="AI232">
        <v>41.67</v>
      </c>
    </row>
    <row r="233" spans="1:35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6</v>
      </c>
      <c r="H233">
        <v>12</v>
      </c>
      <c r="I233">
        <v>5</v>
      </c>
      <c r="J233">
        <v>7</v>
      </c>
      <c r="K233">
        <v>18</v>
      </c>
      <c r="L233">
        <v>69.23</v>
      </c>
      <c r="M233">
        <v>56</v>
      </c>
      <c r="N233">
        <v>10.71</v>
      </c>
      <c r="O233">
        <v>4.8099999999999996</v>
      </c>
      <c r="P233">
        <v>122</v>
      </c>
      <c r="Q233">
        <v>81</v>
      </c>
      <c r="R233">
        <v>58</v>
      </c>
      <c r="S233">
        <v>19</v>
      </c>
      <c r="T233">
        <v>4</v>
      </c>
      <c r="U233">
        <v>10</v>
      </c>
      <c r="V233">
        <v>10</v>
      </c>
      <c r="W233">
        <v>5</v>
      </c>
      <c r="X233">
        <v>5</v>
      </c>
      <c r="Y233">
        <v>0</v>
      </c>
      <c r="Z233">
        <v>0</v>
      </c>
      <c r="AA233">
        <v>9</v>
      </c>
      <c r="AB233">
        <v>14</v>
      </c>
      <c r="AC233">
        <v>15</v>
      </c>
      <c r="AD233">
        <v>21</v>
      </c>
      <c r="AE233">
        <v>36</v>
      </c>
      <c r="AF233">
        <v>15</v>
      </c>
      <c r="AG233">
        <v>5</v>
      </c>
      <c r="AH233">
        <v>16</v>
      </c>
      <c r="AI233">
        <v>23.81</v>
      </c>
    </row>
    <row r="234" spans="1:35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6</v>
      </c>
      <c r="H234">
        <v>18</v>
      </c>
      <c r="I234">
        <v>11</v>
      </c>
      <c r="J234">
        <v>7</v>
      </c>
      <c r="K234">
        <v>24</v>
      </c>
      <c r="L234">
        <v>68.569999999999993</v>
      </c>
      <c r="M234">
        <v>66</v>
      </c>
      <c r="N234">
        <v>9.09</v>
      </c>
      <c r="O234">
        <v>7.35</v>
      </c>
      <c r="P234">
        <v>110</v>
      </c>
      <c r="Q234">
        <v>90</v>
      </c>
      <c r="R234">
        <v>78</v>
      </c>
      <c r="S234">
        <v>35</v>
      </c>
      <c r="T234">
        <v>4</v>
      </c>
      <c r="U234">
        <v>11</v>
      </c>
      <c r="V234">
        <v>24</v>
      </c>
      <c r="W234">
        <v>9</v>
      </c>
      <c r="X234">
        <v>7</v>
      </c>
      <c r="Y234">
        <v>2</v>
      </c>
      <c r="Z234">
        <v>0</v>
      </c>
      <c r="AA234">
        <v>16</v>
      </c>
      <c r="AB234">
        <v>12</v>
      </c>
      <c r="AC234">
        <v>19</v>
      </c>
      <c r="AD234">
        <v>30</v>
      </c>
      <c r="AE234">
        <v>49</v>
      </c>
      <c r="AF234">
        <v>25</v>
      </c>
      <c r="AG234">
        <v>292</v>
      </c>
      <c r="AH234">
        <v>293</v>
      </c>
      <c r="AI234">
        <v>49.91</v>
      </c>
    </row>
    <row r="235" spans="1:35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7</v>
      </c>
      <c r="H235">
        <v>19</v>
      </c>
      <c r="I235">
        <v>8</v>
      </c>
      <c r="J235">
        <v>11</v>
      </c>
      <c r="K235">
        <v>26</v>
      </c>
      <c r="L235">
        <v>76.47</v>
      </c>
      <c r="M235">
        <v>64</v>
      </c>
      <c r="N235">
        <v>10.94</v>
      </c>
      <c r="O235">
        <v>6.6</v>
      </c>
      <c r="P235">
        <v>115</v>
      </c>
      <c r="Q235">
        <v>84</v>
      </c>
      <c r="R235">
        <v>69</v>
      </c>
      <c r="S235">
        <v>27</v>
      </c>
      <c r="T235">
        <v>1</v>
      </c>
      <c r="U235">
        <v>10</v>
      </c>
      <c r="V235">
        <v>10</v>
      </c>
      <c r="W235">
        <v>5</v>
      </c>
      <c r="X235">
        <v>5</v>
      </c>
      <c r="Y235">
        <v>0</v>
      </c>
      <c r="Z235">
        <v>0</v>
      </c>
      <c r="AA235">
        <v>8</v>
      </c>
      <c r="AB235">
        <v>16</v>
      </c>
      <c r="AC235">
        <v>41</v>
      </c>
      <c r="AD235">
        <v>17</v>
      </c>
      <c r="AE235">
        <v>16</v>
      </c>
      <c r="AF235">
        <v>23</v>
      </c>
      <c r="AG235">
        <v>0</v>
      </c>
      <c r="AH235">
        <v>2</v>
      </c>
      <c r="AI235">
        <v>0</v>
      </c>
    </row>
    <row r="236" spans="1:35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7</v>
      </c>
      <c r="H236">
        <v>11</v>
      </c>
      <c r="I236">
        <v>6</v>
      </c>
      <c r="J236">
        <v>5</v>
      </c>
      <c r="K236">
        <v>18</v>
      </c>
      <c r="L236">
        <v>72</v>
      </c>
      <c r="M236">
        <v>82</v>
      </c>
      <c r="N236">
        <v>8.5399999999999991</v>
      </c>
      <c r="O236">
        <v>7.73</v>
      </c>
      <c r="P236">
        <v>169</v>
      </c>
      <c r="Q236">
        <v>120</v>
      </c>
      <c r="R236">
        <v>74</v>
      </c>
      <c r="S236">
        <v>26</v>
      </c>
      <c r="T236">
        <v>2</v>
      </c>
      <c r="U236">
        <v>12</v>
      </c>
      <c r="V236">
        <v>24</v>
      </c>
      <c r="W236">
        <v>12</v>
      </c>
      <c r="X236">
        <v>12</v>
      </c>
      <c r="Y236">
        <v>0</v>
      </c>
      <c r="Z236">
        <v>0</v>
      </c>
      <c r="AA236">
        <v>10</v>
      </c>
      <c r="AB236">
        <v>16</v>
      </c>
      <c r="AC236">
        <v>12</v>
      </c>
      <c r="AD236">
        <v>36</v>
      </c>
      <c r="AE236">
        <v>37</v>
      </c>
      <c r="AF236">
        <v>12</v>
      </c>
      <c r="AG236">
        <v>28</v>
      </c>
      <c r="AH236">
        <v>58</v>
      </c>
      <c r="AI236">
        <v>32.56</v>
      </c>
    </row>
    <row r="237" spans="1:35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4</v>
      </c>
      <c r="H237">
        <v>7</v>
      </c>
      <c r="I237">
        <v>3</v>
      </c>
      <c r="J237">
        <v>4</v>
      </c>
      <c r="K237">
        <v>11</v>
      </c>
      <c r="L237">
        <v>64.709999999999994</v>
      </c>
      <c r="M237">
        <v>55</v>
      </c>
      <c r="N237">
        <v>7.27</v>
      </c>
      <c r="O237">
        <v>5.83</v>
      </c>
      <c r="P237">
        <v>94</v>
      </c>
      <c r="Q237">
        <v>74</v>
      </c>
      <c r="R237">
        <v>53</v>
      </c>
      <c r="S237">
        <v>25</v>
      </c>
      <c r="T237">
        <v>4</v>
      </c>
      <c r="U237">
        <v>5</v>
      </c>
      <c r="V237">
        <v>22</v>
      </c>
      <c r="W237">
        <v>11</v>
      </c>
      <c r="X237">
        <v>11</v>
      </c>
      <c r="Y237">
        <v>0</v>
      </c>
      <c r="Z237">
        <v>0</v>
      </c>
      <c r="AA237">
        <v>8</v>
      </c>
      <c r="AB237">
        <v>8</v>
      </c>
      <c r="AC237">
        <v>17</v>
      </c>
      <c r="AD237">
        <v>84</v>
      </c>
      <c r="AE237">
        <v>38</v>
      </c>
      <c r="AF237">
        <v>13</v>
      </c>
      <c r="AG237">
        <v>10</v>
      </c>
      <c r="AH237">
        <v>11</v>
      </c>
      <c r="AI237">
        <v>47.62</v>
      </c>
    </row>
    <row r="238" spans="1:35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6</v>
      </c>
      <c r="H238">
        <v>11</v>
      </c>
      <c r="I238">
        <v>5</v>
      </c>
      <c r="J238">
        <v>6</v>
      </c>
      <c r="K238">
        <v>17</v>
      </c>
      <c r="L238">
        <v>65.38</v>
      </c>
      <c r="M238">
        <v>60</v>
      </c>
      <c r="N238">
        <v>10</v>
      </c>
      <c r="O238">
        <v>5.43</v>
      </c>
      <c r="P238">
        <v>120</v>
      </c>
      <c r="Q238">
        <v>94</v>
      </c>
      <c r="R238">
        <v>54</v>
      </c>
      <c r="S238">
        <v>18</v>
      </c>
      <c r="T238">
        <v>3</v>
      </c>
      <c r="U238">
        <v>14</v>
      </c>
      <c r="V238">
        <v>16</v>
      </c>
      <c r="W238">
        <v>7</v>
      </c>
      <c r="X238">
        <v>7</v>
      </c>
      <c r="Y238">
        <v>0</v>
      </c>
      <c r="Z238">
        <v>0</v>
      </c>
      <c r="AA238">
        <v>6</v>
      </c>
      <c r="AB238">
        <v>8</v>
      </c>
      <c r="AC238">
        <v>15</v>
      </c>
      <c r="AD238">
        <v>40</v>
      </c>
      <c r="AE238">
        <v>59</v>
      </c>
      <c r="AF238">
        <v>15</v>
      </c>
      <c r="AG238">
        <v>3</v>
      </c>
      <c r="AH238">
        <v>3</v>
      </c>
      <c r="AI238">
        <v>50</v>
      </c>
    </row>
    <row r="239" spans="1:35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11</v>
      </c>
      <c r="H239">
        <v>16</v>
      </c>
      <c r="I239">
        <v>12</v>
      </c>
      <c r="J239">
        <v>4</v>
      </c>
      <c r="K239">
        <v>27</v>
      </c>
      <c r="L239">
        <v>72.97</v>
      </c>
      <c r="M239">
        <v>76</v>
      </c>
      <c r="N239">
        <v>14.47</v>
      </c>
      <c r="O239">
        <v>8.33</v>
      </c>
      <c r="P239">
        <v>147</v>
      </c>
      <c r="Q239">
        <v>122</v>
      </c>
      <c r="R239">
        <v>91</v>
      </c>
      <c r="S239">
        <v>35</v>
      </c>
      <c r="T239">
        <v>8</v>
      </c>
      <c r="U239">
        <v>13</v>
      </c>
      <c r="V239">
        <v>36</v>
      </c>
      <c r="W239">
        <v>15</v>
      </c>
      <c r="X239">
        <v>13</v>
      </c>
      <c r="Y239">
        <v>2</v>
      </c>
      <c r="Z239">
        <v>0</v>
      </c>
      <c r="AA239">
        <v>18</v>
      </c>
      <c r="AB239">
        <v>25</v>
      </c>
      <c r="AC239">
        <v>30</v>
      </c>
      <c r="AD239">
        <v>36</v>
      </c>
      <c r="AE239">
        <v>60</v>
      </c>
      <c r="AF239">
        <v>13</v>
      </c>
      <c r="AG239">
        <v>3</v>
      </c>
      <c r="AH239">
        <v>3</v>
      </c>
      <c r="AI239">
        <v>50</v>
      </c>
    </row>
    <row r="240" spans="1:35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7</v>
      </c>
      <c r="H240">
        <v>10</v>
      </c>
      <c r="I240">
        <v>6</v>
      </c>
      <c r="J240">
        <v>4</v>
      </c>
      <c r="K240">
        <v>17</v>
      </c>
      <c r="L240">
        <v>60.71</v>
      </c>
      <c r="M240">
        <v>65</v>
      </c>
      <c r="N240">
        <v>10.77</v>
      </c>
      <c r="O240">
        <v>7.47</v>
      </c>
      <c r="P240">
        <v>121</v>
      </c>
      <c r="Q240">
        <v>88</v>
      </c>
      <c r="R240">
        <v>74</v>
      </c>
      <c r="S240">
        <v>42</v>
      </c>
      <c r="T240">
        <v>6</v>
      </c>
      <c r="U240">
        <v>17</v>
      </c>
      <c r="V240">
        <v>54</v>
      </c>
      <c r="W240">
        <v>22</v>
      </c>
      <c r="X240">
        <v>21</v>
      </c>
      <c r="Y240">
        <v>0</v>
      </c>
      <c r="Z240">
        <v>1</v>
      </c>
      <c r="AA240">
        <v>22</v>
      </c>
      <c r="AB240">
        <v>12</v>
      </c>
      <c r="AC240">
        <v>13</v>
      </c>
      <c r="AD240">
        <v>24</v>
      </c>
      <c r="AE240">
        <v>13</v>
      </c>
      <c r="AF240">
        <v>26</v>
      </c>
      <c r="AG240">
        <v>248</v>
      </c>
      <c r="AH240">
        <v>208</v>
      </c>
      <c r="AI240">
        <v>54.39</v>
      </c>
    </row>
    <row r="241" spans="1:35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6</v>
      </c>
      <c r="H241">
        <v>19</v>
      </c>
      <c r="I241">
        <v>18</v>
      </c>
      <c r="J241">
        <v>1</v>
      </c>
      <c r="K241">
        <v>25</v>
      </c>
      <c r="L241">
        <v>69.44</v>
      </c>
      <c r="M241">
        <v>100</v>
      </c>
      <c r="N241">
        <v>6</v>
      </c>
      <c r="O241">
        <v>9.36</v>
      </c>
      <c r="P241">
        <v>178</v>
      </c>
      <c r="Q241">
        <v>140</v>
      </c>
      <c r="R241">
        <v>87</v>
      </c>
      <c r="S241">
        <v>43</v>
      </c>
      <c r="T241">
        <v>10</v>
      </c>
      <c r="U241">
        <v>24</v>
      </c>
      <c r="V241">
        <v>16</v>
      </c>
      <c r="W241">
        <v>8</v>
      </c>
      <c r="X241">
        <v>8</v>
      </c>
      <c r="Y241">
        <v>0</v>
      </c>
      <c r="Z241">
        <v>0</v>
      </c>
      <c r="AA241">
        <v>13</v>
      </c>
      <c r="AB241">
        <v>43</v>
      </c>
      <c r="AC241">
        <v>49</v>
      </c>
      <c r="AD241">
        <v>17</v>
      </c>
      <c r="AE241">
        <v>23</v>
      </c>
      <c r="AF241">
        <v>22</v>
      </c>
      <c r="AG241">
        <v>19</v>
      </c>
      <c r="AH241">
        <v>21</v>
      </c>
      <c r="AI241">
        <v>47.5</v>
      </c>
    </row>
    <row r="242" spans="1:35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7</v>
      </c>
      <c r="H242">
        <v>13</v>
      </c>
      <c r="I242">
        <v>8</v>
      </c>
      <c r="J242">
        <v>5</v>
      </c>
      <c r="K242">
        <v>20</v>
      </c>
      <c r="L242">
        <v>74.069999999999993</v>
      </c>
      <c r="M242">
        <v>55</v>
      </c>
      <c r="N242">
        <v>12.73</v>
      </c>
      <c r="O242">
        <v>5.94</v>
      </c>
      <c r="P242">
        <v>97</v>
      </c>
      <c r="Q242">
        <v>75</v>
      </c>
      <c r="R242">
        <v>57</v>
      </c>
      <c r="S242">
        <v>25</v>
      </c>
      <c r="T242">
        <v>3</v>
      </c>
      <c r="U242">
        <v>10</v>
      </c>
      <c r="V242">
        <v>19</v>
      </c>
      <c r="W242">
        <v>8</v>
      </c>
      <c r="X242">
        <v>7</v>
      </c>
      <c r="Y242">
        <v>1</v>
      </c>
      <c r="Z242">
        <v>0</v>
      </c>
      <c r="AA242">
        <v>10</v>
      </c>
      <c r="AB242">
        <v>11</v>
      </c>
      <c r="AC242">
        <v>23</v>
      </c>
      <c r="AD242">
        <v>27</v>
      </c>
      <c r="AE242">
        <v>39</v>
      </c>
      <c r="AF242">
        <v>14</v>
      </c>
      <c r="AG242">
        <v>15</v>
      </c>
      <c r="AH242">
        <v>29</v>
      </c>
      <c r="AI242">
        <v>34.090000000000003</v>
      </c>
    </row>
    <row r="243" spans="1:35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1</v>
      </c>
      <c r="H243">
        <v>4</v>
      </c>
      <c r="I243">
        <v>1</v>
      </c>
      <c r="J243">
        <v>3</v>
      </c>
      <c r="K243">
        <v>5</v>
      </c>
      <c r="L243">
        <v>55.56</v>
      </c>
      <c r="M243">
        <v>21</v>
      </c>
      <c r="N243">
        <v>4.76</v>
      </c>
      <c r="O243">
        <v>2.59</v>
      </c>
      <c r="P243">
        <v>33</v>
      </c>
      <c r="Q243">
        <v>29</v>
      </c>
      <c r="R243">
        <v>22</v>
      </c>
      <c r="S243">
        <v>15</v>
      </c>
      <c r="T243">
        <v>0</v>
      </c>
      <c r="U243">
        <v>5</v>
      </c>
      <c r="V243">
        <v>19</v>
      </c>
      <c r="W243">
        <v>8</v>
      </c>
      <c r="X243">
        <v>7</v>
      </c>
      <c r="Y243">
        <v>1</v>
      </c>
      <c r="Z243">
        <v>0</v>
      </c>
      <c r="AA243">
        <v>5</v>
      </c>
      <c r="AB243">
        <v>1</v>
      </c>
      <c r="AC243">
        <v>3</v>
      </c>
      <c r="AD243">
        <v>53</v>
      </c>
      <c r="AE243">
        <v>18</v>
      </c>
      <c r="AF243">
        <v>13</v>
      </c>
      <c r="AG243">
        <v>2</v>
      </c>
      <c r="AH243">
        <v>3</v>
      </c>
      <c r="AI243">
        <v>40</v>
      </c>
    </row>
    <row r="244" spans="1:35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6</v>
      </c>
      <c r="H244">
        <v>18</v>
      </c>
      <c r="I244">
        <v>11</v>
      </c>
      <c r="J244">
        <v>7</v>
      </c>
      <c r="K244">
        <v>24</v>
      </c>
      <c r="L244">
        <v>92.31</v>
      </c>
      <c r="M244">
        <v>62</v>
      </c>
      <c r="N244">
        <v>9.68</v>
      </c>
      <c r="O244">
        <v>7.3</v>
      </c>
      <c r="P244">
        <v>125</v>
      </c>
      <c r="Q244">
        <v>88</v>
      </c>
      <c r="R244">
        <v>70</v>
      </c>
      <c r="S244">
        <v>35</v>
      </c>
      <c r="T244">
        <v>4</v>
      </c>
      <c r="U244">
        <v>9</v>
      </c>
      <c r="V244">
        <v>4</v>
      </c>
      <c r="W244">
        <v>2</v>
      </c>
      <c r="X244">
        <v>2</v>
      </c>
      <c r="Y244">
        <v>0</v>
      </c>
      <c r="Z244">
        <v>0</v>
      </c>
      <c r="AA244">
        <v>7</v>
      </c>
      <c r="AB244">
        <v>29</v>
      </c>
      <c r="AC244">
        <v>8</v>
      </c>
      <c r="AD244">
        <v>9</v>
      </c>
      <c r="AE244">
        <v>30</v>
      </c>
      <c r="AF244">
        <v>18</v>
      </c>
      <c r="AG244">
        <v>2</v>
      </c>
      <c r="AH244">
        <v>1</v>
      </c>
      <c r="AI244">
        <v>66.67</v>
      </c>
    </row>
    <row r="245" spans="1:35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5</v>
      </c>
      <c r="H245">
        <v>12</v>
      </c>
      <c r="I245">
        <v>5</v>
      </c>
      <c r="J245">
        <v>7</v>
      </c>
      <c r="K245">
        <v>17</v>
      </c>
      <c r="L245">
        <v>62.96</v>
      </c>
      <c r="M245">
        <v>54</v>
      </c>
      <c r="N245">
        <v>9.26</v>
      </c>
      <c r="O245">
        <v>4.7699999999999996</v>
      </c>
      <c r="P245">
        <v>101</v>
      </c>
      <c r="Q245">
        <v>76</v>
      </c>
      <c r="R245">
        <v>49</v>
      </c>
      <c r="S245">
        <v>21</v>
      </c>
      <c r="T245">
        <v>4</v>
      </c>
      <c r="U245">
        <v>3</v>
      </c>
      <c r="V245">
        <v>12</v>
      </c>
      <c r="W245">
        <v>6</v>
      </c>
      <c r="X245">
        <v>6</v>
      </c>
      <c r="Y245">
        <v>0</v>
      </c>
      <c r="Z245">
        <v>0</v>
      </c>
      <c r="AA245">
        <v>7</v>
      </c>
      <c r="AB245">
        <v>18</v>
      </c>
      <c r="AC245">
        <v>20</v>
      </c>
      <c r="AD245">
        <v>9</v>
      </c>
      <c r="AE245">
        <v>24</v>
      </c>
      <c r="AF245">
        <v>26</v>
      </c>
      <c r="AG245">
        <v>13</v>
      </c>
      <c r="AH245">
        <v>27</v>
      </c>
      <c r="AI245">
        <v>32.5</v>
      </c>
    </row>
    <row r="246" spans="1:35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10</v>
      </c>
      <c r="H246">
        <v>9</v>
      </c>
      <c r="I246">
        <v>8</v>
      </c>
      <c r="J246">
        <v>1</v>
      </c>
      <c r="K246">
        <v>19</v>
      </c>
      <c r="L246">
        <v>70.37</v>
      </c>
      <c r="M246">
        <v>64</v>
      </c>
      <c r="N246">
        <v>15.63</v>
      </c>
      <c r="O246">
        <v>5.65</v>
      </c>
      <c r="P246">
        <v>140</v>
      </c>
      <c r="Q246">
        <v>96</v>
      </c>
      <c r="R246">
        <v>77</v>
      </c>
      <c r="S246">
        <v>27</v>
      </c>
      <c r="T246">
        <v>3</v>
      </c>
      <c r="U246">
        <v>10</v>
      </c>
      <c r="V246">
        <v>30</v>
      </c>
      <c r="W246">
        <v>13</v>
      </c>
      <c r="X246">
        <v>13</v>
      </c>
      <c r="Y246">
        <v>0</v>
      </c>
      <c r="Z246">
        <v>0</v>
      </c>
      <c r="AA246">
        <v>8</v>
      </c>
      <c r="AB246">
        <v>22</v>
      </c>
      <c r="AC246">
        <v>24</v>
      </c>
      <c r="AD246">
        <v>7</v>
      </c>
      <c r="AE246">
        <v>47</v>
      </c>
      <c r="AF246">
        <v>12</v>
      </c>
      <c r="AG246">
        <v>13</v>
      </c>
      <c r="AH246">
        <v>23</v>
      </c>
      <c r="AI246">
        <v>36.11</v>
      </c>
    </row>
    <row r="247" spans="1:35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10</v>
      </c>
      <c r="H247">
        <v>17</v>
      </c>
      <c r="I247">
        <v>11</v>
      </c>
      <c r="J247">
        <v>6</v>
      </c>
      <c r="K247">
        <v>27</v>
      </c>
      <c r="L247">
        <v>67.5</v>
      </c>
      <c r="M247">
        <v>72</v>
      </c>
      <c r="N247">
        <v>13.89</v>
      </c>
      <c r="O247">
        <v>9.06</v>
      </c>
      <c r="P247">
        <v>161</v>
      </c>
      <c r="Q247">
        <v>116</v>
      </c>
      <c r="R247">
        <v>92</v>
      </c>
      <c r="S247">
        <v>40</v>
      </c>
      <c r="T247">
        <v>5</v>
      </c>
      <c r="U247">
        <v>12</v>
      </c>
      <c r="V247">
        <v>4</v>
      </c>
      <c r="W247">
        <v>2</v>
      </c>
      <c r="X247">
        <v>2</v>
      </c>
      <c r="Y247">
        <v>0</v>
      </c>
      <c r="Z247">
        <v>0</v>
      </c>
      <c r="AA247">
        <v>5</v>
      </c>
      <c r="AB247">
        <v>25</v>
      </c>
      <c r="AC247">
        <v>21</v>
      </c>
      <c r="AD247">
        <v>14</v>
      </c>
      <c r="AE247">
        <v>43</v>
      </c>
      <c r="AF247">
        <v>34</v>
      </c>
      <c r="AG247">
        <v>156</v>
      </c>
      <c r="AH247">
        <v>122</v>
      </c>
      <c r="AI247">
        <v>56.12</v>
      </c>
    </row>
    <row r="248" spans="1:35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2</v>
      </c>
      <c r="H248">
        <v>1</v>
      </c>
      <c r="I248">
        <v>0</v>
      </c>
      <c r="J248">
        <v>1</v>
      </c>
      <c r="K248">
        <v>3</v>
      </c>
      <c r="L248">
        <v>42.86</v>
      </c>
      <c r="M248">
        <v>25</v>
      </c>
      <c r="N248">
        <v>8</v>
      </c>
      <c r="O248">
        <v>2.96</v>
      </c>
      <c r="P248">
        <v>38</v>
      </c>
      <c r="Q248">
        <v>32</v>
      </c>
      <c r="R248">
        <v>26</v>
      </c>
      <c r="S248">
        <v>18</v>
      </c>
      <c r="T248">
        <v>1</v>
      </c>
      <c r="U248">
        <v>4</v>
      </c>
      <c r="V248">
        <v>18</v>
      </c>
      <c r="W248">
        <v>6</v>
      </c>
      <c r="X248">
        <v>4</v>
      </c>
      <c r="Y248">
        <v>2</v>
      </c>
      <c r="Z248">
        <v>0</v>
      </c>
      <c r="AA248">
        <v>6</v>
      </c>
      <c r="AB248">
        <v>8</v>
      </c>
      <c r="AC248">
        <v>8</v>
      </c>
      <c r="AD248">
        <v>72</v>
      </c>
      <c r="AE248">
        <v>8</v>
      </c>
      <c r="AF248">
        <v>12</v>
      </c>
      <c r="AG248">
        <v>2</v>
      </c>
      <c r="AH248">
        <v>3</v>
      </c>
      <c r="AI248">
        <v>40</v>
      </c>
    </row>
    <row r="249" spans="1:35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8</v>
      </c>
      <c r="H249">
        <v>7</v>
      </c>
      <c r="I249">
        <v>5</v>
      </c>
      <c r="J249">
        <v>2</v>
      </c>
      <c r="K249">
        <v>15</v>
      </c>
      <c r="L249">
        <v>53.57</v>
      </c>
      <c r="M249">
        <v>49</v>
      </c>
      <c r="N249">
        <v>16.329999999999998</v>
      </c>
      <c r="O249">
        <v>6.06</v>
      </c>
      <c r="P249">
        <v>89</v>
      </c>
      <c r="Q249">
        <v>75</v>
      </c>
      <c r="R249">
        <v>54</v>
      </c>
      <c r="S249">
        <v>37</v>
      </c>
      <c r="T249">
        <v>7</v>
      </c>
      <c r="U249">
        <v>9</v>
      </c>
      <c r="V249">
        <v>19</v>
      </c>
      <c r="W249">
        <v>8</v>
      </c>
      <c r="X249">
        <v>7</v>
      </c>
      <c r="Y249">
        <v>1</v>
      </c>
      <c r="Z249">
        <v>0</v>
      </c>
      <c r="AA249">
        <v>11</v>
      </c>
      <c r="AB249">
        <v>16</v>
      </c>
      <c r="AC249">
        <v>20</v>
      </c>
      <c r="AD249">
        <v>75</v>
      </c>
      <c r="AE249">
        <v>57</v>
      </c>
      <c r="AF249">
        <v>13</v>
      </c>
      <c r="AG249">
        <v>0</v>
      </c>
      <c r="AH249">
        <v>1</v>
      </c>
      <c r="AI249">
        <v>0</v>
      </c>
    </row>
    <row r="250" spans="1:35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1</v>
      </c>
      <c r="H250">
        <v>4</v>
      </c>
      <c r="I250">
        <v>3</v>
      </c>
      <c r="J250">
        <v>1</v>
      </c>
      <c r="K250">
        <v>5</v>
      </c>
      <c r="L250">
        <v>62.5</v>
      </c>
      <c r="M250">
        <v>14</v>
      </c>
      <c r="N250">
        <v>7.14</v>
      </c>
      <c r="O250">
        <v>2.68</v>
      </c>
      <c r="P250">
        <v>29</v>
      </c>
      <c r="Q250">
        <v>21</v>
      </c>
      <c r="R250">
        <v>20</v>
      </c>
      <c r="S250">
        <v>13</v>
      </c>
      <c r="T250">
        <v>1</v>
      </c>
      <c r="U250">
        <v>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4</v>
      </c>
      <c r="AC250">
        <v>4</v>
      </c>
      <c r="AD250">
        <v>3</v>
      </c>
      <c r="AE250">
        <v>25</v>
      </c>
      <c r="AF250">
        <v>13</v>
      </c>
      <c r="AG250">
        <v>1</v>
      </c>
      <c r="AH250">
        <v>1</v>
      </c>
      <c r="AI250">
        <v>50</v>
      </c>
    </row>
    <row r="251" spans="1:35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5</v>
      </c>
      <c r="H251">
        <v>8</v>
      </c>
      <c r="I251">
        <v>3</v>
      </c>
      <c r="J251">
        <v>5</v>
      </c>
      <c r="K251">
        <v>13</v>
      </c>
      <c r="L251">
        <v>76.47</v>
      </c>
      <c r="M251">
        <v>32</v>
      </c>
      <c r="N251">
        <v>15.63</v>
      </c>
      <c r="O251">
        <v>3</v>
      </c>
      <c r="P251">
        <v>67</v>
      </c>
      <c r="Q251">
        <v>40</v>
      </c>
      <c r="R251">
        <v>39</v>
      </c>
      <c r="S251">
        <v>16</v>
      </c>
      <c r="T251">
        <v>2</v>
      </c>
      <c r="U251">
        <v>4</v>
      </c>
      <c r="V251">
        <v>6</v>
      </c>
      <c r="W251">
        <v>3</v>
      </c>
      <c r="X251">
        <v>3</v>
      </c>
      <c r="Y251">
        <v>0</v>
      </c>
      <c r="Z251">
        <v>0</v>
      </c>
      <c r="AA251">
        <v>12</v>
      </c>
      <c r="AB251">
        <v>15</v>
      </c>
      <c r="AC251">
        <v>17</v>
      </c>
      <c r="AD251">
        <v>13</v>
      </c>
      <c r="AE251">
        <v>40</v>
      </c>
      <c r="AF251">
        <v>13</v>
      </c>
      <c r="AG251">
        <v>98</v>
      </c>
      <c r="AH251">
        <v>135</v>
      </c>
      <c r="AI251">
        <v>42.06</v>
      </c>
    </row>
    <row r="252" spans="1:35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9</v>
      </c>
      <c r="H252">
        <v>11</v>
      </c>
      <c r="I252">
        <v>10</v>
      </c>
      <c r="J252">
        <v>1</v>
      </c>
      <c r="K252">
        <v>20</v>
      </c>
      <c r="L252">
        <v>60.61</v>
      </c>
      <c r="M252">
        <v>86</v>
      </c>
      <c r="N252">
        <v>10.47</v>
      </c>
      <c r="O252">
        <v>8.08</v>
      </c>
      <c r="P252">
        <v>163</v>
      </c>
      <c r="Q252">
        <v>128</v>
      </c>
      <c r="R252">
        <v>87</v>
      </c>
      <c r="S252">
        <v>49</v>
      </c>
      <c r="T252">
        <v>4</v>
      </c>
      <c r="U252">
        <v>13</v>
      </c>
      <c r="V252">
        <v>34</v>
      </c>
      <c r="W252">
        <v>14</v>
      </c>
      <c r="X252">
        <v>12</v>
      </c>
      <c r="Y252">
        <v>2</v>
      </c>
      <c r="Z252">
        <v>0</v>
      </c>
      <c r="AA252">
        <v>25</v>
      </c>
      <c r="AB252">
        <v>26</v>
      </c>
      <c r="AC252">
        <v>20</v>
      </c>
      <c r="AD252">
        <v>57</v>
      </c>
      <c r="AE252">
        <v>32</v>
      </c>
      <c r="AF252">
        <v>14</v>
      </c>
      <c r="AG252">
        <v>0</v>
      </c>
      <c r="AH252">
        <v>2</v>
      </c>
      <c r="AI252">
        <v>0</v>
      </c>
    </row>
    <row r="253" spans="1:35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</v>
      </c>
      <c r="H253">
        <v>5</v>
      </c>
      <c r="I253">
        <v>2</v>
      </c>
      <c r="J253">
        <v>3</v>
      </c>
      <c r="K253">
        <v>6</v>
      </c>
      <c r="L253">
        <v>60</v>
      </c>
      <c r="M253">
        <v>30</v>
      </c>
      <c r="N253">
        <v>3.33</v>
      </c>
      <c r="O253">
        <v>3.65</v>
      </c>
      <c r="P253">
        <v>53</v>
      </c>
      <c r="Q253">
        <v>42</v>
      </c>
      <c r="R253">
        <v>31</v>
      </c>
      <c r="S253">
        <v>19</v>
      </c>
      <c r="T253">
        <v>1</v>
      </c>
      <c r="U253">
        <v>0</v>
      </c>
      <c r="V253">
        <v>28</v>
      </c>
      <c r="W253">
        <v>10</v>
      </c>
      <c r="X253">
        <v>9</v>
      </c>
      <c r="Y253">
        <v>0</v>
      </c>
      <c r="Z253">
        <v>1</v>
      </c>
      <c r="AA253">
        <v>6</v>
      </c>
      <c r="AB253">
        <v>8</v>
      </c>
      <c r="AC253">
        <v>4</v>
      </c>
      <c r="AD253">
        <v>19</v>
      </c>
      <c r="AE253">
        <v>24</v>
      </c>
      <c r="AF253">
        <v>9</v>
      </c>
      <c r="AG253">
        <v>16</v>
      </c>
      <c r="AH253">
        <v>24</v>
      </c>
      <c r="AI253">
        <v>40</v>
      </c>
    </row>
    <row r="254" spans="1:35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3</v>
      </c>
      <c r="H254">
        <v>8</v>
      </c>
      <c r="I254">
        <v>7</v>
      </c>
      <c r="J254">
        <v>1</v>
      </c>
      <c r="K254">
        <v>11</v>
      </c>
      <c r="L254">
        <v>64.709999999999994</v>
      </c>
      <c r="M254">
        <v>57</v>
      </c>
      <c r="N254">
        <v>5.26</v>
      </c>
      <c r="O254">
        <v>5.37</v>
      </c>
      <c r="P254">
        <v>106</v>
      </c>
      <c r="Q254">
        <v>73</v>
      </c>
      <c r="R254">
        <v>64</v>
      </c>
      <c r="S254">
        <v>32</v>
      </c>
      <c r="T254">
        <v>7</v>
      </c>
      <c r="U254">
        <v>12</v>
      </c>
      <c r="V254">
        <v>4</v>
      </c>
      <c r="W254">
        <v>2</v>
      </c>
      <c r="X254">
        <v>2</v>
      </c>
      <c r="Y254">
        <v>0</v>
      </c>
      <c r="Z254">
        <v>0</v>
      </c>
      <c r="AA254">
        <v>12</v>
      </c>
      <c r="AB254">
        <v>17</v>
      </c>
      <c r="AC254">
        <v>23</v>
      </c>
      <c r="AD254">
        <v>19</v>
      </c>
      <c r="AE254">
        <v>59</v>
      </c>
      <c r="AF254">
        <v>22</v>
      </c>
      <c r="AG254">
        <v>224</v>
      </c>
      <c r="AH254">
        <v>261</v>
      </c>
      <c r="AI254">
        <v>46.19</v>
      </c>
    </row>
    <row r="255" spans="1:35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3</v>
      </c>
      <c r="H255">
        <v>18</v>
      </c>
      <c r="I255">
        <v>11</v>
      </c>
      <c r="J255">
        <v>7</v>
      </c>
      <c r="K255">
        <v>21</v>
      </c>
      <c r="L255">
        <v>77.78</v>
      </c>
      <c r="M255">
        <v>51</v>
      </c>
      <c r="N255">
        <v>5.88</v>
      </c>
      <c r="O255">
        <v>3.97</v>
      </c>
      <c r="P255">
        <v>101</v>
      </c>
      <c r="Q255">
        <v>75</v>
      </c>
      <c r="R255">
        <v>39</v>
      </c>
      <c r="S255">
        <v>20</v>
      </c>
      <c r="T255">
        <v>7</v>
      </c>
      <c r="U255">
        <v>6</v>
      </c>
      <c r="V255">
        <v>54</v>
      </c>
      <c r="W255">
        <v>16</v>
      </c>
      <c r="X255">
        <v>12</v>
      </c>
      <c r="Y255">
        <v>2</v>
      </c>
      <c r="Z255">
        <v>2</v>
      </c>
      <c r="AA255">
        <v>7</v>
      </c>
      <c r="AB255">
        <v>22</v>
      </c>
      <c r="AC255">
        <v>13</v>
      </c>
      <c r="AD255">
        <v>30</v>
      </c>
      <c r="AE255">
        <v>26</v>
      </c>
      <c r="AF255">
        <v>9</v>
      </c>
      <c r="AG255">
        <v>113</v>
      </c>
      <c r="AH255">
        <v>103</v>
      </c>
      <c r="AI255">
        <v>52.31</v>
      </c>
    </row>
    <row r="256" spans="1:35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4</v>
      </c>
      <c r="H256">
        <v>3</v>
      </c>
      <c r="I256">
        <v>2</v>
      </c>
      <c r="J256">
        <v>1</v>
      </c>
      <c r="K256">
        <v>7</v>
      </c>
      <c r="L256">
        <v>63.64</v>
      </c>
      <c r="M256">
        <v>42</v>
      </c>
      <c r="N256">
        <v>9.52</v>
      </c>
      <c r="O256">
        <v>4.72</v>
      </c>
      <c r="P256">
        <v>76</v>
      </c>
      <c r="Q256">
        <v>62</v>
      </c>
      <c r="R256">
        <v>44</v>
      </c>
      <c r="S256">
        <v>26</v>
      </c>
      <c r="T256">
        <v>1</v>
      </c>
      <c r="U256">
        <v>11</v>
      </c>
      <c r="V256">
        <v>15</v>
      </c>
      <c r="W256">
        <v>6</v>
      </c>
      <c r="X256">
        <v>5</v>
      </c>
      <c r="Y256">
        <v>1</v>
      </c>
      <c r="Z256">
        <v>0</v>
      </c>
      <c r="AA256">
        <v>17</v>
      </c>
      <c r="AB256">
        <v>6</v>
      </c>
      <c r="AC256">
        <v>9</v>
      </c>
      <c r="AD256">
        <v>63</v>
      </c>
      <c r="AE256">
        <v>24</v>
      </c>
      <c r="AF256">
        <v>8</v>
      </c>
      <c r="AG256">
        <v>3</v>
      </c>
      <c r="AH256">
        <v>7</v>
      </c>
      <c r="AI256">
        <v>30</v>
      </c>
    </row>
    <row r="257" spans="1:35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4</v>
      </c>
      <c r="H257">
        <v>9</v>
      </c>
      <c r="I257">
        <v>4</v>
      </c>
      <c r="J257">
        <v>5</v>
      </c>
      <c r="K257">
        <v>13</v>
      </c>
      <c r="L257">
        <v>59.09</v>
      </c>
      <c r="M257">
        <v>47</v>
      </c>
      <c r="N257">
        <v>8.51</v>
      </c>
      <c r="O257">
        <v>5.45</v>
      </c>
      <c r="P257">
        <v>78</v>
      </c>
      <c r="Q257">
        <v>61</v>
      </c>
      <c r="R257">
        <v>52</v>
      </c>
      <c r="S257">
        <v>27</v>
      </c>
      <c r="T257">
        <v>4</v>
      </c>
      <c r="U257">
        <v>6</v>
      </c>
      <c r="V257">
        <v>6</v>
      </c>
      <c r="W257">
        <v>3</v>
      </c>
      <c r="X257">
        <v>3</v>
      </c>
      <c r="Y257">
        <v>0</v>
      </c>
      <c r="Z257">
        <v>0</v>
      </c>
      <c r="AA257">
        <v>10</v>
      </c>
      <c r="AB257">
        <v>13</v>
      </c>
      <c r="AC257">
        <v>19</v>
      </c>
      <c r="AD257">
        <v>14</v>
      </c>
      <c r="AE257">
        <v>54</v>
      </c>
      <c r="AF257">
        <v>18</v>
      </c>
      <c r="AG257">
        <v>49</v>
      </c>
      <c r="AH257">
        <v>50</v>
      </c>
      <c r="AI257">
        <v>49.49</v>
      </c>
    </row>
    <row r="258" spans="1:35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5</v>
      </c>
      <c r="H258">
        <v>12</v>
      </c>
      <c r="I258">
        <v>9</v>
      </c>
      <c r="J258">
        <v>3</v>
      </c>
      <c r="K258">
        <v>17</v>
      </c>
      <c r="L258">
        <v>80.95</v>
      </c>
      <c r="M258">
        <v>53</v>
      </c>
      <c r="N258">
        <v>9.43</v>
      </c>
      <c r="O258">
        <v>5.96</v>
      </c>
      <c r="P258">
        <v>113</v>
      </c>
      <c r="Q258">
        <v>79</v>
      </c>
      <c r="R258">
        <v>57</v>
      </c>
      <c r="S258">
        <v>27</v>
      </c>
      <c r="T258">
        <v>4</v>
      </c>
      <c r="U258">
        <v>13</v>
      </c>
      <c r="V258">
        <v>37</v>
      </c>
      <c r="W258">
        <v>12</v>
      </c>
      <c r="X258">
        <v>10</v>
      </c>
      <c r="Y258">
        <v>1</v>
      </c>
      <c r="Z258">
        <v>1</v>
      </c>
      <c r="AA258">
        <v>18</v>
      </c>
      <c r="AB258">
        <v>21</v>
      </c>
      <c r="AC258">
        <v>15</v>
      </c>
      <c r="AD258">
        <v>13</v>
      </c>
      <c r="AE258">
        <v>20</v>
      </c>
      <c r="AF258">
        <v>13</v>
      </c>
      <c r="AG258">
        <v>6</v>
      </c>
      <c r="AH258">
        <v>12</v>
      </c>
      <c r="AI258">
        <v>33.33</v>
      </c>
    </row>
    <row r="259" spans="1:35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13</v>
      </c>
      <c r="H259">
        <v>4</v>
      </c>
      <c r="I259">
        <v>2</v>
      </c>
      <c r="J259">
        <v>2</v>
      </c>
      <c r="K259">
        <v>17</v>
      </c>
      <c r="L259">
        <v>70.83</v>
      </c>
      <c r="M259">
        <v>58</v>
      </c>
      <c r="N259">
        <v>22.41</v>
      </c>
      <c r="O259">
        <v>5.63</v>
      </c>
      <c r="P259">
        <v>116</v>
      </c>
      <c r="Q259">
        <v>78</v>
      </c>
      <c r="R259">
        <v>52</v>
      </c>
      <c r="S259">
        <v>27</v>
      </c>
      <c r="T259">
        <v>2</v>
      </c>
      <c r="U259">
        <v>12</v>
      </c>
      <c r="V259">
        <v>18</v>
      </c>
      <c r="W259">
        <v>9</v>
      </c>
      <c r="X259">
        <v>9</v>
      </c>
      <c r="Y259">
        <v>0</v>
      </c>
      <c r="Z259">
        <v>0</v>
      </c>
      <c r="AA259">
        <v>6</v>
      </c>
      <c r="AB259">
        <v>8</v>
      </c>
      <c r="AC259">
        <v>6</v>
      </c>
      <c r="AD259">
        <v>31</v>
      </c>
      <c r="AE259">
        <v>50</v>
      </c>
      <c r="AF259">
        <v>16</v>
      </c>
      <c r="AG259">
        <v>1</v>
      </c>
      <c r="AH259">
        <v>4</v>
      </c>
      <c r="AI259">
        <v>20</v>
      </c>
    </row>
    <row r="260" spans="1:35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6</v>
      </c>
      <c r="H260">
        <v>6</v>
      </c>
      <c r="I260">
        <v>4</v>
      </c>
      <c r="J260">
        <v>2</v>
      </c>
      <c r="K260">
        <v>12</v>
      </c>
      <c r="L260">
        <v>63.16</v>
      </c>
      <c r="M260">
        <v>88</v>
      </c>
      <c r="N260">
        <v>6.82</v>
      </c>
      <c r="O260">
        <v>7.01</v>
      </c>
      <c r="P260">
        <v>164</v>
      </c>
      <c r="Q260">
        <v>123</v>
      </c>
      <c r="R260">
        <v>77</v>
      </c>
      <c r="S260">
        <v>27</v>
      </c>
      <c r="T260">
        <v>5</v>
      </c>
      <c r="U260">
        <v>12</v>
      </c>
      <c r="V260">
        <v>49</v>
      </c>
      <c r="W260">
        <v>15</v>
      </c>
      <c r="X260">
        <v>12</v>
      </c>
      <c r="Y260">
        <v>1</v>
      </c>
      <c r="Z260">
        <v>2</v>
      </c>
      <c r="AA260">
        <v>15</v>
      </c>
      <c r="AB260">
        <v>14</v>
      </c>
      <c r="AC260">
        <v>21</v>
      </c>
      <c r="AD260">
        <v>53</v>
      </c>
      <c r="AE260">
        <v>82</v>
      </c>
      <c r="AF260">
        <v>14</v>
      </c>
      <c r="AG260">
        <v>2</v>
      </c>
      <c r="AH260">
        <v>2</v>
      </c>
      <c r="AI260">
        <v>50</v>
      </c>
    </row>
    <row r="261" spans="1:35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4</v>
      </c>
      <c r="H261">
        <v>4</v>
      </c>
      <c r="I261">
        <v>2</v>
      </c>
      <c r="J261">
        <v>2</v>
      </c>
      <c r="K261">
        <v>8</v>
      </c>
      <c r="L261">
        <v>53.33</v>
      </c>
      <c r="M261">
        <v>35</v>
      </c>
      <c r="N261">
        <v>11.43</v>
      </c>
      <c r="O261">
        <v>5.07</v>
      </c>
      <c r="P261">
        <v>75</v>
      </c>
      <c r="Q261">
        <v>64</v>
      </c>
      <c r="R261">
        <v>54</v>
      </c>
      <c r="S261">
        <v>34</v>
      </c>
      <c r="T261">
        <v>1</v>
      </c>
      <c r="U261">
        <v>4</v>
      </c>
      <c r="V261">
        <v>57</v>
      </c>
      <c r="W261">
        <v>13</v>
      </c>
      <c r="X261">
        <v>6</v>
      </c>
      <c r="Y261">
        <v>5</v>
      </c>
      <c r="Z261">
        <v>2</v>
      </c>
      <c r="AA261">
        <v>10</v>
      </c>
      <c r="AB261">
        <v>12</v>
      </c>
      <c r="AC261">
        <v>8</v>
      </c>
      <c r="AD261">
        <v>65</v>
      </c>
      <c r="AE261">
        <v>41</v>
      </c>
      <c r="AF261">
        <v>25</v>
      </c>
      <c r="AG261">
        <v>139</v>
      </c>
      <c r="AH261">
        <v>133</v>
      </c>
      <c r="AI261">
        <v>51.1</v>
      </c>
    </row>
    <row r="262" spans="1:35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9</v>
      </c>
      <c r="H262">
        <v>9</v>
      </c>
      <c r="I262">
        <v>4</v>
      </c>
      <c r="J262">
        <v>5</v>
      </c>
      <c r="K262">
        <v>18</v>
      </c>
      <c r="L262">
        <v>51.43</v>
      </c>
      <c r="M262">
        <v>64</v>
      </c>
      <c r="N262">
        <v>14.06</v>
      </c>
      <c r="O262">
        <v>8.1199999999999992</v>
      </c>
      <c r="P262">
        <v>114</v>
      </c>
      <c r="Q262">
        <v>91</v>
      </c>
      <c r="R262">
        <v>64</v>
      </c>
      <c r="S262">
        <v>38</v>
      </c>
      <c r="T262">
        <v>3</v>
      </c>
      <c r="U262">
        <v>10</v>
      </c>
      <c r="V262">
        <v>10</v>
      </c>
      <c r="W262">
        <v>5</v>
      </c>
      <c r="X262">
        <v>5</v>
      </c>
      <c r="Y262">
        <v>0</v>
      </c>
      <c r="Z262">
        <v>0</v>
      </c>
      <c r="AA262">
        <v>10</v>
      </c>
      <c r="AB262">
        <v>18</v>
      </c>
      <c r="AC262">
        <v>19</v>
      </c>
      <c r="AD262">
        <v>80</v>
      </c>
      <c r="AE262">
        <v>51</v>
      </c>
      <c r="AF262">
        <v>21</v>
      </c>
      <c r="AG262">
        <v>323</v>
      </c>
      <c r="AH262">
        <v>171</v>
      </c>
      <c r="AI262">
        <v>65.38</v>
      </c>
    </row>
    <row r="263" spans="1:35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2</v>
      </c>
      <c r="H263">
        <v>7</v>
      </c>
      <c r="I263">
        <v>5</v>
      </c>
      <c r="J263">
        <v>2</v>
      </c>
      <c r="K263">
        <v>9</v>
      </c>
      <c r="L263">
        <v>69.23</v>
      </c>
      <c r="M263">
        <v>32</v>
      </c>
      <c r="N263">
        <v>6.25</v>
      </c>
      <c r="O263">
        <v>2.85</v>
      </c>
      <c r="P263">
        <v>63</v>
      </c>
      <c r="Q263">
        <v>44</v>
      </c>
      <c r="R263">
        <v>27</v>
      </c>
      <c r="S263">
        <v>12</v>
      </c>
      <c r="T263">
        <v>3</v>
      </c>
      <c r="U263">
        <v>6</v>
      </c>
      <c r="V263">
        <v>37</v>
      </c>
      <c r="W263">
        <v>11</v>
      </c>
      <c r="X263">
        <v>6</v>
      </c>
      <c r="Y263">
        <v>5</v>
      </c>
      <c r="Z263">
        <v>0</v>
      </c>
      <c r="AA263">
        <v>9</v>
      </c>
      <c r="AB263">
        <v>11</v>
      </c>
      <c r="AC263">
        <v>1</v>
      </c>
      <c r="AD263">
        <v>123</v>
      </c>
      <c r="AE263">
        <v>34</v>
      </c>
      <c r="AF263">
        <v>15</v>
      </c>
      <c r="AG263">
        <v>4</v>
      </c>
      <c r="AH263">
        <v>4</v>
      </c>
      <c r="AI263">
        <v>50</v>
      </c>
    </row>
    <row r="264" spans="1:35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8</v>
      </c>
      <c r="H264">
        <v>7</v>
      </c>
      <c r="I264">
        <v>6</v>
      </c>
      <c r="J264">
        <v>1</v>
      </c>
      <c r="K264">
        <v>15</v>
      </c>
      <c r="L264">
        <v>57.69</v>
      </c>
      <c r="M264">
        <v>54</v>
      </c>
      <c r="N264">
        <v>14.81</v>
      </c>
      <c r="O264">
        <v>6.69</v>
      </c>
      <c r="P264">
        <v>96</v>
      </c>
      <c r="Q264">
        <v>77</v>
      </c>
      <c r="R264">
        <v>63</v>
      </c>
      <c r="S264">
        <v>33</v>
      </c>
      <c r="T264">
        <v>1</v>
      </c>
      <c r="U264">
        <v>10</v>
      </c>
      <c r="V264">
        <v>27</v>
      </c>
      <c r="W264">
        <v>12</v>
      </c>
      <c r="X264">
        <v>11</v>
      </c>
      <c r="Y264">
        <v>1</v>
      </c>
      <c r="Z264">
        <v>0</v>
      </c>
      <c r="AA264">
        <v>14</v>
      </c>
      <c r="AB264">
        <v>5</v>
      </c>
      <c r="AC264">
        <v>7</v>
      </c>
      <c r="AD264">
        <v>53</v>
      </c>
      <c r="AE264">
        <v>62</v>
      </c>
      <c r="AF264">
        <v>43</v>
      </c>
      <c r="AG264">
        <v>41</v>
      </c>
      <c r="AH264">
        <v>50</v>
      </c>
      <c r="AI264">
        <v>45.05</v>
      </c>
    </row>
    <row r="265" spans="1:35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5</v>
      </c>
      <c r="H265">
        <v>11</v>
      </c>
      <c r="I265">
        <v>10</v>
      </c>
      <c r="J265">
        <v>1</v>
      </c>
      <c r="K265">
        <v>16</v>
      </c>
      <c r="L265">
        <v>57.14</v>
      </c>
      <c r="M265">
        <v>58</v>
      </c>
      <c r="N265">
        <v>8.6199999999999992</v>
      </c>
      <c r="O265">
        <v>5.32</v>
      </c>
      <c r="P265">
        <v>109</v>
      </c>
      <c r="Q265">
        <v>84</v>
      </c>
      <c r="R265">
        <v>55</v>
      </c>
      <c r="S265">
        <v>25</v>
      </c>
      <c r="T265">
        <v>7</v>
      </c>
      <c r="U265">
        <v>4</v>
      </c>
      <c r="V265">
        <v>22</v>
      </c>
      <c r="W265">
        <v>7</v>
      </c>
      <c r="X265">
        <v>6</v>
      </c>
      <c r="Y265">
        <v>0</v>
      </c>
      <c r="Z265">
        <v>1</v>
      </c>
      <c r="AA265">
        <v>9</v>
      </c>
      <c r="AB265">
        <v>17</v>
      </c>
      <c r="AC265">
        <v>15</v>
      </c>
      <c r="AD265">
        <v>18</v>
      </c>
      <c r="AE265">
        <v>21</v>
      </c>
      <c r="AF265">
        <v>22</v>
      </c>
      <c r="AG265">
        <v>260</v>
      </c>
      <c r="AH265">
        <v>221</v>
      </c>
      <c r="AI265">
        <v>54.05</v>
      </c>
    </row>
    <row r="266" spans="1:35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7</v>
      </c>
      <c r="H266">
        <v>10</v>
      </c>
      <c r="I266">
        <v>9</v>
      </c>
      <c r="J266">
        <v>1</v>
      </c>
      <c r="K266">
        <v>17</v>
      </c>
      <c r="L266">
        <v>60.71</v>
      </c>
      <c r="M266">
        <v>94</v>
      </c>
      <c r="N266">
        <v>7.45</v>
      </c>
      <c r="O266">
        <v>8.76</v>
      </c>
      <c r="P266">
        <v>173</v>
      </c>
      <c r="Q266">
        <v>131</v>
      </c>
      <c r="R266">
        <v>88</v>
      </c>
      <c r="S266">
        <v>43</v>
      </c>
      <c r="T266">
        <v>8</v>
      </c>
      <c r="U266">
        <v>23</v>
      </c>
      <c r="V266">
        <v>16</v>
      </c>
      <c r="W266">
        <v>8</v>
      </c>
      <c r="X266">
        <v>8</v>
      </c>
      <c r="Y266">
        <v>0</v>
      </c>
      <c r="Z266">
        <v>0</v>
      </c>
      <c r="AA266">
        <v>3</v>
      </c>
      <c r="AB266">
        <v>19</v>
      </c>
      <c r="AC266">
        <v>30</v>
      </c>
      <c r="AD266">
        <v>34</v>
      </c>
      <c r="AE266">
        <v>22</v>
      </c>
      <c r="AF266">
        <v>17</v>
      </c>
      <c r="AG266">
        <v>340</v>
      </c>
      <c r="AH266">
        <v>312</v>
      </c>
      <c r="AI266">
        <v>52.15</v>
      </c>
    </row>
    <row r="267" spans="1:35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3</v>
      </c>
      <c r="H267">
        <v>10</v>
      </c>
      <c r="I267">
        <v>5</v>
      </c>
      <c r="J267">
        <v>5</v>
      </c>
      <c r="K267">
        <v>13</v>
      </c>
      <c r="L267">
        <v>76.47</v>
      </c>
      <c r="M267">
        <v>49</v>
      </c>
      <c r="N267">
        <v>6.12</v>
      </c>
      <c r="O267">
        <v>5.32</v>
      </c>
      <c r="P267">
        <v>83</v>
      </c>
      <c r="Q267">
        <v>62</v>
      </c>
      <c r="R267">
        <v>53</v>
      </c>
      <c r="S267">
        <v>20</v>
      </c>
      <c r="T267">
        <v>2</v>
      </c>
      <c r="U267">
        <v>8</v>
      </c>
      <c r="V267">
        <v>6</v>
      </c>
      <c r="W267">
        <v>3</v>
      </c>
      <c r="X267">
        <v>3</v>
      </c>
      <c r="Y267">
        <v>0</v>
      </c>
      <c r="Z267">
        <v>0</v>
      </c>
      <c r="AA267">
        <v>5</v>
      </c>
      <c r="AB267">
        <v>12</v>
      </c>
      <c r="AC267">
        <v>14</v>
      </c>
      <c r="AD267">
        <v>32</v>
      </c>
      <c r="AE267">
        <v>39</v>
      </c>
      <c r="AF267">
        <v>20</v>
      </c>
      <c r="AG267">
        <v>215</v>
      </c>
      <c r="AH267">
        <v>226</v>
      </c>
      <c r="AI267">
        <v>48.75</v>
      </c>
    </row>
    <row r="268" spans="1:35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5</v>
      </c>
      <c r="H268">
        <v>7</v>
      </c>
      <c r="I268">
        <v>1</v>
      </c>
      <c r="J268">
        <v>6</v>
      </c>
      <c r="K268">
        <v>12</v>
      </c>
      <c r="L268">
        <v>75</v>
      </c>
      <c r="M268">
        <v>40</v>
      </c>
      <c r="N268">
        <v>12.5</v>
      </c>
      <c r="O268">
        <v>3.53</v>
      </c>
      <c r="P268">
        <v>69</v>
      </c>
      <c r="Q268">
        <v>53</v>
      </c>
      <c r="R268">
        <v>34</v>
      </c>
      <c r="S268">
        <v>14</v>
      </c>
      <c r="T268">
        <v>3</v>
      </c>
      <c r="U268">
        <v>3</v>
      </c>
      <c r="V268">
        <v>14</v>
      </c>
      <c r="W268">
        <v>7</v>
      </c>
      <c r="X268">
        <v>7</v>
      </c>
      <c r="Y268">
        <v>0</v>
      </c>
      <c r="Z268">
        <v>0</v>
      </c>
      <c r="AA268">
        <v>5</v>
      </c>
      <c r="AB268">
        <v>6</v>
      </c>
      <c r="AC268">
        <v>18</v>
      </c>
      <c r="AD268">
        <v>17</v>
      </c>
      <c r="AE268">
        <v>21</v>
      </c>
      <c r="AF268">
        <v>17</v>
      </c>
      <c r="AG268">
        <v>8</v>
      </c>
      <c r="AH268">
        <v>15</v>
      </c>
      <c r="AI268">
        <v>34.78</v>
      </c>
    </row>
    <row r="269" spans="1:35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14</v>
      </c>
      <c r="H269">
        <v>15</v>
      </c>
      <c r="I269">
        <v>8</v>
      </c>
      <c r="J269">
        <v>7</v>
      </c>
      <c r="K269">
        <v>29</v>
      </c>
      <c r="L269">
        <v>60.42</v>
      </c>
      <c r="M269">
        <v>104</v>
      </c>
      <c r="N269">
        <v>13.46</v>
      </c>
      <c r="O269">
        <v>9.3000000000000007</v>
      </c>
      <c r="P269">
        <v>198</v>
      </c>
      <c r="Q269">
        <v>152</v>
      </c>
      <c r="R269">
        <v>128</v>
      </c>
      <c r="S269">
        <v>52</v>
      </c>
      <c r="T269">
        <v>6</v>
      </c>
      <c r="U269">
        <v>17</v>
      </c>
      <c r="V269">
        <v>22</v>
      </c>
      <c r="W269">
        <v>10</v>
      </c>
      <c r="X269">
        <v>10</v>
      </c>
      <c r="Y269">
        <v>0</v>
      </c>
      <c r="Z269">
        <v>0</v>
      </c>
      <c r="AA269">
        <v>15</v>
      </c>
      <c r="AB269">
        <v>15</v>
      </c>
      <c r="AC269">
        <v>25</v>
      </c>
      <c r="AD269">
        <v>22</v>
      </c>
      <c r="AE269">
        <v>64</v>
      </c>
      <c r="AF269">
        <v>27</v>
      </c>
      <c r="AG269">
        <v>101</v>
      </c>
      <c r="AH269">
        <v>99</v>
      </c>
      <c r="AI269">
        <v>50.5</v>
      </c>
    </row>
    <row r="270" spans="1:35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5</v>
      </c>
      <c r="H270">
        <v>9</v>
      </c>
      <c r="I270">
        <v>8</v>
      </c>
      <c r="J270">
        <v>1</v>
      </c>
      <c r="K270">
        <v>14</v>
      </c>
      <c r="L270">
        <v>63.64</v>
      </c>
      <c r="M270">
        <v>81</v>
      </c>
      <c r="N270">
        <v>6.17</v>
      </c>
      <c r="O270">
        <v>8.2799999999999994</v>
      </c>
      <c r="P270">
        <v>147</v>
      </c>
      <c r="Q270">
        <v>119</v>
      </c>
      <c r="R270">
        <v>78</v>
      </c>
      <c r="S270">
        <v>34</v>
      </c>
      <c r="T270">
        <v>6</v>
      </c>
      <c r="U270">
        <v>15</v>
      </c>
      <c r="V270">
        <v>59</v>
      </c>
      <c r="W270">
        <v>20</v>
      </c>
      <c r="X270">
        <v>17</v>
      </c>
      <c r="Y270">
        <v>1</v>
      </c>
      <c r="Z270">
        <v>2</v>
      </c>
      <c r="AA270">
        <v>15</v>
      </c>
      <c r="AB270">
        <v>8</v>
      </c>
      <c r="AC270">
        <v>18</v>
      </c>
      <c r="AD270">
        <v>46</v>
      </c>
      <c r="AE270">
        <v>43</v>
      </c>
      <c r="AF270">
        <v>15</v>
      </c>
      <c r="AG270">
        <v>8</v>
      </c>
      <c r="AH270">
        <v>16</v>
      </c>
      <c r="AI270">
        <v>33.33</v>
      </c>
    </row>
    <row r="271" spans="1:35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13</v>
      </c>
      <c r="H271">
        <v>17</v>
      </c>
      <c r="I271">
        <v>12</v>
      </c>
      <c r="J271">
        <v>5</v>
      </c>
      <c r="K271">
        <v>30</v>
      </c>
      <c r="L271">
        <v>81.08</v>
      </c>
      <c r="M271">
        <v>79</v>
      </c>
      <c r="N271">
        <v>16.46</v>
      </c>
      <c r="O271">
        <v>7.97</v>
      </c>
      <c r="P271">
        <v>188</v>
      </c>
      <c r="Q271">
        <v>130</v>
      </c>
      <c r="R271">
        <v>105</v>
      </c>
      <c r="S271">
        <v>32</v>
      </c>
      <c r="T271">
        <v>5</v>
      </c>
      <c r="U271">
        <v>10</v>
      </c>
      <c r="V271">
        <v>8</v>
      </c>
      <c r="W271">
        <v>4</v>
      </c>
      <c r="X271">
        <v>4</v>
      </c>
      <c r="Y271">
        <v>0</v>
      </c>
      <c r="Z271">
        <v>0</v>
      </c>
      <c r="AA271">
        <v>9</v>
      </c>
      <c r="AB271">
        <v>32</v>
      </c>
      <c r="AC271">
        <v>30</v>
      </c>
      <c r="AD271">
        <v>24</v>
      </c>
      <c r="AE271">
        <v>33</v>
      </c>
      <c r="AF271">
        <v>27</v>
      </c>
      <c r="AG271">
        <v>2</v>
      </c>
      <c r="AH271">
        <v>5</v>
      </c>
      <c r="AI271">
        <v>28.57</v>
      </c>
    </row>
    <row r="272" spans="1:35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6</v>
      </c>
      <c r="H272">
        <v>3</v>
      </c>
      <c r="I272">
        <v>0</v>
      </c>
      <c r="J272">
        <v>3</v>
      </c>
      <c r="K272">
        <v>9</v>
      </c>
      <c r="L272">
        <v>69.23</v>
      </c>
      <c r="M272">
        <v>50</v>
      </c>
      <c r="N272">
        <v>12</v>
      </c>
      <c r="O272">
        <v>5</v>
      </c>
      <c r="P272">
        <v>82</v>
      </c>
      <c r="Q272">
        <v>63</v>
      </c>
      <c r="R272">
        <v>45</v>
      </c>
      <c r="S272">
        <v>20</v>
      </c>
      <c r="T272">
        <v>7</v>
      </c>
      <c r="U272">
        <v>6</v>
      </c>
      <c r="V272">
        <v>10</v>
      </c>
      <c r="W272">
        <v>5</v>
      </c>
      <c r="X272">
        <v>5</v>
      </c>
      <c r="Y272">
        <v>0</v>
      </c>
      <c r="Z272">
        <v>0</v>
      </c>
      <c r="AA272">
        <v>5</v>
      </c>
      <c r="AB272">
        <v>4</v>
      </c>
      <c r="AC272">
        <v>11</v>
      </c>
      <c r="AD272">
        <v>40</v>
      </c>
      <c r="AE272">
        <v>39</v>
      </c>
      <c r="AF272">
        <v>21</v>
      </c>
      <c r="AG272">
        <v>9</v>
      </c>
      <c r="AH272">
        <v>22</v>
      </c>
      <c r="AI272">
        <v>29.03</v>
      </c>
    </row>
    <row r="273" spans="1:35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5</v>
      </c>
      <c r="H273">
        <v>9</v>
      </c>
      <c r="I273">
        <v>7</v>
      </c>
      <c r="J273">
        <v>2</v>
      </c>
      <c r="K273">
        <v>14</v>
      </c>
      <c r="L273">
        <v>63.64</v>
      </c>
      <c r="M273">
        <v>47</v>
      </c>
      <c r="N273">
        <v>10.64</v>
      </c>
      <c r="O273">
        <v>4.07</v>
      </c>
      <c r="P273">
        <v>85</v>
      </c>
      <c r="Q273">
        <v>59</v>
      </c>
      <c r="R273">
        <v>44</v>
      </c>
      <c r="S273">
        <v>16</v>
      </c>
      <c r="T273">
        <v>2</v>
      </c>
      <c r="U273">
        <v>4</v>
      </c>
      <c r="V273">
        <v>8</v>
      </c>
      <c r="W273">
        <v>4</v>
      </c>
      <c r="X273">
        <v>4</v>
      </c>
      <c r="Y273">
        <v>0</v>
      </c>
      <c r="Z273">
        <v>0</v>
      </c>
      <c r="AA273">
        <v>10</v>
      </c>
      <c r="AB273">
        <v>8</v>
      </c>
      <c r="AC273">
        <v>9</v>
      </c>
      <c r="AD273">
        <v>21</v>
      </c>
      <c r="AE273">
        <v>16</v>
      </c>
      <c r="AF273">
        <v>31</v>
      </c>
      <c r="AG273">
        <v>165</v>
      </c>
      <c r="AH273">
        <v>212</v>
      </c>
      <c r="AI273">
        <v>43.77</v>
      </c>
    </row>
    <row r="274" spans="1:35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6</v>
      </c>
      <c r="H274">
        <v>10</v>
      </c>
      <c r="I274">
        <v>4</v>
      </c>
      <c r="J274">
        <v>6</v>
      </c>
      <c r="K274">
        <v>16</v>
      </c>
      <c r="L274">
        <v>59.26</v>
      </c>
      <c r="M274">
        <v>62</v>
      </c>
      <c r="N274">
        <v>9.68</v>
      </c>
      <c r="O274">
        <v>5.96</v>
      </c>
      <c r="P274">
        <v>104</v>
      </c>
      <c r="Q274">
        <v>86</v>
      </c>
      <c r="R274">
        <v>62</v>
      </c>
      <c r="S274">
        <v>30</v>
      </c>
      <c r="T274">
        <v>4</v>
      </c>
      <c r="U274">
        <v>12</v>
      </c>
      <c r="V274">
        <v>10</v>
      </c>
      <c r="W274">
        <v>5</v>
      </c>
      <c r="X274">
        <v>5</v>
      </c>
      <c r="Y274">
        <v>0</v>
      </c>
      <c r="Z274">
        <v>0</v>
      </c>
      <c r="AA274">
        <v>7</v>
      </c>
      <c r="AB274">
        <v>12</v>
      </c>
      <c r="AC274">
        <v>18</v>
      </c>
      <c r="AD274">
        <v>47</v>
      </c>
      <c r="AE274">
        <v>50</v>
      </c>
      <c r="AF274">
        <v>31</v>
      </c>
      <c r="AG274">
        <v>122</v>
      </c>
      <c r="AH274">
        <v>166</v>
      </c>
      <c r="AI274">
        <v>42.36</v>
      </c>
    </row>
    <row r="275" spans="1:35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3</v>
      </c>
      <c r="H275">
        <v>7</v>
      </c>
      <c r="I275">
        <v>3</v>
      </c>
      <c r="J275">
        <v>4</v>
      </c>
      <c r="K275">
        <v>10</v>
      </c>
      <c r="L275">
        <v>76.92</v>
      </c>
      <c r="M275">
        <v>42</v>
      </c>
      <c r="N275">
        <v>7.14</v>
      </c>
      <c r="O275">
        <v>5.76</v>
      </c>
      <c r="P275">
        <v>76</v>
      </c>
      <c r="Q275">
        <v>59</v>
      </c>
      <c r="R275">
        <v>48</v>
      </c>
      <c r="S275">
        <v>32</v>
      </c>
      <c r="T275">
        <v>1</v>
      </c>
      <c r="U275">
        <v>5</v>
      </c>
      <c r="V275">
        <v>14</v>
      </c>
      <c r="W275">
        <v>7</v>
      </c>
      <c r="X275">
        <v>7</v>
      </c>
      <c r="Y275">
        <v>0</v>
      </c>
      <c r="Z275">
        <v>0</v>
      </c>
      <c r="AA275">
        <v>5</v>
      </c>
      <c r="AB275">
        <v>3</v>
      </c>
      <c r="AC275">
        <v>7</v>
      </c>
      <c r="AD275">
        <v>80</v>
      </c>
      <c r="AE275">
        <v>52</v>
      </c>
      <c r="AF275">
        <v>19</v>
      </c>
      <c r="AG275">
        <v>11</v>
      </c>
      <c r="AH275">
        <v>8</v>
      </c>
      <c r="AI275">
        <v>57.89</v>
      </c>
    </row>
    <row r="276" spans="1:35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19</v>
      </c>
      <c r="H276">
        <v>24</v>
      </c>
      <c r="I276">
        <v>13</v>
      </c>
      <c r="J276">
        <v>11</v>
      </c>
      <c r="K276">
        <v>43</v>
      </c>
      <c r="L276">
        <v>76.790000000000006</v>
      </c>
      <c r="M276">
        <v>135</v>
      </c>
      <c r="N276">
        <v>14.07</v>
      </c>
      <c r="O276">
        <v>11.11</v>
      </c>
      <c r="P276">
        <v>250</v>
      </c>
      <c r="Q276">
        <v>184</v>
      </c>
      <c r="R276">
        <v>128</v>
      </c>
      <c r="S276">
        <v>40</v>
      </c>
      <c r="T276">
        <v>11</v>
      </c>
      <c r="U276">
        <v>16</v>
      </c>
      <c r="V276">
        <v>26</v>
      </c>
      <c r="W276">
        <v>9</v>
      </c>
      <c r="X276">
        <v>8</v>
      </c>
      <c r="Y276">
        <v>0</v>
      </c>
      <c r="Z276">
        <v>1</v>
      </c>
      <c r="AA276">
        <v>16</v>
      </c>
      <c r="AB276">
        <v>36</v>
      </c>
      <c r="AC276">
        <v>19</v>
      </c>
      <c r="AD276">
        <v>30</v>
      </c>
      <c r="AE276">
        <v>43</v>
      </c>
      <c r="AF276">
        <v>37</v>
      </c>
      <c r="AG276">
        <v>314</v>
      </c>
      <c r="AH276">
        <v>351</v>
      </c>
      <c r="AI276">
        <v>47.22</v>
      </c>
    </row>
    <row r="277" spans="1:35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9</v>
      </c>
      <c r="H277">
        <v>17</v>
      </c>
      <c r="I277">
        <v>10</v>
      </c>
      <c r="J277">
        <v>7</v>
      </c>
      <c r="K277">
        <v>26</v>
      </c>
      <c r="L277">
        <v>72.22</v>
      </c>
      <c r="M277">
        <v>106</v>
      </c>
      <c r="N277">
        <v>8.49</v>
      </c>
      <c r="O277">
        <v>8.7899999999999991</v>
      </c>
      <c r="P277">
        <v>199</v>
      </c>
      <c r="Q277">
        <v>148</v>
      </c>
      <c r="R277">
        <v>92</v>
      </c>
      <c r="S277">
        <v>38</v>
      </c>
      <c r="T277">
        <v>7</v>
      </c>
      <c r="U277">
        <v>24</v>
      </c>
      <c r="V277">
        <v>21</v>
      </c>
      <c r="W277">
        <v>9</v>
      </c>
      <c r="X277">
        <v>8</v>
      </c>
      <c r="Y277">
        <v>1</v>
      </c>
      <c r="Z277">
        <v>0</v>
      </c>
      <c r="AA277">
        <v>25</v>
      </c>
      <c r="AB277">
        <v>27</v>
      </c>
      <c r="AC277">
        <v>27</v>
      </c>
      <c r="AD277">
        <v>28</v>
      </c>
      <c r="AE277">
        <v>55</v>
      </c>
      <c r="AF277">
        <v>12</v>
      </c>
      <c r="AG277">
        <v>240</v>
      </c>
      <c r="AH277">
        <v>259</v>
      </c>
      <c r="AI277">
        <v>48.1</v>
      </c>
    </row>
    <row r="278" spans="1:35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7</v>
      </c>
      <c r="H278">
        <v>5</v>
      </c>
      <c r="I278">
        <v>4</v>
      </c>
      <c r="J278">
        <v>1</v>
      </c>
      <c r="K278">
        <v>12</v>
      </c>
      <c r="L278">
        <v>70.59</v>
      </c>
      <c r="M278">
        <v>29</v>
      </c>
      <c r="N278">
        <v>24.14</v>
      </c>
      <c r="O278">
        <v>4.26</v>
      </c>
      <c r="P278">
        <v>57</v>
      </c>
      <c r="Q278">
        <v>46</v>
      </c>
      <c r="R278">
        <v>42</v>
      </c>
      <c r="S278">
        <v>23</v>
      </c>
      <c r="T278">
        <v>2</v>
      </c>
      <c r="U278">
        <v>3</v>
      </c>
      <c r="V278">
        <v>22</v>
      </c>
      <c r="W278">
        <v>10</v>
      </c>
      <c r="X278">
        <v>10</v>
      </c>
      <c r="Y278">
        <v>0</v>
      </c>
      <c r="Z278">
        <v>0</v>
      </c>
      <c r="AA278">
        <v>8</v>
      </c>
      <c r="AB278">
        <v>17</v>
      </c>
      <c r="AC278">
        <v>17</v>
      </c>
      <c r="AD278">
        <v>36</v>
      </c>
      <c r="AE278">
        <v>31</v>
      </c>
      <c r="AF278">
        <v>31</v>
      </c>
      <c r="AG278">
        <v>217</v>
      </c>
      <c r="AH278">
        <v>206</v>
      </c>
      <c r="AI278">
        <v>51.3</v>
      </c>
    </row>
    <row r="279" spans="1:35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6</v>
      </c>
      <c r="H279">
        <v>5</v>
      </c>
      <c r="I279">
        <v>3</v>
      </c>
      <c r="J279">
        <v>2</v>
      </c>
      <c r="K279">
        <v>11</v>
      </c>
      <c r="L279">
        <v>50</v>
      </c>
      <c r="M279">
        <v>70</v>
      </c>
      <c r="N279">
        <v>8.57</v>
      </c>
      <c r="O279">
        <v>8.01</v>
      </c>
      <c r="P279">
        <v>122</v>
      </c>
      <c r="Q279">
        <v>90</v>
      </c>
      <c r="R279">
        <v>73</v>
      </c>
      <c r="S279">
        <v>35</v>
      </c>
      <c r="T279">
        <v>3</v>
      </c>
      <c r="U279">
        <v>15</v>
      </c>
      <c r="V279">
        <v>10</v>
      </c>
      <c r="W279">
        <v>5</v>
      </c>
      <c r="X279">
        <v>5</v>
      </c>
      <c r="Y279">
        <v>0</v>
      </c>
      <c r="Z279">
        <v>0</v>
      </c>
      <c r="AA279">
        <v>8</v>
      </c>
      <c r="AB279">
        <v>15</v>
      </c>
      <c r="AC279">
        <v>17</v>
      </c>
      <c r="AD279">
        <v>41</v>
      </c>
      <c r="AE279">
        <v>49</v>
      </c>
      <c r="AF279">
        <v>22</v>
      </c>
      <c r="AG279">
        <v>212</v>
      </c>
      <c r="AH279">
        <v>181</v>
      </c>
      <c r="AI279">
        <v>53.94</v>
      </c>
    </row>
    <row r="280" spans="1:35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6</v>
      </c>
      <c r="H280">
        <v>5</v>
      </c>
      <c r="I280">
        <v>3</v>
      </c>
      <c r="J280">
        <v>2</v>
      </c>
      <c r="K280">
        <v>11</v>
      </c>
      <c r="L280">
        <v>78.569999999999993</v>
      </c>
      <c r="M280">
        <v>41</v>
      </c>
      <c r="N280">
        <v>14.63</v>
      </c>
      <c r="O280">
        <v>3.93</v>
      </c>
      <c r="P280">
        <v>74</v>
      </c>
      <c r="Q280">
        <v>56</v>
      </c>
      <c r="R280">
        <v>38</v>
      </c>
      <c r="S280">
        <v>14</v>
      </c>
      <c r="T280">
        <v>5</v>
      </c>
      <c r="U280">
        <v>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13</v>
      </c>
      <c r="AC280">
        <v>8</v>
      </c>
      <c r="AD280">
        <v>15</v>
      </c>
      <c r="AE280">
        <v>25</v>
      </c>
      <c r="AF280">
        <v>12</v>
      </c>
      <c r="AG280">
        <v>0</v>
      </c>
      <c r="AH280">
        <v>0</v>
      </c>
      <c r="AI280" t="s">
        <v>58</v>
      </c>
    </row>
    <row r="281" spans="1:35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5</v>
      </c>
      <c r="H281">
        <v>13</v>
      </c>
      <c r="I281">
        <v>7</v>
      </c>
      <c r="J281">
        <v>6</v>
      </c>
      <c r="K281">
        <v>18</v>
      </c>
      <c r="L281">
        <v>62.07</v>
      </c>
      <c r="M281">
        <v>70</v>
      </c>
      <c r="N281">
        <v>7.14</v>
      </c>
      <c r="O281">
        <v>8.02</v>
      </c>
      <c r="P281">
        <v>147</v>
      </c>
      <c r="Q281">
        <v>117</v>
      </c>
      <c r="R281">
        <v>72</v>
      </c>
      <c r="S281">
        <v>36</v>
      </c>
      <c r="T281">
        <v>7</v>
      </c>
      <c r="U281">
        <v>13</v>
      </c>
      <c r="V281">
        <v>6</v>
      </c>
      <c r="W281">
        <v>3</v>
      </c>
      <c r="X281">
        <v>3</v>
      </c>
      <c r="Y281">
        <v>0</v>
      </c>
      <c r="Z281">
        <v>0</v>
      </c>
      <c r="AA281">
        <v>9</v>
      </c>
      <c r="AB281">
        <v>11</v>
      </c>
      <c r="AC281">
        <v>18</v>
      </c>
      <c r="AD281">
        <v>54</v>
      </c>
      <c r="AE281">
        <v>44</v>
      </c>
      <c r="AF281">
        <v>22</v>
      </c>
      <c r="AG281">
        <v>281</v>
      </c>
      <c r="AH281">
        <v>268</v>
      </c>
      <c r="AI281">
        <v>51.18</v>
      </c>
    </row>
    <row r="282" spans="1:35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1</v>
      </c>
      <c r="H282">
        <v>4</v>
      </c>
      <c r="I282">
        <v>3</v>
      </c>
      <c r="J282">
        <v>1</v>
      </c>
      <c r="K282">
        <v>5</v>
      </c>
      <c r="L282">
        <v>62.5</v>
      </c>
      <c r="M282">
        <v>28</v>
      </c>
      <c r="N282">
        <v>3.57</v>
      </c>
      <c r="O282">
        <v>3.23</v>
      </c>
      <c r="P282">
        <v>61</v>
      </c>
      <c r="Q282">
        <v>45</v>
      </c>
      <c r="R282">
        <v>33</v>
      </c>
      <c r="S282">
        <v>12</v>
      </c>
      <c r="T282">
        <v>1</v>
      </c>
      <c r="U282">
        <v>8</v>
      </c>
      <c r="V282">
        <v>8</v>
      </c>
      <c r="W282">
        <v>4</v>
      </c>
      <c r="X282">
        <v>4</v>
      </c>
      <c r="Y282">
        <v>0</v>
      </c>
      <c r="Z282">
        <v>0</v>
      </c>
      <c r="AA282">
        <v>2</v>
      </c>
      <c r="AB282">
        <v>3</v>
      </c>
      <c r="AC282">
        <v>9</v>
      </c>
      <c r="AD282">
        <v>7</v>
      </c>
      <c r="AE282">
        <v>19</v>
      </c>
      <c r="AF282">
        <v>61</v>
      </c>
      <c r="AG282">
        <v>156</v>
      </c>
      <c r="AH282">
        <v>146</v>
      </c>
      <c r="AI282">
        <v>51.66</v>
      </c>
    </row>
    <row r="283" spans="1:35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</v>
      </c>
      <c r="H283">
        <v>3</v>
      </c>
      <c r="I283">
        <v>1</v>
      </c>
      <c r="J283">
        <v>2</v>
      </c>
      <c r="K283">
        <v>4</v>
      </c>
      <c r="L283">
        <v>66.67</v>
      </c>
      <c r="M283">
        <v>61</v>
      </c>
      <c r="N283">
        <v>1.64</v>
      </c>
      <c r="O283">
        <v>4.63</v>
      </c>
      <c r="P283">
        <v>98</v>
      </c>
      <c r="Q283">
        <v>76</v>
      </c>
      <c r="R283">
        <v>52</v>
      </c>
      <c r="S283">
        <v>23</v>
      </c>
      <c r="T283">
        <v>3</v>
      </c>
      <c r="U283">
        <v>7</v>
      </c>
      <c r="V283">
        <v>20</v>
      </c>
      <c r="W283">
        <v>10</v>
      </c>
      <c r="X283">
        <v>10</v>
      </c>
      <c r="Y283">
        <v>0</v>
      </c>
      <c r="Z283">
        <v>0</v>
      </c>
      <c r="AA283">
        <v>14</v>
      </c>
      <c r="AB283">
        <v>13</v>
      </c>
      <c r="AC283">
        <v>18</v>
      </c>
      <c r="AD283">
        <v>45</v>
      </c>
      <c r="AE283">
        <v>68</v>
      </c>
      <c r="AF283">
        <v>13</v>
      </c>
      <c r="AG283">
        <v>3</v>
      </c>
      <c r="AH283">
        <v>8</v>
      </c>
      <c r="AI283">
        <v>27.27</v>
      </c>
    </row>
    <row r="284" spans="1:35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3</v>
      </c>
      <c r="H284">
        <v>7</v>
      </c>
      <c r="I284">
        <v>4</v>
      </c>
      <c r="J284">
        <v>3</v>
      </c>
      <c r="K284">
        <v>10</v>
      </c>
      <c r="L284">
        <v>40</v>
      </c>
      <c r="M284">
        <v>65</v>
      </c>
      <c r="N284">
        <v>4.62</v>
      </c>
      <c r="O284">
        <v>5.86</v>
      </c>
      <c r="P284">
        <v>103</v>
      </c>
      <c r="Q284">
        <v>81</v>
      </c>
      <c r="R284">
        <v>63</v>
      </c>
      <c r="S284">
        <v>31</v>
      </c>
      <c r="T284">
        <v>5</v>
      </c>
      <c r="U284">
        <v>10</v>
      </c>
      <c r="V284">
        <v>32</v>
      </c>
      <c r="W284">
        <v>13</v>
      </c>
      <c r="X284">
        <v>11</v>
      </c>
      <c r="Y284">
        <v>2</v>
      </c>
      <c r="Z284">
        <v>0</v>
      </c>
      <c r="AA284">
        <v>7</v>
      </c>
      <c r="AB284">
        <v>10</v>
      </c>
      <c r="AC284">
        <v>23</v>
      </c>
      <c r="AD284">
        <v>81</v>
      </c>
      <c r="AE284">
        <v>23</v>
      </c>
      <c r="AF284">
        <v>17</v>
      </c>
      <c r="AG284">
        <v>46</v>
      </c>
      <c r="AH284">
        <v>55</v>
      </c>
      <c r="AI284">
        <v>45.54</v>
      </c>
    </row>
    <row r="285" spans="1:35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4</v>
      </c>
      <c r="H285">
        <v>9</v>
      </c>
      <c r="I285">
        <v>5</v>
      </c>
      <c r="J285">
        <v>4</v>
      </c>
      <c r="K285">
        <v>13</v>
      </c>
      <c r="L285">
        <v>59.09</v>
      </c>
      <c r="M285">
        <v>63</v>
      </c>
      <c r="N285">
        <v>6.35</v>
      </c>
      <c r="O285">
        <v>5.58</v>
      </c>
      <c r="P285">
        <v>125</v>
      </c>
      <c r="Q285">
        <v>96</v>
      </c>
      <c r="R285">
        <v>61</v>
      </c>
      <c r="S285">
        <v>28</v>
      </c>
      <c r="T285">
        <v>6</v>
      </c>
      <c r="U285">
        <v>12</v>
      </c>
      <c r="V285">
        <v>6</v>
      </c>
      <c r="W285">
        <v>3</v>
      </c>
      <c r="X285">
        <v>3</v>
      </c>
      <c r="Y285">
        <v>0</v>
      </c>
      <c r="Z285">
        <v>0</v>
      </c>
      <c r="AA285">
        <v>8</v>
      </c>
      <c r="AB285">
        <v>25</v>
      </c>
      <c r="AC285">
        <v>32</v>
      </c>
      <c r="AD285">
        <v>2</v>
      </c>
      <c r="AE285">
        <v>29</v>
      </c>
      <c r="AF285">
        <v>17</v>
      </c>
      <c r="AG285">
        <v>65</v>
      </c>
      <c r="AH285">
        <v>106</v>
      </c>
      <c r="AI285">
        <v>38.01</v>
      </c>
    </row>
    <row r="286" spans="1:35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5</v>
      </c>
      <c r="H286">
        <v>10</v>
      </c>
      <c r="I286">
        <v>6</v>
      </c>
      <c r="J286">
        <v>4</v>
      </c>
      <c r="K286">
        <v>15</v>
      </c>
      <c r="L286">
        <v>65.22</v>
      </c>
      <c r="M286">
        <v>61</v>
      </c>
      <c r="N286">
        <v>8.1999999999999993</v>
      </c>
      <c r="O286">
        <v>5.97</v>
      </c>
      <c r="P286">
        <v>106</v>
      </c>
      <c r="Q286">
        <v>88</v>
      </c>
      <c r="R286">
        <v>60</v>
      </c>
      <c r="S286">
        <v>23</v>
      </c>
      <c r="T286">
        <v>4</v>
      </c>
      <c r="U286">
        <v>7</v>
      </c>
      <c r="V286">
        <v>18</v>
      </c>
      <c r="W286">
        <v>8</v>
      </c>
      <c r="X286">
        <v>8</v>
      </c>
      <c r="Y286">
        <v>0</v>
      </c>
      <c r="Z286">
        <v>0</v>
      </c>
      <c r="AA286">
        <v>9</v>
      </c>
      <c r="AB286">
        <v>24</v>
      </c>
      <c r="AC286">
        <v>17</v>
      </c>
      <c r="AD286">
        <v>32</v>
      </c>
      <c r="AE286">
        <v>46</v>
      </c>
      <c r="AF286">
        <v>15</v>
      </c>
      <c r="AG286">
        <v>304</v>
      </c>
      <c r="AH286">
        <v>259</v>
      </c>
      <c r="AI286">
        <v>54</v>
      </c>
    </row>
    <row r="287" spans="1:35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8</v>
      </c>
      <c r="H287">
        <v>8</v>
      </c>
      <c r="I287">
        <v>4</v>
      </c>
      <c r="J287">
        <v>4</v>
      </c>
      <c r="K287">
        <v>16</v>
      </c>
      <c r="L287">
        <v>72.73</v>
      </c>
      <c r="M287">
        <v>43</v>
      </c>
      <c r="N287">
        <v>18.600000000000001</v>
      </c>
      <c r="O287">
        <v>7.75</v>
      </c>
      <c r="P287">
        <v>89</v>
      </c>
      <c r="Q287">
        <v>69</v>
      </c>
      <c r="R287">
        <v>67</v>
      </c>
      <c r="S287">
        <v>33</v>
      </c>
      <c r="T287">
        <v>2</v>
      </c>
      <c r="U287">
        <v>13</v>
      </c>
      <c r="V287">
        <v>10</v>
      </c>
      <c r="W287">
        <v>5</v>
      </c>
      <c r="X287">
        <v>5</v>
      </c>
      <c r="Y287">
        <v>0</v>
      </c>
      <c r="Z287">
        <v>0</v>
      </c>
      <c r="AA287">
        <v>10</v>
      </c>
      <c r="AB287">
        <v>9</v>
      </c>
      <c r="AC287">
        <v>15</v>
      </c>
      <c r="AD287">
        <v>17</v>
      </c>
      <c r="AE287">
        <v>31</v>
      </c>
      <c r="AF287">
        <v>16</v>
      </c>
      <c r="AG287">
        <v>241</v>
      </c>
      <c r="AH287">
        <v>203</v>
      </c>
      <c r="AI287">
        <v>54.28</v>
      </c>
    </row>
    <row r="288" spans="1:35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3</v>
      </c>
      <c r="H288">
        <v>3</v>
      </c>
      <c r="I288">
        <v>3</v>
      </c>
      <c r="J288">
        <v>0</v>
      </c>
      <c r="K288">
        <v>6</v>
      </c>
      <c r="L288">
        <v>60</v>
      </c>
      <c r="M288">
        <v>27</v>
      </c>
      <c r="N288">
        <v>11.11</v>
      </c>
      <c r="O288">
        <v>3.13</v>
      </c>
      <c r="P288">
        <v>47</v>
      </c>
      <c r="Q288">
        <v>35</v>
      </c>
      <c r="R288">
        <v>29</v>
      </c>
      <c r="S288">
        <v>17</v>
      </c>
      <c r="T288">
        <v>2</v>
      </c>
      <c r="U288">
        <v>2</v>
      </c>
      <c r="V288">
        <v>12</v>
      </c>
      <c r="W288">
        <v>5</v>
      </c>
      <c r="X288">
        <v>5</v>
      </c>
      <c r="Y288">
        <v>0</v>
      </c>
      <c r="Z288">
        <v>0</v>
      </c>
      <c r="AA288">
        <v>3</v>
      </c>
      <c r="AB288">
        <v>5</v>
      </c>
      <c r="AC288">
        <v>8</v>
      </c>
      <c r="AD288">
        <v>15</v>
      </c>
      <c r="AE288">
        <v>18</v>
      </c>
      <c r="AF288">
        <v>18</v>
      </c>
      <c r="AG288">
        <v>197</v>
      </c>
      <c r="AH288">
        <v>121</v>
      </c>
      <c r="AI288">
        <v>61.95</v>
      </c>
    </row>
    <row r="289" spans="1:35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5</v>
      </c>
      <c r="H289">
        <v>7</v>
      </c>
      <c r="I289">
        <v>5</v>
      </c>
      <c r="J289">
        <v>2</v>
      </c>
      <c r="K289">
        <v>12</v>
      </c>
      <c r="L289">
        <v>70.59</v>
      </c>
      <c r="M289">
        <v>36</v>
      </c>
      <c r="N289">
        <v>13.89</v>
      </c>
      <c r="O289">
        <v>3.45</v>
      </c>
      <c r="P289">
        <v>83</v>
      </c>
      <c r="Q289">
        <v>59</v>
      </c>
      <c r="R289">
        <v>52</v>
      </c>
      <c r="S289">
        <v>18</v>
      </c>
      <c r="T289">
        <v>4</v>
      </c>
      <c r="U289">
        <v>7</v>
      </c>
      <c r="V289">
        <v>23</v>
      </c>
      <c r="W289">
        <v>10</v>
      </c>
      <c r="X289">
        <v>9</v>
      </c>
      <c r="Y289">
        <v>1</v>
      </c>
      <c r="Z289">
        <v>0</v>
      </c>
      <c r="AA289">
        <v>9</v>
      </c>
      <c r="AB289">
        <v>13</v>
      </c>
      <c r="AC289">
        <v>22</v>
      </c>
      <c r="AD289">
        <v>57</v>
      </c>
      <c r="AE289">
        <v>51</v>
      </c>
      <c r="AF289">
        <v>17</v>
      </c>
      <c r="AG289">
        <v>5</v>
      </c>
      <c r="AH289">
        <v>10</v>
      </c>
      <c r="AI289">
        <v>33.33</v>
      </c>
    </row>
    <row r="290" spans="1:35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0</v>
      </c>
      <c r="H290">
        <v>3</v>
      </c>
      <c r="I290">
        <v>1</v>
      </c>
      <c r="J290">
        <v>2</v>
      </c>
      <c r="K290">
        <v>3</v>
      </c>
      <c r="L290">
        <v>75</v>
      </c>
      <c r="M290">
        <v>40</v>
      </c>
      <c r="N290">
        <v>0</v>
      </c>
      <c r="O290">
        <v>3.48</v>
      </c>
      <c r="P290">
        <v>79</v>
      </c>
      <c r="Q290">
        <v>59</v>
      </c>
      <c r="R290">
        <v>31</v>
      </c>
      <c r="S290">
        <v>16</v>
      </c>
      <c r="T290">
        <v>2</v>
      </c>
      <c r="U290">
        <v>2</v>
      </c>
      <c r="V290">
        <v>53</v>
      </c>
      <c r="W290">
        <v>16</v>
      </c>
      <c r="X290">
        <v>9</v>
      </c>
      <c r="Y290">
        <v>7</v>
      </c>
      <c r="Z290">
        <v>0</v>
      </c>
      <c r="AA290">
        <v>8</v>
      </c>
      <c r="AB290">
        <v>5</v>
      </c>
      <c r="AC290">
        <v>13</v>
      </c>
      <c r="AD290">
        <v>112</v>
      </c>
      <c r="AE290">
        <v>25</v>
      </c>
      <c r="AF290">
        <v>17</v>
      </c>
      <c r="AG290">
        <v>4</v>
      </c>
      <c r="AH290">
        <v>6</v>
      </c>
      <c r="AI290">
        <v>40</v>
      </c>
    </row>
    <row r="291" spans="1:35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7</v>
      </c>
      <c r="H291">
        <v>8</v>
      </c>
      <c r="I291">
        <v>5</v>
      </c>
      <c r="J291">
        <v>3</v>
      </c>
      <c r="K291">
        <v>15</v>
      </c>
      <c r="L291">
        <v>83.33</v>
      </c>
      <c r="M291">
        <v>53</v>
      </c>
      <c r="N291">
        <v>13.21</v>
      </c>
      <c r="O291">
        <v>7.93</v>
      </c>
      <c r="P291">
        <v>98</v>
      </c>
      <c r="Q291">
        <v>75</v>
      </c>
      <c r="R291">
        <v>77</v>
      </c>
      <c r="S291">
        <v>41</v>
      </c>
      <c r="T291">
        <v>5</v>
      </c>
      <c r="U291">
        <v>8</v>
      </c>
      <c r="V291">
        <v>14</v>
      </c>
      <c r="W291">
        <v>7</v>
      </c>
      <c r="X291">
        <v>7</v>
      </c>
      <c r="Y291">
        <v>0</v>
      </c>
      <c r="Z291">
        <v>0</v>
      </c>
      <c r="AA291">
        <v>2</v>
      </c>
      <c r="AB291">
        <v>14</v>
      </c>
      <c r="AC291">
        <v>18</v>
      </c>
      <c r="AD291">
        <v>21</v>
      </c>
      <c r="AE291">
        <v>20</v>
      </c>
      <c r="AF291">
        <v>15</v>
      </c>
      <c r="AG291">
        <v>159</v>
      </c>
      <c r="AH291">
        <v>159</v>
      </c>
      <c r="AI291">
        <v>50</v>
      </c>
    </row>
    <row r="292" spans="1:35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</v>
      </c>
      <c r="H292">
        <v>21</v>
      </c>
      <c r="I292">
        <v>13</v>
      </c>
      <c r="J292">
        <v>8</v>
      </c>
      <c r="K292">
        <v>37</v>
      </c>
      <c r="L292">
        <v>78.72</v>
      </c>
      <c r="M292">
        <v>139</v>
      </c>
      <c r="N292">
        <v>11.51</v>
      </c>
      <c r="O292">
        <v>10.8</v>
      </c>
      <c r="P292">
        <v>277</v>
      </c>
      <c r="Q292">
        <v>202</v>
      </c>
      <c r="R292">
        <v>135</v>
      </c>
      <c r="S292">
        <v>44</v>
      </c>
      <c r="T292">
        <v>4</v>
      </c>
      <c r="U292">
        <v>16</v>
      </c>
      <c r="V292">
        <v>8</v>
      </c>
      <c r="W292">
        <v>4</v>
      </c>
      <c r="X292">
        <v>4</v>
      </c>
      <c r="Y292">
        <v>0</v>
      </c>
      <c r="Z292">
        <v>0</v>
      </c>
      <c r="AA292">
        <v>7</v>
      </c>
      <c r="AB292">
        <v>49</v>
      </c>
      <c r="AC292">
        <v>37</v>
      </c>
      <c r="AD292">
        <v>18</v>
      </c>
      <c r="AE292">
        <v>30</v>
      </c>
      <c r="AF292">
        <v>18</v>
      </c>
      <c r="AG292">
        <v>0</v>
      </c>
      <c r="AH292">
        <v>0</v>
      </c>
      <c r="AI292" t="s">
        <v>58</v>
      </c>
    </row>
    <row r="293" spans="1:35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</v>
      </c>
      <c r="H293">
        <v>14</v>
      </c>
      <c r="I293">
        <v>7</v>
      </c>
      <c r="J293">
        <v>7</v>
      </c>
      <c r="K293">
        <v>27</v>
      </c>
      <c r="L293">
        <v>79.41</v>
      </c>
      <c r="M293">
        <v>111</v>
      </c>
      <c r="N293">
        <v>11.71</v>
      </c>
      <c r="O293">
        <v>7.38</v>
      </c>
      <c r="P293">
        <v>224</v>
      </c>
      <c r="Q293">
        <v>155</v>
      </c>
      <c r="R293">
        <v>79</v>
      </c>
      <c r="S293">
        <v>24</v>
      </c>
      <c r="T293">
        <v>4</v>
      </c>
      <c r="U293">
        <v>12</v>
      </c>
      <c r="V293">
        <v>21</v>
      </c>
      <c r="W293">
        <v>9</v>
      </c>
      <c r="X293">
        <v>8</v>
      </c>
      <c r="Y293">
        <v>1</v>
      </c>
      <c r="Z293">
        <v>0</v>
      </c>
      <c r="AA293">
        <v>12</v>
      </c>
      <c r="AB293">
        <v>22</v>
      </c>
      <c r="AC293">
        <v>20</v>
      </c>
      <c r="AD293">
        <v>16</v>
      </c>
      <c r="AE293">
        <v>32</v>
      </c>
      <c r="AF293">
        <v>14</v>
      </c>
      <c r="AG293">
        <v>3</v>
      </c>
      <c r="AH293">
        <v>5</v>
      </c>
      <c r="AI293">
        <v>37.5</v>
      </c>
    </row>
    <row r="294" spans="1:35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2</v>
      </c>
      <c r="H294">
        <v>4</v>
      </c>
      <c r="I294">
        <v>3</v>
      </c>
      <c r="J294">
        <v>1</v>
      </c>
      <c r="K294">
        <v>6</v>
      </c>
      <c r="L294">
        <v>66.67</v>
      </c>
      <c r="M294">
        <v>16</v>
      </c>
      <c r="N294">
        <v>12.5</v>
      </c>
      <c r="O294">
        <v>2.3199999999999998</v>
      </c>
      <c r="P294">
        <v>27</v>
      </c>
      <c r="Q294">
        <v>23</v>
      </c>
      <c r="R294">
        <v>23</v>
      </c>
      <c r="S294">
        <v>17</v>
      </c>
      <c r="T294">
        <v>2</v>
      </c>
      <c r="U294">
        <v>5</v>
      </c>
      <c r="V294">
        <v>6</v>
      </c>
      <c r="W294">
        <v>3</v>
      </c>
      <c r="X294">
        <v>3</v>
      </c>
      <c r="Y294">
        <v>0</v>
      </c>
      <c r="Z294">
        <v>0</v>
      </c>
      <c r="AA294">
        <v>2</v>
      </c>
      <c r="AB294">
        <v>2</v>
      </c>
      <c r="AC294">
        <v>2</v>
      </c>
      <c r="AD294">
        <v>9</v>
      </c>
      <c r="AE294">
        <v>24</v>
      </c>
      <c r="AF294">
        <v>13</v>
      </c>
      <c r="AG294">
        <v>46</v>
      </c>
      <c r="AH294">
        <v>51</v>
      </c>
      <c r="AI294">
        <v>47.42</v>
      </c>
    </row>
    <row r="295" spans="1:35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14</v>
      </c>
      <c r="H295">
        <v>6</v>
      </c>
      <c r="I295">
        <v>3</v>
      </c>
      <c r="J295">
        <v>3</v>
      </c>
      <c r="K295">
        <v>20</v>
      </c>
      <c r="L295">
        <v>68.97</v>
      </c>
      <c r="M295">
        <v>60</v>
      </c>
      <c r="N295">
        <v>23.33</v>
      </c>
      <c r="O295">
        <v>8.4600000000000009</v>
      </c>
      <c r="P295">
        <v>96</v>
      </c>
      <c r="Q295">
        <v>83</v>
      </c>
      <c r="R295">
        <v>68</v>
      </c>
      <c r="S295">
        <v>42</v>
      </c>
      <c r="T295">
        <v>4</v>
      </c>
      <c r="U295">
        <v>7</v>
      </c>
      <c r="V295">
        <v>23</v>
      </c>
      <c r="W295">
        <v>10</v>
      </c>
      <c r="X295">
        <v>9</v>
      </c>
      <c r="Y295">
        <v>1</v>
      </c>
      <c r="Z295">
        <v>0</v>
      </c>
      <c r="AA295">
        <v>8</v>
      </c>
      <c r="AB295">
        <v>11</v>
      </c>
      <c r="AC295">
        <v>21</v>
      </c>
      <c r="AD295">
        <v>37</v>
      </c>
      <c r="AE295">
        <v>45</v>
      </c>
      <c r="AF295">
        <v>15</v>
      </c>
      <c r="AG295">
        <v>0</v>
      </c>
      <c r="AH295">
        <v>0</v>
      </c>
      <c r="AI295" t="s">
        <v>58</v>
      </c>
    </row>
    <row r="296" spans="1:35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8</v>
      </c>
      <c r="H296">
        <v>11</v>
      </c>
      <c r="I296">
        <v>5</v>
      </c>
      <c r="J296">
        <v>6</v>
      </c>
      <c r="K296">
        <v>19</v>
      </c>
      <c r="L296">
        <v>70.37</v>
      </c>
      <c r="M296">
        <v>90</v>
      </c>
      <c r="N296">
        <v>8.89</v>
      </c>
      <c r="O296">
        <v>8.6</v>
      </c>
      <c r="P296">
        <v>144</v>
      </c>
      <c r="Q296">
        <v>112</v>
      </c>
      <c r="R296">
        <v>77</v>
      </c>
      <c r="S296">
        <v>43</v>
      </c>
      <c r="T296">
        <v>3</v>
      </c>
      <c r="U296">
        <v>17</v>
      </c>
      <c r="V296">
        <v>16</v>
      </c>
      <c r="W296">
        <v>8</v>
      </c>
      <c r="X296">
        <v>8</v>
      </c>
      <c r="Y296">
        <v>0</v>
      </c>
      <c r="Z296">
        <v>0</v>
      </c>
      <c r="AA296">
        <v>9</v>
      </c>
      <c r="AB296">
        <v>10</v>
      </c>
      <c r="AC296">
        <v>12</v>
      </c>
      <c r="AD296">
        <v>58</v>
      </c>
      <c r="AE296">
        <v>45</v>
      </c>
      <c r="AF296">
        <v>21</v>
      </c>
      <c r="AG296">
        <v>7</v>
      </c>
      <c r="AH296">
        <v>11</v>
      </c>
      <c r="AI296">
        <v>38.89</v>
      </c>
    </row>
    <row r="297" spans="1:35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</v>
      </c>
      <c r="H297">
        <v>3</v>
      </c>
      <c r="I297">
        <v>0</v>
      </c>
      <c r="J297">
        <v>3</v>
      </c>
      <c r="K297">
        <v>4</v>
      </c>
      <c r="L297">
        <v>44.44</v>
      </c>
      <c r="M297">
        <v>27</v>
      </c>
      <c r="N297">
        <v>3.7</v>
      </c>
      <c r="O297">
        <v>3.14</v>
      </c>
      <c r="P297">
        <v>53</v>
      </c>
      <c r="Q297">
        <v>37</v>
      </c>
      <c r="R297">
        <v>29</v>
      </c>
      <c r="S297">
        <v>12</v>
      </c>
      <c r="T297">
        <v>1</v>
      </c>
      <c r="U297">
        <v>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</v>
      </c>
      <c r="AB297">
        <v>2</v>
      </c>
      <c r="AC297">
        <v>13</v>
      </c>
      <c r="AD297">
        <v>4</v>
      </c>
      <c r="AE297">
        <v>23</v>
      </c>
      <c r="AF297">
        <v>10</v>
      </c>
      <c r="AG297">
        <v>89</v>
      </c>
      <c r="AH297">
        <v>115</v>
      </c>
      <c r="AI297">
        <v>43.63</v>
      </c>
    </row>
    <row r="298" spans="1:35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3</v>
      </c>
      <c r="H298">
        <v>3</v>
      </c>
      <c r="I298">
        <v>3</v>
      </c>
      <c r="J298">
        <v>0</v>
      </c>
      <c r="K298">
        <v>6</v>
      </c>
      <c r="L298">
        <v>66.67</v>
      </c>
      <c r="M298">
        <v>68</v>
      </c>
      <c r="N298">
        <v>4.41</v>
      </c>
      <c r="O298">
        <v>5.69</v>
      </c>
      <c r="P298">
        <v>125</v>
      </c>
      <c r="Q298">
        <v>95</v>
      </c>
      <c r="R298">
        <v>52</v>
      </c>
      <c r="S298">
        <v>24</v>
      </c>
      <c r="T298">
        <v>3</v>
      </c>
      <c r="U298">
        <v>6</v>
      </c>
      <c r="V298">
        <v>11</v>
      </c>
      <c r="W298">
        <v>4</v>
      </c>
      <c r="X298">
        <v>3</v>
      </c>
      <c r="Y298">
        <v>1</v>
      </c>
      <c r="Z298">
        <v>0</v>
      </c>
      <c r="AA298">
        <v>9</v>
      </c>
      <c r="AB298">
        <v>7</v>
      </c>
      <c r="AC298">
        <v>7</v>
      </c>
      <c r="AD298">
        <v>77</v>
      </c>
      <c r="AE298">
        <v>35</v>
      </c>
      <c r="AF298">
        <v>16</v>
      </c>
      <c r="AG298">
        <v>13</v>
      </c>
      <c r="AH298">
        <v>7</v>
      </c>
      <c r="AI298">
        <v>65</v>
      </c>
    </row>
    <row r="299" spans="1:35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3</v>
      </c>
      <c r="H299">
        <v>1</v>
      </c>
      <c r="I299">
        <v>1</v>
      </c>
      <c r="J299">
        <v>0</v>
      </c>
      <c r="K299">
        <v>4</v>
      </c>
      <c r="L299">
        <v>30.77</v>
      </c>
      <c r="M299">
        <v>40</v>
      </c>
      <c r="N299">
        <v>7.5</v>
      </c>
      <c r="O299">
        <v>4.2300000000000004</v>
      </c>
      <c r="P299">
        <v>66</v>
      </c>
      <c r="Q299">
        <v>53</v>
      </c>
      <c r="R299">
        <v>44</v>
      </c>
      <c r="S299">
        <v>21</v>
      </c>
      <c r="T299">
        <v>1</v>
      </c>
      <c r="U299">
        <v>7</v>
      </c>
      <c r="V299">
        <v>8</v>
      </c>
      <c r="W299">
        <v>4</v>
      </c>
      <c r="X299">
        <v>4</v>
      </c>
      <c r="Y299">
        <v>0</v>
      </c>
      <c r="Z299">
        <v>0</v>
      </c>
      <c r="AA299">
        <v>3</v>
      </c>
      <c r="AB299">
        <v>3</v>
      </c>
      <c r="AC299">
        <v>10</v>
      </c>
      <c r="AD299">
        <v>66</v>
      </c>
      <c r="AE299">
        <v>32</v>
      </c>
      <c r="AF299">
        <v>34</v>
      </c>
      <c r="AG299">
        <v>154</v>
      </c>
      <c r="AH299">
        <v>116</v>
      </c>
      <c r="AI299">
        <v>57.04</v>
      </c>
    </row>
    <row r="300" spans="1:35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6</v>
      </c>
      <c r="H300">
        <v>12</v>
      </c>
      <c r="I300">
        <v>6</v>
      </c>
      <c r="J300">
        <v>6</v>
      </c>
      <c r="K300">
        <v>18</v>
      </c>
      <c r="L300">
        <v>75</v>
      </c>
      <c r="M300">
        <v>84</v>
      </c>
      <c r="N300">
        <v>7.14</v>
      </c>
      <c r="O300">
        <v>6.84</v>
      </c>
      <c r="P300">
        <v>181</v>
      </c>
      <c r="Q300">
        <v>131</v>
      </c>
      <c r="R300">
        <v>81</v>
      </c>
      <c r="S300">
        <v>32</v>
      </c>
      <c r="T300">
        <v>5</v>
      </c>
      <c r="U300">
        <v>18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10</v>
      </c>
      <c r="AB300">
        <v>19</v>
      </c>
      <c r="AC300">
        <v>33</v>
      </c>
      <c r="AD300">
        <v>29</v>
      </c>
      <c r="AE300">
        <v>42</v>
      </c>
      <c r="AF300">
        <v>8</v>
      </c>
      <c r="AG300">
        <v>4</v>
      </c>
      <c r="AH300">
        <v>10</v>
      </c>
      <c r="AI300">
        <v>28.57</v>
      </c>
    </row>
    <row r="301" spans="1:35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</v>
      </c>
      <c r="H301">
        <v>2</v>
      </c>
      <c r="I301">
        <v>2</v>
      </c>
      <c r="J301">
        <v>0</v>
      </c>
      <c r="K301">
        <v>3</v>
      </c>
      <c r="L301">
        <v>50</v>
      </c>
      <c r="M301">
        <v>25</v>
      </c>
      <c r="N301">
        <v>4</v>
      </c>
      <c r="O301">
        <v>2.19</v>
      </c>
      <c r="P301">
        <v>52</v>
      </c>
      <c r="Q301">
        <v>33</v>
      </c>
      <c r="R301">
        <v>28</v>
      </c>
      <c r="S301">
        <v>11</v>
      </c>
      <c r="T301">
        <v>2</v>
      </c>
      <c r="U301">
        <v>6</v>
      </c>
      <c r="V301">
        <v>4</v>
      </c>
      <c r="W301">
        <v>2</v>
      </c>
      <c r="X301">
        <v>2</v>
      </c>
      <c r="Y301">
        <v>0</v>
      </c>
      <c r="Z301">
        <v>0</v>
      </c>
      <c r="AA301">
        <v>3</v>
      </c>
      <c r="AB301">
        <v>5</v>
      </c>
      <c r="AC301">
        <v>5</v>
      </c>
      <c r="AD301">
        <v>17</v>
      </c>
      <c r="AE301">
        <v>18</v>
      </c>
      <c r="AF301">
        <v>16</v>
      </c>
      <c r="AG301">
        <v>3</v>
      </c>
      <c r="AH301">
        <v>4</v>
      </c>
      <c r="AI301">
        <v>42.86</v>
      </c>
    </row>
    <row r="302" spans="1:35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4</v>
      </c>
      <c r="H302">
        <v>5</v>
      </c>
      <c r="I302">
        <v>3</v>
      </c>
      <c r="J302">
        <v>2</v>
      </c>
      <c r="K302">
        <v>9</v>
      </c>
      <c r="L302">
        <v>52.94</v>
      </c>
      <c r="M302">
        <v>53</v>
      </c>
      <c r="N302">
        <v>7.55</v>
      </c>
      <c r="O302">
        <v>6.15</v>
      </c>
      <c r="P302">
        <v>89</v>
      </c>
      <c r="Q302">
        <v>71</v>
      </c>
      <c r="R302">
        <v>55</v>
      </c>
      <c r="S302">
        <v>25</v>
      </c>
      <c r="T302">
        <v>5</v>
      </c>
      <c r="U302">
        <v>16</v>
      </c>
      <c r="V302">
        <v>25</v>
      </c>
      <c r="W302">
        <v>7</v>
      </c>
      <c r="X302">
        <v>5</v>
      </c>
      <c r="Y302">
        <v>1</v>
      </c>
      <c r="Z302">
        <v>1</v>
      </c>
      <c r="AA302">
        <v>4</v>
      </c>
      <c r="AB302">
        <v>12</v>
      </c>
      <c r="AC302">
        <v>9</v>
      </c>
      <c r="AD302">
        <v>37</v>
      </c>
      <c r="AE302">
        <v>43</v>
      </c>
      <c r="AF302">
        <v>22</v>
      </c>
      <c r="AG302">
        <v>2</v>
      </c>
      <c r="AH302">
        <v>7</v>
      </c>
      <c r="AI302">
        <v>22.22</v>
      </c>
    </row>
    <row r="303" spans="1:35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16.670000000000002</v>
      </c>
      <c r="M303">
        <v>22</v>
      </c>
      <c r="N303">
        <v>4.55</v>
      </c>
      <c r="O303">
        <v>2.21</v>
      </c>
      <c r="P303">
        <v>47</v>
      </c>
      <c r="Q303">
        <v>36</v>
      </c>
      <c r="R303">
        <v>25</v>
      </c>
      <c r="S303">
        <v>9</v>
      </c>
      <c r="T303">
        <v>5</v>
      </c>
      <c r="U303">
        <v>2</v>
      </c>
      <c r="V303">
        <v>4</v>
      </c>
      <c r="W303">
        <v>2</v>
      </c>
      <c r="X303">
        <v>2</v>
      </c>
      <c r="Y303">
        <v>0</v>
      </c>
      <c r="Z303">
        <v>0</v>
      </c>
      <c r="AA303">
        <v>5</v>
      </c>
      <c r="AB303">
        <v>1</v>
      </c>
      <c r="AC303">
        <v>2</v>
      </c>
      <c r="AD303">
        <v>51</v>
      </c>
      <c r="AE303">
        <v>25</v>
      </c>
      <c r="AF303">
        <v>17</v>
      </c>
      <c r="AG303">
        <v>0</v>
      </c>
      <c r="AH303">
        <v>2</v>
      </c>
      <c r="AI303">
        <v>0</v>
      </c>
    </row>
    <row r="304" spans="1:35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</v>
      </c>
      <c r="H304">
        <v>8</v>
      </c>
      <c r="I304">
        <v>5</v>
      </c>
      <c r="J304">
        <v>3</v>
      </c>
      <c r="K304">
        <v>9</v>
      </c>
      <c r="L304">
        <v>60</v>
      </c>
      <c r="M304">
        <v>38</v>
      </c>
      <c r="N304">
        <v>2.63</v>
      </c>
      <c r="O304">
        <v>5.54</v>
      </c>
      <c r="P304">
        <v>74</v>
      </c>
      <c r="Q304">
        <v>63</v>
      </c>
      <c r="R304">
        <v>45</v>
      </c>
      <c r="S304">
        <v>22</v>
      </c>
      <c r="T304">
        <v>2</v>
      </c>
      <c r="U304">
        <v>5</v>
      </c>
      <c r="V304">
        <v>12</v>
      </c>
      <c r="W304">
        <v>6</v>
      </c>
      <c r="X304">
        <v>6</v>
      </c>
      <c r="Y304">
        <v>0</v>
      </c>
      <c r="Z304">
        <v>0</v>
      </c>
      <c r="AA304">
        <v>13</v>
      </c>
      <c r="AB304">
        <v>8</v>
      </c>
      <c r="AC304">
        <v>18</v>
      </c>
      <c r="AD304">
        <v>37</v>
      </c>
      <c r="AE304">
        <v>31</v>
      </c>
      <c r="AF304">
        <v>27</v>
      </c>
      <c r="AG304">
        <v>123</v>
      </c>
      <c r="AH304">
        <v>186</v>
      </c>
      <c r="AI304">
        <v>39.81</v>
      </c>
    </row>
    <row r="305" spans="1:35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14</v>
      </c>
      <c r="H305">
        <v>10</v>
      </c>
      <c r="I305">
        <v>8</v>
      </c>
      <c r="J305">
        <v>2</v>
      </c>
      <c r="K305">
        <v>24</v>
      </c>
      <c r="L305">
        <v>85.71</v>
      </c>
      <c r="M305">
        <v>130</v>
      </c>
      <c r="N305">
        <v>10.77</v>
      </c>
      <c r="O305">
        <v>11.06</v>
      </c>
      <c r="P305">
        <v>242</v>
      </c>
      <c r="Q305">
        <v>195</v>
      </c>
      <c r="R305">
        <v>121</v>
      </c>
      <c r="S305">
        <v>47</v>
      </c>
      <c r="T305">
        <v>15</v>
      </c>
      <c r="U305">
        <v>16</v>
      </c>
      <c r="V305">
        <v>2</v>
      </c>
      <c r="W305">
        <v>1</v>
      </c>
      <c r="X305">
        <v>1</v>
      </c>
      <c r="Y305">
        <v>0</v>
      </c>
      <c r="Z305">
        <v>0</v>
      </c>
      <c r="AA305">
        <v>9</v>
      </c>
      <c r="AB305">
        <v>12</v>
      </c>
      <c r="AC305">
        <v>18</v>
      </c>
      <c r="AD305">
        <v>62</v>
      </c>
      <c r="AE305">
        <v>32</v>
      </c>
      <c r="AF305">
        <v>22</v>
      </c>
      <c r="AG305">
        <v>11</v>
      </c>
      <c r="AH305">
        <v>20</v>
      </c>
      <c r="AI305">
        <v>35.479999999999997</v>
      </c>
    </row>
    <row r="306" spans="1:35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3</v>
      </c>
      <c r="H306">
        <v>4</v>
      </c>
      <c r="I306">
        <v>2</v>
      </c>
      <c r="J306">
        <v>2</v>
      </c>
      <c r="K306">
        <v>7</v>
      </c>
      <c r="L306">
        <v>58.33</v>
      </c>
      <c r="M306">
        <v>39</v>
      </c>
      <c r="N306">
        <v>7.69</v>
      </c>
      <c r="O306">
        <v>3.61</v>
      </c>
      <c r="P306">
        <v>82</v>
      </c>
      <c r="Q306">
        <v>59</v>
      </c>
      <c r="R306">
        <v>41</v>
      </c>
      <c r="S306">
        <v>20</v>
      </c>
      <c r="T306">
        <v>2</v>
      </c>
      <c r="U306">
        <v>3</v>
      </c>
      <c r="V306">
        <v>8</v>
      </c>
      <c r="W306">
        <v>4</v>
      </c>
      <c r="X306">
        <v>4</v>
      </c>
      <c r="Y306">
        <v>0</v>
      </c>
      <c r="Z306">
        <v>0</v>
      </c>
      <c r="AA306">
        <v>8</v>
      </c>
      <c r="AB306">
        <v>6</v>
      </c>
      <c r="AC306">
        <v>9</v>
      </c>
      <c r="AD306">
        <v>81</v>
      </c>
      <c r="AE306">
        <v>51</v>
      </c>
      <c r="AF306">
        <v>27</v>
      </c>
      <c r="AG306">
        <v>3</v>
      </c>
      <c r="AH306">
        <v>12</v>
      </c>
      <c r="AI306">
        <v>20</v>
      </c>
    </row>
    <row r="307" spans="1:35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4</v>
      </c>
      <c r="H307">
        <v>11</v>
      </c>
      <c r="I307">
        <v>7</v>
      </c>
      <c r="J307">
        <v>4</v>
      </c>
      <c r="K307">
        <v>15</v>
      </c>
      <c r="L307">
        <v>68.180000000000007</v>
      </c>
      <c r="M307">
        <v>47</v>
      </c>
      <c r="N307">
        <v>8.51</v>
      </c>
      <c r="O307">
        <v>4.68</v>
      </c>
      <c r="P307">
        <v>91</v>
      </c>
      <c r="Q307">
        <v>64</v>
      </c>
      <c r="R307">
        <v>43</v>
      </c>
      <c r="S307">
        <v>22</v>
      </c>
      <c r="T307">
        <v>4</v>
      </c>
      <c r="U307">
        <v>5</v>
      </c>
      <c r="V307">
        <v>55</v>
      </c>
      <c r="W307">
        <v>16</v>
      </c>
      <c r="X307">
        <v>10</v>
      </c>
      <c r="Y307">
        <v>5</v>
      </c>
      <c r="Z307">
        <v>1</v>
      </c>
      <c r="AA307">
        <v>13</v>
      </c>
      <c r="AB307">
        <v>17</v>
      </c>
      <c r="AC307">
        <v>14</v>
      </c>
      <c r="AD307">
        <v>51</v>
      </c>
      <c r="AE307">
        <v>37</v>
      </c>
      <c r="AF307">
        <v>16</v>
      </c>
      <c r="AG307">
        <v>11</v>
      </c>
      <c r="AH307">
        <v>18</v>
      </c>
      <c r="AI307">
        <v>37.93</v>
      </c>
    </row>
    <row r="308" spans="1:35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6</v>
      </c>
      <c r="H308">
        <v>6</v>
      </c>
      <c r="I308">
        <v>2</v>
      </c>
      <c r="J308">
        <v>4</v>
      </c>
      <c r="K308">
        <v>12</v>
      </c>
      <c r="L308">
        <v>92.31</v>
      </c>
      <c r="M308">
        <v>32</v>
      </c>
      <c r="N308">
        <v>18.75</v>
      </c>
      <c r="O308">
        <v>2.85</v>
      </c>
      <c r="P308">
        <v>60</v>
      </c>
      <c r="Q308">
        <v>44</v>
      </c>
      <c r="R308">
        <v>32</v>
      </c>
      <c r="S308">
        <v>10</v>
      </c>
      <c r="T308">
        <v>0</v>
      </c>
      <c r="U308">
        <v>4</v>
      </c>
      <c r="V308">
        <v>2</v>
      </c>
      <c r="W308">
        <v>1</v>
      </c>
      <c r="X308">
        <v>1</v>
      </c>
      <c r="Y308">
        <v>0</v>
      </c>
      <c r="Z308">
        <v>0</v>
      </c>
      <c r="AA308">
        <v>4</v>
      </c>
      <c r="AB308">
        <v>9</v>
      </c>
      <c r="AC308">
        <v>5</v>
      </c>
      <c r="AD308">
        <v>3</v>
      </c>
      <c r="AE308">
        <v>5</v>
      </c>
      <c r="AF308">
        <v>6</v>
      </c>
      <c r="AG308">
        <v>0</v>
      </c>
      <c r="AH308">
        <v>0</v>
      </c>
      <c r="AI308" t="s">
        <v>58</v>
      </c>
    </row>
    <row r="309" spans="1:35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3</v>
      </c>
      <c r="H309">
        <v>1</v>
      </c>
      <c r="I309">
        <v>1</v>
      </c>
      <c r="J309">
        <v>0</v>
      </c>
      <c r="K309">
        <v>4</v>
      </c>
      <c r="L309">
        <v>44.44</v>
      </c>
      <c r="M309">
        <v>18</v>
      </c>
      <c r="N309">
        <v>16.670000000000002</v>
      </c>
      <c r="O309">
        <v>1.58</v>
      </c>
      <c r="P309">
        <v>43</v>
      </c>
      <c r="Q309">
        <v>33</v>
      </c>
      <c r="R309">
        <v>23</v>
      </c>
      <c r="S309">
        <v>8</v>
      </c>
      <c r="T309">
        <v>0</v>
      </c>
      <c r="U309">
        <v>3</v>
      </c>
      <c r="V309">
        <v>6</v>
      </c>
      <c r="W309">
        <v>3</v>
      </c>
      <c r="X309">
        <v>3</v>
      </c>
      <c r="Y309">
        <v>0</v>
      </c>
      <c r="Z309">
        <v>0</v>
      </c>
      <c r="AA309">
        <v>8</v>
      </c>
      <c r="AB309">
        <v>12</v>
      </c>
      <c r="AC309">
        <v>8</v>
      </c>
      <c r="AD309">
        <v>5</v>
      </c>
      <c r="AE309">
        <v>4</v>
      </c>
      <c r="AF309">
        <v>12</v>
      </c>
      <c r="AG309">
        <v>22</v>
      </c>
      <c r="AH309">
        <v>45</v>
      </c>
      <c r="AI309">
        <v>32.840000000000003</v>
      </c>
    </row>
    <row r="310" spans="1:35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3</v>
      </c>
      <c r="H310">
        <v>8</v>
      </c>
      <c r="I310">
        <v>6</v>
      </c>
      <c r="J310">
        <v>2</v>
      </c>
      <c r="K310">
        <v>11</v>
      </c>
      <c r="L310">
        <v>73.33</v>
      </c>
      <c r="M310">
        <v>58</v>
      </c>
      <c r="N310">
        <v>5.17</v>
      </c>
      <c r="O310">
        <v>6.1</v>
      </c>
      <c r="P310">
        <v>115</v>
      </c>
      <c r="Q310">
        <v>86</v>
      </c>
      <c r="R310">
        <v>80</v>
      </c>
      <c r="S310">
        <v>28</v>
      </c>
      <c r="T310">
        <v>5</v>
      </c>
      <c r="U310">
        <v>13</v>
      </c>
      <c r="V310">
        <v>23</v>
      </c>
      <c r="W310">
        <v>10</v>
      </c>
      <c r="X310">
        <v>9</v>
      </c>
      <c r="Y310">
        <v>1</v>
      </c>
      <c r="Z310">
        <v>0</v>
      </c>
      <c r="AA310">
        <v>4</v>
      </c>
      <c r="AB310">
        <v>9</v>
      </c>
      <c r="AC310">
        <v>21</v>
      </c>
      <c r="AD310">
        <v>134</v>
      </c>
      <c r="AE310">
        <v>58</v>
      </c>
      <c r="AF310">
        <v>21</v>
      </c>
      <c r="AG310">
        <v>12</v>
      </c>
      <c r="AH310">
        <v>13</v>
      </c>
      <c r="AI310">
        <v>48</v>
      </c>
    </row>
    <row r="311" spans="1:35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4</v>
      </c>
      <c r="H311">
        <v>15</v>
      </c>
      <c r="I311">
        <v>8</v>
      </c>
      <c r="J311">
        <v>7</v>
      </c>
      <c r="K311">
        <v>19</v>
      </c>
      <c r="L311">
        <v>63.33</v>
      </c>
      <c r="M311">
        <v>76</v>
      </c>
      <c r="N311">
        <v>5.26</v>
      </c>
      <c r="O311">
        <v>7.67</v>
      </c>
      <c r="P311">
        <v>140</v>
      </c>
      <c r="Q311">
        <v>113</v>
      </c>
      <c r="R311">
        <v>80</v>
      </c>
      <c r="S311">
        <v>32</v>
      </c>
      <c r="T311">
        <v>8</v>
      </c>
      <c r="U311">
        <v>12</v>
      </c>
      <c r="V311">
        <v>26</v>
      </c>
      <c r="W311">
        <v>13</v>
      </c>
      <c r="X311">
        <v>13</v>
      </c>
      <c r="Y311">
        <v>0</v>
      </c>
      <c r="Z311">
        <v>0</v>
      </c>
      <c r="AA311">
        <v>7</v>
      </c>
      <c r="AB311">
        <v>20</v>
      </c>
      <c r="AC311">
        <v>19</v>
      </c>
      <c r="AD311">
        <v>19</v>
      </c>
      <c r="AE311">
        <v>27</v>
      </c>
      <c r="AF311">
        <v>13</v>
      </c>
      <c r="AG311">
        <v>10</v>
      </c>
      <c r="AH311">
        <v>32</v>
      </c>
      <c r="AI311">
        <v>23.81</v>
      </c>
    </row>
    <row r="312" spans="1:35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7</v>
      </c>
      <c r="H312">
        <v>7</v>
      </c>
      <c r="I312">
        <v>6</v>
      </c>
      <c r="J312">
        <v>1</v>
      </c>
      <c r="K312">
        <v>14</v>
      </c>
      <c r="L312">
        <v>73.680000000000007</v>
      </c>
      <c r="M312">
        <v>53</v>
      </c>
      <c r="N312">
        <v>13.21</v>
      </c>
      <c r="O312">
        <v>5.62</v>
      </c>
      <c r="P312">
        <v>90</v>
      </c>
      <c r="Q312">
        <v>74</v>
      </c>
      <c r="R312">
        <v>56</v>
      </c>
      <c r="S312">
        <v>30</v>
      </c>
      <c r="T312">
        <v>3</v>
      </c>
      <c r="U312">
        <v>13</v>
      </c>
      <c r="V312">
        <v>4</v>
      </c>
      <c r="W312">
        <v>2</v>
      </c>
      <c r="X312">
        <v>2</v>
      </c>
      <c r="Y312">
        <v>0</v>
      </c>
      <c r="Z312">
        <v>0</v>
      </c>
      <c r="AA312">
        <v>2</v>
      </c>
      <c r="AB312">
        <v>4</v>
      </c>
      <c r="AC312">
        <v>9</v>
      </c>
      <c r="AD312">
        <v>9</v>
      </c>
      <c r="AE312">
        <v>16</v>
      </c>
      <c r="AF312">
        <v>15</v>
      </c>
      <c r="AG312">
        <v>2</v>
      </c>
      <c r="AH312">
        <v>2</v>
      </c>
      <c r="AI312">
        <v>50</v>
      </c>
    </row>
    <row r="313" spans="1:35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6</v>
      </c>
      <c r="H313">
        <v>9</v>
      </c>
      <c r="I313">
        <v>5</v>
      </c>
      <c r="J313">
        <v>4</v>
      </c>
      <c r="K313">
        <v>15</v>
      </c>
      <c r="L313">
        <v>55.56</v>
      </c>
      <c r="M313">
        <v>40</v>
      </c>
      <c r="N313">
        <v>15</v>
      </c>
      <c r="O313">
        <v>4.88</v>
      </c>
      <c r="P313">
        <v>73</v>
      </c>
      <c r="Q313">
        <v>62</v>
      </c>
      <c r="R313">
        <v>53</v>
      </c>
      <c r="S313">
        <v>26</v>
      </c>
      <c r="T313">
        <v>5</v>
      </c>
      <c r="U313">
        <v>3</v>
      </c>
      <c r="V313">
        <v>10</v>
      </c>
      <c r="W313">
        <v>5</v>
      </c>
      <c r="X313">
        <v>5</v>
      </c>
      <c r="Y313">
        <v>0</v>
      </c>
      <c r="Z313">
        <v>0</v>
      </c>
      <c r="AA313">
        <v>8</v>
      </c>
      <c r="AB313">
        <v>9</v>
      </c>
      <c r="AC313">
        <v>9</v>
      </c>
      <c r="AD313">
        <v>40</v>
      </c>
      <c r="AE313">
        <v>22</v>
      </c>
      <c r="AF313">
        <v>11</v>
      </c>
      <c r="AG313">
        <v>193</v>
      </c>
      <c r="AH313">
        <v>192</v>
      </c>
      <c r="AI313">
        <v>50.13</v>
      </c>
    </row>
    <row r="314" spans="1:35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3</v>
      </c>
      <c r="H314">
        <v>5</v>
      </c>
      <c r="I314">
        <v>2</v>
      </c>
      <c r="J314">
        <v>3</v>
      </c>
      <c r="K314">
        <v>8</v>
      </c>
      <c r="L314">
        <v>47.06</v>
      </c>
      <c r="M314">
        <v>45</v>
      </c>
      <c r="N314">
        <v>6.67</v>
      </c>
      <c r="O314">
        <v>4.5</v>
      </c>
      <c r="P314">
        <v>86</v>
      </c>
      <c r="Q314">
        <v>68</v>
      </c>
      <c r="R314">
        <v>46</v>
      </c>
      <c r="S314">
        <v>21</v>
      </c>
      <c r="T314">
        <v>3</v>
      </c>
      <c r="U314">
        <v>10</v>
      </c>
      <c r="V314">
        <v>48</v>
      </c>
      <c r="W314">
        <v>16</v>
      </c>
      <c r="X314">
        <v>14</v>
      </c>
      <c r="Y314">
        <v>0</v>
      </c>
      <c r="Z314">
        <v>2</v>
      </c>
      <c r="AA314">
        <v>8</v>
      </c>
      <c r="AB314">
        <v>8</v>
      </c>
      <c r="AC314">
        <v>4</v>
      </c>
      <c r="AD314">
        <v>42</v>
      </c>
      <c r="AE314">
        <v>67</v>
      </c>
      <c r="AF314">
        <v>20</v>
      </c>
      <c r="AG314">
        <v>124</v>
      </c>
      <c r="AH314">
        <v>143</v>
      </c>
      <c r="AI314">
        <v>46.44</v>
      </c>
    </row>
    <row r="315" spans="1:35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5</v>
      </c>
      <c r="H315">
        <v>6</v>
      </c>
      <c r="I315">
        <v>3</v>
      </c>
      <c r="J315">
        <v>3</v>
      </c>
      <c r="K315">
        <v>11</v>
      </c>
      <c r="L315">
        <v>73.33</v>
      </c>
      <c r="M315">
        <v>56</v>
      </c>
      <c r="N315">
        <v>8.93</v>
      </c>
      <c r="O315">
        <v>5.88</v>
      </c>
      <c r="P315">
        <v>96</v>
      </c>
      <c r="Q315">
        <v>76</v>
      </c>
      <c r="R315">
        <v>64</v>
      </c>
      <c r="S315">
        <v>25</v>
      </c>
      <c r="T315">
        <v>3</v>
      </c>
      <c r="U315">
        <v>15</v>
      </c>
      <c r="V315">
        <v>15</v>
      </c>
      <c r="W315">
        <v>6</v>
      </c>
      <c r="X315">
        <v>5</v>
      </c>
      <c r="Y315">
        <v>1</v>
      </c>
      <c r="Z315">
        <v>0</v>
      </c>
      <c r="AA315">
        <v>6</v>
      </c>
      <c r="AB315">
        <v>20</v>
      </c>
      <c r="AC315">
        <v>12</v>
      </c>
      <c r="AD315">
        <v>8</v>
      </c>
      <c r="AE315">
        <v>44</v>
      </c>
      <c r="AF315">
        <v>16</v>
      </c>
      <c r="AG315">
        <v>3</v>
      </c>
      <c r="AH315">
        <v>11</v>
      </c>
      <c r="AI315">
        <v>21.43</v>
      </c>
    </row>
    <row r="316" spans="1:35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4</v>
      </c>
      <c r="H316">
        <v>8</v>
      </c>
      <c r="I316">
        <v>6</v>
      </c>
      <c r="J316">
        <v>2</v>
      </c>
      <c r="K316">
        <v>12</v>
      </c>
      <c r="L316">
        <v>63.16</v>
      </c>
      <c r="M316">
        <v>45</v>
      </c>
      <c r="N316">
        <v>8.89</v>
      </c>
      <c r="O316">
        <v>4.8</v>
      </c>
      <c r="P316">
        <v>106</v>
      </c>
      <c r="Q316">
        <v>69</v>
      </c>
      <c r="R316">
        <v>55</v>
      </c>
      <c r="S316">
        <v>23</v>
      </c>
      <c r="T316">
        <v>9</v>
      </c>
      <c r="U316">
        <v>9</v>
      </c>
      <c r="V316">
        <v>15</v>
      </c>
      <c r="W316">
        <v>6</v>
      </c>
      <c r="X316">
        <v>5</v>
      </c>
      <c r="Y316">
        <v>1</v>
      </c>
      <c r="Z316">
        <v>0</v>
      </c>
      <c r="AA316">
        <v>7</v>
      </c>
      <c r="AB316">
        <v>13</v>
      </c>
      <c r="AC316">
        <v>17</v>
      </c>
      <c r="AD316">
        <v>8</v>
      </c>
      <c r="AE316">
        <v>29</v>
      </c>
      <c r="AF316">
        <v>27</v>
      </c>
      <c r="AG316">
        <v>55</v>
      </c>
      <c r="AH316">
        <v>61</v>
      </c>
      <c r="AI316">
        <v>47.41</v>
      </c>
    </row>
    <row r="317" spans="1:35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6</v>
      </c>
      <c r="H317">
        <v>14</v>
      </c>
      <c r="I317">
        <v>10</v>
      </c>
      <c r="J317">
        <v>4</v>
      </c>
      <c r="K317">
        <v>20</v>
      </c>
      <c r="L317">
        <v>60.61</v>
      </c>
      <c r="M317">
        <v>73</v>
      </c>
      <c r="N317">
        <v>8.2200000000000006</v>
      </c>
      <c r="O317">
        <v>7.49</v>
      </c>
      <c r="P317">
        <v>130</v>
      </c>
      <c r="Q317">
        <v>104</v>
      </c>
      <c r="R317">
        <v>78</v>
      </c>
      <c r="S317">
        <v>40</v>
      </c>
      <c r="T317">
        <v>3</v>
      </c>
      <c r="U317">
        <v>19</v>
      </c>
      <c r="V317">
        <v>6</v>
      </c>
      <c r="W317">
        <v>3</v>
      </c>
      <c r="X317">
        <v>3</v>
      </c>
      <c r="Y317">
        <v>0</v>
      </c>
      <c r="Z317">
        <v>0</v>
      </c>
      <c r="AA317">
        <v>7</v>
      </c>
      <c r="AB317">
        <v>16</v>
      </c>
      <c r="AC317">
        <v>8</v>
      </c>
      <c r="AD317">
        <v>29</v>
      </c>
      <c r="AE317">
        <v>27</v>
      </c>
      <c r="AF317">
        <v>27</v>
      </c>
      <c r="AG317">
        <v>247</v>
      </c>
      <c r="AH317">
        <v>231</v>
      </c>
      <c r="AI317">
        <v>51.67</v>
      </c>
    </row>
    <row r="318" spans="1:35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2</v>
      </c>
      <c r="H318">
        <v>5</v>
      </c>
      <c r="I318">
        <v>3</v>
      </c>
      <c r="J318">
        <v>2</v>
      </c>
      <c r="K318">
        <v>7</v>
      </c>
      <c r="L318">
        <v>50</v>
      </c>
      <c r="M318">
        <v>34</v>
      </c>
      <c r="N318">
        <v>5.88</v>
      </c>
      <c r="O318">
        <v>3.62</v>
      </c>
      <c r="P318">
        <v>61</v>
      </c>
      <c r="Q318">
        <v>51</v>
      </c>
      <c r="R318">
        <v>29</v>
      </c>
      <c r="S318">
        <v>16</v>
      </c>
      <c r="T318">
        <v>3</v>
      </c>
      <c r="U318">
        <v>3</v>
      </c>
      <c r="V318">
        <v>15</v>
      </c>
      <c r="W318">
        <v>5</v>
      </c>
      <c r="X318">
        <v>4</v>
      </c>
      <c r="Y318">
        <v>1</v>
      </c>
      <c r="Z318">
        <v>0</v>
      </c>
      <c r="AA318">
        <v>6</v>
      </c>
      <c r="AB318">
        <v>2</v>
      </c>
      <c r="AC318">
        <v>2</v>
      </c>
      <c r="AD318">
        <v>45</v>
      </c>
      <c r="AE318">
        <v>18</v>
      </c>
      <c r="AF318">
        <v>14</v>
      </c>
      <c r="AG318">
        <v>5</v>
      </c>
      <c r="AH318">
        <v>6</v>
      </c>
      <c r="AI318">
        <v>45.45</v>
      </c>
    </row>
    <row r="319" spans="1:35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4</v>
      </c>
      <c r="H319">
        <v>8</v>
      </c>
      <c r="I319">
        <v>6</v>
      </c>
      <c r="J319">
        <v>2</v>
      </c>
      <c r="K319">
        <v>12</v>
      </c>
      <c r="L319">
        <v>52.17</v>
      </c>
      <c r="M319">
        <v>64</v>
      </c>
      <c r="N319">
        <v>6.25</v>
      </c>
      <c r="O319">
        <v>8.15</v>
      </c>
      <c r="P319">
        <v>123</v>
      </c>
      <c r="Q319">
        <v>93</v>
      </c>
      <c r="R319">
        <v>71</v>
      </c>
      <c r="S319">
        <v>36</v>
      </c>
      <c r="T319">
        <v>3</v>
      </c>
      <c r="U319">
        <v>14</v>
      </c>
      <c r="V319">
        <v>12</v>
      </c>
      <c r="W319">
        <v>6</v>
      </c>
      <c r="X319">
        <v>6</v>
      </c>
      <c r="Y319">
        <v>0</v>
      </c>
      <c r="Z319">
        <v>0</v>
      </c>
      <c r="AA319">
        <v>3</v>
      </c>
      <c r="AB319">
        <v>17</v>
      </c>
      <c r="AC319">
        <v>11</v>
      </c>
      <c r="AD319">
        <v>9</v>
      </c>
      <c r="AE319">
        <v>24</v>
      </c>
      <c r="AF319">
        <v>9</v>
      </c>
      <c r="AG319">
        <v>15</v>
      </c>
      <c r="AH319">
        <v>14</v>
      </c>
      <c r="AI319">
        <v>51.72</v>
      </c>
    </row>
    <row r="320" spans="1:35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3</v>
      </c>
      <c r="H320">
        <v>1</v>
      </c>
      <c r="I320">
        <v>0</v>
      </c>
      <c r="J320">
        <v>1</v>
      </c>
      <c r="K320">
        <v>4</v>
      </c>
      <c r="L320">
        <v>40</v>
      </c>
      <c r="M320">
        <v>22</v>
      </c>
      <c r="N320">
        <v>13.64</v>
      </c>
      <c r="O320">
        <v>1.96</v>
      </c>
      <c r="P320">
        <v>49</v>
      </c>
      <c r="Q320">
        <v>35</v>
      </c>
      <c r="R320">
        <v>23</v>
      </c>
      <c r="S320">
        <v>11</v>
      </c>
      <c r="T320">
        <v>1</v>
      </c>
      <c r="U320">
        <v>4</v>
      </c>
      <c r="V320">
        <v>6</v>
      </c>
      <c r="W320">
        <v>3</v>
      </c>
      <c r="X320">
        <v>3</v>
      </c>
      <c r="Y320">
        <v>0</v>
      </c>
      <c r="Z320">
        <v>0</v>
      </c>
      <c r="AA320">
        <v>3</v>
      </c>
      <c r="AB320">
        <v>2</v>
      </c>
      <c r="AC320">
        <v>10</v>
      </c>
      <c r="AD320">
        <v>9</v>
      </c>
      <c r="AE320">
        <v>18</v>
      </c>
      <c r="AF320">
        <v>9</v>
      </c>
      <c r="AG320">
        <v>83</v>
      </c>
      <c r="AH320">
        <v>79</v>
      </c>
      <c r="AI320">
        <v>51.23</v>
      </c>
    </row>
    <row r="321" spans="1:35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7</v>
      </c>
      <c r="H321">
        <v>10</v>
      </c>
      <c r="I321">
        <v>7</v>
      </c>
      <c r="J321">
        <v>3</v>
      </c>
      <c r="K321">
        <v>17</v>
      </c>
      <c r="L321">
        <v>85</v>
      </c>
      <c r="M321">
        <v>68</v>
      </c>
      <c r="N321">
        <v>10.29</v>
      </c>
      <c r="O321">
        <v>9.1999999999999993</v>
      </c>
      <c r="P321">
        <v>131</v>
      </c>
      <c r="Q321">
        <v>107</v>
      </c>
      <c r="R321">
        <v>76</v>
      </c>
      <c r="S321">
        <v>37</v>
      </c>
      <c r="T321">
        <v>3</v>
      </c>
      <c r="U321">
        <v>16</v>
      </c>
      <c r="V321">
        <v>30</v>
      </c>
      <c r="W321">
        <v>15</v>
      </c>
      <c r="X321">
        <v>15</v>
      </c>
      <c r="Y321">
        <v>0</v>
      </c>
      <c r="Z321">
        <v>0</v>
      </c>
      <c r="AA321">
        <v>16</v>
      </c>
      <c r="AB321">
        <v>16</v>
      </c>
      <c r="AC321">
        <v>8</v>
      </c>
      <c r="AD321">
        <v>30</v>
      </c>
      <c r="AE321">
        <v>45</v>
      </c>
      <c r="AF321">
        <v>18</v>
      </c>
      <c r="AG321">
        <v>217</v>
      </c>
      <c r="AH321">
        <v>232</v>
      </c>
      <c r="AI321">
        <v>48.33</v>
      </c>
    </row>
    <row r="322" spans="1:35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9</v>
      </c>
      <c r="H322">
        <v>4</v>
      </c>
      <c r="I322">
        <v>2</v>
      </c>
      <c r="J322">
        <v>2</v>
      </c>
      <c r="K322">
        <v>13</v>
      </c>
      <c r="L322">
        <v>68.42</v>
      </c>
      <c r="M322">
        <v>40</v>
      </c>
      <c r="N322">
        <v>22.5</v>
      </c>
      <c r="O322">
        <v>5.41</v>
      </c>
      <c r="P322">
        <v>78</v>
      </c>
      <c r="Q322">
        <v>61</v>
      </c>
      <c r="R322">
        <v>54</v>
      </c>
      <c r="S322">
        <v>35</v>
      </c>
      <c r="T322">
        <v>3</v>
      </c>
      <c r="U322">
        <v>8</v>
      </c>
      <c r="V322">
        <v>8</v>
      </c>
      <c r="W322">
        <v>4</v>
      </c>
      <c r="X322">
        <v>4</v>
      </c>
      <c r="Y322">
        <v>0</v>
      </c>
      <c r="Z322">
        <v>0</v>
      </c>
      <c r="AA322">
        <v>5</v>
      </c>
      <c r="AB322">
        <v>2</v>
      </c>
      <c r="AC322">
        <v>13</v>
      </c>
      <c r="AD322">
        <v>18</v>
      </c>
      <c r="AE322">
        <v>17</v>
      </c>
      <c r="AF322">
        <v>6</v>
      </c>
      <c r="AG322">
        <v>112</v>
      </c>
      <c r="AH322">
        <v>128</v>
      </c>
      <c r="AI322">
        <v>46.67</v>
      </c>
    </row>
    <row r="323" spans="1:35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2</v>
      </c>
      <c r="H323">
        <v>5</v>
      </c>
      <c r="I323">
        <v>2</v>
      </c>
      <c r="J323">
        <v>3</v>
      </c>
      <c r="K323">
        <v>7</v>
      </c>
      <c r="L323">
        <v>70</v>
      </c>
      <c r="M323">
        <v>22</v>
      </c>
      <c r="N323">
        <v>9.09</v>
      </c>
      <c r="O323">
        <v>2.41</v>
      </c>
      <c r="P323">
        <v>39</v>
      </c>
      <c r="Q323">
        <v>28</v>
      </c>
      <c r="R323">
        <v>20</v>
      </c>
      <c r="S323">
        <v>11</v>
      </c>
      <c r="T323">
        <v>1</v>
      </c>
      <c r="U323">
        <v>3</v>
      </c>
      <c r="V323">
        <v>8</v>
      </c>
      <c r="W323">
        <v>4</v>
      </c>
      <c r="X323">
        <v>4</v>
      </c>
      <c r="Y323">
        <v>0</v>
      </c>
      <c r="Z323">
        <v>0</v>
      </c>
      <c r="AA323">
        <v>5</v>
      </c>
      <c r="AB323">
        <v>3</v>
      </c>
      <c r="AC323">
        <v>7</v>
      </c>
      <c r="AD323">
        <v>13</v>
      </c>
      <c r="AE323">
        <v>20</v>
      </c>
      <c r="AF323">
        <v>11</v>
      </c>
      <c r="AG323">
        <v>19</v>
      </c>
      <c r="AH323">
        <v>25</v>
      </c>
      <c r="AI323">
        <v>43.18</v>
      </c>
    </row>
    <row r="324" spans="1:35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9</v>
      </c>
      <c r="H324">
        <v>11</v>
      </c>
      <c r="I324">
        <v>5</v>
      </c>
      <c r="J324">
        <v>6</v>
      </c>
      <c r="K324">
        <v>20</v>
      </c>
      <c r="L324">
        <v>76.92</v>
      </c>
      <c r="M324">
        <v>65</v>
      </c>
      <c r="N324">
        <v>13.85</v>
      </c>
      <c r="O324">
        <v>7.5</v>
      </c>
      <c r="P324">
        <v>125</v>
      </c>
      <c r="Q324">
        <v>99</v>
      </c>
      <c r="R324">
        <v>72</v>
      </c>
      <c r="S324">
        <v>36</v>
      </c>
      <c r="T324">
        <v>2</v>
      </c>
      <c r="U324">
        <v>11</v>
      </c>
      <c r="V324">
        <v>10</v>
      </c>
      <c r="W324">
        <v>5</v>
      </c>
      <c r="X324">
        <v>5</v>
      </c>
      <c r="Y324">
        <v>0</v>
      </c>
      <c r="Z324">
        <v>0</v>
      </c>
      <c r="AA324">
        <v>8</v>
      </c>
      <c r="AB324">
        <v>8</v>
      </c>
      <c r="AC324">
        <v>22</v>
      </c>
      <c r="AD324">
        <v>14</v>
      </c>
      <c r="AE324">
        <v>59</v>
      </c>
      <c r="AF324">
        <v>10</v>
      </c>
      <c r="AG324">
        <v>18</v>
      </c>
      <c r="AH324">
        <v>22</v>
      </c>
      <c r="AI324">
        <v>45</v>
      </c>
    </row>
    <row r="325" spans="1:35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</v>
      </c>
      <c r="H325">
        <v>5</v>
      </c>
      <c r="I325">
        <v>4</v>
      </c>
      <c r="J325">
        <v>1</v>
      </c>
      <c r="K325">
        <v>6</v>
      </c>
      <c r="L325">
        <v>40</v>
      </c>
      <c r="M325">
        <v>29</v>
      </c>
      <c r="N325">
        <v>3.45</v>
      </c>
      <c r="O325">
        <v>3.98</v>
      </c>
      <c r="P325">
        <v>69</v>
      </c>
      <c r="Q325">
        <v>53</v>
      </c>
      <c r="R325">
        <v>41</v>
      </c>
      <c r="S325">
        <v>24</v>
      </c>
      <c r="T325">
        <v>3</v>
      </c>
      <c r="U325">
        <v>11</v>
      </c>
      <c r="V325">
        <v>6</v>
      </c>
      <c r="W325">
        <v>3</v>
      </c>
      <c r="X325">
        <v>3</v>
      </c>
      <c r="Y325">
        <v>0</v>
      </c>
      <c r="Z325">
        <v>0</v>
      </c>
      <c r="AA325">
        <v>5</v>
      </c>
      <c r="AB325">
        <v>11</v>
      </c>
      <c r="AC325">
        <v>9</v>
      </c>
      <c r="AD325">
        <v>29</v>
      </c>
      <c r="AE325">
        <v>68</v>
      </c>
      <c r="AF325">
        <v>15</v>
      </c>
      <c r="AG325">
        <v>132</v>
      </c>
      <c r="AH325">
        <v>106</v>
      </c>
      <c r="AI325">
        <v>55.46</v>
      </c>
    </row>
    <row r="326" spans="1:35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4</v>
      </c>
      <c r="H326">
        <v>3</v>
      </c>
      <c r="I326">
        <v>2</v>
      </c>
      <c r="J326">
        <v>1</v>
      </c>
      <c r="K326">
        <v>7</v>
      </c>
      <c r="L326">
        <v>63.64</v>
      </c>
      <c r="M326">
        <v>36</v>
      </c>
      <c r="N326">
        <v>11.11</v>
      </c>
      <c r="O326">
        <v>4.33</v>
      </c>
      <c r="P326">
        <v>63</v>
      </c>
      <c r="Q326">
        <v>49</v>
      </c>
      <c r="R326">
        <v>43</v>
      </c>
      <c r="S326">
        <v>22</v>
      </c>
      <c r="T326">
        <v>2</v>
      </c>
      <c r="U326">
        <v>6</v>
      </c>
      <c r="V326">
        <v>16</v>
      </c>
      <c r="W326">
        <v>7</v>
      </c>
      <c r="X326">
        <v>7</v>
      </c>
      <c r="Y326">
        <v>0</v>
      </c>
      <c r="Z326">
        <v>0</v>
      </c>
      <c r="AA326">
        <v>5</v>
      </c>
      <c r="AB326">
        <v>7</v>
      </c>
      <c r="AC326">
        <v>11</v>
      </c>
      <c r="AD326">
        <v>33</v>
      </c>
      <c r="AE326">
        <v>23</v>
      </c>
      <c r="AF326">
        <v>5</v>
      </c>
      <c r="AG326">
        <v>3</v>
      </c>
      <c r="AH326">
        <v>3</v>
      </c>
      <c r="AI326">
        <v>50</v>
      </c>
    </row>
    <row r="327" spans="1:35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</v>
      </c>
      <c r="H327">
        <v>4</v>
      </c>
      <c r="I327">
        <v>4</v>
      </c>
      <c r="J327">
        <v>0</v>
      </c>
      <c r="K327">
        <v>5</v>
      </c>
      <c r="L327">
        <v>62.5</v>
      </c>
      <c r="M327">
        <v>14</v>
      </c>
      <c r="N327">
        <v>7.14</v>
      </c>
      <c r="O327">
        <v>2.77</v>
      </c>
      <c r="P327">
        <v>30</v>
      </c>
      <c r="Q327">
        <v>24</v>
      </c>
      <c r="R327">
        <v>23</v>
      </c>
      <c r="S327">
        <v>17</v>
      </c>
      <c r="T327">
        <v>0</v>
      </c>
      <c r="U327">
        <v>5</v>
      </c>
      <c r="V327">
        <v>4</v>
      </c>
      <c r="W327">
        <v>2</v>
      </c>
      <c r="X327">
        <v>2</v>
      </c>
      <c r="Y327">
        <v>0</v>
      </c>
      <c r="Z327">
        <v>0</v>
      </c>
      <c r="AA327">
        <v>1</v>
      </c>
      <c r="AB327">
        <v>3</v>
      </c>
      <c r="AC327">
        <v>0</v>
      </c>
      <c r="AD327">
        <v>18</v>
      </c>
      <c r="AE327">
        <v>10</v>
      </c>
      <c r="AF327">
        <v>15</v>
      </c>
      <c r="AG327">
        <v>2</v>
      </c>
      <c r="AH327">
        <v>6</v>
      </c>
      <c r="AI327">
        <v>25</v>
      </c>
    </row>
    <row r="328" spans="1:35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2</v>
      </c>
      <c r="H328">
        <v>1</v>
      </c>
      <c r="I328">
        <v>0</v>
      </c>
      <c r="J328">
        <v>1</v>
      </c>
      <c r="K328">
        <v>3</v>
      </c>
      <c r="L328">
        <v>50</v>
      </c>
      <c r="M328">
        <v>38</v>
      </c>
      <c r="N328">
        <v>5.26</v>
      </c>
      <c r="O328">
        <v>3.43</v>
      </c>
      <c r="P328">
        <v>62</v>
      </c>
      <c r="Q328">
        <v>49</v>
      </c>
      <c r="R328">
        <v>34</v>
      </c>
      <c r="S328">
        <v>14</v>
      </c>
      <c r="T328">
        <v>4</v>
      </c>
      <c r="U328">
        <v>2</v>
      </c>
      <c r="V328">
        <v>18</v>
      </c>
      <c r="W328">
        <v>6</v>
      </c>
      <c r="X328">
        <v>4</v>
      </c>
      <c r="Y328">
        <v>2</v>
      </c>
      <c r="Z328">
        <v>0</v>
      </c>
      <c r="AA328">
        <v>13</v>
      </c>
      <c r="AB328">
        <v>5</v>
      </c>
      <c r="AC328">
        <v>4</v>
      </c>
      <c r="AD328">
        <v>71</v>
      </c>
      <c r="AE328">
        <v>21</v>
      </c>
      <c r="AF328">
        <v>12</v>
      </c>
      <c r="AG328">
        <v>25</v>
      </c>
      <c r="AH328">
        <v>22</v>
      </c>
      <c r="AI328">
        <v>53.19</v>
      </c>
    </row>
    <row r="329" spans="1:35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7</v>
      </c>
      <c r="H329">
        <v>7</v>
      </c>
      <c r="I329">
        <v>5</v>
      </c>
      <c r="J329">
        <v>2</v>
      </c>
      <c r="K329">
        <v>14</v>
      </c>
      <c r="L329">
        <v>63.64</v>
      </c>
      <c r="M329">
        <v>63</v>
      </c>
      <c r="N329">
        <v>11.11</v>
      </c>
      <c r="O329">
        <v>6.66</v>
      </c>
      <c r="P329">
        <v>109</v>
      </c>
      <c r="Q329">
        <v>88</v>
      </c>
      <c r="R329">
        <v>58</v>
      </c>
      <c r="S329">
        <v>35</v>
      </c>
      <c r="T329">
        <v>4</v>
      </c>
      <c r="U329">
        <v>7</v>
      </c>
      <c r="V329">
        <v>2</v>
      </c>
      <c r="W329">
        <v>1</v>
      </c>
      <c r="X329">
        <v>1</v>
      </c>
      <c r="Y329">
        <v>0</v>
      </c>
      <c r="Z329">
        <v>0</v>
      </c>
      <c r="AA329">
        <v>4</v>
      </c>
      <c r="AB329">
        <v>14</v>
      </c>
      <c r="AC329">
        <v>16</v>
      </c>
      <c r="AD329">
        <v>19</v>
      </c>
      <c r="AE329">
        <v>19</v>
      </c>
      <c r="AF329">
        <v>10</v>
      </c>
      <c r="AG329">
        <v>3</v>
      </c>
      <c r="AH329">
        <v>5</v>
      </c>
      <c r="AI329">
        <v>37.5</v>
      </c>
    </row>
    <row r="330" spans="1:35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3</v>
      </c>
      <c r="H330">
        <v>8</v>
      </c>
      <c r="I330">
        <v>3</v>
      </c>
      <c r="J330">
        <v>5</v>
      </c>
      <c r="K330">
        <v>11</v>
      </c>
      <c r="L330">
        <v>52.38</v>
      </c>
      <c r="M330">
        <v>60</v>
      </c>
      <c r="N330">
        <v>5</v>
      </c>
      <c r="O330">
        <v>6.58</v>
      </c>
      <c r="P330">
        <v>129</v>
      </c>
      <c r="Q330">
        <v>90</v>
      </c>
      <c r="R330">
        <v>75</v>
      </c>
      <c r="S330">
        <v>35</v>
      </c>
      <c r="T330">
        <v>3</v>
      </c>
      <c r="U330">
        <v>9</v>
      </c>
      <c r="V330">
        <v>2</v>
      </c>
      <c r="W330">
        <v>1</v>
      </c>
      <c r="X330">
        <v>1</v>
      </c>
      <c r="Y330">
        <v>0</v>
      </c>
      <c r="Z330">
        <v>0</v>
      </c>
      <c r="AA330">
        <v>6</v>
      </c>
      <c r="AB330">
        <v>8</v>
      </c>
      <c r="AC330">
        <v>10</v>
      </c>
      <c r="AD330">
        <v>35</v>
      </c>
      <c r="AE330">
        <v>36</v>
      </c>
      <c r="AF330">
        <v>20</v>
      </c>
      <c r="AG330">
        <v>3</v>
      </c>
      <c r="AH330">
        <v>6</v>
      </c>
      <c r="AI330">
        <v>33.33</v>
      </c>
    </row>
    <row r="331" spans="1:35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4</v>
      </c>
      <c r="H331">
        <v>11</v>
      </c>
      <c r="I331">
        <v>9</v>
      </c>
      <c r="J331">
        <v>2</v>
      </c>
      <c r="K331">
        <v>15</v>
      </c>
      <c r="L331">
        <v>48.39</v>
      </c>
      <c r="M331">
        <v>45</v>
      </c>
      <c r="N331">
        <v>8.89</v>
      </c>
      <c r="O331">
        <v>5.24</v>
      </c>
      <c r="P331">
        <v>80</v>
      </c>
      <c r="Q331">
        <v>59</v>
      </c>
      <c r="R331">
        <v>45</v>
      </c>
      <c r="S331">
        <v>21</v>
      </c>
      <c r="T331">
        <v>2</v>
      </c>
      <c r="U331">
        <v>9</v>
      </c>
      <c r="V331">
        <v>31</v>
      </c>
      <c r="W331">
        <v>14</v>
      </c>
      <c r="X331">
        <v>13</v>
      </c>
      <c r="Y331">
        <v>1</v>
      </c>
      <c r="Z331">
        <v>0</v>
      </c>
      <c r="AA331">
        <v>10</v>
      </c>
      <c r="AB331">
        <v>8</v>
      </c>
      <c r="AC331">
        <v>9</v>
      </c>
      <c r="AD331">
        <v>49</v>
      </c>
      <c r="AE331">
        <v>38</v>
      </c>
      <c r="AF331">
        <v>14</v>
      </c>
      <c r="AG331">
        <v>111</v>
      </c>
      <c r="AH331">
        <v>139</v>
      </c>
      <c r="AI331">
        <v>44.4</v>
      </c>
    </row>
    <row r="332" spans="1:35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</v>
      </c>
      <c r="H332">
        <v>5</v>
      </c>
      <c r="I332">
        <v>2</v>
      </c>
      <c r="J332">
        <v>3</v>
      </c>
      <c r="K332">
        <v>16</v>
      </c>
      <c r="L332">
        <v>84.21</v>
      </c>
      <c r="M332">
        <v>38</v>
      </c>
      <c r="N332">
        <v>28.95</v>
      </c>
      <c r="O332">
        <v>5.52</v>
      </c>
      <c r="P332">
        <v>67</v>
      </c>
      <c r="Q332">
        <v>54</v>
      </c>
      <c r="R332">
        <v>43</v>
      </c>
      <c r="S332">
        <v>28</v>
      </c>
      <c r="T332">
        <v>2</v>
      </c>
      <c r="U332">
        <v>4</v>
      </c>
      <c r="V332">
        <v>8</v>
      </c>
      <c r="W332">
        <v>4</v>
      </c>
      <c r="X332">
        <v>4</v>
      </c>
      <c r="Y332">
        <v>0</v>
      </c>
      <c r="Z332">
        <v>0</v>
      </c>
      <c r="AA332">
        <v>3</v>
      </c>
      <c r="AB332">
        <v>10</v>
      </c>
      <c r="AC332">
        <v>11</v>
      </c>
      <c r="AD332">
        <v>14</v>
      </c>
      <c r="AE332">
        <v>28</v>
      </c>
      <c r="AF332">
        <v>16</v>
      </c>
      <c r="AG332">
        <v>6</v>
      </c>
      <c r="AH332">
        <v>11</v>
      </c>
      <c r="AI332">
        <v>35.29</v>
      </c>
    </row>
    <row r="333" spans="1:35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11</v>
      </c>
      <c r="H333">
        <v>18</v>
      </c>
      <c r="I333">
        <v>11</v>
      </c>
      <c r="J333">
        <v>7</v>
      </c>
      <c r="K333">
        <v>29</v>
      </c>
      <c r="L333">
        <v>87.88</v>
      </c>
      <c r="M333">
        <v>60</v>
      </c>
      <c r="N333">
        <v>18.329999999999998</v>
      </c>
      <c r="O333">
        <v>7.72</v>
      </c>
      <c r="P333">
        <v>100</v>
      </c>
      <c r="Q333">
        <v>81</v>
      </c>
      <c r="R333">
        <v>77</v>
      </c>
      <c r="S333">
        <v>36</v>
      </c>
      <c r="T333">
        <v>2</v>
      </c>
      <c r="U333">
        <v>4</v>
      </c>
      <c r="V333">
        <v>28</v>
      </c>
      <c r="W333">
        <v>10</v>
      </c>
      <c r="X333">
        <v>9</v>
      </c>
      <c r="Y333">
        <v>0</v>
      </c>
      <c r="Z333">
        <v>1</v>
      </c>
      <c r="AA333">
        <v>6</v>
      </c>
      <c r="AB333">
        <v>24</v>
      </c>
      <c r="AC333">
        <v>32</v>
      </c>
      <c r="AD333">
        <v>9</v>
      </c>
      <c r="AE333">
        <v>27</v>
      </c>
      <c r="AF333">
        <v>19</v>
      </c>
      <c r="AG333">
        <v>308</v>
      </c>
      <c r="AH333">
        <v>299</v>
      </c>
      <c r="AI333">
        <v>50.74</v>
      </c>
    </row>
    <row r="334" spans="1:35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</v>
      </c>
      <c r="H334">
        <v>14</v>
      </c>
      <c r="I334">
        <v>6</v>
      </c>
      <c r="J334">
        <v>8</v>
      </c>
      <c r="K334">
        <v>26</v>
      </c>
      <c r="L334">
        <v>65</v>
      </c>
      <c r="M334">
        <v>71</v>
      </c>
      <c r="N334">
        <v>16.899999999999999</v>
      </c>
      <c r="O334">
        <v>7.04</v>
      </c>
      <c r="P334">
        <v>133</v>
      </c>
      <c r="Q334">
        <v>97</v>
      </c>
      <c r="R334">
        <v>77</v>
      </c>
      <c r="S334">
        <v>38</v>
      </c>
      <c r="T334">
        <v>2</v>
      </c>
      <c r="U334">
        <v>10</v>
      </c>
      <c r="V334">
        <v>10</v>
      </c>
      <c r="W334">
        <v>5</v>
      </c>
      <c r="X334">
        <v>5</v>
      </c>
      <c r="Y334">
        <v>0</v>
      </c>
      <c r="Z334">
        <v>0</v>
      </c>
      <c r="AA334">
        <v>14</v>
      </c>
      <c r="AB334">
        <v>19</v>
      </c>
      <c r="AC334">
        <v>8</v>
      </c>
      <c r="AD334">
        <v>11</v>
      </c>
      <c r="AE334">
        <v>27</v>
      </c>
      <c r="AF334">
        <v>11</v>
      </c>
      <c r="AG334">
        <v>164</v>
      </c>
      <c r="AH334">
        <v>121</v>
      </c>
      <c r="AI334">
        <v>57.54</v>
      </c>
    </row>
    <row r="335" spans="1:35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5</v>
      </c>
      <c r="H335">
        <v>10</v>
      </c>
      <c r="I335">
        <v>6</v>
      </c>
      <c r="J335">
        <v>4</v>
      </c>
      <c r="K335">
        <v>15</v>
      </c>
      <c r="L335">
        <v>62.5</v>
      </c>
      <c r="M335">
        <v>65</v>
      </c>
      <c r="N335">
        <v>7.69</v>
      </c>
      <c r="O335">
        <v>8.36</v>
      </c>
      <c r="P335">
        <v>146</v>
      </c>
      <c r="Q335">
        <v>107</v>
      </c>
      <c r="R335">
        <v>84</v>
      </c>
      <c r="S335">
        <v>44</v>
      </c>
      <c r="T335">
        <v>4</v>
      </c>
      <c r="U335">
        <v>13</v>
      </c>
      <c r="V335">
        <v>26</v>
      </c>
      <c r="W335">
        <v>11</v>
      </c>
      <c r="X335">
        <v>11</v>
      </c>
      <c r="Y335">
        <v>0</v>
      </c>
      <c r="Z335">
        <v>0</v>
      </c>
      <c r="AA335">
        <v>11</v>
      </c>
      <c r="AB335">
        <v>12</v>
      </c>
      <c r="AC335">
        <v>16</v>
      </c>
      <c r="AD335">
        <v>62</v>
      </c>
      <c r="AE335">
        <v>29</v>
      </c>
      <c r="AF335">
        <v>22</v>
      </c>
      <c r="AG335">
        <v>217</v>
      </c>
      <c r="AH335">
        <v>190</v>
      </c>
      <c r="AI335">
        <v>53.32</v>
      </c>
    </row>
    <row r="336" spans="1:35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0</v>
      </c>
      <c r="H336">
        <v>2</v>
      </c>
      <c r="I336">
        <v>1</v>
      </c>
      <c r="J336">
        <v>1</v>
      </c>
      <c r="K336">
        <v>2</v>
      </c>
      <c r="L336">
        <v>33.33</v>
      </c>
      <c r="M336">
        <v>25</v>
      </c>
      <c r="N336">
        <v>0</v>
      </c>
      <c r="O336">
        <v>2.94</v>
      </c>
      <c r="P336">
        <v>41</v>
      </c>
      <c r="Q336">
        <v>35</v>
      </c>
      <c r="R336">
        <v>25</v>
      </c>
      <c r="S336">
        <v>14</v>
      </c>
      <c r="T336">
        <v>3</v>
      </c>
      <c r="U336">
        <v>5</v>
      </c>
      <c r="V336">
        <v>68</v>
      </c>
      <c r="W336">
        <v>17</v>
      </c>
      <c r="X336">
        <v>9</v>
      </c>
      <c r="Y336">
        <v>6</v>
      </c>
      <c r="Z336">
        <v>2</v>
      </c>
      <c r="AA336">
        <v>11</v>
      </c>
      <c r="AB336">
        <v>4</v>
      </c>
      <c r="AC336">
        <v>8</v>
      </c>
      <c r="AD336">
        <v>54</v>
      </c>
      <c r="AE336">
        <v>14</v>
      </c>
      <c r="AF336">
        <v>16</v>
      </c>
      <c r="AG336">
        <v>1</v>
      </c>
      <c r="AH336">
        <v>0</v>
      </c>
      <c r="AI336">
        <v>100</v>
      </c>
    </row>
    <row r="337" spans="1:35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2</v>
      </c>
      <c r="H337">
        <v>1</v>
      </c>
      <c r="I337">
        <v>1</v>
      </c>
      <c r="J337">
        <v>0</v>
      </c>
      <c r="K337">
        <v>3</v>
      </c>
      <c r="L337">
        <v>37.5</v>
      </c>
      <c r="M337">
        <v>31</v>
      </c>
      <c r="N337">
        <v>6.45</v>
      </c>
      <c r="O337">
        <v>3.68</v>
      </c>
      <c r="P337">
        <v>51</v>
      </c>
      <c r="Q337">
        <v>41</v>
      </c>
      <c r="R337">
        <v>34</v>
      </c>
      <c r="S337">
        <v>18</v>
      </c>
      <c r="T337">
        <v>3</v>
      </c>
      <c r="U337">
        <v>6</v>
      </c>
      <c r="V337">
        <v>14</v>
      </c>
      <c r="W337">
        <v>3</v>
      </c>
      <c r="X337">
        <v>2</v>
      </c>
      <c r="Y337">
        <v>0</v>
      </c>
      <c r="Z337">
        <v>1</v>
      </c>
      <c r="AA337">
        <v>6</v>
      </c>
      <c r="AB337">
        <v>12</v>
      </c>
      <c r="AC337">
        <v>5</v>
      </c>
      <c r="AD337">
        <v>24</v>
      </c>
      <c r="AE337">
        <v>14</v>
      </c>
      <c r="AF337">
        <v>9</v>
      </c>
      <c r="AG337">
        <v>101</v>
      </c>
      <c r="AH337">
        <v>87</v>
      </c>
      <c r="AI337">
        <v>53.72</v>
      </c>
    </row>
    <row r="338" spans="1:35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3</v>
      </c>
      <c r="H338">
        <v>5</v>
      </c>
      <c r="I338">
        <v>2</v>
      </c>
      <c r="J338">
        <v>3</v>
      </c>
      <c r="K338">
        <v>8</v>
      </c>
      <c r="L338">
        <v>61.54</v>
      </c>
      <c r="M338">
        <v>30</v>
      </c>
      <c r="N338">
        <v>10</v>
      </c>
      <c r="O338">
        <v>3.2</v>
      </c>
      <c r="P338">
        <v>52</v>
      </c>
      <c r="Q338">
        <v>45</v>
      </c>
      <c r="R338">
        <v>27</v>
      </c>
      <c r="S338">
        <v>15</v>
      </c>
      <c r="T338">
        <v>1</v>
      </c>
      <c r="U338">
        <v>3</v>
      </c>
      <c r="V338">
        <v>4</v>
      </c>
      <c r="W338">
        <v>2</v>
      </c>
      <c r="X338">
        <v>2</v>
      </c>
      <c r="Y338">
        <v>0</v>
      </c>
      <c r="Z338">
        <v>0</v>
      </c>
      <c r="AA338">
        <v>1</v>
      </c>
      <c r="AB338">
        <v>3</v>
      </c>
      <c r="AC338">
        <v>7</v>
      </c>
      <c r="AD338">
        <v>23</v>
      </c>
      <c r="AE338">
        <v>21</v>
      </c>
      <c r="AF338">
        <v>15</v>
      </c>
      <c r="AG338">
        <v>97</v>
      </c>
      <c r="AH338">
        <v>106</v>
      </c>
      <c r="AI338">
        <v>47.78</v>
      </c>
    </row>
    <row r="339" spans="1:35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6</v>
      </c>
      <c r="H339">
        <v>6</v>
      </c>
      <c r="I339">
        <v>3</v>
      </c>
      <c r="J339">
        <v>3</v>
      </c>
      <c r="K339">
        <v>12</v>
      </c>
      <c r="L339">
        <v>63.16</v>
      </c>
      <c r="M339">
        <v>78</v>
      </c>
      <c r="N339">
        <v>7.69</v>
      </c>
      <c r="O339">
        <v>7.24</v>
      </c>
      <c r="P339">
        <v>121</v>
      </c>
      <c r="Q339">
        <v>92</v>
      </c>
      <c r="R339">
        <v>72</v>
      </c>
      <c r="S339">
        <v>40</v>
      </c>
      <c r="T339">
        <v>13</v>
      </c>
      <c r="U339">
        <v>12</v>
      </c>
      <c r="V339">
        <v>13</v>
      </c>
      <c r="W339">
        <v>5</v>
      </c>
      <c r="X339">
        <v>4</v>
      </c>
      <c r="Y339">
        <v>1</v>
      </c>
      <c r="Z339">
        <v>0</v>
      </c>
      <c r="AA339">
        <v>10</v>
      </c>
      <c r="AB339">
        <v>16</v>
      </c>
      <c r="AC339">
        <v>32</v>
      </c>
      <c r="AD339">
        <v>44</v>
      </c>
      <c r="AE339">
        <v>48</v>
      </c>
      <c r="AF339">
        <v>13</v>
      </c>
      <c r="AG339">
        <v>61</v>
      </c>
      <c r="AH339">
        <v>76</v>
      </c>
      <c r="AI339">
        <v>44.53</v>
      </c>
    </row>
    <row r="340" spans="1:35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9</v>
      </c>
      <c r="H340">
        <v>8</v>
      </c>
      <c r="I340">
        <v>4</v>
      </c>
      <c r="J340">
        <v>4</v>
      </c>
      <c r="K340">
        <v>17</v>
      </c>
      <c r="L340">
        <v>65.38</v>
      </c>
      <c r="M340">
        <v>71</v>
      </c>
      <c r="N340">
        <v>12.68</v>
      </c>
      <c r="O340">
        <v>7.75</v>
      </c>
      <c r="P340">
        <v>148</v>
      </c>
      <c r="Q340">
        <v>110</v>
      </c>
      <c r="R340">
        <v>77</v>
      </c>
      <c r="S340">
        <v>36</v>
      </c>
      <c r="T340">
        <v>5</v>
      </c>
      <c r="U340">
        <v>6</v>
      </c>
      <c r="V340">
        <v>34</v>
      </c>
      <c r="W340">
        <v>17</v>
      </c>
      <c r="X340">
        <v>17</v>
      </c>
      <c r="Y340">
        <v>0</v>
      </c>
      <c r="Z340">
        <v>0</v>
      </c>
      <c r="AA340">
        <v>15</v>
      </c>
      <c r="AB340">
        <v>20</v>
      </c>
      <c r="AC340">
        <v>20</v>
      </c>
      <c r="AD340">
        <v>29</v>
      </c>
      <c r="AE340">
        <v>25</v>
      </c>
      <c r="AF340">
        <v>28</v>
      </c>
      <c r="AG340">
        <v>175</v>
      </c>
      <c r="AH340">
        <v>193</v>
      </c>
      <c r="AI340">
        <v>47.55</v>
      </c>
    </row>
    <row r="341" spans="1:35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6</v>
      </c>
      <c r="H341">
        <v>3</v>
      </c>
      <c r="I341">
        <v>2</v>
      </c>
      <c r="J341">
        <v>1</v>
      </c>
      <c r="K341">
        <v>9</v>
      </c>
      <c r="L341">
        <v>52.94</v>
      </c>
      <c r="M341">
        <v>40</v>
      </c>
      <c r="N341">
        <v>15</v>
      </c>
      <c r="O341">
        <v>4.12</v>
      </c>
      <c r="P341">
        <v>72</v>
      </c>
      <c r="Q341">
        <v>58</v>
      </c>
      <c r="R341">
        <v>40</v>
      </c>
      <c r="S341">
        <v>22</v>
      </c>
      <c r="T341">
        <v>3</v>
      </c>
      <c r="U341">
        <v>7</v>
      </c>
      <c r="V341">
        <v>18</v>
      </c>
      <c r="W341">
        <v>5</v>
      </c>
      <c r="X341">
        <v>4</v>
      </c>
      <c r="Y341">
        <v>0</v>
      </c>
      <c r="Z341">
        <v>1</v>
      </c>
      <c r="AA341">
        <v>4</v>
      </c>
      <c r="AB341">
        <v>12</v>
      </c>
      <c r="AC341">
        <v>13</v>
      </c>
      <c r="AD341">
        <v>31</v>
      </c>
      <c r="AE341">
        <v>18</v>
      </c>
      <c r="AF341">
        <v>8</v>
      </c>
      <c r="AG341">
        <v>243</v>
      </c>
      <c r="AH341">
        <v>213</v>
      </c>
      <c r="AI341">
        <v>53.29</v>
      </c>
    </row>
    <row r="342" spans="1:35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2</v>
      </c>
      <c r="H342">
        <v>1</v>
      </c>
      <c r="I342">
        <v>1</v>
      </c>
      <c r="J342">
        <v>0</v>
      </c>
      <c r="K342">
        <v>3</v>
      </c>
      <c r="L342">
        <v>23.08</v>
      </c>
      <c r="M342">
        <v>49</v>
      </c>
      <c r="N342">
        <v>4.08</v>
      </c>
      <c r="O342">
        <v>5.01</v>
      </c>
      <c r="P342">
        <v>89</v>
      </c>
      <c r="Q342">
        <v>70</v>
      </c>
      <c r="R342">
        <v>37</v>
      </c>
      <c r="S342">
        <v>18</v>
      </c>
      <c r="T342">
        <v>6</v>
      </c>
      <c r="U342">
        <v>11</v>
      </c>
      <c r="V342">
        <v>36</v>
      </c>
      <c r="W342">
        <v>11</v>
      </c>
      <c r="X342">
        <v>8</v>
      </c>
      <c r="Y342">
        <v>2</v>
      </c>
      <c r="Z342">
        <v>1</v>
      </c>
      <c r="AA342">
        <v>15</v>
      </c>
      <c r="AB342">
        <v>10</v>
      </c>
      <c r="AC342">
        <v>8</v>
      </c>
      <c r="AD342">
        <v>72</v>
      </c>
      <c r="AE342">
        <v>33</v>
      </c>
      <c r="AF342">
        <v>9</v>
      </c>
      <c r="AG342">
        <v>3</v>
      </c>
      <c r="AH342">
        <v>7</v>
      </c>
      <c r="AI342">
        <v>30</v>
      </c>
    </row>
    <row r="343" spans="1:35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8</v>
      </c>
      <c r="H343">
        <v>8</v>
      </c>
      <c r="I343">
        <v>6</v>
      </c>
      <c r="J343">
        <v>2</v>
      </c>
      <c r="K343">
        <v>16</v>
      </c>
      <c r="L343">
        <v>72.73</v>
      </c>
      <c r="M343">
        <v>53</v>
      </c>
      <c r="N343">
        <v>15.09</v>
      </c>
      <c r="O343">
        <v>5.95</v>
      </c>
      <c r="P343">
        <v>100</v>
      </c>
      <c r="Q343">
        <v>83</v>
      </c>
      <c r="R343">
        <v>57</v>
      </c>
      <c r="S343">
        <v>27</v>
      </c>
      <c r="T343">
        <v>4</v>
      </c>
      <c r="U343">
        <v>8</v>
      </c>
      <c r="V343">
        <v>4</v>
      </c>
      <c r="W343">
        <v>2</v>
      </c>
      <c r="X343">
        <v>2</v>
      </c>
      <c r="Y343">
        <v>0</v>
      </c>
      <c r="Z343">
        <v>0</v>
      </c>
      <c r="AA343">
        <v>5</v>
      </c>
      <c r="AB343">
        <v>20</v>
      </c>
      <c r="AC343">
        <v>18</v>
      </c>
      <c r="AD343">
        <v>31</v>
      </c>
      <c r="AE343">
        <v>39</v>
      </c>
      <c r="AF343">
        <v>9</v>
      </c>
      <c r="AG343">
        <v>162</v>
      </c>
      <c r="AH343">
        <v>158</v>
      </c>
      <c r="AI343">
        <v>50.63</v>
      </c>
    </row>
    <row r="344" spans="1:35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7</v>
      </c>
      <c r="H344">
        <v>13</v>
      </c>
      <c r="I344">
        <v>9</v>
      </c>
      <c r="J344">
        <v>4</v>
      </c>
      <c r="K344">
        <v>20</v>
      </c>
      <c r="L344">
        <v>50</v>
      </c>
      <c r="M344">
        <v>71</v>
      </c>
      <c r="N344">
        <v>9.86</v>
      </c>
      <c r="O344">
        <v>9.36</v>
      </c>
      <c r="P344">
        <v>146</v>
      </c>
      <c r="Q344">
        <v>109</v>
      </c>
      <c r="R344">
        <v>94</v>
      </c>
      <c r="S344">
        <v>45</v>
      </c>
      <c r="T344">
        <v>3</v>
      </c>
      <c r="U344">
        <v>16</v>
      </c>
      <c r="V344">
        <v>22</v>
      </c>
      <c r="W344">
        <v>11</v>
      </c>
      <c r="X344">
        <v>11</v>
      </c>
      <c r="Y344">
        <v>0</v>
      </c>
      <c r="Z344">
        <v>0</v>
      </c>
      <c r="AA344">
        <v>3</v>
      </c>
      <c r="AB344">
        <v>19</v>
      </c>
      <c r="AC344">
        <v>23</v>
      </c>
      <c r="AD344">
        <v>19</v>
      </c>
      <c r="AE344">
        <v>22</v>
      </c>
      <c r="AF344">
        <v>13</v>
      </c>
      <c r="AG344">
        <v>123</v>
      </c>
      <c r="AH344">
        <v>118</v>
      </c>
      <c r="AI344">
        <v>51.04</v>
      </c>
    </row>
    <row r="345" spans="1:35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6</v>
      </c>
      <c r="H345">
        <v>13</v>
      </c>
      <c r="I345">
        <v>5</v>
      </c>
      <c r="J345">
        <v>8</v>
      </c>
      <c r="K345">
        <v>19</v>
      </c>
      <c r="L345">
        <v>54.29</v>
      </c>
      <c r="M345">
        <v>63</v>
      </c>
      <c r="N345">
        <v>9.52</v>
      </c>
      <c r="O345">
        <v>8.09</v>
      </c>
      <c r="P345">
        <v>104</v>
      </c>
      <c r="Q345">
        <v>88</v>
      </c>
      <c r="R345">
        <v>73</v>
      </c>
      <c r="S345">
        <v>42</v>
      </c>
      <c r="T345">
        <v>1</v>
      </c>
      <c r="U345">
        <v>10</v>
      </c>
      <c r="V345">
        <v>4</v>
      </c>
      <c r="W345">
        <v>2</v>
      </c>
      <c r="X345">
        <v>2</v>
      </c>
      <c r="Y345">
        <v>0</v>
      </c>
      <c r="Z345">
        <v>0</v>
      </c>
      <c r="AA345">
        <v>3</v>
      </c>
      <c r="AB345">
        <v>13</v>
      </c>
      <c r="AC345">
        <v>32</v>
      </c>
      <c r="AD345">
        <v>11</v>
      </c>
      <c r="AE345">
        <v>20</v>
      </c>
      <c r="AF345">
        <v>30</v>
      </c>
      <c r="AG345">
        <v>327</v>
      </c>
      <c r="AH345">
        <v>270</v>
      </c>
      <c r="AI345">
        <v>54.77</v>
      </c>
    </row>
    <row r="346" spans="1:35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4</v>
      </c>
      <c r="H346">
        <v>7</v>
      </c>
      <c r="I346">
        <v>4</v>
      </c>
      <c r="J346">
        <v>3</v>
      </c>
      <c r="K346">
        <v>11</v>
      </c>
      <c r="L346">
        <v>91.67</v>
      </c>
      <c r="M346">
        <v>48</v>
      </c>
      <c r="N346">
        <v>8.33</v>
      </c>
      <c r="O346">
        <v>5.15</v>
      </c>
      <c r="P346">
        <v>80</v>
      </c>
      <c r="Q346">
        <v>64</v>
      </c>
      <c r="R346">
        <v>44</v>
      </c>
      <c r="S346">
        <v>26</v>
      </c>
      <c r="T346">
        <v>4</v>
      </c>
      <c r="U346">
        <v>6</v>
      </c>
      <c r="V346">
        <v>6</v>
      </c>
      <c r="W346">
        <v>3</v>
      </c>
      <c r="X346">
        <v>3</v>
      </c>
      <c r="Y346">
        <v>0</v>
      </c>
      <c r="Z346">
        <v>0</v>
      </c>
      <c r="AA346">
        <v>5</v>
      </c>
      <c r="AB346">
        <v>4</v>
      </c>
      <c r="AC346">
        <v>10</v>
      </c>
      <c r="AD346">
        <v>25</v>
      </c>
      <c r="AE346">
        <v>28</v>
      </c>
      <c r="AF346">
        <v>35</v>
      </c>
      <c r="AG346">
        <v>171</v>
      </c>
      <c r="AH346">
        <v>168</v>
      </c>
      <c r="AI346">
        <v>50.44</v>
      </c>
    </row>
    <row r="347" spans="1:35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4</v>
      </c>
      <c r="H347">
        <v>11</v>
      </c>
      <c r="I347">
        <v>5</v>
      </c>
      <c r="J347">
        <v>6</v>
      </c>
      <c r="K347">
        <v>15</v>
      </c>
      <c r="L347">
        <v>65.22</v>
      </c>
      <c r="M347">
        <v>57</v>
      </c>
      <c r="N347">
        <v>7.02</v>
      </c>
      <c r="O347">
        <v>6.51</v>
      </c>
      <c r="P347">
        <v>92</v>
      </c>
      <c r="Q347">
        <v>74</v>
      </c>
      <c r="R347">
        <v>59</v>
      </c>
      <c r="S347">
        <v>30</v>
      </c>
      <c r="T347">
        <v>5</v>
      </c>
      <c r="U347">
        <v>13</v>
      </c>
      <c r="V347">
        <v>51</v>
      </c>
      <c r="W347">
        <v>17</v>
      </c>
      <c r="X347">
        <v>13</v>
      </c>
      <c r="Y347">
        <v>3</v>
      </c>
      <c r="Z347">
        <v>1</v>
      </c>
      <c r="AA347">
        <v>8</v>
      </c>
      <c r="AB347">
        <v>19</v>
      </c>
      <c r="AC347">
        <v>17</v>
      </c>
      <c r="AD347">
        <v>26</v>
      </c>
      <c r="AE347">
        <v>18</v>
      </c>
      <c r="AF347">
        <v>12</v>
      </c>
      <c r="AG347">
        <v>59</v>
      </c>
      <c r="AH347">
        <v>85</v>
      </c>
      <c r="AI347">
        <v>40.97</v>
      </c>
    </row>
    <row r="348" spans="1:35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6</v>
      </c>
      <c r="H348">
        <v>6</v>
      </c>
      <c r="I348">
        <v>4</v>
      </c>
      <c r="J348">
        <v>2</v>
      </c>
      <c r="K348">
        <v>12</v>
      </c>
      <c r="L348">
        <v>52.17</v>
      </c>
      <c r="M348">
        <v>54</v>
      </c>
      <c r="N348">
        <v>11.11</v>
      </c>
      <c r="O348">
        <v>6.65</v>
      </c>
      <c r="P348">
        <v>113</v>
      </c>
      <c r="Q348">
        <v>80</v>
      </c>
      <c r="R348">
        <v>68</v>
      </c>
      <c r="S348">
        <v>36</v>
      </c>
      <c r="T348">
        <v>3</v>
      </c>
      <c r="U348">
        <v>10</v>
      </c>
      <c r="V348">
        <v>31</v>
      </c>
      <c r="W348">
        <v>13</v>
      </c>
      <c r="X348">
        <v>12</v>
      </c>
      <c r="Y348">
        <v>1</v>
      </c>
      <c r="Z348">
        <v>0</v>
      </c>
      <c r="AA348">
        <v>10</v>
      </c>
      <c r="AB348">
        <v>11</v>
      </c>
      <c r="AC348">
        <v>18</v>
      </c>
      <c r="AD348">
        <v>52</v>
      </c>
      <c r="AE348">
        <v>21</v>
      </c>
      <c r="AF348">
        <v>11</v>
      </c>
      <c r="AG348">
        <v>174</v>
      </c>
      <c r="AH348">
        <v>195</v>
      </c>
      <c r="AI348">
        <v>47.15</v>
      </c>
    </row>
    <row r="349" spans="1:35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4</v>
      </c>
      <c r="H349">
        <v>2</v>
      </c>
      <c r="I349">
        <v>2</v>
      </c>
      <c r="J349">
        <v>0</v>
      </c>
      <c r="K349">
        <v>6</v>
      </c>
      <c r="L349">
        <v>66.67</v>
      </c>
      <c r="M349">
        <v>43</v>
      </c>
      <c r="N349">
        <v>9.3000000000000007</v>
      </c>
      <c r="O349">
        <v>3.68</v>
      </c>
      <c r="P349">
        <v>78</v>
      </c>
      <c r="Q349">
        <v>64</v>
      </c>
      <c r="R349">
        <v>31</v>
      </c>
      <c r="S349">
        <v>16</v>
      </c>
      <c r="T349">
        <v>4</v>
      </c>
      <c r="U349">
        <v>7</v>
      </c>
      <c r="V349">
        <v>60</v>
      </c>
      <c r="W349">
        <v>17</v>
      </c>
      <c r="X349">
        <v>10</v>
      </c>
      <c r="Y349">
        <v>6</v>
      </c>
      <c r="Z349">
        <v>1</v>
      </c>
      <c r="AA349">
        <v>17</v>
      </c>
      <c r="AB349">
        <v>8</v>
      </c>
      <c r="AC349">
        <v>8</v>
      </c>
      <c r="AD349">
        <v>70</v>
      </c>
      <c r="AE349">
        <v>32</v>
      </c>
      <c r="AF349">
        <v>12</v>
      </c>
      <c r="AG349">
        <v>162</v>
      </c>
      <c r="AH349">
        <v>145</v>
      </c>
      <c r="AI349">
        <v>52.77</v>
      </c>
    </row>
    <row r="350" spans="1:35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5</v>
      </c>
      <c r="H350">
        <v>4</v>
      </c>
      <c r="I350">
        <v>3</v>
      </c>
      <c r="J350">
        <v>1</v>
      </c>
      <c r="K350">
        <v>9</v>
      </c>
      <c r="L350">
        <v>90</v>
      </c>
      <c r="M350">
        <v>35</v>
      </c>
      <c r="N350">
        <v>14.29</v>
      </c>
      <c r="O350">
        <v>3.51</v>
      </c>
      <c r="P350">
        <v>55</v>
      </c>
      <c r="Q350">
        <v>45</v>
      </c>
      <c r="R350">
        <v>26</v>
      </c>
      <c r="S350">
        <v>14</v>
      </c>
      <c r="T350">
        <v>0</v>
      </c>
      <c r="U350">
        <v>4</v>
      </c>
      <c r="V350">
        <v>8</v>
      </c>
      <c r="W350">
        <v>4</v>
      </c>
      <c r="X350">
        <v>4</v>
      </c>
      <c r="Y350">
        <v>0</v>
      </c>
      <c r="Z350">
        <v>0</v>
      </c>
      <c r="AA350">
        <v>1</v>
      </c>
      <c r="AB350">
        <v>8</v>
      </c>
      <c r="AC350">
        <v>1</v>
      </c>
      <c r="AD350">
        <v>13</v>
      </c>
      <c r="AE350">
        <v>22</v>
      </c>
      <c r="AF350">
        <v>11</v>
      </c>
      <c r="AG350">
        <v>6</v>
      </c>
      <c r="AH350">
        <v>2</v>
      </c>
      <c r="AI350">
        <v>75</v>
      </c>
    </row>
    <row r="351" spans="1:35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9</v>
      </c>
      <c r="H351">
        <v>10</v>
      </c>
      <c r="I351">
        <v>4</v>
      </c>
      <c r="J351">
        <v>6</v>
      </c>
      <c r="K351">
        <v>19</v>
      </c>
      <c r="L351">
        <v>70.37</v>
      </c>
      <c r="M351">
        <v>42</v>
      </c>
      <c r="N351">
        <v>21.43</v>
      </c>
      <c r="O351">
        <v>5.87</v>
      </c>
      <c r="P351">
        <v>78</v>
      </c>
      <c r="Q351">
        <v>61</v>
      </c>
      <c r="R351">
        <v>50</v>
      </c>
      <c r="S351">
        <v>30</v>
      </c>
      <c r="T351">
        <v>7</v>
      </c>
      <c r="U351">
        <v>8</v>
      </c>
      <c r="V351">
        <v>16</v>
      </c>
      <c r="W351">
        <v>8</v>
      </c>
      <c r="X351">
        <v>8</v>
      </c>
      <c r="Y351">
        <v>0</v>
      </c>
      <c r="Z351">
        <v>0</v>
      </c>
      <c r="AA351">
        <v>9</v>
      </c>
      <c r="AB351">
        <v>11</v>
      </c>
      <c r="AC351">
        <v>12</v>
      </c>
      <c r="AD351">
        <v>72</v>
      </c>
      <c r="AE351">
        <v>67</v>
      </c>
      <c r="AF351">
        <v>24</v>
      </c>
      <c r="AG351">
        <v>75</v>
      </c>
      <c r="AH351">
        <v>120</v>
      </c>
      <c r="AI351">
        <v>38.46</v>
      </c>
    </row>
    <row r="352" spans="1:35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</v>
      </c>
      <c r="H352">
        <v>15</v>
      </c>
      <c r="I352">
        <v>10</v>
      </c>
      <c r="J352">
        <v>5</v>
      </c>
      <c r="K352">
        <v>27</v>
      </c>
      <c r="L352">
        <v>79.41</v>
      </c>
      <c r="M352">
        <v>72</v>
      </c>
      <c r="N352">
        <v>16.670000000000002</v>
      </c>
      <c r="O352">
        <v>8.17</v>
      </c>
      <c r="P352">
        <v>135</v>
      </c>
      <c r="Q352">
        <v>109</v>
      </c>
      <c r="R352">
        <v>71</v>
      </c>
      <c r="S352">
        <v>30</v>
      </c>
      <c r="T352">
        <v>4</v>
      </c>
      <c r="U352">
        <v>19</v>
      </c>
      <c r="V352">
        <v>17</v>
      </c>
      <c r="W352">
        <v>6</v>
      </c>
      <c r="X352">
        <v>5</v>
      </c>
      <c r="Y352">
        <v>1</v>
      </c>
      <c r="Z352">
        <v>0</v>
      </c>
      <c r="AA352">
        <v>4</v>
      </c>
      <c r="AB352">
        <v>11</v>
      </c>
      <c r="AC352">
        <v>16</v>
      </c>
      <c r="AD352">
        <v>20</v>
      </c>
      <c r="AE352">
        <v>48</v>
      </c>
      <c r="AF352">
        <v>31</v>
      </c>
      <c r="AG352">
        <v>87</v>
      </c>
      <c r="AH352">
        <v>114</v>
      </c>
      <c r="AI352">
        <v>43.28</v>
      </c>
    </row>
    <row r="353" spans="1:35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3</v>
      </c>
      <c r="H353">
        <v>7</v>
      </c>
      <c r="I353">
        <v>6</v>
      </c>
      <c r="J353">
        <v>1</v>
      </c>
      <c r="K353">
        <v>10</v>
      </c>
      <c r="L353">
        <v>62.5</v>
      </c>
      <c r="M353">
        <v>38</v>
      </c>
      <c r="N353">
        <v>7.89</v>
      </c>
      <c r="O353">
        <v>4.6399999999999997</v>
      </c>
      <c r="P353">
        <v>78</v>
      </c>
      <c r="Q353">
        <v>60</v>
      </c>
      <c r="R353">
        <v>43</v>
      </c>
      <c r="S353">
        <v>23</v>
      </c>
      <c r="T353">
        <v>1</v>
      </c>
      <c r="U353">
        <v>4</v>
      </c>
      <c r="V353">
        <v>19</v>
      </c>
      <c r="W353">
        <v>8</v>
      </c>
      <c r="X353">
        <v>7</v>
      </c>
      <c r="Y353">
        <v>1</v>
      </c>
      <c r="Z353">
        <v>0</v>
      </c>
      <c r="AA353">
        <v>6</v>
      </c>
      <c r="AB353">
        <v>7</v>
      </c>
      <c r="AC353">
        <v>7</v>
      </c>
      <c r="AD353">
        <v>20</v>
      </c>
      <c r="AE353">
        <v>36</v>
      </c>
      <c r="AF353">
        <v>15</v>
      </c>
      <c r="AG353">
        <v>38</v>
      </c>
      <c r="AH353">
        <v>44</v>
      </c>
      <c r="AI353">
        <v>46.34</v>
      </c>
    </row>
    <row r="354" spans="1:35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1</v>
      </c>
      <c r="H354">
        <v>6</v>
      </c>
      <c r="I354">
        <v>5</v>
      </c>
      <c r="J354">
        <v>1</v>
      </c>
      <c r="K354">
        <v>7</v>
      </c>
      <c r="L354">
        <v>87.5</v>
      </c>
      <c r="M354">
        <v>21</v>
      </c>
      <c r="N354">
        <v>4.76</v>
      </c>
      <c r="O354">
        <v>2.1800000000000002</v>
      </c>
      <c r="P354">
        <v>43</v>
      </c>
      <c r="Q354">
        <v>31</v>
      </c>
      <c r="R354">
        <v>26</v>
      </c>
      <c r="S354">
        <v>15</v>
      </c>
      <c r="T354">
        <v>2</v>
      </c>
      <c r="U354">
        <v>4</v>
      </c>
      <c r="V354">
        <v>10</v>
      </c>
      <c r="W354">
        <v>5</v>
      </c>
      <c r="X354">
        <v>5</v>
      </c>
      <c r="Y354">
        <v>0</v>
      </c>
      <c r="Z354">
        <v>0</v>
      </c>
      <c r="AA354">
        <v>8</v>
      </c>
      <c r="AB354">
        <v>12</v>
      </c>
      <c r="AC354">
        <v>8</v>
      </c>
      <c r="AD354">
        <v>101</v>
      </c>
      <c r="AE354">
        <v>40</v>
      </c>
      <c r="AF354">
        <v>12</v>
      </c>
      <c r="AG354">
        <v>1</v>
      </c>
      <c r="AH354">
        <v>7</v>
      </c>
      <c r="AI354">
        <v>12.5</v>
      </c>
    </row>
    <row r="355" spans="1:35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3</v>
      </c>
      <c r="H355">
        <v>8</v>
      </c>
      <c r="I355">
        <v>3</v>
      </c>
      <c r="J355">
        <v>5</v>
      </c>
      <c r="K355">
        <v>11</v>
      </c>
      <c r="L355">
        <v>64.709999999999994</v>
      </c>
      <c r="M355">
        <v>77</v>
      </c>
      <c r="N355">
        <v>3.9</v>
      </c>
      <c r="O355">
        <v>5.25</v>
      </c>
      <c r="P355">
        <v>127</v>
      </c>
      <c r="Q355">
        <v>101</v>
      </c>
      <c r="R355">
        <v>51</v>
      </c>
      <c r="S355">
        <v>23</v>
      </c>
      <c r="T355">
        <v>4</v>
      </c>
      <c r="U355">
        <v>11</v>
      </c>
      <c r="V355">
        <v>22</v>
      </c>
      <c r="W355">
        <v>11</v>
      </c>
      <c r="X355">
        <v>11</v>
      </c>
      <c r="Y355">
        <v>0</v>
      </c>
      <c r="Z355">
        <v>0</v>
      </c>
      <c r="AA355">
        <v>6</v>
      </c>
      <c r="AB355">
        <v>11</v>
      </c>
      <c r="AC355">
        <v>8</v>
      </c>
      <c r="AD355">
        <v>67</v>
      </c>
      <c r="AE355">
        <v>9</v>
      </c>
      <c r="AF355">
        <v>23</v>
      </c>
      <c r="AG355">
        <v>206</v>
      </c>
      <c r="AH355">
        <v>211</v>
      </c>
      <c r="AI355">
        <v>49.4</v>
      </c>
    </row>
    <row r="356" spans="1:35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4</v>
      </c>
      <c r="H356">
        <v>16</v>
      </c>
      <c r="I356">
        <v>6</v>
      </c>
      <c r="J356">
        <v>10</v>
      </c>
      <c r="K356">
        <v>20</v>
      </c>
      <c r="L356">
        <v>52.63</v>
      </c>
      <c r="M356">
        <v>89</v>
      </c>
      <c r="N356">
        <v>4.49</v>
      </c>
      <c r="O356">
        <v>8.66</v>
      </c>
      <c r="P356">
        <v>156</v>
      </c>
      <c r="Q356">
        <v>116</v>
      </c>
      <c r="R356">
        <v>76</v>
      </c>
      <c r="S356">
        <v>40</v>
      </c>
      <c r="T356">
        <v>4</v>
      </c>
      <c r="U356">
        <v>16</v>
      </c>
      <c r="V356">
        <v>14</v>
      </c>
      <c r="W356">
        <v>7</v>
      </c>
      <c r="X356">
        <v>7</v>
      </c>
      <c r="Y356">
        <v>0</v>
      </c>
      <c r="Z356">
        <v>0</v>
      </c>
      <c r="AA356">
        <v>4</v>
      </c>
      <c r="AB356">
        <v>14</v>
      </c>
      <c r="AC356">
        <v>26</v>
      </c>
      <c r="AD356">
        <v>12</v>
      </c>
      <c r="AE356">
        <v>26</v>
      </c>
      <c r="AF356">
        <v>22</v>
      </c>
      <c r="AG356">
        <v>353</v>
      </c>
      <c r="AH356">
        <v>318</v>
      </c>
      <c r="AI356">
        <v>52.61</v>
      </c>
    </row>
    <row r="357" spans="1:35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6</v>
      </c>
      <c r="H357">
        <v>4</v>
      </c>
      <c r="I357">
        <v>3</v>
      </c>
      <c r="J357">
        <v>1</v>
      </c>
      <c r="K357">
        <v>10</v>
      </c>
      <c r="L357">
        <v>55.56</v>
      </c>
      <c r="M357">
        <v>54</v>
      </c>
      <c r="N357">
        <v>11.11</v>
      </c>
      <c r="O357">
        <v>5.17</v>
      </c>
      <c r="P357">
        <v>104</v>
      </c>
      <c r="Q357">
        <v>76</v>
      </c>
      <c r="R357">
        <v>51</v>
      </c>
      <c r="S357">
        <v>19</v>
      </c>
      <c r="T357">
        <v>2</v>
      </c>
      <c r="U357">
        <v>14</v>
      </c>
      <c r="V357">
        <v>26</v>
      </c>
      <c r="W357">
        <v>13</v>
      </c>
      <c r="X357">
        <v>13</v>
      </c>
      <c r="Y357">
        <v>0</v>
      </c>
      <c r="Z357">
        <v>0</v>
      </c>
      <c r="AA357">
        <v>7</v>
      </c>
      <c r="AB357">
        <v>11</v>
      </c>
      <c r="AC357">
        <v>7</v>
      </c>
      <c r="AD357">
        <v>83</v>
      </c>
      <c r="AE357">
        <v>25</v>
      </c>
      <c r="AF357">
        <v>16</v>
      </c>
      <c r="AG357">
        <v>135</v>
      </c>
      <c r="AH357">
        <v>123</v>
      </c>
      <c r="AI357">
        <v>52.33</v>
      </c>
    </row>
    <row r="358" spans="1:35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5</v>
      </c>
      <c r="H358">
        <v>12</v>
      </c>
      <c r="I358">
        <v>8</v>
      </c>
      <c r="J358">
        <v>4</v>
      </c>
      <c r="K358">
        <v>17</v>
      </c>
      <c r="L358">
        <v>62.96</v>
      </c>
      <c r="M358">
        <v>57</v>
      </c>
      <c r="N358">
        <v>8.77</v>
      </c>
      <c r="O358">
        <v>6.31</v>
      </c>
      <c r="P358">
        <v>105</v>
      </c>
      <c r="Q358">
        <v>80</v>
      </c>
      <c r="R358">
        <v>56</v>
      </c>
      <c r="S358">
        <v>34</v>
      </c>
      <c r="T358">
        <v>3</v>
      </c>
      <c r="U358">
        <v>6</v>
      </c>
      <c r="V358">
        <v>4</v>
      </c>
      <c r="W358">
        <v>2</v>
      </c>
      <c r="X358">
        <v>2</v>
      </c>
      <c r="Y358">
        <v>0</v>
      </c>
      <c r="Z358">
        <v>0</v>
      </c>
      <c r="AA358">
        <v>5</v>
      </c>
      <c r="AB358">
        <v>22</v>
      </c>
      <c r="AC358">
        <v>16</v>
      </c>
      <c r="AD358">
        <v>8</v>
      </c>
      <c r="AE358">
        <v>29</v>
      </c>
      <c r="AF358">
        <v>22</v>
      </c>
      <c r="AG358">
        <v>252</v>
      </c>
      <c r="AH358">
        <v>202</v>
      </c>
      <c r="AI358">
        <v>55.51</v>
      </c>
    </row>
    <row r="359" spans="1:35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7</v>
      </c>
      <c r="H359">
        <v>16</v>
      </c>
      <c r="I359">
        <v>10</v>
      </c>
      <c r="J359">
        <v>6</v>
      </c>
      <c r="K359">
        <v>23</v>
      </c>
      <c r="L359">
        <v>69.7</v>
      </c>
      <c r="M359">
        <v>76</v>
      </c>
      <c r="N359">
        <v>9.2100000000000009</v>
      </c>
      <c r="O359">
        <v>8.0399999999999991</v>
      </c>
      <c r="P359">
        <v>144</v>
      </c>
      <c r="Q359">
        <v>116</v>
      </c>
      <c r="R359">
        <v>68</v>
      </c>
      <c r="S359">
        <v>30</v>
      </c>
      <c r="T359">
        <v>8</v>
      </c>
      <c r="U359">
        <v>10</v>
      </c>
      <c r="V359">
        <v>8</v>
      </c>
      <c r="W359">
        <v>4</v>
      </c>
      <c r="X359">
        <v>4</v>
      </c>
      <c r="Y359">
        <v>0</v>
      </c>
      <c r="Z359">
        <v>0</v>
      </c>
      <c r="AA359">
        <v>6</v>
      </c>
      <c r="AB359">
        <v>20</v>
      </c>
      <c r="AC359">
        <v>15</v>
      </c>
      <c r="AD359">
        <v>13</v>
      </c>
      <c r="AE359">
        <v>33</v>
      </c>
      <c r="AF359">
        <v>8</v>
      </c>
      <c r="AG359">
        <v>198</v>
      </c>
      <c r="AH359">
        <v>182</v>
      </c>
      <c r="AI359">
        <v>52.11</v>
      </c>
    </row>
    <row r="360" spans="1:35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7</v>
      </c>
      <c r="H360">
        <v>16</v>
      </c>
      <c r="I360">
        <v>9</v>
      </c>
      <c r="J360">
        <v>7</v>
      </c>
      <c r="K360">
        <v>23</v>
      </c>
      <c r="L360">
        <v>67.650000000000006</v>
      </c>
      <c r="M360">
        <v>68</v>
      </c>
      <c r="N360">
        <v>10.29</v>
      </c>
      <c r="O360">
        <v>9.41</v>
      </c>
      <c r="P360">
        <v>126</v>
      </c>
      <c r="Q360">
        <v>101</v>
      </c>
      <c r="R360">
        <v>86</v>
      </c>
      <c r="S360">
        <v>46</v>
      </c>
      <c r="T360">
        <v>4</v>
      </c>
      <c r="U360">
        <v>13</v>
      </c>
      <c r="V360">
        <v>6</v>
      </c>
      <c r="W360">
        <v>3</v>
      </c>
      <c r="X360">
        <v>3</v>
      </c>
      <c r="Y360">
        <v>0</v>
      </c>
      <c r="Z360">
        <v>0</v>
      </c>
      <c r="AA360">
        <v>8</v>
      </c>
      <c r="AB360">
        <v>13</v>
      </c>
      <c r="AC360">
        <v>19</v>
      </c>
      <c r="AD360">
        <v>58</v>
      </c>
      <c r="AE360">
        <v>70</v>
      </c>
      <c r="AF360">
        <v>18</v>
      </c>
      <c r="AG360">
        <v>50</v>
      </c>
      <c r="AH360">
        <v>65</v>
      </c>
      <c r="AI360">
        <v>43.48</v>
      </c>
    </row>
    <row r="361" spans="1:35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15</v>
      </c>
      <c r="H361">
        <v>16</v>
      </c>
      <c r="I361">
        <v>11</v>
      </c>
      <c r="J361">
        <v>5</v>
      </c>
      <c r="K361">
        <v>31</v>
      </c>
      <c r="L361">
        <v>72.09</v>
      </c>
      <c r="M361">
        <v>111</v>
      </c>
      <c r="N361">
        <v>13.51</v>
      </c>
      <c r="O361">
        <v>11.24</v>
      </c>
      <c r="P361">
        <v>182</v>
      </c>
      <c r="Q361">
        <v>151</v>
      </c>
      <c r="R361">
        <v>111</v>
      </c>
      <c r="S361">
        <v>50</v>
      </c>
      <c r="T361">
        <v>10</v>
      </c>
      <c r="U361">
        <v>18</v>
      </c>
      <c r="V361">
        <v>18</v>
      </c>
      <c r="W361">
        <v>9</v>
      </c>
      <c r="X361">
        <v>9</v>
      </c>
      <c r="Y361">
        <v>0</v>
      </c>
      <c r="Z361">
        <v>0</v>
      </c>
      <c r="AA361">
        <v>14</v>
      </c>
      <c r="AB361">
        <v>23</v>
      </c>
      <c r="AC361">
        <v>31</v>
      </c>
      <c r="AD361">
        <v>41</v>
      </c>
      <c r="AE361">
        <v>17</v>
      </c>
      <c r="AF361">
        <v>20</v>
      </c>
      <c r="AG361">
        <v>432</v>
      </c>
      <c r="AH361">
        <v>307</v>
      </c>
      <c r="AI361">
        <v>58.46</v>
      </c>
    </row>
    <row r="362" spans="1:35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6</v>
      </c>
      <c r="H362">
        <v>3</v>
      </c>
      <c r="I362">
        <v>3</v>
      </c>
      <c r="J362">
        <v>0</v>
      </c>
      <c r="K362">
        <v>9</v>
      </c>
      <c r="L362">
        <v>52.94</v>
      </c>
      <c r="M362">
        <v>30</v>
      </c>
      <c r="N362">
        <v>20</v>
      </c>
      <c r="O362">
        <v>3.67</v>
      </c>
      <c r="P362">
        <v>67</v>
      </c>
      <c r="Q362">
        <v>53</v>
      </c>
      <c r="R362">
        <v>38</v>
      </c>
      <c r="S362">
        <v>18</v>
      </c>
      <c r="T362">
        <v>4</v>
      </c>
      <c r="U362">
        <v>2</v>
      </c>
      <c r="V362">
        <v>6</v>
      </c>
      <c r="W362">
        <v>3</v>
      </c>
      <c r="X362">
        <v>3</v>
      </c>
      <c r="Y362">
        <v>0</v>
      </c>
      <c r="Z362">
        <v>0</v>
      </c>
      <c r="AA362">
        <v>4</v>
      </c>
      <c r="AB362">
        <v>12</v>
      </c>
      <c r="AC362">
        <v>21</v>
      </c>
      <c r="AD362">
        <v>8</v>
      </c>
      <c r="AE362">
        <v>26</v>
      </c>
      <c r="AF362">
        <v>26</v>
      </c>
      <c r="AG362">
        <v>4</v>
      </c>
      <c r="AH362">
        <v>8</v>
      </c>
      <c r="AI362">
        <v>33.33</v>
      </c>
    </row>
    <row r="363" spans="1:35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4</v>
      </c>
      <c r="H363">
        <v>4</v>
      </c>
      <c r="I363">
        <v>3</v>
      </c>
      <c r="J363">
        <v>1</v>
      </c>
      <c r="K363">
        <v>8</v>
      </c>
      <c r="L363">
        <v>88.89</v>
      </c>
      <c r="M363">
        <v>17</v>
      </c>
      <c r="N363">
        <v>23.53</v>
      </c>
      <c r="O363">
        <v>1.47</v>
      </c>
      <c r="P363">
        <v>35</v>
      </c>
      <c r="Q363">
        <v>21</v>
      </c>
      <c r="R363">
        <v>23</v>
      </c>
      <c r="S363">
        <v>8</v>
      </c>
      <c r="T363">
        <v>1</v>
      </c>
      <c r="U363">
        <v>3</v>
      </c>
      <c r="V363">
        <v>6</v>
      </c>
      <c r="W363">
        <v>3</v>
      </c>
      <c r="X363">
        <v>3</v>
      </c>
      <c r="Y363">
        <v>0</v>
      </c>
      <c r="Z363">
        <v>0</v>
      </c>
      <c r="AA363">
        <v>3</v>
      </c>
      <c r="AB363">
        <v>13</v>
      </c>
      <c r="AC363">
        <v>8</v>
      </c>
      <c r="AD363">
        <v>8</v>
      </c>
      <c r="AE363">
        <v>23</v>
      </c>
      <c r="AF363">
        <v>6</v>
      </c>
      <c r="AG363">
        <v>0</v>
      </c>
      <c r="AH363">
        <v>0</v>
      </c>
      <c r="AI363" t="s">
        <v>58</v>
      </c>
    </row>
    <row r="364" spans="1:35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8</v>
      </c>
      <c r="H364">
        <v>12</v>
      </c>
      <c r="I364">
        <v>9</v>
      </c>
      <c r="J364">
        <v>3</v>
      </c>
      <c r="K364">
        <v>20</v>
      </c>
      <c r="L364">
        <v>66.67</v>
      </c>
      <c r="M364">
        <v>46</v>
      </c>
      <c r="N364">
        <v>17.39</v>
      </c>
      <c r="O364">
        <v>7.06</v>
      </c>
      <c r="P364">
        <v>88</v>
      </c>
      <c r="Q364">
        <v>81</v>
      </c>
      <c r="R364">
        <v>53</v>
      </c>
      <c r="S364">
        <v>29</v>
      </c>
      <c r="T364">
        <v>5</v>
      </c>
      <c r="U364">
        <v>5</v>
      </c>
      <c r="V364">
        <v>20</v>
      </c>
      <c r="W364">
        <v>10</v>
      </c>
      <c r="X364">
        <v>10</v>
      </c>
      <c r="Y364">
        <v>0</v>
      </c>
      <c r="Z364">
        <v>0</v>
      </c>
      <c r="AA364">
        <v>9</v>
      </c>
      <c r="AB364">
        <v>13</v>
      </c>
      <c r="AC364">
        <v>14</v>
      </c>
      <c r="AD364">
        <v>49</v>
      </c>
      <c r="AE364">
        <v>31</v>
      </c>
      <c r="AF364">
        <v>11</v>
      </c>
      <c r="AG364">
        <v>17</v>
      </c>
      <c r="AH364">
        <v>35</v>
      </c>
      <c r="AI364">
        <v>32.69</v>
      </c>
    </row>
    <row r="365" spans="1:35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1</v>
      </c>
      <c r="H365">
        <v>2</v>
      </c>
      <c r="I365">
        <v>1</v>
      </c>
      <c r="J365">
        <v>1</v>
      </c>
      <c r="K365">
        <v>3</v>
      </c>
      <c r="L365">
        <v>75</v>
      </c>
      <c r="M365">
        <v>22</v>
      </c>
      <c r="N365">
        <v>4.55</v>
      </c>
      <c r="O365">
        <v>3.03</v>
      </c>
      <c r="P365">
        <v>49</v>
      </c>
      <c r="Q365">
        <v>35</v>
      </c>
      <c r="R365">
        <v>27</v>
      </c>
      <c r="S365">
        <v>21</v>
      </c>
      <c r="T365">
        <v>2</v>
      </c>
      <c r="U365">
        <v>7</v>
      </c>
      <c r="V365">
        <v>6</v>
      </c>
      <c r="W365">
        <v>3</v>
      </c>
      <c r="X365">
        <v>3</v>
      </c>
      <c r="Y365">
        <v>0</v>
      </c>
      <c r="Z365">
        <v>0</v>
      </c>
      <c r="AA365">
        <v>0</v>
      </c>
      <c r="AB365">
        <v>1</v>
      </c>
      <c r="AC365">
        <v>8</v>
      </c>
      <c r="AD365">
        <v>31</v>
      </c>
      <c r="AE365">
        <v>23</v>
      </c>
      <c r="AF365">
        <v>10</v>
      </c>
      <c r="AG365">
        <v>47</v>
      </c>
      <c r="AH365">
        <v>50</v>
      </c>
      <c r="AI365">
        <v>48.45</v>
      </c>
    </row>
    <row r="366" spans="1:35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6</v>
      </c>
      <c r="H366">
        <v>9</v>
      </c>
      <c r="I366">
        <v>6</v>
      </c>
      <c r="J366">
        <v>3</v>
      </c>
      <c r="K366">
        <v>15</v>
      </c>
      <c r="L366">
        <v>62.5</v>
      </c>
      <c r="M366">
        <v>63</v>
      </c>
      <c r="N366">
        <v>9.52</v>
      </c>
      <c r="O366">
        <v>7.39</v>
      </c>
      <c r="P366">
        <v>132</v>
      </c>
      <c r="Q366">
        <v>97</v>
      </c>
      <c r="R366">
        <v>83</v>
      </c>
      <c r="S366">
        <v>33</v>
      </c>
      <c r="T366">
        <v>1</v>
      </c>
      <c r="U366">
        <v>10</v>
      </c>
      <c r="V366">
        <v>20</v>
      </c>
      <c r="W366">
        <v>10</v>
      </c>
      <c r="X366">
        <v>10</v>
      </c>
      <c r="Y366">
        <v>0</v>
      </c>
      <c r="Z366">
        <v>0</v>
      </c>
      <c r="AA366">
        <v>8</v>
      </c>
      <c r="AB366">
        <v>20</v>
      </c>
      <c r="AC366">
        <v>12</v>
      </c>
      <c r="AD366">
        <v>28</v>
      </c>
      <c r="AE366">
        <v>28</v>
      </c>
      <c r="AF366">
        <v>16</v>
      </c>
      <c r="AG366">
        <v>148</v>
      </c>
      <c r="AH366">
        <v>138</v>
      </c>
      <c r="AI366">
        <v>51.75</v>
      </c>
    </row>
    <row r="367" spans="1:35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3</v>
      </c>
      <c r="H367">
        <v>1</v>
      </c>
      <c r="I367">
        <v>1</v>
      </c>
      <c r="J367">
        <v>0</v>
      </c>
      <c r="K367">
        <v>4</v>
      </c>
      <c r="L367">
        <v>50</v>
      </c>
      <c r="M367">
        <v>40</v>
      </c>
      <c r="N367">
        <v>7.5</v>
      </c>
      <c r="O367">
        <v>5.75</v>
      </c>
      <c r="P367">
        <v>79</v>
      </c>
      <c r="Q367">
        <v>61</v>
      </c>
      <c r="R367">
        <v>51</v>
      </c>
      <c r="S367">
        <v>23</v>
      </c>
      <c r="T367">
        <v>4</v>
      </c>
      <c r="U367">
        <v>10</v>
      </c>
      <c r="V367">
        <v>18</v>
      </c>
      <c r="W367">
        <v>9</v>
      </c>
      <c r="X367">
        <v>9</v>
      </c>
      <c r="Y367">
        <v>0</v>
      </c>
      <c r="Z367">
        <v>0</v>
      </c>
      <c r="AA367">
        <v>9</v>
      </c>
      <c r="AB367">
        <v>8</v>
      </c>
      <c r="AC367">
        <v>17</v>
      </c>
      <c r="AD367">
        <v>34</v>
      </c>
      <c r="AE367">
        <v>12</v>
      </c>
      <c r="AF367">
        <v>20</v>
      </c>
      <c r="AG367">
        <v>6</v>
      </c>
      <c r="AH367">
        <v>14</v>
      </c>
      <c r="AI367">
        <v>30</v>
      </c>
    </row>
    <row r="368" spans="1:35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9</v>
      </c>
      <c r="H368">
        <v>6</v>
      </c>
      <c r="I368">
        <v>4</v>
      </c>
      <c r="J368">
        <v>2</v>
      </c>
      <c r="K368">
        <v>15</v>
      </c>
      <c r="L368">
        <v>65.22</v>
      </c>
      <c r="M368">
        <v>86</v>
      </c>
      <c r="N368">
        <v>10.47</v>
      </c>
      <c r="O368">
        <v>7.01</v>
      </c>
      <c r="P368">
        <v>160</v>
      </c>
      <c r="Q368">
        <v>121</v>
      </c>
      <c r="R368">
        <v>76</v>
      </c>
      <c r="S368">
        <v>27</v>
      </c>
      <c r="T368">
        <v>3</v>
      </c>
      <c r="U368">
        <v>15</v>
      </c>
      <c r="V368">
        <v>14</v>
      </c>
      <c r="W368">
        <v>7</v>
      </c>
      <c r="X368">
        <v>7</v>
      </c>
      <c r="Y368">
        <v>0</v>
      </c>
      <c r="Z368">
        <v>0</v>
      </c>
      <c r="AA368">
        <v>6</v>
      </c>
      <c r="AB368">
        <v>7</v>
      </c>
      <c r="AC368">
        <v>13</v>
      </c>
      <c r="AD368">
        <v>37</v>
      </c>
      <c r="AE368">
        <v>16</v>
      </c>
      <c r="AF368">
        <v>10</v>
      </c>
      <c r="AG368">
        <v>162</v>
      </c>
      <c r="AH368">
        <v>164</v>
      </c>
      <c r="AI368">
        <v>49.69</v>
      </c>
    </row>
    <row r="369" spans="1:35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5</v>
      </c>
      <c r="H369">
        <v>5</v>
      </c>
      <c r="I369">
        <v>2</v>
      </c>
      <c r="J369">
        <v>3</v>
      </c>
      <c r="K369">
        <v>10</v>
      </c>
      <c r="L369">
        <v>66.67</v>
      </c>
      <c r="M369">
        <v>40</v>
      </c>
      <c r="N369">
        <v>12.5</v>
      </c>
      <c r="O369">
        <v>5.43</v>
      </c>
      <c r="P369">
        <v>79</v>
      </c>
      <c r="Q369">
        <v>61</v>
      </c>
      <c r="R369">
        <v>55</v>
      </c>
      <c r="S369">
        <v>32</v>
      </c>
      <c r="T369">
        <v>5</v>
      </c>
      <c r="U369">
        <v>13</v>
      </c>
      <c r="V369">
        <v>59</v>
      </c>
      <c r="W369">
        <v>17</v>
      </c>
      <c r="X369">
        <v>11</v>
      </c>
      <c r="Y369">
        <v>5</v>
      </c>
      <c r="Z369">
        <v>1</v>
      </c>
      <c r="AA369">
        <v>15</v>
      </c>
      <c r="AB369">
        <v>14</v>
      </c>
      <c r="AC369">
        <v>5</v>
      </c>
      <c r="AD369">
        <v>129</v>
      </c>
      <c r="AE369">
        <v>58</v>
      </c>
      <c r="AF369">
        <v>20</v>
      </c>
      <c r="AG369">
        <v>20</v>
      </c>
      <c r="AH369">
        <v>30</v>
      </c>
      <c r="AI369">
        <v>40</v>
      </c>
    </row>
    <row r="370" spans="1:35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3</v>
      </c>
      <c r="H370">
        <v>3</v>
      </c>
      <c r="I370">
        <v>1</v>
      </c>
      <c r="J370">
        <v>2</v>
      </c>
      <c r="K370">
        <v>6</v>
      </c>
      <c r="L370">
        <v>60</v>
      </c>
      <c r="M370">
        <v>36</v>
      </c>
      <c r="N370">
        <v>8.33</v>
      </c>
      <c r="O370">
        <v>3.21</v>
      </c>
      <c r="P370">
        <v>64</v>
      </c>
      <c r="Q370">
        <v>56</v>
      </c>
      <c r="R370">
        <v>30</v>
      </c>
      <c r="S370">
        <v>14</v>
      </c>
      <c r="T370">
        <v>3</v>
      </c>
      <c r="U370">
        <v>6</v>
      </c>
      <c r="V370">
        <v>13</v>
      </c>
      <c r="W370">
        <v>5</v>
      </c>
      <c r="X370">
        <v>4</v>
      </c>
      <c r="Y370">
        <v>1</v>
      </c>
      <c r="Z370">
        <v>0</v>
      </c>
      <c r="AA370">
        <v>4</v>
      </c>
      <c r="AB370">
        <v>11</v>
      </c>
      <c r="AC370">
        <v>6</v>
      </c>
      <c r="AD370">
        <v>26</v>
      </c>
      <c r="AE370">
        <v>13</v>
      </c>
      <c r="AF370">
        <v>16</v>
      </c>
      <c r="AG370">
        <v>1</v>
      </c>
      <c r="AH370">
        <v>8</v>
      </c>
      <c r="AI370">
        <v>11.11</v>
      </c>
    </row>
    <row r="371" spans="1:35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3</v>
      </c>
      <c r="H371">
        <v>3</v>
      </c>
      <c r="I371">
        <v>2</v>
      </c>
      <c r="J371">
        <v>1</v>
      </c>
      <c r="K371">
        <v>6</v>
      </c>
      <c r="L371">
        <v>66.67</v>
      </c>
      <c r="M371">
        <v>50</v>
      </c>
      <c r="N371">
        <v>6</v>
      </c>
      <c r="O371">
        <v>5.61</v>
      </c>
      <c r="P371">
        <v>105</v>
      </c>
      <c r="Q371">
        <v>79</v>
      </c>
      <c r="R371">
        <v>52</v>
      </c>
      <c r="S371">
        <v>26</v>
      </c>
      <c r="T371">
        <v>3</v>
      </c>
      <c r="U371">
        <v>7</v>
      </c>
      <c r="V371">
        <v>12</v>
      </c>
      <c r="W371">
        <v>6</v>
      </c>
      <c r="X371">
        <v>6</v>
      </c>
      <c r="Y371">
        <v>0</v>
      </c>
      <c r="Z371">
        <v>0</v>
      </c>
      <c r="AA371">
        <v>4</v>
      </c>
      <c r="AB371">
        <v>15</v>
      </c>
      <c r="AC371">
        <v>20</v>
      </c>
      <c r="AD371">
        <v>41</v>
      </c>
      <c r="AE371">
        <v>30</v>
      </c>
      <c r="AF371">
        <v>14</v>
      </c>
      <c r="AG371">
        <v>1</v>
      </c>
      <c r="AH371">
        <v>14</v>
      </c>
      <c r="AI371">
        <v>6.67</v>
      </c>
    </row>
    <row r="372" spans="1:35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4</v>
      </c>
      <c r="H372">
        <v>14</v>
      </c>
      <c r="I372">
        <v>8</v>
      </c>
      <c r="J372">
        <v>6</v>
      </c>
      <c r="K372">
        <v>18</v>
      </c>
      <c r="L372">
        <v>85.71</v>
      </c>
      <c r="M372">
        <v>41</v>
      </c>
      <c r="N372">
        <v>9.76</v>
      </c>
      <c r="O372">
        <v>4.5999999999999996</v>
      </c>
      <c r="P372">
        <v>65</v>
      </c>
      <c r="Q372">
        <v>56</v>
      </c>
      <c r="R372">
        <v>43</v>
      </c>
      <c r="S372">
        <v>23</v>
      </c>
      <c r="T372">
        <v>3</v>
      </c>
      <c r="U372">
        <v>4</v>
      </c>
      <c r="V372">
        <v>15</v>
      </c>
      <c r="W372">
        <v>6</v>
      </c>
      <c r="X372">
        <v>5</v>
      </c>
      <c r="Y372">
        <v>1</v>
      </c>
      <c r="Z372">
        <v>0</v>
      </c>
      <c r="AA372">
        <v>3</v>
      </c>
      <c r="AB372">
        <v>11</v>
      </c>
      <c r="AC372">
        <v>16</v>
      </c>
      <c r="AD372">
        <v>28</v>
      </c>
      <c r="AE372">
        <v>24</v>
      </c>
      <c r="AF372">
        <v>17</v>
      </c>
      <c r="AG372">
        <v>183</v>
      </c>
      <c r="AH372">
        <v>171</v>
      </c>
      <c r="AI372">
        <v>51.69</v>
      </c>
    </row>
    <row r="373" spans="1:35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8</v>
      </c>
      <c r="H373">
        <v>6</v>
      </c>
      <c r="I373">
        <v>5</v>
      </c>
      <c r="J373">
        <v>1</v>
      </c>
      <c r="K373">
        <v>14</v>
      </c>
      <c r="L373">
        <v>56</v>
      </c>
      <c r="M373">
        <v>61</v>
      </c>
      <c r="N373">
        <v>13.11</v>
      </c>
      <c r="O373">
        <v>5.34</v>
      </c>
      <c r="P373">
        <v>111</v>
      </c>
      <c r="Q373">
        <v>93</v>
      </c>
      <c r="R373">
        <v>65</v>
      </c>
      <c r="S373">
        <v>22</v>
      </c>
      <c r="T373">
        <v>3</v>
      </c>
      <c r="U373">
        <v>11</v>
      </c>
      <c r="V373">
        <v>2</v>
      </c>
      <c r="W373">
        <v>1</v>
      </c>
      <c r="X373">
        <v>1</v>
      </c>
      <c r="Y373">
        <v>0</v>
      </c>
      <c r="Z373">
        <v>0</v>
      </c>
      <c r="AA373">
        <v>3</v>
      </c>
      <c r="AB373">
        <v>20</v>
      </c>
      <c r="AC373">
        <v>21</v>
      </c>
      <c r="AD373">
        <v>6</v>
      </c>
      <c r="AE373">
        <v>18</v>
      </c>
      <c r="AF373">
        <v>12</v>
      </c>
      <c r="AG373">
        <v>44</v>
      </c>
      <c r="AH373">
        <v>44</v>
      </c>
      <c r="AI373">
        <v>50</v>
      </c>
    </row>
    <row r="374" spans="1:35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5</v>
      </c>
      <c r="H374">
        <v>26</v>
      </c>
      <c r="I374">
        <v>11</v>
      </c>
      <c r="J374">
        <v>15</v>
      </c>
      <c r="K374">
        <v>31</v>
      </c>
      <c r="L374">
        <v>79.489999999999995</v>
      </c>
      <c r="M374">
        <v>86</v>
      </c>
      <c r="N374">
        <v>5.81</v>
      </c>
      <c r="O374">
        <v>8.4</v>
      </c>
      <c r="P374">
        <v>159</v>
      </c>
      <c r="Q374">
        <v>119</v>
      </c>
      <c r="R374">
        <v>84</v>
      </c>
      <c r="S374">
        <v>36</v>
      </c>
      <c r="T374">
        <v>4</v>
      </c>
      <c r="U374">
        <v>19</v>
      </c>
      <c r="V374">
        <v>10</v>
      </c>
      <c r="W374">
        <v>5</v>
      </c>
      <c r="X374">
        <v>5</v>
      </c>
      <c r="Y374">
        <v>0</v>
      </c>
      <c r="Z374">
        <v>0</v>
      </c>
      <c r="AA374">
        <v>19</v>
      </c>
      <c r="AB374">
        <v>25</v>
      </c>
      <c r="AC374">
        <v>26</v>
      </c>
      <c r="AD374">
        <v>38</v>
      </c>
      <c r="AE374">
        <v>62</v>
      </c>
      <c r="AF374">
        <v>17</v>
      </c>
      <c r="AG374">
        <v>138</v>
      </c>
      <c r="AH374">
        <v>170</v>
      </c>
      <c r="AI374">
        <v>44.81</v>
      </c>
    </row>
    <row r="375" spans="1:35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5</v>
      </c>
      <c r="H375">
        <v>4</v>
      </c>
      <c r="I375">
        <v>4</v>
      </c>
      <c r="J375">
        <v>0</v>
      </c>
      <c r="K375">
        <v>9</v>
      </c>
      <c r="L375">
        <v>60</v>
      </c>
      <c r="M375">
        <v>75</v>
      </c>
      <c r="N375">
        <v>6.67</v>
      </c>
      <c r="O375">
        <v>7.93</v>
      </c>
      <c r="P375">
        <v>160</v>
      </c>
      <c r="Q375">
        <v>122</v>
      </c>
      <c r="R375">
        <v>80</v>
      </c>
      <c r="S375">
        <v>38</v>
      </c>
      <c r="T375">
        <v>6</v>
      </c>
      <c r="U375">
        <v>17</v>
      </c>
      <c r="V375">
        <v>14</v>
      </c>
      <c r="W375">
        <v>7</v>
      </c>
      <c r="X375">
        <v>7</v>
      </c>
      <c r="Y375">
        <v>0</v>
      </c>
      <c r="Z375">
        <v>0</v>
      </c>
      <c r="AA375">
        <v>6</v>
      </c>
      <c r="AB375">
        <v>11</v>
      </c>
      <c r="AC375">
        <v>13</v>
      </c>
      <c r="AD375">
        <v>33</v>
      </c>
      <c r="AE375">
        <v>30</v>
      </c>
      <c r="AF375">
        <v>16</v>
      </c>
      <c r="AG375">
        <v>13</v>
      </c>
      <c r="AH375">
        <v>15</v>
      </c>
      <c r="AI375">
        <v>46.43</v>
      </c>
    </row>
    <row r="376" spans="1:35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5</v>
      </c>
      <c r="H376">
        <v>6</v>
      </c>
      <c r="I376">
        <v>3</v>
      </c>
      <c r="J376">
        <v>3</v>
      </c>
      <c r="K376">
        <v>11</v>
      </c>
      <c r="L376">
        <v>73.33</v>
      </c>
      <c r="M376">
        <v>76</v>
      </c>
      <c r="N376">
        <v>6.58</v>
      </c>
      <c r="O376">
        <v>7.82</v>
      </c>
      <c r="P376">
        <v>142</v>
      </c>
      <c r="Q376">
        <v>105</v>
      </c>
      <c r="R376">
        <v>80</v>
      </c>
      <c r="S376">
        <v>42</v>
      </c>
      <c r="T376">
        <v>4</v>
      </c>
      <c r="U376">
        <v>15</v>
      </c>
      <c r="V376">
        <v>68</v>
      </c>
      <c r="W376">
        <v>24</v>
      </c>
      <c r="X376">
        <v>19</v>
      </c>
      <c r="Y376">
        <v>4</v>
      </c>
      <c r="Z376">
        <v>1</v>
      </c>
      <c r="AA376">
        <v>20</v>
      </c>
      <c r="AB376">
        <v>26</v>
      </c>
      <c r="AC376">
        <v>24</v>
      </c>
      <c r="AD376">
        <v>104</v>
      </c>
      <c r="AE376">
        <v>39</v>
      </c>
      <c r="AF376">
        <v>29</v>
      </c>
      <c r="AG376">
        <v>5</v>
      </c>
      <c r="AH376">
        <v>13</v>
      </c>
      <c r="AI376">
        <v>27.78</v>
      </c>
    </row>
    <row r="377" spans="1:35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4</v>
      </c>
      <c r="H377">
        <v>12</v>
      </c>
      <c r="I377">
        <v>10</v>
      </c>
      <c r="J377">
        <v>2</v>
      </c>
      <c r="K377">
        <v>16</v>
      </c>
      <c r="L377">
        <v>76.19</v>
      </c>
      <c r="M377">
        <v>76</v>
      </c>
      <c r="N377">
        <v>5.26</v>
      </c>
      <c r="O377">
        <v>8.4</v>
      </c>
      <c r="P377">
        <v>156</v>
      </c>
      <c r="Q377">
        <v>111</v>
      </c>
      <c r="R377">
        <v>78</v>
      </c>
      <c r="S377">
        <v>38</v>
      </c>
      <c r="T377">
        <v>3</v>
      </c>
      <c r="U377">
        <v>18</v>
      </c>
      <c r="V377">
        <v>10</v>
      </c>
      <c r="W377">
        <v>5</v>
      </c>
      <c r="X377">
        <v>5</v>
      </c>
      <c r="Y377">
        <v>0</v>
      </c>
      <c r="Z377">
        <v>0</v>
      </c>
      <c r="AA377">
        <v>6</v>
      </c>
      <c r="AB377">
        <v>11</v>
      </c>
      <c r="AC377">
        <v>26</v>
      </c>
      <c r="AD377">
        <v>35</v>
      </c>
      <c r="AE377">
        <v>18</v>
      </c>
      <c r="AF377">
        <v>34</v>
      </c>
      <c r="AG377">
        <v>343</v>
      </c>
      <c r="AH377">
        <v>282</v>
      </c>
      <c r="AI377">
        <v>54.88</v>
      </c>
    </row>
    <row r="378" spans="1:35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6</v>
      </c>
      <c r="H378">
        <v>10</v>
      </c>
      <c r="I378">
        <v>4</v>
      </c>
      <c r="J378">
        <v>6</v>
      </c>
      <c r="K378">
        <v>16</v>
      </c>
      <c r="L378">
        <v>55.17</v>
      </c>
      <c r="M378">
        <v>43</v>
      </c>
      <c r="N378">
        <v>13.95</v>
      </c>
      <c r="O378">
        <v>6.82</v>
      </c>
      <c r="P378">
        <v>93</v>
      </c>
      <c r="Q378">
        <v>70</v>
      </c>
      <c r="R378">
        <v>68</v>
      </c>
      <c r="S378">
        <v>37</v>
      </c>
      <c r="T378">
        <v>3</v>
      </c>
      <c r="U378">
        <v>8</v>
      </c>
      <c r="V378">
        <v>16</v>
      </c>
      <c r="W378">
        <v>8</v>
      </c>
      <c r="X378">
        <v>8</v>
      </c>
      <c r="Y378">
        <v>0</v>
      </c>
      <c r="Z378">
        <v>0</v>
      </c>
      <c r="AA378">
        <v>6</v>
      </c>
      <c r="AB378">
        <v>11</v>
      </c>
      <c r="AC378">
        <v>8</v>
      </c>
      <c r="AD378">
        <v>21</v>
      </c>
      <c r="AE378">
        <v>33</v>
      </c>
      <c r="AF378">
        <v>13</v>
      </c>
      <c r="AG378">
        <v>1</v>
      </c>
      <c r="AH378">
        <v>4</v>
      </c>
      <c r="AI378">
        <v>20</v>
      </c>
    </row>
    <row r="379" spans="1:35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2</v>
      </c>
      <c r="H379">
        <v>10</v>
      </c>
      <c r="I379">
        <v>5</v>
      </c>
      <c r="J379">
        <v>5</v>
      </c>
      <c r="K379">
        <v>12</v>
      </c>
      <c r="L379">
        <v>80</v>
      </c>
      <c r="M379">
        <v>34</v>
      </c>
      <c r="N379">
        <v>5.88</v>
      </c>
      <c r="O379">
        <v>4.84</v>
      </c>
      <c r="P379">
        <v>88</v>
      </c>
      <c r="Q379">
        <v>66</v>
      </c>
      <c r="R379">
        <v>54</v>
      </c>
      <c r="S379">
        <v>21</v>
      </c>
      <c r="T379">
        <v>7</v>
      </c>
      <c r="U379">
        <v>10</v>
      </c>
      <c r="V379">
        <v>2</v>
      </c>
      <c r="W379">
        <v>1</v>
      </c>
      <c r="X379">
        <v>1</v>
      </c>
      <c r="Y379">
        <v>0</v>
      </c>
      <c r="Z379">
        <v>0</v>
      </c>
      <c r="AA379">
        <v>6</v>
      </c>
      <c r="AB379">
        <v>9</v>
      </c>
      <c r="AC379">
        <v>25</v>
      </c>
      <c r="AD379">
        <v>0</v>
      </c>
      <c r="AE379">
        <v>43</v>
      </c>
      <c r="AF379">
        <v>11</v>
      </c>
      <c r="AG379">
        <v>103</v>
      </c>
      <c r="AH379">
        <v>148</v>
      </c>
      <c r="AI379">
        <v>41.04</v>
      </c>
    </row>
    <row r="380" spans="1:35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</v>
      </c>
      <c r="H380">
        <v>15</v>
      </c>
      <c r="I380">
        <v>12</v>
      </c>
      <c r="J380">
        <v>3</v>
      </c>
      <c r="K380">
        <v>28</v>
      </c>
      <c r="L380">
        <v>75.680000000000007</v>
      </c>
      <c r="M380">
        <v>105</v>
      </c>
      <c r="N380">
        <v>12.38</v>
      </c>
      <c r="O380">
        <v>9.83</v>
      </c>
      <c r="P380">
        <v>210</v>
      </c>
      <c r="Q380">
        <v>160</v>
      </c>
      <c r="R380">
        <v>91</v>
      </c>
      <c r="S380">
        <v>41</v>
      </c>
      <c r="T380">
        <v>6</v>
      </c>
      <c r="U380">
        <v>19</v>
      </c>
      <c r="V380">
        <v>8</v>
      </c>
      <c r="W380">
        <v>4</v>
      </c>
      <c r="X380">
        <v>4</v>
      </c>
      <c r="Y380">
        <v>0</v>
      </c>
      <c r="Z380">
        <v>0</v>
      </c>
      <c r="AA380">
        <v>6</v>
      </c>
      <c r="AB380">
        <v>13</v>
      </c>
      <c r="AC380">
        <v>24</v>
      </c>
      <c r="AD380">
        <v>22</v>
      </c>
      <c r="AE380">
        <v>27</v>
      </c>
      <c r="AF380">
        <v>10</v>
      </c>
      <c r="AG380">
        <v>12</v>
      </c>
      <c r="AH380">
        <v>26</v>
      </c>
      <c r="AI380">
        <v>31.58</v>
      </c>
    </row>
    <row r="381" spans="1:35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</v>
      </c>
      <c r="H381">
        <v>13</v>
      </c>
      <c r="I381">
        <v>7</v>
      </c>
      <c r="J381">
        <v>6</v>
      </c>
      <c r="K381">
        <v>25</v>
      </c>
      <c r="L381">
        <v>73.53</v>
      </c>
      <c r="M381">
        <v>67</v>
      </c>
      <c r="N381">
        <v>17.91</v>
      </c>
      <c r="O381">
        <v>8.49</v>
      </c>
      <c r="P381">
        <v>127</v>
      </c>
      <c r="Q381">
        <v>91</v>
      </c>
      <c r="R381">
        <v>79</v>
      </c>
      <c r="S381">
        <v>36</v>
      </c>
      <c r="T381">
        <v>7</v>
      </c>
      <c r="U381">
        <v>19</v>
      </c>
      <c r="V381">
        <v>40</v>
      </c>
      <c r="W381">
        <v>14</v>
      </c>
      <c r="X381">
        <v>10</v>
      </c>
      <c r="Y381">
        <v>4</v>
      </c>
      <c r="Z381">
        <v>0</v>
      </c>
      <c r="AA381">
        <v>12</v>
      </c>
      <c r="AB381">
        <v>12</v>
      </c>
      <c r="AC381">
        <v>8</v>
      </c>
      <c r="AD381">
        <v>83</v>
      </c>
      <c r="AE381">
        <v>52</v>
      </c>
      <c r="AF381">
        <v>25</v>
      </c>
      <c r="AG381">
        <v>54</v>
      </c>
      <c r="AH381">
        <v>63</v>
      </c>
      <c r="AI381">
        <v>46.15</v>
      </c>
    </row>
    <row r="382" spans="1:35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4</v>
      </c>
      <c r="H382">
        <v>2</v>
      </c>
      <c r="I382">
        <v>2</v>
      </c>
      <c r="J382">
        <v>0</v>
      </c>
      <c r="K382">
        <v>6</v>
      </c>
      <c r="L382">
        <v>54.55</v>
      </c>
      <c r="M382">
        <v>67</v>
      </c>
      <c r="N382">
        <v>5.97</v>
      </c>
      <c r="O382">
        <v>5.89</v>
      </c>
      <c r="P382">
        <v>107</v>
      </c>
      <c r="Q382">
        <v>88</v>
      </c>
      <c r="R382">
        <v>52</v>
      </c>
      <c r="S382">
        <v>27</v>
      </c>
      <c r="T382">
        <v>4</v>
      </c>
      <c r="U382">
        <v>9</v>
      </c>
      <c r="V382">
        <v>8</v>
      </c>
      <c r="W382">
        <v>4</v>
      </c>
      <c r="X382">
        <v>4</v>
      </c>
      <c r="Y382">
        <v>0</v>
      </c>
      <c r="Z382">
        <v>0</v>
      </c>
      <c r="AA382">
        <v>3</v>
      </c>
      <c r="AB382">
        <v>6</v>
      </c>
      <c r="AC382">
        <v>8</v>
      </c>
      <c r="AD382">
        <v>27</v>
      </c>
      <c r="AE382">
        <v>41</v>
      </c>
      <c r="AF382">
        <v>22</v>
      </c>
      <c r="AG382">
        <v>62</v>
      </c>
      <c r="AH382">
        <v>69</v>
      </c>
      <c r="AI382">
        <v>47.33</v>
      </c>
    </row>
    <row r="383" spans="1:35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16</v>
      </c>
      <c r="H383">
        <v>9</v>
      </c>
      <c r="I383">
        <v>4</v>
      </c>
      <c r="J383">
        <v>5</v>
      </c>
      <c r="K383">
        <v>25</v>
      </c>
      <c r="L383">
        <v>73.53</v>
      </c>
      <c r="M383">
        <v>113</v>
      </c>
      <c r="N383">
        <v>14.16</v>
      </c>
      <c r="O383">
        <v>10.77</v>
      </c>
      <c r="P383">
        <v>193</v>
      </c>
      <c r="Q383">
        <v>158</v>
      </c>
      <c r="R383">
        <v>88</v>
      </c>
      <c r="S383">
        <v>38</v>
      </c>
      <c r="T383">
        <v>4</v>
      </c>
      <c r="U383">
        <v>12</v>
      </c>
      <c r="V383">
        <v>12</v>
      </c>
      <c r="W383">
        <v>5</v>
      </c>
      <c r="X383">
        <v>5</v>
      </c>
      <c r="Y383">
        <v>0</v>
      </c>
      <c r="Z383">
        <v>0</v>
      </c>
      <c r="AA383">
        <v>8</v>
      </c>
      <c r="AB383">
        <v>14</v>
      </c>
      <c r="AC383">
        <v>13</v>
      </c>
      <c r="AD383">
        <v>26</v>
      </c>
      <c r="AE383">
        <v>76</v>
      </c>
      <c r="AF383">
        <v>16</v>
      </c>
      <c r="AG383">
        <v>8</v>
      </c>
      <c r="AH383">
        <v>20</v>
      </c>
      <c r="AI383">
        <v>28.57</v>
      </c>
    </row>
    <row r="384" spans="1:35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3</v>
      </c>
      <c r="H384">
        <v>3</v>
      </c>
      <c r="I384">
        <v>1</v>
      </c>
      <c r="J384">
        <v>2</v>
      </c>
      <c r="K384">
        <v>6</v>
      </c>
      <c r="L384">
        <v>85.71</v>
      </c>
      <c r="M384">
        <v>31</v>
      </c>
      <c r="N384">
        <v>9.68</v>
      </c>
      <c r="O384">
        <v>3.38</v>
      </c>
      <c r="P384">
        <v>56</v>
      </c>
      <c r="Q384">
        <v>48</v>
      </c>
      <c r="R384">
        <v>29</v>
      </c>
      <c r="S384">
        <v>15</v>
      </c>
      <c r="T384">
        <v>2</v>
      </c>
      <c r="U384">
        <v>5</v>
      </c>
      <c r="V384">
        <v>20</v>
      </c>
      <c r="W384">
        <v>5</v>
      </c>
      <c r="X384">
        <v>4</v>
      </c>
      <c r="Y384">
        <v>0</v>
      </c>
      <c r="Z384">
        <v>1</v>
      </c>
      <c r="AA384">
        <v>3</v>
      </c>
      <c r="AB384">
        <v>8</v>
      </c>
      <c r="AC384">
        <v>12</v>
      </c>
      <c r="AD384">
        <v>6</v>
      </c>
      <c r="AE384">
        <v>16</v>
      </c>
      <c r="AF384">
        <v>13</v>
      </c>
      <c r="AG384">
        <v>32</v>
      </c>
      <c r="AH384">
        <v>45</v>
      </c>
      <c r="AI384">
        <v>41.56</v>
      </c>
    </row>
    <row r="385" spans="1:35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6</v>
      </c>
      <c r="H385">
        <v>10</v>
      </c>
      <c r="I385">
        <v>7</v>
      </c>
      <c r="J385">
        <v>3</v>
      </c>
      <c r="K385">
        <v>16</v>
      </c>
      <c r="L385">
        <v>66.67</v>
      </c>
      <c r="M385">
        <v>75</v>
      </c>
      <c r="N385">
        <v>8</v>
      </c>
      <c r="O385">
        <v>7.68</v>
      </c>
      <c r="P385">
        <v>142</v>
      </c>
      <c r="Q385">
        <v>111</v>
      </c>
      <c r="R385">
        <v>77</v>
      </c>
      <c r="S385">
        <v>31</v>
      </c>
      <c r="T385">
        <v>6</v>
      </c>
      <c r="U385">
        <v>13</v>
      </c>
      <c r="V385">
        <v>10</v>
      </c>
      <c r="W385">
        <v>5</v>
      </c>
      <c r="X385">
        <v>5</v>
      </c>
      <c r="Y385">
        <v>0</v>
      </c>
      <c r="Z385">
        <v>0</v>
      </c>
      <c r="AA385">
        <v>14</v>
      </c>
      <c r="AB385">
        <v>28</v>
      </c>
      <c r="AC385">
        <v>24</v>
      </c>
      <c r="AD385">
        <v>6</v>
      </c>
      <c r="AE385">
        <v>29</v>
      </c>
      <c r="AF385">
        <v>11</v>
      </c>
      <c r="AG385">
        <v>2</v>
      </c>
      <c r="AH385">
        <v>2</v>
      </c>
      <c r="AI385">
        <v>50</v>
      </c>
    </row>
    <row r="386" spans="1:35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1</v>
      </c>
      <c r="H386">
        <v>2</v>
      </c>
      <c r="I386">
        <v>2</v>
      </c>
      <c r="J386">
        <v>0</v>
      </c>
      <c r="K386">
        <v>3</v>
      </c>
      <c r="L386">
        <v>42.86</v>
      </c>
      <c r="M386">
        <v>16</v>
      </c>
      <c r="N386">
        <v>6.25</v>
      </c>
      <c r="O386">
        <v>2.21</v>
      </c>
      <c r="P386">
        <v>34</v>
      </c>
      <c r="Q386">
        <v>27</v>
      </c>
      <c r="R386">
        <v>18</v>
      </c>
      <c r="S386">
        <v>10</v>
      </c>
      <c r="T386">
        <v>0</v>
      </c>
      <c r="U386">
        <v>3</v>
      </c>
      <c r="V386">
        <v>8</v>
      </c>
      <c r="W386">
        <v>4</v>
      </c>
      <c r="X386">
        <v>4</v>
      </c>
      <c r="Y386">
        <v>0</v>
      </c>
      <c r="Z386">
        <v>0</v>
      </c>
      <c r="AA386">
        <v>1</v>
      </c>
      <c r="AB386">
        <v>2</v>
      </c>
      <c r="AC386">
        <v>3</v>
      </c>
      <c r="AD386">
        <v>28</v>
      </c>
      <c r="AE386">
        <v>24</v>
      </c>
      <c r="AF386">
        <v>6</v>
      </c>
      <c r="AG386">
        <v>35</v>
      </c>
      <c r="AH386">
        <v>40</v>
      </c>
      <c r="AI386">
        <v>46.67</v>
      </c>
    </row>
    <row r="387" spans="1:35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8</v>
      </c>
      <c r="H387">
        <v>7</v>
      </c>
      <c r="I387">
        <v>4</v>
      </c>
      <c r="J387">
        <v>3</v>
      </c>
      <c r="K387">
        <v>15</v>
      </c>
      <c r="L387">
        <v>75</v>
      </c>
      <c r="M387">
        <v>75</v>
      </c>
      <c r="N387">
        <v>10.67</v>
      </c>
      <c r="O387">
        <v>8.16</v>
      </c>
      <c r="P387">
        <v>143</v>
      </c>
      <c r="Q387">
        <v>112</v>
      </c>
      <c r="R387">
        <v>80</v>
      </c>
      <c r="S387">
        <v>44</v>
      </c>
      <c r="T387">
        <v>5</v>
      </c>
      <c r="U387">
        <v>9</v>
      </c>
      <c r="V387">
        <v>29</v>
      </c>
      <c r="W387">
        <v>9</v>
      </c>
      <c r="X387">
        <v>7</v>
      </c>
      <c r="Y387">
        <v>1</v>
      </c>
      <c r="Z387">
        <v>1</v>
      </c>
      <c r="AA387">
        <v>8</v>
      </c>
      <c r="AB387">
        <v>3</v>
      </c>
      <c r="AC387">
        <v>15</v>
      </c>
      <c r="AD387">
        <v>83</v>
      </c>
      <c r="AE387">
        <v>36</v>
      </c>
      <c r="AF387">
        <v>14</v>
      </c>
      <c r="AG387">
        <v>20</v>
      </c>
      <c r="AH387">
        <v>23</v>
      </c>
      <c r="AI387">
        <v>46.51</v>
      </c>
    </row>
    <row r="388" spans="1:35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4</v>
      </c>
      <c r="H388">
        <v>13</v>
      </c>
      <c r="I388">
        <v>8</v>
      </c>
      <c r="J388">
        <v>5</v>
      </c>
      <c r="K388">
        <v>17</v>
      </c>
      <c r="L388">
        <v>54.84</v>
      </c>
      <c r="M388">
        <v>72</v>
      </c>
      <c r="N388">
        <v>5.56</v>
      </c>
      <c r="O388">
        <v>9.32</v>
      </c>
      <c r="P388">
        <v>147</v>
      </c>
      <c r="Q388">
        <v>107</v>
      </c>
      <c r="R388">
        <v>89</v>
      </c>
      <c r="S388">
        <v>49</v>
      </c>
      <c r="T388">
        <v>6</v>
      </c>
      <c r="U388">
        <v>14</v>
      </c>
      <c r="V388">
        <v>22</v>
      </c>
      <c r="W388">
        <v>11</v>
      </c>
      <c r="X388">
        <v>11</v>
      </c>
      <c r="Y388">
        <v>0</v>
      </c>
      <c r="Z388">
        <v>0</v>
      </c>
      <c r="AA388">
        <v>10</v>
      </c>
      <c r="AB388">
        <v>21</v>
      </c>
      <c r="AC388">
        <v>24</v>
      </c>
      <c r="AD388">
        <v>38</v>
      </c>
      <c r="AE388">
        <v>55</v>
      </c>
      <c r="AF388">
        <v>24</v>
      </c>
      <c r="AG388">
        <v>3</v>
      </c>
      <c r="AH388">
        <v>7</v>
      </c>
      <c r="AI388">
        <v>30</v>
      </c>
    </row>
    <row r="389" spans="1:35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4</v>
      </c>
      <c r="H389">
        <v>2</v>
      </c>
      <c r="I389">
        <v>1</v>
      </c>
      <c r="J389">
        <v>1</v>
      </c>
      <c r="K389">
        <v>6</v>
      </c>
      <c r="L389">
        <v>75</v>
      </c>
      <c r="M389">
        <v>42</v>
      </c>
      <c r="N389">
        <v>9.52</v>
      </c>
      <c r="O389">
        <v>5.23</v>
      </c>
      <c r="P389">
        <v>82</v>
      </c>
      <c r="Q389">
        <v>68</v>
      </c>
      <c r="R389">
        <v>49</v>
      </c>
      <c r="S389">
        <v>23</v>
      </c>
      <c r="T389">
        <v>4</v>
      </c>
      <c r="U389">
        <v>7</v>
      </c>
      <c r="V389">
        <v>12</v>
      </c>
      <c r="W389">
        <v>6</v>
      </c>
      <c r="X389">
        <v>6</v>
      </c>
      <c r="Y389">
        <v>0</v>
      </c>
      <c r="Z389">
        <v>0</v>
      </c>
      <c r="AA389">
        <v>4</v>
      </c>
      <c r="AB389">
        <v>8</v>
      </c>
      <c r="AC389">
        <v>9</v>
      </c>
      <c r="AD389">
        <v>13</v>
      </c>
      <c r="AE389">
        <v>8</v>
      </c>
      <c r="AF389">
        <v>15</v>
      </c>
      <c r="AG389">
        <v>53</v>
      </c>
      <c r="AH389">
        <v>69</v>
      </c>
      <c r="AI389">
        <v>43.44</v>
      </c>
    </row>
    <row r="390" spans="1:35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3</v>
      </c>
      <c r="H390">
        <v>2</v>
      </c>
      <c r="I390">
        <v>1</v>
      </c>
      <c r="J390">
        <v>1</v>
      </c>
      <c r="K390">
        <v>5</v>
      </c>
      <c r="L390">
        <v>38.46</v>
      </c>
      <c r="M390">
        <v>45</v>
      </c>
      <c r="N390">
        <v>6.67</v>
      </c>
      <c r="O390">
        <v>4.5999999999999996</v>
      </c>
      <c r="P390">
        <v>106</v>
      </c>
      <c r="Q390">
        <v>73</v>
      </c>
      <c r="R390">
        <v>55</v>
      </c>
      <c r="S390">
        <v>24</v>
      </c>
      <c r="T390">
        <v>3</v>
      </c>
      <c r="U390">
        <v>10</v>
      </c>
      <c r="V390">
        <v>6</v>
      </c>
      <c r="W390">
        <v>3</v>
      </c>
      <c r="X390">
        <v>3</v>
      </c>
      <c r="Y390">
        <v>0</v>
      </c>
      <c r="Z390">
        <v>0</v>
      </c>
      <c r="AA390">
        <v>5</v>
      </c>
      <c r="AB390">
        <v>7</v>
      </c>
      <c r="AC390">
        <v>22</v>
      </c>
      <c r="AD390">
        <v>46</v>
      </c>
      <c r="AE390">
        <v>37</v>
      </c>
      <c r="AF390">
        <v>12</v>
      </c>
      <c r="AG390">
        <v>43</v>
      </c>
      <c r="AH390">
        <v>46</v>
      </c>
      <c r="AI390">
        <v>48.31</v>
      </c>
    </row>
    <row r="391" spans="1:35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1</v>
      </c>
      <c r="H391">
        <v>2</v>
      </c>
      <c r="I391">
        <v>2</v>
      </c>
      <c r="J391">
        <v>0</v>
      </c>
      <c r="K391">
        <v>3</v>
      </c>
      <c r="L391">
        <v>42.86</v>
      </c>
      <c r="M391">
        <v>28</v>
      </c>
      <c r="N391">
        <v>3.57</v>
      </c>
      <c r="O391">
        <v>2.82</v>
      </c>
      <c r="P391">
        <v>53</v>
      </c>
      <c r="Q391">
        <v>39</v>
      </c>
      <c r="R391">
        <v>35</v>
      </c>
      <c r="S391">
        <v>16</v>
      </c>
      <c r="T391">
        <v>1</v>
      </c>
      <c r="U391">
        <v>9</v>
      </c>
      <c r="V391">
        <v>4</v>
      </c>
      <c r="W391">
        <v>2</v>
      </c>
      <c r="X391">
        <v>2</v>
      </c>
      <c r="Y391">
        <v>0</v>
      </c>
      <c r="Z391">
        <v>0</v>
      </c>
      <c r="AA391">
        <v>5</v>
      </c>
      <c r="AB391">
        <v>3</v>
      </c>
      <c r="AC391">
        <v>5</v>
      </c>
      <c r="AD391">
        <v>55</v>
      </c>
      <c r="AE391">
        <v>20</v>
      </c>
      <c r="AF391">
        <v>11</v>
      </c>
      <c r="AG391">
        <v>2</v>
      </c>
      <c r="AH391">
        <v>13</v>
      </c>
      <c r="AI391">
        <v>13.33</v>
      </c>
    </row>
    <row r="392" spans="1:35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16</v>
      </c>
      <c r="H392">
        <v>15</v>
      </c>
      <c r="I392">
        <v>5</v>
      </c>
      <c r="J392">
        <v>10</v>
      </c>
      <c r="K392">
        <v>31</v>
      </c>
      <c r="L392">
        <v>81.58</v>
      </c>
      <c r="M392">
        <v>84</v>
      </c>
      <c r="N392">
        <v>19.05</v>
      </c>
      <c r="O392">
        <v>8.1300000000000008</v>
      </c>
      <c r="P392">
        <v>146</v>
      </c>
      <c r="Q392">
        <v>111</v>
      </c>
      <c r="R392">
        <v>80</v>
      </c>
      <c r="S392">
        <v>41</v>
      </c>
      <c r="T392">
        <v>7</v>
      </c>
      <c r="U392">
        <v>11</v>
      </c>
      <c r="V392">
        <v>12</v>
      </c>
      <c r="W392">
        <v>6</v>
      </c>
      <c r="X392">
        <v>6</v>
      </c>
      <c r="Y392">
        <v>0</v>
      </c>
      <c r="Z392">
        <v>0</v>
      </c>
      <c r="AA392">
        <v>4</v>
      </c>
      <c r="AB392">
        <v>13</v>
      </c>
      <c r="AC392">
        <v>8</v>
      </c>
      <c r="AD392">
        <v>30</v>
      </c>
      <c r="AE392">
        <v>20</v>
      </c>
      <c r="AF392">
        <v>11</v>
      </c>
      <c r="AG392">
        <v>194</v>
      </c>
      <c r="AH392">
        <v>148</v>
      </c>
      <c r="AI392">
        <v>56.73</v>
      </c>
    </row>
    <row r="393" spans="1:35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12</v>
      </c>
      <c r="H393">
        <v>8</v>
      </c>
      <c r="I393">
        <v>5</v>
      </c>
      <c r="J393">
        <v>3</v>
      </c>
      <c r="K393">
        <v>20</v>
      </c>
      <c r="L393">
        <v>62.5</v>
      </c>
      <c r="M393">
        <v>93</v>
      </c>
      <c r="N393">
        <v>12.9</v>
      </c>
      <c r="O393">
        <v>9.09</v>
      </c>
      <c r="P393">
        <v>184</v>
      </c>
      <c r="Q393">
        <v>143</v>
      </c>
      <c r="R393">
        <v>95</v>
      </c>
      <c r="S393">
        <v>30</v>
      </c>
      <c r="T393">
        <v>8</v>
      </c>
      <c r="U393">
        <v>15</v>
      </c>
      <c r="V393">
        <v>10</v>
      </c>
      <c r="W393">
        <v>5</v>
      </c>
      <c r="X393">
        <v>5</v>
      </c>
      <c r="Y393">
        <v>0</v>
      </c>
      <c r="Z393">
        <v>0</v>
      </c>
      <c r="AA393">
        <v>6</v>
      </c>
      <c r="AB393">
        <v>19</v>
      </c>
      <c r="AC393">
        <v>13</v>
      </c>
      <c r="AD393">
        <v>28</v>
      </c>
      <c r="AE393">
        <v>22</v>
      </c>
      <c r="AF393">
        <v>6</v>
      </c>
      <c r="AG393">
        <v>13</v>
      </c>
      <c r="AH393">
        <v>20</v>
      </c>
      <c r="AI393">
        <v>39.39</v>
      </c>
    </row>
    <row r="394" spans="1:35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4</v>
      </c>
      <c r="H394">
        <v>8</v>
      </c>
      <c r="I394">
        <v>3</v>
      </c>
      <c r="J394">
        <v>5</v>
      </c>
      <c r="K394">
        <v>12</v>
      </c>
      <c r="L394">
        <v>41.38</v>
      </c>
      <c r="M394">
        <v>74</v>
      </c>
      <c r="N394">
        <v>5.41</v>
      </c>
      <c r="O394">
        <v>7.61</v>
      </c>
      <c r="P394">
        <v>145</v>
      </c>
      <c r="Q394">
        <v>107</v>
      </c>
      <c r="R394">
        <v>84</v>
      </c>
      <c r="S394">
        <v>39</v>
      </c>
      <c r="T394">
        <v>6</v>
      </c>
      <c r="U394">
        <v>9</v>
      </c>
      <c r="V394">
        <v>22</v>
      </c>
      <c r="W394">
        <v>11</v>
      </c>
      <c r="X394">
        <v>11</v>
      </c>
      <c r="Y394">
        <v>0</v>
      </c>
      <c r="Z394">
        <v>0</v>
      </c>
      <c r="AA394">
        <v>12</v>
      </c>
      <c r="AB394">
        <v>5</v>
      </c>
      <c r="AC394">
        <v>17</v>
      </c>
      <c r="AD394">
        <v>36</v>
      </c>
      <c r="AE394">
        <v>41</v>
      </c>
      <c r="AF394">
        <v>32</v>
      </c>
      <c r="AG394">
        <v>0</v>
      </c>
      <c r="AH394">
        <v>0</v>
      </c>
      <c r="AI394" t="s">
        <v>58</v>
      </c>
    </row>
    <row r="395" spans="1:35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2</v>
      </c>
      <c r="H395">
        <v>2</v>
      </c>
      <c r="I395">
        <v>2</v>
      </c>
      <c r="J395">
        <v>0</v>
      </c>
      <c r="K395">
        <v>4</v>
      </c>
      <c r="L395">
        <v>44.44</v>
      </c>
      <c r="M395">
        <v>30</v>
      </c>
      <c r="N395">
        <v>6.67</v>
      </c>
      <c r="O395">
        <v>2.64</v>
      </c>
      <c r="P395">
        <v>52</v>
      </c>
      <c r="Q395">
        <v>43</v>
      </c>
      <c r="R395">
        <v>26</v>
      </c>
      <c r="S395">
        <v>13</v>
      </c>
      <c r="T395">
        <v>3</v>
      </c>
      <c r="U395">
        <v>4</v>
      </c>
      <c r="V395">
        <v>8</v>
      </c>
      <c r="W395">
        <v>4</v>
      </c>
      <c r="X395">
        <v>4</v>
      </c>
      <c r="Y395">
        <v>0</v>
      </c>
      <c r="Z395">
        <v>0</v>
      </c>
      <c r="AA395">
        <v>6</v>
      </c>
      <c r="AB395">
        <v>2</v>
      </c>
      <c r="AC395">
        <v>6</v>
      </c>
      <c r="AD395">
        <v>22</v>
      </c>
      <c r="AE395">
        <v>33</v>
      </c>
      <c r="AF395">
        <v>11</v>
      </c>
      <c r="AG395">
        <v>47</v>
      </c>
      <c r="AH395">
        <v>66</v>
      </c>
      <c r="AI395">
        <v>41.59</v>
      </c>
    </row>
    <row r="396" spans="1:35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6</v>
      </c>
      <c r="H396">
        <v>12</v>
      </c>
      <c r="I396">
        <v>10</v>
      </c>
      <c r="J396">
        <v>2</v>
      </c>
      <c r="K396">
        <v>18</v>
      </c>
      <c r="L396">
        <v>56.25</v>
      </c>
      <c r="M396">
        <v>77</v>
      </c>
      <c r="N396">
        <v>7.79</v>
      </c>
      <c r="O396">
        <v>8.44</v>
      </c>
      <c r="P396">
        <v>141</v>
      </c>
      <c r="Q396">
        <v>113</v>
      </c>
      <c r="R396">
        <v>93</v>
      </c>
      <c r="S396">
        <v>51</v>
      </c>
      <c r="T396">
        <v>5</v>
      </c>
      <c r="U396">
        <v>8</v>
      </c>
      <c r="V396">
        <v>14</v>
      </c>
      <c r="W396">
        <v>7</v>
      </c>
      <c r="X396">
        <v>7</v>
      </c>
      <c r="Y396">
        <v>0</v>
      </c>
      <c r="Z396">
        <v>0</v>
      </c>
      <c r="AA396">
        <v>8</v>
      </c>
      <c r="AB396">
        <v>12</v>
      </c>
      <c r="AC396">
        <v>12</v>
      </c>
      <c r="AD396">
        <v>44</v>
      </c>
      <c r="AE396">
        <v>34</v>
      </c>
      <c r="AF396">
        <v>11</v>
      </c>
      <c r="AG396">
        <v>1</v>
      </c>
      <c r="AH396">
        <v>2</v>
      </c>
      <c r="AI396">
        <v>33.33</v>
      </c>
    </row>
    <row r="397" spans="1:35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3</v>
      </c>
      <c r="H397">
        <v>6</v>
      </c>
      <c r="I397">
        <v>2</v>
      </c>
      <c r="J397">
        <v>4</v>
      </c>
      <c r="K397">
        <v>9</v>
      </c>
      <c r="L397">
        <v>64.290000000000006</v>
      </c>
      <c r="M397">
        <v>38</v>
      </c>
      <c r="N397">
        <v>7.89</v>
      </c>
      <c r="O397">
        <v>3.28</v>
      </c>
      <c r="P397">
        <v>67</v>
      </c>
      <c r="Q397">
        <v>53</v>
      </c>
      <c r="R397">
        <v>32</v>
      </c>
      <c r="S397">
        <v>17</v>
      </c>
      <c r="T397">
        <v>0</v>
      </c>
      <c r="U397">
        <v>5</v>
      </c>
      <c r="V397">
        <v>4</v>
      </c>
      <c r="W397">
        <v>2</v>
      </c>
      <c r="X397">
        <v>2</v>
      </c>
      <c r="Y397">
        <v>0</v>
      </c>
      <c r="Z397">
        <v>0</v>
      </c>
      <c r="AA397">
        <v>4</v>
      </c>
      <c r="AB397">
        <v>1</v>
      </c>
      <c r="AC397">
        <v>11</v>
      </c>
      <c r="AD397">
        <v>10</v>
      </c>
      <c r="AE397">
        <v>12</v>
      </c>
      <c r="AF397">
        <v>7</v>
      </c>
      <c r="AG397">
        <v>0</v>
      </c>
      <c r="AH397">
        <v>2</v>
      </c>
      <c r="AI397">
        <v>0</v>
      </c>
    </row>
    <row r="398" spans="1:35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5</v>
      </c>
      <c r="H398">
        <v>20</v>
      </c>
      <c r="I398">
        <v>14</v>
      </c>
      <c r="J398">
        <v>6</v>
      </c>
      <c r="K398">
        <v>25</v>
      </c>
      <c r="L398">
        <v>69.44</v>
      </c>
      <c r="M398">
        <v>75</v>
      </c>
      <c r="N398">
        <v>6.67</v>
      </c>
      <c r="O398">
        <v>9.44</v>
      </c>
      <c r="P398">
        <v>157</v>
      </c>
      <c r="Q398">
        <v>126</v>
      </c>
      <c r="R398">
        <v>93</v>
      </c>
      <c r="S398">
        <v>43</v>
      </c>
      <c r="T398">
        <v>2</v>
      </c>
      <c r="U398">
        <v>16</v>
      </c>
      <c r="V398">
        <v>35</v>
      </c>
      <c r="W398">
        <v>16</v>
      </c>
      <c r="X398">
        <v>15</v>
      </c>
      <c r="Y398">
        <v>1</v>
      </c>
      <c r="Z398">
        <v>0</v>
      </c>
      <c r="AA398">
        <v>18</v>
      </c>
      <c r="AB398">
        <v>17</v>
      </c>
      <c r="AC398">
        <v>23</v>
      </c>
      <c r="AD398">
        <v>63</v>
      </c>
      <c r="AE398">
        <v>49</v>
      </c>
      <c r="AF398">
        <v>36</v>
      </c>
      <c r="AG398">
        <v>353</v>
      </c>
      <c r="AH398">
        <v>224</v>
      </c>
      <c r="AI398">
        <v>61.18</v>
      </c>
    </row>
    <row r="399" spans="1:35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9</v>
      </c>
      <c r="H399">
        <v>13</v>
      </c>
      <c r="I399">
        <v>8</v>
      </c>
      <c r="J399">
        <v>5</v>
      </c>
      <c r="K399">
        <v>22</v>
      </c>
      <c r="L399">
        <v>66.67</v>
      </c>
      <c r="M399">
        <v>52</v>
      </c>
      <c r="N399">
        <v>17.309999999999999</v>
      </c>
      <c r="O399">
        <v>5.26</v>
      </c>
      <c r="P399">
        <v>105</v>
      </c>
      <c r="Q399">
        <v>74</v>
      </c>
      <c r="R399">
        <v>57</v>
      </c>
      <c r="S399">
        <v>22</v>
      </c>
      <c r="T399">
        <v>5</v>
      </c>
      <c r="U399">
        <v>13</v>
      </c>
      <c r="V399">
        <v>12</v>
      </c>
      <c r="W399">
        <v>6</v>
      </c>
      <c r="X399">
        <v>6</v>
      </c>
      <c r="Y399">
        <v>0</v>
      </c>
      <c r="Z399">
        <v>0</v>
      </c>
      <c r="AA399">
        <v>5</v>
      </c>
      <c r="AB399">
        <v>5</v>
      </c>
      <c r="AC399">
        <v>12</v>
      </c>
      <c r="AD399">
        <v>34</v>
      </c>
      <c r="AE399">
        <v>30</v>
      </c>
      <c r="AF399">
        <v>14</v>
      </c>
      <c r="AG399">
        <v>2</v>
      </c>
      <c r="AH399">
        <v>2</v>
      </c>
      <c r="AI399">
        <v>50</v>
      </c>
    </row>
    <row r="400" spans="1:35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3</v>
      </c>
      <c r="H400">
        <v>15</v>
      </c>
      <c r="I400">
        <v>10</v>
      </c>
      <c r="J400">
        <v>5</v>
      </c>
      <c r="K400">
        <v>18</v>
      </c>
      <c r="L400">
        <v>60</v>
      </c>
      <c r="M400">
        <v>44</v>
      </c>
      <c r="N400">
        <v>6.82</v>
      </c>
      <c r="O400">
        <v>6.2</v>
      </c>
      <c r="P400">
        <v>98</v>
      </c>
      <c r="Q400">
        <v>75</v>
      </c>
      <c r="R400">
        <v>61</v>
      </c>
      <c r="S400">
        <v>29</v>
      </c>
      <c r="T400">
        <v>5</v>
      </c>
      <c r="U400">
        <v>9</v>
      </c>
      <c r="V400">
        <v>4</v>
      </c>
      <c r="W400">
        <v>2</v>
      </c>
      <c r="X400">
        <v>2</v>
      </c>
      <c r="Y400">
        <v>0</v>
      </c>
      <c r="Z400">
        <v>0</v>
      </c>
      <c r="AA400">
        <v>11</v>
      </c>
      <c r="AB400">
        <v>9</v>
      </c>
      <c r="AC400">
        <v>4</v>
      </c>
      <c r="AD400">
        <v>31</v>
      </c>
      <c r="AE400">
        <v>52</v>
      </c>
      <c r="AF400">
        <v>18</v>
      </c>
      <c r="AG400">
        <v>110</v>
      </c>
      <c r="AH400">
        <v>180</v>
      </c>
      <c r="AI400">
        <v>37.93</v>
      </c>
    </row>
    <row r="401" spans="1:35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9</v>
      </c>
      <c r="H401">
        <v>15</v>
      </c>
      <c r="I401">
        <v>11</v>
      </c>
      <c r="J401">
        <v>4</v>
      </c>
      <c r="K401">
        <v>24</v>
      </c>
      <c r="L401">
        <v>85.71</v>
      </c>
      <c r="M401">
        <v>92</v>
      </c>
      <c r="N401">
        <v>9.7799999999999994</v>
      </c>
      <c r="O401">
        <v>11.57</v>
      </c>
      <c r="P401">
        <v>167</v>
      </c>
      <c r="Q401">
        <v>128</v>
      </c>
      <c r="R401">
        <v>111</v>
      </c>
      <c r="S401">
        <v>49</v>
      </c>
      <c r="T401">
        <v>8</v>
      </c>
      <c r="U401">
        <v>23</v>
      </c>
      <c r="V401">
        <v>24</v>
      </c>
      <c r="W401">
        <v>8</v>
      </c>
      <c r="X401">
        <v>7</v>
      </c>
      <c r="Y401">
        <v>0</v>
      </c>
      <c r="Z401">
        <v>1</v>
      </c>
      <c r="AA401">
        <v>10</v>
      </c>
      <c r="AB401">
        <v>20</v>
      </c>
      <c r="AC401">
        <v>22</v>
      </c>
      <c r="AD401">
        <v>39</v>
      </c>
      <c r="AE401">
        <v>41</v>
      </c>
      <c r="AF401">
        <v>15</v>
      </c>
      <c r="AG401">
        <v>3</v>
      </c>
      <c r="AH401">
        <v>2</v>
      </c>
      <c r="AI401">
        <v>60</v>
      </c>
    </row>
    <row r="402" spans="1:35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7</v>
      </c>
      <c r="H402">
        <v>4</v>
      </c>
      <c r="I402">
        <v>2</v>
      </c>
      <c r="J402">
        <v>2</v>
      </c>
      <c r="K402">
        <v>11</v>
      </c>
      <c r="L402">
        <v>61.11</v>
      </c>
      <c r="M402">
        <v>66</v>
      </c>
      <c r="N402">
        <v>10.61</v>
      </c>
      <c r="O402">
        <v>6.59</v>
      </c>
      <c r="P402">
        <v>117</v>
      </c>
      <c r="Q402">
        <v>85</v>
      </c>
      <c r="R402">
        <v>66</v>
      </c>
      <c r="S402">
        <v>32</v>
      </c>
      <c r="T402">
        <v>5</v>
      </c>
      <c r="U402">
        <v>16</v>
      </c>
      <c r="V402">
        <v>36</v>
      </c>
      <c r="W402">
        <v>11</v>
      </c>
      <c r="X402">
        <v>8</v>
      </c>
      <c r="Y402">
        <v>2</v>
      </c>
      <c r="Z402">
        <v>1</v>
      </c>
      <c r="AA402">
        <v>9</v>
      </c>
      <c r="AB402">
        <v>8</v>
      </c>
      <c r="AC402">
        <v>6</v>
      </c>
      <c r="AD402">
        <v>124</v>
      </c>
      <c r="AE402">
        <v>45</v>
      </c>
      <c r="AF402">
        <v>14</v>
      </c>
      <c r="AG402">
        <v>2</v>
      </c>
      <c r="AH402">
        <v>7</v>
      </c>
      <c r="AI402">
        <v>22.22</v>
      </c>
    </row>
    <row r="403" spans="1:35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4</v>
      </c>
      <c r="H403">
        <v>2</v>
      </c>
      <c r="I403">
        <v>1</v>
      </c>
      <c r="J403">
        <v>1</v>
      </c>
      <c r="K403">
        <v>6</v>
      </c>
      <c r="L403">
        <v>50</v>
      </c>
      <c r="M403">
        <v>54</v>
      </c>
      <c r="N403">
        <v>7.41</v>
      </c>
      <c r="O403">
        <v>6.55</v>
      </c>
      <c r="P403">
        <v>109</v>
      </c>
      <c r="Q403">
        <v>85</v>
      </c>
      <c r="R403">
        <v>65</v>
      </c>
      <c r="S403">
        <v>35</v>
      </c>
      <c r="T403">
        <v>5</v>
      </c>
      <c r="U403">
        <v>14</v>
      </c>
      <c r="V403">
        <v>16</v>
      </c>
      <c r="W403">
        <v>8</v>
      </c>
      <c r="X403">
        <v>8</v>
      </c>
      <c r="Y403">
        <v>0</v>
      </c>
      <c r="Z403">
        <v>0</v>
      </c>
      <c r="AA403">
        <v>11</v>
      </c>
      <c r="AB403">
        <v>7</v>
      </c>
      <c r="AC403">
        <v>10</v>
      </c>
      <c r="AD403">
        <v>60</v>
      </c>
      <c r="AE403">
        <v>37</v>
      </c>
      <c r="AF403">
        <v>12</v>
      </c>
      <c r="AG403">
        <v>4</v>
      </c>
      <c r="AH403">
        <v>7</v>
      </c>
      <c r="AI403">
        <v>36.36</v>
      </c>
    </row>
    <row r="404" spans="1:35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2</v>
      </c>
      <c r="H404">
        <v>6</v>
      </c>
      <c r="I404">
        <v>2</v>
      </c>
      <c r="J404">
        <v>4</v>
      </c>
      <c r="K404">
        <v>8</v>
      </c>
      <c r="L404">
        <v>42.11</v>
      </c>
      <c r="M404">
        <v>45</v>
      </c>
      <c r="N404">
        <v>4.4400000000000004</v>
      </c>
      <c r="O404">
        <v>5.78</v>
      </c>
      <c r="P404">
        <v>87</v>
      </c>
      <c r="Q404">
        <v>65</v>
      </c>
      <c r="R404">
        <v>60</v>
      </c>
      <c r="S404">
        <v>27</v>
      </c>
      <c r="T404">
        <v>4</v>
      </c>
      <c r="U404">
        <v>11</v>
      </c>
      <c r="V404">
        <v>14</v>
      </c>
      <c r="W404">
        <v>7</v>
      </c>
      <c r="X404">
        <v>7</v>
      </c>
      <c r="Y404">
        <v>0</v>
      </c>
      <c r="Z404">
        <v>0</v>
      </c>
      <c r="AA404">
        <v>11</v>
      </c>
      <c r="AB404">
        <v>9</v>
      </c>
      <c r="AC404">
        <v>11</v>
      </c>
      <c r="AD404">
        <v>16</v>
      </c>
      <c r="AE404">
        <v>24</v>
      </c>
      <c r="AF404">
        <v>35</v>
      </c>
      <c r="AG404">
        <v>12</v>
      </c>
      <c r="AH404">
        <v>21</v>
      </c>
      <c r="AI404">
        <v>36.36</v>
      </c>
    </row>
    <row r="405" spans="1:35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9</v>
      </c>
      <c r="H405">
        <v>9</v>
      </c>
      <c r="I405">
        <v>5</v>
      </c>
      <c r="J405">
        <v>4</v>
      </c>
      <c r="K405">
        <v>18</v>
      </c>
      <c r="L405">
        <v>78.260000000000005</v>
      </c>
      <c r="M405">
        <v>60</v>
      </c>
      <c r="N405">
        <v>15</v>
      </c>
      <c r="O405">
        <v>7.05</v>
      </c>
      <c r="P405">
        <v>108</v>
      </c>
      <c r="Q405">
        <v>87</v>
      </c>
      <c r="R405">
        <v>63</v>
      </c>
      <c r="S405">
        <v>36</v>
      </c>
      <c r="T405">
        <v>6</v>
      </c>
      <c r="U405">
        <v>11</v>
      </c>
      <c r="V405">
        <v>4</v>
      </c>
      <c r="W405">
        <v>2</v>
      </c>
      <c r="X405">
        <v>2</v>
      </c>
      <c r="Y405">
        <v>0</v>
      </c>
      <c r="Z405">
        <v>0</v>
      </c>
      <c r="AA405">
        <v>8</v>
      </c>
      <c r="AB405">
        <v>17</v>
      </c>
      <c r="AC405">
        <v>12</v>
      </c>
      <c r="AD405">
        <v>7</v>
      </c>
      <c r="AE405">
        <v>27</v>
      </c>
      <c r="AF405">
        <v>17</v>
      </c>
      <c r="AG405">
        <v>210</v>
      </c>
      <c r="AH405">
        <v>160</v>
      </c>
      <c r="AI405">
        <v>56.76</v>
      </c>
    </row>
    <row r="406" spans="1:35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13</v>
      </c>
      <c r="H406">
        <v>12</v>
      </c>
      <c r="I406">
        <v>8</v>
      </c>
      <c r="J406">
        <v>4</v>
      </c>
      <c r="K406">
        <v>25</v>
      </c>
      <c r="L406">
        <v>78.13</v>
      </c>
      <c r="M406">
        <v>114</v>
      </c>
      <c r="N406">
        <v>11.4</v>
      </c>
      <c r="O406">
        <v>10.98</v>
      </c>
      <c r="P406">
        <v>204</v>
      </c>
      <c r="Q406">
        <v>153</v>
      </c>
      <c r="R406">
        <v>109</v>
      </c>
      <c r="S406">
        <v>38</v>
      </c>
      <c r="T406">
        <v>10</v>
      </c>
      <c r="U406">
        <v>20</v>
      </c>
      <c r="V406">
        <v>4</v>
      </c>
      <c r="W406">
        <v>2</v>
      </c>
      <c r="X406">
        <v>2</v>
      </c>
      <c r="Y406">
        <v>0</v>
      </c>
      <c r="Z406">
        <v>0</v>
      </c>
      <c r="AA406">
        <v>7</v>
      </c>
      <c r="AB406">
        <v>13</v>
      </c>
      <c r="AC406">
        <v>33</v>
      </c>
      <c r="AD406">
        <v>15</v>
      </c>
      <c r="AE406">
        <v>41</v>
      </c>
      <c r="AF406">
        <v>10</v>
      </c>
      <c r="AG406">
        <v>14</v>
      </c>
      <c r="AH406">
        <v>22</v>
      </c>
      <c r="AI406">
        <v>38.89</v>
      </c>
    </row>
    <row r="407" spans="1:35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7</v>
      </c>
      <c r="H407">
        <v>13</v>
      </c>
      <c r="I407">
        <v>11</v>
      </c>
      <c r="J407">
        <v>2</v>
      </c>
      <c r="K407">
        <v>20</v>
      </c>
      <c r="L407">
        <v>83.33</v>
      </c>
      <c r="M407">
        <v>86</v>
      </c>
      <c r="N407">
        <v>8.14</v>
      </c>
      <c r="O407">
        <v>10.27</v>
      </c>
      <c r="P407">
        <v>166</v>
      </c>
      <c r="Q407">
        <v>126</v>
      </c>
      <c r="R407">
        <v>103</v>
      </c>
      <c r="S407">
        <v>53</v>
      </c>
      <c r="T407">
        <v>4</v>
      </c>
      <c r="U407">
        <v>17</v>
      </c>
      <c r="V407">
        <v>16</v>
      </c>
      <c r="W407">
        <v>8</v>
      </c>
      <c r="X407">
        <v>8</v>
      </c>
      <c r="Y407">
        <v>0</v>
      </c>
      <c r="Z407">
        <v>0</v>
      </c>
      <c r="AA407">
        <v>10</v>
      </c>
      <c r="AB407">
        <v>15</v>
      </c>
      <c r="AC407">
        <v>13</v>
      </c>
      <c r="AD407">
        <v>25</v>
      </c>
      <c r="AE407">
        <v>34</v>
      </c>
      <c r="AF407">
        <v>21</v>
      </c>
      <c r="AG407">
        <v>144</v>
      </c>
      <c r="AH407">
        <v>149</v>
      </c>
      <c r="AI407">
        <v>49.15</v>
      </c>
    </row>
    <row r="408" spans="1:35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6</v>
      </c>
      <c r="H408">
        <v>1</v>
      </c>
      <c r="I408">
        <v>1</v>
      </c>
      <c r="J408">
        <v>0</v>
      </c>
      <c r="K408">
        <v>7</v>
      </c>
      <c r="L408">
        <v>43.75</v>
      </c>
      <c r="M408">
        <v>60</v>
      </c>
      <c r="N408">
        <v>10</v>
      </c>
      <c r="O408">
        <v>7.39</v>
      </c>
      <c r="P408">
        <v>132</v>
      </c>
      <c r="Q408">
        <v>100</v>
      </c>
      <c r="R408">
        <v>61</v>
      </c>
      <c r="S408">
        <v>32</v>
      </c>
      <c r="T408">
        <v>2</v>
      </c>
      <c r="U408">
        <v>10</v>
      </c>
      <c r="V408">
        <v>32</v>
      </c>
      <c r="W408">
        <v>9</v>
      </c>
      <c r="X408">
        <v>6</v>
      </c>
      <c r="Y408">
        <v>2</v>
      </c>
      <c r="Z408">
        <v>1</v>
      </c>
      <c r="AA408">
        <v>5</v>
      </c>
      <c r="AB408">
        <v>26</v>
      </c>
      <c r="AC408">
        <v>17</v>
      </c>
      <c r="AD408">
        <v>100</v>
      </c>
      <c r="AE408">
        <v>54</v>
      </c>
      <c r="AF408">
        <v>16</v>
      </c>
      <c r="AG408">
        <v>17</v>
      </c>
      <c r="AH408">
        <v>19</v>
      </c>
      <c r="AI408">
        <v>47.22</v>
      </c>
    </row>
    <row r="409" spans="1:35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7</v>
      </c>
      <c r="H409">
        <v>9</v>
      </c>
      <c r="I409">
        <v>6</v>
      </c>
      <c r="J409">
        <v>3</v>
      </c>
      <c r="K409">
        <v>16</v>
      </c>
      <c r="L409">
        <v>61.54</v>
      </c>
      <c r="M409">
        <v>87</v>
      </c>
      <c r="N409">
        <v>8.0500000000000007</v>
      </c>
      <c r="O409">
        <v>10.08</v>
      </c>
      <c r="P409">
        <v>156</v>
      </c>
      <c r="Q409">
        <v>121</v>
      </c>
      <c r="R409">
        <v>84</v>
      </c>
      <c r="S409">
        <v>41</v>
      </c>
      <c r="T409">
        <v>5</v>
      </c>
      <c r="U409">
        <v>14</v>
      </c>
      <c r="V409">
        <v>48</v>
      </c>
      <c r="W409">
        <v>17</v>
      </c>
      <c r="X409">
        <v>14</v>
      </c>
      <c r="Y409">
        <v>2</v>
      </c>
      <c r="Z409">
        <v>1</v>
      </c>
      <c r="AA409">
        <v>12</v>
      </c>
      <c r="AB409">
        <v>13</v>
      </c>
      <c r="AC409">
        <v>27</v>
      </c>
      <c r="AD409">
        <v>60</v>
      </c>
      <c r="AE409">
        <v>54</v>
      </c>
      <c r="AF409">
        <v>18</v>
      </c>
      <c r="AG409">
        <v>257</v>
      </c>
      <c r="AH409">
        <v>284</v>
      </c>
      <c r="AI409">
        <v>47.5</v>
      </c>
    </row>
    <row r="410" spans="1:35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11</v>
      </c>
      <c r="H410">
        <v>7</v>
      </c>
      <c r="I410">
        <v>4</v>
      </c>
      <c r="J410">
        <v>3</v>
      </c>
      <c r="K410">
        <v>18</v>
      </c>
      <c r="L410">
        <v>72</v>
      </c>
      <c r="M410">
        <v>55</v>
      </c>
      <c r="N410">
        <v>20</v>
      </c>
      <c r="O410">
        <v>4.6900000000000004</v>
      </c>
      <c r="P410">
        <v>122</v>
      </c>
      <c r="Q410">
        <v>86</v>
      </c>
      <c r="R410">
        <v>55</v>
      </c>
      <c r="S410">
        <v>19</v>
      </c>
      <c r="T410">
        <v>5</v>
      </c>
      <c r="U410">
        <v>5</v>
      </c>
      <c r="V410">
        <v>4</v>
      </c>
      <c r="W410">
        <v>2</v>
      </c>
      <c r="X410">
        <v>2</v>
      </c>
      <c r="Y410">
        <v>0</v>
      </c>
      <c r="Z410">
        <v>0</v>
      </c>
      <c r="AA410">
        <v>7</v>
      </c>
      <c r="AB410">
        <v>4</v>
      </c>
      <c r="AC410">
        <v>15</v>
      </c>
      <c r="AD410">
        <v>28</v>
      </c>
      <c r="AE410">
        <v>19</v>
      </c>
      <c r="AF410">
        <v>17</v>
      </c>
      <c r="AG410">
        <v>0</v>
      </c>
      <c r="AH410">
        <v>4</v>
      </c>
      <c r="AI410">
        <v>0</v>
      </c>
    </row>
    <row r="411" spans="1:35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</v>
      </c>
      <c r="H411">
        <v>6</v>
      </c>
      <c r="I411">
        <v>4</v>
      </c>
      <c r="J411">
        <v>2</v>
      </c>
      <c r="K411">
        <v>18</v>
      </c>
      <c r="L411">
        <v>72</v>
      </c>
      <c r="M411">
        <v>70</v>
      </c>
      <c r="N411">
        <v>17.14</v>
      </c>
      <c r="O411">
        <v>6.73</v>
      </c>
      <c r="P411">
        <v>133</v>
      </c>
      <c r="Q411">
        <v>104</v>
      </c>
      <c r="R411">
        <v>74</v>
      </c>
      <c r="S411">
        <v>31</v>
      </c>
      <c r="T411">
        <v>5</v>
      </c>
      <c r="U411">
        <v>5</v>
      </c>
      <c r="V411">
        <v>2</v>
      </c>
      <c r="W411">
        <v>1</v>
      </c>
      <c r="X411">
        <v>1</v>
      </c>
      <c r="Y411">
        <v>0</v>
      </c>
      <c r="Z411">
        <v>0</v>
      </c>
      <c r="AA411">
        <v>4</v>
      </c>
      <c r="AB411">
        <v>18</v>
      </c>
      <c r="AC411">
        <v>10</v>
      </c>
      <c r="AD411">
        <v>5</v>
      </c>
      <c r="AE411">
        <v>37</v>
      </c>
      <c r="AF411">
        <v>18</v>
      </c>
      <c r="AG411">
        <v>15</v>
      </c>
      <c r="AH411">
        <v>37</v>
      </c>
      <c r="AI411">
        <v>28.85</v>
      </c>
    </row>
    <row r="412" spans="1:35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4</v>
      </c>
      <c r="H412">
        <v>9</v>
      </c>
      <c r="I412">
        <v>6</v>
      </c>
      <c r="J412">
        <v>3</v>
      </c>
      <c r="K412">
        <v>13</v>
      </c>
      <c r="L412">
        <v>72.22</v>
      </c>
      <c r="M412">
        <v>42</v>
      </c>
      <c r="N412">
        <v>9.52</v>
      </c>
      <c r="O412">
        <v>5.72</v>
      </c>
      <c r="P412">
        <v>87</v>
      </c>
      <c r="Q412">
        <v>65</v>
      </c>
      <c r="R412">
        <v>54</v>
      </c>
      <c r="S412">
        <v>28</v>
      </c>
      <c r="T412">
        <v>4</v>
      </c>
      <c r="U412">
        <v>8</v>
      </c>
      <c r="V412">
        <v>16</v>
      </c>
      <c r="W412">
        <v>8</v>
      </c>
      <c r="X412">
        <v>8</v>
      </c>
      <c r="Y412">
        <v>0</v>
      </c>
      <c r="Z412">
        <v>0</v>
      </c>
      <c r="AA412">
        <v>7</v>
      </c>
      <c r="AB412">
        <v>11</v>
      </c>
      <c r="AC412">
        <v>16</v>
      </c>
      <c r="AD412">
        <v>10</v>
      </c>
      <c r="AE412">
        <v>41</v>
      </c>
      <c r="AF412">
        <v>15</v>
      </c>
      <c r="AG412">
        <v>1</v>
      </c>
      <c r="AH412">
        <v>2</v>
      </c>
      <c r="AI412">
        <v>33.33</v>
      </c>
    </row>
    <row r="413" spans="1:35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19</v>
      </c>
      <c r="H413">
        <v>11</v>
      </c>
      <c r="I413">
        <v>3</v>
      </c>
      <c r="J413">
        <v>8</v>
      </c>
      <c r="K413">
        <v>30</v>
      </c>
      <c r="L413">
        <v>63.83</v>
      </c>
      <c r="M413">
        <v>116</v>
      </c>
      <c r="N413">
        <v>16.38</v>
      </c>
      <c r="O413">
        <v>16.93</v>
      </c>
      <c r="P413">
        <v>208</v>
      </c>
      <c r="Q413">
        <v>166</v>
      </c>
      <c r="R413">
        <v>139</v>
      </c>
      <c r="S413">
        <v>90</v>
      </c>
      <c r="T413">
        <v>7</v>
      </c>
      <c r="U413">
        <v>24</v>
      </c>
      <c r="V413">
        <v>22</v>
      </c>
      <c r="W413">
        <v>11</v>
      </c>
      <c r="X413">
        <v>11</v>
      </c>
      <c r="Y413">
        <v>0</v>
      </c>
      <c r="Z413">
        <v>0</v>
      </c>
      <c r="AA413">
        <v>13</v>
      </c>
      <c r="AB413">
        <v>9</v>
      </c>
      <c r="AC413">
        <v>19</v>
      </c>
      <c r="AD413">
        <v>30</v>
      </c>
      <c r="AE413">
        <v>64</v>
      </c>
      <c r="AF413">
        <v>23</v>
      </c>
      <c r="AG413">
        <v>2</v>
      </c>
      <c r="AH413">
        <v>6</v>
      </c>
      <c r="AI413">
        <v>25</v>
      </c>
    </row>
    <row r="414" spans="1:35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0</v>
      </c>
      <c r="H414">
        <v>4</v>
      </c>
      <c r="I414">
        <v>4</v>
      </c>
      <c r="J414">
        <v>0</v>
      </c>
      <c r="K414">
        <v>4</v>
      </c>
      <c r="L414">
        <v>66.67</v>
      </c>
      <c r="M414">
        <v>14</v>
      </c>
      <c r="N414">
        <v>0</v>
      </c>
      <c r="O414">
        <v>2.36</v>
      </c>
      <c r="P414">
        <v>32</v>
      </c>
      <c r="Q414">
        <v>25</v>
      </c>
      <c r="R414">
        <v>25</v>
      </c>
      <c r="S414">
        <v>12</v>
      </c>
      <c r="T414">
        <v>2</v>
      </c>
      <c r="U414">
        <v>4</v>
      </c>
      <c r="V414">
        <v>4</v>
      </c>
      <c r="W414">
        <v>2</v>
      </c>
      <c r="X414">
        <v>2</v>
      </c>
      <c r="Y414">
        <v>0</v>
      </c>
      <c r="Z414">
        <v>0</v>
      </c>
      <c r="AA414">
        <v>2</v>
      </c>
      <c r="AB414">
        <v>4</v>
      </c>
      <c r="AC414">
        <v>9</v>
      </c>
      <c r="AD414">
        <v>12</v>
      </c>
      <c r="AE414">
        <v>23</v>
      </c>
      <c r="AF414">
        <v>15</v>
      </c>
      <c r="AG414">
        <v>24</v>
      </c>
      <c r="AH414">
        <v>50</v>
      </c>
      <c r="AI414">
        <v>32.43</v>
      </c>
    </row>
    <row r="415" spans="1:35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4</v>
      </c>
      <c r="H415">
        <v>0</v>
      </c>
      <c r="I415">
        <v>0</v>
      </c>
      <c r="J415">
        <v>0</v>
      </c>
      <c r="K415">
        <v>4</v>
      </c>
      <c r="L415">
        <v>66.67</v>
      </c>
      <c r="M415">
        <v>35</v>
      </c>
      <c r="N415">
        <v>11.43</v>
      </c>
      <c r="O415">
        <v>4.1399999999999997</v>
      </c>
      <c r="P415">
        <v>65</v>
      </c>
      <c r="Q415">
        <v>52</v>
      </c>
      <c r="R415">
        <v>44</v>
      </c>
      <c r="S415">
        <v>26</v>
      </c>
      <c r="T415">
        <v>3</v>
      </c>
      <c r="U415">
        <v>6</v>
      </c>
      <c r="V415">
        <v>11</v>
      </c>
      <c r="W415">
        <v>4</v>
      </c>
      <c r="X415">
        <v>3</v>
      </c>
      <c r="Y415">
        <v>1</v>
      </c>
      <c r="Z415">
        <v>0</v>
      </c>
      <c r="AA415">
        <v>5</v>
      </c>
      <c r="AB415">
        <v>0</v>
      </c>
      <c r="AC415">
        <v>5</v>
      </c>
      <c r="AD415">
        <v>53</v>
      </c>
      <c r="AE415">
        <v>33</v>
      </c>
      <c r="AF415">
        <v>15</v>
      </c>
      <c r="AG415">
        <v>16</v>
      </c>
      <c r="AH415">
        <v>14</v>
      </c>
      <c r="AI415">
        <v>53.33</v>
      </c>
    </row>
  </sheetData>
  <sheetProtection algorithmName="SHA-512" hashValue="2dkp8EerBfnlp5A5dUb9Ng2JRZk2jlMCQNdPN3hTUuRQwyxX9qPPnCwVsGRxILe7VPrtkD9T3ULMLIK/piZCog==" saltValue="5lVjTE3qJweymir9yRoNSg==" spinCount="100000" sheet="1" objects="1" scenarios="1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37"/>
  <sheetViews>
    <sheetView topLeftCell="A4" zoomScaleNormal="100"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15.228333333333</v>
      </c>
      <c r="H2">
        <v>77.36</v>
      </c>
      <c r="I2">
        <v>51.35</v>
      </c>
      <c r="J2">
        <v>60.1</v>
      </c>
      <c r="K2">
        <v>52.93</v>
      </c>
      <c r="L2">
        <v>39.01</v>
      </c>
      <c r="M2">
        <v>57.57</v>
      </c>
      <c r="N2">
        <v>35.33</v>
      </c>
      <c r="O2">
        <v>27.05</v>
      </c>
      <c r="P2">
        <v>56.63</v>
      </c>
      <c r="Q2">
        <v>2.89</v>
      </c>
      <c r="R2">
        <v>1.05</v>
      </c>
      <c r="S2">
        <v>73.33</v>
      </c>
      <c r="T2">
        <v>3.47</v>
      </c>
      <c r="U2">
        <v>2.1800000000000002</v>
      </c>
      <c r="V2">
        <v>61.41</v>
      </c>
      <c r="W2">
        <v>35.590000000000003</v>
      </c>
      <c r="X2">
        <v>22.72</v>
      </c>
      <c r="Y2">
        <v>61.04</v>
      </c>
      <c r="Z2">
        <v>15.63</v>
      </c>
      <c r="AA2">
        <v>9.59</v>
      </c>
      <c r="AB2">
        <v>61.98</v>
      </c>
      <c r="AC2">
        <v>1.84</v>
      </c>
      <c r="AD2">
        <v>0.39</v>
      </c>
      <c r="AE2">
        <v>82.35</v>
      </c>
      <c r="AF2">
        <v>8.18</v>
      </c>
      <c r="AG2">
        <v>96.12</v>
      </c>
      <c r="AH2">
        <v>1.0429999999999999</v>
      </c>
      <c r="AI2">
        <v>8.41</v>
      </c>
      <c r="AJ2">
        <v>12.48</v>
      </c>
      <c r="AK2">
        <v>7.88</v>
      </c>
      <c r="AL2">
        <v>48.07</v>
      </c>
      <c r="AM2">
        <v>51.61</v>
      </c>
      <c r="AN2">
        <v>20.49</v>
      </c>
      <c r="AO2">
        <v>17.86</v>
      </c>
      <c r="AP2">
        <v>18.649999999999999</v>
      </c>
      <c r="AQ2">
        <v>52.35</v>
      </c>
    </row>
    <row r="3" spans="1:43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60.61</v>
      </c>
      <c r="I3">
        <v>65.27</v>
      </c>
      <c r="J3">
        <v>48.15</v>
      </c>
      <c r="K3">
        <v>43.08</v>
      </c>
      <c r="L3">
        <v>48.11</v>
      </c>
      <c r="M3">
        <v>47.24</v>
      </c>
      <c r="N3">
        <v>29.65</v>
      </c>
      <c r="O3">
        <v>34.869999999999997</v>
      </c>
      <c r="P3">
        <v>45.95</v>
      </c>
      <c r="Q3">
        <v>2.61</v>
      </c>
      <c r="R3">
        <v>2.98</v>
      </c>
      <c r="S3">
        <v>46.67</v>
      </c>
      <c r="T3">
        <v>2.52</v>
      </c>
      <c r="U3">
        <v>3.34</v>
      </c>
      <c r="V3">
        <v>42.99</v>
      </c>
      <c r="W3">
        <v>25.74</v>
      </c>
      <c r="X3">
        <v>29.65</v>
      </c>
      <c r="Y3">
        <v>46.46</v>
      </c>
      <c r="Z3">
        <v>11</v>
      </c>
      <c r="AA3">
        <v>13.05</v>
      </c>
      <c r="AB3">
        <v>45.74</v>
      </c>
      <c r="AC3">
        <v>1.86</v>
      </c>
      <c r="AD3">
        <v>1.31</v>
      </c>
      <c r="AE3">
        <v>58.82</v>
      </c>
      <c r="AF3">
        <v>8.81</v>
      </c>
      <c r="AG3">
        <v>91.44</v>
      </c>
      <c r="AH3">
        <v>1.002</v>
      </c>
      <c r="AI3">
        <v>9.51</v>
      </c>
      <c r="AJ3">
        <v>11.19</v>
      </c>
      <c r="AK3">
        <v>7.83</v>
      </c>
      <c r="AL3">
        <v>44.76</v>
      </c>
      <c r="AM3">
        <v>54.84</v>
      </c>
      <c r="AN3">
        <v>22.38</v>
      </c>
      <c r="AO3">
        <v>19.21</v>
      </c>
      <c r="AP3">
        <v>16.04</v>
      </c>
      <c r="AQ3">
        <v>58.25</v>
      </c>
    </row>
    <row r="4" spans="1:43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16.76981981982</v>
      </c>
      <c r="H4">
        <v>61.21</v>
      </c>
      <c r="I4">
        <v>51.25</v>
      </c>
      <c r="J4">
        <v>54.43</v>
      </c>
      <c r="K4">
        <v>45.93</v>
      </c>
      <c r="L4">
        <v>36.17</v>
      </c>
      <c r="M4">
        <v>55.95</v>
      </c>
      <c r="N4">
        <v>31.62</v>
      </c>
      <c r="O4">
        <v>25.14</v>
      </c>
      <c r="P4">
        <v>55.71</v>
      </c>
      <c r="Q4">
        <v>2.13</v>
      </c>
      <c r="R4">
        <v>1.74</v>
      </c>
      <c r="S4">
        <v>55</v>
      </c>
      <c r="T4">
        <v>2.71</v>
      </c>
      <c r="U4">
        <v>2.36</v>
      </c>
      <c r="V4">
        <v>53.38</v>
      </c>
      <c r="W4">
        <v>29.3</v>
      </c>
      <c r="X4">
        <v>26.01</v>
      </c>
      <c r="Y4">
        <v>52.97</v>
      </c>
      <c r="Z4">
        <v>12.09</v>
      </c>
      <c r="AA4">
        <v>10.54</v>
      </c>
      <c r="AB4">
        <v>53.42</v>
      </c>
      <c r="AC4">
        <v>0.77</v>
      </c>
      <c r="AD4">
        <v>0.87</v>
      </c>
      <c r="AE4">
        <v>47.06</v>
      </c>
      <c r="AF4">
        <v>6.73</v>
      </c>
      <c r="AG4">
        <v>93.08</v>
      </c>
      <c r="AH4">
        <v>0.998</v>
      </c>
      <c r="AI4">
        <v>8.99</v>
      </c>
      <c r="AJ4">
        <v>10.93</v>
      </c>
      <c r="AK4">
        <v>7.45</v>
      </c>
      <c r="AL4">
        <v>42.55</v>
      </c>
      <c r="AM4">
        <v>54.71</v>
      </c>
      <c r="AN4">
        <v>22.14</v>
      </c>
      <c r="AO4">
        <v>17.89</v>
      </c>
      <c r="AP4">
        <v>15.38</v>
      </c>
      <c r="AQ4">
        <v>59.02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18.865248226950001</v>
      </c>
      <c r="H5">
        <v>61.78</v>
      </c>
      <c r="I5">
        <v>60.5</v>
      </c>
      <c r="J5">
        <v>50.53</v>
      </c>
      <c r="K5">
        <v>41.62</v>
      </c>
      <c r="L5">
        <v>45.88</v>
      </c>
      <c r="M5">
        <v>47.56</v>
      </c>
      <c r="N5">
        <v>28.02</v>
      </c>
      <c r="O5">
        <v>31.4</v>
      </c>
      <c r="P5">
        <v>47.15</v>
      </c>
      <c r="Q5">
        <v>2.5</v>
      </c>
      <c r="R5">
        <v>2.17</v>
      </c>
      <c r="S5">
        <v>53.62</v>
      </c>
      <c r="T5">
        <v>2.39</v>
      </c>
      <c r="U5">
        <v>2.6</v>
      </c>
      <c r="V5">
        <v>47.95</v>
      </c>
      <c r="W5">
        <v>27.54</v>
      </c>
      <c r="X5">
        <v>25.58</v>
      </c>
      <c r="Y5">
        <v>51.85</v>
      </c>
      <c r="Z5">
        <v>10.56</v>
      </c>
      <c r="AA5">
        <v>10.56</v>
      </c>
      <c r="AB5">
        <v>50</v>
      </c>
      <c r="AC5">
        <v>1.35</v>
      </c>
      <c r="AD5">
        <v>1.42</v>
      </c>
      <c r="AE5">
        <v>48.78</v>
      </c>
      <c r="AF5">
        <v>8.94</v>
      </c>
      <c r="AG5">
        <v>93.1</v>
      </c>
      <c r="AH5">
        <v>1.02</v>
      </c>
      <c r="AI5">
        <v>9.5399999999999991</v>
      </c>
      <c r="AJ5">
        <v>13.33</v>
      </c>
      <c r="AK5">
        <v>5.95</v>
      </c>
      <c r="AL5">
        <v>41.82</v>
      </c>
      <c r="AM5">
        <v>61.57</v>
      </c>
      <c r="AN5">
        <v>22.2</v>
      </c>
      <c r="AO5">
        <v>17.59</v>
      </c>
      <c r="AP5">
        <v>15.23</v>
      </c>
      <c r="AQ5">
        <v>59.31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15.662666666667</v>
      </c>
      <c r="H6">
        <v>58.69</v>
      </c>
      <c r="I6">
        <v>64.05</v>
      </c>
      <c r="J6">
        <v>47.82</v>
      </c>
      <c r="K6">
        <v>42.14</v>
      </c>
      <c r="L6">
        <v>46.12</v>
      </c>
      <c r="M6">
        <v>47.74</v>
      </c>
      <c r="N6">
        <v>29.11</v>
      </c>
      <c r="O6">
        <v>33.71</v>
      </c>
      <c r="P6">
        <v>46.34</v>
      </c>
      <c r="Q6">
        <v>2.6</v>
      </c>
      <c r="R6">
        <v>2.91</v>
      </c>
      <c r="S6">
        <v>47.22</v>
      </c>
      <c r="T6">
        <v>2.41</v>
      </c>
      <c r="U6">
        <v>2.57</v>
      </c>
      <c r="V6">
        <v>48.4</v>
      </c>
      <c r="W6">
        <v>26.36</v>
      </c>
      <c r="X6">
        <v>29.42</v>
      </c>
      <c r="Y6">
        <v>47.25</v>
      </c>
      <c r="Z6">
        <v>10.73</v>
      </c>
      <c r="AA6">
        <v>12.56</v>
      </c>
      <c r="AB6">
        <v>46.05</v>
      </c>
      <c r="AC6">
        <v>1.23</v>
      </c>
      <c r="AD6">
        <v>1.38</v>
      </c>
      <c r="AE6">
        <v>47.06</v>
      </c>
      <c r="AF6">
        <v>8.9499999999999993</v>
      </c>
      <c r="AG6">
        <v>91.36</v>
      </c>
      <c r="AH6">
        <v>1.0029999999999999</v>
      </c>
      <c r="AI6">
        <v>7.36</v>
      </c>
      <c r="AJ6">
        <v>10.11</v>
      </c>
      <c r="AK6">
        <v>11.65</v>
      </c>
      <c r="AL6">
        <v>52.4</v>
      </c>
      <c r="AM6">
        <v>38.71</v>
      </c>
      <c r="AN6">
        <v>18.079999999999998</v>
      </c>
      <c r="AO6">
        <v>16.86</v>
      </c>
      <c r="AP6">
        <v>24.36</v>
      </c>
      <c r="AQ6">
        <v>42.6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16.731182795698999</v>
      </c>
      <c r="H7">
        <v>59.69</v>
      </c>
      <c r="I7">
        <v>78.430000000000007</v>
      </c>
      <c r="J7">
        <v>43.22</v>
      </c>
      <c r="K7">
        <v>40.6</v>
      </c>
      <c r="L7">
        <v>51.02</v>
      </c>
      <c r="M7">
        <v>44.32</v>
      </c>
      <c r="N7">
        <v>28.92</v>
      </c>
      <c r="O7">
        <v>35.049999999999997</v>
      </c>
      <c r="P7">
        <v>45.21</v>
      </c>
      <c r="Q7">
        <v>2.66</v>
      </c>
      <c r="R7">
        <v>2.2000000000000002</v>
      </c>
      <c r="S7">
        <v>54.76</v>
      </c>
      <c r="T7">
        <v>2.34</v>
      </c>
      <c r="U7">
        <v>2.84</v>
      </c>
      <c r="V7">
        <v>45.16</v>
      </c>
      <c r="W7">
        <v>28.23</v>
      </c>
      <c r="X7">
        <v>33.549999999999997</v>
      </c>
      <c r="Y7">
        <v>45.69</v>
      </c>
      <c r="Z7">
        <v>10.41</v>
      </c>
      <c r="AA7">
        <v>12.03</v>
      </c>
      <c r="AB7">
        <v>46.39</v>
      </c>
      <c r="AC7">
        <v>1.39</v>
      </c>
      <c r="AD7">
        <v>1.39</v>
      </c>
      <c r="AE7">
        <v>50</v>
      </c>
      <c r="AF7">
        <v>9.1999999999999993</v>
      </c>
      <c r="AG7">
        <v>93.73</v>
      </c>
      <c r="AH7">
        <v>1.0289999999999999</v>
      </c>
      <c r="AI7">
        <v>8.44</v>
      </c>
      <c r="AJ7">
        <v>13.53</v>
      </c>
      <c r="AK7">
        <v>9.7200000000000006</v>
      </c>
      <c r="AL7">
        <v>40.03</v>
      </c>
      <c r="AM7">
        <v>46.5</v>
      </c>
      <c r="AN7">
        <v>20.13</v>
      </c>
      <c r="AO7">
        <v>17.7</v>
      </c>
      <c r="AP7">
        <v>19.899999999999999</v>
      </c>
      <c r="AQ7">
        <v>50.29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14.438095238095</v>
      </c>
      <c r="H8">
        <v>53.58</v>
      </c>
      <c r="I8">
        <v>58.18</v>
      </c>
      <c r="J8">
        <v>47.94</v>
      </c>
      <c r="K8">
        <v>36.07</v>
      </c>
      <c r="L8">
        <v>43.49</v>
      </c>
      <c r="M8">
        <v>45.34</v>
      </c>
      <c r="N8">
        <v>26.12</v>
      </c>
      <c r="O8">
        <v>31.17</v>
      </c>
      <c r="P8">
        <v>45.6</v>
      </c>
      <c r="Q8">
        <v>2.23</v>
      </c>
      <c r="R8">
        <v>2.97</v>
      </c>
      <c r="S8">
        <v>42.86</v>
      </c>
      <c r="T8">
        <v>1.97</v>
      </c>
      <c r="U8">
        <v>2.39</v>
      </c>
      <c r="V8">
        <v>45.23</v>
      </c>
      <c r="W8">
        <v>22.26</v>
      </c>
      <c r="X8">
        <v>27.31</v>
      </c>
      <c r="Y8">
        <v>44.91</v>
      </c>
      <c r="Z8">
        <v>8.31</v>
      </c>
      <c r="AA8">
        <v>9.8000000000000007</v>
      </c>
      <c r="AB8">
        <v>45.9</v>
      </c>
      <c r="AC8">
        <v>0.89</v>
      </c>
      <c r="AD8">
        <v>1.34</v>
      </c>
      <c r="AE8">
        <v>40</v>
      </c>
      <c r="AF8">
        <v>8.52</v>
      </c>
      <c r="AG8">
        <v>90.48</v>
      </c>
      <c r="AH8">
        <v>0.99</v>
      </c>
      <c r="AI8">
        <v>5.64</v>
      </c>
      <c r="AJ8">
        <v>9.0500000000000007</v>
      </c>
      <c r="AK8">
        <v>5.05</v>
      </c>
      <c r="AL8">
        <v>50.76</v>
      </c>
      <c r="AM8">
        <v>52.78</v>
      </c>
      <c r="AN8">
        <v>15.58</v>
      </c>
      <c r="AO8">
        <v>17.22</v>
      </c>
      <c r="AP8">
        <v>14.25</v>
      </c>
      <c r="AQ8">
        <v>52.24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16.900775193798001</v>
      </c>
      <c r="H9">
        <v>65.97</v>
      </c>
      <c r="I9">
        <v>68.86</v>
      </c>
      <c r="J9">
        <v>48.93</v>
      </c>
      <c r="K9">
        <v>48.05</v>
      </c>
      <c r="L9">
        <v>46.48</v>
      </c>
      <c r="M9">
        <v>50.83</v>
      </c>
      <c r="N9">
        <v>34.020000000000003</v>
      </c>
      <c r="O9">
        <v>32.53</v>
      </c>
      <c r="P9">
        <v>51.12</v>
      </c>
      <c r="Q9">
        <v>2.72</v>
      </c>
      <c r="R9">
        <v>2.56</v>
      </c>
      <c r="S9">
        <v>51.56</v>
      </c>
      <c r="T9">
        <v>2.98</v>
      </c>
      <c r="U9">
        <v>2.75</v>
      </c>
      <c r="V9">
        <v>52.02</v>
      </c>
      <c r="W9">
        <v>32.450000000000003</v>
      </c>
      <c r="X9">
        <v>30.71</v>
      </c>
      <c r="Y9">
        <v>51.37</v>
      </c>
      <c r="Z9">
        <v>13.79</v>
      </c>
      <c r="AA9">
        <v>11.31</v>
      </c>
      <c r="AB9">
        <v>54.93</v>
      </c>
      <c r="AC9">
        <v>1.57</v>
      </c>
      <c r="AD9">
        <v>1.82</v>
      </c>
      <c r="AE9">
        <v>46.34</v>
      </c>
      <c r="AF9">
        <v>8.01</v>
      </c>
      <c r="AG9">
        <v>92.13</v>
      </c>
      <c r="AH9">
        <v>1.0009999999999999</v>
      </c>
      <c r="AI9">
        <v>10.49</v>
      </c>
      <c r="AJ9">
        <v>12.8</v>
      </c>
      <c r="AK9">
        <v>8.09</v>
      </c>
      <c r="AL9">
        <v>37.32</v>
      </c>
      <c r="AM9">
        <v>56.44</v>
      </c>
      <c r="AN9">
        <v>23.12</v>
      </c>
      <c r="AO9">
        <v>18.579999999999998</v>
      </c>
      <c r="AP9">
        <v>17.34</v>
      </c>
      <c r="AQ9">
        <v>57.14</v>
      </c>
    </row>
    <row r="10" spans="1:43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16.707751937984</v>
      </c>
      <c r="H10">
        <v>52.95</v>
      </c>
      <c r="I10">
        <v>62.8</v>
      </c>
      <c r="J10">
        <v>45.74</v>
      </c>
      <c r="K10">
        <v>37.159999999999997</v>
      </c>
      <c r="L10">
        <v>43.26</v>
      </c>
      <c r="M10">
        <v>46.21</v>
      </c>
      <c r="N10">
        <v>24.97</v>
      </c>
      <c r="O10">
        <v>29.98</v>
      </c>
      <c r="P10">
        <v>45.44</v>
      </c>
      <c r="Q10">
        <v>2.5099999999999998</v>
      </c>
      <c r="R10">
        <v>2.09</v>
      </c>
      <c r="S10">
        <v>54.55</v>
      </c>
      <c r="T10">
        <v>2.19</v>
      </c>
      <c r="U10">
        <v>2.5299999999999998</v>
      </c>
      <c r="V10">
        <v>46.36</v>
      </c>
      <c r="W10">
        <v>24.14</v>
      </c>
      <c r="X10">
        <v>29.48</v>
      </c>
      <c r="Y10">
        <v>45.02</v>
      </c>
      <c r="Z10">
        <v>8.44</v>
      </c>
      <c r="AA10">
        <v>12.53</v>
      </c>
      <c r="AB10">
        <v>40.24</v>
      </c>
      <c r="AC10">
        <v>1.34</v>
      </c>
      <c r="AD10">
        <v>1</v>
      </c>
      <c r="AE10">
        <v>57.14</v>
      </c>
      <c r="AF10">
        <v>10.029999999999999</v>
      </c>
      <c r="AG10">
        <v>93.04</v>
      </c>
      <c r="AH10">
        <v>1.0309999999999999</v>
      </c>
      <c r="AI10">
        <v>7.1</v>
      </c>
      <c r="AJ10">
        <v>12.94</v>
      </c>
      <c r="AK10">
        <v>9.77</v>
      </c>
      <c r="AL10">
        <v>42.26</v>
      </c>
      <c r="AM10">
        <v>42.08</v>
      </c>
      <c r="AN10">
        <v>17.54</v>
      </c>
      <c r="AO10">
        <v>19.63</v>
      </c>
      <c r="AP10">
        <v>22.63</v>
      </c>
      <c r="AQ10">
        <v>43.66</v>
      </c>
    </row>
    <row r="11" spans="1:43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19.192013888889001</v>
      </c>
      <c r="H11">
        <v>61.74</v>
      </c>
      <c r="I11">
        <v>69.17</v>
      </c>
      <c r="J11">
        <v>47.16</v>
      </c>
      <c r="K11">
        <v>44.22</v>
      </c>
      <c r="L11">
        <v>48.33</v>
      </c>
      <c r="M11">
        <v>47.78</v>
      </c>
      <c r="N11">
        <v>30.35</v>
      </c>
      <c r="O11">
        <v>33.28</v>
      </c>
      <c r="P11">
        <v>47.7</v>
      </c>
      <c r="Q11">
        <v>2.61</v>
      </c>
      <c r="R11">
        <v>2.02</v>
      </c>
      <c r="S11">
        <v>56.34</v>
      </c>
      <c r="T11">
        <v>2.73</v>
      </c>
      <c r="U11">
        <v>2.82</v>
      </c>
      <c r="V11">
        <v>49.18</v>
      </c>
      <c r="W11">
        <v>28.4</v>
      </c>
      <c r="X11">
        <v>32.17</v>
      </c>
      <c r="Y11">
        <v>46.88</v>
      </c>
      <c r="Z11">
        <v>12.51</v>
      </c>
      <c r="AA11">
        <v>12.7</v>
      </c>
      <c r="AB11">
        <v>49.61</v>
      </c>
      <c r="AC11">
        <v>1.24</v>
      </c>
      <c r="AD11">
        <v>1.1100000000000001</v>
      </c>
      <c r="AE11">
        <v>52.78</v>
      </c>
      <c r="AF11">
        <v>8.58</v>
      </c>
      <c r="AG11">
        <v>93.93</v>
      </c>
      <c r="AH11">
        <v>1.0249999999999999</v>
      </c>
      <c r="AI11">
        <v>4.95</v>
      </c>
      <c r="AJ11">
        <v>12.37</v>
      </c>
      <c r="AK11">
        <v>9.51</v>
      </c>
      <c r="AL11">
        <v>46.44</v>
      </c>
      <c r="AM11">
        <v>34.229999999999997</v>
      </c>
      <c r="AN11">
        <v>15.31</v>
      </c>
      <c r="AO11">
        <v>18.239999999999998</v>
      </c>
      <c r="AP11">
        <v>20.97</v>
      </c>
      <c r="AQ11">
        <v>42.19</v>
      </c>
    </row>
    <row r="12" spans="1:43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14.825378787879</v>
      </c>
      <c r="H12">
        <v>56.38</v>
      </c>
      <c r="I12">
        <v>56.38</v>
      </c>
      <c r="J12">
        <v>50</v>
      </c>
      <c r="K12">
        <v>40.93</v>
      </c>
      <c r="L12">
        <v>39.549999999999997</v>
      </c>
      <c r="M12">
        <v>50.86</v>
      </c>
      <c r="N12">
        <v>27.96</v>
      </c>
      <c r="O12">
        <v>27.87</v>
      </c>
      <c r="P12">
        <v>50.08</v>
      </c>
      <c r="Q12">
        <v>2.58</v>
      </c>
      <c r="R12">
        <v>2.67</v>
      </c>
      <c r="S12">
        <v>49.12</v>
      </c>
      <c r="T12">
        <v>2.6</v>
      </c>
      <c r="U12">
        <v>2.2799999999999998</v>
      </c>
      <c r="V12">
        <v>53.24</v>
      </c>
      <c r="W12">
        <v>26.12</v>
      </c>
      <c r="X12">
        <v>24.74</v>
      </c>
      <c r="Y12">
        <v>51.36</v>
      </c>
      <c r="Z12">
        <v>11.31</v>
      </c>
      <c r="AA12">
        <v>9.4700000000000006</v>
      </c>
      <c r="AB12">
        <v>54.42</v>
      </c>
      <c r="AC12">
        <v>1.56</v>
      </c>
      <c r="AD12">
        <v>1.56</v>
      </c>
      <c r="AE12">
        <v>50</v>
      </c>
      <c r="AF12">
        <v>9.2100000000000009</v>
      </c>
      <c r="AG12">
        <v>90.43</v>
      </c>
      <c r="AH12">
        <v>0.996</v>
      </c>
      <c r="AI12">
        <v>4.78</v>
      </c>
      <c r="AJ12">
        <v>12.42</v>
      </c>
      <c r="AK12">
        <v>7.82</v>
      </c>
      <c r="AL12">
        <v>50.96</v>
      </c>
      <c r="AM12">
        <v>37.96</v>
      </c>
      <c r="AN12">
        <v>13.71</v>
      </c>
      <c r="AO12">
        <v>20.97</v>
      </c>
      <c r="AP12">
        <v>18.670000000000002</v>
      </c>
      <c r="AQ12">
        <v>42.33</v>
      </c>
    </row>
    <row r="13" spans="1:43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12.193333333332999</v>
      </c>
      <c r="H13">
        <v>65.28</v>
      </c>
      <c r="I13">
        <v>54.24</v>
      </c>
      <c r="J13">
        <v>54.62</v>
      </c>
      <c r="K13">
        <v>46.8</v>
      </c>
      <c r="L13">
        <v>39.479999999999997</v>
      </c>
      <c r="M13">
        <v>54.25</v>
      </c>
      <c r="N13">
        <v>33.68</v>
      </c>
      <c r="O13">
        <v>28.32</v>
      </c>
      <c r="P13">
        <v>54.32</v>
      </c>
      <c r="Q13">
        <v>2.19</v>
      </c>
      <c r="R13">
        <v>2.73</v>
      </c>
      <c r="S13">
        <v>44.44</v>
      </c>
      <c r="T13">
        <v>3.02</v>
      </c>
      <c r="U13">
        <v>2.39</v>
      </c>
      <c r="V13">
        <v>55.86</v>
      </c>
      <c r="W13">
        <v>30.51</v>
      </c>
      <c r="X13">
        <v>25.48</v>
      </c>
      <c r="Y13">
        <v>54.49</v>
      </c>
      <c r="Z13">
        <v>12.9</v>
      </c>
      <c r="AA13">
        <v>10.61</v>
      </c>
      <c r="AB13">
        <v>54.88</v>
      </c>
      <c r="AC13">
        <v>1.42</v>
      </c>
      <c r="AD13">
        <v>1.97</v>
      </c>
      <c r="AE13">
        <v>41.94</v>
      </c>
      <c r="AF13">
        <v>6.49</v>
      </c>
      <c r="AG13">
        <v>90.35</v>
      </c>
      <c r="AH13">
        <v>0.96799999999999997</v>
      </c>
      <c r="AI13">
        <v>9.4</v>
      </c>
      <c r="AJ13">
        <v>10.17</v>
      </c>
      <c r="AK13">
        <v>7.22</v>
      </c>
      <c r="AL13">
        <v>44.07</v>
      </c>
      <c r="AM13">
        <v>56.58</v>
      </c>
      <c r="AN13">
        <v>20.89</v>
      </c>
      <c r="AO13">
        <v>16.62</v>
      </c>
      <c r="AP13">
        <v>14.76</v>
      </c>
      <c r="AQ13">
        <v>58.59</v>
      </c>
    </row>
    <row r="14" spans="1:43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14.505882352941001</v>
      </c>
      <c r="H14">
        <v>53.77</v>
      </c>
      <c r="I14">
        <v>68.86</v>
      </c>
      <c r="J14">
        <v>43.85</v>
      </c>
      <c r="K14">
        <v>37.96</v>
      </c>
      <c r="L14">
        <v>49.15</v>
      </c>
      <c r="M14">
        <v>43.58</v>
      </c>
      <c r="N14">
        <v>27.01</v>
      </c>
      <c r="O14">
        <v>33.33</v>
      </c>
      <c r="P14">
        <v>44.76</v>
      </c>
      <c r="Q14">
        <v>3.41</v>
      </c>
      <c r="R14">
        <v>4.1399999999999997</v>
      </c>
      <c r="S14">
        <v>45.16</v>
      </c>
      <c r="T14">
        <v>2.0299999999999998</v>
      </c>
      <c r="U14">
        <v>3.42</v>
      </c>
      <c r="V14">
        <v>37.21</v>
      </c>
      <c r="W14">
        <v>22.63</v>
      </c>
      <c r="X14">
        <v>33.82</v>
      </c>
      <c r="Y14">
        <v>40.090000000000003</v>
      </c>
      <c r="Z14">
        <v>7.79</v>
      </c>
      <c r="AA14">
        <v>14.84</v>
      </c>
      <c r="AB14">
        <v>34.409999999999997</v>
      </c>
      <c r="AC14">
        <v>0.97</v>
      </c>
      <c r="AD14">
        <v>1.95</v>
      </c>
      <c r="AE14">
        <v>33.33</v>
      </c>
      <c r="AF14">
        <v>12.61</v>
      </c>
      <c r="AG14">
        <v>87.59</v>
      </c>
      <c r="AH14">
        <v>1.002</v>
      </c>
      <c r="AI14">
        <v>6.08</v>
      </c>
      <c r="AJ14">
        <v>9.98</v>
      </c>
      <c r="AK14">
        <v>6.57</v>
      </c>
      <c r="AL14">
        <v>47.69</v>
      </c>
      <c r="AM14">
        <v>48.08</v>
      </c>
      <c r="AN14">
        <v>14.84</v>
      </c>
      <c r="AO14">
        <v>17.27</v>
      </c>
      <c r="AP14">
        <v>18.73</v>
      </c>
      <c r="AQ14">
        <v>44.2</v>
      </c>
    </row>
    <row r="15" spans="1:43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12.986842105262999</v>
      </c>
      <c r="H15">
        <v>57.39</v>
      </c>
      <c r="I15">
        <v>57.14</v>
      </c>
      <c r="J15">
        <v>50.11</v>
      </c>
      <c r="K15">
        <v>39.39</v>
      </c>
      <c r="L15">
        <v>41.09</v>
      </c>
      <c r="M15">
        <v>48.94</v>
      </c>
      <c r="N15">
        <v>28.21</v>
      </c>
      <c r="O15">
        <v>28.45</v>
      </c>
      <c r="P15">
        <v>49.79</v>
      </c>
      <c r="Q15">
        <v>2.19</v>
      </c>
      <c r="R15">
        <v>1.46</v>
      </c>
      <c r="S15">
        <v>60</v>
      </c>
      <c r="T15">
        <v>2.61</v>
      </c>
      <c r="U15">
        <v>2.5299999999999998</v>
      </c>
      <c r="V15">
        <v>50.78</v>
      </c>
      <c r="W15">
        <v>26.99</v>
      </c>
      <c r="X15">
        <v>25.29</v>
      </c>
      <c r="Y15">
        <v>51.63</v>
      </c>
      <c r="Z15">
        <v>12.16</v>
      </c>
      <c r="AA15">
        <v>10.210000000000001</v>
      </c>
      <c r="AB15">
        <v>54.35</v>
      </c>
      <c r="AC15">
        <v>0.73</v>
      </c>
      <c r="AD15">
        <v>1.22</v>
      </c>
      <c r="AE15">
        <v>37.5</v>
      </c>
      <c r="AF15">
        <v>7.76</v>
      </c>
      <c r="AG15">
        <v>94.87</v>
      </c>
      <c r="AH15">
        <v>1.026</v>
      </c>
      <c r="AI15">
        <v>4.38</v>
      </c>
      <c r="AJ15">
        <v>11.67</v>
      </c>
      <c r="AK15">
        <v>4.38</v>
      </c>
      <c r="AL15">
        <v>43.77</v>
      </c>
      <c r="AM15">
        <v>50</v>
      </c>
      <c r="AN15">
        <v>14.83</v>
      </c>
      <c r="AO15">
        <v>18.239999999999998</v>
      </c>
      <c r="AP15">
        <v>11.91</v>
      </c>
      <c r="AQ15">
        <v>55.45</v>
      </c>
    </row>
    <row r="16" spans="1:43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16.806481481481001</v>
      </c>
      <c r="H16">
        <v>65.150000000000006</v>
      </c>
      <c r="I16">
        <v>53.45</v>
      </c>
      <c r="J16">
        <v>54.93</v>
      </c>
      <c r="K16">
        <v>46.41</v>
      </c>
      <c r="L16">
        <v>38.68</v>
      </c>
      <c r="M16">
        <v>54.55</v>
      </c>
      <c r="N16">
        <v>33.119999999999997</v>
      </c>
      <c r="O16">
        <v>28.06</v>
      </c>
      <c r="P16">
        <v>54.13</v>
      </c>
      <c r="Q16">
        <v>3.17</v>
      </c>
      <c r="R16">
        <v>3.07</v>
      </c>
      <c r="S16">
        <v>50.79</v>
      </c>
      <c r="T16">
        <v>2.77</v>
      </c>
      <c r="U16">
        <v>2.29</v>
      </c>
      <c r="V16">
        <v>54.72</v>
      </c>
      <c r="W16">
        <v>27.07</v>
      </c>
      <c r="X16">
        <v>25.39</v>
      </c>
      <c r="Y16">
        <v>51.61</v>
      </c>
      <c r="Z16">
        <v>11.5</v>
      </c>
      <c r="AA16">
        <v>9.2200000000000006</v>
      </c>
      <c r="AB16">
        <v>55.5</v>
      </c>
      <c r="AC16">
        <v>2.1800000000000002</v>
      </c>
      <c r="AD16">
        <v>1.39</v>
      </c>
      <c r="AE16">
        <v>61.11</v>
      </c>
      <c r="AF16">
        <v>9.58</v>
      </c>
      <c r="AG16">
        <v>89.05</v>
      </c>
      <c r="AH16">
        <v>0.98599999999999999</v>
      </c>
      <c r="AI16">
        <v>6.94</v>
      </c>
      <c r="AJ16">
        <v>12.69</v>
      </c>
      <c r="AK16">
        <v>8.0299999999999994</v>
      </c>
      <c r="AL16">
        <v>45.42</v>
      </c>
      <c r="AM16">
        <v>46.36</v>
      </c>
      <c r="AN16">
        <v>16.86</v>
      </c>
      <c r="AO16">
        <v>20.83</v>
      </c>
      <c r="AP16">
        <v>18.45</v>
      </c>
      <c r="AQ16">
        <v>47.75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49.4</v>
      </c>
      <c r="I17">
        <v>67.41</v>
      </c>
      <c r="J17">
        <v>42.29</v>
      </c>
      <c r="K17">
        <v>35.869999999999997</v>
      </c>
      <c r="L17">
        <v>48.76</v>
      </c>
      <c r="M17">
        <v>42.38</v>
      </c>
      <c r="N17">
        <v>25.14</v>
      </c>
      <c r="O17">
        <v>33.549999999999997</v>
      </c>
      <c r="P17">
        <v>42.84</v>
      </c>
      <c r="Q17">
        <v>2.96</v>
      </c>
      <c r="R17">
        <v>3.12</v>
      </c>
      <c r="S17">
        <v>48.68</v>
      </c>
      <c r="T17">
        <v>2.17</v>
      </c>
      <c r="U17">
        <v>2.64</v>
      </c>
      <c r="V17">
        <v>45.12</v>
      </c>
      <c r="W17">
        <v>21.46</v>
      </c>
      <c r="X17">
        <v>29.3</v>
      </c>
      <c r="Y17">
        <v>42.27</v>
      </c>
      <c r="Z17">
        <v>9.2100000000000009</v>
      </c>
      <c r="AA17">
        <v>10.65</v>
      </c>
      <c r="AB17">
        <v>46.37</v>
      </c>
      <c r="AC17">
        <v>1.36</v>
      </c>
      <c r="AD17">
        <v>1.28</v>
      </c>
      <c r="AE17">
        <v>51.52</v>
      </c>
      <c r="AF17">
        <v>11.78</v>
      </c>
      <c r="AG17">
        <v>90.69</v>
      </c>
      <c r="AH17">
        <v>1.0249999999999999</v>
      </c>
      <c r="AI17">
        <v>6.24</v>
      </c>
      <c r="AJ17">
        <v>13.93</v>
      </c>
      <c r="AK17">
        <v>8.73</v>
      </c>
      <c r="AL17">
        <v>46.27</v>
      </c>
      <c r="AM17">
        <v>41.71</v>
      </c>
      <c r="AN17">
        <v>14.09</v>
      </c>
      <c r="AO17">
        <v>20.34</v>
      </c>
      <c r="AP17">
        <v>20.74</v>
      </c>
      <c r="AQ17">
        <v>40.46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56.5</v>
      </c>
      <c r="I18">
        <v>59.75</v>
      </c>
      <c r="J18">
        <v>48.6</v>
      </c>
      <c r="K18">
        <v>39.700000000000003</v>
      </c>
      <c r="L18">
        <v>42.68</v>
      </c>
      <c r="M18">
        <v>48.19</v>
      </c>
      <c r="N18">
        <v>30.75</v>
      </c>
      <c r="O18">
        <v>28.04</v>
      </c>
      <c r="P18">
        <v>52.3</v>
      </c>
      <c r="Q18">
        <v>2.85</v>
      </c>
      <c r="R18">
        <v>2.2999999999999998</v>
      </c>
      <c r="S18">
        <v>55.26</v>
      </c>
      <c r="T18">
        <v>2.61</v>
      </c>
      <c r="U18">
        <v>2.35</v>
      </c>
      <c r="V18">
        <v>52.57</v>
      </c>
      <c r="W18">
        <v>27.5</v>
      </c>
      <c r="X18">
        <v>24.79</v>
      </c>
      <c r="Y18">
        <v>52.59</v>
      </c>
      <c r="Z18">
        <v>10.97</v>
      </c>
      <c r="AA18">
        <v>10.7</v>
      </c>
      <c r="AB18">
        <v>50.63</v>
      </c>
      <c r="AC18">
        <v>1.22</v>
      </c>
      <c r="AD18">
        <v>1.22</v>
      </c>
      <c r="AE18">
        <v>50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17.637499999999999</v>
      </c>
      <c r="H19">
        <v>61.4</v>
      </c>
      <c r="I19">
        <v>56.13</v>
      </c>
      <c r="J19">
        <v>52.24</v>
      </c>
      <c r="K19">
        <v>42.1</v>
      </c>
      <c r="L19">
        <v>41.25</v>
      </c>
      <c r="M19">
        <v>50.51</v>
      </c>
      <c r="N19">
        <v>30.19</v>
      </c>
      <c r="O19">
        <v>28.49</v>
      </c>
      <c r="P19">
        <v>51.45</v>
      </c>
      <c r="Q19">
        <v>2.5499999999999998</v>
      </c>
      <c r="R19">
        <v>2.5499999999999998</v>
      </c>
      <c r="S19">
        <v>50</v>
      </c>
      <c r="T19">
        <v>2.4500000000000002</v>
      </c>
      <c r="U19">
        <v>2.4900000000000002</v>
      </c>
      <c r="V19">
        <v>49.56</v>
      </c>
      <c r="W19">
        <v>29.94</v>
      </c>
      <c r="X19">
        <v>25.68</v>
      </c>
      <c r="Y19">
        <v>53.82</v>
      </c>
      <c r="Z19">
        <v>12.59</v>
      </c>
      <c r="AA19">
        <v>12.25</v>
      </c>
      <c r="AB19">
        <v>50.68</v>
      </c>
      <c r="AC19">
        <v>1.36</v>
      </c>
      <c r="AD19">
        <v>1.7</v>
      </c>
      <c r="AE19">
        <v>44.44</v>
      </c>
      <c r="AF19">
        <v>8.4499999999999993</v>
      </c>
      <c r="AG19">
        <v>91.04</v>
      </c>
      <c r="AH19">
        <v>0.995</v>
      </c>
      <c r="AI19">
        <v>8.08</v>
      </c>
      <c r="AJ19">
        <v>10.63</v>
      </c>
      <c r="AK19">
        <v>6.89</v>
      </c>
      <c r="AL19">
        <v>41.84</v>
      </c>
      <c r="AM19">
        <v>53.98</v>
      </c>
      <c r="AN19">
        <v>17.600000000000001</v>
      </c>
      <c r="AO19">
        <v>17.260000000000002</v>
      </c>
      <c r="AP19">
        <v>17.09</v>
      </c>
      <c r="AQ19">
        <v>50.74</v>
      </c>
    </row>
    <row r="20" spans="1:43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13.472695035460999</v>
      </c>
      <c r="H20">
        <v>60.64</v>
      </c>
      <c r="I20">
        <v>59.32</v>
      </c>
      <c r="J20">
        <v>50.55</v>
      </c>
      <c r="K20">
        <v>45.29</v>
      </c>
      <c r="L20">
        <v>43.21</v>
      </c>
      <c r="M20">
        <v>51.18</v>
      </c>
      <c r="N20">
        <v>31.65</v>
      </c>
      <c r="O20">
        <v>29.18</v>
      </c>
      <c r="P20">
        <v>52.02</v>
      </c>
      <c r="Q20">
        <v>2.84</v>
      </c>
      <c r="R20">
        <v>3.32</v>
      </c>
      <c r="S20">
        <v>46.15</v>
      </c>
      <c r="T20">
        <v>2.84</v>
      </c>
      <c r="U20">
        <v>2.59</v>
      </c>
      <c r="V20">
        <v>52.33</v>
      </c>
      <c r="W20">
        <v>28.9</v>
      </c>
      <c r="X20">
        <v>26.63</v>
      </c>
      <c r="Y20">
        <v>52.05</v>
      </c>
      <c r="Z20">
        <v>11.47</v>
      </c>
      <c r="AA20">
        <v>10.71</v>
      </c>
      <c r="AB20">
        <v>51.71</v>
      </c>
      <c r="AC20">
        <v>1.42</v>
      </c>
      <c r="AD20">
        <v>2.08</v>
      </c>
      <c r="AE20">
        <v>40.54</v>
      </c>
      <c r="AF20">
        <v>8.98</v>
      </c>
      <c r="AG20">
        <v>88.64</v>
      </c>
      <c r="AH20">
        <v>0.97599999999999998</v>
      </c>
      <c r="AI20">
        <v>4.17</v>
      </c>
      <c r="AJ20">
        <v>8.43</v>
      </c>
      <c r="AK20">
        <v>5.31</v>
      </c>
      <c r="AL20">
        <v>55.62</v>
      </c>
      <c r="AM20">
        <v>44</v>
      </c>
      <c r="AN20">
        <v>14.21</v>
      </c>
      <c r="AO20">
        <v>14.5</v>
      </c>
      <c r="AP20">
        <v>12.79</v>
      </c>
      <c r="AQ20">
        <v>52.63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17.264893617020999</v>
      </c>
      <c r="H21">
        <v>69.510000000000005</v>
      </c>
      <c r="I21">
        <v>48.8</v>
      </c>
      <c r="J21">
        <v>58.75</v>
      </c>
      <c r="K21">
        <v>48.73</v>
      </c>
      <c r="L21">
        <v>36.450000000000003</v>
      </c>
      <c r="M21">
        <v>57.2</v>
      </c>
      <c r="N21">
        <v>30.98</v>
      </c>
      <c r="O21">
        <v>26.18</v>
      </c>
      <c r="P21">
        <v>54.2</v>
      </c>
      <c r="Q21">
        <v>2.14</v>
      </c>
      <c r="R21">
        <v>2.29</v>
      </c>
      <c r="S21">
        <v>48.33</v>
      </c>
      <c r="T21">
        <v>2.85</v>
      </c>
      <c r="U21">
        <v>2.41</v>
      </c>
      <c r="V21">
        <v>54.19</v>
      </c>
      <c r="W21">
        <v>29.8</v>
      </c>
      <c r="X21">
        <v>23.88</v>
      </c>
      <c r="Y21">
        <v>55.51</v>
      </c>
      <c r="Z21">
        <v>11.83</v>
      </c>
      <c r="AA21">
        <v>10.72</v>
      </c>
      <c r="AB21">
        <v>52.46</v>
      </c>
      <c r="AC21">
        <v>1.1100000000000001</v>
      </c>
      <c r="AD21">
        <v>1.48</v>
      </c>
      <c r="AE21">
        <v>42.86</v>
      </c>
      <c r="AF21">
        <v>6.92</v>
      </c>
      <c r="AG21">
        <v>91.24</v>
      </c>
      <c r="AH21">
        <v>0.98199999999999998</v>
      </c>
      <c r="AI21">
        <v>9.09</v>
      </c>
      <c r="AJ21">
        <v>11.09</v>
      </c>
      <c r="AK21">
        <v>6.8</v>
      </c>
      <c r="AL21">
        <v>42.89</v>
      </c>
      <c r="AM21">
        <v>57.21</v>
      </c>
      <c r="AN21">
        <v>22.63</v>
      </c>
      <c r="AO21">
        <v>19.82</v>
      </c>
      <c r="AP21">
        <v>17.38</v>
      </c>
      <c r="AQ21">
        <v>56.56</v>
      </c>
    </row>
    <row r="22" spans="1:43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16.027519379845</v>
      </c>
      <c r="H22">
        <v>49.8</v>
      </c>
      <c r="I22">
        <v>60.59</v>
      </c>
      <c r="J22">
        <v>45.11</v>
      </c>
      <c r="K22">
        <v>37.26</v>
      </c>
      <c r="L22">
        <v>45.1</v>
      </c>
      <c r="M22">
        <v>45.24</v>
      </c>
      <c r="N22">
        <v>27.16</v>
      </c>
      <c r="O22">
        <v>31.69</v>
      </c>
      <c r="P22">
        <v>46.15</v>
      </c>
      <c r="Q22">
        <v>3.13</v>
      </c>
      <c r="R22">
        <v>1.65</v>
      </c>
      <c r="S22">
        <v>65.45</v>
      </c>
      <c r="T22">
        <v>2.52</v>
      </c>
      <c r="U22">
        <v>2.5299999999999998</v>
      </c>
      <c r="V22">
        <v>49.91</v>
      </c>
      <c r="W22">
        <v>24.64</v>
      </c>
      <c r="X22">
        <v>26.2</v>
      </c>
      <c r="Y22">
        <v>48.46</v>
      </c>
      <c r="Z22">
        <v>11.14</v>
      </c>
      <c r="AA22">
        <v>10.27</v>
      </c>
      <c r="AB22">
        <v>52.03</v>
      </c>
      <c r="AC22">
        <v>1.83</v>
      </c>
      <c r="AD22">
        <v>0.7</v>
      </c>
      <c r="AE22">
        <v>72.41</v>
      </c>
      <c r="AF22">
        <v>11.54</v>
      </c>
      <c r="AG22">
        <v>94.78</v>
      </c>
      <c r="AH22">
        <v>1.0629999999999999</v>
      </c>
      <c r="AI22">
        <v>3.22</v>
      </c>
      <c r="AJ22">
        <v>14.71</v>
      </c>
      <c r="AK22">
        <v>14.28</v>
      </c>
      <c r="AL22">
        <v>51.02</v>
      </c>
      <c r="AM22">
        <v>18.41</v>
      </c>
      <c r="AN22">
        <v>8.5299999999999994</v>
      </c>
      <c r="AO22">
        <v>20.2</v>
      </c>
      <c r="AP22">
        <v>25.94</v>
      </c>
      <c r="AQ22">
        <v>24.75</v>
      </c>
    </row>
    <row r="23" spans="1:43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17.667204301075</v>
      </c>
      <c r="H23">
        <v>70.77</v>
      </c>
      <c r="I23">
        <v>47.87</v>
      </c>
      <c r="J23">
        <v>59.65</v>
      </c>
      <c r="K23">
        <v>48.42</v>
      </c>
      <c r="L23">
        <v>36.479999999999997</v>
      </c>
      <c r="M23">
        <v>57.03</v>
      </c>
      <c r="N23">
        <v>33.520000000000003</v>
      </c>
      <c r="O23">
        <v>24.87</v>
      </c>
      <c r="P23">
        <v>57.41</v>
      </c>
      <c r="Q23">
        <v>2.2999999999999998</v>
      </c>
      <c r="R23">
        <v>2.19</v>
      </c>
      <c r="S23">
        <v>51.22</v>
      </c>
      <c r="T23">
        <v>2.82</v>
      </c>
      <c r="U23">
        <v>2.15</v>
      </c>
      <c r="V23">
        <v>56.67</v>
      </c>
      <c r="W23">
        <v>30.24</v>
      </c>
      <c r="X23">
        <v>20.92</v>
      </c>
      <c r="Y23">
        <v>59.1</v>
      </c>
      <c r="Z23">
        <v>12.38</v>
      </c>
      <c r="AA23">
        <v>9.5299999999999994</v>
      </c>
      <c r="AB23">
        <v>56.5</v>
      </c>
      <c r="AC23">
        <v>0.66</v>
      </c>
      <c r="AD23">
        <v>1.31</v>
      </c>
      <c r="AE23">
        <v>33.33</v>
      </c>
      <c r="AF23">
        <v>6.86</v>
      </c>
      <c r="AG23">
        <v>91.19</v>
      </c>
      <c r="AH23">
        <v>0.98099999999999998</v>
      </c>
      <c r="AI23">
        <v>8.5500000000000007</v>
      </c>
      <c r="AJ23">
        <v>12.05</v>
      </c>
      <c r="AK23">
        <v>7.78</v>
      </c>
      <c r="AL23">
        <v>42.73</v>
      </c>
      <c r="AM23">
        <v>52.35</v>
      </c>
      <c r="AN23">
        <v>19.61</v>
      </c>
      <c r="AO23">
        <v>18.3</v>
      </c>
      <c r="AP23">
        <v>15.23</v>
      </c>
      <c r="AQ23">
        <v>56.29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16.114930555556001</v>
      </c>
      <c r="H24">
        <v>59.57</v>
      </c>
      <c r="I24">
        <v>60.12</v>
      </c>
      <c r="J24">
        <v>49.77</v>
      </c>
      <c r="K24">
        <v>41.89</v>
      </c>
      <c r="L24">
        <v>40.49</v>
      </c>
      <c r="M24">
        <v>50.85</v>
      </c>
      <c r="N24">
        <v>30.02</v>
      </c>
      <c r="O24">
        <v>27.15</v>
      </c>
      <c r="P24">
        <v>52.51</v>
      </c>
      <c r="Q24">
        <v>2.71</v>
      </c>
      <c r="R24">
        <v>1.86</v>
      </c>
      <c r="S24">
        <v>59.32</v>
      </c>
      <c r="T24">
        <v>2.64</v>
      </c>
      <c r="U24">
        <v>2.36</v>
      </c>
      <c r="V24">
        <v>52.88</v>
      </c>
      <c r="W24">
        <v>27.85</v>
      </c>
      <c r="X24">
        <v>27.23</v>
      </c>
      <c r="Y24">
        <v>50.56</v>
      </c>
      <c r="Z24">
        <v>11.09</v>
      </c>
      <c r="AA24">
        <v>10.16</v>
      </c>
      <c r="AB24">
        <v>52.19</v>
      </c>
      <c r="AC24">
        <v>1.63</v>
      </c>
      <c r="AD24">
        <v>0.7</v>
      </c>
      <c r="AE24">
        <v>70</v>
      </c>
      <c r="AF24">
        <v>9.0399999999999991</v>
      </c>
      <c r="AG24">
        <v>93.14</v>
      </c>
      <c r="AH24">
        <v>1.022</v>
      </c>
      <c r="AI24">
        <v>8.2200000000000006</v>
      </c>
      <c r="AJ24">
        <v>12.49</v>
      </c>
      <c r="AK24">
        <v>10.08</v>
      </c>
      <c r="AL24">
        <v>41.96</v>
      </c>
      <c r="AM24">
        <v>44.92</v>
      </c>
      <c r="AN24">
        <v>17.3</v>
      </c>
      <c r="AO24">
        <v>19.309999999999999</v>
      </c>
      <c r="AP24">
        <v>19.309999999999999</v>
      </c>
      <c r="AQ24">
        <v>47.25</v>
      </c>
    </row>
    <row r="25" spans="1:43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13.123529411765</v>
      </c>
      <c r="H25">
        <v>52.98</v>
      </c>
      <c r="I25">
        <v>69.650000000000006</v>
      </c>
      <c r="J25">
        <v>43.2</v>
      </c>
      <c r="K25">
        <v>35.229999999999997</v>
      </c>
      <c r="L25">
        <v>49.22</v>
      </c>
      <c r="M25">
        <v>41.72</v>
      </c>
      <c r="N25">
        <v>25.01</v>
      </c>
      <c r="O25">
        <v>33.35</v>
      </c>
      <c r="P25">
        <v>42.86</v>
      </c>
      <c r="Q25">
        <v>1.34</v>
      </c>
      <c r="R25">
        <v>2.15</v>
      </c>
      <c r="S25">
        <v>38.46</v>
      </c>
      <c r="T25">
        <v>1.89</v>
      </c>
      <c r="U25">
        <v>2.89</v>
      </c>
      <c r="V25">
        <v>39.590000000000003</v>
      </c>
      <c r="W25">
        <v>26.36</v>
      </c>
      <c r="X25">
        <v>27.97</v>
      </c>
      <c r="Y25">
        <v>48.51</v>
      </c>
      <c r="Z25">
        <v>6.72</v>
      </c>
      <c r="AA25">
        <v>13.98</v>
      </c>
      <c r="AB25">
        <v>32.47</v>
      </c>
      <c r="AC25">
        <v>0</v>
      </c>
      <c r="AD25">
        <v>1.88</v>
      </c>
      <c r="AE25">
        <v>0</v>
      </c>
      <c r="AF25">
        <v>5.38</v>
      </c>
      <c r="AG25">
        <v>93.55</v>
      </c>
      <c r="AH25">
        <v>0.98899999999999999</v>
      </c>
      <c r="AI25">
        <v>7.26</v>
      </c>
      <c r="AJ25">
        <v>12.37</v>
      </c>
      <c r="AK25">
        <v>7.53</v>
      </c>
      <c r="AL25">
        <v>53.79</v>
      </c>
      <c r="AM25">
        <v>49.09</v>
      </c>
      <c r="AN25">
        <v>14.79</v>
      </c>
      <c r="AO25">
        <v>16.14</v>
      </c>
      <c r="AP25">
        <v>15.6</v>
      </c>
      <c r="AQ25">
        <v>48.67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53.8</v>
      </c>
      <c r="I26">
        <v>54.41</v>
      </c>
      <c r="J26">
        <v>49.72</v>
      </c>
      <c r="K26">
        <v>37.9</v>
      </c>
      <c r="L26">
        <v>39.74</v>
      </c>
      <c r="M26">
        <v>48.82</v>
      </c>
      <c r="N26">
        <v>26.74</v>
      </c>
      <c r="O26">
        <v>28.73</v>
      </c>
      <c r="P26">
        <v>48.21</v>
      </c>
      <c r="Q26">
        <v>2.9</v>
      </c>
      <c r="R26">
        <v>3.21</v>
      </c>
      <c r="S26">
        <v>47.5</v>
      </c>
      <c r="T26">
        <v>2.1800000000000002</v>
      </c>
      <c r="U26">
        <v>2.39</v>
      </c>
      <c r="V26">
        <v>47.78</v>
      </c>
      <c r="W26">
        <v>23.38</v>
      </c>
      <c r="X26">
        <v>25.67</v>
      </c>
      <c r="Y26">
        <v>47.66</v>
      </c>
      <c r="Z26">
        <v>8.41</v>
      </c>
      <c r="AA26">
        <v>10.85</v>
      </c>
      <c r="AB26">
        <v>43.65</v>
      </c>
      <c r="AC26">
        <v>1.07</v>
      </c>
      <c r="AD26">
        <v>2.14</v>
      </c>
      <c r="AE26">
        <v>33.33</v>
      </c>
      <c r="AF26">
        <v>10.86</v>
      </c>
      <c r="AG26">
        <v>88.83</v>
      </c>
      <c r="AH26">
        <v>0.997</v>
      </c>
      <c r="AI26">
        <v>5.35</v>
      </c>
      <c r="AJ26">
        <v>11.61</v>
      </c>
      <c r="AK26">
        <v>9.17</v>
      </c>
      <c r="AL26">
        <v>57</v>
      </c>
      <c r="AM26">
        <v>36.840000000000003</v>
      </c>
      <c r="AN26">
        <v>14.06</v>
      </c>
      <c r="AO26">
        <v>14.98</v>
      </c>
      <c r="AP26">
        <v>18.8</v>
      </c>
      <c r="AQ26">
        <v>42.79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15.852173913043</v>
      </c>
      <c r="H27">
        <v>61.3</v>
      </c>
      <c r="I27">
        <v>57.19</v>
      </c>
      <c r="J27">
        <v>51.74</v>
      </c>
      <c r="K27">
        <v>43.12</v>
      </c>
      <c r="L27">
        <v>41.31</v>
      </c>
      <c r="M27">
        <v>51.07</v>
      </c>
      <c r="N27">
        <v>29.05</v>
      </c>
      <c r="O27">
        <v>28.88</v>
      </c>
      <c r="P27">
        <v>50.14</v>
      </c>
      <c r="Q27">
        <v>2.8</v>
      </c>
      <c r="R27">
        <v>1.97</v>
      </c>
      <c r="S27">
        <v>58.62</v>
      </c>
      <c r="T27">
        <v>2.5299999999999998</v>
      </c>
      <c r="U27">
        <v>2.39</v>
      </c>
      <c r="V27">
        <v>51.43</v>
      </c>
      <c r="W27">
        <v>27.56</v>
      </c>
      <c r="X27">
        <v>25.01</v>
      </c>
      <c r="Y27">
        <v>52.43</v>
      </c>
      <c r="Z27">
        <v>11.52</v>
      </c>
      <c r="AA27">
        <v>10.039999999999999</v>
      </c>
      <c r="AB27">
        <v>53.44</v>
      </c>
      <c r="AC27">
        <v>1.48</v>
      </c>
      <c r="AD27">
        <v>1.1499999999999999</v>
      </c>
      <c r="AE27">
        <v>56.25</v>
      </c>
      <c r="AF27">
        <v>9.6300000000000008</v>
      </c>
      <c r="AG27">
        <v>93.16</v>
      </c>
      <c r="AH27">
        <v>1.028</v>
      </c>
      <c r="AI27">
        <v>7.98</v>
      </c>
      <c r="AJ27">
        <v>13.66</v>
      </c>
      <c r="AK27">
        <v>7.57</v>
      </c>
      <c r="AL27">
        <v>51.26</v>
      </c>
      <c r="AM27">
        <v>51.32</v>
      </c>
      <c r="AN27">
        <v>14.65</v>
      </c>
      <c r="AO27">
        <v>18.43</v>
      </c>
      <c r="AP27">
        <v>18.84</v>
      </c>
      <c r="AQ27">
        <v>43.73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15.584042553191001</v>
      </c>
      <c r="H28">
        <v>77.489999999999995</v>
      </c>
      <c r="I28">
        <v>48.82</v>
      </c>
      <c r="J28">
        <v>61.35</v>
      </c>
      <c r="K28">
        <v>53.57</v>
      </c>
      <c r="L28">
        <v>36.700000000000003</v>
      </c>
      <c r="M28">
        <v>59.35</v>
      </c>
      <c r="N28">
        <v>34.57</v>
      </c>
      <c r="O28">
        <v>25.39</v>
      </c>
      <c r="P28">
        <v>57.65</v>
      </c>
      <c r="Q28">
        <v>3.77</v>
      </c>
      <c r="R28">
        <v>2.13</v>
      </c>
      <c r="S28">
        <v>63.89</v>
      </c>
      <c r="T28">
        <v>3.07</v>
      </c>
      <c r="U28">
        <v>2.2000000000000002</v>
      </c>
      <c r="V28">
        <v>58.19</v>
      </c>
      <c r="W28">
        <v>32.68</v>
      </c>
      <c r="X28">
        <v>21.71</v>
      </c>
      <c r="Y28">
        <v>60.09</v>
      </c>
      <c r="Z28">
        <v>13.52</v>
      </c>
      <c r="AA28">
        <v>9.26</v>
      </c>
      <c r="AB28">
        <v>59.35</v>
      </c>
      <c r="AC28">
        <v>2.38</v>
      </c>
      <c r="AD28">
        <v>0.82</v>
      </c>
      <c r="AE28">
        <v>74.36</v>
      </c>
      <c r="AF28">
        <v>10.9</v>
      </c>
      <c r="AG28">
        <v>91.61</v>
      </c>
      <c r="AH28">
        <v>1.0249999999999999</v>
      </c>
      <c r="AI28">
        <v>9.58</v>
      </c>
      <c r="AJ28">
        <v>12.94</v>
      </c>
      <c r="AK28">
        <v>6.96</v>
      </c>
      <c r="AL28">
        <v>44.15</v>
      </c>
      <c r="AM28">
        <v>57.92</v>
      </c>
      <c r="AN28">
        <v>22.69</v>
      </c>
      <c r="AO28">
        <v>21.79</v>
      </c>
      <c r="AP28">
        <v>18.510000000000002</v>
      </c>
      <c r="AQ28">
        <v>55.07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13.341666666667001</v>
      </c>
      <c r="H29">
        <v>56.83</v>
      </c>
      <c r="I29">
        <v>48.45</v>
      </c>
      <c r="J29">
        <v>53.98</v>
      </c>
      <c r="K29">
        <v>41.29</v>
      </c>
      <c r="L29">
        <v>33.520000000000003</v>
      </c>
      <c r="M29">
        <v>55.19</v>
      </c>
      <c r="N29">
        <v>30.15</v>
      </c>
      <c r="O29">
        <v>23.92</v>
      </c>
      <c r="P29">
        <v>55.77</v>
      </c>
      <c r="Q29">
        <v>2.35</v>
      </c>
      <c r="R29">
        <v>2.35</v>
      </c>
      <c r="S29">
        <v>50</v>
      </c>
      <c r="T29">
        <v>2.97</v>
      </c>
      <c r="U29">
        <v>2.02</v>
      </c>
      <c r="V29">
        <v>59.53</v>
      </c>
      <c r="W29">
        <v>28.41</v>
      </c>
      <c r="X29">
        <v>21.06</v>
      </c>
      <c r="Y29">
        <v>57.44</v>
      </c>
      <c r="Z29">
        <v>13.7</v>
      </c>
      <c r="AA29">
        <v>7.67</v>
      </c>
      <c r="AB29">
        <v>64.11</v>
      </c>
      <c r="AC29">
        <v>1.53</v>
      </c>
      <c r="AD29">
        <v>1.23</v>
      </c>
      <c r="AE29">
        <v>55.56</v>
      </c>
      <c r="AF29">
        <v>7.8</v>
      </c>
      <c r="AG29">
        <v>90.17</v>
      </c>
      <c r="AH29">
        <v>0.98</v>
      </c>
      <c r="AI29">
        <v>9.51</v>
      </c>
      <c r="AJ29">
        <v>12.67</v>
      </c>
      <c r="AK29">
        <v>7.87</v>
      </c>
      <c r="AL29">
        <v>43.85</v>
      </c>
      <c r="AM29">
        <v>54.71</v>
      </c>
      <c r="AN29">
        <v>18.5</v>
      </c>
      <c r="AO29">
        <v>20.03</v>
      </c>
      <c r="AP29">
        <v>17.579999999999998</v>
      </c>
      <c r="AQ29">
        <v>51.27</v>
      </c>
    </row>
    <row r="30" spans="1:43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16.886324786325002</v>
      </c>
      <c r="H30">
        <v>70.430000000000007</v>
      </c>
      <c r="I30">
        <v>49.02</v>
      </c>
      <c r="J30">
        <v>58.96</v>
      </c>
      <c r="K30">
        <v>49.11</v>
      </c>
      <c r="L30">
        <v>36.619999999999997</v>
      </c>
      <c r="M30">
        <v>57.28</v>
      </c>
      <c r="N30">
        <v>31.61</v>
      </c>
      <c r="O30">
        <v>25.97</v>
      </c>
      <c r="P30">
        <v>54.91</v>
      </c>
      <c r="Q30">
        <v>2.37</v>
      </c>
      <c r="R30">
        <v>2.82</v>
      </c>
      <c r="S30">
        <v>45.61</v>
      </c>
      <c r="T30">
        <v>2.78</v>
      </c>
      <c r="U30">
        <v>2.39</v>
      </c>
      <c r="V30">
        <v>53.77</v>
      </c>
      <c r="W30">
        <v>31.8</v>
      </c>
      <c r="X30">
        <v>23.23</v>
      </c>
      <c r="Y30">
        <v>57.78</v>
      </c>
      <c r="Z30">
        <v>11.84</v>
      </c>
      <c r="AA30">
        <v>10.199999999999999</v>
      </c>
      <c r="AB30">
        <v>53.72</v>
      </c>
      <c r="AC30">
        <v>1.37</v>
      </c>
      <c r="AD30">
        <v>1.46</v>
      </c>
      <c r="AE30">
        <v>48.39</v>
      </c>
      <c r="AF30">
        <v>7.49</v>
      </c>
      <c r="AG30">
        <v>89.12</v>
      </c>
      <c r="AH30">
        <v>0.96599999999999997</v>
      </c>
      <c r="AI30">
        <v>9.1999999999999993</v>
      </c>
      <c r="AJ30">
        <v>11.57</v>
      </c>
      <c r="AK30">
        <v>7.11</v>
      </c>
      <c r="AL30">
        <v>42.18</v>
      </c>
      <c r="AM30">
        <v>56.42</v>
      </c>
      <c r="AN30">
        <v>22.5</v>
      </c>
      <c r="AO30">
        <v>20.13</v>
      </c>
      <c r="AP30">
        <v>17.04</v>
      </c>
      <c r="AQ30">
        <v>56.91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14.571376811594</v>
      </c>
      <c r="H31">
        <v>58.63</v>
      </c>
      <c r="I31">
        <v>51.29</v>
      </c>
      <c r="J31">
        <v>53.34</v>
      </c>
      <c r="K31">
        <v>40.909999999999997</v>
      </c>
      <c r="L31">
        <v>35.9</v>
      </c>
      <c r="M31">
        <v>53.26</v>
      </c>
      <c r="N31">
        <v>27.48</v>
      </c>
      <c r="O31">
        <v>24.97</v>
      </c>
      <c r="P31">
        <v>52.39</v>
      </c>
      <c r="Q31">
        <v>2.2400000000000002</v>
      </c>
      <c r="R31">
        <v>1.97</v>
      </c>
      <c r="S31">
        <v>53.19</v>
      </c>
      <c r="T31">
        <v>2.36</v>
      </c>
      <c r="U31">
        <v>2</v>
      </c>
      <c r="V31">
        <v>54.11</v>
      </c>
      <c r="W31">
        <v>28.64</v>
      </c>
      <c r="X31">
        <v>20.95</v>
      </c>
      <c r="Y31">
        <v>57.76</v>
      </c>
      <c r="Z31">
        <v>9.85</v>
      </c>
      <c r="AA31">
        <v>8.06</v>
      </c>
      <c r="AB31">
        <v>55</v>
      </c>
      <c r="AC31">
        <v>1.43</v>
      </c>
      <c r="AD31">
        <v>1.52</v>
      </c>
      <c r="AE31">
        <v>48.48</v>
      </c>
      <c r="AF31">
        <v>8.14</v>
      </c>
      <c r="AG31">
        <v>92.11</v>
      </c>
      <c r="AH31">
        <v>1.0029999999999999</v>
      </c>
      <c r="AI31">
        <v>5.73</v>
      </c>
      <c r="AJ31">
        <v>9.94</v>
      </c>
      <c r="AK31">
        <v>6.71</v>
      </c>
      <c r="AL31">
        <v>54.96</v>
      </c>
      <c r="AM31">
        <v>46.04</v>
      </c>
      <c r="AN31">
        <v>16.739999999999998</v>
      </c>
      <c r="AO31">
        <v>15.31</v>
      </c>
      <c r="AP31">
        <v>15.04</v>
      </c>
      <c r="AQ31">
        <v>52.68</v>
      </c>
    </row>
    <row r="32" spans="1:43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18.654861111111</v>
      </c>
      <c r="H32">
        <v>56.29</v>
      </c>
      <c r="I32">
        <v>58.97</v>
      </c>
      <c r="J32">
        <v>48.84</v>
      </c>
      <c r="K32">
        <v>38.46</v>
      </c>
      <c r="L32">
        <v>41.34</v>
      </c>
      <c r="M32">
        <v>48.19</v>
      </c>
      <c r="N32">
        <v>26.8</v>
      </c>
      <c r="O32">
        <v>28.41</v>
      </c>
      <c r="P32">
        <v>48.54</v>
      </c>
      <c r="Q32">
        <v>2.75</v>
      </c>
      <c r="R32">
        <v>2.48</v>
      </c>
      <c r="S32">
        <v>52.56</v>
      </c>
      <c r="T32">
        <v>2.36</v>
      </c>
      <c r="U32">
        <v>2.25</v>
      </c>
      <c r="V32">
        <v>51.21</v>
      </c>
      <c r="W32">
        <v>25.8</v>
      </c>
      <c r="X32">
        <v>24.86</v>
      </c>
      <c r="Y32">
        <v>50.93</v>
      </c>
      <c r="Z32">
        <v>11.19</v>
      </c>
      <c r="AA32">
        <v>10.25</v>
      </c>
      <c r="AB32">
        <v>52.19</v>
      </c>
      <c r="AC32">
        <v>1.94</v>
      </c>
      <c r="AD32">
        <v>1.34</v>
      </c>
      <c r="AE32">
        <v>59.18</v>
      </c>
      <c r="AF32">
        <v>10.25</v>
      </c>
      <c r="AG32">
        <v>91.27</v>
      </c>
      <c r="AH32">
        <v>1.0149999999999999</v>
      </c>
      <c r="AI32">
        <v>8.58</v>
      </c>
      <c r="AJ32">
        <v>12.93</v>
      </c>
      <c r="AK32">
        <v>8.58</v>
      </c>
      <c r="AL32">
        <v>37.39</v>
      </c>
      <c r="AM32">
        <v>50</v>
      </c>
      <c r="AN32">
        <v>19.3</v>
      </c>
      <c r="AO32">
        <v>22.51</v>
      </c>
      <c r="AP32">
        <v>20.57</v>
      </c>
      <c r="AQ32">
        <v>48.4</v>
      </c>
    </row>
    <row r="33" spans="1:43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16.399224806202</v>
      </c>
      <c r="H33">
        <v>67.56</v>
      </c>
      <c r="I33">
        <v>57.94</v>
      </c>
      <c r="J33">
        <v>53.83</v>
      </c>
      <c r="K33">
        <v>46.71</v>
      </c>
      <c r="L33">
        <v>40.840000000000003</v>
      </c>
      <c r="M33">
        <v>53.35</v>
      </c>
      <c r="N33">
        <v>33.61</v>
      </c>
      <c r="O33">
        <v>29.18</v>
      </c>
      <c r="P33">
        <v>53.52</v>
      </c>
      <c r="Q33">
        <v>3.32</v>
      </c>
      <c r="R33">
        <v>2.98</v>
      </c>
      <c r="S33">
        <v>52.7</v>
      </c>
      <c r="T33">
        <v>2.76</v>
      </c>
      <c r="U33">
        <v>2.38</v>
      </c>
      <c r="V33">
        <v>53.71</v>
      </c>
      <c r="W33">
        <v>31.99</v>
      </c>
      <c r="X33">
        <v>25.02</v>
      </c>
      <c r="Y33">
        <v>56.12</v>
      </c>
      <c r="Z33">
        <v>12</v>
      </c>
      <c r="AA33">
        <v>9.9600000000000009</v>
      </c>
      <c r="AB33">
        <v>54.65</v>
      </c>
      <c r="AC33">
        <v>1.87</v>
      </c>
      <c r="AD33">
        <v>1.7</v>
      </c>
      <c r="AE33">
        <v>52.38</v>
      </c>
      <c r="AF33">
        <v>9.8699999999999992</v>
      </c>
      <c r="AG33">
        <v>89.8</v>
      </c>
      <c r="AH33">
        <v>0.997</v>
      </c>
      <c r="AI33">
        <v>14.89</v>
      </c>
      <c r="AJ33">
        <v>13.7</v>
      </c>
      <c r="AK33">
        <v>7.32</v>
      </c>
      <c r="AL33">
        <v>34.72</v>
      </c>
      <c r="AM33">
        <v>67.05</v>
      </c>
      <c r="AN33">
        <v>30.29</v>
      </c>
      <c r="AO33">
        <v>21.02</v>
      </c>
      <c r="AP33">
        <v>17.61</v>
      </c>
      <c r="AQ33">
        <v>63.23</v>
      </c>
    </row>
    <row r="34" spans="1:43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54.12</v>
      </c>
      <c r="I34">
        <v>58.26</v>
      </c>
      <c r="J34">
        <v>48.16</v>
      </c>
      <c r="K34">
        <v>39.1</v>
      </c>
      <c r="L34">
        <v>38.840000000000003</v>
      </c>
      <c r="M34">
        <v>50.17</v>
      </c>
      <c r="N34">
        <v>25.89</v>
      </c>
      <c r="O34">
        <v>24.34</v>
      </c>
      <c r="P34">
        <v>51.55</v>
      </c>
      <c r="Q34">
        <v>2.59</v>
      </c>
      <c r="R34">
        <v>1.55</v>
      </c>
      <c r="S34">
        <v>62.5</v>
      </c>
      <c r="T34">
        <v>2.5099999999999998</v>
      </c>
      <c r="U34">
        <v>2.46</v>
      </c>
      <c r="V34">
        <v>50.52</v>
      </c>
      <c r="W34">
        <v>25.89</v>
      </c>
      <c r="X34">
        <v>25.63</v>
      </c>
      <c r="Y34">
        <v>50.25</v>
      </c>
      <c r="Z34">
        <v>12.43</v>
      </c>
      <c r="AA34">
        <v>10.36</v>
      </c>
      <c r="AB34">
        <v>54.55</v>
      </c>
      <c r="AC34">
        <v>1.81</v>
      </c>
      <c r="AD34">
        <v>0.78</v>
      </c>
      <c r="AE34">
        <v>70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14.319512195122</v>
      </c>
      <c r="H35">
        <v>53.35</v>
      </c>
      <c r="I35">
        <v>66.94</v>
      </c>
      <c r="J35">
        <v>44.35</v>
      </c>
      <c r="K35">
        <v>36.380000000000003</v>
      </c>
      <c r="L35">
        <v>46.19</v>
      </c>
      <c r="M35">
        <v>44.06</v>
      </c>
      <c r="N35">
        <v>23.71</v>
      </c>
      <c r="O35">
        <v>33.01</v>
      </c>
      <c r="P35">
        <v>41.8</v>
      </c>
      <c r="Q35">
        <v>1.74</v>
      </c>
      <c r="R35">
        <v>2.86</v>
      </c>
      <c r="S35">
        <v>37.78</v>
      </c>
      <c r="T35">
        <v>2.19</v>
      </c>
      <c r="U35">
        <v>2.96</v>
      </c>
      <c r="V35">
        <v>42.54</v>
      </c>
      <c r="W35">
        <v>24.12</v>
      </c>
      <c r="X35">
        <v>34.24</v>
      </c>
      <c r="Y35">
        <v>41.33</v>
      </c>
      <c r="Z35">
        <v>8.99</v>
      </c>
      <c r="AA35">
        <v>13.8</v>
      </c>
      <c r="AB35">
        <v>39.46</v>
      </c>
      <c r="AC35">
        <v>1.23</v>
      </c>
      <c r="AD35">
        <v>1.02</v>
      </c>
      <c r="AE35">
        <v>54.55</v>
      </c>
      <c r="AF35">
        <v>7.33</v>
      </c>
      <c r="AG35">
        <v>91.33</v>
      </c>
      <c r="AH35">
        <v>0.98699999999999999</v>
      </c>
      <c r="AI35">
        <v>7.87</v>
      </c>
      <c r="AJ35">
        <v>10.32</v>
      </c>
      <c r="AK35">
        <v>7.26</v>
      </c>
      <c r="AL35">
        <v>49.77</v>
      </c>
      <c r="AM35">
        <v>52.03</v>
      </c>
      <c r="AN35">
        <v>21.67</v>
      </c>
      <c r="AO35">
        <v>15.13</v>
      </c>
      <c r="AP35">
        <v>19.11</v>
      </c>
      <c r="AQ35">
        <v>53.13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14.492424242424001</v>
      </c>
      <c r="H36">
        <v>60.6</v>
      </c>
      <c r="I36">
        <v>53.44</v>
      </c>
      <c r="J36">
        <v>53.14</v>
      </c>
      <c r="K36">
        <v>40.270000000000003</v>
      </c>
      <c r="L36">
        <v>35.47</v>
      </c>
      <c r="M36">
        <v>53.17</v>
      </c>
      <c r="N36">
        <v>27.66</v>
      </c>
      <c r="O36">
        <v>24.65</v>
      </c>
      <c r="P36">
        <v>52.88</v>
      </c>
      <c r="Q36">
        <v>1.88</v>
      </c>
      <c r="R36">
        <v>2.73</v>
      </c>
      <c r="S36">
        <v>40.82</v>
      </c>
      <c r="T36">
        <v>2.48</v>
      </c>
      <c r="U36">
        <v>2.17</v>
      </c>
      <c r="V36">
        <v>53.37</v>
      </c>
      <c r="W36">
        <v>30.02</v>
      </c>
      <c r="X36">
        <v>23.15</v>
      </c>
      <c r="Y36">
        <v>56.46</v>
      </c>
      <c r="Z36">
        <v>11.29</v>
      </c>
      <c r="AA36">
        <v>9.0299999999999994</v>
      </c>
      <c r="AB36">
        <v>55.56</v>
      </c>
      <c r="AC36">
        <v>1.1299999999999999</v>
      </c>
      <c r="AD36">
        <v>1.32</v>
      </c>
      <c r="AE36">
        <v>46.15</v>
      </c>
      <c r="AF36">
        <v>6.8</v>
      </c>
      <c r="AG36">
        <v>88.93</v>
      </c>
      <c r="AH36">
        <v>0.95699999999999996</v>
      </c>
      <c r="AI36">
        <v>4.99</v>
      </c>
      <c r="AJ36">
        <v>12.7</v>
      </c>
      <c r="AK36">
        <v>6.12</v>
      </c>
      <c r="AL36">
        <v>53.92</v>
      </c>
      <c r="AM36">
        <v>44.92</v>
      </c>
      <c r="AN36">
        <v>11.39</v>
      </c>
      <c r="AO36">
        <v>17.97</v>
      </c>
      <c r="AP36">
        <v>15.15</v>
      </c>
      <c r="AQ36">
        <v>42.91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17.615625000000001</v>
      </c>
      <c r="H37">
        <v>51.45</v>
      </c>
      <c r="I37">
        <v>61.17</v>
      </c>
      <c r="J37">
        <v>45.68</v>
      </c>
      <c r="K37">
        <v>37.82</v>
      </c>
      <c r="L37">
        <v>45.2</v>
      </c>
      <c r="M37">
        <v>45.56</v>
      </c>
      <c r="N37">
        <v>26.54</v>
      </c>
      <c r="O37">
        <v>31.08</v>
      </c>
      <c r="P37">
        <v>46.06</v>
      </c>
      <c r="Q37">
        <v>1.56</v>
      </c>
      <c r="R37">
        <v>3.26</v>
      </c>
      <c r="S37">
        <v>32.35</v>
      </c>
      <c r="T37">
        <v>2.29</v>
      </c>
      <c r="U37">
        <v>2.95</v>
      </c>
      <c r="V37">
        <v>43.7</v>
      </c>
      <c r="W37">
        <v>23.27</v>
      </c>
      <c r="X37">
        <v>29.87</v>
      </c>
      <c r="Y37">
        <v>43.79</v>
      </c>
      <c r="Z37">
        <v>10.01</v>
      </c>
      <c r="AA37">
        <v>13.55</v>
      </c>
      <c r="AB37">
        <v>42.47</v>
      </c>
      <c r="AC37">
        <v>0.85</v>
      </c>
      <c r="AD37">
        <v>1.63</v>
      </c>
      <c r="AE37">
        <v>34.29</v>
      </c>
      <c r="AF37">
        <v>5.88</v>
      </c>
      <c r="AG37">
        <v>89.5</v>
      </c>
      <c r="AH37">
        <v>0.95399999999999996</v>
      </c>
      <c r="AI37">
        <v>7.66</v>
      </c>
      <c r="AJ37">
        <v>11.57</v>
      </c>
      <c r="AK37">
        <v>9.3000000000000007</v>
      </c>
      <c r="AL37">
        <v>37.68</v>
      </c>
      <c r="AM37">
        <v>45.19</v>
      </c>
      <c r="AN37">
        <v>18.73</v>
      </c>
      <c r="AO37">
        <v>17.03</v>
      </c>
      <c r="AP37">
        <v>19.579999999999998</v>
      </c>
      <c r="AQ37">
        <v>48.89</v>
      </c>
    </row>
    <row r="38" spans="1:43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16.741156462585</v>
      </c>
      <c r="H38">
        <v>56.69</v>
      </c>
      <c r="I38">
        <v>55.95</v>
      </c>
      <c r="J38">
        <v>50.32</v>
      </c>
      <c r="K38">
        <v>41.47</v>
      </c>
      <c r="L38">
        <v>37.67</v>
      </c>
      <c r="M38">
        <v>52.4</v>
      </c>
      <c r="N38">
        <v>29.18</v>
      </c>
      <c r="O38">
        <v>25.75</v>
      </c>
      <c r="P38">
        <v>53.13</v>
      </c>
      <c r="Q38">
        <v>2.0499999999999998</v>
      </c>
      <c r="R38">
        <v>2.93</v>
      </c>
      <c r="S38">
        <v>41.18</v>
      </c>
      <c r="T38">
        <v>2.42</v>
      </c>
      <c r="U38">
        <v>2.37</v>
      </c>
      <c r="V38">
        <v>50.5</v>
      </c>
      <c r="W38">
        <v>25.53</v>
      </c>
      <c r="X38">
        <v>26.4</v>
      </c>
      <c r="Y38">
        <v>49.15</v>
      </c>
      <c r="Z38">
        <v>11.19</v>
      </c>
      <c r="AA38">
        <v>10.53</v>
      </c>
      <c r="AB38">
        <v>51.52</v>
      </c>
      <c r="AC38">
        <v>1.1000000000000001</v>
      </c>
      <c r="AD38">
        <v>1.46</v>
      </c>
      <c r="AE38">
        <v>42.86</v>
      </c>
      <c r="AF38">
        <v>7.02</v>
      </c>
      <c r="AG38">
        <v>88.64</v>
      </c>
      <c r="AH38">
        <v>0.95699999999999996</v>
      </c>
      <c r="AI38">
        <v>8.19</v>
      </c>
      <c r="AJ38">
        <v>15.95</v>
      </c>
      <c r="AK38">
        <v>8.6300000000000008</v>
      </c>
      <c r="AL38">
        <v>48.05</v>
      </c>
      <c r="AM38">
        <v>48.7</v>
      </c>
      <c r="AN38">
        <v>20.77</v>
      </c>
      <c r="AO38">
        <v>23.63</v>
      </c>
      <c r="AP38">
        <v>18.14</v>
      </c>
      <c r="AQ38">
        <v>53.38</v>
      </c>
    </row>
    <row r="39" spans="1:43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49.89</v>
      </c>
      <c r="I39">
        <v>56.77</v>
      </c>
      <c r="J39">
        <v>46.77</v>
      </c>
      <c r="K39">
        <v>34.979999999999997</v>
      </c>
      <c r="L39">
        <v>39.57</v>
      </c>
      <c r="M39">
        <v>46.92</v>
      </c>
      <c r="N39">
        <v>24.28</v>
      </c>
      <c r="O39">
        <v>26.95</v>
      </c>
      <c r="P39">
        <v>47.39</v>
      </c>
      <c r="Q39">
        <v>1.91</v>
      </c>
      <c r="R39">
        <v>1.72</v>
      </c>
      <c r="S39">
        <v>52.63</v>
      </c>
      <c r="T39">
        <v>2.12</v>
      </c>
      <c r="U39">
        <v>2.35</v>
      </c>
      <c r="V39">
        <v>47.44</v>
      </c>
      <c r="W39">
        <v>20.45</v>
      </c>
      <c r="X39">
        <v>26.38</v>
      </c>
      <c r="Y39">
        <v>43.67</v>
      </c>
      <c r="Z39">
        <v>8.41</v>
      </c>
      <c r="AA39">
        <v>9.56</v>
      </c>
      <c r="AB39">
        <v>46.81</v>
      </c>
      <c r="AC39">
        <v>1.1499999999999999</v>
      </c>
      <c r="AD39">
        <v>0</v>
      </c>
      <c r="AE39">
        <v>100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10.417777777777999</v>
      </c>
      <c r="H40">
        <v>55.1</v>
      </c>
      <c r="I40">
        <v>58.17</v>
      </c>
      <c r="J40">
        <v>48.64</v>
      </c>
      <c r="K40">
        <v>38.590000000000003</v>
      </c>
      <c r="L40">
        <v>42.43</v>
      </c>
      <c r="M40">
        <v>47.63</v>
      </c>
      <c r="N40">
        <v>27.07</v>
      </c>
      <c r="O40">
        <v>29.37</v>
      </c>
      <c r="P40">
        <v>47.96</v>
      </c>
      <c r="Q40">
        <v>1.54</v>
      </c>
      <c r="R40">
        <v>2.11</v>
      </c>
      <c r="S40">
        <v>42.11</v>
      </c>
      <c r="T40">
        <v>2.4</v>
      </c>
      <c r="U40">
        <v>2.2200000000000002</v>
      </c>
      <c r="V40">
        <v>51.86</v>
      </c>
      <c r="W40">
        <v>22.46</v>
      </c>
      <c r="X40">
        <v>23.61</v>
      </c>
      <c r="Y40">
        <v>48.75</v>
      </c>
      <c r="Z40">
        <v>9.98</v>
      </c>
      <c r="AA40">
        <v>9.98</v>
      </c>
      <c r="AB40">
        <v>50</v>
      </c>
      <c r="AC40">
        <v>0.38</v>
      </c>
      <c r="AD40">
        <v>1.1499999999999999</v>
      </c>
      <c r="AE40">
        <v>25</v>
      </c>
      <c r="AF40">
        <v>5.67</v>
      </c>
      <c r="AG40">
        <v>92.81</v>
      </c>
      <c r="AH40">
        <v>0.98499999999999999</v>
      </c>
      <c r="AI40">
        <v>3.46</v>
      </c>
      <c r="AJ40">
        <v>10.17</v>
      </c>
      <c r="AK40">
        <v>10.56</v>
      </c>
      <c r="AL40">
        <v>59.51</v>
      </c>
      <c r="AM40">
        <v>24.66</v>
      </c>
      <c r="AN40">
        <v>7.87</v>
      </c>
      <c r="AO40">
        <v>15.74</v>
      </c>
      <c r="AP40">
        <v>23.04</v>
      </c>
      <c r="AQ40">
        <v>25.47</v>
      </c>
    </row>
    <row r="41" spans="1:43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17.547916666667</v>
      </c>
      <c r="H41">
        <v>62.91</v>
      </c>
      <c r="I41">
        <v>60.52</v>
      </c>
      <c r="J41">
        <v>50.97</v>
      </c>
      <c r="K41">
        <v>46.33</v>
      </c>
      <c r="L41">
        <v>44.28</v>
      </c>
      <c r="M41">
        <v>51.13</v>
      </c>
      <c r="N41">
        <v>32.82</v>
      </c>
      <c r="O41">
        <v>30.35</v>
      </c>
      <c r="P41">
        <v>51.96</v>
      </c>
      <c r="Q41">
        <v>3.16</v>
      </c>
      <c r="R41">
        <v>2.31</v>
      </c>
      <c r="S41">
        <v>57.81</v>
      </c>
      <c r="T41">
        <v>3.05</v>
      </c>
      <c r="U41">
        <v>2.71</v>
      </c>
      <c r="V41">
        <v>52.96</v>
      </c>
      <c r="W41">
        <v>32.82</v>
      </c>
      <c r="X41">
        <v>29.15</v>
      </c>
      <c r="Y41">
        <v>52.97</v>
      </c>
      <c r="Z41">
        <v>13.25</v>
      </c>
      <c r="AA41">
        <v>12.91</v>
      </c>
      <c r="AB41">
        <v>50.65</v>
      </c>
      <c r="AC41">
        <v>1.8</v>
      </c>
      <c r="AD41">
        <v>1.54</v>
      </c>
      <c r="AE41">
        <v>53.85</v>
      </c>
      <c r="AF41">
        <v>9.64</v>
      </c>
      <c r="AG41">
        <v>92.39</v>
      </c>
      <c r="AH41">
        <v>1.02</v>
      </c>
      <c r="AI41">
        <v>12.99</v>
      </c>
      <c r="AJ41">
        <v>11.03</v>
      </c>
      <c r="AK41">
        <v>8.3800000000000008</v>
      </c>
      <c r="AL41">
        <v>44.96</v>
      </c>
      <c r="AM41">
        <v>60.8</v>
      </c>
      <c r="AN41">
        <v>25.99</v>
      </c>
      <c r="AO41">
        <v>16.670000000000002</v>
      </c>
      <c r="AP41">
        <v>17.61</v>
      </c>
      <c r="AQ41">
        <v>59.61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16.160740740741002</v>
      </c>
      <c r="H42">
        <v>55.11</v>
      </c>
      <c r="I42">
        <v>58.66</v>
      </c>
      <c r="J42">
        <v>48.44</v>
      </c>
      <c r="K42">
        <v>39.85</v>
      </c>
      <c r="L42">
        <v>39.35</v>
      </c>
      <c r="M42">
        <v>50.31</v>
      </c>
      <c r="N42">
        <v>27.8</v>
      </c>
      <c r="O42">
        <v>26.48</v>
      </c>
      <c r="P42">
        <v>51.22</v>
      </c>
      <c r="Q42">
        <v>2.56</v>
      </c>
      <c r="R42">
        <v>2.48</v>
      </c>
      <c r="S42">
        <v>50.82</v>
      </c>
      <c r="T42">
        <v>2.4</v>
      </c>
      <c r="U42">
        <v>2.39</v>
      </c>
      <c r="V42">
        <v>50.12</v>
      </c>
      <c r="W42">
        <v>24.92</v>
      </c>
      <c r="X42">
        <v>27.64</v>
      </c>
      <c r="Y42">
        <v>47.41</v>
      </c>
      <c r="Z42">
        <v>10.64</v>
      </c>
      <c r="AA42">
        <v>9.98</v>
      </c>
      <c r="AB42">
        <v>51.6</v>
      </c>
      <c r="AC42">
        <v>1.4</v>
      </c>
      <c r="AD42">
        <v>1.1599999999999999</v>
      </c>
      <c r="AE42">
        <v>54.84</v>
      </c>
      <c r="AF42">
        <v>9.1999999999999993</v>
      </c>
      <c r="AG42">
        <v>90.65</v>
      </c>
      <c r="AH42">
        <v>0.999</v>
      </c>
      <c r="AI42">
        <v>7.01</v>
      </c>
      <c r="AJ42">
        <v>14.93</v>
      </c>
      <c r="AK42">
        <v>9.32</v>
      </c>
      <c r="AL42">
        <v>56.6</v>
      </c>
      <c r="AM42">
        <v>42.93</v>
      </c>
      <c r="AN42">
        <v>17.079999999999998</v>
      </c>
      <c r="AO42">
        <v>22.61</v>
      </c>
      <c r="AP42">
        <v>21.95</v>
      </c>
      <c r="AQ42">
        <v>43.76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16.772348484847999</v>
      </c>
      <c r="H43">
        <v>62.44</v>
      </c>
      <c r="I43">
        <v>61.63</v>
      </c>
      <c r="J43">
        <v>50.33</v>
      </c>
      <c r="K43">
        <v>45.45</v>
      </c>
      <c r="L43">
        <v>46.26</v>
      </c>
      <c r="M43">
        <v>49.56</v>
      </c>
      <c r="N43">
        <v>30.41</v>
      </c>
      <c r="O43">
        <v>31.71</v>
      </c>
      <c r="P43">
        <v>48.95</v>
      </c>
      <c r="Q43">
        <v>2.6</v>
      </c>
      <c r="R43">
        <v>2.36</v>
      </c>
      <c r="S43">
        <v>52.46</v>
      </c>
      <c r="T43">
        <v>3.2</v>
      </c>
      <c r="U43">
        <v>2.96</v>
      </c>
      <c r="V43">
        <v>51.88</v>
      </c>
      <c r="W43">
        <v>30.98</v>
      </c>
      <c r="X43">
        <v>29.19</v>
      </c>
      <c r="Y43">
        <v>51.49</v>
      </c>
      <c r="Z43">
        <v>13.98</v>
      </c>
      <c r="AA43">
        <v>12.68</v>
      </c>
      <c r="AB43">
        <v>52.44</v>
      </c>
      <c r="AC43">
        <v>1.22</v>
      </c>
      <c r="AD43">
        <v>1.71</v>
      </c>
      <c r="AE43">
        <v>41.67</v>
      </c>
      <c r="AF43">
        <v>8.56</v>
      </c>
      <c r="AG43">
        <v>92.56</v>
      </c>
      <c r="AH43">
        <v>1.0109999999999999</v>
      </c>
      <c r="AI43">
        <v>7.89</v>
      </c>
      <c r="AJ43">
        <v>13.5</v>
      </c>
      <c r="AK43">
        <v>7.15</v>
      </c>
      <c r="AL43">
        <v>39.68</v>
      </c>
      <c r="AM43">
        <v>52.43</v>
      </c>
      <c r="AN43">
        <v>17.239999999999998</v>
      </c>
      <c r="AO43">
        <v>20.079999999999998</v>
      </c>
      <c r="AP43">
        <v>18.54</v>
      </c>
      <c r="AQ43">
        <v>48.18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14.246794871795</v>
      </c>
      <c r="H44">
        <v>66.900000000000006</v>
      </c>
      <c r="I44">
        <v>51.67</v>
      </c>
      <c r="J44">
        <v>56.42</v>
      </c>
      <c r="K44">
        <v>47.3</v>
      </c>
      <c r="L44">
        <v>39.85</v>
      </c>
      <c r="M44">
        <v>54.28</v>
      </c>
      <c r="N44">
        <v>32.56</v>
      </c>
      <c r="O44">
        <v>28.18</v>
      </c>
      <c r="P44">
        <v>53.6</v>
      </c>
      <c r="Q44">
        <v>3.08</v>
      </c>
      <c r="R44">
        <v>1.62</v>
      </c>
      <c r="S44">
        <v>65.52</v>
      </c>
      <c r="T44">
        <v>2.78</v>
      </c>
      <c r="U44">
        <v>2.6</v>
      </c>
      <c r="V44">
        <v>51.63</v>
      </c>
      <c r="W44">
        <v>29.32</v>
      </c>
      <c r="X44">
        <v>25.43</v>
      </c>
      <c r="Y44">
        <v>53.55</v>
      </c>
      <c r="Z44">
        <v>10.69</v>
      </c>
      <c r="AA44">
        <v>12.15</v>
      </c>
      <c r="AB44">
        <v>46.81</v>
      </c>
      <c r="AC44">
        <v>0.97</v>
      </c>
      <c r="AD44">
        <v>1.46</v>
      </c>
      <c r="AE44">
        <v>40</v>
      </c>
      <c r="AF44">
        <v>9.4499999999999993</v>
      </c>
      <c r="AG44">
        <v>94.25</v>
      </c>
      <c r="AH44">
        <v>1.0369999999999999</v>
      </c>
      <c r="AI44">
        <v>8.26</v>
      </c>
      <c r="AJ44">
        <v>11.99</v>
      </c>
      <c r="AK44">
        <v>4.8600000000000003</v>
      </c>
      <c r="AL44">
        <v>56.85</v>
      </c>
      <c r="AM44">
        <v>62.96</v>
      </c>
      <c r="AN44">
        <v>21.54</v>
      </c>
      <c r="AO44">
        <v>18.63</v>
      </c>
      <c r="AP44">
        <v>11.99</v>
      </c>
      <c r="AQ44">
        <v>64.25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19.857971014493</v>
      </c>
      <c r="H45">
        <v>50.71</v>
      </c>
      <c r="I45">
        <v>63.06</v>
      </c>
      <c r="J45">
        <v>44.57</v>
      </c>
      <c r="K45">
        <v>37.44</v>
      </c>
      <c r="L45">
        <v>45.19</v>
      </c>
      <c r="M45">
        <v>45.31</v>
      </c>
      <c r="N45">
        <v>27.32</v>
      </c>
      <c r="O45">
        <v>29.36</v>
      </c>
      <c r="P45">
        <v>48.2</v>
      </c>
      <c r="Q45">
        <v>2.1</v>
      </c>
      <c r="R45">
        <v>2.63</v>
      </c>
      <c r="S45">
        <v>44.44</v>
      </c>
      <c r="T45">
        <v>2.21</v>
      </c>
      <c r="U45">
        <v>2.7</v>
      </c>
      <c r="V45">
        <v>45.03</v>
      </c>
      <c r="W45">
        <v>23.45</v>
      </c>
      <c r="X45">
        <v>29.43</v>
      </c>
      <c r="Y45">
        <v>44.35</v>
      </c>
      <c r="Z45">
        <v>9.1999999999999993</v>
      </c>
      <c r="AA45">
        <v>11.56</v>
      </c>
      <c r="AB45">
        <v>44.3</v>
      </c>
      <c r="AC45">
        <v>0.85</v>
      </c>
      <c r="AD45">
        <v>1.25</v>
      </c>
      <c r="AE45">
        <v>40.630000000000003</v>
      </c>
      <c r="AF45">
        <v>7.69</v>
      </c>
      <c r="AG45">
        <v>91.05</v>
      </c>
      <c r="AH45">
        <v>0.98699999999999999</v>
      </c>
      <c r="AI45">
        <v>6.83</v>
      </c>
      <c r="AJ45">
        <v>12.02</v>
      </c>
      <c r="AK45">
        <v>10.9</v>
      </c>
      <c r="AL45">
        <v>39.869999999999997</v>
      </c>
      <c r="AM45">
        <v>38.520000000000003</v>
      </c>
      <c r="AN45">
        <v>14.98</v>
      </c>
      <c r="AO45">
        <v>17.8</v>
      </c>
      <c r="AP45">
        <v>21.94</v>
      </c>
      <c r="AQ45">
        <v>40.57</v>
      </c>
    </row>
    <row r="46" spans="1:43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14.096666666667</v>
      </c>
      <c r="H46">
        <v>55.81</v>
      </c>
      <c r="I46">
        <v>57.98</v>
      </c>
      <c r="J46">
        <v>49.04</v>
      </c>
      <c r="K46">
        <v>41.9</v>
      </c>
      <c r="L46">
        <v>42.28</v>
      </c>
      <c r="M46">
        <v>49.78</v>
      </c>
      <c r="N46">
        <v>29.61</v>
      </c>
      <c r="O46">
        <v>28.85</v>
      </c>
      <c r="P46">
        <v>50.65</v>
      </c>
      <c r="Q46">
        <v>2.93</v>
      </c>
      <c r="R46">
        <v>2.65</v>
      </c>
      <c r="S46">
        <v>52.54</v>
      </c>
      <c r="T46">
        <v>2.4900000000000002</v>
      </c>
      <c r="U46">
        <v>2.92</v>
      </c>
      <c r="V46">
        <v>46.06</v>
      </c>
      <c r="W46">
        <v>25.54</v>
      </c>
      <c r="X46">
        <v>27.81</v>
      </c>
      <c r="Y46">
        <v>47.87</v>
      </c>
      <c r="Z46">
        <v>11.16</v>
      </c>
      <c r="AA46">
        <v>12.67</v>
      </c>
      <c r="AB46">
        <v>46.83</v>
      </c>
      <c r="AC46">
        <v>1.23</v>
      </c>
      <c r="AD46">
        <v>1.61</v>
      </c>
      <c r="AE46">
        <v>43.33</v>
      </c>
      <c r="AF46">
        <v>9.9</v>
      </c>
      <c r="AG46">
        <v>90.82</v>
      </c>
      <c r="AH46">
        <v>1.0069999999999999</v>
      </c>
      <c r="AI46">
        <v>6.62</v>
      </c>
      <c r="AJ46">
        <v>11.35</v>
      </c>
      <c r="AK46">
        <v>7</v>
      </c>
      <c r="AL46">
        <v>50.98</v>
      </c>
      <c r="AM46">
        <v>48.61</v>
      </c>
      <c r="AN46">
        <v>14.09</v>
      </c>
      <c r="AO46">
        <v>16.170000000000002</v>
      </c>
      <c r="AP46">
        <v>13.43</v>
      </c>
      <c r="AQ46">
        <v>51.2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53.12</v>
      </c>
      <c r="I47">
        <v>64.959999999999994</v>
      </c>
      <c r="J47">
        <v>44.99</v>
      </c>
      <c r="K47">
        <v>37.94</v>
      </c>
      <c r="L47">
        <v>45.28</v>
      </c>
      <c r="M47">
        <v>45.59</v>
      </c>
      <c r="N47">
        <v>28.1</v>
      </c>
      <c r="O47">
        <v>31.27</v>
      </c>
      <c r="P47">
        <v>47.33</v>
      </c>
      <c r="Q47">
        <v>1.75</v>
      </c>
      <c r="R47">
        <v>3.42</v>
      </c>
      <c r="S47">
        <v>33.869999999999997</v>
      </c>
      <c r="T47">
        <v>2.2400000000000002</v>
      </c>
      <c r="U47">
        <v>2.97</v>
      </c>
      <c r="V47">
        <v>42.98</v>
      </c>
      <c r="W47">
        <v>24.68</v>
      </c>
      <c r="X47">
        <v>32.020000000000003</v>
      </c>
      <c r="Y47">
        <v>43.53</v>
      </c>
      <c r="Z47">
        <v>8.76</v>
      </c>
      <c r="AA47">
        <v>14.68</v>
      </c>
      <c r="AB47">
        <v>37.369999999999997</v>
      </c>
      <c r="AC47">
        <v>1</v>
      </c>
      <c r="AD47">
        <v>2</v>
      </c>
      <c r="AE47">
        <v>33.33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66.53</v>
      </c>
      <c r="I48">
        <v>54.11</v>
      </c>
      <c r="J48">
        <v>55.15</v>
      </c>
      <c r="K48">
        <v>48.04</v>
      </c>
      <c r="L48">
        <v>38.1</v>
      </c>
      <c r="M48">
        <v>55.77</v>
      </c>
      <c r="N48">
        <v>34.79</v>
      </c>
      <c r="O48">
        <v>25.67</v>
      </c>
      <c r="P48">
        <v>57.53</v>
      </c>
      <c r="Q48">
        <v>3.59</v>
      </c>
      <c r="R48">
        <v>1.93</v>
      </c>
      <c r="S48">
        <v>65</v>
      </c>
      <c r="T48">
        <v>3.48</v>
      </c>
      <c r="U48">
        <v>2.37</v>
      </c>
      <c r="V48">
        <v>59.48</v>
      </c>
      <c r="W48">
        <v>35.61</v>
      </c>
      <c r="X48">
        <v>24.02</v>
      </c>
      <c r="Y48">
        <v>59.72</v>
      </c>
      <c r="Z48">
        <v>17.39</v>
      </c>
      <c r="AA48">
        <v>10.210000000000001</v>
      </c>
      <c r="AB48">
        <v>63</v>
      </c>
      <c r="AC48">
        <v>2.76</v>
      </c>
      <c r="AD48">
        <v>0.83</v>
      </c>
      <c r="AE48">
        <v>76.92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13.50625</v>
      </c>
      <c r="H49">
        <v>57.06</v>
      </c>
      <c r="I49">
        <v>56.09</v>
      </c>
      <c r="J49">
        <v>50.43</v>
      </c>
      <c r="K49">
        <v>39.979999999999997</v>
      </c>
      <c r="L49">
        <v>40.950000000000003</v>
      </c>
      <c r="M49">
        <v>49.4</v>
      </c>
      <c r="N49">
        <v>26.1</v>
      </c>
      <c r="O49">
        <v>28.04</v>
      </c>
      <c r="P49">
        <v>48.21</v>
      </c>
      <c r="Q49">
        <v>2.08</v>
      </c>
      <c r="R49">
        <v>2.2200000000000002</v>
      </c>
      <c r="S49">
        <v>48.39</v>
      </c>
      <c r="T49">
        <v>2.0299999999999998</v>
      </c>
      <c r="U49">
        <v>2.33</v>
      </c>
      <c r="V49">
        <v>46.6</v>
      </c>
      <c r="W49">
        <v>25.96</v>
      </c>
      <c r="X49">
        <v>23.88</v>
      </c>
      <c r="Y49">
        <v>52.09</v>
      </c>
      <c r="Z49">
        <v>8.75</v>
      </c>
      <c r="AA49">
        <v>9.58</v>
      </c>
      <c r="AB49">
        <v>47.73</v>
      </c>
      <c r="AC49">
        <v>0.83</v>
      </c>
      <c r="AD49">
        <v>0.97</v>
      </c>
      <c r="AE49">
        <v>46.15</v>
      </c>
      <c r="AF49">
        <v>7.98</v>
      </c>
      <c r="AG49">
        <v>92.08</v>
      </c>
      <c r="AH49">
        <v>1.0009999999999999</v>
      </c>
      <c r="AI49">
        <v>4.16</v>
      </c>
      <c r="AJ49">
        <v>11.38</v>
      </c>
      <c r="AK49">
        <v>5.83</v>
      </c>
      <c r="AL49">
        <v>54.14</v>
      </c>
      <c r="AM49">
        <v>41.67</v>
      </c>
      <c r="AN49">
        <v>14.3</v>
      </c>
      <c r="AO49">
        <v>17.350000000000001</v>
      </c>
      <c r="AP49">
        <v>13.6</v>
      </c>
      <c r="AQ49">
        <v>51.24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17.152083333333</v>
      </c>
      <c r="H50">
        <v>62.97</v>
      </c>
      <c r="I50">
        <v>61.22</v>
      </c>
      <c r="J50">
        <v>50.7</v>
      </c>
      <c r="K50">
        <v>44.82</v>
      </c>
      <c r="L50">
        <v>44.05</v>
      </c>
      <c r="M50">
        <v>50.43</v>
      </c>
      <c r="N50">
        <v>30.39</v>
      </c>
      <c r="O50">
        <v>31.26</v>
      </c>
      <c r="P50">
        <v>49.29</v>
      </c>
      <c r="Q50">
        <v>2.73</v>
      </c>
      <c r="R50">
        <v>3.61</v>
      </c>
      <c r="S50">
        <v>43.1</v>
      </c>
      <c r="T50">
        <v>2.88</v>
      </c>
      <c r="U50">
        <v>2.92</v>
      </c>
      <c r="V50">
        <v>49.62</v>
      </c>
      <c r="W50">
        <v>27.44</v>
      </c>
      <c r="X50">
        <v>28.53</v>
      </c>
      <c r="Y50">
        <v>49.02</v>
      </c>
      <c r="Z50">
        <v>11.48</v>
      </c>
      <c r="AA50">
        <v>11.26</v>
      </c>
      <c r="AB50">
        <v>50.48</v>
      </c>
      <c r="AC50">
        <v>1.75</v>
      </c>
      <c r="AD50">
        <v>1.53</v>
      </c>
      <c r="AE50">
        <v>53.33</v>
      </c>
      <c r="AF50">
        <v>8.99</v>
      </c>
      <c r="AG50">
        <v>88.46</v>
      </c>
      <c r="AH50">
        <v>0.97499999999999998</v>
      </c>
      <c r="AI50">
        <v>8.1999999999999993</v>
      </c>
      <c r="AJ50">
        <v>13.23</v>
      </c>
      <c r="AK50">
        <v>8.42</v>
      </c>
      <c r="AL50">
        <v>38.04</v>
      </c>
      <c r="AM50">
        <v>49.34</v>
      </c>
      <c r="AN50">
        <v>19.899999999999999</v>
      </c>
      <c r="AO50">
        <v>20.11</v>
      </c>
      <c r="AP50">
        <v>15.85</v>
      </c>
      <c r="AQ50">
        <v>55.66</v>
      </c>
    </row>
    <row r="51" spans="1:43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14.913596491228001</v>
      </c>
      <c r="H51">
        <v>59.92</v>
      </c>
      <c r="I51">
        <v>60.88</v>
      </c>
      <c r="J51">
        <v>49.61</v>
      </c>
      <c r="K51">
        <v>42.98</v>
      </c>
      <c r="L51">
        <v>42.14</v>
      </c>
      <c r="M51">
        <v>50.5</v>
      </c>
      <c r="N51">
        <v>28.27</v>
      </c>
      <c r="O51">
        <v>28.9</v>
      </c>
      <c r="P51">
        <v>49.44</v>
      </c>
      <c r="Q51">
        <v>2.12</v>
      </c>
      <c r="R51">
        <v>2.2200000000000002</v>
      </c>
      <c r="S51">
        <v>48.78</v>
      </c>
      <c r="T51">
        <v>2.86</v>
      </c>
      <c r="U51">
        <v>2.4</v>
      </c>
      <c r="V51">
        <v>54.36</v>
      </c>
      <c r="W51">
        <v>30.7</v>
      </c>
      <c r="X51">
        <v>26.79</v>
      </c>
      <c r="Y51">
        <v>53.41</v>
      </c>
      <c r="Z51">
        <v>12.39</v>
      </c>
      <c r="AA51">
        <v>10.48</v>
      </c>
      <c r="AB51">
        <v>54.17</v>
      </c>
      <c r="AC51">
        <v>1.06</v>
      </c>
      <c r="AD51">
        <v>0.85</v>
      </c>
      <c r="AE51">
        <v>55.56</v>
      </c>
      <c r="AF51">
        <v>7.49</v>
      </c>
      <c r="AG51">
        <v>92.31</v>
      </c>
      <c r="AH51">
        <v>0.998</v>
      </c>
      <c r="AI51">
        <v>8.26</v>
      </c>
      <c r="AJ51">
        <v>11.54</v>
      </c>
      <c r="AK51">
        <v>6.25</v>
      </c>
      <c r="AL51">
        <v>46.48</v>
      </c>
      <c r="AM51">
        <v>56.93</v>
      </c>
      <c r="AN51">
        <v>18.420000000000002</v>
      </c>
      <c r="AO51">
        <v>17.47</v>
      </c>
      <c r="AP51">
        <v>16.3</v>
      </c>
      <c r="AQ51">
        <v>53.05</v>
      </c>
    </row>
    <row r="52" spans="1:43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17.594696969697001</v>
      </c>
      <c r="H52">
        <v>64.790000000000006</v>
      </c>
      <c r="I52">
        <v>60.61</v>
      </c>
      <c r="J52">
        <v>51.67</v>
      </c>
      <c r="K52">
        <v>46.58</v>
      </c>
      <c r="L52">
        <v>44.87</v>
      </c>
      <c r="M52">
        <v>50.93</v>
      </c>
      <c r="N52">
        <v>32.090000000000003</v>
      </c>
      <c r="O52">
        <v>31.39</v>
      </c>
      <c r="P52">
        <v>50.55</v>
      </c>
      <c r="Q52">
        <v>3.1</v>
      </c>
      <c r="R52">
        <v>2.64</v>
      </c>
      <c r="S52">
        <v>54.05</v>
      </c>
      <c r="T52">
        <v>3.17</v>
      </c>
      <c r="U52">
        <v>2.89</v>
      </c>
      <c r="V52">
        <v>52.28</v>
      </c>
      <c r="W52">
        <v>32.159999999999997</v>
      </c>
      <c r="X52">
        <v>29.76</v>
      </c>
      <c r="Y52">
        <v>51.94</v>
      </c>
      <c r="Z52">
        <v>14.26</v>
      </c>
      <c r="AA52">
        <v>12.01</v>
      </c>
      <c r="AB52">
        <v>54.28</v>
      </c>
      <c r="AC52">
        <v>1.55</v>
      </c>
      <c r="AD52">
        <v>1.63</v>
      </c>
      <c r="AE52">
        <v>48.78</v>
      </c>
      <c r="AF52">
        <v>9.66</v>
      </c>
      <c r="AG52">
        <v>91.6</v>
      </c>
      <c r="AH52">
        <v>1.0129999999999999</v>
      </c>
      <c r="AI52">
        <v>8.06</v>
      </c>
      <c r="AJ52">
        <v>13.41</v>
      </c>
      <c r="AK52">
        <v>6.74</v>
      </c>
      <c r="AL52">
        <v>37.43</v>
      </c>
      <c r="AM52">
        <v>54.45</v>
      </c>
      <c r="AN52">
        <v>17.13</v>
      </c>
      <c r="AO52">
        <v>19.45</v>
      </c>
      <c r="AP52">
        <v>18.059999999999999</v>
      </c>
      <c r="AQ52">
        <v>48.68</v>
      </c>
    </row>
    <row r="53" spans="1:43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17.403741496599</v>
      </c>
      <c r="H53">
        <v>61.99</v>
      </c>
      <c r="I53">
        <v>55.58</v>
      </c>
      <c r="J53">
        <v>52.72</v>
      </c>
      <c r="K53">
        <v>42.14</v>
      </c>
      <c r="L53">
        <v>41.09</v>
      </c>
      <c r="M53">
        <v>50.63</v>
      </c>
      <c r="N53">
        <v>28.28</v>
      </c>
      <c r="O53">
        <v>28.57</v>
      </c>
      <c r="P53">
        <v>49.75</v>
      </c>
      <c r="Q53">
        <v>2.39</v>
      </c>
      <c r="R53">
        <v>2.96</v>
      </c>
      <c r="S53">
        <v>44.74</v>
      </c>
      <c r="T53">
        <v>2.4500000000000002</v>
      </c>
      <c r="U53">
        <v>2.44</v>
      </c>
      <c r="V53">
        <v>50.1</v>
      </c>
      <c r="W53">
        <v>28.14</v>
      </c>
      <c r="X53">
        <v>24.41</v>
      </c>
      <c r="Y53">
        <v>53.55</v>
      </c>
      <c r="Z53">
        <v>9.92</v>
      </c>
      <c r="AA53">
        <v>10.91</v>
      </c>
      <c r="AB53">
        <v>47.64</v>
      </c>
      <c r="AC53">
        <v>1.06</v>
      </c>
      <c r="AD53">
        <v>1.41</v>
      </c>
      <c r="AE53">
        <v>42.86</v>
      </c>
      <c r="AF53">
        <v>8.4600000000000009</v>
      </c>
      <c r="AG53">
        <v>89.66</v>
      </c>
      <c r="AH53">
        <v>0.98099999999999998</v>
      </c>
      <c r="AI53">
        <v>5.07</v>
      </c>
      <c r="AJ53">
        <v>9.85</v>
      </c>
      <c r="AK53">
        <v>5</v>
      </c>
      <c r="AL53">
        <v>50.45</v>
      </c>
      <c r="AM53">
        <v>50.35</v>
      </c>
      <c r="AN53">
        <v>14.63</v>
      </c>
      <c r="AO53">
        <v>16.89</v>
      </c>
      <c r="AP53">
        <v>13.3</v>
      </c>
      <c r="AQ53">
        <v>52.39</v>
      </c>
    </row>
    <row r="54" spans="1:43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55.48</v>
      </c>
      <c r="I54">
        <v>60.19</v>
      </c>
      <c r="J54">
        <v>47.96</v>
      </c>
      <c r="K54">
        <v>38.869999999999997</v>
      </c>
      <c r="L54">
        <v>42.64</v>
      </c>
      <c r="M54">
        <v>47.69</v>
      </c>
      <c r="N54">
        <v>26.39</v>
      </c>
      <c r="O54">
        <v>30.86</v>
      </c>
      <c r="P54">
        <v>46.09</v>
      </c>
      <c r="Q54">
        <v>1.88</v>
      </c>
      <c r="R54">
        <v>2</v>
      </c>
      <c r="S54">
        <v>48.48</v>
      </c>
      <c r="T54">
        <v>2.34</v>
      </c>
      <c r="U54">
        <v>2.59</v>
      </c>
      <c r="V54">
        <v>47.55</v>
      </c>
      <c r="W54">
        <v>25.8</v>
      </c>
      <c r="X54">
        <v>28.03</v>
      </c>
      <c r="Y54">
        <v>47.92</v>
      </c>
      <c r="Z54">
        <v>9.31</v>
      </c>
      <c r="AA54">
        <v>10.95</v>
      </c>
      <c r="AB54">
        <v>45.93</v>
      </c>
      <c r="AC54">
        <v>1.18</v>
      </c>
      <c r="AD54">
        <v>1.3</v>
      </c>
      <c r="AE54">
        <v>47.62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16.316025641025998</v>
      </c>
      <c r="H55">
        <v>53.46</v>
      </c>
      <c r="I55">
        <v>77.22</v>
      </c>
      <c r="J55">
        <v>40.909999999999997</v>
      </c>
      <c r="K55">
        <v>38.47</v>
      </c>
      <c r="L55">
        <v>52.9</v>
      </c>
      <c r="M55">
        <v>42.11</v>
      </c>
      <c r="N55">
        <v>26.45</v>
      </c>
      <c r="O55">
        <v>37.909999999999997</v>
      </c>
      <c r="P55">
        <v>41.1</v>
      </c>
      <c r="Q55">
        <v>2.5499999999999998</v>
      </c>
      <c r="R55">
        <v>3.68</v>
      </c>
      <c r="S55">
        <v>40.909999999999997</v>
      </c>
      <c r="T55">
        <v>2.46</v>
      </c>
      <c r="U55">
        <v>3.46</v>
      </c>
      <c r="V55">
        <v>41.61</v>
      </c>
      <c r="W55">
        <v>26.59</v>
      </c>
      <c r="X55">
        <v>38.47</v>
      </c>
      <c r="Y55">
        <v>40.869999999999997</v>
      </c>
      <c r="Z55">
        <v>11.31</v>
      </c>
      <c r="AA55">
        <v>13.86</v>
      </c>
      <c r="AB55">
        <v>44.94</v>
      </c>
      <c r="AC55">
        <v>1.41</v>
      </c>
      <c r="AD55">
        <v>1.56</v>
      </c>
      <c r="AE55">
        <v>47.62</v>
      </c>
      <c r="AF55">
        <v>9.6300000000000008</v>
      </c>
      <c r="AG55">
        <v>90.3</v>
      </c>
      <c r="AH55">
        <v>0.999</v>
      </c>
      <c r="AI55">
        <v>7.07</v>
      </c>
      <c r="AJ55">
        <v>11.46</v>
      </c>
      <c r="AK55">
        <v>11.46</v>
      </c>
      <c r="AL55">
        <v>35.78</v>
      </c>
      <c r="AM55">
        <v>38.17</v>
      </c>
      <c r="AN55">
        <v>17.54</v>
      </c>
      <c r="AO55">
        <v>17.68</v>
      </c>
      <c r="AP55">
        <v>22.49</v>
      </c>
      <c r="AQ55">
        <v>43.82</v>
      </c>
    </row>
    <row r="56" spans="1:43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12.2</v>
      </c>
      <c r="H56">
        <v>57.21</v>
      </c>
      <c r="I56">
        <v>56.72</v>
      </c>
      <c r="J56">
        <v>50.22</v>
      </c>
      <c r="K56">
        <v>39.340000000000003</v>
      </c>
      <c r="L56">
        <v>38.200000000000003</v>
      </c>
      <c r="M56">
        <v>50.74</v>
      </c>
      <c r="N56">
        <v>26.07</v>
      </c>
      <c r="O56">
        <v>27.38</v>
      </c>
      <c r="P56">
        <v>48.77</v>
      </c>
      <c r="Q56">
        <v>1.48</v>
      </c>
      <c r="R56">
        <v>2.46</v>
      </c>
      <c r="S56">
        <v>37.5</v>
      </c>
      <c r="T56">
        <v>2.08</v>
      </c>
      <c r="U56">
        <v>2.25</v>
      </c>
      <c r="V56">
        <v>48.1</v>
      </c>
      <c r="W56">
        <v>24.26</v>
      </c>
      <c r="X56">
        <v>26.39</v>
      </c>
      <c r="Y56">
        <v>47.9</v>
      </c>
      <c r="Z56">
        <v>9.18</v>
      </c>
      <c r="AA56">
        <v>10.49</v>
      </c>
      <c r="AB56">
        <v>46.67</v>
      </c>
      <c r="AC56">
        <v>0.66</v>
      </c>
      <c r="AD56">
        <v>1.31</v>
      </c>
      <c r="AE56">
        <v>33.33</v>
      </c>
      <c r="AF56">
        <v>5.66</v>
      </c>
      <c r="AG56">
        <v>91.02</v>
      </c>
      <c r="AH56">
        <v>0.96699999999999997</v>
      </c>
      <c r="AI56">
        <v>7.38</v>
      </c>
      <c r="AJ56">
        <v>9.18</v>
      </c>
      <c r="AK56">
        <v>4.75</v>
      </c>
      <c r="AL56">
        <v>67.38</v>
      </c>
      <c r="AM56">
        <v>60.81</v>
      </c>
      <c r="AN56">
        <v>16.23</v>
      </c>
      <c r="AO56">
        <v>12.13</v>
      </c>
      <c r="AP56">
        <v>13.28</v>
      </c>
      <c r="AQ56">
        <v>55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14.005555555556001</v>
      </c>
      <c r="H57">
        <v>52.84</v>
      </c>
      <c r="I57">
        <v>63.55</v>
      </c>
      <c r="J57">
        <v>45.4</v>
      </c>
      <c r="K57">
        <v>38.729999999999997</v>
      </c>
      <c r="L57">
        <v>40.880000000000003</v>
      </c>
      <c r="M57">
        <v>48.65</v>
      </c>
      <c r="N57">
        <v>26.78</v>
      </c>
      <c r="O57">
        <v>27.67</v>
      </c>
      <c r="P57">
        <v>49.18</v>
      </c>
      <c r="Q57">
        <v>3.57</v>
      </c>
      <c r="R57">
        <v>1.61</v>
      </c>
      <c r="S57">
        <v>68.97</v>
      </c>
      <c r="T57">
        <v>2.21</v>
      </c>
      <c r="U57">
        <v>2.0499999999999998</v>
      </c>
      <c r="V57">
        <v>51.84</v>
      </c>
      <c r="W57">
        <v>24.99</v>
      </c>
      <c r="X57">
        <v>24.63</v>
      </c>
      <c r="Y57">
        <v>50.36</v>
      </c>
      <c r="Z57">
        <v>9.82</v>
      </c>
      <c r="AA57">
        <v>8.0299999999999994</v>
      </c>
      <c r="AB57">
        <v>55</v>
      </c>
      <c r="AC57">
        <v>2.3199999999999998</v>
      </c>
      <c r="AD57">
        <v>0.54</v>
      </c>
      <c r="AE57">
        <v>81.25</v>
      </c>
      <c r="AF57">
        <v>13.33</v>
      </c>
      <c r="AG57">
        <v>94.19</v>
      </c>
      <c r="AH57">
        <v>1.075</v>
      </c>
      <c r="AI57">
        <v>5.36</v>
      </c>
      <c r="AJ57">
        <v>11.96</v>
      </c>
      <c r="AK57">
        <v>10</v>
      </c>
      <c r="AL57">
        <v>61.23</v>
      </c>
      <c r="AM57">
        <v>34.880000000000003</v>
      </c>
      <c r="AN57">
        <v>9.1</v>
      </c>
      <c r="AO57">
        <v>18.739999999999998</v>
      </c>
      <c r="AP57">
        <v>20.88</v>
      </c>
      <c r="AQ57">
        <v>30.36</v>
      </c>
    </row>
    <row r="58" spans="1:43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17.728472222221999</v>
      </c>
      <c r="H58">
        <v>64.73</v>
      </c>
      <c r="I58">
        <v>54.71</v>
      </c>
      <c r="J58">
        <v>54.19</v>
      </c>
      <c r="K58">
        <v>44.49</v>
      </c>
      <c r="L58">
        <v>38.29</v>
      </c>
      <c r="M58">
        <v>53.75</v>
      </c>
      <c r="N58">
        <v>30.74</v>
      </c>
      <c r="O58">
        <v>27.22</v>
      </c>
      <c r="P58">
        <v>53.04</v>
      </c>
      <c r="Q58">
        <v>2.82</v>
      </c>
      <c r="R58">
        <v>2.54</v>
      </c>
      <c r="S58">
        <v>52.63</v>
      </c>
      <c r="T58">
        <v>2.8</v>
      </c>
      <c r="U58">
        <v>2.21</v>
      </c>
      <c r="V58">
        <v>55.91</v>
      </c>
      <c r="W58">
        <v>30.46</v>
      </c>
      <c r="X58">
        <v>23.83</v>
      </c>
      <c r="Y58">
        <v>56.1</v>
      </c>
      <c r="Z58">
        <v>12.06</v>
      </c>
      <c r="AA58">
        <v>9.59</v>
      </c>
      <c r="AB58">
        <v>55.7</v>
      </c>
      <c r="AC58">
        <v>1.48</v>
      </c>
      <c r="AD58">
        <v>1.41</v>
      </c>
      <c r="AE58">
        <v>51.22</v>
      </c>
      <c r="AF58">
        <v>9.17</v>
      </c>
      <c r="AG58">
        <v>90.67</v>
      </c>
      <c r="AH58">
        <v>0.998</v>
      </c>
      <c r="AI58">
        <v>11.92</v>
      </c>
      <c r="AJ58">
        <v>13.26</v>
      </c>
      <c r="AK58">
        <v>8.11</v>
      </c>
      <c r="AL58">
        <v>33.979999999999997</v>
      </c>
      <c r="AM58">
        <v>59.51</v>
      </c>
      <c r="AN58">
        <v>26.72</v>
      </c>
      <c r="AO58">
        <v>20.66</v>
      </c>
      <c r="AP58">
        <v>18.05</v>
      </c>
      <c r="AQ58">
        <v>59.69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14.119767441860001</v>
      </c>
      <c r="H59">
        <v>61.96</v>
      </c>
      <c r="I59">
        <v>54.65</v>
      </c>
      <c r="J59">
        <v>53.14</v>
      </c>
      <c r="K59">
        <v>43.58</v>
      </c>
      <c r="L59">
        <v>39.92</v>
      </c>
      <c r="M59">
        <v>52.19</v>
      </c>
      <c r="N59">
        <v>30.14</v>
      </c>
      <c r="O59">
        <v>26.88</v>
      </c>
      <c r="P59">
        <v>52.86</v>
      </c>
      <c r="Q59">
        <v>2.08</v>
      </c>
      <c r="R59">
        <v>2.4700000000000002</v>
      </c>
      <c r="S59">
        <v>45.65</v>
      </c>
      <c r="T59">
        <v>2.64</v>
      </c>
      <c r="U59">
        <v>2.52</v>
      </c>
      <c r="V59">
        <v>51.13</v>
      </c>
      <c r="W59">
        <v>26.58</v>
      </c>
      <c r="X59">
        <v>24.21</v>
      </c>
      <c r="Y59">
        <v>52.33</v>
      </c>
      <c r="Z59">
        <v>11.17</v>
      </c>
      <c r="AA59">
        <v>11.17</v>
      </c>
      <c r="AB59">
        <v>50</v>
      </c>
      <c r="AC59">
        <v>1.19</v>
      </c>
      <c r="AD59">
        <v>1.88</v>
      </c>
      <c r="AE59">
        <v>38.71</v>
      </c>
      <c r="AF59">
        <v>6.89</v>
      </c>
      <c r="AG59">
        <v>90.81</v>
      </c>
      <c r="AH59">
        <v>0.97699999999999998</v>
      </c>
      <c r="AI59">
        <v>10.57</v>
      </c>
      <c r="AJ59">
        <v>13.54</v>
      </c>
      <c r="AK59">
        <v>6.82</v>
      </c>
      <c r="AL59">
        <v>53.46</v>
      </c>
      <c r="AM59">
        <v>60.8</v>
      </c>
      <c r="AN59">
        <v>22.73</v>
      </c>
      <c r="AO59">
        <v>19.670000000000002</v>
      </c>
      <c r="AP59">
        <v>16.010000000000002</v>
      </c>
      <c r="AQ59">
        <v>58.67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14.932269503545999</v>
      </c>
      <c r="H60">
        <v>64.2</v>
      </c>
      <c r="I60">
        <v>43.86</v>
      </c>
      <c r="J60">
        <v>59.41</v>
      </c>
      <c r="K60">
        <v>46.51</v>
      </c>
      <c r="L60">
        <v>32.4</v>
      </c>
      <c r="M60">
        <v>58.94</v>
      </c>
      <c r="N60">
        <v>31.89</v>
      </c>
      <c r="O60">
        <v>23.6</v>
      </c>
      <c r="P60">
        <v>57.47</v>
      </c>
      <c r="Q60">
        <v>2.31</v>
      </c>
      <c r="R60">
        <v>2.56</v>
      </c>
      <c r="S60">
        <v>47.37</v>
      </c>
      <c r="T60">
        <v>2.6</v>
      </c>
      <c r="U60">
        <v>2.34</v>
      </c>
      <c r="V60">
        <v>52.72</v>
      </c>
      <c r="W60">
        <v>26.25</v>
      </c>
      <c r="X60">
        <v>22.06</v>
      </c>
      <c r="Y60">
        <v>54.34</v>
      </c>
      <c r="Z60">
        <v>10.26</v>
      </c>
      <c r="AA60">
        <v>10</v>
      </c>
      <c r="AB60">
        <v>50.63</v>
      </c>
      <c r="AC60">
        <v>1.45</v>
      </c>
      <c r="AD60">
        <v>1.54</v>
      </c>
      <c r="AE60">
        <v>48.57</v>
      </c>
      <c r="AF60">
        <v>7.24</v>
      </c>
      <c r="AG60">
        <v>89.13</v>
      </c>
      <c r="AH60">
        <v>0.96399999999999997</v>
      </c>
      <c r="AI60">
        <v>8.5500000000000007</v>
      </c>
      <c r="AJ60">
        <v>14.36</v>
      </c>
      <c r="AK60">
        <v>5.22</v>
      </c>
      <c r="AL60">
        <v>43.6</v>
      </c>
      <c r="AM60">
        <v>62.11</v>
      </c>
      <c r="AN60">
        <v>20.09</v>
      </c>
      <c r="AO60">
        <v>20.95</v>
      </c>
      <c r="AP60">
        <v>14.11</v>
      </c>
      <c r="AQ60">
        <v>58.75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79.05</v>
      </c>
      <c r="I61">
        <v>53.44</v>
      </c>
      <c r="J61">
        <v>59.66</v>
      </c>
      <c r="K61">
        <v>53.79</v>
      </c>
      <c r="L61">
        <v>41.58</v>
      </c>
      <c r="M61">
        <v>56.4</v>
      </c>
      <c r="N61">
        <v>38.15</v>
      </c>
      <c r="O61">
        <v>30.76</v>
      </c>
      <c r="P61">
        <v>55.36</v>
      </c>
      <c r="Q61">
        <v>2.58</v>
      </c>
      <c r="R61">
        <v>3.09</v>
      </c>
      <c r="S61">
        <v>45.45</v>
      </c>
      <c r="T61">
        <v>3.5</v>
      </c>
      <c r="U61">
        <v>2.64</v>
      </c>
      <c r="V61">
        <v>57.02</v>
      </c>
      <c r="W61">
        <v>36.950000000000003</v>
      </c>
      <c r="X61">
        <v>23.2</v>
      </c>
      <c r="Y61">
        <v>61.43</v>
      </c>
      <c r="Z61">
        <v>14.78</v>
      </c>
      <c r="AA61">
        <v>10.31</v>
      </c>
      <c r="AB61">
        <v>58.9</v>
      </c>
      <c r="AC61">
        <v>1.72</v>
      </c>
      <c r="AD61">
        <v>2.06</v>
      </c>
      <c r="AE61">
        <v>45.45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19.113333333332999</v>
      </c>
      <c r="H62">
        <v>64.81</v>
      </c>
      <c r="I62">
        <v>53.78</v>
      </c>
      <c r="J62">
        <v>54.65</v>
      </c>
      <c r="K62">
        <v>46.46</v>
      </c>
      <c r="L62">
        <v>36.83</v>
      </c>
      <c r="M62">
        <v>55.78</v>
      </c>
      <c r="N62">
        <v>31.46</v>
      </c>
      <c r="O62">
        <v>24.49</v>
      </c>
      <c r="P62">
        <v>56.23</v>
      </c>
      <c r="Q62">
        <v>2.5099999999999998</v>
      </c>
      <c r="R62">
        <v>2.02</v>
      </c>
      <c r="S62">
        <v>55.38</v>
      </c>
      <c r="T62">
        <v>2.84</v>
      </c>
      <c r="U62">
        <v>2.38</v>
      </c>
      <c r="V62">
        <v>54.38</v>
      </c>
      <c r="W62">
        <v>28.39</v>
      </c>
      <c r="X62">
        <v>26.02</v>
      </c>
      <c r="Y62">
        <v>52.18</v>
      </c>
      <c r="Z62">
        <v>11.16</v>
      </c>
      <c r="AA62">
        <v>9.98</v>
      </c>
      <c r="AB62">
        <v>52.81</v>
      </c>
      <c r="AC62">
        <v>1.26</v>
      </c>
      <c r="AD62">
        <v>1.19</v>
      </c>
      <c r="AE62">
        <v>51.43</v>
      </c>
      <c r="AF62">
        <v>7.98</v>
      </c>
      <c r="AG62">
        <v>91.74</v>
      </c>
      <c r="AH62">
        <v>0.997</v>
      </c>
      <c r="AI62">
        <v>6.56</v>
      </c>
      <c r="AJ62">
        <v>13.25</v>
      </c>
      <c r="AK62">
        <v>9</v>
      </c>
      <c r="AL62">
        <v>31.81</v>
      </c>
      <c r="AM62">
        <v>42.15</v>
      </c>
      <c r="AN62">
        <v>18</v>
      </c>
      <c r="AO62">
        <v>21.21</v>
      </c>
      <c r="AP62">
        <v>18.84</v>
      </c>
      <c r="AQ62">
        <v>48.86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18.392391304347999</v>
      </c>
      <c r="H63">
        <v>62.12</v>
      </c>
      <c r="I63">
        <v>58.15</v>
      </c>
      <c r="J63">
        <v>51.65</v>
      </c>
      <c r="K63">
        <v>46.03</v>
      </c>
      <c r="L63">
        <v>41.98</v>
      </c>
      <c r="M63">
        <v>52.3</v>
      </c>
      <c r="N63">
        <v>32.130000000000003</v>
      </c>
      <c r="O63">
        <v>28.51</v>
      </c>
      <c r="P63">
        <v>52.98</v>
      </c>
      <c r="Q63">
        <v>3.26</v>
      </c>
      <c r="R63">
        <v>1.63</v>
      </c>
      <c r="S63">
        <v>66.67</v>
      </c>
      <c r="T63">
        <v>2.82</v>
      </c>
      <c r="U63">
        <v>2.63</v>
      </c>
      <c r="V63">
        <v>51.75</v>
      </c>
      <c r="W63">
        <v>29.22</v>
      </c>
      <c r="X63">
        <v>24.68</v>
      </c>
      <c r="Y63">
        <v>54.21</v>
      </c>
      <c r="Z63">
        <v>11.91</v>
      </c>
      <c r="AA63">
        <v>11.56</v>
      </c>
      <c r="AB63">
        <v>50.76</v>
      </c>
      <c r="AC63">
        <v>1.91</v>
      </c>
      <c r="AD63">
        <v>1.28</v>
      </c>
      <c r="AE63">
        <v>60</v>
      </c>
      <c r="AF63">
        <v>10.15</v>
      </c>
      <c r="AG63">
        <v>94.28</v>
      </c>
      <c r="AH63">
        <v>1.044</v>
      </c>
      <c r="AI63">
        <v>10.64</v>
      </c>
      <c r="AJ63">
        <v>11.56</v>
      </c>
      <c r="AK63">
        <v>7.38</v>
      </c>
      <c r="AL63">
        <v>44.39</v>
      </c>
      <c r="AM63">
        <v>59.06</v>
      </c>
      <c r="AN63">
        <v>23.4</v>
      </c>
      <c r="AO63">
        <v>18.440000000000001</v>
      </c>
      <c r="AP63">
        <v>16.739999999999998</v>
      </c>
      <c r="AQ63">
        <v>58.3</v>
      </c>
    </row>
    <row r="64" spans="1:43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12.690217391304</v>
      </c>
      <c r="H64">
        <v>60.03</v>
      </c>
      <c r="I64">
        <v>51.91</v>
      </c>
      <c r="J64">
        <v>53.63</v>
      </c>
      <c r="K64">
        <v>42.04</v>
      </c>
      <c r="L64">
        <v>35.97</v>
      </c>
      <c r="M64">
        <v>53.89</v>
      </c>
      <c r="N64">
        <v>29.81</v>
      </c>
      <c r="O64">
        <v>24.87</v>
      </c>
      <c r="P64">
        <v>54.51</v>
      </c>
      <c r="Q64">
        <v>2.2599999999999998</v>
      </c>
      <c r="R64">
        <v>1.1299999999999999</v>
      </c>
      <c r="S64">
        <v>66.67</v>
      </c>
      <c r="T64">
        <v>2.4700000000000002</v>
      </c>
      <c r="U64">
        <v>2.14</v>
      </c>
      <c r="V64">
        <v>53.62</v>
      </c>
      <c r="W64">
        <v>25.49</v>
      </c>
      <c r="X64">
        <v>22.61</v>
      </c>
      <c r="Y64">
        <v>52.99</v>
      </c>
      <c r="Z64">
        <v>10.69</v>
      </c>
      <c r="AA64">
        <v>9.4600000000000009</v>
      </c>
      <c r="AB64">
        <v>53.06</v>
      </c>
      <c r="AC64">
        <v>1.03</v>
      </c>
      <c r="AD64">
        <v>0.51</v>
      </c>
      <c r="AE64">
        <v>66.67</v>
      </c>
      <c r="AF64">
        <v>7.59</v>
      </c>
      <c r="AG64">
        <v>95.45</v>
      </c>
      <c r="AH64">
        <v>1.03</v>
      </c>
      <c r="AI64">
        <v>6.58</v>
      </c>
      <c r="AJ64">
        <v>13.67</v>
      </c>
      <c r="AK64">
        <v>6.06</v>
      </c>
      <c r="AL64">
        <v>52.42</v>
      </c>
      <c r="AM64">
        <v>52.03</v>
      </c>
      <c r="AN64">
        <v>14.39</v>
      </c>
      <c r="AO64">
        <v>19.22</v>
      </c>
      <c r="AP64">
        <v>13.46</v>
      </c>
      <c r="AQ64">
        <v>51.66</v>
      </c>
    </row>
    <row r="65" spans="1:43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14.062916666667</v>
      </c>
      <c r="H65">
        <v>62.4</v>
      </c>
      <c r="I65">
        <v>56.32</v>
      </c>
      <c r="J65">
        <v>52.56</v>
      </c>
      <c r="K65">
        <v>43.41</v>
      </c>
      <c r="L65">
        <v>39.15</v>
      </c>
      <c r="M65">
        <v>52.58</v>
      </c>
      <c r="N65">
        <v>32</v>
      </c>
      <c r="O65">
        <v>26.88</v>
      </c>
      <c r="P65">
        <v>54.35</v>
      </c>
      <c r="Q65">
        <v>2.88</v>
      </c>
      <c r="R65">
        <v>2.2400000000000002</v>
      </c>
      <c r="S65">
        <v>56.25</v>
      </c>
      <c r="T65">
        <v>2.33</v>
      </c>
      <c r="U65">
        <v>2.48</v>
      </c>
      <c r="V65">
        <v>48.41</v>
      </c>
      <c r="W65">
        <v>25.92</v>
      </c>
      <c r="X65">
        <v>26.35</v>
      </c>
      <c r="Y65">
        <v>49.59</v>
      </c>
      <c r="Z65">
        <v>9.92</v>
      </c>
      <c r="AA65">
        <v>11.41</v>
      </c>
      <c r="AB65">
        <v>46.5</v>
      </c>
      <c r="AC65">
        <v>1.49</v>
      </c>
      <c r="AD65">
        <v>1.07</v>
      </c>
      <c r="AE65">
        <v>58.33</v>
      </c>
      <c r="AF65">
        <v>9</v>
      </c>
      <c r="AG65">
        <v>91.67</v>
      </c>
      <c r="AH65">
        <v>1.0069999999999999</v>
      </c>
      <c r="AI65">
        <v>7.15</v>
      </c>
      <c r="AJ65">
        <v>7.25</v>
      </c>
      <c r="AK65">
        <v>6.51</v>
      </c>
      <c r="AL65">
        <v>57.6</v>
      </c>
      <c r="AM65">
        <v>52.34</v>
      </c>
      <c r="AN65">
        <v>16.75</v>
      </c>
      <c r="AO65">
        <v>13.12</v>
      </c>
      <c r="AP65">
        <v>14.29</v>
      </c>
      <c r="AQ65">
        <v>53.95</v>
      </c>
    </row>
    <row r="66" spans="1:43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13.457894736842</v>
      </c>
      <c r="H66">
        <v>59.95</v>
      </c>
      <c r="I66">
        <v>60.77</v>
      </c>
      <c r="J66">
        <v>49.66</v>
      </c>
      <c r="K66">
        <v>43.64</v>
      </c>
      <c r="L66">
        <v>41.53</v>
      </c>
      <c r="M66">
        <v>51.24</v>
      </c>
      <c r="N66">
        <v>31.09</v>
      </c>
      <c r="O66">
        <v>30.27</v>
      </c>
      <c r="P66">
        <v>50.67</v>
      </c>
      <c r="Q66">
        <v>2.58</v>
      </c>
      <c r="R66">
        <v>2.35</v>
      </c>
      <c r="S66">
        <v>52.38</v>
      </c>
      <c r="T66">
        <v>2.63</v>
      </c>
      <c r="U66">
        <v>2.65</v>
      </c>
      <c r="V66">
        <v>49.84</v>
      </c>
      <c r="W66">
        <v>24.87</v>
      </c>
      <c r="X66">
        <v>29.92</v>
      </c>
      <c r="Y66">
        <v>45.4</v>
      </c>
      <c r="Z66">
        <v>11.73</v>
      </c>
      <c r="AA66">
        <v>12.08</v>
      </c>
      <c r="AB66">
        <v>49.26</v>
      </c>
      <c r="AC66">
        <v>1.41</v>
      </c>
      <c r="AD66">
        <v>1.17</v>
      </c>
      <c r="AE66">
        <v>54.55</v>
      </c>
      <c r="AF66">
        <v>8.3000000000000007</v>
      </c>
      <c r="AG66">
        <v>92.25</v>
      </c>
      <c r="AH66">
        <v>1.0049999999999999</v>
      </c>
      <c r="AI66">
        <v>8.2100000000000009</v>
      </c>
      <c r="AJ66">
        <v>11.97</v>
      </c>
      <c r="AK66">
        <v>5.87</v>
      </c>
      <c r="AL66">
        <v>53.85</v>
      </c>
      <c r="AM66">
        <v>58.33</v>
      </c>
      <c r="AN66">
        <v>18.649999999999999</v>
      </c>
      <c r="AO66">
        <v>18.3</v>
      </c>
      <c r="AP66">
        <v>14.78</v>
      </c>
      <c r="AQ66">
        <v>55.79</v>
      </c>
    </row>
    <row r="67" spans="1:43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15.614957264957001</v>
      </c>
      <c r="H67">
        <v>57.24</v>
      </c>
      <c r="I67">
        <v>58.92</v>
      </c>
      <c r="J67">
        <v>49.28</v>
      </c>
      <c r="K67">
        <v>39.020000000000003</v>
      </c>
      <c r="L67">
        <v>42.37</v>
      </c>
      <c r="M67">
        <v>47.94</v>
      </c>
      <c r="N67">
        <v>25.91</v>
      </c>
      <c r="O67">
        <v>30.64</v>
      </c>
      <c r="P67">
        <v>45.82</v>
      </c>
      <c r="Q67">
        <v>2.46</v>
      </c>
      <c r="R67">
        <v>2.86</v>
      </c>
      <c r="S67">
        <v>46.3</v>
      </c>
      <c r="T67">
        <v>2.5499999999999998</v>
      </c>
      <c r="U67">
        <v>2.76</v>
      </c>
      <c r="V67">
        <v>48.07</v>
      </c>
      <c r="W67">
        <v>28.47</v>
      </c>
      <c r="X67">
        <v>27.39</v>
      </c>
      <c r="Y67">
        <v>50.97</v>
      </c>
      <c r="Z67">
        <v>12.22</v>
      </c>
      <c r="AA67">
        <v>10.54</v>
      </c>
      <c r="AB67">
        <v>53.68</v>
      </c>
      <c r="AC67">
        <v>1.67</v>
      </c>
      <c r="AD67">
        <v>1.08</v>
      </c>
      <c r="AE67">
        <v>60.71</v>
      </c>
      <c r="AF67">
        <v>9.51</v>
      </c>
      <c r="AG67">
        <v>90.68</v>
      </c>
      <c r="AH67">
        <v>1.002</v>
      </c>
      <c r="AI67">
        <v>7.09</v>
      </c>
      <c r="AJ67">
        <v>13.89</v>
      </c>
      <c r="AK67">
        <v>9.56</v>
      </c>
      <c r="AL67">
        <v>47</v>
      </c>
      <c r="AM67">
        <v>42.6</v>
      </c>
      <c r="AN67">
        <v>16.649999999999999</v>
      </c>
      <c r="AO67">
        <v>21.58</v>
      </c>
      <c r="AP67">
        <v>21.97</v>
      </c>
      <c r="AQ67">
        <v>43.11</v>
      </c>
    </row>
    <row r="68" spans="1:43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15.96007751938</v>
      </c>
      <c r="H68">
        <v>56.39</v>
      </c>
      <c r="I68">
        <v>67.23</v>
      </c>
      <c r="J68">
        <v>45.62</v>
      </c>
      <c r="K68">
        <v>38.99</v>
      </c>
      <c r="L68">
        <v>44.68</v>
      </c>
      <c r="M68">
        <v>46.6</v>
      </c>
      <c r="N68">
        <v>26.05</v>
      </c>
      <c r="O68">
        <v>31.04</v>
      </c>
      <c r="P68">
        <v>45.64</v>
      </c>
      <c r="Q68">
        <v>1.92</v>
      </c>
      <c r="R68">
        <v>3.06</v>
      </c>
      <c r="S68">
        <v>38.6</v>
      </c>
      <c r="T68">
        <v>2.29</v>
      </c>
      <c r="U68">
        <v>2.4700000000000002</v>
      </c>
      <c r="V68">
        <v>48.16</v>
      </c>
      <c r="W68">
        <v>25.27</v>
      </c>
      <c r="X68">
        <v>29.38</v>
      </c>
      <c r="Y68">
        <v>46.24</v>
      </c>
      <c r="Z68">
        <v>9.7899999999999991</v>
      </c>
      <c r="AA68">
        <v>9.27</v>
      </c>
      <c r="AB68">
        <v>51.38</v>
      </c>
      <c r="AC68">
        <v>0.79</v>
      </c>
      <c r="AD68">
        <v>1.22</v>
      </c>
      <c r="AE68">
        <v>39.130000000000003</v>
      </c>
      <c r="AF68">
        <v>7.38</v>
      </c>
      <c r="AG68">
        <v>90.14</v>
      </c>
      <c r="AH68">
        <v>0.97499999999999998</v>
      </c>
      <c r="AI68">
        <v>5.25</v>
      </c>
      <c r="AJ68">
        <v>11.72</v>
      </c>
      <c r="AK68">
        <v>8.2200000000000006</v>
      </c>
      <c r="AL68">
        <v>47.12</v>
      </c>
      <c r="AM68">
        <v>38.96</v>
      </c>
      <c r="AN68">
        <v>15.56</v>
      </c>
      <c r="AO68">
        <v>18.88</v>
      </c>
      <c r="AP68">
        <v>19.149999999999999</v>
      </c>
      <c r="AQ68">
        <v>44.84</v>
      </c>
    </row>
    <row r="69" spans="1:43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14.811594202899</v>
      </c>
      <c r="H69">
        <v>64.900000000000006</v>
      </c>
      <c r="I69">
        <v>53.37</v>
      </c>
      <c r="J69">
        <v>54.88</v>
      </c>
      <c r="K69">
        <v>49.14</v>
      </c>
      <c r="L69">
        <v>39.630000000000003</v>
      </c>
      <c r="M69">
        <v>55.36</v>
      </c>
      <c r="N69">
        <v>34.26</v>
      </c>
      <c r="O69">
        <v>25.71</v>
      </c>
      <c r="P69">
        <v>57.12</v>
      </c>
      <c r="Q69">
        <v>2.4700000000000002</v>
      </c>
      <c r="R69">
        <v>2.5499999999999998</v>
      </c>
      <c r="S69">
        <v>49.12</v>
      </c>
      <c r="T69">
        <v>2.86</v>
      </c>
      <c r="U69">
        <v>2.41</v>
      </c>
      <c r="V69">
        <v>54.28</v>
      </c>
      <c r="W69">
        <v>30.56</v>
      </c>
      <c r="X69">
        <v>23.78</v>
      </c>
      <c r="Y69">
        <v>56.24</v>
      </c>
      <c r="Z69">
        <v>12.15</v>
      </c>
      <c r="AA69">
        <v>9.9499999999999993</v>
      </c>
      <c r="AB69">
        <v>54.98</v>
      </c>
      <c r="AC69">
        <v>1.1399999999999999</v>
      </c>
      <c r="AD69">
        <v>1.23</v>
      </c>
      <c r="AE69">
        <v>48.15</v>
      </c>
      <c r="AF69">
        <v>7.2</v>
      </c>
      <c r="AG69">
        <v>90.07</v>
      </c>
      <c r="AH69">
        <v>0.97299999999999998</v>
      </c>
      <c r="AI69">
        <v>5.1100000000000003</v>
      </c>
      <c r="AJ69">
        <v>7.57</v>
      </c>
      <c r="AK69">
        <v>6.25</v>
      </c>
      <c r="AL69">
        <v>51.52</v>
      </c>
      <c r="AM69">
        <v>44.96</v>
      </c>
      <c r="AN69">
        <v>17.7</v>
      </c>
      <c r="AO69">
        <v>14.62</v>
      </c>
      <c r="AP69">
        <v>13.47</v>
      </c>
      <c r="AQ69">
        <v>56.78</v>
      </c>
    </row>
    <row r="70" spans="1:43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10.762195121951001</v>
      </c>
      <c r="H70">
        <v>51.67</v>
      </c>
      <c r="I70">
        <v>58.47</v>
      </c>
      <c r="J70">
        <v>46.91</v>
      </c>
      <c r="K70">
        <v>37.39</v>
      </c>
      <c r="L70">
        <v>42.15</v>
      </c>
      <c r="M70">
        <v>47.01</v>
      </c>
      <c r="N70">
        <v>28.28</v>
      </c>
      <c r="O70">
        <v>29.1</v>
      </c>
      <c r="P70">
        <v>49.29</v>
      </c>
      <c r="Q70">
        <v>2.72</v>
      </c>
      <c r="R70">
        <v>2.86</v>
      </c>
      <c r="S70">
        <v>48.78</v>
      </c>
      <c r="T70">
        <v>2.3199999999999998</v>
      </c>
      <c r="U70">
        <v>2.91</v>
      </c>
      <c r="V70">
        <v>44.28</v>
      </c>
      <c r="W70">
        <v>23.12</v>
      </c>
      <c r="X70">
        <v>27.88</v>
      </c>
      <c r="Y70">
        <v>45.33</v>
      </c>
      <c r="Z70">
        <v>8.9700000000000006</v>
      </c>
      <c r="AA70">
        <v>14.82</v>
      </c>
      <c r="AB70">
        <v>37.71</v>
      </c>
      <c r="AC70">
        <v>0.68</v>
      </c>
      <c r="AD70">
        <v>1.5</v>
      </c>
      <c r="AE70">
        <v>31.25</v>
      </c>
      <c r="AF70">
        <v>9.6199999999999992</v>
      </c>
      <c r="AG70">
        <v>90.19</v>
      </c>
      <c r="AH70">
        <v>0.998</v>
      </c>
      <c r="AI70">
        <v>8.84</v>
      </c>
      <c r="AJ70">
        <v>11.29</v>
      </c>
      <c r="AK70">
        <v>8.16</v>
      </c>
      <c r="AL70">
        <v>55.61</v>
      </c>
      <c r="AM70">
        <v>52</v>
      </c>
      <c r="AN70">
        <v>15.23</v>
      </c>
      <c r="AO70">
        <v>16.45</v>
      </c>
      <c r="AP70">
        <v>15.91</v>
      </c>
      <c r="AQ70">
        <v>48.91</v>
      </c>
    </row>
    <row r="71" spans="1:43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18.864772727272999</v>
      </c>
      <c r="H71">
        <v>70.19</v>
      </c>
      <c r="I71">
        <v>57.1</v>
      </c>
      <c r="J71">
        <v>55.14</v>
      </c>
      <c r="K71">
        <v>49.52</v>
      </c>
      <c r="L71">
        <v>44.17</v>
      </c>
      <c r="M71">
        <v>52.85</v>
      </c>
      <c r="N71">
        <v>34.840000000000003</v>
      </c>
      <c r="O71">
        <v>29.42</v>
      </c>
      <c r="P71">
        <v>54.22</v>
      </c>
      <c r="Q71">
        <v>3.04</v>
      </c>
      <c r="R71">
        <v>2.39</v>
      </c>
      <c r="S71">
        <v>56</v>
      </c>
      <c r="T71">
        <v>3.22</v>
      </c>
      <c r="U71">
        <v>2.61</v>
      </c>
      <c r="V71">
        <v>55.22</v>
      </c>
      <c r="W71">
        <v>35.78</v>
      </c>
      <c r="X71">
        <v>27.18</v>
      </c>
      <c r="Y71">
        <v>56.83</v>
      </c>
      <c r="Z71">
        <v>15.32</v>
      </c>
      <c r="AA71">
        <v>10.7</v>
      </c>
      <c r="AB71">
        <v>58.89</v>
      </c>
      <c r="AC71">
        <v>1.73</v>
      </c>
      <c r="AD71">
        <v>1.37</v>
      </c>
      <c r="AE71">
        <v>55.81</v>
      </c>
      <c r="AF71">
        <v>8.7100000000000009</v>
      </c>
      <c r="AG71">
        <v>91.89</v>
      </c>
      <c r="AH71">
        <v>1.006</v>
      </c>
      <c r="AI71">
        <v>10.050000000000001</v>
      </c>
      <c r="AJ71">
        <v>11.06</v>
      </c>
      <c r="AK71">
        <v>6.79</v>
      </c>
      <c r="AL71">
        <v>42.94</v>
      </c>
      <c r="AM71">
        <v>59.66</v>
      </c>
      <c r="AN71">
        <v>23.28</v>
      </c>
      <c r="AO71">
        <v>18.79</v>
      </c>
      <c r="AP71">
        <v>17.350000000000001</v>
      </c>
      <c r="AQ71">
        <v>57.3</v>
      </c>
    </row>
    <row r="72" spans="1:43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15.55</v>
      </c>
      <c r="H72">
        <v>60.85</v>
      </c>
      <c r="I72">
        <v>62.14</v>
      </c>
      <c r="J72">
        <v>49.48</v>
      </c>
      <c r="K72">
        <v>44.21</v>
      </c>
      <c r="L72">
        <v>41.88</v>
      </c>
      <c r="M72">
        <v>51.35</v>
      </c>
      <c r="N72">
        <v>30.55</v>
      </c>
      <c r="O72">
        <v>28.94</v>
      </c>
      <c r="P72">
        <v>51.35</v>
      </c>
      <c r="Q72">
        <v>3.22</v>
      </c>
      <c r="R72">
        <v>2.81</v>
      </c>
      <c r="S72">
        <v>53.33</v>
      </c>
      <c r="T72">
        <v>2.62</v>
      </c>
      <c r="U72">
        <v>2.1800000000000002</v>
      </c>
      <c r="V72">
        <v>54.61</v>
      </c>
      <c r="W72">
        <v>29.66</v>
      </c>
      <c r="X72">
        <v>27.01</v>
      </c>
      <c r="Y72">
        <v>52.34</v>
      </c>
      <c r="Z72">
        <v>11.25</v>
      </c>
      <c r="AA72">
        <v>9.24</v>
      </c>
      <c r="AB72">
        <v>54.9</v>
      </c>
      <c r="AC72">
        <v>1.69</v>
      </c>
      <c r="AD72">
        <v>1.53</v>
      </c>
      <c r="AE72">
        <v>52.5</v>
      </c>
      <c r="AF72">
        <v>10.53</v>
      </c>
      <c r="AG72">
        <v>90.28</v>
      </c>
      <c r="AH72">
        <v>1.008</v>
      </c>
      <c r="AI72">
        <v>4.42</v>
      </c>
      <c r="AJ72">
        <v>12.54</v>
      </c>
      <c r="AK72">
        <v>10.210000000000001</v>
      </c>
      <c r="AL72">
        <v>50.16</v>
      </c>
      <c r="AM72">
        <v>30.22</v>
      </c>
      <c r="AN72">
        <v>13.02</v>
      </c>
      <c r="AO72">
        <v>18.329999999999998</v>
      </c>
      <c r="AP72">
        <v>21.95</v>
      </c>
      <c r="AQ72">
        <v>37.24</v>
      </c>
    </row>
    <row r="73" spans="1:43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17.715909090909001</v>
      </c>
      <c r="H73">
        <v>71.28</v>
      </c>
      <c r="I73">
        <v>44.95</v>
      </c>
      <c r="J73">
        <v>61.32</v>
      </c>
      <c r="K73">
        <v>52.19</v>
      </c>
      <c r="L73">
        <v>32.33</v>
      </c>
      <c r="M73">
        <v>61.75</v>
      </c>
      <c r="N73">
        <v>37.25</v>
      </c>
      <c r="O73">
        <v>23.55</v>
      </c>
      <c r="P73">
        <v>61.27</v>
      </c>
      <c r="Q73">
        <v>3.31</v>
      </c>
      <c r="R73">
        <v>2.54</v>
      </c>
      <c r="S73">
        <v>56.58</v>
      </c>
      <c r="T73">
        <v>3.68</v>
      </c>
      <c r="U73">
        <v>2.12</v>
      </c>
      <c r="V73">
        <v>63.51</v>
      </c>
      <c r="W73">
        <v>37.25</v>
      </c>
      <c r="X73">
        <v>22.25</v>
      </c>
      <c r="Y73">
        <v>62.61</v>
      </c>
      <c r="Z73">
        <v>15.47</v>
      </c>
      <c r="AA73">
        <v>8.77</v>
      </c>
      <c r="AB73">
        <v>63.81</v>
      </c>
      <c r="AC73">
        <v>2.16</v>
      </c>
      <c r="AD73">
        <v>1.54</v>
      </c>
      <c r="AE73">
        <v>58.33</v>
      </c>
      <c r="AF73">
        <v>8.8800000000000008</v>
      </c>
      <c r="AG73">
        <v>89.22</v>
      </c>
      <c r="AH73">
        <v>0.98099999999999998</v>
      </c>
      <c r="AI73">
        <v>9.08</v>
      </c>
      <c r="AJ73">
        <v>10.01</v>
      </c>
      <c r="AK73">
        <v>7.85</v>
      </c>
      <c r="AL73">
        <v>35.56</v>
      </c>
      <c r="AM73">
        <v>53.64</v>
      </c>
      <c r="AN73">
        <v>22.71</v>
      </c>
      <c r="AO73">
        <v>16.010000000000002</v>
      </c>
      <c r="AP73">
        <v>17.239999999999998</v>
      </c>
      <c r="AQ73">
        <v>56.84</v>
      </c>
    </row>
    <row r="74" spans="1:43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18.558333333333</v>
      </c>
      <c r="H74">
        <v>60.08</v>
      </c>
      <c r="I74">
        <v>54.42</v>
      </c>
      <c r="J74">
        <v>52.47</v>
      </c>
      <c r="K74">
        <v>42.16</v>
      </c>
      <c r="L74">
        <v>41.89</v>
      </c>
      <c r="M74">
        <v>50.16</v>
      </c>
      <c r="N74">
        <v>29.16</v>
      </c>
      <c r="O74">
        <v>30.31</v>
      </c>
      <c r="P74">
        <v>49.04</v>
      </c>
      <c r="Q74">
        <v>4.3099999999999996</v>
      </c>
      <c r="R74">
        <v>2.36</v>
      </c>
      <c r="S74">
        <v>64.650000000000006</v>
      </c>
      <c r="T74">
        <v>2.84</v>
      </c>
      <c r="U74">
        <v>2.78</v>
      </c>
      <c r="V74">
        <v>50.59</v>
      </c>
      <c r="W74">
        <v>30.31</v>
      </c>
      <c r="X74">
        <v>27.21</v>
      </c>
      <c r="Y74">
        <v>52.69</v>
      </c>
      <c r="Z74">
        <v>12.06</v>
      </c>
      <c r="AA74">
        <v>13.61</v>
      </c>
      <c r="AB74">
        <v>46.98</v>
      </c>
      <c r="AC74">
        <v>2.56</v>
      </c>
      <c r="AD74">
        <v>1.28</v>
      </c>
      <c r="AE74">
        <v>66.67</v>
      </c>
      <c r="AF74">
        <v>14.78</v>
      </c>
      <c r="AG74">
        <v>92.22</v>
      </c>
      <c r="AH74">
        <v>1.07</v>
      </c>
      <c r="AI74">
        <v>9.6300000000000008</v>
      </c>
      <c r="AJ74">
        <v>10.91</v>
      </c>
      <c r="AK74">
        <v>7</v>
      </c>
      <c r="AL74">
        <v>43.92</v>
      </c>
      <c r="AM74">
        <v>57.89</v>
      </c>
      <c r="AN74">
        <v>21.01</v>
      </c>
      <c r="AO74">
        <v>17.440000000000001</v>
      </c>
      <c r="AP74">
        <v>17.04</v>
      </c>
      <c r="AQ74">
        <v>55.22</v>
      </c>
    </row>
    <row r="75" spans="1:43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17.187318840580001</v>
      </c>
      <c r="H75">
        <v>75.97</v>
      </c>
      <c r="I75">
        <v>51.76</v>
      </c>
      <c r="J75">
        <v>59.48</v>
      </c>
      <c r="K75">
        <v>51.76</v>
      </c>
      <c r="L75">
        <v>38.78</v>
      </c>
      <c r="M75">
        <v>57.17</v>
      </c>
      <c r="N75">
        <v>35.67</v>
      </c>
      <c r="O75">
        <v>26.79</v>
      </c>
      <c r="P75">
        <v>57.11</v>
      </c>
      <c r="Q75">
        <v>3.11</v>
      </c>
      <c r="R75">
        <v>1.44</v>
      </c>
      <c r="S75">
        <v>68.33</v>
      </c>
      <c r="T75">
        <v>3.16</v>
      </c>
      <c r="U75">
        <v>2.21</v>
      </c>
      <c r="V75">
        <v>58.87</v>
      </c>
      <c r="W75">
        <v>34.450000000000003</v>
      </c>
      <c r="X75">
        <v>22.84</v>
      </c>
      <c r="Y75">
        <v>60.13</v>
      </c>
      <c r="Z75">
        <v>15.18</v>
      </c>
      <c r="AA75">
        <v>9.26</v>
      </c>
      <c r="AB75">
        <v>62.11</v>
      </c>
      <c r="AC75">
        <v>1.67</v>
      </c>
      <c r="AD75">
        <v>0.53</v>
      </c>
      <c r="AE75">
        <v>75.86</v>
      </c>
      <c r="AF75">
        <v>8.7200000000000006</v>
      </c>
      <c r="AG75">
        <v>94.62</v>
      </c>
      <c r="AH75">
        <v>1.0329999999999999</v>
      </c>
      <c r="AI75">
        <v>8.1999999999999993</v>
      </c>
      <c r="AJ75">
        <v>12.98</v>
      </c>
      <c r="AK75">
        <v>6.83</v>
      </c>
      <c r="AL75">
        <v>45.76</v>
      </c>
      <c r="AM75">
        <v>54.55</v>
      </c>
      <c r="AN75">
        <v>19.43</v>
      </c>
      <c r="AO75">
        <v>18.52</v>
      </c>
      <c r="AP75">
        <v>17.829999999999998</v>
      </c>
      <c r="AQ75">
        <v>52.14</v>
      </c>
    </row>
    <row r="76" spans="1:43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14.169444444444</v>
      </c>
      <c r="H76">
        <v>44.7</v>
      </c>
      <c r="I76">
        <v>66.81</v>
      </c>
      <c r="J76">
        <v>40.08</v>
      </c>
      <c r="K76">
        <v>31.05</v>
      </c>
      <c r="L76">
        <v>46.58</v>
      </c>
      <c r="M76">
        <v>40</v>
      </c>
      <c r="N76">
        <v>20.94</v>
      </c>
      <c r="O76">
        <v>31.52</v>
      </c>
      <c r="P76">
        <v>39.909999999999997</v>
      </c>
      <c r="Q76">
        <v>1.65</v>
      </c>
      <c r="R76">
        <v>1.65</v>
      </c>
      <c r="S76">
        <v>50</v>
      </c>
      <c r="T76">
        <v>1.77</v>
      </c>
      <c r="U76">
        <v>2.94</v>
      </c>
      <c r="V76">
        <v>37.64</v>
      </c>
      <c r="W76">
        <v>19.059999999999999</v>
      </c>
      <c r="X76">
        <v>32.46</v>
      </c>
      <c r="Y76">
        <v>36.99</v>
      </c>
      <c r="Z76">
        <v>8.4700000000000006</v>
      </c>
      <c r="AA76">
        <v>13.17</v>
      </c>
      <c r="AB76">
        <v>39.130000000000003</v>
      </c>
      <c r="AC76">
        <v>0.94</v>
      </c>
      <c r="AD76">
        <v>0.71</v>
      </c>
      <c r="AE76">
        <v>57.14</v>
      </c>
      <c r="AF76">
        <v>7.87</v>
      </c>
      <c r="AG76">
        <v>94.78</v>
      </c>
      <c r="AH76">
        <v>1.026</v>
      </c>
      <c r="AI76">
        <v>5.88</v>
      </c>
      <c r="AJ76">
        <v>11.53</v>
      </c>
      <c r="AK76">
        <v>7.53</v>
      </c>
      <c r="AL76">
        <v>43.76</v>
      </c>
      <c r="AM76">
        <v>43.86</v>
      </c>
      <c r="AN76">
        <v>11.76</v>
      </c>
      <c r="AO76">
        <v>18.350000000000001</v>
      </c>
      <c r="AP76">
        <v>18.350000000000001</v>
      </c>
      <c r="AQ76">
        <v>39.06</v>
      </c>
    </row>
    <row r="77" spans="1:43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18.013888888888999</v>
      </c>
      <c r="H77">
        <v>57.94</v>
      </c>
      <c r="I77">
        <v>56.69</v>
      </c>
      <c r="J77">
        <v>50.54</v>
      </c>
      <c r="K77">
        <v>41.77</v>
      </c>
      <c r="L77">
        <v>41.57</v>
      </c>
      <c r="M77">
        <v>50.12</v>
      </c>
      <c r="N77">
        <v>30.12</v>
      </c>
      <c r="O77">
        <v>28.66</v>
      </c>
      <c r="P77">
        <v>51.24</v>
      </c>
      <c r="Q77">
        <v>2.64</v>
      </c>
      <c r="R77">
        <v>1.67</v>
      </c>
      <c r="S77">
        <v>61.29</v>
      </c>
      <c r="T77">
        <v>2.7</v>
      </c>
      <c r="U77">
        <v>2.56</v>
      </c>
      <c r="V77">
        <v>51.34</v>
      </c>
      <c r="W77">
        <v>27.96</v>
      </c>
      <c r="X77">
        <v>25.19</v>
      </c>
      <c r="Y77">
        <v>52.61</v>
      </c>
      <c r="Z77">
        <v>12.35</v>
      </c>
      <c r="AA77">
        <v>10.76</v>
      </c>
      <c r="AB77">
        <v>53.45</v>
      </c>
      <c r="AC77">
        <v>1.39</v>
      </c>
      <c r="AD77">
        <v>0.76</v>
      </c>
      <c r="AE77">
        <v>64.52</v>
      </c>
      <c r="AF77">
        <v>8.76</v>
      </c>
      <c r="AG77">
        <v>94.19</v>
      </c>
      <c r="AH77">
        <v>1.0289999999999999</v>
      </c>
      <c r="AI77">
        <v>6.11</v>
      </c>
      <c r="AJ77">
        <v>11.94</v>
      </c>
      <c r="AK77">
        <v>12.07</v>
      </c>
      <c r="AL77">
        <v>45.8</v>
      </c>
      <c r="AM77">
        <v>33.590000000000003</v>
      </c>
      <c r="AN77">
        <v>16.03</v>
      </c>
      <c r="AO77">
        <v>18.46</v>
      </c>
      <c r="AP77">
        <v>22</v>
      </c>
      <c r="AQ77">
        <v>42.15</v>
      </c>
    </row>
    <row r="78" spans="1:43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15.912916666667</v>
      </c>
      <c r="H78">
        <v>59.95</v>
      </c>
      <c r="I78">
        <v>57.59</v>
      </c>
      <c r="J78">
        <v>51</v>
      </c>
      <c r="K78">
        <v>43.55</v>
      </c>
      <c r="L78">
        <v>40.82</v>
      </c>
      <c r="M78">
        <v>51.62</v>
      </c>
      <c r="N78">
        <v>31.2</v>
      </c>
      <c r="O78">
        <v>26.68</v>
      </c>
      <c r="P78">
        <v>53.91</v>
      </c>
      <c r="Q78">
        <v>3.11</v>
      </c>
      <c r="R78">
        <v>2.64</v>
      </c>
      <c r="S78">
        <v>54.1</v>
      </c>
      <c r="T78">
        <v>2.62</v>
      </c>
      <c r="U78">
        <v>2.59</v>
      </c>
      <c r="V78">
        <v>50.28</v>
      </c>
      <c r="W78">
        <v>27.9</v>
      </c>
      <c r="X78">
        <v>26.58</v>
      </c>
      <c r="Y78">
        <v>51.21</v>
      </c>
      <c r="Z78">
        <v>10.09</v>
      </c>
      <c r="AA78">
        <v>11.97</v>
      </c>
      <c r="AB78">
        <v>45.73</v>
      </c>
      <c r="AC78">
        <v>0.85</v>
      </c>
      <c r="AD78">
        <v>1.1299999999999999</v>
      </c>
      <c r="AE78">
        <v>42.86</v>
      </c>
      <c r="AF78">
        <v>9.9700000000000006</v>
      </c>
      <c r="AG78">
        <v>90.11</v>
      </c>
      <c r="AH78">
        <v>1.0009999999999999</v>
      </c>
      <c r="AI78">
        <v>7.64</v>
      </c>
      <c r="AJ78">
        <v>11.88</v>
      </c>
      <c r="AK78">
        <v>8.58</v>
      </c>
      <c r="AL78">
        <v>47.23</v>
      </c>
      <c r="AM78">
        <v>47.09</v>
      </c>
      <c r="AN78">
        <v>19.420000000000002</v>
      </c>
      <c r="AO78">
        <v>16.97</v>
      </c>
      <c r="AP78">
        <v>16.78</v>
      </c>
      <c r="AQ78">
        <v>53.65</v>
      </c>
    </row>
    <row r="79" spans="1:43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51.57</v>
      </c>
      <c r="I79">
        <v>63.46</v>
      </c>
      <c r="J79">
        <v>44.83</v>
      </c>
      <c r="K79">
        <v>35.82</v>
      </c>
      <c r="L79">
        <v>44.47</v>
      </c>
      <c r="M79">
        <v>44.62</v>
      </c>
      <c r="N79">
        <v>24.86</v>
      </c>
      <c r="O79">
        <v>30.57</v>
      </c>
      <c r="P79">
        <v>44.85</v>
      </c>
      <c r="Q79">
        <v>1.39</v>
      </c>
      <c r="R79">
        <v>2.3199999999999998</v>
      </c>
      <c r="S79">
        <v>37.5</v>
      </c>
      <c r="T79">
        <v>2.34</v>
      </c>
      <c r="U79">
        <v>2.33</v>
      </c>
      <c r="V79">
        <v>50.09</v>
      </c>
      <c r="W79">
        <v>23</v>
      </c>
      <c r="X79">
        <v>28.25</v>
      </c>
      <c r="Y79">
        <v>44.88</v>
      </c>
      <c r="Z79">
        <v>9.73</v>
      </c>
      <c r="AA79">
        <v>9.73</v>
      </c>
      <c r="AB79">
        <v>50</v>
      </c>
      <c r="AC79">
        <v>0.31</v>
      </c>
      <c r="AD79">
        <v>0.62</v>
      </c>
      <c r="AE79">
        <v>33.33</v>
      </c>
      <c r="AF79">
        <v>5.59</v>
      </c>
      <c r="AG79">
        <v>92.42</v>
      </c>
      <c r="AH79">
        <v>0.98</v>
      </c>
      <c r="AI79">
        <v>6.79</v>
      </c>
      <c r="AJ79">
        <v>12.66</v>
      </c>
      <c r="AK79">
        <v>9.57</v>
      </c>
      <c r="AL79">
        <v>45.85</v>
      </c>
      <c r="AM79">
        <v>41.51</v>
      </c>
      <c r="AN79">
        <v>17.760000000000002</v>
      </c>
      <c r="AO79">
        <v>18.84</v>
      </c>
      <c r="AP79">
        <v>21.31</v>
      </c>
      <c r="AQ79">
        <v>45.45</v>
      </c>
    </row>
    <row r="80" spans="1:43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15.957092198582</v>
      </c>
      <c r="H80">
        <v>52.56</v>
      </c>
      <c r="I80">
        <v>56.96</v>
      </c>
      <c r="J80">
        <v>47.99</v>
      </c>
      <c r="K80">
        <v>38.72</v>
      </c>
      <c r="L80">
        <v>38.159999999999997</v>
      </c>
      <c r="M80">
        <v>50.36</v>
      </c>
      <c r="N80">
        <v>25.68</v>
      </c>
      <c r="O80">
        <v>26.96</v>
      </c>
      <c r="P80">
        <v>48.78</v>
      </c>
      <c r="Q80">
        <v>2.64</v>
      </c>
      <c r="R80">
        <v>1.92</v>
      </c>
      <c r="S80">
        <v>57.89</v>
      </c>
      <c r="T80">
        <v>2.5099999999999998</v>
      </c>
      <c r="U80">
        <v>2.31</v>
      </c>
      <c r="V80">
        <v>52.08</v>
      </c>
      <c r="W80">
        <v>26.48</v>
      </c>
      <c r="X80">
        <v>24.96</v>
      </c>
      <c r="Y80">
        <v>51.48</v>
      </c>
      <c r="Z80">
        <v>11.28</v>
      </c>
      <c r="AA80">
        <v>10.4</v>
      </c>
      <c r="AB80">
        <v>52.03</v>
      </c>
      <c r="AC80">
        <v>1.68</v>
      </c>
      <c r="AD80">
        <v>1.2</v>
      </c>
      <c r="AE80">
        <v>58.33</v>
      </c>
      <c r="AF80">
        <v>10.28</v>
      </c>
      <c r="AG80">
        <v>92.88</v>
      </c>
      <c r="AH80">
        <v>1.032</v>
      </c>
      <c r="AI80">
        <v>4.4000000000000004</v>
      </c>
      <c r="AJ80">
        <v>11.36</v>
      </c>
      <c r="AK80">
        <v>8.9600000000000009</v>
      </c>
      <c r="AL80">
        <v>53.76</v>
      </c>
      <c r="AM80">
        <v>32.93</v>
      </c>
      <c r="AN80">
        <v>12.72</v>
      </c>
      <c r="AO80">
        <v>18.239999999999998</v>
      </c>
      <c r="AP80">
        <v>18.64</v>
      </c>
      <c r="AQ80">
        <v>40.56</v>
      </c>
    </row>
    <row r="81" spans="1:43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13.369565217390999</v>
      </c>
      <c r="H81">
        <v>50.05</v>
      </c>
      <c r="I81">
        <v>64.98</v>
      </c>
      <c r="J81">
        <v>43.51</v>
      </c>
      <c r="K81">
        <v>37.369999999999997</v>
      </c>
      <c r="L81">
        <v>45.76</v>
      </c>
      <c r="M81">
        <v>44.95</v>
      </c>
      <c r="N81">
        <v>27.12</v>
      </c>
      <c r="O81">
        <v>31.8</v>
      </c>
      <c r="P81">
        <v>46.03</v>
      </c>
      <c r="Q81">
        <v>1.76</v>
      </c>
      <c r="R81">
        <v>2.83</v>
      </c>
      <c r="S81">
        <v>38.299999999999997</v>
      </c>
      <c r="T81">
        <v>2.1800000000000002</v>
      </c>
      <c r="U81">
        <v>3.05</v>
      </c>
      <c r="V81">
        <v>41.72</v>
      </c>
      <c r="W81">
        <v>23.12</v>
      </c>
      <c r="X81">
        <v>30.44</v>
      </c>
      <c r="Y81">
        <v>43.17</v>
      </c>
      <c r="Z81">
        <v>9.76</v>
      </c>
      <c r="AA81">
        <v>14.83</v>
      </c>
      <c r="AB81">
        <v>39.68</v>
      </c>
      <c r="AC81">
        <v>1.17</v>
      </c>
      <c r="AD81">
        <v>1.56</v>
      </c>
      <c r="AE81">
        <v>42.86</v>
      </c>
      <c r="AF81">
        <v>6.47</v>
      </c>
      <c r="AG81">
        <v>91.1</v>
      </c>
      <c r="AH81">
        <v>0.97599999999999998</v>
      </c>
      <c r="AI81">
        <v>8.68</v>
      </c>
      <c r="AJ81">
        <v>13.17</v>
      </c>
      <c r="AK81">
        <v>7.22</v>
      </c>
      <c r="AL81">
        <v>48.49</v>
      </c>
      <c r="AM81">
        <v>54.6</v>
      </c>
      <c r="AN81">
        <v>17.760000000000002</v>
      </c>
      <c r="AO81">
        <v>19.22</v>
      </c>
      <c r="AP81">
        <v>18.05</v>
      </c>
      <c r="AQ81">
        <v>49.59</v>
      </c>
    </row>
    <row r="82" spans="1:43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15.548666666667</v>
      </c>
      <c r="H82">
        <v>47.39</v>
      </c>
      <c r="I82">
        <v>68.84</v>
      </c>
      <c r="J82">
        <v>40.770000000000003</v>
      </c>
      <c r="K82">
        <v>33.799999999999997</v>
      </c>
      <c r="L82">
        <v>50.94</v>
      </c>
      <c r="M82">
        <v>39.89</v>
      </c>
      <c r="N82">
        <v>22.07</v>
      </c>
      <c r="O82">
        <v>34.42</v>
      </c>
      <c r="P82">
        <v>39.07</v>
      </c>
      <c r="Q82">
        <v>1.54</v>
      </c>
      <c r="R82">
        <v>4.4800000000000004</v>
      </c>
      <c r="S82">
        <v>25.64</v>
      </c>
      <c r="T82">
        <v>1.75</v>
      </c>
      <c r="U82">
        <v>3.32</v>
      </c>
      <c r="V82">
        <v>34.56</v>
      </c>
      <c r="W82">
        <v>20.99</v>
      </c>
      <c r="X82">
        <v>34.11</v>
      </c>
      <c r="Y82">
        <v>38.1</v>
      </c>
      <c r="Z82">
        <v>6.95</v>
      </c>
      <c r="AA82">
        <v>16.36</v>
      </c>
      <c r="AB82">
        <v>29.8</v>
      </c>
      <c r="AC82">
        <v>0.77</v>
      </c>
      <c r="AD82">
        <v>2.0099999999999998</v>
      </c>
      <c r="AE82">
        <v>27.78</v>
      </c>
      <c r="AF82">
        <v>6.99</v>
      </c>
      <c r="AG82">
        <v>87</v>
      </c>
      <c r="AH82">
        <v>0.94</v>
      </c>
      <c r="AI82">
        <v>5.25</v>
      </c>
      <c r="AJ82">
        <v>10.5</v>
      </c>
      <c r="AK82">
        <v>8.8000000000000007</v>
      </c>
      <c r="AL82">
        <v>49.86</v>
      </c>
      <c r="AM82">
        <v>37.36</v>
      </c>
      <c r="AN82">
        <v>14.05</v>
      </c>
      <c r="AO82">
        <v>17.440000000000001</v>
      </c>
      <c r="AP82">
        <v>17.440000000000001</v>
      </c>
      <c r="AQ82">
        <v>44.61</v>
      </c>
    </row>
    <row r="83" spans="1:43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16.742553191489002</v>
      </c>
      <c r="H83">
        <v>58.25</v>
      </c>
      <c r="I83">
        <v>64.28</v>
      </c>
      <c r="J83">
        <v>47.54</v>
      </c>
      <c r="K83">
        <v>42.62</v>
      </c>
      <c r="L83">
        <v>43.39</v>
      </c>
      <c r="M83">
        <v>49.56</v>
      </c>
      <c r="N83">
        <v>29.05</v>
      </c>
      <c r="O83">
        <v>29.97</v>
      </c>
      <c r="P83">
        <v>49.22</v>
      </c>
      <c r="Q83">
        <v>2.97</v>
      </c>
      <c r="R83">
        <v>3.13</v>
      </c>
      <c r="S83">
        <v>48.75</v>
      </c>
      <c r="T83">
        <v>2.54</v>
      </c>
      <c r="U83">
        <v>2.89</v>
      </c>
      <c r="V83">
        <v>46.76</v>
      </c>
      <c r="W83">
        <v>27.07</v>
      </c>
      <c r="X83">
        <v>31.34</v>
      </c>
      <c r="Y83">
        <v>46.34</v>
      </c>
      <c r="Z83">
        <v>10.29</v>
      </c>
      <c r="AA83">
        <v>12.28</v>
      </c>
      <c r="AB83">
        <v>45.61</v>
      </c>
      <c r="AC83">
        <v>1.45</v>
      </c>
      <c r="AD83">
        <v>1.45</v>
      </c>
      <c r="AE83">
        <v>50</v>
      </c>
      <c r="AF83">
        <v>10.24</v>
      </c>
      <c r="AG83">
        <v>89.57</v>
      </c>
      <c r="AH83">
        <v>0.998</v>
      </c>
      <c r="AI83">
        <v>6.25</v>
      </c>
      <c r="AJ83">
        <v>11.21</v>
      </c>
      <c r="AK83">
        <v>8.01</v>
      </c>
      <c r="AL83">
        <v>41.4</v>
      </c>
      <c r="AM83">
        <v>43.85</v>
      </c>
      <c r="AN83">
        <v>15.02</v>
      </c>
      <c r="AO83">
        <v>18.989999999999998</v>
      </c>
      <c r="AP83">
        <v>17.38</v>
      </c>
      <c r="AQ83">
        <v>46.35</v>
      </c>
    </row>
    <row r="84" spans="1:43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15.91037037037</v>
      </c>
      <c r="H84">
        <v>58.83</v>
      </c>
      <c r="I84">
        <v>57.57</v>
      </c>
      <c r="J84">
        <v>50.54</v>
      </c>
      <c r="K84">
        <v>40.81</v>
      </c>
      <c r="L84">
        <v>39.89</v>
      </c>
      <c r="M84">
        <v>50.57</v>
      </c>
      <c r="N84">
        <v>27.49</v>
      </c>
      <c r="O84">
        <v>28.91</v>
      </c>
      <c r="P84">
        <v>48.74</v>
      </c>
      <c r="Q84">
        <v>3.1</v>
      </c>
      <c r="R84">
        <v>2.2599999999999998</v>
      </c>
      <c r="S84">
        <v>57.81</v>
      </c>
      <c r="T84">
        <v>2.76</v>
      </c>
      <c r="U84">
        <v>2.56</v>
      </c>
      <c r="V84">
        <v>51.9</v>
      </c>
      <c r="W84">
        <v>30.59</v>
      </c>
      <c r="X84">
        <v>27.99</v>
      </c>
      <c r="Y84">
        <v>52.22</v>
      </c>
      <c r="Z84">
        <v>12.99</v>
      </c>
      <c r="AA84">
        <v>12.15</v>
      </c>
      <c r="AB84">
        <v>51.67</v>
      </c>
      <c r="AC84">
        <v>2.0099999999999998</v>
      </c>
      <c r="AD84">
        <v>1.34</v>
      </c>
      <c r="AE84">
        <v>60</v>
      </c>
      <c r="AF84">
        <v>11.28</v>
      </c>
      <c r="AG84">
        <v>92.17</v>
      </c>
      <c r="AH84">
        <v>1.0349999999999999</v>
      </c>
      <c r="AI84">
        <v>7.29</v>
      </c>
      <c r="AJ84">
        <v>18.350000000000001</v>
      </c>
      <c r="AK84">
        <v>10.14</v>
      </c>
      <c r="AL84">
        <v>46.26</v>
      </c>
      <c r="AM84">
        <v>41.83</v>
      </c>
      <c r="AN84">
        <v>17.43</v>
      </c>
      <c r="AO84">
        <v>24.55</v>
      </c>
      <c r="AP84">
        <v>19.86</v>
      </c>
      <c r="AQ84">
        <v>46.74</v>
      </c>
    </row>
    <row r="85" spans="1:43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16.921985815603001</v>
      </c>
      <c r="H85">
        <v>76.569999999999993</v>
      </c>
      <c r="I85">
        <v>48.21</v>
      </c>
      <c r="J85">
        <v>61.37</v>
      </c>
      <c r="K85">
        <v>54.54</v>
      </c>
      <c r="L85">
        <v>36.21</v>
      </c>
      <c r="M85">
        <v>60.1</v>
      </c>
      <c r="N85">
        <v>35</v>
      </c>
      <c r="O85">
        <v>25.5</v>
      </c>
      <c r="P85">
        <v>57.86</v>
      </c>
      <c r="Q85">
        <v>3.24</v>
      </c>
      <c r="R85">
        <v>2.34</v>
      </c>
      <c r="S85">
        <v>58.11</v>
      </c>
      <c r="T85">
        <v>3.18</v>
      </c>
      <c r="U85">
        <v>2.2400000000000002</v>
      </c>
      <c r="V85">
        <v>58.7</v>
      </c>
      <c r="W85">
        <v>32.36</v>
      </c>
      <c r="X85">
        <v>21.95</v>
      </c>
      <c r="Y85">
        <v>59.58</v>
      </c>
      <c r="Z85">
        <v>13.28</v>
      </c>
      <c r="AA85">
        <v>9.73</v>
      </c>
      <c r="AB85">
        <v>57.7</v>
      </c>
      <c r="AC85">
        <v>1.96</v>
      </c>
      <c r="AD85">
        <v>0.98</v>
      </c>
      <c r="AE85">
        <v>66.67</v>
      </c>
      <c r="AF85">
        <v>9.27</v>
      </c>
      <c r="AG85">
        <v>90.83</v>
      </c>
      <c r="AH85">
        <v>1.0009999999999999</v>
      </c>
      <c r="AI85">
        <v>8.3699999999999992</v>
      </c>
      <c r="AJ85">
        <v>12.6</v>
      </c>
      <c r="AK85">
        <v>6.49</v>
      </c>
      <c r="AL85">
        <v>44.13</v>
      </c>
      <c r="AM85">
        <v>56.35</v>
      </c>
      <c r="AN85">
        <v>22.1</v>
      </c>
      <c r="AO85">
        <v>20.52</v>
      </c>
      <c r="AP85">
        <v>17.2</v>
      </c>
      <c r="AQ85">
        <v>56.24</v>
      </c>
    </row>
    <row r="86" spans="1:43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13.377304964539</v>
      </c>
      <c r="H86">
        <v>59.83</v>
      </c>
      <c r="I86">
        <v>60.31</v>
      </c>
      <c r="J86">
        <v>49.8</v>
      </c>
      <c r="K86">
        <v>41.61</v>
      </c>
      <c r="L86">
        <v>43.9</v>
      </c>
      <c r="M86">
        <v>48.66</v>
      </c>
      <c r="N86">
        <v>27.96</v>
      </c>
      <c r="O86">
        <v>29.01</v>
      </c>
      <c r="P86">
        <v>49.08</v>
      </c>
      <c r="Q86">
        <v>2.58</v>
      </c>
      <c r="R86">
        <v>2.19</v>
      </c>
      <c r="S86">
        <v>54</v>
      </c>
      <c r="T86">
        <v>2.25</v>
      </c>
      <c r="U86">
        <v>2.65</v>
      </c>
      <c r="V86">
        <v>45.93</v>
      </c>
      <c r="W86">
        <v>26.82</v>
      </c>
      <c r="X86">
        <v>26.15</v>
      </c>
      <c r="Y86">
        <v>50.63</v>
      </c>
      <c r="Z86">
        <v>10.59</v>
      </c>
      <c r="AA86">
        <v>11.26</v>
      </c>
      <c r="AB86">
        <v>48.47</v>
      </c>
      <c r="AC86">
        <v>1.24</v>
      </c>
      <c r="AD86">
        <v>1.34</v>
      </c>
      <c r="AE86">
        <v>48.15</v>
      </c>
      <c r="AF86">
        <v>9.2200000000000006</v>
      </c>
      <c r="AG86">
        <v>92.43</v>
      </c>
      <c r="AH86">
        <v>1.016</v>
      </c>
      <c r="AI86">
        <v>2.77</v>
      </c>
      <c r="AJ86">
        <v>10.4</v>
      </c>
      <c r="AK86">
        <v>8.2100000000000009</v>
      </c>
      <c r="AL86">
        <v>56.11</v>
      </c>
      <c r="AM86">
        <v>25.22</v>
      </c>
      <c r="AN86">
        <v>8.9700000000000006</v>
      </c>
      <c r="AO86">
        <v>17.559999999999999</v>
      </c>
      <c r="AP86">
        <v>16.8</v>
      </c>
      <c r="AQ86">
        <v>34.81</v>
      </c>
    </row>
    <row r="87" spans="1:43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15.326515151515</v>
      </c>
      <c r="H87">
        <v>50.36</v>
      </c>
      <c r="I87">
        <v>63.35</v>
      </c>
      <c r="J87">
        <v>44.29</v>
      </c>
      <c r="K87">
        <v>36.92</v>
      </c>
      <c r="L87">
        <v>45.73</v>
      </c>
      <c r="M87">
        <v>44.67</v>
      </c>
      <c r="N87">
        <v>26.51</v>
      </c>
      <c r="O87">
        <v>32.83</v>
      </c>
      <c r="P87">
        <v>44.68</v>
      </c>
      <c r="Q87">
        <v>1.42</v>
      </c>
      <c r="R87">
        <v>3.2</v>
      </c>
      <c r="S87">
        <v>30.77</v>
      </c>
      <c r="T87">
        <v>2.54</v>
      </c>
      <c r="U87">
        <v>2.89</v>
      </c>
      <c r="V87">
        <v>46.83</v>
      </c>
      <c r="W87">
        <v>23.58</v>
      </c>
      <c r="X87">
        <v>30.25</v>
      </c>
      <c r="Y87">
        <v>43.8</v>
      </c>
      <c r="Z87">
        <v>11.66</v>
      </c>
      <c r="AA87">
        <v>12.81</v>
      </c>
      <c r="AB87">
        <v>47.64</v>
      </c>
      <c r="AC87">
        <v>1.07</v>
      </c>
      <c r="AD87">
        <v>1.69</v>
      </c>
      <c r="AE87">
        <v>38.71</v>
      </c>
      <c r="AF87">
        <v>5.37</v>
      </c>
      <c r="AG87">
        <v>90.24</v>
      </c>
      <c r="AH87">
        <v>0.95599999999999996</v>
      </c>
      <c r="AI87">
        <v>6.94</v>
      </c>
      <c r="AJ87">
        <v>13.08</v>
      </c>
      <c r="AK87">
        <v>9.25</v>
      </c>
      <c r="AL87">
        <v>44.31</v>
      </c>
      <c r="AM87">
        <v>42.86</v>
      </c>
      <c r="AN87">
        <v>16.02</v>
      </c>
      <c r="AO87">
        <v>18.68</v>
      </c>
      <c r="AP87">
        <v>19.22</v>
      </c>
      <c r="AQ87">
        <v>45.45</v>
      </c>
    </row>
    <row r="88" spans="1:43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13.574999999999999</v>
      </c>
      <c r="H88">
        <v>56.35</v>
      </c>
      <c r="I88">
        <v>63.47</v>
      </c>
      <c r="J88">
        <v>47.03</v>
      </c>
      <c r="K88">
        <v>39.17</v>
      </c>
      <c r="L88">
        <v>42.97</v>
      </c>
      <c r="M88">
        <v>47.68</v>
      </c>
      <c r="N88">
        <v>28.73</v>
      </c>
      <c r="O88">
        <v>29.1</v>
      </c>
      <c r="P88">
        <v>49.68</v>
      </c>
      <c r="Q88">
        <v>3.19</v>
      </c>
      <c r="R88">
        <v>2.58</v>
      </c>
      <c r="S88">
        <v>55.32</v>
      </c>
      <c r="T88">
        <v>2.19</v>
      </c>
      <c r="U88">
        <v>2.82</v>
      </c>
      <c r="V88">
        <v>43.7</v>
      </c>
      <c r="W88">
        <v>24.19</v>
      </c>
      <c r="X88">
        <v>32.9</v>
      </c>
      <c r="Y88">
        <v>42.37</v>
      </c>
      <c r="Z88">
        <v>10.56</v>
      </c>
      <c r="AA88">
        <v>13.38</v>
      </c>
      <c r="AB88">
        <v>44.1</v>
      </c>
      <c r="AC88">
        <v>1.6</v>
      </c>
      <c r="AD88">
        <v>1.35</v>
      </c>
      <c r="AE88">
        <v>54.17</v>
      </c>
      <c r="AF88">
        <v>11.11</v>
      </c>
      <c r="AG88">
        <v>91.14</v>
      </c>
      <c r="AH88">
        <v>1.0229999999999999</v>
      </c>
      <c r="AI88">
        <v>6.88</v>
      </c>
      <c r="AJ88">
        <v>14.73</v>
      </c>
      <c r="AK88">
        <v>6.51</v>
      </c>
      <c r="AL88">
        <v>51.69</v>
      </c>
      <c r="AM88">
        <v>51.38</v>
      </c>
      <c r="AN88">
        <v>16.329999999999998</v>
      </c>
      <c r="AO88">
        <v>20.75</v>
      </c>
      <c r="AP88">
        <v>16.329999999999998</v>
      </c>
      <c r="AQ88">
        <v>50</v>
      </c>
    </row>
    <row r="89" spans="1:43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17.895744680850999</v>
      </c>
      <c r="H89">
        <v>57.21</v>
      </c>
      <c r="I89">
        <v>65.27</v>
      </c>
      <c r="J89">
        <v>46.71</v>
      </c>
      <c r="K89">
        <v>39.659999999999997</v>
      </c>
      <c r="L89">
        <v>43.94</v>
      </c>
      <c r="M89">
        <v>47.44</v>
      </c>
      <c r="N89">
        <v>28.53</v>
      </c>
      <c r="O89">
        <v>29.75</v>
      </c>
      <c r="P89">
        <v>48.96</v>
      </c>
      <c r="Q89">
        <v>2.57</v>
      </c>
      <c r="R89">
        <v>2.78</v>
      </c>
      <c r="S89">
        <v>48</v>
      </c>
      <c r="T89">
        <v>2.4500000000000002</v>
      </c>
      <c r="U89">
        <v>2.72</v>
      </c>
      <c r="V89">
        <v>47.4</v>
      </c>
      <c r="W89">
        <v>28.18</v>
      </c>
      <c r="X89">
        <v>29.39</v>
      </c>
      <c r="Y89">
        <v>48.95</v>
      </c>
      <c r="Z89">
        <v>11.2</v>
      </c>
      <c r="AA89">
        <v>12.55</v>
      </c>
      <c r="AB89">
        <v>47.15</v>
      </c>
      <c r="AC89">
        <v>1.36</v>
      </c>
      <c r="AD89">
        <v>1.78</v>
      </c>
      <c r="AE89">
        <v>43.18</v>
      </c>
      <c r="AF89">
        <v>9</v>
      </c>
      <c r="AG89">
        <v>90.65</v>
      </c>
      <c r="AH89">
        <v>0.996</v>
      </c>
      <c r="AI89">
        <v>6.28</v>
      </c>
      <c r="AJ89">
        <v>15.48</v>
      </c>
      <c r="AK89">
        <v>6.71</v>
      </c>
      <c r="AL89">
        <v>40.159999999999997</v>
      </c>
      <c r="AM89">
        <v>48.35</v>
      </c>
      <c r="AN89">
        <v>16.91</v>
      </c>
      <c r="AO89">
        <v>22.54</v>
      </c>
      <c r="AP89">
        <v>17.260000000000002</v>
      </c>
      <c r="AQ89">
        <v>49.48</v>
      </c>
    </row>
    <row r="90" spans="1:43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14.707575757576</v>
      </c>
      <c r="H90">
        <v>60.64</v>
      </c>
      <c r="I90">
        <v>65.83</v>
      </c>
      <c r="J90">
        <v>47.95</v>
      </c>
      <c r="K90">
        <v>42.09</v>
      </c>
      <c r="L90">
        <v>46.27</v>
      </c>
      <c r="M90">
        <v>47.64</v>
      </c>
      <c r="N90">
        <v>28.37</v>
      </c>
      <c r="O90">
        <v>33.47</v>
      </c>
      <c r="P90">
        <v>45.88</v>
      </c>
      <c r="Q90">
        <v>2.13</v>
      </c>
      <c r="R90">
        <v>3.25</v>
      </c>
      <c r="S90">
        <v>39.659999999999997</v>
      </c>
      <c r="T90">
        <v>2.4300000000000002</v>
      </c>
      <c r="U90">
        <v>2.74</v>
      </c>
      <c r="V90">
        <v>47.01</v>
      </c>
      <c r="W90">
        <v>26.33</v>
      </c>
      <c r="X90">
        <v>29.39</v>
      </c>
      <c r="Y90">
        <v>47.25</v>
      </c>
      <c r="Z90">
        <v>10.48</v>
      </c>
      <c r="AA90">
        <v>10.76</v>
      </c>
      <c r="AB90">
        <v>49.34</v>
      </c>
      <c r="AC90">
        <v>1.3</v>
      </c>
      <c r="AD90">
        <v>1.76</v>
      </c>
      <c r="AE90">
        <v>42.42</v>
      </c>
      <c r="AF90">
        <v>7.52</v>
      </c>
      <c r="AG90">
        <v>90.3</v>
      </c>
      <c r="AH90">
        <v>0.97799999999999998</v>
      </c>
      <c r="AI90">
        <v>6.03</v>
      </c>
      <c r="AJ90">
        <v>11.5</v>
      </c>
      <c r="AK90">
        <v>6.77</v>
      </c>
      <c r="AL90">
        <v>47.1</v>
      </c>
      <c r="AM90">
        <v>47.1</v>
      </c>
      <c r="AN90">
        <v>16.78</v>
      </c>
      <c r="AO90">
        <v>17.25</v>
      </c>
      <c r="AP90">
        <v>16.41</v>
      </c>
      <c r="AQ90">
        <v>50.56</v>
      </c>
    </row>
    <row r="91" spans="1:43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17.472083333333</v>
      </c>
      <c r="H91">
        <v>61.56</v>
      </c>
      <c r="I91">
        <v>59.49</v>
      </c>
      <c r="J91">
        <v>50.85</v>
      </c>
      <c r="K91">
        <v>43.18</v>
      </c>
      <c r="L91">
        <v>42.15</v>
      </c>
      <c r="M91">
        <v>50.6</v>
      </c>
      <c r="N91">
        <v>29.36</v>
      </c>
      <c r="O91">
        <v>28.59</v>
      </c>
      <c r="P91">
        <v>50.67</v>
      </c>
      <c r="Q91">
        <v>2.4</v>
      </c>
      <c r="R91">
        <v>2.4</v>
      </c>
      <c r="S91">
        <v>50</v>
      </c>
      <c r="T91">
        <v>2.75</v>
      </c>
      <c r="U91">
        <v>2.5499999999999998</v>
      </c>
      <c r="V91">
        <v>51.84</v>
      </c>
      <c r="W91">
        <v>30.22</v>
      </c>
      <c r="X91">
        <v>26.61</v>
      </c>
      <c r="Y91">
        <v>53.17</v>
      </c>
      <c r="Z91">
        <v>12.79</v>
      </c>
      <c r="AA91">
        <v>10.99</v>
      </c>
      <c r="AB91">
        <v>53.79</v>
      </c>
      <c r="AC91">
        <v>1.1200000000000001</v>
      </c>
      <c r="AD91">
        <v>1.29</v>
      </c>
      <c r="AE91">
        <v>46.43</v>
      </c>
      <c r="AF91">
        <v>8.19</v>
      </c>
      <c r="AG91">
        <v>91.59</v>
      </c>
      <c r="AH91">
        <v>0.998</v>
      </c>
      <c r="AI91">
        <v>6.1</v>
      </c>
      <c r="AJ91">
        <v>13.31</v>
      </c>
      <c r="AK91">
        <v>8.59</v>
      </c>
      <c r="AL91">
        <v>54.26</v>
      </c>
      <c r="AM91">
        <v>41.52</v>
      </c>
      <c r="AN91">
        <v>15.71</v>
      </c>
      <c r="AO91">
        <v>18.54</v>
      </c>
      <c r="AP91">
        <v>16.66</v>
      </c>
      <c r="AQ91">
        <v>48.54</v>
      </c>
    </row>
    <row r="92" spans="1:43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16.823958333333</v>
      </c>
      <c r="H92">
        <v>56.39</v>
      </c>
      <c r="I92">
        <v>60.63</v>
      </c>
      <c r="J92">
        <v>48.19</v>
      </c>
      <c r="K92">
        <v>39.08</v>
      </c>
      <c r="L92">
        <v>42.42</v>
      </c>
      <c r="M92">
        <v>47.95</v>
      </c>
      <c r="N92">
        <v>27.86</v>
      </c>
      <c r="O92">
        <v>28.75</v>
      </c>
      <c r="P92">
        <v>49.21</v>
      </c>
      <c r="Q92">
        <v>2.38</v>
      </c>
      <c r="R92">
        <v>3.05</v>
      </c>
      <c r="S92">
        <v>43.84</v>
      </c>
      <c r="T92">
        <v>2.25</v>
      </c>
      <c r="U92">
        <v>2.36</v>
      </c>
      <c r="V92">
        <v>48.72</v>
      </c>
      <c r="W92">
        <v>25.11</v>
      </c>
      <c r="X92">
        <v>26.38</v>
      </c>
      <c r="Y92">
        <v>48.77</v>
      </c>
      <c r="Z92">
        <v>9.73</v>
      </c>
      <c r="AA92">
        <v>9.81</v>
      </c>
      <c r="AB92">
        <v>49.81</v>
      </c>
      <c r="AC92">
        <v>1.49</v>
      </c>
      <c r="AD92">
        <v>1.34</v>
      </c>
      <c r="AE92">
        <v>52.63</v>
      </c>
      <c r="AF92">
        <v>8.5299999999999994</v>
      </c>
      <c r="AG92">
        <v>89.41</v>
      </c>
      <c r="AH92">
        <v>0.97899999999999998</v>
      </c>
      <c r="AI92">
        <v>7.73</v>
      </c>
      <c r="AJ92">
        <v>13.15</v>
      </c>
      <c r="AK92">
        <v>9.58</v>
      </c>
      <c r="AL92">
        <v>42.35</v>
      </c>
      <c r="AM92">
        <v>44.64</v>
      </c>
      <c r="AN92">
        <v>17.39</v>
      </c>
      <c r="AO92">
        <v>20.51</v>
      </c>
      <c r="AP92">
        <v>21.99</v>
      </c>
      <c r="AQ92">
        <v>44.15</v>
      </c>
    </row>
    <row r="93" spans="1:43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15.999621212120999</v>
      </c>
      <c r="H93">
        <v>65.8</v>
      </c>
      <c r="I93">
        <v>55.48</v>
      </c>
      <c r="J93">
        <v>54.25</v>
      </c>
      <c r="K93">
        <v>47.73</v>
      </c>
      <c r="L93">
        <v>39.380000000000003</v>
      </c>
      <c r="M93">
        <v>54.79</v>
      </c>
      <c r="N93">
        <v>33.75</v>
      </c>
      <c r="O93">
        <v>29.75</v>
      </c>
      <c r="P93">
        <v>53.15</v>
      </c>
      <c r="Q93">
        <v>3.15</v>
      </c>
      <c r="R93">
        <v>2.81</v>
      </c>
      <c r="S93">
        <v>52.86</v>
      </c>
      <c r="T93">
        <v>2.81</v>
      </c>
      <c r="U93">
        <v>2.5499999999999998</v>
      </c>
      <c r="V93">
        <v>52.38</v>
      </c>
      <c r="W93">
        <v>28.38</v>
      </c>
      <c r="X93">
        <v>27.27</v>
      </c>
      <c r="Y93">
        <v>51</v>
      </c>
      <c r="Z93">
        <v>11.59</v>
      </c>
      <c r="AA93">
        <v>11.08</v>
      </c>
      <c r="AB93">
        <v>51.13</v>
      </c>
      <c r="AC93">
        <v>1.96</v>
      </c>
      <c r="AD93">
        <v>1.62</v>
      </c>
      <c r="AE93">
        <v>54.76</v>
      </c>
      <c r="AF93">
        <v>9.34</v>
      </c>
      <c r="AG93">
        <v>90.54</v>
      </c>
      <c r="AH93">
        <v>0.999</v>
      </c>
      <c r="AI93">
        <v>7.76</v>
      </c>
      <c r="AJ93">
        <v>13.89</v>
      </c>
      <c r="AK93">
        <v>8.35</v>
      </c>
      <c r="AL93">
        <v>47.81</v>
      </c>
      <c r="AM93">
        <v>48.15</v>
      </c>
      <c r="AN93">
        <v>17.64</v>
      </c>
      <c r="AO93">
        <v>21.48</v>
      </c>
      <c r="AP93">
        <v>19.09</v>
      </c>
      <c r="AQ93">
        <v>48.03</v>
      </c>
    </row>
    <row r="94" spans="1:43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15.536904761904999</v>
      </c>
      <c r="H94">
        <v>55.9</v>
      </c>
      <c r="I94">
        <v>67.95</v>
      </c>
      <c r="J94">
        <v>45.14</v>
      </c>
      <c r="K94">
        <v>39.17</v>
      </c>
      <c r="L94">
        <v>45.97</v>
      </c>
      <c r="M94">
        <v>46</v>
      </c>
      <c r="N94">
        <v>27.58</v>
      </c>
      <c r="O94">
        <v>30.89</v>
      </c>
      <c r="P94">
        <v>47.17</v>
      </c>
      <c r="Q94">
        <v>2.85</v>
      </c>
      <c r="R94">
        <v>3.22</v>
      </c>
      <c r="S94">
        <v>46.97</v>
      </c>
      <c r="T94">
        <v>2.23</v>
      </c>
      <c r="U94">
        <v>2.81</v>
      </c>
      <c r="V94">
        <v>44.21</v>
      </c>
      <c r="W94">
        <v>24.27</v>
      </c>
      <c r="X94">
        <v>33.47</v>
      </c>
      <c r="Y94">
        <v>42.04</v>
      </c>
      <c r="Z94">
        <v>8.92</v>
      </c>
      <c r="AA94">
        <v>12.87</v>
      </c>
      <c r="AB94">
        <v>40.93</v>
      </c>
      <c r="AC94">
        <v>0.92</v>
      </c>
      <c r="AD94">
        <v>2.02</v>
      </c>
      <c r="AE94">
        <v>31.25</v>
      </c>
      <c r="AF94">
        <v>10.33</v>
      </c>
      <c r="AG94">
        <v>89.58</v>
      </c>
      <c r="AH94">
        <v>0.999</v>
      </c>
      <c r="AI94">
        <v>5.88</v>
      </c>
      <c r="AJ94">
        <v>11.95</v>
      </c>
      <c r="AK94">
        <v>12.5</v>
      </c>
      <c r="AL94">
        <v>45.88</v>
      </c>
      <c r="AM94">
        <v>32</v>
      </c>
      <c r="AN94">
        <v>14.16</v>
      </c>
      <c r="AO94">
        <v>18.670000000000002</v>
      </c>
      <c r="AP94">
        <v>23.91</v>
      </c>
      <c r="AQ94">
        <v>37.200000000000003</v>
      </c>
    </row>
    <row r="95" spans="1:43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18.703409090908998</v>
      </c>
      <c r="H95">
        <v>62.05</v>
      </c>
      <c r="I95">
        <v>61.68</v>
      </c>
      <c r="J95">
        <v>50.15</v>
      </c>
      <c r="K95">
        <v>43.82</v>
      </c>
      <c r="L95">
        <v>42.94</v>
      </c>
      <c r="M95">
        <v>50.5</v>
      </c>
      <c r="N95">
        <v>31.42</v>
      </c>
      <c r="O95">
        <v>30.18</v>
      </c>
      <c r="P95">
        <v>51.01</v>
      </c>
      <c r="Q95">
        <v>2.99</v>
      </c>
      <c r="R95">
        <v>3.5</v>
      </c>
      <c r="S95">
        <v>46.07</v>
      </c>
      <c r="T95">
        <v>2.5299999999999998</v>
      </c>
      <c r="U95">
        <v>2.62</v>
      </c>
      <c r="V95">
        <v>49.08</v>
      </c>
      <c r="W95">
        <v>27.49</v>
      </c>
      <c r="X95">
        <v>29.31</v>
      </c>
      <c r="Y95">
        <v>48.4</v>
      </c>
      <c r="Z95">
        <v>10.79</v>
      </c>
      <c r="AA95">
        <v>11.08</v>
      </c>
      <c r="AB95">
        <v>49.33</v>
      </c>
      <c r="AC95">
        <v>1.75</v>
      </c>
      <c r="AD95">
        <v>1.53</v>
      </c>
      <c r="AE95">
        <v>53.33</v>
      </c>
      <c r="AF95">
        <v>9.51</v>
      </c>
      <c r="AG95">
        <v>88.41</v>
      </c>
      <c r="AH95">
        <v>0.97899999999999998</v>
      </c>
      <c r="AI95">
        <v>6.93</v>
      </c>
      <c r="AJ95">
        <v>9.92</v>
      </c>
      <c r="AK95">
        <v>6.34</v>
      </c>
      <c r="AL95">
        <v>46.08</v>
      </c>
      <c r="AM95">
        <v>52.2</v>
      </c>
      <c r="AN95">
        <v>18.88</v>
      </c>
      <c r="AO95">
        <v>17.21</v>
      </c>
      <c r="AP95">
        <v>16.91</v>
      </c>
      <c r="AQ95">
        <v>52.75</v>
      </c>
    </row>
    <row r="96" spans="1:43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14.009126984127001</v>
      </c>
      <c r="H96">
        <v>61.49</v>
      </c>
      <c r="I96">
        <v>42.01</v>
      </c>
      <c r="J96">
        <v>59.41</v>
      </c>
      <c r="K96">
        <v>44.77</v>
      </c>
      <c r="L96">
        <v>31</v>
      </c>
      <c r="M96">
        <v>59.08</v>
      </c>
      <c r="N96">
        <v>30.39</v>
      </c>
      <c r="O96">
        <v>22.03</v>
      </c>
      <c r="P96">
        <v>57.98</v>
      </c>
      <c r="Q96">
        <v>2.4500000000000002</v>
      </c>
      <c r="R96">
        <v>2.5499999999999998</v>
      </c>
      <c r="S96">
        <v>48.98</v>
      </c>
      <c r="T96">
        <v>2.59</v>
      </c>
      <c r="U96">
        <v>2.1</v>
      </c>
      <c r="V96">
        <v>55.19</v>
      </c>
      <c r="W96">
        <v>25.29</v>
      </c>
      <c r="X96">
        <v>19.170000000000002</v>
      </c>
      <c r="Y96">
        <v>56.88</v>
      </c>
      <c r="Z96">
        <v>8.9700000000000006</v>
      </c>
      <c r="AA96">
        <v>8.67</v>
      </c>
      <c r="AB96">
        <v>50.87</v>
      </c>
      <c r="AC96">
        <v>1.73</v>
      </c>
      <c r="AD96">
        <v>1.73</v>
      </c>
      <c r="AE96">
        <v>50</v>
      </c>
      <c r="AF96">
        <v>8.0500000000000007</v>
      </c>
      <c r="AG96">
        <v>88.43</v>
      </c>
      <c r="AH96">
        <v>0.96499999999999997</v>
      </c>
      <c r="AI96">
        <v>8.77</v>
      </c>
      <c r="AJ96">
        <v>14.89</v>
      </c>
      <c r="AK96">
        <v>5.3</v>
      </c>
      <c r="AL96">
        <v>47.11</v>
      </c>
      <c r="AM96">
        <v>62.32</v>
      </c>
      <c r="AN96">
        <v>20.29</v>
      </c>
      <c r="AO96">
        <v>22.23</v>
      </c>
      <c r="AP96">
        <v>14.17</v>
      </c>
      <c r="AQ96">
        <v>58.88</v>
      </c>
    </row>
    <row r="97" spans="1:43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16.813725490195999</v>
      </c>
      <c r="H97">
        <v>61.08</v>
      </c>
      <c r="I97">
        <v>60.45</v>
      </c>
      <c r="J97">
        <v>50.26</v>
      </c>
      <c r="K97">
        <v>42.61</v>
      </c>
      <c r="L97">
        <v>41.98</v>
      </c>
      <c r="M97">
        <v>50.37</v>
      </c>
      <c r="N97">
        <v>29.6</v>
      </c>
      <c r="O97">
        <v>28.97</v>
      </c>
      <c r="P97">
        <v>50.54</v>
      </c>
      <c r="Q97">
        <v>1.68</v>
      </c>
      <c r="R97">
        <v>2.52</v>
      </c>
      <c r="S97">
        <v>40</v>
      </c>
      <c r="T97">
        <v>2.39</v>
      </c>
      <c r="U97">
        <v>2.63</v>
      </c>
      <c r="V97">
        <v>47.64</v>
      </c>
      <c r="W97">
        <v>24.98</v>
      </c>
      <c r="X97">
        <v>28.97</v>
      </c>
      <c r="Y97">
        <v>46.3</v>
      </c>
      <c r="Z97">
        <v>10.29</v>
      </c>
      <c r="AA97">
        <v>11.55</v>
      </c>
      <c r="AB97">
        <v>47.12</v>
      </c>
      <c r="AC97">
        <v>0.42</v>
      </c>
      <c r="AD97">
        <v>0.63</v>
      </c>
      <c r="AE97">
        <v>40</v>
      </c>
      <c r="AF97">
        <v>5.67</v>
      </c>
      <c r="AG97">
        <v>91.3</v>
      </c>
      <c r="AH97">
        <v>0.97</v>
      </c>
      <c r="AI97">
        <v>10.29</v>
      </c>
      <c r="AJ97">
        <v>13.64</v>
      </c>
      <c r="AK97">
        <v>5.04</v>
      </c>
      <c r="AL97">
        <v>40.090000000000003</v>
      </c>
      <c r="AM97">
        <v>67.12</v>
      </c>
      <c r="AN97">
        <v>24.14</v>
      </c>
      <c r="AO97">
        <v>19.100000000000001</v>
      </c>
      <c r="AP97">
        <v>13.01</v>
      </c>
      <c r="AQ97">
        <v>64.97</v>
      </c>
    </row>
    <row r="98" spans="1:43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16.256737588652001</v>
      </c>
      <c r="H98">
        <v>59.52</v>
      </c>
      <c r="I98">
        <v>61.64</v>
      </c>
      <c r="J98">
        <v>49.13</v>
      </c>
      <c r="K98">
        <v>43.11</v>
      </c>
      <c r="L98">
        <v>42.88</v>
      </c>
      <c r="M98">
        <v>50.14</v>
      </c>
      <c r="N98">
        <v>30.08</v>
      </c>
      <c r="O98">
        <v>28.74</v>
      </c>
      <c r="P98">
        <v>51.13</v>
      </c>
      <c r="Q98">
        <v>2.91</v>
      </c>
      <c r="R98">
        <v>2.4300000000000002</v>
      </c>
      <c r="S98">
        <v>54.41</v>
      </c>
      <c r="T98">
        <v>2.72</v>
      </c>
      <c r="U98">
        <v>2.44</v>
      </c>
      <c r="V98">
        <v>52.66</v>
      </c>
      <c r="W98">
        <v>27.8</v>
      </c>
      <c r="X98">
        <v>27.96</v>
      </c>
      <c r="Y98">
        <v>49.86</v>
      </c>
      <c r="Z98">
        <v>13.51</v>
      </c>
      <c r="AA98">
        <v>11.31</v>
      </c>
      <c r="AB98">
        <v>54.43</v>
      </c>
      <c r="AC98">
        <v>1.81</v>
      </c>
      <c r="AD98">
        <v>1.26</v>
      </c>
      <c r="AE98">
        <v>58.97</v>
      </c>
      <c r="AF98">
        <v>9.66</v>
      </c>
      <c r="AG98">
        <v>91.53</v>
      </c>
      <c r="AH98">
        <v>1.012</v>
      </c>
      <c r="AI98">
        <v>4.4800000000000004</v>
      </c>
      <c r="AJ98">
        <v>13.04</v>
      </c>
      <c r="AK98">
        <v>12.33</v>
      </c>
      <c r="AL98">
        <v>48.84</v>
      </c>
      <c r="AM98">
        <v>26.64</v>
      </c>
      <c r="AN98">
        <v>12.88</v>
      </c>
      <c r="AO98">
        <v>19.079999999999998</v>
      </c>
      <c r="AP98">
        <v>26.15</v>
      </c>
      <c r="AQ98">
        <v>33</v>
      </c>
    </row>
    <row r="99" spans="1:43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15.742460317460001</v>
      </c>
      <c r="H99">
        <v>50.73</v>
      </c>
      <c r="I99">
        <v>67.61</v>
      </c>
      <c r="J99">
        <v>42.87</v>
      </c>
      <c r="K99">
        <v>34.67</v>
      </c>
      <c r="L99">
        <v>47.1</v>
      </c>
      <c r="M99">
        <v>42.4</v>
      </c>
      <c r="N99">
        <v>25.05</v>
      </c>
      <c r="O99">
        <v>34.21</v>
      </c>
      <c r="P99">
        <v>42.27</v>
      </c>
      <c r="Q99">
        <v>1.54</v>
      </c>
      <c r="R99">
        <v>2.63</v>
      </c>
      <c r="S99">
        <v>36.96</v>
      </c>
      <c r="T99">
        <v>2.14</v>
      </c>
      <c r="U99">
        <v>2.77</v>
      </c>
      <c r="V99">
        <v>43.57</v>
      </c>
      <c r="W99">
        <v>22.23</v>
      </c>
      <c r="X99">
        <v>31.67</v>
      </c>
      <c r="Y99">
        <v>41.25</v>
      </c>
      <c r="Z99">
        <v>9.17</v>
      </c>
      <c r="AA99">
        <v>12.7</v>
      </c>
      <c r="AB99">
        <v>41.91</v>
      </c>
      <c r="AC99">
        <v>0.54</v>
      </c>
      <c r="AD99">
        <v>1.27</v>
      </c>
      <c r="AE99">
        <v>30</v>
      </c>
      <c r="AF99">
        <v>6.16</v>
      </c>
      <c r="AG99">
        <v>92.31</v>
      </c>
      <c r="AH99">
        <v>0.98499999999999999</v>
      </c>
      <c r="AI99">
        <v>4.08</v>
      </c>
      <c r="AJ99">
        <v>11.89</v>
      </c>
      <c r="AK99">
        <v>9.8000000000000007</v>
      </c>
      <c r="AL99">
        <v>47.64</v>
      </c>
      <c r="AM99">
        <v>29.41</v>
      </c>
      <c r="AN99">
        <v>14.52</v>
      </c>
      <c r="AO99">
        <v>18.78</v>
      </c>
      <c r="AP99">
        <v>21.51</v>
      </c>
      <c r="AQ99">
        <v>40.299999999999997</v>
      </c>
    </row>
    <row r="100" spans="1:43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15.051388888889001</v>
      </c>
      <c r="H100">
        <v>56.47</v>
      </c>
      <c r="I100">
        <v>61.12</v>
      </c>
      <c r="J100">
        <v>48.02</v>
      </c>
      <c r="K100">
        <v>40.03</v>
      </c>
      <c r="L100">
        <v>41.52</v>
      </c>
      <c r="M100">
        <v>49.08</v>
      </c>
      <c r="N100">
        <v>28.32</v>
      </c>
      <c r="O100">
        <v>29.15</v>
      </c>
      <c r="P100">
        <v>49.28</v>
      </c>
      <c r="Q100">
        <v>3.24</v>
      </c>
      <c r="R100">
        <v>3.07</v>
      </c>
      <c r="S100">
        <v>51.32</v>
      </c>
      <c r="T100">
        <v>2.33</v>
      </c>
      <c r="U100">
        <v>2.2599999999999998</v>
      </c>
      <c r="V100">
        <v>50.77</v>
      </c>
      <c r="W100">
        <v>26.58</v>
      </c>
      <c r="X100">
        <v>26.49</v>
      </c>
      <c r="Y100">
        <v>50.08</v>
      </c>
      <c r="Z100">
        <v>9.4700000000000006</v>
      </c>
      <c r="AA100">
        <v>9.8000000000000007</v>
      </c>
      <c r="AB100">
        <v>49.14</v>
      </c>
      <c r="AC100">
        <v>1.58</v>
      </c>
      <c r="AD100">
        <v>1.66</v>
      </c>
      <c r="AE100">
        <v>48.72</v>
      </c>
      <c r="AF100">
        <v>11.44</v>
      </c>
      <c r="AG100">
        <v>89.46</v>
      </c>
      <c r="AH100">
        <v>1.0089999999999999</v>
      </c>
      <c r="AI100">
        <v>3.32</v>
      </c>
      <c r="AJ100">
        <v>13.04</v>
      </c>
      <c r="AK100">
        <v>10.3</v>
      </c>
      <c r="AL100">
        <v>52.49</v>
      </c>
      <c r="AM100">
        <v>24.39</v>
      </c>
      <c r="AN100">
        <v>10.8</v>
      </c>
      <c r="AO100">
        <v>20.350000000000001</v>
      </c>
      <c r="AP100">
        <v>21.43</v>
      </c>
      <c r="AQ100">
        <v>33.51</v>
      </c>
    </row>
    <row r="101" spans="1:43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63.05</v>
      </c>
      <c r="I101">
        <v>55.38</v>
      </c>
      <c r="J101">
        <v>53.24</v>
      </c>
      <c r="K101">
        <v>44.51</v>
      </c>
      <c r="L101">
        <v>37.58</v>
      </c>
      <c r="M101">
        <v>54.22</v>
      </c>
      <c r="N101">
        <v>28.93</v>
      </c>
      <c r="O101">
        <v>23.74</v>
      </c>
      <c r="P101">
        <v>54.93</v>
      </c>
      <c r="Q101">
        <v>2.97</v>
      </c>
      <c r="R101">
        <v>1.73</v>
      </c>
      <c r="S101">
        <v>63.16</v>
      </c>
      <c r="T101">
        <v>2.44</v>
      </c>
      <c r="U101">
        <v>2.0099999999999998</v>
      </c>
      <c r="V101">
        <v>54.73</v>
      </c>
      <c r="W101">
        <v>28.68</v>
      </c>
      <c r="X101">
        <v>26.21</v>
      </c>
      <c r="Y101">
        <v>52.25</v>
      </c>
      <c r="Z101">
        <v>9.89</v>
      </c>
      <c r="AA101">
        <v>7.42</v>
      </c>
      <c r="AB101">
        <v>57.14</v>
      </c>
      <c r="AC101">
        <v>0.99</v>
      </c>
      <c r="AD101">
        <v>0.25</v>
      </c>
      <c r="AE101">
        <v>80</v>
      </c>
      <c r="AF101">
        <v>10.26</v>
      </c>
      <c r="AG101">
        <v>92.71</v>
      </c>
      <c r="AH101">
        <v>1.03</v>
      </c>
      <c r="AI101">
        <v>9.4</v>
      </c>
      <c r="AJ101">
        <v>7.66</v>
      </c>
      <c r="AK101">
        <v>10.14</v>
      </c>
      <c r="AL101">
        <v>50.44</v>
      </c>
      <c r="AM101">
        <v>48.1</v>
      </c>
      <c r="AN101">
        <v>20.03</v>
      </c>
      <c r="AO101">
        <v>13.85</v>
      </c>
      <c r="AP101">
        <v>22.5</v>
      </c>
      <c r="AQ101">
        <v>47.09</v>
      </c>
    </row>
    <row r="102" spans="1:43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13.783928571429</v>
      </c>
      <c r="H102">
        <v>47.1</v>
      </c>
      <c r="I102">
        <v>73.22</v>
      </c>
      <c r="J102">
        <v>39.15</v>
      </c>
      <c r="K102">
        <v>33.270000000000003</v>
      </c>
      <c r="L102">
        <v>50.84</v>
      </c>
      <c r="M102">
        <v>39.56</v>
      </c>
      <c r="N102">
        <v>23.01</v>
      </c>
      <c r="O102">
        <v>34.82</v>
      </c>
      <c r="P102">
        <v>39.78</v>
      </c>
      <c r="Q102">
        <v>1.55</v>
      </c>
      <c r="R102">
        <v>4.51</v>
      </c>
      <c r="S102">
        <v>25.64</v>
      </c>
      <c r="T102">
        <v>1.96</v>
      </c>
      <c r="U102">
        <v>3.15</v>
      </c>
      <c r="V102">
        <v>38.32</v>
      </c>
      <c r="W102">
        <v>20.83</v>
      </c>
      <c r="X102">
        <v>35.450000000000003</v>
      </c>
      <c r="Y102">
        <v>37.020000000000003</v>
      </c>
      <c r="Z102">
        <v>7.46</v>
      </c>
      <c r="AA102">
        <v>15.08</v>
      </c>
      <c r="AB102">
        <v>33.1</v>
      </c>
      <c r="AC102">
        <v>0.78</v>
      </c>
      <c r="AD102">
        <v>2.33</v>
      </c>
      <c r="AE102">
        <v>25</v>
      </c>
      <c r="AF102">
        <v>6.76</v>
      </c>
      <c r="AG102">
        <v>87.05</v>
      </c>
      <c r="AH102">
        <v>0.93799999999999994</v>
      </c>
      <c r="AI102">
        <v>2.95</v>
      </c>
      <c r="AJ102">
        <v>11.97</v>
      </c>
      <c r="AK102">
        <v>9.02</v>
      </c>
      <c r="AL102">
        <v>53.32</v>
      </c>
      <c r="AM102">
        <v>24.68</v>
      </c>
      <c r="AN102">
        <v>9.48</v>
      </c>
      <c r="AO102">
        <v>18.66</v>
      </c>
      <c r="AP102">
        <v>19.739999999999998</v>
      </c>
      <c r="AQ102">
        <v>32.450000000000003</v>
      </c>
    </row>
    <row r="103" spans="1:43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14.640555555556</v>
      </c>
      <c r="H103">
        <v>52.46</v>
      </c>
      <c r="I103">
        <v>62.16</v>
      </c>
      <c r="J103">
        <v>45.77</v>
      </c>
      <c r="K103">
        <v>36.47</v>
      </c>
      <c r="L103">
        <v>43.3</v>
      </c>
      <c r="M103">
        <v>45.72</v>
      </c>
      <c r="N103">
        <v>24.04</v>
      </c>
      <c r="O103">
        <v>29.78</v>
      </c>
      <c r="P103">
        <v>44.67</v>
      </c>
      <c r="Q103">
        <v>2.19</v>
      </c>
      <c r="R103">
        <v>2.3199999999999998</v>
      </c>
      <c r="S103">
        <v>48.48</v>
      </c>
      <c r="T103">
        <v>2.1800000000000002</v>
      </c>
      <c r="U103">
        <v>2.74</v>
      </c>
      <c r="V103">
        <v>44.34</v>
      </c>
      <c r="W103">
        <v>21.17</v>
      </c>
      <c r="X103">
        <v>29.78</v>
      </c>
      <c r="Y103">
        <v>41.55</v>
      </c>
      <c r="Z103">
        <v>9.56</v>
      </c>
      <c r="AA103">
        <v>12.57</v>
      </c>
      <c r="AB103">
        <v>43.21</v>
      </c>
      <c r="AC103">
        <v>0.96</v>
      </c>
      <c r="AD103">
        <v>1.0900000000000001</v>
      </c>
      <c r="AE103">
        <v>46.67</v>
      </c>
      <c r="AF103">
        <v>9.09</v>
      </c>
      <c r="AG103">
        <v>92.2</v>
      </c>
      <c r="AH103">
        <v>1.0129999999999999</v>
      </c>
      <c r="AI103">
        <v>3.96</v>
      </c>
      <c r="AJ103">
        <v>9.6999999999999993</v>
      </c>
      <c r="AK103">
        <v>5.33</v>
      </c>
      <c r="AL103">
        <v>46.72</v>
      </c>
      <c r="AM103">
        <v>42.65</v>
      </c>
      <c r="AN103">
        <v>10.52</v>
      </c>
      <c r="AO103">
        <v>16.53</v>
      </c>
      <c r="AP103">
        <v>12.7</v>
      </c>
      <c r="AQ103">
        <v>45.29</v>
      </c>
    </row>
    <row r="104" spans="1:43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15.961538461538</v>
      </c>
      <c r="H104">
        <v>50.8</v>
      </c>
      <c r="I104">
        <v>69.489999999999995</v>
      </c>
      <c r="J104">
        <v>42.23</v>
      </c>
      <c r="K104">
        <v>36.53</v>
      </c>
      <c r="L104">
        <v>51.08</v>
      </c>
      <c r="M104">
        <v>41.69</v>
      </c>
      <c r="N104">
        <v>25.45</v>
      </c>
      <c r="O104">
        <v>34.22</v>
      </c>
      <c r="P104">
        <v>42.65</v>
      </c>
      <c r="Q104">
        <v>2.7</v>
      </c>
      <c r="R104">
        <v>2.6</v>
      </c>
      <c r="S104">
        <v>50.91</v>
      </c>
      <c r="T104">
        <v>2.11</v>
      </c>
      <c r="U104">
        <v>2.62</v>
      </c>
      <c r="V104">
        <v>44.63</v>
      </c>
      <c r="W104">
        <v>22.17</v>
      </c>
      <c r="X104">
        <v>28.72</v>
      </c>
      <c r="Y104">
        <v>43.56</v>
      </c>
      <c r="Z104">
        <v>8.58</v>
      </c>
      <c r="AA104">
        <v>9.35</v>
      </c>
      <c r="AB104">
        <v>47.85</v>
      </c>
      <c r="AC104">
        <v>1.54</v>
      </c>
      <c r="AD104">
        <v>1.06</v>
      </c>
      <c r="AE104">
        <v>59.26</v>
      </c>
      <c r="AF104">
        <v>10.61</v>
      </c>
      <c r="AG104">
        <v>92.39</v>
      </c>
      <c r="AH104">
        <v>1.03</v>
      </c>
      <c r="AI104">
        <v>6.07</v>
      </c>
      <c r="AJ104">
        <v>14.75</v>
      </c>
      <c r="AK104">
        <v>8.39</v>
      </c>
      <c r="AL104">
        <v>46.55</v>
      </c>
      <c r="AM104">
        <v>42</v>
      </c>
      <c r="AN104">
        <v>14.17</v>
      </c>
      <c r="AO104">
        <v>20.63</v>
      </c>
      <c r="AP104">
        <v>21.2</v>
      </c>
      <c r="AQ104">
        <v>40.049999999999997</v>
      </c>
    </row>
    <row r="105" spans="1:43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14.745833333333</v>
      </c>
      <c r="H105">
        <v>54.34</v>
      </c>
      <c r="I105">
        <v>57.3</v>
      </c>
      <c r="J105">
        <v>48.67</v>
      </c>
      <c r="K105">
        <v>39.25</v>
      </c>
      <c r="L105">
        <v>41.03</v>
      </c>
      <c r="M105">
        <v>48.89</v>
      </c>
      <c r="N105">
        <v>27.89</v>
      </c>
      <c r="O105">
        <v>28.74</v>
      </c>
      <c r="P105">
        <v>49.25</v>
      </c>
      <c r="Q105">
        <v>2.46</v>
      </c>
      <c r="R105">
        <v>3.05</v>
      </c>
      <c r="S105">
        <v>44.62</v>
      </c>
      <c r="T105">
        <v>2.36</v>
      </c>
      <c r="U105">
        <v>2.36</v>
      </c>
      <c r="V105">
        <v>49.94</v>
      </c>
      <c r="W105">
        <v>25.43</v>
      </c>
      <c r="X105">
        <v>26.53</v>
      </c>
      <c r="Y105">
        <v>48.94</v>
      </c>
      <c r="Z105">
        <v>10.34</v>
      </c>
      <c r="AA105">
        <v>10.51</v>
      </c>
      <c r="AB105">
        <v>49.59</v>
      </c>
      <c r="AC105">
        <v>1.27</v>
      </c>
      <c r="AD105">
        <v>1.7</v>
      </c>
      <c r="AE105">
        <v>42.86</v>
      </c>
      <c r="AF105">
        <v>8.81</v>
      </c>
      <c r="AG105">
        <v>89.38</v>
      </c>
      <c r="AH105">
        <v>0.98199999999999998</v>
      </c>
      <c r="AI105">
        <v>4.92</v>
      </c>
      <c r="AJ105">
        <v>11.1</v>
      </c>
      <c r="AK105">
        <v>7.97</v>
      </c>
      <c r="AL105">
        <v>53.4</v>
      </c>
      <c r="AM105">
        <v>38.159999999999997</v>
      </c>
      <c r="AN105">
        <v>13.22</v>
      </c>
      <c r="AO105">
        <v>20.18</v>
      </c>
      <c r="AP105">
        <v>18.309999999999999</v>
      </c>
      <c r="AQ105">
        <v>41.94</v>
      </c>
    </row>
    <row r="106" spans="1:43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14.637222222222</v>
      </c>
      <c r="H106">
        <v>55.48</v>
      </c>
      <c r="I106">
        <v>64.77</v>
      </c>
      <c r="J106">
        <v>46.14</v>
      </c>
      <c r="K106">
        <v>38.4</v>
      </c>
      <c r="L106">
        <v>47.41</v>
      </c>
      <c r="M106">
        <v>44.75</v>
      </c>
      <c r="N106">
        <v>26.1</v>
      </c>
      <c r="O106">
        <v>31.29</v>
      </c>
      <c r="P106">
        <v>45.48</v>
      </c>
      <c r="Q106">
        <v>2.19</v>
      </c>
      <c r="R106">
        <v>2.46</v>
      </c>
      <c r="S106">
        <v>47.06</v>
      </c>
      <c r="T106">
        <v>2.48</v>
      </c>
      <c r="U106">
        <v>2.97</v>
      </c>
      <c r="V106">
        <v>45.49</v>
      </c>
      <c r="W106">
        <v>27.33</v>
      </c>
      <c r="X106">
        <v>30.88</v>
      </c>
      <c r="Y106">
        <v>46.95</v>
      </c>
      <c r="Z106">
        <v>12.57</v>
      </c>
      <c r="AA106">
        <v>10.93</v>
      </c>
      <c r="AB106">
        <v>53.49</v>
      </c>
      <c r="AC106">
        <v>1.64</v>
      </c>
      <c r="AD106">
        <v>1.37</v>
      </c>
      <c r="AE106">
        <v>54.55</v>
      </c>
      <c r="AF106">
        <v>8.3800000000000008</v>
      </c>
      <c r="AG106">
        <v>92.14</v>
      </c>
      <c r="AH106">
        <v>1.0049999999999999</v>
      </c>
      <c r="AI106">
        <v>3.83</v>
      </c>
      <c r="AJ106">
        <v>9.56</v>
      </c>
      <c r="AK106">
        <v>4.37</v>
      </c>
      <c r="AL106">
        <v>56.43</v>
      </c>
      <c r="AM106">
        <v>46.67</v>
      </c>
      <c r="AN106">
        <v>14.89</v>
      </c>
      <c r="AO106">
        <v>15.85</v>
      </c>
      <c r="AP106">
        <v>13.39</v>
      </c>
      <c r="AQ106">
        <v>52.66</v>
      </c>
    </row>
    <row r="107" spans="1:43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13.259722222222001</v>
      </c>
      <c r="H107">
        <v>64.099999999999994</v>
      </c>
      <c r="I107">
        <v>52.23</v>
      </c>
      <c r="J107">
        <v>55.11</v>
      </c>
      <c r="K107">
        <v>42.23</v>
      </c>
      <c r="L107">
        <v>38.46</v>
      </c>
      <c r="M107">
        <v>52.34</v>
      </c>
      <c r="N107">
        <v>27.9</v>
      </c>
      <c r="O107">
        <v>26.77</v>
      </c>
      <c r="P107">
        <v>51.03</v>
      </c>
      <c r="Q107">
        <v>2.64</v>
      </c>
      <c r="R107">
        <v>1.7</v>
      </c>
      <c r="S107">
        <v>60.87</v>
      </c>
      <c r="T107">
        <v>2.5099999999999998</v>
      </c>
      <c r="U107">
        <v>2.34</v>
      </c>
      <c r="V107">
        <v>51.82</v>
      </c>
      <c r="W107">
        <v>29.22</v>
      </c>
      <c r="X107">
        <v>22.44</v>
      </c>
      <c r="Y107">
        <v>56.57</v>
      </c>
      <c r="Z107">
        <v>11.12</v>
      </c>
      <c r="AA107">
        <v>10.18</v>
      </c>
      <c r="AB107">
        <v>52.21</v>
      </c>
      <c r="AC107">
        <v>1.32</v>
      </c>
      <c r="AD107">
        <v>1.1299999999999999</v>
      </c>
      <c r="AE107">
        <v>53.85</v>
      </c>
      <c r="AF107">
        <v>9.4600000000000009</v>
      </c>
      <c r="AG107">
        <v>93.66</v>
      </c>
      <c r="AH107">
        <v>1.0309999999999999</v>
      </c>
      <c r="AI107">
        <v>6.98</v>
      </c>
      <c r="AJ107">
        <v>14.71</v>
      </c>
      <c r="AK107">
        <v>11.12</v>
      </c>
      <c r="AL107">
        <v>52.04</v>
      </c>
      <c r="AM107">
        <v>38.54</v>
      </c>
      <c r="AN107">
        <v>15.84</v>
      </c>
      <c r="AO107">
        <v>20.93</v>
      </c>
      <c r="AP107">
        <v>22.06</v>
      </c>
      <c r="AQ107">
        <v>41.79</v>
      </c>
    </row>
    <row r="108" spans="1:43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17.817391304348</v>
      </c>
      <c r="H108">
        <v>58.49</v>
      </c>
      <c r="I108">
        <v>66.25</v>
      </c>
      <c r="J108">
        <v>46.89</v>
      </c>
      <c r="K108">
        <v>41.73</v>
      </c>
      <c r="L108">
        <v>46.27</v>
      </c>
      <c r="M108">
        <v>47.42</v>
      </c>
      <c r="N108">
        <v>28.77</v>
      </c>
      <c r="O108">
        <v>30.16</v>
      </c>
      <c r="P108">
        <v>48.82</v>
      </c>
      <c r="Q108">
        <v>1.76</v>
      </c>
      <c r="R108">
        <v>2.27</v>
      </c>
      <c r="S108">
        <v>43.64</v>
      </c>
      <c r="T108">
        <v>2.65</v>
      </c>
      <c r="U108">
        <v>2.86</v>
      </c>
      <c r="V108">
        <v>48.07</v>
      </c>
      <c r="W108">
        <v>28.48</v>
      </c>
      <c r="X108">
        <v>28.7</v>
      </c>
      <c r="Y108">
        <v>49.81</v>
      </c>
      <c r="Z108">
        <v>11.35</v>
      </c>
      <c r="AA108">
        <v>12.59</v>
      </c>
      <c r="AB108">
        <v>47.4</v>
      </c>
      <c r="AC108">
        <v>0.81</v>
      </c>
      <c r="AD108">
        <v>1.46</v>
      </c>
      <c r="AE108">
        <v>35.479999999999997</v>
      </c>
      <c r="AF108">
        <v>6.11</v>
      </c>
      <c r="AG108">
        <v>92.48</v>
      </c>
      <c r="AH108">
        <v>0.98599999999999999</v>
      </c>
      <c r="AI108">
        <v>6.44</v>
      </c>
      <c r="AJ108">
        <v>10.69</v>
      </c>
      <c r="AK108">
        <v>8.49</v>
      </c>
      <c r="AL108">
        <v>44.44</v>
      </c>
      <c r="AM108">
        <v>43.14</v>
      </c>
      <c r="AN108">
        <v>20.13</v>
      </c>
      <c r="AO108">
        <v>18.010000000000002</v>
      </c>
      <c r="AP108">
        <v>21.52</v>
      </c>
      <c r="AQ108">
        <v>48.33</v>
      </c>
    </row>
    <row r="109" spans="1:43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16.296428571429001</v>
      </c>
      <c r="H109">
        <v>64.430000000000007</v>
      </c>
      <c r="I109">
        <v>59.7</v>
      </c>
      <c r="J109">
        <v>51.91</v>
      </c>
      <c r="K109">
        <v>45.23</v>
      </c>
      <c r="L109">
        <v>43.39</v>
      </c>
      <c r="M109">
        <v>51.04</v>
      </c>
      <c r="N109">
        <v>30.51</v>
      </c>
      <c r="O109">
        <v>29.98</v>
      </c>
      <c r="P109">
        <v>50.43</v>
      </c>
      <c r="Q109">
        <v>2.37</v>
      </c>
      <c r="R109">
        <v>3.68</v>
      </c>
      <c r="S109">
        <v>39.130000000000003</v>
      </c>
      <c r="T109">
        <v>2.5299999999999998</v>
      </c>
      <c r="U109">
        <v>3.49</v>
      </c>
      <c r="V109">
        <v>42.02</v>
      </c>
      <c r="W109">
        <v>26.3</v>
      </c>
      <c r="X109">
        <v>32.35</v>
      </c>
      <c r="Y109">
        <v>44.84</v>
      </c>
      <c r="Z109">
        <v>10.78</v>
      </c>
      <c r="AA109">
        <v>16.04</v>
      </c>
      <c r="AB109">
        <v>40.200000000000003</v>
      </c>
      <c r="AC109">
        <v>1.31</v>
      </c>
      <c r="AD109">
        <v>2.63</v>
      </c>
      <c r="AE109">
        <v>33.33</v>
      </c>
      <c r="AF109">
        <v>7.76</v>
      </c>
      <c r="AG109">
        <v>87.72</v>
      </c>
      <c r="AH109">
        <v>0.95499999999999996</v>
      </c>
      <c r="AI109">
        <v>9.73</v>
      </c>
      <c r="AJ109">
        <v>9.4700000000000006</v>
      </c>
      <c r="AK109">
        <v>4.7300000000000004</v>
      </c>
      <c r="AL109">
        <v>57.07</v>
      </c>
      <c r="AM109">
        <v>67.27</v>
      </c>
      <c r="AN109">
        <v>21.3</v>
      </c>
      <c r="AO109">
        <v>13.15</v>
      </c>
      <c r="AP109">
        <v>11.05</v>
      </c>
      <c r="AQ109">
        <v>65.849999999999994</v>
      </c>
    </row>
    <row r="110" spans="1:43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16.905797101449</v>
      </c>
      <c r="H110">
        <v>58.1</v>
      </c>
      <c r="I110">
        <v>52</v>
      </c>
      <c r="J110">
        <v>52.77</v>
      </c>
      <c r="K110">
        <v>40.43</v>
      </c>
      <c r="L110">
        <v>38.35</v>
      </c>
      <c r="M110">
        <v>51.32</v>
      </c>
      <c r="N110">
        <v>27.62</v>
      </c>
      <c r="O110">
        <v>27.78</v>
      </c>
      <c r="P110">
        <v>49.86</v>
      </c>
      <c r="Q110">
        <v>2.5499999999999998</v>
      </c>
      <c r="R110">
        <v>3.63</v>
      </c>
      <c r="S110">
        <v>41.25</v>
      </c>
      <c r="T110">
        <v>2.79</v>
      </c>
      <c r="U110">
        <v>2.4500000000000002</v>
      </c>
      <c r="V110">
        <v>53.21</v>
      </c>
      <c r="W110">
        <v>28.55</v>
      </c>
      <c r="X110">
        <v>23.99</v>
      </c>
      <c r="Y110">
        <v>54.33</v>
      </c>
      <c r="Z110">
        <v>12.27</v>
      </c>
      <c r="AA110">
        <v>11.88</v>
      </c>
      <c r="AB110">
        <v>50.8</v>
      </c>
      <c r="AC110">
        <v>1.85</v>
      </c>
      <c r="AD110">
        <v>2.39</v>
      </c>
      <c r="AE110">
        <v>43.64</v>
      </c>
      <c r="AF110">
        <v>9.2200000000000006</v>
      </c>
      <c r="AG110">
        <v>86.94</v>
      </c>
      <c r="AH110">
        <v>0.96199999999999997</v>
      </c>
      <c r="AI110">
        <v>6.25</v>
      </c>
      <c r="AJ110">
        <v>16.05</v>
      </c>
      <c r="AK110">
        <v>7.79</v>
      </c>
      <c r="AL110">
        <v>46.91</v>
      </c>
      <c r="AM110">
        <v>44.51</v>
      </c>
      <c r="AN110">
        <v>15.66</v>
      </c>
      <c r="AO110">
        <v>22.37</v>
      </c>
      <c r="AP110">
        <v>16.59</v>
      </c>
      <c r="AQ110">
        <v>48.56</v>
      </c>
    </row>
    <row r="111" spans="1:43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13.952916666667001</v>
      </c>
      <c r="H111">
        <v>56.55</v>
      </c>
      <c r="I111">
        <v>63.75</v>
      </c>
      <c r="J111">
        <v>47.01</v>
      </c>
      <c r="K111">
        <v>39.020000000000003</v>
      </c>
      <c r="L111">
        <v>46.33</v>
      </c>
      <c r="M111">
        <v>45.72</v>
      </c>
      <c r="N111">
        <v>28.27</v>
      </c>
      <c r="O111">
        <v>32.9</v>
      </c>
      <c r="P111">
        <v>46.22</v>
      </c>
      <c r="Q111">
        <v>2.2599999999999998</v>
      </c>
      <c r="R111">
        <v>1.83</v>
      </c>
      <c r="S111">
        <v>55.26</v>
      </c>
      <c r="T111">
        <v>2.48</v>
      </c>
      <c r="U111">
        <v>2.92</v>
      </c>
      <c r="V111">
        <v>45.85</v>
      </c>
      <c r="W111">
        <v>25.69</v>
      </c>
      <c r="X111">
        <v>30.32</v>
      </c>
      <c r="Y111">
        <v>45.87</v>
      </c>
      <c r="Z111">
        <v>11.4</v>
      </c>
      <c r="AA111">
        <v>12.79</v>
      </c>
      <c r="AB111">
        <v>47.11</v>
      </c>
      <c r="AC111">
        <v>0.86</v>
      </c>
      <c r="AD111">
        <v>1.18</v>
      </c>
      <c r="AE111">
        <v>42.11</v>
      </c>
      <c r="AF111">
        <v>7.98</v>
      </c>
      <c r="AG111">
        <v>94.44</v>
      </c>
      <c r="AH111">
        <v>1.024</v>
      </c>
      <c r="AI111">
        <v>4.1900000000000004</v>
      </c>
      <c r="AJ111">
        <v>10.43</v>
      </c>
      <c r="AK111">
        <v>7.74</v>
      </c>
      <c r="AL111">
        <v>45.26</v>
      </c>
      <c r="AM111">
        <v>35.14</v>
      </c>
      <c r="AN111">
        <v>10.43</v>
      </c>
      <c r="AO111">
        <v>17.09</v>
      </c>
      <c r="AP111">
        <v>20.100000000000001</v>
      </c>
      <c r="AQ111">
        <v>34.15</v>
      </c>
    </row>
    <row r="112" spans="1:43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12.328125</v>
      </c>
      <c r="H112">
        <v>55.36</v>
      </c>
      <c r="I112">
        <v>57.49</v>
      </c>
      <c r="J112">
        <v>49.06</v>
      </c>
      <c r="K112">
        <v>38.630000000000003</v>
      </c>
      <c r="L112">
        <v>42.13</v>
      </c>
      <c r="M112">
        <v>47.83</v>
      </c>
      <c r="N112">
        <v>25.25</v>
      </c>
      <c r="O112">
        <v>31.18</v>
      </c>
      <c r="P112">
        <v>44.74</v>
      </c>
      <c r="Q112">
        <v>1.98</v>
      </c>
      <c r="R112">
        <v>3.04</v>
      </c>
      <c r="S112">
        <v>39.39</v>
      </c>
      <c r="T112">
        <v>2</v>
      </c>
      <c r="U112">
        <v>2.4300000000000002</v>
      </c>
      <c r="V112">
        <v>45.09</v>
      </c>
      <c r="W112">
        <v>25.55</v>
      </c>
      <c r="X112">
        <v>26.92</v>
      </c>
      <c r="Y112">
        <v>48.7</v>
      </c>
      <c r="Z112">
        <v>8.9700000000000006</v>
      </c>
      <c r="AA112">
        <v>11.56</v>
      </c>
      <c r="AB112">
        <v>43.7</v>
      </c>
      <c r="AC112">
        <v>0.91</v>
      </c>
      <c r="AD112">
        <v>1.52</v>
      </c>
      <c r="AE112">
        <v>37.5</v>
      </c>
      <c r="AF112">
        <v>7.83</v>
      </c>
      <c r="AG112">
        <v>90.24</v>
      </c>
      <c r="AH112">
        <v>0.98099999999999998</v>
      </c>
      <c r="AI112">
        <v>5.32</v>
      </c>
      <c r="AJ112">
        <v>8.2100000000000009</v>
      </c>
      <c r="AK112">
        <v>5.32</v>
      </c>
      <c r="AL112">
        <v>52.47</v>
      </c>
      <c r="AM112">
        <v>50</v>
      </c>
      <c r="AN112">
        <v>14.45</v>
      </c>
      <c r="AO112">
        <v>14.3</v>
      </c>
      <c r="AP112">
        <v>12.78</v>
      </c>
      <c r="AQ112">
        <v>53.07</v>
      </c>
    </row>
    <row r="113" spans="1:43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18.583870967742001</v>
      </c>
      <c r="H113">
        <v>57.39</v>
      </c>
      <c r="I113">
        <v>57.7</v>
      </c>
      <c r="J113">
        <v>49.86</v>
      </c>
      <c r="K113">
        <v>39.369999999999997</v>
      </c>
      <c r="L113">
        <v>39.78</v>
      </c>
      <c r="M113">
        <v>49.74</v>
      </c>
      <c r="N113">
        <v>25.41</v>
      </c>
      <c r="O113">
        <v>27.08</v>
      </c>
      <c r="P113">
        <v>48.41</v>
      </c>
      <c r="Q113">
        <v>2.81</v>
      </c>
      <c r="R113">
        <v>2.29</v>
      </c>
      <c r="S113">
        <v>55.1</v>
      </c>
      <c r="T113">
        <v>2.33</v>
      </c>
      <c r="U113">
        <v>2.13</v>
      </c>
      <c r="V113">
        <v>52.18</v>
      </c>
      <c r="W113">
        <v>25</v>
      </c>
      <c r="X113">
        <v>23.85</v>
      </c>
      <c r="Y113">
        <v>51.17</v>
      </c>
      <c r="Z113">
        <v>11.25</v>
      </c>
      <c r="AA113">
        <v>9.89</v>
      </c>
      <c r="AB113">
        <v>53.2</v>
      </c>
      <c r="AC113">
        <v>2.08</v>
      </c>
      <c r="AD113">
        <v>1.04</v>
      </c>
      <c r="AE113">
        <v>66.67</v>
      </c>
      <c r="AF113">
        <v>11.07</v>
      </c>
      <c r="AG113">
        <v>91.54</v>
      </c>
      <c r="AH113">
        <v>1.026</v>
      </c>
      <c r="AI113">
        <v>8.1199999999999992</v>
      </c>
      <c r="AJ113">
        <v>13.02</v>
      </c>
      <c r="AK113">
        <v>8.02</v>
      </c>
      <c r="AL113">
        <v>36.869999999999997</v>
      </c>
      <c r="AM113">
        <v>50.32</v>
      </c>
      <c r="AN113">
        <v>19.27</v>
      </c>
      <c r="AO113">
        <v>22.39</v>
      </c>
      <c r="AP113">
        <v>19.16</v>
      </c>
      <c r="AQ113">
        <v>50.14</v>
      </c>
    </row>
    <row r="114" spans="1:43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16.827192982456001</v>
      </c>
      <c r="H114">
        <v>64.930000000000007</v>
      </c>
      <c r="I114">
        <v>54.89</v>
      </c>
      <c r="J114">
        <v>54.19</v>
      </c>
      <c r="K114">
        <v>45.32</v>
      </c>
      <c r="L114">
        <v>40.82</v>
      </c>
      <c r="M114">
        <v>52.61</v>
      </c>
      <c r="N114">
        <v>32.090000000000003</v>
      </c>
      <c r="O114">
        <v>27.21</v>
      </c>
      <c r="P114">
        <v>54.11</v>
      </c>
      <c r="Q114">
        <v>2.16</v>
      </c>
      <c r="R114">
        <v>2.5299999999999998</v>
      </c>
      <c r="S114">
        <v>46</v>
      </c>
      <c r="T114">
        <v>2.83</v>
      </c>
      <c r="U114">
        <v>2.6</v>
      </c>
      <c r="V114">
        <v>52.12</v>
      </c>
      <c r="W114">
        <v>28.81</v>
      </c>
      <c r="X114">
        <v>24.58</v>
      </c>
      <c r="Y114">
        <v>53.95</v>
      </c>
      <c r="Z114">
        <v>12.2</v>
      </c>
      <c r="AA114">
        <v>10.7</v>
      </c>
      <c r="AB114">
        <v>53.28</v>
      </c>
      <c r="AC114">
        <v>1.1299999999999999</v>
      </c>
      <c r="AD114">
        <v>1.6</v>
      </c>
      <c r="AE114">
        <v>41.38</v>
      </c>
      <c r="AF114">
        <v>6.73</v>
      </c>
      <c r="AG114">
        <v>90.69</v>
      </c>
      <c r="AH114">
        <v>0.97399999999999998</v>
      </c>
      <c r="AI114">
        <v>7.51</v>
      </c>
      <c r="AJ114">
        <v>14.17</v>
      </c>
      <c r="AK114">
        <v>7.6</v>
      </c>
      <c r="AL114">
        <v>47.67</v>
      </c>
      <c r="AM114">
        <v>49.69</v>
      </c>
      <c r="AN114">
        <v>19.8</v>
      </c>
      <c r="AO114">
        <v>19.239999999999998</v>
      </c>
      <c r="AP114">
        <v>16.8</v>
      </c>
      <c r="AQ114">
        <v>54.1</v>
      </c>
    </row>
    <row r="115" spans="1:43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15.254597701149001</v>
      </c>
      <c r="H115">
        <v>55.47</v>
      </c>
      <c r="I115">
        <v>58.32</v>
      </c>
      <c r="J115">
        <v>48.75</v>
      </c>
      <c r="K115">
        <v>38.93</v>
      </c>
      <c r="L115">
        <v>42.99</v>
      </c>
      <c r="M115">
        <v>47.52</v>
      </c>
      <c r="N115">
        <v>26.58</v>
      </c>
      <c r="O115">
        <v>29.16</v>
      </c>
      <c r="P115">
        <v>47.69</v>
      </c>
      <c r="Q115">
        <v>2.31</v>
      </c>
      <c r="R115">
        <v>2.44</v>
      </c>
      <c r="S115">
        <v>48.57</v>
      </c>
      <c r="T115">
        <v>2.58</v>
      </c>
      <c r="U115">
        <v>2.6</v>
      </c>
      <c r="V115">
        <v>49.85</v>
      </c>
      <c r="W115">
        <v>23.19</v>
      </c>
      <c r="X115">
        <v>28.35</v>
      </c>
      <c r="Y115">
        <v>45</v>
      </c>
      <c r="Z115">
        <v>11.12</v>
      </c>
      <c r="AA115">
        <v>10.31</v>
      </c>
      <c r="AB115">
        <v>51.9</v>
      </c>
      <c r="AC115">
        <v>1.36</v>
      </c>
      <c r="AD115">
        <v>1.22</v>
      </c>
      <c r="AE115">
        <v>52.63</v>
      </c>
      <c r="AF115">
        <v>8.67</v>
      </c>
      <c r="AG115">
        <v>91.63</v>
      </c>
      <c r="AH115">
        <v>1.0029999999999999</v>
      </c>
      <c r="AI115">
        <v>3.8</v>
      </c>
      <c r="AJ115">
        <v>10.31</v>
      </c>
      <c r="AK115">
        <v>5.29</v>
      </c>
      <c r="AL115">
        <v>45.98</v>
      </c>
      <c r="AM115">
        <v>41.79</v>
      </c>
      <c r="AN115">
        <v>12.34</v>
      </c>
      <c r="AO115">
        <v>17.5</v>
      </c>
      <c r="AP115">
        <v>12.07</v>
      </c>
      <c r="AQ115">
        <v>50.56</v>
      </c>
    </row>
    <row r="116" spans="1:43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13.003174603174999</v>
      </c>
      <c r="H116">
        <v>57.13</v>
      </c>
      <c r="I116">
        <v>60.42</v>
      </c>
      <c r="J116">
        <v>48.6</v>
      </c>
      <c r="K116">
        <v>39.549999999999997</v>
      </c>
      <c r="L116">
        <v>40.21</v>
      </c>
      <c r="M116">
        <v>49.59</v>
      </c>
      <c r="N116">
        <v>28.78</v>
      </c>
      <c r="O116">
        <v>26.81</v>
      </c>
      <c r="P116">
        <v>51.78</v>
      </c>
      <c r="Q116">
        <v>1.98</v>
      </c>
      <c r="R116">
        <v>3.52</v>
      </c>
      <c r="S116">
        <v>36</v>
      </c>
      <c r="T116">
        <v>2.12</v>
      </c>
      <c r="U116">
        <v>2.62</v>
      </c>
      <c r="V116">
        <v>44.74</v>
      </c>
      <c r="W116">
        <v>24.83</v>
      </c>
      <c r="X116">
        <v>27.25</v>
      </c>
      <c r="Y116">
        <v>47.68</v>
      </c>
      <c r="Z116">
        <v>9.4499999999999993</v>
      </c>
      <c r="AA116">
        <v>12.3</v>
      </c>
      <c r="AB116">
        <v>43.43</v>
      </c>
      <c r="AC116">
        <v>1.1000000000000001</v>
      </c>
      <c r="AD116">
        <v>1.54</v>
      </c>
      <c r="AE116">
        <v>41.67</v>
      </c>
      <c r="AF116">
        <v>6.87</v>
      </c>
      <c r="AG116">
        <v>86.89</v>
      </c>
      <c r="AH116">
        <v>0.93799999999999994</v>
      </c>
      <c r="AI116">
        <v>5.27</v>
      </c>
      <c r="AJ116">
        <v>9.67</v>
      </c>
      <c r="AK116">
        <v>3.96</v>
      </c>
      <c r="AL116">
        <v>66.36</v>
      </c>
      <c r="AM116">
        <v>57.14</v>
      </c>
      <c r="AN116">
        <v>15.82</v>
      </c>
      <c r="AO116">
        <v>14.72</v>
      </c>
      <c r="AP116">
        <v>13.18</v>
      </c>
      <c r="AQ116">
        <v>54.55</v>
      </c>
    </row>
    <row r="117" spans="1:43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12.527916666667</v>
      </c>
      <c r="H117">
        <v>71.239999999999995</v>
      </c>
      <c r="I117">
        <v>50.17</v>
      </c>
      <c r="J117">
        <v>58.68</v>
      </c>
      <c r="K117">
        <v>51.25</v>
      </c>
      <c r="L117">
        <v>37.72</v>
      </c>
      <c r="M117">
        <v>57.6</v>
      </c>
      <c r="N117">
        <v>36.04</v>
      </c>
      <c r="O117">
        <v>26.82</v>
      </c>
      <c r="P117">
        <v>57.33</v>
      </c>
      <c r="Q117">
        <v>3.47</v>
      </c>
      <c r="R117">
        <v>2.63</v>
      </c>
      <c r="S117">
        <v>56.86</v>
      </c>
      <c r="T117">
        <v>3.15</v>
      </c>
      <c r="U117">
        <v>2.33</v>
      </c>
      <c r="V117">
        <v>57.44</v>
      </c>
      <c r="W117">
        <v>33.880000000000003</v>
      </c>
      <c r="X117">
        <v>25.38</v>
      </c>
      <c r="Y117">
        <v>57.17</v>
      </c>
      <c r="Z117">
        <v>14.73</v>
      </c>
      <c r="AA117">
        <v>11.02</v>
      </c>
      <c r="AB117">
        <v>57.21</v>
      </c>
      <c r="AC117">
        <v>2.16</v>
      </c>
      <c r="AD117">
        <v>1.56</v>
      </c>
      <c r="AE117">
        <v>58.06</v>
      </c>
      <c r="AF117">
        <v>9.6300000000000008</v>
      </c>
      <c r="AG117">
        <v>90.18</v>
      </c>
      <c r="AH117">
        <v>0.998</v>
      </c>
      <c r="AI117">
        <v>10.9</v>
      </c>
      <c r="AJ117">
        <v>7.66</v>
      </c>
      <c r="AK117">
        <v>6.82</v>
      </c>
      <c r="AL117">
        <v>44.06</v>
      </c>
      <c r="AM117">
        <v>61.49</v>
      </c>
      <c r="AN117">
        <v>20.350000000000001</v>
      </c>
      <c r="AO117">
        <v>14.85</v>
      </c>
      <c r="AP117">
        <v>13.89</v>
      </c>
      <c r="AQ117">
        <v>59.44</v>
      </c>
    </row>
    <row r="118" spans="1:43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10.93950617284</v>
      </c>
      <c r="H118">
        <v>45.71</v>
      </c>
      <c r="I118">
        <v>75.16</v>
      </c>
      <c r="J118">
        <v>37.82</v>
      </c>
      <c r="K118">
        <v>34.130000000000003</v>
      </c>
      <c r="L118">
        <v>55.25</v>
      </c>
      <c r="M118">
        <v>38.18</v>
      </c>
      <c r="N118">
        <v>24.38</v>
      </c>
      <c r="O118">
        <v>37.58</v>
      </c>
      <c r="P118">
        <v>39.340000000000003</v>
      </c>
      <c r="Q118">
        <v>2.23</v>
      </c>
      <c r="R118">
        <v>2.84</v>
      </c>
      <c r="S118">
        <v>44</v>
      </c>
      <c r="T118">
        <v>2.25</v>
      </c>
      <c r="U118">
        <v>3.67</v>
      </c>
      <c r="V118">
        <v>37.96</v>
      </c>
      <c r="W118">
        <v>21.53</v>
      </c>
      <c r="X118">
        <v>39</v>
      </c>
      <c r="Y118">
        <v>35.57</v>
      </c>
      <c r="Z118">
        <v>10.77</v>
      </c>
      <c r="AA118">
        <v>15.84</v>
      </c>
      <c r="AB118">
        <v>40.46</v>
      </c>
      <c r="AC118">
        <v>1.42</v>
      </c>
      <c r="AD118">
        <v>1.42</v>
      </c>
      <c r="AE118">
        <v>50</v>
      </c>
      <c r="AF118">
        <v>9.17</v>
      </c>
      <c r="AG118">
        <v>92.43</v>
      </c>
      <c r="AH118">
        <v>1.016</v>
      </c>
      <c r="AI118">
        <v>7.11</v>
      </c>
      <c r="AJ118">
        <v>9.75</v>
      </c>
      <c r="AK118">
        <v>8.73</v>
      </c>
      <c r="AL118">
        <v>60.74</v>
      </c>
      <c r="AM118">
        <v>44.87</v>
      </c>
      <c r="AN118">
        <v>15.24</v>
      </c>
      <c r="AO118">
        <v>15.64</v>
      </c>
      <c r="AP118">
        <v>20.309999999999999</v>
      </c>
      <c r="AQ118">
        <v>42.86</v>
      </c>
    </row>
    <row r="119" spans="1:43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11.972807017544</v>
      </c>
      <c r="H119">
        <v>59.61</v>
      </c>
      <c r="I119">
        <v>54.6</v>
      </c>
      <c r="J119">
        <v>52.19</v>
      </c>
      <c r="K119">
        <v>42.2</v>
      </c>
      <c r="L119">
        <v>35.869999999999997</v>
      </c>
      <c r="M119">
        <v>54.05</v>
      </c>
      <c r="N119">
        <v>31.12</v>
      </c>
      <c r="O119">
        <v>25.32</v>
      </c>
      <c r="P119">
        <v>55.14</v>
      </c>
      <c r="Q119">
        <v>1.85</v>
      </c>
      <c r="R119">
        <v>2.64</v>
      </c>
      <c r="S119">
        <v>41.18</v>
      </c>
      <c r="T119">
        <v>2.2200000000000002</v>
      </c>
      <c r="U119">
        <v>2.0699999999999998</v>
      </c>
      <c r="V119">
        <v>51.72</v>
      </c>
      <c r="W119">
        <v>23.74</v>
      </c>
      <c r="X119">
        <v>24.27</v>
      </c>
      <c r="Y119">
        <v>49.45</v>
      </c>
      <c r="Z119">
        <v>9.23</v>
      </c>
      <c r="AA119">
        <v>8.9700000000000006</v>
      </c>
      <c r="AB119">
        <v>50.72</v>
      </c>
      <c r="AC119">
        <v>1.06</v>
      </c>
      <c r="AD119">
        <v>1.58</v>
      </c>
      <c r="AE119">
        <v>40</v>
      </c>
      <c r="AF119">
        <v>5.93</v>
      </c>
      <c r="AG119">
        <v>89.58</v>
      </c>
      <c r="AH119">
        <v>0.95499999999999996</v>
      </c>
      <c r="AI119">
        <v>7.39</v>
      </c>
      <c r="AJ119">
        <v>11.87</v>
      </c>
      <c r="AK119">
        <v>8.9700000000000006</v>
      </c>
      <c r="AL119">
        <v>58.29</v>
      </c>
      <c r="AM119">
        <v>45.16</v>
      </c>
      <c r="AN119">
        <v>18.2</v>
      </c>
      <c r="AO119">
        <v>17.940000000000001</v>
      </c>
      <c r="AP119">
        <v>11.61</v>
      </c>
      <c r="AQ119">
        <v>61.06</v>
      </c>
    </row>
    <row r="120" spans="1:43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15.137209302325999</v>
      </c>
      <c r="H120">
        <v>62.04</v>
      </c>
      <c r="I120">
        <v>54.02</v>
      </c>
      <c r="J120">
        <v>53.46</v>
      </c>
      <c r="K120">
        <v>43.32</v>
      </c>
      <c r="L120">
        <v>39.450000000000003</v>
      </c>
      <c r="M120">
        <v>52.34</v>
      </c>
      <c r="N120">
        <v>30.33</v>
      </c>
      <c r="O120">
        <v>27.38</v>
      </c>
      <c r="P120">
        <v>52.56</v>
      </c>
      <c r="Q120">
        <v>2.95</v>
      </c>
      <c r="R120">
        <v>2.77</v>
      </c>
      <c r="S120">
        <v>51.61</v>
      </c>
      <c r="T120">
        <v>2.56</v>
      </c>
      <c r="U120">
        <v>2.36</v>
      </c>
      <c r="V120">
        <v>52.01</v>
      </c>
      <c r="W120">
        <v>29.22</v>
      </c>
      <c r="X120">
        <v>24.43</v>
      </c>
      <c r="Y120">
        <v>54.47</v>
      </c>
      <c r="Z120">
        <v>12.44</v>
      </c>
      <c r="AA120">
        <v>10.32</v>
      </c>
      <c r="AB120">
        <v>54.66</v>
      </c>
      <c r="AC120">
        <v>1.84</v>
      </c>
      <c r="AD120">
        <v>1.66</v>
      </c>
      <c r="AE120">
        <v>52.63</v>
      </c>
      <c r="AF120">
        <v>9.73</v>
      </c>
      <c r="AG120">
        <v>89.9</v>
      </c>
      <c r="AH120">
        <v>0.996</v>
      </c>
      <c r="AI120">
        <v>5.44</v>
      </c>
      <c r="AJ120">
        <v>14.84</v>
      </c>
      <c r="AK120">
        <v>9.86</v>
      </c>
      <c r="AL120">
        <v>47.01</v>
      </c>
      <c r="AM120">
        <v>35.54</v>
      </c>
      <c r="AN120">
        <v>14.01</v>
      </c>
      <c r="AO120">
        <v>20.83</v>
      </c>
      <c r="AP120">
        <v>20.28</v>
      </c>
      <c r="AQ120">
        <v>40.86</v>
      </c>
    </row>
    <row r="121" spans="1:43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19.484782608696001</v>
      </c>
      <c r="H121">
        <v>64.400000000000006</v>
      </c>
      <c r="I121">
        <v>57.1</v>
      </c>
      <c r="J121">
        <v>53</v>
      </c>
      <c r="K121">
        <v>48.13</v>
      </c>
      <c r="L121">
        <v>41.37</v>
      </c>
      <c r="M121">
        <v>53.78</v>
      </c>
      <c r="N121">
        <v>33.340000000000003</v>
      </c>
      <c r="O121">
        <v>28.45</v>
      </c>
      <c r="P121">
        <v>53.95</v>
      </c>
      <c r="Q121">
        <v>3.01</v>
      </c>
      <c r="R121">
        <v>1.47</v>
      </c>
      <c r="S121">
        <v>67.16</v>
      </c>
      <c r="T121">
        <v>2.88</v>
      </c>
      <c r="U121">
        <v>2.5099999999999998</v>
      </c>
      <c r="V121">
        <v>53.45</v>
      </c>
      <c r="W121">
        <v>30.39</v>
      </c>
      <c r="X121">
        <v>24.37</v>
      </c>
      <c r="Y121">
        <v>55.5</v>
      </c>
      <c r="Z121">
        <v>11.65</v>
      </c>
      <c r="AA121">
        <v>10.91</v>
      </c>
      <c r="AB121">
        <v>51.63</v>
      </c>
      <c r="AC121">
        <v>1.81</v>
      </c>
      <c r="AD121">
        <v>1</v>
      </c>
      <c r="AE121">
        <v>64.290000000000006</v>
      </c>
      <c r="AF121">
        <v>9.0399999999999991</v>
      </c>
      <c r="AG121">
        <v>94.82</v>
      </c>
      <c r="AH121">
        <v>1.0389999999999999</v>
      </c>
      <c r="AI121">
        <v>10.44</v>
      </c>
      <c r="AJ121">
        <v>11.18</v>
      </c>
      <c r="AK121">
        <v>6.83</v>
      </c>
      <c r="AL121">
        <v>43.24</v>
      </c>
      <c r="AM121">
        <v>60.47</v>
      </c>
      <c r="AN121">
        <v>24.23</v>
      </c>
      <c r="AO121">
        <v>17.87</v>
      </c>
      <c r="AP121">
        <v>15.87</v>
      </c>
      <c r="AQ121">
        <v>60.43</v>
      </c>
    </row>
    <row r="122" spans="1:43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15.883739837398</v>
      </c>
      <c r="H122">
        <v>54.91</v>
      </c>
      <c r="I122">
        <v>61.64</v>
      </c>
      <c r="J122">
        <v>47.11</v>
      </c>
      <c r="K122">
        <v>39.89</v>
      </c>
      <c r="L122">
        <v>43.39</v>
      </c>
      <c r="M122">
        <v>47.9</v>
      </c>
      <c r="N122">
        <v>26.07</v>
      </c>
      <c r="O122">
        <v>29.21</v>
      </c>
      <c r="P122">
        <v>47.17</v>
      </c>
      <c r="Q122">
        <v>2.12</v>
      </c>
      <c r="R122">
        <v>2.21</v>
      </c>
      <c r="S122">
        <v>48.94</v>
      </c>
      <c r="T122">
        <v>2.5499999999999998</v>
      </c>
      <c r="U122">
        <v>2.94</v>
      </c>
      <c r="V122">
        <v>46.44</v>
      </c>
      <c r="W122">
        <v>25.34</v>
      </c>
      <c r="X122">
        <v>28.56</v>
      </c>
      <c r="Y122">
        <v>47.01</v>
      </c>
      <c r="Z122">
        <v>10.78</v>
      </c>
      <c r="AA122">
        <v>11.98</v>
      </c>
      <c r="AB122">
        <v>47.37</v>
      </c>
      <c r="AC122">
        <v>1.38</v>
      </c>
      <c r="AD122">
        <v>0.92</v>
      </c>
      <c r="AE122">
        <v>60</v>
      </c>
      <c r="AF122">
        <v>8.1300000000000008</v>
      </c>
      <c r="AG122">
        <v>92.43</v>
      </c>
      <c r="AH122">
        <v>1.006</v>
      </c>
      <c r="AI122">
        <v>8.2899999999999991</v>
      </c>
      <c r="AJ122">
        <v>13.82</v>
      </c>
      <c r="AK122">
        <v>8.84</v>
      </c>
      <c r="AL122">
        <v>39.53</v>
      </c>
      <c r="AM122">
        <v>48.39</v>
      </c>
      <c r="AN122">
        <v>20.64</v>
      </c>
      <c r="AO122">
        <v>20.45</v>
      </c>
      <c r="AP122">
        <v>18.7</v>
      </c>
      <c r="AQ122">
        <v>52.46</v>
      </c>
    </row>
    <row r="123" spans="1:43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17.88</v>
      </c>
      <c r="H123">
        <v>58.81</v>
      </c>
      <c r="I123">
        <v>65.02</v>
      </c>
      <c r="J123">
        <v>47.49</v>
      </c>
      <c r="K123">
        <v>43.54</v>
      </c>
      <c r="L123">
        <v>49.16</v>
      </c>
      <c r="M123">
        <v>46.97</v>
      </c>
      <c r="N123">
        <v>31.8</v>
      </c>
      <c r="O123">
        <v>35.32</v>
      </c>
      <c r="P123">
        <v>47.38</v>
      </c>
      <c r="Q123">
        <v>2.52</v>
      </c>
      <c r="R123">
        <v>3.1</v>
      </c>
      <c r="S123">
        <v>44.78</v>
      </c>
      <c r="T123">
        <v>2.61</v>
      </c>
      <c r="U123">
        <v>2.91</v>
      </c>
      <c r="V123">
        <v>47.33</v>
      </c>
      <c r="W123">
        <v>28.86</v>
      </c>
      <c r="X123">
        <v>29.61</v>
      </c>
      <c r="Y123">
        <v>49.35</v>
      </c>
      <c r="Z123">
        <v>11.91</v>
      </c>
      <c r="AA123">
        <v>12.84</v>
      </c>
      <c r="AB123">
        <v>48.14</v>
      </c>
      <c r="AC123">
        <v>1.59</v>
      </c>
      <c r="AD123">
        <v>1.85</v>
      </c>
      <c r="AE123">
        <v>46.34</v>
      </c>
      <c r="AF123">
        <v>7.92</v>
      </c>
      <c r="AG123">
        <v>91.21</v>
      </c>
      <c r="AH123">
        <v>0.99099999999999999</v>
      </c>
      <c r="AI123">
        <v>6.71</v>
      </c>
      <c r="AJ123">
        <v>9.9</v>
      </c>
      <c r="AK123">
        <v>7.89</v>
      </c>
      <c r="AL123">
        <v>49.33</v>
      </c>
      <c r="AM123">
        <v>45.98</v>
      </c>
      <c r="AN123">
        <v>19.55</v>
      </c>
      <c r="AO123">
        <v>15.77</v>
      </c>
      <c r="AP123">
        <v>20.72</v>
      </c>
      <c r="AQ123">
        <v>48.54</v>
      </c>
    </row>
    <row r="124" spans="1:43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13.659090909091001</v>
      </c>
      <c r="H124">
        <v>48.85</v>
      </c>
      <c r="I124">
        <v>57.9</v>
      </c>
      <c r="J124">
        <v>45.76</v>
      </c>
      <c r="K124">
        <v>34.61</v>
      </c>
      <c r="L124">
        <v>43.39</v>
      </c>
      <c r="M124">
        <v>44.37</v>
      </c>
      <c r="N124">
        <v>23.69</v>
      </c>
      <c r="O124">
        <v>29.68</v>
      </c>
      <c r="P124">
        <v>44.39</v>
      </c>
      <c r="Q124">
        <v>3.46</v>
      </c>
      <c r="R124">
        <v>2.66</v>
      </c>
      <c r="S124">
        <v>56.52</v>
      </c>
      <c r="T124">
        <v>2.15</v>
      </c>
      <c r="U124">
        <v>2.57</v>
      </c>
      <c r="V124">
        <v>45.49</v>
      </c>
      <c r="W124">
        <v>22.76</v>
      </c>
      <c r="X124">
        <v>27.15</v>
      </c>
      <c r="Y124">
        <v>45.6</v>
      </c>
      <c r="Z124">
        <v>8.25</v>
      </c>
      <c r="AA124">
        <v>10.78</v>
      </c>
      <c r="AB124">
        <v>43.36</v>
      </c>
      <c r="AC124">
        <v>1.6</v>
      </c>
      <c r="AD124">
        <v>1.73</v>
      </c>
      <c r="AE124">
        <v>48</v>
      </c>
      <c r="AF124">
        <v>14.61</v>
      </c>
      <c r="AG124">
        <v>91.03</v>
      </c>
      <c r="AH124">
        <v>1.056</v>
      </c>
      <c r="AI124">
        <v>8.65</v>
      </c>
      <c r="AJ124">
        <v>13.18</v>
      </c>
      <c r="AK124">
        <v>7.19</v>
      </c>
      <c r="AL124">
        <v>47.39</v>
      </c>
      <c r="AM124">
        <v>54.62</v>
      </c>
      <c r="AN124">
        <v>17.84</v>
      </c>
      <c r="AO124">
        <v>19.7</v>
      </c>
      <c r="AP124">
        <v>16.91</v>
      </c>
      <c r="AQ124">
        <v>51.34</v>
      </c>
    </row>
    <row r="125" spans="1:43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13.209401709402</v>
      </c>
      <c r="H125">
        <v>58.47</v>
      </c>
      <c r="I125">
        <v>53.34</v>
      </c>
      <c r="J125">
        <v>52.29</v>
      </c>
      <c r="K125">
        <v>40.299999999999997</v>
      </c>
      <c r="L125">
        <v>36.799999999999997</v>
      </c>
      <c r="M125">
        <v>52.27</v>
      </c>
      <c r="N125">
        <v>26.21</v>
      </c>
      <c r="O125">
        <v>24.92</v>
      </c>
      <c r="P125">
        <v>51.25</v>
      </c>
      <c r="Q125">
        <v>1.86</v>
      </c>
      <c r="R125">
        <v>2.33</v>
      </c>
      <c r="S125">
        <v>44.44</v>
      </c>
      <c r="T125">
        <v>2.17</v>
      </c>
      <c r="U125">
        <v>2.2000000000000002</v>
      </c>
      <c r="V125">
        <v>49.64</v>
      </c>
      <c r="W125">
        <v>26.67</v>
      </c>
      <c r="X125">
        <v>23.29</v>
      </c>
      <c r="Y125">
        <v>53.38</v>
      </c>
      <c r="Z125">
        <v>8.74</v>
      </c>
      <c r="AA125">
        <v>9.08</v>
      </c>
      <c r="AB125">
        <v>49.02</v>
      </c>
      <c r="AC125">
        <v>1.1599999999999999</v>
      </c>
      <c r="AD125">
        <v>1.63</v>
      </c>
      <c r="AE125">
        <v>41.67</v>
      </c>
      <c r="AF125">
        <v>7.11</v>
      </c>
      <c r="AG125">
        <v>90.65</v>
      </c>
      <c r="AH125">
        <v>0.97799999999999998</v>
      </c>
      <c r="AI125">
        <v>6.87</v>
      </c>
      <c r="AJ125">
        <v>11.76</v>
      </c>
      <c r="AK125">
        <v>7.8</v>
      </c>
      <c r="AL125">
        <v>56.95</v>
      </c>
      <c r="AM125">
        <v>46.83</v>
      </c>
      <c r="AN125">
        <v>17.59</v>
      </c>
      <c r="AO125">
        <v>17.940000000000001</v>
      </c>
      <c r="AP125">
        <v>15.37</v>
      </c>
      <c r="AQ125">
        <v>53.36</v>
      </c>
    </row>
    <row r="126" spans="1:43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16.271717171717</v>
      </c>
      <c r="H126">
        <v>50.73</v>
      </c>
      <c r="I126">
        <v>57.66</v>
      </c>
      <c r="J126">
        <v>46.8</v>
      </c>
      <c r="K126">
        <v>36.65</v>
      </c>
      <c r="L126">
        <v>41.01</v>
      </c>
      <c r="M126">
        <v>47.19</v>
      </c>
      <c r="N126">
        <v>22.12</v>
      </c>
      <c r="O126">
        <v>29.39</v>
      </c>
      <c r="P126">
        <v>42.95</v>
      </c>
      <c r="Q126">
        <v>2.0099999999999998</v>
      </c>
      <c r="R126">
        <v>1.9</v>
      </c>
      <c r="S126">
        <v>51.43</v>
      </c>
      <c r="T126">
        <v>2.5099999999999998</v>
      </c>
      <c r="U126">
        <v>2.27</v>
      </c>
      <c r="V126">
        <v>52.52</v>
      </c>
      <c r="W126">
        <v>25.7</v>
      </c>
      <c r="X126">
        <v>26.93</v>
      </c>
      <c r="Y126">
        <v>48.83</v>
      </c>
      <c r="Z126">
        <v>10.84</v>
      </c>
      <c r="AA126">
        <v>9.83</v>
      </c>
      <c r="AB126">
        <v>52.43</v>
      </c>
      <c r="AC126">
        <v>1.1200000000000001</v>
      </c>
      <c r="AD126">
        <v>0.89</v>
      </c>
      <c r="AE126">
        <v>55.56</v>
      </c>
      <c r="AF126">
        <v>9.09</v>
      </c>
      <c r="AG126">
        <v>93.54</v>
      </c>
      <c r="AH126">
        <v>1.026</v>
      </c>
      <c r="AI126">
        <v>8.16</v>
      </c>
      <c r="AJ126">
        <v>10.28</v>
      </c>
      <c r="AK126">
        <v>8.0500000000000007</v>
      </c>
      <c r="AL126">
        <v>45.81</v>
      </c>
      <c r="AM126">
        <v>50.34</v>
      </c>
      <c r="AN126">
        <v>17.21</v>
      </c>
      <c r="AO126">
        <v>16.43</v>
      </c>
      <c r="AP126">
        <v>17.88</v>
      </c>
      <c r="AQ126">
        <v>49.04</v>
      </c>
    </row>
    <row r="127" spans="1:43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18.545185185185002</v>
      </c>
      <c r="H127">
        <v>57.16</v>
      </c>
      <c r="I127">
        <v>62.77</v>
      </c>
      <c r="J127">
        <v>47.66</v>
      </c>
      <c r="K127">
        <v>39.61</v>
      </c>
      <c r="L127">
        <v>42.99</v>
      </c>
      <c r="M127">
        <v>47.95</v>
      </c>
      <c r="N127">
        <v>28.11</v>
      </c>
      <c r="O127">
        <v>29.19</v>
      </c>
      <c r="P127">
        <v>49.06</v>
      </c>
      <c r="Q127">
        <v>2.59</v>
      </c>
      <c r="R127">
        <v>2.52</v>
      </c>
      <c r="S127">
        <v>50.7</v>
      </c>
      <c r="T127">
        <v>2.41</v>
      </c>
      <c r="U127">
        <v>2.56</v>
      </c>
      <c r="V127">
        <v>48.52</v>
      </c>
      <c r="W127">
        <v>27.82</v>
      </c>
      <c r="X127">
        <v>27.46</v>
      </c>
      <c r="Y127">
        <v>50.33</v>
      </c>
      <c r="Z127">
        <v>11.14</v>
      </c>
      <c r="AA127">
        <v>11.07</v>
      </c>
      <c r="AB127">
        <v>50.16</v>
      </c>
      <c r="AC127">
        <v>1.44</v>
      </c>
      <c r="AD127">
        <v>1.51</v>
      </c>
      <c r="AE127">
        <v>48.78</v>
      </c>
      <c r="AF127">
        <v>9.2100000000000009</v>
      </c>
      <c r="AG127">
        <v>91.38</v>
      </c>
      <c r="AH127">
        <v>1.006</v>
      </c>
      <c r="AI127">
        <v>6.9</v>
      </c>
      <c r="AJ127">
        <v>15.96</v>
      </c>
      <c r="AK127">
        <v>6.69</v>
      </c>
      <c r="AL127">
        <v>39.4</v>
      </c>
      <c r="AM127">
        <v>50.79</v>
      </c>
      <c r="AN127">
        <v>17.11</v>
      </c>
      <c r="AO127">
        <v>22.14</v>
      </c>
      <c r="AP127">
        <v>17.260000000000002</v>
      </c>
      <c r="AQ127">
        <v>49.79</v>
      </c>
    </row>
    <row r="128" spans="1:43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15.022727272727</v>
      </c>
      <c r="H128">
        <v>59.73</v>
      </c>
      <c r="I128">
        <v>57.91</v>
      </c>
      <c r="J128">
        <v>50.77</v>
      </c>
      <c r="K128">
        <v>41.75</v>
      </c>
      <c r="L128">
        <v>39.03</v>
      </c>
      <c r="M128">
        <v>51.69</v>
      </c>
      <c r="N128">
        <v>29.95</v>
      </c>
      <c r="O128">
        <v>24.15</v>
      </c>
      <c r="P128">
        <v>55.37</v>
      </c>
      <c r="Q128">
        <v>3.09</v>
      </c>
      <c r="R128">
        <v>1.45</v>
      </c>
      <c r="S128">
        <v>68</v>
      </c>
      <c r="T128">
        <v>2.4500000000000002</v>
      </c>
      <c r="U128">
        <v>2.27</v>
      </c>
      <c r="V128">
        <v>51.95</v>
      </c>
      <c r="W128">
        <v>27.78</v>
      </c>
      <c r="X128">
        <v>25.96</v>
      </c>
      <c r="Y128">
        <v>51.69</v>
      </c>
      <c r="Z128">
        <v>11.07</v>
      </c>
      <c r="AA128">
        <v>10.17</v>
      </c>
      <c r="AB128">
        <v>52.14</v>
      </c>
      <c r="AC128">
        <v>1.82</v>
      </c>
      <c r="AD128">
        <v>0.91</v>
      </c>
      <c r="AE128">
        <v>66.67</v>
      </c>
      <c r="AF128">
        <v>10.3</v>
      </c>
      <c r="AG128">
        <v>93.98</v>
      </c>
      <c r="AH128">
        <v>1.0429999999999999</v>
      </c>
      <c r="AI128">
        <v>8.35</v>
      </c>
      <c r="AJ128">
        <v>14.16</v>
      </c>
      <c r="AK128">
        <v>8.9</v>
      </c>
      <c r="AL128">
        <v>44.66</v>
      </c>
      <c r="AM128">
        <v>48.42</v>
      </c>
      <c r="AN128">
        <v>15.79</v>
      </c>
      <c r="AO128">
        <v>20.329999999999998</v>
      </c>
      <c r="AP128">
        <v>16.88</v>
      </c>
      <c r="AQ128">
        <v>48.33</v>
      </c>
    </row>
    <row r="129" spans="1:43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17.495075757576</v>
      </c>
      <c r="H129">
        <v>53.55</v>
      </c>
      <c r="I129">
        <v>63.76</v>
      </c>
      <c r="J129">
        <v>45.65</v>
      </c>
      <c r="K129">
        <v>38.19</v>
      </c>
      <c r="L129">
        <v>44.19</v>
      </c>
      <c r="M129">
        <v>46.36</v>
      </c>
      <c r="N129">
        <v>25.96</v>
      </c>
      <c r="O129">
        <v>30.4</v>
      </c>
      <c r="P129">
        <v>46.06</v>
      </c>
      <c r="Q129">
        <v>2.2599999999999998</v>
      </c>
      <c r="R129">
        <v>2.81</v>
      </c>
      <c r="S129">
        <v>44.62</v>
      </c>
      <c r="T129">
        <v>2.4500000000000002</v>
      </c>
      <c r="U129">
        <v>2.77</v>
      </c>
      <c r="V129">
        <v>46.91</v>
      </c>
      <c r="W129">
        <v>24.32</v>
      </c>
      <c r="X129">
        <v>30.71</v>
      </c>
      <c r="Y129">
        <v>44.19</v>
      </c>
      <c r="Z129">
        <v>10.29</v>
      </c>
      <c r="AA129">
        <v>11.93</v>
      </c>
      <c r="AB129">
        <v>46.32</v>
      </c>
      <c r="AC129">
        <v>1.64</v>
      </c>
      <c r="AD129">
        <v>1.33</v>
      </c>
      <c r="AE129">
        <v>55.26</v>
      </c>
      <c r="AF129">
        <v>8.7100000000000009</v>
      </c>
      <c r="AG129">
        <v>90.77</v>
      </c>
      <c r="AH129">
        <v>0.995</v>
      </c>
      <c r="AI129">
        <v>4.91</v>
      </c>
      <c r="AJ129">
        <v>12.24</v>
      </c>
      <c r="AK129">
        <v>7.4</v>
      </c>
      <c r="AL129">
        <v>40.69</v>
      </c>
      <c r="AM129">
        <v>39.869999999999997</v>
      </c>
      <c r="AN129">
        <v>13.95</v>
      </c>
      <c r="AO129">
        <v>19.72</v>
      </c>
      <c r="AP129">
        <v>20.420000000000002</v>
      </c>
      <c r="AQ129">
        <v>40.590000000000003</v>
      </c>
    </row>
    <row r="130" spans="1:43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15.241666666666999</v>
      </c>
      <c r="H130">
        <v>52.12</v>
      </c>
      <c r="I130">
        <v>54.86</v>
      </c>
      <c r="J130">
        <v>48.72</v>
      </c>
      <c r="K130">
        <v>38.25</v>
      </c>
      <c r="L130">
        <v>39.79</v>
      </c>
      <c r="M130">
        <v>49.01</v>
      </c>
      <c r="N130">
        <v>25.59</v>
      </c>
      <c r="O130">
        <v>28.07</v>
      </c>
      <c r="P130">
        <v>47.69</v>
      </c>
      <c r="Q130">
        <v>2.91</v>
      </c>
      <c r="R130">
        <v>2.91</v>
      </c>
      <c r="S130">
        <v>50</v>
      </c>
      <c r="T130">
        <v>2.34</v>
      </c>
      <c r="U130">
        <v>2.2799999999999998</v>
      </c>
      <c r="V130">
        <v>50.61</v>
      </c>
      <c r="W130">
        <v>24.05</v>
      </c>
      <c r="X130">
        <v>24.82</v>
      </c>
      <c r="Y130">
        <v>49.21</v>
      </c>
      <c r="Z130">
        <v>9.58</v>
      </c>
      <c r="AA130">
        <v>10.7</v>
      </c>
      <c r="AB130">
        <v>47.26</v>
      </c>
      <c r="AC130">
        <v>2.0499999999999998</v>
      </c>
      <c r="AD130">
        <v>1.97</v>
      </c>
      <c r="AE130">
        <v>51.06</v>
      </c>
      <c r="AF130">
        <v>11.37</v>
      </c>
      <c r="AG130">
        <v>89.63</v>
      </c>
      <c r="AH130">
        <v>1.01</v>
      </c>
      <c r="AI130">
        <v>5.48</v>
      </c>
      <c r="AJ130">
        <v>15.83</v>
      </c>
      <c r="AK130">
        <v>8.4700000000000006</v>
      </c>
      <c r="AL130">
        <v>51.52</v>
      </c>
      <c r="AM130">
        <v>39.26</v>
      </c>
      <c r="AN130">
        <v>14.55</v>
      </c>
      <c r="AO130">
        <v>21.74</v>
      </c>
      <c r="AP130">
        <v>16.690000000000001</v>
      </c>
      <c r="AQ130">
        <v>46.58</v>
      </c>
    </row>
    <row r="131" spans="1:43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16.610852713178001</v>
      </c>
      <c r="H131">
        <v>56.2</v>
      </c>
      <c r="I131">
        <v>67.790000000000006</v>
      </c>
      <c r="J131">
        <v>45.33</v>
      </c>
      <c r="K131">
        <v>39.4</v>
      </c>
      <c r="L131">
        <v>48.64</v>
      </c>
      <c r="M131">
        <v>44.75</v>
      </c>
      <c r="N131">
        <v>28.48</v>
      </c>
      <c r="O131">
        <v>33.770000000000003</v>
      </c>
      <c r="P131">
        <v>45.75</v>
      </c>
      <c r="Q131">
        <v>1.68</v>
      </c>
      <c r="R131">
        <v>3.36</v>
      </c>
      <c r="S131">
        <v>33.33</v>
      </c>
      <c r="T131">
        <v>2.33</v>
      </c>
      <c r="U131">
        <v>3.16</v>
      </c>
      <c r="V131">
        <v>42.4</v>
      </c>
      <c r="W131">
        <v>26.04</v>
      </c>
      <c r="X131">
        <v>33.85</v>
      </c>
      <c r="Y131">
        <v>43.48</v>
      </c>
      <c r="Z131">
        <v>10.58</v>
      </c>
      <c r="AA131">
        <v>15.04</v>
      </c>
      <c r="AB131">
        <v>41.31</v>
      </c>
      <c r="AC131">
        <v>1.01</v>
      </c>
      <c r="AD131">
        <v>2.1</v>
      </c>
      <c r="AE131">
        <v>32.43</v>
      </c>
      <c r="AF131">
        <v>5.9</v>
      </c>
      <c r="AG131">
        <v>90.05</v>
      </c>
      <c r="AH131">
        <v>0.95899999999999996</v>
      </c>
      <c r="AI131">
        <v>7.98</v>
      </c>
      <c r="AJ131">
        <v>9.58</v>
      </c>
      <c r="AK131">
        <v>5.21</v>
      </c>
      <c r="AL131">
        <v>47.21</v>
      </c>
      <c r="AM131">
        <v>60.51</v>
      </c>
      <c r="AN131">
        <v>22.76</v>
      </c>
      <c r="AO131">
        <v>13.86</v>
      </c>
      <c r="AP131">
        <v>12.43</v>
      </c>
      <c r="AQ131">
        <v>64.680000000000007</v>
      </c>
    </row>
    <row r="132" spans="1:43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13.683333333333</v>
      </c>
      <c r="H132">
        <v>57</v>
      </c>
      <c r="I132">
        <v>60.62</v>
      </c>
      <c r="J132">
        <v>48.46</v>
      </c>
      <c r="K132">
        <v>39.03</v>
      </c>
      <c r="L132">
        <v>42.42</v>
      </c>
      <c r="M132">
        <v>47.91</v>
      </c>
      <c r="N132">
        <v>26.2</v>
      </c>
      <c r="O132">
        <v>27.52</v>
      </c>
      <c r="P132">
        <v>48.78</v>
      </c>
      <c r="Q132">
        <v>2.19</v>
      </c>
      <c r="R132">
        <v>2.52</v>
      </c>
      <c r="S132">
        <v>46.51</v>
      </c>
      <c r="T132">
        <v>2.34</v>
      </c>
      <c r="U132">
        <v>2.42</v>
      </c>
      <c r="V132">
        <v>49.21</v>
      </c>
      <c r="W132">
        <v>26.75</v>
      </c>
      <c r="X132">
        <v>24.99</v>
      </c>
      <c r="Y132">
        <v>51.69</v>
      </c>
      <c r="Z132">
        <v>11.18</v>
      </c>
      <c r="AA132">
        <v>9.76</v>
      </c>
      <c r="AB132">
        <v>53.4</v>
      </c>
      <c r="AC132">
        <v>1.53</v>
      </c>
      <c r="AD132">
        <v>1.21</v>
      </c>
      <c r="AE132">
        <v>56</v>
      </c>
      <c r="AF132">
        <v>8.3699999999999992</v>
      </c>
      <c r="AG132">
        <v>90.84</v>
      </c>
      <c r="AH132">
        <v>0.99199999999999999</v>
      </c>
      <c r="AI132">
        <v>8.99</v>
      </c>
      <c r="AJ132">
        <v>11.95</v>
      </c>
      <c r="AK132">
        <v>5.81</v>
      </c>
      <c r="AL132">
        <v>50.65</v>
      </c>
      <c r="AM132">
        <v>60.74</v>
      </c>
      <c r="AN132">
        <v>18.309999999999999</v>
      </c>
      <c r="AO132">
        <v>16.329999999999998</v>
      </c>
      <c r="AP132">
        <v>14.69</v>
      </c>
      <c r="AQ132">
        <v>55.48</v>
      </c>
    </row>
    <row r="133" spans="1:43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19.022348484847999</v>
      </c>
      <c r="H133">
        <v>69.540000000000006</v>
      </c>
      <c r="I133">
        <v>61.22</v>
      </c>
      <c r="J133">
        <v>53.18</v>
      </c>
      <c r="K133">
        <v>50.75</v>
      </c>
      <c r="L133">
        <v>44.66</v>
      </c>
      <c r="M133">
        <v>53.19</v>
      </c>
      <c r="N133">
        <v>35.700000000000003</v>
      </c>
      <c r="O133">
        <v>29.96</v>
      </c>
      <c r="P133">
        <v>54.37</v>
      </c>
      <c r="Q133">
        <v>3.3</v>
      </c>
      <c r="R133">
        <v>2.58</v>
      </c>
      <c r="S133">
        <v>56.1</v>
      </c>
      <c r="T133">
        <v>3.19</v>
      </c>
      <c r="U133">
        <v>2.67</v>
      </c>
      <c r="V133">
        <v>54.39</v>
      </c>
      <c r="W133">
        <v>32.83</v>
      </c>
      <c r="X133">
        <v>29.53</v>
      </c>
      <c r="Y133">
        <v>52.64</v>
      </c>
      <c r="Z133">
        <v>12.98</v>
      </c>
      <c r="AA133">
        <v>11.61</v>
      </c>
      <c r="AB133">
        <v>52.77</v>
      </c>
      <c r="AC133">
        <v>1.58</v>
      </c>
      <c r="AD133">
        <v>2.08</v>
      </c>
      <c r="AE133">
        <v>43.14</v>
      </c>
      <c r="AF133">
        <v>9.24</v>
      </c>
      <c r="AG133">
        <v>91.39</v>
      </c>
      <c r="AH133">
        <v>1.006</v>
      </c>
      <c r="AI133">
        <v>9.4600000000000009</v>
      </c>
      <c r="AJ133">
        <v>13.55</v>
      </c>
      <c r="AK133">
        <v>7.31</v>
      </c>
      <c r="AL133">
        <v>35.99</v>
      </c>
      <c r="AM133">
        <v>56.41</v>
      </c>
      <c r="AN133">
        <v>22.51</v>
      </c>
      <c r="AO133">
        <v>21.08</v>
      </c>
      <c r="AP133">
        <v>19.5</v>
      </c>
      <c r="AQ133">
        <v>53.58</v>
      </c>
    </row>
    <row r="134" spans="1:43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16.726587301586999</v>
      </c>
      <c r="H134">
        <v>56.37</v>
      </c>
      <c r="I134">
        <v>69.78</v>
      </c>
      <c r="J134">
        <v>44.69</v>
      </c>
      <c r="K134">
        <v>39.630000000000003</v>
      </c>
      <c r="L134">
        <v>50.22</v>
      </c>
      <c r="M134">
        <v>44.11</v>
      </c>
      <c r="N134">
        <v>27.67</v>
      </c>
      <c r="O134">
        <v>35.19</v>
      </c>
      <c r="P134">
        <v>44.02</v>
      </c>
      <c r="Q134">
        <v>1.96</v>
      </c>
      <c r="R134">
        <v>3.84</v>
      </c>
      <c r="S134">
        <v>33.82</v>
      </c>
      <c r="T134">
        <v>2.5099999999999998</v>
      </c>
      <c r="U134">
        <v>3.26</v>
      </c>
      <c r="V134">
        <v>43.43</v>
      </c>
      <c r="W134">
        <v>24.77</v>
      </c>
      <c r="X134">
        <v>35.36</v>
      </c>
      <c r="Y134">
        <v>41.19</v>
      </c>
      <c r="Z134">
        <v>10.33</v>
      </c>
      <c r="AA134">
        <v>15.12</v>
      </c>
      <c r="AB134">
        <v>40.6</v>
      </c>
      <c r="AC134">
        <v>0.68</v>
      </c>
      <c r="AD134">
        <v>2.0499999999999998</v>
      </c>
      <c r="AE134">
        <v>25</v>
      </c>
      <c r="AF134">
        <v>7.1</v>
      </c>
      <c r="AG134">
        <v>89.08</v>
      </c>
      <c r="AH134">
        <v>0.96199999999999997</v>
      </c>
      <c r="AI134">
        <v>2.65</v>
      </c>
      <c r="AJ134">
        <v>11.62</v>
      </c>
      <c r="AK134">
        <v>10.59</v>
      </c>
      <c r="AL134">
        <v>46.63</v>
      </c>
      <c r="AM134">
        <v>20</v>
      </c>
      <c r="AN134">
        <v>14.26</v>
      </c>
      <c r="AO134">
        <v>18.36</v>
      </c>
      <c r="AP134">
        <v>21.69</v>
      </c>
      <c r="AQ134">
        <v>39.67</v>
      </c>
    </row>
    <row r="135" spans="1:43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14.571111111111</v>
      </c>
      <c r="H135">
        <v>48.59</v>
      </c>
      <c r="I135">
        <v>73.3</v>
      </c>
      <c r="J135">
        <v>39.86</v>
      </c>
      <c r="K135">
        <v>32.94</v>
      </c>
      <c r="L135">
        <v>48.59</v>
      </c>
      <c r="M135">
        <v>40.4</v>
      </c>
      <c r="N135">
        <v>21.41</v>
      </c>
      <c r="O135">
        <v>35.96</v>
      </c>
      <c r="P135">
        <v>37.32</v>
      </c>
      <c r="Q135">
        <v>1.37</v>
      </c>
      <c r="R135">
        <v>4.3899999999999997</v>
      </c>
      <c r="S135">
        <v>23.81</v>
      </c>
      <c r="T135">
        <v>1.6</v>
      </c>
      <c r="U135">
        <v>3.19</v>
      </c>
      <c r="V135">
        <v>33.44</v>
      </c>
      <c r="W135">
        <v>21.41</v>
      </c>
      <c r="X135">
        <v>37.06</v>
      </c>
      <c r="Y135">
        <v>36.619999999999997</v>
      </c>
      <c r="Z135">
        <v>6.86</v>
      </c>
      <c r="AA135">
        <v>18.39</v>
      </c>
      <c r="AB135">
        <v>27.17</v>
      </c>
      <c r="AC135">
        <v>1.1000000000000001</v>
      </c>
      <c r="AD135">
        <v>2.2000000000000002</v>
      </c>
      <c r="AE135">
        <v>33.33</v>
      </c>
      <c r="AF135">
        <v>6.41</v>
      </c>
      <c r="AG135">
        <v>87.79</v>
      </c>
      <c r="AH135">
        <v>0.94199999999999995</v>
      </c>
      <c r="AI135">
        <v>3.02</v>
      </c>
      <c r="AJ135">
        <v>10.16</v>
      </c>
      <c r="AK135">
        <v>9.61</v>
      </c>
      <c r="AL135">
        <v>57.1</v>
      </c>
      <c r="AM135">
        <v>23.91</v>
      </c>
      <c r="AN135">
        <v>14.55</v>
      </c>
      <c r="AO135">
        <v>14.82</v>
      </c>
      <c r="AP135">
        <v>24.98</v>
      </c>
      <c r="AQ135">
        <v>36.81</v>
      </c>
    </row>
    <row r="136" spans="1:43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16.279347826087001</v>
      </c>
      <c r="H136">
        <v>66.260000000000005</v>
      </c>
      <c r="I136">
        <v>50.24</v>
      </c>
      <c r="J136">
        <v>56.88</v>
      </c>
      <c r="K136">
        <v>45.19</v>
      </c>
      <c r="L136">
        <v>37.5</v>
      </c>
      <c r="M136">
        <v>54.65</v>
      </c>
      <c r="N136">
        <v>30.61</v>
      </c>
      <c r="O136">
        <v>27.64</v>
      </c>
      <c r="P136">
        <v>52.54</v>
      </c>
      <c r="Q136">
        <v>2.3199999999999998</v>
      </c>
      <c r="R136">
        <v>2.2400000000000002</v>
      </c>
      <c r="S136">
        <v>50.88</v>
      </c>
      <c r="T136">
        <v>3.03</v>
      </c>
      <c r="U136">
        <v>2.48</v>
      </c>
      <c r="V136">
        <v>55</v>
      </c>
      <c r="W136">
        <v>31.09</v>
      </c>
      <c r="X136">
        <v>24.44</v>
      </c>
      <c r="Y136">
        <v>55.99</v>
      </c>
      <c r="Z136">
        <v>12.02</v>
      </c>
      <c r="AA136">
        <v>11.94</v>
      </c>
      <c r="AB136">
        <v>50.17</v>
      </c>
      <c r="AC136">
        <v>1.44</v>
      </c>
      <c r="AD136">
        <v>1.52</v>
      </c>
      <c r="AE136">
        <v>48.65</v>
      </c>
      <c r="AF136">
        <v>7.59</v>
      </c>
      <c r="AG136">
        <v>91.88</v>
      </c>
      <c r="AH136">
        <v>0.995</v>
      </c>
      <c r="AI136">
        <v>9.0500000000000007</v>
      </c>
      <c r="AJ136">
        <v>13.62</v>
      </c>
      <c r="AK136">
        <v>7.05</v>
      </c>
      <c r="AL136">
        <v>48.39</v>
      </c>
      <c r="AM136">
        <v>56.22</v>
      </c>
      <c r="AN136">
        <v>21.15</v>
      </c>
      <c r="AO136">
        <v>18.59</v>
      </c>
      <c r="AP136">
        <v>13.22</v>
      </c>
      <c r="AQ136">
        <v>61.54</v>
      </c>
    </row>
    <row r="137" spans="1:43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12.960344827586001</v>
      </c>
      <c r="H137">
        <v>61.62</v>
      </c>
      <c r="I137">
        <v>58.27</v>
      </c>
      <c r="J137">
        <v>51.4</v>
      </c>
      <c r="K137">
        <v>43.1</v>
      </c>
      <c r="L137">
        <v>42.3</v>
      </c>
      <c r="M137">
        <v>50.47</v>
      </c>
      <c r="N137">
        <v>29.85</v>
      </c>
      <c r="O137">
        <v>28.89</v>
      </c>
      <c r="P137">
        <v>50.82</v>
      </c>
      <c r="Q137">
        <v>1.28</v>
      </c>
      <c r="R137">
        <v>1.92</v>
      </c>
      <c r="S137">
        <v>40</v>
      </c>
      <c r="T137">
        <v>2.35</v>
      </c>
      <c r="U137">
        <v>2.46</v>
      </c>
      <c r="V137">
        <v>48.91</v>
      </c>
      <c r="W137">
        <v>28.42</v>
      </c>
      <c r="X137">
        <v>26.02</v>
      </c>
      <c r="Y137">
        <v>52.2</v>
      </c>
      <c r="Z137">
        <v>10.220000000000001</v>
      </c>
      <c r="AA137">
        <v>11.97</v>
      </c>
      <c r="AB137">
        <v>46.04</v>
      </c>
      <c r="AC137">
        <v>0.96</v>
      </c>
      <c r="AD137">
        <v>1.1200000000000001</v>
      </c>
      <c r="AE137">
        <v>46.15</v>
      </c>
      <c r="AF137">
        <v>4.28</v>
      </c>
      <c r="AG137">
        <v>93.37</v>
      </c>
      <c r="AH137">
        <v>0.97599999999999998</v>
      </c>
      <c r="AI137">
        <v>7.18</v>
      </c>
      <c r="AJ137">
        <v>12.29</v>
      </c>
      <c r="AK137">
        <v>7.02</v>
      </c>
      <c r="AL137">
        <v>51.72</v>
      </c>
      <c r="AM137">
        <v>50.56</v>
      </c>
      <c r="AN137">
        <v>18.52</v>
      </c>
      <c r="AO137">
        <v>19.48</v>
      </c>
      <c r="AP137">
        <v>14.85</v>
      </c>
      <c r="AQ137">
        <v>55.5</v>
      </c>
    </row>
    <row r="138" spans="1:43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17.466666666666999</v>
      </c>
      <c r="H138">
        <v>66.34</v>
      </c>
      <c r="I138">
        <v>61.12</v>
      </c>
      <c r="J138">
        <v>52.05</v>
      </c>
      <c r="K138">
        <v>46.95</v>
      </c>
      <c r="L138">
        <v>42.01</v>
      </c>
      <c r="M138">
        <v>52.78</v>
      </c>
      <c r="N138">
        <v>32.630000000000003</v>
      </c>
      <c r="O138">
        <v>29.13</v>
      </c>
      <c r="P138">
        <v>52.84</v>
      </c>
      <c r="Q138">
        <v>2.93</v>
      </c>
      <c r="R138">
        <v>2.72</v>
      </c>
      <c r="S138">
        <v>51.9</v>
      </c>
      <c r="T138">
        <v>2.71</v>
      </c>
      <c r="U138">
        <v>2.68</v>
      </c>
      <c r="V138">
        <v>50.31</v>
      </c>
      <c r="W138">
        <v>28.34</v>
      </c>
      <c r="X138">
        <v>28.98</v>
      </c>
      <c r="Y138">
        <v>49.44</v>
      </c>
      <c r="Z138">
        <v>11.52</v>
      </c>
      <c r="AA138">
        <v>11.45</v>
      </c>
      <c r="AB138">
        <v>50.16</v>
      </c>
      <c r="AC138">
        <v>1.36</v>
      </c>
      <c r="AD138">
        <v>1.22</v>
      </c>
      <c r="AE138">
        <v>52.78</v>
      </c>
      <c r="AF138">
        <v>8.99</v>
      </c>
      <c r="AG138">
        <v>90.66</v>
      </c>
      <c r="AH138">
        <v>0.997</v>
      </c>
      <c r="AI138">
        <v>7.87</v>
      </c>
      <c r="AJ138">
        <v>11.31</v>
      </c>
      <c r="AK138">
        <v>7.37</v>
      </c>
      <c r="AL138">
        <v>56.11</v>
      </c>
      <c r="AM138">
        <v>51.64</v>
      </c>
      <c r="AN138">
        <v>22.47</v>
      </c>
      <c r="AO138">
        <v>19.899999999999999</v>
      </c>
      <c r="AP138">
        <v>16.670000000000002</v>
      </c>
      <c r="AQ138">
        <v>57.4</v>
      </c>
    </row>
    <row r="139" spans="1:43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11.972549019608</v>
      </c>
      <c r="H139">
        <v>61.91</v>
      </c>
      <c r="I139">
        <v>67.209999999999994</v>
      </c>
      <c r="J139">
        <v>47.95</v>
      </c>
      <c r="K139">
        <v>48.94</v>
      </c>
      <c r="L139">
        <v>45.4</v>
      </c>
      <c r="M139">
        <v>51.88</v>
      </c>
      <c r="N139">
        <v>36.549999999999997</v>
      </c>
      <c r="O139">
        <v>32.43</v>
      </c>
      <c r="P139">
        <v>52.99</v>
      </c>
      <c r="Q139">
        <v>1.77</v>
      </c>
      <c r="R139">
        <v>2.06</v>
      </c>
      <c r="S139">
        <v>46.15</v>
      </c>
      <c r="T139">
        <v>3.22</v>
      </c>
      <c r="U139">
        <v>2.64</v>
      </c>
      <c r="V139">
        <v>54.9</v>
      </c>
      <c r="W139">
        <v>28.01</v>
      </c>
      <c r="X139">
        <v>28.3</v>
      </c>
      <c r="Y139">
        <v>49.74</v>
      </c>
      <c r="Z139">
        <v>13.27</v>
      </c>
      <c r="AA139">
        <v>11.2</v>
      </c>
      <c r="AB139">
        <v>54.22</v>
      </c>
      <c r="AC139">
        <v>0.59</v>
      </c>
      <c r="AD139">
        <v>1.47</v>
      </c>
      <c r="AE139">
        <v>28.57</v>
      </c>
      <c r="AF139">
        <v>4.84</v>
      </c>
      <c r="AG139">
        <v>93.64</v>
      </c>
      <c r="AH139">
        <v>0.98499999999999999</v>
      </c>
      <c r="AI139">
        <v>5.31</v>
      </c>
      <c r="AJ139">
        <v>12.68</v>
      </c>
      <c r="AK139">
        <v>8.25</v>
      </c>
      <c r="AL139">
        <v>59.84</v>
      </c>
      <c r="AM139">
        <v>39.130000000000003</v>
      </c>
      <c r="AN139">
        <v>14.44</v>
      </c>
      <c r="AO139">
        <v>20.64</v>
      </c>
      <c r="AP139">
        <v>20.64</v>
      </c>
      <c r="AQ139">
        <v>41.18</v>
      </c>
    </row>
    <row r="140" spans="1:43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13.753846153846</v>
      </c>
      <c r="H140">
        <v>51.01</v>
      </c>
      <c r="I140">
        <v>77.010000000000005</v>
      </c>
      <c r="J140">
        <v>39.840000000000003</v>
      </c>
      <c r="K140">
        <v>36.24</v>
      </c>
      <c r="L140">
        <v>51.17</v>
      </c>
      <c r="M140">
        <v>41.46</v>
      </c>
      <c r="N140">
        <v>23.99</v>
      </c>
      <c r="O140">
        <v>38.26</v>
      </c>
      <c r="P140">
        <v>38.54</v>
      </c>
      <c r="Q140">
        <v>1.51</v>
      </c>
      <c r="R140">
        <v>3.52</v>
      </c>
      <c r="S140">
        <v>30</v>
      </c>
      <c r="T140">
        <v>2.4300000000000002</v>
      </c>
      <c r="U140">
        <v>3.64</v>
      </c>
      <c r="V140">
        <v>40.020000000000003</v>
      </c>
      <c r="W140">
        <v>22.48</v>
      </c>
      <c r="X140">
        <v>39.26</v>
      </c>
      <c r="Y140">
        <v>36.409999999999997</v>
      </c>
      <c r="Z140">
        <v>10.57</v>
      </c>
      <c r="AA140">
        <v>16.61</v>
      </c>
      <c r="AB140">
        <v>38.89</v>
      </c>
      <c r="AC140">
        <v>1.01</v>
      </c>
      <c r="AD140">
        <v>2.0099999999999998</v>
      </c>
      <c r="AE140">
        <v>33.33</v>
      </c>
      <c r="AF140">
        <v>6.29</v>
      </c>
      <c r="AG140">
        <v>90.79</v>
      </c>
      <c r="AH140">
        <v>0.97099999999999997</v>
      </c>
      <c r="AI140">
        <v>3.52</v>
      </c>
      <c r="AJ140">
        <v>10.57</v>
      </c>
      <c r="AK140">
        <v>11.24</v>
      </c>
      <c r="AL140">
        <v>52.01</v>
      </c>
      <c r="AM140">
        <v>23.86</v>
      </c>
      <c r="AN140">
        <v>13.42</v>
      </c>
      <c r="AO140">
        <v>17.79</v>
      </c>
      <c r="AP140">
        <v>25</v>
      </c>
      <c r="AQ140">
        <v>34.93</v>
      </c>
    </row>
    <row r="141" spans="1:43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11.560569105691</v>
      </c>
      <c r="H141">
        <v>50.38</v>
      </c>
      <c r="I141">
        <v>58.74</v>
      </c>
      <c r="J141">
        <v>46.17</v>
      </c>
      <c r="K141">
        <v>36.96</v>
      </c>
      <c r="L141">
        <v>42.03</v>
      </c>
      <c r="M141">
        <v>46.79</v>
      </c>
      <c r="N141">
        <v>26.96</v>
      </c>
      <c r="O141">
        <v>31.65</v>
      </c>
      <c r="P141">
        <v>46</v>
      </c>
      <c r="Q141">
        <v>2.41</v>
      </c>
      <c r="R141">
        <v>2.2799999999999998</v>
      </c>
      <c r="S141">
        <v>51.35</v>
      </c>
      <c r="T141">
        <v>2.2599999999999998</v>
      </c>
      <c r="U141">
        <v>2.97</v>
      </c>
      <c r="V141">
        <v>43.13</v>
      </c>
      <c r="W141">
        <v>23.92</v>
      </c>
      <c r="X141">
        <v>29.11</v>
      </c>
      <c r="Y141">
        <v>45.11</v>
      </c>
      <c r="Z141">
        <v>9.24</v>
      </c>
      <c r="AA141">
        <v>14.05</v>
      </c>
      <c r="AB141">
        <v>39.67</v>
      </c>
      <c r="AC141">
        <v>1.1399999999999999</v>
      </c>
      <c r="AD141">
        <v>1.52</v>
      </c>
      <c r="AE141">
        <v>42.86</v>
      </c>
      <c r="AF141">
        <v>8.92</v>
      </c>
      <c r="AG141">
        <v>92.8</v>
      </c>
      <c r="AH141">
        <v>1.0169999999999999</v>
      </c>
      <c r="AI141">
        <v>9.3699999999999992</v>
      </c>
      <c r="AJ141">
        <v>11.77</v>
      </c>
      <c r="AK141">
        <v>5.95</v>
      </c>
      <c r="AL141">
        <v>60.38</v>
      </c>
      <c r="AM141">
        <v>61.16</v>
      </c>
      <c r="AN141">
        <v>17.72</v>
      </c>
      <c r="AO141">
        <v>17.09</v>
      </c>
      <c r="AP141">
        <v>12.41</v>
      </c>
      <c r="AQ141">
        <v>58.82</v>
      </c>
    </row>
    <row r="142" spans="1:43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18.658712121212002</v>
      </c>
      <c r="H142">
        <v>66.36</v>
      </c>
      <c r="I142">
        <v>58.98</v>
      </c>
      <c r="J142">
        <v>52.94</v>
      </c>
      <c r="K142">
        <v>46.77</v>
      </c>
      <c r="L142">
        <v>44.36</v>
      </c>
      <c r="M142">
        <v>51.32</v>
      </c>
      <c r="N142">
        <v>32.67</v>
      </c>
      <c r="O142">
        <v>29.53</v>
      </c>
      <c r="P142">
        <v>52.53</v>
      </c>
      <c r="Q142">
        <v>3.51</v>
      </c>
      <c r="R142">
        <v>2.27</v>
      </c>
      <c r="S142">
        <v>60.76</v>
      </c>
      <c r="T142">
        <v>2.94</v>
      </c>
      <c r="U142">
        <v>2.69</v>
      </c>
      <c r="V142">
        <v>52.25</v>
      </c>
      <c r="W142">
        <v>32.81</v>
      </c>
      <c r="X142">
        <v>26.68</v>
      </c>
      <c r="Y142">
        <v>55.16</v>
      </c>
      <c r="Z142">
        <v>13.45</v>
      </c>
      <c r="AA142">
        <v>10.6</v>
      </c>
      <c r="AB142">
        <v>55.93</v>
      </c>
      <c r="AC142">
        <v>1.9</v>
      </c>
      <c r="AD142">
        <v>1.61</v>
      </c>
      <c r="AE142">
        <v>54.17</v>
      </c>
      <c r="AF142">
        <v>10.74</v>
      </c>
      <c r="AG142">
        <v>92.33</v>
      </c>
      <c r="AH142">
        <v>1.0309999999999999</v>
      </c>
      <c r="AI142">
        <v>6.87</v>
      </c>
      <c r="AJ142">
        <v>12.64</v>
      </c>
      <c r="AK142">
        <v>7.53</v>
      </c>
      <c r="AL142">
        <v>40.56</v>
      </c>
      <c r="AM142">
        <v>47.72</v>
      </c>
      <c r="AN142">
        <v>17.91</v>
      </c>
      <c r="AO142">
        <v>21.56</v>
      </c>
      <c r="AP142">
        <v>18.71</v>
      </c>
      <c r="AQ142">
        <v>48.9</v>
      </c>
    </row>
    <row r="143" spans="1:43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18.245035460993002</v>
      </c>
      <c r="H143">
        <v>56.12</v>
      </c>
      <c r="I143">
        <v>69.900000000000006</v>
      </c>
      <c r="J143">
        <v>44.53</v>
      </c>
      <c r="K143">
        <v>39.46</v>
      </c>
      <c r="L143">
        <v>49.26</v>
      </c>
      <c r="M143">
        <v>44.48</v>
      </c>
      <c r="N143">
        <v>27.22</v>
      </c>
      <c r="O143">
        <v>33.729999999999997</v>
      </c>
      <c r="P143">
        <v>44.66</v>
      </c>
      <c r="Q143">
        <v>2.31</v>
      </c>
      <c r="R143">
        <v>3.99</v>
      </c>
      <c r="S143">
        <v>36.67</v>
      </c>
      <c r="T143">
        <v>2.36</v>
      </c>
      <c r="U143">
        <v>3.05</v>
      </c>
      <c r="V143">
        <v>43.62</v>
      </c>
      <c r="W143">
        <v>25.26</v>
      </c>
      <c r="X143">
        <v>34.979999999999997</v>
      </c>
      <c r="Y143">
        <v>41.93</v>
      </c>
      <c r="Z143">
        <v>10.57</v>
      </c>
      <c r="AA143">
        <v>13.71</v>
      </c>
      <c r="AB143">
        <v>43.52</v>
      </c>
      <c r="AC143">
        <v>1.4</v>
      </c>
      <c r="AD143">
        <v>1.89</v>
      </c>
      <c r="AE143">
        <v>42.55</v>
      </c>
      <c r="AF143">
        <v>8.48</v>
      </c>
      <c r="AG143">
        <v>88.17</v>
      </c>
      <c r="AH143">
        <v>0.96699999999999997</v>
      </c>
      <c r="AI143">
        <v>4.97</v>
      </c>
      <c r="AJ143">
        <v>10.36</v>
      </c>
      <c r="AK143">
        <v>9.3800000000000008</v>
      </c>
      <c r="AL143">
        <v>41.42</v>
      </c>
      <c r="AM143">
        <v>34.630000000000003</v>
      </c>
      <c r="AN143">
        <v>16.23</v>
      </c>
      <c r="AO143">
        <v>17</v>
      </c>
      <c r="AP143">
        <v>20.43</v>
      </c>
      <c r="AQ143">
        <v>44.27</v>
      </c>
    </row>
    <row r="144" spans="1:43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12.07037037037</v>
      </c>
      <c r="H144">
        <v>56.89</v>
      </c>
      <c r="I144">
        <v>56.06</v>
      </c>
      <c r="J144">
        <v>50.37</v>
      </c>
      <c r="K144">
        <v>40.32</v>
      </c>
      <c r="L144">
        <v>38.39</v>
      </c>
      <c r="M144">
        <v>51.23</v>
      </c>
      <c r="N144">
        <v>25.68</v>
      </c>
      <c r="O144">
        <v>25.68</v>
      </c>
      <c r="P144">
        <v>50</v>
      </c>
      <c r="Q144">
        <v>3.04</v>
      </c>
      <c r="R144">
        <v>1.93</v>
      </c>
      <c r="S144">
        <v>61.11</v>
      </c>
      <c r="T144">
        <v>2.72</v>
      </c>
      <c r="U144">
        <v>2.38</v>
      </c>
      <c r="V144">
        <v>53.39</v>
      </c>
      <c r="W144">
        <v>29.83</v>
      </c>
      <c r="X144">
        <v>24.58</v>
      </c>
      <c r="Y144">
        <v>54.82</v>
      </c>
      <c r="Z144">
        <v>12.43</v>
      </c>
      <c r="AA144">
        <v>9.67</v>
      </c>
      <c r="AB144">
        <v>56.25</v>
      </c>
      <c r="AC144">
        <v>1.66</v>
      </c>
      <c r="AD144">
        <v>0.55000000000000004</v>
      </c>
      <c r="AE144">
        <v>75</v>
      </c>
      <c r="AF144">
        <v>11.83</v>
      </c>
      <c r="AG144">
        <v>92.47</v>
      </c>
      <c r="AH144">
        <v>1.0429999999999999</v>
      </c>
      <c r="AI144">
        <v>8.84</v>
      </c>
      <c r="AJ144">
        <v>12.15</v>
      </c>
      <c r="AK144">
        <v>5.25</v>
      </c>
      <c r="AL144">
        <v>61.86</v>
      </c>
      <c r="AM144">
        <v>62.75</v>
      </c>
      <c r="AN144">
        <v>18.5</v>
      </c>
      <c r="AO144">
        <v>18.78</v>
      </c>
      <c r="AP144">
        <v>11.6</v>
      </c>
      <c r="AQ144">
        <v>61.47</v>
      </c>
    </row>
    <row r="145" spans="1:43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14.133333333333001</v>
      </c>
      <c r="H145">
        <v>67.239999999999995</v>
      </c>
      <c r="I145">
        <v>60.12</v>
      </c>
      <c r="J145">
        <v>52.8</v>
      </c>
      <c r="K145">
        <v>46.42</v>
      </c>
      <c r="L145">
        <v>43.96</v>
      </c>
      <c r="M145">
        <v>51.36</v>
      </c>
      <c r="N145">
        <v>33.69</v>
      </c>
      <c r="O145">
        <v>29.44</v>
      </c>
      <c r="P145">
        <v>53.36</v>
      </c>
      <c r="Q145">
        <v>3.15</v>
      </c>
      <c r="R145">
        <v>2.74</v>
      </c>
      <c r="S145">
        <v>53.49</v>
      </c>
      <c r="T145">
        <v>2.84</v>
      </c>
      <c r="U145">
        <v>2.89</v>
      </c>
      <c r="V145">
        <v>49.5</v>
      </c>
      <c r="W145">
        <v>33.83</v>
      </c>
      <c r="X145">
        <v>26.57</v>
      </c>
      <c r="Y145">
        <v>56.01</v>
      </c>
      <c r="Z145">
        <v>13.83</v>
      </c>
      <c r="AA145">
        <v>11.23</v>
      </c>
      <c r="AB145">
        <v>55.19</v>
      </c>
      <c r="AC145">
        <v>1.64</v>
      </c>
      <c r="AD145">
        <v>1.51</v>
      </c>
      <c r="AE145">
        <v>52.17</v>
      </c>
      <c r="AF145">
        <v>9.35</v>
      </c>
      <c r="AG145">
        <v>90.7</v>
      </c>
      <c r="AH145">
        <v>1</v>
      </c>
      <c r="AI145">
        <v>7.81</v>
      </c>
      <c r="AJ145">
        <v>11.09</v>
      </c>
      <c r="AK145">
        <v>6.71</v>
      </c>
      <c r="AL145">
        <v>58.89</v>
      </c>
      <c r="AM145">
        <v>53.77</v>
      </c>
      <c r="AN145">
        <v>19.309999999999999</v>
      </c>
      <c r="AO145">
        <v>16.43</v>
      </c>
      <c r="AP145">
        <v>16.57</v>
      </c>
      <c r="AQ145">
        <v>53.82</v>
      </c>
    </row>
    <row r="146" spans="1:43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16.3125</v>
      </c>
      <c r="H146">
        <v>53.61</v>
      </c>
      <c r="I146">
        <v>60.6</v>
      </c>
      <c r="J146">
        <v>46.94</v>
      </c>
      <c r="K146">
        <v>37.24</v>
      </c>
      <c r="L146">
        <v>43.4</v>
      </c>
      <c r="M146">
        <v>46.18</v>
      </c>
      <c r="N146">
        <v>26.76</v>
      </c>
      <c r="O146">
        <v>28.32</v>
      </c>
      <c r="P146">
        <v>48.58</v>
      </c>
      <c r="Q146">
        <v>1.84</v>
      </c>
      <c r="R146">
        <v>2.39</v>
      </c>
      <c r="S146">
        <v>43.48</v>
      </c>
      <c r="T146">
        <v>2.34</v>
      </c>
      <c r="U146">
        <v>2.5499999999999998</v>
      </c>
      <c r="V146">
        <v>47.93</v>
      </c>
      <c r="W146">
        <v>25.93</v>
      </c>
      <c r="X146">
        <v>26.39</v>
      </c>
      <c r="Y146">
        <v>49.56</v>
      </c>
      <c r="Z146">
        <v>10.3</v>
      </c>
      <c r="AA146">
        <v>11.68</v>
      </c>
      <c r="AB146">
        <v>46.86</v>
      </c>
      <c r="AC146">
        <v>0.74</v>
      </c>
      <c r="AD146">
        <v>1.47</v>
      </c>
      <c r="AE146">
        <v>33.33</v>
      </c>
      <c r="AF146">
        <v>6.87</v>
      </c>
      <c r="AG146">
        <v>91.56</v>
      </c>
      <c r="AH146">
        <v>0.98399999999999999</v>
      </c>
      <c r="AI146">
        <v>4.6900000000000004</v>
      </c>
      <c r="AJ146">
        <v>11.4</v>
      </c>
      <c r="AK146">
        <v>10.39</v>
      </c>
      <c r="AL146">
        <v>47.82</v>
      </c>
      <c r="AM146">
        <v>31.1</v>
      </c>
      <c r="AN146">
        <v>15.72</v>
      </c>
      <c r="AO146">
        <v>17.84</v>
      </c>
      <c r="AP146">
        <v>22.8</v>
      </c>
      <c r="AQ146">
        <v>40.81</v>
      </c>
    </row>
    <row r="147" spans="1:43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15.110493827159999</v>
      </c>
      <c r="H147">
        <v>52.94</v>
      </c>
      <c r="I147">
        <v>62.5</v>
      </c>
      <c r="J147">
        <v>45.86</v>
      </c>
      <c r="K147">
        <v>37.5</v>
      </c>
      <c r="L147">
        <v>45.3</v>
      </c>
      <c r="M147">
        <v>45.29</v>
      </c>
      <c r="N147">
        <v>25.44</v>
      </c>
      <c r="O147">
        <v>30.74</v>
      </c>
      <c r="P147">
        <v>45.29</v>
      </c>
      <c r="Q147">
        <v>2.35</v>
      </c>
      <c r="R147">
        <v>3.09</v>
      </c>
      <c r="S147">
        <v>43.24</v>
      </c>
      <c r="T147">
        <v>2.31</v>
      </c>
      <c r="U147">
        <v>2.91</v>
      </c>
      <c r="V147">
        <v>44.29</v>
      </c>
      <c r="W147">
        <v>25.44</v>
      </c>
      <c r="X147">
        <v>30.88</v>
      </c>
      <c r="Y147">
        <v>45.17</v>
      </c>
      <c r="Z147">
        <v>9.7100000000000009</v>
      </c>
      <c r="AA147">
        <v>12.65</v>
      </c>
      <c r="AB147">
        <v>43.42</v>
      </c>
      <c r="AC147">
        <v>1.03</v>
      </c>
      <c r="AD147">
        <v>1.47</v>
      </c>
      <c r="AE147">
        <v>41.18</v>
      </c>
      <c r="AF147">
        <v>9.25</v>
      </c>
      <c r="AG147">
        <v>89.95</v>
      </c>
      <c r="AH147">
        <v>0.99199999999999999</v>
      </c>
      <c r="AI147">
        <v>9.41</v>
      </c>
      <c r="AJ147">
        <v>12.79</v>
      </c>
      <c r="AK147">
        <v>5.59</v>
      </c>
      <c r="AL147">
        <v>51.47</v>
      </c>
      <c r="AM147">
        <v>62.75</v>
      </c>
      <c r="AN147">
        <v>18.97</v>
      </c>
      <c r="AO147">
        <v>18.239999999999998</v>
      </c>
      <c r="AP147">
        <v>12.21</v>
      </c>
      <c r="AQ147">
        <v>60.85</v>
      </c>
    </row>
    <row r="148" spans="1:43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16.033333333333001</v>
      </c>
      <c r="H148">
        <v>51.88</v>
      </c>
      <c r="I148">
        <v>60.05</v>
      </c>
      <c r="J148">
        <v>46.35</v>
      </c>
      <c r="K148">
        <v>37.17</v>
      </c>
      <c r="L148">
        <v>44.48</v>
      </c>
      <c r="M148">
        <v>45.52</v>
      </c>
      <c r="N148">
        <v>25.34</v>
      </c>
      <c r="O148">
        <v>29.68</v>
      </c>
      <c r="P148">
        <v>46.06</v>
      </c>
      <c r="Q148">
        <v>2.38</v>
      </c>
      <c r="R148">
        <v>2.81</v>
      </c>
      <c r="S148">
        <v>45.9</v>
      </c>
      <c r="T148">
        <v>2.4700000000000002</v>
      </c>
      <c r="U148">
        <v>2.68</v>
      </c>
      <c r="V148">
        <v>47.91</v>
      </c>
      <c r="W148">
        <v>24.92</v>
      </c>
      <c r="X148">
        <v>29.6</v>
      </c>
      <c r="Y148">
        <v>45.71</v>
      </c>
      <c r="Z148">
        <v>10.89</v>
      </c>
      <c r="AA148">
        <v>12.25</v>
      </c>
      <c r="AB148">
        <v>47.06</v>
      </c>
      <c r="AC148">
        <v>1.53</v>
      </c>
      <c r="AD148">
        <v>1.53</v>
      </c>
      <c r="AE148">
        <v>50</v>
      </c>
      <c r="AF148">
        <v>9.4</v>
      </c>
      <c r="AG148">
        <v>90.54</v>
      </c>
      <c r="AH148">
        <v>0.999</v>
      </c>
      <c r="AI148">
        <v>6.46</v>
      </c>
      <c r="AJ148">
        <v>13.1</v>
      </c>
      <c r="AK148">
        <v>9.9499999999999993</v>
      </c>
      <c r="AL148">
        <v>48.31</v>
      </c>
      <c r="AM148">
        <v>39.380000000000003</v>
      </c>
      <c r="AN148">
        <v>15.48</v>
      </c>
      <c r="AO148">
        <v>19.39</v>
      </c>
      <c r="AP148">
        <v>20.41</v>
      </c>
      <c r="AQ148">
        <v>43.13</v>
      </c>
    </row>
    <row r="149" spans="1:43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15.610784313725</v>
      </c>
      <c r="H149">
        <v>59.12</v>
      </c>
      <c r="I149">
        <v>63.76</v>
      </c>
      <c r="J149">
        <v>48.11</v>
      </c>
      <c r="K149">
        <v>43.3</v>
      </c>
      <c r="L149">
        <v>49.06</v>
      </c>
      <c r="M149">
        <v>46.88</v>
      </c>
      <c r="N149">
        <v>29.5</v>
      </c>
      <c r="O149">
        <v>33.35</v>
      </c>
      <c r="P149">
        <v>46.94</v>
      </c>
      <c r="Q149">
        <v>2.37</v>
      </c>
      <c r="R149">
        <v>1.7</v>
      </c>
      <c r="S149">
        <v>58.33</v>
      </c>
      <c r="T149">
        <v>2.74</v>
      </c>
      <c r="U149">
        <v>2.93</v>
      </c>
      <c r="V149">
        <v>48.31</v>
      </c>
      <c r="W149">
        <v>30.07</v>
      </c>
      <c r="X149">
        <v>30.18</v>
      </c>
      <c r="Y149">
        <v>49.91</v>
      </c>
      <c r="Z149">
        <v>11.87</v>
      </c>
      <c r="AA149">
        <v>14.36</v>
      </c>
      <c r="AB149">
        <v>45.26</v>
      </c>
      <c r="AC149">
        <v>1.47</v>
      </c>
      <c r="AD149">
        <v>1.02</v>
      </c>
      <c r="AE149">
        <v>59.09</v>
      </c>
      <c r="AF149">
        <v>8.0500000000000007</v>
      </c>
      <c r="AG149">
        <v>94.92</v>
      </c>
      <c r="AH149">
        <v>1.03</v>
      </c>
      <c r="AI149">
        <v>11.19</v>
      </c>
      <c r="AJ149">
        <v>13.23</v>
      </c>
      <c r="AK149">
        <v>7.46</v>
      </c>
      <c r="AL149">
        <v>52.9</v>
      </c>
      <c r="AM149">
        <v>60</v>
      </c>
      <c r="AN149">
        <v>22.38</v>
      </c>
      <c r="AO149">
        <v>17.97</v>
      </c>
      <c r="AP149">
        <v>17.52</v>
      </c>
      <c r="AQ149">
        <v>56.09</v>
      </c>
    </row>
    <row r="150" spans="1:43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17.098484848485</v>
      </c>
      <c r="H150">
        <v>71.94</v>
      </c>
      <c r="I150">
        <v>54.63</v>
      </c>
      <c r="J150">
        <v>56.84</v>
      </c>
      <c r="K150">
        <v>52.96</v>
      </c>
      <c r="L150">
        <v>38.6</v>
      </c>
      <c r="M150">
        <v>57.84</v>
      </c>
      <c r="N150">
        <v>37.159999999999997</v>
      </c>
      <c r="O150">
        <v>26.72</v>
      </c>
      <c r="P150">
        <v>58.18</v>
      </c>
      <c r="Q150">
        <v>2.5499999999999998</v>
      </c>
      <c r="R150">
        <v>2.31</v>
      </c>
      <c r="S150">
        <v>52.46</v>
      </c>
      <c r="T150">
        <v>3.17</v>
      </c>
      <c r="U150">
        <v>2.16</v>
      </c>
      <c r="V150">
        <v>59.43</v>
      </c>
      <c r="W150">
        <v>29.67</v>
      </c>
      <c r="X150">
        <v>22.89</v>
      </c>
      <c r="Y150">
        <v>56.45</v>
      </c>
      <c r="Z150">
        <v>11.48</v>
      </c>
      <c r="AA150">
        <v>7.58</v>
      </c>
      <c r="AB150">
        <v>60.25</v>
      </c>
      <c r="AC150">
        <v>1.6</v>
      </c>
      <c r="AD150">
        <v>0.96</v>
      </c>
      <c r="AE150">
        <v>62.5</v>
      </c>
      <c r="AF150">
        <v>6.87</v>
      </c>
      <c r="AG150">
        <v>91.34</v>
      </c>
      <c r="AH150">
        <v>0.98199999999999998</v>
      </c>
      <c r="AI150">
        <v>7.34</v>
      </c>
      <c r="AJ150">
        <v>11.01</v>
      </c>
      <c r="AK150">
        <v>7.98</v>
      </c>
      <c r="AL150">
        <v>40.35</v>
      </c>
      <c r="AM150">
        <v>47.92</v>
      </c>
      <c r="AN150">
        <v>20.5</v>
      </c>
      <c r="AO150">
        <v>18.579999999999998</v>
      </c>
      <c r="AP150">
        <v>16.989999999999998</v>
      </c>
      <c r="AQ150">
        <v>54.68</v>
      </c>
    </row>
    <row r="151" spans="1:43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14.939285714285999</v>
      </c>
      <c r="H151">
        <v>48.48</v>
      </c>
      <c r="I151">
        <v>64.55</v>
      </c>
      <c r="J151">
        <v>42.89</v>
      </c>
      <c r="K151">
        <v>37.01</v>
      </c>
      <c r="L151">
        <v>49.06</v>
      </c>
      <c r="M151">
        <v>43</v>
      </c>
      <c r="N151">
        <v>24.38</v>
      </c>
      <c r="O151">
        <v>36.43</v>
      </c>
      <c r="P151">
        <v>40.090000000000003</v>
      </c>
      <c r="Q151">
        <v>1.1499999999999999</v>
      </c>
      <c r="R151">
        <v>2.2999999999999998</v>
      </c>
      <c r="S151">
        <v>33.33</v>
      </c>
      <c r="T151">
        <v>2.2000000000000002</v>
      </c>
      <c r="U151">
        <v>3.61</v>
      </c>
      <c r="V151">
        <v>37.840000000000003</v>
      </c>
      <c r="W151">
        <v>20.079999999999998</v>
      </c>
      <c r="X151">
        <v>34.71</v>
      </c>
      <c r="Y151">
        <v>36.65</v>
      </c>
      <c r="Z151">
        <v>10.039999999999999</v>
      </c>
      <c r="AA151">
        <v>18.36</v>
      </c>
      <c r="AB151">
        <v>35.35</v>
      </c>
      <c r="AC151">
        <v>1.1499999999999999</v>
      </c>
      <c r="AD151">
        <v>1.43</v>
      </c>
      <c r="AE151">
        <v>44.44</v>
      </c>
      <c r="AF151">
        <v>4.71</v>
      </c>
      <c r="AG151">
        <v>93.7</v>
      </c>
      <c r="AH151">
        <v>0.98399999999999999</v>
      </c>
      <c r="AI151">
        <v>5.74</v>
      </c>
      <c r="AJ151">
        <v>6.89</v>
      </c>
      <c r="AK151">
        <v>6.89</v>
      </c>
      <c r="AL151">
        <v>57.66</v>
      </c>
      <c r="AM151">
        <v>45.45</v>
      </c>
      <c r="AN151">
        <v>17.79</v>
      </c>
      <c r="AO151">
        <v>13.77</v>
      </c>
      <c r="AP151">
        <v>20.079999999999998</v>
      </c>
      <c r="AQ151">
        <v>46.97</v>
      </c>
    </row>
    <row r="152" spans="1:43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17.067829457363999</v>
      </c>
      <c r="H152">
        <v>72.02</v>
      </c>
      <c r="I152">
        <v>45.62</v>
      </c>
      <c r="J152">
        <v>61.22</v>
      </c>
      <c r="K152">
        <v>51.91</v>
      </c>
      <c r="L152">
        <v>32.86</v>
      </c>
      <c r="M152">
        <v>61.23</v>
      </c>
      <c r="N152">
        <v>36.130000000000003</v>
      </c>
      <c r="O152">
        <v>23.87</v>
      </c>
      <c r="P152">
        <v>60.22</v>
      </c>
      <c r="Q152">
        <v>3.11</v>
      </c>
      <c r="R152">
        <v>2.21</v>
      </c>
      <c r="S152">
        <v>58.46</v>
      </c>
      <c r="T152">
        <v>3.53</v>
      </c>
      <c r="U152">
        <v>2.2000000000000002</v>
      </c>
      <c r="V152">
        <v>61.6</v>
      </c>
      <c r="W152">
        <v>38.1</v>
      </c>
      <c r="X152">
        <v>22.48</v>
      </c>
      <c r="Y152">
        <v>62.89</v>
      </c>
      <c r="Z152">
        <v>15.53</v>
      </c>
      <c r="AA152">
        <v>9.48</v>
      </c>
      <c r="AB152">
        <v>62.09</v>
      </c>
      <c r="AC152">
        <v>2.04</v>
      </c>
      <c r="AD152">
        <v>1.47</v>
      </c>
      <c r="AE152">
        <v>58.14</v>
      </c>
      <c r="AF152">
        <v>8.6</v>
      </c>
      <c r="AG152">
        <v>90.75</v>
      </c>
      <c r="AH152">
        <v>0.99399999999999999</v>
      </c>
      <c r="AI152">
        <v>9.4</v>
      </c>
      <c r="AJ152">
        <v>9.89</v>
      </c>
      <c r="AK152">
        <v>8.67</v>
      </c>
      <c r="AL152">
        <v>36.46</v>
      </c>
      <c r="AM152">
        <v>52.04</v>
      </c>
      <c r="AN152">
        <v>22.89</v>
      </c>
      <c r="AO152">
        <v>16.600000000000001</v>
      </c>
      <c r="AP152">
        <v>17.899999999999999</v>
      </c>
      <c r="AQ152">
        <v>56.11</v>
      </c>
    </row>
    <row r="153" spans="1:43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17.036178861789001</v>
      </c>
      <c r="H153">
        <v>58.93</v>
      </c>
      <c r="I153">
        <v>55.15</v>
      </c>
      <c r="J153">
        <v>51.66</v>
      </c>
      <c r="K153">
        <v>44.32</v>
      </c>
      <c r="L153">
        <v>39.17</v>
      </c>
      <c r="M153">
        <v>53.09</v>
      </c>
      <c r="N153">
        <v>31.01</v>
      </c>
      <c r="O153">
        <v>27.14</v>
      </c>
      <c r="P153">
        <v>53.32</v>
      </c>
      <c r="Q153">
        <v>2.41</v>
      </c>
      <c r="R153">
        <v>2.41</v>
      </c>
      <c r="S153">
        <v>50</v>
      </c>
      <c r="T153">
        <v>2.64</v>
      </c>
      <c r="U153">
        <v>2.52</v>
      </c>
      <c r="V153">
        <v>51.2</v>
      </c>
      <c r="W153">
        <v>25.25</v>
      </c>
      <c r="X153">
        <v>27.92</v>
      </c>
      <c r="Y153">
        <v>47.5</v>
      </c>
      <c r="Z153">
        <v>11.25</v>
      </c>
      <c r="AA153">
        <v>11.25</v>
      </c>
      <c r="AB153">
        <v>50</v>
      </c>
      <c r="AC153">
        <v>1.2</v>
      </c>
      <c r="AD153">
        <v>1.29</v>
      </c>
      <c r="AE153">
        <v>48.28</v>
      </c>
      <c r="AF153">
        <v>7.76</v>
      </c>
      <c r="AG153">
        <v>91.14</v>
      </c>
      <c r="AH153">
        <v>0.98899999999999999</v>
      </c>
      <c r="AI153">
        <v>8.16</v>
      </c>
      <c r="AJ153">
        <v>15.38</v>
      </c>
      <c r="AK153">
        <v>8.33</v>
      </c>
      <c r="AL153">
        <v>42.86</v>
      </c>
      <c r="AM153">
        <v>49.48</v>
      </c>
      <c r="AN153">
        <v>18.55</v>
      </c>
      <c r="AO153">
        <v>19.93</v>
      </c>
      <c r="AP153">
        <v>18.98</v>
      </c>
      <c r="AQ153">
        <v>49.43</v>
      </c>
    </row>
    <row r="154" spans="1:43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13.594444444443999</v>
      </c>
      <c r="H154">
        <v>62.38</v>
      </c>
      <c r="I154">
        <v>53.11</v>
      </c>
      <c r="J154">
        <v>54.01</v>
      </c>
      <c r="K154">
        <v>45.31</v>
      </c>
      <c r="L154">
        <v>40.75</v>
      </c>
      <c r="M154">
        <v>52.65</v>
      </c>
      <c r="N154">
        <v>29.87</v>
      </c>
      <c r="O154">
        <v>26.92</v>
      </c>
      <c r="P154">
        <v>52.59</v>
      </c>
      <c r="Q154">
        <v>3.24</v>
      </c>
      <c r="R154">
        <v>2.94</v>
      </c>
      <c r="S154">
        <v>52.38</v>
      </c>
      <c r="T154">
        <v>2.63</v>
      </c>
      <c r="U154">
        <v>2.6</v>
      </c>
      <c r="V154">
        <v>50.23</v>
      </c>
      <c r="W154">
        <v>31.04</v>
      </c>
      <c r="X154">
        <v>26.63</v>
      </c>
      <c r="Y154">
        <v>53.83</v>
      </c>
      <c r="Z154">
        <v>12.51</v>
      </c>
      <c r="AA154">
        <v>12.06</v>
      </c>
      <c r="AB154">
        <v>50.9</v>
      </c>
      <c r="AC154">
        <v>1.62</v>
      </c>
      <c r="AD154">
        <v>1.18</v>
      </c>
      <c r="AE154">
        <v>57.89</v>
      </c>
      <c r="AF154">
        <v>10.84</v>
      </c>
      <c r="AG154">
        <v>89.07</v>
      </c>
      <c r="AH154">
        <v>0.999</v>
      </c>
      <c r="AI154">
        <v>9.86</v>
      </c>
      <c r="AJ154">
        <v>11.77</v>
      </c>
      <c r="AK154">
        <v>9.27</v>
      </c>
      <c r="AL154">
        <v>57.82</v>
      </c>
      <c r="AM154">
        <v>51.54</v>
      </c>
      <c r="AN154">
        <v>18.829999999999998</v>
      </c>
      <c r="AO154">
        <v>16.920000000000002</v>
      </c>
      <c r="AP154">
        <v>15.74</v>
      </c>
      <c r="AQ154">
        <v>54.47</v>
      </c>
    </row>
    <row r="155" spans="1:43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16.938194444444001</v>
      </c>
      <c r="H155">
        <v>55.35</v>
      </c>
      <c r="I155">
        <v>70.62</v>
      </c>
      <c r="J155">
        <v>43.94</v>
      </c>
      <c r="K155">
        <v>39.700000000000003</v>
      </c>
      <c r="L155">
        <v>48.85</v>
      </c>
      <c r="M155">
        <v>44.83</v>
      </c>
      <c r="N155">
        <v>27.75</v>
      </c>
      <c r="O155">
        <v>33.869999999999997</v>
      </c>
      <c r="P155">
        <v>45.03</v>
      </c>
      <c r="Q155">
        <v>1.92</v>
      </c>
      <c r="R155">
        <v>2.36</v>
      </c>
      <c r="S155">
        <v>44.83</v>
      </c>
      <c r="T155">
        <v>2.5099999999999998</v>
      </c>
      <c r="U155">
        <v>3.12</v>
      </c>
      <c r="V155">
        <v>44.59</v>
      </c>
      <c r="W155">
        <v>26.64</v>
      </c>
      <c r="X155">
        <v>33.869999999999997</v>
      </c>
      <c r="Y155">
        <v>44.02</v>
      </c>
      <c r="Z155">
        <v>11.07</v>
      </c>
      <c r="AA155">
        <v>12.84</v>
      </c>
      <c r="AB155">
        <v>46.3</v>
      </c>
      <c r="AC155">
        <v>0.96</v>
      </c>
      <c r="AD155">
        <v>1.25</v>
      </c>
      <c r="AE155">
        <v>43.33</v>
      </c>
      <c r="AF155">
        <v>6.91</v>
      </c>
      <c r="AG155">
        <v>93.03</v>
      </c>
      <c r="AH155">
        <v>0.999</v>
      </c>
      <c r="AI155">
        <v>7.08</v>
      </c>
      <c r="AJ155">
        <v>11.59</v>
      </c>
      <c r="AK155">
        <v>10.48</v>
      </c>
      <c r="AL155">
        <v>36.75</v>
      </c>
      <c r="AM155">
        <v>40.340000000000003</v>
      </c>
      <c r="AN155">
        <v>18.3</v>
      </c>
      <c r="AO155">
        <v>17.86</v>
      </c>
      <c r="AP155">
        <v>22.29</v>
      </c>
      <c r="AQ155">
        <v>45.09</v>
      </c>
    </row>
    <row r="156" spans="1:43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14.315432098764999</v>
      </c>
      <c r="H156">
        <v>64.27</v>
      </c>
      <c r="I156">
        <v>66.91</v>
      </c>
      <c r="J156">
        <v>48.99</v>
      </c>
      <c r="K156">
        <v>47.81</v>
      </c>
      <c r="L156">
        <v>45.95</v>
      </c>
      <c r="M156">
        <v>50.99</v>
      </c>
      <c r="N156">
        <v>36.01</v>
      </c>
      <c r="O156">
        <v>32.130000000000003</v>
      </c>
      <c r="P156">
        <v>52.85</v>
      </c>
      <c r="Q156">
        <v>1.86</v>
      </c>
      <c r="R156">
        <v>3.42</v>
      </c>
      <c r="S156">
        <v>35.29</v>
      </c>
      <c r="T156">
        <v>3.36</v>
      </c>
      <c r="U156">
        <v>2.61</v>
      </c>
      <c r="V156">
        <v>56.3</v>
      </c>
      <c r="W156">
        <v>30.27</v>
      </c>
      <c r="X156">
        <v>30.74</v>
      </c>
      <c r="Y156">
        <v>49.62</v>
      </c>
      <c r="Z156">
        <v>14.28</v>
      </c>
      <c r="AA156">
        <v>12.26</v>
      </c>
      <c r="AB156">
        <v>53.8</v>
      </c>
      <c r="AC156">
        <v>0.78</v>
      </c>
      <c r="AD156">
        <v>1.55</v>
      </c>
      <c r="AE156">
        <v>33.33</v>
      </c>
      <c r="AF156">
        <v>5.17</v>
      </c>
      <c r="AG156">
        <v>89.37</v>
      </c>
      <c r="AH156">
        <v>0.94499999999999995</v>
      </c>
      <c r="AI156">
        <v>8.07</v>
      </c>
      <c r="AJ156">
        <v>16.920000000000002</v>
      </c>
      <c r="AK156">
        <v>5.74</v>
      </c>
      <c r="AL156">
        <v>54.64</v>
      </c>
      <c r="AM156">
        <v>58.43</v>
      </c>
      <c r="AN156">
        <v>19.87</v>
      </c>
      <c r="AO156">
        <v>23.13</v>
      </c>
      <c r="AP156">
        <v>13.66</v>
      </c>
      <c r="AQ156">
        <v>59.26</v>
      </c>
    </row>
    <row r="157" spans="1:43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18.357777777778001</v>
      </c>
      <c r="H157">
        <v>62.03</v>
      </c>
      <c r="I157">
        <v>54.25</v>
      </c>
      <c r="J157">
        <v>53.34</v>
      </c>
      <c r="K157">
        <v>44.67</v>
      </c>
      <c r="L157">
        <v>37.619999999999997</v>
      </c>
      <c r="M157">
        <v>54.28</v>
      </c>
      <c r="N157">
        <v>30.29</v>
      </c>
      <c r="O157">
        <v>25.57</v>
      </c>
      <c r="P157">
        <v>54.23</v>
      </c>
      <c r="Q157">
        <v>2.3199999999999998</v>
      </c>
      <c r="R157">
        <v>1.96</v>
      </c>
      <c r="S157">
        <v>54.24</v>
      </c>
      <c r="T157">
        <v>2.5</v>
      </c>
      <c r="U157">
        <v>2.48</v>
      </c>
      <c r="V157">
        <v>50.2</v>
      </c>
      <c r="W157">
        <v>26.15</v>
      </c>
      <c r="X157">
        <v>26.51</v>
      </c>
      <c r="Y157">
        <v>49.66</v>
      </c>
      <c r="Z157">
        <v>9.73</v>
      </c>
      <c r="AA157">
        <v>10.68</v>
      </c>
      <c r="AB157">
        <v>47.69</v>
      </c>
      <c r="AC157">
        <v>1.0900000000000001</v>
      </c>
      <c r="AD157">
        <v>1.0900000000000001</v>
      </c>
      <c r="AE157">
        <v>50</v>
      </c>
      <c r="AF157">
        <v>7.67</v>
      </c>
      <c r="AG157">
        <v>92.33</v>
      </c>
      <c r="AH157">
        <v>1</v>
      </c>
      <c r="AI157">
        <v>6.03</v>
      </c>
      <c r="AJ157">
        <v>15.11</v>
      </c>
      <c r="AK157">
        <v>9.08</v>
      </c>
      <c r="AL157">
        <v>32.39</v>
      </c>
      <c r="AM157">
        <v>39.9</v>
      </c>
      <c r="AN157">
        <v>17.43</v>
      </c>
      <c r="AO157">
        <v>21.64</v>
      </c>
      <c r="AP157">
        <v>18.96</v>
      </c>
      <c r="AQ157">
        <v>47.9</v>
      </c>
    </row>
    <row r="158" spans="1:43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17.489393939393999</v>
      </c>
      <c r="H158">
        <v>57.91</v>
      </c>
      <c r="I158">
        <v>57.59</v>
      </c>
      <c r="J158">
        <v>50.14</v>
      </c>
      <c r="K158">
        <v>40.340000000000003</v>
      </c>
      <c r="L158">
        <v>41.69</v>
      </c>
      <c r="M158">
        <v>49.18</v>
      </c>
      <c r="N158">
        <v>28.59</v>
      </c>
      <c r="O158">
        <v>30.56</v>
      </c>
      <c r="P158">
        <v>48.33</v>
      </c>
      <c r="Q158">
        <v>1.77</v>
      </c>
      <c r="R158">
        <v>3.33</v>
      </c>
      <c r="S158">
        <v>34.69</v>
      </c>
      <c r="T158">
        <v>2.62</v>
      </c>
      <c r="U158">
        <v>2.58</v>
      </c>
      <c r="V158">
        <v>50.37</v>
      </c>
      <c r="W158">
        <v>27.97</v>
      </c>
      <c r="X158">
        <v>26.2</v>
      </c>
      <c r="Y158">
        <v>51.63</v>
      </c>
      <c r="Z158">
        <v>11.54</v>
      </c>
      <c r="AA158">
        <v>11.02</v>
      </c>
      <c r="AB158">
        <v>51.15</v>
      </c>
      <c r="AC158">
        <v>0.94</v>
      </c>
      <c r="AD158">
        <v>1.66</v>
      </c>
      <c r="AE158">
        <v>36</v>
      </c>
      <c r="AF158">
        <v>6.18</v>
      </c>
      <c r="AG158">
        <v>89.12</v>
      </c>
      <c r="AH158">
        <v>0.95299999999999996</v>
      </c>
      <c r="AI158">
        <v>8.84</v>
      </c>
      <c r="AJ158">
        <v>12.89</v>
      </c>
      <c r="AK158">
        <v>6.76</v>
      </c>
      <c r="AL158">
        <v>43.66</v>
      </c>
      <c r="AM158">
        <v>56.67</v>
      </c>
      <c r="AN158">
        <v>18.5</v>
      </c>
      <c r="AO158">
        <v>20.69</v>
      </c>
      <c r="AP158">
        <v>16.43</v>
      </c>
      <c r="AQ158">
        <v>52.98</v>
      </c>
    </row>
    <row r="159" spans="1:43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19.096491228070001</v>
      </c>
      <c r="H159">
        <v>66.150000000000006</v>
      </c>
      <c r="I159">
        <v>49.69</v>
      </c>
      <c r="J159">
        <v>57.1</v>
      </c>
      <c r="K159">
        <v>47.46</v>
      </c>
      <c r="L159">
        <v>37.79</v>
      </c>
      <c r="M159">
        <v>55.67</v>
      </c>
      <c r="N159">
        <v>31.25</v>
      </c>
      <c r="O159">
        <v>26.54</v>
      </c>
      <c r="P159">
        <v>54.08</v>
      </c>
      <c r="Q159">
        <v>2.73</v>
      </c>
      <c r="R159">
        <v>2.65</v>
      </c>
      <c r="S159">
        <v>50.77</v>
      </c>
      <c r="T159">
        <v>2.92</v>
      </c>
      <c r="U159">
        <v>2</v>
      </c>
      <c r="V159">
        <v>59.38</v>
      </c>
      <c r="W159">
        <v>31.17</v>
      </c>
      <c r="X159">
        <v>21.41</v>
      </c>
      <c r="Y159">
        <v>59.28</v>
      </c>
      <c r="Z159">
        <v>13.56</v>
      </c>
      <c r="AA159">
        <v>8.52</v>
      </c>
      <c r="AB159">
        <v>61.42</v>
      </c>
      <c r="AC159">
        <v>1.49</v>
      </c>
      <c r="AD159">
        <v>1.41</v>
      </c>
      <c r="AE159">
        <v>51.43</v>
      </c>
      <c r="AF159">
        <v>8.73</v>
      </c>
      <c r="AG159">
        <v>90.03</v>
      </c>
      <c r="AH159">
        <v>0.98799999999999999</v>
      </c>
      <c r="AI159">
        <v>10.83</v>
      </c>
      <c r="AJ159">
        <v>11.58</v>
      </c>
      <c r="AK159">
        <v>7.69</v>
      </c>
      <c r="AL159">
        <v>36.130000000000003</v>
      </c>
      <c r="AM159">
        <v>58.48</v>
      </c>
      <c r="AN159">
        <v>25.88</v>
      </c>
      <c r="AO159">
        <v>17.690000000000001</v>
      </c>
      <c r="AP159">
        <v>18.600000000000001</v>
      </c>
      <c r="AQ159">
        <v>58.18</v>
      </c>
    </row>
    <row r="160" spans="1:43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19.434420289855002</v>
      </c>
      <c r="H160">
        <v>61.41</v>
      </c>
      <c r="I160">
        <v>62.42</v>
      </c>
      <c r="J160">
        <v>49.59</v>
      </c>
      <c r="K160">
        <v>43.96</v>
      </c>
      <c r="L160">
        <v>44.7</v>
      </c>
      <c r="M160">
        <v>49.58</v>
      </c>
      <c r="N160">
        <v>30.81</v>
      </c>
      <c r="O160">
        <v>30.2</v>
      </c>
      <c r="P160">
        <v>50.5</v>
      </c>
      <c r="Q160">
        <v>3.02</v>
      </c>
      <c r="R160">
        <v>2.75</v>
      </c>
      <c r="S160">
        <v>52.33</v>
      </c>
      <c r="T160">
        <v>2.67</v>
      </c>
      <c r="U160">
        <v>3.02</v>
      </c>
      <c r="V160">
        <v>46.92</v>
      </c>
      <c r="W160">
        <v>28.39</v>
      </c>
      <c r="X160">
        <v>30.94</v>
      </c>
      <c r="Y160">
        <v>47.85</v>
      </c>
      <c r="Z160">
        <v>12.48</v>
      </c>
      <c r="AA160">
        <v>13.83</v>
      </c>
      <c r="AB160">
        <v>47.45</v>
      </c>
      <c r="AC160">
        <v>1.74</v>
      </c>
      <c r="AD160">
        <v>1.54</v>
      </c>
      <c r="AE160">
        <v>53.06</v>
      </c>
      <c r="AF160">
        <v>9.8000000000000007</v>
      </c>
      <c r="AG160">
        <v>90.89</v>
      </c>
      <c r="AH160">
        <v>1.0069999999999999</v>
      </c>
      <c r="AI160">
        <v>10</v>
      </c>
      <c r="AJ160">
        <v>12.75</v>
      </c>
      <c r="AK160">
        <v>7.99</v>
      </c>
      <c r="AL160">
        <v>46.11</v>
      </c>
      <c r="AM160">
        <v>55.6</v>
      </c>
      <c r="AN160">
        <v>20.6</v>
      </c>
      <c r="AO160">
        <v>18.59</v>
      </c>
      <c r="AP160">
        <v>18.86</v>
      </c>
      <c r="AQ160">
        <v>52.21</v>
      </c>
    </row>
    <row r="161" spans="1:43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15.976736111111</v>
      </c>
      <c r="H161">
        <v>56.72</v>
      </c>
      <c r="I161">
        <v>68.849999999999994</v>
      </c>
      <c r="J161">
        <v>45.17</v>
      </c>
      <c r="K161">
        <v>41.08</v>
      </c>
      <c r="L161">
        <v>47.88</v>
      </c>
      <c r="M161">
        <v>46.17</v>
      </c>
      <c r="N161">
        <v>29.1</v>
      </c>
      <c r="O161">
        <v>32.229999999999997</v>
      </c>
      <c r="P161">
        <v>47.45</v>
      </c>
      <c r="Q161">
        <v>2.82</v>
      </c>
      <c r="R161">
        <v>2.66</v>
      </c>
      <c r="S161">
        <v>51.43</v>
      </c>
      <c r="T161">
        <v>2.31</v>
      </c>
      <c r="U161">
        <v>2.94</v>
      </c>
      <c r="V161">
        <v>44.04</v>
      </c>
      <c r="W161">
        <v>23.94</v>
      </c>
      <c r="X161">
        <v>33.409999999999997</v>
      </c>
      <c r="Y161">
        <v>41.75</v>
      </c>
      <c r="Z161">
        <v>8.14</v>
      </c>
      <c r="AA161">
        <v>13.3</v>
      </c>
      <c r="AB161">
        <v>37.96</v>
      </c>
      <c r="AC161">
        <v>1.1000000000000001</v>
      </c>
      <c r="AD161">
        <v>1.49</v>
      </c>
      <c r="AE161">
        <v>42.42</v>
      </c>
      <c r="AF161">
        <v>9.68</v>
      </c>
      <c r="AG161">
        <v>91.75</v>
      </c>
      <c r="AH161">
        <v>1.014</v>
      </c>
      <c r="AI161">
        <v>5.63</v>
      </c>
      <c r="AJ161">
        <v>12.13</v>
      </c>
      <c r="AK161">
        <v>11.97</v>
      </c>
      <c r="AL161">
        <v>44.05</v>
      </c>
      <c r="AM161">
        <v>32</v>
      </c>
      <c r="AN161">
        <v>13.61</v>
      </c>
      <c r="AO161">
        <v>19.010000000000002</v>
      </c>
      <c r="AP161">
        <v>23.08</v>
      </c>
      <c r="AQ161">
        <v>37.1</v>
      </c>
    </row>
    <row r="162" spans="1:43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13.899583333333</v>
      </c>
      <c r="H162">
        <v>60.43</v>
      </c>
      <c r="I162">
        <v>51.37</v>
      </c>
      <c r="J162">
        <v>54.05</v>
      </c>
      <c r="K162">
        <v>42.2</v>
      </c>
      <c r="L162">
        <v>35.5</v>
      </c>
      <c r="M162">
        <v>54.31</v>
      </c>
      <c r="N162">
        <v>29.57</v>
      </c>
      <c r="O162">
        <v>24.39</v>
      </c>
      <c r="P162">
        <v>54.8</v>
      </c>
      <c r="Q162">
        <v>1.73</v>
      </c>
      <c r="R162">
        <v>1.51</v>
      </c>
      <c r="S162">
        <v>53.33</v>
      </c>
      <c r="T162">
        <v>2.46</v>
      </c>
      <c r="U162">
        <v>1.96</v>
      </c>
      <c r="V162">
        <v>55.57</v>
      </c>
      <c r="W162">
        <v>26.01</v>
      </c>
      <c r="X162">
        <v>21.48</v>
      </c>
      <c r="Y162">
        <v>54.77</v>
      </c>
      <c r="Z162">
        <v>10.039999999999999</v>
      </c>
      <c r="AA162">
        <v>9.2799999999999994</v>
      </c>
      <c r="AB162">
        <v>51.96</v>
      </c>
      <c r="AC162">
        <v>0.65</v>
      </c>
      <c r="AD162">
        <v>0.86</v>
      </c>
      <c r="AE162">
        <v>42.86</v>
      </c>
      <c r="AF162">
        <v>5.84</v>
      </c>
      <c r="AG162">
        <v>93.81</v>
      </c>
      <c r="AH162">
        <v>0.996</v>
      </c>
      <c r="AI162">
        <v>8.42</v>
      </c>
      <c r="AJ162">
        <v>12.63</v>
      </c>
      <c r="AK162">
        <v>6.37</v>
      </c>
      <c r="AL162">
        <v>48.56</v>
      </c>
      <c r="AM162">
        <v>56.93</v>
      </c>
      <c r="AN162">
        <v>16.079999999999998</v>
      </c>
      <c r="AO162">
        <v>18.559999999999999</v>
      </c>
      <c r="AP162">
        <v>11.98</v>
      </c>
      <c r="AQ162">
        <v>57.31</v>
      </c>
    </row>
    <row r="163" spans="1:43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15.941304347826</v>
      </c>
      <c r="H163">
        <v>59.98</v>
      </c>
      <c r="I163">
        <v>57.11</v>
      </c>
      <c r="J163">
        <v>51.22</v>
      </c>
      <c r="K163">
        <v>41.32</v>
      </c>
      <c r="L163">
        <v>41.65</v>
      </c>
      <c r="M163">
        <v>49.8</v>
      </c>
      <c r="N163">
        <v>27.98</v>
      </c>
      <c r="O163">
        <v>29.54</v>
      </c>
      <c r="P163">
        <v>48.65</v>
      </c>
      <c r="Q163">
        <v>2.62</v>
      </c>
      <c r="R163">
        <v>1.96</v>
      </c>
      <c r="S163">
        <v>57.14</v>
      </c>
      <c r="T163">
        <v>2.4300000000000002</v>
      </c>
      <c r="U163">
        <v>2.39</v>
      </c>
      <c r="V163">
        <v>50.37</v>
      </c>
      <c r="W163">
        <v>26.02</v>
      </c>
      <c r="X163">
        <v>25.77</v>
      </c>
      <c r="Y163">
        <v>50.24</v>
      </c>
      <c r="Z163">
        <v>10.8</v>
      </c>
      <c r="AA163">
        <v>10.31</v>
      </c>
      <c r="AB163">
        <v>51.16</v>
      </c>
      <c r="AC163">
        <v>1.39</v>
      </c>
      <c r="AD163">
        <v>1.06</v>
      </c>
      <c r="AE163">
        <v>56.67</v>
      </c>
      <c r="AF163">
        <v>9.36</v>
      </c>
      <c r="AG163">
        <v>93.35</v>
      </c>
      <c r="AH163">
        <v>1.0269999999999999</v>
      </c>
      <c r="AI163">
        <v>8.84</v>
      </c>
      <c r="AJ163">
        <v>14.16</v>
      </c>
      <c r="AK163">
        <v>9.08</v>
      </c>
      <c r="AL163">
        <v>48.93</v>
      </c>
      <c r="AM163">
        <v>49.32</v>
      </c>
      <c r="AN163">
        <v>16.36</v>
      </c>
      <c r="AO163">
        <v>18.66</v>
      </c>
      <c r="AP163">
        <v>19.64</v>
      </c>
      <c r="AQ163">
        <v>45.45</v>
      </c>
    </row>
    <row r="164" spans="1:43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11.933333333333</v>
      </c>
      <c r="H164">
        <v>62.96</v>
      </c>
      <c r="I164">
        <v>60.77</v>
      </c>
      <c r="J164">
        <v>50.88</v>
      </c>
      <c r="K164">
        <v>45.03</v>
      </c>
      <c r="L164">
        <v>44.16</v>
      </c>
      <c r="M164">
        <v>50.49</v>
      </c>
      <c r="N164">
        <v>31.92</v>
      </c>
      <c r="O164">
        <v>31.92</v>
      </c>
      <c r="P164">
        <v>50</v>
      </c>
      <c r="Q164">
        <v>2.19</v>
      </c>
      <c r="R164">
        <v>3.06</v>
      </c>
      <c r="S164">
        <v>41.67</v>
      </c>
      <c r="T164">
        <v>2.5299999999999998</v>
      </c>
      <c r="U164">
        <v>2.74</v>
      </c>
      <c r="V164">
        <v>48.06</v>
      </c>
      <c r="W164">
        <v>27.76</v>
      </c>
      <c r="X164">
        <v>27.76</v>
      </c>
      <c r="Y164">
        <v>50</v>
      </c>
      <c r="Z164">
        <v>11.15</v>
      </c>
      <c r="AA164">
        <v>12.24</v>
      </c>
      <c r="AB164">
        <v>47.66</v>
      </c>
      <c r="AC164">
        <v>1.0900000000000001</v>
      </c>
      <c r="AD164">
        <v>1.53</v>
      </c>
      <c r="AE164">
        <v>41.67</v>
      </c>
      <c r="AF164">
        <v>6.85</v>
      </c>
      <c r="AG164">
        <v>90.41</v>
      </c>
      <c r="AH164">
        <v>0.97299999999999998</v>
      </c>
      <c r="AI164">
        <v>6.56</v>
      </c>
      <c r="AJ164">
        <v>7.87</v>
      </c>
      <c r="AK164">
        <v>3.28</v>
      </c>
      <c r="AL164">
        <v>68.209999999999994</v>
      </c>
      <c r="AM164">
        <v>66.67</v>
      </c>
      <c r="AN164">
        <v>17.27</v>
      </c>
      <c r="AO164">
        <v>14.21</v>
      </c>
      <c r="AP164">
        <v>9.84</v>
      </c>
      <c r="AQ164">
        <v>63.71</v>
      </c>
    </row>
    <row r="165" spans="1:43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15.897101449275</v>
      </c>
      <c r="H165">
        <v>50.87</v>
      </c>
      <c r="I165">
        <v>59.81</v>
      </c>
      <c r="J165">
        <v>45.96</v>
      </c>
      <c r="K165">
        <v>36.270000000000003</v>
      </c>
      <c r="L165">
        <v>43.24</v>
      </c>
      <c r="M165">
        <v>45.61</v>
      </c>
      <c r="N165">
        <v>24.2</v>
      </c>
      <c r="O165">
        <v>30.28</v>
      </c>
      <c r="P165">
        <v>44.43</v>
      </c>
      <c r="Q165">
        <v>2.2200000000000002</v>
      </c>
      <c r="R165">
        <v>2.46</v>
      </c>
      <c r="S165">
        <v>47.37</v>
      </c>
      <c r="T165">
        <v>2.16</v>
      </c>
      <c r="U165">
        <v>2.72</v>
      </c>
      <c r="V165">
        <v>44.31</v>
      </c>
      <c r="W165">
        <v>23.63</v>
      </c>
      <c r="X165">
        <v>27.49</v>
      </c>
      <c r="Y165">
        <v>46.23</v>
      </c>
      <c r="Z165">
        <v>9.68</v>
      </c>
      <c r="AA165">
        <v>11.57</v>
      </c>
      <c r="AB165">
        <v>45.56</v>
      </c>
      <c r="AC165">
        <v>1.48</v>
      </c>
      <c r="AD165">
        <v>1.48</v>
      </c>
      <c r="AE165">
        <v>50</v>
      </c>
      <c r="AF165">
        <v>9.15</v>
      </c>
      <c r="AG165">
        <v>91.87</v>
      </c>
      <c r="AH165">
        <v>1.01</v>
      </c>
      <c r="AI165">
        <v>3.28</v>
      </c>
      <c r="AJ165">
        <v>8.86</v>
      </c>
      <c r="AK165">
        <v>6.89</v>
      </c>
      <c r="AL165">
        <v>52.68</v>
      </c>
      <c r="AM165">
        <v>32.26</v>
      </c>
      <c r="AN165">
        <v>13.05</v>
      </c>
      <c r="AO165">
        <v>16.079999999999998</v>
      </c>
      <c r="AP165">
        <v>15.59</v>
      </c>
      <c r="AQ165">
        <v>45.56</v>
      </c>
    </row>
    <row r="166" spans="1:43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18.722463768116</v>
      </c>
      <c r="H166">
        <v>51.97</v>
      </c>
      <c r="I166">
        <v>66.11</v>
      </c>
      <c r="J166">
        <v>44.01</v>
      </c>
      <c r="K166">
        <v>38.53</v>
      </c>
      <c r="L166">
        <v>47.51</v>
      </c>
      <c r="M166">
        <v>44.78</v>
      </c>
      <c r="N166">
        <v>27.73</v>
      </c>
      <c r="O166">
        <v>31.07</v>
      </c>
      <c r="P166">
        <v>47.16</v>
      </c>
      <c r="Q166">
        <v>2.23</v>
      </c>
      <c r="R166">
        <v>2.44</v>
      </c>
      <c r="S166">
        <v>47.76</v>
      </c>
      <c r="T166">
        <v>2.29</v>
      </c>
      <c r="U166">
        <v>2.88</v>
      </c>
      <c r="V166">
        <v>44.31</v>
      </c>
      <c r="W166">
        <v>24.66</v>
      </c>
      <c r="X166">
        <v>30.51</v>
      </c>
      <c r="Y166">
        <v>44.7</v>
      </c>
      <c r="Z166">
        <v>9.41</v>
      </c>
      <c r="AA166">
        <v>12.4</v>
      </c>
      <c r="AB166">
        <v>43.13</v>
      </c>
      <c r="AC166">
        <v>1.05</v>
      </c>
      <c r="AD166">
        <v>1.1100000000000001</v>
      </c>
      <c r="AE166">
        <v>48.39</v>
      </c>
      <c r="AF166">
        <v>8.0399999999999991</v>
      </c>
      <c r="AG166">
        <v>92.15</v>
      </c>
      <c r="AH166">
        <v>1.002</v>
      </c>
      <c r="AI166">
        <v>6.69</v>
      </c>
      <c r="AJ166">
        <v>12.33</v>
      </c>
      <c r="AK166">
        <v>11.56</v>
      </c>
      <c r="AL166">
        <v>40.270000000000003</v>
      </c>
      <c r="AM166">
        <v>36.64</v>
      </c>
      <c r="AN166">
        <v>14.77</v>
      </c>
      <c r="AO166">
        <v>18.32</v>
      </c>
      <c r="AP166">
        <v>22.15</v>
      </c>
      <c r="AQ166">
        <v>40</v>
      </c>
    </row>
    <row r="167" spans="1:43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16.172340425531999</v>
      </c>
      <c r="H167">
        <v>56.12</v>
      </c>
      <c r="I167">
        <v>57.31</v>
      </c>
      <c r="J167">
        <v>49.48</v>
      </c>
      <c r="K167">
        <v>40.65</v>
      </c>
      <c r="L167">
        <v>38.99</v>
      </c>
      <c r="M167">
        <v>51.04</v>
      </c>
      <c r="N167">
        <v>28.18</v>
      </c>
      <c r="O167">
        <v>28.65</v>
      </c>
      <c r="P167">
        <v>49.58</v>
      </c>
      <c r="Q167">
        <v>2.84</v>
      </c>
      <c r="R167">
        <v>2.84</v>
      </c>
      <c r="S167">
        <v>50</v>
      </c>
      <c r="T167">
        <v>2.39</v>
      </c>
      <c r="U167">
        <v>2.63</v>
      </c>
      <c r="V167">
        <v>47.62</v>
      </c>
      <c r="W167">
        <v>27</v>
      </c>
      <c r="X167">
        <v>26.68</v>
      </c>
      <c r="Y167">
        <v>50.29</v>
      </c>
      <c r="Z167">
        <v>10.5</v>
      </c>
      <c r="AA167">
        <v>10.81</v>
      </c>
      <c r="AB167">
        <v>49.26</v>
      </c>
      <c r="AC167">
        <v>1.42</v>
      </c>
      <c r="AD167">
        <v>1.58</v>
      </c>
      <c r="AE167">
        <v>47.37</v>
      </c>
      <c r="AF167">
        <v>10.08</v>
      </c>
      <c r="AG167">
        <v>90.08</v>
      </c>
      <c r="AH167">
        <v>1.002</v>
      </c>
      <c r="AI167">
        <v>6.08</v>
      </c>
      <c r="AJ167">
        <v>13.02</v>
      </c>
      <c r="AK167">
        <v>7.34</v>
      </c>
      <c r="AL167">
        <v>53.2</v>
      </c>
      <c r="AM167">
        <v>45.29</v>
      </c>
      <c r="AN167">
        <v>17.45</v>
      </c>
      <c r="AO167">
        <v>19.73</v>
      </c>
      <c r="AP167">
        <v>15.95</v>
      </c>
      <c r="AQ167">
        <v>52.25</v>
      </c>
    </row>
    <row r="168" spans="1:43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14.525510204082</v>
      </c>
      <c r="H168">
        <v>67.02</v>
      </c>
      <c r="I168">
        <v>65.08</v>
      </c>
      <c r="J168">
        <v>50.73</v>
      </c>
      <c r="K168">
        <v>48.72</v>
      </c>
      <c r="L168">
        <v>42.32</v>
      </c>
      <c r="M168">
        <v>53.52</v>
      </c>
      <c r="N168">
        <v>34.979999999999997</v>
      </c>
      <c r="O168">
        <v>28.49</v>
      </c>
      <c r="P168">
        <v>55.11</v>
      </c>
      <c r="Q168">
        <v>2.87</v>
      </c>
      <c r="R168">
        <v>2.11</v>
      </c>
      <c r="S168">
        <v>57.63</v>
      </c>
      <c r="T168">
        <v>2.63</v>
      </c>
      <c r="U168">
        <v>2.4500000000000002</v>
      </c>
      <c r="V168">
        <v>51.84</v>
      </c>
      <c r="W168">
        <v>28.24</v>
      </c>
      <c r="X168">
        <v>28.16</v>
      </c>
      <c r="Y168">
        <v>50.07</v>
      </c>
      <c r="Z168">
        <v>11.97</v>
      </c>
      <c r="AA168">
        <v>9.9499999999999993</v>
      </c>
      <c r="AB168">
        <v>54.62</v>
      </c>
      <c r="AC168">
        <v>1.77</v>
      </c>
      <c r="AD168">
        <v>1.1000000000000001</v>
      </c>
      <c r="AE168">
        <v>61.76</v>
      </c>
      <c r="AF168">
        <v>8.19</v>
      </c>
      <c r="AG168">
        <v>92.6</v>
      </c>
      <c r="AH168">
        <v>1.008</v>
      </c>
      <c r="AI168">
        <v>7.33</v>
      </c>
      <c r="AJ168">
        <v>9.5299999999999994</v>
      </c>
      <c r="AK168">
        <v>7.76</v>
      </c>
      <c r="AL168">
        <v>59.01</v>
      </c>
      <c r="AM168">
        <v>48.6</v>
      </c>
      <c r="AN168">
        <v>19.39</v>
      </c>
      <c r="AO168">
        <v>16.02</v>
      </c>
      <c r="AP168">
        <v>16.690000000000001</v>
      </c>
      <c r="AQ168">
        <v>53.74</v>
      </c>
    </row>
    <row r="169" spans="1:43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16.407499999999999</v>
      </c>
      <c r="H169">
        <v>54.94</v>
      </c>
      <c r="I169">
        <v>63.26</v>
      </c>
      <c r="J169">
        <v>46.48</v>
      </c>
      <c r="K169">
        <v>39.770000000000003</v>
      </c>
      <c r="L169">
        <v>44.16</v>
      </c>
      <c r="M169">
        <v>47.39</v>
      </c>
      <c r="N169">
        <v>28.07</v>
      </c>
      <c r="O169">
        <v>31.27</v>
      </c>
      <c r="P169">
        <v>47.3</v>
      </c>
      <c r="Q169">
        <v>2.38</v>
      </c>
      <c r="R169">
        <v>2.56</v>
      </c>
      <c r="S169">
        <v>48.15</v>
      </c>
      <c r="T169">
        <v>2.38</v>
      </c>
      <c r="U169">
        <v>2.4700000000000002</v>
      </c>
      <c r="V169">
        <v>49.06</v>
      </c>
      <c r="W169">
        <v>26.33</v>
      </c>
      <c r="X169">
        <v>28.34</v>
      </c>
      <c r="Y169">
        <v>48.16</v>
      </c>
      <c r="Z169">
        <v>11.7</v>
      </c>
      <c r="AA169">
        <v>10.51</v>
      </c>
      <c r="AB169">
        <v>52.67</v>
      </c>
      <c r="AC169">
        <v>1.55</v>
      </c>
      <c r="AD169">
        <v>1.37</v>
      </c>
      <c r="AE169">
        <v>53.13</v>
      </c>
      <c r="AF169">
        <v>8.4700000000000006</v>
      </c>
      <c r="AG169">
        <v>91.81</v>
      </c>
      <c r="AH169">
        <v>1.0029999999999999</v>
      </c>
      <c r="AI169">
        <v>7.95</v>
      </c>
      <c r="AJ169">
        <v>11.15</v>
      </c>
      <c r="AK169">
        <v>8.7799999999999994</v>
      </c>
      <c r="AL169">
        <v>44.89</v>
      </c>
      <c r="AM169">
        <v>47.54</v>
      </c>
      <c r="AN169">
        <v>16.91</v>
      </c>
      <c r="AO169">
        <v>17.55</v>
      </c>
      <c r="AP169">
        <v>18.829999999999998</v>
      </c>
      <c r="AQ169">
        <v>47.31</v>
      </c>
    </row>
    <row r="170" spans="1:43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15.442857142856999</v>
      </c>
      <c r="H170">
        <v>49.4</v>
      </c>
      <c r="I170">
        <v>73.040000000000006</v>
      </c>
      <c r="J170">
        <v>40.340000000000003</v>
      </c>
      <c r="K170">
        <v>33.75</v>
      </c>
      <c r="L170">
        <v>51.4</v>
      </c>
      <c r="M170">
        <v>39.630000000000003</v>
      </c>
      <c r="N170">
        <v>23.64</v>
      </c>
      <c r="O170">
        <v>36.299999999999997</v>
      </c>
      <c r="P170">
        <v>39.44</v>
      </c>
      <c r="Q170">
        <v>1.78</v>
      </c>
      <c r="R170">
        <v>3.44</v>
      </c>
      <c r="S170">
        <v>34.04</v>
      </c>
      <c r="T170">
        <v>2.12</v>
      </c>
      <c r="U170">
        <v>3.36</v>
      </c>
      <c r="V170">
        <v>38.74</v>
      </c>
      <c r="W170">
        <v>21.98</v>
      </c>
      <c r="X170">
        <v>36.08</v>
      </c>
      <c r="Y170">
        <v>37.86</v>
      </c>
      <c r="Z170">
        <v>9.32</v>
      </c>
      <c r="AA170">
        <v>14.43</v>
      </c>
      <c r="AB170">
        <v>39.25</v>
      </c>
      <c r="AC170">
        <v>0.56000000000000005</v>
      </c>
      <c r="AD170">
        <v>1.78</v>
      </c>
      <c r="AE170">
        <v>23.81</v>
      </c>
      <c r="AF170">
        <v>7.51</v>
      </c>
      <c r="AG170">
        <v>90.52</v>
      </c>
      <c r="AH170">
        <v>0.98</v>
      </c>
      <c r="AI170">
        <v>3.22</v>
      </c>
      <c r="AJ170">
        <v>9.66</v>
      </c>
      <c r="AK170">
        <v>9.77</v>
      </c>
      <c r="AL170">
        <v>50.29</v>
      </c>
      <c r="AM170">
        <v>24.79</v>
      </c>
      <c r="AN170">
        <v>14.1</v>
      </c>
      <c r="AO170">
        <v>16.100000000000001</v>
      </c>
      <c r="AP170">
        <v>20.87</v>
      </c>
      <c r="AQ170">
        <v>40.32</v>
      </c>
    </row>
    <row r="171" spans="1:43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15.915909090909</v>
      </c>
      <c r="H171">
        <v>56.29</v>
      </c>
      <c r="I171">
        <v>54.06</v>
      </c>
      <c r="J171">
        <v>51.01</v>
      </c>
      <c r="K171">
        <v>40.700000000000003</v>
      </c>
      <c r="L171">
        <v>39.33</v>
      </c>
      <c r="M171">
        <v>50.86</v>
      </c>
      <c r="N171">
        <v>27.07</v>
      </c>
      <c r="O171">
        <v>28.27</v>
      </c>
      <c r="P171">
        <v>48.92</v>
      </c>
      <c r="Q171">
        <v>2.31</v>
      </c>
      <c r="R171">
        <v>2.48</v>
      </c>
      <c r="S171">
        <v>48.21</v>
      </c>
      <c r="T171">
        <v>2.38</v>
      </c>
      <c r="U171">
        <v>2.39</v>
      </c>
      <c r="V171">
        <v>49.84</v>
      </c>
      <c r="W171">
        <v>24.59</v>
      </c>
      <c r="X171">
        <v>25.02</v>
      </c>
      <c r="Y171">
        <v>49.57</v>
      </c>
      <c r="Z171">
        <v>10.71</v>
      </c>
      <c r="AA171">
        <v>10.45</v>
      </c>
      <c r="AB171">
        <v>50.61</v>
      </c>
      <c r="AC171">
        <v>0.77</v>
      </c>
      <c r="AD171">
        <v>1.2</v>
      </c>
      <c r="AE171">
        <v>39.130000000000003</v>
      </c>
      <c r="AF171">
        <v>8.5399999999999991</v>
      </c>
      <c r="AG171">
        <v>91.21</v>
      </c>
      <c r="AH171">
        <v>0.998</v>
      </c>
      <c r="AI171">
        <v>4.97</v>
      </c>
      <c r="AJ171">
        <v>12.59</v>
      </c>
      <c r="AK171">
        <v>7.54</v>
      </c>
      <c r="AL171">
        <v>54.15</v>
      </c>
      <c r="AM171">
        <v>39.729999999999997</v>
      </c>
      <c r="AN171">
        <v>14.65</v>
      </c>
      <c r="AO171">
        <v>19.11</v>
      </c>
      <c r="AP171">
        <v>16.79</v>
      </c>
      <c r="AQ171">
        <v>46.59</v>
      </c>
    </row>
    <row r="172" spans="1:43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14.032692307692001</v>
      </c>
      <c r="H172">
        <v>51.47</v>
      </c>
      <c r="I172">
        <v>74.17</v>
      </c>
      <c r="J172">
        <v>40.97</v>
      </c>
      <c r="K172">
        <v>36.840000000000003</v>
      </c>
      <c r="L172">
        <v>53.28</v>
      </c>
      <c r="M172">
        <v>40.880000000000003</v>
      </c>
      <c r="N172">
        <v>24.83</v>
      </c>
      <c r="O172">
        <v>37.659999999999997</v>
      </c>
      <c r="P172">
        <v>39.74</v>
      </c>
      <c r="Q172">
        <v>1.64</v>
      </c>
      <c r="R172">
        <v>1.97</v>
      </c>
      <c r="S172">
        <v>45.45</v>
      </c>
      <c r="T172">
        <v>2.23</v>
      </c>
      <c r="U172">
        <v>2.98</v>
      </c>
      <c r="V172">
        <v>42.82</v>
      </c>
      <c r="W172">
        <v>22.2</v>
      </c>
      <c r="X172">
        <v>35.19</v>
      </c>
      <c r="Y172">
        <v>38.68</v>
      </c>
      <c r="Z172">
        <v>9.8699999999999992</v>
      </c>
      <c r="AA172">
        <v>11.84</v>
      </c>
      <c r="AB172">
        <v>45.45</v>
      </c>
      <c r="AC172">
        <v>0.82</v>
      </c>
      <c r="AD172">
        <v>1.1499999999999999</v>
      </c>
      <c r="AE172">
        <v>41.67</v>
      </c>
      <c r="AF172">
        <v>6.62</v>
      </c>
      <c r="AG172">
        <v>94.76</v>
      </c>
      <c r="AH172">
        <v>1.014</v>
      </c>
      <c r="AI172">
        <v>9.6999999999999993</v>
      </c>
      <c r="AJ172">
        <v>9.2100000000000009</v>
      </c>
      <c r="AK172">
        <v>5.0999999999999996</v>
      </c>
      <c r="AL172">
        <v>53.45</v>
      </c>
      <c r="AM172">
        <v>65.56</v>
      </c>
      <c r="AN172">
        <v>22.69</v>
      </c>
      <c r="AO172">
        <v>14.14</v>
      </c>
      <c r="AP172">
        <v>13.98</v>
      </c>
      <c r="AQ172">
        <v>61.88</v>
      </c>
    </row>
    <row r="173" spans="1:43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17.039716312056999</v>
      </c>
      <c r="H173">
        <v>66.680000000000007</v>
      </c>
      <c r="I173">
        <v>50.94</v>
      </c>
      <c r="J173">
        <v>56.69</v>
      </c>
      <c r="K173">
        <v>46.15</v>
      </c>
      <c r="L173">
        <v>37.61</v>
      </c>
      <c r="M173">
        <v>55.1</v>
      </c>
      <c r="N173">
        <v>32.81</v>
      </c>
      <c r="O173">
        <v>26.45</v>
      </c>
      <c r="P173">
        <v>55.37</v>
      </c>
      <c r="Q173">
        <v>2.25</v>
      </c>
      <c r="R173">
        <v>2.1</v>
      </c>
      <c r="S173">
        <v>51.72</v>
      </c>
      <c r="T173">
        <v>2.71</v>
      </c>
      <c r="U173">
        <v>2.2400000000000002</v>
      </c>
      <c r="V173">
        <v>54.75</v>
      </c>
      <c r="W173">
        <v>28.54</v>
      </c>
      <c r="X173">
        <v>21.8</v>
      </c>
      <c r="Y173">
        <v>56.7</v>
      </c>
      <c r="Z173">
        <v>11.76</v>
      </c>
      <c r="AA173">
        <v>9.2899999999999991</v>
      </c>
      <c r="AB173">
        <v>55.87</v>
      </c>
      <c r="AC173">
        <v>0.9</v>
      </c>
      <c r="AD173">
        <v>1.57</v>
      </c>
      <c r="AE173">
        <v>36.36</v>
      </c>
      <c r="AF173">
        <v>6.85</v>
      </c>
      <c r="AG173">
        <v>92.07</v>
      </c>
      <c r="AH173">
        <v>0.98899999999999999</v>
      </c>
      <c r="AI173">
        <v>9.14</v>
      </c>
      <c r="AJ173">
        <v>14.61</v>
      </c>
      <c r="AK173">
        <v>8.24</v>
      </c>
      <c r="AL173">
        <v>47.72</v>
      </c>
      <c r="AM173">
        <v>52.59</v>
      </c>
      <c r="AN173">
        <v>20.98</v>
      </c>
      <c r="AO173">
        <v>21.05</v>
      </c>
      <c r="AP173">
        <v>16.63</v>
      </c>
      <c r="AQ173">
        <v>55.78</v>
      </c>
    </row>
    <row r="174" spans="1:43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13.778070175439</v>
      </c>
      <c r="H174">
        <v>67.040000000000006</v>
      </c>
      <c r="I174">
        <v>57.64</v>
      </c>
      <c r="J174">
        <v>53.77</v>
      </c>
      <c r="K174">
        <v>46.07</v>
      </c>
      <c r="L174">
        <v>41.71</v>
      </c>
      <c r="M174">
        <v>52.48</v>
      </c>
      <c r="N174">
        <v>31.17</v>
      </c>
      <c r="O174">
        <v>27.73</v>
      </c>
      <c r="P174">
        <v>52.92</v>
      </c>
      <c r="Q174">
        <v>3.09</v>
      </c>
      <c r="R174">
        <v>2.1800000000000002</v>
      </c>
      <c r="S174">
        <v>58.7</v>
      </c>
      <c r="T174">
        <v>2.69</v>
      </c>
      <c r="U174">
        <v>2.46</v>
      </c>
      <c r="V174">
        <v>52.23</v>
      </c>
      <c r="W174">
        <v>30.02</v>
      </c>
      <c r="X174">
        <v>25.44</v>
      </c>
      <c r="Y174">
        <v>54.13</v>
      </c>
      <c r="Z174">
        <v>12.49</v>
      </c>
      <c r="AA174">
        <v>9.74</v>
      </c>
      <c r="AB174">
        <v>56.19</v>
      </c>
      <c r="AC174">
        <v>0.92</v>
      </c>
      <c r="AD174">
        <v>1.26</v>
      </c>
      <c r="AE174">
        <v>42.11</v>
      </c>
      <c r="AF174">
        <v>9.93</v>
      </c>
      <c r="AG174">
        <v>92.15</v>
      </c>
      <c r="AH174">
        <v>1.0209999999999999</v>
      </c>
      <c r="AI174">
        <v>10.31</v>
      </c>
      <c r="AJ174">
        <v>12.15</v>
      </c>
      <c r="AK174">
        <v>8.25</v>
      </c>
      <c r="AL174">
        <v>49.05</v>
      </c>
      <c r="AM174">
        <v>55.56</v>
      </c>
      <c r="AN174">
        <v>23.61</v>
      </c>
      <c r="AO174">
        <v>19.25</v>
      </c>
      <c r="AP174">
        <v>16.39</v>
      </c>
      <c r="AQ174">
        <v>59.03</v>
      </c>
    </row>
    <row r="175" spans="1:43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20.040277777778002</v>
      </c>
      <c r="H175">
        <v>64.430000000000007</v>
      </c>
      <c r="I175">
        <v>67.430000000000007</v>
      </c>
      <c r="J175">
        <v>48.86</v>
      </c>
      <c r="K175">
        <v>46.09</v>
      </c>
      <c r="L175">
        <v>47.84</v>
      </c>
      <c r="M175">
        <v>49.07</v>
      </c>
      <c r="N175">
        <v>32.43</v>
      </c>
      <c r="O175">
        <v>33</v>
      </c>
      <c r="P175">
        <v>49.57</v>
      </c>
      <c r="Q175">
        <v>3.18</v>
      </c>
      <c r="R175">
        <v>1.87</v>
      </c>
      <c r="S175">
        <v>62.96</v>
      </c>
      <c r="T175">
        <v>2.86</v>
      </c>
      <c r="U175">
        <v>2.88</v>
      </c>
      <c r="V175">
        <v>49.83</v>
      </c>
      <c r="W175">
        <v>29.57</v>
      </c>
      <c r="X175">
        <v>32.619999999999997</v>
      </c>
      <c r="Y175">
        <v>47.54</v>
      </c>
      <c r="Z175">
        <v>12.54</v>
      </c>
      <c r="AA175">
        <v>13.16</v>
      </c>
      <c r="AB175">
        <v>48.79</v>
      </c>
      <c r="AC175">
        <v>1.43</v>
      </c>
      <c r="AD175">
        <v>1.19</v>
      </c>
      <c r="AE175">
        <v>54.76</v>
      </c>
      <c r="AF175">
        <v>9.81</v>
      </c>
      <c r="AG175">
        <v>94.33</v>
      </c>
      <c r="AH175">
        <v>1.0409999999999999</v>
      </c>
      <c r="AI175">
        <v>6.55</v>
      </c>
      <c r="AJ175">
        <v>10.23</v>
      </c>
      <c r="AK175">
        <v>7.98</v>
      </c>
      <c r="AL175">
        <v>46.16</v>
      </c>
      <c r="AM175">
        <v>45.06</v>
      </c>
      <c r="AN175">
        <v>18.46</v>
      </c>
      <c r="AO175">
        <v>17.28</v>
      </c>
      <c r="AP175">
        <v>19.02</v>
      </c>
      <c r="AQ175">
        <v>49.25</v>
      </c>
    </row>
    <row r="176" spans="1:43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18.230902777777999</v>
      </c>
      <c r="H176">
        <v>56.63</v>
      </c>
      <c r="I176">
        <v>61.16</v>
      </c>
      <c r="J176">
        <v>48.08</v>
      </c>
      <c r="K176">
        <v>41.48</v>
      </c>
      <c r="L176">
        <v>42.17</v>
      </c>
      <c r="M176">
        <v>49.59</v>
      </c>
      <c r="N176">
        <v>29.07</v>
      </c>
      <c r="O176">
        <v>28.45</v>
      </c>
      <c r="P176">
        <v>50.54</v>
      </c>
      <c r="Q176">
        <v>2.95</v>
      </c>
      <c r="R176">
        <v>2.33</v>
      </c>
      <c r="S176">
        <v>55.84</v>
      </c>
      <c r="T176">
        <v>2.54</v>
      </c>
      <c r="U176">
        <v>2.5299999999999998</v>
      </c>
      <c r="V176">
        <v>50.09</v>
      </c>
      <c r="W176">
        <v>26.05</v>
      </c>
      <c r="X176">
        <v>29.69</v>
      </c>
      <c r="Y176">
        <v>46.74</v>
      </c>
      <c r="Z176">
        <v>11.24</v>
      </c>
      <c r="AA176">
        <v>10.83</v>
      </c>
      <c r="AB176">
        <v>50.93</v>
      </c>
      <c r="AC176">
        <v>1.65</v>
      </c>
      <c r="AD176">
        <v>1.03</v>
      </c>
      <c r="AE176">
        <v>61.54</v>
      </c>
      <c r="AF176">
        <v>10.14</v>
      </c>
      <c r="AG176">
        <v>91.81</v>
      </c>
      <c r="AH176">
        <v>1.0189999999999999</v>
      </c>
      <c r="AI176">
        <v>7.41</v>
      </c>
      <c r="AJ176">
        <v>14.54</v>
      </c>
      <c r="AK176">
        <v>9.1199999999999992</v>
      </c>
      <c r="AL176">
        <v>50.4</v>
      </c>
      <c r="AM176">
        <v>44.81</v>
      </c>
      <c r="AN176">
        <v>17.899999999999999</v>
      </c>
      <c r="AO176">
        <v>22.08</v>
      </c>
      <c r="AP176">
        <v>21.39</v>
      </c>
      <c r="AQ176">
        <v>45.55</v>
      </c>
    </row>
    <row r="177" spans="1:43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12.397311827956999</v>
      </c>
      <c r="H177">
        <v>47.77</v>
      </c>
      <c r="I177">
        <v>57.92</v>
      </c>
      <c r="J177">
        <v>45.2</v>
      </c>
      <c r="K177">
        <v>35.28</v>
      </c>
      <c r="L177">
        <v>37.630000000000003</v>
      </c>
      <c r="M177">
        <v>48.39</v>
      </c>
      <c r="N177">
        <v>23.42</v>
      </c>
      <c r="O177">
        <v>27.48</v>
      </c>
      <c r="P177">
        <v>46.01</v>
      </c>
      <c r="Q177">
        <v>1.87</v>
      </c>
      <c r="R177">
        <v>2.0299999999999998</v>
      </c>
      <c r="S177">
        <v>48</v>
      </c>
      <c r="T177">
        <v>2.04</v>
      </c>
      <c r="U177">
        <v>2.1</v>
      </c>
      <c r="V177">
        <v>49.23</v>
      </c>
      <c r="W177">
        <v>23.26</v>
      </c>
      <c r="X177">
        <v>24.51</v>
      </c>
      <c r="Y177">
        <v>48.69</v>
      </c>
      <c r="Z177">
        <v>9.52</v>
      </c>
      <c r="AA177">
        <v>8.9</v>
      </c>
      <c r="AB177">
        <v>51.69</v>
      </c>
      <c r="AC177">
        <v>1.41</v>
      </c>
      <c r="AD177">
        <v>1.0900000000000001</v>
      </c>
      <c r="AE177">
        <v>56.25</v>
      </c>
      <c r="AF177">
        <v>8</v>
      </c>
      <c r="AG177">
        <v>92.61</v>
      </c>
      <c r="AH177">
        <v>1.006</v>
      </c>
      <c r="AI177">
        <v>4.68</v>
      </c>
      <c r="AJ177">
        <v>12.65</v>
      </c>
      <c r="AK177">
        <v>9.2100000000000009</v>
      </c>
      <c r="AL177">
        <v>64.790000000000006</v>
      </c>
      <c r="AM177">
        <v>33.71</v>
      </c>
      <c r="AN177">
        <v>13.27</v>
      </c>
      <c r="AO177">
        <v>18.73</v>
      </c>
      <c r="AP177">
        <v>19.829999999999998</v>
      </c>
      <c r="AQ177">
        <v>40.090000000000003</v>
      </c>
    </row>
    <row r="178" spans="1:43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14.117730496454</v>
      </c>
      <c r="H178">
        <v>66.64</v>
      </c>
      <c r="I178">
        <v>53.62</v>
      </c>
      <c r="J178">
        <v>55.41</v>
      </c>
      <c r="K178">
        <v>46.12</v>
      </c>
      <c r="L178">
        <v>40.51</v>
      </c>
      <c r="M178">
        <v>53.24</v>
      </c>
      <c r="N178">
        <v>32.01</v>
      </c>
      <c r="O178">
        <v>26.58</v>
      </c>
      <c r="P178">
        <v>54.63</v>
      </c>
      <c r="Q178">
        <v>2.5299999999999998</v>
      </c>
      <c r="R178">
        <v>2.62</v>
      </c>
      <c r="S178">
        <v>49.12</v>
      </c>
      <c r="T178">
        <v>2.86</v>
      </c>
      <c r="U178">
        <v>2.39</v>
      </c>
      <c r="V178">
        <v>54.46</v>
      </c>
      <c r="W178">
        <v>28.76</v>
      </c>
      <c r="X178">
        <v>22.88</v>
      </c>
      <c r="Y178">
        <v>55.69</v>
      </c>
      <c r="Z178">
        <v>12.48</v>
      </c>
      <c r="AA178">
        <v>11.21</v>
      </c>
      <c r="AB178">
        <v>52.67</v>
      </c>
      <c r="AC178">
        <v>1.18</v>
      </c>
      <c r="AD178">
        <v>1.54</v>
      </c>
      <c r="AE178">
        <v>43.33</v>
      </c>
      <c r="AF178">
        <v>7.91</v>
      </c>
      <c r="AG178">
        <v>90.14</v>
      </c>
      <c r="AH178">
        <v>0.98</v>
      </c>
      <c r="AI178">
        <v>10.67</v>
      </c>
      <c r="AJ178">
        <v>14.47</v>
      </c>
      <c r="AK178">
        <v>6.06</v>
      </c>
      <c r="AL178">
        <v>50.37</v>
      </c>
      <c r="AM178">
        <v>63.78</v>
      </c>
      <c r="AN178">
        <v>22.15</v>
      </c>
      <c r="AO178">
        <v>21.34</v>
      </c>
      <c r="AP178">
        <v>15.46</v>
      </c>
      <c r="AQ178">
        <v>58.89</v>
      </c>
    </row>
    <row r="179" spans="1:43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14.464583333333</v>
      </c>
      <c r="H179">
        <v>50.5</v>
      </c>
      <c r="I179">
        <v>57.14</v>
      </c>
      <c r="J179">
        <v>46.92</v>
      </c>
      <c r="K179">
        <v>35.26</v>
      </c>
      <c r="L179">
        <v>41.17</v>
      </c>
      <c r="M179">
        <v>46.13</v>
      </c>
      <c r="N179">
        <v>24.58</v>
      </c>
      <c r="O179">
        <v>29.14</v>
      </c>
      <c r="P179">
        <v>45.75</v>
      </c>
      <c r="Q179">
        <v>2.8</v>
      </c>
      <c r="R179">
        <v>1.87</v>
      </c>
      <c r="S179">
        <v>60</v>
      </c>
      <c r="T179">
        <v>2.12</v>
      </c>
      <c r="U179">
        <v>2.3199999999999998</v>
      </c>
      <c r="V179">
        <v>47.7</v>
      </c>
      <c r="W179">
        <v>23.64</v>
      </c>
      <c r="X179">
        <v>24.89</v>
      </c>
      <c r="Y179">
        <v>48.72</v>
      </c>
      <c r="Z179">
        <v>9.75</v>
      </c>
      <c r="AA179">
        <v>9.75</v>
      </c>
      <c r="AB179">
        <v>50</v>
      </c>
      <c r="AC179">
        <v>1.87</v>
      </c>
      <c r="AD179">
        <v>1.04</v>
      </c>
      <c r="AE179">
        <v>64.290000000000006</v>
      </c>
      <c r="AF179">
        <v>11.39</v>
      </c>
      <c r="AG179">
        <v>93.59</v>
      </c>
      <c r="AH179">
        <v>1.05</v>
      </c>
      <c r="AI179">
        <v>6.95</v>
      </c>
      <c r="AJ179">
        <v>12.65</v>
      </c>
      <c r="AK179">
        <v>6.74</v>
      </c>
      <c r="AL179">
        <v>46.87</v>
      </c>
      <c r="AM179">
        <v>50.76</v>
      </c>
      <c r="AN179">
        <v>17.53</v>
      </c>
      <c r="AO179">
        <v>17.010000000000002</v>
      </c>
      <c r="AP179">
        <v>18.36</v>
      </c>
      <c r="AQ179">
        <v>48.84</v>
      </c>
    </row>
    <row r="180" spans="1:43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17.930902777778002</v>
      </c>
      <c r="H180">
        <v>59.39</v>
      </c>
      <c r="I180">
        <v>55.63</v>
      </c>
      <c r="J180">
        <v>51.64</v>
      </c>
      <c r="K180">
        <v>42.94</v>
      </c>
      <c r="L180">
        <v>40.36</v>
      </c>
      <c r="M180">
        <v>51.55</v>
      </c>
      <c r="N180">
        <v>29.35</v>
      </c>
      <c r="O180">
        <v>27.82</v>
      </c>
      <c r="P180">
        <v>51.34</v>
      </c>
      <c r="Q180">
        <v>3.21</v>
      </c>
      <c r="R180">
        <v>2.65</v>
      </c>
      <c r="S180">
        <v>54.76</v>
      </c>
      <c r="T180">
        <v>2.5099999999999998</v>
      </c>
      <c r="U180">
        <v>2.57</v>
      </c>
      <c r="V180">
        <v>49.37</v>
      </c>
      <c r="W180">
        <v>27.19</v>
      </c>
      <c r="X180">
        <v>26.49</v>
      </c>
      <c r="Y180">
        <v>50.65</v>
      </c>
      <c r="Z180">
        <v>10.039999999999999</v>
      </c>
      <c r="AA180">
        <v>11.15</v>
      </c>
      <c r="AB180">
        <v>47.37</v>
      </c>
      <c r="AC180">
        <v>1.05</v>
      </c>
      <c r="AD180">
        <v>1.19</v>
      </c>
      <c r="AE180">
        <v>46.88</v>
      </c>
      <c r="AF180">
        <v>10.93</v>
      </c>
      <c r="AG180">
        <v>90.48</v>
      </c>
      <c r="AH180">
        <v>1.014</v>
      </c>
      <c r="AI180">
        <v>8.7799999999999994</v>
      </c>
      <c r="AJ180">
        <v>8.3699999999999992</v>
      </c>
      <c r="AK180">
        <v>8.3699999999999992</v>
      </c>
      <c r="AL180">
        <v>45.45</v>
      </c>
      <c r="AM180">
        <v>51.22</v>
      </c>
      <c r="AN180">
        <v>19.309999999999999</v>
      </c>
      <c r="AO180">
        <v>12.9</v>
      </c>
      <c r="AP180">
        <v>17.149999999999999</v>
      </c>
      <c r="AQ180">
        <v>52.96</v>
      </c>
    </row>
    <row r="181" spans="1:43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14.285087719298</v>
      </c>
      <c r="H181">
        <v>57.7</v>
      </c>
      <c r="I181">
        <v>67.42</v>
      </c>
      <c r="J181">
        <v>46.11</v>
      </c>
      <c r="K181">
        <v>41.78</v>
      </c>
      <c r="L181">
        <v>47.97</v>
      </c>
      <c r="M181">
        <v>46.55</v>
      </c>
      <c r="N181">
        <v>29.84</v>
      </c>
      <c r="O181">
        <v>31.83</v>
      </c>
      <c r="P181">
        <v>48.39</v>
      </c>
      <c r="Q181">
        <v>1.99</v>
      </c>
      <c r="R181">
        <v>1.77</v>
      </c>
      <c r="S181">
        <v>52.94</v>
      </c>
      <c r="T181">
        <v>2.5</v>
      </c>
      <c r="U181">
        <v>2.56</v>
      </c>
      <c r="V181">
        <v>49.38</v>
      </c>
      <c r="W181">
        <v>28.07</v>
      </c>
      <c r="X181">
        <v>27.19</v>
      </c>
      <c r="Y181">
        <v>50.8</v>
      </c>
      <c r="Z181">
        <v>13.48</v>
      </c>
      <c r="AA181">
        <v>11.05</v>
      </c>
      <c r="AB181">
        <v>54.95</v>
      </c>
      <c r="AC181">
        <v>1.1100000000000001</v>
      </c>
      <c r="AD181">
        <v>0.66</v>
      </c>
      <c r="AE181">
        <v>62.5</v>
      </c>
      <c r="AF181">
        <v>6.67</v>
      </c>
      <c r="AG181">
        <v>94.44</v>
      </c>
      <c r="AH181">
        <v>1.0109999999999999</v>
      </c>
      <c r="AI181">
        <v>5.53</v>
      </c>
      <c r="AJ181">
        <v>15.03</v>
      </c>
      <c r="AK181">
        <v>7.74</v>
      </c>
      <c r="AL181">
        <v>56.15</v>
      </c>
      <c r="AM181">
        <v>41.67</v>
      </c>
      <c r="AN181">
        <v>9.2799999999999994</v>
      </c>
      <c r="AO181">
        <v>19.899999999999999</v>
      </c>
      <c r="AP181">
        <v>19.899999999999999</v>
      </c>
      <c r="AQ181">
        <v>31.82</v>
      </c>
    </row>
    <row r="182" spans="1:43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14.25625</v>
      </c>
      <c r="H182">
        <v>54.82</v>
      </c>
      <c r="I182">
        <v>61.03</v>
      </c>
      <c r="J182">
        <v>47.32</v>
      </c>
      <c r="K182">
        <v>41.67</v>
      </c>
      <c r="L182">
        <v>44.19</v>
      </c>
      <c r="M182">
        <v>48.53</v>
      </c>
      <c r="N182">
        <v>30.09</v>
      </c>
      <c r="O182">
        <v>31.04</v>
      </c>
      <c r="P182">
        <v>49.23</v>
      </c>
      <c r="Q182">
        <v>1.89</v>
      </c>
      <c r="R182">
        <v>2.74</v>
      </c>
      <c r="S182">
        <v>40.909999999999997</v>
      </c>
      <c r="T182">
        <v>2.56</v>
      </c>
      <c r="U182">
        <v>2.82</v>
      </c>
      <c r="V182">
        <v>47.54</v>
      </c>
      <c r="W182">
        <v>26.94</v>
      </c>
      <c r="X182">
        <v>29.15</v>
      </c>
      <c r="Y182">
        <v>48.03</v>
      </c>
      <c r="Z182">
        <v>11.89</v>
      </c>
      <c r="AA182">
        <v>13.78</v>
      </c>
      <c r="AB182">
        <v>46.31</v>
      </c>
      <c r="AC182">
        <v>1.26</v>
      </c>
      <c r="AD182">
        <v>1.68</v>
      </c>
      <c r="AE182">
        <v>42.86</v>
      </c>
      <c r="AF182">
        <v>6.29</v>
      </c>
      <c r="AG182">
        <v>91.19</v>
      </c>
      <c r="AH182">
        <v>0.97499999999999998</v>
      </c>
      <c r="AI182">
        <v>8.6300000000000008</v>
      </c>
      <c r="AJ182">
        <v>12.94</v>
      </c>
      <c r="AK182">
        <v>6.52</v>
      </c>
      <c r="AL182">
        <v>46.93</v>
      </c>
      <c r="AM182">
        <v>56.94</v>
      </c>
      <c r="AN182">
        <v>17.89</v>
      </c>
      <c r="AO182">
        <v>18.41</v>
      </c>
      <c r="AP182">
        <v>16.73</v>
      </c>
      <c r="AQ182">
        <v>51.67</v>
      </c>
    </row>
    <row r="183" spans="1:43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12.816666666667</v>
      </c>
      <c r="H183">
        <v>62.51</v>
      </c>
      <c r="I183">
        <v>53.7</v>
      </c>
      <c r="J183">
        <v>53.79</v>
      </c>
      <c r="K183">
        <v>46.81</v>
      </c>
      <c r="L183">
        <v>41.31</v>
      </c>
      <c r="M183">
        <v>53.13</v>
      </c>
      <c r="N183">
        <v>32.49</v>
      </c>
      <c r="O183">
        <v>28.64</v>
      </c>
      <c r="P183">
        <v>53.15</v>
      </c>
      <c r="Q183">
        <v>1.93</v>
      </c>
      <c r="R183">
        <v>3.3</v>
      </c>
      <c r="S183">
        <v>36.840000000000003</v>
      </c>
      <c r="T183">
        <v>2.9</v>
      </c>
      <c r="U183">
        <v>2.27</v>
      </c>
      <c r="V183">
        <v>56.07</v>
      </c>
      <c r="W183">
        <v>28.09</v>
      </c>
      <c r="X183">
        <v>22.58</v>
      </c>
      <c r="Y183">
        <v>55.43</v>
      </c>
      <c r="Z183">
        <v>13.22</v>
      </c>
      <c r="AA183">
        <v>10.46</v>
      </c>
      <c r="AB183">
        <v>55.81</v>
      </c>
      <c r="AC183">
        <v>1.1000000000000001</v>
      </c>
      <c r="AD183">
        <v>1.93</v>
      </c>
      <c r="AE183">
        <v>36.36</v>
      </c>
      <c r="AF183">
        <v>5.93</v>
      </c>
      <c r="AG183">
        <v>88.46</v>
      </c>
      <c r="AH183">
        <v>0.94399999999999995</v>
      </c>
      <c r="AI183">
        <v>5.23</v>
      </c>
      <c r="AJ183">
        <v>11.84</v>
      </c>
      <c r="AK183">
        <v>8.5399999999999991</v>
      </c>
      <c r="AL183">
        <v>59.48</v>
      </c>
      <c r="AM183">
        <v>38</v>
      </c>
      <c r="AN183">
        <v>13.22</v>
      </c>
      <c r="AO183">
        <v>18.170000000000002</v>
      </c>
      <c r="AP183">
        <v>17.350000000000001</v>
      </c>
      <c r="AQ183">
        <v>43.24</v>
      </c>
    </row>
    <row r="184" spans="1:43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18.154166666666999</v>
      </c>
      <c r="H184">
        <v>62.52</v>
      </c>
      <c r="I184">
        <v>50.54</v>
      </c>
      <c r="J184">
        <v>55.3</v>
      </c>
      <c r="K184">
        <v>43.86</v>
      </c>
      <c r="L184">
        <v>38.83</v>
      </c>
      <c r="M184">
        <v>53.04</v>
      </c>
      <c r="N184">
        <v>29.81</v>
      </c>
      <c r="O184">
        <v>28.16</v>
      </c>
      <c r="P184">
        <v>51.43</v>
      </c>
      <c r="Q184">
        <v>4.41</v>
      </c>
      <c r="R184">
        <v>2.2000000000000002</v>
      </c>
      <c r="S184">
        <v>66.67</v>
      </c>
      <c r="T184">
        <v>2.83</v>
      </c>
      <c r="U184">
        <v>2.56</v>
      </c>
      <c r="V184">
        <v>52.57</v>
      </c>
      <c r="W184">
        <v>31.05</v>
      </c>
      <c r="X184">
        <v>24.72</v>
      </c>
      <c r="Y184">
        <v>55.68</v>
      </c>
      <c r="Z184">
        <v>13.15</v>
      </c>
      <c r="AA184">
        <v>12.05</v>
      </c>
      <c r="AB184">
        <v>52.19</v>
      </c>
      <c r="AC184">
        <v>2.69</v>
      </c>
      <c r="AD184">
        <v>1.17</v>
      </c>
      <c r="AE184">
        <v>69.64</v>
      </c>
      <c r="AF184">
        <v>14.78</v>
      </c>
      <c r="AG184">
        <v>92.18</v>
      </c>
      <c r="AH184">
        <v>1.07</v>
      </c>
      <c r="AI184">
        <v>9.36</v>
      </c>
      <c r="AJ184">
        <v>10.26</v>
      </c>
      <c r="AK184">
        <v>5.92</v>
      </c>
      <c r="AL184">
        <v>43.31</v>
      </c>
      <c r="AM184">
        <v>61.26</v>
      </c>
      <c r="AN184">
        <v>20.86</v>
      </c>
      <c r="AO184">
        <v>16.59</v>
      </c>
      <c r="AP184">
        <v>14.53</v>
      </c>
      <c r="AQ184">
        <v>58.95</v>
      </c>
    </row>
    <row r="185" spans="1:43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15.340079365078999</v>
      </c>
      <c r="H185">
        <v>59.04</v>
      </c>
      <c r="I185">
        <v>57.09</v>
      </c>
      <c r="J185">
        <v>50.84</v>
      </c>
      <c r="K185">
        <v>43.77</v>
      </c>
      <c r="L185">
        <v>40.04</v>
      </c>
      <c r="M185">
        <v>52.22</v>
      </c>
      <c r="N185">
        <v>29.61</v>
      </c>
      <c r="O185">
        <v>27.57</v>
      </c>
      <c r="P185">
        <v>51.79</v>
      </c>
      <c r="Q185">
        <v>3.17</v>
      </c>
      <c r="R185">
        <v>2.0499999999999998</v>
      </c>
      <c r="S185">
        <v>60.71</v>
      </c>
      <c r="T185">
        <v>2.58</v>
      </c>
      <c r="U185">
        <v>2.06</v>
      </c>
      <c r="V185">
        <v>55.63</v>
      </c>
      <c r="W185">
        <v>24.12</v>
      </c>
      <c r="X185">
        <v>25.52</v>
      </c>
      <c r="Y185">
        <v>48.59</v>
      </c>
      <c r="Z185">
        <v>10.24</v>
      </c>
      <c r="AA185">
        <v>9.9600000000000009</v>
      </c>
      <c r="AB185">
        <v>50.69</v>
      </c>
      <c r="AC185">
        <v>1.96</v>
      </c>
      <c r="AD185">
        <v>1.1200000000000001</v>
      </c>
      <c r="AE185">
        <v>63.64</v>
      </c>
      <c r="AF185">
        <v>10.69</v>
      </c>
      <c r="AG185">
        <v>92.57</v>
      </c>
      <c r="AH185">
        <v>1.0329999999999999</v>
      </c>
      <c r="AI185">
        <v>4.28</v>
      </c>
      <c r="AJ185">
        <v>13.13</v>
      </c>
      <c r="AK185">
        <v>8.3800000000000008</v>
      </c>
      <c r="AL185">
        <v>48.33</v>
      </c>
      <c r="AM185">
        <v>33.82</v>
      </c>
      <c r="AN185">
        <v>13.88</v>
      </c>
      <c r="AO185">
        <v>18.63</v>
      </c>
      <c r="AP185">
        <v>19.46</v>
      </c>
      <c r="AQ185">
        <v>41.62</v>
      </c>
    </row>
    <row r="186" spans="1:43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17.907196969697001</v>
      </c>
      <c r="H186">
        <v>63.97</v>
      </c>
      <c r="I186">
        <v>64.349999999999994</v>
      </c>
      <c r="J186">
        <v>49.85</v>
      </c>
      <c r="K186">
        <v>46.15</v>
      </c>
      <c r="L186">
        <v>45</v>
      </c>
      <c r="M186">
        <v>50.63</v>
      </c>
      <c r="N186">
        <v>31.07</v>
      </c>
      <c r="O186">
        <v>31.22</v>
      </c>
      <c r="P186">
        <v>49.88</v>
      </c>
      <c r="Q186">
        <v>3.27</v>
      </c>
      <c r="R186">
        <v>2.89</v>
      </c>
      <c r="S186">
        <v>53.09</v>
      </c>
      <c r="T186">
        <v>2.57</v>
      </c>
      <c r="U186">
        <v>2.86</v>
      </c>
      <c r="V186">
        <v>47.27</v>
      </c>
      <c r="W186">
        <v>28.33</v>
      </c>
      <c r="X186">
        <v>30.61</v>
      </c>
      <c r="Y186">
        <v>48.06</v>
      </c>
      <c r="Z186">
        <v>11.8</v>
      </c>
      <c r="AA186">
        <v>12.18</v>
      </c>
      <c r="AB186">
        <v>49.21</v>
      </c>
      <c r="AC186">
        <v>1.68</v>
      </c>
      <c r="AD186">
        <v>1.45</v>
      </c>
      <c r="AE186">
        <v>53.66</v>
      </c>
      <c r="AF186">
        <v>10.54</v>
      </c>
      <c r="AG186">
        <v>90.73</v>
      </c>
      <c r="AH186">
        <v>1.0129999999999999</v>
      </c>
      <c r="AI186">
        <v>8.07</v>
      </c>
      <c r="AJ186">
        <v>10.199999999999999</v>
      </c>
      <c r="AK186">
        <v>8.83</v>
      </c>
      <c r="AL186">
        <v>55.29</v>
      </c>
      <c r="AM186">
        <v>47.75</v>
      </c>
      <c r="AN186">
        <v>22.85</v>
      </c>
      <c r="AO186">
        <v>19.489999999999998</v>
      </c>
      <c r="AP186">
        <v>19.27</v>
      </c>
      <c r="AQ186">
        <v>54.25</v>
      </c>
    </row>
    <row r="187" spans="1:43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19.698936170212999</v>
      </c>
      <c r="H187">
        <v>63.51</v>
      </c>
      <c r="I187">
        <v>55.47</v>
      </c>
      <c r="J187">
        <v>53.38</v>
      </c>
      <c r="K187">
        <v>46.47</v>
      </c>
      <c r="L187">
        <v>39.01</v>
      </c>
      <c r="M187">
        <v>54.36</v>
      </c>
      <c r="N187">
        <v>32.08</v>
      </c>
      <c r="O187">
        <v>26.57</v>
      </c>
      <c r="P187">
        <v>54.7</v>
      </c>
      <c r="Q187">
        <v>2.14</v>
      </c>
      <c r="R187">
        <v>2.85</v>
      </c>
      <c r="S187">
        <v>42.86</v>
      </c>
      <c r="T187">
        <v>2.8</v>
      </c>
      <c r="U187">
        <v>2.57</v>
      </c>
      <c r="V187">
        <v>52.13</v>
      </c>
      <c r="W187">
        <v>29.81</v>
      </c>
      <c r="X187">
        <v>27.54</v>
      </c>
      <c r="Y187">
        <v>51.98</v>
      </c>
      <c r="Z187">
        <v>12.7</v>
      </c>
      <c r="AA187">
        <v>11.66</v>
      </c>
      <c r="AB187">
        <v>52.13</v>
      </c>
      <c r="AC187">
        <v>0.91</v>
      </c>
      <c r="AD187">
        <v>1.62</v>
      </c>
      <c r="AE187">
        <v>35.9</v>
      </c>
      <c r="AF187">
        <v>6.67</v>
      </c>
      <c r="AG187">
        <v>89.27</v>
      </c>
      <c r="AH187">
        <v>0.95899999999999996</v>
      </c>
      <c r="AI187">
        <v>10.11</v>
      </c>
      <c r="AJ187">
        <v>14.32</v>
      </c>
      <c r="AK187">
        <v>7.19</v>
      </c>
      <c r="AL187">
        <v>41.28</v>
      </c>
      <c r="AM187">
        <v>58.43</v>
      </c>
      <c r="AN187">
        <v>24.11</v>
      </c>
      <c r="AO187">
        <v>20.09</v>
      </c>
      <c r="AP187">
        <v>16.329999999999998</v>
      </c>
      <c r="AQ187">
        <v>59.62</v>
      </c>
    </row>
    <row r="188" spans="1:43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14.446428571428999</v>
      </c>
      <c r="H188">
        <v>62.89</v>
      </c>
      <c r="I188">
        <v>60.96</v>
      </c>
      <c r="J188">
        <v>50.78</v>
      </c>
      <c r="K188">
        <v>48.95</v>
      </c>
      <c r="L188">
        <v>40.64</v>
      </c>
      <c r="M188">
        <v>54.64</v>
      </c>
      <c r="N188">
        <v>35.6</v>
      </c>
      <c r="O188">
        <v>28.48</v>
      </c>
      <c r="P188">
        <v>55.56</v>
      </c>
      <c r="Q188">
        <v>2.37</v>
      </c>
      <c r="R188">
        <v>2.67</v>
      </c>
      <c r="S188">
        <v>47.06</v>
      </c>
      <c r="T188">
        <v>2.75</v>
      </c>
      <c r="U188">
        <v>2.1800000000000002</v>
      </c>
      <c r="V188">
        <v>55.8</v>
      </c>
      <c r="W188">
        <v>28.18</v>
      </c>
      <c r="X188">
        <v>25.07</v>
      </c>
      <c r="Y188">
        <v>52.92</v>
      </c>
      <c r="Z188">
        <v>11.57</v>
      </c>
      <c r="AA188">
        <v>9.0500000000000007</v>
      </c>
      <c r="AB188">
        <v>56.12</v>
      </c>
      <c r="AC188">
        <v>1.04</v>
      </c>
      <c r="AD188">
        <v>0.89</v>
      </c>
      <c r="AE188">
        <v>53.85</v>
      </c>
      <c r="AF188">
        <v>6.67</v>
      </c>
      <c r="AG188">
        <v>90.63</v>
      </c>
      <c r="AH188">
        <v>0.97299999999999998</v>
      </c>
      <c r="AI188">
        <v>8.16</v>
      </c>
      <c r="AJ188">
        <v>8.75</v>
      </c>
      <c r="AK188">
        <v>7.56</v>
      </c>
      <c r="AL188">
        <v>59.78</v>
      </c>
      <c r="AM188">
        <v>51.89</v>
      </c>
      <c r="AN188">
        <v>21.51</v>
      </c>
      <c r="AO188">
        <v>15.28</v>
      </c>
      <c r="AP188">
        <v>18.100000000000001</v>
      </c>
      <c r="AQ188">
        <v>54.31</v>
      </c>
    </row>
    <row r="189" spans="1:43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19.242105263157999</v>
      </c>
      <c r="H189">
        <v>54.65</v>
      </c>
      <c r="I189">
        <v>63.18</v>
      </c>
      <c r="J189">
        <v>46.38</v>
      </c>
      <c r="K189">
        <v>38.65</v>
      </c>
      <c r="L189">
        <v>44.64</v>
      </c>
      <c r="M189">
        <v>46.4</v>
      </c>
      <c r="N189">
        <v>26.34</v>
      </c>
      <c r="O189">
        <v>31.02</v>
      </c>
      <c r="P189">
        <v>45.92</v>
      </c>
      <c r="Q189">
        <v>1.97</v>
      </c>
      <c r="R189">
        <v>2.87</v>
      </c>
      <c r="S189">
        <v>40.68</v>
      </c>
      <c r="T189">
        <v>2.4</v>
      </c>
      <c r="U189">
        <v>2.82</v>
      </c>
      <c r="V189">
        <v>46</v>
      </c>
      <c r="W189">
        <v>25.85</v>
      </c>
      <c r="X189">
        <v>29.38</v>
      </c>
      <c r="Y189">
        <v>46.81</v>
      </c>
      <c r="Z189">
        <v>9.6</v>
      </c>
      <c r="AA189">
        <v>12.47</v>
      </c>
      <c r="AB189">
        <v>43.49</v>
      </c>
      <c r="AC189">
        <v>0.9</v>
      </c>
      <c r="AD189">
        <v>1.89</v>
      </c>
      <c r="AE189">
        <v>32.35</v>
      </c>
      <c r="AF189">
        <v>7.48</v>
      </c>
      <c r="AG189">
        <v>90.74</v>
      </c>
      <c r="AH189">
        <v>0.98199999999999998</v>
      </c>
      <c r="AI189">
        <v>6.24</v>
      </c>
      <c r="AJ189">
        <v>10.09</v>
      </c>
      <c r="AK189">
        <v>5.99</v>
      </c>
      <c r="AL189">
        <v>42.26</v>
      </c>
      <c r="AM189">
        <v>51.01</v>
      </c>
      <c r="AN189">
        <v>19.61</v>
      </c>
      <c r="AO189">
        <v>16.82</v>
      </c>
      <c r="AP189">
        <v>17.309999999999999</v>
      </c>
      <c r="AQ189">
        <v>53.11</v>
      </c>
    </row>
    <row r="190" spans="1:43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18.532986111111001</v>
      </c>
      <c r="H190">
        <v>63.27</v>
      </c>
      <c r="I190">
        <v>57.53</v>
      </c>
      <c r="J190">
        <v>52.37</v>
      </c>
      <c r="K190">
        <v>45.39</v>
      </c>
      <c r="L190">
        <v>40.200000000000003</v>
      </c>
      <c r="M190">
        <v>53.03</v>
      </c>
      <c r="N190">
        <v>30.89</v>
      </c>
      <c r="O190">
        <v>28.6</v>
      </c>
      <c r="P190">
        <v>51.93</v>
      </c>
      <c r="Q190">
        <v>2.23</v>
      </c>
      <c r="R190">
        <v>2.23</v>
      </c>
      <c r="S190">
        <v>50</v>
      </c>
      <c r="T190">
        <v>2.85</v>
      </c>
      <c r="U190">
        <v>2.4900000000000002</v>
      </c>
      <c r="V190">
        <v>53.43</v>
      </c>
      <c r="W190">
        <v>30.15</v>
      </c>
      <c r="X190">
        <v>26.98</v>
      </c>
      <c r="Y190">
        <v>52.77</v>
      </c>
      <c r="Z190">
        <v>12.68</v>
      </c>
      <c r="AA190">
        <v>10.99</v>
      </c>
      <c r="AB190">
        <v>53.56</v>
      </c>
      <c r="AC190">
        <v>1.42</v>
      </c>
      <c r="AD190">
        <v>1.01</v>
      </c>
      <c r="AE190">
        <v>58.33</v>
      </c>
      <c r="AF190">
        <v>7.21</v>
      </c>
      <c r="AG190">
        <v>92.22</v>
      </c>
      <c r="AH190">
        <v>0.99399999999999999</v>
      </c>
      <c r="AI190">
        <v>8.84</v>
      </c>
      <c r="AJ190">
        <v>10.45</v>
      </c>
      <c r="AK190">
        <v>5.6</v>
      </c>
      <c r="AL190">
        <v>42.63</v>
      </c>
      <c r="AM190">
        <v>61.21</v>
      </c>
      <c r="AN190">
        <v>21.45</v>
      </c>
      <c r="AO190">
        <v>18.55</v>
      </c>
      <c r="AP190">
        <v>15.11</v>
      </c>
      <c r="AQ190">
        <v>58.67</v>
      </c>
    </row>
    <row r="191" spans="1:43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16.707575757575999</v>
      </c>
      <c r="H191">
        <v>62.19</v>
      </c>
      <c r="I191">
        <v>64.31</v>
      </c>
      <c r="J191">
        <v>49.16</v>
      </c>
      <c r="K191">
        <v>45.38</v>
      </c>
      <c r="L191">
        <v>45.38</v>
      </c>
      <c r="M191">
        <v>50</v>
      </c>
      <c r="N191">
        <v>32.159999999999997</v>
      </c>
      <c r="O191">
        <v>29.71</v>
      </c>
      <c r="P191">
        <v>51.98</v>
      </c>
      <c r="Q191">
        <v>2.12</v>
      </c>
      <c r="R191">
        <v>1.8</v>
      </c>
      <c r="S191">
        <v>54.17</v>
      </c>
      <c r="T191">
        <v>2.7</v>
      </c>
      <c r="U191">
        <v>2.78</v>
      </c>
      <c r="V191">
        <v>49.31</v>
      </c>
      <c r="W191">
        <v>27.91</v>
      </c>
      <c r="X191">
        <v>29.95</v>
      </c>
      <c r="Y191">
        <v>48.24</v>
      </c>
      <c r="Z191">
        <v>11.43</v>
      </c>
      <c r="AA191">
        <v>12.16</v>
      </c>
      <c r="AB191">
        <v>48.44</v>
      </c>
      <c r="AC191">
        <v>1.06</v>
      </c>
      <c r="AD191">
        <v>1.39</v>
      </c>
      <c r="AE191">
        <v>43.33</v>
      </c>
      <c r="AF191">
        <v>6.6</v>
      </c>
      <c r="AG191">
        <v>93.96</v>
      </c>
      <c r="AH191">
        <v>1.006</v>
      </c>
      <c r="AI191">
        <v>6.04</v>
      </c>
      <c r="AJ191">
        <v>12.57</v>
      </c>
      <c r="AK191">
        <v>8.73</v>
      </c>
      <c r="AL191">
        <v>45.05</v>
      </c>
      <c r="AM191">
        <v>40.880000000000003</v>
      </c>
      <c r="AN191">
        <v>16</v>
      </c>
      <c r="AO191">
        <v>19.02</v>
      </c>
      <c r="AP191">
        <v>20.32</v>
      </c>
      <c r="AQ191">
        <v>44.04</v>
      </c>
    </row>
    <row r="192" spans="1:43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13.858620689655</v>
      </c>
      <c r="H192">
        <v>59.72</v>
      </c>
      <c r="I192">
        <v>54.49</v>
      </c>
      <c r="J192">
        <v>52.29</v>
      </c>
      <c r="K192">
        <v>42.55</v>
      </c>
      <c r="L192">
        <v>39.56</v>
      </c>
      <c r="M192">
        <v>51.82</v>
      </c>
      <c r="N192">
        <v>28.96</v>
      </c>
      <c r="O192">
        <v>25.53</v>
      </c>
      <c r="P192">
        <v>53.15</v>
      </c>
      <c r="Q192">
        <v>2.39</v>
      </c>
      <c r="R192">
        <v>1.49</v>
      </c>
      <c r="S192">
        <v>61.54</v>
      </c>
      <c r="T192">
        <v>2.5499999999999998</v>
      </c>
      <c r="U192">
        <v>2.27</v>
      </c>
      <c r="V192">
        <v>52.87</v>
      </c>
      <c r="W192">
        <v>27.92</v>
      </c>
      <c r="X192">
        <v>24.33</v>
      </c>
      <c r="Y192">
        <v>53.43</v>
      </c>
      <c r="Z192">
        <v>11.05</v>
      </c>
      <c r="AA192">
        <v>8.66</v>
      </c>
      <c r="AB192">
        <v>56.06</v>
      </c>
      <c r="AC192">
        <v>0.9</v>
      </c>
      <c r="AD192">
        <v>1.05</v>
      </c>
      <c r="AE192">
        <v>46.15</v>
      </c>
      <c r="AF192">
        <v>8.25</v>
      </c>
      <c r="AG192">
        <v>94.15</v>
      </c>
      <c r="AH192">
        <v>1.024</v>
      </c>
      <c r="AI192">
        <v>8.9600000000000009</v>
      </c>
      <c r="AJ192">
        <v>11.5</v>
      </c>
      <c r="AK192">
        <v>6.12</v>
      </c>
      <c r="AL192">
        <v>47.62</v>
      </c>
      <c r="AM192">
        <v>59.41</v>
      </c>
      <c r="AN192">
        <v>16.87</v>
      </c>
      <c r="AO192">
        <v>16.72</v>
      </c>
      <c r="AP192">
        <v>12.39</v>
      </c>
      <c r="AQ192">
        <v>57.65</v>
      </c>
    </row>
    <row r="193" spans="1:43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16.33152173913</v>
      </c>
      <c r="H193">
        <v>52.95</v>
      </c>
      <c r="I193">
        <v>54.95</v>
      </c>
      <c r="J193">
        <v>49.07</v>
      </c>
      <c r="K193">
        <v>39.29</v>
      </c>
      <c r="L193">
        <v>38.74</v>
      </c>
      <c r="M193">
        <v>50.36</v>
      </c>
      <c r="N193">
        <v>26.52</v>
      </c>
      <c r="O193">
        <v>26.76</v>
      </c>
      <c r="P193">
        <v>49.78</v>
      </c>
      <c r="Q193">
        <v>2</v>
      </c>
      <c r="R193">
        <v>2</v>
      </c>
      <c r="S193">
        <v>50</v>
      </c>
      <c r="T193">
        <v>2.09</v>
      </c>
      <c r="U193">
        <v>2.5299999999999998</v>
      </c>
      <c r="V193">
        <v>45.34</v>
      </c>
      <c r="W193">
        <v>24.6</v>
      </c>
      <c r="X193">
        <v>27</v>
      </c>
      <c r="Y193">
        <v>47.68</v>
      </c>
      <c r="Z193">
        <v>9.5</v>
      </c>
      <c r="AA193">
        <v>11.74</v>
      </c>
      <c r="AB193">
        <v>44.74</v>
      </c>
      <c r="AC193">
        <v>0.64</v>
      </c>
      <c r="AD193">
        <v>1.1200000000000001</v>
      </c>
      <c r="AE193">
        <v>36.36</v>
      </c>
      <c r="AF193">
        <v>7.53</v>
      </c>
      <c r="AG193">
        <v>92.54</v>
      </c>
      <c r="AH193">
        <v>1.0009999999999999</v>
      </c>
      <c r="AI193">
        <v>7.11</v>
      </c>
      <c r="AJ193">
        <v>9.02</v>
      </c>
      <c r="AK193">
        <v>8.39</v>
      </c>
      <c r="AL193">
        <v>47.2</v>
      </c>
      <c r="AM193">
        <v>45.88</v>
      </c>
      <c r="AN193">
        <v>19.170000000000002</v>
      </c>
      <c r="AO193">
        <v>16.13</v>
      </c>
      <c r="AP193">
        <v>16.93</v>
      </c>
      <c r="AQ193">
        <v>53.1</v>
      </c>
    </row>
    <row r="194" spans="1:43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16.832113821138002</v>
      </c>
      <c r="H194">
        <v>62.86</v>
      </c>
      <c r="I194">
        <v>58.42</v>
      </c>
      <c r="J194">
        <v>51.83</v>
      </c>
      <c r="K194">
        <v>44.17</v>
      </c>
      <c r="L194">
        <v>40.51</v>
      </c>
      <c r="M194">
        <v>52.16</v>
      </c>
      <c r="N194">
        <v>30.43</v>
      </c>
      <c r="O194">
        <v>29.21</v>
      </c>
      <c r="P194">
        <v>51.02</v>
      </c>
      <c r="Q194">
        <v>1.83</v>
      </c>
      <c r="R194">
        <v>1.74</v>
      </c>
      <c r="S194">
        <v>51.22</v>
      </c>
      <c r="T194">
        <v>2.86</v>
      </c>
      <c r="U194">
        <v>2.27</v>
      </c>
      <c r="V194">
        <v>55.79</v>
      </c>
      <c r="W194">
        <v>30.6</v>
      </c>
      <c r="X194">
        <v>25.47</v>
      </c>
      <c r="Y194">
        <v>54.57</v>
      </c>
      <c r="Z194">
        <v>13.65</v>
      </c>
      <c r="AA194">
        <v>8.9600000000000009</v>
      </c>
      <c r="AB194">
        <v>60.38</v>
      </c>
      <c r="AC194">
        <v>1.48</v>
      </c>
      <c r="AD194">
        <v>1.22</v>
      </c>
      <c r="AE194">
        <v>54.84</v>
      </c>
      <c r="AF194">
        <v>6</v>
      </c>
      <c r="AG194">
        <v>94.05</v>
      </c>
      <c r="AH194">
        <v>1</v>
      </c>
      <c r="AI194">
        <v>6</v>
      </c>
      <c r="AJ194">
        <v>14.17</v>
      </c>
      <c r="AK194">
        <v>7.74</v>
      </c>
      <c r="AL194">
        <v>41.73</v>
      </c>
      <c r="AM194">
        <v>43.67</v>
      </c>
      <c r="AN194">
        <v>17.739999999999998</v>
      </c>
      <c r="AO194">
        <v>21.39</v>
      </c>
      <c r="AP194">
        <v>18.260000000000002</v>
      </c>
      <c r="AQ194">
        <v>49.28</v>
      </c>
    </row>
    <row r="195" spans="1:43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18.841333333333001</v>
      </c>
      <c r="H195">
        <v>58.98</v>
      </c>
      <c r="I195">
        <v>73.88</v>
      </c>
      <c r="J195">
        <v>44.39</v>
      </c>
      <c r="K195">
        <v>41.53</v>
      </c>
      <c r="L195">
        <v>50.06</v>
      </c>
      <c r="M195">
        <v>45.34</v>
      </c>
      <c r="N195">
        <v>27.39</v>
      </c>
      <c r="O195">
        <v>33.76</v>
      </c>
      <c r="P195">
        <v>44.79</v>
      </c>
      <c r="Q195">
        <v>1.91</v>
      </c>
      <c r="R195">
        <v>2.67</v>
      </c>
      <c r="S195">
        <v>41.67</v>
      </c>
      <c r="T195">
        <v>2.71</v>
      </c>
      <c r="U195">
        <v>2.85</v>
      </c>
      <c r="V195">
        <v>48.7</v>
      </c>
      <c r="W195">
        <v>28.92</v>
      </c>
      <c r="X195">
        <v>33.880000000000003</v>
      </c>
      <c r="Y195">
        <v>46.04</v>
      </c>
      <c r="Z195">
        <v>12.74</v>
      </c>
      <c r="AA195">
        <v>11.46</v>
      </c>
      <c r="AB195">
        <v>52.63</v>
      </c>
      <c r="AC195">
        <v>0.76</v>
      </c>
      <c r="AD195">
        <v>1.27</v>
      </c>
      <c r="AE195">
        <v>37.5</v>
      </c>
      <c r="AF195">
        <v>6.98</v>
      </c>
      <c r="AG195">
        <v>92.08</v>
      </c>
      <c r="AH195">
        <v>0.99099999999999999</v>
      </c>
      <c r="AI195">
        <v>5.99</v>
      </c>
      <c r="AJ195">
        <v>14.52</v>
      </c>
      <c r="AK195">
        <v>12.1</v>
      </c>
      <c r="AL195">
        <v>44.58</v>
      </c>
      <c r="AM195">
        <v>33.1</v>
      </c>
      <c r="AN195">
        <v>16.18</v>
      </c>
      <c r="AO195">
        <v>21.02</v>
      </c>
      <c r="AP195">
        <v>23.95</v>
      </c>
      <c r="AQ195">
        <v>40.32</v>
      </c>
    </row>
    <row r="196" spans="1:43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11.186363636364</v>
      </c>
      <c r="H196">
        <v>62.17</v>
      </c>
      <c r="I196">
        <v>59.49</v>
      </c>
      <c r="J196">
        <v>51.1</v>
      </c>
      <c r="K196">
        <v>44.62</v>
      </c>
      <c r="L196">
        <v>47.05</v>
      </c>
      <c r="M196">
        <v>48.67</v>
      </c>
      <c r="N196">
        <v>31.94</v>
      </c>
      <c r="O196">
        <v>33.159999999999997</v>
      </c>
      <c r="P196">
        <v>49.06</v>
      </c>
      <c r="Q196">
        <v>1.71</v>
      </c>
      <c r="R196">
        <v>2.19</v>
      </c>
      <c r="S196">
        <v>43.75</v>
      </c>
      <c r="T196">
        <v>2.73</v>
      </c>
      <c r="U196">
        <v>3.38</v>
      </c>
      <c r="V196">
        <v>44.69</v>
      </c>
      <c r="W196">
        <v>29.5</v>
      </c>
      <c r="X196">
        <v>31.69</v>
      </c>
      <c r="Y196">
        <v>48.21</v>
      </c>
      <c r="Z196">
        <v>11.95</v>
      </c>
      <c r="AA196">
        <v>16.09</v>
      </c>
      <c r="AB196">
        <v>42.61</v>
      </c>
      <c r="AC196">
        <v>0.49</v>
      </c>
      <c r="AD196">
        <v>1.46</v>
      </c>
      <c r="AE196">
        <v>25</v>
      </c>
      <c r="AF196">
        <v>5.34</v>
      </c>
      <c r="AG196">
        <v>93.38</v>
      </c>
      <c r="AH196">
        <v>0.98699999999999999</v>
      </c>
      <c r="AI196">
        <v>3.17</v>
      </c>
      <c r="AJ196">
        <v>8.7799999999999994</v>
      </c>
      <c r="AK196">
        <v>6.83</v>
      </c>
      <c r="AL196">
        <v>58.27</v>
      </c>
      <c r="AM196">
        <v>31.71</v>
      </c>
      <c r="AN196">
        <v>9.75</v>
      </c>
      <c r="AO196">
        <v>15.6</v>
      </c>
      <c r="AP196">
        <v>17.07</v>
      </c>
      <c r="AQ196">
        <v>36.36</v>
      </c>
    </row>
    <row r="197" spans="1:43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17.854861111110999</v>
      </c>
      <c r="H197">
        <v>61.33</v>
      </c>
      <c r="I197">
        <v>55.73</v>
      </c>
      <c r="J197">
        <v>52.39</v>
      </c>
      <c r="K197">
        <v>43.76</v>
      </c>
      <c r="L197">
        <v>41.24</v>
      </c>
      <c r="M197">
        <v>51.48</v>
      </c>
      <c r="N197">
        <v>29.05</v>
      </c>
      <c r="O197">
        <v>28.63</v>
      </c>
      <c r="P197">
        <v>50.36</v>
      </c>
      <c r="Q197">
        <v>2.66</v>
      </c>
      <c r="R197">
        <v>2.59</v>
      </c>
      <c r="S197">
        <v>50.67</v>
      </c>
      <c r="T197">
        <v>2.7</v>
      </c>
      <c r="U197">
        <v>2.35</v>
      </c>
      <c r="V197">
        <v>53.41</v>
      </c>
      <c r="W197">
        <v>27.79</v>
      </c>
      <c r="X197">
        <v>24.71</v>
      </c>
      <c r="Y197">
        <v>52.93</v>
      </c>
      <c r="Z197">
        <v>12.74</v>
      </c>
      <c r="AA197">
        <v>10.01</v>
      </c>
      <c r="AB197">
        <v>56</v>
      </c>
      <c r="AC197">
        <v>1.54</v>
      </c>
      <c r="AD197">
        <v>1.61</v>
      </c>
      <c r="AE197">
        <v>48.89</v>
      </c>
      <c r="AF197">
        <v>9.16</v>
      </c>
      <c r="AG197">
        <v>90.95</v>
      </c>
      <c r="AH197">
        <v>1.0009999999999999</v>
      </c>
      <c r="AI197">
        <v>7.21</v>
      </c>
      <c r="AJ197">
        <v>12.6</v>
      </c>
      <c r="AK197">
        <v>8.0500000000000007</v>
      </c>
      <c r="AL197">
        <v>39.979999999999997</v>
      </c>
      <c r="AM197">
        <v>47.25</v>
      </c>
      <c r="AN197">
        <v>19.739999999999998</v>
      </c>
      <c r="AO197">
        <v>18.41</v>
      </c>
      <c r="AP197">
        <v>19.670000000000002</v>
      </c>
      <c r="AQ197">
        <v>50.09</v>
      </c>
    </row>
    <row r="198" spans="1:43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17.094871794871999</v>
      </c>
      <c r="H198">
        <v>59.4</v>
      </c>
      <c r="I198">
        <v>46.98</v>
      </c>
      <c r="J198">
        <v>55.84</v>
      </c>
      <c r="K198">
        <v>42.39</v>
      </c>
      <c r="L198">
        <v>35.1</v>
      </c>
      <c r="M198">
        <v>54.7</v>
      </c>
      <c r="N198">
        <v>29.43</v>
      </c>
      <c r="O198">
        <v>22.95</v>
      </c>
      <c r="P198">
        <v>56.19</v>
      </c>
      <c r="Q198">
        <v>1.89</v>
      </c>
      <c r="R198">
        <v>1.35</v>
      </c>
      <c r="S198">
        <v>58.33</v>
      </c>
      <c r="T198">
        <v>2.4300000000000002</v>
      </c>
      <c r="U198">
        <v>1.65</v>
      </c>
      <c r="V198">
        <v>59.49</v>
      </c>
      <c r="W198">
        <v>24.84</v>
      </c>
      <c r="X198">
        <v>18.899999999999999</v>
      </c>
      <c r="Y198">
        <v>56.79</v>
      </c>
      <c r="Z198">
        <v>10.8</v>
      </c>
      <c r="AA198">
        <v>6.21</v>
      </c>
      <c r="AB198">
        <v>63.49</v>
      </c>
      <c r="AC198">
        <v>1.35</v>
      </c>
      <c r="AD198">
        <v>1.35</v>
      </c>
      <c r="AE198">
        <v>50</v>
      </c>
      <c r="AF198">
        <v>6.42</v>
      </c>
      <c r="AG198">
        <v>94.12</v>
      </c>
      <c r="AH198">
        <v>1.0049999999999999</v>
      </c>
      <c r="AI198">
        <v>6.75</v>
      </c>
      <c r="AJ198">
        <v>9.7200000000000006</v>
      </c>
      <c r="AK198">
        <v>4.05</v>
      </c>
      <c r="AL198">
        <v>48.06</v>
      </c>
      <c r="AM198">
        <v>62.5</v>
      </c>
      <c r="AN198">
        <v>20.79</v>
      </c>
      <c r="AO198">
        <v>15.12</v>
      </c>
      <c r="AP198">
        <v>8.64</v>
      </c>
      <c r="AQ198">
        <v>70.64</v>
      </c>
    </row>
    <row r="199" spans="1:43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13.437121212120999</v>
      </c>
      <c r="H199">
        <v>56.22</v>
      </c>
      <c r="I199">
        <v>60.69</v>
      </c>
      <c r="J199">
        <v>48.09</v>
      </c>
      <c r="K199">
        <v>39.380000000000003</v>
      </c>
      <c r="L199">
        <v>42.62</v>
      </c>
      <c r="M199">
        <v>48.02</v>
      </c>
      <c r="N199">
        <v>26.99</v>
      </c>
      <c r="O199">
        <v>27.81</v>
      </c>
      <c r="P199">
        <v>49.26</v>
      </c>
      <c r="Q199">
        <v>3.25</v>
      </c>
      <c r="R199">
        <v>2.44</v>
      </c>
      <c r="S199">
        <v>57.14</v>
      </c>
      <c r="T199">
        <v>2.1800000000000002</v>
      </c>
      <c r="U199">
        <v>2.48</v>
      </c>
      <c r="V199">
        <v>46.78</v>
      </c>
      <c r="W199">
        <v>25.98</v>
      </c>
      <c r="X199">
        <v>23.95</v>
      </c>
      <c r="Y199">
        <v>52.03</v>
      </c>
      <c r="Z199">
        <v>10.15</v>
      </c>
      <c r="AA199">
        <v>10.96</v>
      </c>
      <c r="AB199">
        <v>48.08</v>
      </c>
      <c r="AC199">
        <v>1.62</v>
      </c>
      <c r="AD199">
        <v>1.62</v>
      </c>
      <c r="AE199">
        <v>50</v>
      </c>
      <c r="AF199">
        <v>12.03</v>
      </c>
      <c r="AG199">
        <v>91.24</v>
      </c>
      <c r="AH199">
        <v>1.0329999999999999</v>
      </c>
      <c r="AI199">
        <v>4.0599999999999996</v>
      </c>
      <c r="AJ199">
        <v>11.16</v>
      </c>
      <c r="AK199">
        <v>9.74</v>
      </c>
      <c r="AL199">
        <v>48.91</v>
      </c>
      <c r="AM199">
        <v>29.41</v>
      </c>
      <c r="AN199">
        <v>8.93</v>
      </c>
      <c r="AO199">
        <v>17.86</v>
      </c>
      <c r="AP199">
        <v>18.47</v>
      </c>
      <c r="AQ199">
        <v>32.590000000000003</v>
      </c>
    </row>
    <row r="200" spans="1:43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12.46875</v>
      </c>
      <c r="H200">
        <v>51.13</v>
      </c>
      <c r="I200">
        <v>66.62</v>
      </c>
      <c r="J200">
        <v>43.42</v>
      </c>
      <c r="K200">
        <v>38.950000000000003</v>
      </c>
      <c r="L200">
        <v>44.06</v>
      </c>
      <c r="M200">
        <v>46.92</v>
      </c>
      <c r="N200">
        <v>26.32</v>
      </c>
      <c r="O200">
        <v>31.43</v>
      </c>
      <c r="P200">
        <v>45.57</v>
      </c>
      <c r="Q200">
        <v>1.95</v>
      </c>
      <c r="R200">
        <v>2.71</v>
      </c>
      <c r="S200">
        <v>41.94</v>
      </c>
      <c r="T200">
        <v>2.4300000000000002</v>
      </c>
      <c r="U200">
        <v>2.63</v>
      </c>
      <c r="V200">
        <v>47.94</v>
      </c>
      <c r="W200">
        <v>24.81</v>
      </c>
      <c r="X200">
        <v>28.72</v>
      </c>
      <c r="Y200">
        <v>46.35</v>
      </c>
      <c r="Z200">
        <v>10.53</v>
      </c>
      <c r="AA200">
        <v>11.28</v>
      </c>
      <c r="AB200">
        <v>48.28</v>
      </c>
      <c r="AC200">
        <v>1.05</v>
      </c>
      <c r="AD200">
        <v>1.5</v>
      </c>
      <c r="AE200">
        <v>41.18</v>
      </c>
      <c r="AF200">
        <v>7.43</v>
      </c>
      <c r="AG200">
        <v>91.39</v>
      </c>
      <c r="AH200">
        <v>0.98799999999999999</v>
      </c>
      <c r="AI200">
        <v>9.32</v>
      </c>
      <c r="AJ200">
        <v>13.83</v>
      </c>
      <c r="AK200">
        <v>7.07</v>
      </c>
      <c r="AL200">
        <v>51.58</v>
      </c>
      <c r="AM200">
        <v>56.88</v>
      </c>
      <c r="AN200">
        <v>15.94</v>
      </c>
      <c r="AO200">
        <v>20.3</v>
      </c>
      <c r="AP200">
        <v>18.05</v>
      </c>
      <c r="AQ200">
        <v>46.9</v>
      </c>
    </row>
    <row r="201" spans="1:43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16.493209876542998</v>
      </c>
      <c r="H201">
        <v>68.180000000000007</v>
      </c>
      <c r="I201">
        <v>59.42</v>
      </c>
      <c r="J201">
        <v>53.43</v>
      </c>
      <c r="K201">
        <v>48.1</v>
      </c>
      <c r="L201">
        <v>40.69</v>
      </c>
      <c r="M201">
        <v>54.17</v>
      </c>
      <c r="N201">
        <v>33.14</v>
      </c>
      <c r="O201">
        <v>28.29</v>
      </c>
      <c r="P201">
        <v>53.95</v>
      </c>
      <c r="Q201">
        <v>3.77</v>
      </c>
      <c r="R201">
        <v>4.18</v>
      </c>
      <c r="S201">
        <v>47.46</v>
      </c>
      <c r="T201">
        <v>3</v>
      </c>
      <c r="U201">
        <v>2.64</v>
      </c>
      <c r="V201">
        <v>53.17</v>
      </c>
      <c r="W201">
        <v>32.200000000000003</v>
      </c>
      <c r="X201">
        <v>26.81</v>
      </c>
      <c r="Y201">
        <v>54.57</v>
      </c>
      <c r="Z201">
        <v>13.74</v>
      </c>
      <c r="AA201">
        <v>11.05</v>
      </c>
      <c r="AB201">
        <v>55.43</v>
      </c>
      <c r="AC201">
        <v>1.75</v>
      </c>
      <c r="AD201">
        <v>1.62</v>
      </c>
      <c r="AE201">
        <v>52</v>
      </c>
      <c r="AF201">
        <v>11.38</v>
      </c>
      <c r="AG201">
        <v>85.24</v>
      </c>
      <c r="AH201">
        <v>0.96599999999999997</v>
      </c>
      <c r="AI201">
        <v>7.01</v>
      </c>
      <c r="AJ201">
        <v>12.13</v>
      </c>
      <c r="AK201">
        <v>9.57</v>
      </c>
      <c r="AL201">
        <v>43.79</v>
      </c>
      <c r="AM201">
        <v>42.28</v>
      </c>
      <c r="AN201">
        <v>17.38</v>
      </c>
      <c r="AO201">
        <v>21.02</v>
      </c>
      <c r="AP201">
        <v>19.809999999999999</v>
      </c>
      <c r="AQ201">
        <v>46.74</v>
      </c>
    </row>
    <row r="202" spans="1:43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15.907575757576</v>
      </c>
      <c r="H202">
        <v>45.03</v>
      </c>
      <c r="I202">
        <v>71.09</v>
      </c>
      <c r="J202">
        <v>38.78</v>
      </c>
      <c r="K202">
        <v>30.97</v>
      </c>
      <c r="L202">
        <v>49.15</v>
      </c>
      <c r="M202">
        <v>38.659999999999997</v>
      </c>
      <c r="N202">
        <v>21.6</v>
      </c>
      <c r="O202">
        <v>33.6</v>
      </c>
      <c r="P202">
        <v>39.130000000000003</v>
      </c>
      <c r="Q202">
        <v>1.71</v>
      </c>
      <c r="R202">
        <v>2.5099999999999998</v>
      </c>
      <c r="S202">
        <v>40.54</v>
      </c>
      <c r="T202">
        <v>1.97</v>
      </c>
      <c r="U202">
        <v>2.72</v>
      </c>
      <c r="V202">
        <v>41.99</v>
      </c>
      <c r="W202">
        <v>21.94</v>
      </c>
      <c r="X202">
        <v>29.72</v>
      </c>
      <c r="Y202">
        <v>42.48</v>
      </c>
      <c r="Z202">
        <v>8.34</v>
      </c>
      <c r="AA202">
        <v>11.66</v>
      </c>
      <c r="AB202">
        <v>41.71</v>
      </c>
      <c r="AC202">
        <v>0.91</v>
      </c>
      <c r="AD202">
        <v>1.26</v>
      </c>
      <c r="AE202">
        <v>42.11</v>
      </c>
      <c r="AF202">
        <v>7.94</v>
      </c>
      <c r="AG202">
        <v>92.52</v>
      </c>
      <c r="AH202">
        <v>1.0049999999999999</v>
      </c>
      <c r="AI202">
        <v>3.77</v>
      </c>
      <c r="AJ202">
        <v>10.97</v>
      </c>
      <c r="AK202">
        <v>9.49</v>
      </c>
      <c r="AL202">
        <v>55.66</v>
      </c>
      <c r="AM202">
        <v>28.45</v>
      </c>
      <c r="AN202">
        <v>10.86</v>
      </c>
      <c r="AO202">
        <v>17.489999999999998</v>
      </c>
      <c r="AP202">
        <v>21.49</v>
      </c>
      <c r="AQ202">
        <v>33.57</v>
      </c>
    </row>
    <row r="203" spans="1:43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11.708620689655</v>
      </c>
      <c r="H203">
        <v>55.66</v>
      </c>
      <c r="I203">
        <v>58.49</v>
      </c>
      <c r="J203">
        <v>48.76</v>
      </c>
      <c r="K203">
        <v>39.76</v>
      </c>
      <c r="L203">
        <v>42.41</v>
      </c>
      <c r="M203">
        <v>48.39</v>
      </c>
      <c r="N203">
        <v>29.86</v>
      </c>
      <c r="O203">
        <v>29.86</v>
      </c>
      <c r="P203">
        <v>50</v>
      </c>
      <c r="Q203">
        <v>2.65</v>
      </c>
      <c r="R203">
        <v>3.18</v>
      </c>
      <c r="S203">
        <v>45.45</v>
      </c>
      <c r="T203">
        <v>2.5</v>
      </c>
      <c r="U203">
        <v>3.07</v>
      </c>
      <c r="V203">
        <v>44.93</v>
      </c>
      <c r="W203">
        <v>25.45</v>
      </c>
      <c r="X203">
        <v>29.33</v>
      </c>
      <c r="Y203">
        <v>46.45</v>
      </c>
      <c r="Z203">
        <v>10.25</v>
      </c>
      <c r="AA203">
        <v>13.61</v>
      </c>
      <c r="AB203">
        <v>42.96</v>
      </c>
      <c r="AC203">
        <v>1.24</v>
      </c>
      <c r="AD203">
        <v>1.41</v>
      </c>
      <c r="AE203">
        <v>46.67</v>
      </c>
      <c r="AF203">
        <v>8.8800000000000008</v>
      </c>
      <c r="AG203">
        <v>89.35</v>
      </c>
      <c r="AH203">
        <v>0.98199999999999998</v>
      </c>
      <c r="AI203">
        <v>9.7200000000000006</v>
      </c>
      <c r="AJ203">
        <v>10.25</v>
      </c>
      <c r="AK203">
        <v>2.83</v>
      </c>
      <c r="AL203">
        <v>54.42</v>
      </c>
      <c r="AM203">
        <v>77.459999999999994</v>
      </c>
      <c r="AN203">
        <v>19.079999999999998</v>
      </c>
      <c r="AO203">
        <v>15.55</v>
      </c>
      <c r="AP203">
        <v>8.31</v>
      </c>
      <c r="AQ203">
        <v>69.680000000000007</v>
      </c>
    </row>
    <row r="204" spans="1:43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16.809756097560999</v>
      </c>
      <c r="H204">
        <v>59.2</v>
      </c>
      <c r="I204">
        <v>57.81</v>
      </c>
      <c r="J204">
        <v>50.6</v>
      </c>
      <c r="K204">
        <v>42.83</v>
      </c>
      <c r="L204">
        <v>40.83</v>
      </c>
      <c r="M204">
        <v>51.2</v>
      </c>
      <c r="N204">
        <v>29.34</v>
      </c>
      <c r="O204">
        <v>28.99</v>
      </c>
      <c r="P204">
        <v>50.3</v>
      </c>
      <c r="Q204">
        <v>3.22</v>
      </c>
      <c r="R204">
        <v>3.05</v>
      </c>
      <c r="S204">
        <v>51.39</v>
      </c>
      <c r="T204">
        <v>2.77</v>
      </c>
      <c r="U204">
        <v>2.7</v>
      </c>
      <c r="V204">
        <v>50.66</v>
      </c>
      <c r="W204">
        <v>31.43</v>
      </c>
      <c r="X204">
        <v>29.77</v>
      </c>
      <c r="Y204">
        <v>51.35</v>
      </c>
      <c r="Z204">
        <v>12.97</v>
      </c>
      <c r="AA204">
        <v>12.28</v>
      </c>
      <c r="AB204">
        <v>51.38</v>
      </c>
      <c r="AC204">
        <v>1.92</v>
      </c>
      <c r="AD204">
        <v>1.74</v>
      </c>
      <c r="AE204">
        <v>52.38</v>
      </c>
      <c r="AF204">
        <v>10.98</v>
      </c>
      <c r="AG204">
        <v>89.49</v>
      </c>
      <c r="AH204">
        <v>1.0049999999999999</v>
      </c>
      <c r="AI204">
        <v>7.31</v>
      </c>
      <c r="AJ204">
        <v>14.63</v>
      </c>
      <c r="AK204">
        <v>9.58</v>
      </c>
      <c r="AL204">
        <v>43.88</v>
      </c>
      <c r="AM204">
        <v>43.3</v>
      </c>
      <c r="AN204">
        <v>17.59</v>
      </c>
      <c r="AO204">
        <v>19.940000000000001</v>
      </c>
      <c r="AP204">
        <v>17.059999999999999</v>
      </c>
      <c r="AQ204">
        <v>50.75</v>
      </c>
    </row>
    <row r="205" spans="1:43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16.220408163264999</v>
      </c>
      <c r="H205">
        <v>67.94</v>
      </c>
      <c r="I205">
        <v>61</v>
      </c>
      <c r="J205">
        <v>52.69</v>
      </c>
      <c r="K205">
        <v>48.92</v>
      </c>
      <c r="L205">
        <v>39.78</v>
      </c>
      <c r="M205">
        <v>55.15</v>
      </c>
      <c r="N205">
        <v>34.950000000000003</v>
      </c>
      <c r="O205">
        <v>27.48</v>
      </c>
      <c r="P205">
        <v>55.99</v>
      </c>
      <c r="Q205">
        <v>3.02</v>
      </c>
      <c r="R205">
        <v>2.57</v>
      </c>
      <c r="S205">
        <v>54.05</v>
      </c>
      <c r="T205">
        <v>2.78</v>
      </c>
      <c r="U205">
        <v>2.4300000000000002</v>
      </c>
      <c r="V205">
        <v>53.36</v>
      </c>
      <c r="W205">
        <v>29.21</v>
      </c>
      <c r="X205">
        <v>27.93</v>
      </c>
      <c r="Y205">
        <v>51.12</v>
      </c>
      <c r="Z205">
        <v>12.46</v>
      </c>
      <c r="AA205">
        <v>10.19</v>
      </c>
      <c r="AB205">
        <v>55</v>
      </c>
      <c r="AC205">
        <v>1.74</v>
      </c>
      <c r="AD205">
        <v>1.36</v>
      </c>
      <c r="AE205">
        <v>56.1</v>
      </c>
      <c r="AF205">
        <v>8.64</v>
      </c>
      <c r="AG205">
        <v>90.66</v>
      </c>
      <c r="AH205">
        <v>0.99299999999999999</v>
      </c>
      <c r="AI205">
        <v>6.87</v>
      </c>
      <c r="AJ205">
        <v>9.74</v>
      </c>
      <c r="AK205">
        <v>7.7</v>
      </c>
      <c r="AL205">
        <v>53.9</v>
      </c>
      <c r="AM205">
        <v>47.15</v>
      </c>
      <c r="AN205">
        <v>18.87</v>
      </c>
      <c r="AO205">
        <v>17.739999999999998</v>
      </c>
      <c r="AP205">
        <v>16.68</v>
      </c>
      <c r="AQ205">
        <v>53.08</v>
      </c>
    </row>
    <row r="206" spans="1:43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14.154273504274</v>
      </c>
      <c r="H206">
        <v>58.15</v>
      </c>
      <c r="I206">
        <v>67.06</v>
      </c>
      <c r="J206">
        <v>46.44</v>
      </c>
      <c r="K206">
        <v>44.02</v>
      </c>
      <c r="L206">
        <v>47.28</v>
      </c>
      <c r="M206">
        <v>48.21</v>
      </c>
      <c r="N206">
        <v>31.74</v>
      </c>
      <c r="O206">
        <v>32.72</v>
      </c>
      <c r="P206">
        <v>49.24</v>
      </c>
      <c r="Q206">
        <v>1.52</v>
      </c>
      <c r="R206">
        <v>2.93</v>
      </c>
      <c r="S206">
        <v>34.15</v>
      </c>
      <c r="T206">
        <v>3.03</v>
      </c>
      <c r="U206">
        <v>3.09</v>
      </c>
      <c r="V206">
        <v>49.51</v>
      </c>
      <c r="W206">
        <v>29.02</v>
      </c>
      <c r="X206">
        <v>33.26</v>
      </c>
      <c r="Y206">
        <v>46.6</v>
      </c>
      <c r="Z206">
        <v>13.7</v>
      </c>
      <c r="AA206">
        <v>13.91</v>
      </c>
      <c r="AB206">
        <v>49.61</v>
      </c>
      <c r="AC206">
        <v>0.65</v>
      </c>
      <c r="AD206">
        <v>1.3</v>
      </c>
      <c r="AE206">
        <v>33.33</v>
      </c>
      <c r="AF206">
        <v>4.79</v>
      </c>
      <c r="AG206">
        <v>91.03</v>
      </c>
      <c r="AH206">
        <v>0.95799999999999996</v>
      </c>
      <c r="AI206">
        <v>9.02</v>
      </c>
      <c r="AJ206">
        <v>14.24</v>
      </c>
      <c r="AK206">
        <v>5.54</v>
      </c>
      <c r="AL206">
        <v>52.28</v>
      </c>
      <c r="AM206">
        <v>61.94</v>
      </c>
      <c r="AN206">
        <v>20.43</v>
      </c>
      <c r="AO206">
        <v>19.239999999999998</v>
      </c>
      <c r="AP206">
        <v>11.74</v>
      </c>
      <c r="AQ206">
        <v>63.51</v>
      </c>
    </row>
    <row r="207" spans="1:43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18.061764705881998</v>
      </c>
      <c r="H207">
        <v>54.91</v>
      </c>
      <c r="I207">
        <v>60.87</v>
      </c>
      <c r="J207">
        <v>47.43</v>
      </c>
      <c r="K207">
        <v>39.28</v>
      </c>
      <c r="L207">
        <v>44.26</v>
      </c>
      <c r="M207">
        <v>47.02</v>
      </c>
      <c r="N207">
        <v>28.33</v>
      </c>
      <c r="O207">
        <v>30.39</v>
      </c>
      <c r="P207">
        <v>48.25</v>
      </c>
      <c r="Q207">
        <v>2.0499999999999998</v>
      </c>
      <c r="R207">
        <v>2.54</v>
      </c>
      <c r="S207">
        <v>44.68</v>
      </c>
      <c r="T207">
        <v>2.23</v>
      </c>
      <c r="U207">
        <v>2.78</v>
      </c>
      <c r="V207">
        <v>44.46</v>
      </c>
      <c r="W207">
        <v>23.94</v>
      </c>
      <c r="X207">
        <v>30</v>
      </c>
      <c r="Y207">
        <v>44.38</v>
      </c>
      <c r="Z207">
        <v>8.3000000000000007</v>
      </c>
      <c r="AA207">
        <v>13.68</v>
      </c>
      <c r="AB207">
        <v>37.78</v>
      </c>
      <c r="AC207">
        <v>0.88</v>
      </c>
      <c r="AD207">
        <v>1.66</v>
      </c>
      <c r="AE207">
        <v>34.619999999999997</v>
      </c>
      <c r="AF207">
        <v>7.24</v>
      </c>
      <c r="AG207">
        <v>91.64</v>
      </c>
      <c r="AH207">
        <v>0.98899999999999999</v>
      </c>
      <c r="AI207">
        <v>8.4</v>
      </c>
      <c r="AJ207">
        <v>12.7</v>
      </c>
      <c r="AK207">
        <v>7.43</v>
      </c>
      <c r="AL207">
        <v>39.18</v>
      </c>
      <c r="AM207">
        <v>53.09</v>
      </c>
      <c r="AN207">
        <v>20.62</v>
      </c>
      <c r="AO207">
        <v>18.760000000000002</v>
      </c>
      <c r="AP207">
        <v>18.37</v>
      </c>
      <c r="AQ207">
        <v>52.88</v>
      </c>
    </row>
    <row r="208" spans="1:43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14.157092198581999</v>
      </c>
      <c r="H208">
        <v>54.92</v>
      </c>
      <c r="I208">
        <v>58.79</v>
      </c>
      <c r="J208">
        <v>48.3</v>
      </c>
      <c r="K208">
        <v>39.14</v>
      </c>
      <c r="L208">
        <v>43.64</v>
      </c>
      <c r="M208">
        <v>47.28</v>
      </c>
      <c r="N208">
        <v>26.78</v>
      </c>
      <c r="O208">
        <v>30.66</v>
      </c>
      <c r="P208">
        <v>46.62</v>
      </c>
      <c r="Q208">
        <v>2.0699999999999998</v>
      </c>
      <c r="R208">
        <v>2.71</v>
      </c>
      <c r="S208">
        <v>43.4</v>
      </c>
      <c r="T208">
        <v>2.3199999999999998</v>
      </c>
      <c r="U208">
        <v>2.66</v>
      </c>
      <c r="V208">
        <v>46.62</v>
      </c>
      <c r="W208">
        <v>25.79</v>
      </c>
      <c r="X208">
        <v>28.13</v>
      </c>
      <c r="Y208">
        <v>47.83</v>
      </c>
      <c r="Z208">
        <v>9.11</v>
      </c>
      <c r="AA208">
        <v>10.91</v>
      </c>
      <c r="AB208">
        <v>45.5</v>
      </c>
      <c r="AC208">
        <v>1.35</v>
      </c>
      <c r="AD208">
        <v>1.26</v>
      </c>
      <c r="AE208">
        <v>51.72</v>
      </c>
      <c r="AF208">
        <v>7.74</v>
      </c>
      <c r="AG208">
        <v>91.18</v>
      </c>
      <c r="AH208">
        <v>0.98899999999999999</v>
      </c>
      <c r="AI208">
        <v>6.85</v>
      </c>
      <c r="AJ208">
        <v>13.26</v>
      </c>
      <c r="AK208">
        <v>7.39</v>
      </c>
      <c r="AL208">
        <v>46.53</v>
      </c>
      <c r="AM208">
        <v>48.1</v>
      </c>
      <c r="AN208">
        <v>16.77</v>
      </c>
      <c r="AO208">
        <v>19.48</v>
      </c>
      <c r="AP208">
        <v>17.399999999999999</v>
      </c>
      <c r="AQ208">
        <v>49.08</v>
      </c>
    </row>
    <row r="209" spans="1:43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17.505833333333001</v>
      </c>
      <c r="H209">
        <v>61.87</v>
      </c>
      <c r="I209">
        <v>57.58</v>
      </c>
      <c r="J209">
        <v>51.79</v>
      </c>
      <c r="K209">
        <v>44.9</v>
      </c>
      <c r="L209">
        <v>39.76</v>
      </c>
      <c r="M209">
        <v>53.04</v>
      </c>
      <c r="N209">
        <v>32.729999999999997</v>
      </c>
      <c r="O209">
        <v>28.45</v>
      </c>
      <c r="P209">
        <v>53.5</v>
      </c>
      <c r="Q209">
        <v>2.91</v>
      </c>
      <c r="R209">
        <v>1.89</v>
      </c>
      <c r="S209">
        <v>60.71</v>
      </c>
      <c r="T209">
        <v>3.11</v>
      </c>
      <c r="U209">
        <v>2.48</v>
      </c>
      <c r="V209">
        <v>55.68</v>
      </c>
      <c r="W209">
        <v>31.7</v>
      </c>
      <c r="X209">
        <v>26.73</v>
      </c>
      <c r="Y209">
        <v>54.25</v>
      </c>
      <c r="Z209">
        <v>12.85</v>
      </c>
      <c r="AA209">
        <v>10.45</v>
      </c>
      <c r="AB209">
        <v>55.15</v>
      </c>
      <c r="AC209">
        <v>1.71</v>
      </c>
      <c r="AD209">
        <v>0.51</v>
      </c>
      <c r="AE209">
        <v>76.92</v>
      </c>
      <c r="AF209">
        <v>8.9</v>
      </c>
      <c r="AG209">
        <v>93.37</v>
      </c>
      <c r="AH209">
        <v>1.0229999999999999</v>
      </c>
      <c r="AI209">
        <v>10.28</v>
      </c>
      <c r="AJ209">
        <v>12.68</v>
      </c>
      <c r="AK209">
        <v>10.28</v>
      </c>
      <c r="AL209">
        <v>36.5</v>
      </c>
      <c r="AM209">
        <v>50</v>
      </c>
      <c r="AN209">
        <v>21.59</v>
      </c>
      <c r="AO209">
        <v>19.88</v>
      </c>
      <c r="AP209">
        <v>19.88</v>
      </c>
      <c r="AQ209">
        <v>52.07</v>
      </c>
    </row>
    <row r="210" spans="1:43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14.1796875</v>
      </c>
      <c r="H210">
        <v>59.64</v>
      </c>
      <c r="I210">
        <v>58.58</v>
      </c>
      <c r="J210">
        <v>50.45</v>
      </c>
      <c r="K210">
        <v>40.86</v>
      </c>
      <c r="L210">
        <v>38.21</v>
      </c>
      <c r="M210">
        <v>51.67</v>
      </c>
      <c r="N210">
        <v>28.56</v>
      </c>
      <c r="O210">
        <v>24.2</v>
      </c>
      <c r="P210">
        <v>54.14</v>
      </c>
      <c r="Q210">
        <v>1.72</v>
      </c>
      <c r="R210">
        <v>1.72</v>
      </c>
      <c r="S210">
        <v>50</v>
      </c>
      <c r="T210">
        <v>2.4500000000000002</v>
      </c>
      <c r="U210">
        <v>2.1</v>
      </c>
      <c r="V210">
        <v>53.85</v>
      </c>
      <c r="W210">
        <v>27.64</v>
      </c>
      <c r="X210">
        <v>24.6</v>
      </c>
      <c r="Y210">
        <v>52.91</v>
      </c>
      <c r="Z210">
        <v>10.58</v>
      </c>
      <c r="AA210">
        <v>10.18</v>
      </c>
      <c r="AB210">
        <v>50.96</v>
      </c>
      <c r="AC210">
        <v>1.19</v>
      </c>
      <c r="AD210">
        <v>0.53</v>
      </c>
      <c r="AE210">
        <v>69.23</v>
      </c>
      <c r="AF210">
        <v>6.02</v>
      </c>
      <c r="AG210">
        <v>92.9</v>
      </c>
      <c r="AH210">
        <v>0.98899999999999999</v>
      </c>
      <c r="AI210">
        <v>3.17</v>
      </c>
      <c r="AJ210">
        <v>12.43</v>
      </c>
      <c r="AK210">
        <v>9.52</v>
      </c>
      <c r="AL210">
        <v>62.55</v>
      </c>
      <c r="AM210">
        <v>25</v>
      </c>
      <c r="AN210">
        <v>10.31</v>
      </c>
      <c r="AO210">
        <v>18.64</v>
      </c>
      <c r="AP210">
        <v>17.72</v>
      </c>
      <c r="AQ210">
        <v>36.79</v>
      </c>
    </row>
    <row r="211" spans="1:43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17.455333333333002</v>
      </c>
      <c r="H211">
        <v>65.03</v>
      </c>
      <c r="I211">
        <v>59.12</v>
      </c>
      <c r="J211">
        <v>52.38</v>
      </c>
      <c r="K211">
        <v>45.51</v>
      </c>
      <c r="L211">
        <v>41.8</v>
      </c>
      <c r="M211">
        <v>52.13</v>
      </c>
      <c r="N211">
        <v>31.21</v>
      </c>
      <c r="O211">
        <v>27.77</v>
      </c>
      <c r="P211">
        <v>52.91</v>
      </c>
      <c r="Q211">
        <v>3.44</v>
      </c>
      <c r="R211">
        <v>3.16</v>
      </c>
      <c r="S211">
        <v>52.08</v>
      </c>
      <c r="T211">
        <v>3.29</v>
      </c>
      <c r="U211">
        <v>2.4500000000000002</v>
      </c>
      <c r="V211">
        <v>57.31</v>
      </c>
      <c r="W211">
        <v>31.9</v>
      </c>
      <c r="X211">
        <v>25.99</v>
      </c>
      <c r="Y211">
        <v>55.11</v>
      </c>
      <c r="Z211">
        <v>13.34</v>
      </c>
      <c r="AA211">
        <v>10.86</v>
      </c>
      <c r="AB211">
        <v>55.11</v>
      </c>
      <c r="AC211">
        <v>1.65</v>
      </c>
      <c r="AD211">
        <v>2.34</v>
      </c>
      <c r="AE211">
        <v>41.38</v>
      </c>
      <c r="AF211">
        <v>11.01</v>
      </c>
      <c r="AG211">
        <v>88.61</v>
      </c>
      <c r="AH211">
        <v>0.996</v>
      </c>
      <c r="AI211">
        <v>6.46</v>
      </c>
      <c r="AJ211">
        <v>11.69</v>
      </c>
      <c r="AK211">
        <v>7.42</v>
      </c>
      <c r="AL211">
        <v>45.79</v>
      </c>
      <c r="AM211">
        <v>46.53</v>
      </c>
      <c r="AN211">
        <v>17.32</v>
      </c>
      <c r="AO211">
        <v>16.77</v>
      </c>
      <c r="AP211">
        <v>15.54</v>
      </c>
      <c r="AQ211">
        <v>52.72</v>
      </c>
    </row>
    <row r="212" spans="1:43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18.984090909091002</v>
      </c>
      <c r="H212">
        <v>66.08</v>
      </c>
      <c r="I212">
        <v>58.61</v>
      </c>
      <c r="J212">
        <v>53</v>
      </c>
      <c r="K212">
        <v>47.26</v>
      </c>
      <c r="L212">
        <v>40.51</v>
      </c>
      <c r="M212">
        <v>53.85</v>
      </c>
      <c r="N212">
        <v>32.18</v>
      </c>
      <c r="O212">
        <v>30.03</v>
      </c>
      <c r="P212">
        <v>51.73</v>
      </c>
      <c r="Q212">
        <v>3.3</v>
      </c>
      <c r="R212">
        <v>3.45</v>
      </c>
      <c r="S212">
        <v>48.94</v>
      </c>
      <c r="T212">
        <v>2.84</v>
      </c>
      <c r="U212">
        <v>2.78</v>
      </c>
      <c r="V212">
        <v>50.59</v>
      </c>
      <c r="W212">
        <v>29.74</v>
      </c>
      <c r="X212">
        <v>28.59</v>
      </c>
      <c r="Y212">
        <v>50.99</v>
      </c>
      <c r="Z212">
        <v>11.92</v>
      </c>
      <c r="AA212">
        <v>11.49</v>
      </c>
      <c r="AB212">
        <v>50.92</v>
      </c>
      <c r="AC212">
        <v>1.72</v>
      </c>
      <c r="AD212">
        <v>1.58</v>
      </c>
      <c r="AE212">
        <v>52.17</v>
      </c>
      <c r="AF212">
        <v>10.27</v>
      </c>
      <c r="AG212">
        <v>88.52</v>
      </c>
      <c r="AH212">
        <v>0.98799999999999999</v>
      </c>
      <c r="AI212">
        <v>7.76</v>
      </c>
      <c r="AJ212">
        <v>13.22</v>
      </c>
      <c r="AK212">
        <v>5.75</v>
      </c>
      <c r="AL212">
        <v>44.25</v>
      </c>
      <c r="AM212">
        <v>57.45</v>
      </c>
      <c r="AN212">
        <v>23.27</v>
      </c>
      <c r="AO212">
        <v>20.11</v>
      </c>
      <c r="AP212">
        <v>12.35</v>
      </c>
      <c r="AQ212">
        <v>65.319999999999993</v>
      </c>
    </row>
    <row r="213" spans="1:43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17.284074074073999</v>
      </c>
      <c r="H213">
        <v>65.8</v>
      </c>
      <c r="I213">
        <v>56.01</v>
      </c>
      <c r="J213">
        <v>54.02</v>
      </c>
      <c r="K213">
        <v>45.05</v>
      </c>
      <c r="L213">
        <v>39.96</v>
      </c>
      <c r="M213">
        <v>52.99</v>
      </c>
      <c r="N213">
        <v>30.39</v>
      </c>
      <c r="O213">
        <v>27</v>
      </c>
      <c r="P213">
        <v>52.96</v>
      </c>
      <c r="Q213">
        <v>3.01</v>
      </c>
      <c r="R213">
        <v>2.16</v>
      </c>
      <c r="S213">
        <v>58.21</v>
      </c>
      <c r="T213">
        <v>2.68</v>
      </c>
      <c r="U213">
        <v>2.34</v>
      </c>
      <c r="V213">
        <v>53.37</v>
      </c>
      <c r="W213">
        <v>29.62</v>
      </c>
      <c r="X213">
        <v>25.07</v>
      </c>
      <c r="Y213">
        <v>54.16</v>
      </c>
      <c r="Z213">
        <v>11.34</v>
      </c>
      <c r="AA213">
        <v>10.11</v>
      </c>
      <c r="AB213">
        <v>52.88</v>
      </c>
      <c r="AC213">
        <v>1.47</v>
      </c>
      <c r="AD213">
        <v>1</v>
      </c>
      <c r="AE213">
        <v>59.38</v>
      </c>
      <c r="AF213">
        <v>9.9</v>
      </c>
      <c r="AG213">
        <v>92</v>
      </c>
      <c r="AH213">
        <v>1.0189999999999999</v>
      </c>
      <c r="AI213">
        <v>8.56</v>
      </c>
      <c r="AJ213">
        <v>11.49</v>
      </c>
      <c r="AK213">
        <v>7.02</v>
      </c>
      <c r="AL213">
        <v>40.96</v>
      </c>
      <c r="AM213">
        <v>54.95</v>
      </c>
      <c r="AN213">
        <v>21.68</v>
      </c>
      <c r="AO213">
        <v>17.670000000000002</v>
      </c>
      <c r="AP213">
        <v>17.2</v>
      </c>
      <c r="AQ213">
        <v>55.75</v>
      </c>
    </row>
    <row r="214" spans="1:43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15.909195402299</v>
      </c>
      <c r="H214">
        <v>62.42</v>
      </c>
      <c r="I214">
        <v>62.42</v>
      </c>
      <c r="J214">
        <v>50</v>
      </c>
      <c r="K214">
        <v>46.04</v>
      </c>
      <c r="L214">
        <v>43.57</v>
      </c>
      <c r="M214">
        <v>51.38</v>
      </c>
      <c r="N214">
        <v>32.380000000000003</v>
      </c>
      <c r="O214">
        <v>29.13</v>
      </c>
      <c r="P214">
        <v>52.64</v>
      </c>
      <c r="Q214">
        <v>2.4700000000000002</v>
      </c>
      <c r="R214">
        <v>1.82</v>
      </c>
      <c r="S214">
        <v>57.58</v>
      </c>
      <c r="T214">
        <v>2.75</v>
      </c>
      <c r="U214">
        <v>2.39</v>
      </c>
      <c r="V214">
        <v>53.49</v>
      </c>
      <c r="W214">
        <v>30.3</v>
      </c>
      <c r="X214">
        <v>27.05</v>
      </c>
      <c r="Y214">
        <v>52.83</v>
      </c>
      <c r="Z214">
        <v>12.74</v>
      </c>
      <c r="AA214">
        <v>9.75</v>
      </c>
      <c r="AB214">
        <v>56.65</v>
      </c>
      <c r="AC214">
        <v>1.04</v>
      </c>
      <c r="AD214">
        <v>0.65</v>
      </c>
      <c r="AE214">
        <v>61.54</v>
      </c>
      <c r="AF214">
        <v>7.63</v>
      </c>
      <c r="AG214">
        <v>93.75</v>
      </c>
      <c r="AH214">
        <v>1.014</v>
      </c>
      <c r="AI214">
        <v>12.09</v>
      </c>
      <c r="AJ214">
        <v>13.13</v>
      </c>
      <c r="AK214">
        <v>6.5</v>
      </c>
      <c r="AL214">
        <v>47.21</v>
      </c>
      <c r="AM214">
        <v>65.03</v>
      </c>
      <c r="AN214">
        <v>24.06</v>
      </c>
      <c r="AO214">
        <v>17.690000000000001</v>
      </c>
      <c r="AP214">
        <v>15.48</v>
      </c>
      <c r="AQ214">
        <v>60.86</v>
      </c>
    </row>
    <row r="215" spans="1:43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18.387407407407</v>
      </c>
      <c r="H215">
        <v>60.26</v>
      </c>
      <c r="I215">
        <v>61.71</v>
      </c>
      <c r="J215">
        <v>49.41</v>
      </c>
      <c r="K215">
        <v>43.73</v>
      </c>
      <c r="L215">
        <v>44.31</v>
      </c>
      <c r="M215">
        <v>49.67</v>
      </c>
      <c r="N215">
        <v>30.89</v>
      </c>
      <c r="O215">
        <v>30.24</v>
      </c>
      <c r="P215">
        <v>50.53</v>
      </c>
      <c r="Q215">
        <v>2.9</v>
      </c>
      <c r="R215">
        <v>2.76</v>
      </c>
      <c r="S215">
        <v>51.28</v>
      </c>
      <c r="T215">
        <v>2.71</v>
      </c>
      <c r="U215">
        <v>2.86</v>
      </c>
      <c r="V215">
        <v>48.64</v>
      </c>
      <c r="W215">
        <v>28.06</v>
      </c>
      <c r="X215">
        <v>29.37</v>
      </c>
      <c r="Y215">
        <v>48.86</v>
      </c>
      <c r="Z215">
        <v>11.96</v>
      </c>
      <c r="AA215">
        <v>13.05</v>
      </c>
      <c r="AB215">
        <v>47.83</v>
      </c>
      <c r="AC215">
        <v>1.6</v>
      </c>
      <c r="AD215">
        <v>1.67</v>
      </c>
      <c r="AE215">
        <v>48.89</v>
      </c>
      <c r="AF215">
        <v>9.39</v>
      </c>
      <c r="AG215">
        <v>90.89</v>
      </c>
      <c r="AH215">
        <v>1.0029999999999999</v>
      </c>
      <c r="AI215">
        <v>8.27</v>
      </c>
      <c r="AJ215">
        <v>14.65</v>
      </c>
      <c r="AK215">
        <v>9.06</v>
      </c>
      <c r="AL215">
        <v>49.53</v>
      </c>
      <c r="AM215">
        <v>47.7</v>
      </c>
      <c r="AN215">
        <v>18.64</v>
      </c>
      <c r="AO215">
        <v>20.23</v>
      </c>
      <c r="AP215">
        <v>20.010000000000002</v>
      </c>
      <c r="AQ215">
        <v>48.22</v>
      </c>
    </row>
    <row r="216" spans="1:43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10.339682539683</v>
      </c>
      <c r="H216">
        <v>70.459999999999994</v>
      </c>
      <c r="I216">
        <v>59.96</v>
      </c>
      <c r="J216">
        <v>54.03</v>
      </c>
      <c r="K216">
        <v>50.84</v>
      </c>
      <c r="L216">
        <v>45.59</v>
      </c>
      <c r="M216">
        <v>52.72</v>
      </c>
      <c r="N216">
        <v>33.44</v>
      </c>
      <c r="O216">
        <v>32.61</v>
      </c>
      <c r="P216">
        <v>50.63</v>
      </c>
      <c r="Q216">
        <v>1.1100000000000001</v>
      </c>
      <c r="R216">
        <v>3.87</v>
      </c>
      <c r="S216">
        <v>22.22</v>
      </c>
      <c r="T216">
        <v>2.54</v>
      </c>
      <c r="U216">
        <v>2.85</v>
      </c>
      <c r="V216">
        <v>47.16</v>
      </c>
      <c r="W216">
        <v>26.53</v>
      </c>
      <c r="X216">
        <v>31.78</v>
      </c>
      <c r="Y216">
        <v>45.5</v>
      </c>
      <c r="Z216">
        <v>9.4</v>
      </c>
      <c r="AA216">
        <v>12.43</v>
      </c>
      <c r="AB216">
        <v>43.04</v>
      </c>
      <c r="AC216">
        <v>0.55000000000000004</v>
      </c>
      <c r="AD216">
        <v>2.21</v>
      </c>
      <c r="AE216">
        <v>20</v>
      </c>
      <c r="AF216">
        <v>3.31</v>
      </c>
      <c r="AG216">
        <v>88.14</v>
      </c>
      <c r="AH216">
        <v>0.91400000000000003</v>
      </c>
      <c r="AI216">
        <v>12.16</v>
      </c>
      <c r="AJ216">
        <v>10.220000000000001</v>
      </c>
      <c r="AK216">
        <v>4.42</v>
      </c>
      <c r="AL216">
        <v>46.7</v>
      </c>
      <c r="AM216">
        <v>73.33</v>
      </c>
      <c r="AN216">
        <v>22.38</v>
      </c>
      <c r="AO216">
        <v>16.579999999999998</v>
      </c>
      <c r="AP216">
        <v>16.579999999999998</v>
      </c>
      <c r="AQ216">
        <v>57.45</v>
      </c>
    </row>
    <row r="217" spans="1:43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16.657971014493</v>
      </c>
      <c r="H217">
        <v>59.12</v>
      </c>
      <c r="I217">
        <v>64.290000000000006</v>
      </c>
      <c r="J217">
        <v>47.91</v>
      </c>
      <c r="K217">
        <v>43.22</v>
      </c>
      <c r="L217">
        <v>48.39</v>
      </c>
      <c r="M217">
        <v>47.18</v>
      </c>
      <c r="N217">
        <v>30.69</v>
      </c>
      <c r="O217">
        <v>34.450000000000003</v>
      </c>
      <c r="P217">
        <v>47.12</v>
      </c>
      <c r="Q217">
        <v>2.19</v>
      </c>
      <c r="R217">
        <v>2.98</v>
      </c>
      <c r="S217">
        <v>42.42</v>
      </c>
      <c r="T217">
        <v>2.67</v>
      </c>
      <c r="U217">
        <v>2.94</v>
      </c>
      <c r="V217">
        <v>47.61</v>
      </c>
      <c r="W217">
        <v>29.6</v>
      </c>
      <c r="X217">
        <v>30.15</v>
      </c>
      <c r="Y217">
        <v>49.54</v>
      </c>
      <c r="Z217">
        <v>12.37</v>
      </c>
      <c r="AA217">
        <v>12.84</v>
      </c>
      <c r="AB217">
        <v>49.07</v>
      </c>
      <c r="AC217">
        <v>1.25</v>
      </c>
      <c r="AD217">
        <v>2.11</v>
      </c>
      <c r="AE217">
        <v>37.21</v>
      </c>
      <c r="AF217">
        <v>7.14</v>
      </c>
      <c r="AG217">
        <v>91.36</v>
      </c>
      <c r="AH217">
        <v>0.98499999999999999</v>
      </c>
      <c r="AI217">
        <v>7.13</v>
      </c>
      <c r="AJ217">
        <v>11.59</v>
      </c>
      <c r="AK217">
        <v>9.08</v>
      </c>
      <c r="AL217">
        <v>51.29</v>
      </c>
      <c r="AM217">
        <v>43.96</v>
      </c>
      <c r="AN217">
        <v>19.649999999999999</v>
      </c>
      <c r="AO217">
        <v>17.46</v>
      </c>
      <c r="AP217">
        <v>20.52</v>
      </c>
      <c r="AQ217">
        <v>48.93</v>
      </c>
    </row>
    <row r="218" spans="1:43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14.081770833333</v>
      </c>
      <c r="H218">
        <v>51.4</v>
      </c>
      <c r="I218">
        <v>56.72</v>
      </c>
      <c r="J218">
        <v>47.54</v>
      </c>
      <c r="K218">
        <v>36.619999999999997</v>
      </c>
      <c r="L218">
        <v>44.21</v>
      </c>
      <c r="M218">
        <v>45.3</v>
      </c>
      <c r="N218">
        <v>25.56</v>
      </c>
      <c r="O218">
        <v>28.36</v>
      </c>
      <c r="P218">
        <v>47.41</v>
      </c>
      <c r="Q218">
        <v>1.2</v>
      </c>
      <c r="R218">
        <v>2.66</v>
      </c>
      <c r="S218">
        <v>31.03</v>
      </c>
      <c r="T218">
        <v>2.16</v>
      </c>
      <c r="U218">
        <v>2.5499999999999998</v>
      </c>
      <c r="V218">
        <v>45.8</v>
      </c>
      <c r="W218">
        <v>24.23</v>
      </c>
      <c r="X218">
        <v>25.96</v>
      </c>
      <c r="Y218">
        <v>48.28</v>
      </c>
      <c r="Z218">
        <v>9.19</v>
      </c>
      <c r="AA218">
        <v>10.52</v>
      </c>
      <c r="AB218">
        <v>46.62</v>
      </c>
      <c r="AC218">
        <v>0.53</v>
      </c>
      <c r="AD218">
        <v>1.07</v>
      </c>
      <c r="AE218">
        <v>33.33</v>
      </c>
      <c r="AF218">
        <v>4.6900000000000004</v>
      </c>
      <c r="AG218">
        <v>90.61</v>
      </c>
      <c r="AH218">
        <v>0.95299999999999996</v>
      </c>
      <c r="AI218">
        <v>6.39</v>
      </c>
      <c r="AJ218">
        <v>13.05</v>
      </c>
      <c r="AK218">
        <v>10.65</v>
      </c>
      <c r="AL218">
        <v>54.86</v>
      </c>
      <c r="AM218">
        <v>37.5</v>
      </c>
      <c r="AN218">
        <v>15.45</v>
      </c>
      <c r="AO218">
        <v>19.440000000000001</v>
      </c>
      <c r="AP218">
        <v>20.239999999999998</v>
      </c>
      <c r="AQ218">
        <v>43.28</v>
      </c>
    </row>
    <row r="219" spans="1:43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13.032500000000001</v>
      </c>
      <c r="H219">
        <v>52.94</v>
      </c>
      <c r="I219">
        <v>71.819999999999993</v>
      </c>
      <c r="J219">
        <v>42.44</v>
      </c>
      <c r="K219">
        <v>38.21</v>
      </c>
      <c r="L219">
        <v>49.38</v>
      </c>
      <c r="M219">
        <v>43.63</v>
      </c>
      <c r="N219">
        <v>26.7</v>
      </c>
      <c r="O219">
        <v>36.26</v>
      </c>
      <c r="P219">
        <v>42.41</v>
      </c>
      <c r="Q219">
        <v>2.65</v>
      </c>
      <c r="R219">
        <v>3.22</v>
      </c>
      <c r="S219">
        <v>45.1</v>
      </c>
      <c r="T219">
        <v>2.31</v>
      </c>
      <c r="U219">
        <v>3.24</v>
      </c>
      <c r="V219">
        <v>41.6</v>
      </c>
      <c r="W219">
        <v>22.56</v>
      </c>
      <c r="X219">
        <v>34.409999999999997</v>
      </c>
      <c r="Y219">
        <v>39.6</v>
      </c>
      <c r="Z219">
        <v>11.05</v>
      </c>
      <c r="AA219">
        <v>14.16</v>
      </c>
      <c r="AB219">
        <v>43.84</v>
      </c>
      <c r="AC219">
        <v>1.5</v>
      </c>
      <c r="AD219">
        <v>1.61</v>
      </c>
      <c r="AE219">
        <v>48.15</v>
      </c>
      <c r="AF219">
        <v>9.91</v>
      </c>
      <c r="AG219">
        <v>91.11</v>
      </c>
      <c r="AH219">
        <v>1.01</v>
      </c>
      <c r="AI219">
        <v>10.01</v>
      </c>
      <c r="AJ219">
        <v>13.7</v>
      </c>
      <c r="AK219">
        <v>9.09</v>
      </c>
      <c r="AL219">
        <v>51.68</v>
      </c>
      <c r="AM219">
        <v>52.41</v>
      </c>
      <c r="AN219">
        <v>20.37</v>
      </c>
      <c r="AO219">
        <v>20.14</v>
      </c>
      <c r="AP219">
        <v>18.989999999999998</v>
      </c>
      <c r="AQ219">
        <v>51.75</v>
      </c>
    </row>
    <row r="220" spans="1:43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17.991666666667001</v>
      </c>
      <c r="H220">
        <v>56.48</v>
      </c>
      <c r="I220">
        <v>56.76</v>
      </c>
      <c r="J220">
        <v>49.88</v>
      </c>
      <c r="K220">
        <v>41.76</v>
      </c>
      <c r="L220">
        <v>39.25</v>
      </c>
      <c r="M220">
        <v>51.54</v>
      </c>
      <c r="N220">
        <v>28.49</v>
      </c>
      <c r="O220">
        <v>27.72</v>
      </c>
      <c r="P220">
        <v>50.68</v>
      </c>
      <c r="Q220">
        <v>2.0099999999999998</v>
      </c>
      <c r="R220">
        <v>2.99</v>
      </c>
      <c r="S220">
        <v>40.28</v>
      </c>
      <c r="T220">
        <v>2.5</v>
      </c>
      <c r="U220">
        <v>2.25</v>
      </c>
      <c r="V220">
        <v>52.62</v>
      </c>
      <c r="W220">
        <v>26.05</v>
      </c>
      <c r="X220">
        <v>25.71</v>
      </c>
      <c r="Y220">
        <v>50.34</v>
      </c>
      <c r="Z220">
        <v>11.12</v>
      </c>
      <c r="AA220">
        <v>10.14</v>
      </c>
      <c r="AB220">
        <v>52.29</v>
      </c>
      <c r="AC220">
        <v>1.25</v>
      </c>
      <c r="AD220">
        <v>1.53</v>
      </c>
      <c r="AE220">
        <v>45</v>
      </c>
      <c r="AF220">
        <v>7.07</v>
      </c>
      <c r="AG220">
        <v>89.22</v>
      </c>
      <c r="AH220">
        <v>0.96299999999999997</v>
      </c>
      <c r="AI220">
        <v>8.48</v>
      </c>
      <c r="AJ220">
        <v>16.05</v>
      </c>
      <c r="AK220">
        <v>8.27</v>
      </c>
      <c r="AL220">
        <v>44.33</v>
      </c>
      <c r="AM220">
        <v>50.62</v>
      </c>
      <c r="AN220">
        <v>19.8</v>
      </c>
      <c r="AO220">
        <v>23.21</v>
      </c>
      <c r="AP220">
        <v>17.86</v>
      </c>
      <c r="AQ220">
        <v>52.58</v>
      </c>
    </row>
    <row r="221" spans="1:43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16.170175438596001</v>
      </c>
      <c r="H221">
        <v>49.9</v>
      </c>
      <c r="I221">
        <v>58.88</v>
      </c>
      <c r="J221">
        <v>45.87</v>
      </c>
      <c r="K221">
        <v>33.39</v>
      </c>
      <c r="L221">
        <v>42.28</v>
      </c>
      <c r="M221">
        <v>44.13</v>
      </c>
      <c r="N221">
        <v>23.92</v>
      </c>
      <c r="O221">
        <v>28.41</v>
      </c>
      <c r="P221">
        <v>45.71</v>
      </c>
      <c r="Q221">
        <v>1.95</v>
      </c>
      <c r="R221">
        <v>2.73</v>
      </c>
      <c r="S221">
        <v>41.67</v>
      </c>
      <c r="T221">
        <v>2.31</v>
      </c>
      <c r="U221">
        <v>2.4900000000000002</v>
      </c>
      <c r="V221">
        <v>48.13</v>
      </c>
      <c r="W221">
        <v>24.51</v>
      </c>
      <c r="X221">
        <v>26.85</v>
      </c>
      <c r="Y221">
        <v>47.72</v>
      </c>
      <c r="Z221">
        <v>10.94</v>
      </c>
      <c r="AA221">
        <v>10.94</v>
      </c>
      <c r="AB221">
        <v>50</v>
      </c>
      <c r="AC221">
        <v>0.88</v>
      </c>
      <c r="AD221">
        <v>1.66</v>
      </c>
      <c r="AE221">
        <v>34.619999999999997</v>
      </c>
      <c r="AF221">
        <v>8.16</v>
      </c>
      <c r="AG221">
        <v>90.38</v>
      </c>
      <c r="AH221">
        <v>0.98499999999999999</v>
      </c>
      <c r="AI221">
        <v>3.81</v>
      </c>
      <c r="AJ221">
        <v>11.23</v>
      </c>
      <c r="AK221">
        <v>6.54</v>
      </c>
      <c r="AL221">
        <v>47.55</v>
      </c>
      <c r="AM221">
        <v>36.79</v>
      </c>
      <c r="AN221">
        <v>13.48</v>
      </c>
      <c r="AO221">
        <v>18.16</v>
      </c>
      <c r="AP221">
        <v>17.77</v>
      </c>
      <c r="AQ221">
        <v>43.13</v>
      </c>
    </row>
    <row r="222" spans="1:43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15.708730158730001</v>
      </c>
      <c r="H222">
        <v>55.29</v>
      </c>
      <c r="I222">
        <v>57.66</v>
      </c>
      <c r="J222">
        <v>48.95</v>
      </c>
      <c r="K222">
        <v>40.11</v>
      </c>
      <c r="L222">
        <v>42.29</v>
      </c>
      <c r="M222">
        <v>48.68</v>
      </c>
      <c r="N222">
        <v>26.28</v>
      </c>
      <c r="O222">
        <v>28.92</v>
      </c>
      <c r="P222">
        <v>47.61</v>
      </c>
      <c r="Q222">
        <v>2.46</v>
      </c>
      <c r="R222">
        <v>1.82</v>
      </c>
      <c r="S222">
        <v>57.45</v>
      </c>
      <c r="T222">
        <v>2.4</v>
      </c>
      <c r="U222">
        <v>2.46</v>
      </c>
      <c r="V222">
        <v>49.32</v>
      </c>
      <c r="W222">
        <v>26.1</v>
      </c>
      <c r="X222">
        <v>26.1</v>
      </c>
      <c r="Y222">
        <v>50</v>
      </c>
      <c r="Z222">
        <v>11.09</v>
      </c>
      <c r="AA222">
        <v>11.09</v>
      </c>
      <c r="AB222">
        <v>50</v>
      </c>
      <c r="AC222">
        <v>1.46</v>
      </c>
      <c r="AD222">
        <v>1</v>
      </c>
      <c r="AE222">
        <v>59.26</v>
      </c>
      <c r="AF222">
        <v>9.34</v>
      </c>
      <c r="AG222">
        <v>93.71</v>
      </c>
      <c r="AH222">
        <v>1.0309999999999999</v>
      </c>
      <c r="AI222">
        <v>6.82</v>
      </c>
      <c r="AJ222">
        <v>10.09</v>
      </c>
      <c r="AK222">
        <v>8.18</v>
      </c>
      <c r="AL222">
        <v>51.65</v>
      </c>
      <c r="AM222">
        <v>45.45</v>
      </c>
      <c r="AN222">
        <v>14.1</v>
      </c>
      <c r="AO222">
        <v>15.82</v>
      </c>
      <c r="AP222">
        <v>18.28</v>
      </c>
      <c r="AQ222">
        <v>43.54</v>
      </c>
    </row>
    <row r="223" spans="1:43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16.919047619048001</v>
      </c>
      <c r="H223">
        <v>49.65</v>
      </c>
      <c r="I223">
        <v>59.44</v>
      </c>
      <c r="J223">
        <v>45.51</v>
      </c>
      <c r="K223">
        <v>35.46</v>
      </c>
      <c r="L223">
        <v>40.36</v>
      </c>
      <c r="M223">
        <v>46.77</v>
      </c>
      <c r="N223">
        <v>25.16</v>
      </c>
      <c r="O223">
        <v>26.34</v>
      </c>
      <c r="P223">
        <v>48.85</v>
      </c>
      <c r="Q223">
        <v>1.86</v>
      </c>
      <c r="R223">
        <v>2.2000000000000002</v>
      </c>
      <c r="S223">
        <v>45.83</v>
      </c>
      <c r="T223">
        <v>1.98</v>
      </c>
      <c r="U223">
        <v>2.34</v>
      </c>
      <c r="V223">
        <v>45.77</v>
      </c>
      <c r="W223">
        <v>19.25</v>
      </c>
      <c r="X223">
        <v>28.03</v>
      </c>
      <c r="Y223">
        <v>40.71</v>
      </c>
      <c r="Z223">
        <v>7.43</v>
      </c>
      <c r="AA223">
        <v>8.7799999999999994</v>
      </c>
      <c r="AB223">
        <v>45.83</v>
      </c>
      <c r="AC223">
        <v>1.18</v>
      </c>
      <c r="AD223">
        <v>0.84</v>
      </c>
      <c r="AE223">
        <v>58.33</v>
      </c>
      <c r="AF223">
        <v>7.38</v>
      </c>
      <c r="AG223">
        <v>91.67</v>
      </c>
      <c r="AH223">
        <v>0.99</v>
      </c>
      <c r="AI223">
        <v>4.5599999999999996</v>
      </c>
      <c r="AJ223">
        <v>12.83</v>
      </c>
      <c r="AK223">
        <v>10.81</v>
      </c>
      <c r="AL223">
        <v>45.76</v>
      </c>
      <c r="AM223">
        <v>29.67</v>
      </c>
      <c r="AN223">
        <v>17.059999999999999</v>
      </c>
      <c r="AO223">
        <v>17.059999999999999</v>
      </c>
      <c r="AP223">
        <v>23.14</v>
      </c>
      <c r="AQ223">
        <v>42.44</v>
      </c>
    </row>
    <row r="224" spans="1:43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16.279166666666999</v>
      </c>
      <c r="H224">
        <v>53.14</v>
      </c>
      <c r="I224">
        <v>59.97</v>
      </c>
      <c r="J224">
        <v>46.98</v>
      </c>
      <c r="K224">
        <v>39.08</v>
      </c>
      <c r="L224">
        <v>42.46</v>
      </c>
      <c r="M224">
        <v>47.93</v>
      </c>
      <c r="N224">
        <v>25.34</v>
      </c>
      <c r="O224">
        <v>28.56</v>
      </c>
      <c r="P224">
        <v>47.01</v>
      </c>
      <c r="Q224">
        <v>2.5299999999999998</v>
      </c>
      <c r="R224">
        <v>2</v>
      </c>
      <c r="S224">
        <v>55.93</v>
      </c>
      <c r="T224">
        <v>2.5</v>
      </c>
      <c r="U224">
        <v>2.59</v>
      </c>
      <c r="V224">
        <v>49.02</v>
      </c>
      <c r="W224">
        <v>25.26</v>
      </c>
      <c r="X224">
        <v>27.26</v>
      </c>
      <c r="Y224">
        <v>48.1</v>
      </c>
      <c r="Z224">
        <v>12.44</v>
      </c>
      <c r="AA224">
        <v>11.06</v>
      </c>
      <c r="AB224">
        <v>52.94</v>
      </c>
      <c r="AC224">
        <v>1.77</v>
      </c>
      <c r="AD224">
        <v>0.92</v>
      </c>
      <c r="AE224">
        <v>65.709999999999994</v>
      </c>
      <c r="AF224">
        <v>10</v>
      </c>
      <c r="AG224">
        <v>93.01</v>
      </c>
      <c r="AH224">
        <v>1.03</v>
      </c>
      <c r="AI224">
        <v>5.22</v>
      </c>
      <c r="AJ224">
        <v>13.67</v>
      </c>
      <c r="AK224">
        <v>8.91</v>
      </c>
      <c r="AL224">
        <v>52.6</v>
      </c>
      <c r="AM224">
        <v>36.96</v>
      </c>
      <c r="AN224">
        <v>12.9</v>
      </c>
      <c r="AO224">
        <v>19.809999999999999</v>
      </c>
      <c r="AP224">
        <v>19.66</v>
      </c>
      <c r="AQ224">
        <v>39.619999999999997</v>
      </c>
    </row>
    <row r="225" spans="1:43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14.500537634409</v>
      </c>
      <c r="H225">
        <v>52.06</v>
      </c>
      <c r="I225">
        <v>65.27</v>
      </c>
      <c r="J225">
        <v>44.37</v>
      </c>
      <c r="K225">
        <v>36.840000000000003</v>
      </c>
      <c r="L225">
        <v>47.78</v>
      </c>
      <c r="M225">
        <v>43.53</v>
      </c>
      <c r="N225">
        <v>25.89</v>
      </c>
      <c r="O225">
        <v>35.64</v>
      </c>
      <c r="P225">
        <v>42.08</v>
      </c>
      <c r="Q225">
        <v>2.27</v>
      </c>
      <c r="R225">
        <v>2.8</v>
      </c>
      <c r="S225">
        <v>44.74</v>
      </c>
      <c r="T225">
        <v>2.2599999999999998</v>
      </c>
      <c r="U225">
        <v>2.95</v>
      </c>
      <c r="V225">
        <v>43.36</v>
      </c>
      <c r="W225">
        <v>23.49</v>
      </c>
      <c r="X225">
        <v>31.63</v>
      </c>
      <c r="Y225">
        <v>42.62</v>
      </c>
      <c r="Z225">
        <v>10.14</v>
      </c>
      <c r="AA225">
        <v>12.81</v>
      </c>
      <c r="AB225">
        <v>44.19</v>
      </c>
      <c r="AC225">
        <v>1.74</v>
      </c>
      <c r="AD225">
        <v>1.87</v>
      </c>
      <c r="AE225">
        <v>48.15</v>
      </c>
      <c r="AF225">
        <v>8.76</v>
      </c>
      <c r="AG225">
        <v>92.13</v>
      </c>
      <c r="AH225">
        <v>1.0089999999999999</v>
      </c>
      <c r="AI225">
        <v>7.61</v>
      </c>
      <c r="AJ225">
        <v>10.28</v>
      </c>
      <c r="AK225">
        <v>5.74</v>
      </c>
      <c r="AL225">
        <v>47.52</v>
      </c>
      <c r="AM225">
        <v>57</v>
      </c>
      <c r="AN225">
        <v>17.09</v>
      </c>
      <c r="AO225">
        <v>18.55</v>
      </c>
      <c r="AP225">
        <v>16.95</v>
      </c>
      <c r="AQ225">
        <v>50.2</v>
      </c>
    </row>
    <row r="226" spans="1:43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15.194583333333</v>
      </c>
      <c r="H226">
        <v>55.09</v>
      </c>
      <c r="I226">
        <v>57.85</v>
      </c>
      <c r="J226">
        <v>48.78</v>
      </c>
      <c r="K226">
        <v>40.97</v>
      </c>
      <c r="L226">
        <v>41.07</v>
      </c>
      <c r="M226">
        <v>49.94</v>
      </c>
      <c r="N226">
        <v>28.33</v>
      </c>
      <c r="O226">
        <v>27.44</v>
      </c>
      <c r="P226">
        <v>50.8</v>
      </c>
      <c r="Q226">
        <v>2.76</v>
      </c>
      <c r="R226">
        <v>2.27</v>
      </c>
      <c r="S226">
        <v>54.9</v>
      </c>
      <c r="T226">
        <v>2.15</v>
      </c>
      <c r="U226">
        <v>2.13</v>
      </c>
      <c r="V226">
        <v>50.19</v>
      </c>
      <c r="W226">
        <v>21.13</v>
      </c>
      <c r="X226">
        <v>25.07</v>
      </c>
      <c r="Y226">
        <v>45.73</v>
      </c>
      <c r="Z226">
        <v>9.08</v>
      </c>
      <c r="AA226">
        <v>10.56</v>
      </c>
      <c r="AB226">
        <v>46.23</v>
      </c>
      <c r="AC226">
        <v>1.48</v>
      </c>
      <c r="AD226">
        <v>1.0900000000000001</v>
      </c>
      <c r="AE226">
        <v>57.69</v>
      </c>
      <c r="AF226">
        <v>9.76</v>
      </c>
      <c r="AG226">
        <v>91.73</v>
      </c>
      <c r="AH226">
        <v>1.0149999999999999</v>
      </c>
      <c r="AI226">
        <v>4.4400000000000004</v>
      </c>
      <c r="AJ226">
        <v>13.92</v>
      </c>
      <c r="AK226">
        <v>8.59</v>
      </c>
      <c r="AL226">
        <v>48.08</v>
      </c>
      <c r="AM226">
        <v>34.090000000000003</v>
      </c>
      <c r="AN226">
        <v>14.41</v>
      </c>
      <c r="AO226">
        <v>19.25</v>
      </c>
      <c r="AP226">
        <v>18.86</v>
      </c>
      <c r="AQ226">
        <v>43.32</v>
      </c>
    </row>
    <row r="227" spans="1:43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12.678703703704</v>
      </c>
      <c r="H227">
        <v>57.31</v>
      </c>
      <c r="I227">
        <v>50.74</v>
      </c>
      <c r="J227">
        <v>53.04</v>
      </c>
      <c r="K227">
        <v>39.96</v>
      </c>
      <c r="L227">
        <v>38.380000000000003</v>
      </c>
      <c r="M227">
        <v>51.01</v>
      </c>
      <c r="N227">
        <v>28.13</v>
      </c>
      <c r="O227">
        <v>27.61</v>
      </c>
      <c r="P227">
        <v>50.47</v>
      </c>
      <c r="Q227">
        <v>2.1</v>
      </c>
      <c r="R227">
        <v>1.58</v>
      </c>
      <c r="S227">
        <v>57.14</v>
      </c>
      <c r="T227">
        <v>2.21</v>
      </c>
      <c r="U227">
        <v>2.1800000000000002</v>
      </c>
      <c r="V227">
        <v>50.3</v>
      </c>
      <c r="W227">
        <v>24.98</v>
      </c>
      <c r="X227">
        <v>25.76</v>
      </c>
      <c r="Y227">
        <v>49.22</v>
      </c>
      <c r="Z227">
        <v>9.73</v>
      </c>
      <c r="AA227">
        <v>10.52</v>
      </c>
      <c r="AB227">
        <v>48.05</v>
      </c>
      <c r="AC227">
        <v>1.31</v>
      </c>
      <c r="AD227">
        <v>1.05</v>
      </c>
      <c r="AE227">
        <v>55.56</v>
      </c>
      <c r="AF227">
        <v>7.48</v>
      </c>
      <c r="AG227">
        <v>94.29</v>
      </c>
      <c r="AH227">
        <v>1.018</v>
      </c>
      <c r="AI227">
        <v>8.94</v>
      </c>
      <c r="AJ227">
        <v>12.36</v>
      </c>
      <c r="AK227">
        <v>8.94</v>
      </c>
      <c r="AL227">
        <v>50.22</v>
      </c>
      <c r="AM227">
        <v>50</v>
      </c>
      <c r="AN227">
        <v>19.190000000000001</v>
      </c>
      <c r="AO227">
        <v>18.399999999999999</v>
      </c>
      <c r="AP227">
        <v>14.46</v>
      </c>
      <c r="AQ227">
        <v>57.03</v>
      </c>
    </row>
    <row r="228" spans="1:43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17.572340425532001</v>
      </c>
      <c r="H228">
        <v>62.55</v>
      </c>
      <c r="I228">
        <v>61.39</v>
      </c>
      <c r="J228">
        <v>50.47</v>
      </c>
      <c r="K228">
        <v>45.55</v>
      </c>
      <c r="L228">
        <v>45.33</v>
      </c>
      <c r="M228">
        <v>50.12</v>
      </c>
      <c r="N228">
        <v>30.08</v>
      </c>
      <c r="O228">
        <v>33.049999999999997</v>
      </c>
      <c r="P228">
        <v>47.64</v>
      </c>
      <c r="Q228">
        <v>2.98</v>
      </c>
      <c r="R228">
        <v>2.4</v>
      </c>
      <c r="S228">
        <v>55.41</v>
      </c>
      <c r="T228">
        <v>2.73</v>
      </c>
      <c r="U228">
        <v>3.21</v>
      </c>
      <c r="V228">
        <v>45.99</v>
      </c>
      <c r="W228">
        <v>30.08</v>
      </c>
      <c r="X228">
        <v>29.35</v>
      </c>
      <c r="Y228">
        <v>50.61</v>
      </c>
      <c r="Z228">
        <v>11.55</v>
      </c>
      <c r="AA228">
        <v>13.51</v>
      </c>
      <c r="AB228">
        <v>46.09</v>
      </c>
      <c r="AC228">
        <v>1.45</v>
      </c>
      <c r="AD228">
        <v>1.31</v>
      </c>
      <c r="AE228">
        <v>52.63</v>
      </c>
      <c r="AF228">
        <v>9.9</v>
      </c>
      <c r="AG228">
        <v>92.75</v>
      </c>
      <c r="AH228">
        <v>1.0269999999999999</v>
      </c>
      <c r="AI228">
        <v>8.06</v>
      </c>
      <c r="AJ228">
        <v>10.82</v>
      </c>
      <c r="AK228">
        <v>6.9</v>
      </c>
      <c r="AL228">
        <v>43.95</v>
      </c>
      <c r="AM228">
        <v>53.88</v>
      </c>
      <c r="AN228">
        <v>20.63</v>
      </c>
      <c r="AO228">
        <v>18.38</v>
      </c>
      <c r="AP228">
        <v>16.2</v>
      </c>
      <c r="AQ228">
        <v>56.02</v>
      </c>
    </row>
    <row r="229" spans="1:43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18.909302325580999</v>
      </c>
      <c r="H229">
        <v>64.42</v>
      </c>
      <c r="I229">
        <v>60.8</v>
      </c>
      <c r="J229">
        <v>51.44</v>
      </c>
      <c r="K229">
        <v>43.98</v>
      </c>
      <c r="L229">
        <v>46.64</v>
      </c>
      <c r="M229">
        <v>48.53</v>
      </c>
      <c r="N229">
        <v>29.74</v>
      </c>
      <c r="O229">
        <v>31.8</v>
      </c>
      <c r="P229">
        <v>48.32</v>
      </c>
      <c r="Q229">
        <v>2.44</v>
      </c>
      <c r="R229">
        <v>2.0699999999999998</v>
      </c>
      <c r="S229">
        <v>54.1</v>
      </c>
      <c r="T229">
        <v>2.4900000000000002</v>
      </c>
      <c r="U229">
        <v>2.67</v>
      </c>
      <c r="V229">
        <v>48.23</v>
      </c>
      <c r="W229">
        <v>28.26</v>
      </c>
      <c r="X229">
        <v>26.12</v>
      </c>
      <c r="Y229">
        <v>51.97</v>
      </c>
      <c r="Z229">
        <v>10.63</v>
      </c>
      <c r="AA229">
        <v>11.07</v>
      </c>
      <c r="AB229">
        <v>48.98</v>
      </c>
      <c r="AC229">
        <v>1.33</v>
      </c>
      <c r="AD229">
        <v>1.4</v>
      </c>
      <c r="AE229">
        <v>48.65</v>
      </c>
      <c r="AF229">
        <v>8.19</v>
      </c>
      <c r="AG229">
        <v>93.5</v>
      </c>
      <c r="AH229">
        <v>1.0169999999999999</v>
      </c>
      <c r="AI229">
        <v>9.67</v>
      </c>
      <c r="AJ229">
        <v>13.43</v>
      </c>
      <c r="AK229">
        <v>6.57</v>
      </c>
      <c r="AL229">
        <v>42.06</v>
      </c>
      <c r="AM229">
        <v>59.55</v>
      </c>
      <c r="AN229">
        <v>22.58</v>
      </c>
      <c r="AO229">
        <v>17.78</v>
      </c>
      <c r="AP229">
        <v>15.35</v>
      </c>
      <c r="AQ229">
        <v>59.53</v>
      </c>
    </row>
    <row r="230" spans="1:43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12.46626984127</v>
      </c>
      <c r="H230">
        <v>55.46</v>
      </c>
      <c r="I230">
        <v>47.56</v>
      </c>
      <c r="J230">
        <v>53.84</v>
      </c>
      <c r="K230">
        <v>39.880000000000003</v>
      </c>
      <c r="L230">
        <v>33.229999999999997</v>
      </c>
      <c r="M230">
        <v>54.55</v>
      </c>
      <c r="N230">
        <v>28.99</v>
      </c>
      <c r="O230">
        <v>23.03</v>
      </c>
      <c r="P230">
        <v>55.73</v>
      </c>
      <c r="Q230">
        <v>1.83</v>
      </c>
      <c r="R230">
        <v>1.72</v>
      </c>
      <c r="S230">
        <v>51.61</v>
      </c>
      <c r="T230">
        <v>2.91</v>
      </c>
      <c r="U230">
        <v>2</v>
      </c>
      <c r="V230">
        <v>59.23</v>
      </c>
      <c r="W230">
        <v>26.82</v>
      </c>
      <c r="X230">
        <v>20.86</v>
      </c>
      <c r="Y230">
        <v>56.25</v>
      </c>
      <c r="Z230">
        <v>13.75</v>
      </c>
      <c r="AA230">
        <v>7.22</v>
      </c>
      <c r="AB230">
        <v>65.569999999999993</v>
      </c>
      <c r="AC230">
        <v>1.38</v>
      </c>
      <c r="AD230">
        <v>0.92</v>
      </c>
      <c r="AE230">
        <v>60</v>
      </c>
      <c r="AF230">
        <v>6.32</v>
      </c>
      <c r="AG230">
        <v>92.54</v>
      </c>
      <c r="AH230">
        <v>0.98899999999999999</v>
      </c>
      <c r="AI230">
        <v>8.48</v>
      </c>
      <c r="AJ230">
        <v>14.21</v>
      </c>
      <c r="AK230">
        <v>8.02</v>
      </c>
      <c r="AL230">
        <v>44.69</v>
      </c>
      <c r="AM230">
        <v>51.39</v>
      </c>
      <c r="AN230">
        <v>17.649999999999999</v>
      </c>
      <c r="AO230">
        <v>20.63</v>
      </c>
      <c r="AP230">
        <v>16.850000000000001</v>
      </c>
      <c r="AQ230">
        <v>51.16</v>
      </c>
    </row>
    <row r="231" spans="1:43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17.2575</v>
      </c>
      <c r="H231">
        <v>71.790000000000006</v>
      </c>
      <c r="I231">
        <v>54.93</v>
      </c>
      <c r="J231">
        <v>56.65</v>
      </c>
      <c r="K231">
        <v>52.33</v>
      </c>
      <c r="L231">
        <v>38.94</v>
      </c>
      <c r="M231">
        <v>57.33</v>
      </c>
      <c r="N231">
        <v>36.33</v>
      </c>
      <c r="O231">
        <v>26.34</v>
      </c>
      <c r="P231">
        <v>57.98</v>
      </c>
      <c r="Q231">
        <v>2.96</v>
      </c>
      <c r="R231">
        <v>2.61</v>
      </c>
      <c r="S231">
        <v>53.13</v>
      </c>
      <c r="T231">
        <v>3.08</v>
      </c>
      <c r="U231">
        <v>2.34</v>
      </c>
      <c r="V231">
        <v>56.84</v>
      </c>
      <c r="W231">
        <v>30.94</v>
      </c>
      <c r="X231">
        <v>25.03</v>
      </c>
      <c r="Y231">
        <v>55.28</v>
      </c>
      <c r="Z231">
        <v>12.08</v>
      </c>
      <c r="AA231">
        <v>8.7799999999999994</v>
      </c>
      <c r="AB231">
        <v>57.92</v>
      </c>
      <c r="AC231">
        <v>1.83</v>
      </c>
      <c r="AD231">
        <v>1.1299999999999999</v>
      </c>
      <c r="AE231">
        <v>61.76</v>
      </c>
      <c r="AF231">
        <v>8.1300000000000008</v>
      </c>
      <c r="AG231">
        <v>90.1</v>
      </c>
      <c r="AH231">
        <v>0.98199999999999998</v>
      </c>
      <c r="AI231">
        <v>7.3</v>
      </c>
      <c r="AJ231">
        <v>10.34</v>
      </c>
      <c r="AK231">
        <v>7.82</v>
      </c>
      <c r="AL231">
        <v>38.85</v>
      </c>
      <c r="AM231">
        <v>48.28</v>
      </c>
      <c r="AN231">
        <v>20.34</v>
      </c>
      <c r="AO231">
        <v>17.12</v>
      </c>
      <c r="AP231">
        <v>17.21</v>
      </c>
      <c r="AQ231">
        <v>54.17</v>
      </c>
    </row>
    <row r="232" spans="1:43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15.81914893617</v>
      </c>
      <c r="H232">
        <v>56.73</v>
      </c>
      <c r="I232">
        <v>61.65</v>
      </c>
      <c r="J232">
        <v>47.92</v>
      </c>
      <c r="K232">
        <v>41.32</v>
      </c>
      <c r="L232">
        <v>43.42</v>
      </c>
      <c r="M232">
        <v>48.76</v>
      </c>
      <c r="N232">
        <v>28.65</v>
      </c>
      <c r="O232">
        <v>29.7</v>
      </c>
      <c r="P232">
        <v>49.1</v>
      </c>
      <c r="Q232">
        <v>2.58</v>
      </c>
      <c r="R232">
        <v>2.74</v>
      </c>
      <c r="S232">
        <v>48.48</v>
      </c>
      <c r="T232">
        <v>2.58</v>
      </c>
      <c r="U232">
        <v>2.5099999999999998</v>
      </c>
      <c r="V232">
        <v>50.78</v>
      </c>
      <c r="W232">
        <v>26.39</v>
      </c>
      <c r="X232">
        <v>28</v>
      </c>
      <c r="Y232">
        <v>48.52</v>
      </c>
      <c r="Z232">
        <v>13.07</v>
      </c>
      <c r="AA232">
        <v>11.06</v>
      </c>
      <c r="AB232">
        <v>54.18</v>
      </c>
      <c r="AC232">
        <v>1.53</v>
      </c>
      <c r="AD232">
        <v>1.53</v>
      </c>
      <c r="AE232">
        <v>50</v>
      </c>
      <c r="AF232">
        <v>9.01</v>
      </c>
      <c r="AG232">
        <v>90.76</v>
      </c>
      <c r="AH232">
        <v>0.998</v>
      </c>
      <c r="AI232">
        <v>3.79</v>
      </c>
      <c r="AJ232">
        <v>12.91</v>
      </c>
      <c r="AK232">
        <v>12.35</v>
      </c>
      <c r="AL232">
        <v>51.89</v>
      </c>
      <c r="AM232">
        <v>23.5</v>
      </c>
      <c r="AN232">
        <v>12.75</v>
      </c>
      <c r="AO232">
        <v>18.88</v>
      </c>
      <c r="AP232">
        <v>25.82</v>
      </c>
      <c r="AQ232">
        <v>33.049999999999997</v>
      </c>
    </row>
    <row r="233" spans="1:43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13.346825396825</v>
      </c>
      <c r="H233">
        <v>53.95</v>
      </c>
      <c r="I233">
        <v>57.37</v>
      </c>
      <c r="J233">
        <v>48.46</v>
      </c>
      <c r="K233">
        <v>35.75</v>
      </c>
      <c r="L233">
        <v>39.17</v>
      </c>
      <c r="M233">
        <v>47.71</v>
      </c>
      <c r="N233">
        <v>25.47</v>
      </c>
      <c r="O233">
        <v>26.33</v>
      </c>
      <c r="P233">
        <v>49.17</v>
      </c>
      <c r="Q233">
        <v>1.93</v>
      </c>
      <c r="R233">
        <v>2.14</v>
      </c>
      <c r="S233">
        <v>47.37</v>
      </c>
      <c r="T233">
        <v>2.04</v>
      </c>
      <c r="U233">
        <v>2.37</v>
      </c>
      <c r="V233">
        <v>46.2</v>
      </c>
      <c r="W233">
        <v>24.19</v>
      </c>
      <c r="X233">
        <v>26.54</v>
      </c>
      <c r="Y233">
        <v>47.68</v>
      </c>
      <c r="Z233">
        <v>9.42</v>
      </c>
      <c r="AA233">
        <v>10.7</v>
      </c>
      <c r="AB233">
        <v>46.81</v>
      </c>
      <c r="AC233">
        <v>1.28</v>
      </c>
      <c r="AD233">
        <v>1.5</v>
      </c>
      <c r="AE233">
        <v>46.15</v>
      </c>
      <c r="AF233">
        <v>7.56</v>
      </c>
      <c r="AG233">
        <v>91.87</v>
      </c>
      <c r="AH233">
        <v>0.99399999999999999</v>
      </c>
      <c r="AI233">
        <v>4.71</v>
      </c>
      <c r="AJ233">
        <v>12.42</v>
      </c>
      <c r="AK233">
        <v>5.78</v>
      </c>
      <c r="AL233">
        <v>61.01</v>
      </c>
      <c r="AM233">
        <v>44.9</v>
      </c>
      <c r="AN233">
        <v>12.42</v>
      </c>
      <c r="AO233">
        <v>17.77</v>
      </c>
      <c r="AP233">
        <v>11.56</v>
      </c>
      <c r="AQ233">
        <v>51.79</v>
      </c>
    </row>
    <row r="234" spans="1:43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14.076086956521999</v>
      </c>
      <c r="H234">
        <v>47.63</v>
      </c>
      <c r="I234">
        <v>62.83</v>
      </c>
      <c r="J234">
        <v>43.12</v>
      </c>
      <c r="K234">
        <v>34.29</v>
      </c>
      <c r="L234">
        <v>46.52</v>
      </c>
      <c r="M234">
        <v>42.43</v>
      </c>
      <c r="N234">
        <v>23.17</v>
      </c>
      <c r="O234">
        <v>32.799999999999997</v>
      </c>
      <c r="P234">
        <v>41.39</v>
      </c>
      <c r="Q234">
        <v>2.41</v>
      </c>
      <c r="R234">
        <v>2.59</v>
      </c>
      <c r="S234">
        <v>48.15</v>
      </c>
      <c r="T234">
        <v>2.2000000000000002</v>
      </c>
      <c r="U234">
        <v>2.73</v>
      </c>
      <c r="V234">
        <v>44.62</v>
      </c>
      <c r="W234">
        <v>22.61</v>
      </c>
      <c r="X234">
        <v>30.95</v>
      </c>
      <c r="Y234">
        <v>42.21</v>
      </c>
      <c r="Z234">
        <v>7.6</v>
      </c>
      <c r="AA234">
        <v>11.86</v>
      </c>
      <c r="AB234">
        <v>39.049999999999997</v>
      </c>
      <c r="AC234">
        <v>1.3</v>
      </c>
      <c r="AD234">
        <v>1.48</v>
      </c>
      <c r="AE234">
        <v>46.67</v>
      </c>
      <c r="AF234">
        <v>10.4</v>
      </c>
      <c r="AG234">
        <v>92.09</v>
      </c>
      <c r="AH234">
        <v>1.0249999999999999</v>
      </c>
      <c r="AI234">
        <v>4.26</v>
      </c>
      <c r="AJ234">
        <v>9.08</v>
      </c>
      <c r="AK234">
        <v>7.04</v>
      </c>
      <c r="AL234">
        <v>53.75</v>
      </c>
      <c r="AM234">
        <v>37.700000000000003</v>
      </c>
      <c r="AN234">
        <v>15.01</v>
      </c>
      <c r="AO234">
        <v>17.61</v>
      </c>
      <c r="AP234">
        <v>16.68</v>
      </c>
      <c r="AQ234">
        <v>47.37</v>
      </c>
    </row>
    <row r="235" spans="1:43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14.978703703703999</v>
      </c>
      <c r="H235">
        <v>57.53</v>
      </c>
      <c r="I235">
        <v>60.2</v>
      </c>
      <c r="J235">
        <v>48.87</v>
      </c>
      <c r="K235">
        <v>39.950000000000003</v>
      </c>
      <c r="L235">
        <v>43.51</v>
      </c>
      <c r="M235">
        <v>47.87</v>
      </c>
      <c r="N235">
        <v>28.6</v>
      </c>
      <c r="O235">
        <v>30.38</v>
      </c>
      <c r="P235">
        <v>48.49</v>
      </c>
      <c r="Q235">
        <v>2.56</v>
      </c>
      <c r="R235">
        <v>2.78</v>
      </c>
      <c r="S235">
        <v>47.92</v>
      </c>
      <c r="T235">
        <v>2.15</v>
      </c>
      <c r="U235">
        <v>2.2400000000000002</v>
      </c>
      <c r="V235">
        <v>48.97</v>
      </c>
      <c r="W235">
        <v>25.15</v>
      </c>
      <c r="X235">
        <v>26.26</v>
      </c>
      <c r="Y235">
        <v>48.92</v>
      </c>
      <c r="Z235">
        <v>8.68</v>
      </c>
      <c r="AA235">
        <v>8.7899999999999991</v>
      </c>
      <c r="AB235">
        <v>49.68</v>
      </c>
      <c r="AC235">
        <v>1.56</v>
      </c>
      <c r="AD235">
        <v>1.1100000000000001</v>
      </c>
      <c r="AE235">
        <v>58.33</v>
      </c>
      <c r="AF235">
        <v>8.9499999999999993</v>
      </c>
      <c r="AG235">
        <v>90.84</v>
      </c>
      <c r="AH235">
        <v>0.998</v>
      </c>
      <c r="AI235">
        <v>4.9000000000000004</v>
      </c>
      <c r="AJ235">
        <v>9.4600000000000009</v>
      </c>
      <c r="AK235">
        <v>5.79</v>
      </c>
      <c r="AL235">
        <v>49.63</v>
      </c>
      <c r="AM235">
        <v>45.83</v>
      </c>
      <c r="AN235">
        <v>14.58</v>
      </c>
      <c r="AO235">
        <v>16.47</v>
      </c>
      <c r="AP235">
        <v>15.13</v>
      </c>
      <c r="AQ235">
        <v>49.06</v>
      </c>
    </row>
    <row r="236" spans="1:43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18.254761904761999</v>
      </c>
      <c r="H236">
        <v>65.17</v>
      </c>
      <c r="I236">
        <v>69.489999999999995</v>
      </c>
      <c r="J236">
        <v>48.4</v>
      </c>
      <c r="K236">
        <v>45.26</v>
      </c>
      <c r="L236">
        <v>48.46</v>
      </c>
      <c r="M236">
        <v>48.3</v>
      </c>
      <c r="N236">
        <v>31.65</v>
      </c>
      <c r="O236">
        <v>33.15</v>
      </c>
      <c r="P236">
        <v>48.84</v>
      </c>
      <c r="Q236">
        <v>3.85</v>
      </c>
      <c r="R236">
        <v>3.1</v>
      </c>
      <c r="S236">
        <v>55.41</v>
      </c>
      <c r="T236">
        <v>2.8</v>
      </c>
      <c r="U236">
        <v>3.03</v>
      </c>
      <c r="V236">
        <v>48.02</v>
      </c>
      <c r="W236">
        <v>30.43</v>
      </c>
      <c r="X236">
        <v>31.93</v>
      </c>
      <c r="Y236">
        <v>48.8</v>
      </c>
      <c r="Z236">
        <v>12.3</v>
      </c>
      <c r="AA236">
        <v>12.96</v>
      </c>
      <c r="AB236">
        <v>48.7</v>
      </c>
      <c r="AC236">
        <v>2.0699999999999998</v>
      </c>
      <c r="AD236">
        <v>1.41</v>
      </c>
      <c r="AE236">
        <v>59.46</v>
      </c>
      <c r="AF236">
        <v>12.17</v>
      </c>
      <c r="AG236">
        <v>90.65</v>
      </c>
      <c r="AH236">
        <v>1.028</v>
      </c>
      <c r="AI236">
        <v>9.48</v>
      </c>
      <c r="AJ236">
        <v>11.18</v>
      </c>
      <c r="AK236">
        <v>8.73</v>
      </c>
      <c r="AL236">
        <v>36.44</v>
      </c>
      <c r="AM236">
        <v>52.06</v>
      </c>
      <c r="AN236">
        <v>23.01</v>
      </c>
      <c r="AO236">
        <v>18.03</v>
      </c>
      <c r="AP236">
        <v>18.690000000000001</v>
      </c>
      <c r="AQ236">
        <v>55.18</v>
      </c>
    </row>
    <row r="237" spans="1:43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15.808585858586</v>
      </c>
      <c r="H237">
        <v>57.97</v>
      </c>
      <c r="I237">
        <v>59.23</v>
      </c>
      <c r="J237">
        <v>49.46</v>
      </c>
      <c r="K237">
        <v>41.63</v>
      </c>
      <c r="L237">
        <v>41.29</v>
      </c>
      <c r="M237">
        <v>50.21</v>
      </c>
      <c r="N237">
        <v>29.56</v>
      </c>
      <c r="O237">
        <v>28.06</v>
      </c>
      <c r="P237">
        <v>51.3</v>
      </c>
      <c r="Q237">
        <v>2.0699999999999998</v>
      </c>
      <c r="R237">
        <v>2.0699999999999998</v>
      </c>
      <c r="S237">
        <v>50</v>
      </c>
      <c r="T237">
        <v>2.48</v>
      </c>
      <c r="U237">
        <v>2.1800000000000002</v>
      </c>
      <c r="V237">
        <v>53.22</v>
      </c>
      <c r="W237">
        <v>26.45</v>
      </c>
      <c r="X237">
        <v>25.88</v>
      </c>
      <c r="Y237">
        <v>50.55</v>
      </c>
      <c r="Z237">
        <v>11.39</v>
      </c>
      <c r="AA237">
        <v>9.43</v>
      </c>
      <c r="AB237">
        <v>54.7</v>
      </c>
      <c r="AC237">
        <v>1.5</v>
      </c>
      <c r="AD237">
        <v>0.81</v>
      </c>
      <c r="AE237">
        <v>65</v>
      </c>
      <c r="AF237">
        <v>7</v>
      </c>
      <c r="AG237">
        <v>92.62</v>
      </c>
      <c r="AH237">
        <v>0.996</v>
      </c>
      <c r="AI237">
        <v>7.02</v>
      </c>
      <c r="AJ237">
        <v>10.119999999999999</v>
      </c>
      <c r="AK237">
        <v>10.01</v>
      </c>
      <c r="AL237">
        <v>42.67</v>
      </c>
      <c r="AM237">
        <v>41.22</v>
      </c>
      <c r="AN237">
        <v>16.45</v>
      </c>
      <c r="AO237">
        <v>16.329999999999998</v>
      </c>
      <c r="AP237">
        <v>19.21</v>
      </c>
      <c r="AQ237">
        <v>46.13</v>
      </c>
    </row>
  </sheetData>
  <sheetProtection algorithmName="SHA-512" hashValue="Nbnu9bi/F0JZu7mIJxR1bgqKMA/j9VkZMqTUv5RL0WrcMM80UZSfDIRlqtWsa06UhKADI7sBOQfAQMop/MZV4g==" saltValue="6rx447A40i0nGxL21vQl5Q==" spinCount="100000" sheet="1" objects="1" scenarios="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37"/>
  <sheetViews>
    <sheetView zoomScaleNormal="100" workbookViewId="0">
      <selection activeCell="P36" sqref="P3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15.228333333333</v>
      </c>
      <c r="H2">
        <v>0.26</v>
      </c>
      <c r="I2">
        <v>0.66</v>
      </c>
      <c r="J2">
        <v>0.26</v>
      </c>
      <c r="K2">
        <v>0.39</v>
      </c>
      <c r="L2">
        <v>0.92</v>
      </c>
      <c r="M2">
        <v>31.82</v>
      </c>
      <c r="N2">
        <v>5.38</v>
      </c>
      <c r="O2">
        <v>4.88</v>
      </c>
      <c r="P2">
        <v>0.23</v>
      </c>
      <c r="Q2">
        <v>13.4</v>
      </c>
      <c r="R2">
        <v>8.14</v>
      </c>
      <c r="S2">
        <v>4.07</v>
      </c>
      <c r="T2">
        <v>0.66</v>
      </c>
      <c r="U2">
        <v>0.26</v>
      </c>
      <c r="V2">
        <v>1.31</v>
      </c>
      <c r="W2">
        <v>3.41</v>
      </c>
      <c r="X2">
        <v>1.71</v>
      </c>
      <c r="Y2">
        <v>1.71</v>
      </c>
      <c r="Z2">
        <v>0</v>
      </c>
      <c r="AA2">
        <v>0</v>
      </c>
      <c r="AB2">
        <v>0.26</v>
      </c>
      <c r="AC2">
        <v>1.18</v>
      </c>
      <c r="AD2">
        <v>1.31</v>
      </c>
      <c r="AE2">
        <v>3.28</v>
      </c>
      <c r="AF2">
        <v>2.1</v>
      </c>
      <c r="AG2">
        <v>2.89</v>
      </c>
      <c r="AH2">
        <v>0</v>
      </c>
      <c r="AI2">
        <v>0</v>
      </c>
      <c r="AJ2" t="s">
        <v>58</v>
      </c>
    </row>
    <row r="3" spans="1:36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0</v>
      </c>
      <c r="I3">
        <v>0.56000000000000005</v>
      </c>
      <c r="J3">
        <v>0.19</v>
      </c>
      <c r="K3">
        <v>0.37</v>
      </c>
      <c r="L3">
        <v>0.56000000000000005</v>
      </c>
      <c r="M3">
        <v>21.43</v>
      </c>
      <c r="N3">
        <v>3.54</v>
      </c>
      <c r="O3">
        <v>0</v>
      </c>
      <c r="P3">
        <v>0.24</v>
      </c>
      <c r="Q3">
        <v>8.58</v>
      </c>
      <c r="R3">
        <v>6.15</v>
      </c>
      <c r="S3">
        <v>2.61</v>
      </c>
      <c r="T3">
        <v>0.75</v>
      </c>
      <c r="U3">
        <v>0</v>
      </c>
      <c r="V3">
        <v>0.56000000000000005</v>
      </c>
      <c r="W3">
        <v>0</v>
      </c>
      <c r="X3">
        <v>0</v>
      </c>
      <c r="Y3">
        <v>0</v>
      </c>
      <c r="Z3">
        <v>0</v>
      </c>
      <c r="AA3">
        <v>0</v>
      </c>
      <c r="AB3">
        <v>0.56000000000000005</v>
      </c>
      <c r="AC3">
        <v>1.31</v>
      </c>
      <c r="AD3">
        <v>0.93</v>
      </c>
      <c r="AE3">
        <v>1.31</v>
      </c>
      <c r="AF3">
        <v>2.8</v>
      </c>
      <c r="AG3">
        <v>4.29</v>
      </c>
      <c r="AH3">
        <v>0</v>
      </c>
      <c r="AI3">
        <v>0</v>
      </c>
      <c r="AJ3" t="s">
        <v>58</v>
      </c>
    </row>
    <row r="4" spans="1:36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16.76981981982</v>
      </c>
      <c r="H4">
        <v>0.48</v>
      </c>
      <c r="I4">
        <v>0.77</v>
      </c>
      <c r="J4">
        <v>0.57999999999999996</v>
      </c>
      <c r="K4">
        <v>0.19</v>
      </c>
      <c r="L4">
        <v>1.26</v>
      </c>
      <c r="M4">
        <v>59.09</v>
      </c>
      <c r="N4">
        <v>3.96</v>
      </c>
      <c r="O4">
        <v>12.2</v>
      </c>
      <c r="P4">
        <v>0.25</v>
      </c>
      <c r="Q4">
        <v>8.51</v>
      </c>
      <c r="R4">
        <v>5.71</v>
      </c>
      <c r="S4">
        <v>2.8</v>
      </c>
      <c r="T4">
        <v>0.77</v>
      </c>
      <c r="U4">
        <v>0.1</v>
      </c>
      <c r="V4">
        <v>0.57999999999999996</v>
      </c>
      <c r="W4">
        <v>1.55</v>
      </c>
      <c r="X4">
        <v>0.77</v>
      </c>
      <c r="Y4">
        <v>0.77</v>
      </c>
      <c r="Z4">
        <v>0</v>
      </c>
      <c r="AA4">
        <v>0</v>
      </c>
      <c r="AB4">
        <v>0.68</v>
      </c>
      <c r="AC4">
        <v>0.97</v>
      </c>
      <c r="AD4">
        <v>1.55</v>
      </c>
      <c r="AE4">
        <v>1.1599999999999999</v>
      </c>
      <c r="AF4">
        <v>2.61</v>
      </c>
      <c r="AG4">
        <v>4.3499999999999996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18.865248226950001</v>
      </c>
      <c r="H5">
        <v>0.2</v>
      </c>
      <c r="I5">
        <v>0.68</v>
      </c>
      <c r="J5">
        <v>0.14000000000000001</v>
      </c>
      <c r="K5">
        <v>0.54</v>
      </c>
      <c r="L5">
        <v>0.88</v>
      </c>
      <c r="M5">
        <v>35.14</v>
      </c>
      <c r="N5">
        <v>4.5999999999999996</v>
      </c>
      <c r="O5">
        <v>4.41</v>
      </c>
      <c r="P5">
        <v>0.28000000000000003</v>
      </c>
      <c r="Q5">
        <v>11.44</v>
      </c>
      <c r="R5">
        <v>6.97</v>
      </c>
      <c r="S5">
        <v>3.72</v>
      </c>
      <c r="T5">
        <v>0.74</v>
      </c>
      <c r="U5">
        <v>0.2</v>
      </c>
      <c r="V5">
        <v>1.29</v>
      </c>
      <c r="W5">
        <v>1.49</v>
      </c>
      <c r="X5">
        <v>0.74</v>
      </c>
      <c r="Y5">
        <v>0.74</v>
      </c>
      <c r="Z5">
        <v>0</v>
      </c>
      <c r="AA5">
        <v>0</v>
      </c>
      <c r="AB5">
        <v>0.34</v>
      </c>
      <c r="AC5">
        <v>0.61</v>
      </c>
      <c r="AD5">
        <v>0.54</v>
      </c>
      <c r="AE5">
        <v>5.28</v>
      </c>
      <c r="AF5">
        <v>2.44</v>
      </c>
      <c r="AG5">
        <v>4.47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15.662666666667</v>
      </c>
      <c r="H6">
        <v>0</v>
      </c>
      <c r="I6">
        <v>0.46</v>
      </c>
      <c r="J6">
        <v>0.31</v>
      </c>
      <c r="K6">
        <v>0.15</v>
      </c>
      <c r="L6">
        <v>0.46</v>
      </c>
      <c r="M6">
        <v>17.649999999999999</v>
      </c>
      <c r="N6">
        <v>3.52</v>
      </c>
      <c r="O6">
        <v>0</v>
      </c>
      <c r="P6">
        <v>0.11</v>
      </c>
      <c r="Q6">
        <v>9.65</v>
      </c>
      <c r="R6">
        <v>5.52</v>
      </c>
      <c r="S6">
        <v>2.2999999999999998</v>
      </c>
      <c r="T6">
        <v>0.15</v>
      </c>
      <c r="U6">
        <v>0</v>
      </c>
      <c r="V6">
        <v>0.46</v>
      </c>
      <c r="W6">
        <v>2.2999999999999998</v>
      </c>
      <c r="X6">
        <v>0.92</v>
      </c>
      <c r="Y6">
        <v>0.77</v>
      </c>
      <c r="Z6">
        <v>0.15</v>
      </c>
      <c r="AA6">
        <v>0</v>
      </c>
      <c r="AB6">
        <v>0.92</v>
      </c>
      <c r="AC6">
        <v>1.84</v>
      </c>
      <c r="AD6">
        <v>0.77</v>
      </c>
      <c r="AE6">
        <v>2.91</v>
      </c>
      <c r="AF6">
        <v>2.76</v>
      </c>
      <c r="AG6">
        <v>3.83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16.731182795698999</v>
      </c>
      <c r="H7">
        <v>0.46</v>
      </c>
      <c r="I7">
        <v>0.23</v>
      </c>
      <c r="J7">
        <v>0</v>
      </c>
      <c r="K7">
        <v>0.23</v>
      </c>
      <c r="L7">
        <v>0.69</v>
      </c>
      <c r="M7">
        <v>26.09</v>
      </c>
      <c r="N7">
        <v>4.05</v>
      </c>
      <c r="O7">
        <v>11.43</v>
      </c>
      <c r="P7">
        <v>0.15</v>
      </c>
      <c r="Q7">
        <v>10.64</v>
      </c>
      <c r="R7">
        <v>6.48</v>
      </c>
      <c r="S7">
        <v>2.66</v>
      </c>
      <c r="T7">
        <v>0.12</v>
      </c>
      <c r="U7">
        <v>0</v>
      </c>
      <c r="V7">
        <v>0.81</v>
      </c>
      <c r="W7">
        <v>0.23</v>
      </c>
      <c r="X7">
        <v>0.12</v>
      </c>
      <c r="Y7">
        <v>0.12</v>
      </c>
      <c r="Z7">
        <v>0</v>
      </c>
      <c r="AA7">
        <v>0</v>
      </c>
      <c r="AB7">
        <v>0.46</v>
      </c>
      <c r="AC7">
        <v>1.5</v>
      </c>
      <c r="AD7">
        <v>0.69</v>
      </c>
      <c r="AE7">
        <v>1.97</v>
      </c>
      <c r="AF7">
        <v>4.51</v>
      </c>
      <c r="AG7">
        <v>9.7200000000000006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14.438095238095</v>
      </c>
      <c r="H8">
        <v>0</v>
      </c>
      <c r="I8">
        <v>1.04</v>
      </c>
      <c r="J8">
        <v>0.89</v>
      </c>
      <c r="K8">
        <v>0.15</v>
      </c>
      <c r="L8">
        <v>1.04</v>
      </c>
      <c r="M8">
        <v>46.67</v>
      </c>
      <c r="N8">
        <v>2.97</v>
      </c>
      <c r="O8">
        <v>0</v>
      </c>
      <c r="P8">
        <v>0.17</v>
      </c>
      <c r="Q8">
        <v>8.61</v>
      </c>
      <c r="R8">
        <v>5.05</v>
      </c>
      <c r="S8">
        <v>2.23</v>
      </c>
      <c r="T8">
        <v>0.74</v>
      </c>
      <c r="U8">
        <v>0</v>
      </c>
      <c r="V8">
        <v>0.45</v>
      </c>
      <c r="W8">
        <v>1.78</v>
      </c>
      <c r="X8">
        <v>0.89</v>
      </c>
      <c r="Y8">
        <v>0.89</v>
      </c>
      <c r="Z8">
        <v>0</v>
      </c>
      <c r="AA8">
        <v>0</v>
      </c>
      <c r="AB8">
        <v>0.59</v>
      </c>
      <c r="AC8">
        <v>1.04</v>
      </c>
      <c r="AD8">
        <v>0.3</v>
      </c>
      <c r="AE8">
        <v>3.12</v>
      </c>
      <c r="AF8">
        <v>3.41</v>
      </c>
      <c r="AG8">
        <v>4.01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16.900775193798001</v>
      </c>
      <c r="H9">
        <v>0.08</v>
      </c>
      <c r="I9">
        <v>0.83</v>
      </c>
      <c r="J9">
        <v>0.33</v>
      </c>
      <c r="K9">
        <v>0.5</v>
      </c>
      <c r="L9">
        <v>0.91</v>
      </c>
      <c r="M9">
        <v>33.33</v>
      </c>
      <c r="N9">
        <v>6.27</v>
      </c>
      <c r="O9">
        <v>1.32</v>
      </c>
      <c r="P9">
        <v>0.22</v>
      </c>
      <c r="Q9">
        <v>13.21</v>
      </c>
      <c r="R9">
        <v>8.75</v>
      </c>
      <c r="S9">
        <v>2.81</v>
      </c>
      <c r="T9">
        <v>0.5</v>
      </c>
      <c r="U9">
        <v>0.41</v>
      </c>
      <c r="V9">
        <v>0.91</v>
      </c>
      <c r="W9">
        <v>0.17</v>
      </c>
      <c r="X9">
        <v>0.08</v>
      </c>
      <c r="Y9">
        <v>0.08</v>
      </c>
      <c r="Z9">
        <v>0</v>
      </c>
      <c r="AA9">
        <v>0</v>
      </c>
      <c r="AB9">
        <v>0.08</v>
      </c>
      <c r="AC9">
        <v>1.49</v>
      </c>
      <c r="AD9">
        <v>2.23</v>
      </c>
      <c r="AE9">
        <v>1.65</v>
      </c>
      <c r="AF9">
        <v>4.87</v>
      </c>
      <c r="AG9">
        <v>5.94</v>
      </c>
      <c r="AH9">
        <v>0</v>
      </c>
      <c r="AI9">
        <v>0</v>
      </c>
      <c r="AJ9" t="s">
        <v>58</v>
      </c>
    </row>
    <row r="10" spans="1:36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16.707751937984</v>
      </c>
      <c r="H10">
        <v>0.08</v>
      </c>
      <c r="I10">
        <v>0.57999999999999996</v>
      </c>
      <c r="J10">
        <v>0.25</v>
      </c>
      <c r="K10">
        <v>0.33</v>
      </c>
      <c r="L10">
        <v>0.67</v>
      </c>
      <c r="M10">
        <v>26.67</v>
      </c>
      <c r="N10">
        <v>2.5099999999999998</v>
      </c>
      <c r="O10">
        <v>3.33</v>
      </c>
      <c r="P10">
        <v>0.12</v>
      </c>
      <c r="Q10">
        <v>6.6</v>
      </c>
      <c r="R10">
        <v>3.93</v>
      </c>
      <c r="S10">
        <v>1.34</v>
      </c>
      <c r="T10">
        <v>0.25</v>
      </c>
      <c r="U10">
        <v>0.17</v>
      </c>
      <c r="V10">
        <v>0.5</v>
      </c>
      <c r="W10">
        <v>0.84</v>
      </c>
      <c r="X10">
        <v>0.42</v>
      </c>
      <c r="Y10">
        <v>0.42</v>
      </c>
      <c r="Z10">
        <v>0</v>
      </c>
      <c r="AA10">
        <v>0</v>
      </c>
      <c r="AB10">
        <v>0.33</v>
      </c>
      <c r="AC10">
        <v>1.84</v>
      </c>
      <c r="AD10">
        <v>2.5099999999999998</v>
      </c>
      <c r="AE10">
        <v>1.59</v>
      </c>
      <c r="AF10">
        <v>3.76</v>
      </c>
      <c r="AG10">
        <v>5.68</v>
      </c>
      <c r="AH10">
        <v>0</v>
      </c>
      <c r="AI10">
        <v>0</v>
      </c>
      <c r="AJ10" t="s">
        <v>58</v>
      </c>
    </row>
    <row r="11" spans="1:36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19.192013888889001</v>
      </c>
      <c r="H11">
        <v>0.33</v>
      </c>
      <c r="I11">
        <v>0.46</v>
      </c>
      <c r="J11">
        <v>0.2</v>
      </c>
      <c r="K11">
        <v>0.26</v>
      </c>
      <c r="L11">
        <v>0.78</v>
      </c>
      <c r="M11">
        <v>30</v>
      </c>
      <c r="N11">
        <v>5.08</v>
      </c>
      <c r="O11">
        <v>6.41</v>
      </c>
      <c r="P11">
        <v>0.16</v>
      </c>
      <c r="Q11">
        <v>11.59</v>
      </c>
      <c r="R11">
        <v>7.42</v>
      </c>
      <c r="S11">
        <v>2.93</v>
      </c>
      <c r="T11">
        <v>0.39</v>
      </c>
      <c r="U11">
        <v>0.2</v>
      </c>
      <c r="V11">
        <v>0.91</v>
      </c>
      <c r="W11">
        <v>0.65</v>
      </c>
      <c r="X11">
        <v>0.33</v>
      </c>
      <c r="Y11">
        <v>0.33</v>
      </c>
      <c r="Z11">
        <v>0</v>
      </c>
      <c r="AA11">
        <v>0</v>
      </c>
      <c r="AB11">
        <v>0.13</v>
      </c>
      <c r="AC11">
        <v>1.69</v>
      </c>
      <c r="AD11">
        <v>0.72</v>
      </c>
      <c r="AE11">
        <v>4.04</v>
      </c>
      <c r="AF11">
        <v>4.04</v>
      </c>
      <c r="AG11">
        <v>5.67</v>
      </c>
      <c r="AH11">
        <v>0</v>
      </c>
      <c r="AI11">
        <v>0</v>
      </c>
      <c r="AJ11" t="s">
        <v>58</v>
      </c>
    </row>
    <row r="12" spans="1:36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14.825378787879</v>
      </c>
      <c r="H12">
        <v>0.28000000000000003</v>
      </c>
      <c r="I12">
        <v>0.74</v>
      </c>
      <c r="J12">
        <v>0.37</v>
      </c>
      <c r="K12">
        <v>0.37</v>
      </c>
      <c r="L12">
        <v>1.01</v>
      </c>
      <c r="M12">
        <v>39.29</v>
      </c>
      <c r="N12">
        <v>2.85</v>
      </c>
      <c r="O12">
        <v>9.68</v>
      </c>
      <c r="P12">
        <v>0.17</v>
      </c>
      <c r="Q12">
        <v>8.3699999999999992</v>
      </c>
      <c r="R12">
        <v>5.33</v>
      </c>
      <c r="S12">
        <v>3.5</v>
      </c>
      <c r="T12">
        <v>0.28000000000000003</v>
      </c>
      <c r="U12">
        <v>0.18</v>
      </c>
      <c r="V12">
        <v>0.09</v>
      </c>
      <c r="W12">
        <v>2.39</v>
      </c>
      <c r="X12">
        <v>1.2</v>
      </c>
      <c r="Y12">
        <v>1.2</v>
      </c>
      <c r="Z12">
        <v>0</v>
      </c>
      <c r="AA12">
        <v>0</v>
      </c>
      <c r="AB12">
        <v>0.74</v>
      </c>
      <c r="AC12">
        <v>1.01</v>
      </c>
      <c r="AD12">
        <v>0.55000000000000004</v>
      </c>
      <c r="AE12">
        <v>3.31</v>
      </c>
      <c r="AF12">
        <v>8.4600000000000009</v>
      </c>
      <c r="AG12">
        <v>6.35</v>
      </c>
      <c r="AH12">
        <v>0</v>
      </c>
      <c r="AI12">
        <v>0</v>
      </c>
      <c r="AJ12" t="s">
        <v>58</v>
      </c>
    </row>
    <row r="13" spans="1:36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12.193333333332999</v>
      </c>
      <c r="H13">
        <v>0.11</v>
      </c>
      <c r="I13">
        <v>0.66</v>
      </c>
      <c r="J13">
        <v>0.22</v>
      </c>
      <c r="K13">
        <v>0.44</v>
      </c>
      <c r="L13">
        <v>0.77</v>
      </c>
      <c r="M13">
        <v>35</v>
      </c>
      <c r="N13">
        <v>2.95</v>
      </c>
      <c r="O13">
        <v>3.7</v>
      </c>
      <c r="P13">
        <v>0.1</v>
      </c>
      <c r="Q13">
        <v>7.65</v>
      </c>
      <c r="R13">
        <v>4.05</v>
      </c>
      <c r="S13">
        <v>1.97</v>
      </c>
      <c r="T13">
        <v>0.33</v>
      </c>
      <c r="U13">
        <v>0</v>
      </c>
      <c r="V13">
        <v>1.2</v>
      </c>
      <c r="W13">
        <v>5.25</v>
      </c>
      <c r="X13">
        <v>1.31</v>
      </c>
      <c r="Y13">
        <v>0.44</v>
      </c>
      <c r="Z13">
        <v>0.87</v>
      </c>
      <c r="AA13">
        <v>0</v>
      </c>
      <c r="AB13">
        <v>2.08</v>
      </c>
      <c r="AC13">
        <v>1.31</v>
      </c>
      <c r="AD13">
        <v>0.22</v>
      </c>
      <c r="AE13">
        <v>10.5</v>
      </c>
      <c r="AF13">
        <v>5.47</v>
      </c>
      <c r="AG13">
        <v>4.8099999999999996</v>
      </c>
      <c r="AH13">
        <v>0</v>
      </c>
      <c r="AI13">
        <v>0</v>
      </c>
      <c r="AJ13" t="s">
        <v>58</v>
      </c>
    </row>
    <row r="14" spans="1:36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14.505882352941001</v>
      </c>
      <c r="H14">
        <v>0</v>
      </c>
      <c r="I14">
        <v>1.46</v>
      </c>
      <c r="J14">
        <v>0.73</v>
      </c>
      <c r="K14">
        <v>0.73</v>
      </c>
      <c r="L14">
        <v>1.46</v>
      </c>
      <c r="M14">
        <v>42.86</v>
      </c>
      <c r="N14">
        <v>4.1399999999999997</v>
      </c>
      <c r="O14">
        <v>0</v>
      </c>
      <c r="P14">
        <v>0.09</v>
      </c>
      <c r="Q14">
        <v>10.46</v>
      </c>
      <c r="R14">
        <v>6.81</v>
      </c>
      <c r="S14">
        <v>2.19</v>
      </c>
      <c r="T14">
        <v>0.24</v>
      </c>
      <c r="U14">
        <v>0.24</v>
      </c>
      <c r="V14">
        <v>0.97</v>
      </c>
      <c r="W14">
        <v>1.46</v>
      </c>
      <c r="X14">
        <v>0.73</v>
      </c>
      <c r="Y14">
        <v>0.73</v>
      </c>
      <c r="Z14">
        <v>0</v>
      </c>
      <c r="AA14">
        <v>0</v>
      </c>
      <c r="AB14">
        <v>0</v>
      </c>
      <c r="AC14">
        <v>1.95</v>
      </c>
      <c r="AD14">
        <v>0.49</v>
      </c>
      <c r="AE14">
        <v>6.81</v>
      </c>
      <c r="AF14">
        <v>4.87</v>
      </c>
      <c r="AG14">
        <v>6.81</v>
      </c>
      <c r="AH14">
        <v>0</v>
      </c>
      <c r="AI14">
        <v>0</v>
      </c>
      <c r="AJ14" t="s">
        <v>58</v>
      </c>
    </row>
    <row r="15" spans="1:36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12.986842105262999</v>
      </c>
      <c r="H15">
        <v>0.24</v>
      </c>
      <c r="I15">
        <v>0.49</v>
      </c>
      <c r="J15">
        <v>0.49</v>
      </c>
      <c r="K15">
        <v>0</v>
      </c>
      <c r="L15">
        <v>0.73</v>
      </c>
      <c r="M15">
        <v>33.33</v>
      </c>
      <c r="N15">
        <v>2.92</v>
      </c>
      <c r="O15">
        <v>8.33</v>
      </c>
      <c r="P15">
        <v>0.06</v>
      </c>
      <c r="Q15">
        <v>11.43</v>
      </c>
      <c r="R15">
        <v>4.38</v>
      </c>
      <c r="S15">
        <v>3.4</v>
      </c>
      <c r="T15">
        <v>0</v>
      </c>
      <c r="U15">
        <v>0.24</v>
      </c>
      <c r="V15">
        <v>0.24</v>
      </c>
      <c r="W15">
        <v>12.4</v>
      </c>
      <c r="X15">
        <v>4.13</v>
      </c>
      <c r="Y15">
        <v>3.16</v>
      </c>
      <c r="Z15">
        <v>0.73</v>
      </c>
      <c r="AA15">
        <v>0.24</v>
      </c>
      <c r="AB15">
        <v>1.95</v>
      </c>
      <c r="AC15">
        <v>3.65</v>
      </c>
      <c r="AD15">
        <v>0.24</v>
      </c>
      <c r="AE15">
        <v>10.7</v>
      </c>
      <c r="AF15">
        <v>2.92</v>
      </c>
      <c r="AG15">
        <v>3.4</v>
      </c>
      <c r="AH15">
        <v>0</v>
      </c>
      <c r="AI15">
        <v>0</v>
      </c>
      <c r="AJ15" t="s">
        <v>58</v>
      </c>
    </row>
    <row r="16" spans="1:36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16.806481481481001</v>
      </c>
      <c r="H16">
        <v>0.2</v>
      </c>
      <c r="I16">
        <v>1.39</v>
      </c>
      <c r="J16">
        <v>0.79</v>
      </c>
      <c r="K16">
        <v>0.6</v>
      </c>
      <c r="L16">
        <v>1.59</v>
      </c>
      <c r="M16">
        <v>50</v>
      </c>
      <c r="N16">
        <v>4.26</v>
      </c>
      <c r="O16">
        <v>4.6500000000000004</v>
      </c>
      <c r="P16">
        <v>0.11</v>
      </c>
      <c r="Q16">
        <v>9.7200000000000006</v>
      </c>
      <c r="R16">
        <v>6.55</v>
      </c>
      <c r="S16">
        <v>1.39</v>
      </c>
      <c r="T16">
        <v>0.1</v>
      </c>
      <c r="U16">
        <v>0.2</v>
      </c>
      <c r="V16">
        <v>1.39</v>
      </c>
      <c r="W16">
        <v>1.39</v>
      </c>
      <c r="X16">
        <v>0.69</v>
      </c>
      <c r="Y16">
        <v>0.69</v>
      </c>
      <c r="Z16">
        <v>0</v>
      </c>
      <c r="AA16">
        <v>0</v>
      </c>
      <c r="AB16">
        <v>0.4</v>
      </c>
      <c r="AC16">
        <v>1.49</v>
      </c>
      <c r="AD16">
        <v>0.89</v>
      </c>
      <c r="AE16">
        <v>4.8600000000000003</v>
      </c>
      <c r="AF16">
        <v>5.26</v>
      </c>
      <c r="AG16">
        <v>3.37</v>
      </c>
      <c r="AH16">
        <v>0</v>
      </c>
      <c r="AI16">
        <v>0</v>
      </c>
      <c r="AJ16" t="s">
        <v>58</v>
      </c>
    </row>
    <row r="17" spans="1:36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0.24</v>
      </c>
      <c r="I17">
        <v>0.64</v>
      </c>
      <c r="J17">
        <v>0.48</v>
      </c>
      <c r="K17">
        <v>0.16</v>
      </c>
      <c r="L17">
        <v>0.88</v>
      </c>
      <c r="M17">
        <v>29.73</v>
      </c>
      <c r="N17">
        <v>3.76</v>
      </c>
      <c r="O17">
        <v>6.38</v>
      </c>
      <c r="P17">
        <v>0.15</v>
      </c>
      <c r="Q17">
        <v>8.09</v>
      </c>
      <c r="R17">
        <v>5.6</v>
      </c>
      <c r="S17">
        <v>1.68</v>
      </c>
      <c r="T17">
        <v>0.24</v>
      </c>
      <c r="U17">
        <v>0</v>
      </c>
      <c r="V17">
        <v>0.32</v>
      </c>
      <c r="W17">
        <v>2.2400000000000002</v>
      </c>
      <c r="X17">
        <v>1.1200000000000001</v>
      </c>
      <c r="Y17">
        <v>1.1200000000000001</v>
      </c>
      <c r="Z17">
        <v>0</v>
      </c>
      <c r="AA17">
        <v>0</v>
      </c>
      <c r="AB17">
        <v>0.24</v>
      </c>
      <c r="AC17">
        <v>1.1200000000000001</v>
      </c>
      <c r="AD17">
        <v>0.56000000000000005</v>
      </c>
      <c r="AE17">
        <v>5.36</v>
      </c>
      <c r="AF17">
        <v>5.2</v>
      </c>
      <c r="AG17">
        <v>6</v>
      </c>
      <c r="AH17">
        <v>0</v>
      </c>
      <c r="AI17">
        <v>0</v>
      </c>
      <c r="AJ17" t="s">
        <v>58</v>
      </c>
    </row>
    <row r="18" spans="1:36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0.14000000000000001</v>
      </c>
      <c r="I18">
        <v>0.95</v>
      </c>
      <c r="J18">
        <v>0.41</v>
      </c>
      <c r="K18">
        <v>0.54</v>
      </c>
      <c r="L18">
        <v>1.08</v>
      </c>
      <c r="M18">
        <v>38.1</v>
      </c>
      <c r="N18">
        <v>5.55</v>
      </c>
      <c r="O18">
        <v>2.44</v>
      </c>
      <c r="P18">
        <v>0.27</v>
      </c>
      <c r="Q18">
        <v>11.24</v>
      </c>
      <c r="R18">
        <v>6.77</v>
      </c>
      <c r="S18">
        <v>3.52</v>
      </c>
      <c r="T18">
        <v>0.68</v>
      </c>
      <c r="U18">
        <v>0.14000000000000001</v>
      </c>
      <c r="V18">
        <v>1.22</v>
      </c>
      <c r="W18">
        <v>2.2999999999999998</v>
      </c>
      <c r="X18">
        <v>0.95</v>
      </c>
      <c r="Y18">
        <v>0.81</v>
      </c>
      <c r="Z18">
        <v>0.14000000000000001</v>
      </c>
      <c r="AA18">
        <v>0</v>
      </c>
      <c r="AB18">
        <v>0.54</v>
      </c>
      <c r="AC18">
        <v>1.35</v>
      </c>
      <c r="AD18">
        <v>1.35</v>
      </c>
      <c r="AE18">
        <v>1.22</v>
      </c>
      <c r="AF18">
        <v>5.01</v>
      </c>
      <c r="AG18">
        <v>5.69</v>
      </c>
      <c r="AH18">
        <v>0</v>
      </c>
      <c r="AI18">
        <v>0</v>
      </c>
      <c r="AJ18" t="s">
        <v>58</v>
      </c>
    </row>
    <row r="19" spans="1:36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17.637499999999999</v>
      </c>
      <c r="H19">
        <v>0.51</v>
      </c>
      <c r="I19">
        <v>0.51</v>
      </c>
      <c r="J19">
        <v>0.09</v>
      </c>
      <c r="K19">
        <v>0.43</v>
      </c>
      <c r="L19">
        <v>1.02</v>
      </c>
      <c r="M19">
        <v>40</v>
      </c>
      <c r="N19">
        <v>3.49</v>
      </c>
      <c r="O19">
        <v>14.63</v>
      </c>
      <c r="P19">
        <v>0.19</v>
      </c>
      <c r="Q19">
        <v>9.44</v>
      </c>
      <c r="R19">
        <v>4.93</v>
      </c>
      <c r="S19">
        <v>3.15</v>
      </c>
      <c r="T19">
        <v>0.68</v>
      </c>
      <c r="U19">
        <v>0.17</v>
      </c>
      <c r="V19">
        <v>0.94</v>
      </c>
      <c r="W19">
        <v>2.21</v>
      </c>
      <c r="X19">
        <v>1.1100000000000001</v>
      </c>
      <c r="Y19">
        <v>1.1100000000000001</v>
      </c>
      <c r="Z19">
        <v>0</v>
      </c>
      <c r="AA19">
        <v>0</v>
      </c>
      <c r="AB19">
        <v>0.51</v>
      </c>
      <c r="AC19">
        <v>1.36</v>
      </c>
      <c r="AD19">
        <v>0.51</v>
      </c>
      <c r="AE19">
        <v>3.57</v>
      </c>
      <c r="AF19">
        <v>5.0199999999999996</v>
      </c>
      <c r="AG19">
        <v>4</v>
      </c>
      <c r="AH19">
        <v>0</v>
      </c>
      <c r="AI19">
        <v>0</v>
      </c>
      <c r="AJ19" t="s">
        <v>58</v>
      </c>
    </row>
    <row r="20" spans="1:36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13.472695035460999</v>
      </c>
      <c r="H20">
        <v>0.28000000000000003</v>
      </c>
      <c r="I20">
        <v>0.85</v>
      </c>
      <c r="J20">
        <v>0.38</v>
      </c>
      <c r="K20">
        <v>0.47</v>
      </c>
      <c r="L20">
        <v>1.1399999999999999</v>
      </c>
      <c r="M20">
        <v>40</v>
      </c>
      <c r="N20">
        <v>4.45</v>
      </c>
      <c r="O20">
        <v>6.38</v>
      </c>
      <c r="P20">
        <v>0.21</v>
      </c>
      <c r="Q20">
        <v>9.85</v>
      </c>
      <c r="R20">
        <v>6.25</v>
      </c>
      <c r="S20">
        <v>3.22</v>
      </c>
      <c r="T20">
        <v>0.47</v>
      </c>
      <c r="U20">
        <v>0.28000000000000003</v>
      </c>
      <c r="V20">
        <v>1.23</v>
      </c>
      <c r="W20">
        <v>1.1399999999999999</v>
      </c>
      <c r="X20">
        <v>0.56999999999999995</v>
      </c>
      <c r="Y20">
        <v>0.56999999999999995</v>
      </c>
      <c r="Z20">
        <v>0</v>
      </c>
      <c r="AA20">
        <v>0</v>
      </c>
      <c r="AB20">
        <v>0.28000000000000003</v>
      </c>
      <c r="AC20">
        <v>1.8</v>
      </c>
      <c r="AD20">
        <v>1.23</v>
      </c>
      <c r="AE20">
        <v>5.31</v>
      </c>
      <c r="AF20">
        <v>7.58</v>
      </c>
      <c r="AG20">
        <v>5.5</v>
      </c>
      <c r="AH20">
        <v>0</v>
      </c>
      <c r="AI20">
        <v>0</v>
      </c>
      <c r="AJ20" t="s">
        <v>58</v>
      </c>
    </row>
    <row r="21" spans="1:36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17.264893617020999</v>
      </c>
      <c r="H21">
        <v>0.37</v>
      </c>
      <c r="I21">
        <v>0.74</v>
      </c>
      <c r="J21">
        <v>0.3</v>
      </c>
      <c r="K21">
        <v>0.44</v>
      </c>
      <c r="L21">
        <v>1.1100000000000001</v>
      </c>
      <c r="M21">
        <v>51.72</v>
      </c>
      <c r="N21">
        <v>6.29</v>
      </c>
      <c r="O21">
        <v>5.88</v>
      </c>
      <c r="P21">
        <v>0.31</v>
      </c>
      <c r="Q21">
        <v>16.05</v>
      </c>
      <c r="R21">
        <v>9.91</v>
      </c>
      <c r="S21">
        <v>4.66</v>
      </c>
      <c r="T21">
        <v>0.52</v>
      </c>
      <c r="U21">
        <v>0.37</v>
      </c>
      <c r="V21">
        <v>1.63</v>
      </c>
      <c r="W21">
        <v>1.63</v>
      </c>
      <c r="X21">
        <v>0.81</v>
      </c>
      <c r="Y21">
        <v>0.81</v>
      </c>
      <c r="Z21">
        <v>0</v>
      </c>
      <c r="AA21">
        <v>0</v>
      </c>
      <c r="AB21">
        <v>0.52</v>
      </c>
      <c r="AC21">
        <v>1.4</v>
      </c>
      <c r="AD21">
        <v>1.26</v>
      </c>
      <c r="AE21">
        <v>1.92</v>
      </c>
      <c r="AF21">
        <v>2.88</v>
      </c>
      <c r="AG21">
        <v>2.66</v>
      </c>
      <c r="AH21">
        <v>0</v>
      </c>
      <c r="AI21">
        <v>0</v>
      </c>
      <c r="AJ21" t="s">
        <v>58</v>
      </c>
    </row>
    <row r="22" spans="1:36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16.027519379845</v>
      </c>
      <c r="H22">
        <v>0.17</v>
      </c>
      <c r="I22">
        <v>0.78</v>
      </c>
      <c r="J22">
        <v>0.61</v>
      </c>
      <c r="K22">
        <v>0.17</v>
      </c>
      <c r="L22">
        <v>0.96</v>
      </c>
      <c r="M22">
        <v>30.56</v>
      </c>
      <c r="N22">
        <v>3.92</v>
      </c>
      <c r="O22">
        <v>4.4400000000000004</v>
      </c>
      <c r="P22">
        <v>0.13</v>
      </c>
      <c r="Q22">
        <v>8.36</v>
      </c>
      <c r="R22">
        <v>6.01</v>
      </c>
      <c r="S22">
        <v>1.83</v>
      </c>
      <c r="T22">
        <v>0.44</v>
      </c>
      <c r="U22">
        <v>0</v>
      </c>
      <c r="V22">
        <v>0.52</v>
      </c>
      <c r="W22">
        <v>1.92</v>
      </c>
      <c r="X22">
        <v>0.96</v>
      </c>
      <c r="Y22">
        <v>0.96</v>
      </c>
      <c r="Z22">
        <v>0</v>
      </c>
      <c r="AA22">
        <v>0</v>
      </c>
      <c r="AB22">
        <v>0.09</v>
      </c>
      <c r="AC22">
        <v>0.87</v>
      </c>
      <c r="AD22">
        <v>0.52</v>
      </c>
      <c r="AE22">
        <v>4.3499999999999996</v>
      </c>
      <c r="AF22">
        <v>5.05</v>
      </c>
      <c r="AG22">
        <v>4.7</v>
      </c>
      <c r="AH22">
        <v>0</v>
      </c>
      <c r="AI22">
        <v>0</v>
      </c>
      <c r="AJ22" t="s">
        <v>58</v>
      </c>
    </row>
    <row r="23" spans="1:36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17.667204301075</v>
      </c>
      <c r="H23">
        <v>0.11</v>
      </c>
      <c r="I23">
        <v>0.22</v>
      </c>
      <c r="J23">
        <v>0</v>
      </c>
      <c r="K23">
        <v>0.22</v>
      </c>
      <c r="L23">
        <v>0.33</v>
      </c>
      <c r="M23">
        <v>14.29</v>
      </c>
      <c r="N23">
        <v>5.92</v>
      </c>
      <c r="O23">
        <v>1.85</v>
      </c>
      <c r="P23">
        <v>0.24</v>
      </c>
      <c r="Q23">
        <v>17.09</v>
      </c>
      <c r="R23">
        <v>8.8699999999999992</v>
      </c>
      <c r="S23">
        <v>4.82</v>
      </c>
      <c r="T23">
        <v>0.77</v>
      </c>
      <c r="U23">
        <v>0.11</v>
      </c>
      <c r="V23">
        <v>1.31</v>
      </c>
      <c r="W23">
        <v>0.88</v>
      </c>
      <c r="X23">
        <v>0.44</v>
      </c>
      <c r="Y23">
        <v>0.44</v>
      </c>
      <c r="Z23">
        <v>0</v>
      </c>
      <c r="AA23">
        <v>0</v>
      </c>
      <c r="AB23">
        <v>0.44</v>
      </c>
      <c r="AC23">
        <v>1.31</v>
      </c>
      <c r="AD23">
        <v>0.77</v>
      </c>
      <c r="AE23">
        <v>2.96</v>
      </c>
      <c r="AF23">
        <v>2.41</v>
      </c>
      <c r="AG23">
        <v>2.96</v>
      </c>
      <c r="AH23">
        <v>0</v>
      </c>
      <c r="AI23">
        <v>0</v>
      </c>
      <c r="AJ23" t="s">
        <v>58</v>
      </c>
    </row>
    <row r="24" spans="1:36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16.114930555556001</v>
      </c>
      <c r="H24">
        <v>0.16</v>
      </c>
      <c r="I24">
        <v>0.93</v>
      </c>
      <c r="J24">
        <v>0.39</v>
      </c>
      <c r="K24">
        <v>0.54</v>
      </c>
      <c r="L24">
        <v>1.0900000000000001</v>
      </c>
      <c r="M24">
        <v>40</v>
      </c>
      <c r="N24">
        <v>3.1</v>
      </c>
      <c r="O24">
        <v>5</v>
      </c>
      <c r="P24">
        <v>0.13</v>
      </c>
      <c r="Q24">
        <v>8.84</v>
      </c>
      <c r="R24">
        <v>4.96</v>
      </c>
      <c r="S24">
        <v>2.33</v>
      </c>
      <c r="T24">
        <v>0.23</v>
      </c>
      <c r="U24">
        <v>0</v>
      </c>
      <c r="V24">
        <v>0.7</v>
      </c>
      <c r="W24">
        <v>1.4</v>
      </c>
      <c r="X24">
        <v>0.7</v>
      </c>
      <c r="Y24">
        <v>0.7</v>
      </c>
      <c r="Z24">
        <v>0</v>
      </c>
      <c r="AA24">
        <v>0</v>
      </c>
      <c r="AB24">
        <v>0.31</v>
      </c>
      <c r="AC24">
        <v>0.78</v>
      </c>
      <c r="AD24">
        <v>1.1599999999999999</v>
      </c>
      <c r="AE24">
        <v>4.42</v>
      </c>
      <c r="AF24">
        <v>4.5</v>
      </c>
      <c r="AG24">
        <v>7.45</v>
      </c>
      <c r="AH24">
        <v>0</v>
      </c>
      <c r="AI24">
        <v>0</v>
      </c>
      <c r="AJ24" t="s">
        <v>58</v>
      </c>
    </row>
    <row r="25" spans="1:36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13.123529411765</v>
      </c>
      <c r="H25">
        <v>0.27</v>
      </c>
      <c r="I25">
        <v>0</v>
      </c>
      <c r="J25">
        <v>0</v>
      </c>
      <c r="K25">
        <v>0</v>
      </c>
      <c r="L25">
        <v>0.27</v>
      </c>
      <c r="M25">
        <v>20</v>
      </c>
      <c r="N25">
        <v>4.84</v>
      </c>
      <c r="O25">
        <v>5.56</v>
      </c>
      <c r="P25">
        <v>0.17</v>
      </c>
      <c r="Q25">
        <v>11.83</v>
      </c>
      <c r="R25">
        <v>6.45</v>
      </c>
      <c r="S25">
        <v>2.69</v>
      </c>
      <c r="T25">
        <v>0.81</v>
      </c>
      <c r="U25">
        <v>0</v>
      </c>
      <c r="V25">
        <v>0.81</v>
      </c>
      <c r="W25">
        <v>3.23</v>
      </c>
      <c r="X25">
        <v>1.61</v>
      </c>
      <c r="Y25">
        <v>1.61</v>
      </c>
      <c r="Z25">
        <v>0</v>
      </c>
      <c r="AA25">
        <v>0</v>
      </c>
      <c r="AB25">
        <v>0.81</v>
      </c>
      <c r="AC25">
        <v>1.34</v>
      </c>
      <c r="AD25">
        <v>0.54</v>
      </c>
      <c r="AE25">
        <v>8.8699999999999992</v>
      </c>
      <c r="AF25">
        <v>4.84</v>
      </c>
      <c r="AG25">
        <v>5.38</v>
      </c>
      <c r="AH25">
        <v>0</v>
      </c>
      <c r="AI25">
        <v>0</v>
      </c>
      <c r="AJ25" t="s">
        <v>58</v>
      </c>
    </row>
    <row r="26" spans="1:36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0.15</v>
      </c>
      <c r="I26">
        <v>0.46</v>
      </c>
      <c r="J26">
        <v>0.15</v>
      </c>
      <c r="K26">
        <v>0.31</v>
      </c>
      <c r="L26">
        <v>0.61</v>
      </c>
      <c r="M26">
        <v>21.05</v>
      </c>
      <c r="N26">
        <v>4.43</v>
      </c>
      <c r="O26">
        <v>3.45</v>
      </c>
      <c r="P26">
        <v>0.21</v>
      </c>
      <c r="Q26">
        <v>9.93</v>
      </c>
      <c r="R26">
        <v>6.88</v>
      </c>
      <c r="S26">
        <v>1.53</v>
      </c>
      <c r="T26">
        <v>0.15</v>
      </c>
      <c r="U26">
        <v>0.61</v>
      </c>
      <c r="V26">
        <v>0.61</v>
      </c>
      <c r="W26">
        <v>5.81</v>
      </c>
      <c r="X26">
        <v>2.4500000000000002</v>
      </c>
      <c r="Y26">
        <v>2.14</v>
      </c>
      <c r="Z26">
        <v>0.31</v>
      </c>
      <c r="AA26">
        <v>0</v>
      </c>
      <c r="AB26">
        <v>1.53</v>
      </c>
      <c r="AC26">
        <v>1.38</v>
      </c>
      <c r="AD26">
        <v>1.38</v>
      </c>
      <c r="AE26">
        <v>5.96</v>
      </c>
      <c r="AF26">
        <v>5.65</v>
      </c>
      <c r="AG26">
        <v>4.74</v>
      </c>
      <c r="AH26">
        <v>0</v>
      </c>
      <c r="AI26">
        <v>0</v>
      </c>
      <c r="AJ26" t="s">
        <v>58</v>
      </c>
    </row>
    <row r="27" spans="1:36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15.852173913043</v>
      </c>
      <c r="H27">
        <v>0.49</v>
      </c>
      <c r="I27">
        <v>0.66</v>
      </c>
      <c r="J27">
        <v>0.08</v>
      </c>
      <c r="K27">
        <v>0.57999999999999996</v>
      </c>
      <c r="L27">
        <v>1.1499999999999999</v>
      </c>
      <c r="M27">
        <v>41.18</v>
      </c>
      <c r="N27">
        <v>3.7</v>
      </c>
      <c r="O27">
        <v>13.33</v>
      </c>
      <c r="P27">
        <v>0.13</v>
      </c>
      <c r="Q27">
        <v>10.61</v>
      </c>
      <c r="R27">
        <v>5.76</v>
      </c>
      <c r="S27">
        <v>2.5499999999999998</v>
      </c>
      <c r="T27">
        <v>0.41</v>
      </c>
      <c r="U27">
        <v>0.08</v>
      </c>
      <c r="V27">
        <v>1.48</v>
      </c>
      <c r="W27">
        <v>4.7699999999999996</v>
      </c>
      <c r="X27">
        <v>1.65</v>
      </c>
      <c r="Y27">
        <v>1.1499999999999999</v>
      </c>
      <c r="Z27">
        <v>0.49</v>
      </c>
      <c r="AA27">
        <v>0</v>
      </c>
      <c r="AB27">
        <v>0.66</v>
      </c>
      <c r="AC27">
        <v>0.99</v>
      </c>
      <c r="AD27">
        <v>0.25</v>
      </c>
      <c r="AE27">
        <v>8.31</v>
      </c>
      <c r="AF27">
        <v>3.7</v>
      </c>
      <c r="AG27">
        <v>4.2</v>
      </c>
      <c r="AH27">
        <v>0</v>
      </c>
      <c r="AI27">
        <v>0</v>
      </c>
      <c r="AJ27" t="s">
        <v>58</v>
      </c>
    </row>
    <row r="28" spans="1:36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15.584042553191001</v>
      </c>
      <c r="H28">
        <v>0.33</v>
      </c>
      <c r="I28">
        <v>0.66</v>
      </c>
      <c r="J28">
        <v>0.25</v>
      </c>
      <c r="K28">
        <v>0.41</v>
      </c>
      <c r="L28">
        <v>0.98</v>
      </c>
      <c r="M28">
        <v>26.09</v>
      </c>
      <c r="N28">
        <v>6.96</v>
      </c>
      <c r="O28">
        <v>4.71</v>
      </c>
      <c r="P28">
        <v>0.26</v>
      </c>
      <c r="Q28">
        <v>20.81</v>
      </c>
      <c r="R28">
        <v>11.55</v>
      </c>
      <c r="S28">
        <v>4.67</v>
      </c>
      <c r="T28">
        <v>0.56999999999999995</v>
      </c>
      <c r="U28">
        <v>0.25</v>
      </c>
      <c r="V28">
        <v>2.46</v>
      </c>
      <c r="W28">
        <v>1.1499999999999999</v>
      </c>
      <c r="X28">
        <v>0.56999999999999995</v>
      </c>
      <c r="Y28">
        <v>0.56999999999999995</v>
      </c>
      <c r="Z28">
        <v>0</v>
      </c>
      <c r="AA28">
        <v>0</v>
      </c>
      <c r="AB28">
        <v>0.33</v>
      </c>
      <c r="AC28">
        <v>1.8</v>
      </c>
      <c r="AD28">
        <v>0.98</v>
      </c>
      <c r="AE28">
        <v>0.98</v>
      </c>
      <c r="AF28">
        <v>0.66</v>
      </c>
      <c r="AG28">
        <v>2.62</v>
      </c>
      <c r="AH28">
        <v>0</v>
      </c>
      <c r="AI28">
        <v>0</v>
      </c>
      <c r="AJ28" t="s">
        <v>58</v>
      </c>
    </row>
    <row r="29" spans="1:36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13.341666666667001</v>
      </c>
      <c r="H29">
        <v>0.2</v>
      </c>
      <c r="I29">
        <v>0.31</v>
      </c>
      <c r="J29">
        <v>0</v>
      </c>
      <c r="K29">
        <v>0.31</v>
      </c>
      <c r="L29">
        <v>0.51</v>
      </c>
      <c r="M29">
        <v>21.74</v>
      </c>
      <c r="N29">
        <v>4.29</v>
      </c>
      <c r="O29">
        <v>4.76</v>
      </c>
      <c r="P29">
        <v>0.19</v>
      </c>
      <c r="Q29">
        <v>9.61</v>
      </c>
      <c r="R29">
        <v>5.72</v>
      </c>
      <c r="S29">
        <v>3.27</v>
      </c>
      <c r="T29">
        <v>0.82</v>
      </c>
      <c r="U29">
        <v>0.61</v>
      </c>
      <c r="V29">
        <v>0.92</v>
      </c>
      <c r="W29">
        <v>2.04</v>
      </c>
      <c r="X29">
        <v>0.92</v>
      </c>
      <c r="Y29">
        <v>0.92</v>
      </c>
      <c r="Z29">
        <v>0</v>
      </c>
      <c r="AA29">
        <v>0</v>
      </c>
      <c r="AB29">
        <v>0.31</v>
      </c>
      <c r="AC29">
        <v>2.04</v>
      </c>
      <c r="AD29">
        <v>0.82</v>
      </c>
      <c r="AE29">
        <v>2.96</v>
      </c>
      <c r="AF29">
        <v>4.1900000000000004</v>
      </c>
      <c r="AG29">
        <v>3.68</v>
      </c>
      <c r="AH29">
        <v>0</v>
      </c>
      <c r="AI29">
        <v>0</v>
      </c>
      <c r="AJ29" t="s">
        <v>58</v>
      </c>
    </row>
    <row r="30" spans="1:36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16.886324786325002</v>
      </c>
      <c r="H30">
        <v>0.18</v>
      </c>
      <c r="I30">
        <v>0.27</v>
      </c>
      <c r="J30">
        <v>0.09</v>
      </c>
      <c r="K30">
        <v>0.18</v>
      </c>
      <c r="L30">
        <v>0.46</v>
      </c>
      <c r="M30">
        <v>19.23</v>
      </c>
      <c r="N30">
        <v>4.6500000000000004</v>
      </c>
      <c r="O30">
        <v>3.92</v>
      </c>
      <c r="P30">
        <v>0.2</v>
      </c>
      <c r="Q30">
        <v>15.12</v>
      </c>
      <c r="R30">
        <v>8.75</v>
      </c>
      <c r="S30">
        <v>3.92</v>
      </c>
      <c r="T30">
        <v>0.36</v>
      </c>
      <c r="U30">
        <v>0.18</v>
      </c>
      <c r="V30">
        <v>1.64</v>
      </c>
      <c r="W30">
        <v>0.91</v>
      </c>
      <c r="X30">
        <v>0.46</v>
      </c>
      <c r="Y30">
        <v>0.46</v>
      </c>
      <c r="Z30">
        <v>0</v>
      </c>
      <c r="AA30">
        <v>0</v>
      </c>
      <c r="AB30">
        <v>0.36</v>
      </c>
      <c r="AC30">
        <v>0.64</v>
      </c>
      <c r="AD30">
        <v>0.82</v>
      </c>
      <c r="AE30">
        <v>0.82</v>
      </c>
      <c r="AF30">
        <v>3.01</v>
      </c>
      <c r="AG30">
        <v>4.5599999999999996</v>
      </c>
      <c r="AH30">
        <v>0</v>
      </c>
      <c r="AI30">
        <v>0</v>
      </c>
      <c r="AJ30" t="s">
        <v>58</v>
      </c>
    </row>
    <row r="31" spans="1:36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14.571376811594</v>
      </c>
      <c r="H31">
        <v>0.27</v>
      </c>
      <c r="I31">
        <v>0.63</v>
      </c>
      <c r="J31">
        <v>0.27</v>
      </c>
      <c r="K31">
        <v>0.36</v>
      </c>
      <c r="L31">
        <v>0.9</v>
      </c>
      <c r="M31">
        <v>40</v>
      </c>
      <c r="N31">
        <v>2.77</v>
      </c>
      <c r="O31">
        <v>9.68</v>
      </c>
      <c r="P31">
        <v>0.13</v>
      </c>
      <c r="Q31">
        <v>8.32</v>
      </c>
      <c r="R31">
        <v>5.0999999999999996</v>
      </c>
      <c r="S31">
        <v>2.33</v>
      </c>
      <c r="T31">
        <v>0.27</v>
      </c>
      <c r="U31">
        <v>0.09</v>
      </c>
      <c r="V31">
        <v>0.63</v>
      </c>
      <c r="W31">
        <v>1.25</v>
      </c>
      <c r="X31">
        <v>0.63</v>
      </c>
      <c r="Y31">
        <v>0.63</v>
      </c>
      <c r="Z31">
        <v>0</v>
      </c>
      <c r="AA31">
        <v>0</v>
      </c>
      <c r="AB31">
        <v>0.45</v>
      </c>
      <c r="AC31">
        <v>1.1599999999999999</v>
      </c>
      <c r="AD31">
        <v>0.27</v>
      </c>
      <c r="AE31">
        <v>3.49</v>
      </c>
      <c r="AF31">
        <v>4.4800000000000004</v>
      </c>
      <c r="AG31">
        <v>3.4</v>
      </c>
      <c r="AH31">
        <v>0</v>
      </c>
      <c r="AI31">
        <v>0</v>
      </c>
      <c r="AJ31" t="s">
        <v>58</v>
      </c>
    </row>
    <row r="32" spans="1:36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18.654861111111</v>
      </c>
      <c r="H32">
        <v>0.13</v>
      </c>
      <c r="I32">
        <v>1.01</v>
      </c>
      <c r="J32">
        <v>0.6</v>
      </c>
      <c r="K32">
        <v>0.4</v>
      </c>
      <c r="L32">
        <v>1.1399999999999999</v>
      </c>
      <c r="M32">
        <v>41.46</v>
      </c>
      <c r="N32">
        <v>3.69</v>
      </c>
      <c r="O32">
        <v>3.64</v>
      </c>
      <c r="P32">
        <v>0.2</v>
      </c>
      <c r="Q32">
        <v>9.7200000000000006</v>
      </c>
      <c r="R32">
        <v>5.36</v>
      </c>
      <c r="S32">
        <v>2.95</v>
      </c>
      <c r="T32">
        <v>0.47</v>
      </c>
      <c r="U32">
        <v>0</v>
      </c>
      <c r="V32">
        <v>0.6</v>
      </c>
      <c r="W32">
        <v>1.47</v>
      </c>
      <c r="X32">
        <v>0.74</v>
      </c>
      <c r="Y32">
        <v>0.74</v>
      </c>
      <c r="Z32">
        <v>0</v>
      </c>
      <c r="AA32">
        <v>0</v>
      </c>
      <c r="AB32">
        <v>0.27</v>
      </c>
      <c r="AC32">
        <v>0.94</v>
      </c>
      <c r="AD32">
        <v>0.47</v>
      </c>
      <c r="AE32">
        <v>1.74</v>
      </c>
      <c r="AF32">
        <v>3.69</v>
      </c>
      <c r="AG32">
        <v>4.82</v>
      </c>
      <c r="AH32">
        <v>0</v>
      </c>
      <c r="AI32">
        <v>0</v>
      </c>
      <c r="AJ32" t="s">
        <v>58</v>
      </c>
    </row>
    <row r="33" spans="1:36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16.399224806202</v>
      </c>
      <c r="H33">
        <v>0.43</v>
      </c>
      <c r="I33">
        <v>1.53</v>
      </c>
      <c r="J33">
        <v>0.51</v>
      </c>
      <c r="K33">
        <v>1.02</v>
      </c>
      <c r="L33">
        <v>1.96</v>
      </c>
      <c r="M33">
        <v>58.97</v>
      </c>
      <c r="N33">
        <v>6.04</v>
      </c>
      <c r="O33">
        <v>7.04</v>
      </c>
      <c r="P33">
        <v>0.32</v>
      </c>
      <c r="Q33">
        <v>15.06</v>
      </c>
      <c r="R33">
        <v>8.93</v>
      </c>
      <c r="S33">
        <v>4.17</v>
      </c>
      <c r="T33">
        <v>0.51</v>
      </c>
      <c r="U33">
        <v>0.34</v>
      </c>
      <c r="V33">
        <v>1.1100000000000001</v>
      </c>
      <c r="W33">
        <v>0.68</v>
      </c>
      <c r="X33">
        <v>0.34</v>
      </c>
      <c r="Y33">
        <v>0.34</v>
      </c>
      <c r="Z33">
        <v>0</v>
      </c>
      <c r="AA33">
        <v>0</v>
      </c>
      <c r="AB33">
        <v>1.28</v>
      </c>
      <c r="AC33">
        <v>1.19</v>
      </c>
      <c r="AD33">
        <v>2.81</v>
      </c>
      <c r="AE33">
        <v>1.36</v>
      </c>
      <c r="AF33">
        <v>0.94</v>
      </c>
      <c r="AG33">
        <v>4.59</v>
      </c>
      <c r="AH33">
        <v>0</v>
      </c>
      <c r="AI33">
        <v>0</v>
      </c>
      <c r="AJ33" t="s">
        <v>58</v>
      </c>
    </row>
    <row r="34" spans="1:36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0</v>
      </c>
      <c r="I34">
        <v>0.78</v>
      </c>
      <c r="J34">
        <v>0.26</v>
      </c>
      <c r="K34">
        <v>0.52</v>
      </c>
      <c r="L34">
        <v>0.78</v>
      </c>
      <c r="M34">
        <v>30</v>
      </c>
      <c r="N34">
        <v>4.1399999999999997</v>
      </c>
      <c r="O34">
        <v>0</v>
      </c>
      <c r="P34">
        <v>0.22</v>
      </c>
      <c r="Q34">
        <v>8.2899999999999991</v>
      </c>
      <c r="R34">
        <v>5.44</v>
      </c>
      <c r="S34">
        <v>2.59</v>
      </c>
      <c r="T34">
        <v>0.78</v>
      </c>
      <c r="U34">
        <v>0</v>
      </c>
      <c r="V34">
        <v>0.78</v>
      </c>
      <c r="W34">
        <v>2.0699999999999998</v>
      </c>
      <c r="X34">
        <v>1.04</v>
      </c>
      <c r="Y34">
        <v>1.04</v>
      </c>
      <c r="Z34">
        <v>0</v>
      </c>
      <c r="AA34">
        <v>0</v>
      </c>
      <c r="AB34">
        <v>0</v>
      </c>
      <c r="AC34">
        <v>1.29</v>
      </c>
      <c r="AD34">
        <v>1.04</v>
      </c>
      <c r="AE34">
        <v>5.96</v>
      </c>
      <c r="AF34">
        <v>5.44</v>
      </c>
      <c r="AG34">
        <v>5.96</v>
      </c>
      <c r="AH34">
        <v>0</v>
      </c>
      <c r="AI34">
        <v>0</v>
      </c>
      <c r="AJ34" t="s">
        <v>58</v>
      </c>
    </row>
    <row r="35" spans="1:36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14.319512195122</v>
      </c>
      <c r="H35">
        <v>0.1</v>
      </c>
      <c r="I35">
        <v>0.31</v>
      </c>
      <c r="J35">
        <v>0.1</v>
      </c>
      <c r="K35">
        <v>0.2</v>
      </c>
      <c r="L35">
        <v>0.41</v>
      </c>
      <c r="M35">
        <v>23.53</v>
      </c>
      <c r="N35">
        <v>2.96</v>
      </c>
      <c r="O35">
        <v>3.45</v>
      </c>
      <c r="P35">
        <v>0.15</v>
      </c>
      <c r="Q35">
        <v>8.07</v>
      </c>
      <c r="R35">
        <v>4.7</v>
      </c>
      <c r="S35">
        <v>2.25</v>
      </c>
      <c r="T35">
        <v>0.41</v>
      </c>
      <c r="U35">
        <v>0.1</v>
      </c>
      <c r="V35">
        <v>0.82</v>
      </c>
      <c r="W35">
        <v>2.25</v>
      </c>
      <c r="X35">
        <v>0.72</v>
      </c>
      <c r="Y35">
        <v>0.61</v>
      </c>
      <c r="Z35">
        <v>0</v>
      </c>
      <c r="AA35">
        <v>0.1</v>
      </c>
      <c r="AB35">
        <v>0.41</v>
      </c>
      <c r="AC35">
        <v>0.61</v>
      </c>
      <c r="AD35">
        <v>0.51</v>
      </c>
      <c r="AE35">
        <v>1.1200000000000001</v>
      </c>
      <c r="AF35">
        <v>2.86</v>
      </c>
      <c r="AG35">
        <v>4.29</v>
      </c>
      <c r="AH35">
        <v>0</v>
      </c>
      <c r="AI35">
        <v>0</v>
      </c>
      <c r="AJ35" t="s">
        <v>58</v>
      </c>
    </row>
    <row r="36" spans="1:36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14.492424242424001</v>
      </c>
      <c r="H36">
        <v>0.19</v>
      </c>
      <c r="I36">
        <v>0.19</v>
      </c>
      <c r="J36">
        <v>0.19</v>
      </c>
      <c r="K36">
        <v>0</v>
      </c>
      <c r="L36">
        <v>0.38</v>
      </c>
      <c r="M36">
        <v>20</v>
      </c>
      <c r="N36">
        <v>4.05</v>
      </c>
      <c r="O36">
        <v>4.6500000000000004</v>
      </c>
      <c r="P36">
        <v>0.12</v>
      </c>
      <c r="Q36">
        <v>11.86</v>
      </c>
      <c r="R36">
        <v>6.49</v>
      </c>
      <c r="S36">
        <v>2.63</v>
      </c>
      <c r="T36">
        <v>0.28000000000000003</v>
      </c>
      <c r="U36">
        <v>0.38</v>
      </c>
      <c r="V36">
        <v>0.94</v>
      </c>
      <c r="W36">
        <v>1.51</v>
      </c>
      <c r="X36">
        <v>0.75</v>
      </c>
      <c r="Y36">
        <v>0.75</v>
      </c>
      <c r="Z36">
        <v>0</v>
      </c>
      <c r="AA36">
        <v>0</v>
      </c>
      <c r="AB36">
        <v>0.28000000000000003</v>
      </c>
      <c r="AC36">
        <v>1.6</v>
      </c>
      <c r="AD36">
        <v>0.85</v>
      </c>
      <c r="AE36">
        <v>4.6100000000000003</v>
      </c>
      <c r="AF36">
        <v>3.67</v>
      </c>
      <c r="AG36">
        <v>4.1399999999999997</v>
      </c>
      <c r="AH36">
        <v>0</v>
      </c>
      <c r="AI36">
        <v>0</v>
      </c>
      <c r="AJ36" t="s">
        <v>58</v>
      </c>
    </row>
    <row r="37" spans="1:36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17.615625000000001</v>
      </c>
      <c r="H37">
        <v>7.0000000000000007E-2</v>
      </c>
      <c r="I37">
        <v>0.5</v>
      </c>
      <c r="J37">
        <v>0.14000000000000001</v>
      </c>
      <c r="K37">
        <v>0.35</v>
      </c>
      <c r="L37">
        <v>0.56999999999999995</v>
      </c>
      <c r="M37">
        <v>36.36</v>
      </c>
      <c r="N37">
        <v>3.26</v>
      </c>
      <c r="O37">
        <v>2.17</v>
      </c>
      <c r="P37">
        <v>0.13</v>
      </c>
      <c r="Q37">
        <v>8.02</v>
      </c>
      <c r="R37">
        <v>4.75</v>
      </c>
      <c r="S37">
        <v>1.84</v>
      </c>
      <c r="T37">
        <v>0.28000000000000003</v>
      </c>
      <c r="U37">
        <v>0</v>
      </c>
      <c r="V37">
        <v>0.43</v>
      </c>
      <c r="W37">
        <v>0.85</v>
      </c>
      <c r="X37">
        <v>0.43</v>
      </c>
      <c r="Y37">
        <v>0.43</v>
      </c>
      <c r="Z37">
        <v>0</v>
      </c>
      <c r="AA37">
        <v>0</v>
      </c>
      <c r="AB37">
        <v>0.21</v>
      </c>
      <c r="AC37">
        <v>1.21</v>
      </c>
      <c r="AD37">
        <v>1.28</v>
      </c>
      <c r="AE37">
        <v>1.28</v>
      </c>
      <c r="AF37">
        <v>1.99</v>
      </c>
      <c r="AG37">
        <v>3.48</v>
      </c>
      <c r="AH37">
        <v>0</v>
      </c>
      <c r="AI37">
        <v>0</v>
      </c>
      <c r="AJ37" t="s">
        <v>58</v>
      </c>
    </row>
    <row r="38" spans="1:36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16.741156462585</v>
      </c>
      <c r="H38">
        <v>0.28999999999999998</v>
      </c>
      <c r="I38">
        <v>0.44</v>
      </c>
      <c r="J38">
        <v>0</v>
      </c>
      <c r="K38">
        <v>0.44</v>
      </c>
      <c r="L38">
        <v>0.73</v>
      </c>
      <c r="M38">
        <v>35.71</v>
      </c>
      <c r="N38">
        <v>3.07</v>
      </c>
      <c r="O38">
        <v>9.52</v>
      </c>
      <c r="P38">
        <v>0.18</v>
      </c>
      <c r="Q38">
        <v>7.75</v>
      </c>
      <c r="R38">
        <v>4.68</v>
      </c>
      <c r="S38">
        <v>2.63</v>
      </c>
      <c r="T38">
        <v>0.66</v>
      </c>
      <c r="U38">
        <v>0.22</v>
      </c>
      <c r="V38">
        <v>0.44</v>
      </c>
      <c r="W38">
        <v>1.61</v>
      </c>
      <c r="X38">
        <v>0.8</v>
      </c>
      <c r="Y38">
        <v>0.8</v>
      </c>
      <c r="Z38">
        <v>0</v>
      </c>
      <c r="AA38">
        <v>0</v>
      </c>
      <c r="AB38">
        <v>0.59</v>
      </c>
      <c r="AC38">
        <v>1.32</v>
      </c>
      <c r="AD38">
        <v>0.44</v>
      </c>
      <c r="AE38">
        <v>1.83</v>
      </c>
      <c r="AF38">
        <v>4.53</v>
      </c>
      <c r="AG38">
        <v>4.32</v>
      </c>
      <c r="AH38">
        <v>0</v>
      </c>
      <c r="AI38">
        <v>0</v>
      </c>
      <c r="AJ38" t="s">
        <v>58</v>
      </c>
    </row>
    <row r="39" spans="1:36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0.19</v>
      </c>
      <c r="I39">
        <v>0.56999999999999995</v>
      </c>
      <c r="J39">
        <v>0.19</v>
      </c>
      <c r="K39">
        <v>0.38</v>
      </c>
      <c r="L39">
        <v>0.76</v>
      </c>
      <c r="M39">
        <v>40</v>
      </c>
      <c r="N39">
        <v>2.68</v>
      </c>
      <c r="O39">
        <v>7.14</v>
      </c>
      <c r="P39">
        <v>0.21</v>
      </c>
      <c r="Q39">
        <v>7.45</v>
      </c>
      <c r="R39">
        <v>4.4000000000000004</v>
      </c>
      <c r="S39">
        <v>1.72</v>
      </c>
      <c r="T39">
        <v>0.38</v>
      </c>
      <c r="U39">
        <v>0</v>
      </c>
      <c r="V39">
        <v>0.19</v>
      </c>
      <c r="W39">
        <v>0.76</v>
      </c>
      <c r="X39">
        <v>0.38</v>
      </c>
      <c r="Y39">
        <v>0.38</v>
      </c>
      <c r="Z39">
        <v>0</v>
      </c>
      <c r="AA39">
        <v>0</v>
      </c>
      <c r="AB39">
        <v>0.96</v>
      </c>
      <c r="AC39">
        <v>0.56999999999999995</v>
      </c>
      <c r="AD39">
        <v>0.56999999999999995</v>
      </c>
      <c r="AE39">
        <v>3.44</v>
      </c>
      <c r="AF39">
        <v>4.97</v>
      </c>
      <c r="AG39">
        <v>5.54</v>
      </c>
      <c r="AH39">
        <v>0</v>
      </c>
      <c r="AI39">
        <v>0</v>
      </c>
      <c r="AJ39" t="s">
        <v>58</v>
      </c>
    </row>
    <row r="40" spans="1:36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10.417777777777999</v>
      </c>
      <c r="H40">
        <v>0.19</v>
      </c>
      <c r="I40">
        <v>0.19</v>
      </c>
      <c r="J40">
        <v>0</v>
      </c>
      <c r="K40">
        <v>0.19</v>
      </c>
      <c r="L40">
        <v>0.38</v>
      </c>
      <c r="M40">
        <v>25</v>
      </c>
      <c r="N40">
        <v>3.65</v>
      </c>
      <c r="O40">
        <v>5.26</v>
      </c>
      <c r="P40">
        <v>0.12</v>
      </c>
      <c r="Q40">
        <v>10.75</v>
      </c>
      <c r="R40">
        <v>5.95</v>
      </c>
      <c r="S40">
        <v>1.54</v>
      </c>
      <c r="T40">
        <v>0.19</v>
      </c>
      <c r="U40">
        <v>0.38</v>
      </c>
      <c r="V40">
        <v>0.57999999999999996</v>
      </c>
      <c r="W40">
        <v>0.38</v>
      </c>
      <c r="X40">
        <v>0.19</v>
      </c>
      <c r="Y40">
        <v>0.19</v>
      </c>
      <c r="Z40">
        <v>0</v>
      </c>
      <c r="AA40">
        <v>0</v>
      </c>
      <c r="AB40">
        <v>0.57999999999999996</v>
      </c>
      <c r="AC40">
        <v>0.77</v>
      </c>
      <c r="AD40">
        <v>0.77</v>
      </c>
      <c r="AE40">
        <v>6.14</v>
      </c>
      <c r="AF40">
        <v>3.65</v>
      </c>
      <c r="AG40">
        <v>3.65</v>
      </c>
      <c r="AH40">
        <v>0</v>
      </c>
      <c r="AI40">
        <v>0</v>
      </c>
      <c r="AJ40" t="s">
        <v>58</v>
      </c>
    </row>
    <row r="41" spans="1:36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17.547916666667</v>
      </c>
      <c r="H41">
        <v>0.34</v>
      </c>
      <c r="I41">
        <v>1.03</v>
      </c>
      <c r="J41">
        <v>0.43</v>
      </c>
      <c r="K41">
        <v>0.6</v>
      </c>
      <c r="L41">
        <v>1.37</v>
      </c>
      <c r="M41">
        <v>43.24</v>
      </c>
      <c r="N41">
        <v>4.96</v>
      </c>
      <c r="O41">
        <v>6.9</v>
      </c>
      <c r="P41">
        <v>0.33</v>
      </c>
      <c r="Q41">
        <v>9.57</v>
      </c>
      <c r="R41">
        <v>7.35</v>
      </c>
      <c r="S41">
        <v>3.5</v>
      </c>
      <c r="T41">
        <v>1.03</v>
      </c>
      <c r="U41">
        <v>0.43</v>
      </c>
      <c r="V41">
        <v>1.2</v>
      </c>
      <c r="W41">
        <v>2.65</v>
      </c>
      <c r="X41">
        <v>1.2</v>
      </c>
      <c r="Y41">
        <v>1.1100000000000001</v>
      </c>
      <c r="Z41">
        <v>0.09</v>
      </c>
      <c r="AA41">
        <v>0</v>
      </c>
      <c r="AB41">
        <v>0.85</v>
      </c>
      <c r="AC41">
        <v>1.62</v>
      </c>
      <c r="AD41">
        <v>0.85</v>
      </c>
      <c r="AE41">
        <v>4.0199999999999996</v>
      </c>
      <c r="AF41">
        <v>5.21</v>
      </c>
      <c r="AG41">
        <v>4.79</v>
      </c>
      <c r="AH41">
        <v>0</v>
      </c>
      <c r="AI41">
        <v>0</v>
      </c>
      <c r="AJ41" t="s">
        <v>58</v>
      </c>
    </row>
    <row r="42" spans="1:36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16.160740740741002</v>
      </c>
      <c r="H42">
        <v>0.08</v>
      </c>
      <c r="I42">
        <v>0.66</v>
      </c>
      <c r="J42">
        <v>0.25</v>
      </c>
      <c r="K42">
        <v>0.41</v>
      </c>
      <c r="L42">
        <v>0.74</v>
      </c>
      <c r="M42">
        <v>29.03</v>
      </c>
      <c r="N42">
        <v>2.64</v>
      </c>
      <c r="O42">
        <v>3.13</v>
      </c>
      <c r="P42">
        <v>7.0000000000000007E-2</v>
      </c>
      <c r="Q42">
        <v>5.53</v>
      </c>
      <c r="R42">
        <v>3.71</v>
      </c>
      <c r="S42">
        <v>1.07</v>
      </c>
      <c r="T42">
        <v>0.08</v>
      </c>
      <c r="U42">
        <v>0</v>
      </c>
      <c r="V42">
        <v>0.33</v>
      </c>
      <c r="W42">
        <v>0.66</v>
      </c>
      <c r="X42">
        <v>0.33</v>
      </c>
      <c r="Y42">
        <v>0.33</v>
      </c>
      <c r="Z42">
        <v>0</v>
      </c>
      <c r="AA42">
        <v>0</v>
      </c>
      <c r="AB42">
        <v>0.17</v>
      </c>
      <c r="AC42">
        <v>1.73</v>
      </c>
      <c r="AD42">
        <v>1.07</v>
      </c>
      <c r="AE42">
        <v>1.1599999999999999</v>
      </c>
      <c r="AF42">
        <v>5.69</v>
      </c>
      <c r="AG42">
        <v>7.84</v>
      </c>
      <c r="AH42">
        <v>0</v>
      </c>
      <c r="AI42">
        <v>0</v>
      </c>
      <c r="AJ42" t="s">
        <v>58</v>
      </c>
    </row>
    <row r="43" spans="1:36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16.772348484847999</v>
      </c>
      <c r="H43">
        <v>0</v>
      </c>
      <c r="I43">
        <v>0.73</v>
      </c>
      <c r="J43">
        <v>0.41</v>
      </c>
      <c r="K43">
        <v>0.33</v>
      </c>
      <c r="L43">
        <v>0.73</v>
      </c>
      <c r="M43">
        <v>28.13</v>
      </c>
      <c r="N43">
        <v>3.58</v>
      </c>
      <c r="O43">
        <v>0</v>
      </c>
      <c r="P43">
        <v>0.19</v>
      </c>
      <c r="Q43">
        <v>8.4600000000000009</v>
      </c>
      <c r="R43">
        <v>5.37</v>
      </c>
      <c r="S43">
        <v>2.68</v>
      </c>
      <c r="T43">
        <v>0.65</v>
      </c>
      <c r="U43">
        <v>0.16</v>
      </c>
      <c r="V43">
        <v>0.98</v>
      </c>
      <c r="W43">
        <v>0.81</v>
      </c>
      <c r="X43">
        <v>0.41</v>
      </c>
      <c r="Y43">
        <v>0.41</v>
      </c>
      <c r="Z43">
        <v>0</v>
      </c>
      <c r="AA43">
        <v>0</v>
      </c>
      <c r="AB43">
        <v>0.24</v>
      </c>
      <c r="AC43">
        <v>0.73</v>
      </c>
      <c r="AD43">
        <v>0.73</v>
      </c>
      <c r="AE43">
        <v>1.87</v>
      </c>
      <c r="AF43">
        <v>6.99</v>
      </c>
      <c r="AG43">
        <v>3.58</v>
      </c>
      <c r="AH43">
        <v>0</v>
      </c>
      <c r="AI43">
        <v>0</v>
      </c>
      <c r="AJ43" t="s">
        <v>58</v>
      </c>
    </row>
    <row r="44" spans="1:36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14.246794871795</v>
      </c>
      <c r="H44">
        <v>0.32</v>
      </c>
      <c r="I44">
        <v>0.49</v>
      </c>
      <c r="J44">
        <v>0.16</v>
      </c>
      <c r="K44">
        <v>0.32</v>
      </c>
      <c r="L44">
        <v>0.81</v>
      </c>
      <c r="M44">
        <v>26.32</v>
      </c>
      <c r="N44">
        <v>6.32</v>
      </c>
      <c r="O44">
        <v>5.13</v>
      </c>
      <c r="P44">
        <v>0.19</v>
      </c>
      <c r="Q44">
        <v>15.39</v>
      </c>
      <c r="R44">
        <v>9.07</v>
      </c>
      <c r="S44">
        <v>3.56</v>
      </c>
      <c r="T44">
        <v>0.16</v>
      </c>
      <c r="U44">
        <v>0</v>
      </c>
      <c r="V44">
        <v>1.3</v>
      </c>
      <c r="W44">
        <v>2.27</v>
      </c>
      <c r="X44">
        <v>1.1299999999999999</v>
      </c>
      <c r="Y44">
        <v>1.1299999999999999</v>
      </c>
      <c r="Z44">
        <v>0</v>
      </c>
      <c r="AA44">
        <v>0</v>
      </c>
      <c r="AB44">
        <v>0.65</v>
      </c>
      <c r="AC44">
        <v>1.62</v>
      </c>
      <c r="AD44">
        <v>1.3</v>
      </c>
      <c r="AE44">
        <v>5.83</v>
      </c>
      <c r="AF44">
        <v>3.08</v>
      </c>
      <c r="AG44">
        <v>2.11</v>
      </c>
      <c r="AH44">
        <v>0</v>
      </c>
      <c r="AI44">
        <v>0</v>
      </c>
      <c r="AJ44" t="s">
        <v>58</v>
      </c>
    </row>
    <row r="45" spans="1:36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19.857971014493</v>
      </c>
      <c r="H45">
        <v>0.39</v>
      </c>
      <c r="I45">
        <v>0.33</v>
      </c>
      <c r="J45">
        <v>0.2</v>
      </c>
      <c r="K45">
        <v>0.13</v>
      </c>
      <c r="L45">
        <v>0.72</v>
      </c>
      <c r="M45">
        <v>34.380000000000003</v>
      </c>
      <c r="N45">
        <v>5.39</v>
      </c>
      <c r="O45">
        <v>7.32</v>
      </c>
      <c r="P45">
        <v>0.21</v>
      </c>
      <c r="Q45">
        <v>10.97</v>
      </c>
      <c r="R45">
        <v>7.03</v>
      </c>
      <c r="S45">
        <v>2.76</v>
      </c>
      <c r="T45">
        <v>0.46</v>
      </c>
      <c r="U45">
        <v>0.2</v>
      </c>
      <c r="V45">
        <v>0.72</v>
      </c>
      <c r="W45">
        <v>0.79</v>
      </c>
      <c r="X45">
        <v>0.39</v>
      </c>
      <c r="Y45">
        <v>0.39</v>
      </c>
      <c r="Z45">
        <v>0</v>
      </c>
      <c r="AA45">
        <v>0</v>
      </c>
      <c r="AB45">
        <v>0.26</v>
      </c>
      <c r="AC45">
        <v>1.1200000000000001</v>
      </c>
      <c r="AD45">
        <v>2.04</v>
      </c>
      <c r="AE45">
        <v>2.82</v>
      </c>
      <c r="AF45">
        <v>3.48</v>
      </c>
      <c r="AG45">
        <v>6.31</v>
      </c>
      <c r="AH45">
        <v>0</v>
      </c>
      <c r="AI45">
        <v>0</v>
      </c>
      <c r="AJ45" t="s">
        <v>58</v>
      </c>
    </row>
    <row r="46" spans="1:36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14.096666666667</v>
      </c>
      <c r="H46">
        <v>0</v>
      </c>
      <c r="I46">
        <v>1.04</v>
      </c>
      <c r="J46">
        <v>0.47</v>
      </c>
      <c r="K46">
        <v>0.56999999999999995</v>
      </c>
      <c r="L46">
        <v>1.04</v>
      </c>
      <c r="M46">
        <v>35.479999999999997</v>
      </c>
      <c r="N46">
        <v>3.69</v>
      </c>
      <c r="O46">
        <v>0</v>
      </c>
      <c r="P46">
        <v>0.2</v>
      </c>
      <c r="Q46">
        <v>7.85</v>
      </c>
      <c r="R46">
        <v>5.39</v>
      </c>
      <c r="S46">
        <v>1.51</v>
      </c>
      <c r="T46">
        <v>0.66</v>
      </c>
      <c r="U46">
        <v>0.28000000000000003</v>
      </c>
      <c r="V46">
        <v>0.56999999999999995</v>
      </c>
      <c r="W46">
        <v>2.93</v>
      </c>
      <c r="X46">
        <v>1.04</v>
      </c>
      <c r="Y46">
        <v>0.76</v>
      </c>
      <c r="Z46">
        <v>0.28000000000000003</v>
      </c>
      <c r="AA46">
        <v>0</v>
      </c>
      <c r="AB46">
        <v>1.04</v>
      </c>
      <c r="AC46">
        <v>1.32</v>
      </c>
      <c r="AD46">
        <v>1.32</v>
      </c>
      <c r="AE46">
        <v>7.95</v>
      </c>
      <c r="AF46">
        <v>7</v>
      </c>
      <c r="AG46">
        <v>4.16</v>
      </c>
      <c r="AH46">
        <v>0</v>
      </c>
      <c r="AI46">
        <v>0</v>
      </c>
      <c r="AJ46" t="s">
        <v>58</v>
      </c>
    </row>
    <row r="47" spans="1:36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0.08</v>
      </c>
      <c r="I47">
        <v>0.5</v>
      </c>
      <c r="J47">
        <v>0.17</v>
      </c>
      <c r="K47">
        <v>0.33</v>
      </c>
      <c r="L47">
        <v>0.57999999999999996</v>
      </c>
      <c r="M47">
        <v>33.33</v>
      </c>
      <c r="N47">
        <v>3.75</v>
      </c>
      <c r="O47">
        <v>2.2200000000000002</v>
      </c>
      <c r="P47">
        <v>0.1</v>
      </c>
      <c r="Q47">
        <v>8.25</v>
      </c>
      <c r="R47">
        <v>5.17</v>
      </c>
      <c r="S47">
        <v>1.67</v>
      </c>
      <c r="T47">
        <v>0.08</v>
      </c>
      <c r="U47">
        <v>0.33</v>
      </c>
      <c r="V47">
        <v>0.67</v>
      </c>
      <c r="W47">
        <v>3</v>
      </c>
      <c r="X47">
        <v>1.25</v>
      </c>
      <c r="Y47">
        <v>1.08</v>
      </c>
      <c r="Z47">
        <v>0.17</v>
      </c>
      <c r="AA47">
        <v>0</v>
      </c>
      <c r="AB47">
        <v>0.83</v>
      </c>
      <c r="AC47">
        <v>1.83</v>
      </c>
      <c r="AD47">
        <v>0.75</v>
      </c>
      <c r="AE47">
        <v>7.09</v>
      </c>
      <c r="AF47">
        <v>5.17</v>
      </c>
      <c r="AG47">
        <v>7.17</v>
      </c>
      <c r="AH47">
        <v>0</v>
      </c>
      <c r="AI47">
        <v>0</v>
      </c>
      <c r="AJ47" t="s">
        <v>58</v>
      </c>
    </row>
    <row r="48" spans="1:36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0.28000000000000003</v>
      </c>
      <c r="I48">
        <v>0.83</v>
      </c>
      <c r="J48">
        <v>0.55000000000000004</v>
      </c>
      <c r="K48">
        <v>0.28000000000000003</v>
      </c>
      <c r="L48">
        <v>1.1000000000000001</v>
      </c>
      <c r="M48">
        <v>30.77</v>
      </c>
      <c r="N48">
        <v>3.04</v>
      </c>
      <c r="O48">
        <v>9.09</v>
      </c>
      <c r="P48">
        <v>0.16</v>
      </c>
      <c r="Q48">
        <v>6.9</v>
      </c>
      <c r="R48">
        <v>4.1399999999999997</v>
      </c>
      <c r="S48">
        <v>2.48</v>
      </c>
      <c r="T48">
        <v>0.28000000000000003</v>
      </c>
      <c r="U48">
        <v>0</v>
      </c>
      <c r="V48">
        <v>0.83</v>
      </c>
      <c r="W48">
        <v>2.21</v>
      </c>
      <c r="X48">
        <v>1.1000000000000001</v>
      </c>
      <c r="Y48">
        <v>1.1000000000000001</v>
      </c>
      <c r="Z48">
        <v>0</v>
      </c>
      <c r="AA48">
        <v>0</v>
      </c>
      <c r="AB48">
        <v>0.28000000000000003</v>
      </c>
      <c r="AC48">
        <v>2.48</v>
      </c>
      <c r="AD48">
        <v>1.93</v>
      </c>
      <c r="AE48">
        <v>4.42</v>
      </c>
      <c r="AF48">
        <v>5.8</v>
      </c>
      <c r="AG48">
        <v>3.87</v>
      </c>
      <c r="AH48">
        <v>0</v>
      </c>
      <c r="AI48">
        <v>0</v>
      </c>
      <c r="AJ48" t="s">
        <v>58</v>
      </c>
    </row>
    <row r="49" spans="1:36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13.50625</v>
      </c>
      <c r="H49">
        <v>0.28000000000000003</v>
      </c>
      <c r="I49">
        <v>0.56000000000000005</v>
      </c>
      <c r="J49">
        <v>0.28000000000000003</v>
      </c>
      <c r="K49">
        <v>0.28000000000000003</v>
      </c>
      <c r="L49">
        <v>0.83</v>
      </c>
      <c r="M49">
        <v>40</v>
      </c>
      <c r="N49">
        <v>4.16</v>
      </c>
      <c r="O49">
        <v>6.67</v>
      </c>
      <c r="P49">
        <v>0.18</v>
      </c>
      <c r="Q49">
        <v>12.08</v>
      </c>
      <c r="R49">
        <v>7.22</v>
      </c>
      <c r="S49">
        <v>3.47</v>
      </c>
      <c r="T49">
        <v>0.42</v>
      </c>
      <c r="U49">
        <v>0.14000000000000001</v>
      </c>
      <c r="V49">
        <v>1.67</v>
      </c>
      <c r="W49">
        <v>3.47</v>
      </c>
      <c r="X49">
        <v>0.97</v>
      </c>
      <c r="Y49">
        <v>0.69</v>
      </c>
      <c r="Z49">
        <v>0.14000000000000001</v>
      </c>
      <c r="AA49">
        <v>0.14000000000000001</v>
      </c>
      <c r="AB49">
        <v>0.56000000000000005</v>
      </c>
      <c r="AC49">
        <v>1.25</v>
      </c>
      <c r="AD49">
        <v>0.42</v>
      </c>
      <c r="AE49">
        <v>2.36</v>
      </c>
      <c r="AF49">
        <v>4.3</v>
      </c>
      <c r="AG49">
        <v>4.4400000000000004</v>
      </c>
      <c r="AH49">
        <v>0</v>
      </c>
      <c r="AI49">
        <v>0</v>
      </c>
      <c r="AJ49" t="s">
        <v>58</v>
      </c>
    </row>
    <row r="50" spans="1:36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17.152083333333</v>
      </c>
      <c r="H50">
        <v>0.44</v>
      </c>
      <c r="I50">
        <v>0.44</v>
      </c>
      <c r="J50">
        <v>0.11</v>
      </c>
      <c r="K50">
        <v>0.33</v>
      </c>
      <c r="L50">
        <v>0.87</v>
      </c>
      <c r="M50">
        <v>32</v>
      </c>
      <c r="N50">
        <v>3.61</v>
      </c>
      <c r="O50">
        <v>12.12</v>
      </c>
      <c r="P50">
        <v>0.21</v>
      </c>
      <c r="Q50">
        <v>8.31</v>
      </c>
      <c r="R50">
        <v>5.58</v>
      </c>
      <c r="S50">
        <v>2.5099999999999998</v>
      </c>
      <c r="T50">
        <v>0.55000000000000004</v>
      </c>
      <c r="U50">
        <v>0.33</v>
      </c>
      <c r="V50">
        <v>0.55000000000000004</v>
      </c>
      <c r="W50">
        <v>2.4</v>
      </c>
      <c r="X50">
        <v>1.2</v>
      </c>
      <c r="Y50">
        <v>1.2</v>
      </c>
      <c r="Z50">
        <v>0</v>
      </c>
      <c r="AA50">
        <v>0</v>
      </c>
      <c r="AB50">
        <v>0.55000000000000004</v>
      </c>
      <c r="AC50">
        <v>2.4</v>
      </c>
      <c r="AD50">
        <v>1.31</v>
      </c>
      <c r="AE50">
        <v>1.42</v>
      </c>
      <c r="AF50">
        <v>1.64</v>
      </c>
      <c r="AG50">
        <v>4.8099999999999996</v>
      </c>
      <c r="AH50">
        <v>0</v>
      </c>
      <c r="AI50">
        <v>0</v>
      </c>
      <c r="AJ50" t="s">
        <v>58</v>
      </c>
    </row>
    <row r="51" spans="1:36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14.913596491228001</v>
      </c>
      <c r="H51">
        <v>0.21</v>
      </c>
      <c r="I51">
        <v>0.64</v>
      </c>
      <c r="J51">
        <v>0.42</v>
      </c>
      <c r="K51">
        <v>0.21</v>
      </c>
      <c r="L51">
        <v>0.85</v>
      </c>
      <c r="M51">
        <v>40</v>
      </c>
      <c r="N51">
        <v>4.0199999999999996</v>
      </c>
      <c r="O51">
        <v>5.26</v>
      </c>
      <c r="P51">
        <v>0.19</v>
      </c>
      <c r="Q51">
        <v>8.7899999999999991</v>
      </c>
      <c r="R51">
        <v>6.35</v>
      </c>
      <c r="S51">
        <v>2.65</v>
      </c>
      <c r="T51">
        <v>0.21</v>
      </c>
      <c r="U51">
        <v>0.21</v>
      </c>
      <c r="V51">
        <v>1.38</v>
      </c>
      <c r="W51">
        <v>1.69</v>
      </c>
      <c r="X51">
        <v>0.85</v>
      </c>
      <c r="Y51">
        <v>0.85</v>
      </c>
      <c r="Z51">
        <v>0</v>
      </c>
      <c r="AA51">
        <v>0</v>
      </c>
      <c r="AB51">
        <v>0.32</v>
      </c>
      <c r="AC51">
        <v>3.28</v>
      </c>
      <c r="AD51">
        <v>0.74</v>
      </c>
      <c r="AE51">
        <v>2.44</v>
      </c>
      <c r="AF51">
        <v>6.88</v>
      </c>
      <c r="AG51">
        <v>5.51</v>
      </c>
      <c r="AH51">
        <v>0</v>
      </c>
      <c r="AI51">
        <v>0</v>
      </c>
      <c r="AJ51" t="s">
        <v>58</v>
      </c>
    </row>
    <row r="52" spans="1:36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17.594696969697001</v>
      </c>
      <c r="H52">
        <v>0.23</v>
      </c>
      <c r="I52">
        <v>0.7</v>
      </c>
      <c r="J52">
        <v>0.39</v>
      </c>
      <c r="K52">
        <v>0.31</v>
      </c>
      <c r="L52">
        <v>0.93</v>
      </c>
      <c r="M52">
        <v>30</v>
      </c>
      <c r="N52">
        <v>5.43</v>
      </c>
      <c r="O52">
        <v>4.29</v>
      </c>
      <c r="P52">
        <v>0.25</v>
      </c>
      <c r="Q52">
        <v>12.79</v>
      </c>
      <c r="R52">
        <v>7.75</v>
      </c>
      <c r="S52">
        <v>3.41</v>
      </c>
      <c r="T52">
        <v>0.54</v>
      </c>
      <c r="U52">
        <v>0.16</v>
      </c>
      <c r="V52">
        <v>1.01</v>
      </c>
      <c r="W52">
        <v>2.17</v>
      </c>
      <c r="X52">
        <v>1.0900000000000001</v>
      </c>
      <c r="Y52">
        <v>1.0900000000000001</v>
      </c>
      <c r="Z52">
        <v>0</v>
      </c>
      <c r="AA52">
        <v>0</v>
      </c>
      <c r="AB52">
        <v>0.23</v>
      </c>
      <c r="AC52">
        <v>2.4</v>
      </c>
      <c r="AD52">
        <v>0.47</v>
      </c>
      <c r="AE52">
        <v>5.35</v>
      </c>
      <c r="AF52">
        <v>2.71</v>
      </c>
      <c r="AG52">
        <v>5.04</v>
      </c>
      <c r="AH52">
        <v>0</v>
      </c>
      <c r="AI52">
        <v>0</v>
      </c>
      <c r="AJ52" t="s">
        <v>58</v>
      </c>
    </row>
    <row r="53" spans="1:36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17.403741496599</v>
      </c>
      <c r="H53">
        <v>0.21</v>
      </c>
      <c r="I53">
        <v>0.63</v>
      </c>
      <c r="J53">
        <v>0.21</v>
      </c>
      <c r="K53">
        <v>0.42</v>
      </c>
      <c r="L53">
        <v>0.84</v>
      </c>
      <c r="M53">
        <v>35.29</v>
      </c>
      <c r="N53">
        <v>4.01</v>
      </c>
      <c r="O53">
        <v>5.26</v>
      </c>
      <c r="P53">
        <v>0.16</v>
      </c>
      <c r="Q53">
        <v>10.199999999999999</v>
      </c>
      <c r="R53">
        <v>6.26</v>
      </c>
      <c r="S53">
        <v>3.17</v>
      </c>
      <c r="T53">
        <v>0.49</v>
      </c>
      <c r="U53">
        <v>7.0000000000000007E-2</v>
      </c>
      <c r="V53">
        <v>0.84</v>
      </c>
      <c r="W53">
        <v>0.56000000000000005</v>
      </c>
      <c r="X53">
        <v>0.28000000000000003</v>
      </c>
      <c r="Y53">
        <v>0.28000000000000003</v>
      </c>
      <c r="Z53">
        <v>0</v>
      </c>
      <c r="AA53">
        <v>0</v>
      </c>
      <c r="AB53">
        <v>0.7</v>
      </c>
      <c r="AC53">
        <v>0.99</v>
      </c>
      <c r="AD53">
        <v>0.56000000000000005</v>
      </c>
      <c r="AE53">
        <v>3.1</v>
      </c>
      <c r="AF53">
        <v>4.93</v>
      </c>
      <c r="AG53">
        <v>3.52</v>
      </c>
      <c r="AH53">
        <v>0</v>
      </c>
      <c r="AI53">
        <v>0</v>
      </c>
      <c r="AJ53" t="s">
        <v>58</v>
      </c>
    </row>
    <row r="54" spans="1:36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0.12</v>
      </c>
      <c r="I54">
        <v>0.71</v>
      </c>
      <c r="J54">
        <v>0.47</v>
      </c>
      <c r="K54">
        <v>0.24</v>
      </c>
      <c r="L54">
        <v>0.82</v>
      </c>
      <c r="M54">
        <v>43.75</v>
      </c>
      <c r="N54">
        <v>3.65</v>
      </c>
      <c r="O54">
        <v>3.23</v>
      </c>
      <c r="P54">
        <v>0.14000000000000001</v>
      </c>
      <c r="Q54">
        <v>9.19</v>
      </c>
      <c r="R54">
        <v>5.89</v>
      </c>
      <c r="S54">
        <v>2.59</v>
      </c>
      <c r="T54">
        <v>0.47</v>
      </c>
      <c r="U54">
        <v>0.12</v>
      </c>
      <c r="V54">
        <v>0.59</v>
      </c>
      <c r="W54">
        <v>2.36</v>
      </c>
      <c r="X54">
        <v>1.18</v>
      </c>
      <c r="Y54">
        <v>1.18</v>
      </c>
      <c r="Z54">
        <v>0</v>
      </c>
      <c r="AA54">
        <v>0</v>
      </c>
      <c r="AB54">
        <v>0.12</v>
      </c>
      <c r="AC54">
        <v>1.53</v>
      </c>
      <c r="AD54">
        <v>0.82</v>
      </c>
      <c r="AE54">
        <v>2</v>
      </c>
      <c r="AF54">
        <v>4.71</v>
      </c>
      <c r="AG54">
        <v>4.59</v>
      </c>
      <c r="AH54">
        <v>0</v>
      </c>
      <c r="AI54">
        <v>0</v>
      </c>
      <c r="AJ54" t="s">
        <v>58</v>
      </c>
    </row>
    <row r="55" spans="1:36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16.316025641025998</v>
      </c>
      <c r="H55">
        <v>0.42</v>
      </c>
      <c r="I55">
        <v>0.99</v>
      </c>
      <c r="J55">
        <v>0.42</v>
      </c>
      <c r="K55">
        <v>0.56999999999999995</v>
      </c>
      <c r="L55">
        <v>1.41</v>
      </c>
      <c r="M55">
        <v>55.56</v>
      </c>
      <c r="N55">
        <v>3.54</v>
      </c>
      <c r="O55">
        <v>12</v>
      </c>
      <c r="P55">
        <v>0.15</v>
      </c>
      <c r="Q55">
        <v>7.64</v>
      </c>
      <c r="R55">
        <v>5.23</v>
      </c>
      <c r="S55">
        <v>2.5499999999999998</v>
      </c>
      <c r="T55">
        <v>0.28000000000000003</v>
      </c>
      <c r="U55">
        <v>0</v>
      </c>
      <c r="V55">
        <v>0.56999999999999995</v>
      </c>
      <c r="W55">
        <v>1.7</v>
      </c>
      <c r="X55">
        <v>0.85</v>
      </c>
      <c r="Y55">
        <v>0.85</v>
      </c>
      <c r="Z55">
        <v>0</v>
      </c>
      <c r="AA55">
        <v>0</v>
      </c>
      <c r="AB55">
        <v>0.28000000000000003</v>
      </c>
      <c r="AC55">
        <v>1.41</v>
      </c>
      <c r="AD55">
        <v>0.28000000000000003</v>
      </c>
      <c r="AE55">
        <v>3.25</v>
      </c>
      <c r="AF55">
        <v>1.56</v>
      </c>
      <c r="AG55">
        <v>8.49</v>
      </c>
      <c r="AH55">
        <v>0</v>
      </c>
      <c r="AI55">
        <v>0</v>
      </c>
      <c r="AJ55" t="s">
        <v>58</v>
      </c>
    </row>
    <row r="56" spans="1:36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12.2</v>
      </c>
      <c r="H56">
        <v>0.16</v>
      </c>
      <c r="I56">
        <v>0.98</v>
      </c>
      <c r="J56">
        <v>0</v>
      </c>
      <c r="K56">
        <v>0.98</v>
      </c>
      <c r="L56">
        <v>1.1499999999999999</v>
      </c>
      <c r="M56">
        <v>77.78</v>
      </c>
      <c r="N56">
        <v>3.77</v>
      </c>
      <c r="O56">
        <v>4.3499999999999996</v>
      </c>
      <c r="P56">
        <v>0.14000000000000001</v>
      </c>
      <c r="Q56">
        <v>8.1999999999999993</v>
      </c>
      <c r="R56">
        <v>5.9</v>
      </c>
      <c r="S56">
        <v>2.13</v>
      </c>
      <c r="T56">
        <v>0.16</v>
      </c>
      <c r="U56">
        <v>0.16</v>
      </c>
      <c r="V56">
        <v>0.82</v>
      </c>
      <c r="W56">
        <v>2.62</v>
      </c>
      <c r="X56">
        <v>0.82</v>
      </c>
      <c r="Y56">
        <v>0.49</v>
      </c>
      <c r="Z56">
        <v>0.33</v>
      </c>
      <c r="AA56">
        <v>0</v>
      </c>
      <c r="AB56">
        <v>0.98</v>
      </c>
      <c r="AC56">
        <v>1.64</v>
      </c>
      <c r="AD56">
        <v>0.33</v>
      </c>
      <c r="AE56">
        <v>7.54</v>
      </c>
      <c r="AF56">
        <v>5.74</v>
      </c>
      <c r="AG56">
        <v>6.72</v>
      </c>
      <c r="AH56">
        <v>0</v>
      </c>
      <c r="AI56">
        <v>0</v>
      </c>
      <c r="AJ56" t="s">
        <v>58</v>
      </c>
    </row>
    <row r="57" spans="1:36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14.005555555556001</v>
      </c>
      <c r="H57">
        <v>0</v>
      </c>
      <c r="I57">
        <v>0.71</v>
      </c>
      <c r="J57">
        <v>0.18</v>
      </c>
      <c r="K57">
        <v>0.54</v>
      </c>
      <c r="L57">
        <v>0.71</v>
      </c>
      <c r="M57">
        <v>20</v>
      </c>
      <c r="N57">
        <v>2.5</v>
      </c>
      <c r="O57">
        <v>0</v>
      </c>
      <c r="P57">
        <v>0.13</v>
      </c>
      <c r="Q57">
        <v>8.75</v>
      </c>
      <c r="R57">
        <v>5.53</v>
      </c>
      <c r="S57">
        <v>1.96</v>
      </c>
      <c r="T57">
        <v>0.18</v>
      </c>
      <c r="U57">
        <v>0.36</v>
      </c>
      <c r="V57">
        <v>0.54</v>
      </c>
      <c r="W57">
        <v>3.03</v>
      </c>
      <c r="X57">
        <v>1.25</v>
      </c>
      <c r="Y57">
        <v>1.07</v>
      </c>
      <c r="Z57">
        <v>0.18</v>
      </c>
      <c r="AA57">
        <v>0</v>
      </c>
      <c r="AB57">
        <v>0.89</v>
      </c>
      <c r="AC57">
        <v>0.71</v>
      </c>
      <c r="AD57">
        <v>0.54</v>
      </c>
      <c r="AE57">
        <v>4.6399999999999997</v>
      </c>
      <c r="AF57">
        <v>6.6</v>
      </c>
      <c r="AG57">
        <v>5.18</v>
      </c>
      <c r="AH57">
        <v>0</v>
      </c>
      <c r="AI57">
        <v>0</v>
      </c>
      <c r="AJ57" t="s">
        <v>58</v>
      </c>
    </row>
    <row r="58" spans="1:36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17.728472222221999</v>
      </c>
      <c r="H58">
        <v>0.42</v>
      </c>
      <c r="I58">
        <v>0.85</v>
      </c>
      <c r="J58">
        <v>0.42</v>
      </c>
      <c r="K58">
        <v>0.42</v>
      </c>
      <c r="L58">
        <v>1.27</v>
      </c>
      <c r="M58">
        <v>45</v>
      </c>
      <c r="N58">
        <v>5.01</v>
      </c>
      <c r="O58">
        <v>8.4499999999999993</v>
      </c>
      <c r="P58">
        <v>0.28999999999999998</v>
      </c>
      <c r="Q58">
        <v>11.56</v>
      </c>
      <c r="R58">
        <v>7.12</v>
      </c>
      <c r="S58">
        <v>3.1</v>
      </c>
      <c r="T58">
        <v>0.71</v>
      </c>
      <c r="U58">
        <v>0.14000000000000001</v>
      </c>
      <c r="V58">
        <v>0.99</v>
      </c>
      <c r="W58">
        <v>0.71</v>
      </c>
      <c r="X58">
        <v>0.35</v>
      </c>
      <c r="Y58">
        <v>0.35</v>
      </c>
      <c r="Z58">
        <v>0</v>
      </c>
      <c r="AA58">
        <v>0</v>
      </c>
      <c r="AB58">
        <v>0.35</v>
      </c>
      <c r="AC58">
        <v>1.69</v>
      </c>
      <c r="AD58">
        <v>1.97</v>
      </c>
      <c r="AE58">
        <v>2.68</v>
      </c>
      <c r="AF58">
        <v>1.41</v>
      </c>
      <c r="AG58">
        <v>3.6</v>
      </c>
      <c r="AH58">
        <v>0</v>
      </c>
      <c r="AI58">
        <v>0</v>
      </c>
      <c r="AJ58" t="s">
        <v>58</v>
      </c>
    </row>
    <row r="59" spans="1:36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14.119767441860001</v>
      </c>
      <c r="H59">
        <v>0</v>
      </c>
      <c r="I59">
        <v>0.59</v>
      </c>
      <c r="J59">
        <v>0.4</v>
      </c>
      <c r="K59">
        <v>0.2</v>
      </c>
      <c r="L59">
        <v>0.59</v>
      </c>
      <c r="M59">
        <v>28.57</v>
      </c>
      <c r="N59">
        <v>4.3499999999999996</v>
      </c>
      <c r="O59">
        <v>0</v>
      </c>
      <c r="P59">
        <v>0.26</v>
      </c>
      <c r="Q59">
        <v>11.36</v>
      </c>
      <c r="R59">
        <v>6.92</v>
      </c>
      <c r="S59">
        <v>3.85</v>
      </c>
      <c r="T59">
        <v>0.59</v>
      </c>
      <c r="U59">
        <v>0.4</v>
      </c>
      <c r="V59">
        <v>0.69</v>
      </c>
      <c r="W59">
        <v>2.77</v>
      </c>
      <c r="X59">
        <v>0.99</v>
      </c>
      <c r="Y59">
        <v>0.89</v>
      </c>
      <c r="Z59">
        <v>0</v>
      </c>
      <c r="AA59">
        <v>0.1</v>
      </c>
      <c r="AB59">
        <v>0.89</v>
      </c>
      <c r="AC59">
        <v>2.37</v>
      </c>
      <c r="AD59">
        <v>1.0900000000000001</v>
      </c>
      <c r="AE59">
        <v>4.3499999999999996</v>
      </c>
      <c r="AF59">
        <v>5.44</v>
      </c>
      <c r="AG59">
        <v>3.46</v>
      </c>
      <c r="AH59">
        <v>0</v>
      </c>
      <c r="AI59">
        <v>0</v>
      </c>
      <c r="AJ59" t="s">
        <v>58</v>
      </c>
    </row>
    <row r="60" spans="1:36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14.932269503545999</v>
      </c>
      <c r="H60">
        <v>0.09</v>
      </c>
      <c r="I60">
        <v>0.94</v>
      </c>
      <c r="J60">
        <v>0.17</v>
      </c>
      <c r="K60">
        <v>0.77</v>
      </c>
      <c r="L60">
        <v>1.03</v>
      </c>
      <c r="M60">
        <v>44.44</v>
      </c>
      <c r="N60">
        <v>5.64</v>
      </c>
      <c r="O60">
        <v>1.52</v>
      </c>
      <c r="P60">
        <v>0.28000000000000003</v>
      </c>
      <c r="Q60">
        <v>12.91</v>
      </c>
      <c r="R60">
        <v>8.2899999999999991</v>
      </c>
      <c r="S60">
        <v>4.0199999999999996</v>
      </c>
      <c r="T60">
        <v>0.51</v>
      </c>
      <c r="U60">
        <v>0.26</v>
      </c>
      <c r="V60">
        <v>0.85</v>
      </c>
      <c r="W60">
        <v>2.39</v>
      </c>
      <c r="X60">
        <v>0.85</v>
      </c>
      <c r="Y60">
        <v>0.77</v>
      </c>
      <c r="Z60">
        <v>0</v>
      </c>
      <c r="AA60">
        <v>0.09</v>
      </c>
      <c r="AB60">
        <v>1.1100000000000001</v>
      </c>
      <c r="AC60">
        <v>1.62</v>
      </c>
      <c r="AD60">
        <v>1.28</v>
      </c>
      <c r="AE60">
        <v>3.85</v>
      </c>
      <c r="AF60">
        <v>2.99</v>
      </c>
      <c r="AG60">
        <v>2.56</v>
      </c>
      <c r="AH60">
        <v>0</v>
      </c>
      <c r="AI60">
        <v>0</v>
      </c>
      <c r="AJ60" t="s">
        <v>58</v>
      </c>
    </row>
    <row r="61" spans="1:36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0.17</v>
      </c>
      <c r="I61">
        <v>1.03</v>
      </c>
      <c r="J61">
        <v>0.34</v>
      </c>
      <c r="K61">
        <v>0.69</v>
      </c>
      <c r="L61">
        <v>1.2</v>
      </c>
      <c r="M61">
        <v>46.67</v>
      </c>
      <c r="N61">
        <v>8.59</v>
      </c>
      <c r="O61">
        <v>2</v>
      </c>
      <c r="P61">
        <v>0.35</v>
      </c>
      <c r="Q61">
        <v>20.96</v>
      </c>
      <c r="R61">
        <v>12.2</v>
      </c>
      <c r="S61">
        <v>6.19</v>
      </c>
      <c r="T61">
        <v>0.52</v>
      </c>
      <c r="U61">
        <v>0.69</v>
      </c>
      <c r="V61">
        <v>2.41</v>
      </c>
      <c r="W61">
        <v>3.09</v>
      </c>
      <c r="X61">
        <v>1.55</v>
      </c>
      <c r="Y61">
        <v>1.55</v>
      </c>
      <c r="Z61">
        <v>0</v>
      </c>
      <c r="AA61">
        <v>0</v>
      </c>
      <c r="AB61">
        <v>0</v>
      </c>
      <c r="AC61">
        <v>2.23</v>
      </c>
      <c r="AD61">
        <v>0.86</v>
      </c>
      <c r="AE61">
        <v>1.72</v>
      </c>
      <c r="AF61">
        <v>2.58</v>
      </c>
      <c r="AG61">
        <v>3.44</v>
      </c>
      <c r="AH61">
        <v>0</v>
      </c>
      <c r="AI61">
        <v>0</v>
      </c>
      <c r="AJ61" t="s">
        <v>58</v>
      </c>
    </row>
    <row r="62" spans="1:36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19.113333333332999</v>
      </c>
      <c r="H62">
        <v>0.21</v>
      </c>
      <c r="I62">
        <v>0.56000000000000005</v>
      </c>
      <c r="J62">
        <v>0.35</v>
      </c>
      <c r="K62">
        <v>0.21</v>
      </c>
      <c r="L62">
        <v>0.77</v>
      </c>
      <c r="M62">
        <v>30.56</v>
      </c>
      <c r="N62">
        <v>3.98</v>
      </c>
      <c r="O62">
        <v>5.26</v>
      </c>
      <c r="P62">
        <v>0.17</v>
      </c>
      <c r="Q62">
        <v>8.44</v>
      </c>
      <c r="R62">
        <v>5.51</v>
      </c>
      <c r="S62">
        <v>2.09</v>
      </c>
      <c r="T62">
        <v>0.28000000000000003</v>
      </c>
      <c r="U62">
        <v>0.28000000000000003</v>
      </c>
      <c r="V62">
        <v>0.84</v>
      </c>
      <c r="W62">
        <v>1.95</v>
      </c>
      <c r="X62">
        <v>0.98</v>
      </c>
      <c r="Y62">
        <v>0.98</v>
      </c>
      <c r="Z62">
        <v>0</v>
      </c>
      <c r="AA62">
        <v>0</v>
      </c>
      <c r="AB62">
        <v>0.35</v>
      </c>
      <c r="AC62">
        <v>1.4</v>
      </c>
      <c r="AD62">
        <v>0.7</v>
      </c>
      <c r="AE62">
        <v>3.42</v>
      </c>
      <c r="AF62">
        <v>4.26</v>
      </c>
      <c r="AG62">
        <v>4.12</v>
      </c>
      <c r="AH62">
        <v>0</v>
      </c>
      <c r="AI62">
        <v>0</v>
      </c>
      <c r="AJ62" t="s">
        <v>58</v>
      </c>
    </row>
    <row r="63" spans="1:36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18.392391304347999</v>
      </c>
      <c r="H63">
        <v>7.0000000000000007E-2</v>
      </c>
      <c r="I63">
        <v>0.92</v>
      </c>
      <c r="J63">
        <v>0.43</v>
      </c>
      <c r="K63">
        <v>0.5</v>
      </c>
      <c r="L63">
        <v>0.99</v>
      </c>
      <c r="M63">
        <v>30.43</v>
      </c>
      <c r="N63">
        <v>2.77</v>
      </c>
      <c r="O63">
        <v>2.56</v>
      </c>
      <c r="P63">
        <v>0.09</v>
      </c>
      <c r="Q63">
        <v>7.23</v>
      </c>
      <c r="R63">
        <v>4.54</v>
      </c>
      <c r="S63">
        <v>1.35</v>
      </c>
      <c r="T63">
        <v>7.0000000000000007E-2</v>
      </c>
      <c r="U63">
        <v>0.14000000000000001</v>
      </c>
      <c r="V63">
        <v>0.35</v>
      </c>
      <c r="W63">
        <v>1.84</v>
      </c>
      <c r="X63">
        <v>0.92</v>
      </c>
      <c r="Y63">
        <v>0.92</v>
      </c>
      <c r="Z63">
        <v>0</v>
      </c>
      <c r="AA63">
        <v>0</v>
      </c>
      <c r="AB63">
        <v>0.21</v>
      </c>
      <c r="AC63">
        <v>2.62</v>
      </c>
      <c r="AD63">
        <v>0.56999999999999995</v>
      </c>
      <c r="AE63">
        <v>5.32</v>
      </c>
      <c r="AF63">
        <v>4.04</v>
      </c>
      <c r="AG63">
        <v>3.97</v>
      </c>
      <c r="AH63">
        <v>0</v>
      </c>
      <c r="AI63">
        <v>0</v>
      </c>
      <c r="AJ63" t="s">
        <v>58</v>
      </c>
    </row>
    <row r="64" spans="1:36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12.690217391304</v>
      </c>
      <c r="H64">
        <v>0</v>
      </c>
      <c r="I64">
        <v>1.1299999999999999</v>
      </c>
      <c r="J64">
        <v>0.82</v>
      </c>
      <c r="K64">
        <v>0.31</v>
      </c>
      <c r="L64">
        <v>1.1299999999999999</v>
      </c>
      <c r="M64">
        <v>50</v>
      </c>
      <c r="N64">
        <v>4.32</v>
      </c>
      <c r="O64">
        <v>0</v>
      </c>
      <c r="P64">
        <v>0.12</v>
      </c>
      <c r="Q64">
        <v>11</v>
      </c>
      <c r="R64">
        <v>6.06</v>
      </c>
      <c r="S64">
        <v>2.4700000000000002</v>
      </c>
      <c r="T64">
        <v>0.21</v>
      </c>
      <c r="U64">
        <v>0</v>
      </c>
      <c r="V64">
        <v>0.72</v>
      </c>
      <c r="W64">
        <v>3.19</v>
      </c>
      <c r="X64">
        <v>1.03</v>
      </c>
      <c r="Y64">
        <v>0.82</v>
      </c>
      <c r="Z64">
        <v>0.1</v>
      </c>
      <c r="AA64">
        <v>0.1</v>
      </c>
      <c r="AB64">
        <v>0.51</v>
      </c>
      <c r="AC64">
        <v>2.06</v>
      </c>
      <c r="AD64">
        <v>1.1299999999999999</v>
      </c>
      <c r="AE64">
        <v>2.2599999999999998</v>
      </c>
      <c r="AF64">
        <v>5.45</v>
      </c>
      <c r="AG64">
        <v>5.04</v>
      </c>
      <c r="AH64">
        <v>0</v>
      </c>
      <c r="AI64">
        <v>0</v>
      </c>
      <c r="AJ64" t="s">
        <v>58</v>
      </c>
    </row>
    <row r="65" spans="1:36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14.062916666667</v>
      </c>
      <c r="H65">
        <v>0.21</v>
      </c>
      <c r="I65">
        <v>0.53</v>
      </c>
      <c r="J65">
        <v>0.11</v>
      </c>
      <c r="K65">
        <v>0.43</v>
      </c>
      <c r="L65">
        <v>0.75</v>
      </c>
      <c r="M65">
        <v>25.93</v>
      </c>
      <c r="N65">
        <v>3.52</v>
      </c>
      <c r="O65">
        <v>6.06</v>
      </c>
      <c r="P65">
        <v>0.12</v>
      </c>
      <c r="Q65">
        <v>8.64</v>
      </c>
      <c r="R65">
        <v>4.8</v>
      </c>
      <c r="S65">
        <v>2.56</v>
      </c>
      <c r="T65">
        <v>0.11</v>
      </c>
      <c r="U65">
        <v>0.11</v>
      </c>
      <c r="V65">
        <v>0.96</v>
      </c>
      <c r="W65">
        <v>2.13</v>
      </c>
      <c r="X65">
        <v>1.07</v>
      </c>
      <c r="Y65">
        <v>1.07</v>
      </c>
      <c r="Z65">
        <v>0</v>
      </c>
      <c r="AA65">
        <v>0</v>
      </c>
      <c r="AB65">
        <v>0.21</v>
      </c>
      <c r="AC65">
        <v>1.39</v>
      </c>
      <c r="AD65">
        <v>1.07</v>
      </c>
      <c r="AE65">
        <v>1.28</v>
      </c>
      <c r="AF65">
        <v>3.31</v>
      </c>
      <c r="AG65">
        <v>4.8</v>
      </c>
      <c r="AH65">
        <v>0</v>
      </c>
      <c r="AI65">
        <v>0</v>
      </c>
      <c r="AJ65" t="s">
        <v>58</v>
      </c>
    </row>
    <row r="66" spans="1:36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13.457894736842</v>
      </c>
      <c r="H66">
        <v>0.23</v>
      </c>
      <c r="I66">
        <v>0.82</v>
      </c>
      <c r="J66">
        <v>0.47</v>
      </c>
      <c r="K66">
        <v>0.35</v>
      </c>
      <c r="L66">
        <v>1.06</v>
      </c>
      <c r="M66">
        <v>40.909999999999997</v>
      </c>
      <c r="N66">
        <v>4.1100000000000003</v>
      </c>
      <c r="O66">
        <v>5.71</v>
      </c>
      <c r="P66">
        <v>0.21</v>
      </c>
      <c r="Q66">
        <v>9.0299999999999994</v>
      </c>
      <c r="R66">
        <v>5.16</v>
      </c>
      <c r="S66">
        <v>2.23</v>
      </c>
      <c r="T66">
        <v>0.59</v>
      </c>
      <c r="U66">
        <v>0.23</v>
      </c>
      <c r="V66">
        <v>0.47</v>
      </c>
      <c r="W66">
        <v>2.35</v>
      </c>
      <c r="X66">
        <v>0.7</v>
      </c>
      <c r="Y66">
        <v>0.59</v>
      </c>
      <c r="Z66">
        <v>0</v>
      </c>
      <c r="AA66">
        <v>0.12</v>
      </c>
      <c r="AB66">
        <v>0.12</v>
      </c>
      <c r="AC66">
        <v>3.29</v>
      </c>
      <c r="AD66">
        <v>1.53</v>
      </c>
      <c r="AE66">
        <v>1.06</v>
      </c>
      <c r="AF66">
        <v>4.1100000000000003</v>
      </c>
      <c r="AG66">
        <v>5.04</v>
      </c>
      <c r="AH66">
        <v>0</v>
      </c>
      <c r="AI66">
        <v>0</v>
      </c>
      <c r="AJ66" t="s">
        <v>58</v>
      </c>
    </row>
    <row r="67" spans="1:36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15.614957264957001</v>
      </c>
      <c r="H67">
        <v>0</v>
      </c>
      <c r="I67">
        <v>0.49</v>
      </c>
      <c r="J67">
        <v>0.2</v>
      </c>
      <c r="K67">
        <v>0.3</v>
      </c>
      <c r="L67">
        <v>0.49</v>
      </c>
      <c r="M67">
        <v>20</v>
      </c>
      <c r="N67">
        <v>2.46</v>
      </c>
      <c r="O67">
        <v>0</v>
      </c>
      <c r="P67">
        <v>0.09</v>
      </c>
      <c r="Q67">
        <v>7.09</v>
      </c>
      <c r="R67">
        <v>3.84</v>
      </c>
      <c r="S67">
        <v>1.67</v>
      </c>
      <c r="T67">
        <v>0.3</v>
      </c>
      <c r="U67">
        <v>0.1</v>
      </c>
      <c r="V67">
        <v>0.59</v>
      </c>
      <c r="W67">
        <v>2.27</v>
      </c>
      <c r="X67">
        <v>0.99</v>
      </c>
      <c r="Y67">
        <v>0.89</v>
      </c>
      <c r="Z67">
        <v>0.1</v>
      </c>
      <c r="AA67">
        <v>0</v>
      </c>
      <c r="AB67">
        <v>0.39</v>
      </c>
      <c r="AC67">
        <v>1.67</v>
      </c>
      <c r="AD67">
        <v>0.3</v>
      </c>
      <c r="AE67">
        <v>6.9</v>
      </c>
      <c r="AF67">
        <v>4.63</v>
      </c>
      <c r="AG67">
        <v>4.53</v>
      </c>
      <c r="AH67">
        <v>0</v>
      </c>
      <c r="AI67">
        <v>0</v>
      </c>
      <c r="AJ67" t="s">
        <v>58</v>
      </c>
    </row>
    <row r="68" spans="1:36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15.96007751938</v>
      </c>
      <c r="H68">
        <v>0.26</v>
      </c>
      <c r="I68">
        <v>0.87</v>
      </c>
      <c r="J68">
        <v>0.26</v>
      </c>
      <c r="K68">
        <v>0.61</v>
      </c>
      <c r="L68">
        <v>1.1399999999999999</v>
      </c>
      <c r="M68">
        <v>59.09</v>
      </c>
      <c r="N68">
        <v>3.41</v>
      </c>
      <c r="O68">
        <v>7.69</v>
      </c>
      <c r="P68">
        <v>0.08</v>
      </c>
      <c r="Q68">
        <v>9.18</v>
      </c>
      <c r="R68">
        <v>4.9800000000000004</v>
      </c>
      <c r="S68">
        <v>1.4</v>
      </c>
      <c r="T68">
        <v>0.09</v>
      </c>
      <c r="U68">
        <v>0.09</v>
      </c>
      <c r="V68">
        <v>0.87</v>
      </c>
      <c r="W68">
        <v>4.28</v>
      </c>
      <c r="X68">
        <v>1.05</v>
      </c>
      <c r="Y68">
        <v>0.61</v>
      </c>
      <c r="Z68">
        <v>0.26</v>
      </c>
      <c r="AA68">
        <v>0.17</v>
      </c>
      <c r="AB68">
        <v>0.96</v>
      </c>
      <c r="AC68">
        <v>1.05</v>
      </c>
      <c r="AD68">
        <v>0.44</v>
      </c>
      <c r="AE68">
        <v>3.15</v>
      </c>
      <c r="AF68">
        <v>3.32</v>
      </c>
      <c r="AG68">
        <v>5.86</v>
      </c>
      <c r="AH68">
        <v>0</v>
      </c>
      <c r="AI68">
        <v>0</v>
      </c>
      <c r="AJ68" t="s">
        <v>58</v>
      </c>
    </row>
    <row r="69" spans="1:36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14.811594202899</v>
      </c>
      <c r="H69">
        <v>0.26</v>
      </c>
      <c r="I69">
        <v>0.7</v>
      </c>
      <c r="J69">
        <v>0.35</v>
      </c>
      <c r="K69">
        <v>0.35</v>
      </c>
      <c r="L69">
        <v>0.97</v>
      </c>
      <c r="M69">
        <v>39.29</v>
      </c>
      <c r="N69">
        <v>4.93</v>
      </c>
      <c r="O69">
        <v>5.36</v>
      </c>
      <c r="P69">
        <v>0.23</v>
      </c>
      <c r="Q69">
        <v>11.36</v>
      </c>
      <c r="R69">
        <v>7.75</v>
      </c>
      <c r="S69">
        <v>2.4700000000000002</v>
      </c>
      <c r="T69">
        <v>0.35</v>
      </c>
      <c r="U69">
        <v>0.18</v>
      </c>
      <c r="V69">
        <v>0.62</v>
      </c>
      <c r="W69">
        <v>1.67</v>
      </c>
      <c r="X69">
        <v>0.7</v>
      </c>
      <c r="Y69">
        <v>0.62</v>
      </c>
      <c r="Z69">
        <v>0.09</v>
      </c>
      <c r="AA69">
        <v>0</v>
      </c>
      <c r="AB69">
        <v>0.44</v>
      </c>
      <c r="AC69">
        <v>1.85</v>
      </c>
      <c r="AD69">
        <v>1.23</v>
      </c>
      <c r="AE69">
        <v>2.4700000000000002</v>
      </c>
      <c r="AF69">
        <v>4.58</v>
      </c>
      <c r="AG69">
        <v>3.35</v>
      </c>
      <c r="AH69">
        <v>0</v>
      </c>
      <c r="AI69">
        <v>0</v>
      </c>
      <c r="AJ69" t="s">
        <v>58</v>
      </c>
    </row>
    <row r="70" spans="1:36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10.762195121951001</v>
      </c>
      <c r="H70">
        <v>0.41</v>
      </c>
      <c r="I70">
        <v>0</v>
      </c>
      <c r="J70">
        <v>0</v>
      </c>
      <c r="K70">
        <v>0</v>
      </c>
      <c r="L70">
        <v>0.41</v>
      </c>
      <c r="M70">
        <v>15</v>
      </c>
      <c r="N70">
        <v>4.08</v>
      </c>
      <c r="O70">
        <v>10</v>
      </c>
      <c r="P70">
        <v>0.13</v>
      </c>
      <c r="Q70">
        <v>9.3800000000000008</v>
      </c>
      <c r="R70">
        <v>5.71</v>
      </c>
      <c r="S70">
        <v>2.1800000000000002</v>
      </c>
      <c r="T70">
        <v>0.27</v>
      </c>
      <c r="U70">
        <v>0</v>
      </c>
      <c r="V70">
        <v>0.41</v>
      </c>
      <c r="W70">
        <v>4.62</v>
      </c>
      <c r="X70">
        <v>0.82</v>
      </c>
      <c r="Y70">
        <v>0.27</v>
      </c>
      <c r="Z70">
        <v>0.27</v>
      </c>
      <c r="AA70">
        <v>0.27</v>
      </c>
      <c r="AB70">
        <v>0.95</v>
      </c>
      <c r="AC70">
        <v>0.95</v>
      </c>
      <c r="AD70">
        <v>0.27</v>
      </c>
      <c r="AE70">
        <v>6.66</v>
      </c>
      <c r="AF70">
        <v>6.53</v>
      </c>
      <c r="AG70">
        <v>5.3</v>
      </c>
      <c r="AH70">
        <v>0</v>
      </c>
      <c r="AI70">
        <v>0</v>
      </c>
      <c r="AJ70" t="s">
        <v>58</v>
      </c>
    </row>
    <row r="71" spans="1:36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18.864772727272999</v>
      </c>
      <c r="H71">
        <v>0.28999999999999998</v>
      </c>
      <c r="I71">
        <v>1.01</v>
      </c>
      <c r="J71">
        <v>0.51</v>
      </c>
      <c r="K71">
        <v>0.51</v>
      </c>
      <c r="L71">
        <v>1.3</v>
      </c>
      <c r="M71">
        <v>42.86</v>
      </c>
      <c r="N71">
        <v>5.57</v>
      </c>
      <c r="O71">
        <v>5.19</v>
      </c>
      <c r="P71">
        <v>0.23</v>
      </c>
      <c r="Q71">
        <v>15.18</v>
      </c>
      <c r="R71">
        <v>8.02</v>
      </c>
      <c r="S71">
        <v>4.34</v>
      </c>
      <c r="T71">
        <v>0.65</v>
      </c>
      <c r="U71">
        <v>0.65</v>
      </c>
      <c r="V71">
        <v>1.52</v>
      </c>
      <c r="W71">
        <v>0.87</v>
      </c>
      <c r="X71">
        <v>0.43</v>
      </c>
      <c r="Y71">
        <v>0.43</v>
      </c>
      <c r="Z71">
        <v>0</v>
      </c>
      <c r="AA71">
        <v>0</v>
      </c>
      <c r="AB71">
        <v>0.51</v>
      </c>
      <c r="AC71">
        <v>2.67</v>
      </c>
      <c r="AD71">
        <v>1.66</v>
      </c>
      <c r="AE71">
        <v>1.1599999999999999</v>
      </c>
      <c r="AF71">
        <v>3.33</v>
      </c>
      <c r="AG71">
        <v>2.89</v>
      </c>
      <c r="AH71">
        <v>0</v>
      </c>
      <c r="AI71">
        <v>0</v>
      </c>
      <c r="AJ71" t="s">
        <v>58</v>
      </c>
    </row>
    <row r="72" spans="1:36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15.55</v>
      </c>
      <c r="H72">
        <v>0.24</v>
      </c>
      <c r="I72">
        <v>1.1299999999999999</v>
      </c>
      <c r="J72">
        <v>0.56000000000000005</v>
      </c>
      <c r="K72">
        <v>0.56000000000000005</v>
      </c>
      <c r="L72">
        <v>1.37</v>
      </c>
      <c r="M72">
        <v>42.5</v>
      </c>
      <c r="N72">
        <v>4.26</v>
      </c>
      <c r="O72">
        <v>5.66</v>
      </c>
      <c r="P72">
        <v>0.22</v>
      </c>
      <c r="Q72">
        <v>10.050000000000001</v>
      </c>
      <c r="R72">
        <v>6.11</v>
      </c>
      <c r="S72">
        <v>3.7</v>
      </c>
      <c r="T72">
        <v>0.56000000000000005</v>
      </c>
      <c r="U72">
        <v>0.16</v>
      </c>
      <c r="V72">
        <v>0.72</v>
      </c>
      <c r="W72">
        <v>0.8</v>
      </c>
      <c r="X72">
        <v>0.4</v>
      </c>
      <c r="Y72">
        <v>0.4</v>
      </c>
      <c r="Z72">
        <v>0</v>
      </c>
      <c r="AA72">
        <v>0</v>
      </c>
      <c r="AB72">
        <v>0.08</v>
      </c>
      <c r="AC72">
        <v>1.29</v>
      </c>
      <c r="AD72">
        <v>1.05</v>
      </c>
      <c r="AE72">
        <v>2.97</v>
      </c>
      <c r="AF72">
        <v>5.95</v>
      </c>
      <c r="AG72">
        <v>5.39</v>
      </c>
      <c r="AH72">
        <v>0</v>
      </c>
      <c r="AI72">
        <v>0</v>
      </c>
      <c r="AJ72" t="s">
        <v>58</v>
      </c>
    </row>
    <row r="73" spans="1:36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17.715909090909001</v>
      </c>
      <c r="H73">
        <v>0.31</v>
      </c>
      <c r="I73">
        <v>1</v>
      </c>
      <c r="J73">
        <v>0.38</v>
      </c>
      <c r="K73">
        <v>0.62</v>
      </c>
      <c r="L73">
        <v>1.31</v>
      </c>
      <c r="M73">
        <v>39.53</v>
      </c>
      <c r="N73">
        <v>5.85</v>
      </c>
      <c r="O73">
        <v>5.26</v>
      </c>
      <c r="P73">
        <v>0.26</v>
      </c>
      <c r="Q73">
        <v>12.32</v>
      </c>
      <c r="R73">
        <v>7.7</v>
      </c>
      <c r="S73">
        <v>3.39</v>
      </c>
      <c r="T73">
        <v>0.46</v>
      </c>
      <c r="U73">
        <v>0.31</v>
      </c>
      <c r="V73">
        <v>1.23</v>
      </c>
      <c r="W73">
        <v>0.92</v>
      </c>
      <c r="X73">
        <v>0.46</v>
      </c>
      <c r="Y73">
        <v>0.46</v>
      </c>
      <c r="Z73">
        <v>0</v>
      </c>
      <c r="AA73">
        <v>0</v>
      </c>
      <c r="AB73">
        <v>0.46</v>
      </c>
      <c r="AC73">
        <v>2.69</v>
      </c>
      <c r="AD73">
        <v>1.69</v>
      </c>
      <c r="AE73">
        <v>2.23</v>
      </c>
      <c r="AF73">
        <v>4.93</v>
      </c>
      <c r="AG73">
        <v>4</v>
      </c>
      <c r="AH73">
        <v>0</v>
      </c>
      <c r="AI73">
        <v>0</v>
      </c>
      <c r="AJ73" t="s">
        <v>58</v>
      </c>
    </row>
    <row r="74" spans="1:36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18.558333333333</v>
      </c>
      <c r="H74">
        <v>7.0000000000000007E-2</v>
      </c>
      <c r="I74">
        <v>1.55</v>
      </c>
      <c r="J74">
        <v>0.61</v>
      </c>
      <c r="K74">
        <v>0.94</v>
      </c>
      <c r="L74">
        <v>1.62</v>
      </c>
      <c r="M74">
        <v>37.5</v>
      </c>
      <c r="N74">
        <v>4.71</v>
      </c>
      <c r="O74">
        <v>1.43</v>
      </c>
      <c r="P74">
        <v>0.18</v>
      </c>
      <c r="Q74">
        <v>10.84</v>
      </c>
      <c r="R74">
        <v>7.07</v>
      </c>
      <c r="S74">
        <v>2.96</v>
      </c>
      <c r="T74">
        <v>0.13</v>
      </c>
      <c r="U74">
        <v>7.0000000000000007E-2</v>
      </c>
      <c r="V74">
        <v>0.81</v>
      </c>
      <c r="W74">
        <v>1.89</v>
      </c>
      <c r="X74">
        <v>0.94</v>
      </c>
      <c r="Y74">
        <v>0.94</v>
      </c>
      <c r="Z74">
        <v>0</v>
      </c>
      <c r="AA74">
        <v>0</v>
      </c>
      <c r="AB74">
        <v>0.67</v>
      </c>
      <c r="AC74">
        <v>2.36</v>
      </c>
      <c r="AD74">
        <v>0.74</v>
      </c>
      <c r="AE74">
        <v>2.16</v>
      </c>
      <c r="AF74">
        <v>3.03</v>
      </c>
      <c r="AG74">
        <v>2.36</v>
      </c>
      <c r="AH74">
        <v>0</v>
      </c>
      <c r="AI74">
        <v>0</v>
      </c>
      <c r="AJ74" t="s">
        <v>58</v>
      </c>
    </row>
    <row r="75" spans="1:36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17.187318840580001</v>
      </c>
      <c r="H75">
        <v>0.38</v>
      </c>
      <c r="I75">
        <v>0.91</v>
      </c>
      <c r="J75">
        <v>0.61</v>
      </c>
      <c r="K75">
        <v>0.3</v>
      </c>
      <c r="L75">
        <v>1.29</v>
      </c>
      <c r="M75">
        <v>41.46</v>
      </c>
      <c r="N75">
        <v>6.6</v>
      </c>
      <c r="O75">
        <v>5.75</v>
      </c>
      <c r="P75">
        <v>0.27</v>
      </c>
      <c r="Q75">
        <v>16.32</v>
      </c>
      <c r="R75">
        <v>9.18</v>
      </c>
      <c r="S75">
        <v>3.95</v>
      </c>
      <c r="T75">
        <v>0.83</v>
      </c>
      <c r="U75">
        <v>0.23</v>
      </c>
      <c r="V75">
        <v>1.97</v>
      </c>
      <c r="W75">
        <v>2.5</v>
      </c>
      <c r="X75">
        <v>0.83</v>
      </c>
      <c r="Y75">
        <v>0.68</v>
      </c>
      <c r="Z75">
        <v>0.08</v>
      </c>
      <c r="AA75">
        <v>0.08</v>
      </c>
      <c r="AB75">
        <v>0.23</v>
      </c>
      <c r="AC75">
        <v>1.1399999999999999</v>
      </c>
      <c r="AD75">
        <v>1.21</v>
      </c>
      <c r="AE75">
        <v>3.26</v>
      </c>
      <c r="AF75">
        <v>2.58</v>
      </c>
      <c r="AG75">
        <v>3.04</v>
      </c>
      <c r="AH75">
        <v>0</v>
      </c>
      <c r="AI75">
        <v>0</v>
      </c>
      <c r="AJ75" t="s">
        <v>58</v>
      </c>
    </row>
    <row r="76" spans="1:36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14.169444444444</v>
      </c>
      <c r="H76">
        <v>0.47</v>
      </c>
      <c r="I76">
        <v>0.24</v>
      </c>
      <c r="J76">
        <v>0</v>
      </c>
      <c r="K76">
        <v>0.24</v>
      </c>
      <c r="L76">
        <v>0.71</v>
      </c>
      <c r="M76">
        <v>42.86</v>
      </c>
      <c r="N76">
        <v>3.76</v>
      </c>
      <c r="O76">
        <v>12.5</v>
      </c>
      <c r="P76">
        <v>0.2</v>
      </c>
      <c r="Q76">
        <v>7.29</v>
      </c>
      <c r="R76">
        <v>5.88</v>
      </c>
      <c r="S76">
        <v>2.35</v>
      </c>
      <c r="T76">
        <v>0.47</v>
      </c>
      <c r="U76">
        <v>0.47</v>
      </c>
      <c r="V76">
        <v>0</v>
      </c>
      <c r="W76">
        <v>1.41</v>
      </c>
      <c r="X76">
        <v>0.71</v>
      </c>
      <c r="Y76">
        <v>0.71</v>
      </c>
      <c r="Z76">
        <v>0</v>
      </c>
      <c r="AA76">
        <v>0</v>
      </c>
      <c r="AB76">
        <v>0.24</v>
      </c>
      <c r="AC76">
        <v>1.88</v>
      </c>
      <c r="AD76">
        <v>0.47</v>
      </c>
      <c r="AE76">
        <v>2.82</v>
      </c>
      <c r="AF76">
        <v>5.88</v>
      </c>
      <c r="AG76">
        <v>5.88</v>
      </c>
      <c r="AH76">
        <v>0</v>
      </c>
      <c r="AI76">
        <v>0</v>
      </c>
      <c r="AJ76" t="s">
        <v>58</v>
      </c>
    </row>
    <row r="77" spans="1:36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18.013888888888999</v>
      </c>
      <c r="H77">
        <v>0</v>
      </c>
      <c r="I77">
        <v>0.76</v>
      </c>
      <c r="J77">
        <v>0.35</v>
      </c>
      <c r="K77">
        <v>0.42</v>
      </c>
      <c r="L77">
        <v>0.76</v>
      </c>
      <c r="M77">
        <v>28.95</v>
      </c>
      <c r="N77">
        <v>2.85</v>
      </c>
      <c r="O77">
        <v>0</v>
      </c>
      <c r="P77">
        <v>0.12</v>
      </c>
      <c r="Q77">
        <v>7.49</v>
      </c>
      <c r="R77">
        <v>4.2300000000000004</v>
      </c>
      <c r="S77">
        <v>2.5</v>
      </c>
      <c r="T77">
        <v>0.42</v>
      </c>
      <c r="U77">
        <v>7.0000000000000007E-2</v>
      </c>
      <c r="V77">
        <v>0.76</v>
      </c>
      <c r="W77">
        <v>1.8</v>
      </c>
      <c r="X77">
        <v>0.9</v>
      </c>
      <c r="Y77">
        <v>0.9</v>
      </c>
      <c r="Z77">
        <v>0</v>
      </c>
      <c r="AA77">
        <v>0</v>
      </c>
      <c r="AB77">
        <v>0.42</v>
      </c>
      <c r="AC77">
        <v>1.53</v>
      </c>
      <c r="AD77">
        <v>0.9</v>
      </c>
      <c r="AE77">
        <v>1.1100000000000001</v>
      </c>
      <c r="AF77">
        <v>6.38</v>
      </c>
      <c r="AG77">
        <v>3.26</v>
      </c>
      <c r="AH77">
        <v>0</v>
      </c>
      <c r="AI77">
        <v>0</v>
      </c>
      <c r="AJ77" t="s">
        <v>58</v>
      </c>
    </row>
    <row r="78" spans="1:36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15.912916666667</v>
      </c>
      <c r="H78">
        <v>0.19</v>
      </c>
      <c r="I78">
        <v>0.66</v>
      </c>
      <c r="J78">
        <v>0.19</v>
      </c>
      <c r="K78">
        <v>0.47</v>
      </c>
      <c r="L78">
        <v>0.85</v>
      </c>
      <c r="M78">
        <v>27.27</v>
      </c>
      <c r="N78">
        <v>3.77</v>
      </c>
      <c r="O78">
        <v>5</v>
      </c>
      <c r="P78">
        <v>0.17</v>
      </c>
      <c r="Q78">
        <v>8.77</v>
      </c>
      <c r="R78">
        <v>5.66</v>
      </c>
      <c r="S78">
        <v>3.02</v>
      </c>
      <c r="T78">
        <v>0.38</v>
      </c>
      <c r="U78">
        <v>0.09</v>
      </c>
      <c r="V78">
        <v>0.66</v>
      </c>
      <c r="W78">
        <v>0.94</v>
      </c>
      <c r="X78">
        <v>0.47</v>
      </c>
      <c r="Y78">
        <v>0.47</v>
      </c>
      <c r="Z78">
        <v>0</v>
      </c>
      <c r="AA78">
        <v>0</v>
      </c>
      <c r="AB78">
        <v>0.38</v>
      </c>
      <c r="AC78">
        <v>1.51</v>
      </c>
      <c r="AD78">
        <v>0.56999999999999995</v>
      </c>
      <c r="AE78">
        <v>3.96</v>
      </c>
      <c r="AF78">
        <v>3.96</v>
      </c>
      <c r="AG78">
        <v>4.5199999999999996</v>
      </c>
      <c r="AH78">
        <v>0</v>
      </c>
      <c r="AI78">
        <v>0</v>
      </c>
      <c r="AJ78" t="s">
        <v>58</v>
      </c>
    </row>
    <row r="79" spans="1:36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0</v>
      </c>
      <c r="I79">
        <v>0.15</v>
      </c>
      <c r="J79">
        <v>0</v>
      </c>
      <c r="K79">
        <v>0.15</v>
      </c>
      <c r="L79">
        <v>0.15</v>
      </c>
      <c r="M79">
        <v>11.11</v>
      </c>
      <c r="N79">
        <v>3.71</v>
      </c>
      <c r="O79">
        <v>0</v>
      </c>
      <c r="P79">
        <v>0.11</v>
      </c>
      <c r="Q79">
        <v>7.87</v>
      </c>
      <c r="R79">
        <v>4.9400000000000004</v>
      </c>
      <c r="S79">
        <v>1.54</v>
      </c>
      <c r="T79">
        <v>0.31</v>
      </c>
      <c r="U79">
        <v>0.31</v>
      </c>
      <c r="V79">
        <v>1.08</v>
      </c>
      <c r="W79">
        <v>0.62</v>
      </c>
      <c r="X79">
        <v>0.31</v>
      </c>
      <c r="Y79">
        <v>0.31</v>
      </c>
      <c r="Z79">
        <v>0</v>
      </c>
      <c r="AA79">
        <v>0</v>
      </c>
      <c r="AB79">
        <v>0</v>
      </c>
      <c r="AC79">
        <v>1.39</v>
      </c>
      <c r="AD79">
        <v>0.77</v>
      </c>
      <c r="AE79">
        <v>1.85</v>
      </c>
      <c r="AF79">
        <v>3.4</v>
      </c>
      <c r="AG79">
        <v>4.79</v>
      </c>
      <c r="AH79">
        <v>0</v>
      </c>
      <c r="AI79">
        <v>0</v>
      </c>
      <c r="AJ79" t="s">
        <v>58</v>
      </c>
    </row>
    <row r="80" spans="1:36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15.957092198582</v>
      </c>
      <c r="H80">
        <v>0.08</v>
      </c>
      <c r="I80">
        <v>0.48</v>
      </c>
      <c r="J80">
        <v>0.08</v>
      </c>
      <c r="K80">
        <v>0.4</v>
      </c>
      <c r="L80">
        <v>0.56000000000000005</v>
      </c>
      <c r="M80">
        <v>21.21</v>
      </c>
      <c r="N80">
        <v>2.8</v>
      </c>
      <c r="O80">
        <v>2.86</v>
      </c>
      <c r="P80">
        <v>0.08</v>
      </c>
      <c r="Q80">
        <v>7.52</v>
      </c>
      <c r="R80">
        <v>4.4000000000000004</v>
      </c>
      <c r="S80">
        <v>1.36</v>
      </c>
      <c r="T80">
        <v>0</v>
      </c>
      <c r="U80">
        <v>0.24</v>
      </c>
      <c r="V80">
        <v>0.4</v>
      </c>
      <c r="W80">
        <v>3.2</v>
      </c>
      <c r="X80">
        <v>1.36</v>
      </c>
      <c r="Y80">
        <v>1.2</v>
      </c>
      <c r="Z80">
        <v>0.16</v>
      </c>
      <c r="AA80">
        <v>0</v>
      </c>
      <c r="AB80">
        <v>0.64</v>
      </c>
      <c r="AC80">
        <v>2.08</v>
      </c>
      <c r="AD80">
        <v>0.72</v>
      </c>
      <c r="AE80">
        <v>3.68</v>
      </c>
      <c r="AF80">
        <v>5.04</v>
      </c>
      <c r="AG80">
        <v>5.44</v>
      </c>
      <c r="AH80">
        <v>0</v>
      </c>
      <c r="AI80">
        <v>0</v>
      </c>
      <c r="AJ80" t="s">
        <v>58</v>
      </c>
    </row>
    <row r="81" spans="1:36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13.369565217390999</v>
      </c>
      <c r="H81">
        <v>0</v>
      </c>
      <c r="I81">
        <v>0.39</v>
      </c>
      <c r="J81">
        <v>0.2</v>
      </c>
      <c r="K81">
        <v>0.2</v>
      </c>
      <c r="L81">
        <v>0.39</v>
      </c>
      <c r="M81">
        <v>22.22</v>
      </c>
      <c r="N81">
        <v>2.54</v>
      </c>
      <c r="O81">
        <v>0</v>
      </c>
      <c r="P81">
        <v>0.19</v>
      </c>
      <c r="Q81">
        <v>6.44</v>
      </c>
      <c r="R81">
        <v>4.3899999999999997</v>
      </c>
      <c r="S81">
        <v>2.2400000000000002</v>
      </c>
      <c r="T81">
        <v>0.49</v>
      </c>
      <c r="U81">
        <v>0.2</v>
      </c>
      <c r="V81">
        <v>0.2</v>
      </c>
      <c r="W81">
        <v>4.78</v>
      </c>
      <c r="X81">
        <v>1.85</v>
      </c>
      <c r="Y81">
        <v>1.66</v>
      </c>
      <c r="Z81">
        <v>0.1</v>
      </c>
      <c r="AA81">
        <v>0.1</v>
      </c>
      <c r="AB81">
        <v>0.59</v>
      </c>
      <c r="AC81">
        <v>1.76</v>
      </c>
      <c r="AD81">
        <v>1.37</v>
      </c>
      <c r="AE81">
        <v>6.05</v>
      </c>
      <c r="AF81">
        <v>4.88</v>
      </c>
      <c r="AG81">
        <v>6.93</v>
      </c>
      <c r="AH81">
        <v>0</v>
      </c>
      <c r="AI81">
        <v>0</v>
      </c>
      <c r="AJ81" t="s">
        <v>58</v>
      </c>
    </row>
    <row r="82" spans="1:36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15.548666666667</v>
      </c>
      <c r="H82">
        <v>0</v>
      </c>
      <c r="I82">
        <v>0.77</v>
      </c>
      <c r="J82">
        <v>0.31</v>
      </c>
      <c r="K82">
        <v>0.46</v>
      </c>
      <c r="L82">
        <v>0.77</v>
      </c>
      <c r="M82">
        <v>50</v>
      </c>
      <c r="N82">
        <v>2.62</v>
      </c>
      <c r="O82">
        <v>0</v>
      </c>
      <c r="P82">
        <v>0.14000000000000001</v>
      </c>
      <c r="Q82">
        <v>8.49</v>
      </c>
      <c r="R82">
        <v>5.25</v>
      </c>
      <c r="S82">
        <v>2.0099999999999998</v>
      </c>
      <c r="T82">
        <v>0.31</v>
      </c>
      <c r="U82">
        <v>0.15</v>
      </c>
      <c r="V82">
        <v>0.62</v>
      </c>
      <c r="W82">
        <v>1.85</v>
      </c>
      <c r="X82">
        <v>0.77</v>
      </c>
      <c r="Y82">
        <v>0.77</v>
      </c>
      <c r="Z82">
        <v>0</v>
      </c>
      <c r="AA82">
        <v>0</v>
      </c>
      <c r="AB82">
        <v>0.31</v>
      </c>
      <c r="AC82">
        <v>2.78</v>
      </c>
      <c r="AD82">
        <v>1.54</v>
      </c>
      <c r="AE82">
        <v>5.4</v>
      </c>
      <c r="AF82">
        <v>4.63</v>
      </c>
      <c r="AG82">
        <v>3.09</v>
      </c>
      <c r="AH82">
        <v>0</v>
      </c>
      <c r="AI82">
        <v>0</v>
      </c>
      <c r="AJ82" t="s">
        <v>58</v>
      </c>
    </row>
    <row r="83" spans="1:36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16.742553191489002</v>
      </c>
      <c r="H83">
        <v>0.3</v>
      </c>
      <c r="I83">
        <v>0.84</v>
      </c>
      <c r="J83">
        <v>0.38</v>
      </c>
      <c r="K83">
        <v>0.46</v>
      </c>
      <c r="L83">
        <v>1.1399999999999999</v>
      </c>
      <c r="M83">
        <v>38.46</v>
      </c>
      <c r="N83">
        <v>3.58</v>
      </c>
      <c r="O83">
        <v>8.51</v>
      </c>
      <c r="P83">
        <v>0.14000000000000001</v>
      </c>
      <c r="Q83">
        <v>8.01</v>
      </c>
      <c r="R83">
        <v>5.34</v>
      </c>
      <c r="S83">
        <v>2.13</v>
      </c>
      <c r="T83">
        <v>0.3</v>
      </c>
      <c r="U83">
        <v>0</v>
      </c>
      <c r="V83">
        <v>0.76</v>
      </c>
      <c r="W83">
        <v>0.3</v>
      </c>
      <c r="X83">
        <v>0.15</v>
      </c>
      <c r="Y83">
        <v>0.15</v>
      </c>
      <c r="Z83">
        <v>0</v>
      </c>
      <c r="AA83">
        <v>0</v>
      </c>
      <c r="AB83">
        <v>0.46</v>
      </c>
      <c r="AC83">
        <v>1.6</v>
      </c>
      <c r="AD83">
        <v>0.61</v>
      </c>
      <c r="AE83">
        <v>2.52</v>
      </c>
      <c r="AF83">
        <v>2.9</v>
      </c>
      <c r="AG83">
        <v>4.3499999999999996</v>
      </c>
      <c r="AH83">
        <v>0</v>
      </c>
      <c r="AI83">
        <v>0</v>
      </c>
      <c r="AJ83" t="s">
        <v>58</v>
      </c>
    </row>
    <row r="84" spans="1:36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15.91037037037</v>
      </c>
      <c r="H84">
        <v>0.25</v>
      </c>
      <c r="I84">
        <v>0.84</v>
      </c>
      <c r="J84">
        <v>0.5</v>
      </c>
      <c r="K84">
        <v>0.34</v>
      </c>
      <c r="L84">
        <v>1.0900000000000001</v>
      </c>
      <c r="M84">
        <v>35.14</v>
      </c>
      <c r="N84">
        <v>3.02</v>
      </c>
      <c r="O84">
        <v>8.33</v>
      </c>
      <c r="P84">
        <v>0.19</v>
      </c>
      <c r="Q84">
        <v>7.96</v>
      </c>
      <c r="R84">
        <v>4.2699999999999996</v>
      </c>
      <c r="S84">
        <v>4.0199999999999996</v>
      </c>
      <c r="T84">
        <v>0.92</v>
      </c>
      <c r="U84">
        <v>0.5</v>
      </c>
      <c r="V84">
        <v>0.59</v>
      </c>
      <c r="W84">
        <v>1.26</v>
      </c>
      <c r="X84">
        <v>0.5</v>
      </c>
      <c r="Y84">
        <v>0.42</v>
      </c>
      <c r="Z84">
        <v>0.08</v>
      </c>
      <c r="AA84">
        <v>0</v>
      </c>
      <c r="AB84">
        <v>0.42</v>
      </c>
      <c r="AC84">
        <v>1.01</v>
      </c>
      <c r="AD84">
        <v>0.75</v>
      </c>
      <c r="AE84">
        <v>3.44</v>
      </c>
      <c r="AF84">
        <v>5.95</v>
      </c>
      <c r="AG84">
        <v>4.2699999999999996</v>
      </c>
      <c r="AH84">
        <v>0</v>
      </c>
      <c r="AI84">
        <v>0</v>
      </c>
      <c r="AJ84" t="s">
        <v>58</v>
      </c>
    </row>
    <row r="85" spans="1:36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16.921985815603001</v>
      </c>
      <c r="H85">
        <v>0.15</v>
      </c>
      <c r="I85">
        <v>1.1299999999999999</v>
      </c>
      <c r="J85">
        <v>0.45</v>
      </c>
      <c r="K85">
        <v>0.68</v>
      </c>
      <c r="L85">
        <v>1.28</v>
      </c>
      <c r="M85">
        <v>39.53</v>
      </c>
      <c r="N85">
        <v>5.66</v>
      </c>
      <c r="O85">
        <v>2.67</v>
      </c>
      <c r="P85">
        <v>0.21</v>
      </c>
      <c r="Q85">
        <v>13.65</v>
      </c>
      <c r="R85">
        <v>9.0500000000000007</v>
      </c>
      <c r="S85">
        <v>3.55</v>
      </c>
      <c r="T85">
        <v>0.6</v>
      </c>
      <c r="U85">
        <v>0.45</v>
      </c>
      <c r="V85">
        <v>1.43</v>
      </c>
      <c r="W85">
        <v>0.15</v>
      </c>
      <c r="X85">
        <v>0.08</v>
      </c>
      <c r="Y85">
        <v>0.08</v>
      </c>
      <c r="Z85">
        <v>0</v>
      </c>
      <c r="AA85">
        <v>0</v>
      </c>
      <c r="AB85">
        <v>0.3</v>
      </c>
      <c r="AC85">
        <v>1.28</v>
      </c>
      <c r="AD85">
        <v>2.04</v>
      </c>
      <c r="AE85">
        <v>1.43</v>
      </c>
      <c r="AF85">
        <v>2.2599999999999998</v>
      </c>
      <c r="AG85">
        <v>4.38</v>
      </c>
      <c r="AH85">
        <v>0</v>
      </c>
      <c r="AI85">
        <v>0</v>
      </c>
      <c r="AJ85" t="s">
        <v>58</v>
      </c>
    </row>
    <row r="86" spans="1:36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13.377304964539</v>
      </c>
      <c r="H86">
        <v>0.19</v>
      </c>
      <c r="I86">
        <v>0.56999999999999995</v>
      </c>
      <c r="J86">
        <v>0.38</v>
      </c>
      <c r="K86">
        <v>0.19</v>
      </c>
      <c r="L86">
        <v>0.76</v>
      </c>
      <c r="M86">
        <v>29.63</v>
      </c>
      <c r="N86">
        <v>4.49</v>
      </c>
      <c r="O86">
        <v>4.26</v>
      </c>
      <c r="P86">
        <v>0.15</v>
      </c>
      <c r="Q86">
        <v>10.69</v>
      </c>
      <c r="R86">
        <v>6.2</v>
      </c>
      <c r="S86">
        <v>2.86</v>
      </c>
      <c r="T86">
        <v>0.38</v>
      </c>
      <c r="U86">
        <v>0.19</v>
      </c>
      <c r="V86">
        <v>1.1499999999999999</v>
      </c>
      <c r="W86">
        <v>3.24</v>
      </c>
      <c r="X86">
        <v>0.76</v>
      </c>
      <c r="Y86">
        <v>0.56999999999999995</v>
      </c>
      <c r="Z86">
        <v>0</v>
      </c>
      <c r="AA86">
        <v>0.19</v>
      </c>
      <c r="AB86">
        <v>0.56999999999999995</v>
      </c>
      <c r="AC86">
        <v>1.05</v>
      </c>
      <c r="AD86">
        <v>0.67</v>
      </c>
      <c r="AE86">
        <v>3.05</v>
      </c>
      <c r="AF86">
        <v>3.53</v>
      </c>
      <c r="AG86">
        <v>4.87</v>
      </c>
      <c r="AH86">
        <v>0</v>
      </c>
      <c r="AI86">
        <v>0</v>
      </c>
      <c r="AJ86" t="s">
        <v>58</v>
      </c>
    </row>
    <row r="87" spans="1:36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15.326515151515</v>
      </c>
      <c r="H87">
        <v>0.09</v>
      </c>
      <c r="I87">
        <v>0.44</v>
      </c>
      <c r="J87">
        <v>0.44</v>
      </c>
      <c r="K87">
        <v>0</v>
      </c>
      <c r="L87">
        <v>0.53</v>
      </c>
      <c r="M87">
        <v>37.5</v>
      </c>
      <c r="N87">
        <v>3.03</v>
      </c>
      <c r="O87">
        <v>2.94</v>
      </c>
      <c r="P87">
        <v>0.15</v>
      </c>
      <c r="Q87">
        <v>6.23</v>
      </c>
      <c r="R87">
        <v>4.3600000000000003</v>
      </c>
      <c r="S87">
        <v>2.2200000000000002</v>
      </c>
      <c r="T87">
        <v>0.36</v>
      </c>
      <c r="U87">
        <v>0.09</v>
      </c>
      <c r="V87">
        <v>0.44</v>
      </c>
      <c r="W87">
        <v>1.07</v>
      </c>
      <c r="X87">
        <v>0.53</v>
      </c>
      <c r="Y87">
        <v>0.53</v>
      </c>
      <c r="Z87">
        <v>0</v>
      </c>
      <c r="AA87">
        <v>0</v>
      </c>
      <c r="AB87">
        <v>0.09</v>
      </c>
      <c r="AC87">
        <v>1.69</v>
      </c>
      <c r="AD87">
        <v>1.25</v>
      </c>
      <c r="AE87">
        <v>1.96</v>
      </c>
      <c r="AF87">
        <v>3.91</v>
      </c>
      <c r="AG87">
        <v>5.07</v>
      </c>
      <c r="AH87">
        <v>0</v>
      </c>
      <c r="AI87">
        <v>0</v>
      </c>
      <c r="AJ87" t="s">
        <v>58</v>
      </c>
    </row>
    <row r="88" spans="1:36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13.574999999999999</v>
      </c>
      <c r="H88">
        <v>0.49</v>
      </c>
      <c r="I88">
        <v>0.74</v>
      </c>
      <c r="J88">
        <v>0.37</v>
      </c>
      <c r="K88">
        <v>0.37</v>
      </c>
      <c r="L88">
        <v>1.23</v>
      </c>
      <c r="M88">
        <v>38.46</v>
      </c>
      <c r="N88">
        <v>2.7</v>
      </c>
      <c r="O88">
        <v>18.18</v>
      </c>
      <c r="P88">
        <v>0.1</v>
      </c>
      <c r="Q88">
        <v>7.49</v>
      </c>
      <c r="R88">
        <v>3.93</v>
      </c>
      <c r="S88">
        <v>1.47</v>
      </c>
      <c r="T88">
        <v>0.37</v>
      </c>
      <c r="U88">
        <v>0.12</v>
      </c>
      <c r="V88">
        <v>0.98</v>
      </c>
      <c r="W88">
        <v>1.96</v>
      </c>
      <c r="X88">
        <v>0.98</v>
      </c>
      <c r="Y88">
        <v>0.98</v>
      </c>
      <c r="Z88">
        <v>0</v>
      </c>
      <c r="AA88">
        <v>0</v>
      </c>
      <c r="AB88">
        <v>0.25</v>
      </c>
      <c r="AC88">
        <v>2.46</v>
      </c>
      <c r="AD88">
        <v>0.86</v>
      </c>
      <c r="AE88">
        <v>2.58</v>
      </c>
      <c r="AF88">
        <v>5.77</v>
      </c>
      <c r="AG88">
        <v>8.35</v>
      </c>
      <c r="AH88">
        <v>0</v>
      </c>
      <c r="AI88">
        <v>0</v>
      </c>
      <c r="AJ88" t="s">
        <v>58</v>
      </c>
    </row>
    <row r="89" spans="1:36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17.895744680850999</v>
      </c>
      <c r="H89">
        <v>0.14000000000000001</v>
      </c>
      <c r="I89">
        <v>0.93</v>
      </c>
      <c r="J89">
        <v>0.43</v>
      </c>
      <c r="K89">
        <v>0.5</v>
      </c>
      <c r="L89">
        <v>1.07</v>
      </c>
      <c r="M89">
        <v>41.67</v>
      </c>
      <c r="N89">
        <v>5.56</v>
      </c>
      <c r="O89">
        <v>2.56</v>
      </c>
      <c r="P89">
        <v>0.24</v>
      </c>
      <c r="Q89">
        <v>12.55</v>
      </c>
      <c r="R89">
        <v>7.13</v>
      </c>
      <c r="S89">
        <v>4.07</v>
      </c>
      <c r="T89">
        <v>0.78</v>
      </c>
      <c r="U89">
        <v>0.56999999999999995</v>
      </c>
      <c r="V89">
        <v>1.36</v>
      </c>
      <c r="W89">
        <v>1.57</v>
      </c>
      <c r="X89">
        <v>0.78</v>
      </c>
      <c r="Y89">
        <v>0.78</v>
      </c>
      <c r="Z89">
        <v>0</v>
      </c>
      <c r="AA89">
        <v>0</v>
      </c>
      <c r="AB89">
        <v>0.36</v>
      </c>
      <c r="AC89">
        <v>1.43</v>
      </c>
      <c r="AD89">
        <v>0.43</v>
      </c>
      <c r="AE89">
        <v>6.85</v>
      </c>
      <c r="AF89">
        <v>2.85</v>
      </c>
      <c r="AG89">
        <v>7.85</v>
      </c>
      <c r="AH89">
        <v>0</v>
      </c>
      <c r="AI89">
        <v>0</v>
      </c>
      <c r="AJ89" t="s">
        <v>58</v>
      </c>
    </row>
    <row r="90" spans="1:36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14.707575757576</v>
      </c>
      <c r="H90">
        <v>0.28000000000000003</v>
      </c>
      <c r="I90">
        <v>0.37</v>
      </c>
      <c r="J90">
        <v>0.28000000000000003</v>
      </c>
      <c r="K90">
        <v>0.09</v>
      </c>
      <c r="L90">
        <v>0.65</v>
      </c>
      <c r="M90">
        <v>30.43</v>
      </c>
      <c r="N90">
        <v>5.0999999999999996</v>
      </c>
      <c r="O90">
        <v>5.45</v>
      </c>
      <c r="P90">
        <v>0.18</v>
      </c>
      <c r="Q90">
        <v>11.31</v>
      </c>
      <c r="R90">
        <v>6.49</v>
      </c>
      <c r="S90">
        <v>3.71</v>
      </c>
      <c r="T90">
        <v>0.46</v>
      </c>
      <c r="U90">
        <v>0.19</v>
      </c>
      <c r="V90">
        <v>0.74</v>
      </c>
      <c r="W90">
        <v>1.85</v>
      </c>
      <c r="X90">
        <v>0.93</v>
      </c>
      <c r="Y90">
        <v>0.93</v>
      </c>
      <c r="Z90">
        <v>0</v>
      </c>
      <c r="AA90">
        <v>0</v>
      </c>
      <c r="AB90">
        <v>0.37</v>
      </c>
      <c r="AC90">
        <v>0.74</v>
      </c>
      <c r="AD90">
        <v>1.3</v>
      </c>
      <c r="AE90">
        <v>1.39</v>
      </c>
      <c r="AF90">
        <v>4.08</v>
      </c>
      <c r="AG90">
        <v>4.6399999999999997</v>
      </c>
      <c r="AH90">
        <v>0</v>
      </c>
      <c r="AI90">
        <v>0</v>
      </c>
      <c r="AJ90" t="s">
        <v>58</v>
      </c>
    </row>
    <row r="91" spans="1:36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17.472083333333</v>
      </c>
      <c r="H91">
        <v>0.17</v>
      </c>
      <c r="I91">
        <v>0.94</v>
      </c>
      <c r="J91">
        <v>0.43</v>
      </c>
      <c r="K91">
        <v>0.52</v>
      </c>
      <c r="L91">
        <v>1.1200000000000001</v>
      </c>
      <c r="M91">
        <v>46.43</v>
      </c>
      <c r="N91">
        <v>3.09</v>
      </c>
      <c r="O91">
        <v>5.56</v>
      </c>
      <c r="P91">
        <v>0.13</v>
      </c>
      <c r="Q91">
        <v>7.9</v>
      </c>
      <c r="R91">
        <v>4.46</v>
      </c>
      <c r="S91">
        <v>2.66</v>
      </c>
      <c r="T91">
        <v>0.43</v>
      </c>
      <c r="U91">
        <v>0.34</v>
      </c>
      <c r="V91">
        <v>0.69</v>
      </c>
      <c r="W91">
        <v>2.58</v>
      </c>
      <c r="X91">
        <v>1.03</v>
      </c>
      <c r="Y91">
        <v>0.86</v>
      </c>
      <c r="Z91">
        <v>0.17</v>
      </c>
      <c r="AA91">
        <v>0</v>
      </c>
      <c r="AB91">
        <v>0.69</v>
      </c>
      <c r="AC91">
        <v>2.06</v>
      </c>
      <c r="AD91">
        <v>0.77</v>
      </c>
      <c r="AE91">
        <v>6.35</v>
      </c>
      <c r="AF91">
        <v>7.38</v>
      </c>
      <c r="AG91">
        <v>4.72</v>
      </c>
      <c r="AH91">
        <v>0</v>
      </c>
      <c r="AI91">
        <v>0</v>
      </c>
      <c r="AJ91" t="s">
        <v>58</v>
      </c>
    </row>
    <row r="92" spans="1:36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16.823958333333</v>
      </c>
      <c r="H92">
        <v>0.37</v>
      </c>
      <c r="I92">
        <v>0.67</v>
      </c>
      <c r="J92">
        <v>0.37</v>
      </c>
      <c r="K92">
        <v>0.3</v>
      </c>
      <c r="L92">
        <v>1.04</v>
      </c>
      <c r="M92">
        <v>43.75</v>
      </c>
      <c r="N92">
        <v>3.57</v>
      </c>
      <c r="O92">
        <v>10.42</v>
      </c>
      <c r="P92">
        <v>0.21</v>
      </c>
      <c r="Q92">
        <v>8.69</v>
      </c>
      <c r="R92">
        <v>4.83</v>
      </c>
      <c r="S92">
        <v>2.75</v>
      </c>
      <c r="T92">
        <v>0.82</v>
      </c>
      <c r="U92">
        <v>7.0000000000000007E-2</v>
      </c>
      <c r="V92">
        <v>0.82</v>
      </c>
      <c r="W92">
        <v>3.42</v>
      </c>
      <c r="X92">
        <v>1.26</v>
      </c>
      <c r="Y92">
        <v>0.97</v>
      </c>
      <c r="Z92">
        <v>0.3</v>
      </c>
      <c r="AA92">
        <v>0</v>
      </c>
      <c r="AB92">
        <v>0.97</v>
      </c>
      <c r="AC92">
        <v>0.52</v>
      </c>
      <c r="AD92">
        <v>0.97</v>
      </c>
      <c r="AE92">
        <v>5.57</v>
      </c>
      <c r="AF92">
        <v>2.2999999999999998</v>
      </c>
      <c r="AG92">
        <v>5.35</v>
      </c>
      <c r="AH92">
        <v>0</v>
      </c>
      <c r="AI92">
        <v>0</v>
      </c>
      <c r="AJ92" t="s">
        <v>58</v>
      </c>
    </row>
    <row r="93" spans="1:36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15.999621212120999</v>
      </c>
      <c r="H93">
        <v>0.26</v>
      </c>
      <c r="I93">
        <v>0.85</v>
      </c>
      <c r="J93">
        <v>0.26</v>
      </c>
      <c r="K93">
        <v>0.6</v>
      </c>
      <c r="L93">
        <v>1.1100000000000001</v>
      </c>
      <c r="M93">
        <v>35.14</v>
      </c>
      <c r="N93">
        <v>4.7699999999999996</v>
      </c>
      <c r="O93">
        <v>5.36</v>
      </c>
      <c r="P93">
        <v>0.21</v>
      </c>
      <c r="Q93">
        <v>11.76</v>
      </c>
      <c r="R93">
        <v>7.93</v>
      </c>
      <c r="S93">
        <v>2.2999999999999998</v>
      </c>
      <c r="T93">
        <v>0.51</v>
      </c>
      <c r="U93">
        <v>0.34</v>
      </c>
      <c r="V93">
        <v>0.77</v>
      </c>
      <c r="W93">
        <v>1.45</v>
      </c>
      <c r="X93">
        <v>0.6</v>
      </c>
      <c r="Y93">
        <v>0.51</v>
      </c>
      <c r="Z93">
        <v>0.09</v>
      </c>
      <c r="AA93">
        <v>0</v>
      </c>
      <c r="AB93">
        <v>0.43</v>
      </c>
      <c r="AC93">
        <v>2.2999999999999998</v>
      </c>
      <c r="AD93">
        <v>1.02</v>
      </c>
      <c r="AE93">
        <v>1.62</v>
      </c>
      <c r="AF93">
        <v>5.54</v>
      </c>
      <c r="AG93">
        <v>4.6900000000000004</v>
      </c>
      <c r="AH93">
        <v>0</v>
      </c>
      <c r="AI93">
        <v>0</v>
      </c>
      <c r="AJ93" t="s">
        <v>58</v>
      </c>
    </row>
    <row r="94" spans="1:36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15.536904761904999</v>
      </c>
      <c r="H94">
        <v>0.64</v>
      </c>
      <c r="I94">
        <v>0.18</v>
      </c>
      <c r="J94">
        <v>0.09</v>
      </c>
      <c r="K94">
        <v>0.09</v>
      </c>
      <c r="L94">
        <v>0.83</v>
      </c>
      <c r="M94">
        <v>29.03</v>
      </c>
      <c r="N94">
        <v>5.33</v>
      </c>
      <c r="O94">
        <v>12.07</v>
      </c>
      <c r="P94">
        <v>0.17</v>
      </c>
      <c r="Q94">
        <v>12.23</v>
      </c>
      <c r="R94">
        <v>7.72</v>
      </c>
      <c r="S94">
        <v>2.11</v>
      </c>
      <c r="T94">
        <v>0.09</v>
      </c>
      <c r="U94">
        <v>0.37</v>
      </c>
      <c r="V94">
        <v>1.1000000000000001</v>
      </c>
      <c r="W94">
        <v>2.02</v>
      </c>
      <c r="X94">
        <v>1.01</v>
      </c>
      <c r="Y94">
        <v>1.01</v>
      </c>
      <c r="Z94">
        <v>0</v>
      </c>
      <c r="AA94">
        <v>0</v>
      </c>
      <c r="AB94">
        <v>0.83</v>
      </c>
      <c r="AC94">
        <v>1.47</v>
      </c>
      <c r="AD94">
        <v>0.55000000000000004</v>
      </c>
      <c r="AE94">
        <v>1.56</v>
      </c>
      <c r="AF94">
        <v>1.1000000000000001</v>
      </c>
      <c r="AG94">
        <v>8.73</v>
      </c>
      <c r="AH94">
        <v>0</v>
      </c>
      <c r="AI94">
        <v>0</v>
      </c>
      <c r="AJ94" t="s">
        <v>58</v>
      </c>
    </row>
    <row r="95" spans="1:36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18.703409090908998</v>
      </c>
      <c r="H95">
        <v>0.36</v>
      </c>
      <c r="I95">
        <v>0.73</v>
      </c>
      <c r="J95">
        <v>0.22</v>
      </c>
      <c r="K95">
        <v>0.51</v>
      </c>
      <c r="L95">
        <v>1.0900000000000001</v>
      </c>
      <c r="M95">
        <v>36.590000000000003</v>
      </c>
      <c r="N95">
        <v>5.25</v>
      </c>
      <c r="O95">
        <v>6.94</v>
      </c>
      <c r="P95">
        <v>0.24</v>
      </c>
      <c r="Q95">
        <v>13.34</v>
      </c>
      <c r="R95">
        <v>8.4600000000000009</v>
      </c>
      <c r="S95">
        <v>3.86</v>
      </c>
      <c r="T95">
        <v>0.8</v>
      </c>
      <c r="U95">
        <v>0.36</v>
      </c>
      <c r="V95">
        <v>1.53</v>
      </c>
      <c r="W95">
        <v>1.02</v>
      </c>
      <c r="X95">
        <v>0.51</v>
      </c>
      <c r="Y95">
        <v>0.51</v>
      </c>
      <c r="Z95">
        <v>0</v>
      </c>
      <c r="AA95">
        <v>0</v>
      </c>
      <c r="AB95">
        <v>0.28999999999999998</v>
      </c>
      <c r="AC95">
        <v>3.43</v>
      </c>
      <c r="AD95">
        <v>0.57999999999999996</v>
      </c>
      <c r="AE95">
        <v>1.6</v>
      </c>
      <c r="AF95">
        <v>4.2300000000000004</v>
      </c>
      <c r="AG95">
        <v>5.0999999999999996</v>
      </c>
      <c r="AH95">
        <v>0</v>
      </c>
      <c r="AI95">
        <v>0</v>
      </c>
      <c r="AJ95" t="s">
        <v>58</v>
      </c>
    </row>
    <row r="96" spans="1:36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14.009126984127001</v>
      </c>
      <c r="H96">
        <v>0.41</v>
      </c>
      <c r="I96">
        <v>0.82</v>
      </c>
      <c r="J96">
        <v>0.2</v>
      </c>
      <c r="K96">
        <v>0.61</v>
      </c>
      <c r="L96">
        <v>1.22</v>
      </c>
      <c r="M96">
        <v>50</v>
      </c>
      <c r="N96">
        <v>5.4</v>
      </c>
      <c r="O96">
        <v>7.55</v>
      </c>
      <c r="P96">
        <v>0.19</v>
      </c>
      <c r="Q96">
        <v>12.34</v>
      </c>
      <c r="R96">
        <v>8.06</v>
      </c>
      <c r="S96">
        <v>1.94</v>
      </c>
      <c r="T96">
        <v>0.51</v>
      </c>
      <c r="U96">
        <v>0.41</v>
      </c>
      <c r="V96">
        <v>0.61</v>
      </c>
      <c r="W96">
        <v>1.22</v>
      </c>
      <c r="X96">
        <v>0.61</v>
      </c>
      <c r="Y96">
        <v>0.61</v>
      </c>
      <c r="Z96">
        <v>0</v>
      </c>
      <c r="AA96">
        <v>0</v>
      </c>
      <c r="AB96">
        <v>0.61</v>
      </c>
      <c r="AC96">
        <v>1.84</v>
      </c>
      <c r="AD96">
        <v>1.22</v>
      </c>
      <c r="AE96">
        <v>2.5499999999999998</v>
      </c>
      <c r="AF96">
        <v>5.2</v>
      </c>
      <c r="AG96">
        <v>4.08</v>
      </c>
      <c r="AH96">
        <v>0</v>
      </c>
      <c r="AI96">
        <v>0</v>
      </c>
      <c r="AJ96" t="s">
        <v>58</v>
      </c>
    </row>
    <row r="97" spans="1:36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16.813725490195999</v>
      </c>
      <c r="H97">
        <v>0.21</v>
      </c>
      <c r="I97">
        <v>0.84</v>
      </c>
      <c r="J97">
        <v>0.42</v>
      </c>
      <c r="K97">
        <v>0.42</v>
      </c>
      <c r="L97">
        <v>1.05</v>
      </c>
      <c r="M97">
        <v>62.5</v>
      </c>
      <c r="N97">
        <v>4.2</v>
      </c>
      <c r="O97">
        <v>5</v>
      </c>
      <c r="P97">
        <v>0.13</v>
      </c>
      <c r="Q97">
        <v>11.34</v>
      </c>
      <c r="R97">
        <v>6.51</v>
      </c>
      <c r="S97">
        <v>2.31</v>
      </c>
      <c r="T97">
        <v>0</v>
      </c>
      <c r="U97">
        <v>0</v>
      </c>
      <c r="V97">
        <v>0.63</v>
      </c>
      <c r="W97">
        <v>1.26</v>
      </c>
      <c r="X97">
        <v>0.63</v>
      </c>
      <c r="Y97">
        <v>0.63</v>
      </c>
      <c r="Z97">
        <v>0</v>
      </c>
      <c r="AA97">
        <v>0</v>
      </c>
      <c r="AB97">
        <v>0</v>
      </c>
      <c r="AC97">
        <v>0.84</v>
      </c>
      <c r="AD97">
        <v>0.42</v>
      </c>
      <c r="AE97">
        <v>2.1</v>
      </c>
      <c r="AF97">
        <v>4.41</v>
      </c>
      <c r="AG97">
        <v>4.62</v>
      </c>
      <c r="AH97">
        <v>0</v>
      </c>
      <c r="AI97">
        <v>0</v>
      </c>
      <c r="AJ97" t="s">
        <v>58</v>
      </c>
    </row>
    <row r="98" spans="1:36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16.256737588652001</v>
      </c>
      <c r="H98">
        <v>0.16</v>
      </c>
      <c r="I98">
        <v>0.47</v>
      </c>
      <c r="J98">
        <v>0.16</v>
      </c>
      <c r="K98">
        <v>0.31</v>
      </c>
      <c r="L98">
        <v>0.63</v>
      </c>
      <c r="M98">
        <v>21.62</v>
      </c>
      <c r="N98">
        <v>4.71</v>
      </c>
      <c r="O98">
        <v>3.33</v>
      </c>
      <c r="P98">
        <v>0.21</v>
      </c>
      <c r="Q98">
        <v>9.27</v>
      </c>
      <c r="R98">
        <v>6.2</v>
      </c>
      <c r="S98">
        <v>2.83</v>
      </c>
      <c r="T98">
        <v>0.71</v>
      </c>
      <c r="U98">
        <v>0.16</v>
      </c>
      <c r="V98">
        <v>0.63</v>
      </c>
      <c r="W98">
        <v>1.49</v>
      </c>
      <c r="X98">
        <v>0.63</v>
      </c>
      <c r="Y98">
        <v>0.55000000000000004</v>
      </c>
      <c r="Z98">
        <v>0.08</v>
      </c>
      <c r="AA98">
        <v>0</v>
      </c>
      <c r="AB98">
        <v>0.31</v>
      </c>
      <c r="AC98">
        <v>1.1000000000000001</v>
      </c>
      <c r="AD98">
        <v>1.33</v>
      </c>
      <c r="AE98">
        <v>3.46</v>
      </c>
      <c r="AF98">
        <v>2.4300000000000002</v>
      </c>
      <c r="AG98">
        <v>5.73</v>
      </c>
      <c r="AH98">
        <v>0</v>
      </c>
      <c r="AI98">
        <v>0</v>
      </c>
      <c r="AJ98" t="s">
        <v>58</v>
      </c>
    </row>
    <row r="99" spans="1:36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15.742460317460001</v>
      </c>
      <c r="H99">
        <v>0.09</v>
      </c>
      <c r="I99">
        <v>0.54</v>
      </c>
      <c r="J99">
        <v>0.18</v>
      </c>
      <c r="K99">
        <v>0.36</v>
      </c>
      <c r="L99">
        <v>0.64</v>
      </c>
      <c r="M99">
        <v>41.18</v>
      </c>
      <c r="N99">
        <v>3.18</v>
      </c>
      <c r="O99">
        <v>2.86</v>
      </c>
      <c r="P99">
        <v>0.12</v>
      </c>
      <c r="Q99">
        <v>10.16</v>
      </c>
      <c r="R99">
        <v>4.63</v>
      </c>
      <c r="S99">
        <v>2.81</v>
      </c>
      <c r="T99">
        <v>0.45</v>
      </c>
      <c r="U99">
        <v>0.09</v>
      </c>
      <c r="V99">
        <v>0.91</v>
      </c>
      <c r="W99">
        <v>1.63</v>
      </c>
      <c r="X99">
        <v>0.82</v>
      </c>
      <c r="Y99">
        <v>0.82</v>
      </c>
      <c r="Z99">
        <v>0</v>
      </c>
      <c r="AA99">
        <v>0</v>
      </c>
      <c r="AB99">
        <v>0.45</v>
      </c>
      <c r="AC99">
        <v>0.64</v>
      </c>
      <c r="AD99">
        <v>0.45</v>
      </c>
      <c r="AE99">
        <v>2.81</v>
      </c>
      <c r="AF99">
        <v>2.54</v>
      </c>
      <c r="AG99">
        <v>4.54</v>
      </c>
      <c r="AH99">
        <v>0</v>
      </c>
      <c r="AI99">
        <v>0</v>
      </c>
      <c r="AJ99" t="s">
        <v>58</v>
      </c>
    </row>
    <row r="100" spans="1:36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15.051388888889001</v>
      </c>
      <c r="H100">
        <v>0.17</v>
      </c>
      <c r="I100">
        <v>0.5</v>
      </c>
      <c r="J100">
        <v>0.17</v>
      </c>
      <c r="K100">
        <v>0.33</v>
      </c>
      <c r="L100">
        <v>0.66</v>
      </c>
      <c r="M100">
        <v>20.51</v>
      </c>
      <c r="N100">
        <v>3.24</v>
      </c>
      <c r="O100">
        <v>5.13</v>
      </c>
      <c r="P100">
        <v>0.1</v>
      </c>
      <c r="Q100">
        <v>9.0500000000000007</v>
      </c>
      <c r="R100">
        <v>4.9000000000000004</v>
      </c>
      <c r="S100">
        <v>2.57</v>
      </c>
      <c r="T100">
        <v>0.25</v>
      </c>
      <c r="U100">
        <v>0.25</v>
      </c>
      <c r="V100">
        <v>0.66</v>
      </c>
      <c r="W100">
        <v>2.57</v>
      </c>
      <c r="X100">
        <v>1.08</v>
      </c>
      <c r="Y100">
        <v>1</v>
      </c>
      <c r="Z100">
        <v>0.08</v>
      </c>
      <c r="AA100">
        <v>0</v>
      </c>
      <c r="AB100">
        <v>0.33</v>
      </c>
      <c r="AC100">
        <v>1.99</v>
      </c>
      <c r="AD100">
        <v>0.83</v>
      </c>
      <c r="AE100">
        <v>7.56</v>
      </c>
      <c r="AF100">
        <v>7.39</v>
      </c>
      <c r="AG100">
        <v>5.81</v>
      </c>
      <c r="AH100">
        <v>0</v>
      </c>
      <c r="AI100">
        <v>0</v>
      </c>
      <c r="AJ100" t="s">
        <v>58</v>
      </c>
    </row>
    <row r="101" spans="1:36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0</v>
      </c>
      <c r="I101">
        <v>0.49</v>
      </c>
      <c r="J101">
        <v>0.25</v>
      </c>
      <c r="K101">
        <v>0.25</v>
      </c>
      <c r="L101">
        <v>0.49</v>
      </c>
      <c r="M101">
        <v>16.670000000000002</v>
      </c>
      <c r="N101">
        <v>2.72</v>
      </c>
      <c r="O101">
        <v>0</v>
      </c>
      <c r="P101">
        <v>0.15</v>
      </c>
      <c r="Q101">
        <v>8.65</v>
      </c>
      <c r="R101">
        <v>4.45</v>
      </c>
      <c r="S101">
        <v>3.46</v>
      </c>
      <c r="T101">
        <v>0.99</v>
      </c>
      <c r="U101">
        <v>0.25</v>
      </c>
      <c r="V101">
        <v>0.49</v>
      </c>
      <c r="W101">
        <v>0.49</v>
      </c>
      <c r="X101">
        <v>0.25</v>
      </c>
      <c r="Y101">
        <v>0.25</v>
      </c>
      <c r="Z101">
        <v>0</v>
      </c>
      <c r="AA101">
        <v>0</v>
      </c>
      <c r="AB101">
        <v>0</v>
      </c>
      <c r="AC101">
        <v>0</v>
      </c>
      <c r="AD101">
        <v>0.74</v>
      </c>
      <c r="AE101">
        <v>2.4700000000000002</v>
      </c>
      <c r="AF101">
        <v>4.95</v>
      </c>
      <c r="AG101">
        <v>4.7</v>
      </c>
      <c r="AH101">
        <v>0</v>
      </c>
      <c r="AI101">
        <v>0</v>
      </c>
      <c r="AJ101" t="s">
        <v>58</v>
      </c>
    </row>
    <row r="102" spans="1:36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13.783928571429</v>
      </c>
      <c r="H102">
        <v>0</v>
      </c>
      <c r="I102">
        <v>0.78</v>
      </c>
      <c r="J102">
        <v>0.31</v>
      </c>
      <c r="K102">
        <v>0.47</v>
      </c>
      <c r="L102">
        <v>0.78</v>
      </c>
      <c r="M102">
        <v>50</v>
      </c>
      <c r="N102">
        <v>2.4900000000000002</v>
      </c>
      <c r="O102">
        <v>0</v>
      </c>
      <c r="P102">
        <v>0.06</v>
      </c>
      <c r="Q102">
        <v>6.06</v>
      </c>
      <c r="R102">
        <v>3.42</v>
      </c>
      <c r="S102">
        <v>1.0900000000000001</v>
      </c>
      <c r="T102">
        <v>0</v>
      </c>
      <c r="U102">
        <v>0</v>
      </c>
      <c r="V102">
        <v>0.31</v>
      </c>
      <c r="W102">
        <v>5.44</v>
      </c>
      <c r="X102">
        <v>2.02</v>
      </c>
      <c r="Y102">
        <v>1.55</v>
      </c>
      <c r="Z102">
        <v>0.47</v>
      </c>
      <c r="AA102">
        <v>0</v>
      </c>
      <c r="AB102">
        <v>0.62</v>
      </c>
      <c r="AC102">
        <v>1.24</v>
      </c>
      <c r="AD102">
        <v>0.47</v>
      </c>
      <c r="AE102">
        <v>10.88</v>
      </c>
      <c r="AF102">
        <v>4.3499999999999996</v>
      </c>
      <c r="AG102">
        <v>7</v>
      </c>
      <c r="AH102">
        <v>0</v>
      </c>
      <c r="AI102">
        <v>0</v>
      </c>
      <c r="AJ102" t="s">
        <v>58</v>
      </c>
    </row>
    <row r="103" spans="1:36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14.640555555556</v>
      </c>
      <c r="H103">
        <v>0.14000000000000001</v>
      </c>
      <c r="I103">
        <v>0.27</v>
      </c>
      <c r="J103">
        <v>0.14000000000000001</v>
      </c>
      <c r="K103">
        <v>0.14000000000000001</v>
      </c>
      <c r="L103">
        <v>0.41</v>
      </c>
      <c r="M103">
        <v>18.75</v>
      </c>
      <c r="N103">
        <v>3.01</v>
      </c>
      <c r="O103">
        <v>4.55</v>
      </c>
      <c r="P103">
        <v>0.14000000000000001</v>
      </c>
      <c r="Q103">
        <v>7.65</v>
      </c>
      <c r="R103">
        <v>3.96</v>
      </c>
      <c r="S103">
        <v>1.78</v>
      </c>
      <c r="T103">
        <v>0.41</v>
      </c>
      <c r="U103">
        <v>0.14000000000000001</v>
      </c>
      <c r="V103">
        <v>0.41</v>
      </c>
      <c r="W103">
        <v>1.5</v>
      </c>
      <c r="X103">
        <v>0.55000000000000004</v>
      </c>
      <c r="Y103">
        <v>0.41</v>
      </c>
      <c r="Z103">
        <v>0.14000000000000001</v>
      </c>
      <c r="AA103">
        <v>0</v>
      </c>
      <c r="AB103">
        <v>0.96</v>
      </c>
      <c r="AC103">
        <v>2.3199999999999998</v>
      </c>
      <c r="AD103">
        <v>1.5</v>
      </c>
      <c r="AE103">
        <v>6.42</v>
      </c>
      <c r="AF103">
        <v>5.05</v>
      </c>
      <c r="AG103">
        <v>4.0999999999999996</v>
      </c>
      <c r="AH103">
        <v>0</v>
      </c>
      <c r="AI103">
        <v>0</v>
      </c>
      <c r="AJ103" t="s">
        <v>58</v>
      </c>
    </row>
    <row r="104" spans="1:36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15.961538461538</v>
      </c>
      <c r="H104">
        <v>0.19</v>
      </c>
      <c r="I104">
        <v>1.06</v>
      </c>
      <c r="J104">
        <v>0.48</v>
      </c>
      <c r="K104">
        <v>0.57999999999999996</v>
      </c>
      <c r="L104">
        <v>1.25</v>
      </c>
      <c r="M104">
        <v>46.43</v>
      </c>
      <c r="N104">
        <v>4.63</v>
      </c>
      <c r="O104">
        <v>4.17</v>
      </c>
      <c r="P104">
        <v>0.21</v>
      </c>
      <c r="Q104">
        <v>9.83</v>
      </c>
      <c r="R104">
        <v>6.55</v>
      </c>
      <c r="S104">
        <v>1.93</v>
      </c>
      <c r="T104">
        <v>0.48</v>
      </c>
      <c r="U104">
        <v>0.1</v>
      </c>
      <c r="V104">
        <v>1.1599999999999999</v>
      </c>
      <c r="W104">
        <v>2.12</v>
      </c>
      <c r="X104">
        <v>1.06</v>
      </c>
      <c r="Y104">
        <v>1.06</v>
      </c>
      <c r="Z104">
        <v>0</v>
      </c>
      <c r="AA104">
        <v>0</v>
      </c>
      <c r="AB104">
        <v>0.48</v>
      </c>
      <c r="AC104">
        <v>1.73</v>
      </c>
      <c r="AD104">
        <v>0.48</v>
      </c>
      <c r="AE104">
        <v>4.43</v>
      </c>
      <c r="AF104">
        <v>2.12</v>
      </c>
      <c r="AG104">
        <v>5.69</v>
      </c>
      <c r="AH104">
        <v>0</v>
      </c>
      <c r="AI104">
        <v>0</v>
      </c>
      <c r="AJ104" t="s">
        <v>58</v>
      </c>
    </row>
    <row r="105" spans="1:36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14.745833333333</v>
      </c>
      <c r="H105">
        <v>0.42</v>
      </c>
      <c r="I105">
        <v>0.25</v>
      </c>
      <c r="J105">
        <v>0.08</v>
      </c>
      <c r="K105">
        <v>0.17</v>
      </c>
      <c r="L105">
        <v>0.68</v>
      </c>
      <c r="M105">
        <v>27.59</v>
      </c>
      <c r="N105">
        <v>4.92</v>
      </c>
      <c r="O105">
        <v>8.6199999999999992</v>
      </c>
      <c r="P105">
        <v>0.21</v>
      </c>
      <c r="Q105">
        <v>11.7</v>
      </c>
      <c r="R105">
        <v>6.95</v>
      </c>
      <c r="S105">
        <v>2.8</v>
      </c>
      <c r="T105">
        <v>0.59</v>
      </c>
      <c r="U105">
        <v>0.51</v>
      </c>
      <c r="V105">
        <v>1.19</v>
      </c>
      <c r="W105">
        <v>4.49</v>
      </c>
      <c r="X105">
        <v>1.61</v>
      </c>
      <c r="Y105">
        <v>1.19</v>
      </c>
      <c r="Z105">
        <v>0.42</v>
      </c>
      <c r="AA105">
        <v>0</v>
      </c>
      <c r="AB105">
        <v>1.02</v>
      </c>
      <c r="AC105">
        <v>1.27</v>
      </c>
      <c r="AD105">
        <v>0.68</v>
      </c>
      <c r="AE105">
        <v>14.67</v>
      </c>
      <c r="AF105">
        <v>3.39</v>
      </c>
      <c r="AG105">
        <v>4.07</v>
      </c>
      <c r="AH105">
        <v>0</v>
      </c>
      <c r="AI105">
        <v>0</v>
      </c>
      <c r="AJ105" t="s">
        <v>58</v>
      </c>
    </row>
    <row r="106" spans="1:36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14.637222222222</v>
      </c>
      <c r="H106">
        <v>0.14000000000000001</v>
      </c>
      <c r="I106">
        <v>0.27</v>
      </c>
      <c r="J106">
        <v>0.14000000000000001</v>
      </c>
      <c r="K106">
        <v>0.14000000000000001</v>
      </c>
      <c r="L106">
        <v>0.41</v>
      </c>
      <c r="M106">
        <v>18.75</v>
      </c>
      <c r="N106">
        <v>3.69</v>
      </c>
      <c r="O106">
        <v>3.7</v>
      </c>
      <c r="P106">
        <v>0.19</v>
      </c>
      <c r="Q106">
        <v>9.56</v>
      </c>
      <c r="R106">
        <v>5.47</v>
      </c>
      <c r="S106">
        <v>2.6</v>
      </c>
      <c r="T106">
        <v>0.41</v>
      </c>
      <c r="U106">
        <v>0.27</v>
      </c>
      <c r="V106">
        <v>1.0900000000000001</v>
      </c>
      <c r="W106">
        <v>2.3199999999999998</v>
      </c>
      <c r="X106">
        <v>0.96</v>
      </c>
      <c r="Y106">
        <v>0.82</v>
      </c>
      <c r="Z106">
        <v>0.14000000000000001</v>
      </c>
      <c r="AA106">
        <v>0</v>
      </c>
      <c r="AB106">
        <v>0.41</v>
      </c>
      <c r="AC106">
        <v>2.0499999999999998</v>
      </c>
      <c r="AD106">
        <v>0.55000000000000004</v>
      </c>
      <c r="AE106">
        <v>3.42</v>
      </c>
      <c r="AF106">
        <v>2.6</v>
      </c>
      <c r="AG106">
        <v>4.0999999999999996</v>
      </c>
      <c r="AH106">
        <v>0</v>
      </c>
      <c r="AI106">
        <v>0</v>
      </c>
      <c r="AJ106" t="s">
        <v>58</v>
      </c>
    </row>
    <row r="107" spans="1:36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13.259722222222001</v>
      </c>
      <c r="H107">
        <v>0</v>
      </c>
      <c r="I107">
        <v>0.56999999999999995</v>
      </c>
      <c r="J107">
        <v>0.38</v>
      </c>
      <c r="K107">
        <v>0.19</v>
      </c>
      <c r="L107">
        <v>0.56999999999999995</v>
      </c>
      <c r="M107">
        <v>21.43</v>
      </c>
      <c r="N107">
        <v>1.89</v>
      </c>
      <c r="O107">
        <v>0</v>
      </c>
      <c r="P107">
        <v>0.12</v>
      </c>
      <c r="Q107">
        <v>8.3000000000000007</v>
      </c>
      <c r="R107">
        <v>3.96</v>
      </c>
      <c r="S107">
        <v>2.4500000000000002</v>
      </c>
      <c r="T107">
        <v>0.38</v>
      </c>
      <c r="U107">
        <v>0.38</v>
      </c>
      <c r="V107">
        <v>0.75</v>
      </c>
      <c r="W107">
        <v>2.2599999999999998</v>
      </c>
      <c r="X107">
        <v>1.1299999999999999</v>
      </c>
      <c r="Y107">
        <v>1.1299999999999999</v>
      </c>
      <c r="Z107">
        <v>0</v>
      </c>
      <c r="AA107">
        <v>0</v>
      </c>
      <c r="AB107">
        <v>0</v>
      </c>
      <c r="AC107">
        <v>1.32</v>
      </c>
      <c r="AD107">
        <v>0.19</v>
      </c>
      <c r="AE107">
        <v>3.96</v>
      </c>
      <c r="AF107">
        <v>9.43</v>
      </c>
      <c r="AG107">
        <v>4.1500000000000004</v>
      </c>
      <c r="AH107">
        <v>0</v>
      </c>
      <c r="AI107">
        <v>0</v>
      </c>
      <c r="AJ107" t="s">
        <v>58</v>
      </c>
    </row>
    <row r="108" spans="1:36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17.817391304348</v>
      </c>
      <c r="H108">
        <v>0.15</v>
      </c>
      <c r="I108">
        <v>0.66</v>
      </c>
      <c r="J108">
        <v>0</v>
      </c>
      <c r="K108">
        <v>0.66</v>
      </c>
      <c r="L108">
        <v>0.81</v>
      </c>
      <c r="M108">
        <v>45.83</v>
      </c>
      <c r="N108">
        <v>5.27</v>
      </c>
      <c r="O108">
        <v>2.78</v>
      </c>
      <c r="P108">
        <v>0.25</v>
      </c>
      <c r="Q108">
        <v>12.3</v>
      </c>
      <c r="R108">
        <v>7.47</v>
      </c>
      <c r="S108">
        <v>4.0999999999999996</v>
      </c>
      <c r="T108">
        <v>0.59</v>
      </c>
      <c r="U108">
        <v>0.15</v>
      </c>
      <c r="V108">
        <v>0.95</v>
      </c>
      <c r="W108">
        <v>1.02</v>
      </c>
      <c r="X108">
        <v>0.51</v>
      </c>
      <c r="Y108">
        <v>0.51</v>
      </c>
      <c r="Z108">
        <v>0</v>
      </c>
      <c r="AA108">
        <v>0</v>
      </c>
      <c r="AB108">
        <v>0.66</v>
      </c>
      <c r="AC108">
        <v>3.07</v>
      </c>
      <c r="AD108">
        <v>1.68</v>
      </c>
      <c r="AE108">
        <v>1.24</v>
      </c>
      <c r="AF108">
        <v>2.4900000000000002</v>
      </c>
      <c r="AG108">
        <v>5.05</v>
      </c>
      <c r="AH108">
        <v>0</v>
      </c>
      <c r="AI108">
        <v>0</v>
      </c>
      <c r="AJ108" t="s">
        <v>58</v>
      </c>
    </row>
    <row r="109" spans="1:36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16.296428571429001</v>
      </c>
      <c r="H109">
        <v>0</v>
      </c>
      <c r="I109">
        <v>0.53</v>
      </c>
      <c r="J109">
        <v>0.53</v>
      </c>
      <c r="K109">
        <v>0</v>
      </c>
      <c r="L109">
        <v>0.53</v>
      </c>
      <c r="M109">
        <v>22.22</v>
      </c>
      <c r="N109">
        <v>2.37</v>
      </c>
      <c r="O109">
        <v>0</v>
      </c>
      <c r="P109">
        <v>0.12</v>
      </c>
      <c r="Q109">
        <v>9.73</v>
      </c>
      <c r="R109">
        <v>5.26</v>
      </c>
      <c r="S109">
        <v>0.79</v>
      </c>
      <c r="T109">
        <v>0</v>
      </c>
      <c r="U109">
        <v>0.26</v>
      </c>
      <c r="V109">
        <v>0.26</v>
      </c>
      <c r="W109">
        <v>2.1</v>
      </c>
      <c r="X109">
        <v>1.05</v>
      </c>
      <c r="Y109">
        <v>1.05</v>
      </c>
      <c r="Z109">
        <v>0</v>
      </c>
      <c r="AA109">
        <v>0</v>
      </c>
      <c r="AB109">
        <v>0.26</v>
      </c>
      <c r="AC109">
        <v>3.16</v>
      </c>
      <c r="AD109">
        <v>1.31</v>
      </c>
      <c r="AE109">
        <v>2.89</v>
      </c>
      <c r="AF109">
        <v>7.1</v>
      </c>
      <c r="AG109">
        <v>3.68</v>
      </c>
      <c r="AH109">
        <v>0</v>
      </c>
      <c r="AI109">
        <v>0</v>
      </c>
      <c r="AJ109" t="s">
        <v>58</v>
      </c>
    </row>
    <row r="110" spans="1:36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16.905797101449</v>
      </c>
      <c r="H110">
        <v>0.15</v>
      </c>
      <c r="I110">
        <v>0.69</v>
      </c>
      <c r="J110">
        <v>0.39</v>
      </c>
      <c r="K110">
        <v>0.31</v>
      </c>
      <c r="L110">
        <v>0.85</v>
      </c>
      <c r="M110">
        <v>33.33</v>
      </c>
      <c r="N110">
        <v>2.62</v>
      </c>
      <c r="O110">
        <v>5.88</v>
      </c>
      <c r="P110">
        <v>0.15</v>
      </c>
      <c r="Q110">
        <v>6.64</v>
      </c>
      <c r="R110">
        <v>3.86</v>
      </c>
      <c r="S110">
        <v>2.08</v>
      </c>
      <c r="T110">
        <v>0.77</v>
      </c>
      <c r="U110">
        <v>0.08</v>
      </c>
      <c r="V110">
        <v>0.85</v>
      </c>
      <c r="W110">
        <v>0.93</v>
      </c>
      <c r="X110">
        <v>0.46</v>
      </c>
      <c r="Y110">
        <v>0.46</v>
      </c>
      <c r="Z110">
        <v>0</v>
      </c>
      <c r="AA110">
        <v>0</v>
      </c>
      <c r="AB110">
        <v>0.46</v>
      </c>
      <c r="AC110">
        <v>0.85</v>
      </c>
      <c r="AD110">
        <v>1.54</v>
      </c>
      <c r="AE110">
        <v>1.08</v>
      </c>
      <c r="AF110">
        <v>3.7</v>
      </c>
      <c r="AG110">
        <v>3.24</v>
      </c>
      <c r="AH110">
        <v>0</v>
      </c>
      <c r="AI110">
        <v>0</v>
      </c>
      <c r="AJ110" t="s">
        <v>58</v>
      </c>
    </row>
    <row r="111" spans="1:36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13.952916666667001</v>
      </c>
      <c r="H111">
        <v>0.65</v>
      </c>
      <c r="I111">
        <v>0.11</v>
      </c>
      <c r="J111">
        <v>0.11</v>
      </c>
      <c r="K111">
        <v>0</v>
      </c>
      <c r="L111">
        <v>0.75</v>
      </c>
      <c r="M111">
        <v>33.33</v>
      </c>
      <c r="N111">
        <v>3.23</v>
      </c>
      <c r="O111">
        <v>20</v>
      </c>
      <c r="P111">
        <v>0.25</v>
      </c>
      <c r="Q111">
        <v>10.210000000000001</v>
      </c>
      <c r="R111">
        <v>5.27</v>
      </c>
      <c r="S111">
        <v>3.23</v>
      </c>
      <c r="T111">
        <v>1.18</v>
      </c>
      <c r="U111">
        <v>0.32</v>
      </c>
      <c r="V111">
        <v>1.18</v>
      </c>
      <c r="W111">
        <v>1.72</v>
      </c>
      <c r="X111">
        <v>0.86</v>
      </c>
      <c r="Y111">
        <v>0.86</v>
      </c>
      <c r="Z111">
        <v>0</v>
      </c>
      <c r="AA111">
        <v>0</v>
      </c>
      <c r="AB111">
        <v>0.32</v>
      </c>
      <c r="AC111">
        <v>2.69</v>
      </c>
      <c r="AD111">
        <v>0.32</v>
      </c>
      <c r="AE111">
        <v>3.33</v>
      </c>
      <c r="AF111">
        <v>3.76</v>
      </c>
      <c r="AG111">
        <v>4.3</v>
      </c>
      <c r="AH111">
        <v>0</v>
      </c>
      <c r="AI111">
        <v>0</v>
      </c>
      <c r="AJ111" t="s">
        <v>58</v>
      </c>
    </row>
    <row r="112" spans="1:36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12.328125</v>
      </c>
      <c r="H112">
        <v>0.15</v>
      </c>
      <c r="I112">
        <v>0.46</v>
      </c>
      <c r="J112">
        <v>0.3</v>
      </c>
      <c r="K112">
        <v>0.15</v>
      </c>
      <c r="L112">
        <v>0.61</v>
      </c>
      <c r="M112">
        <v>30.77</v>
      </c>
      <c r="N112">
        <v>2.4300000000000002</v>
      </c>
      <c r="O112">
        <v>6.25</v>
      </c>
      <c r="P112">
        <v>0.12</v>
      </c>
      <c r="Q112">
        <v>6.24</v>
      </c>
      <c r="R112">
        <v>4.1100000000000003</v>
      </c>
      <c r="S112">
        <v>2.2799999999999998</v>
      </c>
      <c r="T112">
        <v>0.15</v>
      </c>
      <c r="U112">
        <v>0</v>
      </c>
      <c r="V112">
        <v>0.61</v>
      </c>
      <c r="W112">
        <v>3.35</v>
      </c>
      <c r="X112">
        <v>1.67</v>
      </c>
      <c r="Y112">
        <v>1.67</v>
      </c>
      <c r="Z112">
        <v>0</v>
      </c>
      <c r="AA112">
        <v>0</v>
      </c>
      <c r="AB112">
        <v>0.46</v>
      </c>
      <c r="AC112">
        <v>1.22</v>
      </c>
      <c r="AD112">
        <v>0.76</v>
      </c>
      <c r="AE112">
        <v>2.4300000000000002</v>
      </c>
      <c r="AF112">
        <v>4.71</v>
      </c>
      <c r="AG112">
        <v>3.19</v>
      </c>
      <c r="AH112">
        <v>0</v>
      </c>
      <c r="AI112">
        <v>0</v>
      </c>
      <c r="AJ112" t="s">
        <v>58</v>
      </c>
    </row>
    <row r="113" spans="1:36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18.583870967742001</v>
      </c>
      <c r="H113">
        <v>0.1</v>
      </c>
      <c r="I113">
        <v>1.1499999999999999</v>
      </c>
      <c r="J113">
        <v>0.52</v>
      </c>
      <c r="K113">
        <v>0.62</v>
      </c>
      <c r="L113">
        <v>1.25</v>
      </c>
      <c r="M113">
        <v>44.44</v>
      </c>
      <c r="N113">
        <v>4.79</v>
      </c>
      <c r="O113">
        <v>2.17</v>
      </c>
      <c r="P113">
        <v>0.22</v>
      </c>
      <c r="Q113">
        <v>11.04</v>
      </c>
      <c r="R113">
        <v>6.98</v>
      </c>
      <c r="S113">
        <v>3.75</v>
      </c>
      <c r="T113">
        <v>1.1499999999999999</v>
      </c>
      <c r="U113">
        <v>0.21</v>
      </c>
      <c r="V113">
        <v>0.83</v>
      </c>
      <c r="W113">
        <v>0.21</v>
      </c>
      <c r="X113">
        <v>0.1</v>
      </c>
      <c r="Y113">
        <v>0.1</v>
      </c>
      <c r="Z113">
        <v>0</v>
      </c>
      <c r="AA113">
        <v>0</v>
      </c>
      <c r="AB113">
        <v>0.31</v>
      </c>
      <c r="AC113">
        <v>1.1499999999999999</v>
      </c>
      <c r="AD113">
        <v>1.1499999999999999</v>
      </c>
      <c r="AE113">
        <v>0.83</v>
      </c>
      <c r="AF113">
        <v>4.8899999999999997</v>
      </c>
      <c r="AG113">
        <v>5.73</v>
      </c>
      <c r="AH113">
        <v>0</v>
      </c>
      <c r="AI113">
        <v>0</v>
      </c>
      <c r="AJ113" t="s">
        <v>58</v>
      </c>
    </row>
    <row r="114" spans="1:36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16.827192982456001</v>
      </c>
      <c r="H114">
        <v>0.09</v>
      </c>
      <c r="I114">
        <v>0.56000000000000005</v>
      </c>
      <c r="J114">
        <v>0.19</v>
      </c>
      <c r="K114">
        <v>0.38</v>
      </c>
      <c r="L114">
        <v>0.66</v>
      </c>
      <c r="M114">
        <v>30.43</v>
      </c>
      <c r="N114">
        <v>4.13</v>
      </c>
      <c r="O114">
        <v>2.27</v>
      </c>
      <c r="P114">
        <v>0.11</v>
      </c>
      <c r="Q114">
        <v>9.3800000000000008</v>
      </c>
      <c r="R114">
        <v>5.63</v>
      </c>
      <c r="S114">
        <v>2.16</v>
      </c>
      <c r="T114">
        <v>0.19</v>
      </c>
      <c r="U114">
        <v>0.19</v>
      </c>
      <c r="V114">
        <v>1.03</v>
      </c>
      <c r="W114">
        <v>1.31</v>
      </c>
      <c r="X114">
        <v>0.66</v>
      </c>
      <c r="Y114">
        <v>0.66</v>
      </c>
      <c r="Z114">
        <v>0</v>
      </c>
      <c r="AA114">
        <v>0</v>
      </c>
      <c r="AB114">
        <v>0.28000000000000003</v>
      </c>
      <c r="AC114">
        <v>2.16</v>
      </c>
      <c r="AD114">
        <v>0.66</v>
      </c>
      <c r="AE114">
        <v>4.13</v>
      </c>
      <c r="AF114">
        <v>6.19</v>
      </c>
      <c r="AG114">
        <v>3.75</v>
      </c>
      <c r="AH114">
        <v>0</v>
      </c>
      <c r="AI114">
        <v>0</v>
      </c>
      <c r="AJ114" t="s">
        <v>58</v>
      </c>
    </row>
    <row r="115" spans="1:36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15.254597701149001</v>
      </c>
      <c r="H115">
        <v>0.14000000000000001</v>
      </c>
      <c r="I115">
        <v>0.54</v>
      </c>
      <c r="J115">
        <v>0.27</v>
      </c>
      <c r="K115">
        <v>0.27</v>
      </c>
      <c r="L115">
        <v>0.68</v>
      </c>
      <c r="M115">
        <v>29.41</v>
      </c>
      <c r="N115">
        <v>2.98</v>
      </c>
      <c r="O115">
        <v>4.55</v>
      </c>
      <c r="P115">
        <v>0.13</v>
      </c>
      <c r="Q115">
        <v>7.19</v>
      </c>
      <c r="R115">
        <v>5.15</v>
      </c>
      <c r="S115">
        <v>1.9</v>
      </c>
      <c r="T115">
        <v>0.27</v>
      </c>
      <c r="U115">
        <v>0.14000000000000001</v>
      </c>
      <c r="V115">
        <v>0.95</v>
      </c>
      <c r="W115">
        <v>1.9</v>
      </c>
      <c r="X115">
        <v>0.95</v>
      </c>
      <c r="Y115">
        <v>0.95</v>
      </c>
      <c r="Z115">
        <v>0</v>
      </c>
      <c r="AA115">
        <v>0</v>
      </c>
      <c r="AB115">
        <v>0.54</v>
      </c>
      <c r="AC115">
        <v>1.63</v>
      </c>
      <c r="AD115">
        <v>0.81</v>
      </c>
      <c r="AE115">
        <v>1.22</v>
      </c>
      <c r="AF115">
        <v>5.0199999999999996</v>
      </c>
      <c r="AG115">
        <v>4.75</v>
      </c>
      <c r="AH115">
        <v>0</v>
      </c>
      <c r="AI115">
        <v>0</v>
      </c>
      <c r="AJ115" t="s">
        <v>58</v>
      </c>
    </row>
    <row r="116" spans="1:36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13.003174603174999</v>
      </c>
      <c r="H116">
        <v>0</v>
      </c>
      <c r="I116">
        <v>0.44</v>
      </c>
      <c r="J116">
        <v>0.44</v>
      </c>
      <c r="K116">
        <v>0</v>
      </c>
      <c r="L116">
        <v>0.44</v>
      </c>
      <c r="M116">
        <v>22.22</v>
      </c>
      <c r="N116">
        <v>3.96</v>
      </c>
      <c r="O116">
        <v>0</v>
      </c>
      <c r="P116">
        <v>0.21</v>
      </c>
      <c r="Q116">
        <v>9.67</v>
      </c>
      <c r="R116">
        <v>5.27</v>
      </c>
      <c r="S116">
        <v>3.3</v>
      </c>
      <c r="T116">
        <v>0.88</v>
      </c>
      <c r="U116">
        <v>0.44</v>
      </c>
      <c r="V116">
        <v>1.1000000000000001</v>
      </c>
      <c r="W116">
        <v>0.88</v>
      </c>
      <c r="X116">
        <v>0.44</v>
      </c>
      <c r="Y116">
        <v>0.44</v>
      </c>
      <c r="Z116">
        <v>0</v>
      </c>
      <c r="AA116">
        <v>0</v>
      </c>
      <c r="AB116">
        <v>0.44</v>
      </c>
      <c r="AC116">
        <v>1.1000000000000001</v>
      </c>
      <c r="AD116">
        <v>0.66</v>
      </c>
      <c r="AE116">
        <v>3.3</v>
      </c>
      <c r="AF116">
        <v>5.49</v>
      </c>
      <c r="AG116">
        <v>6.81</v>
      </c>
      <c r="AH116">
        <v>0</v>
      </c>
      <c r="AI116">
        <v>0</v>
      </c>
      <c r="AJ116" t="s">
        <v>58</v>
      </c>
    </row>
    <row r="117" spans="1:36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12.527916666667</v>
      </c>
      <c r="H117">
        <v>0</v>
      </c>
      <c r="I117">
        <v>1.44</v>
      </c>
      <c r="J117">
        <v>0.6</v>
      </c>
      <c r="K117">
        <v>0.84</v>
      </c>
      <c r="L117">
        <v>1.44</v>
      </c>
      <c r="M117">
        <v>41.38</v>
      </c>
      <c r="N117">
        <v>4.55</v>
      </c>
      <c r="O117">
        <v>0</v>
      </c>
      <c r="P117">
        <v>0.22</v>
      </c>
      <c r="Q117">
        <v>11.85</v>
      </c>
      <c r="R117">
        <v>6.47</v>
      </c>
      <c r="S117">
        <v>4.1900000000000004</v>
      </c>
      <c r="T117">
        <v>0.96</v>
      </c>
      <c r="U117">
        <v>0</v>
      </c>
      <c r="V117">
        <v>1.92</v>
      </c>
      <c r="W117">
        <v>0.48</v>
      </c>
      <c r="X117">
        <v>0.24</v>
      </c>
      <c r="Y117">
        <v>0.24</v>
      </c>
      <c r="Z117">
        <v>0</v>
      </c>
      <c r="AA117">
        <v>0</v>
      </c>
      <c r="AB117">
        <v>0</v>
      </c>
      <c r="AC117">
        <v>1.56</v>
      </c>
      <c r="AD117">
        <v>0.24</v>
      </c>
      <c r="AE117">
        <v>3.95</v>
      </c>
      <c r="AF117">
        <v>5.63</v>
      </c>
      <c r="AG117">
        <v>3.83</v>
      </c>
      <c r="AH117">
        <v>0</v>
      </c>
      <c r="AI117">
        <v>0</v>
      </c>
      <c r="AJ117" t="s">
        <v>58</v>
      </c>
    </row>
    <row r="118" spans="1:36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10.93950617284</v>
      </c>
      <c r="H118">
        <v>0.2</v>
      </c>
      <c r="I118">
        <v>0.81</v>
      </c>
      <c r="J118">
        <v>0.41</v>
      </c>
      <c r="K118">
        <v>0.41</v>
      </c>
      <c r="L118">
        <v>1.02</v>
      </c>
      <c r="M118">
        <v>45.45</v>
      </c>
      <c r="N118">
        <v>4.47</v>
      </c>
      <c r="O118">
        <v>4.55</v>
      </c>
      <c r="P118">
        <v>0.17</v>
      </c>
      <c r="Q118">
        <v>7.31</v>
      </c>
      <c r="R118">
        <v>5.28</v>
      </c>
      <c r="S118">
        <v>1.63</v>
      </c>
      <c r="T118">
        <v>0.2</v>
      </c>
      <c r="U118">
        <v>0.2</v>
      </c>
      <c r="V118">
        <v>1.02</v>
      </c>
      <c r="W118">
        <v>8.73</v>
      </c>
      <c r="X118">
        <v>2.64</v>
      </c>
      <c r="Y118">
        <v>1.83</v>
      </c>
      <c r="Z118">
        <v>0.61</v>
      </c>
      <c r="AA118">
        <v>0.2</v>
      </c>
      <c r="AB118">
        <v>1.42</v>
      </c>
      <c r="AC118">
        <v>0.61</v>
      </c>
      <c r="AD118">
        <v>0.61</v>
      </c>
      <c r="AE118">
        <v>7.52</v>
      </c>
      <c r="AF118">
        <v>5.69</v>
      </c>
      <c r="AG118">
        <v>6.3</v>
      </c>
      <c r="AH118">
        <v>0</v>
      </c>
      <c r="AI118">
        <v>0</v>
      </c>
      <c r="AJ118" t="s">
        <v>58</v>
      </c>
    </row>
    <row r="119" spans="1:36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11.972807017544</v>
      </c>
      <c r="H119">
        <v>0</v>
      </c>
      <c r="I119">
        <v>1.32</v>
      </c>
      <c r="J119">
        <v>0.26</v>
      </c>
      <c r="K119">
        <v>1.06</v>
      </c>
      <c r="L119">
        <v>1.32</v>
      </c>
      <c r="M119">
        <v>71.430000000000007</v>
      </c>
      <c r="N119">
        <v>4.22</v>
      </c>
      <c r="O119">
        <v>0</v>
      </c>
      <c r="P119">
        <v>0.18</v>
      </c>
      <c r="Q119">
        <v>8.18</v>
      </c>
      <c r="R119">
        <v>6.07</v>
      </c>
      <c r="S119">
        <v>2.64</v>
      </c>
      <c r="T119">
        <v>0.26</v>
      </c>
      <c r="U119">
        <v>0</v>
      </c>
      <c r="V119">
        <v>0</v>
      </c>
      <c r="W119">
        <v>2.11</v>
      </c>
      <c r="X119">
        <v>1.06</v>
      </c>
      <c r="Y119">
        <v>1.06</v>
      </c>
      <c r="Z119">
        <v>0</v>
      </c>
      <c r="AA119">
        <v>0</v>
      </c>
      <c r="AB119">
        <v>0.53</v>
      </c>
      <c r="AC119">
        <v>0.79</v>
      </c>
      <c r="AD119">
        <v>0.53</v>
      </c>
      <c r="AE119">
        <v>3.43</v>
      </c>
      <c r="AF119">
        <v>6.59</v>
      </c>
      <c r="AG119">
        <v>3.43</v>
      </c>
      <c r="AH119">
        <v>0</v>
      </c>
      <c r="AI119">
        <v>0</v>
      </c>
      <c r="AJ119" t="s">
        <v>58</v>
      </c>
    </row>
    <row r="120" spans="1:36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15.137209302325999</v>
      </c>
      <c r="H120">
        <v>0.37</v>
      </c>
      <c r="I120">
        <v>0.92</v>
      </c>
      <c r="J120">
        <v>0.55000000000000004</v>
      </c>
      <c r="K120">
        <v>0.37</v>
      </c>
      <c r="L120">
        <v>1.29</v>
      </c>
      <c r="M120">
        <v>43.75</v>
      </c>
      <c r="N120">
        <v>5.72</v>
      </c>
      <c r="O120">
        <v>6.45</v>
      </c>
      <c r="P120">
        <v>0.22</v>
      </c>
      <c r="Q120">
        <v>13.37</v>
      </c>
      <c r="R120">
        <v>7.93</v>
      </c>
      <c r="S120">
        <v>3.87</v>
      </c>
      <c r="T120">
        <v>0.65</v>
      </c>
      <c r="U120">
        <v>0.09</v>
      </c>
      <c r="V120">
        <v>0.92</v>
      </c>
      <c r="W120">
        <v>3.6</v>
      </c>
      <c r="X120">
        <v>1.66</v>
      </c>
      <c r="Y120">
        <v>1.57</v>
      </c>
      <c r="Z120">
        <v>0.09</v>
      </c>
      <c r="AA120">
        <v>0</v>
      </c>
      <c r="AB120">
        <v>0.65</v>
      </c>
      <c r="AC120">
        <v>2.0299999999999998</v>
      </c>
      <c r="AD120">
        <v>1.84</v>
      </c>
      <c r="AE120">
        <v>7.93</v>
      </c>
      <c r="AF120">
        <v>3.04</v>
      </c>
      <c r="AG120">
        <v>4.42</v>
      </c>
      <c r="AH120">
        <v>0</v>
      </c>
      <c r="AI120">
        <v>0</v>
      </c>
      <c r="AJ120" t="s">
        <v>58</v>
      </c>
    </row>
    <row r="121" spans="1:36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19.484782608696001</v>
      </c>
      <c r="H121">
        <v>0.4</v>
      </c>
      <c r="I121">
        <v>1.07</v>
      </c>
      <c r="J121">
        <v>0.6</v>
      </c>
      <c r="K121">
        <v>0.47</v>
      </c>
      <c r="L121">
        <v>1.47</v>
      </c>
      <c r="M121">
        <v>48.89</v>
      </c>
      <c r="N121">
        <v>5.36</v>
      </c>
      <c r="O121">
        <v>7.5</v>
      </c>
      <c r="P121">
        <v>0.28000000000000003</v>
      </c>
      <c r="Q121">
        <v>12.85</v>
      </c>
      <c r="R121">
        <v>8.17</v>
      </c>
      <c r="S121">
        <v>4.08</v>
      </c>
      <c r="T121">
        <v>0.6</v>
      </c>
      <c r="U121">
        <v>0.13</v>
      </c>
      <c r="V121">
        <v>0.74</v>
      </c>
      <c r="W121">
        <v>2.14</v>
      </c>
      <c r="X121">
        <v>1.07</v>
      </c>
      <c r="Y121">
        <v>1.07</v>
      </c>
      <c r="Z121">
        <v>0</v>
      </c>
      <c r="AA121">
        <v>0</v>
      </c>
      <c r="AB121">
        <v>0.8</v>
      </c>
      <c r="AC121">
        <v>1.74</v>
      </c>
      <c r="AD121">
        <v>1.41</v>
      </c>
      <c r="AE121">
        <v>2.2799999999999998</v>
      </c>
      <c r="AF121">
        <v>2.41</v>
      </c>
      <c r="AG121">
        <v>3.75</v>
      </c>
      <c r="AH121">
        <v>0</v>
      </c>
      <c r="AI121">
        <v>0</v>
      </c>
      <c r="AJ121" t="s">
        <v>58</v>
      </c>
    </row>
    <row r="122" spans="1:36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15.883739837398</v>
      </c>
      <c r="H122">
        <v>0.37</v>
      </c>
      <c r="I122">
        <v>0.55000000000000004</v>
      </c>
      <c r="J122">
        <v>0.18</v>
      </c>
      <c r="K122">
        <v>0.37</v>
      </c>
      <c r="L122">
        <v>0.92</v>
      </c>
      <c r="M122">
        <v>43.48</v>
      </c>
      <c r="N122">
        <v>3.78</v>
      </c>
      <c r="O122">
        <v>9.76</v>
      </c>
      <c r="P122">
        <v>0.25</v>
      </c>
      <c r="Q122">
        <v>9.0299999999999994</v>
      </c>
      <c r="R122">
        <v>6.08</v>
      </c>
      <c r="S122">
        <v>2.67</v>
      </c>
      <c r="T122">
        <v>0.92</v>
      </c>
      <c r="U122">
        <v>0.09</v>
      </c>
      <c r="V122">
        <v>0.83</v>
      </c>
      <c r="W122">
        <v>1.47</v>
      </c>
      <c r="X122">
        <v>0.74</v>
      </c>
      <c r="Y122">
        <v>0.74</v>
      </c>
      <c r="Z122">
        <v>0</v>
      </c>
      <c r="AA122">
        <v>0</v>
      </c>
      <c r="AB122">
        <v>0.37</v>
      </c>
      <c r="AC122">
        <v>2.4900000000000002</v>
      </c>
      <c r="AD122">
        <v>0.37</v>
      </c>
      <c r="AE122">
        <v>3.04</v>
      </c>
      <c r="AF122">
        <v>3.41</v>
      </c>
      <c r="AG122">
        <v>4.33</v>
      </c>
      <c r="AH122">
        <v>0</v>
      </c>
      <c r="AI122">
        <v>0</v>
      </c>
      <c r="AJ122" t="s">
        <v>58</v>
      </c>
    </row>
    <row r="123" spans="1:36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17.88</v>
      </c>
      <c r="H123">
        <v>0.08</v>
      </c>
      <c r="I123">
        <v>1.0900000000000001</v>
      </c>
      <c r="J123">
        <v>0.5</v>
      </c>
      <c r="K123">
        <v>0.59</v>
      </c>
      <c r="L123">
        <v>1.17</v>
      </c>
      <c r="M123">
        <v>46.67</v>
      </c>
      <c r="N123">
        <v>5.79</v>
      </c>
      <c r="O123">
        <v>1.45</v>
      </c>
      <c r="P123">
        <v>0.26</v>
      </c>
      <c r="Q123">
        <v>11.49</v>
      </c>
      <c r="R123">
        <v>7.63</v>
      </c>
      <c r="S123">
        <v>3.52</v>
      </c>
      <c r="T123">
        <v>0.92</v>
      </c>
      <c r="U123">
        <v>0.17</v>
      </c>
      <c r="V123">
        <v>1.26</v>
      </c>
      <c r="W123">
        <v>0.84</v>
      </c>
      <c r="X123">
        <v>0.42</v>
      </c>
      <c r="Y123">
        <v>0.42</v>
      </c>
      <c r="Z123">
        <v>0</v>
      </c>
      <c r="AA123">
        <v>0</v>
      </c>
      <c r="AB123">
        <v>0</v>
      </c>
      <c r="AC123">
        <v>1.26</v>
      </c>
      <c r="AD123">
        <v>1.51</v>
      </c>
      <c r="AE123">
        <v>3.61</v>
      </c>
      <c r="AF123">
        <v>1.17</v>
      </c>
      <c r="AG123">
        <v>5.54</v>
      </c>
      <c r="AH123">
        <v>0</v>
      </c>
      <c r="AI123">
        <v>0</v>
      </c>
      <c r="AJ123" t="s">
        <v>58</v>
      </c>
    </row>
    <row r="124" spans="1:36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13.659090909091001</v>
      </c>
      <c r="H124">
        <v>0</v>
      </c>
      <c r="I124">
        <v>0.53</v>
      </c>
      <c r="J124">
        <v>0.13</v>
      </c>
      <c r="K124">
        <v>0.4</v>
      </c>
      <c r="L124">
        <v>0.53</v>
      </c>
      <c r="M124">
        <v>15.38</v>
      </c>
      <c r="N124">
        <v>1.2</v>
      </c>
      <c r="O124">
        <v>0</v>
      </c>
      <c r="P124">
        <v>0.08</v>
      </c>
      <c r="Q124">
        <v>4.79</v>
      </c>
      <c r="R124">
        <v>2.66</v>
      </c>
      <c r="S124">
        <v>1.33</v>
      </c>
      <c r="T124">
        <v>0</v>
      </c>
      <c r="U124">
        <v>0.13</v>
      </c>
      <c r="V124">
        <v>0.27</v>
      </c>
      <c r="W124">
        <v>2.93</v>
      </c>
      <c r="X124">
        <v>1.46</v>
      </c>
      <c r="Y124">
        <v>1.46</v>
      </c>
      <c r="Z124">
        <v>0</v>
      </c>
      <c r="AA124">
        <v>0</v>
      </c>
      <c r="AB124">
        <v>0.27</v>
      </c>
      <c r="AC124">
        <v>2.2599999999999998</v>
      </c>
      <c r="AD124">
        <v>0.67</v>
      </c>
      <c r="AE124">
        <v>4.13</v>
      </c>
      <c r="AF124">
        <v>6.26</v>
      </c>
      <c r="AG124">
        <v>3.86</v>
      </c>
      <c r="AH124">
        <v>0</v>
      </c>
      <c r="AI124">
        <v>0</v>
      </c>
      <c r="AJ124" t="s">
        <v>58</v>
      </c>
    </row>
    <row r="125" spans="1:36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13.209401709402</v>
      </c>
      <c r="H125">
        <v>0.35</v>
      </c>
      <c r="I125">
        <v>0.82</v>
      </c>
      <c r="J125">
        <v>0.35</v>
      </c>
      <c r="K125">
        <v>0.47</v>
      </c>
      <c r="L125">
        <v>1.1599999999999999</v>
      </c>
      <c r="M125">
        <v>62.5</v>
      </c>
      <c r="N125">
        <v>5.12</v>
      </c>
      <c r="O125">
        <v>6.82</v>
      </c>
      <c r="P125">
        <v>0.23</v>
      </c>
      <c r="Q125">
        <v>12.46</v>
      </c>
      <c r="R125">
        <v>7.8</v>
      </c>
      <c r="S125">
        <v>3.61</v>
      </c>
      <c r="T125">
        <v>0.35</v>
      </c>
      <c r="U125">
        <v>0.23</v>
      </c>
      <c r="V125">
        <v>1.05</v>
      </c>
      <c r="W125">
        <v>2.33</v>
      </c>
      <c r="X125">
        <v>1.1599999999999999</v>
      </c>
      <c r="Y125">
        <v>1.1599999999999999</v>
      </c>
      <c r="Z125">
        <v>0</v>
      </c>
      <c r="AA125">
        <v>0</v>
      </c>
      <c r="AB125">
        <v>0</v>
      </c>
      <c r="AC125">
        <v>0.82</v>
      </c>
      <c r="AD125">
        <v>0.82</v>
      </c>
      <c r="AE125">
        <v>1.28</v>
      </c>
      <c r="AF125">
        <v>3.49</v>
      </c>
      <c r="AG125">
        <v>4.3099999999999996</v>
      </c>
      <c r="AH125">
        <v>0</v>
      </c>
      <c r="AI125">
        <v>0</v>
      </c>
      <c r="AJ125" t="s">
        <v>58</v>
      </c>
    </row>
    <row r="126" spans="1:36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16.271717171717</v>
      </c>
      <c r="H126">
        <v>0.11</v>
      </c>
      <c r="I126">
        <v>0.22</v>
      </c>
      <c r="J126">
        <v>0</v>
      </c>
      <c r="K126">
        <v>0.22</v>
      </c>
      <c r="L126">
        <v>0.34</v>
      </c>
      <c r="M126">
        <v>16.670000000000002</v>
      </c>
      <c r="N126">
        <v>2.46</v>
      </c>
      <c r="O126">
        <v>4.55</v>
      </c>
      <c r="P126">
        <v>0.16</v>
      </c>
      <c r="Q126">
        <v>6.15</v>
      </c>
      <c r="R126">
        <v>4.25</v>
      </c>
      <c r="S126">
        <v>1.68</v>
      </c>
      <c r="T126">
        <v>0.67</v>
      </c>
      <c r="U126">
        <v>0</v>
      </c>
      <c r="V126">
        <v>0.22</v>
      </c>
      <c r="W126">
        <v>0.67</v>
      </c>
      <c r="X126">
        <v>0.34</v>
      </c>
      <c r="Y126">
        <v>0.34</v>
      </c>
      <c r="Z126">
        <v>0</v>
      </c>
      <c r="AA126">
        <v>0</v>
      </c>
      <c r="AB126">
        <v>0.78</v>
      </c>
      <c r="AC126">
        <v>1.01</v>
      </c>
      <c r="AD126">
        <v>0.34</v>
      </c>
      <c r="AE126">
        <v>2.79</v>
      </c>
      <c r="AF126">
        <v>5.7</v>
      </c>
      <c r="AG126">
        <v>4.0199999999999996</v>
      </c>
      <c r="AH126">
        <v>0</v>
      </c>
      <c r="AI126">
        <v>0</v>
      </c>
      <c r="AJ126" t="s">
        <v>58</v>
      </c>
    </row>
    <row r="127" spans="1:36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18.545185185185002</v>
      </c>
      <c r="H127">
        <v>0.43</v>
      </c>
      <c r="I127">
        <v>0.57999999999999996</v>
      </c>
      <c r="J127">
        <v>7.0000000000000007E-2</v>
      </c>
      <c r="K127">
        <v>0.5</v>
      </c>
      <c r="L127">
        <v>1.01</v>
      </c>
      <c r="M127">
        <v>38.89</v>
      </c>
      <c r="N127">
        <v>3.45</v>
      </c>
      <c r="O127">
        <v>12.5</v>
      </c>
      <c r="P127">
        <v>0.2</v>
      </c>
      <c r="Q127">
        <v>7.91</v>
      </c>
      <c r="R127">
        <v>4.82</v>
      </c>
      <c r="S127">
        <v>2.88</v>
      </c>
      <c r="T127">
        <v>0.65</v>
      </c>
      <c r="U127">
        <v>0.43</v>
      </c>
      <c r="V127">
        <v>0.57999999999999996</v>
      </c>
      <c r="W127">
        <v>1.44</v>
      </c>
      <c r="X127">
        <v>0.72</v>
      </c>
      <c r="Y127">
        <v>0.72</v>
      </c>
      <c r="Z127">
        <v>0</v>
      </c>
      <c r="AA127">
        <v>0</v>
      </c>
      <c r="AB127">
        <v>0.22</v>
      </c>
      <c r="AC127">
        <v>1.01</v>
      </c>
      <c r="AD127">
        <v>1.8</v>
      </c>
      <c r="AE127">
        <v>3.95</v>
      </c>
      <c r="AF127">
        <v>1.87</v>
      </c>
      <c r="AG127">
        <v>3.52</v>
      </c>
      <c r="AH127">
        <v>0</v>
      </c>
      <c r="AI127">
        <v>0</v>
      </c>
      <c r="AJ127" t="s">
        <v>58</v>
      </c>
    </row>
    <row r="128" spans="1:36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15.022727272727</v>
      </c>
      <c r="H128">
        <v>0.18</v>
      </c>
      <c r="I128">
        <v>1.27</v>
      </c>
      <c r="J128">
        <v>0.54</v>
      </c>
      <c r="K128">
        <v>0.73</v>
      </c>
      <c r="L128">
        <v>1.45</v>
      </c>
      <c r="M128">
        <v>47.06</v>
      </c>
      <c r="N128">
        <v>3.81</v>
      </c>
      <c r="O128">
        <v>4.76</v>
      </c>
      <c r="P128">
        <v>0.12</v>
      </c>
      <c r="Q128">
        <v>11.07</v>
      </c>
      <c r="R128">
        <v>5.63</v>
      </c>
      <c r="S128">
        <v>2.54</v>
      </c>
      <c r="T128">
        <v>0</v>
      </c>
      <c r="U128">
        <v>0.36</v>
      </c>
      <c r="V128">
        <v>1.27</v>
      </c>
      <c r="W128">
        <v>1.0900000000000001</v>
      </c>
      <c r="X128">
        <v>0.54</v>
      </c>
      <c r="Y128">
        <v>0.54</v>
      </c>
      <c r="Z128">
        <v>0</v>
      </c>
      <c r="AA128">
        <v>0</v>
      </c>
      <c r="AB128">
        <v>0.18</v>
      </c>
      <c r="AC128">
        <v>2</v>
      </c>
      <c r="AD128">
        <v>0.73</v>
      </c>
      <c r="AE128">
        <v>5.63</v>
      </c>
      <c r="AF128">
        <v>4.72</v>
      </c>
      <c r="AG128">
        <v>4.3600000000000003</v>
      </c>
      <c r="AH128">
        <v>0</v>
      </c>
      <c r="AI128">
        <v>0</v>
      </c>
      <c r="AJ128" t="s">
        <v>58</v>
      </c>
    </row>
    <row r="129" spans="1:36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17.495075757576</v>
      </c>
      <c r="H129">
        <v>0.16</v>
      </c>
      <c r="I129">
        <v>0.62</v>
      </c>
      <c r="J129">
        <v>0.31</v>
      </c>
      <c r="K129">
        <v>0.31</v>
      </c>
      <c r="L129">
        <v>0.78</v>
      </c>
      <c r="M129">
        <v>34.479999999999997</v>
      </c>
      <c r="N129">
        <v>4.29</v>
      </c>
      <c r="O129">
        <v>3.64</v>
      </c>
      <c r="P129">
        <v>0.19</v>
      </c>
      <c r="Q129">
        <v>8.57</v>
      </c>
      <c r="R129">
        <v>5.61</v>
      </c>
      <c r="S129">
        <v>2.1</v>
      </c>
      <c r="T129">
        <v>0.47</v>
      </c>
      <c r="U129">
        <v>0.08</v>
      </c>
      <c r="V129">
        <v>0.47</v>
      </c>
      <c r="W129">
        <v>1.87</v>
      </c>
      <c r="X129">
        <v>0.94</v>
      </c>
      <c r="Y129">
        <v>0.94</v>
      </c>
      <c r="Z129">
        <v>0</v>
      </c>
      <c r="AA129">
        <v>0</v>
      </c>
      <c r="AB129">
        <v>0.55000000000000004</v>
      </c>
      <c r="AC129">
        <v>1.95</v>
      </c>
      <c r="AD129">
        <v>0.94</v>
      </c>
      <c r="AE129">
        <v>4.21</v>
      </c>
      <c r="AF129">
        <v>5.3</v>
      </c>
      <c r="AG129">
        <v>7.33</v>
      </c>
      <c r="AH129">
        <v>0</v>
      </c>
      <c r="AI129">
        <v>0</v>
      </c>
      <c r="AJ129" t="s">
        <v>58</v>
      </c>
    </row>
    <row r="130" spans="1:36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15.241666666666999</v>
      </c>
      <c r="H130">
        <v>0</v>
      </c>
      <c r="I130">
        <v>0.6</v>
      </c>
      <c r="J130">
        <v>0.34</v>
      </c>
      <c r="K130">
        <v>0.26</v>
      </c>
      <c r="L130">
        <v>0.6</v>
      </c>
      <c r="M130">
        <v>20.59</v>
      </c>
      <c r="N130">
        <v>3</v>
      </c>
      <c r="O130">
        <v>0</v>
      </c>
      <c r="P130">
        <v>0.13</v>
      </c>
      <c r="Q130">
        <v>8.0399999999999991</v>
      </c>
      <c r="R130">
        <v>4.96</v>
      </c>
      <c r="S130">
        <v>1.88</v>
      </c>
      <c r="T130">
        <v>0.43</v>
      </c>
      <c r="U130">
        <v>0.09</v>
      </c>
      <c r="V130">
        <v>0.77</v>
      </c>
      <c r="W130">
        <v>2.65</v>
      </c>
      <c r="X130">
        <v>1.2</v>
      </c>
      <c r="Y130">
        <v>1.1100000000000001</v>
      </c>
      <c r="Z130">
        <v>0.09</v>
      </c>
      <c r="AA130">
        <v>0</v>
      </c>
      <c r="AB130">
        <v>0.43</v>
      </c>
      <c r="AC130">
        <v>0.77</v>
      </c>
      <c r="AD130">
        <v>0.68</v>
      </c>
      <c r="AE130">
        <v>7.02</v>
      </c>
      <c r="AF130">
        <v>4.0199999999999996</v>
      </c>
      <c r="AG130">
        <v>3.59</v>
      </c>
      <c r="AH130">
        <v>0</v>
      </c>
      <c r="AI130">
        <v>0</v>
      </c>
      <c r="AJ130" t="s">
        <v>58</v>
      </c>
    </row>
    <row r="131" spans="1:36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16.610852713178001</v>
      </c>
      <c r="H131">
        <v>0.08</v>
      </c>
      <c r="I131">
        <v>0.17</v>
      </c>
      <c r="J131">
        <v>0.08</v>
      </c>
      <c r="K131">
        <v>0.08</v>
      </c>
      <c r="L131">
        <v>0.25</v>
      </c>
      <c r="M131">
        <v>15</v>
      </c>
      <c r="N131">
        <v>4.03</v>
      </c>
      <c r="O131">
        <v>2.08</v>
      </c>
      <c r="P131">
        <v>0.13</v>
      </c>
      <c r="Q131">
        <v>8.82</v>
      </c>
      <c r="R131">
        <v>5.46</v>
      </c>
      <c r="S131">
        <v>1.85</v>
      </c>
      <c r="T131">
        <v>0.25</v>
      </c>
      <c r="U131">
        <v>0.08</v>
      </c>
      <c r="V131">
        <v>0.59</v>
      </c>
      <c r="W131">
        <v>0.67</v>
      </c>
      <c r="X131">
        <v>0.34</v>
      </c>
      <c r="Y131">
        <v>0.34</v>
      </c>
      <c r="Z131">
        <v>0</v>
      </c>
      <c r="AA131">
        <v>0</v>
      </c>
      <c r="AB131">
        <v>0.17</v>
      </c>
      <c r="AC131">
        <v>2.69</v>
      </c>
      <c r="AD131">
        <v>1.0900000000000001</v>
      </c>
      <c r="AE131">
        <v>0.59</v>
      </c>
      <c r="AF131">
        <v>4.37</v>
      </c>
      <c r="AG131">
        <v>3.95</v>
      </c>
      <c r="AH131">
        <v>0</v>
      </c>
      <c r="AI131">
        <v>0</v>
      </c>
      <c r="AJ131" t="s">
        <v>58</v>
      </c>
    </row>
    <row r="132" spans="1:36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13.683333333333</v>
      </c>
      <c r="H132">
        <v>0.33</v>
      </c>
      <c r="I132">
        <v>0.33</v>
      </c>
      <c r="J132">
        <v>0.33</v>
      </c>
      <c r="K132">
        <v>0</v>
      </c>
      <c r="L132">
        <v>0.66</v>
      </c>
      <c r="M132">
        <v>30</v>
      </c>
      <c r="N132">
        <v>5.04</v>
      </c>
      <c r="O132">
        <v>6.52</v>
      </c>
      <c r="P132">
        <v>0.17</v>
      </c>
      <c r="Q132">
        <v>11.18</v>
      </c>
      <c r="R132">
        <v>6.58</v>
      </c>
      <c r="S132">
        <v>3.07</v>
      </c>
      <c r="T132">
        <v>0.44</v>
      </c>
      <c r="U132">
        <v>0.33</v>
      </c>
      <c r="V132">
        <v>1.1000000000000001</v>
      </c>
      <c r="W132">
        <v>1.1000000000000001</v>
      </c>
      <c r="X132">
        <v>0.55000000000000004</v>
      </c>
      <c r="Y132">
        <v>0.55000000000000004</v>
      </c>
      <c r="Z132">
        <v>0</v>
      </c>
      <c r="AA132">
        <v>0</v>
      </c>
      <c r="AB132">
        <v>0.11</v>
      </c>
      <c r="AC132">
        <v>1.1000000000000001</v>
      </c>
      <c r="AD132">
        <v>0.99</v>
      </c>
      <c r="AE132">
        <v>2.52</v>
      </c>
      <c r="AF132">
        <v>5.37</v>
      </c>
      <c r="AG132">
        <v>5.04</v>
      </c>
      <c r="AH132">
        <v>0</v>
      </c>
      <c r="AI132">
        <v>0</v>
      </c>
      <c r="AJ132" t="s">
        <v>58</v>
      </c>
    </row>
    <row r="133" spans="1:36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19.022348484847999</v>
      </c>
      <c r="H133">
        <v>0.22</v>
      </c>
      <c r="I133">
        <v>1.36</v>
      </c>
      <c r="J133">
        <v>0.79</v>
      </c>
      <c r="K133">
        <v>0.56999999999999995</v>
      </c>
      <c r="L133">
        <v>1.58</v>
      </c>
      <c r="M133">
        <v>47.83</v>
      </c>
      <c r="N133">
        <v>5.38</v>
      </c>
      <c r="O133">
        <v>4</v>
      </c>
      <c r="P133">
        <v>0.2</v>
      </c>
      <c r="Q133">
        <v>13.41</v>
      </c>
      <c r="R133">
        <v>7.74</v>
      </c>
      <c r="S133">
        <v>2.72</v>
      </c>
      <c r="T133">
        <v>0.36</v>
      </c>
      <c r="U133">
        <v>0.22</v>
      </c>
      <c r="V133">
        <v>1.08</v>
      </c>
      <c r="W133">
        <v>2.87</v>
      </c>
      <c r="X133">
        <v>1.1499999999999999</v>
      </c>
      <c r="Y133">
        <v>1.08</v>
      </c>
      <c r="Z133">
        <v>0</v>
      </c>
      <c r="AA133">
        <v>7.0000000000000007E-2</v>
      </c>
      <c r="AB133">
        <v>0.36</v>
      </c>
      <c r="AC133">
        <v>2.2200000000000002</v>
      </c>
      <c r="AD133">
        <v>1.22</v>
      </c>
      <c r="AE133">
        <v>4.2300000000000004</v>
      </c>
      <c r="AF133">
        <v>3.58</v>
      </c>
      <c r="AG133">
        <v>3.8</v>
      </c>
      <c r="AH133">
        <v>0</v>
      </c>
      <c r="AI133">
        <v>0</v>
      </c>
      <c r="AJ133" t="s">
        <v>58</v>
      </c>
    </row>
    <row r="134" spans="1:36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16.726587301586999</v>
      </c>
      <c r="H134">
        <v>0.09</v>
      </c>
      <c r="I134">
        <v>0.34</v>
      </c>
      <c r="J134">
        <v>0.17</v>
      </c>
      <c r="K134">
        <v>0.17</v>
      </c>
      <c r="L134">
        <v>0.43</v>
      </c>
      <c r="M134">
        <v>21.74</v>
      </c>
      <c r="N134">
        <v>3.42</v>
      </c>
      <c r="O134">
        <v>2.5</v>
      </c>
      <c r="P134">
        <v>0.17</v>
      </c>
      <c r="Q134">
        <v>9.0500000000000007</v>
      </c>
      <c r="R134">
        <v>5.55</v>
      </c>
      <c r="S134">
        <v>2.0499999999999998</v>
      </c>
      <c r="T134">
        <v>0.34</v>
      </c>
      <c r="U134">
        <v>0.26</v>
      </c>
      <c r="V134">
        <v>0.43</v>
      </c>
      <c r="W134">
        <v>4.01</v>
      </c>
      <c r="X134">
        <v>1.62</v>
      </c>
      <c r="Y134">
        <v>1.37</v>
      </c>
      <c r="Z134">
        <v>0.26</v>
      </c>
      <c r="AA134">
        <v>0</v>
      </c>
      <c r="AB134">
        <v>0.77</v>
      </c>
      <c r="AC134">
        <v>0.6</v>
      </c>
      <c r="AD134">
        <v>1.37</v>
      </c>
      <c r="AE134">
        <v>8.7100000000000009</v>
      </c>
      <c r="AF134">
        <v>5.98</v>
      </c>
      <c r="AG134">
        <v>5.55</v>
      </c>
      <c r="AH134">
        <v>0</v>
      </c>
      <c r="AI134">
        <v>0</v>
      </c>
      <c r="AJ134" t="s">
        <v>58</v>
      </c>
    </row>
    <row r="135" spans="1:36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14.571111111111</v>
      </c>
      <c r="H135">
        <v>0</v>
      </c>
      <c r="I135">
        <v>0.82</v>
      </c>
      <c r="J135">
        <v>0.27</v>
      </c>
      <c r="K135">
        <v>0.55000000000000004</v>
      </c>
      <c r="L135">
        <v>0.82</v>
      </c>
      <c r="M135">
        <v>60</v>
      </c>
      <c r="N135">
        <v>2.75</v>
      </c>
      <c r="O135">
        <v>0</v>
      </c>
      <c r="P135">
        <v>0.06</v>
      </c>
      <c r="Q135">
        <v>6.59</v>
      </c>
      <c r="R135">
        <v>3.57</v>
      </c>
      <c r="S135">
        <v>1.1000000000000001</v>
      </c>
      <c r="T135">
        <v>0</v>
      </c>
      <c r="U135">
        <v>0</v>
      </c>
      <c r="V135">
        <v>0.55000000000000004</v>
      </c>
      <c r="W135">
        <v>0.55000000000000004</v>
      </c>
      <c r="X135">
        <v>0.27</v>
      </c>
      <c r="Y135">
        <v>0.27</v>
      </c>
      <c r="Z135">
        <v>0</v>
      </c>
      <c r="AA135">
        <v>0</v>
      </c>
      <c r="AB135">
        <v>0</v>
      </c>
      <c r="AC135">
        <v>1.37</v>
      </c>
      <c r="AD135">
        <v>1.1000000000000001</v>
      </c>
      <c r="AE135">
        <v>3.29</v>
      </c>
      <c r="AF135">
        <v>5.22</v>
      </c>
      <c r="AG135">
        <v>8.51</v>
      </c>
      <c r="AH135">
        <v>0</v>
      </c>
      <c r="AI135">
        <v>0</v>
      </c>
      <c r="AJ135" t="s">
        <v>58</v>
      </c>
    </row>
    <row r="136" spans="1:36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16.279347826087001</v>
      </c>
      <c r="H136">
        <v>0.16</v>
      </c>
      <c r="I136">
        <v>0.56000000000000005</v>
      </c>
      <c r="J136">
        <v>0.16</v>
      </c>
      <c r="K136">
        <v>0.4</v>
      </c>
      <c r="L136">
        <v>0.72</v>
      </c>
      <c r="M136">
        <v>31.03</v>
      </c>
      <c r="N136">
        <v>2.64</v>
      </c>
      <c r="O136">
        <v>6.06</v>
      </c>
      <c r="P136">
        <v>0.14000000000000001</v>
      </c>
      <c r="Q136">
        <v>10.42</v>
      </c>
      <c r="R136">
        <v>4.7300000000000004</v>
      </c>
      <c r="S136">
        <v>3.12</v>
      </c>
      <c r="T136">
        <v>0.32</v>
      </c>
      <c r="U136">
        <v>0.24</v>
      </c>
      <c r="V136">
        <v>0.8</v>
      </c>
      <c r="W136">
        <v>0.96</v>
      </c>
      <c r="X136">
        <v>0.48</v>
      </c>
      <c r="Y136">
        <v>0.48</v>
      </c>
      <c r="Z136">
        <v>0</v>
      </c>
      <c r="AA136">
        <v>0</v>
      </c>
      <c r="AB136">
        <v>0.8</v>
      </c>
      <c r="AC136">
        <v>2.16</v>
      </c>
      <c r="AD136">
        <v>1.52</v>
      </c>
      <c r="AE136">
        <v>0.88</v>
      </c>
      <c r="AF136">
        <v>4.01</v>
      </c>
      <c r="AG136">
        <v>1.68</v>
      </c>
      <c r="AH136">
        <v>0</v>
      </c>
      <c r="AI136">
        <v>0</v>
      </c>
      <c r="AJ136" t="s">
        <v>58</v>
      </c>
    </row>
    <row r="137" spans="1:36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12.960344827586001</v>
      </c>
      <c r="H137">
        <v>0</v>
      </c>
      <c r="I137">
        <v>0.48</v>
      </c>
      <c r="J137">
        <v>0.16</v>
      </c>
      <c r="K137">
        <v>0.32</v>
      </c>
      <c r="L137">
        <v>0.48</v>
      </c>
      <c r="M137">
        <v>37.5</v>
      </c>
      <c r="N137">
        <v>4.95</v>
      </c>
      <c r="O137">
        <v>0</v>
      </c>
      <c r="P137">
        <v>0.11</v>
      </c>
      <c r="Q137">
        <v>11.97</v>
      </c>
      <c r="R137">
        <v>6.39</v>
      </c>
      <c r="S137">
        <v>3.35</v>
      </c>
      <c r="T137">
        <v>0.16</v>
      </c>
      <c r="U137">
        <v>0.64</v>
      </c>
      <c r="V137">
        <v>0.32</v>
      </c>
      <c r="W137">
        <v>2.87</v>
      </c>
      <c r="X137">
        <v>0.96</v>
      </c>
      <c r="Y137">
        <v>0.64</v>
      </c>
      <c r="Z137">
        <v>0.32</v>
      </c>
      <c r="AA137">
        <v>0</v>
      </c>
      <c r="AB137">
        <v>0.48</v>
      </c>
      <c r="AC137">
        <v>3.99</v>
      </c>
      <c r="AD137">
        <v>1.44</v>
      </c>
      <c r="AE137">
        <v>12.61</v>
      </c>
      <c r="AF137">
        <v>5.75</v>
      </c>
      <c r="AG137">
        <v>4.63</v>
      </c>
      <c r="AH137">
        <v>0</v>
      </c>
      <c r="AI137">
        <v>0</v>
      </c>
      <c r="AJ137" t="s">
        <v>58</v>
      </c>
    </row>
    <row r="138" spans="1:36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17.466666666666999</v>
      </c>
      <c r="H138">
        <v>0.72</v>
      </c>
      <c r="I138">
        <v>0.56999999999999995</v>
      </c>
      <c r="J138">
        <v>0.36</v>
      </c>
      <c r="K138">
        <v>0.21</v>
      </c>
      <c r="L138">
        <v>1.29</v>
      </c>
      <c r="M138">
        <v>43.9</v>
      </c>
      <c r="N138">
        <v>6.8</v>
      </c>
      <c r="O138">
        <v>10.53</v>
      </c>
      <c r="P138">
        <v>0.27</v>
      </c>
      <c r="Q138">
        <v>15.46</v>
      </c>
      <c r="R138">
        <v>9.4499999999999993</v>
      </c>
      <c r="S138">
        <v>3.94</v>
      </c>
      <c r="T138">
        <v>0.64</v>
      </c>
      <c r="U138">
        <v>0.43</v>
      </c>
      <c r="V138">
        <v>1.36</v>
      </c>
      <c r="W138">
        <v>1.72</v>
      </c>
      <c r="X138">
        <v>0.86</v>
      </c>
      <c r="Y138">
        <v>0.86</v>
      </c>
      <c r="Z138">
        <v>0</v>
      </c>
      <c r="AA138">
        <v>0</v>
      </c>
      <c r="AB138">
        <v>0.21</v>
      </c>
      <c r="AC138">
        <v>2.36</v>
      </c>
      <c r="AD138">
        <v>1.43</v>
      </c>
      <c r="AE138">
        <v>4.72</v>
      </c>
      <c r="AF138">
        <v>3.65</v>
      </c>
      <c r="AG138">
        <v>6.44</v>
      </c>
      <c r="AH138">
        <v>0</v>
      </c>
      <c r="AI138">
        <v>0</v>
      </c>
      <c r="AJ138" t="s">
        <v>58</v>
      </c>
    </row>
    <row r="139" spans="1:36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11.972549019608</v>
      </c>
      <c r="H139">
        <v>0.28999999999999998</v>
      </c>
      <c r="I139">
        <v>0.28999999999999998</v>
      </c>
      <c r="J139">
        <v>0.28999999999999998</v>
      </c>
      <c r="K139">
        <v>0</v>
      </c>
      <c r="L139">
        <v>0.59</v>
      </c>
      <c r="M139">
        <v>33.33</v>
      </c>
      <c r="N139">
        <v>2.06</v>
      </c>
      <c r="O139">
        <v>14.29</v>
      </c>
      <c r="P139">
        <v>0.19</v>
      </c>
      <c r="Q139">
        <v>7.37</v>
      </c>
      <c r="R139">
        <v>4.42</v>
      </c>
      <c r="S139">
        <v>1.47</v>
      </c>
      <c r="T139">
        <v>0.59</v>
      </c>
      <c r="U139">
        <v>0</v>
      </c>
      <c r="V139">
        <v>1.18</v>
      </c>
      <c r="W139">
        <v>2.95</v>
      </c>
      <c r="X139">
        <v>1.47</v>
      </c>
      <c r="Y139">
        <v>1.47</v>
      </c>
      <c r="Z139">
        <v>0</v>
      </c>
      <c r="AA139">
        <v>0</v>
      </c>
      <c r="AB139">
        <v>0.88</v>
      </c>
      <c r="AC139">
        <v>1.18</v>
      </c>
      <c r="AD139">
        <v>0</v>
      </c>
      <c r="AE139">
        <v>4.42</v>
      </c>
      <c r="AF139">
        <v>2.06</v>
      </c>
      <c r="AG139">
        <v>5.6</v>
      </c>
      <c r="AH139">
        <v>0</v>
      </c>
      <c r="AI139">
        <v>0</v>
      </c>
      <c r="AJ139" t="s">
        <v>58</v>
      </c>
    </row>
    <row r="140" spans="1:36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13.753846153846</v>
      </c>
      <c r="H140">
        <v>0.34</v>
      </c>
      <c r="I140">
        <v>0.17</v>
      </c>
      <c r="J140">
        <v>0.17</v>
      </c>
      <c r="K140">
        <v>0</v>
      </c>
      <c r="L140">
        <v>0.5</v>
      </c>
      <c r="M140">
        <v>33.33</v>
      </c>
      <c r="N140">
        <v>4.3600000000000003</v>
      </c>
      <c r="O140">
        <v>7.69</v>
      </c>
      <c r="P140">
        <v>0.19</v>
      </c>
      <c r="Q140">
        <v>9.06</v>
      </c>
      <c r="R140">
        <v>6.38</v>
      </c>
      <c r="S140">
        <v>2.85</v>
      </c>
      <c r="T140">
        <v>1.01</v>
      </c>
      <c r="U140">
        <v>0</v>
      </c>
      <c r="V140">
        <v>1.01</v>
      </c>
      <c r="W140">
        <v>1.01</v>
      </c>
      <c r="X140">
        <v>0.5</v>
      </c>
      <c r="Y140">
        <v>0.5</v>
      </c>
      <c r="Z140">
        <v>0</v>
      </c>
      <c r="AA140">
        <v>0</v>
      </c>
      <c r="AB140">
        <v>0.17</v>
      </c>
      <c r="AC140">
        <v>1.85</v>
      </c>
      <c r="AD140">
        <v>0.67</v>
      </c>
      <c r="AE140">
        <v>2.68</v>
      </c>
      <c r="AF140">
        <v>2.68</v>
      </c>
      <c r="AG140">
        <v>6.21</v>
      </c>
      <c r="AH140">
        <v>0</v>
      </c>
      <c r="AI140">
        <v>0</v>
      </c>
      <c r="AJ140" t="s">
        <v>58</v>
      </c>
    </row>
    <row r="141" spans="1:36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11.560569105691</v>
      </c>
      <c r="H141">
        <v>0.13</v>
      </c>
      <c r="I141">
        <v>0.38</v>
      </c>
      <c r="J141">
        <v>0.38</v>
      </c>
      <c r="K141">
        <v>0</v>
      </c>
      <c r="L141">
        <v>0.51</v>
      </c>
      <c r="M141">
        <v>21.05</v>
      </c>
      <c r="N141">
        <v>2.78</v>
      </c>
      <c r="O141">
        <v>4.55</v>
      </c>
      <c r="P141">
        <v>0.14000000000000001</v>
      </c>
      <c r="Q141">
        <v>8.1</v>
      </c>
      <c r="R141">
        <v>4.68</v>
      </c>
      <c r="S141">
        <v>1.39</v>
      </c>
      <c r="T141">
        <v>0.51</v>
      </c>
      <c r="U141">
        <v>0.13</v>
      </c>
      <c r="V141">
        <v>0.51</v>
      </c>
      <c r="W141">
        <v>0.76</v>
      </c>
      <c r="X141">
        <v>0.38</v>
      </c>
      <c r="Y141">
        <v>0.38</v>
      </c>
      <c r="Z141">
        <v>0</v>
      </c>
      <c r="AA141">
        <v>0</v>
      </c>
      <c r="AB141">
        <v>0.25</v>
      </c>
      <c r="AC141">
        <v>1.27</v>
      </c>
      <c r="AD141">
        <v>1.27</v>
      </c>
      <c r="AE141">
        <v>5.19</v>
      </c>
      <c r="AF141">
        <v>3.54</v>
      </c>
      <c r="AG141">
        <v>3.16</v>
      </c>
      <c r="AH141">
        <v>0</v>
      </c>
      <c r="AI141">
        <v>0</v>
      </c>
      <c r="AJ141" t="s">
        <v>58</v>
      </c>
    </row>
    <row r="142" spans="1:36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18.658712121212002</v>
      </c>
      <c r="H142">
        <v>7.0000000000000007E-2</v>
      </c>
      <c r="I142">
        <v>1.1000000000000001</v>
      </c>
      <c r="J142">
        <v>0.28999999999999998</v>
      </c>
      <c r="K142">
        <v>0.8</v>
      </c>
      <c r="L142">
        <v>1.17</v>
      </c>
      <c r="M142">
        <v>33.33</v>
      </c>
      <c r="N142">
        <v>3.95</v>
      </c>
      <c r="O142">
        <v>1.85</v>
      </c>
      <c r="P142">
        <v>0.19</v>
      </c>
      <c r="Q142">
        <v>10.74</v>
      </c>
      <c r="R142">
        <v>6.87</v>
      </c>
      <c r="S142">
        <v>3</v>
      </c>
      <c r="T142">
        <v>0.28999999999999998</v>
      </c>
      <c r="U142">
        <v>0.37</v>
      </c>
      <c r="V142">
        <v>0.8</v>
      </c>
      <c r="W142">
        <v>1.46</v>
      </c>
      <c r="X142">
        <v>0.51</v>
      </c>
      <c r="Y142">
        <v>0.37</v>
      </c>
      <c r="Z142">
        <v>0.15</v>
      </c>
      <c r="AA142">
        <v>0</v>
      </c>
      <c r="AB142">
        <v>0.44</v>
      </c>
      <c r="AC142">
        <v>1.1000000000000001</v>
      </c>
      <c r="AD142">
        <v>0.8</v>
      </c>
      <c r="AE142">
        <v>2.78</v>
      </c>
      <c r="AF142">
        <v>6.58</v>
      </c>
      <c r="AG142">
        <v>4.09</v>
      </c>
      <c r="AH142">
        <v>0</v>
      </c>
      <c r="AI142">
        <v>0</v>
      </c>
      <c r="AJ142" t="s">
        <v>58</v>
      </c>
    </row>
    <row r="143" spans="1:36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18.245035460993002</v>
      </c>
      <c r="H143">
        <v>7.0000000000000007E-2</v>
      </c>
      <c r="I143">
        <v>0.84</v>
      </c>
      <c r="J143">
        <v>0.49</v>
      </c>
      <c r="K143">
        <v>0.35</v>
      </c>
      <c r="L143">
        <v>0.91</v>
      </c>
      <c r="M143">
        <v>39.39</v>
      </c>
      <c r="N143">
        <v>5.1100000000000003</v>
      </c>
      <c r="O143">
        <v>1.37</v>
      </c>
      <c r="P143">
        <v>0.28000000000000003</v>
      </c>
      <c r="Q143">
        <v>11.2</v>
      </c>
      <c r="R143">
        <v>7.07</v>
      </c>
      <c r="S143">
        <v>3.01</v>
      </c>
      <c r="T143">
        <v>0.91</v>
      </c>
      <c r="U143">
        <v>0.21</v>
      </c>
      <c r="V143">
        <v>0.84</v>
      </c>
      <c r="W143">
        <v>1.68</v>
      </c>
      <c r="X143">
        <v>0.84</v>
      </c>
      <c r="Y143">
        <v>0.84</v>
      </c>
      <c r="Z143">
        <v>0</v>
      </c>
      <c r="AA143">
        <v>0</v>
      </c>
      <c r="AB143">
        <v>0.35</v>
      </c>
      <c r="AC143">
        <v>1.1200000000000001</v>
      </c>
      <c r="AD143">
        <v>0.77</v>
      </c>
      <c r="AE143">
        <v>3.57</v>
      </c>
      <c r="AF143">
        <v>3.5</v>
      </c>
      <c r="AG143">
        <v>6.09</v>
      </c>
      <c r="AH143">
        <v>0</v>
      </c>
      <c r="AI143">
        <v>0</v>
      </c>
      <c r="AJ143" t="s">
        <v>58</v>
      </c>
    </row>
    <row r="144" spans="1:36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12.07037037037</v>
      </c>
      <c r="H144">
        <v>0</v>
      </c>
      <c r="I144">
        <v>0.28000000000000003</v>
      </c>
      <c r="J144">
        <v>0</v>
      </c>
      <c r="K144">
        <v>0.28000000000000003</v>
      </c>
      <c r="L144">
        <v>0.28000000000000003</v>
      </c>
      <c r="M144">
        <v>9.09</v>
      </c>
      <c r="N144">
        <v>3.31</v>
      </c>
      <c r="O144">
        <v>0</v>
      </c>
      <c r="P144">
        <v>0.15</v>
      </c>
      <c r="Q144">
        <v>9.11</v>
      </c>
      <c r="R144">
        <v>6.63</v>
      </c>
      <c r="S144">
        <v>0.55000000000000004</v>
      </c>
      <c r="T144">
        <v>0</v>
      </c>
      <c r="U144">
        <v>0</v>
      </c>
      <c r="V144">
        <v>0.28000000000000003</v>
      </c>
      <c r="W144">
        <v>5.25</v>
      </c>
      <c r="X144">
        <v>1.1000000000000001</v>
      </c>
      <c r="Y144">
        <v>0.55000000000000004</v>
      </c>
      <c r="Z144">
        <v>0.28000000000000003</v>
      </c>
      <c r="AA144">
        <v>0.28000000000000003</v>
      </c>
      <c r="AB144">
        <v>1.38</v>
      </c>
      <c r="AC144">
        <v>0.28000000000000003</v>
      </c>
      <c r="AD144">
        <v>0.55000000000000004</v>
      </c>
      <c r="AE144">
        <v>5.8</v>
      </c>
      <c r="AF144">
        <v>7.18</v>
      </c>
      <c r="AG144">
        <v>8.01</v>
      </c>
      <c r="AH144">
        <v>0</v>
      </c>
      <c r="AI144">
        <v>0</v>
      </c>
      <c r="AJ144" t="s">
        <v>58</v>
      </c>
    </row>
    <row r="145" spans="1:36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14.133333333333001</v>
      </c>
      <c r="H145">
        <v>0.14000000000000001</v>
      </c>
      <c r="I145">
        <v>0.68</v>
      </c>
      <c r="J145">
        <v>0.14000000000000001</v>
      </c>
      <c r="K145">
        <v>0.55000000000000004</v>
      </c>
      <c r="L145">
        <v>0.82</v>
      </c>
      <c r="M145">
        <v>26.09</v>
      </c>
      <c r="N145">
        <v>4.79</v>
      </c>
      <c r="O145">
        <v>2.86</v>
      </c>
      <c r="P145">
        <v>0.15</v>
      </c>
      <c r="Q145">
        <v>12.19</v>
      </c>
      <c r="R145">
        <v>6.3</v>
      </c>
      <c r="S145">
        <v>3.56</v>
      </c>
      <c r="T145">
        <v>0.41</v>
      </c>
      <c r="U145">
        <v>0.41</v>
      </c>
      <c r="V145">
        <v>0.82</v>
      </c>
      <c r="W145">
        <v>3.97</v>
      </c>
      <c r="X145">
        <v>1.23</v>
      </c>
      <c r="Y145">
        <v>0.96</v>
      </c>
      <c r="Z145">
        <v>0.14000000000000001</v>
      </c>
      <c r="AA145">
        <v>0.14000000000000001</v>
      </c>
      <c r="AB145">
        <v>0.27</v>
      </c>
      <c r="AC145">
        <v>1.92</v>
      </c>
      <c r="AD145">
        <v>0.96</v>
      </c>
      <c r="AE145">
        <v>3.83</v>
      </c>
      <c r="AF145">
        <v>6.44</v>
      </c>
      <c r="AG145">
        <v>6.16</v>
      </c>
      <c r="AH145">
        <v>0</v>
      </c>
      <c r="AI145">
        <v>0</v>
      </c>
      <c r="AJ145" t="s">
        <v>58</v>
      </c>
    </row>
    <row r="146" spans="1:36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16.3125</v>
      </c>
      <c r="H146">
        <v>0.18</v>
      </c>
      <c r="I146">
        <v>0.46</v>
      </c>
      <c r="J146">
        <v>0.09</v>
      </c>
      <c r="K146">
        <v>0.37</v>
      </c>
      <c r="L146">
        <v>0.64</v>
      </c>
      <c r="M146">
        <v>35</v>
      </c>
      <c r="N146">
        <v>3.59</v>
      </c>
      <c r="O146">
        <v>5.13</v>
      </c>
      <c r="P146">
        <v>0.14000000000000001</v>
      </c>
      <c r="Q146">
        <v>6.9</v>
      </c>
      <c r="R146">
        <v>4.51</v>
      </c>
      <c r="S146">
        <v>1.66</v>
      </c>
      <c r="T146">
        <v>0.18</v>
      </c>
      <c r="U146">
        <v>0.18</v>
      </c>
      <c r="V146">
        <v>0.28000000000000003</v>
      </c>
      <c r="W146">
        <v>1.84</v>
      </c>
      <c r="X146">
        <v>0.92</v>
      </c>
      <c r="Y146">
        <v>0.92</v>
      </c>
      <c r="Z146">
        <v>0</v>
      </c>
      <c r="AA146">
        <v>0</v>
      </c>
      <c r="AB146">
        <v>0.74</v>
      </c>
      <c r="AC146">
        <v>0.83</v>
      </c>
      <c r="AD146">
        <v>0.37</v>
      </c>
      <c r="AE146">
        <v>7.17</v>
      </c>
      <c r="AF146">
        <v>5.89</v>
      </c>
      <c r="AG146">
        <v>4.32</v>
      </c>
      <c r="AH146">
        <v>0</v>
      </c>
      <c r="AI146">
        <v>0</v>
      </c>
      <c r="AJ146" t="s">
        <v>58</v>
      </c>
    </row>
    <row r="147" spans="1:36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15.110493827159999</v>
      </c>
      <c r="H147">
        <v>0.44</v>
      </c>
      <c r="I147">
        <v>0.44</v>
      </c>
      <c r="J147">
        <v>0.15</v>
      </c>
      <c r="K147">
        <v>0.28999999999999998</v>
      </c>
      <c r="L147">
        <v>0.88</v>
      </c>
      <c r="M147">
        <v>37.5</v>
      </c>
      <c r="N147">
        <v>4.71</v>
      </c>
      <c r="O147">
        <v>9.3800000000000008</v>
      </c>
      <c r="P147">
        <v>0.28000000000000003</v>
      </c>
      <c r="Q147">
        <v>9.56</v>
      </c>
      <c r="R147">
        <v>5.59</v>
      </c>
      <c r="S147">
        <v>2.79</v>
      </c>
      <c r="T147">
        <v>0.74</v>
      </c>
      <c r="U147">
        <v>0</v>
      </c>
      <c r="V147">
        <v>1.03</v>
      </c>
      <c r="W147">
        <v>1.76</v>
      </c>
      <c r="X147">
        <v>0.88</v>
      </c>
      <c r="Y147">
        <v>0.88</v>
      </c>
      <c r="Z147">
        <v>0</v>
      </c>
      <c r="AA147">
        <v>0</v>
      </c>
      <c r="AB147">
        <v>0.28999999999999998</v>
      </c>
      <c r="AC147">
        <v>2.21</v>
      </c>
      <c r="AD147">
        <v>0.74</v>
      </c>
      <c r="AE147">
        <v>3.09</v>
      </c>
      <c r="AF147">
        <v>4.5599999999999996</v>
      </c>
      <c r="AG147">
        <v>6.03</v>
      </c>
      <c r="AH147">
        <v>0</v>
      </c>
      <c r="AI147">
        <v>0</v>
      </c>
      <c r="AJ147" t="s">
        <v>58</v>
      </c>
    </row>
    <row r="148" spans="1:36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16.033333333333001</v>
      </c>
      <c r="H148">
        <v>0.17</v>
      </c>
      <c r="I148">
        <v>0.26</v>
      </c>
      <c r="J148">
        <v>0</v>
      </c>
      <c r="K148">
        <v>0.26</v>
      </c>
      <c r="L148">
        <v>0.43</v>
      </c>
      <c r="M148">
        <v>17.86</v>
      </c>
      <c r="N148">
        <v>2.98</v>
      </c>
      <c r="O148">
        <v>5.71</v>
      </c>
      <c r="P148">
        <v>0.25</v>
      </c>
      <c r="Q148">
        <v>8.16</v>
      </c>
      <c r="R148">
        <v>5.0999999999999996</v>
      </c>
      <c r="S148">
        <v>2.89</v>
      </c>
      <c r="T148">
        <v>0.77</v>
      </c>
      <c r="U148">
        <v>0.17</v>
      </c>
      <c r="V148">
        <v>0.6</v>
      </c>
      <c r="W148">
        <v>1.79</v>
      </c>
      <c r="X148">
        <v>0.77</v>
      </c>
      <c r="Y148">
        <v>0.68</v>
      </c>
      <c r="Z148">
        <v>0.09</v>
      </c>
      <c r="AA148">
        <v>0</v>
      </c>
      <c r="AB148">
        <v>0.26</v>
      </c>
      <c r="AC148">
        <v>1.87</v>
      </c>
      <c r="AD148">
        <v>0.43</v>
      </c>
      <c r="AE148">
        <v>5.27</v>
      </c>
      <c r="AF148">
        <v>4</v>
      </c>
      <c r="AG148">
        <v>3.49</v>
      </c>
      <c r="AH148">
        <v>0</v>
      </c>
      <c r="AI148">
        <v>0</v>
      </c>
      <c r="AJ148" t="s">
        <v>58</v>
      </c>
    </row>
    <row r="149" spans="1:36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15.610784313725</v>
      </c>
      <c r="H149">
        <v>0.11</v>
      </c>
      <c r="I149">
        <v>0.56999999999999995</v>
      </c>
      <c r="J149">
        <v>0.45</v>
      </c>
      <c r="K149">
        <v>0.11</v>
      </c>
      <c r="L149">
        <v>0.68</v>
      </c>
      <c r="M149">
        <v>28.57</v>
      </c>
      <c r="N149">
        <v>4.07</v>
      </c>
      <c r="O149">
        <v>2.78</v>
      </c>
      <c r="P149">
        <v>0.23</v>
      </c>
      <c r="Q149">
        <v>10.51</v>
      </c>
      <c r="R149">
        <v>6.56</v>
      </c>
      <c r="S149">
        <v>3.5</v>
      </c>
      <c r="T149">
        <v>0.56999999999999995</v>
      </c>
      <c r="U149">
        <v>0.45</v>
      </c>
      <c r="V149">
        <v>0.68</v>
      </c>
      <c r="W149">
        <v>1.81</v>
      </c>
      <c r="X149">
        <v>0.9</v>
      </c>
      <c r="Y149">
        <v>0.9</v>
      </c>
      <c r="Z149">
        <v>0</v>
      </c>
      <c r="AA149">
        <v>0</v>
      </c>
      <c r="AB149">
        <v>0.11</v>
      </c>
      <c r="AC149">
        <v>1.58</v>
      </c>
      <c r="AD149">
        <v>0.56999999999999995</v>
      </c>
      <c r="AE149">
        <v>2.37</v>
      </c>
      <c r="AF149">
        <v>3.05</v>
      </c>
      <c r="AG149">
        <v>3.17</v>
      </c>
      <c r="AH149">
        <v>0</v>
      </c>
      <c r="AI149">
        <v>0</v>
      </c>
      <c r="AJ149" t="s">
        <v>58</v>
      </c>
    </row>
    <row r="150" spans="1:36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17.098484848485</v>
      </c>
      <c r="H150">
        <v>0.16</v>
      </c>
      <c r="I150">
        <v>0.64</v>
      </c>
      <c r="J150">
        <v>0.4</v>
      </c>
      <c r="K150">
        <v>0.24</v>
      </c>
      <c r="L150">
        <v>0.8</v>
      </c>
      <c r="M150">
        <v>31.25</v>
      </c>
      <c r="N150">
        <v>6.54</v>
      </c>
      <c r="O150">
        <v>2.44</v>
      </c>
      <c r="P150">
        <v>0.33</v>
      </c>
      <c r="Q150">
        <v>13.88</v>
      </c>
      <c r="R150">
        <v>9.89</v>
      </c>
      <c r="S150">
        <v>3.35</v>
      </c>
      <c r="T150">
        <v>0.72</v>
      </c>
      <c r="U150">
        <v>0.32</v>
      </c>
      <c r="V150">
        <v>1.44</v>
      </c>
      <c r="W150">
        <v>1.1200000000000001</v>
      </c>
      <c r="X150">
        <v>0.56000000000000005</v>
      </c>
      <c r="Y150">
        <v>0.56000000000000005</v>
      </c>
      <c r="Z150">
        <v>0</v>
      </c>
      <c r="AA150">
        <v>0</v>
      </c>
      <c r="AB150">
        <v>0.24</v>
      </c>
      <c r="AC150">
        <v>2.4700000000000002</v>
      </c>
      <c r="AD150">
        <v>0.4</v>
      </c>
      <c r="AE150">
        <v>4.79</v>
      </c>
      <c r="AF150">
        <v>4.8600000000000003</v>
      </c>
      <c r="AG150">
        <v>5.74</v>
      </c>
      <c r="AH150">
        <v>0</v>
      </c>
      <c r="AI150">
        <v>0</v>
      </c>
      <c r="AJ150" t="s">
        <v>58</v>
      </c>
    </row>
    <row r="151" spans="1:36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14.939285714285999</v>
      </c>
      <c r="H151">
        <v>0</v>
      </c>
      <c r="I151">
        <v>0.56999999999999995</v>
      </c>
      <c r="J151">
        <v>0.56999999999999995</v>
      </c>
      <c r="K151">
        <v>0</v>
      </c>
      <c r="L151">
        <v>0.56999999999999995</v>
      </c>
      <c r="M151">
        <v>50</v>
      </c>
      <c r="N151">
        <v>3.73</v>
      </c>
      <c r="O151">
        <v>0</v>
      </c>
      <c r="P151">
        <v>0.08</v>
      </c>
      <c r="Q151">
        <v>9.18</v>
      </c>
      <c r="R151">
        <v>6.02</v>
      </c>
      <c r="S151">
        <v>1.72</v>
      </c>
      <c r="T151">
        <v>0</v>
      </c>
      <c r="U151">
        <v>0</v>
      </c>
      <c r="V151">
        <v>0.56999999999999995</v>
      </c>
      <c r="W151">
        <v>4.0199999999999996</v>
      </c>
      <c r="X151">
        <v>2.0099999999999998</v>
      </c>
      <c r="Y151">
        <v>2.0099999999999998</v>
      </c>
      <c r="Z151">
        <v>0</v>
      </c>
      <c r="AA151">
        <v>0</v>
      </c>
      <c r="AB151">
        <v>0.28999999999999998</v>
      </c>
      <c r="AC151">
        <v>2.2999999999999998</v>
      </c>
      <c r="AD151">
        <v>1.1499999999999999</v>
      </c>
      <c r="AE151">
        <v>3.44</v>
      </c>
      <c r="AF151">
        <v>5.45</v>
      </c>
      <c r="AG151">
        <v>3.73</v>
      </c>
      <c r="AH151">
        <v>0</v>
      </c>
      <c r="AI151">
        <v>0</v>
      </c>
      <c r="AJ151" t="s">
        <v>58</v>
      </c>
    </row>
    <row r="152" spans="1:36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17.067829457363999</v>
      </c>
      <c r="H152">
        <v>0.08</v>
      </c>
      <c r="I152">
        <v>0.98</v>
      </c>
      <c r="J152">
        <v>0.49</v>
      </c>
      <c r="K152">
        <v>0.49</v>
      </c>
      <c r="L152">
        <v>1.06</v>
      </c>
      <c r="M152">
        <v>34.21</v>
      </c>
      <c r="N152">
        <v>6.46</v>
      </c>
      <c r="O152">
        <v>1.27</v>
      </c>
      <c r="P152">
        <v>0.34</v>
      </c>
      <c r="Q152">
        <v>14.06</v>
      </c>
      <c r="R152">
        <v>9.16</v>
      </c>
      <c r="S152">
        <v>4.91</v>
      </c>
      <c r="T152">
        <v>1.06</v>
      </c>
      <c r="U152">
        <v>0.08</v>
      </c>
      <c r="V152">
        <v>0.9</v>
      </c>
      <c r="W152">
        <v>2.37</v>
      </c>
      <c r="X152">
        <v>1.06</v>
      </c>
      <c r="Y152">
        <v>0.98</v>
      </c>
      <c r="Z152">
        <v>0.08</v>
      </c>
      <c r="AA152">
        <v>0</v>
      </c>
      <c r="AB152">
        <v>0.41</v>
      </c>
      <c r="AC152">
        <v>2.13</v>
      </c>
      <c r="AD152">
        <v>1.06</v>
      </c>
      <c r="AE152">
        <v>5.48</v>
      </c>
      <c r="AF152">
        <v>3.92</v>
      </c>
      <c r="AG152">
        <v>3.52</v>
      </c>
      <c r="AH152">
        <v>0</v>
      </c>
      <c r="AI152">
        <v>0</v>
      </c>
      <c r="AJ152" t="s">
        <v>58</v>
      </c>
    </row>
    <row r="153" spans="1:36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17.036178861789001</v>
      </c>
      <c r="H153">
        <v>0.09</v>
      </c>
      <c r="I153">
        <v>0.43</v>
      </c>
      <c r="J153">
        <v>0.09</v>
      </c>
      <c r="K153">
        <v>0.34</v>
      </c>
      <c r="L153">
        <v>0.52</v>
      </c>
      <c r="M153">
        <v>21.43</v>
      </c>
      <c r="N153">
        <v>3.52</v>
      </c>
      <c r="O153">
        <v>2.44</v>
      </c>
      <c r="P153">
        <v>0.09</v>
      </c>
      <c r="Q153">
        <v>7.73</v>
      </c>
      <c r="R153">
        <v>4.9000000000000004</v>
      </c>
      <c r="S153">
        <v>1.1200000000000001</v>
      </c>
      <c r="T153">
        <v>0</v>
      </c>
      <c r="U153">
        <v>0.34</v>
      </c>
      <c r="V153">
        <v>0.34</v>
      </c>
      <c r="W153">
        <v>2.06</v>
      </c>
      <c r="X153">
        <v>1.03</v>
      </c>
      <c r="Y153">
        <v>1.03</v>
      </c>
      <c r="Z153">
        <v>0</v>
      </c>
      <c r="AA153">
        <v>0</v>
      </c>
      <c r="AB153">
        <v>0.17</v>
      </c>
      <c r="AC153">
        <v>2.06</v>
      </c>
      <c r="AD153">
        <v>0.6</v>
      </c>
      <c r="AE153">
        <v>5.67</v>
      </c>
      <c r="AF153">
        <v>4.72</v>
      </c>
      <c r="AG153">
        <v>4.38</v>
      </c>
      <c r="AH153">
        <v>0</v>
      </c>
      <c r="AI153">
        <v>0</v>
      </c>
      <c r="AJ153" t="s">
        <v>58</v>
      </c>
    </row>
    <row r="154" spans="1:36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13.594444444443999</v>
      </c>
      <c r="H154">
        <v>0.59</v>
      </c>
      <c r="I154">
        <v>1.03</v>
      </c>
      <c r="J154">
        <v>0.44</v>
      </c>
      <c r="K154">
        <v>0.59</v>
      </c>
      <c r="L154">
        <v>1.62</v>
      </c>
      <c r="M154">
        <v>50</v>
      </c>
      <c r="N154">
        <v>4.8499999999999996</v>
      </c>
      <c r="O154">
        <v>12.12</v>
      </c>
      <c r="P154">
        <v>0.2</v>
      </c>
      <c r="Q154">
        <v>11.33</v>
      </c>
      <c r="R154">
        <v>7.5</v>
      </c>
      <c r="S154">
        <v>3.24</v>
      </c>
      <c r="T154">
        <v>0.28999999999999998</v>
      </c>
      <c r="U154">
        <v>0.59</v>
      </c>
      <c r="V154">
        <v>0.88</v>
      </c>
      <c r="W154">
        <v>4.71</v>
      </c>
      <c r="X154">
        <v>1.77</v>
      </c>
      <c r="Y154">
        <v>1.62</v>
      </c>
      <c r="Z154">
        <v>0</v>
      </c>
      <c r="AA154">
        <v>0.15</v>
      </c>
      <c r="AB154">
        <v>0.44</v>
      </c>
      <c r="AC154">
        <v>1.03</v>
      </c>
      <c r="AD154">
        <v>0.59</v>
      </c>
      <c r="AE154">
        <v>5.15</v>
      </c>
      <c r="AF154">
        <v>4.12</v>
      </c>
      <c r="AG154">
        <v>2.65</v>
      </c>
      <c r="AH154">
        <v>0</v>
      </c>
      <c r="AI154">
        <v>0</v>
      </c>
      <c r="AJ154" t="s">
        <v>58</v>
      </c>
    </row>
    <row r="155" spans="1:36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16.938194444444001</v>
      </c>
      <c r="H155">
        <v>0.15</v>
      </c>
      <c r="I155">
        <v>0.52</v>
      </c>
      <c r="J155">
        <v>0.3</v>
      </c>
      <c r="K155">
        <v>0.22</v>
      </c>
      <c r="L155">
        <v>0.66</v>
      </c>
      <c r="M155">
        <v>34.619999999999997</v>
      </c>
      <c r="N155">
        <v>5.17</v>
      </c>
      <c r="O155">
        <v>2.86</v>
      </c>
      <c r="P155">
        <v>0.18</v>
      </c>
      <c r="Q155">
        <v>11.14</v>
      </c>
      <c r="R155">
        <v>6.86</v>
      </c>
      <c r="S155">
        <v>2.58</v>
      </c>
      <c r="T155">
        <v>0.66</v>
      </c>
      <c r="U155">
        <v>0.15</v>
      </c>
      <c r="V155">
        <v>1.1100000000000001</v>
      </c>
      <c r="W155">
        <v>2.21</v>
      </c>
      <c r="X155">
        <v>1.1100000000000001</v>
      </c>
      <c r="Y155">
        <v>1.1100000000000001</v>
      </c>
      <c r="Z155">
        <v>0</v>
      </c>
      <c r="AA155">
        <v>0</v>
      </c>
      <c r="AB155">
        <v>0.66</v>
      </c>
      <c r="AC155">
        <v>2.5099999999999998</v>
      </c>
      <c r="AD155">
        <v>1.33</v>
      </c>
      <c r="AE155">
        <v>1.62</v>
      </c>
      <c r="AF155">
        <v>4.28</v>
      </c>
      <c r="AG155">
        <v>4.8</v>
      </c>
      <c r="AH155">
        <v>0</v>
      </c>
      <c r="AI155">
        <v>0</v>
      </c>
      <c r="AJ155" t="s">
        <v>58</v>
      </c>
    </row>
    <row r="156" spans="1:36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14.315432098764999</v>
      </c>
      <c r="H156">
        <v>0.31</v>
      </c>
      <c r="I156">
        <v>0.62</v>
      </c>
      <c r="J156">
        <v>0.47</v>
      </c>
      <c r="K156">
        <v>0.16</v>
      </c>
      <c r="L156">
        <v>0.93</v>
      </c>
      <c r="M156">
        <v>50</v>
      </c>
      <c r="N156">
        <v>7.76</v>
      </c>
      <c r="O156">
        <v>4</v>
      </c>
      <c r="P156">
        <v>0.28000000000000003</v>
      </c>
      <c r="Q156">
        <v>14.59</v>
      </c>
      <c r="R156">
        <v>11.02</v>
      </c>
      <c r="S156">
        <v>3.42</v>
      </c>
      <c r="T156">
        <v>0.47</v>
      </c>
      <c r="U156">
        <v>0.31</v>
      </c>
      <c r="V156">
        <v>0.93</v>
      </c>
      <c r="W156">
        <v>2.48</v>
      </c>
      <c r="X156">
        <v>1.24</v>
      </c>
      <c r="Y156">
        <v>1.24</v>
      </c>
      <c r="Z156">
        <v>0</v>
      </c>
      <c r="AA156">
        <v>0</v>
      </c>
      <c r="AB156">
        <v>0.47</v>
      </c>
      <c r="AC156">
        <v>1.86</v>
      </c>
      <c r="AD156">
        <v>0.62</v>
      </c>
      <c r="AE156">
        <v>3.73</v>
      </c>
      <c r="AF156">
        <v>3.88</v>
      </c>
      <c r="AG156">
        <v>3.73</v>
      </c>
      <c r="AH156">
        <v>0</v>
      </c>
      <c r="AI156">
        <v>0</v>
      </c>
      <c r="AJ156" t="s">
        <v>58</v>
      </c>
    </row>
    <row r="157" spans="1:36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18.357777777778001</v>
      </c>
      <c r="H157">
        <v>7.0000000000000007E-2</v>
      </c>
      <c r="I157">
        <v>0.87</v>
      </c>
      <c r="J157">
        <v>0.44</v>
      </c>
      <c r="K157">
        <v>0.44</v>
      </c>
      <c r="L157">
        <v>0.94</v>
      </c>
      <c r="M157">
        <v>40.630000000000003</v>
      </c>
      <c r="N157">
        <v>4.21</v>
      </c>
      <c r="O157">
        <v>1.72</v>
      </c>
      <c r="P157">
        <v>0.23</v>
      </c>
      <c r="Q157">
        <v>9.8800000000000008</v>
      </c>
      <c r="R157">
        <v>6.25</v>
      </c>
      <c r="S157">
        <v>2.98</v>
      </c>
      <c r="T157">
        <v>0.65</v>
      </c>
      <c r="U157">
        <v>7.0000000000000007E-2</v>
      </c>
      <c r="V157">
        <v>0.87</v>
      </c>
      <c r="W157">
        <v>0.87</v>
      </c>
      <c r="X157">
        <v>0.44</v>
      </c>
      <c r="Y157">
        <v>0.44</v>
      </c>
      <c r="Z157">
        <v>0</v>
      </c>
      <c r="AA157">
        <v>0</v>
      </c>
      <c r="AB157">
        <v>0.51</v>
      </c>
      <c r="AC157">
        <v>1.1599999999999999</v>
      </c>
      <c r="AD157">
        <v>0.73</v>
      </c>
      <c r="AE157">
        <v>4.3600000000000003</v>
      </c>
      <c r="AF157">
        <v>4.79</v>
      </c>
      <c r="AG157">
        <v>4.79</v>
      </c>
      <c r="AH157">
        <v>0</v>
      </c>
      <c r="AI157">
        <v>0</v>
      </c>
      <c r="AJ157" t="s">
        <v>58</v>
      </c>
    </row>
    <row r="158" spans="1:36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17.489393939393999</v>
      </c>
      <c r="H158">
        <v>0.1</v>
      </c>
      <c r="I158">
        <v>0.83</v>
      </c>
      <c r="J158">
        <v>0.31</v>
      </c>
      <c r="K158">
        <v>0.52</v>
      </c>
      <c r="L158">
        <v>0.94</v>
      </c>
      <c r="M158">
        <v>52.94</v>
      </c>
      <c r="N158">
        <v>4.05</v>
      </c>
      <c r="O158">
        <v>2.56</v>
      </c>
      <c r="P158">
        <v>0.16</v>
      </c>
      <c r="Q158">
        <v>10.81</v>
      </c>
      <c r="R158">
        <v>6.24</v>
      </c>
      <c r="S158">
        <v>2.6</v>
      </c>
      <c r="T158">
        <v>0.1</v>
      </c>
      <c r="U158">
        <v>0</v>
      </c>
      <c r="V158">
        <v>0.62</v>
      </c>
      <c r="W158">
        <v>1.66</v>
      </c>
      <c r="X158">
        <v>0.83</v>
      </c>
      <c r="Y158">
        <v>0.83</v>
      </c>
      <c r="Z158">
        <v>0</v>
      </c>
      <c r="AA158">
        <v>0</v>
      </c>
      <c r="AB158">
        <v>0.31</v>
      </c>
      <c r="AC158">
        <v>1.66</v>
      </c>
      <c r="AD158">
        <v>0.73</v>
      </c>
      <c r="AE158">
        <v>2.7</v>
      </c>
      <c r="AF158">
        <v>2.5</v>
      </c>
      <c r="AG158">
        <v>4.68</v>
      </c>
      <c r="AH158">
        <v>0</v>
      </c>
      <c r="AI158">
        <v>0</v>
      </c>
      <c r="AJ158" t="s">
        <v>58</v>
      </c>
    </row>
    <row r="159" spans="1:36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19.096491228070001</v>
      </c>
      <c r="H159">
        <v>0.25</v>
      </c>
      <c r="I159">
        <v>0.91</v>
      </c>
      <c r="J159">
        <v>0.25</v>
      </c>
      <c r="K159">
        <v>0.66</v>
      </c>
      <c r="L159">
        <v>1.1599999999999999</v>
      </c>
      <c r="M159">
        <v>42.42</v>
      </c>
      <c r="N159">
        <v>4.96</v>
      </c>
      <c r="O159">
        <v>5</v>
      </c>
      <c r="P159">
        <v>0.24</v>
      </c>
      <c r="Q159">
        <v>12.32</v>
      </c>
      <c r="R159">
        <v>7.28</v>
      </c>
      <c r="S159">
        <v>3.39</v>
      </c>
      <c r="T159">
        <v>0.41</v>
      </c>
      <c r="U159">
        <v>0.5</v>
      </c>
      <c r="V159">
        <v>1.98</v>
      </c>
      <c r="W159">
        <v>0.66</v>
      </c>
      <c r="X159">
        <v>0.25</v>
      </c>
      <c r="Y159">
        <v>0.25</v>
      </c>
      <c r="Z159">
        <v>0</v>
      </c>
      <c r="AA159">
        <v>0</v>
      </c>
      <c r="AB159">
        <v>0.66</v>
      </c>
      <c r="AC159">
        <v>1.41</v>
      </c>
      <c r="AD159">
        <v>1.41</v>
      </c>
      <c r="AE159">
        <v>1.74</v>
      </c>
      <c r="AF159">
        <v>5.29</v>
      </c>
      <c r="AG159">
        <v>3.47</v>
      </c>
      <c r="AH159">
        <v>0</v>
      </c>
      <c r="AI159">
        <v>0</v>
      </c>
      <c r="AJ159" t="s">
        <v>58</v>
      </c>
    </row>
    <row r="160" spans="1:36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19.434420289855002</v>
      </c>
      <c r="H160">
        <v>0.27</v>
      </c>
      <c r="I160">
        <v>1.01</v>
      </c>
      <c r="J160">
        <v>0.67</v>
      </c>
      <c r="K160">
        <v>0.34</v>
      </c>
      <c r="L160">
        <v>1.28</v>
      </c>
      <c r="M160">
        <v>42.22</v>
      </c>
      <c r="N160">
        <v>6.58</v>
      </c>
      <c r="O160">
        <v>4.08</v>
      </c>
      <c r="P160">
        <v>0.26</v>
      </c>
      <c r="Q160">
        <v>12.89</v>
      </c>
      <c r="R160">
        <v>9.06</v>
      </c>
      <c r="S160">
        <v>3.56</v>
      </c>
      <c r="T160">
        <v>1.07</v>
      </c>
      <c r="U160">
        <v>0.47</v>
      </c>
      <c r="V160">
        <v>1.01</v>
      </c>
      <c r="W160">
        <v>0.4</v>
      </c>
      <c r="X160">
        <v>0.2</v>
      </c>
      <c r="Y160">
        <v>0.2</v>
      </c>
      <c r="Z160">
        <v>0</v>
      </c>
      <c r="AA160">
        <v>0</v>
      </c>
      <c r="AB160">
        <v>0.2</v>
      </c>
      <c r="AC160">
        <v>2.42</v>
      </c>
      <c r="AD160">
        <v>1.07</v>
      </c>
      <c r="AE160">
        <v>2.42</v>
      </c>
      <c r="AF160">
        <v>4.5</v>
      </c>
      <c r="AG160">
        <v>4.9000000000000004</v>
      </c>
      <c r="AH160">
        <v>0</v>
      </c>
      <c r="AI160">
        <v>0</v>
      </c>
      <c r="AJ160" t="s">
        <v>58</v>
      </c>
    </row>
    <row r="161" spans="1:36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15.976736111111</v>
      </c>
      <c r="H161">
        <v>0.16</v>
      </c>
      <c r="I161">
        <v>0.7</v>
      </c>
      <c r="J161">
        <v>0.39</v>
      </c>
      <c r="K161">
        <v>0.31</v>
      </c>
      <c r="L161">
        <v>0.86</v>
      </c>
      <c r="M161">
        <v>30.56</v>
      </c>
      <c r="N161">
        <v>4.3</v>
      </c>
      <c r="O161">
        <v>3.64</v>
      </c>
      <c r="P161">
        <v>0.17</v>
      </c>
      <c r="Q161">
        <v>9.15</v>
      </c>
      <c r="R161">
        <v>5.87</v>
      </c>
      <c r="S161">
        <v>2.58</v>
      </c>
      <c r="T161">
        <v>0.31</v>
      </c>
      <c r="U161">
        <v>0.31</v>
      </c>
      <c r="V161">
        <v>0.78</v>
      </c>
      <c r="W161">
        <v>1.88</v>
      </c>
      <c r="X161">
        <v>0.94</v>
      </c>
      <c r="Y161">
        <v>0.94</v>
      </c>
      <c r="Z161">
        <v>0</v>
      </c>
      <c r="AA161">
        <v>0</v>
      </c>
      <c r="AB161">
        <v>0.86</v>
      </c>
      <c r="AC161">
        <v>1.41</v>
      </c>
      <c r="AD161">
        <v>1.25</v>
      </c>
      <c r="AE161">
        <v>4.93</v>
      </c>
      <c r="AF161">
        <v>2.0299999999999998</v>
      </c>
      <c r="AG161">
        <v>6.34</v>
      </c>
      <c r="AH161">
        <v>0</v>
      </c>
      <c r="AI161">
        <v>0</v>
      </c>
      <c r="AJ161" t="s">
        <v>58</v>
      </c>
    </row>
    <row r="162" spans="1:36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13.899583333333</v>
      </c>
      <c r="H162">
        <v>0.11</v>
      </c>
      <c r="I162">
        <v>0.22</v>
      </c>
      <c r="J162">
        <v>0</v>
      </c>
      <c r="K162">
        <v>0.22</v>
      </c>
      <c r="L162">
        <v>0.32</v>
      </c>
      <c r="M162">
        <v>18.75</v>
      </c>
      <c r="N162">
        <v>4.0999999999999996</v>
      </c>
      <c r="O162">
        <v>2.63</v>
      </c>
      <c r="P162">
        <v>0.18</v>
      </c>
      <c r="Q162">
        <v>9.82</v>
      </c>
      <c r="R162">
        <v>5.94</v>
      </c>
      <c r="S162">
        <v>2.81</v>
      </c>
      <c r="T162">
        <v>0.32</v>
      </c>
      <c r="U162">
        <v>0.11</v>
      </c>
      <c r="V162">
        <v>0.76</v>
      </c>
      <c r="W162">
        <v>0.65</v>
      </c>
      <c r="X162">
        <v>0.32</v>
      </c>
      <c r="Y162">
        <v>0.32</v>
      </c>
      <c r="Z162">
        <v>0</v>
      </c>
      <c r="AA162">
        <v>0</v>
      </c>
      <c r="AB162">
        <v>0.54</v>
      </c>
      <c r="AC162">
        <v>1.83</v>
      </c>
      <c r="AD162">
        <v>1.08</v>
      </c>
      <c r="AE162">
        <v>3.35</v>
      </c>
      <c r="AF162">
        <v>2.37</v>
      </c>
      <c r="AG162">
        <v>4.75</v>
      </c>
      <c r="AH162">
        <v>0</v>
      </c>
      <c r="AI162">
        <v>0</v>
      </c>
      <c r="AJ162" t="s">
        <v>58</v>
      </c>
    </row>
    <row r="163" spans="1:36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15.941304347826</v>
      </c>
      <c r="H163">
        <v>0.25</v>
      </c>
      <c r="I163">
        <v>0.56999999999999995</v>
      </c>
      <c r="J163">
        <v>0.16</v>
      </c>
      <c r="K163">
        <v>0.41</v>
      </c>
      <c r="L163">
        <v>0.82</v>
      </c>
      <c r="M163">
        <v>31.25</v>
      </c>
      <c r="N163">
        <v>5.15</v>
      </c>
      <c r="O163">
        <v>4.76</v>
      </c>
      <c r="P163">
        <v>0.19</v>
      </c>
      <c r="Q163">
        <v>11.46</v>
      </c>
      <c r="R163">
        <v>7.85</v>
      </c>
      <c r="S163">
        <v>2.37</v>
      </c>
      <c r="T163">
        <v>0.25</v>
      </c>
      <c r="U163">
        <v>0.25</v>
      </c>
      <c r="V163">
        <v>0.82</v>
      </c>
      <c r="W163">
        <v>2.78</v>
      </c>
      <c r="X163">
        <v>1.39</v>
      </c>
      <c r="Y163">
        <v>1.39</v>
      </c>
      <c r="Z163">
        <v>0</v>
      </c>
      <c r="AA163">
        <v>0</v>
      </c>
      <c r="AB163">
        <v>0.65</v>
      </c>
      <c r="AC163">
        <v>2.0499999999999998</v>
      </c>
      <c r="AD163">
        <v>1.55</v>
      </c>
      <c r="AE163">
        <v>7.28</v>
      </c>
      <c r="AF163">
        <v>5.4</v>
      </c>
      <c r="AG163">
        <v>3.11</v>
      </c>
      <c r="AH163">
        <v>0</v>
      </c>
      <c r="AI163">
        <v>0</v>
      </c>
      <c r="AJ163" t="s">
        <v>58</v>
      </c>
    </row>
    <row r="164" spans="1:36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11.933333333333</v>
      </c>
      <c r="H164">
        <v>0.22</v>
      </c>
      <c r="I164">
        <v>0.87</v>
      </c>
      <c r="J164">
        <v>0.22</v>
      </c>
      <c r="K164">
        <v>0.66</v>
      </c>
      <c r="L164">
        <v>1.0900000000000001</v>
      </c>
      <c r="M164">
        <v>50</v>
      </c>
      <c r="N164">
        <v>4.1500000000000004</v>
      </c>
      <c r="O164">
        <v>5.26</v>
      </c>
      <c r="P164">
        <v>0.14000000000000001</v>
      </c>
      <c r="Q164">
        <v>10.27</v>
      </c>
      <c r="R164">
        <v>6.12</v>
      </c>
      <c r="S164">
        <v>2.84</v>
      </c>
      <c r="T164">
        <v>0.22</v>
      </c>
      <c r="U164">
        <v>0.66</v>
      </c>
      <c r="V164">
        <v>1.31</v>
      </c>
      <c r="W164">
        <v>0.44</v>
      </c>
      <c r="X164">
        <v>0.22</v>
      </c>
      <c r="Y164">
        <v>0.22</v>
      </c>
      <c r="Z164">
        <v>0</v>
      </c>
      <c r="AA164">
        <v>0</v>
      </c>
      <c r="AB164">
        <v>0.22</v>
      </c>
      <c r="AC164">
        <v>1.97</v>
      </c>
      <c r="AD164">
        <v>0.44</v>
      </c>
      <c r="AE164">
        <v>2.62</v>
      </c>
      <c r="AF164">
        <v>5.9</v>
      </c>
      <c r="AG164">
        <v>4.59</v>
      </c>
      <c r="AH164">
        <v>0</v>
      </c>
      <c r="AI164">
        <v>0</v>
      </c>
      <c r="AJ164" t="s">
        <v>58</v>
      </c>
    </row>
    <row r="165" spans="1:36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15.897101449275</v>
      </c>
      <c r="H165">
        <v>0</v>
      </c>
      <c r="I165">
        <v>0.49</v>
      </c>
      <c r="J165">
        <v>0.25</v>
      </c>
      <c r="K165">
        <v>0.25</v>
      </c>
      <c r="L165">
        <v>0.49</v>
      </c>
      <c r="M165">
        <v>22.22</v>
      </c>
      <c r="N165">
        <v>3.28</v>
      </c>
      <c r="O165">
        <v>0</v>
      </c>
      <c r="P165">
        <v>0.12</v>
      </c>
      <c r="Q165">
        <v>8.3699999999999992</v>
      </c>
      <c r="R165">
        <v>5.25</v>
      </c>
      <c r="S165">
        <v>2.0499999999999998</v>
      </c>
      <c r="T165">
        <v>0.16</v>
      </c>
      <c r="U165">
        <v>0.08</v>
      </c>
      <c r="V165">
        <v>0.56999999999999995</v>
      </c>
      <c r="W165">
        <v>0.33</v>
      </c>
      <c r="X165">
        <v>0.16</v>
      </c>
      <c r="Y165">
        <v>0.16</v>
      </c>
      <c r="Z165">
        <v>0</v>
      </c>
      <c r="AA165">
        <v>0</v>
      </c>
      <c r="AB165">
        <v>0.74</v>
      </c>
      <c r="AC165">
        <v>3.04</v>
      </c>
      <c r="AD165">
        <v>1.07</v>
      </c>
      <c r="AE165">
        <v>2.13</v>
      </c>
      <c r="AF165">
        <v>5.91</v>
      </c>
      <c r="AG165">
        <v>3.53</v>
      </c>
      <c r="AH165">
        <v>0</v>
      </c>
      <c r="AI165">
        <v>0</v>
      </c>
      <c r="AJ165" t="s">
        <v>58</v>
      </c>
    </row>
    <row r="166" spans="1:36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18.722463768116</v>
      </c>
      <c r="H166">
        <v>7.0000000000000007E-2</v>
      </c>
      <c r="I166">
        <v>0.91</v>
      </c>
      <c r="J166">
        <v>0.42</v>
      </c>
      <c r="K166">
        <v>0.49</v>
      </c>
      <c r="L166">
        <v>0.98</v>
      </c>
      <c r="M166">
        <v>43.75</v>
      </c>
      <c r="N166">
        <v>2.93</v>
      </c>
      <c r="O166">
        <v>2.38</v>
      </c>
      <c r="P166">
        <v>0.12</v>
      </c>
      <c r="Q166">
        <v>6.34</v>
      </c>
      <c r="R166">
        <v>4.18</v>
      </c>
      <c r="S166">
        <v>2.58</v>
      </c>
      <c r="T166">
        <v>0.28000000000000003</v>
      </c>
      <c r="U166">
        <v>0.14000000000000001</v>
      </c>
      <c r="V166">
        <v>0.63</v>
      </c>
      <c r="W166">
        <v>0.56000000000000005</v>
      </c>
      <c r="X166">
        <v>0.28000000000000003</v>
      </c>
      <c r="Y166">
        <v>0.28000000000000003</v>
      </c>
      <c r="Z166">
        <v>0</v>
      </c>
      <c r="AA166">
        <v>0</v>
      </c>
      <c r="AB166">
        <v>0.28000000000000003</v>
      </c>
      <c r="AC166">
        <v>1.05</v>
      </c>
      <c r="AD166">
        <v>1.32</v>
      </c>
      <c r="AE166">
        <v>0.91</v>
      </c>
      <c r="AF166">
        <v>0.84</v>
      </c>
      <c r="AG166">
        <v>3.83</v>
      </c>
      <c r="AH166">
        <v>0</v>
      </c>
      <c r="AI166">
        <v>0</v>
      </c>
      <c r="AJ166" t="s">
        <v>58</v>
      </c>
    </row>
    <row r="167" spans="1:36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16.172340425531999</v>
      </c>
      <c r="H167">
        <v>0</v>
      </c>
      <c r="I167">
        <v>1.03</v>
      </c>
      <c r="J167">
        <v>0.39</v>
      </c>
      <c r="K167">
        <v>0.63</v>
      </c>
      <c r="L167">
        <v>1.03</v>
      </c>
      <c r="M167">
        <v>36.11</v>
      </c>
      <c r="N167">
        <v>2.37</v>
      </c>
      <c r="O167">
        <v>0</v>
      </c>
      <c r="P167">
        <v>7.0000000000000007E-2</v>
      </c>
      <c r="Q167">
        <v>6.47</v>
      </c>
      <c r="R167">
        <v>3.63</v>
      </c>
      <c r="S167">
        <v>1.18</v>
      </c>
      <c r="T167">
        <v>0.08</v>
      </c>
      <c r="U167">
        <v>0</v>
      </c>
      <c r="V167">
        <v>0.71</v>
      </c>
      <c r="W167">
        <v>0.63</v>
      </c>
      <c r="X167">
        <v>0.32</v>
      </c>
      <c r="Y167">
        <v>0.32</v>
      </c>
      <c r="Z167">
        <v>0</v>
      </c>
      <c r="AA167">
        <v>0</v>
      </c>
      <c r="AB167">
        <v>0.47</v>
      </c>
      <c r="AC167">
        <v>1.26</v>
      </c>
      <c r="AD167">
        <v>1.66</v>
      </c>
      <c r="AE167">
        <v>2.21</v>
      </c>
      <c r="AF167">
        <v>3.71</v>
      </c>
      <c r="AG167">
        <v>6.24</v>
      </c>
      <c r="AH167">
        <v>0</v>
      </c>
      <c r="AI167">
        <v>0</v>
      </c>
      <c r="AJ167" t="s">
        <v>58</v>
      </c>
    </row>
    <row r="168" spans="1:36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14.525510204082</v>
      </c>
      <c r="H168">
        <v>0</v>
      </c>
      <c r="I168">
        <v>0.42</v>
      </c>
      <c r="J168">
        <v>0.42</v>
      </c>
      <c r="K168">
        <v>0</v>
      </c>
      <c r="L168">
        <v>0.42</v>
      </c>
      <c r="M168">
        <v>14.71</v>
      </c>
      <c r="N168">
        <v>4.72</v>
      </c>
      <c r="O168">
        <v>0</v>
      </c>
      <c r="P168">
        <v>0.13</v>
      </c>
      <c r="Q168">
        <v>11.04</v>
      </c>
      <c r="R168">
        <v>7.08</v>
      </c>
      <c r="S168">
        <v>1.77</v>
      </c>
      <c r="T168">
        <v>0.17</v>
      </c>
      <c r="U168">
        <v>0.17</v>
      </c>
      <c r="V168">
        <v>0.93</v>
      </c>
      <c r="W168">
        <v>5.31</v>
      </c>
      <c r="X168">
        <v>1.26</v>
      </c>
      <c r="Y168">
        <v>0.76</v>
      </c>
      <c r="Z168">
        <v>0.25</v>
      </c>
      <c r="AA168">
        <v>0.25</v>
      </c>
      <c r="AB168">
        <v>0.84</v>
      </c>
      <c r="AC168">
        <v>1.18</v>
      </c>
      <c r="AD168">
        <v>0.59</v>
      </c>
      <c r="AE168">
        <v>5.0599999999999996</v>
      </c>
      <c r="AF168">
        <v>3.79</v>
      </c>
      <c r="AG168">
        <v>9.02</v>
      </c>
      <c r="AH168">
        <v>0</v>
      </c>
      <c r="AI168">
        <v>0</v>
      </c>
      <c r="AJ168" t="s">
        <v>58</v>
      </c>
    </row>
    <row r="169" spans="1:36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16.407499999999999</v>
      </c>
      <c r="H169">
        <v>0.09</v>
      </c>
      <c r="I169">
        <v>0.55000000000000004</v>
      </c>
      <c r="J169">
        <v>0.18</v>
      </c>
      <c r="K169">
        <v>0.37</v>
      </c>
      <c r="L169">
        <v>0.64</v>
      </c>
      <c r="M169">
        <v>26.92</v>
      </c>
      <c r="N169">
        <v>5.3</v>
      </c>
      <c r="O169">
        <v>1.72</v>
      </c>
      <c r="P169">
        <v>0.17</v>
      </c>
      <c r="Q169">
        <v>12.16</v>
      </c>
      <c r="R169">
        <v>7.59</v>
      </c>
      <c r="S169">
        <v>2.83</v>
      </c>
      <c r="T169">
        <v>0.18</v>
      </c>
      <c r="U169">
        <v>0.09</v>
      </c>
      <c r="V169">
        <v>1.28</v>
      </c>
      <c r="W169">
        <v>2.93</v>
      </c>
      <c r="X169">
        <v>1.19</v>
      </c>
      <c r="Y169">
        <v>1.01</v>
      </c>
      <c r="Z169">
        <v>0.18</v>
      </c>
      <c r="AA169">
        <v>0</v>
      </c>
      <c r="AB169">
        <v>0.73</v>
      </c>
      <c r="AC169">
        <v>1.37</v>
      </c>
      <c r="AD169">
        <v>0.64</v>
      </c>
      <c r="AE169">
        <v>3.93</v>
      </c>
      <c r="AF169">
        <v>6.31</v>
      </c>
      <c r="AG169">
        <v>4.66</v>
      </c>
      <c r="AH169">
        <v>0</v>
      </c>
      <c r="AI169">
        <v>0</v>
      </c>
      <c r="AJ169" t="s">
        <v>58</v>
      </c>
    </row>
    <row r="170" spans="1:36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15.442857142856999</v>
      </c>
      <c r="H170">
        <v>0.11</v>
      </c>
      <c r="I170">
        <v>0.67</v>
      </c>
      <c r="J170">
        <v>0.44</v>
      </c>
      <c r="K170">
        <v>0.22</v>
      </c>
      <c r="L170">
        <v>0.78</v>
      </c>
      <c r="M170">
        <v>43.75</v>
      </c>
      <c r="N170">
        <v>3.55</v>
      </c>
      <c r="O170">
        <v>3.13</v>
      </c>
      <c r="P170">
        <v>0.23</v>
      </c>
      <c r="Q170">
        <v>10.43</v>
      </c>
      <c r="R170">
        <v>6.44</v>
      </c>
      <c r="S170">
        <v>2.89</v>
      </c>
      <c r="T170">
        <v>0.67</v>
      </c>
      <c r="U170">
        <v>0.33</v>
      </c>
      <c r="V170">
        <v>0.89</v>
      </c>
      <c r="W170">
        <v>3.33</v>
      </c>
      <c r="X170">
        <v>1.22</v>
      </c>
      <c r="Y170">
        <v>1.1100000000000001</v>
      </c>
      <c r="Z170">
        <v>0</v>
      </c>
      <c r="AA170">
        <v>0.11</v>
      </c>
      <c r="AB170">
        <v>0.11</v>
      </c>
      <c r="AC170">
        <v>2.11</v>
      </c>
      <c r="AD170">
        <v>1</v>
      </c>
      <c r="AE170">
        <v>8.99</v>
      </c>
      <c r="AF170">
        <v>3.89</v>
      </c>
      <c r="AG170">
        <v>5.99</v>
      </c>
      <c r="AH170">
        <v>0</v>
      </c>
      <c r="AI170">
        <v>0</v>
      </c>
      <c r="AJ170" t="s">
        <v>58</v>
      </c>
    </row>
    <row r="171" spans="1:36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15.915909090909</v>
      </c>
      <c r="H171">
        <v>0.09</v>
      </c>
      <c r="I171">
        <v>0.69</v>
      </c>
      <c r="J171">
        <v>0.51</v>
      </c>
      <c r="K171">
        <v>0.17</v>
      </c>
      <c r="L171">
        <v>0.77</v>
      </c>
      <c r="M171">
        <v>33.33</v>
      </c>
      <c r="N171">
        <v>3.94</v>
      </c>
      <c r="O171">
        <v>2.17</v>
      </c>
      <c r="P171">
        <v>0.15</v>
      </c>
      <c r="Q171">
        <v>11.4</v>
      </c>
      <c r="R171">
        <v>6.68</v>
      </c>
      <c r="S171">
        <v>2.57</v>
      </c>
      <c r="T171">
        <v>0.34</v>
      </c>
      <c r="U171">
        <v>0.34</v>
      </c>
      <c r="V171">
        <v>0.43</v>
      </c>
      <c r="W171">
        <v>5.14</v>
      </c>
      <c r="X171">
        <v>1.71</v>
      </c>
      <c r="Y171">
        <v>1.29</v>
      </c>
      <c r="Z171">
        <v>0.34</v>
      </c>
      <c r="AA171">
        <v>0.09</v>
      </c>
      <c r="AB171">
        <v>0.6</v>
      </c>
      <c r="AC171">
        <v>2.06</v>
      </c>
      <c r="AD171">
        <v>1.2</v>
      </c>
      <c r="AE171">
        <v>6.6</v>
      </c>
      <c r="AF171">
        <v>3.43</v>
      </c>
      <c r="AG171">
        <v>3.34</v>
      </c>
      <c r="AH171">
        <v>0</v>
      </c>
      <c r="AI171">
        <v>0</v>
      </c>
      <c r="AJ171" t="s">
        <v>58</v>
      </c>
    </row>
    <row r="172" spans="1:36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14.032692307692001</v>
      </c>
      <c r="H172">
        <v>0.16</v>
      </c>
      <c r="I172">
        <v>0.49</v>
      </c>
      <c r="J172">
        <v>0.49</v>
      </c>
      <c r="K172">
        <v>0</v>
      </c>
      <c r="L172">
        <v>0.66</v>
      </c>
      <c r="M172">
        <v>40</v>
      </c>
      <c r="N172">
        <v>2.4700000000000002</v>
      </c>
      <c r="O172">
        <v>6.67</v>
      </c>
      <c r="P172">
        <v>0.09</v>
      </c>
      <c r="Q172">
        <v>8.06</v>
      </c>
      <c r="R172">
        <v>4.7699999999999996</v>
      </c>
      <c r="S172">
        <v>1.32</v>
      </c>
      <c r="T172">
        <v>0</v>
      </c>
      <c r="U172">
        <v>0.16</v>
      </c>
      <c r="V172">
        <v>0.66</v>
      </c>
      <c r="W172">
        <v>1.32</v>
      </c>
      <c r="X172">
        <v>0.66</v>
      </c>
      <c r="Y172">
        <v>0.66</v>
      </c>
      <c r="Z172">
        <v>0</v>
      </c>
      <c r="AA172">
        <v>0</v>
      </c>
      <c r="AB172">
        <v>0.16</v>
      </c>
      <c r="AC172">
        <v>1.97</v>
      </c>
      <c r="AD172">
        <v>0.99</v>
      </c>
      <c r="AE172">
        <v>6.41</v>
      </c>
      <c r="AF172">
        <v>4.5999999999999996</v>
      </c>
      <c r="AG172">
        <v>8.2200000000000006</v>
      </c>
      <c r="AH172">
        <v>0</v>
      </c>
      <c r="AI172">
        <v>0</v>
      </c>
      <c r="AJ172" t="s">
        <v>58</v>
      </c>
    </row>
    <row r="173" spans="1:36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17.039716312056999</v>
      </c>
      <c r="H173">
        <v>0.15</v>
      </c>
      <c r="I173">
        <v>0.6</v>
      </c>
      <c r="J173">
        <v>0.15</v>
      </c>
      <c r="K173">
        <v>0.45</v>
      </c>
      <c r="L173">
        <v>0.75</v>
      </c>
      <c r="M173">
        <v>33.33</v>
      </c>
      <c r="N173">
        <v>4.12</v>
      </c>
      <c r="O173">
        <v>3.64</v>
      </c>
      <c r="P173">
        <v>0.17</v>
      </c>
      <c r="Q173">
        <v>8.5399999999999991</v>
      </c>
      <c r="R173">
        <v>5.62</v>
      </c>
      <c r="S173">
        <v>2.25</v>
      </c>
      <c r="T173">
        <v>0.6</v>
      </c>
      <c r="U173">
        <v>7.0000000000000007E-2</v>
      </c>
      <c r="V173">
        <v>0.97</v>
      </c>
      <c r="W173">
        <v>1.5</v>
      </c>
      <c r="X173">
        <v>0.75</v>
      </c>
      <c r="Y173">
        <v>0.75</v>
      </c>
      <c r="Z173">
        <v>0</v>
      </c>
      <c r="AA173">
        <v>0</v>
      </c>
      <c r="AB173">
        <v>0.22</v>
      </c>
      <c r="AC173">
        <v>1.35</v>
      </c>
      <c r="AD173">
        <v>0.37</v>
      </c>
      <c r="AE173">
        <v>5.32</v>
      </c>
      <c r="AF173">
        <v>5.62</v>
      </c>
      <c r="AG173">
        <v>3.97</v>
      </c>
      <c r="AH173">
        <v>0</v>
      </c>
      <c r="AI173">
        <v>0</v>
      </c>
      <c r="AJ173" t="s">
        <v>58</v>
      </c>
    </row>
    <row r="174" spans="1:36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13.778070175439</v>
      </c>
      <c r="H174">
        <v>0.23</v>
      </c>
      <c r="I174">
        <v>1.03</v>
      </c>
      <c r="J174">
        <v>0.69</v>
      </c>
      <c r="K174">
        <v>0.34</v>
      </c>
      <c r="L174">
        <v>1.26</v>
      </c>
      <c r="M174">
        <v>40.74</v>
      </c>
      <c r="N174">
        <v>5.27</v>
      </c>
      <c r="O174">
        <v>4.3499999999999996</v>
      </c>
      <c r="P174">
        <v>0.16</v>
      </c>
      <c r="Q174">
        <v>12.15</v>
      </c>
      <c r="R174">
        <v>7.79</v>
      </c>
      <c r="S174">
        <v>2.75</v>
      </c>
      <c r="T174">
        <v>0</v>
      </c>
      <c r="U174">
        <v>0.11</v>
      </c>
      <c r="V174">
        <v>0.56999999999999995</v>
      </c>
      <c r="W174">
        <v>1.38</v>
      </c>
      <c r="X174">
        <v>0.69</v>
      </c>
      <c r="Y174">
        <v>0.69</v>
      </c>
      <c r="Z174">
        <v>0</v>
      </c>
      <c r="AA174">
        <v>0</v>
      </c>
      <c r="AB174">
        <v>0</v>
      </c>
      <c r="AC174">
        <v>1.83</v>
      </c>
      <c r="AD174">
        <v>0.34</v>
      </c>
      <c r="AE174">
        <v>2.29</v>
      </c>
      <c r="AF174">
        <v>6.3</v>
      </c>
      <c r="AG174">
        <v>2.52</v>
      </c>
      <c r="AH174">
        <v>0</v>
      </c>
      <c r="AI174">
        <v>0</v>
      </c>
      <c r="AJ174" t="s">
        <v>58</v>
      </c>
    </row>
    <row r="175" spans="1:36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20.040277777778002</v>
      </c>
      <c r="H175">
        <v>0.25</v>
      </c>
      <c r="I175">
        <v>1.25</v>
      </c>
      <c r="J175">
        <v>0.69</v>
      </c>
      <c r="K175">
        <v>0.56000000000000005</v>
      </c>
      <c r="L175">
        <v>1.5</v>
      </c>
      <c r="M175">
        <v>47.06</v>
      </c>
      <c r="N175">
        <v>5.55</v>
      </c>
      <c r="O175">
        <v>4.49</v>
      </c>
      <c r="P175">
        <v>0.22</v>
      </c>
      <c r="Q175">
        <v>14.03</v>
      </c>
      <c r="R175">
        <v>8.17</v>
      </c>
      <c r="S175">
        <v>3.37</v>
      </c>
      <c r="T175">
        <v>0.5</v>
      </c>
      <c r="U175">
        <v>0.25</v>
      </c>
      <c r="V175">
        <v>1.06</v>
      </c>
      <c r="W175">
        <v>1.1200000000000001</v>
      </c>
      <c r="X175">
        <v>0.56000000000000005</v>
      </c>
      <c r="Y175">
        <v>0.56000000000000005</v>
      </c>
      <c r="Z175">
        <v>0</v>
      </c>
      <c r="AA175">
        <v>0</v>
      </c>
      <c r="AB175">
        <v>0.19</v>
      </c>
      <c r="AC175">
        <v>2.31</v>
      </c>
      <c r="AD175">
        <v>0.87</v>
      </c>
      <c r="AE175">
        <v>1.93</v>
      </c>
      <c r="AF175">
        <v>4.12</v>
      </c>
      <c r="AG175">
        <v>5.36</v>
      </c>
      <c r="AH175">
        <v>0</v>
      </c>
      <c r="AI175">
        <v>0</v>
      </c>
      <c r="AJ175" t="s">
        <v>58</v>
      </c>
    </row>
    <row r="176" spans="1:36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18.230902777777999</v>
      </c>
      <c r="H176">
        <v>0.41</v>
      </c>
      <c r="I176">
        <v>0.75</v>
      </c>
      <c r="J176">
        <v>0.41</v>
      </c>
      <c r="K176">
        <v>0.34</v>
      </c>
      <c r="L176">
        <v>1.17</v>
      </c>
      <c r="M176">
        <v>39.53</v>
      </c>
      <c r="N176">
        <v>4.53</v>
      </c>
      <c r="O176">
        <v>9.09</v>
      </c>
      <c r="P176">
        <v>0.22</v>
      </c>
      <c r="Q176">
        <v>12</v>
      </c>
      <c r="R176">
        <v>7.68</v>
      </c>
      <c r="S176">
        <v>3.43</v>
      </c>
      <c r="T176">
        <v>0.69</v>
      </c>
      <c r="U176">
        <v>0.41</v>
      </c>
      <c r="V176">
        <v>1.1000000000000001</v>
      </c>
      <c r="W176">
        <v>1.1000000000000001</v>
      </c>
      <c r="X176">
        <v>0.55000000000000004</v>
      </c>
      <c r="Y176">
        <v>0.55000000000000004</v>
      </c>
      <c r="Z176">
        <v>0</v>
      </c>
      <c r="AA176">
        <v>0</v>
      </c>
      <c r="AB176">
        <v>0.14000000000000001</v>
      </c>
      <c r="AC176">
        <v>2.81</v>
      </c>
      <c r="AD176">
        <v>1.37</v>
      </c>
      <c r="AE176">
        <v>1.92</v>
      </c>
      <c r="AF176">
        <v>2.54</v>
      </c>
      <c r="AG176">
        <v>4.18</v>
      </c>
      <c r="AH176">
        <v>0</v>
      </c>
      <c r="AI176">
        <v>0</v>
      </c>
      <c r="AJ176" t="s">
        <v>58</v>
      </c>
    </row>
    <row r="177" spans="1:36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12.397311827956999</v>
      </c>
      <c r="H177">
        <v>0</v>
      </c>
      <c r="I177">
        <v>0.47</v>
      </c>
      <c r="J177">
        <v>0.16</v>
      </c>
      <c r="K177">
        <v>0.31</v>
      </c>
      <c r="L177">
        <v>0.47</v>
      </c>
      <c r="M177">
        <v>25</v>
      </c>
      <c r="N177">
        <v>1.56</v>
      </c>
      <c r="O177">
        <v>0</v>
      </c>
      <c r="P177">
        <v>0.08</v>
      </c>
      <c r="Q177">
        <v>7.34</v>
      </c>
      <c r="R177">
        <v>4.22</v>
      </c>
      <c r="S177">
        <v>1.41</v>
      </c>
      <c r="T177">
        <v>0</v>
      </c>
      <c r="U177">
        <v>0.16</v>
      </c>
      <c r="V177">
        <v>0.62</v>
      </c>
      <c r="W177">
        <v>1.87</v>
      </c>
      <c r="X177">
        <v>0.94</v>
      </c>
      <c r="Y177">
        <v>0.94</v>
      </c>
      <c r="Z177">
        <v>0</v>
      </c>
      <c r="AA177">
        <v>0</v>
      </c>
      <c r="AB177">
        <v>0.78</v>
      </c>
      <c r="AC177">
        <v>1.56</v>
      </c>
      <c r="AD177">
        <v>0.47</v>
      </c>
      <c r="AE177">
        <v>11.24</v>
      </c>
      <c r="AF177">
        <v>8.1199999999999992</v>
      </c>
      <c r="AG177">
        <v>5.31</v>
      </c>
      <c r="AH177">
        <v>0</v>
      </c>
      <c r="AI177">
        <v>0</v>
      </c>
      <c r="AJ177" t="s">
        <v>58</v>
      </c>
    </row>
    <row r="178" spans="1:36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14.117730496454</v>
      </c>
      <c r="H178">
        <v>0.63</v>
      </c>
      <c r="I178">
        <v>0.54</v>
      </c>
      <c r="J178">
        <v>0.09</v>
      </c>
      <c r="K178">
        <v>0.45</v>
      </c>
      <c r="L178">
        <v>1.18</v>
      </c>
      <c r="M178">
        <v>46.43</v>
      </c>
      <c r="N178">
        <v>4.7</v>
      </c>
      <c r="O178">
        <v>13.46</v>
      </c>
      <c r="P178">
        <v>0.22</v>
      </c>
      <c r="Q178">
        <v>11.57</v>
      </c>
      <c r="R178">
        <v>7.32</v>
      </c>
      <c r="S178">
        <v>2.62</v>
      </c>
      <c r="T178">
        <v>0.54</v>
      </c>
      <c r="U178">
        <v>0.09</v>
      </c>
      <c r="V178">
        <v>0.81</v>
      </c>
      <c r="W178">
        <v>3.98</v>
      </c>
      <c r="X178">
        <v>1.27</v>
      </c>
      <c r="Y178">
        <v>1.0900000000000001</v>
      </c>
      <c r="Z178">
        <v>0</v>
      </c>
      <c r="AA178">
        <v>0.18</v>
      </c>
      <c r="AB178">
        <v>0.99</v>
      </c>
      <c r="AC178">
        <v>1.54</v>
      </c>
      <c r="AD178">
        <v>0.81</v>
      </c>
      <c r="AE178">
        <v>2.62</v>
      </c>
      <c r="AF178">
        <v>2.71</v>
      </c>
      <c r="AG178">
        <v>3.71</v>
      </c>
      <c r="AH178">
        <v>0</v>
      </c>
      <c r="AI178">
        <v>0</v>
      </c>
      <c r="AJ178" t="s">
        <v>58</v>
      </c>
    </row>
    <row r="179" spans="1:36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14.464583333333</v>
      </c>
      <c r="H179">
        <v>0.21</v>
      </c>
      <c r="I179">
        <v>0.83</v>
      </c>
      <c r="J179">
        <v>0.41</v>
      </c>
      <c r="K179">
        <v>0.41</v>
      </c>
      <c r="L179">
        <v>1.04</v>
      </c>
      <c r="M179">
        <v>37.04</v>
      </c>
      <c r="N179">
        <v>2.2799999999999998</v>
      </c>
      <c r="O179">
        <v>9.09</v>
      </c>
      <c r="P179">
        <v>0.09</v>
      </c>
      <c r="Q179">
        <v>6.33</v>
      </c>
      <c r="R179">
        <v>3.63</v>
      </c>
      <c r="S179">
        <v>1.45</v>
      </c>
      <c r="T179">
        <v>0.41</v>
      </c>
      <c r="U179">
        <v>0.1</v>
      </c>
      <c r="V179">
        <v>0.31</v>
      </c>
      <c r="W179">
        <v>0.62</v>
      </c>
      <c r="X179">
        <v>0.31</v>
      </c>
      <c r="Y179">
        <v>0.31</v>
      </c>
      <c r="Z179">
        <v>0</v>
      </c>
      <c r="AA179">
        <v>0</v>
      </c>
      <c r="AB179">
        <v>0.41</v>
      </c>
      <c r="AC179">
        <v>1.87</v>
      </c>
      <c r="AD179">
        <v>0.52</v>
      </c>
      <c r="AE179">
        <v>2.8</v>
      </c>
      <c r="AF179">
        <v>4.9800000000000004</v>
      </c>
      <c r="AG179">
        <v>4.9800000000000004</v>
      </c>
      <c r="AH179">
        <v>0</v>
      </c>
      <c r="AI179">
        <v>0</v>
      </c>
      <c r="AJ179" t="s">
        <v>58</v>
      </c>
    </row>
    <row r="180" spans="1:36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17.930902777778002</v>
      </c>
      <c r="H180">
        <v>0.14000000000000001</v>
      </c>
      <c r="I180">
        <v>0.84</v>
      </c>
      <c r="J180">
        <v>0.42</v>
      </c>
      <c r="K180">
        <v>0.42</v>
      </c>
      <c r="L180">
        <v>0.98</v>
      </c>
      <c r="M180">
        <v>30.43</v>
      </c>
      <c r="N180">
        <v>3.28</v>
      </c>
      <c r="O180">
        <v>4.26</v>
      </c>
      <c r="P180">
        <v>0.2</v>
      </c>
      <c r="Q180">
        <v>7.18</v>
      </c>
      <c r="R180">
        <v>4.8099999999999996</v>
      </c>
      <c r="S180">
        <v>2.5099999999999998</v>
      </c>
      <c r="T180">
        <v>0.7</v>
      </c>
      <c r="U180">
        <v>0.14000000000000001</v>
      </c>
      <c r="V180">
        <v>0.77</v>
      </c>
      <c r="W180">
        <v>0.7</v>
      </c>
      <c r="X180">
        <v>0.35</v>
      </c>
      <c r="Y180">
        <v>0.35</v>
      </c>
      <c r="Z180">
        <v>0</v>
      </c>
      <c r="AA180">
        <v>0</v>
      </c>
      <c r="AB180">
        <v>7.0000000000000007E-2</v>
      </c>
      <c r="AC180">
        <v>1.05</v>
      </c>
      <c r="AD180">
        <v>0.84</v>
      </c>
      <c r="AE180">
        <v>1.32</v>
      </c>
      <c r="AF180">
        <v>4.04</v>
      </c>
      <c r="AG180">
        <v>3.76</v>
      </c>
      <c r="AH180">
        <v>0</v>
      </c>
      <c r="AI180">
        <v>0</v>
      </c>
      <c r="AJ180" t="s">
        <v>58</v>
      </c>
    </row>
    <row r="181" spans="1:36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14.285087719298</v>
      </c>
      <c r="H181">
        <v>0</v>
      </c>
      <c r="I181">
        <v>0.66</v>
      </c>
      <c r="J181">
        <v>0.22</v>
      </c>
      <c r="K181">
        <v>0.44</v>
      </c>
      <c r="L181">
        <v>0.66</v>
      </c>
      <c r="M181">
        <v>33.33</v>
      </c>
      <c r="N181">
        <v>2.65</v>
      </c>
      <c r="O181">
        <v>0</v>
      </c>
      <c r="P181">
        <v>7.0000000000000007E-2</v>
      </c>
      <c r="Q181">
        <v>7.3</v>
      </c>
      <c r="R181">
        <v>3.54</v>
      </c>
      <c r="S181">
        <v>1.99</v>
      </c>
      <c r="T181">
        <v>0.22</v>
      </c>
      <c r="U181">
        <v>0.22</v>
      </c>
      <c r="V181">
        <v>0.66</v>
      </c>
      <c r="W181">
        <v>2.4300000000000002</v>
      </c>
      <c r="X181">
        <v>0.88</v>
      </c>
      <c r="Y181">
        <v>0.66</v>
      </c>
      <c r="Z181">
        <v>0.22</v>
      </c>
      <c r="AA181">
        <v>0</v>
      </c>
      <c r="AB181">
        <v>1.1100000000000001</v>
      </c>
      <c r="AC181">
        <v>1.99</v>
      </c>
      <c r="AD181">
        <v>1.1100000000000001</v>
      </c>
      <c r="AE181">
        <v>6.41</v>
      </c>
      <c r="AF181">
        <v>5.53</v>
      </c>
      <c r="AG181">
        <v>5.75</v>
      </c>
      <c r="AH181">
        <v>0</v>
      </c>
      <c r="AI181">
        <v>0</v>
      </c>
      <c r="AJ181" t="s">
        <v>58</v>
      </c>
    </row>
    <row r="182" spans="1:36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14.25625</v>
      </c>
      <c r="H182">
        <v>0.11</v>
      </c>
      <c r="I182">
        <v>0.84</v>
      </c>
      <c r="J182">
        <v>0.32</v>
      </c>
      <c r="K182">
        <v>0.53</v>
      </c>
      <c r="L182">
        <v>0.95</v>
      </c>
      <c r="M182">
        <v>50</v>
      </c>
      <c r="N182">
        <v>4.21</v>
      </c>
      <c r="O182">
        <v>2.5</v>
      </c>
      <c r="P182">
        <v>0.24</v>
      </c>
      <c r="Q182">
        <v>8</v>
      </c>
      <c r="R182">
        <v>5.16</v>
      </c>
      <c r="S182">
        <v>2.5299999999999998</v>
      </c>
      <c r="T182">
        <v>0.95</v>
      </c>
      <c r="U182">
        <v>0.21</v>
      </c>
      <c r="V182">
        <v>0.95</v>
      </c>
      <c r="W182">
        <v>1.26</v>
      </c>
      <c r="X182">
        <v>0.53</v>
      </c>
      <c r="Y182">
        <v>0.53</v>
      </c>
      <c r="Z182">
        <v>0</v>
      </c>
      <c r="AA182">
        <v>0</v>
      </c>
      <c r="AB182">
        <v>0.84</v>
      </c>
      <c r="AC182">
        <v>1.26</v>
      </c>
      <c r="AD182">
        <v>0.74</v>
      </c>
      <c r="AE182">
        <v>4.21</v>
      </c>
      <c r="AF182">
        <v>2.21</v>
      </c>
      <c r="AG182">
        <v>3.89</v>
      </c>
      <c r="AH182">
        <v>0</v>
      </c>
      <c r="AI182">
        <v>0</v>
      </c>
      <c r="AJ182" t="s">
        <v>58</v>
      </c>
    </row>
    <row r="183" spans="1:36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12.816666666667</v>
      </c>
      <c r="H183">
        <v>0</v>
      </c>
      <c r="I183">
        <v>0.83</v>
      </c>
      <c r="J183">
        <v>0.28000000000000003</v>
      </c>
      <c r="K183">
        <v>0.55000000000000004</v>
      </c>
      <c r="L183">
        <v>0.83</v>
      </c>
      <c r="M183">
        <v>42.86</v>
      </c>
      <c r="N183">
        <v>3.58</v>
      </c>
      <c r="O183">
        <v>0</v>
      </c>
      <c r="P183">
        <v>0.12</v>
      </c>
      <c r="Q183">
        <v>9.91</v>
      </c>
      <c r="R183">
        <v>4.96</v>
      </c>
      <c r="S183">
        <v>2.48</v>
      </c>
      <c r="T183">
        <v>0.28000000000000003</v>
      </c>
      <c r="U183">
        <v>0.55000000000000004</v>
      </c>
      <c r="V183">
        <v>0</v>
      </c>
      <c r="W183">
        <v>1.1000000000000001</v>
      </c>
      <c r="X183">
        <v>0.55000000000000004</v>
      </c>
      <c r="Y183">
        <v>0.55000000000000004</v>
      </c>
      <c r="Z183">
        <v>0</v>
      </c>
      <c r="AA183">
        <v>0</v>
      </c>
      <c r="AB183">
        <v>0</v>
      </c>
      <c r="AC183">
        <v>2.48</v>
      </c>
      <c r="AD183">
        <v>0.83</v>
      </c>
      <c r="AE183">
        <v>3.3</v>
      </c>
      <c r="AF183">
        <v>0.83</v>
      </c>
      <c r="AG183">
        <v>3.03</v>
      </c>
      <c r="AH183">
        <v>0</v>
      </c>
      <c r="AI183">
        <v>0</v>
      </c>
      <c r="AJ183" t="s">
        <v>58</v>
      </c>
    </row>
    <row r="184" spans="1:36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18.154166666666999</v>
      </c>
      <c r="H184">
        <v>0.62</v>
      </c>
      <c r="I184">
        <v>1.51</v>
      </c>
      <c r="J184">
        <v>0.62</v>
      </c>
      <c r="K184">
        <v>0.9</v>
      </c>
      <c r="L184">
        <v>2.13</v>
      </c>
      <c r="M184">
        <v>48.44</v>
      </c>
      <c r="N184">
        <v>5.37</v>
      </c>
      <c r="O184">
        <v>11.54</v>
      </c>
      <c r="P184">
        <v>0.23</v>
      </c>
      <c r="Q184">
        <v>14.8</v>
      </c>
      <c r="R184">
        <v>7.78</v>
      </c>
      <c r="S184">
        <v>4.4800000000000004</v>
      </c>
      <c r="T184">
        <v>0.34</v>
      </c>
      <c r="U184">
        <v>0.34</v>
      </c>
      <c r="V184">
        <v>1.38</v>
      </c>
      <c r="W184">
        <v>1.24</v>
      </c>
      <c r="X184">
        <v>0.62</v>
      </c>
      <c r="Y184">
        <v>0.62</v>
      </c>
      <c r="Z184">
        <v>0</v>
      </c>
      <c r="AA184">
        <v>0</v>
      </c>
      <c r="AB184">
        <v>0.41</v>
      </c>
      <c r="AC184">
        <v>1.93</v>
      </c>
      <c r="AD184">
        <v>1.31</v>
      </c>
      <c r="AE184">
        <v>0.69</v>
      </c>
      <c r="AF184">
        <v>3.44</v>
      </c>
      <c r="AG184">
        <v>1.86</v>
      </c>
      <c r="AH184">
        <v>0</v>
      </c>
      <c r="AI184">
        <v>0</v>
      </c>
      <c r="AJ184" t="s">
        <v>58</v>
      </c>
    </row>
    <row r="185" spans="1:36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15.340079365078999</v>
      </c>
      <c r="H185">
        <v>0.56000000000000005</v>
      </c>
      <c r="I185">
        <v>0.56000000000000005</v>
      </c>
      <c r="J185">
        <v>0.19</v>
      </c>
      <c r="K185">
        <v>0.37</v>
      </c>
      <c r="L185">
        <v>1.1200000000000001</v>
      </c>
      <c r="M185">
        <v>35.29</v>
      </c>
      <c r="N185">
        <v>4.84</v>
      </c>
      <c r="O185">
        <v>11.54</v>
      </c>
      <c r="P185">
        <v>0.19</v>
      </c>
      <c r="Q185">
        <v>12.48</v>
      </c>
      <c r="R185">
        <v>8.1999999999999993</v>
      </c>
      <c r="S185">
        <v>2.2400000000000002</v>
      </c>
      <c r="T185">
        <v>0.28000000000000003</v>
      </c>
      <c r="U185">
        <v>0.56000000000000005</v>
      </c>
      <c r="V185">
        <v>1.02</v>
      </c>
      <c r="W185">
        <v>6.8</v>
      </c>
      <c r="X185">
        <v>2.5099999999999998</v>
      </c>
      <c r="Y185">
        <v>2.2400000000000002</v>
      </c>
      <c r="Z185">
        <v>0.09</v>
      </c>
      <c r="AA185">
        <v>0.19</v>
      </c>
      <c r="AB185">
        <v>1.21</v>
      </c>
      <c r="AC185">
        <v>1.86</v>
      </c>
      <c r="AD185">
        <v>0.75</v>
      </c>
      <c r="AE185">
        <v>10.99</v>
      </c>
      <c r="AF185">
        <v>3.73</v>
      </c>
      <c r="AG185">
        <v>6.05</v>
      </c>
      <c r="AH185">
        <v>0</v>
      </c>
      <c r="AI185">
        <v>0</v>
      </c>
      <c r="AJ185" t="s">
        <v>58</v>
      </c>
    </row>
    <row r="186" spans="1:36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17.907196969697001</v>
      </c>
      <c r="H186">
        <v>0.23</v>
      </c>
      <c r="I186">
        <v>1.07</v>
      </c>
      <c r="J186">
        <v>0.53</v>
      </c>
      <c r="K186">
        <v>0.53</v>
      </c>
      <c r="L186">
        <v>1.29</v>
      </c>
      <c r="M186">
        <v>39.53</v>
      </c>
      <c r="N186">
        <v>4.95</v>
      </c>
      <c r="O186">
        <v>4.62</v>
      </c>
      <c r="P186">
        <v>0.23</v>
      </c>
      <c r="Q186">
        <v>10.74</v>
      </c>
      <c r="R186">
        <v>7.31</v>
      </c>
      <c r="S186">
        <v>3.05</v>
      </c>
      <c r="T186">
        <v>0.76</v>
      </c>
      <c r="U186">
        <v>0.38</v>
      </c>
      <c r="V186">
        <v>0.91</v>
      </c>
      <c r="W186">
        <v>1.07</v>
      </c>
      <c r="X186">
        <v>0.53</v>
      </c>
      <c r="Y186">
        <v>0.53</v>
      </c>
      <c r="Z186">
        <v>0</v>
      </c>
      <c r="AA186">
        <v>0</v>
      </c>
      <c r="AB186">
        <v>0.38</v>
      </c>
      <c r="AC186">
        <v>1.75</v>
      </c>
      <c r="AD186">
        <v>0.76</v>
      </c>
      <c r="AE186">
        <v>1.45</v>
      </c>
      <c r="AF186">
        <v>2.67</v>
      </c>
      <c r="AG186">
        <v>6.09</v>
      </c>
      <c r="AH186">
        <v>0</v>
      </c>
      <c r="AI186">
        <v>0</v>
      </c>
      <c r="AJ186" t="s">
        <v>58</v>
      </c>
    </row>
    <row r="187" spans="1:36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19.698936170212999</v>
      </c>
      <c r="H187">
        <v>0.39</v>
      </c>
      <c r="I187">
        <v>0.84</v>
      </c>
      <c r="J187">
        <v>0.52</v>
      </c>
      <c r="K187">
        <v>0.32</v>
      </c>
      <c r="L187">
        <v>1.23</v>
      </c>
      <c r="M187">
        <v>57.58</v>
      </c>
      <c r="N187">
        <v>5.83</v>
      </c>
      <c r="O187">
        <v>6.67</v>
      </c>
      <c r="P187">
        <v>0.23</v>
      </c>
      <c r="Q187">
        <v>11.73</v>
      </c>
      <c r="R187">
        <v>7.97</v>
      </c>
      <c r="S187">
        <v>3.37</v>
      </c>
      <c r="T187">
        <v>0.39</v>
      </c>
      <c r="U187">
        <v>0.32</v>
      </c>
      <c r="V187">
        <v>0.91</v>
      </c>
      <c r="W187">
        <v>1.68</v>
      </c>
      <c r="X187">
        <v>0.84</v>
      </c>
      <c r="Y187">
        <v>0.84</v>
      </c>
      <c r="Z187">
        <v>0</v>
      </c>
      <c r="AA187">
        <v>0</v>
      </c>
      <c r="AB187">
        <v>0.97</v>
      </c>
      <c r="AC187">
        <v>1.75</v>
      </c>
      <c r="AD187">
        <v>1.1000000000000001</v>
      </c>
      <c r="AE187">
        <v>5.25</v>
      </c>
      <c r="AF187">
        <v>4.54</v>
      </c>
      <c r="AG187">
        <v>4.8</v>
      </c>
      <c r="AH187">
        <v>0</v>
      </c>
      <c r="AI187">
        <v>0</v>
      </c>
      <c r="AJ187" t="s">
        <v>58</v>
      </c>
    </row>
    <row r="188" spans="1:36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14.446428571428999</v>
      </c>
      <c r="H188">
        <v>0.15</v>
      </c>
      <c r="I188">
        <v>0.44</v>
      </c>
      <c r="J188">
        <v>0.15</v>
      </c>
      <c r="K188">
        <v>0.3</v>
      </c>
      <c r="L188">
        <v>0.59</v>
      </c>
      <c r="M188">
        <v>25</v>
      </c>
      <c r="N188">
        <v>5.78</v>
      </c>
      <c r="O188">
        <v>2.56</v>
      </c>
      <c r="P188">
        <v>0.23</v>
      </c>
      <c r="Q188">
        <v>10.68</v>
      </c>
      <c r="R188">
        <v>7.56</v>
      </c>
      <c r="S188">
        <v>3.11</v>
      </c>
      <c r="T188">
        <v>0.59</v>
      </c>
      <c r="U188">
        <v>0</v>
      </c>
      <c r="V188">
        <v>0.59</v>
      </c>
      <c r="W188">
        <v>0.89</v>
      </c>
      <c r="X188">
        <v>0.44</v>
      </c>
      <c r="Y188">
        <v>0.44</v>
      </c>
      <c r="Z188">
        <v>0</v>
      </c>
      <c r="AA188">
        <v>0</v>
      </c>
      <c r="AB188">
        <v>0.59</v>
      </c>
      <c r="AC188">
        <v>1.04</v>
      </c>
      <c r="AD188">
        <v>0.44</v>
      </c>
      <c r="AE188">
        <v>5.19</v>
      </c>
      <c r="AF188">
        <v>6.82</v>
      </c>
      <c r="AG188">
        <v>4.8899999999999997</v>
      </c>
      <c r="AH188">
        <v>0</v>
      </c>
      <c r="AI188">
        <v>0</v>
      </c>
      <c r="AJ188" t="s">
        <v>58</v>
      </c>
    </row>
    <row r="189" spans="1:36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19.242105263157999</v>
      </c>
      <c r="H189">
        <v>0</v>
      </c>
      <c r="I189">
        <v>0.56999999999999995</v>
      </c>
      <c r="J189">
        <v>0.41</v>
      </c>
      <c r="K189">
        <v>0.16</v>
      </c>
      <c r="L189">
        <v>0.56999999999999995</v>
      </c>
      <c r="M189">
        <v>29.17</v>
      </c>
      <c r="N189">
        <v>3.28</v>
      </c>
      <c r="O189">
        <v>0</v>
      </c>
      <c r="P189">
        <v>0.2</v>
      </c>
      <c r="Q189">
        <v>7.71</v>
      </c>
      <c r="R189">
        <v>4.5999999999999996</v>
      </c>
      <c r="S189">
        <v>2.79</v>
      </c>
      <c r="T189">
        <v>0.56999999999999995</v>
      </c>
      <c r="U189">
        <v>0.25</v>
      </c>
      <c r="V189">
        <v>0.56999999999999995</v>
      </c>
      <c r="W189">
        <v>0.66</v>
      </c>
      <c r="X189">
        <v>0.33</v>
      </c>
      <c r="Y189">
        <v>0.33</v>
      </c>
      <c r="Z189">
        <v>0</v>
      </c>
      <c r="AA189">
        <v>0</v>
      </c>
      <c r="AB189">
        <v>0.33</v>
      </c>
      <c r="AC189">
        <v>1.48</v>
      </c>
      <c r="AD189">
        <v>0.9</v>
      </c>
      <c r="AE189">
        <v>2.63</v>
      </c>
      <c r="AF189">
        <v>5.66</v>
      </c>
      <c r="AG189">
        <v>4.68</v>
      </c>
      <c r="AH189">
        <v>0</v>
      </c>
      <c r="AI189">
        <v>0</v>
      </c>
      <c r="AJ189" t="s">
        <v>58</v>
      </c>
    </row>
    <row r="190" spans="1:36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18.532986111111001</v>
      </c>
      <c r="H190">
        <v>0.27</v>
      </c>
      <c r="I190">
        <v>0.67</v>
      </c>
      <c r="J190">
        <v>0.27</v>
      </c>
      <c r="K190">
        <v>0.4</v>
      </c>
      <c r="L190">
        <v>0.94</v>
      </c>
      <c r="M190">
        <v>42.42</v>
      </c>
      <c r="N190">
        <v>7.08</v>
      </c>
      <c r="O190">
        <v>3.81</v>
      </c>
      <c r="P190">
        <v>0.31</v>
      </c>
      <c r="Q190">
        <v>15.11</v>
      </c>
      <c r="R190">
        <v>9.31</v>
      </c>
      <c r="S190">
        <v>4.92</v>
      </c>
      <c r="T190">
        <v>0.61</v>
      </c>
      <c r="U190">
        <v>0.4</v>
      </c>
      <c r="V190">
        <v>1.75</v>
      </c>
      <c r="W190">
        <v>1.55</v>
      </c>
      <c r="X190">
        <v>0.67</v>
      </c>
      <c r="Y190">
        <v>0.61</v>
      </c>
      <c r="Z190">
        <v>7.0000000000000007E-2</v>
      </c>
      <c r="AA190">
        <v>0</v>
      </c>
      <c r="AB190">
        <v>0.61</v>
      </c>
      <c r="AC190">
        <v>1.82</v>
      </c>
      <c r="AD190">
        <v>0.81</v>
      </c>
      <c r="AE190">
        <v>2.02</v>
      </c>
      <c r="AF190">
        <v>3.57</v>
      </c>
      <c r="AG190">
        <v>4.99</v>
      </c>
      <c r="AH190">
        <v>0</v>
      </c>
      <c r="AI190">
        <v>0</v>
      </c>
      <c r="AJ190" t="s">
        <v>58</v>
      </c>
    </row>
    <row r="191" spans="1:36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16.707575757575999</v>
      </c>
      <c r="H191">
        <v>0.24</v>
      </c>
      <c r="I191">
        <v>0.41</v>
      </c>
      <c r="J191">
        <v>0.08</v>
      </c>
      <c r="K191">
        <v>0.33</v>
      </c>
      <c r="L191">
        <v>0.65</v>
      </c>
      <c r="M191">
        <v>30.77</v>
      </c>
      <c r="N191">
        <v>4.16</v>
      </c>
      <c r="O191">
        <v>5.88</v>
      </c>
      <c r="P191">
        <v>0.19</v>
      </c>
      <c r="Q191">
        <v>10.199999999999999</v>
      </c>
      <c r="R191">
        <v>5.88</v>
      </c>
      <c r="S191">
        <v>2.29</v>
      </c>
      <c r="T191">
        <v>0.49</v>
      </c>
      <c r="U191">
        <v>0.08</v>
      </c>
      <c r="V191">
        <v>0.73</v>
      </c>
      <c r="W191">
        <v>1.63</v>
      </c>
      <c r="X191">
        <v>0.82</v>
      </c>
      <c r="Y191">
        <v>0.82</v>
      </c>
      <c r="Z191">
        <v>0</v>
      </c>
      <c r="AA191">
        <v>0</v>
      </c>
      <c r="AB191">
        <v>0.41</v>
      </c>
      <c r="AC191">
        <v>1.88</v>
      </c>
      <c r="AD191">
        <v>0.9</v>
      </c>
      <c r="AE191">
        <v>2.61</v>
      </c>
      <c r="AF191">
        <v>3.26</v>
      </c>
      <c r="AG191">
        <v>5.39</v>
      </c>
      <c r="AH191">
        <v>0</v>
      </c>
      <c r="AI191">
        <v>0</v>
      </c>
      <c r="AJ191" t="s">
        <v>58</v>
      </c>
    </row>
    <row r="192" spans="1:36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13.858620689655</v>
      </c>
      <c r="H192">
        <v>0</v>
      </c>
      <c r="I192">
        <v>0.9</v>
      </c>
      <c r="J192">
        <v>0.45</v>
      </c>
      <c r="K192">
        <v>0.45</v>
      </c>
      <c r="L192">
        <v>0.9</v>
      </c>
      <c r="M192">
        <v>37.5</v>
      </c>
      <c r="N192">
        <v>3.58</v>
      </c>
      <c r="O192">
        <v>0</v>
      </c>
      <c r="P192">
        <v>0.14000000000000001</v>
      </c>
      <c r="Q192">
        <v>8.9600000000000009</v>
      </c>
      <c r="R192">
        <v>5.97</v>
      </c>
      <c r="S192">
        <v>2.39</v>
      </c>
      <c r="T192">
        <v>0.6</v>
      </c>
      <c r="U192">
        <v>0.6</v>
      </c>
      <c r="V192">
        <v>0.15</v>
      </c>
      <c r="W192">
        <v>1.49</v>
      </c>
      <c r="X192">
        <v>0.75</v>
      </c>
      <c r="Y192">
        <v>0.75</v>
      </c>
      <c r="Z192">
        <v>0</v>
      </c>
      <c r="AA192">
        <v>0</v>
      </c>
      <c r="AB192">
        <v>0.3</v>
      </c>
      <c r="AC192">
        <v>1.05</v>
      </c>
      <c r="AD192">
        <v>1.64</v>
      </c>
      <c r="AE192">
        <v>0.3</v>
      </c>
      <c r="AF192">
        <v>6.42</v>
      </c>
      <c r="AG192">
        <v>4.03</v>
      </c>
      <c r="AH192">
        <v>0</v>
      </c>
      <c r="AI192">
        <v>0</v>
      </c>
      <c r="AJ192" t="s">
        <v>58</v>
      </c>
    </row>
    <row r="193" spans="1:36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16.33152173913</v>
      </c>
      <c r="H193">
        <v>0.16</v>
      </c>
      <c r="I193">
        <v>0.32</v>
      </c>
      <c r="J193">
        <v>0.08</v>
      </c>
      <c r="K193">
        <v>0.24</v>
      </c>
      <c r="L193">
        <v>0.48</v>
      </c>
      <c r="M193">
        <v>24</v>
      </c>
      <c r="N193">
        <v>3.51</v>
      </c>
      <c r="O193">
        <v>4.55</v>
      </c>
      <c r="P193">
        <v>0.13</v>
      </c>
      <c r="Q193">
        <v>7.83</v>
      </c>
      <c r="R193">
        <v>4.95</v>
      </c>
      <c r="S193">
        <v>2.48</v>
      </c>
      <c r="T193">
        <v>0.64</v>
      </c>
      <c r="U193">
        <v>0</v>
      </c>
      <c r="V193">
        <v>0.32</v>
      </c>
      <c r="W193">
        <v>1.44</v>
      </c>
      <c r="X193">
        <v>0.72</v>
      </c>
      <c r="Y193">
        <v>0.72</v>
      </c>
      <c r="Z193">
        <v>0</v>
      </c>
      <c r="AA193">
        <v>0</v>
      </c>
      <c r="AB193">
        <v>1.04</v>
      </c>
      <c r="AC193">
        <v>0.8</v>
      </c>
      <c r="AD193">
        <v>0.4</v>
      </c>
      <c r="AE193">
        <v>3.51</v>
      </c>
      <c r="AF193">
        <v>5.1100000000000003</v>
      </c>
      <c r="AG193">
        <v>3.51</v>
      </c>
      <c r="AH193">
        <v>0</v>
      </c>
      <c r="AI193">
        <v>0</v>
      </c>
      <c r="AJ193" t="s">
        <v>58</v>
      </c>
    </row>
    <row r="194" spans="1:36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16.832113821138002</v>
      </c>
      <c r="H194">
        <v>0.09</v>
      </c>
      <c r="I194">
        <v>0.52</v>
      </c>
      <c r="J194">
        <v>0.26</v>
      </c>
      <c r="K194">
        <v>0.26</v>
      </c>
      <c r="L194">
        <v>0.61</v>
      </c>
      <c r="M194">
        <v>33.33</v>
      </c>
      <c r="N194">
        <v>3.83</v>
      </c>
      <c r="O194">
        <v>2.27</v>
      </c>
      <c r="P194">
        <v>0.14000000000000001</v>
      </c>
      <c r="Q194">
        <v>8.26</v>
      </c>
      <c r="R194">
        <v>5.22</v>
      </c>
      <c r="S194">
        <v>2.09</v>
      </c>
      <c r="T194">
        <v>0.26</v>
      </c>
      <c r="U194">
        <v>0</v>
      </c>
      <c r="V194">
        <v>0.52</v>
      </c>
      <c r="W194">
        <v>1.04</v>
      </c>
      <c r="X194">
        <v>0.52</v>
      </c>
      <c r="Y194">
        <v>0.52</v>
      </c>
      <c r="Z194">
        <v>0</v>
      </c>
      <c r="AA194">
        <v>0</v>
      </c>
      <c r="AB194">
        <v>0.26</v>
      </c>
      <c r="AC194">
        <v>1.91</v>
      </c>
      <c r="AD194">
        <v>1.22</v>
      </c>
      <c r="AE194">
        <v>1.48</v>
      </c>
      <c r="AF194">
        <v>1.65</v>
      </c>
      <c r="AG194">
        <v>4.3499999999999996</v>
      </c>
      <c r="AH194">
        <v>0</v>
      </c>
      <c r="AI194">
        <v>0</v>
      </c>
      <c r="AJ194" t="s">
        <v>58</v>
      </c>
    </row>
    <row r="195" spans="1:36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18.841333333333001</v>
      </c>
      <c r="H195">
        <v>0.13</v>
      </c>
      <c r="I195">
        <v>0.51</v>
      </c>
      <c r="J195">
        <v>0</v>
      </c>
      <c r="K195">
        <v>0.51</v>
      </c>
      <c r="L195">
        <v>0.64</v>
      </c>
      <c r="M195">
        <v>33.33</v>
      </c>
      <c r="N195">
        <v>3.44</v>
      </c>
      <c r="O195">
        <v>3.7</v>
      </c>
      <c r="P195">
        <v>0.11</v>
      </c>
      <c r="Q195">
        <v>9.17</v>
      </c>
      <c r="R195">
        <v>5.35</v>
      </c>
      <c r="S195">
        <v>2.04</v>
      </c>
      <c r="T195">
        <v>0</v>
      </c>
      <c r="U195">
        <v>0.25</v>
      </c>
      <c r="V195">
        <v>1.4</v>
      </c>
      <c r="W195">
        <v>1.02</v>
      </c>
      <c r="X195">
        <v>0.51</v>
      </c>
      <c r="Y195">
        <v>0.51</v>
      </c>
      <c r="Z195">
        <v>0</v>
      </c>
      <c r="AA195">
        <v>0</v>
      </c>
      <c r="AB195">
        <v>0.25</v>
      </c>
      <c r="AC195">
        <v>1.53</v>
      </c>
      <c r="AD195">
        <v>1.27</v>
      </c>
      <c r="AE195">
        <v>4.33</v>
      </c>
      <c r="AF195">
        <v>4.97</v>
      </c>
      <c r="AG195">
        <v>7.13</v>
      </c>
      <c r="AH195">
        <v>0</v>
      </c>
      <c r="AI195">
        <v>0</v>
      </c>
      <c r="AJ195" t="s">
        <v>58</v>
      </c>
    </row>
    <row r="196" spans="1:36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11.186363636364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2.93</v>
      </c>
      <c r="O196">
        <v>0</v>
      </c>
      <c r="P196">
        <v>0.08</v>
      </c>
      <c r="Q196">
        <v>6.58</v>
      </c>
      <c r="R196">
        <v>4.1399999999999997</v>
      </c>
      <c r="S196">
        <v>1.22</v>
      </c>
      <c r="T196">
        <v>0</v>
      </c>
      <c r="U196">
        <v>0</v>
      </c>
      <c r="V196">
        <v>0.24</v>
      </c>
      <c r="W196">
        <v>0.49</v>
      </c>
      <c r="X196">
        <v>0.24</v>
      </c>
      <c r="Y196">
        <v>0.24</v>
      </c>
      <c r="Z196">
        <v>0</v>
      </c>
      <c r="AA196">
        <v>0</v>
      </c>
      <c r="AB196">
        <v>0.24</v>
      </c>
      <c r="AC196">
        <v>1.46</v>
      </c>
      <c r="AD196">
        <v>0.98</v>
      </c>
      <c r="AE196">
        <v>2.44</v>
      </c>
      <c r="AF196">
        <v>3.9</v>
      </c>
      <c r="AG196">
        <v>3.41</v>
      </c>
      <c r="AH196">
        <v>0</v>
      </c>
      <c r="AI196">
        <v>0</v>
      </c>
      <c r="AJ196" t="s">
        <v>58</v>
      </c>
    </row>
    <row r="197" spans="1:36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17.854861111110999</v>
      </c>
      <c r="H197">
        <v>7.0000000000000007E-2</v>
      </c>
      <c r="I197">
        <v>0.56000000000000005</v>
      </c>
      <c r="J197">
        <v>0.28000000000000003</v>
      </c>
      <c r="K197">
        <v>0.28000000000000003</v>
      </c>
      <c r="L197">
        <v>0.63</v>
      </c>
      <c r="M197">
        <v>23.68</v>
      </c>
      <c r="N197">
        <v>4.2</v>
      </c>
      <c r="O197">
        <v>1.67</v>
      </c>
      <c r="P197">
        <v>0.17</v>
      </c>
      <c r="Q197">
        <v>10.64</v>
      </c>
      <c r="R197">
        <v>6.86</v>
      </c>
      <c r="S197">
        <v>2.66</v>
      </c>
      <c r="T197">
        <v>0.35</v>
      </c>
      <c r="U197">
        <v>7.0000000000000007E-2</v>
      </c>
      <c r="V197">
        <v>0.63</v>
      </c>
      <c r="W197">
        <v>0.98</v>
      </c>
      <c r="X197">
        <v>0.49</v>
      </c>
      <c r="Y197">
        <v>0.49</v>
      </c>
      <c r="Z197">
        <v>0</v>
      </c>
      <c r="AA197">
        <v>0</v>
      </c>
      <c r="AB197">
        <v>0</v>
      </c>
      <c r="AC197">
        <v>1.68</v>
      </c>
      <c r="AD197">
        <v>0.56000000000000005</v>
      </c>
      <c r="AE197">
        <v>2.38</v>
      </c>
      <c r="AF197">
        <v>2.66</v>
      </c>
      <c r="AG197">
        <v>3.85</v>
      </c>
      <c r="AH197">
        <v>0</v>
      </c>
      <c r="AI197">
        <v>0</v>
      </c>
      <c r="AJ197" t="s">
        <v>58</v>
      </c>
    </row>
    <row r="198" spans="1:36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17.094871794871999</v>
      </c>
      <c r="H198">
        <v>0</v>
      </c>
      <c r="I198">
        <v>0.54</v>
      </c>
      <c r="J198">
        <v>0.54</v>
      </c>
      <c r="K198">
        <v>0</v>
      </c>
      <c r="L198">
        <v>0.54</v>
      </c>
      <c r="M198">
        <v>28.57</v>
      </c>
      <c r="N198">
        <v>5.94</v>
      </c>
      <c r="O198">
        <v>0</v>
      </c>
      <c r="P198">
        <v>0.18</v>
      </c>
      <c r="Q198">
        <v>9.99</v>
      </c>
      <c r="R198">
        <v>7.02</v>
      </c>
      <c r="S198">
        <v>1.62</v>
      </c>
      <c r="T198">
        <v>0.54</v>
      </c>
      <c r="U198">
        <v>0.27</v>
      </c>
      <c r="V198">
        <v>0.54</v>
      </c>
      <c r="W198">
        <v>1.08</v>
      </c>
      <c r="X198">
        <v>0.54</v>
      </c>
      <c r="Y198">
        <v>0.54</v>
      </c>
      <c r="Z198">
        <v>0</v>
      </c>
      <c r="AA198">
        <v>0</v>
      </c>
      <c r="AB198">
        <v>0.54</v>
      </c>
      <c r="AC198">
        <v>0.54</v>
      </c>
      <c r="AD198">
        <v>0.27</v>
      </c>
      <c r="AE198">
        <v>4.05</v>
      </c>
      <c r="AF198">
        <v>3.24</v>
      </c>
      <c r="AG198">
        <v>3.24</v>
      </c>
      <c r="AH198">
        <v>0</v>
      </c>
      <c r="AI198">
        <v>0</v>
      </c>
      <c r="AJ198" t="s">
        <v>58</v>
      </c>
    </row>
    <row r="199" spans="1:36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13.437121212120999</v>
      </c>
      <c r="H199">
        <v>0.41</v>
      </c>
      <c r="I199">
        <v>1.22</v>
      </c>
      <c r="J199">
        <v>0.2</v>
      </c>
      <c r="K199">
        <v>1.01</v>
      </c>
      <c r="L199">
        <v>1.62</v>
      </c>
      <c r="M199">
        <v>50</v>
      </c>
      <c r="N199">
        <v>5.68</v>
      </c>
      <c r="O199">
        <v>7.14</v>
      </c>
      <c r="P199">
        <v>0.17</v>
      </c>
      <c r="Q199">
        <v>13.4</v>
      </c>
      <c r="R199">
        <v>8.52</v>
      </c>
      <c r="S199">
        <v>3.25</v>
      </c>
      <c r="T199">
        <v>0.61</v>
      </c>
      <c r="U199">
        <v>0.61</v>
      </c>
      <c r="V199">
        <v>0.81</v>
      </c>
      <c r="W199">
        <v>1.22</v>
      </c>
      <c r="X199">
        <v>0.61</v>
      </c>
      <c r="Y199">
        <v>0.61</v>
      </c>
      <c r="Z199">
        <v>0</v>
      </c>
      <c r="AA199">
        <v>0</v>
      </c>
      <c r="AB199">
        <v>0.61</v>
      </c>
      <c r="AC199">
        <v>1.62</v>
      </c>
      <c r="AD199">
        <v>1.22</v>
      </c>
      <c r="AE199">
        <v>2.64</v>
      </c>
      <c r="AF199">
        <v>4.47</v>
      </c>
      <c r="AG199">
        <v>3.65</v>
      </c>
      <c r="AH199">
        <v>0</v>
      </c>
      <c r="AI199">
        <v>0</v>
      </c>
      <c r="AJ199" t="s">
        <v>58</v>
      </c>
    </row>
    <row r="200" spans="1:36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12.46875</v>
      </c>
      <c r="H200">
        <v>0.15</v>
      </c>
      <c r="I200">
        <v>0.3</v>
      </c>
      <c r="J200">
        <v>0</v>
      </c>
      <c r="K200">
        <v>0.3</v>
      </c>
      <c r="L200">
        <v>0.45</v>
      </c>
      <c r="M200">
        <v>23.08</v>
      </c>
      <c r="N200">
        <v>3.91</v>
      </c>
      <c r="O200">
        <v>3.85</v>
      </c>
      <c r="P200">
        <v>0.11</v>
      </c>
      <c r="Q200">
        <v>9.92</v>
      </c>
      <c r="R200">
        <v>6.92</v>
      </c>
      <c r="S200">
        <v>2.86</v>
      </c>
      <c r="T200">
        <v>0.3</v>
      </c>
      <c r="U200">
        <v>0.3</v>
      </c>
      <c r="V200">
        <v>0.9</v>
      </c>
      <c r="W200">
        <v>0.6</v>
      </c>
      <c r="X200">
        <v>0.3</v>
      </c>
      <c r="Y200">
        <v>0.3</v>
      </c>
      <c r="Z200">
        <v>0</v>
      </c>
      <c r="AA200">
        <v>0</v>
      </c>
      <c r="AB200">
        <v>0.15</v>
      </c>
      <c r="AC200">
        <v>1.35</v>
      </c>
      <c r="AD200">
        <v>0.15</v>
      </c>
      <c r="AE200">
        <v>4.8099999999999996</v>
      </c>
      <c r="AF200">
        <v>4.66</v>
      </c>
      <c r="AG200">
        <v>4.8099999999999996</v>
      </c>
      <c r="AH200">
        <v>0</v>
      </c>
      <c r="AI200">
        <v>0</v>
      </c>
      <c r="AJ200" t="s">
        <v>58</v>
      </c>
    </row>
    <row r="201" spans="1:36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16.493209876542998</v>
      </c>
      <c r="H201">
        <v>0.13</v>
      </c>
      <c r="I201">
        <v>1.21</v>
      </c>
      <c r="J201">
        <v>0.81</v>
      </c>
      <c r="K201">
        <v>0.4</v>
      </c>
      <c r="L201">
        <v>1.35</v>
      </c>
      <c r="M201">
        <v>35.71</v>
      </c>
      <c r="N201">
        <v>4.04</v>
      </c>
      <c r="O201">
        <v>3.33</v>
      </c>
      <c r="P201">
        <v>0.2</v>
      </c>
      <c r="Q201">
        <v>11.18</v>
      </c>
      <c r="R201">
        <v>6.2</v>
      </c>
      <c r="S201">
        <v>3.1</v>
      </c>
      <c r="T201">
        <v>0.4</v>
      </c>
      <c r="U201">
        <v>0.13</v>
      </c>
      <c r="V201">
        <v>0.94</v>
      </c>
      <c r="W201">
        <v>0.27</v>
      </c>
      <c r="X201">
        <v>0.13</v>
      </c>
      <c r="Y201">
        <v>0.13</v>
      </c>
      <c r="Z201">
        <v>0</v>
      </c>
      <c r="AA201">
        <v>0</v>
      </c>
      <c r="AB201">
        <v>0.67</v>
      </c>
      <c r="AC201">
        <v>1.62</v>
      </c>
      <c r="AD201">
        <v>1.75</v>
      </c>
      <c r="AE201">
        <v>3.37</v>
      </c>
      <c r="AF201">
        <v>3.1</v>
      </c>
      <c r="AG201">
        <v>6.2</v>
      </c>
      <c r="AH201">
        <v>0</v>
      </c>
      <c r="AI201">
        <v>0</v>
      </c>
      <c r="AJ201" t="s">
        <v>58</v>
      </c>
    </row>
    <row r="202" spans="1:36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15.907575757576</v>
      </c>
      <c r="H202">
        <v>0</v>
      </c>
      <c r="I202">
        <v>0.46</v>
      </c>
      <c r="J202">
        <v>0.23</v>
      </c>
      <c r="K202">
        <v>0.23</v>
      </c>
      <c r="L202">
        <v>0.46</v>
      </c>
      <c r="M202">
        <v>26.67</v>
      </c>
      <c r="N202">
        <v>3.31</v>
      </c>
      <c r="O202">
        <v>0</v>
      </c>
      <c r="P202">
        <v>0.12</v>
      </c>
      <c r="Q202">
        <v>9.6</v>
      </c>
      <c r="R202">
        <v>4.6900000000000004</v>
      </c>
      <c r="S202">
        <v>2.63</v>
      </c>
      <c r="T202">
        <v>0.34</v>
      </c>
      <c r="U202">
        <v>0.23</v>
      </c>
      <c r="V202">
        <v>1.03</v>
      </c>
      <c r="W202">
        <v>3.09</v>
      </c>
      <c r="X202">
        <v>1.37</v>
      </c>
      <c r="Y202">
        <v>1.26</v>
      </c>
      <c r="Z202">
        <v>0.11</v>
      </c>
      <c r="AA202">
        <v>0</v>
      </c>
      <c r="AB202">
        <v>1.1399999999999999</v>
      </c>
      <c r="AC202">
        <v>2.86</v>
      </c>
      <c r="AD202">
        <v>0.69</v>
      </c>
      <c r="AE202">
        <v>4.2300000000000004</v>
      </c>
      <c r="AF202">
        <v>2.63</v>
      </c>
      <c r="AG202">
        <v>6.86</v>
      </c>
      <c r="AH202">
        <v>0</v>
      </c>
      <c r="AI202">
        <v>0</v>
      </c>
      <c r="AJ202" t="s">
        <v>58</v>
      </c>
    </row>
    <row r="203" spans="1:36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11.708620689655</v>
      </c>
      <c r="H203">
        <v>0</v>
      </c>
      <c r="I203">
        <v>0.88</v>
      </c>
      <c r="J203">
        <v>0.53</v>
      </c>
      <c r="K203">
        <v>0.35</v>
      </c>
      <c r="L203">
        <v>0.88</v>
      </c>
      <c r="M203">
        <v>33.33</v>
      </c>
      <c r="N203">
        <v>3.36</v>
      </c>
      <c r="O203">
        <v>0</v>
      </c>
      <c r="P203">
        <v>0.12</v>
      </c>
      <c r="Q203">
        <v>6.89</v>
      </c>
      <c r="R203">
        <v>4.7699999999999996</v>
      </c>
      <c r="S203">
        <v>2.2999999999999998</v>
      </c>
      <c r="T203">
        <v>0.18</v>
      </c>
      <c r="U203">
        <v>0.53</v>
      </c>
      <c r="V203">
        <v>0.71</v>
      </c>
      <c r="W203">
        <v>1.06</v>
      </c>
      <c r="X203">
        <v>0.53</v>
      </c>
      <c r="Y203">
        <v>0.53</v>
      </c>
      <c r="Z203">
        <v>0</v>
      </c>
      <c r="AA203">
        <v>0</v>
      </c>
      <c r="AB203">
        <v>0.53</v>
      </c>
      <c r="AC203">
        <v>1.24</v>
      </c>
      <c r="AD203">
        <v>1.41</v>
      </c>
      <c r="AE203">
        <v>1.24</v>
      </c>
      <c r="AF203">
        <v>2.2999999999999998</v>
      </c>
      <c r="AG203">
        <v>4.24</v>
      </c>
      <c r="AH203">
        <v>0</v>
      </c>
      <c r="AI203">
        <v>0</v>
      </c>
      <c r="AJ203" t="s">
        <v>58</v>
      </c>
    </row>
    <row r="204" spans="1:36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16.809756097560999</v>
      </c>
      <c r="H204">
        <v>0.35</v>
      </c>
      <c r="I204">
        <v>0.96</v>
      </c>
      <c r="J204">
        <v>0.52</v>
      </c>
      <c r="K204">
        <v>0.44</v>
      </c>
      <c r="L204">
        <v>1.31</v>
      </c>
      <c r="M204">
        <v>40.54</v>
      </c>
      <c r="N204">
        <v>4.6100000000000003</v>
      </c>
      <c r="O204">
        <v>7.55</v>
      </c>
      <c r="P204">
        <v>0.2</v>
      </c>
      <c r="Q204">
        <v>10.01</v>
      </c>
      <c r="R204">
        <v>6.62</v>
      </c>
      <c r="S204">
        <v>3.22</v>
      </c>
      <c r="T204">
        <v>0.61</v>
      </c>
      <c r="U204">
        <v>0.17</v>
      </c>
      <c r="V204">
        <v>1.22</v>
      </c>
      <c r="W204">
        <v>1.74</v>
      </c>
      <c r="X204">
        <v>0.87</v>
      </c>
      <c r="Y204">
        <v>0.87</v>
      </c>
      <c r="Z204">
        <v>0</v>
      </c>
      <c r="AA204">
        <v>0</v>
      </c>
      <c r="AB204">
        <v>0.35</v>
      </c>
      <c r="AC204">
        <v>2.96</v>
      </c>
      <c r="AD204">
        <v>0.96</v>
      </c>
      <c r="AE204">
        <v>1.48</v>
      </c>
      <c r="AF204">
        <v>4.2699999999999996</v>
      </c>
      <c r="AG204">
        <v>6.44</v>
      </c>
      <c r="AH204">
        <v>0</v>
      </c>
      <c r="AI204">
        <v>0</v>
      </c>
      <c r="AJ204" t="s">
        <v>58</v>
      </c>
    </row>
    <row r="205" spans="1:36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16.220408163264999</v>
      </c>
      <c r="H205">
        <v>0.23</v>
      </c>
      <c r="I205">
        <v>0.75</v>
      </c>
      <c r="J205">
        <v>0.38</v>
      </c>
      <c r="K205">
        <v>0.38</v>
      </c>
      <c r="L205">
        <v>0.98</v>
      </c>
      <c r="M205">
        <v>32.5</v>
      </c>
      <c r="N205">
        <v>4.83</v>
      </c>
      <c r="O205">
        <v>4.6900000000000004</v>
      </c>
      <c r="P205">
        <v>0.23</v>
      </c>
      <c r="Q205">
        <v>11.32</v>
      </c>
      <c r="R205">
        <v>6.95</v>
      </c>
      <c r="S205">
        <v>2.94</v>
      </c>
      <c r="T205">
        <v>0.6</v>
      </c>
      <c r="U205">
        <v>0.3</v>
      </c>
      <c r="V205">
        <v>0.91</v>
      </c>
      <c r="W205">
        <v>1.81</v>
      </c>
      <c r="X205">
        <v>0.91</v>
      </c>
      <c r="Y205">
        <v>0.91</v>
      </c>
      <c r="Z205">
        <v>0</v>
      </c>
      <c r="AA205">
        <v>0</v>
      </c>
      <c r="AB205">
        <v>0.15</v>
      </c>
      <c r="AC205">
        <v>1.1299999999999999</v>
      </c>
      <c r="AD205">
        <v>1.36</v>
      </c>
      <c r="AE205">
        <v>3.02</v>
      </c>
      <c r="AF205">
        <v>4.2300000000000004</v>
      </c>
      <c r="AG205">
        <v>4.1500000000000004</v>
      </c>
      <c r="AH205">
        <v>0</v>
      </c>
      <c r="AI205">
        <v>0</v>
      </c>
      <c r="AJ205" t="s">
        <v>58</v>
      </c>
    </row>
    <row r="206" spans="1:36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14.154273504274</v>
      </c>
      <c r="H206">
        <v>0.11</v>
      </c>
      <c r="I206">
        <v>0.33</v>
      </c>
      <c r="J206">
        <v>0</v>
      </c>
      <c r="K206">
        <v>0.33</v>
      </c>
      <c r="L206">
        <v>0.43</v>
      </c>
      <c r="M206">
        <v>28.57</v>
      </c>
      <c r="N206">
        <v>3.26</v>
      </c>
      <c r="O206">
        <v>3.33</v>
      </c>
      <c r="P206">
        <v>0.15</v>
      </c>
      <c r="Q206">
        <v>8.91</v>
      </c>
      <c r="R206">
        <v>5.76</v>
      </c>
      <c r="S206">
        <v>1.85</v>
      </c>
      <c r="T206">
        <v>0.22</v>
      </c>
      <c r="U206">
        <v>0.11</v>
      </c>
      <c r="V206">
        <v>1.0900000000000001</v>
      </c>
      <c r="W206">
        <v>0.65</v>
      </c>
      <c r="X206">
        <v>0.33</v>
      </c>
      <c r="Y206">
        <v>0.33</v>
      </c>
      <c r="Z206">
        <v>0</v>
      </c>
      <c r="AA206">
        <v>0</v>
      </c>
      <c r="AB206">
        <v>0.87</v>
      </c>
      <c r="AC206">
        <v>0.98</v>
      </c>
      <c r="AD206">
        <v>0.43</v>
      </c>
      <c r="AE206">
        <v>2.39</v>
      </c>
      <c r="AF206">
        <v>4.24</v>
      </c>
      <c r="AG206">
        <v>5.33</v>
      </c>
      <c r="AH206">
        <v>0</v>
      </c>
      <c r="AI206">
        <v>0</v>
      </c>
      <c r="AJ206" t="s">
        <v>58</v>
      </c>
    </row>
    <row r="207" spans="1:36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18.061764705881998</v>
      </c>
      <c r="H207">
        <v>0</v>
      </c>
      <c r="I207">
        <v>1.07</v>
      </c>
      <c r="J207">
        <v>0.49</v>
      </c>
      <c r="K207">
        <v>0.59</v>
      </c>
      <c r="L207">
        <v>1.07</v>
      </c>
      <c r="M207">
        <v>52.38</v>
      </c>
      <c r="N207">
        <v>5.28</v>
      </c>
      <c r="O207">
        <v>0</v>
      </c>
      <c r="P207">
        <v>0.2</v>
      </c>
      <c r="Q207">
        <v>11.53</v>
      </c>
      <c r="R207">
        <v>7.33</v>
      </c>
      <c r="S207">
        <v>3.03</v>
      </c>
      <c r="T207">
        <v>0.28999999999999998</v>
      </c>
      <c r="U207">
        <v>0.59</v>
      </c>
      <c r="V207">
        <v>1.27</v>
      </c>
      <c r="W207">
        <v>1.95</v>
      </c>
      <c r="X207">
        <v>0.98</v>
      </c>
      <c r="Y207">
        <v>0.98</v>
      </c>
      <c r="Z207">
        <v>0</v>
      </c>
      <c r="AA207">
        <v>0</v>
      </c>
      <c r="AB207">
        <v>0.49</v>
      </c>
      <c r="AC207">
        <v>2.25</v>
      </c>
      <c r="AD207">
        <v>1.27</v>
      </c>
      <c r="AE207">
        <v>2.54</v>
      </c>
      <c r="AF207">
        <v>4.01</v>
      </c>
      <c r="AG207">
        <v>6.06</v>
      </c>
      <c r="AH207">
        <v>0</v>
      </c>
      <c r="AI207">
        <v>0</v>
      </c>
      <c r="AJ207" t="s">
        <v>58</v>
      </c>
    </row>
    <row r="208" spans="1:36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14.157092198581999</v>
      </c>
      <c r="H208">
        <v>0.36</v>
      </c>
      <c r="I208">
        <v>0.54</v>
      </c>
      <c r="J208">
        <v>0.27</v>
      </c>
      <c r="K208">
        <v>0.27</v>
      </c>
      <c r="L208">
        <v>0.9</v>
      </c>
      <c r="M208">
        <v>43.48</v>
      </c>
      <c r="N208">
        <v>3.52</v>
      </c>
      <c r="O208">
        <v>10.26</v>
      </c>
      <c r="P208">
        <v>0.17</v>
      </c>
      <c r="Q208">
        <v>9.2899999999999991</v>
      </c>
      <c r="R208">
        <v>5.5</v>
      </c>
      <c r="S208">
        <v>3.25</v>
      </c>
      <c r="T208">
        <v>0.45</v>
      </c>
      <c r="U208">
        <v>0.09</v>
      </c>
      <c r="V208">
        <v>0.54</v>
      </c>
      <c r="W208">
        <v>0.72</v>
      </c>
      <c r="X208">
        <v>0.36</v>
      </c>
      <c r="Y208">
        <v>0.36</v>
      </c>
      <c r="Z208">
        <v>0</v>
      </c>
      <c r="AA208">
        <v>0</v>
      </c>
      <c r="AB208">
        <v>0.99</v>
      </c>
      <c r="AC208">
        <v>1.26</v>
      </c>
      <c r="AD208">
        <v>0.63</v>
      </c>
      <c r="AE208">
        <v>1.35</v>
      </c>
      <c r="AF208">
        <v>1.17</v>
      </c>
      <c r="AG208">
        <v>2.89</v>
      </c>
      <c r="AH208">
        <v>0</v>
      </c>
      <c r="AI208">
        <v>0</v>
      </c>
      <c r="AJ208" t="s">
        <v>58</v>
      </c>
    </row>
    <row r="209" spans="1:36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17.505833333333001</v>
      </c>
      <c r="H209">
        <v>0.34</v>
      </c>
      <c r="I209">
        <v>0.69</v>
      </c>
      <c r="J209">
        <v>0.51</v>
      </c>
      <c r="K209">
        <v>0.17</v>
      </c>
      <c r="L209">
        <v>1.03</v>
      </c>
      <c r="M209">
        <v>35.29</v>
      </c>
      <c r="N209">
        <v>6.51</v>
      </c>
      <c r="O209">
        <v>5.26</v>
      </c>
      <c r="P209">
        <v>0.34</v>
      </c>
      <c r="Q209">
        <v>15.25</v>
      </c>
      <c r="R209">
        <v>8.23</v>
      </c>
      <c r="S209">
        <v>4.28</v>
      </c>
      <c r="T209">
        <v>0.51</v>
      </c>
      <c r="U209">
        <v>0</v>
      </c>
      <c r="V209">
        <v>1.2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0.34</v>
      </c>
      <c r="AC209">
        <v>1.54</v>
      </c>
      <c r="AD209">
        <v>1.37</v>
      </c>
      <c r="AE209">
        <v>0.51</v>
      </c>
      <c r="AF209">
        <v>1.37</v>
      </c>
      <c r="AG209">
        <v>4.28</v>
      </c>
      <c r="AH209">
        <v>0</v>
      </c>
      <c r="AI209">
        <v>0</v>
      </c>
      <c r="AJ209" t="s">
        <v>58</v>
      </c>
    </row>
    <row r="210" spans="1:36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14.1796875</v>
      </c>
      <c r="H210">
        <v>0</v>
      </c>
      <c r="I210">
        <v>0.13</v>
      </c>
      <c r="J210">
        <v>0</v>
      </c>
      <c r="K210">
        <v>0.13</v>
      </c>
      <c r="L210">
        <v>0.13</v>
      </c>
      <c r="M210">
        <v>7.69</v>
      </c>
      <c r="N210">
        <v>3.97</v>
      </c>
      <c r="O210">
        <v>0</v>
      </c>
      <c r="P210">
        <v>0.13</v>
      </c>
      <c r="Q210">
        <v>8.33</v>
      </c>
      <c r="R210">
        <v>5.0199999999999996</v>
      </c>
      <c r="S210">
        <v>1.59</v>
      </c>
      <c r="T210">
        <v>0.13</v>
      </c>
      <c r="U210">
        <v>0</v>
      </c>
      <c r="V210">
        <v>0.4</v>
      </c>
      <c r="W210">
        <v>3.7</v>
      </c>
      <c r="X210">
        <v>1.45</v>
      </c>
      <c r="Y210">
        <v>1.19</v>
      </c>
      <c r="Z210">
        <v>0.26</v>
      </c>
      <c r="AA210">
        <v>0</v>
      </c>
      <c r="AB210">
        <v>0.93</v>
      </c>
      <c r="AC210">
        <v>0.93</v>
      </c>
      <c r="AD210">
        <v>1.32</v>
      </c>
      <c r="AE210">
        <v>10.84</v>
      </c>
      <c r="AF210">
        <v>7.14</v>
      </c>
      <c r="AG210">
        <v>5.82</v>
      </c>
      <c r="AH210">
        <v>0</v>
      </c>
      <c r="AI210">
        <v>0</v>
      </c>
      <c r="AJ210" t="s">
        <v>58</v>
      </c>
    </row>
    <row r="211" spans="1:36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17.455333333333002</v>
      </c>
      <c r="H211">
        <v>0.27</v>
      </c>
      <c r="I211">
        <v>1.1000000000000001</v>
      </c>
      <c r="J211">
        <v>0.96</v>
      </c>
      <c r="K211">
        <v>0.14000000000000001</v>
      </c>
      <c r="L211">
        <v>1.37</v>
      </c>
      <c r="M211">
        <v>40</v>
      </c>
      <c r="N211">
        <v>3.02</v>
      </c>
      <c r="O211">
        <v>9.09</v>
      </c>
      <c r="P211">
        <v>0.21</v>
      </c>
      <c r="Q211">
        <v>9.49</v>
      </c>
      <c r="R211">
        <v>4.54</v>
      </c>
      <c r="S211">
        <v>3.3</v>
      </c>
      <c r="T211">
        <v>1.24</v>
      </c>
      <c r="U211">
        <v>0</v>
      </c>
      <c r="V211">
        <v>1.51</v>
      </c>
      <c r="W211">
        <v>1.1000000000000001</v>
      </c>
      <c r="X211">
        <v>0.55000000000000004</v>
      </c>
      <c r="Y211">
        <v>0.55000000000000004</v>
      </c>
      <c r="Z211">
        <v>0</v>
      </c>
      <c r="AA211">
        <v>0</v>
      </c>
      <c r="AB211">
        <v>0.55000000000000004</v>
      </c>
      <c r="AC211">
        <v>0.69</v>
      </c>
      <c r="AD211">
        <v>0.55000000000000004</v>
      </c>
      <c r="AE211">
        <v>0.96</v>
      </c>
      <c r="AF211">
        <v>2.75</v>
      </c>
      <c r="AG211">
        <v>4.54</v>
      </c>
      <c r="AH211">
        <v>0</v>
      </c>
      <c r="AI211">
        <v>0</v>
      </c>
      <c r="AJ211" t="s">
        <v>58</v>
      </c>
    </row>
    <row r="212" spans="1:36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18.984090909091002</v>
      </c>
      <c r="H212">
        <v>0.14000000000000001</v>
      </c>
      <c r="I212">
        <v>0.86</v>
      </c>
      <c r="J212">
        <v>0.28999999999999998</v>
      </c>
      <c r="K212">
        <v>0.56999999999999995</v>
      </c>
      <c r="L212">
        <v>1.01</v>
      </c>
      <c r="M212">
        <v>30.43</v>
      </c>
      <c r="N212">
        <v>5.32</v>
      </c>
      <c r="O212">
        <v>2.7</v>
      </c>
      <c r="P212">
        <v>0.21</v>
      </c>
      <c r="Q212">
        <v>11.78</v>
      </c>
      <c r="R212">
        <v>7.47</v>
      </c>
      <c r="S212">
        <v>3.02</v>
      </c>
      <c r="T212">
        <v>0.86</v>
      </c>
      <c r="U212">
        <v>0.28999999999999998</v>
      </c>
      <c r="V212">
        <v>0.28999999999999998</v>
      </c>
      <c r="W212">
        <v>0.86</v>
      </c>
      <c r="X212">
        <v>0.43</v>
      </c>
      <c r="Y212">
        <v>0.43</v>
      </c>
      <c r="Z212">
        <v>0</v>
      </c>
      <c r="AA212">
        <v>0</v>
      </c>
      <c r="AB212">
        <v>0.72</v>
      </c>
      <c r="AC212">
        <v>2.15</v>
      </c>
      <c r="AD212">
        <v>1.29</v>
      </c>
      <c r="AE212">
        <v>2.0099999999999998</v>
      </c>
      <c r="AF212">
        <v>5.03</v>
      </c>
      <c r="AG212">
        <v>5.46</v>
      </c>
      <c r="AH212">
        <v>0</v>
      </c>
      <c r="AI212">
        <v>0</v>
      </c>
      <c r="AJ212" t="s">
        <v>58</v>
      </c>
    </row>
    <row r="213" spans="1:36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17.284074074073999</v>
      </c>
      <c r="H213">
        <v>0.46</v>
      </c>
      <c r="I213">
        <v>0.93</v>
      </c>
      <c r="J213">
        <v>0.23</v>
      </c>
      <c r="K213">
        <v>0.69</v>
      </c>
      <c r="L213">
        <v>1.39</v>
      </c>
      <c r="M213">
        <v>46.15</v>
      </c>
      <c r="N213">
        <v>5.09</v>
      </c>
      <c r="O213">
        <v>9.09</v>
      </c>
      <c r="P213">
        <v>0.24</v>
      </c>
      <c r="Q213">
        <v>12.34</v>
      </c>
      <c r="R213">
        <v>7.41</v>
      </c>
      <c r="S213">
        <v>4.24</v>
      </c>
      <c r="T213">
        <v>0.39</v>
      </c>
      <c r="U213">
        <v>0.23</v>
      </c>
      <c r="V213">
        <v>1</v>
      </c>
      <c r="W213">
        <v>0.62</v>
      </c>
      <c r="X213">
        <v>0.31</v>
      </c>
      <c r="Y213">
        <v>0.31</v>
      </c>
      <c r="Z213">
        <v>0</v>
      </c>
      <c r="AA213">
        <v>0</v>
      </c>
      <c r="AB213">
        <v>0.46</v>
      </c>
      <c r="AC213">
        <v>2.4700000000000002</v>
      </c>
      <c r="AD213">
        <v>1.23</v>
      </c>
      <c r="AE213">
        <v>1.77</v>
      </c>
      <c r="AF213">
        <v>5.32</v>
      </c>
      <c r="AG213">
        <v>5.17</v>
      </c>
      <c r="AH213">
        <v>0</v>
      </c>
      <c r="AI213">
        <v>0</v>
      </c>
      <c r="AJ213" t="s">
        <v>58</v>
      </c>
    </row>
    <row r="214" spans="1:36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15.909195402299</v>
      </c>
      <c r="H214">
        <v>0.26</v>
      </c>
      <c r="I214">
        <v>0.52</v>
      </c>
      <c r="J214">
        <v>0.13</v>
      </c>
      <c r="K214">
        <v>0.39</v>
      </c>
      <c r="L214">
        <v>0.78</v>
      </c>
      <c r="M214">
        <v>31.58</v>
      </c>
      <c r="N214">
        <v>3.38</v>
      </c>
      <c r="O214">
        <v>7.69</v>
      </c>
      <c r="P214">
        <v>0.12</v>
      </c>
      <c r="Q214">
        <v>9.1</v>
      </c>
      <c r="R214">
        <v>5.33</v>
      </c>
      <c r="S214">
        <v>2.99</v>
      </c>
      <c r="T214">
        <v>0.26</v>
      </c>
      <c r="U214">
        <v>0</v>
      </c>
      <c r="V214">
        <v>0.78</v>
      </c>
      <c r="W214">
        <v>0.78</v>
      </c>
      <c r="X214">
        <v>0.39</v>
      </c>
      <c r="Y214">
        <v>0.39</v>
      </c>
      <c r="Z214">
        <v>0</v>
      </c>
      <c r="AA214">
        <v>0</v>
      </c>
      <c r="AB214">
        <v>0.52</v>
      </c>
      <c r="AC214">
        <v>2.34</v>
      </c>
      <c r="AD214">
        <v>0.39</v>
      </c>
      <c r="AE214">
        <v>3.51</v>
      </c>
      <c r="AF214">
        <v>8.4499999999999993</v>
      </c>
      <c r="AG214">
        <v>7.41</v>
      </c>
      <c r="AH214">
        <v>0</v>
      </c>
      <c r="AI214">
        <v>0</v>
      </c>
      <c r="AJ214" t="s">
        <v>58</v>
      </c>
    </row>
    <row r="215" spans="1:36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18.387407407407</v>
      </c>
      <c r="H215">
        <v>0</v>
      </c>
      <c r="I215">
        <v>0.57999999999999996</v>
      </c>
      <c r="J215">
        <v>7.0000000000000007E-2</v>
      </c>
      <c r="K215">
        <v>0.51</v>
      </c>
      <c r="L215">
        <v>0.57999999999999996</v>
      </c>
      <c r="M215">
        <v>20</v>
      </c>
      <c r="N215">
        <v>1.67</v>
      </c>
      <c r="O215">
        <v>0</v>
      </c>
      <c r="P215">
        <v>0.05</v>
      </c>
      <c r="Q215">
        <v>4.21</v>
      </c>
      <c r="R215">
        <v>2.25</v>
      </c>
      <c r="S215">
        <v>0.73</v>
      </c>
      <c r="T215">
        <v>0.15</v>
      </c>
      <c r="U215">
        <v>0</v>
      </c>
      <c r="V215">
        <v>0.44</v>
      </c>
      <c r="W215">
        <v>1.45</v>
      </c>
      <c r="X215">
        <v>0.73</v>
      </c>
      <c r="Y215">
        <v>0.73</v>
      </c>
      <c r="Z215">
        <v>0</v>
      </c>
      <c r="AA215">
        <v>0</v>
      </c>
      <c r="AB215">
        <v>0.36</v>
      </c>
      <c r="AC215">
        <v>1.96</v>
      </c>
      <c r="AD215">
        <v>0.87</v>
      </c>
      <c r="AE215">
        <v>1.52</v>
      </c>
      <c r="AF215">
        <v>5.51</v>
      </c>
      <c r="AG215">
        <v>5.51</v>
      </c>
      <c r="AH215">
        <v>0</v>
      </c>
      <c r="AI215">
        <v>0</v>
      </c>
      <c r="AJ215" t="s">
        <v>58</v>
      </c>
    </row>
    <row r="216" spans="1:36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10.339682539683</v>
      </c>
      <c r="H216">
        <v>0</v>
      </c>
      <c r="I216">
        <v>0.55000000000000004</v>
      </c>
      <c r="J216">
        <v>0.55000000000000004</v>
      </c>
      <c r="K216">
        <v>0</v>
      </c>
      <c r="L216">
        <v>0.55000000000000004</v>
      </c>
      <c r="M216">
        <v>50</v>
      </c>
      <c r="N216">
        <v>6.91</v>
      </c>
      <c r="O216">
        <v>0</v>
      </c>
      <c r="P216">
        <v>0.28000000000000003</v>
      </c>
      <c r="Q216">
        <v>13.26</v>
      </c>
      <c r="R216">
        <v>8.84</v>
      </c>
      <c r="S216">
        <v>2.4900000000000002</v>
      </c>
      <c r="T216">
        <v>0.28000000000000003</v>
      </c>
      <c r="U216">
        <v>0.55000000000000004</v>
      </c>
      <c r="V216">
        <v>1.38</v>
      </c>
      <c r="W216">
        <v>0.55000000000000004</v>
      </c>
      <c r="X216">
        <v>0.28000000000000003</v>
      </c>
      <c r="Y216">
        <v>0.28000000000000003</v>
      </c>
      <c r="Z216">
        <v>0</v>
      </c>
      <c r="AA216">
        <v>0</v>
      </c>
      <c r="AB216">
        <v>0.28000000000000003</v>
      </c>
      <c r="AC216">
        <v>1.38</v>
      </c>
      <c r="AD216">
        <v>0.83</v>
      </c>
      <c r="AE216">
        <v>0.55000000000000004</v>
      </c>
      <c r="AF216">
        <v>3.59</v>
      </c>
      <c r="AG216">
        <v>2.21</v>
      </c>
      <c r="AH216">
        <v>0</v>
      </c>
      <c r="AI216">
        <v>0</v>
      </c>
      <c r="AJ216" t="s">
        <v>58</v>
      </c>
    </row>
    <row r="217" spans="1:36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16.657971014493</v>
      </c>
      <c r="H217">
        <v>0.08</v>
      </c>
      <c r="I217">
        <v>0.94</v>
      </c>
      <c r="J217">
        <v>0.55000000000000004</v>
      </c>
      <c r="K217">
        <v>0.39</v>
      </c>
      <c r="L217">
        <v>1.02</v>
      </c>
      <c r="M217">
        <v>46.43</v>
      </c>
      <c r="N217">
        <v>4.93</v>
      </c>
      <c r="O217">
        <v>1.59</v>
      </c>
      <c r="P217">
        <v>0.2</v>
      </c>
      <c r="Q217">
        <v>11.12</v>
      </c>
      <c r="R217">
        <v>6.97</v>
      </c>
      <c r="S217">
        <v>3.05</v>
      </c>
      <c r="T217">
        <v>0.39</v>
      </c>
      <c r="U217">
        <v>0.08</v>
      </c>
      <c r="V217">
        <v>0.55000000000000004</v>
      </c>
      <c r="W217">
        <v>1.72</v>
      </c>
      <c r="X217">
        <v>0.86</v>
      </c>
      <c r="Y217">
        <v>0.86</v>
      </c>
      <c r="Z217">
        <v>0</v>
      </c>
      <c r="AA217">
        <v>0</v>
      </c>
      <c r="AB217">
        <v>0.47</v>
      </c>
      <c r="AC217">
        <v>1.64</v>
      </c>
      <c r="AD217">
        <v>1.57</v>
      </c>
      <c r="AE217">
        <v>2.04</v>
      </c>
      <c r="AF217">
        <v>1.64</v>
      </c>
      <c r="AG217">
        <v>3.92</v>
      </c>
      <c r="AH217">
        <v>0</v>
      </c>
      <c r="AI217">
        <v>0</v>
      </c>
      <c r="AJ217" t="s">
        <v>58</v>
      </c>
    </row>
    <row r="218" spans="1:36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14.081770833333</v>
      </c>
      <c r="H218">
        <v>0.13</v>
      </c>
      <c r="I218">
        <v>0.27</v>
      </c>
      <c r="J218">
        <v>0</v>
      </c>
      <c r="K218">
        <v>0.27</v>
      </c>
      <c r="L218">
        <v>0.4</v>
      </c>
      <c r="M218">
        <v>33.33</v>
      </c>
      <c r="N218">
        <v>3.46</v>
      </c>
      <c r="O218">
        <v>3.85</v>
      </c>
      <c r="P218">
        <v>0.14000000000000001</v>
      </c>
      <c r="Q218">
        <v>6.79</v>
      </c>
      <c r="R218">
        <v>4.93</v>
      </c>
      <c r="S218">
        <v>1.86</v>
      </c>
      <c r="T218">
        <v>0.27</v>
      </c>
      <c r="U218">
        <v>0</v>
      </c>
      <c r="V218">
        <v>0.27</v>
      </c>
      <c r="W218">
        <v>1.86</v>
      </c>
      <c r="X218">
        <v>0.93</v>
      </c>
      <c r="Y218">
        <v>0.93</v>
      </c>
      <c r="Z218">
        <v>0</v>
      </c>
      <c r="AA218">
        <v>0</v>
      </c>
      <c r="AB218">
        <v>0.53</v>
      </c>
      <c r="AC218">
        <v>0.67</v>
      </c>
      <c r="AD218">
        <v>0.4</v>
      </c>
      <c r="AE218">
        <v>2.66</v>
      </c>
      <c r="AF218">
        <v>4.93</v>
      </c>
      <c r="AG218">
        <v>3.06</v>
      </c>
      <c r="AH218">
        <v>0</v>
      </c>
      <c r="AI218">
        <v>0</v>
      </c>
      <c r="AJ218" t="s">
        <v>58</v>
      </c>
    </row>
    <row r="219" spans="1:36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13.032500000000001</v>
      </c>
      <c r="H219">
        <v>0.23</v>
      </c>
      <c r="I219">
        <v>0.35</v>
      </c>
      <c r="J219">
        <v>0.12</v>
      </c>
      <c r="K219">
        <v>0.23</v>
      </c>
      <c r="L219">
        <v>0.57999999999999996</v>
      </c>
      <c r="M219">
        <v>21.74</v>
      </c>
      <c r="N219">
        <v>4.1399999999999997</v>
      </c>
      <c r="O219">
        <v>5.56</v>
      </c>
      <c r="P219">
        <v>0.12</v>
      </c>
      <c r="Q219">
        <v>10.36</v>
      </c>
      <c r="R219">
        <v>6.56</v>
      </c>
      <c r="S219">
        <v>2.5299999999999998</v>
      </c>
      <c r="T219">
        <v>0.12</v>
      </c>
      <c r="U219">
        <v>0</v>
      </c>
      <c r="V219">
        <v>0.92</v>
      </c>
      <c r="W219">
        <v>4.1399999999999997</v>
      </c>
      <c r="X219">
        <v>1.61</v>
      </c>
      <c r="Y219">
        <v>1.5</v>
      </c>
      <c r="Z219">
        <v>0</v>
      </c>
      <c r="AA219">
        <v>0.12</v>
      </c>
      <c r="AB219">
        <v>0.81</v>
      </c>
      <c r="AC219">
        <v>2.42</v>
      </c>
      <c r="AD219">
        <v>0.69</v>
      </c>
      <c r="AE219">
        <v>4.5999999999999996</v>
      </c>
      <c r="AF219">
        <v>4.83</v>
      </c>
      <c r="AG219">
        <v>7.25</v>
      </c>
      <c r="AH219">
        <v>0</v>
      </c>
      <c r="AI219">
        <v>0</v>
      </c>
      <c r="AJ219" t="s">
        <v>58</v>
      </c>
    </row>
    <row r="220" spans="1:36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17.991666666667001</v>
      </c>
      <c r="H220">
        <v>0.28000000000000003</v>
      </c>
      <c r="I220">
        <v>0.83</v>
      </c>
      <c r="J220">
        <v>0.49</v>
      </c>
      <c r="K220">
        <v>0.35</v>
      </c>
      <c r="L220">
        <v>1.1100000000000001</v>
      </c>
      <c r="M220">
        <v>55.17</v>
      </c>
      <c r="N220">
        <v>3.96</v>
      </c>
      <c r="O220">
        <v>7.02</v>
      </c>
      <c r="P220">
        <v>0.25</v>
      </c>
      <c r="Q220">
        <v>8.6199999999999992</v>
      </c>
      <c r="R220">
        <v>5.97</v>
      </c>
      <c r="S220">
        <v>3.33</v>
      </c>
      <c r="T220">
        <v>0.97</v>
      </c>
      <c r="U220">
        <v>0.14000000000000001</v>
      </c>
      <c r="V220">
        <v>0.42</v>
      </c>
      <c r="W220">
        <v>1.39</v>
      </c>
      <c r="X220">
        <v>0.69</v>
      </c>
      <c r="Y220">
        <v>0.69</v>
      </c>
      <c r="Z220">
        <v>0</v>
      </c>
      <c r="AA220">
        <v>0</v>
      </c>
      <c r="AB220">
        <v>0.69</v>
      </c>
      <c r="AC220">
        <v>1.6</v>
      </c>
      <c r="AD220">
        <v>1.04</v>
      </c>
      <c r="AE220">
        <v>2.15</v>
      </c>
      <c r="AF220">
        <v>5.14</v>
      </c>
      <c r="AG220">
        <v>3.89</v>
      </c>
      <c r="AH220">
        <v>0</v>
      </c>
      <c r="AI220">
        <v>0</v>
      </c>
      <c r="AJ220" t="s">
        <v>58</v>
      </c>
    </row>
    <row r="221" spans="1:36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16.170175438596001</v>
      </c>
      <c r="H221">
        <v>0</v>
      </c>
      <c r="I221">
        <v>0.59</v>
      </c>
      <c r="J221">
        <v>0.2</v>
      </c>
      <c r="K221">
        <v>0.39</v>
      </c>
      <c r="L221">
        <v>0.59</v>
      </c>
      <c r="M221">
        <v>30</v>
      </c>
      <c r="N221">
        <v>3.42</v>
      </c>
      <c r="O221">
        <v>0</v>
      </c>
      <c r="P221">
        <v>0.11</v>
      </c>
      <c r="Q221">
        <v>8.7899999999999991</v>
      </c>
      <c r="R221">
        <v>4.3899999999999997</v>
      </c>
      <c r="S221">
        <v>1.86</v>
      </c>
      <c r="T221">
        <v>0.28999999999999998</v>
      </c>
      <c r="U221">
        <v>0.1</v>
      </c>
      <c r="V221">
        <v>0.98</v>
      </c>
      <c r="W221">
        <v>1.17</v>
      </c>
      <c r="X221">
        <v>0.59</v>
      </c>
      <c r="Y221">
        <v>0.59</v>
      </c>
      <c r="Z221">
        <v>0</v>
      </c>
      <c r="AA221">
        <v>0</v>
      </c>
      <c r="AB221">
        <v>0.39</v>
      </c>
      <c r="AC221">
        <v>1.27</v>
      </c>
      <c r="AD221">
        <v>0.98</v>
      </c>
      <c r="AE221">
        <v>0.49</v>
      </c>
      <c r="AF221">
        <v>2.64</v>
      </c>
      <c r="AG221">
        <v>4.6900000000000004</v>
      </c>
      <c r="AH221">
        <v>0</v>
      </c>
      <c r="AI221">
        <v>0</v>
      </c>
      <c r="AJ221" t="s">
        <v>58</v>
      </c>
    </row>
    <row r="222" spans="1:36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15.708730158730001</v>
      </c>
      <c r="H222">
        <v>0.09</v>
      </c>
      <c r="I222">
        <v>0.36</v>
      </c>
      <c r="J222">
        <v>0.18</v>
      </c>
      <c r="K222">
        <v>0.18</v>
      </c>
      <c r="L222">
        <v>0.45</v>
      </c>
      <c r="M222">
        <v>18.52</v>
      </c>
      <c r="N222">
        <v>3.36</v>
      </c>
      <c r="O222">
        <v>2.7</v>
      </c>
      <c r="P222">
        <v>0.2</v>
      </c>
      <c r="Q222">
        <v>10.37</v>
      </c>
      <c r="R222">
        <v>5.46</v>
      </c>
      <c r="S222">
        <v>3.46</v>
      </c>
      <c r="T222">
        <v>0.55000000000000004</v>
      </c>
      <c r="U222">
        <v>0.18</v>
      </c>
      <c r="V222">
        <v>0.64</v>
      </c>
      <c r="W222">
        <v>1.64</v>
      </c>
      <c r="X222">
        <v>0.82</v>
      </c>
      <c r="Y222">
        <v>0.82</v>
      </c>
      <c r="Z222">
        <v>0</v>
      </c>
      <c r="AA222">
        <v>0</v>
      </c>
      <c r="AB222">
        <v>0.55000000000000004</v>
      </c>
      <c r="AC222">
        <v>1.55</v>
      </c>
      <c r="AD222">
        <v>0.36</v>
      </c>
      <c r="AE222">
        <v>3.18</v>
      </c>
      <c r="AF222">
        <v>4.82</v>
      </c>
      <c r="AG222">
        <v>3.73</v>
      </c>
      <c r="AH222">
        <v>0</v>
      </c>
      <c r="AI222">
        <v>0</v>
      </c>
      <c r="AJ222" t="s">
        <v>58</v>
      </c>
    </row>
    <row r="223" spans="1:36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16.919047619048001</v>
      </c>
      <c r="H223">
        <v>0.17</v>
      </c>
      <c r="I223">
        <v>0.84</v>
      </c>
      <c r="J223">
        <v>0.17</v>
      </c>
      <c r="K223">
        <v>0.68</v>
      </c>
      <c r="L223">
        <v>1.01</v>
      </c>
      <c r="M223">
        <v>54.55</v>
      </c>
      <c r="N223">
        <v>3.72</v>
      </c>
      <c r="O223">
        <v>4.55</v>
      </c>
      <c r="P223">
        <v>0.13</v>
      </c>
      <c r="Q223">
        <v>8.61</v>
      </c>
      <c r="R223">
        <v>5.74</v>
      </c>
      <c r="S223">
        <v>1.52</v>
      </c>
      <c r="T223">
        <v>0.17</v>
      </c>
      <c r="U223">
        <v>0.34</v>
      </c>
      <c r="V223">
        <v>0.84</v>
      </c>
      <c r="W223">
        <v>0.34</v>
      </c>
      <c r="X223">
        <v>0.17</v>
      </c>
      <c r="Y223">
        <v>0.17</v>
      </c>
      <c r="Z223">
        <v>0</v>
      </c>
      <c r="AA223">
        <v>0</v>
      </c>
      <c r="AB223">
        <v>0.17</v>
      </c>
      <c r="AC223">
        <v>0.68</v>
      </c>
      <c r="AD223">
        <v>1.01</v>
      </c>
      <c r="AE223">
        <v>6.75</v>
      </c>
      <c r="AF223">
        <v>4.7300000000000004</v>
      </c>
      <c r="AG223">
        <v>4.7300000000000004</v>
      </c>
      <c r="AH223">
        <v>0</v>
      </c>
      <c r="AI223">
        <v>0</v>
      </c>
      <c r="AJ223" t="s">
        <v>58</v>
      </c>
    </row>
    <row r="224" spans="1:36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16.279166666666999</v>
      </c>
      <c r="H224">
        <v>0.15</v>
      </c>
      <c r="I224">
        <v>0.84</v>
      </c>
      <c r="J224">
        <v>0.46</v>
      </c>
      <c r="K224">
        <v>0.38</v>
      </c>
      <c r="L224">
        <v>1</v>
      </c>
      <c r="M224">
        <v>39.39</v>
      </c>
      <c r="N224">
        <v>3.61</v>
      </c>
      <c r="O224">
        <v>4.26</v>
      </c>
      <c r="P224">
        <v>0.15</v>
      </c>
      <c r="Q224">
        <v>8.83</v>
      </c>
      <c r="R224">
        <v>5.76</v>
      </c>
      <c r="S224">
        <v>1.77</v>
      </c>
      <c r="T224">
        <v>0.23</v>
      </c>
      <c r="U224">
        <v>0.23</v>
      </c>
      <c r="V224">
        <v>0.92</v>
      </c>
      <c r="W224">
        <v>2.15</v>
      </c>
      <c r="X224">
        <v>1</v>
      </c>
      <c r="Y224">
        <v>1</v>
      </c>
      <c r="Z224">
        <v>0</v>
      </c>
      <c r="AA224">
        <v>0</v>
      </c>
      <c r="AB224">
        <v>0.31</v>
      </c>
      <c r="AC224">
        <v>1.31</v>
      </c>
      <c r="AD224">
        <v>0.54</v>
      </c>
      <c r="AE224">
        <v>3.69</v>
      </c>
      <c r="AF224">
        <v>3.46</v>
      </c>
      <c r="AG224">
        <v>5.61</v>
      </c>
      <c r="AH224">
        <v>0</v>
      </c>
      <c r="AI224">
        <v>0</v>
      </c>
      <c r="AJ224" t="s">
        <v>58</v>
      </c>
    </row>
    <row r="225" spans="1:36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14.500537634409</v>
      </c>
      <c r="H225">
        <v>0.13</v>
      </c>
      <c r="I225">
        <v>0.8</v>
      </c>
      <c r="J225">
        <v>0.4</v>
      </c>
      <c r="K225">
        <v>0.4</v>
      </c>
      <c r="L225">
        <v>0.93</v>
      </c>
      <c r="M225">
        <v>41.18</v>
      </c>
      <c r="N225">
        <v>3.47</v>
      </c>
      <c r="O225">
        <v>3.85</v>
      </c>
      <c r="P225">
        <v>0.19</v>
      </c>
      <c r="Q225">
        <v>9.08</v>
      </c>
      <c r="R225">
        <v>5.87</v>
      </c>
      <c r="S225">
        <v>2.27</v>
      </c>
      <c r="T225">
        <v>0.67</v>
      </c>
      <c r="U225">
        <v>0.27</v>
      </c>
      <c r="V225">
        <v>0.53</v>
      </c>
      <c r="W225">
        <v>0.8</v>
      </c>
      <c r="X225">
        <v>0.4</v>
      </c>
      <c r="Y225">
        <v>0.4</v>
      </c>
      <c r="Z225">
        <v>0</v>
      </c>
      <c r="AA225">
        <v>0</v>
      </c>
      <c r="AB225">
        <v>0.4</v>
      </c>
      <c r="AC225">
        <v>1.07</v>
      </c>
      <c r="AD225">
        <v>0.27</v>
      </c>
      <c r="AE225">
        <v>0.67</v>
      </c>
      <c r="AF225">
        <v>3.34</v>
      </c>
      <c r="AG225">
        <v>4.4000000000000004</v>
      </c>
      <c r="AH225">
        <v>0</v>
      </c>
      <c r="AI225">
        <v>0</v>
      </c>
      <c r="AJ225" t="s">
        <v>58</v>
      </c>
    </row>
    <row r="226" spans="1:36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15.194583333333</v>
      </c>
      <c r="H226">
        <v>0.1</v>
      </c>
      <c r="I226">
        <v>0.69</v>
      </c>
      <c r="J226">
        <v>0.39</v>
      </c>
      <c r="K226">
        <v>0.3</v>
      </c>
      <c r="L226">
        <v>0.79</v>
      </c>
      <c r="M226">
        <v>28.57</v>
      </c>
      <c r="N226">
        <v>3.85</v>
      </c>
      <c r="O226">
        <v>2.56</v>
      </c>
      <c r="P226">
        <v>0.09</v>
      </c>
      <c r="Q226">
        <v>8.69</v>
      </c>
      <c r="R226">
        <v>5.43</v>
      </c>
      <c r="S226">
        <v>1.58</v>
      </c>
      <c r="T226">
        <v>0.1</v>
      </c>
      <c r="U226">
        <v>0.1</v>
      </c>
      <c r="V226">
        <v>0.89</v>
      </c>
      <c r="W226">
        <v>1.38</v>
      </c>
      <c r="X226">
        <v>0.69</v>
      </c>
      <c r="Y226">
        <v>0.69</v>
      </c>
      <c r="Z226">
        <v>0</v>
      </c>
      <c r="AA226">
        <v>0</v>
      </c>
      <c r="AB226">
        <v>0.49</v>
      </c>
      <c r="AC226">
        <v>1.78</v>
      </c>
      <c r="AD226">
        <v>0.79</v>
      </c>
      <c r="AE226">
        <v>1.58</v>
      </c>
      <c r="AF226">
        <v>4.24</v>
      </c>
      <c r="AG226">
        <v>3.36</v>
      </c>
      <c r="AH226">
        <v>0</v>
      </c>
      <c r="AI226">
        <v>0</v>
      </c>
      <c r="AJ226" t="s">
        <v>58</v>
      </c>
    </row>
    <row r="227" spans="1:36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12.678703703704</v>
      </c>
      <c r="H227">
        <v>0.26</v>
      </c>
      <c r="I227">
        <v>0.26</v>
      </c>
      <c r="J227">
        <v>0.26</v>
      </c>
      <c r="K227">
        <v>0</v>
      </c>
      <c r="L227">
        <v>0.53</v>
      </c>
      <c r="M227">
        <v>25</v>
      </c>
      <c r="N227">
        <v>4.7300000000000004</v>
      </c>
      <c r="O227">
        <v>5.56</v>
      </c>
      <c r="P227">
        <v>0.18</v>
      </c>
      <c r="Q227">
        <v>9.1999999999999993</v>
      </c>
      <c r="R227">
        <v>5.78</v>
      </c>
      <c r="S227">
        <v>2.1</v>
      </c>
      <c r="T227">
        <v>0.53</v>
      </c>
      <c r="U227">
        <v>0</v>
      </c>
      <c r="V227">
        <v>0.53</v>
      </c>
      <c r="W227">
        <v>1.58</v>
      </c>
      <c r="X227">
        <v>0.79</v>
      </c>
      <c r="Y227">
        <v>0.79</v>
      </c>
      <c r="Z227">
        <v>0</v>
      </c>
      <c r="AA227">
        <v>0</v>
      </c>
      <c r="AB227">
        <v>0.79</v>
      </c>
      <c r="AC227">
        <v>1.84</v>
      </c>
      <c r="AD227">
        <v>0.53</v>
      </c>
      <c r="AE227">
        <v>5</v>
      </c>
      <c r="AF227">
        <v>2.89</v>
      </c>
      <c r="AG227">
        <v>3.15</v>
      </c>
      <c r="AH227">
        <v>0</v>
      </c>
      <c r="AI227">
        <v>0</v>
      </c>
      <c r="AJ227" t="s">
        <v>58</v>
      </c>
    </row>
    <row r="228" spans="1:36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17.572340425532001</v>
      </c>
      <c r="H228">
        <v>0.36</v>
      </c>
      <c r="I228">
        <v>1.45</v>
      </c>
      <c r="J228">
        <v>0.87</v>
      </c>
      <c r="K228">
        <v>0.57999999999999996</v>
      </c>
      <c r="L228">
        <v>1.82</v>
      </c>
      <c r="M228">
        <v>60.98</v>
      </c>
      <c r="N228">
        <v>4.43</v>
      </c>
      <c r="O228">
        <v>8.1999999999999993</v>
      </c>
      <c r="P228">
        <v>0.23</v>
      </c>
      <c r="Q228">
        <v>11.55</v>
      </c>
      <c r="R228">
        <v>7.92</v>
      </c>
      <c r="S228">
        <v>2.98</v>
      </c>
      <c r="T228">
        <v>0.36</v>
      </c>
      <c r="U228">
        <v>0.15</v>
      </c>
      <c r="V228">
        <v>1.0900000000000001</v>
      </c>
      <c r="W228">
        <v>2.1800000000000002</v>
      </c>
      <c r="X228">
        <v>0.8</v>
      </c>
      <c r="Y228">
        <v>0.73</v>
      </c>
      <c r="Z228">
        <v>0</v>
      </c>
      <c r="AA228">
        <v>7.0000000000000007E-2</v>
      </c>
      <c r="AB228">
        <v>0.36</v>
      </c>
      <c r="AC228">
        <v>1.96</v>
      </c>
      <c r="AD228">
        <v>0.73</v>
      </c>
      <c r="AE228">
        <v>1.53</v>
      </c>
      <c r="AF228">
        <v>2.11</v>
      </c>
      <c r="AG228">
        <v>3.49</v>
      </c>
      <c r="AH228">
        <v>0</v>
      </c>
      <c r="AI228">
        <v>0</v>
      </c>
      <c r="AJ228" t="s">
        <v>58</v>
      </c>
    </row>
    <row r="229" spans="1:36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18.909302325580999</v>
      </c>
      <c r="H229">
        <v>0.22</v>
      </c>
      <c r="I229">
        <v>1.1100000000000001</v>
      </c>
      <c r="J229">
        <v>0.74</v>
      </c>
      <c r="K229">
        <v>0.37</v>
      </c>
      <c r="L229">
        <v>1.33</v>
      </c>
      <c r="M229">
        <v>54.55</v>
      </c>
      <c r="N229">
        <v>4.72</v>
      </c>
      <c r="O229">
        <v>4.6900000000000004</v>
      </c>
      <c r="P229">
        <v>0.23</v>
      </c>
      <c r="Q229">
        <v>11.51</v>
      </c>
      <c r="R229">
        <v>6.79</v>
      </c>
      <c r="S229">
        <v>3.32</v>
      </c>
      <c r="T229">
        <v>0.52</v>
      </c>
      <c r="U229">
        <v>0.22</v>
      </c>
      <c r="V229">
        <v>1.03</v>
      </c>
      <c r="W229">
        <v>3.39</v>
      </c>
      <c r="X229">
        <v>1.18</v>
      </c>
      <c r="Y229">
        <v>0.96</v>
      </c>
      <c r="Z229">
        <v>0.15</v>
      </c>
      <c r="AA229">
        <v>7.0000000000000007E-2</v>
      </c>
      <c r="AB229">
        <v>0.81</v>
      </c>
      <c r="AC229">
        <v>1.48</v>
      </c>
      <c r="AD229">
        <v>1.48</v>
      </c>
      <c r="AE229">
        <v>1.77</v>
      </c>
      <c r="AF229">
        <v>3.47</v>
      </c>
      <c r="AG229">
        <v>2.73</v>
      </c>
      <c r="AH229">
        <v>0</v>
      </c>
      <c r="AI229">
        <v>0</v>
      </c>
      <c r="AJ229" t="s">
        <v>58</v>
      </c>
    </row>
    <row r="230" spans="1:36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12.46626984127</v>
      </c>
      <c r="H230">
        <v>0.11</v>
      </c>
      <c r="I230">
        <v>0.56999999999999995</v>
      </c>
      <c r="J230">
        <v>0</v>
      </c>
      <c r="K230">
        <v>0.56999999999999995</v>
      </c>
      <c r="L230">
        <v>0.69</v>
      </c>
      <c r="M230">
        <v>37.5</v>
      </c>
      <c r="N230">
        <v>3.09</v>
      </c>
      <c r="O230">
        <v>3.7</v>
      </c>
      <c r="P230">
        <v>0.1</v>
      </c>
      <c r="Q230">
        <v>6.3</v>
      </c>
      <c r="R230">
        <v>4.13</v>
      </c>
      <c r="S230">
        <v>1.26</v>
      </c>
      <c r="T230">
        <v>0.23</v>
      </c>
      <c r="U230">
        <v>0.11</v>
      </c>
      <c r="V230">
        <v>0.69</v>
      </c>
      <c r="W230">
        <v>3.09</v>
      </c>
      <c r="X230">
        <v>1.03</v>
      </c>
      <c r="Y230">
        <v>0.69</v>
      </c>
      <c r="Z230">
        <v>0.34</v>
      </c>
      <c r="AA230">
        <v>0</v>
      </c>
      <c r="AB230">
        <v>0.69</v>
      </c>
      <c r="AC230">
        <v>2.52</v>
      </c>
      <c r="AD230">
        <v>0.92</v>
      </c>
      <c r="AE230">
        <v>5.27</v>
      </c>
      <c r="AF230">
        <v>5.27</v>
      </c>
      <c r="AG230">
        <v>4.3499999999999996</v>
      </c>
      <c r="AH230">
        <v>0</v>
      </c>
      <c r="AI230">
        <v>0</v>
      </c>
      <c r="AJ230" t="s">
        <v>58</v>
      </c>
    </row>
    <row r="231" spans="1:36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17.2575</v>
      </c>
      <c r="H231">
        <v>0.26</v>
      </c>
      <c r="I231">
        <v>0.78</v>
      </c>
      <c r="J231">
        <v>0.26</v>
      </c>
      <c r="K231">
        <v>0.52</v>
      </c>
      <c r="L231">
        <v>1.04</v>
      </c>
      <c r="M231">
        <v>35.29</v>
      </c>
      <c r="N231">
        <v>5.3</v>
      </c>
      <c r="O231">
        <v>4.92</v>
      </c>
      <c r="P231">
        <v>0.23</v>
      </c>
      <c r="Q231">
        <v>10.08</v>
      </c>
      <c r="R231">
        <v>6.95</v>
      </c>
      <c r="S231">
        <v>2.69</v>
      </c>
      <c r="T231">
        <v>0.61</v>
      </c>
      <c r="U231">
        <v>0.35</v>
      </c>
      <c r="V231">
        <v>0.52</v>
      </c>
      <c r="W231">
        <v>1.04</v>
      </c>
      <c r="X231">
        <v>0.52</v>
      </c>
      <c r="Y231">
        <v>0.52</v>
      </c>
      <c r="Z231">
        <v>0</v>
      </c>
      <c r="AA231">
        <v>0</v>
      </c>
      <c r="AB231">
        <v>0.43</v>
      </c>
      <c r="AC231">
        <v>1.74</v>
      </c>
      <c r="AD231">
        <v>0.52</v>
      </c>
      <c r="AE231">
        <v>1.3</v>
      </c>
      <c r="AF231">
        <v>1.83</v>
      </c>
      <c r="AG231">
        <v>3.39</v>
      </c>
      <c r="AH231">
        <v>0</v>
      </c>
      <c r="AI231">
        <v>0</v>
      </c>
      <c r="AJ231" t="s">
        <v>58</v>
      </c>
    </row>
    <row r="232" spans="1:36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15.81914893617</v>
      </c>
      <c r="H232">
        <v>0.08</v>
      </c>
      <c r="I232">
        <v>1.21</v>
      </c>
      <c r="J232">
        <v>0.65</v>
      </c>
      <c r="K232">
        <v>0.56000000000000005</v>
      </c>
      <c r="L232">
        <v>1.29</v>
      </c>
      <c r="M232">
        <v>50</v>
      </c>
      <c r="N232">
        <v>3.63</v>
      </c>
      <c r="O232">
        <v>2.2200000000000002</v>
      </c>
      <c r="P232">
        <v>0.15</v>
      </c>
      <c r="Q232">
        <v>10.41</v>
      </c>
      <c r="R232">
        <v>6.38</v>
      </c>
      <c r="S232">
        <v>2.66</v>
      </c>
      <c r="T232">
        <v>0.48</v>
      </c>
      <c r="U232">
        <v>0.4</v>
      </c>
      <c r="V232">
        <v>0.73</v>
      </c>
      <c r="W232">
        <v>2.91</v>
      </c>
      <c r="X232">
        <v>1.1299999999999999</v>
      </c>
      <c r="Y232">
        <v>1.05</v>
      </c>
      <c r="Z232">
        <v>0</v>
      </c>
      <c r="AA232">
        <v>0.08</v>
      </c>
      <c r="AB232">
        <v>0.4</v>
      </c>
      <c r="AC232">
        <v>0.81</v>
      </c>
      <c r="AD232">
        <v>0.81</v>
      </c>
      <c r="AE232">
        <v>7.83</v>
      </c>
      <c r="AF232">
        <v>4.92</v>
      </c>
      <c r="AG232">
        <v>4.5199999999999996</v>
      </c>
      <c r="AH232">
        <v>0</v>
      </c>
      <c r="AI232">
        <v>0</v>
      </c>
      <c r="AJ232" t="s">
        <v>58</v>
      </c>
    </row>
    <row r="233" spans="1:36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13.346825396825</v>
      </c>
      <c r="H233">
        <v>0</v>
      </c>
      <c r="I233">
        <v>0.64</v>
      </c>
      <c r="J233">
        <v>0</v>
      </c>
      <c r="K233">
        <v>0.64</v>
      </c>
      <c r="L233">
        <v>0.64</v>
      </c>
      <c r="M233">
        <v>33.33</v>
      </c>
      <c r="N233">
        <v>1.93</v>
      </c>
      <c r="O233">
        <v>0</v>
      </c>
      <c r="P233">
        <v>0.06</v>
      </c>
      <c r="Q233">
        <v>6.21</v>
      </c>
      <c r="R233">
        <v>2.57</v>
      </c>
      <c r="S233">
        <v>1.93</v>
      </c>
      <c r="T233">
        <v>0.43</v>
      </c>
      <c r="U233">
        <v>0.21</v>
      </c>
      <c r="V233">
        <v>0.64</v>
      </c>
      <c r="W233">
        <v>3.64</v>
      </c>
      <c r="X233">
        <v>1.5</v>
      </c>
      <c r="Y233">
        <v>1.28</v>
      </c>
      <c r="Z233">
        <v>0.21</v>
      </c>
      <c r="AA233">
        <v>0</v>
      </c>
      <c r="AB233">
        <v>1.07</v>
      </c>
      <c r="AC233">
        <v>3.85</v>
      </c>
      <c r="AD233">
        <v>0.64</v>
      </c>
      <c r="AE233">
        <v>6.42</v>
      </c>
      <c r="AF233">
        <v>11.56</v>
      </c>
      <c r="AG233">
        <v>5.35</v>
      </c>
      <c r="AH233">
        <v>0</v>
      </c>
      <c r="AI233">
        <v>0</v>
      </c>
      <c r="AJ233" t="s">
        <v>58</v>
      </c>
    </row>
    <row r="234" spans="1:36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14.076086956521999</v>
      </c>
      <c r="H234">
        <v>0</v>
      </c>
      <c r="I234">
        <v>0.74</v>
      </c>
      <c r="J234">
        <v>0</v>
      </c>
      <c r="K234">
        <v>0.74</v>
      </c>
      <c r="L234">
        <v>0.74</v>
      </c>
      <c r="M234">
        <v>30.77</v>
      </c>
      <c r="N234">
        <v>1.85</v>
      </c>
      <c r="O234">
        <v>0</v>
      </c>
      <c r="P234">
        <v>0.06</v>
      </c>
      <c r="Q234">
        <v>6.49</v>
      </c>
      <c r="R234">
        <v>2.97</v>
      </c>
      <c r="S234">
        <v>2.2200000000000002</v>
      </c>
      <c r="T234">
        <v>0</v>
      </c>
      <c r="U234">
        <v>0.37</v>
      </c>
      <c r="V234">
        <v>1.1100000000000001</v>
      </c>
      <c r="W234">
        <v>3.71</v>
      </c>
      <c r="X234">
        <v>1.85</v>
      </c>
      <c r="Y234">
        <v>1.85</v>
      </c>
      <c r="Z234">
        <v>0</v>
      </c>
      <c r="AA234">
        <v>0</v>
      </c>
      <c r="AB234">
        <v>0.74</v>
      </c>
      <c r="AC234">
        <v>2.78</v>
      </c>
      <c r="AD234">
        <v>0.93</v>
      </c>
      <c r="AE234">
        <v>2.59</v>
      </c>
      <c r="AF234">
        <v>5</v>
      </c>
      <c r="AG234">
        <v>3.34</v>
      </c>
      <c r="AH234">
        <v>0</v>
      </c>
      <c r="AI234">
        <v>0</v>
      </c>
      <c r="AJ234" t="s">
        <v>58</v>
      </c>
    </row>
    <row r="235" spans="1:36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14.978703703703999</v>
      </c>
      <c r="H235">
        <v>0.11</v>
      </c>
      <c r="I235">
        <v>0.56000000000000005</v>
      </c>
      <c r="J235">
        <v>0.22</v>
      </c>
      <c r="K235">
        <v>0.33</v>
      </c>
      <c r="L235">
        <v>0.67</v>
      </c>
      <c r="M235">
        <v>26.09</v>
      </c>
      <c r="N235">
        <v>5.01</v>
      </c>
      <c r="O235">
        <v>2.2200000000000002</v>
      </c>
      <c r="P235">
        <v>0.15</v>
      </c>
      <c r="Q235">
        <v>10.68</v>
      </c>
      <c r="R235">
        <v>6.68</v>
      </c>
      <c r="S235">
        <v>2.89</v>
      </c>
      <c r="T235">
        <v>0.11</v>
      </c>
      <c r="U235">
        <v>0.11</v>
      </c>
      <c r="V235">
        <v>0.78</v>
      </c>
      <c r="W235">
        <v>3.89</v>
      </c>
      <c r="X235">
        <v>1.34</v>
      </c>
      <c r="Y235">
        <v>1.1100000000000001</v>
      </c>
      <c r="Z235">
        <v>0.11</v>
      </c>
      <c r="AA235">
        <v>0.11</v>
      </c>
      <c r="AB235">
        <v>0.22</v>
      </c>
      <c r="AC235">
        <v>1.22</v>
      </c>
      <c r="AD235">
        <v>0.45</v>
      </c>
      <c r="AE235">
        <v>5.9</v>
      </c>
      <c r="AF235">
        <v>2.23</v>
      </c>
      <c r="AG235">
        <v>3.89</v>
      </c>
      <c r="AH235">
        <v>0</v>
      </c>
      <c r="AI235">
        <v>0</v>
      </c>
      <c r="AJ235" t="s">
        <v>58</v>
      </c>
    </row>
    <row r="236" spans="1:36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18.254761904761999</v>
      </c>
      <c r="H236">
        <v>0</v>
      </c>
      <c r="I236">
        <v>1.5</v>
      </c>
      <c r="J236">
        <v>0.66</v>
      </c>
      <c r="K236">
        <v>0.85</v>
      </c>
      <c r="L236">
        <v>1.5</v>
      </c>
      <c r="M236">
        <v>39.020000000000003</v>
      </c>
      <c r="N236">
        <v>6.29</v>
      </c>
      <c r="O236">
        <v>0</v>
      </c>
      <c r="P236">
        <v>0.28000000000000003</v>
      </c>
      <c r="Q236">
        <v>14.46</v>
      </c>
      <c r="R236">
        <v>8.26</v>
      </c>
      <c r="S236">
        <v>4.7</v>
      </c>
      <c r="T236">
        <v>1.03</v>
      </c>
      <c r="U236">
        <v>0.38</v>
      </c>
      <c r="V236">
        <v>1.5</v>
      </c>
      <c r="W236">
        <v>0.56000000000000005</v>
      </c>
      <c r="X236">
        <v>0.28000000000000003</v>
      </c>
      <c r="Y236">
        <v>0.28000000000000003</v>
      </c>
      <c r="Z236">
        <v>0</v>
      </c>
      <c r="AA236">
        <v>0</v>
      </c>
      <c r="AB236">
        <v>0.19</v>
      </c>
      <c r="AC236">
        <v>1.22</v>
      </c>
      <c r="AD236">
        <v>1.03</v>
      </c>
      <c r="AE236">
        <v>0.47</v>
      </c>
      <c r="AF236">
        <v>1.31</v>
      </c>
      <c r="AG236">
        <v>4.5999999999999996</v>
      </c>
      <c r="AH236">
        <v>0</v>
      </c>
      <c r="AI236">
        <v>0</v>
      </c>
      <c r="AJ236" t="s">
        <v>58</v>
      </c>
    </row>
    <row r="237" spans="1:36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15.808585858586</v>
      </c>
      <c r="H237">
        <v>0.23</v>
      </c>
      <c r="I237">
        <v>0.35</v>
      </c>
      <c r="J237">
        <v>0.12</v>
      </c>
      <c r="K237">
        <v>0.23</v>
      </c>
      <c r="L237">
        <v>0.57999999999999996</v>
      </c>
      <c r="M237">
        <v>27.78</v>
      </c>
      <c r="N237">
        <v>3.45</v>
      </c>
      <c r="O237">
        <v>6.67</v>
      </c>
      <c r="P237">
        <v>0.12</v>
      </c>
      <c r="Q237">
        <v>8.86</v>
      </c>
      <c r="R237">
        <v>4.83</v>
      </c>
      <c r="S237">
        <v>2.65</v>
      </c>
      <c r="T237">
        <v>0.35</v>
      </c>
      <c r="U237">
        <v>0.12</v>
      </c>
      <c r="V237">
        <v>1.27</v>
      </c>
      <c r="W237">
        <v>2.5299999999999998</v>
      </c>
      <c r="X237">
        <v>1.27</v>
      </c>
      <c r="Y237">
        <v>1.27</v>
      </c>
      <c r="Z237">
        <v>0</v>
      </c>
      <c r="AA237">
        <v>0</v>
      </c>
      <c r="AB237">
        <v>1.1499999999999999</v>
      </c>
      <c r="AC237">
        <v>1.04</v>
      </c>
      <c r="AD237">
        <v>0.92</v>
      </c>
      <c r="AE237">
        <v>5.98</v>
      </c>
      <c r="AF237">
        <v>7.25</v>
      </c>
      <c r="AG237">
        <v>4.5999999999999996</v>
      </c>
      <c r="AH237">
        <v>0</v>
      </c>
      <c r="AI237">
        <v>0</v>
      </c>
      <c r="AJ237" t="s">
        <v>58</v>
      </c>
    </row>
  </sheetData>
  <sheetProtection algorithmName="SHA-512" hashValue="xY2JvbRd419OdNdjU6crdyr8RGwaR6YBbD8Ov70LrKGuvCvAIknnRPlxaN5ppM2JEu+/bY12gmmS1UNfniPHBg==" saltValue="UA2JymEUjhbnYBl+6mdDuA==" spinCount="100000" sheet="1" objects="1" scenarios="1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37"/>
  <sheetViews>
    <sheetView zoomScaleNormal="100"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15.228333333333</v>
      </c>
      <c r="H2">
        <v>9.75</v>
      </c>
      <c r="I2">
        <v>1.5</v>
      </c>
      <c r="J2">
        <v>2.54</v>
      </c>
      <c r="K2">
        <v>5.84</v>
      </c>
      <c r="L2">
        <v>0.93</v>
      </c>
      <c r="M2">
        <v>2.2799999999999998</v>
      </c>
      <c r="N2">
        <v>3.3</v>
      </c>
      <c r="O2">
        <v>1.73</v>
      </c>
      <c r="P2">
        <v>0.78</v>
      </c>
      <c r="Q2">
        <v>0.78</v>
      </c>
      <c r="R2">
        <v>-1.51</v>
      </c>
      <c r="S2">
        <v>28.26</v>
      </c>
      <c r="T2">
        <v>0.69</v>
      </c>
      <c r="U2">
        <v>-0.03</v>
      </c>
      <c r="V2">
        <v>5.8</v>
      </c>
      <c r="W2">
        <v>7.05</v>
      </c>
      <c r="X2">
        <v>1.1499999999999999</v>
      </c>
      <c r="Y2">
        <v>4.08</v>
      </c>
      <c r="Z2">
        <v>3.99</v>
      </c>
      <c r="AA2">
        <v>-0.94</v>
      </c>
      <c r="AB2">
        <v>9.4600000000000009</v>
      </c>
      <c r="AC2">
        <v>1.18</v>
      </c>
      <c r="AD2">
        <v>-1.32</v>
      </c>
      <c r="AE2">
        <v>54.58</v>
      </c>
      <c r="AF2">
        <v>8.18</v>
      </c>
      <c r="AG2">
        <v>96.12</v>
      </c>
      <c r="AH2">
        <v>1.0429999999999999</v>
      </c>
      <c r="AI2">
        <v>8.41</v>
      </c>
      <c r="AJ2">
        <v>12.48</v>
      </c>
      <c r="AK2">
        <v>7.88</v>
      </c>
      <c r="AL2">
        <v>48.07</v>
      </c>
      <c r="AM2">
        <v>51.61</v>
      </c>
      <c r="AN2">
        <v>20.49</v>
      </c>
      <c r="AO2">
        <v>17.86</v>
      </c>
      <c r="AP2">
        <v>18.649999999999999</v>
      </c>
      <c r="AQ2">
        <v>52.35</v>
      </c>
    </row>
    <row r="3" spans="1:43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6.12</v>
      </c>
      <c r="I3">
        <v>3.58</v>
      </c>
      <c r="J3">
        <v>1.25</v>
      </c>
      <c r="K3">
        <v>4.57</v>
      </c>
      <c r="L3">
        <v>4.34</v>
      </c>
      <c r="M3">
        <v>0.44</v>
      </c>
      <c r="N3">
        <v>2.59</v>
      </c>
      <c r="O3">
        <v>4.58</v>
      </c>
      <c r="P3">
        <v>-1.23</v>
      </c>
      <c r="Q3">
        <v>-7.0000000000000007E-2</v>
      </c>
      <c r="R3">
        <v>-0.16</v>
      </c>
      <c r="S3">
        <v>0.63</v>
      </c>
      <c r="T3">
        <v>0.22</v>
      </c>
      <c r="U3">
        <v>0.72</v>
      </c>
      <c r="V3">
        <v>-3.78</v>
      </c>
      <c r="W3">
        <v>1.35</v>
      </c>
      <c r="X3">
        <v>0.74</v>
      </c>
      <c r="Y3">
        <v>0.71</v>
      </c>
      <c r="Z3">
        <v>1.4</v>
      </c>
      <c r="AA3">
        <v>3.36</v>
      </c>
      <c r="AB3">
        <v>-4.0199999999999996</v>
      </c>
      <c r="AC3">
        <v>0.94</v>
      </c>
      <c r="AD3">
        <v>-0.45</v>
      </c>
      <c r="AE3">
        <v>24.34</v>
      </c>
      <c r="AF3">
        <v>8.81</v>
      </c>
      <c r="AG3">
        <v>91.44</v>
      </c>
      <c r="AH3">
        <v>1.002</v>
      </c>
      <c r="AI3">
        <v>9.51</v>
      </c>
      <c r="AJ3">
        <v>11.19</v>
      </c>
      <c r="AK3">
        <v>7.83</v>
      </c>
      <c r="AL3">
        <v>44.76</v>
      </c>
      <c r="AM3">
        <v>54.84</v>
      </c>
      <c r="AN3">
        <v>22.38</v>
      </c>
      <c r="AO3">
        <v>19.21</v>
      </c>
      <c r="AP3">
        <v>16.04</v>
      </c>
      <c r="AQ3">
        <v>58.25</v>
      </c>
    </row>
    <row r="4" spans="1:43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16.76981981982</v>
      </c>
      <c r="H4">
        <v>3.99</v>
      </c>
      <c r="I4">
        <v>-8.68</v>
      </c>
      <c r="J4">
        <v>5.59</v>
      </c>
      <c r="K4">
        <v>5.26</v>
      </c>
      <c r="L4">
        <v>-5.94</v>
      </c>
      <c r="M4">
        <v>6.81</v>
      </c>
      <c r="N4">
        <v>3.09</v>
      </c>
      <c r="O4">
        <v>-3.08</v>
      </c>
      <c r="P4">
        <v>5.44</v>
      </c>
      <c r="Q4">
        <v>-0.28000000000000003</v>
      </c>
      <c r="R4">
        <v>-1.1299999999999999</v>
      </c>
      <c r="S4">
        <v>9.3699999999999992</v>
      </c>
      <c r="T4">
        <v>0.25</v>
      </c>
      <c r="U4">
        <v>-0.23</v>
      </c>
      <c r="V4">
        <v>4.74</v>
      </c>
      <c r="W4">
        <v>1.94</v>
      </c>
      <c r="X4">
        <v>-0.32</v>
      </c>
      <c r="Y4">
        <v>2.02</v>
      </c>
      <c r="Z4">
        <v>1.43</v>
      </c>
      <c r="AA4">
        <v>-0.73</v>
      </c>
      <c r="AB4">
        <v>4.82</v>
      </c>
      <c r="AC4">
        <v>-0.46</v>
      </c>
      <c r="AD4">
        <v>-0.82</v>
      </c>
      <c r="AE4">
        <v>4.95</v>
      </c>
      <c r="AF4">
        <v>6.73</v>
      </c>
      <c r="AG4">
        <v>93.08</v>
      </c>
      <c r="AH4">
        <v>0.998</v>
      </c>
      <c r="AI4">
        <v>8.99</v>
      </c>
      <c r="AJ4">
        <v>10.93</v>
      </c>
      <c r="AK4">
        <v>7.45</v>
      </c>
      <c r="AL4">
        <v>42.55</v>
      </c>
      <c r="AM4">
        <v>54.71</v>
      </c>
      <c r="AN4">
        <v>22.14</v>
      </c>
      <c r="AO4">
        <v>17.89</v>
      </c>
      <c r="AP4">
        <v>15.38</v>
      </c>
      <c r="AQ4">
        <v>59.02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18.865248226950001</v>
      </c>
      <c r="H5">
        <v>2.59</v>
      </c>
      <c r="I5">
        <v>3.97</v>
      </c>
      <c r="J5">
        <v>-0.63</v>
      </c>
      <c r="K5">
        <v>-0.64</v>
      </c>
      <c r="L5">
        <v>6.08</v>
      </c>
      <c r="M5">
        <v>-3.93</v>
      </c>
      <c r="N5">
        <v>-0.82</v>
      </c>
      <c r="O5">
        <v>4.38</v>
      </c>
      <c r="P5">
        <v>-4.4800000000000004</v>
      </c>
      <c r="Q5">
        <v>0.09</v>
      </c>
      <c r="R5">
        <v>-0.08</v>
      </c>
      <c r="S5">
        <v>1.81</v>
      </c>
      <c r="T5">
        <v>-0.12</v>
      </c>
      <c r="U5">
        <v>0.34</v>
      </c>
      <c r="V5">
        <v>-4.74</v>
      </c>
      <c r="W5">
        <v>0.02</v>
      </c>
      <c r="X5">
        <v>0.68</v>
      </c>
      <c r="Y5">
        <v>-0.66</v>
      </c>
      <c r="Z5">
        <v>-1</v>
      </c>
      <c r="AA5">
        <v>0.78</v>
      </c>
      <c r="AB5">
        <v>-4.17</v>
      </c>
      <c r="AC5">
        <v>-0.17</v>
      </c>
      <c r="AD5">
        <v>-0.02</v>
      </c>
      <c r="AE5">
        <v>-2.65</v>
      </c>
      <c r="AF5">
        <v>8.94</v>
      </c>
      <c r="AG5">
        <v>93.1</v>
      </c>
      <c r="AH5">
        <v>1.02</v>
      </c>
      <c r="AI5">
        <v>9.5399999999999991</v>
      </c>
      <c r="AJ5">
        <v>13.33</v>
      </c>
      <c r="AK5">
        <v>5.95</v>
      </c>
      <c r="AL5">
        <v>41.82</v>
      </c>
      <c r="AM5">
        <v>61.57</v>
      </c>
      <c r="AN5">
        <v>22.2</v>
      </c>
      <c r="AO5">
        <v>17.59</v>
      </c>
      <c r="AP5">
        <v>15.23</v>
      </c>
      <c r="AQ5">
        <v>59.31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15.662666666667</v>
      </c>
      <c r="H6">
        <v>-0.47</v>
      </c>
      <c r="I6">
        <v>-4.9000000000000004</v>
      </c>
      <c r="J6">
        <v>1.63</v>
      </c>
      <c r="K6">
        <v>-0.94</v>
      </c>
      <c r="L6">
        <v>-1.4</v>
      </c>
      <c r="M6">
        <v>0.2</v>
      </c>
      <c r="N6">
        <v>-0.69</v>
      </c>
      <c r="O6">
        <v>1.0900000000000001</v>
      </c>
      <c r="P6">
        <v>-1.4</v>
      </c>
      <c r="Q6">
        <v>0.83</v>
      </c>
      <c r="R6">
        <v>0.98</v>
      </c>
      <c r="S6">
        <v>-0.78</v>
      </c>
      <c r="T6">
        <v>-0.42</v>
      </c>
      <c r="U6">
        <v>-0.28999999999999998</v>
      </c>
      <c r="V6">
        <v>-1.35</v>
      </c>
      <c r="W6">
        <v>-2.04</v>
      </c>
      <c r="X6">
        <v>-4.16</v>
      </c>
      <c r="Y6">
        <v>1.44</v>
      </c>
      <c r="Z6">
        <v>-2.1</v>
      </c>
      <c r="AA6">
        <v>0.7</v>
      </c>
      <c r="AB6">
        <v>-5.9</v>
      </c>
      <c r="AC6">
        <v>0.26</v>
      </c>
      <c r="AD6">
        <v>0.34</v>
      </c>
      <c r="AE6">
        <v>-1.0900000000000001</v>
      </c>
      <c r="AF6">
        <v>8.9499999999999993</v>
      </c>
      <c r="AG6">
        <v>91.36</v>
      </c>
      <c r="AH6">
        <v>1.0029999999999999</v>
      </c>
      <c r="AI6">
        <v>7.36</v>
      </c>
      <c r="AJ6">
        <v>10.11</v>
      </c>
      <c r="AK6">
        <v>11.65</v>
      </c>
      <c r="AL6">
        <v>52.4</v>
      </c>
      <c r="AM6">
        <v>38.71</v>
      </c>
      <c r="AN6">
        <v>18.079999999999998</v>
      </c>
      <c r="AO6">
        <v>16.86</v>
      </c>
      <c r="AP6">
        <v>24.36</v>
      </c>
      <c r="AQ6">
        <v>42.6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16.731182795698999</v>
      </c>
      <c r="H7">
        <v>0.42</v>
      </c>
      <c r="I7">
        <v>18.05</v>
      </c>
      <c r="J7">
        <v>-6.32</v>
      </c>
      <c r="K7">
        <v>-1.0900000000000001</v>
      </c>
      <c r="L7">
        <v>7.77</v>
      </c>
      <c r="M7">
        <v>-4.7699999999999996</v>
      </c>
      <c r="N7">
        <v>-0.78</v>
      </c>
      <c r="O7">
        <v>5.54</v>
      </c>
      <c r="P7">
        <v>-4.95</v>
      </c>
      <c r="Q7">
        <v>0.19</v>
      </c>
      <c r="R7">
        <v>-0.09</v>
      </c>
      <c r="S7">
        <v>2.81</v>
      </c>
      <c r="T7">
        <v>-0.22</v>
      </c>
      <c r="U7">
        <v>0.36</v>
      </c>
      <c r="V7">
        <v>-5.58</v>
      </c>
      <c r="W7">
        <v>0.14000000000000001</v>
      </c>
      <c r="X7">
        <v>6.39</v>
      </c>
      <c r="Y7">
        <v>-5.15</v>
      </c>
      <c r="Z7">
        <v>-0.54</v>
      </c>
      <c r="AA7">
        <v>1.33</v>
      </c>
      <c r="AB7">
        <v>-4.18</v>
      </c>
      <c r="AC7">
        <v>-0.03</v>
      </c>
      <c r="AD7">
        <v>0.4</v>
      </c>
      <c r="AE7">
        <v>-8.9700000000000006</v>
      </c>
      <c r="AF7">
        <v>9.1999999999999993</v>
      </c>
      <c r="AG7">
        <v>93.73</v>
      </c>
      <c r="AH7">
        <v>1.0289999999999999</v>
      </c>
      <c r="AI7">
        <v>8.44</v>
      </c>
      <c r="AJ7">
        <v>13.53</v>
      </c>
      <c r="AK7">
        <v>9.7200000000000006</v>
      </c>
      <c r="AL7">
        <v>40.03</v>
      </c>
      <c r="AM7">
        <v>46.5</v>
      </c>
      <c r="AN7">
        <v>20.13</v>
      </c>
      <c r="AO7">
        <v>17.7</v>
      </c>
      <c r="AP7">
        <v>19.899999999999999</v>
      </c>
      <c r="AQ7">
        <v>50.29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14.438095238095</v>
      </c>
      <c r="H8">
        <v>-4.53</v>
      </c>
      <c r="I8">
        <v>-0.18</v>
      </c>
      <c r="J8">
        <v>-1.95</v>
      </c>
      <c r="K8">
        <v>-4.2300000000000004</v>
      </c>
      <c r="L8">
        <v>2.74</v>
      </c>
      <c r="M8">
        <v>-4.38</v>
      </c>
      <c r="N8">
        <v>-1.8</v>
      </c>
      <c r="O8">
        <v>3.44</v>
      </c>
      <c r="P8">
        <v>-4.58</v>
      </c>
      <c r="Q8">
        <v>-0.17</v>
      </c>
      <c r="R8">
        <v>0.7</v>
      </c>
      <c r="S8">
        <v>-8.5299999999999994</v>
      </c>
      <c r="T8">
        <v>-0.32</v>
      </c>
      <c r="U8">
        <v>0.17</v>
      </c>
      <c r="V8">
        <v>-5.59</v>
      </c>
      <c r="W8">
        <v>-3.78</v>
      </c>
      <c r="X8">
        <v>2.1800000000000002</v>
      </c>
      <c r="Y8">
        <v>-5.98</v>
      </c>
      <c r="Z8">
        <v>-2.12</v>
      </c>
      <c r="AA8">
        <v>0.08</v>
      </c>
      <c r="AB8">
        <v>-5.87</v>
      </c>
      <c r="AC8">
        <v>-0.66</v>
      </c>
      <c r="AD8">
        <v>0.23</v>
      </c>
      <c r="AE8">
        <v>-18.54</v>
      </c>
      <c r="AF8">
        <v>8.52</v>
      </c>
      <c r="AG8">
        <v>90.48</v>
      </c>
      <c r="AH8">
        <v>0.99</v>
      </c>
      <c r="AI8">
        <v>5.64</v>
      </c>
      <c r="AJ8">
        <v>9.0500000000000007</v>
      </c>
      <c r="AK8">
        <v>5.05</v>
      </c>
      <c r="AL8">
        <v>50.76</v>
      </c>
      <c r="AM8">
        <v>52.78</v>
      </c>
      <c r="AN8">
        <v>15.58</v>
      </c>
      <c r="AO8">
        <v>17.22</v>
      </c>
      <c r="AP8">
        <v>14.25</v>
      </c>
      <c r="AQ8">
        <v>52.24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16.900775193798001</v>
      </c>
      <c r="H9">
        <v>9.6</v>
      </c>
      <c r="I9">
        <v>6.94</v>
      </c>
      <c r="J9">
        <v>1.27</v>
      </c>
      <c r="K9">
        <v>8.01</v>
      </c>
      <c r="L9">
        <v>4.01</v>
      </c>
      <c r="M9">
        <v>2.31</v>
      </c>
      <c r="N9">
        <v>5.34</v>
      </c>
      <c r="O9">
        <v>4.12</v>
      </c>
      <c r="P9">
        <v>0.88</v>
      </c>
      <c r="Q9">
        <v>0.28999999999999998</v>
      </c>
      <c r="R9">
        <v>0.62</v>
      </c>
      <c r="S9">
        <v>-4.1100000000000003</v>
      </c>
      <c r="T9">
        <v>0.56000000000000005</v>
      </c>
      <c r="U9">
        <v>0.41</v>
      </c>
      <c r="V9">
        <v>1.17</v>
      </c>
      <c r="W9">
        <v>6.07</v>
      </c>
      <c r="X9">
        <v>3.43</v>
      </c>
      <c r="Y9">
        <v>2.21</v>
      </c>
      <c r="Z9">
        <v>3.24</v>
      </c>
      <c r="AA9">
        <v>0.67</v>
      </c>
      <c r="AB9">
        <v>5.15</v>
      </c>
      <c r="AC9">
        <v>0.17</v>
      </c>
      <c r="AD9">
        <v>1</v>
      </c>
      <c r="AE9">
        <v>-16.920000000000002</v>
      </c>
      <c r="AF9">
        <v>8.01</v>
      </c>
      <c r="AG9">
        <v>92.13</v>
      </c>
      <c r="AH9">
        <v>1.0009999999999999</v>
      </c>
      <c r="AI9">
        <v>10.49</v>
      </c>
      <c r="AJ9">
        <v>12.8</v>
      </c>
      <c r="AK9">
        <v>8.09</v>
      </c>
      <c r="AL9">
        <v>37.32</v>
      </c>
      <c r="AM9">
        <v>56.44</v>
      </c>
      <c r="AN9">
        <v>23.12</v>
      </c>
      <c r="AO9">
        <v>18.579999999999998</v>
      </c>
      <c r="AP9">
        <v>17.34</v>
      </c>
      <c r="AQ9">
        <v>57.14</v>
      </c>
    </row>
    <row r="10" spans="1:43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16.707751937984</v>
      </c>
      <c r="H10">
        <v>1.01</v>
      </c>
      <c r="I10">
        <v>-5.72</v>
      </c>
      <c r="J10">
        <v>2.62</v>
      </c>
      <c r="K10">
        <v>0.59</v>
      </c>
      <c r="L10">
        <v>-5.62</v>
      </c>
      <c r="M10">
        <v>3.41</v>
      </c>
      <c r="N10">
        <v>-1.85</v>
      </c>
      <c r="O10">
        <v>-3.76</v>
      </c>
      <c r="P10">
        <v>1.1499999999999999</v>
      </c>
      <c r="Q10">
        <v>1.07</v>
      </c>
      <c r="R10">
        <v>-1.37</v>
      </c>
      <c r="S10">
        <v>25.19</v>
      </c>
      <c r="T10">
        <v>0.03</v>
      </c>
      <c r="U10">
        <v>-0.54</v>
      </c>
      <c r="V10">
        <v>5.15</v>
      </c>
      <c r="W10">
        <v>0.59</v>
      </c>
      <c r="X10">
        <v>-4.71</v>
      </c>
      <c r="Y10">
        <v>4.24</v>
      </c>
      <c r="Z10">
        <v>-0.24</v>
      </c>
      <c r="AA10">
        <v>-1.76</v>
      </c>
      <c r="AB10">
        <v>2.4700000000000002</v>
      </c>
      <c r="AC10">
        <v>0.53</v>
      </c>
      <c r="AD10">
        <v>-1.02</v>
      </c>
      <c r="AE10">
        <v>28.57</v>
      </c>
      <c r="AF10">
        <v>10.029999999999999</v>
      </c>
      <c r="AG10">
        <v>93.04</v>
      </c>
      <c r="AH10">
        <v>1.0309999999999999</v>
      </c>
      <c r="AI10">
        <v>7.1</v>
      </c>
      <c r="AJ10">
        <v>12.94</v>
      </c>
      <c r="AK10">
        <v>9.77</v>
      </c>
      <c r="AL10">
        <v>42.26</v>
      </c>
      <c r="AM10">
        <v>42.08</v>
      </c>
      <c r="AN10">
        <v>17.54</v>
      </c>
      <c r="AO10">
        <v>19.63</v>
      </c>
      <c r="AP10">
        <v>22.63</v>
      </c>
      <c r="AQ10">
        <v>43.66</v>
      </c>
    </row>
    <row r="11" spans="1:43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19.192013888889001</v>
      </c>
      <c r="H11">
        <v>5.55</v>
      </c>
      <c r="I11">
        <v>1.85</v>
      </c>
      <c r="J11">
        <v>1.67</v>
      </c>
      <c r="K11">
        <v>3.13</v>
      </c>
      <c r="L11">
        <v>1.55</v>
      </c>
      <c r="M11">
        <v>1.02</v>
      </c>
      <c r="N11">
        <v>1.38</v>
      </c>
      <c r="O11">
        <v>0.66</v>
      </c>
      <c r="P11">
        <v>0.66</v>
      </c>
      <c r="Q11">
        <v>0.49</v>
      </c>
      <c r="R11">
        <v>-0.76</v>
      </c>
      <c r="S11">
        <v>13.12</v>
      </c>
      <c r="T11">
        <v>0.05</v>
      </c>
      <c r="U11">
        <v>0.03</v>
      </c>
      <c r="V11">
        <v>0.19</v>
      </c>
      <c r="W11">
        <v>1.21</v>
      </c>
      <c r="X11">
        <v>1.29</v>
      </c>
      <c r="Y11">
        <v>0.06</v>
      </c>
      <c r="Z11">
        <v>0.68</v>
      </c>
      <c r="AA11">
        <v>0.33</v>
      </c>
      <c r="AB11">
        <v>0.73</v>
      </c>
      <c r="AC11">
        <v>0.24</v>
      </c>
      <c r="AD11">
        <v>-0.26</v>
      </c>
      <c r="AE11">
        <v>10.67</v>
      </c>
      <c r="AF11">
        <v>8.58</v>
      </c>
      <c r="AG11">
        <v>93.93</v>
      </c>
      <c r="AH11">
        <v>1.0249999999999999</v>
      </c>
      <c r="AI11">
        <v>4.95</v>
      </c>
      <c r="AJ11">
        <v>12.37</v>
      </c>
      <c r="AK11">
        <v>9.51</v>
      </c>
      <c r="AL11">
        <v>46.44</v>
      </c>
      <c r="AM11">
        <v>34.229999999999997</v>
      </c>
      <c r="AN11">
        <v>15.31</v>
      </c>
      <c r="AO11">
        <v>18.239999999999998</v>
      </c>
      <c r="AP11">
        <v>20.97</v>
      </c>
      <c r="AQ11">
        <v>42.19</v>
      </c>
    </row>
    <row r="12" spans="1:43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14.825378787879</v>
      </c>
      <c r="H12">
        <v>-2.57</v>
      </c>
      <c r="I12">
        <v>-3.81</v>
      </c>
      <c r="J12">
        <v>0.52</v>
      </c>
      <c r="K12">
        <v>-1.06</v>
      </c>
      <c r="L12">
        <v>-2.87</v>
      </c>
      <c r="M12">
        <v>1.1100000000000001</v>
      </c>
      <c r="N12">
        <v>-0.75</v>
      </c>
      <c r="O12">
        <v>-2.21</v>
      </c>
      <c r="P12">
        <v>1.25</v>
      </c>
      <c r="Q12">
        <v>0.48</v>
      </c>
      <c r="R12">
        <v>0.4</v>
      </c>
      <c r="S12">
        <v>1.08</v>
      </c>
      <c r="T12">
        <v>0.03</v>
      </c>
      <c r="U12">
        <v>-0.23</v>
      </c>
      <c r="V12">
        <v>2.7</v>
      </c>
      <c r="W12">
        <v>-2.2000000000000002</v>
      </c>
      <c r="X12">
        <v>-3.07</v>
      </c>
      <c r="Y12">
        <v>0.9</v>
      </c>
      <c r="Z12">
        <v>-0.48</v>
      </c>
      <c r="AA12">
        <v>-1.63</v>
      </c>
      <c r="AB12">
        <v>2.93</v>
      </c>
      <c r="AC12">
        <v>0.11</v>
      </c>
      <c r="AD12">
        <v>0.41</v>
      </c>
      <c r="AE12">
        <v>-5.74</v>
      </c>
      <c r="AF12">
        <v>9.2100000000000009</v>
      </c>
      <c r="AG12">
        <v>90.43</v>
      </c>
      <c r="AH12">
        <v>0.996</v>
      </c>
      <c r="AI12">
        <v>4.78</v>
      </c>
      <c r="AJ12">
        <v>12.42</v>
      </c>
      <c r="AK12">
        <v>7.82</v>
      </c>
      <c r="AL12">
        <v>50.96</v>
      </c>
      <c r="AM12">
        <v>37.96</v>
      </c>
      <c r="AN12">
        <v>13.71</v>
      </c>
      <c r="AO12">
        <v>20.97</v>
      </c>
      <c r="AP12">
        <v>18.670000000000002</v>
      </c>
      <c r="AQ12">
        <v>42.33</v>
      </c>
    </row>
    <row r="13" spans="1:43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12.193333333332999</v>
      </c>
      <c r="H13">
        <v>-3.81</v>
      </c>
      <c r="I13">
        <v>0.4</v>
      </c>
      <c r="J13">
        <v>-1.58</v>
      </c>
      <c r="K13">
        <v>-3.5</v>
      </c>
      <c r="L13">
        <v>1.82</v>
      </c>
      <c r="M13">
        <v>-2.94</v>
      </c>
      <c r="N13">
        <v>-0.77</v>
      </c>
      <c r="O13">
        <v>2.82</v>
      </c>
      <c r="P13">
        <v>-3.14</v>
      </c>
      <c r="Q13">
        <v>-0.56999999999999995</v>
      </c>
      <c r="R13">
        <v>0.5</v>
      </c>
      <c r="S13">
        <v>-10.78</v>
      </c>
      <c r="T13">
        <v>0.03</v>
      </c>
      <c r="U13">
        <v>0.04</v>
      </c>
      <c r="V13">
        <v>-0.21</v>
      </c>
      <c r="W13">
        <v>0.61</v>
      </c>
      <c r="X13">
        <v>0.35</v>
      </c>
      <c r="Y13">
        <v>0.16</v>
      </c>
      <c r="Z13">
        <v>1.27</v>
      </c>
      <c r="AA13">
        <v>1.25</v>
      </c>
      <c r="AB13">
        <v>-0.53</v>
      </c>
      <c r="AC13">
        <v>-0.11</v>
      </c>
      <c r="AD13">
        <v>0.92</v>
      </c>
      <c r="AE13">
        <v>-17.48</v>
      </c>
      <c r="AF13">
        <v>6.49</v>
      </c>
      <c r="AG13">
        <v>90.35</v>
      </c>
      <c r="AH13">
        <v>0.96799999999999997</v>
      </c>
      <c r="AI13">
        <v>9.4</v>
      </c>
      <c r="AJ13">
        <v>10.17</v>
      </c>
      <c r="AK13">
        <v>7.22</v>
      </c>
      <c r="AL13">
        <v>44.07</v>
      </c>
      <c r="AM13">
        <v>56.58</v>
      </c>
      <c r="AN13">
        <v>20.89</v>
      </c>
      <c r="AO13">
        <v>16.62</v>
      </c>
      <c r="AP13">
        <v>14.76</v>
      </c>
      <c r="AQ13">
        <v>58.59</v>
      </c>
    </row>
    <row r="14" spans="1:43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14.505882352941001</v>
      </c>
      <c r="H14">
        <v>-9.0299999999999994</v>
      </c>
      <c r="I14">
        <v>7.38</v>
      </c>
      <c r="J14">
        <v>-6.68</v>
      </c>
      <c r="K14">
        <v>-6.81</v>
      </c>
      <c r="L14">
        <v>6</v>
      </c>
      <c r="M14">
        <v>-7.35</v>
      </c>
      <c r="N14">
        <v>-2.77</v>
      </c>
      <c r="O14">
        <v>1.33</v>
      </c>
      <c r="P14">
        <v>-3.44</v>
      </c>
      <c r="Q14">
        <v>0.37</v>
      </c>
      <c r="R14">
        <v>0.59</v>
      </c>
      <c r="S14">
        <v>-0.99</v>
      </c>
      <c r="T14">
        <v>-0.84</v>
      </c>
      <c r="U14">
        <v>0.6</v>
      </c>
      <c r="V14">
        <v>-13.23</v>
      </c>
      <c r="W14">
        <v>-7.35</v>
      </c>
      <c r="X14">
        <v>4.24</v>
      </c>
      <c r="Y14">
        <v>-10.25</v>
      </c>
      <c r="Z14">
        <v>-5.08</v>
      </c>
      <c r="AA14">
        <v>2.79</v>
      </c>
      <c r="AB14">
        <v>-17.22</v>
      </c>
      <c r="AC14">
        <v>-0.65</v>
      </c>
      <c r="AD14">
        <v>0.02</v>
      </c>
      <c r="AE14">
        <v>-12.38</v>
      </c>
      <c r="AF14">
        <v>12.61</v>
      </c>
      <c r="AG14">
        <v>87.59</v>
      </c>
      <c r="AH14">
        <v>1.002</v>
      </c>
      <c r="AI14">
        <v>6.08</v>
      </c>
      <c r="AJ14">
        <v>9.98</v>
      </c>
      <c r="AK14">
        <v>6.57</v>
      </c>
      <c r="AL14">
        <v>47.69</v>
      </c>
      <c r="AM14">
        <v>48.08</v>
      </c>
      <c r="AN14">
        <v>14.84</v>
      </c>
      <c r="AO14">
        <v>17.27</v>
      </c>
      <c r="AP14">
        <v>18.73</v>
      </c>
      <c r="AQ14">
        <v>44.2</v>
      </c>
    </row>
    <row r="15" spans="1:43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12.986842105262999</v>
      </c>
      <c r="H15">
        <v>0.16</v>
      </c>
      <c r="I15">
        <v>-9.1999999999999993</v>
      </c>
      <c r="J15">
        <v>3.79</v>
      </c>
      <c r="K15">
        <v>-1.23</v>
      </c>
      <c r="L15">
        <v>-6.11</v>
      </c>
      <c r="M15">
        <v>2.69</v>
      </c>
      <c r="N15">
        <v>0.05</v>
      </c>
      <c r="O15">
        <v>-4.0599999999999996</v>
      </c>
      <c r="P15">
        <v>3.37</v>
      </c>
      <c r="Q15">
        <v>-0.04</v>
      </c>
      <c r="R15">
        <v>-0.56999999999999995</v>
      </c>
      <c r="S15">
        <v>7.62</v>
      </c>
      <c r="T15">
        <v>-0.03</v>
      </c>
      <c r="U15">
        <v>-0.55000000000000004</v>
      </c>
      <c r="V15">
        <v>4.5999999999999996</v>
      </c>
      <c r="W15">
        <v>-1.07</v>
      </c>
      <c r="X15">
        <v>-7.23</v>
      </c>
      <c r="Y15">
        <v>5.31</v>
      </c>
      <c r="Z15">
        <v>0.71</v>
      </c>
      <c r="AA15">
        <v>-2.25</v>
      </c>
      <c r="AB15">
        <v>6.47</v>
      </c>
      <c r="AC15">
        <v>-0.28000000000000003</v>
      </c>
      <c r="AD15">
        <v>0.3</v>
      </c>
      <c r="AE15">
        <v>-15.13</v>
      </c>
      <c r="AF15">
        <v>7.76</v>
      </c>
      <c r="AG15">
        <v>94.87</v>
      </c>
      <c r="AH15">
        <v>1.026</v>
      </c>
      <c r="AI15">
        <v>4.38</v>
      </c>
      <c r="AJ15">
        <v>11.67</v>
      </c>
      <c r="AK15">
        <v>4.38</v>
      </c>
      <c r="AL15">
        <v>43.77</v>
      </c>
      <c r="AM15">
        <v>50</v>
      </c>
      <c r="AN15">
        <v>14.83</v>
      </c>
      <c r="AO15">
        <v>18.239999999999998</v>
      </c>
      <c r="AP15">
        <v>11.91</v>
      </c>
      <c r="AQ15">
        <v>55.45</v>
      </c>
    </row>
    <row r="16" spans="1:43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16.806481481481001</v>
      </c>
      <c r="H16">
        <v>4.4000000000000004</v>
      </c>
      <c r="I16">
        <v>-8.98</v>
      </c>
      <c r="J16">
        <v>5.61</v>
      </c>
      <c r="K16">
        <v>3.71</v>
      </c>
      <c r="L16">
        <v>-3.58</v>
      </c>
      <c r="M16">
        <v>4.28</v>
      </c>
      <c r="N16">
        <v>3.3</v>
      </c>
      <c r="O16">
        <v>-2.0299999999999998</v>
      </c>
      <c r="P16">
        <v>4.37</v>
      </c>
      <c r="Q16">
        <v>0.33</v>
      </c>
      <c r="R16">
        <v>0.28999999999999998</v>
      </c>
      <c r="S16">
        <v>0.3</v>
      </c>
      <c r="T16">
        <v>0.37</v>
      </c>
      <c r="U16">
        <v>-0.41</v>
      </c>
      <c r="V16">
        <v>7.74</v>
      </c>
      <c r="W16">
        <v>1.77</v>
      </c>
      <c r="X16">
        <v>-4.88</v>
      </c>
      <c r="Y16">
        <v>6.07</v>
      </c>
      <c r="Z16">
        <v>0.91</v>
      </c>
      <c r="AA16">
        <v>-2.87</v>
      </c>
      <c r="AB16">
        <v>8.82</v>
      </c>
      <c r="AC16">
        <v>0.73</v>
      </c>
      <c r="AD16">
        <v>0.11</v>
      </c>
      <c r="AE16">
        <v>8.0500000000000007</v>
      </c>
      <c r="AF16">
        <v>9.58</v>
      </c>
      <c r="AG16">
        <v>89.05</v>
      </c>
      <c r="AH16">
        <v>0.98599999999999999</v>
      </c>
      <c r="AI16">
        <v>6.94</v>
      </c>
      <c r="AJ16">
        <v>12.69</v>
      </c>
      <c r="AK16">
        <v>8.0299999999999994</v>
      </c>
      <c r="AL16">
        <v>45.42</v>
      </c>
      <c r="AM16">
        <v>46.36</v>
      </c>
      <c r="AN16">
        <v>16.86</v>
      </c>
      <c r="AO16">
        <v>20.83</v>
      </c>
      <c r="AP16">
        <v>18.45</v>
      </c>
      <c r="AQ16">
        <v>47.75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-5.37</v>
      </c>
      <c r="I17">
        <v>4.5599999999999996</v>
      </c>
      <c r="J17">
        <v>-4.2699999999999996</v>
      </c>
      <c r="K17">
        <v>-3.21</v>
      </c>
      <c r="L17">
        <v>3.67</v>
      </c>
      <c r="M17">
        <v>-4.04</v>
      </c>
      <c r="N17">
        <v>-1.87</v>
      </c>
      <c r="O17">
        <v>2.96</v>
      </c>
      <c r="P17">
        <v>-4.05</v>
      </c>
      <c r="Q17">
        <v>0.09</v>
      </c>
      <c r="R17">
        <v>0.51</v>
      </c>
      <c r="S17">
        <v>-3.74</v>
      </c>
      <c r="T17">
        <v>-0.12</v>
      </c>
      <c r="U17">
        <v>-0.06</v>
      </c>
      <c r="V17">
        <v>-0.72</v>
      </c>
      <c r="W17">
        <v>-3.21</v>
      </c>
      <c r="X17">
        <v>-0.67</v>
      </c>
      <c r="Y17">
        <v>-2.87</v>
      </c>
      <c r="Z17">
        <v>0.41</v>
      </c>
      <c r="AA17">
        <v>-0.76</v>
      </c>
      <c r="AB17">
        <v>2.83</v>
      </c>
      <c r="AC17">
        <v>-0.1</v>
      </c>
      <c r="AD17">
        <v>-0.31</v>
      </c>
      <c r="AE17">
        <v>3.69</v>
      </c>
      <c r="AF17">
        <v>11.78</v>
      </c>
      <c r="AG17">
        <v>90.69</v>
      </c>
      <c r="AH17">
        <v>1.0249999999999999</v>
      </c>
      <c r="AI17">
        <v>6.24</v>
      </c>
      <c r="AJ17">
        <v>13.93</v>
      </c>
      <c r="AK17">
        <v>8.73</v>
      </c>
      <c r="AL17">
        <v>46.27</v>
      </c>
      <c r="AM17">
        <v>41.71</v>
      </c>
      <c r="AN17">
        <v>14.09</v>
      </c>
      <c r="AO17">
        <v>20.34</v>
      </c>
      <c r="AP17">
        <v>20.74</v>
      </c>
      <c r="AQ17">
        <v>40.46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-5.3</v>
      </c>
      <c r="I18">
        <v>-4.55</v>
      </c>
      <c r="J18">
        <v>-0.41</v>
      </c>
      <c r="K18">
        <v>-5.07</v>
      </c>
      <c r="L18">
        <v>-0.05</v>
      </c>
      <c r="M18">
        <v>-2.97</v>
      </c>
      <c r="N18">
        <v>-1.74</v>
      </c>
      <c r="O18">
        <v>-1.55</v>
      </c>
      <c r="P18">
        <v>-0.04</v>
      </c>
      <c r="Q18">
        <v>0.17</v>
      </c>
      <c r="R18">
        <v>0.21</v>
      </c>
      <c r="S18">
        <v>-0.83</v>
      </c>
      <c r="T18">
        <v>-0.17</v>
      </c>
      <c r="U18">
        <v>-0.14000000000000001</v>
      </c>
      <c r="V18">
        <v>-0.13</v>
      </c>
      <c r="W18">
        <v>-2.15</v>
      </c>
      <c r="X18">
        <v>-3.98</v>
      </c>
      <c r="Y18">
        <v>1.84</v>
      </c>
      <c r="Z18">
        <v>-2.34</v>
      </c>
      <c r="AA18">
        <v>-0.23</v>
      </c>
      <c r="AB18">
        <v>-4.29</v>
      </c>
      <c r="AC18">
        <v>-0.41</v>
      </c>
      <c r="AD18">
        <v>0.06</v>
      </c>
      <c r="AE18">
        <v>-8.33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17.637499999999999</v>
      </c>
      <c r="H19">
        <v>-2.4900000000000002</v>
      </c>
      <c r="I19">
        <v>-0.01</v>
      </c>
      <c r="J19">
        <v>-0.99</v>
      </c>
      <c r="K19">
        <v>-3.03</v>
      </c>
      <c r="L19">
        <v>1.44</v>
      </c>
      <c r="M19">
        <v>-2.62</v>
      </c>
      <c r="N19">
        <v>-0.67</v>
      </c>
      <c r="O19">
        <v>1.45</v>
      </c>
      <c r="P19">
        <v>-1.85</v>
      </c>
      <c r="Q19">
        <v>-0.45</v>
      </c>
      <c r="R19">
        <v>7.0000000000000007E-2</v>
      </c>
      <c r="S19">
        <v>-4.72</v>
      </c>
      <c r="T19">
        <v>-0.27</v>
      </c>
      <c r="U19">
        <v>0.12</v>
      </c>
      <c r="V19">
        <v>-3.81</v>
      </c>
      <c r="W19">
        <v>0.47</v>
      </c>
      <c r="X19">
        <v>0.72</v>
      </c>
      <c r="Y19">
        <v>-0.31</v>
      </c>
      <c r="Z19">
        <v>0.85</v>
      </c>
      <c r="AA19">
        <v>2.63</v>
      </c>
      <c r="AB19">
        <v>-4.28</v>
      </c>
      <c r="AC19">
        <v>-0.28999999999999998</v>
      </c>
      <c r="AD19">
        <v>0.46</v>
      </c>
      <c r="AE19">
        <v>-12.7</v>
      </c>
      <c r="AF19">
        <v>8.4499999999999993</v>
      </c>
      <c r="AG19">
        <v>91.04</v>
      </c>
      <c r="AH19">
        <v>0.995</v>
      </c>
      <c r="AI19">
        <v>8.08</v>
      </c>
      <c r="AJ19">
        <v>10.63</v>
      </c>
      <c r="AK19">
        <v>6.89</v>
      </c>
      <c r="AL19">
        <v>41.84</v>
      </c>
      <c r="AM19">
        <v>53.98</v>
      </c>
      <c r="AN19">
        <v>17.600000000000001</v>
      </c>
      <c r="AO19">
        <v>17.260000000000002</v>
      </c>
      <c r="AP19">
        <v>17.09</v>
      </c>
      <c r="AQ19">
        <v>50.74</v>
      </c>
    </row>
    <row r="20" spans="1:43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13.472695035460999</v>
      </c>
      <c r="H20">
        <v>2.25</v>
      </c>
      <c r="I20">
        <v>1.36</v>
      </c>
      <c r="J20">
        <v>0.36</v>
      </c>
      <c r="K20">
        <v>3.21</v>
      </c>
      <c r="L20">
        <v>2.96</v>
      </c>
      <c r="M20">
        <v>7.0000000000000007E-2</v>
      </c>
      <c r="N20">
        <v>2.23</v>
      </c>
      <c r="O20">
        <v>1.71</v>
      </c>
      <c r="P20">
        <v>0.32</v>
      </c>
      <c r="Q20">
        <v>0.54</v>
      </c>
      <c r="R20">
        <v>1.01</v>
      </c>
      <c r="S20">
        <v>-3.85</v>
      </c>
      <c r="T20">
        <v>0.35</v>
      </c>
      <c r="U20">
        <v>0.03</v>
      </c>
      <c r="V20">
        <v>2.97</v>
      </c>
      <c r="W20">
        <v>0.69</v>
      </c>
      <c r="X20">
        <v>-0.41</v>
      </c>
      <c r="Y20">
        <v>0.99</v>
      </c>
      <c r="Z20">
        <v>0.01</v>
      </c>
      <c r="AA20">
        <v>-0.75</v>
      </c>
      <c r="AB20">
        <v>1.71</v>
      </c>
      <c r="AC20">
        <v>0.36</v>
      </c>
      <c r="AD20">
        <v>0.77</v>
      </c>
      <c r="AE20">
        <v>-4.07</v>
      </c>
      <c r="AF20">
        <v>8.98</v>
      </c>
      <c r="AG20">
        <v>88.64</v>
      </c>
      <c r="AH20">
        <v>0.97599999999999998</v>
      </c>
      <c r="AI20">
        <v>4.17</v>
      </c>
      <c r="AJ20">
        <v>8.43</v>
      </c>
      <c r="AK20">
        <v>5.31</v>
      </c>
      <c r="AL20">
        <v>55.62</v>
      </c>
      <c r="AM20">
        <v>44</v>
      </c>
      <c r="AN20">
        <v>14.21</v>
      </c>
      <c r="AO20">
        <v>14.5</v>
      </c>
      <c r="AP20">
        <v>12.79</v>
      </c>
      <c r="AQ20">
        <v>52.63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17.264893617020999</v>
      </c>
      <c r="H21">
        <v>-1.47</v>
      </c>
      <c r="I21">
        <v>1.82</v>
      </c>
      <c r="J21">
        <v>-1.42</v>
      </c>
      <c r="K21">
        <v>-1.76</v>
      </c>
      <c r="L21">
        <v>1.36</v>
      </c>
      <c r="M21">
        <v>-1.79</v>
      </c>
      <c r="N21">
        <v>-2.48</v>
      </c>
      <c r="O21">
        <v>1.39</v>
      </c>
      <c r="P21">
        <v>-3.25</v>
      </c>
      <c r="Q21">
        <v>-0.78</v>
      </c>
      <c r="R21">
        <v>-0.34</v>
      </c>
      <c r="S21">
        <v>-4.3</v>
      </c>
      <c r="T21">
        <v>0</v>
      </c>
      <c r="U21">
        <v>0.14000000000000001</v>
      </c>
      <c r="V21">
        <v>-1.5</v>
      </c>
      <c r="W21">
        <v>0.17</v>
      </c>
      <c r="X21">
        <v>2.02</v>
      </c>
      <c r="Y21">
        <v>-2.0299999999999998</v>
      </c>
      <c r="Z21">
        <v>0.31</v>
      </c>
      <c r="AA21">
        <v>1.21</v>
      </c>
      <c r="AB21">
        <v>-2.2999999999999998</v>
      </c>
      <c r="AC21">
        <v>-0.77</v>
      </c>
      <c r="AD21">
        <v>0.19</v>
      </c>
      <c r="AE21">
        <v>-16.350000000000001</v>
      </c>
      <c r="AF21">
        <v>6.92</v>
      </c>
      <c r="AG21">
        <v>91.24</v>
      </c>
      <c r="AH21">
        <v>0.98199999999999998</v>
      </c>
      <c r="AI21">
        <v>9.09</v>
      </c>
      <c r="AJ21">
        <v>11.09</v>
      </c>
      <c r="AK21">
        <v>6.8</v>
      </c>
      <c r="AL21">
        <v>42.89</v>
      </c>
      <c r="AM21">
        <v>57.21</v>
      </c>
      <c r="AN21">
        <v>22.63</v>
      </c>
      <c r="AO21">
        <v>19.82</v>
      </c>
      <c r="AP21">
        <v>17.38</v>
      </c>
      <c r="AQ21">
        <v>56.56</v>
      </c>
    </row>
    <row r="22" spans="1:43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16.027519379845</v>
      </c>
      <c r="H22">
        <v>-8.8800000000000008</v>
      </c>
      <c r="I22">
        <v>-0.88</v>
      </c>
      <c r="J22">
        <v>-3.73</v>
      </c>
      <c r="K22">
        <v>-4.42</v>
      </c>
      <c r="L22">
        <v>1.25</v>
      </c>
      <c r="M22">
        <v>-3.49</v>
      </c>
      <c r="N22">
        <v>-1.57</v>
      </c>
      <c r="O22">
        <v>2.19</v>
      </c>
      <c r="P22">
        <v>-3.19</v>
      </c>
      <c r="Q22">
        <v>0.43</v>
      </c>
      <c r="R22">
        <v>-0.6</v>
      </c>
      <c r="S22">
        <v>10.91</v>
      </c>
      <c r="T22">
        <v>0.01</v>
      </c>
      <c r="U22">
        <v>-0.04</v>
      </c>
      <c r="V22">
        <v>0.47</v>
      </c>
      <c r="W22">
        <v>-3.6</v>
      </c>
      <c r="X22">
        <v>-1.26</v>
      </c>
      <c r="Y22">
        <v>-2.23</v>
      </c>
      <c r="Z22">
        <v>0</v>
      </c>
      <c r="AA22">
        <v>-1.27</v>
      </c>
      <c r="AB22">
        <v>2.93</v>
      </c>
      <c r="AC22">
        <v>0.2</v>
      </c>
      <c r="AD22">
        <v>-0.48</v>
      </c>
      <c r="AE22">
        <v>14.35</v>
      </c>
      <c r="AF22">
        <v>11.54</v>
      </c>
      <c r="AG22">
        <v>94.78</v>
      </c>
      <c r="AH22">
        <v>1.0629999999999999</v>
      </c>
      <c r="AI22">
        <v>3.22</v>
      </c>
      <c r="AJ22">
        <v>14.71</v>
      </c>
      <c r="AK22">
        <v>14.28</v>
      </c>
      <c r="AL22">
        <v>51.02</v>
      </c>
      <c r="AM22">
        <v>18.41</v>
      </c>
      <c r="AN22">
        <v>8.5299999999999994</v>
      </c>
      <c r="AO22">
        <v>20.2</v>
      </c>
      <c r="AP22">
        <v>25.94</v>
      </c>
      <c r="AQ22">
        <v>24.75</v>
      </c>
    </row>
    <row r="23" spans="1:43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17.667204301075</v>
      </c>
      <c r="H23">
        <v>0.26</v>
      </c>
      <c r="I23">
        <v>-4.82</v>
      </c>
      <c r="J23">
        <v>2.42</v>
      </c>
      <c r="K23">
        <v>-1.04</v>
      </c>
      <c r="L23">
        <v>-3.62</v>
      </c>
      <c r="M23">
        <v>1.81</v>
      </c>
      <c r="N23">
        <v>0.23</v>
      </c>
      <c r="O23">
        <v>-2.44</v>
      </c>
      <c r="P23">
        <v>2.4700000000000002</v>
      </c>
      <c r="Q23">
        <v>-0.24</v>
      </c>
      <c r="R23">
        <v>0.26</v>
      </c>
      <c r="S23">
        <v>-5.7</v>
      </c>
      <c r="T23">
        <v>-0.3</v>
      </c>
      <c r="U23">
        <v>-0.14000000000000001</v>
      </c>
      <c r="V23">
        <v>-0.95</v>
      </c>
      <c r="W23">
        <v>-1.06</v>
      </c>
      <c r="X23">
        <v>-2.2599999999999998</v>
      </c>
      <c r="Y23">
        <v>1.65</v>
      </c>
      <c r="Z23">
        <v>-0.9</v>
      </c>
      <c r="AA23">
        <v>-1.1299999999999999</v>
      </c>
      <c r="AB23">
        <v>1.04</v>
      </c>
      <c r="AC23">
        <v>-0.72</v>
      </c>
      <c r="AD23">
        <v>0.08</v>
      </c>
      <c r="AE23">
        <v>-19.3</v>
      </c>
      <c r="AF23">
        <v>6.86</v>
      </c>
      <c r="AG23">
        <v>91.19</v>
      </c>
      <c r="AH23">
        <v>0.98099999999999998</v>
      </c>
      <c r="AI23">
        <v>8.5500000000000007</v>
      </c>
      <c r="AJ23">
        <v>12.05</v>
      </c>
      <c r="AK23">
        <v>7.78</v>
      </c>
      <c r="AL23">
        <v>42.73</v>
      </c>
      <c r="AM23">
        <v>52.35</v>
      </c>
      <c r="AN23">
        <v>19.61</v>
      </c>
      <c r="AO23">
        <v>18.3</v>
      </c>
      <c r="AP23">
        <v>15.23</v>
      </c>
      <c r="AQ23">
        <v>56.29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16.114930555556001</v>
      </c>
      <c r="H24">
        <v>0.06</v>
      </c>
      <c r="I24">
        <v>-5.74</v>
      </c>
      <c r="J24">
        <v>2.2999999999999998</v>
      </c>
      <c r="K24">
        <v>-0.43</v>
      </c>
      <c r="L24">
        <v>-4.74</v>
      </c>
      <c r="M24">
        <v>2.5099999999999998</v>
      </c>
      <c r="N24">
        <v>-0.37</v>
      </c>
      <c r="O24">
        <v>-4.0599999999999996</v>
      </c>
      <c r="P24">
        <v>3.18</v>
      </c>
      <c r="Q24">
        <v>0.24</v>
      </c>
      <c r="R24">
        <v>-0.46</v>
      </c>
      <c r="S24">
        <v>7.68</v>
      </c>
      <c r="T24">
        <v>0.06</v>
      </c>
      <c r="U24">
        <v>-0.2</v>
      </c>
      <c r="V24">
        <v>2.68</v>
      </c>
      <c r="W24">
        <v>-1.04</v>
      </c>
      <c r="X24">
        <v>-1.39</v>
      </c>
      <c r="Y24">
        <v>0.32</v>
      </c>
      <c r="Z24">
        <v>-0.76</v>
      </c>
      <c r="AA24">
        <v>-1.02</v>
      </c>
      <c r="AB24">
        <v>0.74</v>
      </c>
      <c r="AC24">
        <v>0.25</v>
      </c>
      <c r="AD24">
        <v>-0.72</v>
      </c>
      <c r="AE24">
        <v>20.7</v>
      </c>
      <c r="AF24">
        <v>9.0399999999999991</v>
      </c>
      <c r="AG24">
        <v>93.14</v>
      </c>
      <c r="AH24">
        <v>1.022</v>
      </c>
      <c r="AI24">
        <v>8.2200000000000006</v>
      </c>
      <c r="AJ24">
        <v>12.49</v>
      </c>
      <c r="AK24">
        <v>10.08</v>
      </c>
      <c r="AL24">
        <v>41.96</v>
      </c>
      <c r="AM24">
        <v>44.92</v>
      </c>
      <c r="AN24">
        <v>17.3</v>
      </c>
      <c r="AO24">
        <v>19.309999999999999</v>
      </c>
      <c r="AP24">
        <v>19.309999999999999</v>
      </c>
      <c r="AQ24">
        <v>47.25</v>
      </c>
    </row>
    <row r="25" spans="1:43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13.123529411765</v>
      </c>
      <c r="H25">
        <v>-8.83</v>
      </c>
      <c r="I25">
        <v>9.7799999999999994</v>
      </c>
      <c r="J25">
        <v>-7.59</v>
      </c>
      <c r="K25">
        <v>-8.73</v>
      </c>
      <c r="L25">
        <v>9.74</v>
      </c>
      <c r="M25">
        <v>-10.97</v>
      </c>
      <c r="N25">
        <v>-7.22</v>
      </c>
      <c r="O25">
        <v>5.3</v>
      </c>
      <c r="P25">
        <v>-10.61</v>
      </c>
      <c r="Q25">
        <v>-1.41</v>
      </c>
      <c r="R25">
        <v>0.01</v>
      </c>
      <c r="S25">
        <v>-17.79</v>
      </c>
      <c r="T25">
        <v>-0.98</v>
      </c>
      <c r="U25">
        <v>0.41</v>
      </c>
      <c r="V25">
        <v>-14.07</v>
      </c>
      <c r="W25">
        <v>-2.71</v>
      </c>
      <c r="X25">
        <v>0.74</v>
      </c>
      <c r="Y25">
        <v>-3.12</v>
      </c>
      <c r="Z25">
        <v>-6.33</v>
      </c>
      <c r="AA25">
        <v>3.38</v>
      </c>
      <c r="AB25">
        <v>-22.7</v>
      </c>
      <c r="AC25">
        <v>-1.53</v>
      </c>
      <c r="AD25">
        <v>0.66</v>
      </c>
      <c r="AE25">
        <v>-55.56</v>
      </c>
      <c r="AF25">
        <v>5.38</v>
      </c>
      <c r="AG25">
        <v>93.55</v>
      </c>
      <c r="AH25">
        <v>0.98899999999999999</v>
      </c>
      <c r="AI25">
        <v>7.26</v>
      </c>
      <c r="AJ25">
        <v>12.37</v>
      </c>
      <c r="AK25">
        <v>7.53</v>
      </c>
      <c r="AL25">
        <v>53.79</v>
      </c>
      <c r="AM25">
        <v>49.09</v>
      </c>
      <c r="AN25">
        <v>14.79</v>
      </c>
      <c r="AO25">
        <v>16.14</v>
      </c>
      <c r="AP25">
        <v>15.6</v>
      </c>
      <c r="AQ25">
        <v>48.67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-11.62</v>
      </c>
      <c r="I26">
        <v>0.92</v>
      </c>
      <c r="J26">
        <v>-5.3</v>
      </c>
      <c r="K26">
        <v>-7.63</v>
      </c>
      <c r="L26">
        <v>-0.03</v>
      </c>
      <c r="M26">
        <v>-4.5599999999999996</v>
      </c>
      <c r="N26">
        <v>-4.34</v>
      </c>
      <c r="O26">
        <v>0.22</v>
      </c>
      <c r="P26">
        <v>-3.95</v>
      </c>
      <c r="Q26">
        <v>0.28999999999999998</v>
      </c>
      <c r="R26">
        <v>0.59</v>
      </c>
      <c r="S26">
        <v>-2.5</v>
      </c>
      <c r="T26">
        <v>-0.7</v>
      </c>
      <c r="U26">
        <v>-0.05</v>
      </c>
      <c r="V26">
        <v>-6.44</v>
      </c>
      <c r="W26">
        <v>-7.02</v>
      </c>
      <c r="X26">
        <v>1.43</v>
      </c>
      <c r="Y26">
        <v>-7.97</v>
      </c>
      <c r="Z26">
        <v>-3.67</v>
      </c>
      <c r="AA26">
        <v>-0.45</v>
      </c>
      <c r="AB26">
        <v>-8.01</v>
      </c>
      <c r="AC26">
        <v>-0.63</v>
      </c>
      <c r="AD26">
        <v>0.49</v>
      </c>
      <c r="AE26">
        <v>-17.39</v>
      </c>
      <c r="AF26">
        <v>10.86</v>
      </c>
      <c r="AG26">
        <v>88.83</v>
      </c>
      <c r="AH26">
        <v>0.997</v>
      </c>
      <c r="AI26">
        <v>5.35</v>
      </c>
      <c r="AJ26">
        <v>11.61</v>
      </c>
      <c r="AK26">
        <v>9.17</v>
      </c>
      <c r="AL26">
        <v>57</v>
      </c>
      <c r="AM26">
        <v>36.840000000000003</v>
      </c>
      <c r="AN26">
        <v>14.06</v>
      </c>
      <c r="AO26">
        <v>14.98</v>
      </c>
      <c r="AP26">
        <v>18.8</v>
      </c>
      <c r="AQ26">
        <v>42.79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15.852173913043</v>
      </c>
      <c r="H27">
        <v>-0.32</v>
      </c>
      <c r="I27">
        <v>1.74</v>
      </c>
      <c r="J27">
        <v>-0.9</v>
      </c>
      <c r="K27">
        <v>-1.56</v>
      </c>
      <c r="L27">
        <v>1.68</v>
      </c>
      <c r="M27">
        <v>-1.92</v>
      </c>
      <c r="N27">
        <v>-2.31</v>
      </c>
      <c r="O27">
        <v>1.68</v>
      </c>
      <c r="P27">
        <v>-3.41</v>
      </c>
      <c r="Q27">
        <v>0.13</v>
      </c>
      <c r="R27">
        <v>0.52</v>
      </c>
      <c r="S27">
        <v>-6.09</v>
      </c>
      <c r="T27">
        <v>-0.13</v>
      </c>
      <c r="U27">
        <v>0.02</v>
      </c>
      <c r="V27">
        <v>-1.47</v>
      </c>
      <c r="W27">
        <v>-0.08</v>
      </c>
      <c r="X27">
        <v>1</v>
      </c>
      <c r="Y27">
        <v>-1.0900000000000001</v>
      </c>
      <c r="Z27">
        <v>0.54</v>
      </c>
      <c r="AA27">
        <v>-0.53</v>
      </c>
      <c r="AB27">
        <v>2.5</v>
      </c>
      <c r="AC27">
        <v>0.03</v>
      </c>
      <c r="AD27">
        <v>0.22</v>
      </c>
      <c r="AE27">
        <v>-4.7699999999999996</v>
      </c>
      <c r="AF27">
        <v>9.6300000000000008</v>
      </c>
      <c r="AG27">
        <v>93.16</v>
      </c>
      <c r="AH27">
        <v>1.028</v>
      </c>
      <c r="AI27">
        <v>7.98</v>
      </c>
      <c r="AJ27">
        <v>13.66</v>
      </c>
      <c r="AK27">
        <v>7.57</v>
      </c>
      <c r="AL27">
        <v>51.26</v>
      </c>
      <c r="AM27">
        <v>51.32</v>
      </c>
      <c r="AN27">
        <v>14.65</v>
      </c>
      <c r="AO27">
        <v>18.43</v>
      </c>
      <c r="AP27">
        <v>18.84</v>
      </c>
      <c r="AQ27">
        <v>43.73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15.584042553191001</v>
      </c>
      <c r="H28">
        <v>10.45</v>
      </c>
      <c r="I28">
        <v>1.76</v>
      </c>
      <c r="J28">
        <v>2.6</v>
      </c>
      <c r="K28">
        <v>5.52</v>
      </c>
      <c r="L28">
        <v>1.66</v>
      </c>
      <c r="M28">
        <v>1.52</v>
      </c>
      <c r="N28">
        <v>2.97</v>
      </c>
      <c r="O28">
        <v>0.16</v>
      </c>
      <c r="P28">
        <v>2.0499999999999998</v>
      </c>
      <c r="Q28">
        <v>1.67</v>
      </c>
      <c r="R28">
        <v>-0.56000000000000005</v>
      </c>
      <c r="S28">
        <v>20.09</v>
      </c>
      <c r="T28">
        <v>0.33</v>
      </c>
      <c r="U28">
        <v>-0.17</v>
      </c>
      <c r="V28">
        <v>4.57</v>
      </c>
      <c r="W28">
        <v>4.45</v>
      </c>
      <c r="X28">
        <v>-1.31</v>
      </c>
      <c r="Y28">
        <v>5</v>
      </c>
      <c r="Z28">
        <v>2.8</v>
      </c>
      <c r="AA28">
        <v>-1.03</v>
      </c>
      <c r="AB28">
        <v>8.32</v>
      </c>
      <c r="AC28">
        <v>1.1499999999999999</v>
      </c>
      <c r="AD28">
        <v>-0.8</v>
      </c>
      <c r="AE28">
        <v>31.3</v>
      </c>
      <c r="AF28">
        <v>10.9</v>
      </c>
      <c r="AG28">
        <v>91.61</v>
      </c>
      <c r="AH28">
        <v>1.0249999999999999</v>
      </c>
      <c r="AI28">
        <v>9.58</v>
      </c>
      <c r="AJ28">
        <v>12.94</v>
      </c>
      <c r="AK28">
        <v>6.96</v>
      </c>
      <c r="AL28">
        <v>44.15</v>
      </c>
      <c r="AM28">
        <v>57.92</v>
      </c>
      <c r="AN28">
        <v>22.69</v>
      </c>
      <c r="AO28">
        <v>21.79</v>
      </c>
      <c r="AP28">
        <v>18.510000000000002</v>
      </c>
      <c r="AQ28">
        <v>55.07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13.341666666667001</v>
      </c>
      <c r="H29">
        <v>-10.83</v>
      </c>
      <c r="I29">
        <v>-4.5</v>
      </c>
      <c r="J29">
        <v>-2.12</v>
      </c>
      <c r="K29">
        <v>-7.75</v>
      </c>
      <c r="L29">
        <v>-5.59</v>
      </c>
      <c r="M29">
        <v>-0.44</v>
      </c>
      <c r="N29">
        <v>-3.91</v>
      </c>
      <c r="O29">
        <v>-3.68</v>
      </c>
      <c r="P29">
        <v>0.52</v>
      </c>
      <c r="Q29">
        <v>-0.61</v>
      </c>
      <c r="R29">
        <v>-0.01</v>
      </c>
      <c r="S29">
        <v>-5.56</v>
      </c>
      <c r="T29">
        <v>-0.44</v>
      </c>
      <c r="U29">
        <v>-0.53</v>
      </c>
      <c r="V29">
        <v>2.31</v>
      </c>
      <c r="W29">
        <v>-6.12</v>
      </c>
      <c r="X29">
        <v>-4.93</v>
      </c>
      <c r="Y29">
        <v>0.37</v>
      </c>
      <c r="Z29">
        <v>-1.29</v>
      </c>
      <c r="AA29">
        <v>-3.1</v>
      </c>
      <c r="AB29">
        <v>5.92</v>
      </c>
      <c r="AC29">
        <v>-0.2</v>
      </c>
      <c r="AD29">
        <v>-0.35</v>
      </c>
      <c r="AE29">
        <v>3.17</v>
      </c>
      <c r="AF29">
        <v>7.8</v>
      </c>
      <c r="AG29">
        <v>90.17</v>
      </c>
      <c r="AH29">
        <v>0.98</v>
      </c>
      <c r="AI29">
        <v>9.51</v>
      </c>
      <c r="AJ29">
        <v>12.67</v>
      </c>
      <c r="AK29">
        <v>7.87</v>
      </c>
      <c r="AL29">
        <v>43.85</v>
      </c>
      <c r="AM29">
        <v>54.71</v>
      </c>
      <c r="AN29">
        <v>18.5</v>
      </c>
      <c r="AO29">
        <v>20.03</v>
      </c>
      <c r="AP29">
        <v>17.579999999999998</v>
      </c>
      <c r="AQ29">
        <v>51.27</v>
      </c>
    </row>
    <row r="30" spans="1:43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16.886324786325002</v>
      </c>
      <c r="H30">
        <v>1.02</v>
      </c>
      <c r="I30">
        <v>1.06</v>
      </c>
      <c r="J30">
        <v>-0.17</v>
      </c>
      <c r="K30">
        <v>-0.35</v>
      </c>
      <c r="L30">
        <v>1.2</v>
      </c>
      <c r="M30">
        <v>-0.99</v>
      </c>
      <c r="N30">
        <v>-1.1200000000000001</v>
      </c>
      <c r="O30">
        <v>0.34</v>
      </c>
      <c r="P30">
        <v>-1.19</v>
      </c>
      <c r="Q30">
        <v>-0.67</v>
      </c>
      <c r="R30">
        <v>0.24</v>
      </c>
      <c r="S30">
        <v>-8.3699999999999992</v>
      </c>
      <c r="T30">
        <v>-0.08</v>
      </c>
      <c r="U30">
        <v>0.06</v>
      </c>
      <c r="V30">
        <v>-1.29</v>
      </c>
      <c r="W30">
        <v>2.09</v>
      </c>
      <c r="X30">
        <v>1.0900000000000001</v>
      </c>
      <c r="Y30">
        <v>0.49</v>
      </c>
      <c r="Z30">
        <v>0.25</v>
      </c>
      <c r="AA30">
        <v>0.35</v>
      </c>
      <c r="AB30">
        <v>-0.34</v>
      </c>
      <c r="AC30">
        <v>-0.62</v>
      </c>
      <c r="AD30">
        <v>0.06</v>
      </c>
      <c r="AE30">
        <v>-10.44</v>
      </c>
      <c r="AF30">
        <v>7.49</v>
      </c>
      <c r="AG30">
        <v>89.12</v>
      </c>
      <c r="AH30">
        <v>0.96599999999999997</v>
      </c>
      <c r="AI30">
        <v>9.1999999999999993</v>
      </c>
      <c r="AJ30">
        <v>11.57</v>
      </c>
      <c r="AK30">
        <v>7.11</v>
      </c>
      <c r="AL30">
        <v>42.18</v>
      </c>
      <c r="AM30">
        <v>56.42</v>
      </c>
      <c r="AN30">
        <v>22.5</v>
      </c>
      <c r="AO30">
        <v>20.13</v>
      </c>
      <c r="AP30">
        <v>17.04</v>
      </c>
      <c r="AQ30">
        <v>56.91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14.571376811594</v>
      </c>
      <c r="H31">
        <v>-2.29</v>
      </c>
      <c r="I31">
        <v>-9.93</v>
      </c>
      <c r="J31">
        <v>3.46</v>
      </c>
      <c r="K31">
        <v>-1.62</v>
      </c>
      <c r="L31">
        <v>-9.1</v>
      </c>
      <c r="M31">
        <v>4.67</v>
      </c>
      <c r="N31">
        <v>-1.39</v>
      </c>
      <c r="O31">
        <v>-5.41</v>
      </c>
      <c r="P31">
        <v>3.67</v>
      </c>
      <c r="Q31">
        <v>-0.3</v>
      </c>
      <c r="R31">
        <v>-0.3</v>
      </c>
      <c r="S31">
        <v>0.44</v>
      </c>
      <c r="T31">
        <v>-0.18</v>
      </c>
      <c r="U31">
        <v>-0.55000000000000004</v>
      </c>
      <c r="V31">
        <v>4.1900000000000004</v>
      </c>
      <c r="W31">
        <v>1.51</v>
      </c>
      <c r="X31">
        <v>-6</v>
      </c>
      <c r="Y31">
        <v>7.59</v>
      </c>
      <c r="Z31">
        <v>-1.88</v>
      </c>
      <c r="AA31">
        <v>-2.8</v>
      </c>
      <c r="AB31">
        <v>3.07</v>
      </c>
      <c r="AC31">
        <v>-0.08</v>
      </c>
      <c r="AD31">
        <v>0.2</v>
      </c>
      <c r="AE31">
        <v>-4.8499999999999996</v>
      </c>
      <c r="AF31">
        <v>8.14</v>
      </c>
      <c r="AG31">
        <v>92.11</v>
      </c>
      <c r="AH31">
        <v>1.0029999999999999</v>
      </c>
      <c r="AI31">
        <v>5.73</v>
      </c>
      <c r="AJ31">
        <v>9.94</v>
      </c>
      <c r="AK31">
        <v>6.71</v>
      </c>
      <c r="AL31">
        <v>54.96</v>
      </c>
      <c r="AM31">
        <v>46.04</v>
      </c>
      <c r="AN31">
        <v>16.739999999999998</v>
      </c>
      <c r="AO31">
        <v>15.31</v>
      </c>
      <c r="AP31">
        <v>15.04</v>
      </c>
      <c r="AQ31">
        <v>52.68</v>
      </c>
    </row>
    <row r="32" spans="1:43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18.654861111111</v>
      </c>
      <c r="H32">
        <v>-1.96</v>
      </c>
      <c r="I32">
        <v>0.72</v>
      </c>
      <c r="J32">
        <v>-1.1599999999999999</v>
      </c>
      <c r="K32">
        <v>-2.25</v>
      </c>
      <c r="L32">
        <v>-0.28999999999999998</v>
      </c>
      <c r="M32">
        <v>-1.24</v>
      </c>
      <c r="N32">
        <v>-0.73</v>
      </c>
      <c r="O32">
        <v>-0.4</v>
      </c>
      <c r="P32">
        <v>-0.32</v>
      </c>
      <c r="Q32">
        <v>0.37</v>
      </c>
      <c r="R32">
        <v>-0.25</v>
      </c>
      <c r="S32">
        <v>6.01</v>
      </c>
      <c r="T32">
        <v>0.19</v>
      </c>
      <c r="U32">
        <v>-0.1</v>
      </c>
      <c r="V32">
        <v>3.2</v>
      </c>
      <c r="W32">
        <v>0.2</v>
      </c>
      <c r="X32">
        <v>-1.58</v>
      </c>
      <c r="Y32">
        <v>1.73</v>
      </c>
      <c r="Z32">
        <v>2.0699999999999998</v>
      </c>
      <c r="AA32">
        <v>0.43</v>
      </c>
      <c r="AB32">
        <v>4.05</v>
      </c>
      <c r="AC32">
        <v>0.75</v>
      </c>
      <c r="AD32">
        <v>0.28000000000000003</v>
      </c>
      <c r="AE32">
        <v>6.24</v>
      </c>
      <c r="AF32">
        <v>10.25</v>
      </c>
      <c r="AG32">
        <v>91.27</v>
      </c>
      <c r="AH32">
        <v>1.0149999999999999</v>
      </c>
      <c r="AI32">
        <v>8.58</v>
      </c>
      <c r="AJ32">
        <v>12.93</v>
      </c>
      <c r="AK32">
        <v>8.58</v>
      </c>
      <c r="AL32">
        <v>37.39</v>
      </c>
      <c r="AM32">
        <v>50</v>
      </c>
      <c r="AN32">
        <v>19.3</v>
      </c>
      <c r="AO32">
        <v>22.51</v>
      </c>
      <c r="AP32">
        <v>20.57</v>
      </c>
      <c r="AQ32">
        <v>48.4</v>
      </c>
    </row>
    <row r="33" spans="1:43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16.399224806202</v>
      </c>
      <c r="H33">
        <v>5.76</v>
      </c>
      <c r="I33">
        <v>1.9</v>
      </c>
      <c r="J33">
        <v>1.39</v>
      </c>
      <c r="K33">
        <v>3.81</v>
      </c>
      <c r="L33">
        <v>0.7</v>
      </c>
      <c r="M33">
        <v>1.69</v>
      </c>
      <c r="N33">
        <v>4.21</v>
      </c>
      <c r="O33">
        <v>2.13</v>
      </c>
      <c r="P33">
        <v>1.44</v>
      </c>
      <c r="Q33">
        <v>0.41</v>
      </c>
      <c r="R33">
        <v>0.4</v>
      </c>
      <c r="S33">
        <v>-0.24</v>
      </c>
      <c r="T33">
        <v>0.24</v>
      </c>
      <c r="U33">
        <v>-0.08</v>
      </c>
      <c r="V33">
        <v>3.09</v>
      </c>
      <c r="W33">
        <v>2.91</v>
      </c>
      <c r="X33">
        <v>-0.33</v>
      </c>
      <c r="Y33">
        <v>2.69</v>
      </c>
      <c r="Z33">
        <v>-0.26</v>
      </c>
      <c r="AA33">
        <v>-1.06</v>
      </c>
      <c r="AB33">
        <v>1.98</v>
      </c>
      <c r="AC33">
        <v>0.35</v>
      </c>
      <c r="AD33">
        <v>0.23</v>
      </c>
      <c r="AE33">
        <v>1.61</v>
      </c>
      <c r="AF33">
        <v>9.8699999999999992</v>
      </c>
      <c r="AG33">
        <v>89.8</v>
      </c>
      <c r="AH33">
        <v>0.997</v>
      </c>
      <c r="AI33">
        <v>14.89</v>
      </c>
      <c r="AJ33">
        <v>13.7</v>
      </c>
      <c r="AK33">
        <v>7.32</v>
      </c>
      <c r="AL33">
        <v>34.72</v>
      </c>
      <c r="AM33">
        <v>67.05</v>
      </c>
      <c r="AN33">
        <v>30.29</v>
      </c>
      <c r="AO33">
        <v>21.02</v>
      </c>
      <c r="AP33">
        <v>17.61</v>
      </c>
      <c r="AQ33">
        <v>63.23</v>
      </c>
    </row>
    <row r="34" spans="1:43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-7.58</v>
      </c>
      <c r="I34">
        <v>2.23</v>
      </c>
      <c r="J34">
        <v>-4.25</v>
      </c>
      <c r="K34">
        <v>-3.52</v>
      </c>
      <c r="L34">
        <v>-1.1200000000000001</v>
      </c>
      <c r="M34">
        <v>-1.45</v>
      </c>
      <c r="N34">
        <v>-3.15</v>
      </c>
      <c r="O34">
        <v>-3.67</v>
      </c>
      <c r="P34">
        <v>0.64</v>
      </c>
      <c r="Q34">
        <v>-0.42</v>
      </c>
      <c r="R34">
        <v>-0.94</v>
      </c>
      <c r="S34">
        <v>7.81</v>
      </c>
      <c r="T34">
        <v>-0.06</v>
      </c>
      <c r="U34">
        <v>0.09</v>
      </c>
      <c r="V34">
        <v>-1.47</v>
      </c>
      <c r="W34">
        <v>-2.64</v>
      </c>
      <c r="X34">
        <v>1.23</v>
      </c>
      <c r="Y34">
        <v>-3.64</v>
      </c>
      <c r="Z34">
        <v>0.66</v>
      </c>
      <c r="AA34">
        <v>-0.38</v>
      </c>
      <c r="AB34">
        <v>2.2599999999999998</v>
      </c>
      <c r="AC34">
        <v>0.35</v>
      </c>
      <c r="AD34">
        <v>-1.03</v>
      </c>
      <c r="AE34">
        <v>25.26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14.319512195122</v>
      </c>
      <c r="H35">
        <v>-0.76</v>
      </c>
      <c r="I35">
        <v>0.46</v>
      </c>
      <c r="J35">
        <v>-0.52</v>
      </c>
      <c r="K35">
        <v>-1.72</v>
      </c>
      <c r="L35">
        <v>-1</v>
      </c>
      <c r="M35">
        <v>-0.61</v>
      </c>
      <c r="N35">
        <v>-3.3</v>
      </c>
      <c r="O35">
        <v>-0.06</v>
      </c>
      <c r="P35">
        <v>-3.16</v>
      </c>
      <c r="Q35">
        <v>-0.87</v>
      </c>
      <c r="R35">
        <v>-0.3</v>
      </c>
      <c r="S35">
        <v>-7.41</v>
      </c>
      <c r="T35">
        <v>-7.0000000000000007E-2</v>
      </c>
      <c r="U35">
        <v>0.1</v>
      </c>
      <c r="V35">
        <v>-1.62</v>
      </c>
      <c r="W35">
        <v>-0.16</v>
      </c>
      <c r="X35">
        <v>3.3</v>
      </c>
      <c r="Y35">
        <v>-2.64</v>
      </c>
      <c r="Z35">
        <v>-0.91</v>
      </c>
      <c r="AA35">
        <v>1.76</v>
      </c>
      <c r="AB35">
        <v>-5.67</v>
      </c>
      <c r="AC35">
        <v>-0.18</v>
      </c>
      <c r="AD35">
        <v>-0.34</v>
      </c>
      <c r="AE35">
        <v>3.78</v>
      </c>
      <c r="AF35">
        <v>7.33</v>
      </c>
      <c r="AG35">
        <v>91.33</v>
      </c>
      <c r="AH35">
        <v>0.98699999999999999</v>
      </c>
      <c r="AI35">
        <v>7.87</v>
      </c>
      <c r="AJ35">
        <v>10.32</v>
      </c>
      <c r="AK35">
        <v>7.26</v>
      </c>
      <c r="AL35">
        <v>49.77</v>
      </c>
      <c r="AM35">
        <v>52.03</v>
      </c>
      <c r="AN35">
        <v>21.67</v>
      </c>
      <c r="AO35">
        <v>15.13</v>
      </c>
      <c r="AP35">
        <v>19.11</v>
      </c>
      <c r="AQ35">
        <v>53.13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14.492424242424001</v>
      </c>
      <c r="H36">
        <v>2.69</v>
      </c>
      <c r="I36">
        <v>-4.95</v>
      </c>
      <c r="J36">
        <v>3.34</v>
      </c>
      <c r="K36">
        <v>-0.99</v>
      </c>
      <c r="L36">
        <v>-6.44</v>
      </c>
      <c r="M36">
        <v>3.56</v>
      </c>
      <c r="N36">
        <v>0.06</v>
      </c>
      <c r="O36">
        <v>-5.89</v>
      </c>
      <c r="P36">
        <v>5.41</v>
      </c>
      <c r="Q36">
        <v>-0.86</v>
      </c>
      <c r="R36">
        <v>-0.25</v>
      </c>
      <c r="S36">
        <v>-7.07</v>
      </c>
      <c r="T36">
        <v>-0.05</v>
      </c>
      <c r="U36">
        <v>-0.56999999999999995</v>
      </c>
      <c r="V36">
        <v>5.32</v>
      </c>
      <c r="W36">
        <v>2.73</v>
      </c>
      <c r="X36">
        <v>-3.61</v>
      </c>
      <c r="Y36">
        <v>5.98</v>
      </c>
      <c r="Z36">
        <v>0.69</v>
      </c>
      <c r="AA36">
        <v>-2.4900000000000002</v>
      </c>
      <c r="AB36">
        <v>7.65</v>
      </c>
      <c r="AC36">
        <v>-0.32</v>
      </c>
      <c r="AD36">
        <v>-0.28999999999999998</v>
      </c>
      <c r="AE36">
        <v>-1.21</v>
      </c>
      <c r="AF36">
        <v>6.8</v>
      </c>
      <c r="AG36">
        <v>88.93</v>
      </c>
      <c r="AH36">
        <v>0.95699999999999996</v>
      </c>
      <c r="AI36">
        <v>4.99</v>
      </c>
      <c r="AJ36">
        <v>12.7</v>
      </c>
      <c r="AK36">
        <v>6.12</v>
      </c>
      <c r="AL36">
        <v>53.92</v>
      </c>
      <c r="AM36">
        <v>44.92</v>
      </c>
      <c r="AN36">
        <v>11.39</v>
      </c>
      <c r="AO36">
        <v>17.97</v>
      </c>
      <c r="AP36">
        <v>15.15</v>
      </c>
      <c r="AQ36">
        <v>42.91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17.615625000000001</v>
      </c>
      <c r="H37">
        <v>-3.51</v>
      </c>
      <c r="I37">
        <v>0.01</v>
      </c>
      <c r="J37">
        <v>-1.65</v>
      </c>
      <c r="K37">
        <v>-3.04</v>
      </c>
      <c r="L37">
        <v>2.2000000000000002</v>
      </c>
      <c r="M37">
        <v>-3.17</v>
      </c>
      <c r="N37">
        <v>-2.3199999999999998</v>
      </c>
      <c r="O37">
        <v>1.01</v>
      </c>
      <c r="P37">
        <v>-2.92</v>
      </c>
      <c r="Q37">
        <v>-0.76</v>
      </c>
      <c r="R37">
        <v>0.9</v>
      </c>
      <c r="S37">
        <v>-17.170000000000002</v>
      </c>
      <c r="T37">
        <v>-0.16</v>
      </c>
      <c r="U37">
        <v>0.4</v>
      </c>
      <c r="V37">
        <v>-5.37</v>
      </c>
      <c r="W37">
        <v>-0.73</v>
      </c>
      <c r="X37">
        <v>1.99</v>
      </c>
      <c r="Y37">
        <v>-2.4700000000000002</v>
      </c>
      <c r="Z37">
        <v>-0.75</v>
      </c>
      <c r="AA37">
        <v>1.29</v>
      </c>
      <c r="AB37">
        <v>-4.24</v>
      </c>
      <c r="AC37">
        <v>-0.57999999999999996</v>
      </c>
      <c r="AD37">
        <v>0.28999999999999998</v>
      </c>
      <c r="AE37">
        <v>-17.329999999999998</v>
      </c>
      <c r="AF37">
        <v>5.88</v>
      </c>
      <c r="AG37">
        <v>89.5</v>
      </c>
      <c r="AH37">
        <v>0.95399999999999996</v>
      </c>
      <c r="AI37">
        <v>7.66</v>
      </c>
      <c r="AJ37">
        <v>11.57</v>
      </c>
      <c r="AK37">
        <v>9.3000000000000007</v>
      </c>
      <c r="AL37">
        <v>37.68</v>
      </c>
      <c r="AM37">
        <v>45.19</v>
      </c>
      <c r="AN37">
        <v>18.73</v>
      </c>
      <c r="AO37">
        <v>17.03</v>
      </c>
      <c r="AP37">
        <v>19.579999999999998</v>
      </c>
      <c r="AQ37">
        <v>48.89</v>
      </c>
    </row>
    <row r="38" spans="1:43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16.741156462585</v>
      </c>
      <c r="H38">
        <v>-7.35</v>
      </c>
      <c r="I38">
        <v>-5.59</v>
      </c>
      <c r="J38">
        <v>-0.67</v>
      </c>
      <c r="K38">
        <v>-5.14</v>
      </c>
      <c r="L38">
        <v>-3.6</v>
      </c>
      <c r="M38">
        <v>-0.64</v>
      </c>
      <c r="N38">
        <v>-4.16</v>
      </c>
      <c r="O38">
        <v>-2.57</v>
      </c>
      <c r="P38">
        <v>-0.95</v>
      </c>
      <c r="Q38">
        <v>-0.65</v>
      </c>
      <c r="R38">
        <v>0.67</v>
      </c>
      <c r="S38">
        <v>-13.22</v>
      </c>
      <c r="T38">
        <v>-0.22</v>
      </c>
      <c r="U38">
        <v>-0.01</v>
      </c>
      <c r="V38">
        <v>-2.09</v>
      </c>
      <c r="W38">
        <v>-2.2799999999999998</v>
      </c>
      <c r="X38">
        <v>-0.49</v>
      </c>
      <c r="Y38">
        <v>-1.68</v>
      </c>
      <c r="Z38">
        <v>-0.28999999999999998</v>
      </c>
      <c r="AA38">
        <v>0.47</v>
      </c>
      <c r="AB38">
        <v>-1.79</v>
      </c>
      <c r="AC38">
        <v>-0.41</v>
      </c>
      <c r="AD38">
        <v>0.31</v>
      </c>
      <c r="AE38">
        <v>-13.86</v>
      </c>
      <c r="AF38">
        <v>7.02</v>
      </c>
      <c r="AG38">
        <v>88.64</v>
      </c>
      <c r="AH38">
        <v>0.95699999999999996</v>
      </c>
      <c r="AI38">
        <v>8.19</v>
      </c>
      <c r="AJ38">
        <v>15.95</v>
      </c>
      <c r="AK38">
        <v>8.6300000000000008</v>
      </c>
      <c r="AL38">
        <v>48.05</v>
      </c>
      <c r="AM38">
        <v>48.7</v>
      </c>
      <c r="AN38">
        <v>20.77</v>
      </c>
      <c r="AO38">
        <v>23.63</v>
      </c>
      <c r="AP38">
        <v>18.14</v>
      </c>
      <c r="AQ38">
        <v>53.38</v>
      </c>
    </row>
    <row r="39" spans="1:43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-8.76</v>
      </c>
      <c r="I39">
        <v>3.36</v>
      </c>
      <c r="J39">
        <v>-5.56</v>
      </c>
      <c r="K39">
        <v>-6.56</v>
      </c>
      <c r="L39">
        <v>-0.57999999999999996</v>
      </c>
      <c r="M39">
        <v>-3.93</v>
      </c>
      <c r="N39">
        <v>-4.26</v>
      </c>
      <c r="O39">
        <v>-2.37</v>
      </c>
      <c r="P39">
        <v>-1.93</v>
      </c>
      <c r="Q39">
        <v>-2.02</v>
      </c>
      <c r="R39">
        <v>-0.46</v>
      </c>
      <c r="S39">
        <v>-11.65</v>
      </c>
      <c r="T39">
        <v>-0.48</v>
      </c>
      <c r="U39">
        <v>-0.17</v>
      </c>
      <c r="V39">
        <v>-3.37</v>
      </c>
      <c r="W39">
        <v>-8.43</v>
      </c>
      <c r="X39">
        <v>1.33</v>
      </c>
      <c r="Y39">
        <v>-9.89</v>
      </c>
      <c r="Z39">
        <v>-3.9</v>
      </c>
      <c r="AA39">
        <v>-2.2200000000000002</v>
      </c>
      <c r="AB39">
        <v>-4.28</v>
      </c>
      <c r="AC39">
        <v>-0.95</v>
      </c>
      <c r="AD39">
        <v>-0.96</v>
      </c>
      <c r="AE39">
        <v>31.43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10.417777777777999</v>
      </c>
      <c r="H40">
        <v>-12.27</v>
      </c>
      <c r="I40">
        <v>0.2</v>
      </c>
      <c r="J40">
        <v>-5.1100000000000003</v>
      </c>
      <c r="K40">
        <v>-9.82</v>
      </c>
      <c r="L40">
        <v>-0.73</v>
      </c>
      <c r="M40">
        <v>-5.24</v>
      </c>
      <c r="N40">
        <v>-7.01</v>
      </c>
      <c r="O40">
        <v>0.13</v>
      </c>
      <c r="P40">
        <v>-5.86</v>
      </c>
      <c r="Q40">
        <v>-1.72</v>
      </c>
      <c r="R40">
        <v>-0.41</v>
      </c>
      <c r="S40">
        <v>-14.26</v>
      </c>
      <c r="T40">
        <v>-0.72</v>
      </c>
      <c r="U40">
        <v>-0.35</v>
      </c>
      <c r="V40">
        <v>-2.96</v>
      </c>
      <c r="W40">
        <v>-10.199999999999999</v>
      </c>
      <c r="X40">
        <v>-4.4800000000000004</v>
      </c>
      <c r="Y40">
        <v>-5.01</v>
      </c>
      <c r="Z40">
        <v>-3.72</v>
      </c>
      <c r="AA40">
        <v>-0.89</v>
      </c>
      <c r="AB40">
        <v>-5.77</v>
      </c>
      <c r="AC40">
        <v>-1.19</v>
      </c>
      <c r="AD40">
        <v>-0.53</v>
      </c>
      <c r="AE40">
        <v>-23.39</v>
      </c>
      <c r="AF40">
        <v>5.67</v>
      </c>
      <c r="AG40">
        <v>92.81</v>
      </c>
      <c r="AH40">
        <v>0.98499999999999999</v>
      </c>
      <c r="AI40">
        <v>3.46</v>
      </c>
      <c r="AJ40">
        <v>10.17</v>
      </c>
      <c r="AK40">
        <v>10.56</v>
      </c>
      <c r="AL40">
        <v>59.51</v>
      </c>
      <c r="AM40">
        <v>24.66</v>
      </c>
      <c r="AN40">
        <v>7.87</v>
      </c>
      <c r="AO40">
        <v>15.74</v>
      </c>
      <c r="AP40">
        <v>23.04</v>
      </c>
      <c r="AQ40">
        <v>25.47</v>
      </c>
    </row>
    <row r="41" spans="1:43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17.547916666667</v>
      </c>
      <c r="H41">
        <v>10.19</v>
      </c>
      <c r="I41">
        <v>-0.31</v>
      </c>
      <c r="J41">
        <v>4.54</v>
      </c>
      <c r="K41">
        <v>8.4499999999999993</v>
      </c>
      <c r="L41">
        <v>0.85</v>
      </c>
      <c r="M41">
        <v>4.54</v>
      </c>
      <c r="N41">
        <v>6.49</v>
      </c>
      <c r="O41">
        <v>0.83</v>
      </c>
      <c r="P41">
        <v>4.8099999999999996</v>
      </c>
      <c r="Q41">
        <v>0.54</v>
      </c>
      <c r="R41">
        <v>0.51</v>
      </c>
      <c r="S41">
        <v>-1.49</v>
      </c>
      <c r="T41">
        <v>0.71</v>
      </c>
      <c r="U41">
        <v>0.27</v>
      </c>
      <c r="V41">
        <v>4.01</v>
      </c>
      <c r="W41">
        <v>7.31</v>
      </c>
      <c r="X41">
        <v>3.79</v>
      </c>
      <c r="Y41">
        <v>2.81</v>
      </c>
      <c r="Z41">
        <v>2.42</v>
      </c>
      <c r="AA41">
        <v>2.64</v>
      </c>
      <c r="AB41">
        <v>-0.68</v>
      </c>
      <c r="AC41">
        <v>0.36</v>
      </c>
      <c r="AD41">
        <v>0.87</v>
      </c>
      <c r="AE41">
        <v>-14.45</v>
      </c>
      <c r="AF41">
        <v>9.64</v>
      </c>
      <c r="AG41">
        <v>92.39</v>
      </c>
      <c r="AH41">
        <v>1.02</v>
      </c>
      <c r="AI41">
        <v>12.99</v>
      </c>
      <c r="AJ41">
        <v>11.03</v>
      </c>
      <c r="AK41">
        <v>8.3800000000000008</v>
      </c>
      <c r="AL41">
        <v>44.96</v>
      </c>
      <c r="AM41">
        <v>60.8</v>
      </c>
      <c r="AN41">
        <v>25.99</v>
      </c>
      <c r="AO41">
        <v>16.670000000000002</v>
      </c>
      <c r="AP41">
        <v>17.61</v>
      </c>
      <c r="AQ41">
        <v>59.61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16.160740740741002</v>
      </c>
      <c r="H42">
        <v>-8.92</v>
      </c>
      <c r="I42">
        <v>-1.89</v>
      </c>
      <c r="J42">
        <v>-2.96</v>
      </c>
      <c r="K42">
        <v>-5.91</v>
      </c>
      <c r="L42">
        <v>-3.13</v>
      </c>
      <c r="M42">
        <v>-1.54</v>
      </c>
      <c r="N42">
        <v>-3.38</v>
      </c>
      <c r="O42">
        <v>-3.13</v>
      </c>
      <c r="P42">
        <v>-0.08</v>
      </c>
      <c r="Q42">
        <v>-0.03</v>
      </c>
      <c r="R42">
        <v>-0.46</v>
      </c>
      <c r="S42">
        <v>3.9</v>
      </c>
      <c r="T42">
        <v>-0.21</v>
      </c>
      <c r="U42">
        <v>-0.32</v>
      </c>
      <c r="V42">
        <v>0.99</v>
      </c>
      <c r="W42">
        <v>-3.17</v>
      </c>
      <c r="X42">
        <v>-1.47</v>
      </c>
      <c r="Y42">
        <v>-1.7</v>
      </c>
      <c r="Z42">
        <v>-1</v>
      </c>
      <c r="AA42">
        <v>-2.08</v>
      </c>
      <c r="AB42">
        <v>2.5</v>
      </c>
      <c r="AC42">
        <v>0.04</v>
      </c>
      <c r="AD42">
        <v>-0.16</v>
      </c>
      <c r="AE42">
        <v>4.05</v>
      </c>
      <c r="AF42">
        <v>9.1999999999999993</v>
      </c>
      <c r="AG42">
        <v>90.65</v>
      </c>
      <c r="AH42">
        <v>0.999</v>
      </c>
      <c r="AI42">
        <v>7.01</v>
      </c>
      <c r="AJ42">
        <v>14.93</v>
      </c>
      <c r="AK42">
        <v>9.32</v>
      </c>
      <c r="AL42">
        <v>56.6</v>
      </c>
      <c r="AM42">
        <v>42.93</v>
      </c>
      <c r="AN42">
        <v>17.079999999999998</v>
      </c>
      <c r="AO42">
        <v>22.61</v>
      </c>
      <c r="AP42">
        <v>21.95</v>
      </c>
      <c r="AQ42">
        <v>43.76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16.772348484847999</v>
      </c>
      <c r="H43">
        <v>-3.38</v>
      </c>
      <c r="I43">
        <v>15.28</v>
      </c>
      <c r="J43">
        <v>-8.35</v>
      </c>
      <c r="K43">
        <v>-2.21</v>
      </c>
      <c r="L43">
        <v>13.39</v>
      </c>
      <c r="M43">
        <v>-9.6300000000000008</v>
      </c>
      <c r="N43">
        <v>-3.95</v>
      </c>
      <c r="O43">
        <v>7.9</v>
      </c>
      <c r="P43">
        <v>-10.11</v>
      </c>
      <c r="Q43">
        <v>-0.28999999999999998</v>
      </c>
      <c r="R43">
        <v>-0.01</v>
      </c>
      <c r="S43">
        <v>-2.54</v>
      </c>
      <c r="T43">
        <v>-0.15</v>
      </c>
      <c r="U43">
        <v>0.86</v>
      </c>
      <c r="V43">
        <v>-9.49</v>
      </c>
      <c r="W43">
        <v>-2.86</v>
      </c>
      <c r="X43">
        <v>7.04</v>
      </c>
      <c r="Y43">
        <v>-8.9499999999999993</v>
      </c>
      <c r="Z43">
        <v>-0.98</v>
      </c>
      <c r="AA43">
        <v>4.28</v>
      </c>
      <c r="AB43">
        <v>-11.61</v>
      </c>
      <c r="AC43">
        <v>-0.71</v>
      </c>
      <c r="AD43">
        <v>0.35</v>
      </c>
      <c r="AE43">
        <v>-17</v>
      </c>
      <c r="AF43">
        <v>8.56</v>
      </c>
      <c r="AG43">
        <v>92.56</v>
      </c>
      <c r="AH43">
        <v>1.0109999999999999</v>
      </c>
      <c r="AI43">
        <v>7.89</v>
      </c>
      <c r="AJ43">
        <v>13.5</v>
      </c>
      <c r="AK43">
        <v>7.15</v>
      </c>
      <c r="AL43">
        <v>39.68</v>
      </c>
      <c r="AM43">
        <v>52.43</v>
      </c>
      <c r="AN43">
        <v>17.239999999999998</v>
      </c>
      <c r="AO43">
        <v>20.079999999999998</v>
      </c>
      <c r="AP43">
        <v>18.54</v>
      </c>
      <c r="AQ43">
        <v>48.18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14.246794871795</v>
      </c>
      <c r="H44">
        <v>7.67</v>
      </c>
      <c r="I44">
        <v>-3.85</v>
      </c>
      <c r="J44">
        <v>4.8099999999999996</v>
      </c>
      <c r="K44">
        <v>5.66</v>
      </c>
      <c r="L44">
        <v>-0.72</v>
      </c>
      <c r="M44">
        <v>3.62</v>
      </c>
      <c r="N44">
        <v>4.53</v>
      </c>
      <c r="O44">
        <v>0.76</v>
      </c>
      <c r="P44">
        <v>3.05</v>
      </c>
      <c r="Q44">
        <v>0.11</v>
      </c>
      <c r="R44">
        <v>-1.1399999999999999</v>
      </c>
      <c r="S44">
        <v>13.75</v>
      </c>
      <c r="T44">
        <v>-0.09</v>
      </c>
      <c r="U44">
        <v>0.1</v>
      </c>
      <c r="V44">
        <v>-1.79</v>
      </c>
      <c r="W44">
        <v>1.02</v>
      </c>
      <c r="X44">
        <v>0.5</v>
      </c>
      <c r="Y44">
        <v>0.39</v>
      </c>
      <c r="Z44">
        <v>-1.3</v>
      </c>
      <c r="AA44">
        <v>0.42</v>
      </c>
      <c r="AB44">
        <v>-3.76</v>
      </c>
      <c r="AC44">
        <v>-0.91</v>
      </c>
      <c r="AD44">
        <v>-0.63</v>
      </c>
      <c r="AE44">
        <v>-7.46</v>
      </c>
      <c r="AF44">
        <v>9.4499999999999993</v>
      </c>
      <c r="AG44">
        <v>94.25</v>
      </c>
      <c r="AH44">
        <v>1.0369999999999999</v>
      </c>
      <c r="AI44">
        <v>8.26</v>
      </c>
      <c r="AJ44">
        <v>11.99</v>
      </c>
      <c r="AK44">
        <v>4.8600000000000003</v>
      </c>
      <c r="AL44">
        <v>56.85</v>
      </c>
      <c r="AM44">
        <v>62.96</v>
      </c>
      <c r="AN44">
        <v>21.54</v>
      </c>
      <c r="AO44">
        <v>18.63</v>
      </c>
      <c r="AP44">
        <v>11.99</v>
      </c>
      <c r="AQ44">
        <v>64.25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19.857971014493</v>
      </c>
      <c r="H45">
        <v>-4.6900000000000004</v>
      </c>
      <c r="I45">
        <v>0.01</v>
      </c>
      <c r="J45">
        <v>-2.2000000000000002</v>
      </c>
      <c r="K45">
        <v>-2.92</v>
      </c>
      <c r="L45">
        <v>-1.46</v>
      </c>
      <c r="M45">
        <v>-1.08</v>
      </c>
      <c r="N45">
        <v>-1.69</v>
      </c>
      <c r="O45">
        <v>-4.21</v>
      </c>
      <c r="P45">
        <v>1.84</v>
      </c>
      <c r="Q45">
        <v>-0.4</v>
      </c>
      <c r="R45">
        <v>-0.15</v>
      </c>
      <c r="S45">
        <v>-2.97</v>
      </c>
      <c r="T45">
        <v>-0.28000000000000003</v>
      </c>
      <c r="U45">
        <v>-0.32</v>
      </c>
      <c r="V45">
        <v>-0.11</v>
      </c>
      <c r="W45">
        <v>-4.0199999999999996</v>
      </c>
      <c r="X45">
        <v>-0.69</v>
      </c>
      <c r="Y45">
        <v>-3.36</v>
      </c>
      <c r="Z45">
        <v>-1.83</v>
      </c>
      <c r="AA45">
        <v>-1.97</v>
      </c>
      <c r="AB45">
        <v>-0.59</v>
      </c>
      <c r="AC45">
        <v>-0.56000000000000005</v>
      </c>
      <c r="AD45">
        <v>-0.48</v>
      </c>
      <c r="AE45">
        <v>-4.3</v>
      </c>
      <c r="AF45">
        <v>7.69</v>
      </c>
      <c r="AG45">
        <v>91.05</v>
      </c>
      <c r="AH45">
        <v>0.98699999999999999</v>
      </c>
      <c r="AI45">
        <v>6.83</v>
      </c>
      <c r="AJ45">
        <v>12.02</v>
      </c>
      <c r="AK45">
        <v>10.9</v>
      </c>
      <c r="AL45">
        <v>39.869999999999997</v>
      </c>
      <c r="AM45">
        <v>38.520000000000003</v>
      </c>
      <c r="AN45">
        <v>14.98</v>
      </c>
      <c r="AO45">
        <v>17.8</v>
      </c>
      <c r="AP45">
        <v>21.94</v>
      </c>
      <c r="AQ45">
        <v>40.57</v>
      </c>
    </row>
    <row r="46" spans="1:43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14.096666666667</v>
      </c>
      <c r="H46">
        <v>-5.3</v>
      </c>
      <c r="I46">
        <v>2.75</v>
      </c>
      <c r="J46">
        <v>-3.48</v>
      </c>
      <c r="K46">
        <v>-2.16</v>
      </c>
      <c r="L46">
        <v>3.01</v>
      </c>
      <c r="M46">
        <v>-3.1</v>
      </c>
      <c r="N46">
        <v>-1.3</v>
      </c>
      <c r="O46">
        <v>2.0299999999999998</v>
      </c>
      <c r="P46">
        <v>-2.89</v>
      </c>
      <c r="Q46">
        <v>0.48</v>
      </c>
      <c r="R46">
        <v>0.12</v>
      </c>
      <c r="S46">
        <v>3.32</v>
      </c>
      <c r="T46">
        <v>-0.16</v>
      </c>
      <c r="U46">
        <v>0.41</v>
      </c>
      <c r="V46">
        <v>-5.37</v>
      </c>
      <c r="W46">
        <v>-2.4500000000000002</v>
      </c>
      <c r="X46">
        <v>1.19</v>
      </c>
      <c r="Y46">
        <v>-3.37</v>
      </c>
      <c r="Z46">
        <v>0.26</v>
      </c>
      <c r="AA46">
        <v>1.39</v>
      </c>
      <c r="AB46">
        <v>-2.2999999999999998</v>
      </c>
      <c r="AC46">
        <v>0.37</v>
      </c>
      <c r="AD46">
        <v>0.4</v>
      </c>
      <c r="AE46">
        <v>1.82</v>
      </c>
      <c r="AF46">
        <v>9.9</v>
      </c>
      <c r="AG46">
        <v>90.82</v>
      </c>
      <c r="AH46">
        <v>1.0069999999999999</v>
      </c>
      <c r="AI46">
        <v>6.62</v>
      </c>
      <c r="AJ46">
        <v>11.35</v>
      </c>
      <c r="AK46">
        <v>7</v>
      </c>
      <c r="AL46">
        <v>50.98</v>
      </c>
      <c r="AM46">
        <v>48.61</v>
      </c>
      <c r="AN46">
        <v>14.09</v>
      </c>
      <c r="AO46">
        <v>16.170000000000002</v>
      </c>
      <c r="AP46">
        <v>13.43</v>
      </c>
      <c r="AQ46">
        <v>51.2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1.22</v>
      </c>
      <c r="I47">
        <v>-1.69</v>
      </c>
      <c r="J47">
        <v>1.2</v>
      </c>
      <c r="K47">
        <v>1.28</v>
      </c>
      <c r="L47">
        <v>-2.25</v>
      </c>
      <c r="M47">
        <v>2.0499999999999998</v>
      </c>
      <c r="N47">
        <v>2.94</v>
      </c>
      <c r="O47">
        <v>-2.0499999999999998</v>
      </c>
      <c r="P47">
        <v>4.3099999999999996</v>
      </c>
      <c r="Q47">
        <v>-0.41</v>
      </c>
      <c r="R47">
        <v>0.49</v>
      </c>
      <c r="S47">
        <v>-8.61</v>
      </c>
      <c r="T47">
        <v>0.14000000000000001</v>
      </c>
      <c r="U47">
        <v>0.09</v>
      </c>
      <c r="V47">
        <v>0.78</v>
      </c>
      <c r="W47">
        <v>1.59</v>
      </c>
      <c r="X47">
        <v>-0.27</v>
      </c>
      <c r="Y47">
        <v>1.84</v>
      </c>
      <c r="Z47">
        <v>0.28000000000000003</v>
      </c>
      <c r="AA47">
        <v>1.24</v>
      </c>
      <c r="AB47">
        <v>-1.32</v>
      </c>
      <c r="AC47">
        <v>-0.13</v>
      </c>
      <c r="AD47">
        <v>0.38</v>
      </c>
      <c r="AE47">
        <v>-7.65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8.9</v>
      </c>
      <c r="I48">
        <v>-13.82</v>
      </c>
      <c r="J48">
        <v>9.25</v>
      </c>
      <c r="K48">
        <v>9.51</v>
      </c>
      <c r="L48">
        <v>-9.4499999999999993</v>
      </c>
      <c r="M48">
        <v>11.01</v>
      </c>
      <c r="N48">
        <v>7.3</v>
      </c>
      <c r="O48">
        <v>-7.55</v>
      </c>
      <c r="P48">
        <v>12.25</v>
      </c>
      <c r="Q48">
        <v>1.36</v>
      </c>
      <c r="R48">
        <v>-1.04</v>
      </c>
      <c r="S48">
        <v>22.14</v>
      </c>
      <c r="T48">
        <v>1.06</v>
      </c>
      <c r="U48">
        <v>-0.57999999999999996</v>
      </c>
      <c r="V48">
        <v>14.4</v>
      </c>
      <c r="W48">
        <v>7.81</v>
      </c>
      <c r="X48">
        <v>-8.4600000000000009</v>
      </c>
      <c r="Y48">
        <v>13.6</v>
      </c>
      <c r="Z48">
        <v>5.93</v>
      </c>
      <c r="AA48">
        <v>-3.16</v>
      </c>
      <c r="AB48">
        <v>16.850000000000001</v>
      </c>
      <c r="AC48">
        <v>1.17</v>
      </c>
      <c r="AD48">
        <v>-0.55000000000000004</v>
      </c>
      <c r="AE48">
        <v>23.35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13.50625</v>
      </c>
      <c r="H49">
        <v>1.19</v>
      </c>
      <c r="I49">
        <v>-4.99</v>
      </c>
      <c r="J49">
        <v>2.65</v>
      </c>
      <c r="K49">
        <v>1.59</v>
      </c>
      <c r="L49">
        <v>-2.86</v>
      </c>
      <c r="M49">
        <v>2.7</v>
      </c>
      <c r="N49">
        <v>-0.12</v>
      </c>
      <c r="O49">
        <v>-2.27</v>
      </c>
      <c r="P49">
        <v>1.83</v>
      </c>
      <c r="Q49">
        <v>-0.63</v>
      </c>
      <c r="R49">
        <v>-0.99</v>
      </c>
      <c r="S49">
        <v>2.59</v>
      </c>
      <c r="T49">
        <v>-0.16</v>
      </c>
      <c r="U49">
        <v>-0.04</v>
      </c>
      <c r="V49">
        <v>-1.51</v>
      </c>
      <c r="W49">
        <v>2.06</v>
      </c>
      <c r="X49">
        <v>-3.01</v>
      </c>
      <c r="Y49">
        <v>5.03</v>
      </c>
      <c r="Z49">
        <v>-1.1000000000000001</v>
      </c>
      <c r="AA49">
        <v>-0.88</v>
      </c>
      <c r="AB49">
        <v>-0.77</v>
      </c>
      <c r="AC49">
        <v>-0.77</v>
      </c>
      <c r="AD49">
        <v>-0.47</v>
      </c>
      <c r="AE49">
        <v>-6.57</v>
      </c>
      <c r="AF49">
        <v>7.98</v>
      </c>
      <c r="AG49">
        <v>92.08</v>
      </c>
      <c r="AH49">
        <v>1.0009999999999999</v>
      </c>
      <c r="AI49">
        <v>4.16</v>
      </c>
      <c r="AJ49">
        <v>11.38</v>
      </c>
      <c r="AK49">
        <v>5.83</v>
      </c>
      <c r="AL49">
        <v>54.14</v>
      </c>
      <c r="AM49">
        <v>41.67</v>
      </c>
      <c r="AN49">
        <v>14.3</v>
      </c>
      <c r="AO49">
        <v>17.350000000000001</v>
      </c>
      <c r="AP49">
        <v>13.6</v>
      </c>
      <c r="AQ49">
        <v>51.24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17.152083333333</v>
      </c>
      <c r="H50">
        <v>3.04</v>
      </c>
      <c r="I50">
        <v>-5.6</v>
      </c>
      <c r="J50">
        <v>3.43</v>
      </c>
      <c r="K50">
        <v>3.73</v>
      </c>
      <c r="L50">
        <v>-1.69</v>
      </c>
      <c r="M50">
        <v>3.11</v>
      </c>
      <c r="N50">
        <v>2.67</v>
      </c>
      <c r="O50">
        <v>-0.81</v>
      </c>
      <c r="P50">
        <v>2.93</v>
      </c>
      <c r="Q50">
        <v>0.43</v>
      </c>
      <c r="R50">
        <v>0.62</v>
      </c>
      <c r="S50">
        <v>-0.43</v>
      </c>
      <c r="T50">
        <v>0.42</v>
      </c>
      <c r="U50">
        <v>0.19</v>
      </c>
      <c r="V50">
        <v>2.2400000000000002</v>
      </c>
      <c r="W50">
        <v>0.4</v>
      </c>
      <c r="X50">
        <v>-1.55</v>
      </c>
      <c r="Y50">
        <v>1.69</v>
      </c>
      <c r="Z50">
        <v>1.66</v>
      </c>
      <c r="AA50">
        <v>-0.12</v>
      </c>
      <c r="AB50">
        <v>4.1500000000000004</v>
      </c>
      <c r="AC50">
        <v>0.63</v>
      </c>
      <c r="AD50">
        <v>0.28999999999999998</v>
      </c>
      <c r="AE50">
        <v>5.96</v>
      </c>
      <c r="AF50">
        <v>8.99</v>
      </c>
      <c r="AG50">
        <v>88.46</v>
      </c>
      <c r="AH50">
        <v>0.97499999999999998</v>
      </c>
      <c r="AI50">
        <v>8.1999999999999993</v>
      </c>
      <c r="AJ50">
        <v>13.23</v>
      </c>
      <c r="AK50">
        <v>8.42</v>
      </c>
      <c r="AL50">
        <v>38.04</v>
      </c>
      <c r="AM50">
        <v>49.34</v>
      </c>
      <c r="AN50">
        <v>19.899999999999999</v>
      </c>
      <c r="AO50">
        <v>20.11</v>
      </c>
      <c r="AP50">
        <v>15.85</v>
      </c>
      <c r="AQ50">
        <v>55.66</v>
      </c>
    </row>
    <row r="51" spans="1:43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14.913596491228001</v>
      </c>
      <c r="H51">
        <v>-1</v>
      </c>
      <c r="I51">
        <v>3.89</v>
      </c>
      <c r="J51">
        <v>-2.0699999999999998</v>
      </c>
      <c r="K51">
        <v>-0.41</v>
      </c>
      <c r="L51">
        <v>1.5</v>
      </c>
      <c r="M51">
        <v>-1.1399999999999999</v>
      </c>
      <c r="N51">
        <v>-1.48</v>
      </c>
      <c r="O51">
        <v>-0.2</v>
      </c>
      <c r="P51">
        <v>-1.1000000000000001</v>
      </c>
      <c r="Q51">
        <v>0.05</v>
      </c>
      <c r="R51">
        <v>-0.14000000000000001</v>
      </c>
      <c r="S51">
        <v>2.11</v>
      </c>
      <c r="T51">
        <v>0.23</v>
      </c>
      <c r="U51">
        <v>0.01</v>
      </c>
      <c r="V51">
        <v>1.93</v>
      </c>
      <c r="W51">
        <v>2.63</v>
      </c>
      <c r="X51">
        <v>0.78</v>
      </c>
      <c r="Y51">
        <v>1.49</v>
      </c>
      <c r="Z51">
        <v>0.17</v>
      </c>
      <c r="AA51">
        <v>0.09</v>
      </c>
      <c r="AB51">
        <v>0.14000000000000001</v>
      </c>
      <c r="AC51">
        <v>-0.42</v>
      </c>
      <c r="AD51">
        <v>-0.57999999999999996</v>
      </c>
      <c r="AE51">
        <v>4.71</v>
      </c>
      <c r="AF51">
        <v>7.49</v>
      </c>
      <c r="AG51">
        <v>92.31</v>
      </c>
      <c r="AH51">
        <v>0.998</v>
      </c>
      <c r="AI51">
        <v>8.26</v>
      </c>
      <c r="AJ51">
        <v>11.54</v>
      </c>
      <c r="AK51">
        <v>6.25</v>
      </c>
      <c r="AL51">
        <v>46.48</v>
      </c>
      <c r="AM51">
        <v>56.93</v>
      </c>
      <c r="AN51">
        <v>18.420000000000002</v>
      </c>
      <c r="AO51">
        <v>17.47</v>
      </c>
      <c r="AP51">
        <v>16.3</v>
      </c>
      <c r="AQ51">
        <v>53.05</v>
      </c>
    </row>
    <row r="52" spans="1:43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17.594696969697001</v>
      </c>
      <c r="H52">
        <v>0.24</v>
      </c>
      <c r="I52">
        <v>14.08</v>
      </c>
      <c r="J52">
        <v>-6.45</v>
      </c>
      <c r="K52">
        <v>-0.49</v>
      </c>
      <c r="L52">
        <v>11.56</v>
      </c>
      <c r="M52">
        <v>-7.62</v>
      </c>
      <c r="N52">
        <v>-1.4</v>
      </c>
      <c r="O52">
        <v>7.61</v>
      </c>
      <c r="P52">
        <v>-7.93</v>
      </c>
      <c r="Q52">
        <v>0.49</v>
      </c>
      <c r="R52">
        <v>0.43</v>
      </c>
      <c r="S52">
        <v>-0.15</v>
      </c>
      <c r="T52">
        <v>-0.19</v>
      </c>
      <c r="U52">
        <v>0.78</v>
      </c>
      <c r="V52">
        <v>-9.0399999999999991</v>
      </c>
      <c r="W52">
        <v>-1.06</v>
      </c>
      <c r="X52">
        <v>8.14</v>
      </c>
      <c r="Y52">
        <v>-8.6300000000000008</v>
      </c>
      <c r="Z52">
        <v>-0.56999999999999995</v>
      </c>
      <c r="AA52">
        <v>3.34</v>
      </c>
      <c r="AB52">
        <v>-8.82</v>
      </c>
      <c r="AC52">
        <v>-0.2</v>
      </c>
      <c r="AD52">
        <v>0.23</v>
      </c>
      <c r="AE52">
        <v>-6.93</v>
      </c>
      <c r="AF52">
        <v>9.66</v>
      </c>
      <c r="AG52">
        <v>91.6</v>
      </c>
      <c r="AH52">
        <v>1.0129999999999999</v>
      </c>
      <c r="AI52">
        <v>8.06</v>
      </c>
      <c r="AJ52">
        <v>13.41</v>
      </c>
      <c r="AK52">
        <v>6.74</v>
      </c>
      <c r="AL52">
        <v>37.43</v>
      </c>
      <c r="AM52">
        <v>54.45</v>
      </c>
      <c r="AN52">
        <v>17.13</v>
      </c>
      <c r="AO52">
        <v>19.45</v>
      </c>
      <c r="AP52">
        <v>18.059999999999999</v>
      </c>
      <c r="AQ52">
        <v>48.68</v>
      </c>
    </row>
    <row r="53" spans="1:43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17.403741496599</v>
      </c>
      <c r="H53">
        <v>4.53</v>
      </c>
      <c r="I53">
        <v>-2.82</v>
      </c>
      <c r="J53">
        <v>3.13</v>
      </c>
      <c r="K53">
        <v>1.58</v>
      </c>
      <c r="L53">
        <v>0.44</v>
      </c>
      <c r="M53">
        <v>0.68</v>
      </c>
      <c r="N53">
        <v>0.79</v>
      </c>
      <c r="O53">
        <v>-1.1599999999999999</v>
      </c>
      <c r="P53">
        <v>1.71</v>
      </c>
      <c r="Q53">
        <v>-0.12</v>
      </c>
      <c r="R53">
        <v>0.17</v>
      </c>
      <c r="S53">
        <v>-2.67</v>
      </c>
      <c r="T53">
        <v>-7.0000000000000007E-2</v>
      </c>
      <c r="U53">
        <v>-0.24</v>
      </c>
      <c r="V53">
        <v>1.58</v>
      </c>
      <c r="W53">
        <v>-0.13</v>
      </c>
      <c r="X53">
        <v>-2.57</v>
      </c>
      <c r="Y53">
        <v>2.37</v>
      </c>
      <c r="Z53">
        <v>-1.59</v>
      </c>
      <c r="AA53">
        <v>7.0000000000000007E-2</v>
      </c>
      <c r="AB53">
        <v>-3.86</v>
      </c>
      <c r="AC53">
        <v>-0.44</v>
      </c>
      <c r="AD53">
        <v>-0.01</v>
      </c>
      <c r="AE53">
        <v>-8.49</v>
      </c>
      <c r="AF53">
        <v>8.4600000000000009</v>
      </c>
      <c r="AG53">
        <v>89.66</v>
      </c>
      <c r="AH53">
        <v>0.98099999999999998</v>
      </c>
      <c r="AI53">
        <v>5.07</v>
      </c>
      <c r="AJ53">
        <v>9.85</v>
      </c>
      <c r="AK53">
        <v>5</v>
      </c>
      <c r="AL53">
        <v>50.45</v>
      </c>
      <c r="AM53">
        <v>50.35</v>
      </c>
      <c r="AN53">
        <v>14.63</v>
      </c>
      <c r="AO53">
        <v>16.89</v>
      </c>
      <c r="AP53">
        <v>13.3</v>
      </c>
      <c r="AQ53">
        <v>52.39</v>
      </c>
    </row>
    <row r="54" spans="1:43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-5.0199999999999996</v>
      </c>
      <c r="I54">
        <v>-7.83</v>
      </c>
      <c r="J54">
        <v>0.89</v>
      </c>
      <c r="K54">
        <v>-3.62</v>
      </c>
      <c r="L54">
        <v>-4.38</v>
      </c>
      <c r="M54">
        <v>0.22</v>
      </c>
      <c r="N54">
        <v>-2.29</v>
      </c>
      <c r="O54">
        <v>-1.99</v>
      </c>
      <c r="P54">
        <v>-0.51</v>
      </c>
      <c r="Q54">
        <v>-0.87</v>
      </c>
      <c r="R54">
        <v>-1.19</v>
      </c>
      <c r="S54">
        <v>2.2000000000000002</v>
      </c>
      <c r="T54">
        <v>-0.16</v>
      </c>
      <c r="U54">
        <v>-0.43</v>
      </c>
      <c r="V54">
        <v>2.1</v>
      </c>
      <c r="W54">
        <v>-0.91</v>
      </c>
      <c r="X54">
        <v>-3.25</v>
      </c>
      <c r="Y54">
        <v>1.87</v>
      </c>
      <c r="Z54">
        <v>-1.56</v>
      </c>
      <c r="AA54">
        <v>-1.69</v>
      </c>
      <c r="AB54">
        <v>-0.3</v>
      </c>
      <c r="AC54">
        <v>-0.4</v>
      </c>
      <c r="AD54">
        <v>-0.08</v>
      </c>
      <c r="AE54">
        <v>-5.71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16.316025641025998</v>
      </c>
      <c r="H55">
        <v>-0.57999999999999996</v>
      </c>
      <c r="I55">
        <v>19.309999999999999</v>
      </c>
      <c r="J55">
        <v>-7.36</v>
      </c>
      <c r="K55">
        <v>-0.54</v>
      </c>
      <c r="L55">
        <v>12.7</v>
      </c>
      <c r="M55">
        <v>-7.14</v>
      </c>
      <c r="N55">
        <v>0.02</v>
      </c>
      <c r="O55">
        <v>11.33</v>
      </c>
      <c r="P55">
        <v>-8.76</v>
      </c>
      <c r="Q55">
        <v>0.24</v>
      </c>
      <c r="R55">
        <v>2.11</v>
      </c>
      <c r="S55">
        <v>-18.71</v>
      </c>
      <c r="T55">
        <v>-7.0000000000000007E-2</v>
      </c>
      <c r="U55">
        <v>0.94</v>
      </c>
      <c r="V55">
        <v>-8.51</v>
      </c>
      <c r="W55">
        <v>3.36</v>
      </c>
      <c r="X55">
        <v>11.89</v>
      </c>
      <c r="Y55">
        <v>-5.77</v>
      </c>
      <c r="Z55">
        <v>0.37</v>
      </c>
      <c r="AA55">
        <v>3.51</v>
      </c>
      <c r="AB55">
        <v>-6.45</v>
      </c>
      <c r="AC55">
        <v>0</v>
      </c>
      <c r="AD55">
        <v>0.59</v>
      </c>
      <c r="AE55">
        <v>-11.76</v>
      </c>
      <c r="AF55">
        <v>9.6300000000000008</v>
      </c>
      <c r="AG55">
        <v>90.3</v>
      </c>
      <c r="AH55">
        <v>0.999</v>
      </c>
      <c r="AI55">
        <v>7.07</v>
      </c>
      <c r="AJ55">
        <v>11.46</v>
      </c>
      <c r="AK55">
        <v>11.46</v>
      </c>
      <c r="AL55">
        <v>35.78</v>
      </c>
      <c r="AM55">
        <v>38.17</v>
      </c>
      <c r="AN55">
        <v>17.54</v>
      </c>
      <c r="AO55">
        <v>17.68</v>
      </c>
      <c r="AP55">
        <v>22.49</v>
      </c>
      <c r="AQ55">
        <v>43.82</v>
      </c>
    </row>
    <row r="56" spans="1:43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12.2</v>
      </c>
      <c r="H56">
        <v>-5.71</v>
      </c>
      <c r="I56">
        <v>-2.48</v>
      </c>
      <c r="J56">
        <v>-1.31</v>
      </c>
      <c r="K56">
        <v>-6.23</v>
      </c>
      <c r="L56">
        <v>-3.03</v>
      </c>
      <c r="M56">
        <v>-1.77</v>
      </c>
      <c r="N56">
        <v>-5.94</v>
      </c>
      <c r="O56">
        <v>-1.88</v>
      </c>
      <c r="P56">
        <v>-3.47</v>
      </c>
      <c r="Q56">
        <v>-0.99</v>
      </c>
      <c r="R56">
        <v>-0.52</v>
      </c>
      <c r="S56">
        <v>-7.76</v>
      </c>
      <c r="T56">
        <v>-0.68</v>
      </c>
      <c r="U56">
        <v>-0.39</v>
      </c>
      <c r="V56">
        <v>-3.05</v>
      </c>
      <c r="W56">
        <v>-4.08</v>
      </c>
      <c r="X56">
        <v>-2.46</v>
      </c>
      <c r="Y56">
        <v>-1.65</v>
      </c>
      <c r="Z56">
        <v>-2.84</v>
      </c>
      <c r="AA56">
        <v>-0.9</v>
      </c>
      <c r="AB56">
        <v>-4.68</v>
      </c>
      <c r="AC56">
        <v>-0.37</v>
      </c>
      <c r="AD56">
        <v>0.11</v>
      </c>
      <c r="AE56">
        <v>-12.82</v>
      </c>
      <c r="AF56">
        <v>5.66</v>
      </c>
      <c r="AG56">
        <v>91.02</v>
      </c>
      <c r="AH56">
        <v>0.96699999999999997</v>
      </c>
      <c r="AI56">
        <v>7.38</v>
      </c>
      <c r="AJ56">
        <v>9.18</v>
      </c>
      <c r="AK56">
        <v>4.75</v>
      </c>
      <c r="AL56">
        <v>67.38</v>
      </c>
      <c r="AM56">
        <v>60.81</v>
      </c>
      <c r="AN56">
        <v>16.23</v>
      </c>
      <c r="AO56">
        <v>12.13</v>
      </c>
      <c r="AP56">
        <v>13.28</v>
      </c>
      <c r="AQ56">
        <v>55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14.005555555556001</v>
      </c>
      <c r="H57">
        <v>-7.33</v>
      </c>
      <c r="I57">
        <v>4.46</v>
      </c>
      <c r="J57">
        <v>-5.05</v>
      </c>
      <c r="K57">
        <v>-4.95</v>
      </c>
      <c r="L57">
        <v>-3.19</v>
      </c>
      <c r="M57">
        <v>-1.1299999999999999</v>
      </c>
      <c r="N57">
        <v>-3.81</v>
      </c>
      <c r="O57">
        <v>-2.2999999999999998</v>
      </c>
      <c r="P57">
        <v>-1.33</v>
      </c>
      <c r="Q57">
        <v>0.87</v>
      </c>
      <c r="R57">
        <v>-0.17</v>
      </c>
      <c r="S57">
        <v>8.6199999999999992</v>
      </c>
      <c r="T57">
        <v>-0.63</v>
      </c>
      <c r="U57">
        <v>-0.49</v>
      </c>
      <c r="V57">
        <v>-0.94</v>
      </c>
      <c r="W57">
        <v>-6.21</v>
      </c>
      <c r="X57">
        <v>-1.79</v>
      </c>
      <c r="Y57">
        <v>-3.78</v>
      </c>
      <c r="Z57">
        <v>-2.97</v>
      </c>
      <c r="AA57">
        <v>-3.91</v>
      </c>
      <c r="AB57">
        <v>3.29</v>
      </c>
      <c r="AC57">
        <v>0.7</v>
      </c>
      <c r="AD57">
        <v>-0.39</v>
      </c>
      <c r="AE57">
        <v>17.61</v>
      </c>
      <c r="AF57">
        <v>13.33</v>
      </c>
      <c r="AG57">
        <v>94.19</v>
      </c>
      <c r="AH57">
        <v>1.075</v>
      </c>
      <c r="AI57">
        <v>5.36</v>
      </c>
      <c r="AJ57">
        <v>11.96</v>
      </c>
      <c r="AK57">
        <v>10</v>
      </c>
      <c r="AL57">
        <v>61.23</v>
      </c>
      <c r="AM57">
        <v>34.880000000000003</v>
      </c>
      <c r="AN57">
        <v>9.1</v>
      </c>
      <c r="AO57">
        <v>18.739999999999998</v>
      </c>
      <c r="AP57">
        <v>20.88</v>
      </c>
      <c r="AQ57">
        <v>30.36</v>
      </c>
    </row>
    <row r="58" spans="1:43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17.728472222221999</v>
      </c>
      <c r="H58">
        <v>2.93</v>
      </c>
      <c r="I58">
        <v>-3.69</v>
      </c>
      <c r="J58">
        <v>2.78</v>
      </c>
      <c r="K58">
        <v>1.2</v>
      </c>
      <c r="L58">
        <v>-3.63</v>
      </c>
      <c r="M58">
        <v>2.94</v>
      </c>
      <c r="N58">
        <v>0.42</v>
      </c>
      <c r="O58">
        <v>-1.17</v>
      </c>
      <c r="P58">
        <v>1.4</v>
      </c>
      <c r="Q58">
        <v>-0.19</v>
      </c>
      <c r="R58">
        <v>-0.21</v>
      </c>
      <c r="S58">
        <v>0.39</v>
      </c>
      <c r="T58">
        <v>0.33</v>
      </c>
      <c r="U58">
        <v>-0.35</v>
      </c>
      <c r="V58">
        <v>6.71</v>
      </c>
      <c r="W58">
        <v>1.39</v>
      </c>
      <c r="X58">
        <v>-2.02</v>
      </c>
      <c r="Y58">
        <v>3.17</v>
      </c>
      <c r="Z58">
        <v>0.03</v>
      </c>
      <c r="AA58">
        <v>-1.66</v>
      </c>
      <c r="AB58">
        <v>4.04</v>
      </c>
      <c r="AC58">
        <v>-0.15</v>
      </c>
      <c r="AD58">
        <v>-0.18</v>
      </c>
      <c r="AE58">
        <v>0.55000000000000004</v>
      </c>
      <c r="AF58">
        <v>9.17</v>
      </c>
      <c r="AG58">
        <v>90.67</v>
      </c>
      <c r="AH58">
        <v>0.998</v>
      </c>
      <c r="AI58">
        <v>11.92</v>
      </c>
      <c r="AJ58">
        <v>13.26</v>
      </c>
      <c r="AK58">
        <v>8.11</v>
      </c>
      <c r="AL58">
        <v>33.979999999999997</v>
      </c>
      <c r="AM58">
        <v>59.51</v>
      </c>
      <c r="AN58">
        <v>26.72</v>
      </c>
      <c r="AO58">
        <v>20.66</v>
      </c>
      <c r="AP58">
        <v>18.05</v>
      </c>
      <c r="AQ58">
        <v>59.69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14.119767441860001</v>
      </c>
      <c r="H59">
        <v>-10.039999999999999</v>
      </c>
      <c r="I59">
        <v>3.89</v>
      </c>
      <c r="J59">
        <v>-5.52</v>
      </c>
      <c r="K59">
        <v>-5.65</v>
      </c>
      <c r="L59">
        <v>1.88</v>
      </c>
      <c r="M59">
        <v>-4.22</v>
      </c>
      <c r="N59">
        <v>-4.42</v>
      </c>
      <c r="O59">
        <v>0.37</v>
      </c>
      <c r="P59">
        <v>-3.73</v>
      </c>
      <c r="Q59">
        <v>-0.75</v>
      </c>
      <c r="R59">
        <v>0.77</v>
      </c>
      <c r="S59">
        <v>-16.850000000000001</v>
      </c>
      <c r="T59">
        <v>-0.37</v>
      </c>
      <c r="U59">
        <v>0.35</v>
      </c>
      <c r="V59">
        <v>-6.91</v>
      </c>
      <c r="W59">
        <v>-5.33</v>
      </c>
      <c r="X59">
        <v>2.4</v>
      </c>
      <c r="Y59">
        <v>-7.07</v>
      </c>
      <c r="Z59">
        <v>-2.5</v>
      </c>
      <c r="AA59">
        <v>1.98</v>
      </c>
      <c r="AB59">
        <v>-9.81</v>
      </c>
      <c r="AC59">
        <v>-0.16</v>
      </c>
      <c r="AD59">
        <v>1.05</v>
      </c>
      <c r="AE59">
        <v>-23.29</v>
      </c>
      <c r="AF59">
        <v>6.89</v>
      </c>
      <c r="AG59">
        <v>90.81</v>
      </c>
      <c r="AH59">
        <v>0.97699999999999998</v>
      </c>
      <c r="AI59">
        <v>10.57</v>
      </c>
      <c r="AJ59">
        <v>13.54</v>
      </c>
      <c r="AK59">
        <v>6.82</v>
      </c>
      <c r="AL59">
        <v>53.46</v>
      </c>
      <c r="AM59">
        <v>60.8</v>
      </c>
      <c r="AN59">
        <v>22.73</v>
      </c>
      <c r="AO59">
        <v>19.670000000000002</v>
      </c>
      <c r="AP59">
        <v>16.010000000000002</v>
      </c>
      <c r="AQ59">
        <v>58.67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14.932269503545999</v>
      </c>
      <c r="H60">
        <v>-9.07</v>
      </c>
      <c r="I60">
        <v>-5.49</v>
      </c>
      <c r="J60">
        <v>-0.34</v>
      </c>
      <c r="K60">
        <v>-4.8600000000000003</v>
      </c>
      <c r="L60">
        <v>-4.62</v>
      </c>
      <c r="M60">
        <v>0.82</v>
      </c>
      <c r="N60">
        <v>-0.99</v>
      </c>
      <c r="O60">
        <v>-2.46</v>
      </c>
      <c r="P60">
        <v>1.68</v>
      </c>
      <c r="Q60">
        <v>-0.48</v>
      </c>
      <c r="R60">
        <v>0.08</v>
      </c>
      <c r="S60">
        <v>-5.57</v>
      </c>
      <c r="T60">
        <v>-0.35</v>
      </c>
      <c r="U60">
        <v>0.03</v>
      </c>
      <c r="V60">
        <v>-3.46</v>
      </c>
      <c r="W60">
        <v>-5</v>
      </c>
      <c r="X60">
        <v>-0.78</v>
      </c>
      <c r="Y60">
        <v>-3.44</v>
      </c>
      <c r="Z60">
        <v>-1.99</v>
      </c>
      <c r="AA60">
        <v>0.08</v>
      </c>
      <c r="AB60">
        <v>-4.6100000000000003</v>
      </c>
      <c r="AC60">
        <v>-0.21</v>
      </c>
      <c r="AD60">
        <v>0.26</v>
      </c>
      <c r="AE60">
        <v>-8.01</v>
      </c>
      <c r="AF60">
        <v>7.24</v>
      </c>
      <c r="AG60">
        <v>89.13</v>
      </c>
      <c r="AH60">
        <v>0.96399999999999997</v>
      </c>
      <c r="AI60">
        <v>8.5500000000000007</v>
      </c>
      <c r="AJ60">
        <v>14.36</v>
      </c>
      <c r="AK60">
        <v>5.22</v>
      </c>
      <c r="AL60">
        <v>43.6</v>
      </c>
      <c r="AM60">
        <v>62.11</v>
      </c>
      <c r="AN60">
        <v>20.09</v>
      </c>
      <c r="AO60">
        <v>20.95</v>
      </c>
      <c r="AP60">
        <v>14.11</v>
      </c>
      <c r="AQ60">
        <v>58.75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20.85</v>
      </c>
      <c r="I61">
        <v>5.45</v>
      </c>
      <c r="J61">
        <v>4.8600000000000003</v>
      </c>
      <c r="K61">
        <v>12.59</v>
      </c>
      <c r="L61">
        <v>5.89</v>
      </c>
      <c r="M61">
        <v>2.82</v>
      </c>
      <c r="N61">
        <v>10.35</v>
      </c>
      <c r="O61">
        <v>4.5599999999999996</v>
      </c>
      <c r="P61">
        <v>3.88</v>
      </c>
      <c r="Q61">
        <v>0.38</v>
      </c>
      <c r="R61">
        <v>0.19</v>
      </c>
      <c r="S61">
        <v>2.3199999999999998</v>
      </c>
      <c r="T61">
        <v>1.04</v>
      </c>
      <c r="U61">
        <v>0.38</v>
      </c>
      <c r="V61">
        <v>4.87</v>
      </c>
      <c r="W61">
        <v>10.050000000000001</v>
      </c>
      <c r="X61">
        <v>0.3</v>
      </c>
      <c r="Y61">
        <v>7.41</v>
      </c>
      <c r="Z61">
        <v>4.4800000000000004</v>
      </c>
      <c r="AA61">
        <v>-0.79</v>
      </c>
      <c r="AB61">
        <v>10.77</v>
      </c>
      <c r="AC61">
        <v>0.22</v>
      </c>
      <c r="AD61">
        <v>0.16</v>
      </c>
      <c r="AE61">
        <v>1.34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19.113333333332999</v>
      </c>
      <c r="H62">
        <v>-5.51</v>
      </c>
      <c r="I62">
        <v>-0.26</v>
      </c>
      <c r="J62">
        <v>-1.9</v>
      </c>
      <c r="K62">
        <v>-4.9000000000000004</v>
      </c>
      <c r="L62">
        <v>-2.14</v>
      </c>
      <c r="M62">
        <v>-1.08</v>
      </c>
      <c r="N62">
        <v>-4.6399999999999997</v>
      </c>
      <c r="O62">
        <v>-2.88</v>
      </c>
      <c r="P62">
        <v>-0.65</v>
      </c>
      <c r="Q62">
        <v>-0.17</v>
      </c>
      <c r="R62">
        <v>-0.56999999999999995</v>
      </c>
      <c r="S62">
        <v>4.51</v>
      </c>
      <c r="T62">
        <v>-0.26</v>
      </c>
      <c r="U62">
        <v>0.05</v>
      </c>
      <c r="V62">
        <v>-2.66</v>
      </c>
      <c r="W62">
        <v>-2.77</v>
      </c>
      <c r="X62">
        <v>1.33</v>
      </c>
      <c r="Y62">
        <v>-3.62</v>
      </c>
      <c r="Z62">
        <v>-1.32</v>
      </c>
      <c r="AA62">
        <v>0.5</v>
      </c>
      <c r="AB62">
        <v>-4.04</v>
      </c>
      <c r="AC62">
        <v>-0.41</v>
      </c>
      <c r="AD62">
        <v>-0.15</v>
      </c>
      <c r="AE62">
        <v>-3.96</v>
      </c>
      <c r="AF62">
        <v>7.98</v>
      </c>
      <c r="AG62">
        <v>91.74</v>
      </c>
      <c r="AH62">
        <v>0.997</v>
      </c>
      <c r="AI62">
        <v>6.56</v>
      </c>
      <c r="AJ62">
        <v>13.25</v>
      </c>
      <c r="AK62">
        <v>9</v>
      </c>
      <c r="AL62">
        <v>31.81</v>
      </c>
      <c r="AM62">
        <v>42.15</v>
      </c>
      <c r="AN62">
        <v>18</v>
      </c>
      <c r="AO62">
        <v>21.21</v>
      </c>
      <c r="AP62">
        <v>18.84</v>
      </c>
      <c r="AQ62">
        <v>48.86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18.392391304347999</v>
      </c>
      <c r="H63">
        <v>0.98</v>
      </c>
      <c r="I63">
        <v>3.45</v>
      </c>
      <c r="J63">
        <v>-1.1299999999999999</v>
      </c>
      <c r="K63">
        <v>3.02</v>
      </c>
      <c r="L63">
        <v>2.92</v>
      </c>
      <c r="M63">
        <v>-0.1</v>
      </c>
      <c r="N63">
        <v>2.48</v>
      </c>
      <c r="O63">
        <v>1.22</v>
      </c>
      <c r="P63">
        <v>0.91</v>
      </c>
      <c r="Q63">
        <v>0.9</v>
      </c>
      <c r="R63">
        <v>0.01</v>
      </c>
      <c r="S63">
        <v>7.33</v>
      </c>
      <c r="T63">
        <v>0.32</v>
      </c>
      <c r="U63">
        <v>0.4</v>
      </c>
      <c r="V63">
        <v>-1.1499999999999999</v>
      </c>
      <c r="W63">
        <v>2.59</v>
      </c>
      <c r="X63">
        <v>0.55000000000000004</v>
      </c>
      <c r="Y63">
        <v>1.75</v>
      </c>
      <c r="Z63">
        <v>1.23</v>
      </c>
      <c r="AA63">
        <v>1.88</v>
      </c>
      <c r="AB63">
        <v>-1.72</v>
      </c>
      <c r="AC63">
        <v>0.73</v>
      </c>
      <c r="AD63">
        <v>0.44</v>
      </c>
      <c r="AE63">
        <v>1.3</v>
      </c>
      <c r="AF63">
        <v>10.15</v>
      </c>
      <c r="AG63">
        <v>94.28</v>
      </c>
      <c r="AH63">
        <v>1.044</v>
      </c>
      <c r="AI63">
        <v>10.64</v>
      </c>
      <c r="AJ63">
        <v>11.56</v>
      </c>
      <c r="AK63">
        <v>7.38</v>
      </c>
      <c r="AL63">
        <v>44.39</v>
      </c>
      <c r="AM63">
        <v>59.06</v>
      </c>
      <c r="AN63">
        <v>23.4</v>
      </c>
      <c r="AO63">
        <v>18.440000000000001</v>
      </c>
      <c r="AP63">
        <v>16.739999999999998</v>
      </c>
      <c r="AQ63">
        <v>58.3</v>
      </c>
    </row>
    <row r="64" spans="1:43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12.690217391304</v>
      </c>
      <c r="H64">
        <v>-2.02</v>
      </c>
      <c r="I64">
        <v>-5.59</v>
      </c>
      <c r="J64">
        <v>1.72</v>
      </c>
      <c r="K64">
        <v>-2.88</v>
      </c>
      <c r="L64">
        <v>-5.71</v>
      </c>
      <c r="M64">
        <v>2.02</v>
      </c>
      <c r="N64">
        <v>-1.07</v>
      </c>
      <c r="O64">
        <v>-3.91</v>
      </c>
      <c r="P64">
        <v>2.76</v>
      </c>
      <c r="Q64">
        <v>-0.61</v>
      </c>
      <c r="R64">
        <v>-0.67</v>
      </c>
      <c r="S64">
        <v>5.25</v>
      </c>
      <c r="T64">
        <v>-0.21</v>
      </c>
      <c r="U64">
        <v>-0.33</v>
      </c>
      <c r="V64">
        <v>1.58</v>
      </c>
      <c r="W64">
        <v>-2.89</v>
      </c>
      <c r="X64">
        <v>-2.35</v>
      </c>
      <c r="Y64">
        <v>-0.21</v>
      </c>
      <c r="Z64">
        <v>-0.63</v>
      </c>
      <c r="AA64">
        <v>-1.28</v>
      </c>
      <c r="AB64">
        <v>1.73</v>
      </c>
      <c r="AC64">
        <v>-0.59</v>
      </c>
      <c r="AD64">
        <v>-0.66</v>
      </c>
      <c r="AE64">
        <v>8.77</v>
      </c>
      <c r="AF64">
        <v>7.59</v>
      </c>
      <c r="AG64">
        <v>95.45</v>
      </c>
      <c r="AH64">
        <v>1.03</v>
      </c>
      <c r="AI64">
        <v>6.58</v>
      </c>
      <c r="AJ64">
        <v>13.67</v>
      </c>
      <c r="AK64">
        <v>6.06</v>
      </c>
      <c r="AL64">
        <v>52.42</v>
      </c>
      <c r="AM64">
        <v>52.03</v>
      </c>
      <c r="AN64">
        <v>14.39</v>
      </c>
      <c r="AO64">
        <v>19.22</v>
      </c>
      <c r="AP64">
        <v>13.46</v>
      </c>
      <c r="AQ64">
        <v>51.66</v>
      </c>
    </row>
    <row r="65" spans="1:43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14.062916666667</v>
      </c>
      <c r="H65">
        <v>-0.27</v>
      </c>
      <c r="I65">
        <v>-3.61</v>
      </c>
      <c r="J65">
        <v>1.44</v>
      </c>
      <c r="K65">
        <v>-2.84</v>
      </c>
      <c r="L65">
        <v>-0.42</v>
      </c>
      <c r="M65">
        <v>-1.31</v>
      </c>
      <c r="N65">
        <v>-0.44</v>
      </c>
      <c r="O65">
        <v>-7.0000000000000007E-2</v>
      </c>
      <c r="P65">
        <v>-0.27</v>
      </c>
      <c r="Q65">
        <v>0.49</v>
      </c>
      <c r="R65">
        <v>-0.46</v>
      </c>
      <c r="S65">
        <v>9.2899999999999991</v>
      </c>
      <c r="T65">
        <v>-0.31</v>
      </c>
      <c r="U65">
        <v>0.15</v>
      </c>
      <c r="V65">
        <v>-4.75</v>
      </c>
      <c r="W65">
        <v>-1.83</v>
      </c>
      <c r="X65">
        <v>0.14000000000000001</v>
      </c>
      <c r="Y65">
        <v>-1.84</v>
      </c>
      <c r="Z65">
        <v>-2.0299999999999998</v>
      </c>
      <c r="AA65">
        <v>1.41</v>
      </c>
      <c r="AB65">
        <v>-7.94</v>
      </c>
      <c r="AC65">
        <v>0.17</v>
      </c>
      <c r="AD65">
        <v>-0.31</v>
      </c>
      <c r="AE65">
        <v>9.15</v>
      </c>
      <c r="AF65">
        <v>9</v>
      </c>
      <c r="AG65">
        <v>91.67</v>
      </c>
      <c r="AH65">
        <v>1.0069999999999999</v>
      </c>
      <c r="AI65">
        <v>7.15</v>
      </c>
      <c r="AJ65">
        <v>7.25</v>
      </c>
      <c r="AK65">
        <v>6.51</v>
      </c>
      <c r="AL65">
        <v>57.6</v>
      </c>
      <c r="AM65">
        <v>52.34</v>
      </c>
      <c r="AN65">
        <v>16.75</v>
      </c>
      <c r="AO65">
        <v>13.12</v>
      </c>
      <c r="AP65">
        <v>14.29</v>
      </c>
      <c r="AQ65">
        <v>53.95</v>
      </c>
    </row>
    <row r="66" spans="1:43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13.457894736842</v>
      </c>
      <c r="H66">
        <v>-4.0199999999999996</v>
      </c>
      <c r="I66">
        <v>1.24</v>
      </c>
      <c r="J66">
        <v>-2.14</v>
      </c>
      <c r="K66">
        <v>-1.36</v>
      </c>
      <c r="L66">
        <v>-0.27</v>
      </c>
      <c r="M66">
        <v>-0.6</v>
      </c>
      <c r="N66">
        <v>-0.73</v>
      </c>
      <c r="O66">
        <v>0.27</v>
      </c>
      <c r="P66">
        <v>-0.8</v>
      </c>
      <c r="Q66">
        <v>-0.43</v>
      </c>
      <c r="R66">
        <v>-0.95</v>
      </c>
      <c r="S66">
        <v>4.6500000000000004</v>
      </c>
      <c r="T66">
        <v>0.01</v>
      </c>
      <c r="U66">
        <v>0.03</v>
      </c>
      <c r="V66">
        <v>-0.19</v>
      </c>
      <c r="W66">
        <v>-2.6</v>
      </c>
      <c r="X66">
        <v>1.54</v>
      </c>
      <c r="Y66">
        <v>-3.79</v>
      </c>
      <c r="Z66">
        <v>0.55000000000000004</v>
      </c>
      <c r="AA66">
        <v>1.05</v>
      </c>
      <c r="AB66">
        <v>-1.06</v>
      </c>
      <c r="AC66">
        <v>-0.31</v>
      </c>
      <c r="AD66">
        <v>-0.31</v>
      </c>
      <c r="AE66">
        <v>0.81</v>
      </c>
      <c r="AF66">
        <v>8.3000000000000007</v>
      </c>
      <c r="AG66">
        <v>92.25</v>
      </c>
      <c r="AH66">
        <v>1.0049999999999999</v>
      </c>
      <c r="AI66">
        <v>8.2100000000000009</v>
      </c>
      <c r="AJ66">
        <v>11.97</v>
      </c>
      <c r="AK66">
        <v>5.87</v>
      </c>
      <c r="AL66">
        <v>53.85</v>
      </c>
      <c r="AM66">
        <v>58.33</v>
      </c>
      <c r="AN66">
        <v>18.649999999999999</v>
      </c>
      <c r="AO66">
        <v>18.3</v>
      </c>
      <c r="AP66">
        <v>14.78</v>
      </c>
      <c r="AQ66">
        <v>55.79</v>
      </c>
    </row>
    <row r="67" spans="1:43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15.614957264957001</v>
      </c>
      <c r="H67">
        <v>-3.14</v>
      </c>
      <c r="I67">
        <v>0.04</v>
      </c>
      <c r="J67">
        <v>-1.35</v>
      </c>
      <c r="K67">
        <v>-3.08</v>
      </c>
      <c r="L67">
        <v>0.45</v>
      </c>
      <c r="M67">
        <v>-2.17</v>
      </c>
      <c r="N67">
        <v>-2.72</v>
      </c>
      <c r="O67">
        <v>0.83</v>
      </c>
      <c r="P67">
        <v>-3.17</v>
      </c>
      <c r="Q67">
        <v>-0.09</v>
      </c>
      <c r="R67">
        <v>-7.0000000000000007E-2</v>
      </c>
      <c r="S67">
        <v>-0.26</v>
      </c>
      <c r="T67">
        <v>0.05</v>
      </c>
      <c r="U67">
        <v>0.09</v>
      </c>
      <c r="V67">
        <v>-0.38</v>
      </c>
      <c r="W67">
        <v>0.03</v>
      </c>
      <c r="X67">
        <v>0.69</v>
      </c>
      <c r="Y67">
        <v>-0.62</v>
      </c>
      <c r="Z67">
        <v>1.4</v>
      </c>
      <c r="AA67">
        <v>-0.51</v>
      </c>
      <c r="AB67">
        <v>4.22</v>
      </c>
      <c r="AC67">
        <v>0.3</v>
      </c>
      <c r="AD67">
        <v>-0.43</v>
      </c>
      <c r="AE67">
        <v>13.17</v>
      </c>
      <c r="AF67">
        <v>9.51</v>
      </c>
      <c r="AG67">
        <v>90.68</v>
      </c>
      <c r="AH67">
        <v>1.002</v>
      </c>
      <c r="AI67">
        <v>7.09</v>
      </c>
      <c r="AJ67">
        <v>13.89</v>
      </c>
      <c r="AK67">
        <v>9.56</v>
      </c>
      <c r="AL67">
        <v>47</v>
      </c>
      <c r="AM67">
        <v>42.6</v>
      </c>
      <c r="AN67">
        <v>16.649999999999999</v>
      </c>
      <c r="AO67">
        <v>21.58</v>
      </c>
      <c r="AP67">
        <v>21.97</v>
      </c>
      <c r="AQ67">
        <v>43.11</v>
      </c>
    </row>
    <row r="68" spans="1:43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15.96007751938</v>
      </c>
      <c r="H68">
        <v>-4.62</v>
      </c>
      <c r="I68">
        <v>3.73</v>
      </c>
      <c r="J68">
        <v>-3.38</v>
      </c>
      <c r="K68">
        <v>-4.21</v>
      </c>
      <c r="L68">
        <v>-0.63</v>
      </c>
      <c r="M68">
        <v>-2.21</v>
      </c>
      <c r="N68">
        <v>-3.6</v>
      </c>
      <c r="O68">
        <v>-0.76</v>
      </c>
      <c r="P68">
        <v>-2.62</v>
      </c>
      <c r="Q68">
        <v>-1.0900000000000001</v>
      </c>
      <c r="R68">
        <v>0</v>
      </c>
      <c r="S68">
        <v>-11.04</v>
      </c>
      <c r="T68">
        <v>-0.32</v>
      </c>
      <c r="U68">
        <v>-0.52</v>
      </c>
      <c r="V68">
        <v>1.47</v>
      </c>
      <c r="W68">
        <v>-1.98</v>
      </c>
      <c r="X68">
        <v>-0.89</v>
      </c>
      <c r="Y68">
        <v>-1.1399999999999999</v>
      </c>
      <c r="Z68">
        <v>-0.75</v>
      </c>
      <c r="AA68">
        <v>-3.11</v>
      </c>
      <c r="AB68">
        <v>5.38</v>
      </c>
      <c r="AC68">
        <v>-0.83</v>
      </c>
      <c r="AD68">
        <v>-0.22</v>
      </c>
      <c r="AE68">
        <v>-13.73</v>
      </c>
      <c r="AF68">
        <v>7.38</v>
      </c>
      <c r="AG68">
        <v>90.14</v>
      </c>
      <c r="AH68">
        <v>0.97499999999999998</v>
      </c>
      <c r="AI68">
        <v>5.25</v>
      </c>
      <c r="AJ68">
        <v>11.72</v>
      </c>
      <c r="AK68">
        <v>8.2200000000000006</v>
      </c>
      <c r="AL68">
        <v>47.12</v>
      </c>
      <c r="AM68">
        <v>38.96</v>
      </c>
      <c r="AN68">
        <v>15.56</v>
      </c>
      <c r="AO68">
        <v>18.88</v>
      </c>
      <c r="AP68">
        <v>19.149999999999999</v>
      </c>
      <c r="AQ68">
        <v>44.84</v>
      </c>
    </row>
    <row r="69" spans="1:43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14.811594202899</v>
      </c>
      <c r="H69">
        <v>8.07</v>
      </c>
      <c r="I69">
        <v>-7.16</v>
      </c>
      <c r="J69">
        <v>6.45</v>
      </c>
      <c r="K69">
        <v>8.5299999999999994</v>
      </c>
      <c r="L69">
        <v>-2.15</v>
      </c>
      <c r="M69">
        <v>6.07</v>
      </c>
      <c r="N69">
        <v>5.73</v>
      </c>
      <c r="O69">
        <v>-3.21</v>
      </c>
      <c r="P69">
        <v>7.46</v>
      </c>
      <c r="Q69">
        <v>-0.03</v>
      </c>
      <c r="R69">
        <v>-0.06</v>
      </c>
      <c r="S69">
        <v>0.27</v>
      </c>
      <c r="T69">
        <v>0.37</v>
      </c>
      <c r="U69">
        <v>-0.25</v>
      </c>
      <c r="V69">
        <v>5.97</v>
      </c>
      <c r="W69">
        <v>2.92</v>
      </c>
      <c r="X69">
        <v>-4.79</v>
      </c>
      <c r="Y69">
        <v>7.07</v>
      </c>
      <c r="Z69">
        <v>0.93</v>
      </c>
      <c r="AA69">
        <v>-2.0499999999999998</v>
      </c>
      <c r="AB69">
        <v>6.66</v>
      </c>
      <c r="AC69">
        <v>-0.02</v>
      </c>
      <c r="AD69">
        <v>-0.4</v>
      </c>
      <c r="AE69">
        <v>6.48</v>
      </c>
      <c r="AF69">
        <v>7.2</v>
      </c>
      <c r="AG69">
        <v>90.07</v>
      </c>
      <c r="AH69">
        <v>0.97299999999999998</v>
      </c>
      <c r="AI69">
        <v>5.1100000000000003</v>
      </c>
      <c r="AJ69">
        <v>7.57</v>
      </c>
      <c r="AK69">
        <v>6.25</v>
      </c>
      <c r="AL69">
        <v>51.52</v>
      </c>
      <c r="AM69">
        <v>44.96</v>
      </c>
      <c r="AN69">
        <v>17.7</v>
      </c>
      <c r="AO69">
        <v>14.62</v>
      </c>
      <c r="AP69">
        <v>13.47</v>
      </c>
      <c r="AQ69">
        <v>56.78</v>
      </c>
    </row>
    <row r="70" spans="1:43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10.762195121951001</v>
      </c>
      <c r="H70">
        <v>-7.97</v>
      </c>
      <c r="I70">
        <v>2.42</v>
      </c>
      <c r="J70">
        <v>-4.6399999999999997</v>
      </c>
      <c r="K70">
        <v>-6.43</v>
      </c>
      <c r="L70">
        <v>2.4300000000000002</v>
      </c>
      <c r="M70">
        <v>-5.45</v>
      </c>
      <c r="N70">
        <v>-1.77</v>
      </c>
      <c r="O70">
        <v>2.2400000000000002</v>
      </c>
      <c r="P70">
        <v>-3.52</v>
      </c>
      <c r="Q70">
        <v>-0.08</v>
      </c>
      <c r="R70">
        <v>0.25</v>
      </c>
      <c r="S70">
        <v>-3.04</v>
      </c>
      <c r="T70">
        <v>-0.33</v>
      </c>
      <c r="U70">
        <v>0.47</v>
      </c>
      <c r="V70">
        <v>-7.73</v>
      </c>
      <c r="W70">
        <v>-4.58</v>
      </c>
      <c r="X70">
        <v>1.37</v>
      </c>
      <c r="Y70">
        <v>-5.76</v>
      </c>
      <c r="Z70">
        <v>-2.54</v>
      </c>
      <c r="AA70">
        <v>4.25</v>
      </c>
      <c r="AB70">
        <v>-14.43</v>
      </c>
      <c r="AC70">
        <v>-0.42</v>
      </c>
      <c r="AD70">
        <v>0.12</v>
      </c>
      <c r="AE70">
        <v>-13.19</v>
      </c>
      <c r="AF70">
        <v>9.6199999999999992</v>
      </c>
      <c r="AG70">
        <v>90.19</v>
      </c>
      <c r="AH70">
        <v>0.998</v>
      </c>
      <c r="AI70">
        <v>8.84</v>
      </c>
      <c r="AJ70">
        <v>11.29</v>
      </c>
      <c r="AK70">
        <v>8.16</v>
      </c>
      <c r="AL70">
        <v>55.61</v>
      </c>
      <c r="AM70">
        <v>52</v>
      </c>
      <c r="AN70">
        <v>15.23</v>
      </c>
      <c r="AO70">
        <v>16.45</v>
      </c>
      <c r="AP70">
        <v>15.91</v>
      </c>
      <c r="AQ70">
        <v>48.91</v>
      </c>
    </row>
    <row r="71" spans="1:43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18.864772727272999</v>
      </c>
      <c r="H71">
        <v>7.7</v>
      </c>
      <c r="I71">
        <v>-3.81</v>
      </c>
      <c r="J71">
        <v>4.5</v>
      </c>
      <c r="K71">
        <v>4.33</v>
      </c>
      <c r="L71">
        <v>0.02</v>
      </c>
      <c r="M71">
        <v>2.27</v>
      </c>
      <c r="N71">
        <v>3.19</v>
      </c>
      <c r="O71">
        <v>-0.47</v>
      </c>
      <c r="P71">
        <v>2.79</v>
      </c>
      <c r="Q71">
        <v>0.52</v>
      </c>
      <c r="R71">
        <v>0.06</v>
      </c>
      <c r="S71">
        <v>4.04</v>
      </c>
      <c r="T71">
        <v>0.46</v>
      </c>
      <c r="U71">
        <v>-0.05</v>
      </c>
      <c r="V71">
        <v>4.26</v>
      </c>
      <c r="W71">
        <v>7.51</v>
      </c>
      <c r="X71">
        <v>-0.9</v>
      </c>
      <c r="Y71">
        <v>6.66</v>
      </c>
      <c r="Z71">
        <v>3.82</v>
      </c>
      <c r="AA71">
        <v>-1.0900000000000001</v>
      </c>
      <c r="AB71">
        <v>9.5</v>
      </c>
      <c r="AC71">
        <v>0.64</v>
      </c>
      <c r="AD71">
        <v>-0.43</v>
      </c>
      <c r="AE71">
        <v>18.11</v>
      </c>
      <c r="AF71">
        <v>8.7100000000000009</v>
      </c>
      <c r="AG71">
        <v>91.89</v>
      </c>
      <c r="AH71">
        <v>1.006</v>
      </c>
      <c r="AI71">
        <v>10.050000000000001</v>
      </c>
      <c r="AJ71">
        <v>11.06</v>
      </c>
      <c r="AK71">
        <v>6.79</v>
      </c>
      <c r="AL71">
        <v>42.94</v>
      </c>
      <c r="AM71">
        <v>59.66</v>
      </c>
      <c r="AN71">
        <v>23.28</v>
      </c>
      <c r="AO71">
        <v>18.79</v>
      </c>
      <c r="AP71">
        <v>17.350000000000001</v>
      </c>
      <c r="AQ71">
        <v>57.3</v>
      </c>
    </row>
    <row r="72" spans="1:43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15.55</v>
      </c>
      <c r="H72">
        <v>-3.06</v>
      </c>
      <c r="I72">
        <v>8.1</v>
      </c>
      <c r="J72">
        <v>-4.71</v>
      </c>
      <c r="K72">
        <v>-0.1</v>
      </c>
      <c r="L72">
        <v>2.0699999999999998</v>
      </c>
      <c r="M72">
        <v>-1.32</v>
      </c>
      <c r="N72">
        <v>0.88</v>
      </c>
      <c r="O72">
        <v>1.47</v>
      </c>
      <c r="P72">
        <v>-0.56999999999999995</v>
      </c>
      <c r="Q72">
        <v>0.38</v>
      </c>
      <c r="R72">
        <v>0.39</v>
      </c>
      <c r="S72">
        <v>-0.62</v>
      </c>
      <c r="T72">
        <v>-0.06</v>
      </c>
      <c r="U72">
        <v>-0.12</v>
      </c>
      <c r="V72">
        <v>0.85</v>
      </c>
      <c r="W72">
        <v>0.79</v>
      </c>
      <c r="X72">
        <v>3.21</v>
      </c>
      <c r="Y72">
        <v>-2.4700000000000002</v>
      </c>
      <c r="Z72">
        <v>-0.74</v>
      </c>
      <c r="AA72">
        <v>-0.56000000000000005</v>
      </c>
      <c r="AB72">
        <v>-0.13</v>
      </c>
      <c r="AC72">
        <v>0.33</v>
      </c>
      <c r="AD72">
        <v>0.17</v>
      </c>
      <c r="AE72">
        <v>2.5</v>
      </c>
      <c r="AF72">
        <v>10.53</v>
      </c>
      <c r="AG72">
        <v>90.28</v>
      </c>
      <c r="AH72">
        <v>1.008</v>
      </c>
      <c r="AI72">
        <v>4.42</v>
      </c>
      <c r="AJ72">
        <v>12.54</v>
      </c>
      <c r="AK72">
        <v>10.210000000000001</v>
      </c>
      <c r="AL72">
        <v>50.16</v>
      </c>
      <c r="AM72">
        <v>30.22</v>
      </c>
      <c r="AN72">
        <v>13.02</v>
      </c>
      <c r="AO72">
        <v>18.329999999999998</v>
      </c>
      <c r="AP72">
        <v>21.95</v>
      </c>
      <c r="AQ72">
        <v>37.24</v>
      </c>
    </row>
    <row r="73" spans="1:43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17.715909090909001</v>
      </c>
      <c r="H73">
        <v>10.53</v>
      </c>
      <c r="I73">
        <v>-10.7</v>
      </c>
      <c r="J73">
        <v>9.1300000000000008</v>
      </c>
      <c r="K73">
        <v>8.41</v>
      </c>
      <c r="L73">
        <v>-8.2899999999999991</v>
      </c>
      <c r="M73">
        <v>9.8800000000000008</v>
      </c>
      <c r="N73">
        <v>6.79</v>
      </c>
      <c r="O73">
        <v>-4.79</v>
      </c>
      <c r="P73">
        <v>9.4600000000000009</v>
      </c>
      <c r="Q73">
        <v>0.83</v>
      </c>
      <c r="R73">
        <v>0.28000000000000003</v>
      </c>
      <c r="S73">
        <v>4.2</v>
      </c>
      <c r="T73">
        <v>0.62</v>
      </c>
      <c r="U73">
        <v>-0.46</v>
      </c>
      <c r="V73">
        <v>9.18</v>
      </c>
      <c r="W73">
        <v>7.02</v>
      </c>
      <c r="X73">
        <v>-3.75</v>
      </c>
      <c r="Y73">
        <v>8.84</v>
      </c>
      <c r="Z73">
        <v>1.34</v>
      </c>
      <c r="AA73">
        <v>-1.79</v>
      </c>
      <c r="AB73">
        <v>6.59</v>
      </c>
      <c r="AC73">
        <v>0.76</v>
      </c>
      <c r="AD73">
        <v>0.1</v>
      </c>
      <c r="AE73">
        <v>9.1300000000000008</v>
      </c>
      <c r="AF73">
        <v>8.8800000000000008</v>
      </c>
      <c r="AG73">
        <v>89.22</v>
      </c>
      <c r="AH73">
        <v>0.98099999999999998</v>
      </c>
      <c r="AI73">
        <v>9.08</v>
      </c>
      <c r="AJ73">
        <v>10.01</v>
      </c>
      <c r="AK73">
        <v>7.85</v>
      </c>
      <c r="AL73">
        <v>35.56</v>
      </c>
      <c r="AM73">
        <v>53.64</v>
      </c>
      <c r="AN73">
        <v>22.71</v>
      </c>
      <c r="AO73">
        <v>16.010000000000002</v>
      </c>
      <c r="AP73">
        <v>17.239999999999998</v>
      </c>
      <c r="AQ73">
        <v>56.84</v>
      </c>
    </row>
    <row r="74" spans="1:43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18.558333333333</v>
      </c>
      <c r="H74">
        <v>7.71</v>
      </c>
      <c r="I74">
        <v>-2.0299999999999998</v>
      </c>
      <c r="J74">
        <v>4.3499999999999996</v>
      </c>
      <c r="K74">
        <v>4.07</v>
      </c>
      <c r="L74">
        <v>3.16</v>
      </c>
      <c r="M74">
        <v>0.57999999999999996</v>
      </c>
      <c r="N74">
        <v>4.24</v>
      </c>
      <c r="O74">
        <v>3.51</v>
      </c>
      <c r="P74">
        <v>0.85</v>
      </c>
      <c r="Q74">
        <v>1.84</v>
      </c>
      <c r="R74">
        <v>0.53</v>
      </c>
      <c r="S74">
        <v>7.22</v>
      </c>
      <c r="T74">
        <v>0.48</v>
      </c>
      <c r="U74">
        <v>0.46</v>
      </c>
      <c r="V74">
        <v>0.14000000000000001</v>
      </c>
      <c r="W74">
        <v>5.38</v>
      </c>
      <c r="X74">
        <v>2.37</v>
      </c>
      <c r="Y74">
        <v>2.61</v>
      </c>
      <c r="Z74">
        <v>0.77</v>
      </c>
      <c r="AA74">
        <v>3.89</v>
      </c>
      <c r="AB74">
        <v>-6.77</v>
      </c>
      <c r="AC74">
        <v>1.03</v>
      </c>
      <c r="AD74">
        <v>0.43</v>
      </c>
      <c r="AE74">
        <v>2.38</v>
      </c>
      <c r="AF74">
        <v>14.78</v>
      </c>
      <c r="AG74">
        <v>92.22</v>
      </c>
      <c r="AH74">
        <v>1.07</v>
      </c>
      <c r="AI74">
        <v>9.6300000000000008</v>
      </c>
      <c r="AJ74">
        <v>10.91</v>
      </c>
      <c r="AK74">
        <v>7</v>
      </c>
      <c r="AL74">
        <v>43.92</v>
      </c>
      <c r="AM74">
        <v>57.89</v>
      </c>
      <c r="AN74">
        <v>21.01</v>
      </c>
      <c r="AO74">
        <v>17.440000000000001</v>
      </c>
      <c r="AP74">
        <v>17.04</v>
      </c>
      <c r="AQ74">
        <v>55.22</v>
      </c>
    </row>
    <row r="75" spans="1:43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17.187318840580001</v>
      </c>
      <c r="H75">
        <v>11.63</v>
      </c>
      <c r="I75">
        <v>-0.46</v>
      </c>
      <c r="J75">
        <v>4.28</v>
      </c>
      <c r="K75">
        <v>6.99</v>
      </c>
      <c r="L75">
        <v>0.06</v>
      </c>
      <c r="M75">
        <v>3.54</v>
      </c>
      <c r="N75">
        <v>4.53</v>
      </c>
      <c r="O75">
        <v>0.37</v>
      </c>
      <c r="P75">
        <v>3.02</v>
      </c>
      <c r="Q75">
        <v>1</v>
      </c>
      <c r="R75">
        <v>-0.94</v>
      </c>
      <c r="S75">
        <v>21.33</v>
      </c>
      <c r="T75">
        <v>0.49</v>
      </c>
      <c r="U75">
        <v>-0.12</v>
      </c>
      <c r="V75">
        <v>5.42</v>
      </c>
      <c r="W75">
        <v>7.04</v>
      </c>
      <c r="X75">
        <v>-0.08</v>
      </c>
      <c r="Y75">
        <v>5.68</v>
      </c>
      <c r="Z75">
        <v>3.74</v>
      </c>
      <c r="AA75">
        <v>-1.19</v>
      </c>
      <c r="AB75">
        <v>9.86</v>
      </c>
      <c r="AC75">
        <v>0.68</v>
      </c>
      <c r="AD75">
        <v>-1.17</v>
      </c>
      <c r="AE75">
        <v>39.200000000000003</v>
      </c>
      <c r="AF75">
        <v>8.7200000000000006</v>
      </c>
      <c r="AG75">
        <v>94.62</v>
      </c>
      <c r="AH75">
        <v>1.0329999999999999</v>
      </c>
      <c r="AI75">
        <v>8.1999999999999993</v>
      </c>
      <c r="AJ75">
        <v>12.98</v>
      </c>
      <c r="AK75">
        <v>6.83</v>
      </c>
      <c r="AL75">
        <v>45.76</v>
      </c>
      <c r="AM75">
        <v>54.55</v>
      </c>
      <c r="AN75">
        <v>19.43</v>
      </c>
      <c r="AO75">
        <v>18.52</v>
      </c>
      <c r="AP75">
        <v>17.829999999999998</v>
      </c>
      <c r="AQ75">
        <v>52.14</v>
      </c>
    </row>
    <row r="76" spans="1:43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14.169444444444</v>
      </c>
      <c r="H76">
        <v>-11.97</v>
      </c>
      <c r="I76">
        <v>0.28999999999999998</v>
      </c>
      <c r="J76">
        <v>-5.91</v>
      </c>
      <c r="K76">
        <v>-7.79</v>
      </c>
      <c r="L76">
        <v>-1.32</v>
      </c>
      <c r="M76">
        <v>-4.78</v>
      </c>
      <c r="N76">
        <v>-5.35</v>
      </c>
      <c r="O76">
        <v>-1.84</v>
      </c>
      <c r="P76">
        <v>-4.16</v>
      </c>
      <c r="Q76">
        <v>-0.54</v>
      </c>
      <c r="R76">
        <v>-1.1399999999999999</v>
      </c>
      <c r="S76">
        <v>6</v>
      </c>
      <c r="T76">
        <v>-0.63</v>
      </c>
      <c r="U76">
        <v>-0.08</v>
      </c>
      <c r="V76">
        <v>-6.69</v>
      </c>
      <c r="W76">
        <v>-6.44</v>
      </c>
      <c r="X76">
        <v>1.19</v>
      </c>
      <c r="Y76">
        <v>-7.93</v>
      </c>
      <c r="Z76">
        <v>-1.69</v>
      </c>
      <c r="AA76">
        <v>-0.17</v>
      </c>
      <c r="AB76">
        <v>-4.09</v>
      </c>
      <c r="AC76">
        <v>-0.35</v>
      </c>
      <c r="AD76">
        <v>-0.59</v>
      </c>
      <c r="AE76">
        <v>7.14</v>
      </c>
      <c r="AF76">
        <v>7.87</v>
      </c>
      <c r="AG76">
        <v>94.78</v>
      </c>
      <c r="AH76">
        <v>1.026</v>
      </c>
      <c r="AI76">
        <v>5.88</v>
      </c>
      <c r="AJ76">
        <v>11.53</v>
      </c>
      <c r="AK76">
        <v>7.53</v>
      </c>
      <c r="AL76">
        <v>43.76</v>
      </c>
      <c r="AM76">
        <v>43.86</v>
      </c>
      <c r="AN76">
        <v>11.76</v>
      </c>
      <c r="AO76">
        <v>18.350000000000001</v>
      </c>
      <c r="AP76">
        <v>18.350000000000001</v>
      </c>
      <c r="AQ76">
        <v>39.06</v>
      </c>
    </row>
    <row r="77" spans="1:43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18.013888888888999</v>
      </c>
      <c r="H77">
        <v>2.0699999999999998</v>
      </c>
      <c r="I77">
        <v>-7</v>
      </c>
      <c r="J77">
        <v>3.82</v>
      </c>
      <c r="K77">
        <v>1.47</v>
      </c>
      <c r="L77">
        <v>-4.2</v>
      </c>
      <c r="M77">
        <v>3.3</v>
      </c>
      <c r="N77">
        <v>2.29</v>
      </c>
      <c r="O77">
        <v>-2.39</v>
      </c>
      <c r="P77">
        <v>3.98</v>
      </c>
      <c r="Q77">
        <v>-0.2</v>
      </c>
      <c r="R77">
        <v>-0.49</v>
      </c>
      <c r="S77">
        <v>4.3899999999999997</v>
      </c>
      <c r="T77">
        <v>0.19</v>
      </c>
      <c r="U77">
        <v>-0.05</v>
      </c>
      <c r="V77">
        <v>2.31</v>
      </c>
      <c r="W77">
        <v>0.27</v>
      </c>
      <c r="X77">
        <v>-3.07</v>
      </c>
      <c r="Y77">
        <v>3.11</v>
      </c>
      <c r="Z77">
        <v>1.17</v>
      </c>
      <c r="AA77">
        <v>-0.9</v>
      </c>
      <c r="AB77">
        <v>4.49</v>
      </c>
      <c r="AC77">
        <v>-0.33</v>
      </c>
      <c r="AD77">
        <v>-0.35</v>
      </c>
      <c r="AE77">
        <v>3.91</v>
      </c>
      <c r="AF77">
        <v>8.76</v>
      </c>
      <c r="AG77">
        <v>94.19</v>
      </c>
      <c r="AH77">
        <v>1.0289999999999999</v>
      </c>
      <c r="AI77">
        <v>6.11</v>
      </c>
      <c r="AJ77">
        <v>11.94</v>
      </c>
      <c r="AK77">
        <v>12.07</v>
      </c>
      <c r="AL77">
        <v>45.8</v>
      </c>
      <c r="AM77">
        <v>33.590000000000003</v>
      </c>
      <c r="AN77">
        <v>16.03</v>
      </c>
      <c r="AO77">
        <v>18.46</v>
      </c>
      <c r="AP77">
        <v>22</v>
      </c>
      <c r="AQ77">
        <v>42.15</v>
      </c>
    </row>
    <row r="78" spans="1:43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15.912916666667</v>
      </c>
      <c r="H78">
        <v>0.25</v>
      </c>
      <c r="I78">
        <v>1.78</v>
      </c>
      <c r="J78">
        <v>-0.68</v>
      </c>
      <c r="K78">
        <v>-0.39</v>
      </c>
      <c r="L78">
        <v>0.06</v>
      </c>
      <c r="M78">
        <v>-0.26</v>
      </c>
      <c r="N78">
        <v>0.38</v>
      </c>
      <c r="O78">
        <v>-1.56</v>
      </c>
      <c r="P78">
        <v>1.72</v>
      </c>
      <c r="Q78">
        <v>0.66</v>
      </c>
      <c r="R78">
        <v>0.19</v>
      </c>
      <c r="S78">
        <v>4.0999999999999996</v>
      </c>
      <c r="T78">
        <v>0.05</v>
      </c>
      <c r="U78">
        <v>-0.14000000000000001</v>
      </c>
      <c r="V78">
        <v>1.83</v>
      </c>
      <c r="W78">
        <v>0.55000000000000004</v>
      </c>
      <c r="X78">
        <v>-1.42</v>
      </c>
      <c r="Y78">
        <v>1.8</v>
      </c>
      <c r="Z78">
        <v>-1.1399999999999999</v>
      </c>
      <c r="AA78">
        <v>-0.69</v>
      </c>
      <c r="AB78">
        <v>-1.28</v>
      </c>
      <c r="AC78">
        <v>-0.21</v>
      </c>
      <c r="AD78">
        <v>-0.3</v>
      </c>
      <c r="AE78">
        <v>0.26</v>
      </c>
      <c r="AF78">
        <v>9.9700000000000006</v>
      </c>
      <c r="AG78">
        <v>90.11</v>
      </c>
      <c r="AH78">
        <v>1.0009999999999999</v>
      </c>
      <c r="AI78">
        <v>7.64</v>
      </c>
      <c r="AJ78">
        <v>11.88</v>
      </c>
      <c r="AK78">
        <v>8.58</v>
      </c>
      <c r="AL78">
        <v>47.23</v>
      </c>
      <c r="AM78">
        <v>47.09</v>
      </c>
      <c r="AN78">
        <v>19.420000000000002</v>
      </c>
      <c r="AO78">
        <v>16.97</v>
      </c>
      <c r="AP78">
        <v>16.78</v>
      </c>
      <c r="AQ78">
        <v>53.65</v>
      </c>
    </row>
    <row r="79" spans="1:43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-3.12</v>
      </c>
      <c r="I79">
        <v>-7</v>
      </c>
      <c r="J79">
        <v>1.1299999999999999</v>
      </c>
      <c r="K79">
        <v>-2.13</v>
      </c>
      <c r="L79">
        <v>-4.78</v>
      </c>
      <c r="M79">
        <v>1.0900000000000001</v>
      </c>
      <c r="N79">
        <v>-0.92</v>
      </c>
      <c r="O79">
        <v>-2.66</v>
      </c>
      <c r="P79">
        <v>1.1599999999999999</v>
      </c>
      <c r="Q79">
        <v>-0.53</v>
      </c>
      <c r="R79">
        <v>-1.05</v>
      </c>
      <c r="S79">
        <v>1.1399999999999999</v>
      </c>
      <c r="T79">
        <v>-0.05</v>
      </c>
      <c r="U79">
        <v>-0.82</v>
      </c>
      <c r="V79">
        <v>6.99</v>
      </c>
      <c r="W79">
        <v>-1.34</v>
      </c>
      <c r="X79">
        <v>-6.97</v>
      </c>
      <c r="Y79">
        <v>4.0199999999999996</v>
      </c>
      <c r="Z79">
        <v>-0.92</v>
      </c>
      <c r="AA79">
        <v>-4.2</v>
      </c>
      <c r="AB79">
        <v>6.68</v>
      </c>
      <c r="AC79">
        <v>-0.56999999999999995</v>
      </c>
      <c r="AD79">
        <v>-0.66</v>
      </c>
      <c r="AE79">
        <v>-7.41</v>
      </c>
      <c r="AF79">
        <v>5.59</v>
      </c>
      <c r="AG79">
        <v>92.42</v>
      </c>
      <c r="AH79">
        <v>0.98</v>
      </c>
      <c r="AI79">
        <v>6.79</v>
      </c>
      <c r="AJ79">
        <v>12.66</v>
      </c>
      <c r="AK79">
        <v>9.57</v>
      </c>
      <c r="AL79">
        <v>45.85</v>
      </c>
      <c r="AM79">
        <v>41.51</v>
      </c>
      <c r="AN79">
        <v>17.760000000000002</v>
      </c>
      <c r="AO79">
        <v>18.84</v>
      </c>
      <c r="AP79">
        <v>21.31</v>
      </c>
      <c r="AQ79">
        <v>45.45</v>
      </c>
    </row>
    <row r="80" spans="1:43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15.957092198582</v>
      </c>
      <c r="H80">
        <v>-4.13</v>
      </c>
      <c r="I80">
        <v>1.39</v>
      </c>
      <c r="J80">
        <v>-2.5099999999999998</v>
      </c>
      <c r="K80">
        <v>-1.33</v>
      </c>
      <c r="L80">
        <v>-3.05</v>
      </c>
      <c r="M80">
        <v>1.08</v>
      </c>
      <c r="N80">
        <v>-1.28</v>
      </c>
      <c r="O80">
        <v>-1.96</v>
      </c>
      <c r="P80">
        <v>0.54</v>
      </c>
      <c r="Q80">
        <v>-0.76</v>
      </c>
      <c r="R80">
        <v>-0.2</v>
      </c>
      <c r="S80">
        <v>-3.7</v>
      </c>
      <c r="T80">
        <v>-0.08</v>
      </c>
      <c r="U80">
        <v>-0.31</v>
      </c>
      <c r="V80">
        <v>2.37</v>
      </c>
      <c r="W80">
        <v>-0.68</v>
      </c>
      <c r="X80">
        <v>-1.48</v>
      </c>
      <c r="Y80">
        <v>0.81</v>
      </c>
      <c r="Z80">
        <v>-0.48</v>
      </c>
      <c r="AA80">
        <v>-1.36</v>
      </c>
      <c r="AB80">
        <v>2.0299999999999998</v>
      </c>
      <c r="AC80">
        <v>-0.4</v>
      </c>
      <c r="AD80">
        <v>0.24</v>
      </c>
      <c r="AE80">
        <v>-10.09</v>
      </c>
      <c r="AF80">
        <v>10.28</v>
      </c>
      <c r="AG80">
        <v>92.88</v>
      </c>
      <c r="AH80">
        <v>1.032</v>
      </c>
      <c r="AI80">
        <v>4.4000000000000004</v>
      </c>
      <c r="AJ80">
        <v>11.36</v>
      </c>
      <c r="AK80">
        <v>8.9600000000000009</v>
      </c>
      <c r="AL80">
        <v>53.76</v>
      </c>
      <c r="AM80">
        <v>32.93</v>
      </c>
      <c r="AN80">
        <v>12.72</v>
      </c>
      <c r="AO80">
        <v>18.239999999999998</v>
      </c>
      <c r="AP80">
        <v>18.64</v>
      </c>
      <c r="AQ80">
        <v>40.56</v>
      </c>
    </row>
    <row r="81" spans="1:43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13.369565217390999</v>
      </c>
      <c r="H81">
        <v>-6.21</v>
      </c>
      <c r="I81">
        <v>6.6</v>
      </c>
      <c r="J81">
        <v>-5.56</v>
      </c>
      <c r="K81">
        <v>-4.1100000000000003</v>
      </c>
      <c r="L81">
        <v>3.39</v>
      </c>
      <c r="M81">
        <v>-4.51</v>
      </c>
      <c r="N81">
        <v>-1.84</v>
      </c>
      <c r="O81">
        <v>2.39</v>
      </c>
      <c r="P81">
        <v>-3.59</v>
      </c>
      <c r="Q81">
        <v>-0.32</v>
      </c>
      <c r="R81">
        <v>0.18</v>
      </c>
      <c r="S81">
        <v>-5.67</v>
      </c>
      <c r="T81">
        <v>-0.35</v>
      </c>
      <c r="U81">
        <v>0.53</v>
      </c>
      <c r="V81">
        <v>-8.41</v>
      </c>
      <c r="W81">
        <v>-1.65</v>
      </c>
      <c r="X81">
        <v>3.06</v>
      </c>
      <c r="Y81">
        <v>-4.33</v>
      </c>
      <c r="Z81">
        <v>-1.28</v>
      </c>
      <c r="AA81">
        <v>3.1</v>
      </c>
      <c r="AB81">
        <v>-8.8000000000000007</v>
      </c>
      <c r="AC81">
        <v>0.03</v>
      </c>
      <c r="AD81">
        <v>0.18</v>
      </c>
      <c r="AE81">
        <v>-2.2999999999999998</v>
      </c>
      <c r="AF81">
        <v>6.47</v>
      </c>
      <c r="AG81">
        <v>91.1</v>
      </c>
      <c r="AH81">
        <v>0.97599999999999998</v>
      </c>
      <c r="AI81">
        <v>8.68</v>
      </c>
      <c r="AJ81">
        <v>13.17</v>
      </c>
      <c r="AK81">
        <v>7.22</v>
      </c>
      <c r="AL81">
        <v>48.49</v>
      </c>
      <c r="AM81">
        <v>54.6</v>
      </c>
      <c r="AN81">
        <v>17.760000000000002</v>
      </c>
      <c r="AO81">
        <v>19.22</v>
      </c>
      <c r="AP81">
        <v>18.05</v>
      </c>
      <c r="AQ81">
        <v>49.59</v>
      </c>
    </row>
    <row r="82" spans="1:43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15.548666666667</v>
      </c>
      <c r="H82">
        <v>-7.85</v>
      </c>
      <c r="I82">
        <v>6.76</v>
      </c>
      <c r="J82">
        <v>-6.31</v>
      </c>
      <c r="K82">
        <v>-4.67</v>
      </c>
      <c r="L82">
        <v>6.42</v>
      </c>
      <c r="M82">
        <v>-6.47</v>
      </c>
      <c r="N82">
        <v>-5.25</v>
      </c>
      <c r="O82">
        <v>4.04</v>
      </c>
      <c r="P82">
        <v>-8.2799999999999994</v>
      </c>
      <c r="Q82">
        <v>-0.79</v>
      </c>
      <c r="R82">
        <v>1.27</v>
      </c>
      <c r="S82">
        <v>-16.46</v>
      </c>
      <c r="T82">
        <v>-0.52</v>
      </c>
      <c r="U82">
        <v>0.48</v>
      </c>
      <c r="V82">
        <v>-9.9600000000000009</v>
      </c>
      <c r="W82">
        <v>-3.93</v>
      </c>
      <c r="X82">
        <v>3.44</v>
      </c>
      <c r="Y82">
        <v>-6.73</v>
      </c>
      <c r="Z82">
        <v>-2.6</v>
      </c>
      <c r="AA82">
        <v>1.72</v>
      </c>
      <c r="AB82">
        <v>-9.66</v>
      </c>
      <c r="AC82">
        <v>-0.61</v>
      </c>
      <c r="AD82">
        <v>0.04</v>
      </c>
      <c r="AE82">
        <v>-13.53</v>
      </c>
      <c r="AF82">
        <v>6.99</v>
      </c>
      <c r="AG82">
        <v>87</v>
      </c>
      <c r="AH82">
        <v>0.94</v>
      </c>
      <c r="AI82">
        <v>5.25</v>
      </c>
      <c r="AJ82">
        <v>10.5</v>
      </c>
      <c r="AK82">
        <v>8.8000000000000007</v>
      </c>
      <c r="AL82">
        <v>49.86</v>
      </c>
      <c r="AM82">
        <v>37.36</v>
      </c>
      <c r="AN82">
        <v>14.05</v>
      </c>
      <c r="AO82">
        <v>17.440000000000001</v>
      </c>
      <c r="AP82">
        <v>17.440000000000001</v>
      </c>
      <c r="AQ82">
        <v>44.61</v>
      </c>
    </row>
    <row r="83" spans="1:43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16.742553191489002</v>
      </c>
      <c r="H83">
        <v>-1.6</v>
      </c>
      <c r="I83">
        <v>-1.6</v>
      </c>
      <c r="J83">
        <v>-0.06</v>
      </c>
      <c r="K83">
        <v>1.31</v>
      </c>
      <c r="L83">
        <v>-3.38</v>
      </c>
      <c r="M83">
        <v>2.65</v>
      </c>
      <c r="N83">
        <v>0.87</v>
      </c>
      <c r="O83">
        <v>-3.3</v>
      </c>
      <c r="P83">
        <v>3.36</v>
      </c>
      <c r="Q83">
        <v>0.41</v>
      </c>
      <c r="R83">
        <v>0.04</v>
      </c>
      <c r="S83">
        <v>3.43</v>
      </c>
      <c r="T83">
        <v>0.04</v>
      </c>
      <c r="U83">
        <v>0.03</v>
      </c>
      <c r="V83">
        <v>0.11</v>
      </c>
      <c r="W83">
        <v>0.43</v>
      </c>
      <c r="X83">
        <v>1.69</v>
      </c>
      <c r="Y83">
        <v>-0.98</v>
      </c>
      <c r="Z83">
        <v>-0.4</v>
      </c>
      <c r="AA83">
        <v>0.81</v>
      </c>
      <c r="AB83">
        <v>-2.65</v>
      </c>
      <c r="AC83">
        <v>7.0000000000000007E-2</v>
      </c>
      <c r="AD83">
        <v>-0.02</v>
      </c>
      <c r="AE83">
        <v>1.43</v>
      </c>
      <c r="AF83">
        <v>10.24</v>
      </c>
      <c r="AG83">
        <v>89.57</v>
      </c>
      <c r="AH83">
        <v>0.998</v>
      </c>
      <c r="AI83">
        <v>6.25</v>
      </c>
      <c r="AJ83">
        <v>11.21</v>
      </c>
      <c r="AK83">
        <v>8.01</v>
      </c>
      <c r="AL83">
        <v>41.4</v>
      </c>
      <c r="AM83">
        <v>43.85</v>
      </c>
      <c r="AN83">
        <v>15.02</v>
      </c>
      <c r="AO83">
        <v>18.989999999999998</v>
      </c>
      <c r="AP83">
        <v>17.38</v>
      </c>
      <c r="AQ83">
        <v>46.35</v>
      </c>
    </row>
    <row r="84" spans="1:43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15.91037037037</v>
      </c>
      <c r="H84">
        <v>5.99</v>
      </c>
      <c r="I84">
        <v>-2.5499999999999998</v>
      </c>
      <c r="J84">
        <v>3.76</v>
      </c>
      <c r="K84">
        <v>2.23</v>
      </c>
      <c r="L84">
        <v>-4.96</v>
      </c>
      <c r="M84">
        <v>4.32</v>
      </c>
      <c r="N84">
        <v>1.6</v>
      </c>
      <c r="O84">
        <v>-1.21</v>
      </c>
      <c r="P84">
        <v>2.5099999999999998</v>
      </c>
      <c r="Q84">
        <v>0.82</v>
      </c>
      <c r="R84">
        <v>-0.45</v>
      </c>
      <c r="S84">
        <v>12.05</v>
      </c>
      <c r="T84">
        <v>0.37</v>
      </c>
      <c r="U84">
        <v>-0.15</v>
      </c>
      <c r="V84">
        <v>5.05</v>
      </c>
      <c r="W84">
        <v>5.08</v>
      </c>
      <c r="X84">
        <v>-1.46</v>
      </c>
      <c r="Y84">
        <v>5.8</v>
      </c>
      <c r="Z84">
        <v>2.5</v>
      </c>
      <c r="AA84">
        <v>0.35</v>
      </c>
      <c r="AB84">
        <v>4.6100000000000003</v>
      </c>
      <c r="AC84">
        <v>0.74</v>
      </c>
      <c r="AD84">
        <v>7.0000000000000007E-2</v>
      </c>
      <c r="AE84">
        <v>10</v>
      </c>
      <c r="AF84">
        <v>11.28</v>
      </c>
      <c r="AG84">
        <v>92.17</v>
      </c>
      <c r="AH84">
        <v>1.0349999999999999</v>
      </c>
      <c r="AI84">
        <v>7.29</v>
      </c>
      <c r="AJ84">
        <v>18.350000000000001</v>
      </c>
      <c r="AK84">
        <v>10.14</v>
      </c>
      <c r="AL84">
        <v>46.26</v>
      </c>
      <c r="AM84">
        <v>41.83</v>
      </c>
      <c r="AN84">
        <v>17.43</v>
      </c>
      <c r="AO84">
        <v>24.55</v>
      </c>
      <c r="AP84">
        <v>19.86</v>
      </c>
      <c r="AQ84">
        <v>46.74</v>
      </c>
    </row>
    <row r="85" spans="1:43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16.921985815603001</v>
      </c>
      <c r="H85">
        <v>9.48</v>
      </c>
      <c r="I85">
        <v>0.88</v>
      </c>
      <c r="J85">
        <v>2.73</v>
      </c>
      <c r="K85">
        <v>7.26</v>
      </c>
      <c r="L85">
        <v>0.97</v>
      </c>
      <c r="M85">
        <v>2.8</v>
      </c>
      <c r="N85">
        <v>3.77</v>
      </c>
      <c r="O85">
        <v>0.33</v>
      </c>
      <c r="P85">
        <v>2.48</v>
      </c>
      <c r="Q85">
        <v>0.93</v>
      </c>
      <c r="R85">
        <v>-0.26</v>
      </c>
      <c r="S85">
        <v>11.05</v>
      </c>
      <c r="T85">
        <v>0.52</v>
      </c>
      <c r="U85">
        <v>-0.12</v>
      </c>
      <c r="V85">
        <v>5.66</v>
      </c>
      <c r="W85">
        <v>4.1399999999999997</v>
      </c>
      <c r="X85">
        <v>-0.99</v>
      </c>
      <c r="Y85">
        <v>4.42</v>
      </c>
      <c r="Z85">
        <v>2.5499999999999998</v>
      </c>
      <c r="AA85">
        <v>-0.34</v>
      </c>
      <c r="AB85">
        <v>6.12</v>
      </c>
      <c r="AC85">
        <v>0.56000000000000005</v>
      </c>
      <c r="AD85">
        <v>-0.59</v>
      </c>
      <c r="AE85">
        <v>19.440000000000001</v>
      </c>
      <c r="AF85">
        <v>9.27</v>
      </c>
      <c r="AG85">
        <v>90.83</v>
      </c>
      <c r="AH85">
        <v>1.0009999999999999</v>
      </c>
      <c r="AI85">
        <v>8.3699999999999992</v>
      </c>
      <c r="AJ85">
        <v>12.6</v>
      </c>
      <c r="AK85">
        <v>6.49</v>
      </c>
      <c r="AL85">
        <v>44.13</v>
      </c>
      <c r="AM85">
        <v>56.35</v>
      </c>
      <c r="AN85">
        <v>22.1</v>
      </c>
      <c r="AO85">
        <v>20.52</v>
      </c>
      <c r="AP85">
        <v>17.2</v>
      </c>
      <c r="AQ85">
        <v>56.24</v>
      </c>
    </row>
    <row r="86" spans="1:43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13.377304964539</v>
      </c>
      <c r="H86">
        <v>-4.2</v>
      </c>
      <c r="I86">
        <v>5.35</v>
      </c>
      <c r="J86">
        <v>-4.01</v>
      </c>
      <c r="K86">
        <v>-2.99</v>
      </c>
      <c r="L86">
        <v>5.0199999999999996</v>
      </c>
      <c r="M86">
        <v>-4.76</v>
      </c>
      <c r="N86">
        <v>-3.45</v>
      </c>
      <c r="O86">
        <v>1.42</v>
      </c>
      <c r="P86">
        <v>-4.1500000000000004</v>
      </c>
      <c r="Q86">
        <v>-0.51</v>
      </c>
      <c r="R86">
        <v>-0.7</v>
      </c>
      <c r="S86">
        <v>2.41</v>
      </c>
      <c r="T86">
        <v>-0.47</v>
      </c>
      <c r="U86">
        <v>0.34</v>
      </c>
      <c r="V86">
        <v>-8.1999999999999993</v>
      </c>
      <c r="W86">
        <v>-3.75</v>
      </c>
      <c r="X86">
        <v>1.68</v>
      </c>
      <c r="Y86">
        <v>-4.91</v>
      </c>
      <c r="Z86">
        <v>-1.95</v>
      </c>
      <c r="AA86">
        <v>0.93</v>
      </c>
      <c r="AB86">
        <v>-6.36</v>
      </c>
      <c r="AC86">
        <v>-0.44</v>
      </c>
      <c r="AD86">
        <v>-0.26</v>
      </c>
      <c r="AE86">
        <v>-3.01</v>
      </c>
      <c r="AF86">
        <v>9.2200000000000006</v>
      </c>
      <c r="AG86">
        <v>92.43</v>
      </c>
      <c r="AH86">
        <v>1.016</v>
      </c>
      <c r="AI86">
        <v>2.77</v>
      </c>
      <c r="AJ86">
        <v>10.4</v>
      </c>
      <c r="AK86">
        <v>8.2100000000000009</v>
      </c>
      <c r="AL86">
        <v>56.11</v>
      </c>
      <c r="AM86">
        <v>25.22</v>
      </c>
      <c r="AN86">
        <v>8.9700000000000006</v>
      </c>
      <c r="AO86">
        <v>17.559999999999999</v>
      </c>
      <c r="AP86">
        <v>16.8</v>
      </c>
      <c r="AQ86">
        <v>34.81</v>
      </c>
    </row>
    <row r="87" spans="1:43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15.326515151515</v>
      </c>
      <c r="H87">
        <v>-3.61</v>
      </c>
      <c r="I87">
        <v>2.64</v>
      </c>
      <c r="J87">
        <v>-2.78</v>
      </c>
      <c r="K87">
        <v>-3.17</v>
      </c>
      <c r="L87">
        <v>2.2000000000000002</v>
      </c>
      <c r="M87">
        <v>-3.27</v>
      </c>
      <c r="N87">
        <v>-1.51</v>
      </c>
      <c r="O87">
        <v>3.45</v>
      </c>
      <c r="P87">
        <v>-4.1399999999999997</v>
      </c>
      <c r="Q87">
        <v>-0.88</v>
      </c>
      <c r="R87">
        <v>0.99</v>
      </c>
      <c r="S87">
        <v>-20.23</v>
      </c>
      <c r="T87">
        <v>0.3</v>
      </c>
      <c r="U87">
        <v>0.28000000000000003</v>
      </c>
      <c r="V87">
        <v>0.52</v>
      </c>
      <c r="W87">
        <v>7.0000000000000007E-2</v>
      </c>
      <c r="X87">
        <v>2.68</v>
      </c>
      <c r="Y87">
        <v>-2.2200000000000002</v>
      </c>
      <c r="Z87">
        <v>1.94</v>
      </c>
      <c r="AA87">
        <v>0.2</v>
      </c>
      <c r="AB87">
        <v>4.1100000000000003</v>
      </c>
      <c r="AC87">
        <v>-0.28999999999999998</v>
      </c>
      <c r="AD87">
        <v>0.42</v>
      </c>
      <c r="AE87">
        <v>-13.01</v>
      </c>
      <c r="AF87">
        <v>5.37</v>
      </c>
      <c r="AG87">
        <v>90.24</v>
      </c>
      <c r="AH87">
        <v>0.95599999999999996</v>
      </c>
      <c r="AI87">
        <v>6.94</v>
      </c>
      <c r="AJ87">
        <v>13.08</v>
      </c>
      <c r="AK87">
        <v>9.25</v>
      </c>
      <c r="AL87">
        <v>44.31</v>
      </c>
      <c r="AM87">
        <v>42.86</v>
      </c>
      <c r="AN87">
        <v>16.02</v>
      </c>
      <c r="AO87">
        <v>18.68</v>
      </c>
      <c r="AP87">
        <v>19.22</v>
      </c>
      <c r="AQ87">
        <v>45.45</v>
      </c>
    </row>
    <row r="88" spans="1:43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13.574999999999999</v>
      </c>
      <c r="H88">
        <v>-5.0999999999999996</v>
      </c>
      <c r="I88">
        <v>2.62</v>
      </c>
      <c r="J88">
        <v>-3.22</v>
      </c>
      <c r="K88">
        <v>-5.47</v>
      </c>
      <c r="L88">
        <v>0.09</v>
      </c>
      <c r="M88">
        <v>-3.32</v>
      </c>
      <c r="N88">
        <v>-2.62</v>
      </c>
      <c r="O88">
        <v>-3.1</v>
      </c>
      <c r="P88">
        <v>0.35</v>
      </c>
      <c r="Q88">
        <v>0.5</v>
      </c>
      <c r="R88">
        <v>-0.56999999999999995</v>
      </c>
      <c r="S88">
        <v>9.17</v>
      </c>
      <c r="T88">
        <v>-0.44</v>
      </c>
      <c r="U88">
        <v>0.09</v>
      </c>
      <c r="V88">
        <v>-5.34</v>
      </c>
      <c r="W88">
        <v>-2.27</v>
      </c>
      <c r="X88">
        <v>3.75</v>
      </c>
      <c r="Y88">
        <v>-5.21</v>
      </c>
      <c r="Z88">
        <v>-0.77</v>
      </c>
      <c r="AA88">
        <v>2</v>
      </c>
      <c r="AB88">
        <v>-5.79</v>
      </c>
      <c r="AC88">
        <v>-0.1</v>
      </c>
      <c r="AD88">
        <v>-0.1</v>
      </c>
      <c r="AE88">
        <v>0.2</v>
      </c>
      <c r="AF88">
        <v>11.11</v>
      </c>
      <c r="AG88">
        <v>91.14</v>
      </c>
      <c r="AH88">
        <v>1.0229999999999999</v>
      </c>
      <c r="AI88">
        <v>6.88</v>
      </c>
      <c r="AJ88">
        <v>14.73</v>
      </c>
      <c r="AK88">
        <v>6.51</v>
      </c>
      <c r="AL88">
        <v>51.69</v>
      </c>
      <c r="AM88">
        <v>51.38</v>
      </c>
      <c r="AN88">
        <v>16.329999999999998</v>
      </c>
      <c r="AO88">
        <v>20.75</v>
      </c>
      <c r="AP88">
        <v>16.329999999999998</v>
      </c>
      <c r="AQ88">
        <v>50</v>
      </c>
    </row>
    <row r="89" spans="1:43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17.895744680850999</v>
      </c>
      <c r="H89">
        <v>-2.88</v>
      </c>
      <c r="I89">
        <v>11.01</v>
      </c>
      <c r="J89">
        <v>-5.84</v>
      </c>
      <c r="K89">
        <v>-5.26</v>
      </c>
      <c r="L89">
        <v>4.5599999999999996</v>
      </c>
      <c r="M89">
        <v>-5.84</v>
      </c>
      <c r="N89">
        <v>-2.39</v>
      </c>
      <c r="O89">
        <v>2.85</v>
      </c>
      <c r="P89">
        <v>-4.5199999999999996</v>
      </c>
      <c r="Q89">
        <v>0.18</v>
      </c>
      <c r="R89">
        <v>0.31</v>
      </c>
      <c r="S89">
        <v>-1.1399999999999999</v>
      </c>
      <c r="T89">
        <v>-0.22</v>
      </c>
      <c r="U89">
        <v>0.24</v>
      </c>
      <c r="V89">
        <v>-4.5</v>
      </c>
      <c r="W89">
        <v>-0.36</v>
      </c>
      <c r="X89">
        <v>3.91</v>
      </c>
      <c r="Y89">
        <v>-3.88</v>
      </c>
      <c r="Z89">
        <v>-0.41</v>
      </c>
      <c r="AA89">
        <v>2.08</v>
      </c>
      <c r="AB89">
        <v>-5.41</v>
      </c>
      <c r="AC89">
        <v>0.31</v>
      </c>
      <c r="AD89">
        <v>0.4</v>
      </c>
      <c r="AE89">
        <v>0.08</v>
      </c>
      <c r="AF89">
        <v>9</v>
      </c>
      <c r="AG89">
        <v>90.65</v>
      </c>
      <c r="AH89">
        <v>0.996</v>
      </c>
      <c r="AI89">
        <v>6.28</v>
      </c>
      <c r="AJ89">
        <v>15.48</v>
      </c>
      <c r="AK89">
        <v>6.71</v>
      </c>
      <c r="AL89">
        <v>40.159999999999997</v>
      </c>
      <c r="AM89">
        <v>48.35</v>
      </c>
      <c r="AN89">
        <v>16.91</v>
      </c>
      <c r="AO89">
        <v>22.54</v>
      </c>
      <c r="AP89">
        <v>17.260000000000002</v>
      </c>
      <c r="AQ89">
        <v>49.48</v>
      </c>
    </row>
    <row r="90" spans="1:43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14.707575757576</v>
      </c>
      <c r="H90">
        <v>1.59</v>
      </c>
      <c r="I90">
        <v>0</v>
      </c>
      <c r="J90">
        <v>0.66</v>
      </c>
      <c r="K90">
        <v>-0.16</v>
      </c>
      <c r="L90">
        <v>0.61</v>
      </c>
      <c r="M90">
        <v>-0.42</v>
      </c>
      <c r="N90">
        <v>-0.69</v>
      </c>
      <c r="O90">
        <v>1.86</v>
      </c>
      <c r="P90">
        <v>-2.02</v>
      </c>
      <c r="Q90">
        <v>-0.83</v>
      </c>
      <c r="R90">
        <v>0.32</v>
      </c>
      <c r="S90">
        <v>-10.69</v>
      </c>
      <c r="T90">
        <v>-0.15</v>
      </c>
      <c r="U90">
        <v>-0.18</v>
      </c>
      <c r="V90">
        <v>7.0000000000000007E-2</v>
      </c>
      <c r="W90">
        <v>-0.9</v>
      </c>
      <c r="X90">
        <v>-1.1299999999999999</v>
      </c>
      <c r="Y90">
        <v>0.1</v>
      </c>
      <c r="Z90">
        <v>-0.28000000000000003</v>
      </c>
      <c r="AA90">
        <v>-1.26</v>
      </c>
      <c r="AB90">
        <v>2.11</v>
      </c>
      <c r="AC90">
        <v>-0.2</v>
      </c>
      <c r="AD90">
        <v>0.42</v>
      </c>
      <c r="AE90">
        <v>-10.43</v>
      </c>
      <c r="AF90">
        <v>7.52</v>
      </c>
      <c r="AG90">
        <v>90.3</v>
      </c>
      <c r="AH90">
        <v>0.97799999999999998</v>
      </c>
      <c r="AI90">
        <v>6.03</v>
      </c>
      <c r="AJ90">
        <v>11.5</v>
      </c>
      <c r="AK90">
        <v>6.77</v>
      </c>
      <c r="AL90">
        <v>47.1</v>
      </c>
      <c r="AM90">
        <v>47.1</v>
      </c>
      <c r="AN90">
        <v>16.78</v>
      </c>
      <c r="AO90">
        <v>17.25</v>
      </c>
      <c r="AP90">
        <v>16.41</v>
      </c>
      <c r="AQ90">
        <v>50.56</v>
      </c>
    </row>
    <row r="91" spans="1:43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17.472083333333</v>
      </c>
      <c r="H91">
        <v>-1.06</v>
      </c>
      <c r="I91">
        <v>-1.46</v>
      </c>
      <c r="J91">
        <v>0.18</v>
      </c>
      <c r="K91">
        <v>-0.78</v>
      </c>
      <c r="L91">
        <v>-0.3</v>
      </c>
      <c r="M91">
        <v>-0.27</v>
      </c>
      <c r="N91">
        <v>-1.87</v>
      </c>
      <c r="O91">
        <v>0.28999999999999998</v>
      </c>
      <c r="P91">
        <v>-1.8</v>
      </c>
      <c r="Q91">
        <v>-0.44</v>
      </c>
      <c r="R91">
        <v>0.04</v>
      </c>
      <c r="S91">
        <v>-4.55</v>
      </c>
      <c r="T91">
        <v>0.01</v>
      </c>
      <c r="U91">
        <v>-0.16</v>
      </c>
      <c r="V91">
        <v>1.6</v>
      </c>
      <c r="W91">
        <v>1.02</v>
      </c>
      <c r="X91">
        <v>-1.59</v>
      </c>
      <c r="Y91">
        <v>2.31</v>
      </c>
      <c r="Z91">
        <v>0.01</v>
      </c>
      <c r="AA91">
        <v>-0.98</v>
      </c>
      <c r="AB91">
        <v>2.17</v>
      </c>
      <c r="AC91">
        <v>-0.54</v>
      </c>
      <c r="AD91">
        <v>0.1</v>
      </c>
      <c r="AE91">
        <v>-11.9</v>
      </c>
      <c r="AF91">
        <v>8.19</v>
      </c>
      <c r="AG91">
        <v>91.59</v>
      </c>
      <c r="AH91">
        <v>0.998</v>
      </c>
      <c r="AI91">
        <v>6.1</v>
      </c>
      <c r="AJ91">
        <v>13.31</v>
      </c>
      <c r="AK91">
        <v>8.59</v>
      </c>
      <c r="AL91">
        <v>54.26</v>
      </c>
      <c r="AM91">
        <v>41.52</v>
      </c>
      <c r="AN91">
        <v>15.71</v>
      </c>
      <c r="AO91">
        <v>18.54</v>
      </c>
      <c r="AP91">
        <v>16.66</v>
      </c>
      <c r="AQ91">
        <v>48.54</v>
      </c>
    </row>
    <row r="92" spans="1:43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16.823958333333</v>
      </c>
      <c r="H92">
        <v>-1.67</v>
      </c>
      <c r="I92">
        <v>3.26</v>
      </c>
      <c r="J92">
        <v>-2.11</v>
      </c>
      <c r="K92">
        <v>-1.1499999999999999</v>
      </c>
      <c r="L92">
        <v>1.41</v>
      </c>
      <c r="M92">
        <v>-1.57</v>
      </c>
      <c r="N92">
        <v>0.96</v>
      </c>
      <c r="O92">
        <v>0.15</v>
      </c>
      <c r="P92">
        <v>0.74</v>
      </c>
      <c r="Q92">
        <v>-0.23</v>
      </c>
      <c r="R92">
        <v>0.65</v>
      </c>
      <c r="S92">
        <v>-8.23</v>
      </c>
      <c r="T92">
        <v>0</v>
      </c>
      <c r="U92">
        <v>0.08</v>
      </c>
      <c r="V92">
        <v>-0.91</v>
      </c>
      <c r="W92">
        <v>-0.88</v>
      </c>
      <c r="X92">
        <v>0.88</v>
      </c>
      <c r="Y92">
        <v>-1.71</v>
      </c>
      <c r="Z92">
        <v>-0.32</v>
      </c>
      <c r="AA92">
        <v>-0.28999999999999998</v>
      </c>
      <c r="AB92">
        <v>-0.09</v>
      </c>
      <c r="AC92">
        <v>0</v>
      </c>
      <c r="AD92">
        <v>0.26</v>
      </c>
      <c r="AE92">
        <v>-5.43</v>
      </c>
      <c r="AF92">
        <v>8.5299999999999994</v>
      </c>
      <c r="AG92">
        <v>89.41</v>
      </c>
      <c r="AH92">
        <v>0.97899999999999998</v>
      </c>
      <c r="AI92">
        <v>7.73</v>
      </c>
      <c r="AJ92">
        <v>13.15</v>
      </c>
      <c r="AK92">
        <v>9.58</v>
      </c>
      <c r="AL92">
        <v>42.35</v>
      </c>
      <c r="AM92">
        <v>44.64</v>
      </c>
      <c r="AN92">
        <v>17.39</v>
      </c>
      <c r="AO92">
        <v>20.51</v>
      </c>
      <c r="AP92">
        <v>21.99</v>
      </c>
      <c r="AQ92">
        <v>44.15</v>
      </c>
    </row>
    <row r="93" spans="1:43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15.999621212120999</v>
      </c>
      <c r="H93">
        <v>6.67</v>
      </c>
      <c r="I93">
        <v>-7.67</v>
      </c>
      <c r="J93">
        <v>5.9</v>
      </c>
      <c r="K93">
        <v>5.81</v>
      </c>
      <c r="L93">
        <v>-4.13</v>
      </c>
      <c r="M93">
        <v>5.73</v>
      </c>
      <c r="N93">
        <v>4.1399999999999997</v>
      </c>
      <c r="O93">
        <v>-1.24</v>
      </c>
      <c r="P93">
        <v>4.29</v>
      </c>
      <c r="Q93">
        <v>0.23</v>
      </c>
      <c r="R93">
        <v>-0.37</v>
      </c>
      <c r="S93">
        <v>5.03</v>
      </c>
      <c r="T93">
        <v>0.34</v>
      </c>
      <c r="U93">
        <v>-0.23</v>
      </c>
      <c r="V93">
        <v>5.41</v>
      </c>
      <c r="W93">
        <v>2.89</v>
      </c>
      <c r="X93">
        <v>-3.35</v>
      </c>
      <c r="Y93">
        <v>5.57</v>
      </c>
      <c r="Z93">
        <v>0.61</v>
      </c>
      <c r="AA93">
        <v>-1</v>
      </c>
      <c r="AB93">
        <v>3.53</v>
      </c>
      <c r="AC93">
        <v>0.37</v>
      </c>
      <c r="AD93">
        <v>0.2</v>
      </c>
      <c r="AE93">
        <v>1.82</v>
      </c>
      <c r="AF93">
        <v>9.34</v>
      </c>
      <c r="AG93">
        <v>90.54</v>
      </c>
      <c r="AH93">
        <v>0.999</v>
      </c>
      <c r="AI93">
        <v>7.76</v>
      </c>
      <c r="AJ93">
        <v>13.89</v>
      </c>
      <c r="AK93">
        <v>8.35</v>
      </c>
      <c r="AL93">
        <v>47.81</v>
      </c>
      <c r="AM93">
        <v>48.15</v>
      </c>
      <c r="AN93">
        <v>17.64</v>
      </c>
      <c r="AO93">
        <v>21.48</v>
      </c>
      <c r="AP93">
        <v>19.09</v>
      </c>
      <c r="AQ93">
        <v>48.03</v>
      </c>
    </row>
    <row r="94" spans="1:43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15.536904761904999</v>
      </c>
      <c r="H94">
        <v>3.85</v>
      </c>
      <c r="I94">
        <v>5.62</v>
      </c>
      <c r="J94">
        <v>-0.37</v>
      </c>
      <c r="K94">
        <v>1.62</v>
      </c>
      <c r="L94">
        <v>0.11</v>
      </c>
      <c r="M94">
        <v>0.99</v>
      </c>
      <c r="N94">
        <v>1.81</v>
      </c>
      <c r="O94">
        <v>-0.7</v>
      </c>
      <c r="P94">
        <v>2.2400000000000002</v>
      </c>
      <c r="Q94">
        <v>0.17</v>
      </c>
      <c r="R94">
        <v>0.57999999999999996</v>
      </c>
      <c r="S94">
        <v>-3.46</v>
      </c>
      <c r="T94">
        <v>-0.02</v>
      </c>
      <c r="U94">
        <v>0.24</v>
      </c>
      <c r="V94">
        <v>-2.44</v>
      </c>
      <c r="W94">
        <v>0.09</v>
      </c>
      <c r="X94">
        <v>5.42</v>
      </c>
      <c r="Y94">
        <v>-4.26</v>
      </c>
      <c r="Z94">
        <v>-0.31</v>
      </c>
      <c r="AA94">
        <v>2.5099999999999998</v>
      </c>
      <c r="AB94">
        <v>-6.17</v>
      </c>
      <c r="AC94">
        <v>-0.57999999999999996</v>
      </c>
      <c r="AD94">
        <v>0.93</v>
      </c>
      <c r="AE94">
        <v>-26.64</v>
      </c>
      <c r="AF94">
        <v>10.33</v>
      </c>
      <c r="AG94">
        <v>89.58</v>
      </c>
      <c r="AH94">
        <v>0.999</v>
      </c>
      <c r="AI94">
        <v>5.88</v>
      </c>
      <c r="AJ94">
        <v>11.95</v>
      </c>
      <c r="AK94">
        <v>12.5</v>
      </c>
      <c r="AL94">
        <v>45.88</v>
      </c>
      <c r="AM94">
        <v>32</v>
      </c>
      <c r="AN94">
        <v>14.16</v>
      </c>
      <c r="AO94">
        <v>18.670000000000002</v>
      </c>
      <c r="AP94">
        <v>23.91</v>
      </c>
      <c r="AQ94">
        <v>37.200000000000003</v>
      </c>
    </row>
    <row r="95" spans="1:43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18.703409090908998</v>
      </c>
      <c r="H95">
        <v>1.06</v>
      </c>
      <c r="I95">
        <v>1.91</v>
      </c>
      <c r="J95">
        <v>-0.35</v>
      </c>
      <c r="K95">
        <v>-0.14000000000000001</v>
      </c>
      <c r="L95">
        <v>1.41</v>
      </c>
      <c r="M95">
        <v>-0.91</v>
      </c>
      <c r="N95">
        <v>0.66</v>
      </c>
      <c r="O95">
        <v>-0.62</v>
      </c>
      <c r="P95">
        <v>1.05</v>
      </c>
      <c r="Q95">
        <v>-0.02</v>
      </c>
      <c r="R95">
        <v>0.73</v>
      </c>
      <c r="S95">
        <v>-6.03</v>
      </c>
      <c r="T95">
        <v>-0.09</v>
      </c>
      <c r="U95">
        <v>-0.14000000000000001</v>
      </c>
      <c r="V95">
        <v>0.4</v>
      </c>
      <c r="W95">
        <v>1.68</v>
      </c>
      <c r="X95">
        <v>-0.28999999999999998</v>
      </c>
      <c r="Y95">
        <v>1.81</v>
      </c>
      <c r="Z95">
        <v>-0.66</v>
      </c>
      <c r="AA95">
        <v>-1.1000000000000001</v>
      </c>
      <c r="AB95">
        <v>0.87</v>
      </c>
      <c r="AC95">
        <v>0.05</v>
      </c>
      <c r="AD95">
        <v>0.08</v>
      </c>
      <c r="AE95">
        <v>-0.51</v>
      </c>
      <c r="AF95">
        <v>9.51</v>
      </c>
      <c r="AG95">
        <v>88.41</v>
      </c>
      <c r="AH95">
        <v>0.97899999999999998</v>
      </c>
      <c r="AI95">
        <v>6.93</v>
      </c>
      <c r="AJ95">
        <v>9.92</v>
      </c>
      <c r="AK95">
        <v>6.34</v>
      </c>
      <c r="AL95">
        <v>46.08</v>
      </c>
      <c r="AM95">
        <v>52.2</v>
      </c>
      <c r="AN95">
        <v>18.88</v>
      </c>
      <c r="AO95">
        <v>17.21</v>
      </c>
      <c r="AP95">
        <v>16.91</v>
      </c>
      <c r="AQ95">
        <v>52.75</v>
      </c>
    </row>
    <row r="96" spans="1:43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14.009126984127001</v>
      </c>
      <c r="H96">
        <v>-13.11</v>
      </c>
      <c r="I96">
        <v>-7.13</v>
      </c>
      <c r="J96">
        <v>-0.88</v>
      </c>
      <c r="K96">
        <v>-7.57</v>
      </c>
      <c r="L96">
        <v>-6.09</v>
      </c>
      <c r="M96">
        <v>0.56000000000000005</v>
      </c>
      <c r="N96">
        <v>-3.38</v>
      </c>
      <c r="O96">
        <v>-4.18</v>
      </c>
      <c r="P96">
        <v>1.67</v>
      </c>
      <c r="Q96">
        <v>-0.24</v>
      </c>
      <c r="R96">
        <v>0.03</v>
      </c>
      <c r="S96">
        <v>-2.63</v>
      </c>
      <c r="T96">
        <v>-0.37</v>
      </c>
      <c r="U96">
        <v>-0.28000000000000003</v>
      </c>
      <c r="V96">
        <v>-0.24</v>
      </c>
      <c r="W96">
        <v>-5.84</v>
      </c>
      <c r="X96">
        <v>-4.3099999999999996</v>
      </c>
      <c r="Y96">
        <v>-0.12</v>
      </c>
      <c r="Z96">
        <v>-4.01</v>
      </c>
      <c r="AA96">
        <v>-1.75</v>
      </c>
      <c r="AB96">
        <v>-4.6100000000000003</v>
      </c>
      <c r="AC96">
        <v>0.1</v>
      </c>
      <c r="AD96">
        <v>0.43</v>
      </c>
      <c r="AE96">
        <v>-5.71</v>
      </c>
      <c r="AF96">
        <v>8.0500000000000007</v>
      </c>
      <c r="AG96">
        <v>88.43</v>
      </c>
      <c r="AH96">
        <v>0.96499999999999997</v>
      </c>
      <c r="AI96">
        <v>8.77</v>
      </c>
      <c r="AJ96">
        <v>14.89</v>
      </c>
      <c r="AK96">
        <v>5.3</v>
      </c>
      <c r="AL96">
        <v>47.11</v>
      </c>
      <c r="AM96">
        <v>62.32</v>
      </c>
      <c r="AN96">
        <v>20.29</v>
      </c>
      <c r="AO96">
        <v>22.23</v>
      </c>
      <c r="AP96">
        <v>14.17</v>
      </c>
      <c r="AQ96">
        <v>58.88</v>
      </c>
    </row>
    <row r="97" spans="1:43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16.813725490195999</v>
      </c>
      <c r="H97">
        <v>1.58</v>
      </c>
      <c r="I97">
        <v>1.42</v>
      </c>
      <c r="J97">
        <v>0.06</v>
      </c>
      <c r="K97">
        <v>-0.57999999999999996</v>
      </c>
      <c r="L97">
        <v>3.61</v>
      </c>
      <c r="M97">
        <v>-2.58</v>
      </c>
      <c r="N97">
        <v>-1.03</v>
      </c>
      <c r="O97">
        <v>2.68</v>
      </c>
      <c r="P97">
        <v>-3.28</v>
      </c>
      <c r="Q97">
        <v>-0.67</v>
      </c>
      <c r="R97">
        <v>-0.3</v>
      </c>
      <c r="S97">
        <v>-5.45</v>
      </c>
      <c r="T97">
        <v>-0.06</v>
      </c>
      <c r="U97">
        <v>0.4</v>
      </c>
      <c r="V97">
        <v>-4.7</v>
      </c>
      <c r="W97">
        <v>-0.96</v>
      </c>
      <c r="X97">
        <v>3.62</v>
      </c>
      <c r="Y97">
        <v>-4.2699999999999996</v>
      </c>
      <c r="Z97">
        <v>-0.28000000000000003</v>
      </c>
      <c r="AA97">
        <v>0.63</v>
      </c>
      <c r="AB97">
        <v>-2.06</v>
      </c>
      <c r="AC97">
        <v>-0.4</v>
      </c>
      <c r="AD97">
        <v>-0.78</v>
      </c>
      <c r="AE97">
        <v>3.16</v>
      </c>
      <c r="AF97">
        <v>5.67</v>
      </c>
      <c r="AG97">
        <v>91.3</v>
      </c>
      <c r="AH97">
        <v>0.97</v>
      </c>
      <c r="AI97">
        <v>10.29</v>
      </c>
      <c r="AJ97">
        <v>13.64</v>
      </c>
      <c r="AK97">
        <v>5.04</v>
      </c>
      <c r="AL97">
        <v>40.090000000000003</v>
      </c>
      <c r="AM97">
        <v>67.12</v>
      </c>
      <c r="AN97">
        <v>24.14</v>
      </c>
      <c r="AO97">
        <v>19.100000000000001</v>
      </c>
      <c r="AP97">
        <v>13.01</v>
      </c>
      <c r="AQ97">
        <v>64.97</v>
      </c>
    </row>
    <row r="98" spans="1:43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16.256737588652001</v>
      </c>
      <c r="H98">
        <v>-1</v>
      </c>
      <c r="I98">
        <v>5.37</v>
      </c>
      <c r="J98">
        <v>-2.69</v>
      </c>
      <c r="K98">
        <v>1.65</v>
      </c>
      <c r="L98">
        <v>1.1000000000000001</v>
      </c>
      <c r="M98">
        <v>0.32</v>
      </c>
      <c r="N98">
        <v>2.33</v>
      </c>
      <c r="O98">
        <v>0.06</v>
      </c>
      <c r="P98">
        <v>1.96</v>
      </c>
      <c r="Q98">
        <v>0.68</v>
      </c>
      <c r="R98">
        <v>0.33</v>
      </c>
      <c r="S98">
        <v>3.06</v>
      </c>
      <c r="T98">
        <v>0.37</v>
      </c>
      <c r="U98">
        <v>0.08</v>
      </c>
      <c r="V98">
        <v>2.85</v>
      </c>
      <c r="W98">
        <v>0.4</v>
      </c>
      <c r="X98">
        <v>4.18</v>
      </c>
      <c r="Y98">
        <v>-3.68</v>
      </c>
      <c r="Z98">
        <v>3.49</v>
      </c>
      <c r="AA98">
        <v>1.84</v>
      </c>
      <c r="AB98">
        <v>3.03</v>
      </c>
      <c r="AC98">
        <v>0.52</v>
      </c>
      <c r="AD98">
        <v>-0.26</v>
      </c>
      <c r="AE98">
        <v>13.14</v>
      </c>
      <c r="AF98">
        <v>9.66</v>
      </c>
      <c r="AG98">
        <v>91.53</v>
      </c>
      <c r="AH98">
        <v>1.012</v>
      </c>
      <c r="AI98">
        <v>4.4800000000000004</v>
      </c>
      <c r="AJ98">
        <v>13.04</v>
      </c>
      <c r="AK98">
        <v>12.33</v>
      </c>
      <c r="AL98">
        <v>48.84</v>
      </c>
      <c r="AM98">
        <v>26.64</v>
      </c>
      <c r="AN98">
        <v>12.88</v>
      </c>
      <c r="AO98">
        <v>19.079999999999998</v>
      </c>
      <c r="AP98">
        <v>26.15</v>
      </c>
      <c r="AQ98">
        <v>33</v>
      </c>
    </row>
    <row r="99" spans="1:43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15.742460317460001</v>
      </c>
      <c r="H99">
        <v>-3.67</v>
      </c>
      <c r="I99">
        <v>-2.16</v>
      </c>
      <c r="J99">
        <v>-0.94</v>
      </c>
      <c r="K99">
        <v>-3.89</v>
      </c>
      <c r="L99">
        <v>-1.6</v>
      </c>
      <c r="M99">
        <v>-1.79</v>
      </c>
      <c r="N99">
        <v>-1.07</v>
      </c>
      <c r="O99">
        <v>0.54</v>
      </c>
      <c r="P99">
        <v>-1.42</v>
      </c>
      <c r="Q99">
        <v>-0.18</v>
      </c>
      <c r="R99">
        <v>-1.08</v>
      </c>
      <c r="S99">
        <v>5.21</v>
      </c>
      <c r="T99">
        <v>-0.3</v>
      </c>
      <c r="U99">
        <v>-0.38</v>
      </c>
      <c r="V99">
        <v>-0.09</v>
      </c>
      <c r="W99">
        <v>-2.0299999999999998</v>
      </c>
      <c r="X99">
        <v>-3.6</v>
      </c>
      <c r="Y99">
        <v>0.49</v>
      </c>
      <c r="Z99">
        <v>-0.94</v>
      </c>
      <c r="AA99">
        <v>-1.41</v>
      </c>
      <c r="AB99">
        <v>0.2</v>
      </c>
      <c r="AC99">
        <v>-0.41</v>
      </c>
      <c r="AD99">
        <v>-0.59</v>
      </c>
      <c r="AE99">
        <v>-3.85</v>
      </c>
      <c r="AF99">
        <v>6.16</v>
      </c>
      <c r="AG99">
        <v>92.31</v>
      </c>
      <c r="AH99">
        <v>0.98499999999999999</v>
      </c>
      <c r="AI99">
        <v>4.08</v>
      </c>
      <c r="AJ99">
        <v>11.89</v>
      </c>
      <c r="AK99">
        <v>9.8000000000000007</v>
      </c>
      <c r="AL99">
        <v>47.64</v>
      </c>
      <c r="AM99">
        <v>29.41</v>
      </c>
      <c r="AN99">
        <v>14.52</v>
      </c>
      <c r="AO99">
        <v>18.78</v>
      </c>
      <c r="AP99">
        <v>21.51</v>
      </c>
      <c r="AQ99">
        <v>40.299999999999997</v>
      </c>
    </row>
    <row r="100" spans="1:43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15.051388888889001</v>
      </c>
      <c r="H100">
        <v>-9.36</v>
      </c>
      <c r="I100">
        <v>6.51</v>
      </c>
      <c r="J100">
        <v>-6.64</v>
      </c>
      <c r="K100">
        <v>-6.16</v>
      </c>
      <c r="L100">
        <v>1.53</v>
      </c>
      <c r="M100">
        <v>-4.51</v>
      </c>
      <c r="N100">
        <v>-2.36</v>
      </c>
      <c r="O100">
        <v>1.75</v>
      </c>
      <c r="P100">
        <v>-3.55</v>
      </c>
      <c r="Q100">
        <v>0.41</v>
      </c>
      <c r="R100">
        <v>0.76</v>
      </c>
      <c r="S100">
        <v>-3.76</v>
      </c>
      <c r="T100">
        <v>-0.47</v>
      </c>
      <c r="U100">
        <v>0</v>
      </c>
      <c r="V100">
        <v>-4.58</v>
      </c>
      <c r="W100">
        <v>-3.69</v>
      </c>
      <c r="X100">
        <v>2.41</v>
      </c>
      <c r="Y100">
        <v>-5.61</v>
      </c>
      <c r="Z100">
        <v>-3.32</v>
      </c>
      <c r="AA100">
        <v>0.26</v>
      </c>
      <c r="AB100">
        <v>-8.1199999999999992</v>
      </c>
      <c r="AC100">
        <v>0.16</v>
      </c>
      <c r="AD100">
        <v>0.36</v>
      </c>
      <c r="AE100">
        <v>-3.34</v>
      </c>
      <c r="AF100">
        <v>11.44</v>
      </c>
      <c r="AG100">
        <v>89.46</v>
      </c>
      <c r="AH100">
        <v>1.0089999999999999</v>
      </c>
      <c r="AI100">
        <v>3.32</v>
      </c>
      <c r="AJ100">
        <v>13.04</v>
      </c>
      <c r="AK100">
        <v>10.3</v>
      </c>
      <c r="AL100">
        <v>52.49</v>
      </c>
      <c r="AM100">
        <v>24.39</v>
      </c>
      <c r="AN100">
        <v>10.8</v>
      </c>
      <c r="AO100">
        <v>20.350000000000001</v>
      </c>
      <c r="AP100">
        <v>21.43</v>
      </c>
      <c r="AQ100">
        <v>33.51</v>
      </c>
    </row>
    <row r="101" spans="1:43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4.76</v>
      </c>
      <c r="I101">
        <v>-2.17</v>
      </c>
      <c r="J101">
        <v>2.92</v>
      </c>
      <c r="K101">
        <v>5.77</v>
      </c>
      <c r="L101">
        <v>-0.79</v>
      </c>
      <c r="M101">
        <v>3.98</v>
      </c>
      <c r="N101">
        <v>2.09</v>
      </c>
      <c r="O101">
        <v>-2.37</v>
      </c>
      <c r="P101">
        <v>4.24</v>
      </c>
      <c r="Q101">
        <v>1.1499999999999999</v>
      </c>
      <c r="R101">
        <v>-0.21</v>
      </c>
      <c r="S101">
        <v>14.77</v>
      </c>
      <c r="T101">
        <v>0.12</v>
      </c>
      <c r="U101">
        <v>-0.12</v>
      </c>
      <c r="V101">
        <v>2.66</v>
      </c>
      <c r="W101">
        <v>1.24</v>
      </c>
      <c r="X101">
        <v>0.22</v>
      </c>
      <c r="Y101">
        <v>0.89</v>
      </c>
      <c r="Z101">
        <v>-2.0099999999999998</v>
      </c>
      <c r="AA101">
        <v>-2.2999999999999998</v>
      </c>
      <c r="AB101">
        <v>2.09</v>
      </c>
      <c r="AC101">
        <v>-0.35</v>
      </c>
      <c r="AD101">
        <v>-1.0900000000000001</v>
      </c>
      <c r="AE101">
        <v>30</v>
      </c>
      <c r="AF101">
        <v>10.26</v>
      </c>
      <c r="AG101">
        <v>92.71</v>
      </c>
      <c r="AH101">
        <v>1.03</v>
      </c>
      <c r="AI101">
        <v>9.4</v>
      </c>
      <c r="AJ101">
        <v>7.66</v>
      </c>
      <c r="AK101">
        <v>10.14</v>
      </c>
      <c r="AL101">
        <v>50.44</v>
      </c>
      <c r="AM101">
        <v>48.1</v>
      </c>
      <c r="AN101">
        <v>20.03</v>
      </c>
      <c r="AO101">
        <v>13.85</v>
      </c>
      <c r="AP101">
        <v>22.5</v>
      </c>
      <c r="AQ101">
        <v>47.09</v>
      </c>
    </row>
    <row r="102" spans="1:43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13.783928571429</v>
      </c>
      <c r="H102">
        <v>-6.78</v>
      </c>
      <c r="I102">
        <v>7.92</v>
      </c>
      <c r="J102">
        <v>-6.06</v>
      </c>
      <c r="K102">
        <v>-4.2699999999999996</v>
      </c>
      <c r="L102">
        <v>5.03</v>
      </c>
      <c r="M102">
        <v>-5.49</v>
      </c>
      <c r="N102">
        <v>-2.67</v>
      </c>
      <c r="O102">
        <v>2.52</v>
      </c>
      <c r="P102">
        <v>-4.5</v>
      </c>
      <c r="Q102">
        <v>-0.28000000000000003</v>
      </c>
      <c r="R102">
        <v>1.67</v>
      </c>
      <c r="S102">
        <v>-13.55</v>
      </c>
      <c r="T102">
        <v>-0.17</v>
      </c>
      <c r="U102">
        <v>0.33</v>
      </c>
      <c r="V102">
        <v>-4.71</v>
      </c>
      <c r="W102">
        <v>-2.89</v>
      </c>
      <c r="X102">
        <v>3.08</v>
      </c>
      <c r="Y102">
        <v>-5.28</v>
      </c>
      <c r="Z102">
        <v>-1.5</v>
      </c>
      <c r="AA102">
        <v>1.64</v>
      </c>
      <c r="AB102">
        <v>-6.9</v>
      </c>
      <c r="AC102">
        <v>-0.17</v>
      </c>
      <c r="AD102">
        <v>0.75</v>
      </c>
      <c r="AE102">
        <v>-12.5</v>
      </c>
      <c r="AF102">
        <v>6.76</v>
      </c>
      <c r="AG102">
        <v>87.05</v>
      </c>
      <c r="AH102">
        <v>0.93799999999999994</v>
      </c>
      <c r="AI102">
        <v>2.95</v>
      </c>
      <c r="AJ102">
        <v>11.97</v>
      </c>
      <c r="AK102">
        <v>9.02</v>
      </c>
      <c r="AL102">
        <v>53.32</v>
      </c>
      <c r="AM102">
        <v>24.68</v>
      </c>
      <c r="AN102">
        <v>9.48</v>
      </c>
      <c r="AO102">
        <v>18.66</v>
      </c>
      <c r="AP102">
        <v>19.739999999999998</v>
      </c>
      <c r="AQ102">
        <v>32.450000000000003</v>
      </c>
    </row>
    <row r="103" spans="1:43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14.640555555556</v>
      </c>
      <c r="H103">
        <v>-1.45</v>
      </c>
      <c r="I103">
        <v>-4.22</v>
      </c>
      <c r="J103">
        <v>0.95</v>
      </c>
      <c r="K103">
        <v>-2.36</v>
      </c>
      <c r="L103">
        <v>-2.95</v>
      </c>
      <c r="M103">
        <v>0.08</v>
      </c>
      <c r="N103">
        <v>-2.3199999999999998</v>
      </c>
      <c r="O103">
        <v>-2.58</v>
      </c>
      <c r="P103">
        <v>-0.22</v>
      </c>
      <c r="Q103">
        <v>0.13</v>
      </c>
      <c r="R103">
        <v>-0.38</v>
      </c>
      <c r="S103">
        <v>5.27</v>
      </c>
      <c r="T103">
        <v>-0.27</v>
      </c>
      <c r="U103">
        <v>-0.19</v>
      </c>
      <c r="V103">
        <v>-1.28</v>
      </c>
      <c r="W103">
        <v>-3.36</v>
      </c>
      <c r="X103">
        <v>-1.64</v>
      </c>
      <c r="Y103">
        <v>-2.29</v>
      </c>
      <c r="Z103">
        <v>-1.0900000000000001</v>
      </c>
      <c r="AA103">
        <v>0.33</v>
      </c>
      <c r="AB103">
        <v>-3.32</v>
      </c>
      <c r="AC103">
        <v>-0.4</v>
      </c>
      <c r="AD103">
        <v>-0.2</v>
      </c>
      <c r="AE103">
        <v>-4.4400000000000004</v>
      </c>
      <c r="AF103">
        <v>9.09</v>
      </c>
      <c r="AG103">
        <v>92.2</v>
      </c>
      <c r="AH103">
        <v>1.0129999999999999</v>
      </c>
      <c r="AI103">
        <v>3.96</v>
      </c>
      <c r="AJ103">
        <v>9.6999999999999993</v>
      </c>
      <c r="AK103">
        <v>5.33</v>
      </c>
      <c r="AL103">
        <v>46.72</v>
      </c>
      <c r="AM103">
        <v>42.65</v>
      </c>
      <c r="AN103">
        <v>10.52</v>
      </c>
      <c r="AO103">
        <v>16.53</v>
      </c>
      <c r="AP103">
        <v>12.7</v>
      </c>
      <c r="AQ103">
        <v>45.29</v>
      </c>
    </row>
    <row r="104" spans="1:43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15.961538461538</v>
      </c>
      <c r="H104">
        <v>-3.1</v>
      </c>
      <c r="I104">
        <v>7.27</v>
      </c>
      <c r="J104">
        <v>-4.1900000000000004</v>
      </c>
      <c r="K104">
        <v>-1.6</v>
      </c>
      <c r="L104">
        <v>6.75</v>
      </c>
      <c r="M104">
        <v>-4.54</v>
      </c>
      <c r="N104">
        <v>-1.01</v>
      </c>
      <c r="O104">
        <v>3.87</v>
      </c>
      <c r="P104">
        <v>-3.92</v>
      </c>
      <c r="Q104">
        <v>-0.4</v>
      </c>
      <c r="R104">
        <v>-0.06</v>
      </c>
      <c r="S104">
        <v>-2.94</v>
      </c>
      <c r="T104">
        <v>-0.16</v>
      </c>
      <c r="U104">
        <v>-0.04</v>
      </c>
      <c r="V104">
        <v>-1.44</v>
      </c>
      <c r="W104">
        <v>-2.46</v>
      </c>
      <c r="X104">
        <v>-0.64</v>
      </c>
      <c r="Y104">
        <v>-2.06</v>
      </c>
      <c r="Z104">
        <v>-0.24</v>
      </c>
      <c r="AA104">
        <v>-2.23</v>
      </c>
      <c r="AB104">
        <v>4.6100000000000003</v>
      </c>
      <c r="AC104">
        <v>-0.03</v>
      </c>
      <c r="AD104">
        <v>-0.52</v>
      </c>
      <c r="AE104">
        <v>9.26</v>
      </c>
      <c r="AF104">
        <v>10.61</v>
      </c>
      <c r="AG104">
        <v>92.39</v>
      </c>
      <c r="AH104">
        <v>1.03</v>
      </c>
      <c r="AI104">
        <v>6.07</v>
      </c>
      <c r="AJ104">
        <v>14.75</v>
      </c>
      <c r="AK104">
        <v>8.39</v>
      </c>
      <c r="AL104">
        <v>46.55</v>
      </c>
      <c r="AM104">
        <v>42</v>
      </c>
      <c r="AN104">
        <v>14.17</v>
      </c>
      <c r="AO104">
        <v>20.63</v>
      </c>
      <c r="AP104">
        <v>21.2</v>
      </c>
      <c r="AQ104">
        <v>40.049999999999997</v>
      </c>
    </row>
    <row r="105" spans="1:43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14.745833333333</v>
      </c>
      <c r="H105">
        <v>-6.49</v>
      </c>
      <c r="I105">
        <v>-2.48</v>
      </c>
      <c r="J105">
        <v>-1.76</v>
      </c>
      <c r="K105">
        <v>-4.05</v>
      </c>
      <c r="L105">
        <v>-0.95</v>
      </c>
      <c r="M105">
        <v>-1.88</v>
      </c>
      <c r="N105">
        <v>-1.36</v>
      </c>
      <c r="O105">
        <v>-1.21</v>
      </c>
      <c r="P105">
        <v>-0.16</v>
      </c>
      <c r="Q105">
        <v>0.33</v>
      </c>
      <c r="R105">
        <v>1</v>
      </c>
      <c r="S105">
        <v>-6.31</v>
      </c>
      <c r="T105">
        <v>-0.43</v>
      </c>
      <c r="U105">
        <v>-0.14000000000000001</v>
      </c>
      <c r="V105">
        <v>-2.83</v>
      </c>
      <c r="W105">
        <v>-3.86</v>
      </c>
      <c r="X105">
        <v>-0.48</v>
      </c>
      <c r="Y105">
        <v>-3.09</v>
      </c>
      <c r="Z105">
        <v>-2.2000000000000002</v>
      </c>
      <c r="AA105">
        <v>-0.25</v>
      </c>
      <c r="AB105">
        <v>-4.2300000000000004</v>
      </c>
      <c r="AC105">
        <v>-0.24</v>
      </c>
      <c r="AD105">
        <v>0.56999999999999995</v>
      </c>
      <c r="AE105">
        <v>-14.5</v>
      </c>
      <c r="AF105">
        <v>8.81</v>
      </c>
      <c r="AG105">
        <v>89.38</v>
      </c>
      <c r="AH105">
        <v>0.98199999999999998</v>
      </c>
      <c r="AI105">
        <v>4.92</v>
      </c>
      <c r="AJ105">
        <v>11.1</v>
      </c>
      <c r="AK105">
        <v>7.97</v>
      </c>
      <c r="AL105">
        <v>53.4</v>
      </c>
      <c r="AM105">
        <v>38.159999999999997</v>
      </c>
      <c r="AN105">
        <v>13.22</v>
      </c>
      <c r="AO105">
        <v>20.18</v>
      </c>
      <c r="AP105">
        <v>18.309999999999999</v>
      </c>
      <c r="AQ105">
        <v>41.94</v>
      </c>
    </row>
    <row r="106" spans="1:43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14.637222222222</v>
      </c>
      <c r="H106">
        <v>3.85</v>
      </c>
      <c r="I106">
        <v>3.61</v>
      </c>
      <c r="J106">
        <v>0.36</v>
      </c>
      <c r="K106">
        <v>2.1</v>
      </c>
      <c r="L106">
        <v>2.87</v>
      </c>
      <c r="M106">
        <v>-0.15</v>
      </c>
      <c r="N106">
        <v>1.07</v>
      </c>
      <c r="O106">
        <v>2.19</v>
      </c>
      <c r="P106">
        <v>-0.77</v>
      </c>
      <c r="Q106">
        <v>0.27</v>
      </c>
      <c r="R106">
        <v>-0.1</v>
      </c>
      <c r="S106">
        <v>4.2</v>
      </c>
      <c r="T106">
        <v>0.27</v>
      </c>
      <c r="U106">
        <v>0.36</v>
      </c>
      <c r="V106">
        <v>-0.37</v>
      </c>
      <c r="W106">
        <v>3.17</v>
      </c>
      <c r="X106">
        <v>3.99</v>
      </c>
      <c r="Y106">
        <v>-0.38</v>
      </c>
      <c r="Z106">
        <v>2.87</v>
      </c>
      <c r="AA106">
        <v>-0.63</v>
      </c>
      <c r="AB106">
        <v>7.86</v>
      </c>
      <c r="AC106">
        <v>0.83</v>
      </c>
      <c r="AD106">
        <v>-0.2</v>
      </c>
      <c r="AE106">
        <v>20.399999999999999</v>
      </c>
      <c r="AF106">
        <v>8.3800000000000008</v>
      </c>
      <c r="AG106">
        <v>92.14</v>
      </c>
      <c r="AH106">
        <v>1.0049999999999999</v>
      </c>
      <c r="AI106">
        <v>3.83</v>
      </c>
      <c r="AJ106">
        <v>9.56</v>
      </c>
      <c r="AK106">
        <v>4.37</v>
      </c>
      <c r="AL106">
        <v>56.43</v>
      </c>
      <c r="AM106">
        <v>46.67</v>
      </c>
      <c r="AN106">
        <v>14.89</v>
      </c>
      <c r="AO106">
        <v>15.85</v>
      </c>
      <c r="AP106">
        <v>13.39</v>
      </c>
      <c r="AQ106">
        <v>52.66</v>
      </c>
    </row>
    <row r="107" spans="1:43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13.259722222222001</v>
      </c>
      <c r="H107">
        <v>-0.21</v>
      </c>
      <c r="I107">
        <v>-7.02</v>
      </c>
      <c r="J107">
        <v>3.06</v>
      </c>
      <c r="K107">
        <v>-3.85</v>
      </c>
      <c r="L107">
        <v>-3.4</v>
      </c>
      <c r="M107">
        <v>-0.06</v>
      </c>
      <c r="N107">
        <v>-3.97</v>
      </c>
      <c r="O107">
        <v>-2.29</v>
      </c>
      <c r="P107">
        <v>-1.27</v>
      </c>
      <c r="Q107">
        <v>-0.39</v>
      </c>
      <c r="R107">
        <v>-0.98</v>
      </c>
      <c r="S107">
        <v>7.78</v>
      </c>
      <c r="T107">
        <v>-0.08</v>
      </c>
      <c r="U107">
        <v>-0.18</v>
      </c>
      <c r="V107">
        <v>1.04</v>
      </c>
      <c r="W107">
        <v>0.8</v>
      </c>
      <c r="X107">
        <v>-4.79</v>
      </c>
      <c r="Y107">
        <v>5.49</v>
      </c>
      <c r="Z107">
        <v>0.08</v>
      </c>
      <c r="AA107">
        <v>-0.16</v>
      </c>
      <c r="AB107">
        <v>0.56999999999999995</v>
      </c>
      <c r="AC107">
        <v>-0.09</v>
      </c>
      <c r="AD107">
        <v>-0.35</v>
      </c>
      <c r="AE107">
        <v>5.07</v>
      </c>
      <c r="AF107">
        <v>9.4600000000000009</v>
      </c>
      <c r="AG107">
        <v>93.66</v>
      </c>
      <c r="AH107">
        <v>1.0309999999999999</v>
      </c>
      <c r="AI107">
        <v>6.98</v>
      </c>
      <c r="AJ107">
        <v>14.71</v>
      </c>
      <c r="AK107">
        <v>11.12</v>
      </c>
      <c r="AL107">
        <v>52.04</v>
      </c>
      <c r="AM107">
        <v>38.54</v>
      </c>
      <c r="AN107">
        <v>15.84</v>
      </c>
      <c r="AO107">
        <v>20.93</v>
      </c>
      <c r="AP107">
        <v>22.06</v>
      </c>
      <c r="AQ107">
        <v>41.79</v>
      </c>
    </row>
    <row r="108" spans="1:43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17.817391304348</v>
      </c>
      <c r="H108">
        <v>8.0299999999999994</v>
      </c>
      <c r="I108">
        <v>6.7</v>
      </c>
      <c r="J108">
        <v>1.02</v>
      </c>
      <c r="K108">
        <v>6.67</v>
      </c>
      <c r="L108">
        <v>3.3</v>
      </c>
      <c r="M108">
        <v>2.4900000000000002</v>
      </c>
      <c r="N108">
        <v>4.32</v>
      </c>
      <c r="O108">
        <v>0.89</v>
      </c>
      <c r="P108">
        <v>3.31</v>
      </c>
      <c r="Q108">
        <v>-0.36</v>
      </c>
      <c r="R108">
        <v>-0.52</v>
      </c>
      <c r="S108">
        <v>0.53</v>
      </c>
      <c r="T108">
        <v>0.45</v>
      </c>
      <c r="U108">
        <v>0.18</v>
      </c>
      <c r="V108">
        <v>3.02</v>
      </c>
      <c r="W108">
        <v>4.88</v>
      </c>
      <c r="X108">
        <v>0.7</v>
      </c>
      <c r="Y108">
        <v>4.07</v>
      </c>
      <c r="Z108">
        <v>1.49</v>
      </c>
      <c r="AA108">
        <v>1.3</v>
      </c>
      <c r="AB108">
        <v>0.8</v>
      </c>
      <c r="AC108">
        <v>-0.42</v>
      </c>
      <c r="AD108">
        <v>-0.19</v>
      </c>
      <c r="AE108">
        <v>-7.16</v>
      </c>
      <c r="AF108">
        <v>6.11</v>
      </c>
      <c r="AG108">
        <v>92.48</v>
      </c>
      <c r="AH108">
        <v>0.98599999999999999</v>
      </c>
      <c r="AI108">
        <v>6.44</v>
      </c>
      <c r="AJ108">
        <v>10.69</v>
      </c>
      <c r="AK108">
        <v>8.49</v>
      </c>
      <c r="AL108">
        <v>44.44</v>
      </c>
      <c r="AM108">
        <v>43.14</v>
      </c>
      <c r="AN108">
        <v>20.13</v>
      </c>
      <c r="AO108">
        <v>18.010000000000002</v>
      </c>
      <c r="AP108">
        <v>21.52</v>
      </c>
      <c r="AQ108">
        <v>48.33</v>
      </c>
    </row>
    <row r="109" spans="1:43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16.296428571429001</v>
      </c>
      <c r="H109">
        <v>8.44</v>
      </c>
      <c r="I109">
        <v>-0.7</v>
      </c>
      <c r="J109">
        <v>3.8</v>
      </c>
      <c r="K109">
        <v>4.57</v>
      </c>
      <c r="L109">
        <v>0.2</v>
      </c>
      <c r="M109">
        <v>2.5499999999999998</v>
      </c>
      <c r="N109">
        <v>1.58</v>
      </c>
      <c r="O109">
        <v>0.78</v>
      </c>
      <c r="P109">
        <v>0.66</v>
      </c>
      <c r="Q109">
        <v>-0.56999999999999995</v>
      </c>
      <c r="R109">
        <v>1.55</v>
      </c>
      <c r="S109">
        <v>-18.760000000000002</v>
      </c>
      <c r="T109">
        <v>-0.02</v>
      </c>
      <c r="U109">
        <v>0.86</v>
      </c>
      <c r="V109">
        <v>-7.26</v>
      </c>
      <c r="W109">
        <v>-1.57</v>
      </c>
      <c r="X109">
        <v>4.88</v>
      </c>
      <c r="Y109">
        <v>-5.52</v>
      </c>
      <c r="Z109">
        <v>-0.28000000000000003</v>
      </c>
      <c r="AA109">
        <v>4.3099999999999996</v>
      </c>
      <c r="AB109">
        <v>-8.34</v>
      </c>
      <c r="AC109">
        <v>-0.15</v>
      </c>
      <c r="AD109">
        <v>1.43</v>
      </c>
      <c r="AE109">
        <v>-21.67</v>
      </c>
      <c r="AF109">
        <v>7.76</v>
      </c>
      <c r="AG109">
        <v>87.72</v>
      </c>
      <c r="AH109">
        <v>0.95499999999999996</v>
      </c>
      <c r="AI109">
        <v>9.73</v>
      </c>
      <c r="AJ109">
        <v>9.4700000000000006</v>
      </c>
      <c r="AK109">
        <v>4.7300000000000004</v>
      </c>
      <c r="AL109">
        <v>57.07</v>
      </c>
      <c r="AM109">
        <v>67.27</v>
      </c>
      <c r="AN109">
        <v>21.3</v>
      </c>
      <c r="AO109">
        <v>13.15</v>
      </c>
      <c r="AP109">
        <v>11.05</v>
      </c>
      <c r="AQ109">
        <v>65.849999999999994</v>
      </c>
    </row>
    <row r="110" spans="1:43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16.905797101449</v>
      </c>
      <c r="H110">
        <v>-6.45</v>
      </c>
      <c r="I110">
        <v>-2.54</v>
      </c>
      <c r="J110">
        <v>-1.43</v>
      </c>
      <c r="K110">
        <v>-4.9800000000000004</v>
      </c>
      <c r="L110">
        <v>-2.23</v>
      </c>
      <c r="M110">
        <v>-1.49</v>
      </c>
      <c r="N110">
        <v>-3.69</v>
      </c>
      <c r="O110">
        <v>-0.57999999999999996</v>
      </c>
      <c r="P110">
        <v>-2.62</v>
      </c>
      <c r="Q110">
        <v>-0.33</v>
      </c>
      <c r="R110">
        <v>1.25</v>
      </c>
      <c r="S110">
        <v>-13.51</v>
      </c>
      <c r="T110">
        <v>-0.05</v>
      </c>
      <c r="U110">
        <v>-0.05</v>
      </c>
      <c r="V110">
        <v>0.1</v>
      </c>
      <c r="W110">
        <v>-0.64</v>
      </c>
      <c r="X110">
        <v>-1.19</v>
      </c>
      <c r="Y110">
        <v>0.65</v>
      </c>
      <c r="Z110">
        <v>0.93</v>
      </c>
      <c r="AA110">
        <v>1.04</v>
      </c>
      <c r="AB110">
        <v>-0.33</v>
      </c>
      <c r="AC110">
        <v>0.39</v>
      </c>
      <c r="AD110">
        <v>0.77</v>
      </c>
      <c r="AE110">
        <v>-3.66</v>
      </c>
      <c r="AF110">
        <v>9.2200000000000006</v>
      </c>
      <c r="AG110">
        <v>86.94</v>
      </c>
      <c r="AH110">
        <v>0.96199999999999997</v>
      </c>
      <c r="AI110">
        <v>6.25</v>
      </c>
      <c r="AJ110">
        <v>16.05</v>
      </c>
      <c r="AK110">
        <v>7.79</v>
      </c>
      <c r="AL110">
        <v>46.91</v>
      </c>
      <c r="AM110">
        <v>44.51</v>
      </c>
      <c r="AN110">
        <v>15.66</v>
      </c>
      <c r="AO110">
        <v>22.37</v>
      </c>
      <c r="AP110">
        <v>16.59</v>
      </c>
      <c r="AQ110">
        <v>48.56</v>
      </c>
    </row>
    <row r="111" spans="1:43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13.952916666667001</v>
      </c>
      <c r="H111">
        <v>1.54</v>
      </c>
      <c r="I111">
        <v>-0.87</v>
      </c>
      <c r="J111">
        <v>1.02</v>
      </c>
      <c r="K111">
        <v>-7.0000000000000007E-2</v>
      </c>
      <c r="L111">
        <v>1.4</v>
      </c>
      <c r="M111">
        <v>-0.81</v>
      </c>
      <c r="N111">
        <v>1.6</v>
      </c>
      <c r="O111">
        <v>2.08</v>
      </c>
      <c r="P111">
        <v>-0.18</v>
      </c>
      <c r="Q111">
        <v>0.14000000000000001</v>
      </c>
      <c r="R111">
        <v>-0.43</v>
      </c>
      <c r="S111">
        <v>6.84</v>
      </c>
      <c r="T111">
        <v>-0.06</v>
      </c>
      <c r="U111">
        <v>-0.02</v>
      </c>
      <c r="V111">
        <v>-0.36</v>
      </c>
      <c r="W111">
        <v>-0.11</v>
      </c>
      <c r="X111">
        <v>-0.73</v>
      </c>
      <c r="Y111">
        <v>0.48</v>
      </c>
      <c r="Z111">
        <v>0.13</v>
      </c>
      <c r="AA111">
        <v>0.84</v>
      </c>
      <c r="AB111">
        <v>-1.4</v>
      </c>
      <c r="AC111">
        <v>-0.47</v>
      </c>
      <c r="AD111">
        <v>0.26</v>
      </c>
      <c r="AE111">
        <v>-17.079999999999998</v>
      </c>
      <c r="AF111">
        <v>7.98</v>
      </c>
      <c r="AG111">
        <v>94.44</v>
      </c>
      <c r="AH111">
        <v>1.024</v>
      </c>
      <c r="AI111">
        <v>4.1900000000000004</v>
      </c>
      <c r="AJ111">
        <v>10.43</v>
      </c>
      <c r="AK111">
        <v>7.74</v>
      </c>
      <c r="AL111">
        <v>45.26</v>
      </c>
      <c r="AM111">
        <v>35.14</v>
      </c>
      <c r="AN111">
        <v>10.43</v>
      </c>
      <c r="AO111">
        <v>17.09</v>
      </c>
      <c r="AP111">
        <v>20.100000000000001</v>
      </c>
      <c r="AQ111">
        <v>34.15</v>
      </c>
    </row>
    <row r="112" spans="1:43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12.328125</v>
      </c>
      <c r="H112">
        <v>-1.82</v>
      </c>
      <c r="I112">
        <v>-0.86</v>
      </c>
      <c r="J112">
        <v>-0.44</v>
      </c>
      <c r="K112">
        <v>-0.38</v>
      </c>
      <c r="L112">
        <v>0.3</v>
      </c>
      <c r="M112">
        <v>-0.42</v>
      </c>
      <c r="N112">
        <v>-2.36</v>
      </c>
      <c r="O112">
        <v>2.29</v>
      </c>
      <c r="P112">
        <v>-4.12</v>
      </c>
      <c r="Q112">
        <v>-0.69</v>
      </c>
      <c r="R112">
        <v>0.43</v>
      </c>
      <c r="S112">
        <v>-11.11</v>
      </c>
      <c r="T112">
        <v>-0.32</v>
      </c>
      <c r="U112">
        <v>0.12</v>
      </c>
      <c r="V112">
        <v>-5.07</v>
      </c>
      <c r="W112">
        <v>-0.3</v>
      </c>
      <c r="X112">
        <v>1.61</v>
      </c>
      <c r="Y112">
        <v>-1.83</v>
      </c>
      <c r="Z112">
        <v>-0.94</v>
      </c>
      <c r="AA112">
        <v>2.29</v>
      </c>
      <c r="AB112">
        <v>-7.96</v>
      </c>
      <c r="AC112">
        <v>-0.74</v>
      </c>
      <c r="AD112">
        <v>0.56000000000000005</v>
      </c>
      <c r="AE112">
        <v>-25.77</v>
      </c>
      <c r="AF112">
        <v>7.83</v>
      </c>
      <c r="AG112">
        <v>90.24</v>
      </c>
      <c r="AH112">
        <v>0.98099999999999998</v>
      </c>
      <c r="AI112">
        <v>5.32</v>
      </c>
      <c r="AJ112">
        <v>8.2100000000000009</v>
      </c>
      <c r="AK112">
        <v>5.32</v>
      </c>
      <c r="AL112">
        <v>52.47</v>
      </c>
      <c r="AM112">
        <v>50</v>
      </c>
      <c r="AN112">
        <v>14.45</v>
      </c>
      <c r="AO112">
        <v>14.3</v>
      </c>
      <c r="AP112">
        <v>12.78</v>
      </c>
      <c r="AQ112">
        <v>53.07</v>
      </c>
    </row>
    <row r="113" spans="1:43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18.583870967742001</v>
      </c>
      <c r="H113">
        <v>-0.37</v>
      </c>
      <c r="I113">
        <v>-3.12</v>
      </c>
      <c r="J113">
        <v>1.1499999999999999</v>
      </c>
      <c r="K113">
        <v>-2.15</v>
      </c>
      <c r="L113">
        <v>-2.77</v>
      </c>
      <c r="M113">
        <v>0.36</v>
      </c>
      <c r="N113">
        <v>-3.26</v>
      </c>
      <c r="O113">
        <v>-2.56</v>
      </c>
      <c r="P113">
        <v>-0.75</v>
      </c>
      <c r="Q113">
        <v>-0.03</v>
      </c>
      <c r="R113">
        <v>-0.69</v>
      </c>
      <c r="S113">
        <v>6.29</v>
      </c>
      <c r="T113">
        <v>0.05</v>
      </c>
      <c r="U113">
        <v>-0.39</v>
      </c>
      <c r="V113">
        <v>4.74</v>
      </c>
      <c r="W113">
        <v>-1.87</v>
      </c>
      <c r="X113">
        <v>-4.2</v>
      </c>
      <c r="Y113">
        <v>2.25</v>
      </c>
      <c r="Z113">
        <v>1.88</v>
      </c>
      <c r="AA113">
        <v>-1.01</v>
      </c>
      <c r="AB113">
        <v>6.97</v>
      </c>
      <c r="AC113">
        <v>0.76</v>
      </c>
      <c r="AD113">
        <v>-0.21</v>
      </c>
      <c r="AE113">
        <v>15.32</v>
      </c>
      <c r="AF113">
        <v>11.07</v>
      </c>
      <c r="AG113">
        <v>91.54</v>
      </c>
      <c r="AH113">
        <v>1.026</v>
      </c>
      <c r="AI113">
        <v>8.1199999999999992</v>
      </c>
      <c r="AJ113">
        <v>13.02</v>
      </c>
      <c r="AK113">
        <v>8.02</v>
      </c>
      <c r="AL113">
        <v>36.869999999999997</v>
      </c>
      <c r="AM113">
        <v>50.32</v>
      </c>
      <c r="AN113">
        <v>19.27</v>
      </c>
      <c r="AO113">
        <v>22.39</v>
      </c>
      <c r="AP113">
        <v>19.16</v>
      </c>
      <c r="AQ113">
        <v>50.14</v>
      </c>
    </row>
    <row r="114" spans="1:43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16.827192982456001</v>
      </c>
      <c r="H114">
        <v>2.94</v>
      </c>
      <c r="I114">
        <v>3.41</v>
      </c>
      <c r="J114">
        <v>-0.44</v>
      </c>
      <c r="K114">
        <v>2.4700000000000002</v>
      </c>
      <c r="L114">
        <v>2.52</v>
      </c>
      <c r="M114">
        <v>-0.19</v>
      </c>
      <c r="N114">
        <v>2.99</v>
      </c>
      <c r="O114">
        <v>-1.34</v>
      </c>
      <c r="P114">
        <v>3.63</v>
      </c>
      <c r="Q114">
        <v>-0.92</v>
      </c>
      <c r="R114">
        <v>-0.55000000000000004</v>
      </c>
      <c r="S114">
        <v>-4</v>
      </c>
      <c r="T114">
        <v>0.06</v>
      </c>
      <c r="U114">
        <v>0.26</v>
      </c>
      <c r="V114">
        <v>-2.0499999999999998</v>
      </c>
      <c r="W114">
        <v>-0.45</v>
      </c>
      <c r="X114">
        <v>0.48</v>
      </c>
      <c r="Y114">
        <v>-0.88</v>
      </c>
      <c r="Z114">
        <v>0.83</v>
      </c>
      <c r="AA114">
        <v>-0.37</v>
      </c>
      <c r="AB114">
        <v>2.6</v>
      </c>
      <c r="AC114">
        <v>-0.79</v>
      </c>
      <c r="AD114">
        <v>-0.53</v>
      </c>
      <c r="AE114">
        <v>-6.12</v>
      </c>
      <c r="AF114">
        <v>6.73</v>
      </c>
      <c r="AG114">
        <v>90.69</v>
      </c>
      <c r="AH114">
        <v>0.97399999999999998</v>
      </c>
      <c r="AI114">
        <v>7.51</v>
      </c>
      <c r="AJ114">
        <v>14.17</v>
      </c>
      <c r="AK114">
        <v>7.6</v>
      </c>
      <c r="AL114">
        <v>47.67</v>
      </c>
      <c r="AM114">
        <v>49.69</v>
      </c>
      <c r="AN114">
        <v>19.8</v>
      </c>
      <c r="AO114">
        <v>19.239999999999998</v>
      </c>
      <c r="AP114">
        <v>16.8</v>
      </c>
      <c r="AQ114">
        <v>54.1</v>
      </c>
    </row>
    <row r="115" spans="1:43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15.254597701149001</v>
      </c>
      <c r="H115">
        <v>2.4700000000000002</v>
      </c>
      <c r="I115">
        <v>-11.46</v>
      </c>
      <c r="J115">
        <v>5.58</v>
      </c>
      <c r="K115">
        <v>0.88</v>
      </c>
      <c r="L115">
        <v>-4.9400000000000004</v>
      </c>
      <c r="M115">
        <v>3.27</v>
      </c>
      <c r="N115">
        <v>0.37</v>
      </c>
      <c r="O115">
        <v>-3.75</v>
      </c>
      <c r="P115">
        <v>3.35</v>
      </c>
      <c r="Q115">
        <v>0.28999999999999998</v>
      </c>
      <c r="R115">
        <v>-0.23</v>
      </c>
      <c r="S115">
        <v>5.52</v>
      </c>
      <c r="T115">
        <v>0.13</v>
      </c>
      <c r="U115">
        <v>-0.49</v>
      </c>
      <c r="V115">
        <v>5.58</v>
      </c>
      <c r="W115">
        <v>-2.2999999999999998</v>
      </c>
      <c r="X115">
        <v>-4.95</v>
      </c>
      <c r="Y115">
        <v>1.64</v>
      </c>
      <c r="Z115">
        <v>0.46</v>
      </c>
      <c r="AA115">
        <v>-2.2400000000000002</v>
      </c>
      <c r="AB115">
        <v>5.96</v>
      </c>
      <c r="AC115">
        <v>0.38</v>
      </c>
      <c r="AD115">
        <v>-0.08</v>
      </c>
      <c r="AE115">
        <v>9.77</v>
      </c>
      <c r="AF115">
        <v>8.67</v>
      </c>
      <c r="AG115">
        <v>91.63</v>
      </c>
      <c r="AH115">
        <v>1.0029999999999999</v>
      </c>
      <c r="AI115">
        <v>3.8</v>
      </c>
      <c r="AJ115">
        <v>10.31</v>
      </c>
      <c r="AK115">
        <v>5.29</v>
      </c>
      <c r="AL115">
        <v>45.98</v>
      </c>
      <c r="AM115">
        <v>41.79</v>
      </c>
      <c r="AN115">
        <v>12.34</v>
      </c>
      <c r="AO115">
        <v>17.5</v>
      </c>
      <c r="AP115">
        <v>12.07</v>
      </c>
      <c r="AQ115">
        <v>50.56</v>
      </c>
    </row>
    <row r="116" spans="1:43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13.003174603174999</v>
      </c>
      <c r="H116">
        <v>-1.66</v>
      </c>
      <c r="I116">
        <v>1.96</v>
      </c>
      <c r="J116">
        <v>-1.54</v>
      </c>
      <c r="K116">
        <v>-2.25</v>
      </c>
      <c r="L116">
        <v>0.45</v>
      </c>
      <c r="M116">
        <v>-1.66</v>
      </c>
      <c r="N116">
        <v>0.32</v>
      </c>
      <c r="O116">
        <v>-0.84</v>
      </c>
      <c r="P116">
        <v>1.05</v>
      </c>
      <c r="Q116">
        <v>-0.79</v>
      </c>
      <c r="R116">
        <v>1.08</v>
      </c>
      <c r="S116">
        <v>-17.13</v>
      </c>
      <c r="T116">
        <v>-0.3</v>
      </c>
      <c r="U116">
        <v>0.17</v>
      </c>
      <c r="V116">
        <v>-4.96</v>
      </c>
      <c r="W116">
        <v>-0.87</v>
      </c>
      <c r="X116">
        <v>-1.21</v>
      </c>
      <c r="Y116">
        <v>0.23</v>
      </c>
      <c r="Z116">
        <v>-0.88</v>
      </c>
      <c r="AA116">
        <v>1.9</v>
      </c>
      <c r="AB116">
        <v>-6.37</v>
      </c>
      <c r="AC116">
        <v>-0.2</v>
      </c>
      <c r="AD116">
        <v>0.56000000000000005</v>
      </c>
      <c r="AE116">
        <v>-15.48</v>
      </c>
      <c r="AF116">
        <v>6.87</v>
      </c>
      <c r="AG116">
        <v>86.89</v>
      </c>
      <c r="AH116">
        <v>0.93799999999999994</v>
      </c>
      <c r="AI116">
        <v>5.27</v>
      </c>
      <c r="AJ116">
        <v>9.67</v>
      </c>
      <c r="AK116">
        <v>3.96</v>
      </c>
      <c r="AL116">
        <v>66.36</v>
      </c>
      <c r="AM116">
        <v>57.14</v>
      </c>
      <c r="AN116">
        <v>15.82</v>
      </c>
      <c r="AO116">
        <v>14.72</v>
      </c>
      <c r="AP116">
        <v>13.18</v>
      </c>
      <c r="AQ116">
        <v>54.55</v>
      </c>
    </row>
    <row r="117" spans="1:43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12.527916666667</v>
      </c>
      <c r="H117">
        <v>4.9800000000000004</v>
      </c>
      <c r="I117">
        <v>-3.83</v>
      </c>
      <c r="J117">
        <v>3.58</v>
      </c>
      <c r="K117">
        <v>3.4</v>
      </c>
      <c r="L117">
        <v>0.6</v>
      </c>
      <c r="M117">
        <v>1.29</v>
      </c>
      <c r="N117">
        <v>2.87</v>
      </c>
      <c r="O117">
        <v>2.17</v>
      </c>
      <c r="P117">
        <v>-0.04</v>
      </c>
      <c r="Q117">
        <v>0.93</v>
      </c>
      <c r="R117">
        <v>0.81</v>
      </c>
      <c r="S117">
        <v>-1.39</v>
      </c>
      <c r="T117">
        <v>0.28999999999999998</v>
      </c>
      <c r="U117">
        <v>0.04</v>
      </c>
      <c r="V117">
        <v>1.95</v>
      </c>
      <c r="W117">
        <v>5.12</v>
      </c>
      <c r="X117">
        <v>0.48</v>
      </c>
      <c r="Y117">
        <v>3.57</v>
      </c>
      <c r="Z117">
        <v>3.53</v>
      </c>
      <c r="AA117">
        <v>1.98</v>
      </c>
      <c r="AB117">
        <v>1.86</v>
      </c>
      <c r="AC117">
        <v>0.8</v>
      </c>
      <c r="AD117">
        <v>0.45</v>
      </c>
      <c r="AE117">
        <v>2.89</v>
      </c>
      <c r="AF117">
        <v>9.6300000000000008</v>
      </c>
      <c r="AG117">
        <v>90.18</v>
      </c>
      <c r="AH117">
        <v>0.998</v>
      </c>
      <c r="AI117">
        <v>10.9</v>
      </c>
      <c r="AJ117">
        <v>7.66</v>
      </c>
      <c r="AK117">
        <v>6.82</v>
      </c>
      <c r="AL117">
        <v>44.06</v>
      </c>
      <c r="AM117">
        <v>61.49</v>
      </c>
      <c r="AN117">
        <v>20.350000000000001</v>
      </c>
      <c r="AO117">
        <v>14.85</v>
      </c>
      <c r="AP117">
        <v>13.89</v>
      </c>
      <c r="AQ117">
        <v>59.44</v>
      </c>
    </row>
    <row r="118" spans="1:43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10.93950617284</v>
      </c>
      <c r="H118">
        <v>-10.029999999999999</v>
      </c>
      <c r="I118">
        <v>18.63</v>
      </c>
      <c r="J118">
        <v>-11.83</v>
      </c>
      <c r="K118">
        <v>-5.85</v>
      </c>
      <c r="L118">
        <v>14.48</v>
      </c>
      <c r="M118">
        <v>-11.32</v>
      </c>
      <c r="N118">
        <v>-2.0499999999999998</v>
      </c>
      <c r="O118">
        <v>8.89</v>
      </c>
      <c r="P118">
        <v>-8.6</v>
      </c>
      <c r="Q118">
        <v>-0.95</v>
      </c>
      <c r="R118">
        <v>0.39</v>
      </c>
      <c r="S118">
        <v>-12.52</v>
      </c>
      <c r="T118">
        <v>-0.42</v>
      </c>
      <c r="U118">
        <v>1.23</v>
      </c>
      <c r="V118">
        <v>-14.21</v>
      </c>
      <c r="W118">
        <v>-6.49</v>
      </c>
      <c r="X118">
        <v>11.78</v>
      </c>
      <c r="Y118">
        <v>-15.15</v>
      </c>
      <c r="Z118">
        <v>-1.07</v>
      </c>
      <c r="AA118">
        <v>4.5</v>
      </c>
      <c r="AB118">
        <v>-10.6</v>
      </c>
      <c r="AC118">
        <v>-0.23</v>
      </c>
      <c r="AD118">
        <v>0.13</v>
      </c>
      <c r="AE118">
        <v>-6.25</v>
      </c>
      <c r="AF118">
        <v>9.17</v>
      </c>
      <c r="AG118">
        <v>92.43</v>
      </c>
      <c r="AH118">
        <v>1.016</v>
      </c>
      <c r="AI118">
        <v>7.11</v>
      </c>
      <c r="AJ118">
        <v>9.75</v>
      </c>
      <c r="AK118">
        <v>8.73</v>
      </c>
      <c r="AL118">
        <v>60.74</v>
      </c>
      <c r="AM118">
        <v>44.87</v>
      </c>
      <c r="AN118">
        <v>15.24</v>
      </c>
      <c r="AO118">
        <v>15.64</v>
      </c>
      <c r="AP118">
        <v>20.309999999999999</v>
      </c>
      <c r="AQ118">
        <v>42.86</v>
      </c>
    </row>
    <row r="119" spans="1:43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11.972807017544</v>
      </c>
      <c r="H119">
        <v>-8.1300000000000008</v>
      </c>
      <c r="I119">
        <v>0.94</v>
      </c>
      <c r="J119">
        <v>-3.6</v>
      </c>
      <c r="K119">
        <v>-4.2</v>
      </c>
      <c r="L119">
        <v>-3.17</v>
      </c>
      <c r="M119">
        <v>-0.25</v>
      </c>
      <c r="N119">
        <v>-2.2000000000000002</v>
      </c>
      <c r="O119">
        <v>-2.2799999999999998</v>
      </c>
      <c r="P119">
        <v>0.45</v>
      </c>
      <c r="Q119">
        <v>-0.88</v>
      </c>
      <c r="R119">
        <v>0.82</v>
      </c>
      <c r="S119">
        <v>-18.82</v>
      </c>
      <c r="T119">
        <v>-0.48</v>
      </c>
      <c r="U119">
        <v>-0.36</v>
      </c>
      <c r="V119">
        <v>-0.87</v>
      </c>
      <c r="W119">
        <v>-5.14</v>
      </c>
      <c r="X119">
        <v>0.75</v>
      </c>
      <c r="Y119">
        <v>-5.66</v>
      </c>
      <c r="Z119">
        <v>-3.21</v>
      </c>
      <c r="AA119">
        <v>-0.93</v>
      </c>
      <c r="AB119">
        <v>-4.97</v>
      </c>
      <c r="AC119">
        <v>-0.4</v>
      </c>
      <c r="AD119">
        <v>0.4</v>
      </c>
      <c r="AE119">
        <v>-15.17</v>
      </c>
      <c r="AF119">
        <v>5.93</v>
      </c>
      <c r="AG119">
        <v>89.58</v>
      </c>
      <c r="AH119">
        <v>0.95499999999999996</v>
      </c>
      <c r="AI119">
        <v>7.39</v>
      </c>
      <c r="AJ119">
        <v>11.87</v>
      </c>
      <c r="AK119">
        <v>8.9700000000000006</v>
      </c>
      <c r="AL119">
        <v>58.29</v>
      </c>
      <c r="AM119">
        <v>45.16</v>
      </c>
      <c r="AN119">
        <v>18.2</v>
      </c>
      <c r="AO119">
        <v>17.940000000000001</v>
      </c>
      <c r="AP119">
        <v>11.61</v>
      </c>
      <c r="AQ119">
        <v>61.06</v>
      </c>
    </row>
    <row r="120" spans="1:43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15.137209302325999</v>
      </c>
      <c r="H120">
        <v>-0.43</v>
      </c>
      <c r="I120">
        <v>-5.47</v>
      </c>
      <c r="J120">
        <v>2.23</v>
      </c>
      <c r="K120">
        <v>-0.05</v>
      </c>
      <c r="L120">
        <v>-2.52</v>
      </c>
      <c r="M120">
        <v>1.52</v>
      </c>
      <c r="N120">
        <v>0.19</v>
      </c>
      <c r="O120">
        <v>-2.06</v>
      </c>
      <c r="P120">
        <v>1.97</v>
      </c>
      <c r="Q120">
        <v>0.28000000000000003</v>
      </c>
      <c r="R120">
        <v>0.01</v>
      </c>
      <c r="S120">
        <v>2.42</v>
      </c>
      <c r="T120">
        <v>0.03</v>
      </c>
      <c r="U120">
        <v>-0.11</v>
      </c>
      <c r="V120">
        <v>1.39</v>
      </c>
      <c r="W120">
        <v>-0.35</v>
      </c>
      <c r="X120">
        <v>-1.29</v>
      </c>
      <c r="Y120">
        <v>0.98</v>
      </c>
      <c r="Z120">
        <v>1.05</v>
      </c>
      <c r="AA120">
        <v>-0.45</v>
      </c>
      <c r="AB120">
        <v>3.27</v>
      </c>
      <c r="AC120">
        <v>0.56999999999999995</v>
      </c>
      <c r="AD120">
        <v>0.21</v>
      </c>
      <c r="AE120">
        <v>5.86</v>
      </c>
      <c r="AF120">
        <v>9.73</v>
      </c>
      <c r="AG120">
        <v>89.9</v>
      </c>
      <c r="AH120">
        <v>0.996</v>
      </c>
      <c r="AI120">
        <v>5.44</v>
      </c>
      <c r="AJ120">
        <v>14.84</v>
      </c>
      <c r="AK120">
        <v>9.86</v>
      </c>
      <c r="AL120">
        <v>47.01</v>
      </c>
      <c r="AM120">
        <v>35.54</v>
      </c>
      <c r="AN120">
        <v>14.01</v>
      </c>
      <c r="AO120">
        <v>20.83</v>
      </c>
      <c r="AP120">
        <v>20.28</v>
      </c>
      <c r="AQ120">
        <v>40.86</v>
      </c>
    </row>
    <row r="121" spans="1:43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19.484782608696001</v>
      </c>
      <c r="H121">
        <v>4.84</v>
      </c>
      <c r="I121">
        <v>1.82</v>
      </c>
      <c r="J121">
        <v>1.1399999999999999</v>
      </c>
      <c r="K121">
        <v>6.67</v>
      </c>
      <c r="L121">
        <v>2</v>
      </c>
      <c r="M121">
        <v>2.48</v>
      </c>
      <c r="N121">
        <v>4.5999999999999996</v>
      </c>
      <c r="O121">
        <v>1.17</v>
      </c>
      <c r="P121">
        <v>2.66</v>
      </c>
      <c r="Q121">
        <v>0.51</v>
      </c>
      <c r="R121">
        <v>-0.25</v>
      </c>
      <c r="S121">
        <v>8.02</v>
      </c>
      <c r="T121">
        <v>0.43</v>
      </c>
      <c r="U121">
        <v>0.21</v>
      </c>
      <c r="V121">
        <v>1.81</v>
      </c>
      <c r="W121">
        <v>4.66</v>
      </c>
      <c r="X121">
        <v>0.04</v>
      </c>
      <c r="Y121">
        <v>4.09</v>
      </c>
      <c r="Z121">
        <v>0.83</v>
      </c>
      <c r="AA121">
        <v>0.86</v>
      </c>
      <c r="AB121">
        <v>-0.22</v>
      </c>
      <c r="AC121">
        <v>0.57999999999999996</v>
      </c>
      <c r="AD121">
        <v>0</v>
      </c>
      <c r="AE121">
        <v>9.18</v>
      </c>
      <c r="AF121">
        <v>9.0399999999999991</v>
      </c>
      <c r="AG121">
        <v>94.82</v>
      </c>
      <c r="AH121">
        <v>1.0389999999999999</v>
      </c>
      <c r="AI121">
        <v>10.44</v>
      </c>
      <c r="AJ121">
        <v>11.18</v>
      </c>
      <c r="AK121">
        <v>6.83</v>
      </c>
      <c r="AL121">
        <v>43.24</v>
      </c>
      <c r="AM121">
        <v>60.47</v>
      </c>
      <c r="AN121">
        <v>24.23</v>
      </c>
      <c r="AO121">
        <v>17.87</v>
      </c>
      <c r="AP121">
        <v>15.87</v>
      </c>
      <c r="AQ121">
        <v>60.43</v>
      </c>
    </row>
    <row r="122" spans="1:43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15.883739837398</v>
      </c>
      <c r="H122">
        <v>-0.46</v>
      </c>
      <c r="I122">
        <v>-5.0999999999999996</v>
      </c>
      <c r="J122">
        <v>1.77</v>
      </c>
      <c r="K122">
        <v>1.48</v>
      </c>
      <c r="L122">
        <v>-3.66</v>
      </c>
      <c r="M122">
        <v>2.95</v>
      </c>
      <c r="N122">
        <v>-0.38</v>
      </c>
      <c r="O122">
        <v>-3.66</v>
      </c>
      <c r="P122">
        <v>2.57</v>
      </c>
      <c r="Q122">
        <v>-0.02</v>
      </c>
      <c r="R122">
        <v>-0.65</v>
      </c>
      <c r="S122">
        <v>6.21</v>
      </c>
      <c r="T122">
        <v>0.09</v>
      </c>
      <c r="U122">
        <v>0</v>
      </c>
      <c r="V122">
        <v>0.91</v>
      </c>
      <c r="W122">
        <v>-0.21</v>
      </c>
      <c r="X122">
        <v>-4.22</v>
      </c>
      <c r="Y122">
        <v>3.2</v>
      </c>
      <c r="Z122">
        <v>-0.72</v>
      </c>
      <c r="AA122">
        <v>-1.02</v>
      </c>
      <c r="AB122">
        <v>0.43</v>
      </c>
      <c r="AC122">
        <v>0.28999999999999998</v>
      </c>
      <c r="AD122">
        <v>-0.62</v>
      </c>
      <c r="AE122">
        <v>18.62</v>
      </c>
      <c r="AF122">
        <v>8.1300000000000008</v>
      </c>
      <c r="AG122">
        <v>92.43</v>
      </c>
      <c r="AH122">
        <v>1.006</v>
      </c>
      <c r="AI122">
        <v>8.2899999999999991</v>
      </c>
      <c r="AJ122">
        <v>13.82</v>
      </c>
      <c r="AK122">
        <v>8.84</v>
      </c>
      <c r="AL122">
        <v>39.53</v>
      </c>
      <c r="AM122">
        <v>48.39</v>
      </c>
      <c r="AN122">
        <v>20.64</v>
      </c>
      <c r="AO122">
        <v>20.45</v>
      </c>
      <c r="AP122">
        <v>18.7</v>
      </c>
      <c r="AQ122">
        <v>52.46</v>
      </c>
    </row>
    <row r="123" spans="1:43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17.88</v>
      </c>
      <c r="H123">
        <v>7.56</v>
      </c>
      <c r="I123">
        <v>3.31</v>
      </c>
      <c r="J123">
        <v>2.12</v>
      </c>
      <c r="K123">
        <v>5.79</v>
      </c>
      <c r="L123">
        <v>4.6900000000000004</v>
      </c>
      <c r="M123">
        <v>1.06</v>
      </c>
      <c r="N123">
        <v>4.4000000000000004</v>
      </c>
      <c r="O123">
        <v>4.6900000000000004</v>
      </c>
      <c r="P123">
        <v>0.17</v>
      </c>
      <c r="Q123">
        <v>0.16</v>
      </c>
      <c r="R123">
        <v>0.36</v>
      </c>
      <c r="S123">
        <v>-1.38</v>
      </c>
      <c r="T123">
        <v>0.33</v>
      </c>
      <c r="U123">
        <v>0.1</v>
      </c>
      <c r="V123">
        <v>2.48</v>
      </c>
      <c r="W123">
        <v>4.51</v>
      </c>
      <c r="X123">
        <v>0.06</v>
      </c>
      <c r="Y123">
        <v>4.18</v>
      </c>
      <c r="Z123">
        <v>2.59</v>
      </c>
      <c r="AA123">
        <v>0.32</v>
      </c>
      <c r="AB123">
        <v>5.44</v>
      </c>
      <c r="AC123">
        <v>0.56000000000000005</v>
      </c>
      <c r="AD123">
        <v>0.37</v>
      </c>
      <c r="AE123">
        <v>5.16</v>
      </c>
      <c r="AF123">
        <v>7.92</v>
      </c>
      <c r="AG123">
        <v>91.21</v>
      </c>
      <c r="AH123">
        <v>0.99099999999999999</v>
      </c>
      <c r="AI123">
        <v>6.71</v>
      </c>
      <c r="AJ123">
        <v>9.9</v>
      </c>
      <c r="AK123">
        <v>7.89</v>
      </c>
      <c r="AL123">
        <v>49.33</v>
      </c>
      <c r="AM123">
        <v>45.98</v>
      </c>
      <c r="AN123">
        <v>19.55</v>
      </c>
      <c r="AO123">
        <v>15.77</v>
      </c>
      <c r="AP123">
        <v>20.72</v>
      </c>
      <c r="AQ123">
        <v>48.54</v>
      </c>
    </row>
    <row r="124" spans="1:43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13.659090909091001</v>
      </c>
      <c r="H124">
        <v>-6.58</v>
      </c>
      <c r="I124">
        <v>-8.8800000000000008</v>
      </c>
      <c r="J124">
        <v>0.41</v>
      </c>
      <c r="K124">
        <v>-5.14</v>
      </c>
      <c r="L124">
        <v>-2.76</v>
      </c>
      <c r="M124">
        <v>-1.9</v>
      </c>
      <c r="N124">
        <v>-5.09</v>
      </c>
      <c r="O124">
        <v>-1.4</v>
      </c>
      <c r="P124">
        <v>-3.69</v>
      </c>
      <c r="Q124">
        <v>0.87</v>
      </c>
      <c r="R124">
        <v>-0.09</v>
      </c>
      <c r="S124">
        <v>8.1</v>
      </c>
      <c r="T124">
        <v>-0.22</v>
      </c>
      <c r="U124">
        <v>-0.13</v>
      </c>
      <c r="V124">
        <v>-1.1299999999999999</v>
      </c>
      <c r="W124">
        <v>-1.07</v>
      </c>
      <c r="X124">
        <v>-2.75</v>
      </c>
      <c r="Y124">
        <v>1.25</v>
      </c>
      <c r="Z124">
        <v>-0.74</v>
      </c>
      <c r="AA124">
        <v>-0.56999999999999995</v>
      </c>
      <c r="AB124">
        <v>-0.84</v>
      </c>
      <c r="AC124">
        <v>0.25</v>
      </c>
      <c r="AD124">
        <v>0.27</v>
      </c>
      <c r="AE124">
        <v>0</v>
      </c>
      <c r="AF124">
        <v>14.61</v>
      </c>
      <c r="AG124">
        <v>91.03</v>
      </c>
      <c r="AH124">
        <v>1.056</v>
      </c>
      <c r="AI124">
        <v>8.65</v>
      </c>
      <c r="AJ124">
        <v>13.18</v>
      </c>
      <c r="AK124">
        <v>7.19</v>
      </c>
      <c r="AL124">
        <v>47.39</v>
      </c>
      <c r="AM124">
        <v>54.62</v>
      </c>
      <c r="AN124">
        <v>17.84</v>
      </c>
      <c r="AO124">
        <v>19.7</v>
      </c>
      <c r="AP124">
        <v>16.91</v>
      </c>
      <c r="AQ124">
        <v>51.34</v>
      </c>
    </row>
    <row r="125" spans="1:43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13.209401709402</v>
      </c>
      <c r="H125">
        <v>-2.5499999999999998</v>
      </c>
      <c r="I125">
        <v>-7.11</v>
      </c>
      <c r="J125">
        <v>2.06</v>
      </c>
      <c r="K125">
        <v>-2.85</v>
      </c>
      <c r="L125">
        <v>-8.02</v>
      </c>
      <c r="M125">
        <v>3.22</v>
      </c>
      <c r="N125">
        <v>-3.85</v>
      </c>
      <c r="O125">
        <v>-5.69</v>
      </c>
      <c r="P125">
        <v>1.71</v>
      </c>
      <c r="Q125">
        <v>-0.76</v>
      </c>
      <c r="R125">
        <v>-0.08</v>
      </c>
      <c r="S125">
        <v>-7.69</v>
      </c>
      <c r="T125">
        <v>-0.4</v>
      </c>
      <c r="U125">
        <v>-0.31</v>
      </c>
      <c r="V125">
        <v>-0.96</v>
      </c>
      <c r="W125">
        <v>-1.23</v>
      </c>
      <c r="X125">
        <v>-2.76</v>
      </c>
      <c r="Y125">
        <v>1.66</v>
      </c>
      <c r="Z125">
        <v>-2.89</v>
      </c>
      <c r="AA125">
        <v>-1.77</v>
      </c>
      <c r="AB125">
        <v>-2.7</v>
      </c>
      <c r="AC125">
        <v>-0.34</v>
      </c>
      <c r="AD125">
        <v>0.17</v>
      </c>
      <c r="AE125">
        <v>-9.06</v>
      </c>
      <c r="AF125">
        <v>7.11</v>
      </c>
      <c r="AG125">
        <v>90.65</v>
      </c>
      <c r="AH125">
        <v>0.97799999999999998</v>
      </c>
      <c r="AI125">
        <v>6.87</v>
      </c>
      <c r="AJ125">
        <v>11.76</v>
      </c>
      <c r="AK125">
        <v>7.8</v>
      </c>
      <c r="AL125">
        <v>56.95</v>
      </c>
      <c r="AM125">
        <v>46.83</v>
      </c>
      <c r="AN125">
        <v>17.59</v>
      </c>
      <c r="AO125">
        <v>17.940000000000001</v>
      </c>
      <c r="AP125">
        <v>15.37</v>
      </c>
      <c r="AQ125">
        <v>53.36</v>
      </c>
    </row>
    <row r="126" spans="1:43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16.271717171717</v>
      </c>
      <c r="H126">
        <v>-5.47</v>
      </c>
      <c r="I126">
        <v>-3.27</v>
      </c>
      <c r="J126">
        <v>-1.18</v>
      </c>
      <c r="K126">
        <v>-3.97</v>
      </c>
      <c r="L126">
        <v>-4.51</v>
      </c>
      <c r="M126">
        <v>0.04</v>
      </c>
      <c r="N126">
        <v>-6.21</v>
      </c>
      <c r="O126">
        <v>-1.55</v>
      </c>
      <c r="P126">
        <v>-4.8600000000000003</v>
      </c>
      <c r="Q126">
        <v>-0.65</v>
      </c>
      <c r="R126">
        <v>-0.99</v>
      </c>
      <c r="S126">
        <v>3.56</v>
      </c>
      <c r="T126">
        <v>-0.06</v>
      </c>
      <c r="U126">
        <v>-0.63</v>
      </c>
      <c r="V126">
        <v>5.48</v>
      </c>
      <c r="W126">
        <v>-2.2799999999999998</v>
      </c>
      <c r="X126">
        <v>-2.94</v>
      </c>
      <c r="Y126">
        <v>0.46</v>
      </c>
      <c r="Z126">
        <v>-0.61</v>
      </c>
      <c r="AA126">
        <v>-3.15</v>
      </c>
      <c r="AB126">
        <v>5.57</v>
      </c>
      <c r="AC126">
        <v>-0.65</v>
      </c>
      <c r="AD126">
        <v>-0.64</v>
      </c>
      <c r="AE126">
        <v>1.98</v>
      </c>
      <c r="AF126">
        <v>9.09</v>
      </c>
      <c r="AG126">
        <v>93.54</v>
      </c>
      <c r="AH126">
        <v>1.026</v>
      </c>
      <c r="AI126">
        <v>8.16</v>
      </c>
      <c r="AJ126">
        <v>10.28</v>
      </c>
      <c r="AK126">
        <v>8.0500000000000007</v>
      </c>
      <c r="AL126">
        <v>45.81</v>
      </c>
      <c r="AM126">
        <v>50.34</v>
      </c>
      <c r="AN126">
        <v>17.21</v>
      </c>
      <c r="AO126">
        <v>16.43</v>
      </c>
      <c r="AP126">
        <v>17.88</v>
      </c>
      <c r="AQ126">
        <v>49.04</v>
      </c>
    </row>
    <row r="127" spans="1:43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18.545185185185002</v>
      </c>
      <c r="H127">
        <v>-2.34</v>
      </c>
      <c r="I127">
        <v>6.79</v>
      </c>
      <c r="J127">
        <v>-3.86</v>
      </c>
      <c r="K127">
        <v>-4.93</v>
      </c>
      <c r="L127">
        <v>3.31</v>
      </c>
      <c r="M127">
        <v>-4.93</v>
      </c>
      <c r="N127">
        <v>-2.64</v>
      </c>
      <c r="O127">
        <v>2.19</v>
      </c>
      <c r="P127">
        <v>-4.1900000000000004</v>
      </c>
      <c r="Q127">
        <v>0.27</v>
      </c>
      <c r="R127">
        <v>-7.0000000000000007E-2</v>
      </c>
      <c r="S127">
        <v>3.43</v>
      </c>
      <c r="T127">
        <v>-0.18</v>
      </c>
      <c r="U127">
        <v>0.05</v>
      </c>
      <c r="V127">
        <v>-2.2999999999999998</v>
      </c>
      <c r="W127">
        <v>0.1</v>
      </c>
      <c r="X127">
        <v>0.91</v>
      </c>
      <c r="Y127">
        <v>-0.74</v>
      </c>
      <c r="Z127">
        <v>0.03</v>
      </c>
      <c r="AA127">
        <v>-0.09</v>
      </c>
      <c r="AB127">
        <v>0.26</v>
      </c>
      <c r="AC127">
        <v>0.37</v>
      </c>
      <c r="AD127">
        <v>-0.05</v>
      </c>
      <c r="AE127">
        <v>8.1</v>
      </c>
      <c r="AF127">
        <v>9.2100000000000009</v>
      </c>
      <c r="AG127">
        <v>91.38</v>
      </c>
      <c r="AH127">
        <v>1.006</v>
      </c>
      <c r="AI127">
        <v>6.9</v>
      </c>
      <c r="AJ127">
        <v>15.96</v>
      </c>
      <c r="AK127">
        <v>6.69</v>
      </c>
      <c r="AL127">
        <v>39.4</v>
      </c>
      <c r="AM127">
        <v>50.79</v>
      </c>
      <c r="AN127">
        <v>17.11</v>
      </c>
      <c r="AO127">
        <v>22.14</v>
      </c>
      <c r="AP127">
        <v>17.260000000000002</v>
      </c>
      <c r="AQ127">
        <v>49.79</v>
      </c>
    </row>
    <row r="128" spans="1:43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15.022727272727</v>
      </c>
      <c r="H128">
        <v>2.52</v>
      </c>
      <c r="I128">
        <v>-6.4</v>
      </c>
      <c r="J128">
        <v>3.69</v>
      </c>
      <c r="K128">
        <v>0.91</v>
      </c>
      <c r="L128">
        <v>-5.15</v>
      </c>
      <c r="M128">
        <v>3.65</v>
      </c>
      <c r="N128">
        <v>1.06</v>
      </c>
      <c r="O128">
        <v>-6.51</v>
      </c>
      <c r="P128">
        <v>6.84</v>
      </c>
      <c r="Q128">
        <v>0.41</v>
      </c>
      <c r="R128">
        <v>-0.8</v>
      </c>
      <c r="S128">
        <v>13.76</v>
      </c>
      <c r="T128">
        <v>-0.19</v>
      </c>
      <c r="U128">
        <v>-0.11</v>
      </c>
      <c r="V128">
        <v>-0.68</v>
      </c>
      <c r="W128">
        <v>-1.04</v>
      </c>
      <c r="X128">
        <v>-1.18</v>
      </c>
      <c r="Y128">
        <v>0.2</v>
      </c>
      <c r="Z128">
        <v>-0.62</v>
      </c>
      <c r="AA128">
        <v>0.39</v>
      </c>
      <c r="AB128">
        <v>-2.34</v>
      </c>
      <c r="AC128">
        <v>-0.11</v>
      </c>
      <c r="AD128">
        <v>-0.35</v>
      </c>
      <c r="AE128">
        <v>6.14</v>
      </c>
      <c r="AF128">
        <v>10.3</v>
      </c>
      <c r="AG128">
        <v>93.98</v>
      </c>
      <c r="AH128">
        <v>1.0429999999999999</v>
      </c>
      <c r="AI128">
        <v>8.35</v>
      </c>
      <c r="AJ128">
        <v>14.16</v>
      </c>
      <c r="AK128">
        <v>8.9</v>
      </c>
      <c r="AL128">
        <v>44.66</v>
      </c>
      <c r="AM128">
        <v>48.42</v>
      </c>
      <c r="AN128">
        <v>15.79</v>
      </c>
      <c r="AO128">
        <v>20.329999999999998</v>
      </c>
      <c r="AP128">
        <v>16.88</v>
      </c>
      <c r="AQ128">
        <v>48.33</v>
      </c>
    </row>
    <row r="129" spans="1:43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17.495075757576</v>
      </c>
      <c r="H129">
        <v>-1.26</v>
      </c>
      <c r="I129">
        <v>-1.51</v>
      </c>
      <c r="J129">
        <v>0</v>
      </c>
      <c r="K129">
        <v>-0.9</v>
      </c>
      <c r="L129">
        <v>-2.14</v>
      </c>
      <c r="M129">
        <v>0.6</v>
      </c>
      <c r="N129">
        <v>-0.95</v>
      </c>
      <c r="O129">
        <v>-1.76</v>
      </c>
      <c r="P129">
        <v>0.51</v>
      </c>
      <c r="Q129">
        <v>0.09</v>
      </c>
      <c r="R129">
        <v>0.5</v>
      </c>
      <c r="S129">
        <v>-3.87</v>
      </c>
      <c r="T129">
        <v>0.03</v>
      </c>
      <c r="U129">
        <v>-0.16</v>
      </c>
      <c r="V129">
        <v>1.68</v>
      </c>
      <c r="W129">
        <v>-0.23</v>
      </c>
      <c r="X129">
        <v>-0.41</v>
      </c>
      <c r="Y129">
        <v>0.09</v>
      </c>
      <c r="Z129">
        <v>-0.31</v>
      </c>
      <c r="AA129">
        <v>-0.49</v>
      </c>
      <c r="AB129">
        <v>0.25</v>
      </c>
      <c r="AC129">
        <v>0.69</v>
      </c>
      <c r="AD129">
        <v>0.19</v>
      </c>
      <c r="AE129">
        <v>9.61</v>
      </c>
      <c r="AF129">
        <v>8.7100000000000009</v>
      </c>
      <c r="AG129">
        <v>90.77</v>
      </c>
      <c r="AH129">
        <v>0.995</v>
      </c>
      <c r="AI129">
        <v>4.91</v>
      </c>
      <c r="AJ129">
        <v>12.24</v>
      </c>
      <c r="AK129">
        <v>7.4</v>
      </c>
      <c r="AL129">
        <v>40.69</v>
      </c>
      <c r="AM129">
        <v>39.869999999999997</v>
      </c>
      <c r="AN129">
        <v>13.95</v>
      </c>
      <c r="AO129">
        <v>19.72</v>
      </c>
      <c r="AP129">
        <v>20.420000000000002</v>
      </c>
      <c r="AQ129">
        <v>40.590000000000003</v>
      </c>
    </row>
    <row r="130" spans="1:43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15.241666666666999</v>
      </c>
      <c r="H130">
        <v>-14.87</v>
      </c>
      <c r="I130">
        <v>1.76</v>
      </c>
      <c r="J130">
        <v>-7.07</v>
      </c>
      <c r="K130">
        <v>-7.91</v>
      </c>
      <c r="L130">
        <v>0</v>
      </c>
      <c r="M130">
        <v>-4.6900000000000004</v>
      </c>
      <c r="N130">
        <v>-6.48</v>
      </c>
      <c r="O130">
        <v>-0.12</v>
      </c>
      <c r="P130">
        <v>-5.53</v>
      </c>
      <c r="Q130">
        <v>0.22</v>
      </c>
      <c r="R130">
        <v>0.14000000000000001</v>
      </c>
      <c r="S130">
        <v>0.72</v>
      </c>
      <c r="T130">
        <v>-0.7</v>
      </c>
      <c r="U130">
        <v>-0.28999999999999998</v>
      </c>
      <c r="V130">
        <v>-3.5</v>
      </c>
      <c r="W130">
        <v>-7.19</v>
      </c>
      <c r="X130">
        <v>7.0000000000000007E-2</v>
      </c>
      <c r="Y130">
        <v>-6.59</v>
      </c>
      <c r="Z130">
        <v>-3.05</v>
      </c>
      <c r="AA130">
        <v>-0.74</v>
      </c>
      <c r="AB130">
        <v>-5.21</v>
      </c>
      <c r="AC130">
        <v>0.67</v>
      </c>
      <c r="AD130">
        <v>0.11</v>
      </c>
      <c r="AE130">
        <v>8.3800000000000008</v>
      </c>
      <c r="AF130">
        <v>11.37</v>
      </c>
      <c r="AG130">
        <v>89.63</v>
      </c>
      <c r="AH130">
        <v>1.01</v>
      </c>
      <c r="AI130">
        <v>5.48</v>
      </c>
      <c r="AJ130">
        <v>15.83</v>
      </c>
      <c r="AK130">
        <v>8.4700000000000006</v>
      </c>
      <c r="AL130">
        <v>51.52</v>
      </c>
      <c r="AM130">
        <v>39.26</v>
      </c>
      <c r="AN130">
        <v>14.55</v>
      </c>
      <c r="AO130">
        <v>21.74</v>
      </c>
      <c r="AP130">
        <v>16.690000000000001</v>
      </c>
      <c r="AQ130">
        <v>46.58</v>
      </c>
    </row>
    <row r="131" spans="1:43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16.610852713178001</v>
      </c>
      <c r="H131">
        <v>4.95</v>
      </c>
      <c r="I131">
        <v>1.92</v>
      </c>
      <c r="J131">
        <v>1.57</v>
      </c>
      <c r="K131">
        <v>3.36</v>
      </c>
      <c r="L131">
        <v>2.2400000000000002</v>
      </c>
      <c r="M131">
        <v>1.04</v>
      </c>
      <c r="N131">
        <v>3.44</v>
      </c>
      <c r="O131">
        <v>1.41</v>
      </c>
      <c r="P131">
        <v>2.12</v>
      </c>
      <c r="Q131">
        <v>-0.28999999999999998</v>
      </c>
      <c r="R131">
        <v>0.44</v>
      </c>
      <c r="S131">
        <v>-7.03</v>
      </c>
      <c r="T131">
        <v>0.23</v>
      </c>
      <c r="U131">
        <v>0.38</v>
      </c>
      <c r="V131">
        <v>-0.61</v>
      </c>
      <c r="W131">
        <v>3.16</v>
      </c>
      <c r="X131">
        <v>2.31</v>
      </c>
      <c r="Y131">
        <v>1.43</v>
      </c>
      <c r="Z131">
        <v>2.6</v>
      </c>
      <c r="AA131">
        <v>2.02</v>
      </c>
      <c r="AB131">
        <v>3.28</v>
      </c>
      <c r="AC131">
        <v>-0.02</v>
      </c>
      <c r="AD131">
        <v>0.66</v>
      </c>
      <c r="AE131">
        <v>-9.39</v>
      </c>
      <c r="AF131">
        <v>5.9</v>
      </c>
      <c r="AG131">
        <v>90.05</v>
      </c>
      <c r="AH131">
        <v>0.95899999999999996</v>
      </c>
      <c r="AI131">
        <v>7.98</v>
      </c>
      <c r="AJ131">
        <v>9.58</v>
      </c>
      <c r="AK131">
        <v>5.21</v>
      </c>
      <c r="AL131">
        <v>47.21</v>
      </c>
      <c r="AM131">
        <v>60.51</v>
      </c>
      <c r="AN131">
        <v>22.76</v>
      </c>
      <c r="AO131">
        <v>13.86</v>
      </c>
      <c r="AP131">
        <v>12.43</v>
      </c>
      <c r="AQ131">
        <v>64.680000000000007</v>
      </c>
    </row>
    <row r="132" spans="1:43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13.683333333333</v>
      </c>
      <c r="H132">
        <v>-0.82</v>
      </c>
      <c r="I132">
        <v>-0.03</v>
      </c>
      <c r="J132">
        <v>-0.35</v>
      </c>
      <c r="K132">
        <v>-3.71</v>
      </c>
      <c r="L132">
        <v>-2.14</v>
      </c>
      <c r="M132">
        <v>-1.03</v>
      </c>
      <c r="N132">
        <v>-4.71</v>
      </c>
      <c r="O132">
        <v>-3.3</v>
      </c>
      <c r="P132">
        <v>-1.3</v>
      </c>
      <c r="Q132">
        <v>-0.85</v>
      </c>
      <c r="R132">
        <v>0.82</v>
      </c>
      <c r="S132">
        <v>-17.64</v>
      </c>
      <c r="T132">
        <v>-0.51</v>
      </c>
      <c r="U132">
        <v>-0.28000000000000003</v>
      </c>
      <c r="V132">
        <v>-2.15</v>
      </c>
      <c r="W132">
        <v>-2.46</v>
      </c>
      <c r="X132">
        <v>-3.14</v>
      </c>
      <c r="Y132">
        <v>0.76</v>
      </c>
      <c r="Z132">
        <v>-1.49</v>
      </c>
      <c r="AA132">
        <v>-2.34</v>
      </c>
      <c r="AB132">
        <v>2.23</v>
      </c>
      <c r="AC132">
        <v>-0.17</v>
      </c>
      <c r="AD132">
        <v>0.31</v>
      </c>
      <c r="AE132">
        <v>-9.52</v>
      </c>
      <c r="AF132">
        <v>8.3699999999999992</v>
      </c>
      <c r="AG132">
        <v>90.84</v>
      </c>
      <c r="AH132">
        <v>0.99199999999999999</v>
      </c>
      <c r="AI132">
        <v>8.99</v>
      </c>
      <c r="AJ132">
        <v>11.95</v>
      </c>
      <c r="AK132">
        <v>5.81</v>
      </c>
      <c r="AL132">
        <v>50.65</v>
      </c>
      <c r="AM132">
        <v>60.74</v>
      </c>
      <c r="AN132">
        <v>18.309999999999999</v>
      </c>
      <c r="AO132">
        <v>16.329999999999998</v>
      </c>
      <c r="AP132">
        <v>14.69</v>
      </c>
      <c r="AQ132">
        <v>55.48</v>
      </c>
    </row>
    <row r="133" spans="1:43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19.022348484847999</v>
      </c>
      <c r="H133">
        <v>6.66</v>
      </c>
      <c r="I133">
        <v>3.02</v>
      </c>
      <c r="J133">
        <v>1.25</v>
      </c>
      <c r="K133">
        <v>6.41</v>
      </c>
      <c r="L133">
        <v>0.85</v>
      </c>
      <c r="M133">
        <v>2.89</v>
      </c>
      <c r="N133">
        <v>4.6399999999999997</v>
      </c>
      <c r="O133">
        <v>0.44</v>
      </c>
      <c r="P133">
        <v>3.1</v>
      </c>
      <c r="Q133">
        <v>0.96</v>
      </c>
      <c r="R133">
        <v>0.38</v>
      </c>
      <c r="S133">
        <v>4.5199999999999996</v>
      </c>
      <c r="T133">
        <v>0.41</v>
      </c>
      <c r="U133">
        <v>0.06</v>
      </c>
      <c r="V133">
        <v>2.88</v>
      </c>
      <c r="W133">
        <v>2.63</v>
      </c>
      <c r="X133">
        <v>3.02</v>
      </c>
      <c r="Y133">
        <v>-0.6</v>
      </c>
      <c r="Z133">
        <v>-7.0000000000000007E-2</v>
      </c>
      <c r="AA133">
        <v>0.43</v>
      </c>
      <c r="AB133">
        <v>-1.08</v>
      </c>
      <c r="AC133">
        <v>0.38</v>
      </c>
      <c r="AD133">
        <v>0.74</v>
      </c>
      <c r="AE133">
        <v>-4.03</v>
      </c>
      <c r="AF133">
        <v>9.24</v>
      </c>
      <c r="AG133">
        <v>91.39</v>
      </c>
      <c r="AH133">
        <v>1.006</v>
      </c>
      <c r="AI133">
        <v>9.4600000000000009</v>
      </c>
      <c r="AJ133">
        <v>13.55</v>
      </c>
      <c r="AK133">
        <v>7.31</v>
      </c>
      <c r="AL133">
        <v>35.99</v>
      </c>
      <c r="AM133">
        <v>56.41</v>
      </c>
      <c r="AN133">
        <v>22.51</v>
      </c>
      <c r="AO133">
        <v>21.08</v>
      </c>
      <c r="AP133">
        <v>19.5</v>
      </c>
      <c r="AQ133">
        <v>53.58</v>
      </c>
    </row>
    <row r="134" spans="1:43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16.726587301586999</v>
      </c>
      <c r="H134">
        <v>5.18</v>
      </c>
      <c r="I134">
        <v>2.54</v>
      </c>
      <c r="J134">
        <v>1.46</v>
      </c>
      <c r="K134">
        <v>4.26</v>
      </c>
      <c r="L134">
        <v>2.66</v>
      </c>
      <c r="M134">
        <v>1.46</v>
      </c>
      <c r="N134">
        <v>3.24</v>
      </c>
      <c r="O134">
        <v>1.52</v>
      </c>
      <c r="P134">
        <v>1.97</v>
      </c>
      <c r="Q134">
        <v>0.49</v>
      </c>
      <c r="R134">
        <v>0.84</v>
      </c>
      <c r="S134">
        <v>0.82</v>
      </c>
      <c r="T134">
        <v>0.32</v>
      </c>
      <c r="U134">
        <v>0.32</v>
      </c>
      <c r="V134">
        <v>0.79</v>
      </c>
      <c r="W134">
        <v>2.2200000000000002</v>
      </c>
      <c r="X134">
        <v>1.96</v>
      </c>
      <c r="Y134">
        <v>0.89</v>
      </c>
      <c r="Z134">
        <v>0.97</v>
      </c>
      <c r="AA134">
        <v>1.8</v>
      </c>
      <c r="AB134">
        <v>-0.7</v>
      </c>
      <c r="AC134">
        <v>-0.17</v>
      </c>
      <c r="AD134">
        <v>0.56999999999999995</v>
      </c>
      <c r="AE134">
        <v>-11.54</v>
      </c>
      <c r="AF134">
        <v>7.1</v>
      </c>
      <c r="AG134">
        <v>89.08</v>
      </c>
      <c r="AH134">
        <v>0.96199999999999997</v>
      </c>
      <c r="AI134">
        <v>2.65</v>
      </c>
      <c r="AJ134">
        <v>11.62</v>
      </c>
      <c r="AK134">
        <v>10.59</v>
      </c>
      <c r="AL134">
        <v>46.63</v>
      </c>
      <c r="AM134">
        <v>20</v>
      </c>
      <c r="AN134">
        <v>14.26</v>
      </c>
      <c r="AO134">
        <v>18.36</v>
      </c>
      <c r="AP134">
        <v>21.69</v>
      </c>
      <c r="AQ134">
        <v>39.67</v>
      </c>
    </row>
    <row r="135" spans="1:43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14.571111111111</v>
      </c>
      <c r="H135">
        <v>-1.89</v>
      </c>
      <c r="I135">
        <v>7.79</v>
      </c>
      <c r="J135">
        <v>-3.66</v>
      </c>
      <c r="K135">
        <v>-4.3899999999999997</v>
      </c>
      <c r="L135">
        <v>1.28</v>
      </c>
      <c r="M135">
        <v>-3.7</v>
      </c>
      <c r="N135">
        <v>-3</v>
      </c>
      <c r="O135">
        <v>3.68</v>
      </c>
      <c r="P135">
        <v>-5.74</v>
      </c>
      <c r="Q135">
        <v>-0.15</v>
      </c>
      <c r="R135">
        <v>1.1100000000000001</v>
      </c>
      <c r="S135">
        <v>-7.9</v>
      </c>
      <c r="T135">
        <v>-0.49</v>
      </c>
      <c r="U135">
        <v>0.41</v>
      </c>
      <c r="V135">
        <v>-9.49</v>
      </c>
      <c r="W135">
        <v>-0.89</v>
      </c>
      <c r="X135">
        <v>5.01</v>
      </c>
      <c r="Y135">
        <v>-4.42</v>
      </c>
      <c r="Z135">
        <v>-1.35</v>
      </c>
      <c r="AA135">
        <v>3.84</v>
      </c>
      <c r="AB135">
        <v>-8.91</v>
      </c>
      <c r="AC135">
        <v>0.16</v>
      </c>
      <c r="AD135">
        <v>0.32</v>
      </c>
      <c r="AE135">
        <v>0</v>
      </c>
      <c r="AF135">
        <v>6.41</v>
      </c>
      <c r="AG135">
        <v>87.79</v>
      </c>
      <c r="AH135">
        <v>0.94199999999999995</v>
      </c>
      <c r="AI135">
        <v>3.02</v>
      </c>
      <c r="AJ135">
        <v>10.16</v>
      </c>
      <c r="AK135">
        <v>9.61</v>
      </c>
      <c r="AL135">
        <v>57.1</v>
      </c>
      <c r="AM135">
        <v>23.91</v>
      </c>
      <c r="AN135">
        <v>14.55</v>
      </c>
      <c r="AO135">
        <v>14.82</v>
      </c>
      <c r="AP135">
        <v>24.98</v>
      </c>
      <c r="AQ135">
        <v>36.81</v>
      </c>
    </row>
    <row r="136" spans="1:43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16.279347826087001</v>
      </c>
      <c r="H136">
        <v>6</v>
      </c>
      <c r="I136">
        <v>-5.16</v>
      </c>
      <c r="J136">
        <v>4.7699999999999996</v>
      </c>
      <c r="K136">
        <v>2.31</v>
      </c>
      <c r="L136">
        <v>-3.46</v>
      </c>
      <c r="M136">
        <v>3.51</v>
      </c>
      <c r="N136">
        <v>0.89</v>
      </c>
      <c r="O136">
        <v>-0.77</v>
      </c>
      <c r="P136">
        <v>1.42</v>
      </c>
      <c r="Q136">
        <v>-0.66</v>
      </c>
      <c r="R136">
        <v>-0.86</v>
      </c>
      <c r="S136">
        <v>1.88</v>
      </c>
      <c r="T136">
        <v>0.32</v>
      </c>
      <c r="U136">
        <v>-0.01</v>
      </c>
      <c r="V136">
        <v>2.86</v>
      </c>
      <c r="W136">
        <v>3.21</v>
      </c>
      <c r="X136">
        <v>-0.5</v>
      </c>
      <c r="Y136">
        <v>3.2</v>
      </c>
      <c r="Z136">
        <v>0.53</v>
      </c>
      <c r="AA136">
        <v>1.1100000000000001</v>
      </c>
      <c r="AB136">
        <v>-1.3</v>
      </c>
      <c r="AC136">
        <v>-0.23</v>
      </c>
      <c r="AD136">
        <v>-0.56000000000000005</v>
      </c>
      <c r="AE136">
        <v>4.08</v>
      </c>
      <c r="AF136">
        <v>7.59</v>
      </c>
      <c r="AG136">
        <v>91.88</v>
      </c>
      <c r="AH136">
        <v>0.995</v>
      </c>
      <c r="AI136">
        <v>9.0500000000000007</v>
      </c>
      <c r="AJ136">
        <v>13.62</v>
      </c>
      <c r="AK136">
        <v>7.05</v>
      </c>
      <c r="AL136">
        <v>48.39</v>
      </c>
      <c r="AM136">
        <v>56.22</v>
      </c>
      <c r="AN136">
        <v>21.15</v>
      </c>
      <c r="AO136">
        <v>18.59</v>
      </c>
      <c r="AP136">
        <v>13.22</v>
      </c>
      <c r="AQ136">
        <v>61.54</v>
      </c>
    </row>
    <row r="137" spans="1:43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12.960344827586001</v>
      </c>
      <c r="H137">
        <v>0.66</v>
      </c>
      <c r="I137">
        <v>-1.32</v>
      </c>
      <c r="J137">
        <v>0.83</v>
      </c>
      <c r="K137">
        <v>0.94</v>
      </c>
      <c r="L137">
        <v>0.5</v>
      </c>
      <c r="M137">
        <v>0.25</v>
      </c>
      <c r="N137">
        <v>1.1299999999999999</v>
      </c>
      <c r="O137">
        <v>0.23</v>
      </c>
      <c r="P137">
        <v>0.76</v>
      </c>
      <c r="Q137">
        <v>-1.04</v>
      </c>
      <c r="R137">
        <v>-0.64</v>
      </c>
      <c r="S137">
        <v>-7.56</v>
      </c>
      <c r="T137">
        <v>-0.35</v>
      </c>
      <c r="U137">
        <v>0.06</v>
      </c>
      <c r="V137">
        <v>-4.13</v>
      </c>
      <c r="W137">
        <v>-1.1399999999999999</v>
      </c>
      <c r="X137">
        <v>-0.98</v>
      </c>
      <c r="Y137">
        <v>-0.06</v>
      </c>
      <c r="Z137">
        <v>-2.21</v>
      </c>
      <c r="AA137">
        <v>1.8</v>
      </c>
      <c r="AB137">
        <v>-8.9600000000000009</v>
      </c>
      <c r="AC137">
        <v>-0.47</v>
      </c>
      <c r="AD137">
        <v>-0.49</v>
      </c>
      <c r="AE137">
        <v>-0.9</v>
      </c>
      <c r="AF137">
        <v>4.28</v>
      </c>
      <c r="AG137">
        <v>93.37</v>
      </c>
      <c r="AH137">
        <v>0.97599999999999998</v>
      </c>
      <c r="AI137">
        <v>7.18</v>
      </c>
      <c r="AJ137">
        <v>12.29</v>
      </c>
      <c r="AK137">
        <v>7.02</v>
      </c>
      <c r="AL137">
        <v>51.72</v>
      </c>
      <c r="AM137">
        <v>50.56</v>
      </c>
      <c r="AN137">
        <v>18.52</v>
      </c>
      <c r="AO137">
        <v>19.48</v>
      </c>
      <c r="AP137">
        <v>14.85</v>
      </c>
      <c r="AQ137">
        <v>55.5</v>
      </c>
    </row>
    <row r="138" spans="1:43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17.466666666666999</v>
      </c>
      <c r="H138">
        <v>8.7899999999999991</v>
      </c>
      <c r="I138">
        <v>1.74</v>
      </c>
      <c r="J138">
        <v>2.83</v>
      </c>
      <c r="K138">
        <v>5.39</v>
      </c>
      <c r="L138">
        <v>0.91</v>
      </c>
      <c r="M138">
        <v>2.5</v>
      </c>
      <c r="N138">
        <v>4.0599999999999996</v>
      </c>
      <c r="O138">
        <v>0.6</v>
      </c>
      <c r="P138">
        <v>2.8</v>
      </c>
      <c r="Q138">
        <v>0.54</v>
      </c>
      <c r="R138">
        <v>-0.01</v>
      </c>
      <c r="S138">
        <v>5.12</v>
      </c>
      <c r="T138">
        <v>0.31</v>
      </c>
      <c r="U138">
        <v>0.19</v>
      </c>
      <c r="V138">
        <v>1.25</v>
      </c>
      <c r="W138">
        <v>2.46</v>
      </c>
      <c r="X138">
        <v>0.99</v>
      </c>
      <c r="Y138">
        <v>1.4</v>
      </c>
      <c r="Z138">
        <v>0.73</v>
      </c>
      <c r="AA138">
        <v>0.49</v>
      </c>
      <c r="AB138">
        <v>0.54</v>
      </c>
      <c r="AC138">
        <v>0.08</v>
      </c>
      <c r="AD138">
        <v>-7.0000000000000007E-2</v>
      </c>
      <c r="AE138">
        <v>2.78</v>
      </c>
      <c r="AF138">
        <v>8.99</v>
      </c>
      <c r="AG138">
        <v>90.66</v>
      </c>
      <c r="AH138">
        <v>0.997</v>
      </c>
      <c r="AI138">
        <v>7.87</v>
      </c>
      <c r="AJ138">
        <v>11.31</v>
      </c>
      <c r="AK138">
        <v>7.37</v>
      </c>
      <c r="AL138">
        <v>56.11</v>
      </c>
      <c r="AM138">
        <v>51.64</v>
      </c>
      <c r="AN138">
        <v>22.47</v>
      </c>
      <c r="AO138">
        <v>19.899999999999999</v>
      </c>
      <c r="AP138">
        <v>16.670000000000002</v>
      </c>
      <c r="AQ138">
        <v>57.4</v>
      </c>
    </row>
    <row r="139" spans="1:43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11.972549019608</v>
      </c>
      <c r="H139">
        <v>0.54</v>
      </c>
      <c r="I139">
        <v>7.58</v>
      </c>
      <c r="J139">
        <v>-2.77</v>
      </c>
      <c r="K139">
        <v>4.34</v>
      </c>
      <c r="L139">
        <v>4.08</v>
      </c>
      <c r="M139">
        <v>-0.03</v>
      </c>
      <c r="N139">
        <v>3.82</v>
      </c>
      <c r="O139">
        <v>4.0999999999999996</v>
      </c>
      <c r="P139">
        <v>-0.61</v>
      </c>
      <c r="Q139">
        <v>-0.38</v>
      </c>
      <c r="R139">
        <v>0.02</v>
      </c>
      <c r="S139">
        <v>-5.07</v>
      </c>
      <c r="T139">
        <v>0.57999999999999996</v>
      </c>
      <c r="U139">
        <v>0.37</v>
      </c>
      <c r="V139">
        <v>1.28</v>
      </c>
      <c r="W139">
        <v>-1.1399999999999999</v>
      </c>
      <c r="X139">
        <v>-0.13</v>
      </c>
      <c r="Y139">
        <v>-0.88</v>
      </c>
      <c r="Z139">
        <v>1.5</v>
      </c>
      <c r="AA139">
        <v>1.89</v>
      </c>
      <c r="AB139">
        <v>-1.61</v>
      </c>
      <c r="AC139">
        <v>-0.74</v>
      </c>
      <c r="AD139">
        <v>0.25</v>
      </c>
      <c r="AE139">
        <v>-23.43</v>
      </c>
      <c r="AF139">
        <v>4.84</v>
      </c>
      <c r="AG139">
        <v>93.64</v>
      </c>
      <c r="AH139">
        <v>0.98499999999999999</v>
      </c>
      <c r="AI139">
        <v>5.31</v>
      </c>
      <c r="AJ139">
        <v>12.68</v>
      </c>
      <c r="AK139">
        <v>8.25</v>
      </c>
      <c r="AL139">
        <v>59.84</v>
      </c>
      <c r="AM139">
        <v>39.130000000000003</v>
      </c>
      <c r="AN139">
        <v>14.44</v>
      </c>
      <c r="AO139">
        <v>20.64</v>
      </c>
      <c r="AP139">
        <v>20.64</v>
      </c>
      <c r="AQ139">
        <v>41.18</v>
      </c>
    </row>
    <row r="140" spans="1:43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13.753846153846</v>
      </c>
      <c r="H140">
        <v>-2.54</v>
      </c>
      <c r="I140">
        <v>11.08</v>
      </c>
      <c r="J140">
        <v>-4.97</v>
      </c>
      <c r="K140">
        <v>-0.54</v>
      </c>
      <c r="L140">
        <v>3.17</v>
      </c>
      <c r="M140">
        <v>-1.93</v>
      </c>
      <c r="N140">
        <v>-1.31</v>
      </c>
      <c r="O140">
        <v>4.99</v>
      </c>
      <c r="P140">
        <v>-4.66</v>
      </c>
      <c r="Q140">
        <v>-0.38</v>
      </c>
      <c r="R140">
        <v>0.65</v>
      </c>
      <c r="S140">
        <v>-9.73</v>
      </c>
      <c r="T140">
        <v>0.13</v>
      </c>
      <c r="U140">
        <v>0.76</v>
      </c>
      <c r="V140">
        <v>-4.28</v>
      </c>
      <c r="W140">
        <v>-1.32</v>
      </c>
      <c r="X140">
        <v>9.1999999999999993</v>
      </c>
      <c r="Y140">
        <v>-7.78</v>
      </c>
      <c r="Z140">
        <v>1.18</v>
      </c>
      <c r="AA140">
        <v>3.96</v>
      </c>
      <c r="AB140">
        <v>-3.71</v>
      </c>
      <c r="AC140">
        <v>0.22</v>
      </c>
      <c r="AD140">
        <v>0.71</v>
      </c>
      <c r="AE140">
        <v>-4.17</v>
      </c>
      <c r="AF140">
        <v>6.29</v>
      </c>
      <c r="AG140">
        <v>90.79</v>
      </c>
      <c r="AH140">
        <v>0.97099999999999997</v>
      </c>
      <c r="AI140">
        <v>3.52</v>
      </c>
      <c r="AJ140">
        <v>10.57</v>
      </c>
      <c r="AK140">
        <v>11.24</v>
      </c>
      <c r="AL140">
        <v>52.01</v>
      </c>
      <c r="AM140">
        <v>23.86</v>
      </c>
      <c r="AN140">
        <v>13.42</v>
      </c>
      <c r="AO140">
        <v>17.79</v>
      </c>
      <c r="AP140">
        <v>25</v>
      </c>
      <c r="AQ140">
        <v>34.93</v>
      </c>
    </row>
    <row r="141" spans="1:43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11.560569105691</v>
      </c>
      <c r="H141">
        <v>-4.3600000000000003</v>
      </c>
      <c r="I141">
        <v>-5.45</v>
      </c>
      <c r="J141">
        <v>0.14000000000000001</v>
      </c>
      <c r="K141">
        <v>-3.39</v>
      </c>
      <c r="L141">
        <v>-5.17</v>
      </c>
      <c r="M141">
        <v>0.7</v>
      </c>
      <c r="N141">
        <v>-2.0499999999999998</v>
      </c>
      <c r="O141">
        <v>-0.13</v>
      </c>
      <c r="P141">
        <v>-1.72</v>
      </c>
      <c r="Q141">
        <v>-0.05</v>
      </c>
      <c r="R141">
        <v>-0.49</v>
      </c>
      <c r="S141">
        <v>4.38</v>
      </c>
      <c r="T141">
        <v>-0.19</v>
      </c>
      <c r="U141">
        <v>0.12</v>
      </c>
      <c r="V141">
        <v>-3.03</v>
      </c>
      <c r="W141">
        <v>-2.95</v>
      </c>
      <c r="X141">
        <v>-0.45</v>
      </c>
      <c r="Y141">
        <v>-2.5099999999999998</v>
      </c>
      <c r="Z141">
        <v>-1.63</v>
      </c>
      <c r="AA141">
        <v>1.72</v>
      </c>
      <c r="AB141">
        <v>-7.17</v>
      </c>
      <c r="AC141">
        <v>-0.13</v>
      </c>
      <c r="AD141">
        <v>0.02</v>
      </c>
      <c r="AE141">
        <v>-2.86</v>
      </c>
      <c r="AF141">
        <v>8.92</v>
      </c>
      <c r="AG141">
        <v>92.8</v>
      </c>
      <c r="AH141">
        <v>1.0169999999999999</v>
      </c>
      <c r="AI141">
        <v>9.3699999999999992</v>
      </c>
      <c r="AJ141">
        <v>11.77</v>
      </c>
      <c r="AK141">
        <v>5.95</v>
      </c>
      <c r="AL141">
        <v>60.38</v>
      </c>
      <c r="AM141">
        <v>61.16</v>
      </c>
      <c r="AN141">
        <v>17.72</v>
      </c>
      <c r="AO141">
        <v>17.09</v>
      </c>
      <c r="AP141">
        <v>12.41</v>
      </c>
      <c r="AQ141">
        <v>58.82</v>
      </c>
    </row>
    <row r="142" spans="1:43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18.658712121212002</v>
      </c>
      <c r="H142">
        <v>1.35</v>
      </c>
      <c r="I142">
        <v>-0.7</v>
      </c>
      <c r="J142">
        <v>0.81</v>
      </c>
      <c r="K142">
        <v>-0.22</v>
      </c>
      <c r="L142">
        <v>0.34</v>
      </c>
      <c r="M142">
        <v>-0.31</v>
      </c>
      <c r="N142">
        <v>-0.4</v>
      </c>
      <c r="O142">
        <v>-0.28999999999999998</v>
      </c>
      <c r="P142">
        <v>-0.06</v>
      </c>
      <c r="Q142">
        <v>1.29</v>
      </c>
      <c r="R142">
        <v>-0.14000000000000001</v>
      </c>
      <c r="S142">
        <v>12.8</v>
      </c>
      <c r="T142">
        <v>0</v>
      </c>
      <c r="U142">
        <v>0.08</v>
      </c>
      <c r="V142">
        <v>-0.77</v>
      </c>
      <c r="W142">
        <v>2.57</v>
      </c>
      <c r="X142">
        <v>-1.73</v>
      </c>
      <c r="Y142">
        <v>3.59</v>
      </c>
      <c r="Z142">
        <v>0.71</v>
      </c>
      <c r="AA142">
        <v>-1.25</v>
      </c>
      <c r="AB142">
        <v>4.0999999999999996</v>
      </c>
      <c r="AC142">
        <v>0.91</v>
      </c>
      <c r="AD142">
        <v>-0.04</v>
      </c>
      <c r="AE142">
        <v>16.670000000000002</v>
      </c>
      <c r="AF142">
        <v>10.74</v>
      </c>
      <c r="AG142">
        <v>92.33</v>
      </c>
      <c r="AH142">
        <v>1.0309999999999999</v>
      </c>
      <c r="AI142">
        <v>6.87</v>
      </c>
      <c r="AJ142">
        <v>12.64</v>
      </c>
      <c r="AK142">
        <v>7.53</v>
      </c>
      <c r="AL142">
        <v>40.56</v>
      </c>
      <c r="AM142">
        <v>47.72</v>
      </c>
      <c r="AN142">
        <v>17.91</v>
      </c>
      <c r="AO142">
        <v>21.56</v>
      </c>
      <c r="AP142">
        <v>18.71</v>
      </c>
      <c r="AQ142">
        <v>48.9</v>
      </c>
    </row>
    <row r="143" spans="1:43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18.245035460993002</v>
      </c>
      <c r="H143">
        <v>5.93</v>
      </c>
      <c r="I143">
        <v>1.67</v>
      </c>
      <c r="J143">
        <v>2.15</v>
      </c>
      <c r="K143">
        <v>4.37</v>
      </c>
      <c r="L143">
        <v>1.48</v>
      </c>
      <c r="M143">
        <v>2.13</v>
      </c>
      <c r="N143">
        <v>2.98</v>
      </c>
      <c r="O143">
        <v>-0.28999999999999998</v>
      </c>
      <c r="P143">
        <v>3.05</v>
      </c>
      <c r="Q143">
        <v>1.02</v>
      </c>
      <c r="R143">
        <v>1.29</v>
      </c>
      <c r="S143">
        <v>4.38</v>
      </c>
      <c r="T143">
        <v>0.13</v>
      </c>
      <c r="U143">
        <v>0</v>
      </c>
      <c r="V143">
        <v>1.37</v>
      </c>
      <c r="W143">
        <v>3.43</v>
      </c>
      <c r="X143">
        <v>1.43</v>
      </c>
      <c r="Y143">
        <v>2.5099999999999998</v>
      </c>
      <c r="Z143">
        <v>1.42</v>
      </c>
      <c r="AA143">
        <v>0.12</v>
      </c>
      <c r="AB143">
        <v>3.3</v>
      </c>
      <c r="AC143">
        <v>0.9</v>
      </c>
      <c r="AD143">
        <v>0.56000000000000005</v>
      </c>
      <c r="AE143">
        <v>15.28</v>
      </c>
      <c r="AF143">
        <v>8.48</v>
      </c>
      <c r="AG143">
        <v>88.17</v>
      </c>
      <c r="AH143">
        <v>0.96699999999999997</v>
      </c>
      <c r="AI143">
        <v>4.97</v>
      </c>
      <c r="AJ143">
        <v>10.36</v>
      </c>
      <c r="AK143">
        <v>9.3800000000000008</v>
      </c>
      <c r="AL143">
        <v>41.42</v>
      </c>
      <c r="AM143">
        <v>34.630000000000003</v>
      </c>
      <c r="AN143">
        <v>16.23</v>
      </c>
      <c r="AO143">
        <v>17</v>
      </c>
      <c r="AP143">
        <v>20.43</v>
      </c>
      <c r="AQ143">
        <v>44.27</v>
      </c>
    </row>
    <row r="144" spans="1:43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12.07037037037</v>
      </c>
      <c r="H144">
        <v>-1.4</v>
      </c>
      <c r="I144">
        <v>-1.85</v>
      </c>
      <c r="J144">
        <v>0.2</v>
      </c>
      <c r="K144">
        <v>-0.17</v>
      </c>
      <c r="L144">
        <v>-3.61</v>
      </c>
      <c r="M144">
        <v>2.14</v>
      </c>
      <c r="N144">
        <v>-2.19</v>
      </c>
      <c r="O144">
        <v>-3.51</v>
      </c>
      <c r="P144">
        <v>1.1599999999999999</v>
      </c>
      <c r="Q144">
        <v>0.59</v>
      </c>
      <c r="R144">
        <v>-0.23</v>
      </c>
      <c r="S144">
        <v>8.0500000000000007</v>
      </c>
      <c r="T144">
        <v>0.28000000000000003</v>
      </c>
      <c r="U144">
        <v>-0.06</v>
      </c>
      <c r="V144">
        <v>3.35</v>
      </c>
      <c r="W144">
        <v>2.9</v>
      </c>
      <c r="X144">
        <v>-1.22</v>
      </c>
      <c r="Y144">
        <v>3.75</v>
      </c>
      <c r="Z144">
        <v>1.98</v>
      </c>
      <c r="AA144">
        <v>-0.69</v>
      </c>
      <c r="AB144">
        <v>6.02</v>
      </c>
      <c r="AC144">
        <v>0.24</v>
      </c>
      <c r="AD144">
        <v>-0.67</v>
      </c>
      <c r="AE144">
        <v>21.43</v>
      </c>
      <c r="AF144">
        <v>11.83</v>
      </c>
      <c r="AG144">
        <v>92.47</v>
      </c>
      <c r="AH144">
        <v>1.0429999999999999</v>
      </c>
      <c r="AI144">
        <v>8.84</v>
      </c>
      <c r="AJ144">
        <v>12.15</v>
      </c>
      <c r="AK144">
        <v>5.25</v>
      </c>
      <c r="AL144">
        <v>61.86</v>
      </c>
      <c r="AM144">
        <v>62.75</v>
      </c>
      <c r="AN144">
        <v>18.5</v>
      </c>
      <c r="AO144">
        <v>18.78</v>
      </c>
      <c r="AP144">
        <v>11.6</v>
      </c>
      <c r="AQ144">
        <v>61.47</v>
      </c>
    </row>
    <row r="145" spans="1:43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14.133333333333001</v>
      </c>
      <c r="H145">
        <v>7.22</v>
      </c>
      <c r="I145">
        <v>0.43</v>
      </c>
      <c r="J145">
        <v>2.66</v>
      </c>
      <c r="K145">
        <v>2.73</v>
      </c>
      <c r="L145">
        <v>2.2400000000000002</v>
      </c>
      <c r="M145">
        <v>0.21</v>
      </c>
      <c r="N145">
        <v>3.46</v>
      </c>
      <c r="O145">
        <v>1.8</v>
      </c>
      <c r="P145">
        <v>1.1299999999999999</v>
      </c>
      <c r="Q145">
        <v>0.62</v>
      </c>
      <c r="R145">
        <v>0.38</v>
      </c>
      <c r="S145">
        <v>1.8</v>
      </c>
      <c r="T145">
        <v>0.14000000000000001</v>
      </c>
      <c r="U145">
        <v>0.32</v>
      </c>
      <c r="V145">
        <v>-1.65</v>
      </c>
      <c r="W145">
        <v>6.95</v>
      </c>
      <c r="X145">
        <v>-0.97</v>
      </c>
      <c r="Y145">
        <v>6.62</v>
      </c>
      <c r="Z145">
        <v>2.4500000000000002</v>
      </c>
      <c r="AA145">
        <v>-0.7</v>
      </c>
      <c r="AB145">
        <v>6.37</v>
      </c>
      <c r="AC145">
        <v>0.43</v>
      </c>
      <c r="AD145">
        <v>0.13</v>
      </c>
      <c r="AE145">
        <v>5.37</v>
      </c>
      <c r="AF145">
        <v>9.35</v>
      </c>
      <c r="AG145">
        <v>90.7</v>
      </c>
      <c r="AH145">
        <v>1</v>
      </c>
      <c r="AI145">
        <v>7.81</v>
      </c>
      <c r="AJ145">
        <v>11.09</v>
      </c>
      <c r="AK145">
        <v>6.71</v>
      </c>
      <c r="AL145">
        <v>58.89</v>
      </c>
      <c r="AM145">
        <v>53.77</v>
      </c>
      <c r="AN145">
        <v>19.309999999999999</v>
      </c>
      <c r="AO145">
        <v>16.43</v>
      </c>
      <c r="AP145">
        <v>16.57</v>
      </c>
      <c r="AQ145">
        <v>53.82</v>
      </c>
    </row>
    <row r="146" spans="1:43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16.3125</v>
      </c>
      <c r="H146">
        <v>-0.5</v>
      </c>
      <c r="I146">
        <v>1.06</v>
      </c>
      <c r="J146">
        <v>-0.67</v>
      </c>
      <c r="K146">
        <v>-0.21</v>
      </c>
      <c r="L146">
        <v>0.94</v>
      </c>
      <c r="M146">
        <v>-0.68</v>
      </c>
      <c r="N146">
        <v>1.33</v>
      </c>
      <c r="O146">
        <v>-0.91</v>
      </c>
      <c r="P146">
        <v>2.06</v>
      </c>
      <c r="Q146">
        <v>-0.11</v>
      </c>
      <c r="R146">
        <v>-0.53</v>
      </c>
      <c r="S146">
        <v>3.48</v>
      </c>
      <c r="T146">
        <v>-7.0000000000000007E-2</v>
      </c>
      <c r="U146">
        <v>-0.17</v>
      </c>
      <c r="V146">
        <v>0.91</v>
      </c>
      <c r="W146">
        <v>-0.1</v>
      </c>
      <c r="X146">
        <v>-0.94</v>
      </c>
      <c r="Y146">
        <v>0.78</v>
      </c>
      <c r="Z146">
        <v>-0.42</v>
      </c>
      <c r="AA146">
        <v>0.22</v>
      </c>
      <c r="AB146">
        <v>-1.46</v>
      </c>
      <c r="AC146">
        <v>-0.52</v>
      </c>
      <c r="AD146">
        <v>-0.25</v>
      </c>
      <c r="AE146">
        <v>-8.85</v>
      </c>
      <c r="AF146">
        <v>6.87</v>
      </c>
      <c r="AG146">
        <v>91.56</v>
      </c>
      <c r="AH146">
        <v>0.98399999999999999</v>
      </c>
      <c r="AI146">
        <v>4.6900000000000004</v>
      </c>
      <c r="AJ146">
        <v>11.4</v>
      </c>
      <c r="AK146">
        <v>10.39</v>
      </c>
      <c r="AL146">
        <v>47.82</v>
      </c>
      <c r="AM146">
        <v>31.1</v>
      </c>
      <c r="AN146">
        <v>15.72</v>
      </c>
      <c r="AO146">
        <v>17.84</v>
      </c>
      <c r="AP146">
        <v>22.8</v>
      </c>
      <c r="AQ146">
        <v>40.81</v>
      </c>
    </row>
    <row r="147" spans="1:43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15.110493827159999</v>
      </c>
      <c r="H147">
        <v>-5.38</v>
      </c>
      <c r="I147">
        <v>3.37</v>
      </c>
      <c r="J147">
        <v>-3.8</v>
      </c>
      <c r="K147">
        <v>-4.46</v>
      </c>
      <c r="L147">
        <v>2.66</v>
      </c>
      <c r="M147">
        <v>-4.3099999999999996</v>
      </c>
      <c r="N147">
        <v>-3.79</v>
      </c>
      <c r="O147">
        <v>0.77</v>
      </c>
      <c r="P147">
        <v>-4.09</v>
      </c>
      <c r="Q147">
        <v>-0.27</v>
      </c>
      <c r="R147">
        <v>1.47</v>
      </c>
      <c r="S147">
        <v>-18.66</v>
      </c>
      <c r="T147">
        <v>-0.25</v>
      </c>
      <c r="U147">
        <v>0.39</v>
      </c>
      <c r="V147">
        <v>-6.15</v>
      </c>
      <c r="W147">
        <v>-2.44</v>
      </c>
      <c r="X147">
        <v>6.17</v>
      </c>
      <c r="Y147">
        <v>-7.84</v>
      </c>
      <c r="Z147">
        <v>-2.08</v>
      </c>
      <c r="AA147">
        <v>2.41</v>
      </c>
      <c r="AB147">
        <v>-10.1</v>
      </c>
      <c r="AC147">
        <v>-0.32</v>
      </c>
      <c r="AD147">
        <v>0.6</v>
      </c>
      <c r="AE147">
        <v>-19.43</v>
      </c>
      <c r="AF147">
        <v>9.25</v>
      </c>
      <c r="AG147">
        <v>89.95</v>
      </c>
      <c r="AH147">
        <v>0.99199999999999999</v>
      </c>
      <c r="AI147">
        <v>9.41</v>
      </c>
      <c r="AJ147">
        <v>12.79</v>
      </c>
      <c r="AK147">
        <v>5.59</v>
      </c>
      <c r="AL147">
        <v>51.47</v>
      </c>
      <c r="AM147">
        <v>62.75</v>
      </c>
      <c r="AN147">
        <v>18.97</v>
      </c>
      <c r="AO147">
        <v>18.239999999999998</v>
      </c>
      <c r="AP147">
        <v>12.21</v>
      </c>
      <c r="AQ147">
        <v>60.85</v>
      </c>
    </row>
    <row r="148" spans="1:43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16.033333333333001</v>
      </c>
      <c r="H148">
        <v>-5.27</v>
      </c>
      <c r="I148">
        <v>1.85</v>
      </c>
      <c r="J148">
        <v>-3.2</v>
      </c>
      <c r="K148">
        <v>-4.09</v>
      </c>
      <c r="L148">
        <v>2.57</v>
      </c>
      <c r="M148">
        <v>-4.09</v>
      </c>
      <c r="N148">
        <v>-1.75</v>
      </c>
      <c r="O148">
        <v>0.72</v>
      </c>
      <c r="P148">
        <v>-2.2799999999999998</v>
      </c>
      <c r="Q148">
        <v>-0.31</v>
      </c>
      <c r="R148">
        <v>0.64</v>
      </c>
      <c r="S148">
        <v>-9.4600000000000009</v>
      </c>
      <c r="T148">
        <v>-0.15</v>
      </c>
      <c r="U148">
        <v>0.06</v>
      </c>
      <c r="V148">
        <v>-1.99</v>
      </c>
      <c r="W148">
        <v>-4.05</v>
      </c>
      <c r="X148">
        <v>1.41</v>
      </c>
      <c r="Y148">
        <v>-4.97</v>
      </c>
      <c r="Z148">
        <v>-1.06</v>
      </c>
      <c r="AA148">
        <v>0.35</v>
      </c>
      <c r="AB148">
        <v>-3.03</v>
      </c>
      <c r="AC148">
        <v>0.05</v>
      </c>
      <c r="AD148">
        <v>0.36</v>
      </c>
      <c r="AE148">
        <v>-5.74</v>
      </c>
      <c r="AF148">
        <v>9.4</v>
      </c>
      <c r="AG148">
        <v>90.54</v>
      </c>
      <c r="AH148">
        <v>0.999</v>
      </c>
      <c r="AI148">
        <v>6.46</v>
      </c>
      <c r="AJ148">
        <v>13.1</v>
      </c>
      <c r="AK148">
        <v>9.9499999999999993</v>
      </c>
      <c r="AL148">
        <v>48.31</v>
      </c>
      <c r="AM148">
        <v>39.380000000000003</v>
      </c>
      <c r="AN148">
        <v>15.48</v>
      </c>
      <c r="AO148">
        <v>19.39</v>
      </c>
      <c r="AP148">
        <v>20.41</v>
      </c>
      <c r="AQ148">
        <v>43.13</v>
      </c>
    </row>
    <row r="149" spans="1:43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15.610784313725</v>
      </c>
      <c r="H149">
        <v>2.74</v>
      </c>
      <c r="I149">
        <v>4.9000000000000004</v>
      </c>
      <c r="J149">
        <v>-0.81</v>
      </c>
      <c r="K149">
        <v>2.99</v>
      </c>
      <c r="L149">
        <v>7.06</v>
      </c>
      <c r="M149">
        <v>-2.09</v>
      </c>
      <c r="N149">
        <v>0.3</v>
      </c>
      <c r="O149">
        <v>4.5999999999999996</v>
      </c>
      <c r="P149">
        <v>-3.45</v>
      </c>
      <c r="Q149">
        <v>-0.67</v>
      </c>
      <c r="R149">
        <v>-0.28000000000000003</v>
      </c>
      <c r="S149">
        <v>-2.34</v>
      </c>
      <c r="T149">
        <v>0.11</v>
      </c>
      <c r="U149">
        <v>0.42</v>
      </c>
      <c r="V149">
        <v>-2.79</v>
      </c>
      <c r="W149">
        <v>2.33</v>
      </c>
      <c r="X149">
        <v>3.8</v>
      </c>
      <c r="Y149">
        <v>-1.34</v>
      </c>
      <c r="Z149">
        <v>-0.25</v>
      </c>
      <c r="AA149">
        <v>3.59</v>
      </c>
      <c r="AB149">
        <v>-7.7</v>
      </c>
      <c r="AC149">
        <v>-0.45</v>
      </c>
      <c r="AD149">
        <v>0.17</v>
      </c>
      <c r="AE149">
        <v>-10.3</v>
      </c>
      <c r="AF149">
        <v>8.0500000000000007</v>
      </c>
      <c r="AG149">
        <v>94.92</v>
      </c>
      <c r="AH149">
        <v>1.03</v>
      </c>
      <c r="AI149">
        <v>11.19</v>
      </c>
      <c r="AJ149">
        <v>13.23</v>
      </c>
      <c r="AK149">
        <v>7.46</v>
      </c>
      <c r="AL149">
        <v>52.9</v>
      </c>
      <c r="AM149">
        <v>60</v>
      </c>
      <c r="AN149">
        <v>22.38</v>
      </c>
      <c r="AO149">
        <v>17.97</v>
      </c>
      <c r="AP149">
        <v>17.52</v>
      </c>
      <c r="AQ149">
        <v>56.09</v>
      </c>
    </row>
    <row r="150" spans="1:43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17.098484848485</v>
      </c>
      <c r="H150">
        <v>6.75</v>
      </c>
      <c r="I150">
        <v>1.1499999999999999</v>
      </c>
      <c r="J150">
        <v>1.9</v>
      </c>
      <c r="K150">
        <v>6.13</v>
      </c>
      <c r="L150">
        <v>0.55000000000000004</v>
      </c>
      <c r="M150">
        <v>2.67</v>
      </c>
      <c r="N150">
        <v>4.97</v>
      </c>
      <c r="O150">
        <v>0.64</v>
      </c>
      <c r="P150">
        <v>2.93</v>
      </c>
      <c r="Q150">
        <v>-0.11</v>
      </c>
      <c r="R150">
        <v>-0.08</v>
      </c>
      <c r="S150">
        <v>-0.17</v>
      </c>
      <c r="T150">
        <v>0.3</v>
      </c>
      <c r="U150">
        <v>-0.31</v>
      </c>
      <c r="V150">
        <v>5.8</v>
      </c>
      <c r="W150">
        <v>-0.09</v>
      </c>
      <c r="X150">
        <v>-3.63</v>
      </c>
      <c r="Y150">
        <v>3.57</v>
      </c>
      <c r="Z150">
        <v>-0.44</v>
      </c>
      <c r="AA150">
        <v>-3.29</v>
      </c>
      <c r="AB150">
        <v>7.92</v>
      </c>
      <c r="AC150">
        <v>0.13</v>
      </c>
      <c r="AD150">
        <v>-0.55000000000000004</v>
      </c>
      <c r="AE150">
        <v>13.25</v>
      </c>
      <c r="AF150">
        <v>6.87</v>
      </c>
      <c r="AG150">
        <v>91.34</v>
      </c>
      <c r="AH150">
        <v>0.98199999999999998</v>
      </c>
      <c r="AI150">
        <v>7.34</v>
      </c>
      <c r="AJ150">
        <v>11.01</v>
      </c>
      <c r="AK150">
        <v>7.98</v>
      </c>
      <c r="AL150">
        <v>40.35</v>
      </c>
      <c r="AM150">
        <v>47.92</v>
      </c>
      <c r="AN150">
        <v>20.5</v>
      </c>
      <c r="AO150">
        <v>18.579999999999998</v>
      </c>
      <c r="AP150">
        <v>16.989999999999998</v>
      </c>
      <c r="AQ150">
        <v>54.68</v>
      </c>
    </row>
    <row r="151" spans="1:43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14.939285714285999</v>
      </c>
      <c r="H151">
        <v>-2.93</v>
      </c>
      <c r="I151">
        <v>-3.45</v>
      </c>
      <c r="J151">
        <v>-0.16</v>
      </c>
      <c r="K151">
        <v>1.8</v>
      </c>
      <c r="L151">
        <v>2.2400000000000002</v>
      </c>
      <c r="M151">
        <v>0.08</v>
      </c>
      <c r="N151">
        <v>-0.36</v>
      </c>
      <c r="O151">
        <v>3.14</v>
      </c>
      <c r="P151">
        <v>-2.54</v>
      </c>
      <c r="Q151">
        <v>-0.77</v>
      </c>
      <c r="R151">
        <v>-0.77</v>
      </c>
      <c r="S151">
        <v>-5.13</v>
      </c>
      <c r="T151">
        <v>0.1</v>
      </c>
      <c r="U151">
        <v>0.64</v>
      </c>
      <c r="V151">
        <v>-3.57</v>
      </c>
      <c r="W151">
        <v>-2.5</v>
      </c>
      <c r="X151">
        <v>0.14000000000000001</v>
      </c>
      <c r="Y151">
        <v>-2.86</v>
      </c>
      <c r="Z151">
        <v>1.49</v>
      </c>
      <c r="AA151">
        <v>4.45</v>
      </c>
      <c r="AB151">
        <v>-2.71</v>
      </c>
      <c r="AC151">
        <v>0.25</v>
      </c>
      <c r="AD151">
        <v>0.03</v>
      </c>
      <c r="AE151">
        <v>5.56</v>
      </c>
      <c r="AF151">
        <v>4.71</v>
      </c>
      <c r="AG151">
        <v>93.7</v>
      </c>
      <c r="AH151">
        <v>0.98399999999999999</v>
      </c>
      <c r="AI151">
        <v>5.74</v>
      </c>
      <c r="AJ151">
        <v>6.89</v>
      </c>
      <c r="AK151">
        <v>6.89</v>
      </c>
      <c r="AL151">
        <v>57.66</v>
      </c>
      <c r="AM151">
        <v>45.45</v>
      </c>
      <c r="AN151">
        <v>17.79</v>
      </c>
      <c r="AO151">
        <v>13.77</v>
      </c>
      <c r="AP151">
        <v>20.079999999999998</v>
      </c>
      <c r="AQ151">
        <v>46.97</v>
      </c>
    </row>
    <row r="152" spans="1:43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17.067829457363999</v>
      </c>
      <c r="H152">
        <v>11.06</v>
      </c>
      <c r="I152">
        <v>-9.6999999999999993</v>
      </c>
      <c r="J152">
        <v>8.8000000000000007</v>
      </c>
      <c r="K152">
        <v>7.56</v>
      </c>
      <c r="L152">
        <v>-7.38</v>
      </c>
      <c r="M152">
        <v>8.81</v>
      </c>
      <c r="N152">
        <v>4.6399999999999997</v>
      </c>
      <c r="O152">
        <v>-4.24</v>
      </c>
      <c r="P152">
        <v>7.38</v>
      </c>
      <c r="Q152">
        <v>0.4</v>
      </c>
      <c r="R152">
        <v>-0.09</v>
      </c>
      <c r="S152">
        <v>4.41</v>
      </c>
      <c r="T152">
        <v>0.36</v>
      </c>
      <c r="U152">
        <v>-0.28999999999999998</v>
      </c>
      <c r="V152">
        <v>5.63</v>
      </c>
      <c r="W152">
        <v>7.96</v>
      </c>
      <c r="X152">
        <v>-3.37</v>
      </c>
      <c r="Y152">
        <v>9.06</v>
      </c>
      <c r="Z152">
        <v>1.32</v>
      </c>
      <c r="AA152">
        <v>-0.62</v>
      </c>
      <c r="AB152">
        <v>3.65</v>
      </c>
      <c r="AC152">
        <v>0.51</v>
      </c>
      <c r="AD152">
        <v>0.12</v>
      </c>
      <c r="AE152">
        <v>5.01</v>
      </c>
      <c r="AF152">
        <v>8.6</v>
      </c>
      <c r="AG152">
        <v>90.75</v>
      </c>
      <c r="AH152">
        <v>0.99399999999999999</v>
      </c>
      <c r="AI152">
        <v>9.4</v>
      </c>
      <c r="AJ152">
        <v>9.89</v>
      </c>
      <c r="AK152">
        <v>8.67</v>
      </c>
      <c r="AL152">
        <v>36.46</v>
      </c>
      <c r="AM152">
        <v>52.04</v>
      </c>
      <c r="AN152">
        <v>22.89</v>
      </c>
      <c r="AO152">
        <v>16.600000000000001</v>
      </c>
      <c r="AP152">
        <v>17.899999999999999</v>
      </c>
      <c r="AQ152">
        <v>56.11</v>
      </c>
    </row>
    <row r="153" spans="1:43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17.036178861789001</v>
      </c>
      <c r="H153">
        <v>0</v>
      </c>
      <c r="I153">
        <v>-2.25</v>
      </c>
      <c r="J153">
        <v>1</v>
      </c>
      <c r="K153">
        <v>1.83</v>
      </c>
      <c r="L153">
        <v>-2.25</v>
      </c>
      <c r="M153">
        <v>2.4500000000000002</v>
      </c>
      <c r="N153">
        <v>1.52</v>
      </c>
      <c r="O153">
        <v>-1.04</v>
      </c>
      <c r="P153">
        <v>2.2000000000000002</v>
      </c>
      <c r="Q153">
        <v>-0.24</v>
      </c>
      <c r="R153">
        <v>-0.61</v>
      </c>
      <c r="S153">
        <v>3.28</v>
      </c>
      <c r="T153">
        <v>0.09</v>
      </c>
      <c r="U153">
        <v>-0.21</v>
      </c>
      <c r="V153">
        <v>2.82</v>
      </c>
      <c r="W153">
        <v>-2.2799999999999998</v>
      </c>
      <c r="X153">
        <v>0.66</v>
      </c>
      <c r="Y153">
        <v>-2.76</v>
      </c>
      <c r="Z153">
        <v>0.53</v>
      </c>
      <c r="AA153">
        <v>-0.87</v>
      </c>
      <c r="AB153">
        <v>3.05</v>
      </c>
      <c r="AC153">
        <v>0.51</v>
      </c>
      <c r="AD153">
        <v>-0.28999999999999998</v>
      </c>
      <c r="AE153">
        <v>17.66</v>
      </c>
      <c r="AF153">
        <v>7.76</v>
      </c>
      <c r="AG153">
        <v>91.14</v>
      </c>
      <c r="AH153">
        <v>0.98899999999999999</v>
      </c>
      <c r="AI153">
        <v>8.16</v>
      </c>
      <c r="AJ153">
        <v>15.38</v>
      </c>
      <c r="AK153">
        <v>8.33</v>
      </c>
      <c r="AL153">
        <v>42.86</v>
      </c>
      <c r="AM153">
        <v>49.48</v>
      </c>
      <c r="AN153">
        <v>18.55</v>
      </c>
      <c r="AO153">
        <v>19.93</v>
      </c>
      <c r="AP153">
        <v>18.98</v>
      </c>
      <c r="AQ153">
        <v>49.43</v>
      </c>
    </row>
    <row r="154" spans="1:43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13.594444444443999</v>
      </c>
      <c r="H154">
        <v>8.0299999999999994</v>
      </c>
      <c r="I154">
        <v>-5.42</v>
      </c>
      <c r="J154">
        <v>5.86</v>
      </c>
      <c r="K154">
        <v>7.27</v>
      </c>
      <c r="L154">
        <v>-0.9</v>
      </c>
      <c r="M154">
        <v>4.91</v>
      </c>
      <c r="N154">
        <v>5.09</v>
      </c>
      <c r="O154">
        <v>-2.6</v>
      </c>
      <c r="P154">
        <v>6.96</v>
      </c>
      <c r="Q154">
        <v>1.06</v>
      </c>
      <c r="R154">
        <v>0.83</v>
      </c>
      <c r="S154">
        <v>1.71</v>
      </c>
      <c r="T154">
        <v>0.23</v>
      </c>
      <c r="U154">
        <v>0.08</v>
      </c>
      <c r="V154">
        <v>1.48</v>
      </c>
      <c r="W154">
        <v>5.01</v>
      </c>
      <c r="X154">
        <v>-1.23</v>
      </c>
      <c r="Y154">
        <v>5.53</v>
      </c>
      <c r="Z154">
        <v>1.01</v>
      </c>
      <c r="AA154">
        <v>1.08</v>
      </c>
      <c r="AB154">
        <v>-0.25</v>
      </c>
      <c r="AC154">
        <v>0.3</v>
      </c>
      <c r="AD154">
        <v>0.09</v>
      </c>
      <c r="AE154">
        <v>3.13</v>
      </c>
      <c r="AF154">
        <v>10.84</v>
      </c>
      <c r="AG154">
        <v>89.07</v>
      </c>
      <c r="AH154">
        <v>0.999</v>
      </c>
      <c r="AI154">
        <v>9.86</v>
      </c>
      <c r="AJ154">
        <v>11.77</v>
      </c>
      <c r="AK154">
        <v>9.27</v>
      </c>
      <c r="AL154">
        <v>57.82</v>
      </c>
      <c r="AM154">
        <v>51.54</v>
      </c>
      <c r="AN154">
        <v>18.829999999999998</v>
      </c>
      <c r="AO154">
        <v>16.920000000000002</v>
      </c>
      <c r="AP154">
        <v>15.74</v>
      </c>
      <c r="AQ154">
        <v>54.47</v>
      </c>
    </row>
    <row r="155" spans="1:43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16.938194444444001</v>
      </c>
      <c r="H155">
        <v>1.06</v>
      </c>
      <c r="I155">
        <v>8.8800000000000008</v>
      </c>
      <c r="J155">
        <v>-2.85</v>
      </c>
      <c r="K155">
        <v>1.53</v>
      </c>
      <c r="L155">
        <v>4.95</v>
      </c>
      <c r="M155">
        <v>-1.68</v>
      </c>
      <c r="N155">
        <v>1.94</v>
      </c>
      <c r="O155">
        <v>3.53</v>
      </c>
      <c r="P155">
        <v>-0.93</v>
      </c>
      <c r="Q155">
        <v>-0.39</v>
      </c>
      <c r="R155">
        <v>-7.0000000000000007E-2</v>
      </c>
      <c r="S155">
        <v>-3.87</v>
      </c>
      <c r="T155">
        <v>0.08</v>
      </c>
      <c r="U155">
        <v>0.33</v>
      </c>
      <c r="V155">
        <v>-2.0099999999999998</v>
      </c>
      <c r="W155">
        <v>2.5299999999999998</v>
      </c>
      <c r="X155">
        <v>4.28</v>
      </c>
      <c r="Y155">
        <v>-0.87</v>
      </c>
      <c r="Z155">
        <v>0.31</v>
      </c>
      <c r="AA155">
        <v>0.93</v>
      </c>
      <c r="AB155">
        <v>-1.1599999999999999</v>
      </c>
      <c r="AC155">
        <v>-0.36</v>
      </c>
      <c r="AD155">
        <v>0.1</v>
      </c>
      <c r="AE155">
        <v>-10</v>
      </c>
      <c r="AF155">
        <v>6.91</v>
      </c>
      <c r="AG155">
        <v>93.03</v>
      </c>
      <c r="AH155">
        <v>0.999</v>
      </c>
      <c r="AI155">
        <v>7.08</v>
      </c>
      <c r="AJ155">
        <v>11.59</v>
      </c>
      <c r="AK155">
        <v>10.48</v>
      </c>
      <c r="AL155">
        <v>36.75</v>
      </c>
      <c r="AM155">
        <v>40.340000000000003</v>
      </c>
      <c r="AN155">
        <v>18.3</v>
      </c>
      <c r="AO155">
        <v>17.86</v>
      </c>
      <c r="AP155">
        <v>22.29</v>
      </c>
      <c r="AQ155">
        <v>45.09</v>
      </c>
    </row>
    <row r="156" spans="1:43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14.315432098764999</v>
      </c>
      <c r="H156">
        <v>9.4700000000000006</v>
      </c>
      <c r="I156">
        <v>0.72</v>
      </c>
      <c r="J156">
        <v>3.7</v>
      </c>
      <c r="K156">
        <v>8.56</v>
      </c>
      <c r="L156">
        <v>-0.27</v>
      </c>
      <c r="M156">
        <v>5.07</v>
      </c>
      <c r="N156">
        <v>8.9600000000000009</v>
      </c>
      <c r="O156">
        <v>0.35</v>
      </c>
      <c r="P156">
        <v>6.86</v>
      </c>
      <c r="Q156">
        <v>-1.06</v>
      </c>
      <c r="R156">
        <v>0.74</v>
      </c>
      <c r="S156">
        <v>-16.93</v>
      </c>
      <c r="T156">
        <v>0.94</v>
      </c>
      <c r="U156">
        <v>-0.14000000000000001</v>
      </c>
      <c r="V156">
        <v>9.52</v>
      </c>
      <c r="W156">
        <v>5.83</v>
      </c>
      <c r="X156">
        <v>0.69</v>
      </c>
      <c r="Y156">
        <v>4.76</v>
      </c>
      <c r="Z156">
        <v>3.71</v>
      </c>
      <c r="AA156">
        <v>0.2</v>
      </c>
      <c r="AB156">
        <v>7.1</v>
      </c>
      <c r="AC156">
        <v>-0.53</v>
      </c>
      <c r="AD156">
        <v>0.06</v>
      </c>
      <c r="AE156">
        <v>-13.33</v>
      </c>
      <c r="AF156">
        <v>5.17</v>
      </c>
      <c r="AG156">
        <v>89.37</v>
      </c>
      <c r="AH156">
        <v>0.94499999999999995</v>
      </c>
      <c r="AI156">
        <v>8.07</v>
      </c>
      <c r="AJ156">
        <v>16.920000000000002</v>
      </c>
      <c r="AK156">
        <v>5.74</v>
      </c>
      <c r="AL156">
        <v>54.64</v>
      </c>
      <c r="AM156">
        <v>58.43</v>
      </c>
      <c r="AN156">
        <v>19.87</v>
      </c>
      <c r="AO156">
        <v>23.13</v>
      </c>
      <c r="AP156">
        <v>13.66</v>
      </c>
      <c r="AQ156">
        <v>59.26</v>
      </c>
    </row>
    <row r="157" spans="1:43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18.357777777778001</v>
      </c>
      <c r="H157">
        <v>-9.8699999999999992</v>
      </c>
      <c r="I157">
        <v>0.51</v>
      </c>
      <c r="J157">
        <v>-3.88</v>
      </c>
      <c r="K157">
        <v>-7.68</v>
      </c>
      <c r="L157">
        <v>-0.81</v>
      </c>
      <c r="M157">
        <v>-3.39</v>
      </c>
      <c r="N157">
        <v>-6.43</v>
      </c>
      <c r="O157">
        <v>-1.06</v>
      </c>
      <c r="P157">
        <v>-3.74</v>
      </c>
      <c r="Q157">
        <v>-0.47</v>
      </c>
      <c r="R157">
        <v>-0.65</v>
      </c>
      <c r="S157">
        <v>2.57</v>
      </c>
      <c r="T157">
        <v>-0.81</v>
      </c>
      <c r="U157">
        <v>0.21</v>
      </c>
      <c r="V157">
        <v>-9.0299999999999994</v>
      </c>
      <c r="W157">
        <v>-6.33</v>
      </c>
      <c r="X157">
        <v>2.09</v>
      </c>
      <c r="Y157">
        <v>-7.43</v>
      </c>
      <c r="Z157">
        <v>-3.6</v>
      </c>
      <c r="AA157">
        <v>1.62</v>
      </c>
      <c r="AB157">
        <v>-11.87</v>
      </c>
      <c r="AC157">
        <v>-0.67</v>
      </c>
      <c r="AD157">
        <v>-0.31</v>
      </c>
      <c r="AE157">
        <v>-5.71</v>
      </c>
      <c r="AF157">
        <v>7.67</v>
      </c>
      <c r="AG157">
        <v>92.33</v>
      </c>
      <c r="AH157">
        <v>1</v>
      </c>
      <c r="AI157">
        <v>6.03</v>
      </c>
      <c r="AJ157">
        <v>15.11</v>
      </c>
      <c r="AK157">
        <v>9.08</v>
      </c>
      <c r="AL157">
        <v>32.39</v>
      </c>
      <c r="AM157">
        <v>39.9</v>
      </c>
      <c r="AN157">
        <v>17.43</v>
      </c>
      <c r="AO157">
        <v>21.64</v>
      </c>
      <c r="AP157">
        <v>18.96</v>
      </c>
      <c r="AQ157">
        <v>47.9</v>
      </c>
    </row>
    <row r="158" spans="1:43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17.489393939393999</v>
      </c>
      <c r="H158">
        <v>-2.75</v>
      </c>
      <c r="I158">
        <v>-1.99</v>
      </c>
      <c r="J158">
        <v>-0.31</v>
      </c>
      <c r="K158">
        <v>-1.79</v>
      </c>
      <c r="L158">
        <v>-0.98</v>
      </c>
      <c r="M158">
        <v>-0.51</v>
      </c>
      <c r="N158">
        <v>-0.31</v>
      </c>
      <c r="O158">
        <v>0.06</v>
      </c>
      <c r="P158">
        <v>-0.32</v>
      </c>
      <c r="Q158">
        <v>-1.1499999999999999</v>
      </c>
      <c r="R158">
        <v>0.59</v>
      </c>
      <c r="S158">
        <v>-16.89</v>
      </c>
      <c r="T158">
        <v>0.09</v>
      </c>
      <c r="U158">
        <v>-0.17</v>
      </c>
      <c r="V158">
        <v>2.5099999999999998</v>
      </c>
      <c r="W158">
        <v>-1.83</v>
      </c>
      <c r="X158">
        <v>-1.69</v>
      </c>
      <c r="Y158">
        <v>-0.02</v>
      </c>
      <c r="Z158">
        <v>0.1</v>
      </c>
      <c r="AA158">
        <v>-0.06</v>
      </c>
      <c r="AB158">
        <v>0.36</v>
      </c>
      <c r="AC158">
        <v>-0.91</v>
      </c>
      <c r="AD158">
        <v>0.41</v>
      </c>
      <c r="AE158">
        <v>-23.62</v>
      </c>
      <c r="AF158">
        <v>6.18</v>
      </c>
      <c r="AG158">
        <v>89.12</v>
      </c>
      <c r="AH158">
        <v>0.95299999999999996</v>
      </c>
      <c r="AI158">
        <v>8.84</v>
      </c>
      <c r="AJ158">
        <v>12.89</v>
      </c>
      <c r="AK158">
        <v>6.76</v>
      </c>
      <c r="AL158">
        <v>43.66</v>
      </c>
      <c r="AM158">
        <v>56.67</v>
      </c>
      <c r="AN158">
        <v>18.5</v>
      </c>
      <c r="AO158">
        <v>20.69</v>
      </c>
      <c r="AP158">
        <v>16.43</v>
      </c>
      <c r="AQ158">
        <v>52.98</v>
      </c>
    </row>
    <row r="159" spans="1:43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19.096491228070001</v>
      </c>
      <c r="H159">
        <v>5.03</v>
      </c>
      <c r="I159">
        <v>-8.93</v>
      </c>
      <c r="J159">
        <v>6.06</v>
      </c>
      <c r="K159">
        <v>4.5199999999999996</v>
      </c>
      <c r="L159">
        <v>-3.05</v>
      </c>
      <c r="M159">
        <v>4.42</v>
      </c>
      <c r="N159">
        <v>1.83</v>
      </c>
      <c r="O159">
        <v>-1.42</v>
      </c>
      <c r="P159">
        <v>2.8</v>
      </c>
      <c r="Q159">
        <v>-0.3</v>
      </c>
      <c r="R159">
        <v>-0.17</v>
      </c>
      <c r="S159">
        <v>-1.08</v>
      </c>
      <c r="T159">
        <v>0.33</v>
      </c>
      <c r="U159">
        <v>-0.28999999999999998</v>
      </c>
      <c r="V159">
        <v>6.35</v>
      </c>
      <c r="W159">
        <v>2.4</v>
      </c>
      <c r="X159">
        <v>-4.33</v>
      </c>
      <c r="Y159">
        <v>6.5</v>
      </c>
      <c r="Z159">
        <v>2.2599999999999998</v>
      </c>
      <c r="AA159">
        <v>-1.54</v>
      </c>
      <c r="AB159">
        <v>8.51</v>
      </c>
      <c r="AC159">
        <v>-0.03</v>
      </c>
      <c r="AD159">
        <v>-0.16</v>
      </c>
      <c r="AE159">
        <v>2.31</v>
      </c>
      <c r="AF159">
        <v>8.73</v>
      </c>
      <c r="AG159">
        <v>90.03</v>
      </c>
      <c r="AH159">
        <v>0.98799999999999999</v>
      </c>
      <c r="AI159">
        <v>10.83</v>
      </c>
      <c r="AJ159">
        <v>11.58</v>
      </c>
      <c r="AK159">
        <v>7.69</v>
      </c>
      <c r="AL159">
        <v>36.130000000000003</v>
      </c>
      <c r="AM159">
        <v>58.48</v>
      </c>
      <c r="AN159">
        <v>25.88</v>
      </c>
      <c r="AO159">
        <v>17.690000000000001</v>
      </c>
      <c r="AP159">
        <v>18.600000000000001</v>
      </c>
      <c r="AQ159">
        <v>58.18</v>
      </c>
    </row>
    <row r="160" spans="1:43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19.434420289855002</v>
      </c>
      <c r="H160">
        <v>-0.44</v>
      </c>
      <c r="I160">
        <v>3.55</v>
      </c>
      <c r="J160">
        <v>-1.64</v>
      </c>
      <c r="K160">
        <v>0.68</v>
      </c>
      <c r="L160">
        <v>3.53</v>
      </c>
      <c r="M160">
        <v>-1.66</v>
      </c>
      <c r="N160">
        <v>0.41</v>
      </c>
      <c r="O160">
        <v>2.52</v>
      </c>
      <c r="P160">
        <v>-1.84</v>
      </c>
      <c r="Q160">
        <v>0.56999999999999995</v>
      </c>
      <c r="R160">
        <v>0.43</v>
      </c>
      <c r="S160">
        <v>0.95</v>
      </c>
      <c r="T160">
        <v>-0.01</v>
      </c>
      <c r="U160">
        <v>0.55000000000000004</v>
      </c>
      <c r="V160">
        <v>-5.15</v>
      </c>
      <c r="W160">
        <v>-1.53</v>
      </c>
      <c r="X160">
        <v>5.01</v>
      </c>
      <c r="Y160">
        <v>-5.72</v>
      </c>
      <c r="Z160">
        <v>0.22</v>
      </c>
      <c r="AA160">
        <v>3.23</v>
      </c>
      <c r="AB160">
        <v>-6.19</v>
      </c>
      <c r="AC160">
        <v>0.39</v>
      </c>
      <c r="AD160">
        <v>0.32</v>
      </c>
      <c r="AE160">
        <v>0.52</v>
      </c>
      <c r="AF160">
        <v>9.8000000000000007</v>
      </c>
      <c r="AG160">
        <v>90.89</v>
      </c>
      <c r="AH160">
        <v>1.0069999999999999</v>
      </c>
      <c r="AI160">
        <v>10</v>
      </c>
      <c r="AJ160">
        <v>12.75</v>
      </c>
      <c r="AK160">
        <v>7.99</v>
      </c>
      <c r="AL160">
        <v>46.11</v>
      </c>
      <c r="AM160">
        <v>55.6</v>
      </c>
      <c r="AN160">
        <v>20.6</v>
      </c>
      <c r="AO160">
        <v>18.59</v>
      </c>
      <c r="AP160">
        <v>18.86</v>
      </c>
      <c r="AQ160">
        <v>52.21</v>
      </c>
    </row>
    <row r="161" spans="1:43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15.976736111111</v>
      </c>
      <c r="H161">
        <v>5.93</v>
      </c>
      <c r="I161">
        <v>6.87</v>
      </c>
      <c r="J161">
        <v>0.13</v>
      </c>
      <c r="K161">
        <v>5.22</v>
      </c>
      <c r="L161">
        <v>2.62</v>
      </c>
      <c r="M161">
        <v>1.97</v>
      </c>
      <c r="N161">
        <v>4.3499999999999996</v>
      </c>
      <c r="O161">
        <v>0.98</v>
      </c>
      <c r="P161">
        <v>3.25</v>
      </c>
      <c r="Q161">
        <v>-0.01</v>
      </c>
      <c r="R161">
        <v>-0.13</v>
      </c>
      <c r="S161">
        <v>1.07</v>
      </c>
      <c r="T161">
        <v>0.15</v>
      </c>
      <c r="U161">
        <v>0.41</v>
      </c>
      <c r="V161">
        <v>-2.0699999999999998</v>
      </c>
      <c r="W161">
        <v>0.56000000000000005</v>
      </c>
      <c r="X161">
        <v>5.95</v>
      </c>
      <c r="Y161">
        <v>-4.24</v>
      </c>
      <c r="Z161">
        <v>-1.1100000000000001</v>
      </c>
      <c r="AA161">
        <v>3.21</v>
      </c>
      <c r="AB161">
        <v>-9.85</v>
      </c>
      <c r="AC161">
        <v>-0.44</v>
      </c>
      <c r="AD161">
        <v>7.0000000000000007E-2</v>
      </c>
      <c r="AE161">
        <v>-9.6300000000000008</v>
      </c>
      <c r="AF161">
        <v>9.68</v>
      </c>
      <c r="AG161">
        <v>91.75</v>
      </c>
      <c r="AH161">
        <v>1.014</v>
      </c>
      <c r="AI161">
        <v>5.63</v>
      </c>
      <c r="AJ161">
        <v>12.13</v>
      </c>
      <c r="AK161">
        <v>11.97</v>
      </c>
      <c r="AL161">
        <v>44.05</v>
      </c>
      <c r="AM161">
        <v>32</v>
      </c>
      <c r="AN161">
        <v>13.61</v>
      </c>
      <c r="AO161">
        <v>19.010000000000002</v>
      </c>
      <c r="AP161">
        <v>23.08</v>
      </c>
      <c r="AQ161">
        <v>37.1</v>
      </c>
    </row>
    <row r="162" spans="1:43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13.899583333333</v>
      </c>
      <c r="H162">
        <v>-2.4900000000000002</v>
      </c>
      <c r="I162">
        <v>-5.58</v>
      </c>
      <c r="J162">
        <v>1.56</v>
      </c>
      <c r="K162">
        <v>-3.34</v>
      </c>
      <c r="L162">
        <v>-5.94</v>
      </c>
      <c r="M162">
        <v>1.96</v>
      </c>
      <c r="N162">
        <v>-1.83</v>
      </c>
      <c r="O162">
        <v>-4.63</v>
      </c>
      <c r="P162">
        <v>2.84</v>
      </c>
      <c r="Q162">
        <v>-1.3</v>
      </c>
      <c r="R162">
        <v>-0.11</v>
      </c>
      <c r="S162">
        <v>-11.76</v>
      </c>
      <c r="T162">
        <v>-0.26</v>
      </c>
      <c r="U162">
        <v>-0.46</v>
      </c>
      <c r="V162">
        <v>2.67</v>
      </c>
      <c r="W162">
        <v>-3.02</v>
      </c>
      <c r="X162">
        <v>-3.03</v>
      </c>
      <c r="Y162">
        <v>0.55000000000000004</v>
      </c>
      <c r="Z162">
        <v>-1.64</v>
      </c>
      <c r="AA162">
        <v>-0.95</v>
      </c>
      <c r="AB162">
        <v>-1.35</v>
      </c>
      <c r="AC162">
        <v>-1.1100000000000001</v>
      </c>
      <c r="AD162">
        <v>-0.15</v>
      </c>
      <c r="AE162">
        <v>-20.63</v>
      </c>
      <c r="AF162">
        <v>5.84</v>
      </c>
      <c r="AG162">
        <v>93.81</v>
      </c>
      <c r="AH162">
        <v>0.996</v>
      </c>
      <c r="AI162">
        <v>8.42</v>
      </c>
      <c r="AJ162">
        <v>12.63</v>
      </c>
      <c r="AK162">
        <v>6.37</v>
      </c>
      <c r="AL162">
        <v>48.56</v>
      </c>
      <c r="AM162">
        <v>56.93</v>
      </c>
      <c r="AN162">
        <v>16.079999999999998</v>
      </c>
      <c r="AO162">
        <v>18.559999999999999</v>
      </c>
      <c r="AP162">
        <v>11.98</v>
      </c>
      <c r="AQ162">
        <v>57.31</v>
      </c>
    </row>
    <row r="163" spans="1:43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15.941304347826</v>
      </c>
      <c r="H163">
        <v>-2.2999999999999998</v>
      </c>
      <c r="I163">
        <v>1.63</v>
      </c>
      <c r="J163">
        <v>-1.66</v>
      </c>
      <c r="K163">
        <v>-4.25</v>
      </c>
      <c r="L163">
        <v>2.19</v>
      </c>
      <c r="M163">
        <v>-3.79</v>
      </c>
      <c r="N163">
        <v>-3.9</v>
      </c>
      <c r="O163">
        <v>2.67</v>
      </c>
      <c r="P163">
        <v>-5.62</v>
      </c>
      <c r="Q163">
        <v>-0.13</v>
      </c>
      <c r="R163">
        <v>0.51</v>
      </c>
      <c r="S163">
        <v>-8.24</v>
      </c>
      <c r="T163">
        <v>-0.28999999999999998</v>
      </c>
      <c r="U163">
        <v>0.02</v>
      </c>
      <c r="V163">
        <v>-3.02</v>
      </c>
      <c r="W163">
        <v>-2.39</v>
      </c>
      <c r="X163">
        <v>2.14</v>
      </c>
      <c r="Y163">
        <v>-4.3499999999999996</v>
      </c>
      <c r="Z163">
        <v>-0.53</v>
      </c>
      <c r="AA163">
        <v>-0.13</v>
      </c>
      <c r="AB163">
        <v>-0.88</v>
      </c>
      <c r="AC163">
        <v>-0.11</v>
      </c>
      <c r="AD163">
        <v>0.09</v>
      </c>
      <c r="AE163">
        <v>-3.99</v>
      </c>
      <c r="AF163">
        <v>9.36</v>
      </c>
      <c r="AG163">
        <v>93.35</v>
      </c>
      <c r="AH163">
        <v>1.0269999999999999</v>
      </c>
      <c r="AI163">
        <v>8.84</v>
      </c>
      <c r="AJ163">
        <v>14.16</v>
      </c>
      <c r="AK163">
        <v>9.08</v>
      </c>
      <c r="AL163">
        <v>48.93</v>
      </c>
      <c r="AM163">
        <v>49.32</v>
      </c>
      <c r="AN163">
        <v>16.36</v>
      </c>
      <c r="AO163">
        <v>18.66</v>
      </c>
      <c r="AP163">
        <v>19.64</v>
      </c>
      <c r="AQ163">
        <v>45.45</v>
      </c>
    </row>
    <row r="164" spans="1:43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11.933333333333</v>
      </c>
      <c r="H164">
        <v>5.2</v>
      </c>
      <c r="I164">
        <v>-4.37</v>
      </c>
      <c r="J164">
        <v>3.89</v>
      </c>
      <c r="K164">
        <v>3.34</v>
      </c>
      <c r="L164">
        <v>0.66</v>
      </c>
      <c r="M164">
        <v>1.55</v>
      </c>
      <c r="N164">
        <v>2.89</v>
      </c>
      <c r="O164">
        <v>2.68</v>
      </c>
      <c r="P164">
        <v>0.19</v>
      </c>
      <c r="Q164">
        <v>-1.07</v>
      </c>
      <c r="R164">
        <v>1.03</v>
      </c>
      <c r="S164">
        <v>-19.98</v>
      </c>
      <c r="T164">
        <v>0.21</v>
      </c>
      <c r="U164">
        <v>0.17</v>
      </c>
      <c r="V164">
        <v>0.49</v>
      </c>
      <c r="W164">
        <v>2.94</v>
      </c>
      <c r="X164">
        <v>-2.13</v>
      </c>
      <c r="Y164">
        <v>4.63</v>
      </c>
      <c r="Z164">
        <v>0.94</v>
      </c>
      <c r="AA164">
        <v>1.82</v>
      </c>
      <c r="AB164">
        <v>-1.81</v>
      </c>
      <c r="AC164">
        <v>-0.56999999999999995</v>
      </c>
      <c r="AD164">
        <v>0.37</v>
      </c>
      <c r="AE164">
        <v>-17.309999999999999</v>
      </c>
      <c r="AF164">
        <v>6.85</v>
      </c>
      <c r="AG164">
        <v>90.41</v>
      </c>
      <c r="AH164">
        <v>0.97299999999999998</v>
      </c>
      <c r="AI164">
        <v>6.56</v>
      </c>
      <c r="AJ164">
        <v>7.87</v>
      </c>
      <c r="AK164">
        <v>3.28</v>
      </c>
      <c r="AL164">
        <v>68.209999999999994</v>
      </c>
      <c r="AM164">
        <v>66.67</v>
      </c>
      <c r="AN164">
        <v>17.27</v>
      </c>
      <c r="AO164">
        <v>14.21</v>
      </c>
      <c r="AP164">
        <v>9.84</v>
      </c>
      <c r="AQ164">
        <v>63.71</v>
      </c>
    </row>
    <row r="165" spans="1:43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15.897101449275</v>
      </c>
      <c r="H165">
        <v>-3.76</v>
      </c>
      <c r="I165">
        <v>-3.25</v>
      </c>
      <c r="J165">
        <v>-0.45</v>
      </c>
      <c r="K165">
        <v>-1.84</v>
      </c>
      <c r="L165">
        <v>-1.39</v>
      </c>
      <c r="M165">
        <v>-0.44</v>
      </c>
      <c r="N165">
        <v>-2.71</v>
      </c>
      <c r="O165">
        <v>1.01</v>
      </c>
      <c r="P165">
        <v>-3.48</v>
      </c>
      <c r="Q165">
        <v>0.34</v>
      </c>
      <c r="R165">
        <v>-0.21</v>
      </c>
      <c r="S165">
        <v>6.14</v>
      </c>
      <c r="T165">
        <v>-0.3</v>
      </c>
      <c r="U165">
        <v>-0.04</v>
      </c>
      <c r="V165">
        <v>-2.82</v>
      </c>
      <c r="W165">
        <v>-2.61</v>
      </c>
      <c r="X165">
        <v>-1.1399999999999999</v>
      </c>
      <c r="Y165">
        <v>-1.6</v>
      </c>
      <c r="Z165">
        <v>-1.07</v>
      </c>
      <c r="AA165">
        <v>-0.3</v>
      </c>
      <c r="AB165">
        <v>-1.98</v>
      </c>
      <c r="AC165">
        <v>0.6</v>
      </c>
      <c r="AD165">
        <v>-0.16</v>
      </c>
      <c r="AE165">
        <v>15.08</v>
      </c>
      <c r="AF165">
        <v>9.15</v>
      </c>
      <c r="AG165">
        <v>91.87</v>
      </c>
      <c r="AH165">
        <v>1.01</v>
      </c>
      <c r="AI165">
        <v>3.28</v>
      </c>
      <c r="AJ165">
        <v>8.86</v>
      </c>
      <c r="AK165">
        <v>6.89</v>
      </c>
      <c r="AL165">
        <v>52.68</v>
      </c>
      <c r="AM165">
        <v>32.26</v>
      </c>
      <c r="AN165">
        <v>13.05</v>
      </c>
      <c r="AO165">
        <v>16.079999999999998</v>
      </c>
      <c r="AP165">
        <v>15.59</v>
      </c>
      <c r="AQ165">
        <v>45.56</v>
      </c>
    </row>
    <row r="166" spans="1:43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18.722463768116</v>
      </c>
      <c r="H166">
        <v>-2.4500000000000002</v>
      </c>
      <c r="I166">
        <v>4.99</v>
      </c>
      <c r="J166">
        <v>-3.09</v>
      </c>
      <c r="K166">
        <v>-1.04</v>
      </c>
      <c r="L166">
        <v>2.38</v>
      </c>
      <c r="M166">
        <v>-1.94</v>
      </c>
      <c r="N166">
        <v>-0.97</v>
      </c>
      <c r="O166">
        <v>-1.27</v>
      </c>
      <c r="P166">
        <v>0.14000000000000001</v>
      </c>
      <c r="Q166">
        <v>-0.18</v>
      </c>
      <c r="R166">
        <v>-0.45</v>
      </c>
      <c r="S166">
        <v>2.31</v>
      </c>
      <c r="T166">
        <v>-0.13</v>
      </c>
      <c r="U166">
        <v>-0.01</v>
      </c>
      <c r="V166">
        <v>-1.26</v>
      </c>
      <c r="W166">
        <v>-1.89</v>
      </c>
      <c r="X166">
        <v>1.1100000000000001</v>
      </c>
      <c r="Y166">
        <v>-2.76</v>
      </c>
      <c r="Z166">
        <v>-1.42</v>
      </c>
      <c r="AA166">
        <v>-0.53</v>
      </c>
      <c r="AB166">
        <v>-2.44</v>
      </c>
      <c r="AC166">
        <v>-0.23</v>
      </c>
      <c r="AD166">
        <v>-0.68</v>
      </c>
      <c r="AE166">
        <v>6.96</v>
      </c>
      <c r="AF166">
        <v>8.0399999999999991</v>
      </c>
      <c r="AG166">
        <v>92.15</v>
      </c>
      <c r="AH166">
        <v>1.002</v>
      </c>
      <c r="AI166">
        <v>6.69</v>
      </c>
      <c r="AJ166">
        <v>12.33</v>
      </c>
      <c r="AK166">
        <v>11.56</v>
      </c>
      <c r="AL166">
        <v>40.270000000000003</v>
      </c>
      <c r="AM166">
        <v>36.64</v>
      </c>
      <c r="AN166">
        <v>14.77</v>
      </c>
      <c r="AO166">
        <v>18.32</v>
      </c>
      <c r="AP166">
        <v>22.15</v>
      </c>
      <c r="AQ166">
        <v>40</v>
      </c>
    </row>
    <row r="167" spans="1:43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16.172340425531999</v>
      </c>
      <c r="H167">
        <v>-3.94</v>
      </c>
      <c r="I167">
        <v>-0.14000000000000001</v>
      </c>
      <c r="J167">
        <v>-1.64</v>
      </c>
      <c r="K167">
        <v>-0.28000000000000003</v>
      </c>
      <c r="L167">
        <v>-2.68</v>
      </c>
      <c r="M167">
        <v>1.49</v>
      </c>
      <c r="N167">
        <v>1.23</v>
      </c>
      <c r="O167">
        <v>-1.1399999999999999</v>
      </c>
      <c r="P167">
        <v>2.1</v>
      </c>
      <c r="Q167">
        <v>0.73</v>
      </c>
      <c r="R167">
        <v>0.03</v>
      </c>
      <c r="S167">
        <v>7.14</v>
      </c>
      <c r="T167">
        <v>-0.09</v>
      </c>
      <c r="U167">
        <v>0.05</v>
      </c>
      <c r="V167">
        <v>-1.42</v>
      </c>
      <c r="W167">
        <v>-1.36</v>
      </c>
      <c r="X167">
        <v>0.79</v>
      </c>
      <c r="Y167">
        <v>-1.97</v>
      </c>
      <c r="Z167">
        <v>-0.48</v>
      </c>
      <c r="AA167">
        <v>-0.08</v>
      </c>
      <c r="AB167">
        <v>-0.92</v>
      </c>
      <c r="AC167">
        <v>0.25</v>
      </c>
      <c r="AD167">
        <v>0.28999999999999998</v>
      </c>
      <c r="AE167">
        <v>-0.25</v>
      </c>
      <c r="AF167">
        <v>10.08</v>
      </c>
      <c r="AG167">
        <v>90.08</v>
      </c>
      <c r="AH167">
        <v>1.002</v>
      </c>
      <c r="AI167">
        <v>6.08</v>
      </c>
      <c r="AJ167">
        <v>13.02</v>
      </c>
      <c r="AK167">
        <v>7.34</v>
      </c>
      <c r="AL167">
        <v>53.2</v>
      </c>
      <c r="AM167">
        <v>45.29</v>
      </c>
      <c r="AN167">
        <v>17.45</v>
      </c>
      <c r="AO167">
        <v>19.73</v>
      </c>
      <c r="AP167">
        <v>15.95</v>
      </c>
      <c r="AQ167">
        <v>52.25</v>
      </c>
    </row>
    <row r="168" spans="1:43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14.525510204082</v>
      </c>
      <c r="H168">
        <v>8</v>
      </c>
      <c r="I168">
        <v>7.91</v>
      </c>
      <c r="J168">
        <v>-0.06</v>
      </c>
      <c r="K168">
        <v>5.63</v>
      </c>
      <c r="L168">
        <v>3.33</v>
      </c>
      <c r="M168">
        <v>1.02</v>
      </c>
      <c r="N168">
        <v>4.46</v>
      </c>
      <c r="O168">
        <v>1.55</v>
      </c>
      <c r="P168">
        <v>1.99</v>
      </c>
      <c r="Q168">
        <v>0.56999999999999995</v>
      </c>
      <c r="R168">
        <v>-0.55000000000000004</v>
      </c>
      <c r="S168">
        <v>11.36</v>
      </c>
      <c r="T168">
        <v>0.11</v>
      </c>
      <c r="U168">
        <v>0.11</v>
      </c>
      <c r="V168">
        <v>-0.06</v>
      </c>
      <c r="W168">
        <v>1.78</v>
      </c>
      <c r="X168">
        <v>2.0699999999999998</v>
      </c>
      <c r="Y168">
        <v>-0.28000000000000003</v>
      </c>
      <c r="Z168">
        <v>0.85</v>
      </c>
      <c r="AA168">
        <v>-0.4</v>
      </c>
      <c r="AB168">
        <v>2.81</v>
      </c>
      <c r="AC168">
        <v>0.59</v>
      </c>
      <c r="AD168">
        <v>-0.23</v>
      </c>
      <c r="AE168">
        <v>14.71</v>
      </c>
      <c r="AF168">
        <v>8.19</v>
      </c>
      <c r="AG168">
        <v>92.6</v>
      </c>
      <c r="AH168">
        <v>1.008</v>
      </c>
      <c r="AI168">
        <v>7.33</v>
      </c>
      <c r="AJ168">
        <v>9.5299999999999994</v>
      </c>
      <c r="AK168">
        <v>7.76</v>
      </c>
      <c r="AL168">
        <v>59.01</v>
      </c>
      <c r="AM168">
        <v>48.6</v>
      </c>
      <c r="AN168">
        <v>19.39</v>
      </c>
      <c r="AO168">
        <v>16.02</v>
      </c>
      <c r="AP168">
        <v>16.690000000000001</v>
      </c>
      <c r="AQ168">
        <v>53.74</v>
      </c>
    </row>
    <row r="169" spans="1:43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16.407499999999999</v>
      </c>
      <c r="H169">
        <v>-4.97</v>
      </c>
      <c r="I169">
        <v>-1.37</v>
      </c>
      <c r="J169">
        <v>-1.62</v>
      </c>
      <c r="K169">
        <v>-2.06</v>
      </c>
      <c r="L169">
        <v>0.43</v>
      </c>
      <c r="M169">
        <v>-1.51</v>
      </c>
      <c r="N169">
        <v>-1.87</v>
      </c>
      <c r="O169">
        <v>2.13</v>
      </c>
      <c r="P169">
        <v>-3.38</v>
      </c>
      <c r="Q169">
        <v>-0.27</v>
      </c>
      <c r="R169">
        <v>0.48</v>
      </c>
      <c r="S169">
        <v>-7.85</v>
      </c>
      <c r="T169">
        <v>-0.24</v>
      </c>
      <c r="U169">
        <v>-0.05</v>
      </c>
      <c r="V169">
        <v>-1.84</v>
      </c>
      <c r="W169">
        <v>-2.52</v>
      </c>
      <c r="X169">
        <v>0.06</v>
      </c>
      <c r="Y169">
        <v>-2.34</v>
      </c>
      <c r="Z169">
        <v>0.89</v>
      </c>
      <c r="AA169">
        <v>-0.72</v>
      </c>
      <c r="AB169">
        <v>3.64</v>
      </c>
      <c r="AC169">
        <v>0.09</v>
      </c>
      <c r="AD169">
        <v>0.24</v>
      </c>
      <c r="AE169">
        <v>-3.24</v>
      </c>
      <c r="AF169">
        <v>8.4700000000000006</v>
      </c>
      <c r="AG169">
        <v>91.81</v>
      </c>
      <c r="AH169">
        <v>1.0029999999999999</v>
      </c>
      <c r="AI169">
        <v>7.95</v>
      </c>
      <c r="AJ169">
        <v>11.15</v>
      </c>
      <c r="AK169">
        <v>8.7799999999999994</v>
      </c>
      <c r="AL169">
        <v>44.89</v>
      </c>
      <c r="AM169">
        <v>47.54</v>
      </c>
      <c r="AN169">
        <v>16.91</v>
      </c>
      <c r="AO169">
        <v>17.55</v>
      </c>
      <c r="AP169">
        <v>18.829999999999998</v>
      </c>
      <c r="AQ169">
        <v>47.31</v>
      </c>
    </row>
    <row r="170" spans="1:43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15.442857142856999</v>
      </c>
      <c r="H170">
        <v>-5.38</v>
      </c>
      <c r="I170">
        <v>6.75</v>
      </c>
      <c r="J170">
        <v>-4.9000000000000004</v>
      </c>
      <c r="K170">
        <v>-5.33</v>
      </c>
      <c r="L170">
        <v>4.75</v>
      </c>
      <c r="M170">
        <v>-5.95</v>
      </c>
      <c r="N170">
        <v>-2.6</v>
      </c>
      <c r="O170">
        <v>3.72</v>
      </c>
      <c r="P170">
        <v>-5.16</v>
      </c>
      <c r="Q170">
        <v>-0.17</v>
      </c>
      <c r="R170">
        <v>0.12</v>
      </c>
      <c r="S170">
        <v>-2.85</v>
      </c>
      <c r="T170">
        <v>-0.36</v>
      </c>
      <c r="U170">
        <v>0.48</v>
      </c>
      <c r="V170">
        <v>-7.6</v>
      </c>
      <c r="W170">
        <v>-2.4700000000000002</v>
      </c>
      <c r="X170">
        <v>2.88</v>
      </c>
      <c r="Y170">
        <v>-4.55</v>
      </c>
      <c r="Z170">
        <v>-1.47</v>
      </c>
      <c r="AA170">
        <v>1.69</v>
      </c>
      <c r="AB170">
        <v>-6.62</v>
      </c>
      <c r="AC170">
        <v>-0.62</v>
      </c>
      <c r="AD170">
        <v>0.19</v>
      </c>
      <c r="AE170">
        <v>-18.78</v>
      </c>
      <c r="AF170">
        <v>7.51</v>
      </c>
      <c r="AG170">
        <v>90.52</v>
      </c>
      <c r="AH170">
        <v>0.98</v>
      </c>
      <c r="AI170">
        <v>3.22</v>
      </c>
      <c r="AJ170">
        <v>9.66</v>
      </c>
      <c r="AK170">
        <v>9.77</v>
      </c>
      <c r="AL170">
        <v>50.29</v>
      </c>
      <c r="AM170">
        <v>24.79</v>
      </c>
      <c r="AN170">
        <v>14.1</v>
      </c>
      <c r="AO170">
        <v>16.100000000000001</v>
      </c>
      <c r="AP170">
        <v>20.87</v>
      </c>
      <c r="AQ170">
        <v>40.32</v>
      </c>
    </row>
    <row r="171" spans="1:43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15.915909090909</v>
      </c>
      <c r="H171">
        <v>-2.14</v>
      </c>
      <c r="I171">
        <v>-2.2400000000000002</v>
      </c>
      <c r="J171">
        <v>0.08</v>
      </c>
      <c r="K171">
        <v>-1.9</v>
      </c>
      <c r="L171">
        <v>-0.76</v>
      </c>
      <c r="M171">
        <v>-0.66</v>
      </c>
      <c r="N171">
        <v>-1.61</v>
      </c>
      <c r="O171">
        <v>0.91</v>
      </c>
      <c r="P171">
        <v>-2.2599999999999998</v>
      </c>
      <c r="Q171">
        <v>-1.05</v>
      </c>
      <c r="R171">
        <v>0.14000000000000001</v>
      </c>
      <c r="S171">
        <v>-10.74</v>
      </c>
      <c r="T171">
        <v>-0.3</v>
      </c>
      <c r="U171">
        <v>-0.1</v>
      </c>
      <c r="V171">
        <v>-1.89</v>
      </c>
      <c r="W171">
        <v>-2.94</v>
      </c>
      <c r="X171">
        <v>-1.37</v>
      </c>
      <c r="Y171">
        <v>-1.5</v>
      </c>
      <c r="Z171">
        <v>-1.5</v>
      </c>
      <c r="AA171">
        <v>-0.95</v>
      </c>
      <c r="AB171">
        <v>-1.1000000000000001</v>
      </c>
      <c r="AC171">
        <v>-1.4</v>
      </c>
      <c r="AD171">
        <v>0.22</v>
      </c>
      <c r="AE171">
        <v>-29.79</v>
      </c>
      <c r="AF171">
        <v>8.5399999999999991</v>
      </c>
      <c r="AG171">
        <v>91.21</v>
      </c>
      <c r="AH171">
        <v>0.998</v>
      </c>
      <c r="AI171">
        <v>4.97</v>
      </c>
      <c r="AJ171">
        <v>12.59</v>
      </c>
      <c r="AK171">
        <v>7.54</v>
      </c>
      <c r="AL171">
        <v>54.15</v>
      </c>
      <c r="AM171">
        <v>39.729999999999997</v>
      </c>
      <c r="AN171">
        <v>14.65</v>
      </c>
      <c r="AO171">
        <v>19.11</v>
      </c>
      <c r="AP171">
        <v>16.79</v>
      </c>
      <c r="AQ171">
        <v>46.59</v>
      </c>
    </row>
    <row r="172" spans="1:43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14.032692307692001</v>
      </c>
      <c r="H172">
        <v>1.22</v>
      </c>
      <c r="I172">
        <v>7.8</v>
      </c>
      <c r="J172">
        <v>-2.12</v>
      </c>
      <c r="K172">
        <v>1.1499999999999999</v>
      </c>
      <c r="L172">
        <v>7.84</v>
      </c>
      <c r="M172">
        <v>-3.11</v>
      </c>
      <c r="N172">
        <v>-0.77</v>
      </c>
      <c r="O172">
        <v>6.78</v>
      </c>
      <c r="P172">
        <v>-5.59</v>
      </c>
      <c r="Q172">
        <v>-0.25</v>
      </c>
      <c r="R172">
        <v>-1.07</v>
      </c>
      <c r="S172">
        <v>7.1</v>
      </c>
      <c r="T172">
        <v>0.19</v>
      </c>
      <c r="U172">
        <v>0.08</v>
      </c>
      <c r="V172">
        <v>1.52</v>
      </c>
      <c r="W172">
        <v>-0.28000000000000003</v>
      </c>
      <c r="X172">
        <v>3.9</v>
      </c>
      <c r="Y172">
        <v>-3.13</v>
      </c>
      <c r="Z172">
        <v>1.94</v>
      </c>
      <c r="AA172">
        <v>-2.92</v>
      </c>
      <c r="AB172">
        <v>10.53</v>
      </c>
      <c r="AC172">
        <v>-0.26</v>
      </c>
      <c r="AD172">
        <v>-0.54</v>
      </c>
      <c r="AE172">
        <v>2.64</v>
      </c>
      <c r="AF172">
        <v>6.62</v>
      </c>
      <c r="AG172">
        <v>94.76</v>
      </c>
      <c r="AH172">
        <v>1.014</v>
      </c>
      <c r="AI172">
        <v>9.6999999999999993</v>
      </c>
      <c r="AJ172">
        <v>9.2100000000000009</v>
      </c>
      <c r="AK172">
        <v>5.0999999999999996</v>
      </c>
      <c r="AL172">
        <v>53.45</v>
      </c>
      <c r="AM172">
        <v>65.56</v>
      </c>
      <c r="AN172">
        <v>22.69</v>
      </c>
      <c r="AO172">
        <v>14.14</v>
      </c>
      <c r="AP172">
        <v>13.98</v>
      </c>
      <c r="AQ172">
        <v>61.88</v>
      </c>
    </row>
    <row r="173" spans="1:43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17.039716312056999</v>
      </c>
      <c r="H173">
        <v>-3.25</v>
      </c>
      <c r="I173">
        <v>-1.51</v>
      </c>
      <c r="J173">
        <v>-0.45</v>
      </c>
      <c r="K173">
        <v>-2.0099999999999998</v>
      </c>
      <c r="L173">
        <v>-1.45</v>
      </c>
      <c r="M173">
        <v>-0.12</v>
      </c>
      <c r="N173">
        <v>-0.16</v>
      </c>
      <c r="O173">
        <v>-0.04</v>
      </c>
      <c r="P173">
        <v>-0.08</v>
      </c>
      <c r="Q173">
        <v>-0.34</v>
      </c>
      <c r="R173">
        <v>0.13</v>
      </c>
      <c r="S173">
        <v>-5.01</v>
      </c>
      <c r="T173">
        <v>-0.23</v>
      </c>
      <c r="U173">
        <v>-0.06</v>
      </c>
      <c r="V173">
        <v>-1.4</v>
      </c>
      <c r="W173">
        <v>-2.2400000000000002</v>
      </c>
      <c r="X173">
        <v>-1.62</v>
      </c>
      <c r="Y173">
        <v>-0.09</v>
      </c>
      <c r="Z173">
        <v>-1.46</v>
      </c>
      <c r="AA173">
        <v>-1.0900000000000001</v>
      </c>
      <c r="AB173">
        <v>-0.16</v>
      </c>
      <c r="AC173">
        <v>-0.5</v>
      </c>
      <c r="AD173">
        <v>0.52</v>
      </c>
      <c r="AE173">
        <v>-20.78</v>
      </c>
      <c r="AF173">
        <v>6.85</v>
      </c>
      <c r="AG173">
        <v>92.07</v>
      </c>
      <c r="AH173">
        <v>0.98899999999999999</v>
      </c>
      <c r="AI173">
        <v>9.14</v>
      </c>
      <c r="AJ173">
        <v>14.61</v>
      </c>
      <c r="AK173">
        <v>8.24</v>
      </c>
      <c r="AL173">
        <v>47.72</v>
      </c>
      <c r="AM173">
        <v>52.59</v>
      </c>
      <c r="AN173">
        <v>20.98</v>
      </c>
      <c r="AO173">
        <v>21.05</v>
      </c>
      <c r="AP173">
        <v>16.63</v>
      </c>
      <c r="AQ173">
        <v>55.78</v>
      </c>
    </row>
    <row r="174" spans="1:43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13.778070175439</v>
      </c>
      <c r="H174">
        <v>6.47</v>
      </c>
      <c r="I174">
        <v>0.28000000000000003</v>
      </c>
      <c r="J174">
        <v>2.41</v>
      </c>
      <c r="K174">
        <v>3.22</v>
      </c>
      <c r="L174">
        <v>1.03</v>
      </c>
      <c r="M174">
        <v>1.18</v>
      </c>
      <c r="N174">
        <v>2.56</v>
      </c>
      <c r="O174">
        <v>-0.88</v>
      </c>
      <c r="P174">
        <v>2.92</v>
      </c>
      <c r="Q174">
        <v>0.16</v>
      </c>
      <c r="R174">
        <v>-0.44</v>
      </c>
      <c r="S174">
        <v>5.85</v>
      </c>
      <c r="T174">
        <v>7.0000000000000007E-2</v>
      </c>
      <c r="U174">
        <v>0.3</v>
      </c>
      <c r="V174">
        <v>-2.58</v>
      </c>
      <c r="W174">
        <v>1.19</v>
      </c>
      <c r="X174">
        <v>0.76</v>
      </c>
      <c r="Y174">
        <v>0.25</v>
      </c>
      <c r="Z174">
        <v>0.69</v>
      </c>
      <c r="AA174">
        <v>0.16</v>
      </c>
      <c r="AB174">
        <v>1.01</v>
      </c>
      <c r="AC174">
        <v>-0.8</v>
      </c>
      <c r="AD174">
        <v>-0.19</v>
      </c>
      <c r="AE174">
        <v>-12.18</v>
      </c>
      <c r="AF174">
        <v>9.93</v>
      </c>
      <c r="AG174">
        <v>92.15</v>
      </c>
      <c r="AH174">
        <v>1.0209999999999999</v>
      </c>
      <c r="AI174">
        <v>10.31</v>
      </c>
      <c r="AJ174">
        <v>12.15</v>
      </c>
      <c r="AK174">
        <v>8.25</v>
      </c>
      <c r="AL174">
        <v>49.05</v>
      </c>
      <c r="AM174">
        <v>55.56</v>
      </c>
      <c r="AN174">
        <v>23.61</v>
      </c>
      <c r="AO174">
        <v>19.25</v>
      </c>
      <c r="AP174">
        <v>16.39</v>
      </c>
      <c r="AQ174">
        <v>59.03</v>
      </c>
    </row>
    <row r="175" spans="1:43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20.040277777778002</v>
      </c>
      <c r="H175">
        <v>10.24</v>
      </c>
      <c r="I175">
        <v>-1.03</v>
      </c>
      <c r="J175">
        <v>4.68</v>
      </c>
      <c r="K175">
        <v>6.38</v>
      </c>
      <c r="L175">
        <v>0.78</v>
      </c>
      <c r="M175">
        <v>3.3</v>
      </c>
      <c r="N175">
        <v>4.93</v>
      </c>
      <c r="O175">
        <v>0.2</v>
      </c>
      <c r="P175">
        <v>3.96</v>
      </c>
      <c r="Q175">
        <v>1.47</v>
      </c>
      <c r="R175">
        <v>-1.03</v>
      </c>
      <c r="S175">
        <v>25.93</v>
      </c>
      <c r="T175">
        <v>0.27</v>
      </c>
      <c r="U175">
        <v>0.13</v>
      </c>
      <c r="V175">
        <v>1.34</v>
      </c>
      <c r="W175">
        <v>3.21</v>
      </c>
      <c r="X175">
        <v>2.09</v>
      </c>
      <c r="Y175">
        <v>1.22</v>
      </c>
      <c r="Z175">
        <v>0.75</v>
      </c>
      <c r="AA175">
        <v>1.1200000000000001</v>
      </c>
      <c r="AB175">
        <v>-0.68</v>
      </c>
      <c r="AC175">
        <v>0.57999999999999996</v>
      </c>
      <c r="AD175">
        <v>-0.14000000000000001</v>
      </c>
      <c r="AE175">
        <v>15.55</v>
      </c>
      <c r="AF175">
        <v>9.81</v>
      </c>
      <c r="AG175">
        <v>94.33</v>
      </c>
      <c r="AH175">
        <v>1.0409999999999999</v>
      </c>
      <c r="AI175">
        <v>6.55</v>
      </c>
      <c r="AJ175">
        <v>10.23</v>
      </c>
      <c r="AK175">
        <v>7.98</v>
      </c>
      <c r="AL175">
        <v>46.16</v>
      </c>
      <c r="AM175">
        <v>45.06</v>
      </c>
      <c r="AN175">
        <v>18.46</v>
      </c>
      <c r="AO175">
        <v>17.28</v>
      </c>
      <c r="AP175">
        <v>19.02</v>
      </c>
      <c r="AQ175">
        <v>49.25</v>
      </c>
    </row>
    <row r="176" spans="1:43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18.230902777777999</v>
      </c>
      <c r="H176">
        <v>-6.7</v>
      </c>
      <c r="I176">
        <v>1.86</v>
      </c>
      <c r="J176">
        <v>-3.56</v>
      </c>
      <c r="K176">
        <v>-3.31</v>
      </c>
      <c r="L176">
        <v>1.19</v>
      </c>
      <c r="M176">
        <v>-2.64</v>
      </c>
      <c r="N176">
        <v>-1.6</v>
      </c>
      <c r="O176">
        <v>-0.47</v>
      </c>
      <c r="P176">
        <v>-0.92</v>
      </c>
      <c r="Q176">
        <v>0.56999999999999995</v>
      </c>
      <c r="R176">
        <v>-0.64</v>
      </c>
      <c r="S176">
        <v>11.4</v>
      </c>
      <c r="T176">
        <v>0.03</v>
      </c>
      <c r="U176">
        <v>-0.06</v>
      </c>
      <c r="V176">
        <v>0.89</v>
      </c>
      <c r="W176">
        <v>-1.18</v>
      </c>
      <c r="X176">
        <v>2.16</v>
      </c>
      <c r="Y176">
        <v>-2.99</v>
      </c>
      <c r="Z176">
        <v>0.3</v>
      </c>
      <c r="AA176">
        <v>-0.49</v>
      </c>
      <c r="AB176">
        <v>1.79</v>
      </c>
      <c r="AC176">
        <v>0.54</v>
      </c>
      <c r="AD176">
        <v>-0.37</v>
      </c>
      <c r="AE176">
        <v>17.47</v>
      </c>
      <c r="AF176">
        <v>10.14</v>
      </c>
      <c r="AG176">
        <v>91.81</v>
      </c>
      <c r="AH176">
        <v>1.0189999999999999</v>
      </c>
      <c r="AI176">
        <v>7.41</v>
      </c>
      <c r="AJ176">
        <v>14.54</v>
      </c>
      <c r="AK176">
        <v>9.1199999999999992</v>
      </c>
      <c r="AL176">
        <v>50.4</v>
      </c>
      <c r="AM176">
        <v>44.81</v>
      </c>
      <c r="AN176">
        <v>17.899999999999999</v>
      </c>
      <c r="AO176">
        <v>22.08</v>
      </c>
      <c r="AP176">
        <v>21.39</v>
      </c>
      <c r="AQ176">
        <v>45.55</v>
      </c>
    </row>
    <row r="177" spans="1:43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12.397311827956999</v>
      </c>
      <c r="H177">
        <v>-11.91</v>
      </c>
      <c r="I177">
        <v>2.89</v>
      </c>
      <c r="J177">
        <v>-6.83</v>
      </c>
      <c r="K177">
        <v>-7.6</v>
      </c>
      <c r="L177">
        <v>-2.67</v>
      </c>
      <c r="M177">
        <v>-3.16</v>
      </c>
      <c r="N177">
        <v>-4.6100000000000003</v>
      </c>
      <c r="O177">
        <v>-0.93</v>
      </c>
      <c r="P177">
        <v>-3.65</v>
      </c>
      <c r="Q177">
        <v>-1.75</v>
      </c>
      <c r="R177">
        <v>-0.02</v>
      </c>
      <c r="S177">
        <v>-15.81</v>
      </c>
      <c r="T177">
        <v>-0.86</v>
      </c>
      <c r="U177">
        <v>-0.57999999999999996</v>
      </c>
      <c r="V177">
        <v>-2.71</v>
      </c>
      <c r="W177">
        <v>-6.88</v>
      </c>
      <c r="X177">
        <v>-2.17</v>
      </c>
      <c r="Y177">
        <v>-4.3499999999999996</v>
      </c>
      <c r="Z177">
        <v>-3.92</v>
      </c>
      <c r="AA177">
        <v>-3.36</v>
      </c>
      <c r="AB177">
        <v>-0.62</v>
      </c>
      <c r="AC177">
        <v>-0.86</v>
      </c>
      <c r="AD177">
        <v>-0.1</v>
      </c>
      <c r="AE177">
        <v>-9.3800000000000008</v>
      </c>
      <c r="AF177">
        <v>8</v>
      </c>
      <c r="AG177">
        <v>92.61</v>
      </c>
      <c r="AH177">
        <v>1.006</v>
      </c>
      <c r="AI177">
        <v>4.68</v>
      </c>
      <c r="AJ177">
        <v>12.65</v>
      </c>
      <c r="AK177">
        <v>9.2100000000000009</v>
      </c>
      <c r="AL177">
        <v>64.790000000000006</v>
      </c>
      <c r="AM177">
        <v>33.71</v>
      </c>
      <c r="AN177">
        <v>13.27</v>
      </c>
      <c r="AO177">
        <v>18.73</v>
      </c>
      <c r="AP177">
        <v>19.829999999999998</v>
      </c>
      <c r="AQ177">
        <v>40.090000000000003</v>
      </c>
    </row>
    <row r="178" spans="1:43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14.117730496454</v>
      </c>
      <c r="H178">
        <v>-3</v>
      </c>
      <c r="I178">
        <v>2.48</v>
      </c>
      <c r="J178">
        <v>-2.25</v>
      </c>
      <c r="K178">
        <v>-1.88</v>
      </c>
      <c r="L178">
        <v>2.86</v>
      </c>
      <c r="M178">
        <v>-2.8</v>
      </c>
      <c r="N178">
        <v>-1.3</v>
      </c>
      <c r="O178">
        <v>0.16</v>
      </c>
      <c r="P178">
        <v>-1.1299999999999999</v>
      </c>
      <c r="Q178">
        <v>0.1</v>
      </c>
      <c r="R178">
        <v>0.87</v>
      </c>
      <c r="S178">
        <v>-8.9700000000000006</v>
      </c>
      <c r="T178">
        <v>0.01</v>
      </c>
      <c r="U178">
        <v>0.17</v>
      </c>
      <c r="V178">
        <v>-1.74</v>
      </c>
      <c r="W178">
        <v>-1.73</v>
      </c>
      <c r="X178">
        <v>7.0000000000000007E-2</v>
      </c>
      <c r="Y178">
        <v>-1.52</v>
      </c>
      <c r="Z178">
        <v>-0.3</v>
      </c>
      <c r="AA178">
        <v>1.78</v>
      </c>
      <c r="AB178">
        <v>-4.8600000000000003</v>
      </c>
      <c r="AC178">
        <v>-0.06</v>
      </c>
      <c r="AD178">
        <v>0.42</v>
      </c>
      <c r="AE178">
        <v>-9.2100000000000009</v>
      </c>
      <c r="AF178">
        <v>7.91</v>
      </c>
      <c r="AG178">
        <v>90.14</v>
      </c>
      <c r="AH178">
        <v>0.98</v>
      </c>
      <c r="AI178">
        <v>10.67</v>
      </c>
      <c r="AJ178">
        <v>14.47</v>
      </c>
      <c r="AK178">
        <v>6.06</v>
      </c>
      <c r="AL178">
        <v>50.37</v>
      </c>
      <c r="AM178">
        <v>63.78</v>
      </c>
      <c r="AN178">
        <v>22.15</v>
      </c>
      <c r="AO178">
        <v>21.34</v>
      </c>
      <c r="AP178">
        <v>15.46</v>
      </c>
      <c r="AQ178">
        <v>58.89</v>
      </c>
    </row>
    <row r="179" spans="1:43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14.464583333333</v>
      </c>
      <c r="H179">
        <v>-1.99</v>
      </c>
      <c r="I179">
        <v>-11.78</v>
      </c>
      <c r="J179">
        <v>3.68</v>
      </c>
      <c r="K179">
        <v>-2.17</v>
      </c>
      <c r="L179">
        <v>-7.93</v>
      </c>
      <c r="M179">
        <v>2.88</v>
      </c>
      <c r="N179">
        <v>-1.55</v>
      </c>
      <c r="O179">
        <v>-4.95</v>
      </c>
      <c r="P179">
        <v>2.36</v>
      </c>
      <c r="Q179">
        <v>0.01</v>
      </c>
      <c r="R179">
        <v>-0.97</v>
      </c>
      <c r="S179">
        <v>10.41</v>
      </c>
      <c r="T179">
        <v>-0.02</v>
      </c>
      <c r="U179">
        <v>-0.5</v>
      </c>
      <c r="V179">
        <v>4.6399999999999997</v>
      </c>
      <c r="W179">
        <v>0.9</v>
      </c>
      <c r="X179">
        <v>-7.33</v>
      </c>
      <c r="Y179">
        <v>7.34</v>
      </c>
      <c r="Z179">
        <v>1.6</v>
      </c>
      <c r="AA179">
        <v>-2.61</v>
      </c>
      <c r="AB179">
        <v>10.27</v>
      </c>
      <c r="AC179">
        <v>0.72</v>
      </c>
      <c r="AD179">
        <v>-0.43</v>
      </c>
      <c r="AE179">
        <v>20.43</v>
      </c>
      <c r="AF179">
        <v>11.39</v>
      </c>
      <c r="AG179">
        <v>93.59</v>
      </c>
      <c r="AH179">
        <v>1.05</v>
      </c>
      <c r="AI179">
        <v>6.95</v>
      </c>
      <c r="AJ179">
        <v>12.65</v>
      </c>
      <c r="AK179">
        <v>6.74</v>
      </c>
      <c r="AL179">
        <v>46.87</v>
      </c>
      <c r="AM179">
        <v>50.76</v>
      </c>
      <c r="AN179">
        <v>17.53</v>
      </c>
      <c r="AO179">
        <v>17.010000000000002</v>
      </c>
      <c r="AP179">
        <v>18.36</v>
      </c>
      <c r="AQ179">
        <v>48.84</v>
      </c>
    </row>
    <row r="180" spans="1:43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17.930902777778002</v>
      </c>
      <c r="H180">
        <v>0.46</v>
      </c>
      <c r="I180">
        <v>-1.1599999999999999</v>
      </c>
      <c r="J180">
        <v>0.71</v>
      </c>
      <c r="K180">
        <v>-0.53</v>
      </c>
      <c r="L180">
        <v>-0.01</v>
      </c>
      <c r="M180">
        <v>-0.3</v>
      </c>
      <c r="N180">
        <v>-1.63</v>
      </c>
      <c r="O180">
        <v>0.64</v>
      </c>
      <c r="P180">
        <v>-1.92</v>
      </c>
      <c r="Q180">
        <v>0.81</v>
      </c>
      <c r="R180">
        <v>0.09</v>
      </c>
      <c r="S180">
        <v>6.43</v>
      </c>
      <c r="T180">
        <v>-0.13</v>
      </c>
      <c r="U180">
        <v>-7.0000000000000007E-2</v>
      </c>
      <c r="V180">
        <v>-0.6</v>
      </c>
      <c r="W180">
        <v>0.26</v>
      </c>
      <c r="X180">
        <v>-0.98</v>
      </c>
      <c r="Y180">
        <v>1.1399999999999999</v>
      </c>
      <c r="Z180">
        <v>-1.39</v>
      </c>
      <c r="AA180">
        <v>-0.97</v>
      </c>
      <c r="AB180">
        <v>-1.1399999999999999</v>
      </c>
      <c r="AC180">
        <v>0.1</v>
      </c>
      <c r="AD180">
        <v>-0.3</v>
      </c>
      <c r="AE180">
        <v>7.89</v>
      </c>
      <c r="AF180">
        <v>10.93</v>
      </c>
      <c r="AG180">
        <v>90.48</v>
      </c>
      <c r="AH180">
        <v>1.014</v>
      </c>
      <c r="AI180">
        <v>8.7799999999999994</v>
      </c>
      <c r="AJ180">
        <v>8.3699999999999992</v>
      </c>
      <c r="AK180">
        <v>8.3699999999999992</v>
      </c>
      <c r="AL180">
        <v>45.45</v>
      </c>
      <c r="AM180">
        <v>51.22</v>
      </c>
      <c r="AN180">
        <v>19.309999999999999</v>
      </c>
      <c r="AO180">
        <v>12.9</v>
      </c>
      <c r="AP180">
        <v>17.149999999999999</v>
      </c>
      <c r="AQ180">
        <v>52.96</v>
      </c>
    </row>
    <row r="181" spans="1:43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14.285087719298</v>
      </c>
      <c r="H181">
        <v>1.82</v>
      </c>
      <c r="I181">
        <v>7.02</v>
      </c>
      <c r="J181">
        <v>-1.94</v>
      </c>
      <c r="K181">
        <v>2.93</v>
      </c>
      <c r="L181">
        <v>4.1100000000000003</v>
      </c>
      <c r="M181">
        <v>-0.43</v>
      </c>
      <c r="N181">
        <v>1.95</v>
      </c>
      <c r="O181">
        <v>2.21</v>
      </c>
      <c r="P181">
        <v>-0.11</v>
      </c>
      <c r="Q181">
        <v>-0.41</v>
      </c>
      <c r="R181">
        <v>-0.16</v>
      </c>
      <c r="S181">
        <v>-2.61</v>
      </c>
      <c r="T181">
        <v>-0.03</v>
      </c>
      <c r="U181">
        <v>-0.02</v>
      </c>
      <c r="V181">
        <v>-7.0000000000000007E-2</v>
      </c>
      <c r="W181">
        <v>1.91</v>
      </c>
      <c r="X181">
        <v>-0.99</v>
      </c>
      <c r="Y181">
        <v>2.66</v>
      </c>
      <c r="Z181">
        <v>2.14</v>
      </c>
      <c r="AA181">
        <v>-0.1</v>
      </c>
      <c r="AB181">
        <v>4.53</v>
      </c>
      <c r="AC181">
        <v>0.05</v>
      </c>
      <c r="AD181">
        <v>-0.49</v>
      </c>
      <c r="AE181">
        <v>14.67</v>
      </c>
      <c r="AF181">
        <v>6.67</v>
      </c>
      <c r="AG181">
        <v>94.44</v>
      </c>
      <c r="AH181">
        <v>1.0109999999999999</v>
      </c>
      <c r="AI181">
        <v>5.53</v>
      </c>
      <c r="AJ181">
        <v>15.03</v>
      </c>
      <c r="AK181">
        <v>7.74</v>
      </c>
      <c r="AL181">
        <v>56.15</v>
      </c>
      <c r="AM181">
        <v>41.67</v>
      </c>
      <c r="AN181">
        <v>9.2799999999999994</v>
      </c>
      <c r="AO181">
        <v>19.899999999999999</v>
      </c>
      <c r="AP181">
        <v>19.899999999999999</v>
      </c>
      <c r="AQ181">
        <v>31.82</v>
      </c>
    </row>
    <row r="182" spans="1:43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14.25625</v>
      </c>
      <c r="H182">
        <v>-0.65</v>
      </c>
      <c r="I182">
        <v>1.21</v>
      </c>
      <c r="J182">
        <v>-0.79</v>
      </c>
      <c r="K182">
        <v>1.18</v>
      </c>
      <c r="L182">
        <v>1.37</v>
      </c>
      <c r="M182">
        <v>-0.06</v>
      </c>
      <c r="N182">
        <v>1.48</v>
      </c>
      <c r="O182">
        <v>1.3</v>
      </c>
      <c r="P182">
        <v>0.19</v>
      </c>
      <c r="Q182">
        <v>-0.16</v>
      </c>
      <c r="R182">
        <v>0</v>
      </c>
      <c r="S182">
        <v>-1.95</v>
      </c>
      <c r="T182">
        <v>0.17</v>
      </c>
      <c r="U182">
        <v>0.15</v>
      </c>
      <c r="V182">
        <v>0.32</v>
      </c>
      <c r="W182">
        <v>3.35</v>
      </c>
      <c r="X182">
        <v>0.57999999999999996</v>
      </c>
      <c r="Y182">
        <v>2.81</v>
      </c>
      <c r="Z182">
        <v>1.78</v>
      </c>
      <c r="AA182">
        <v>1.58</v>
      </c>
      <c r="AB182">
        <v>1.02</v>
      </c>
      <c r="AC182">
        <v>0.24</v>
      </c>
      <c r="AD182">
        <v>0.27</v>
      </c>
      <c r="AE182">
        <v>0.86</v>
      </c>
      <c r="AF182">
        <v>6.29</v>
      </c>
      <c r="AG182">
        <v>91.19</v>
      </c>
      <c r="AH182">
        <v>0.97499999999999998</v>
      </c>
      <c r="AI182">
        <v>8.6300000000000008</v>
      </c>
      <c r="AJ182">
        <v>12.94</v>
      </c>
      <c r="AK182">
        <v>6.52</v>
      </c>
      <c r="AL182">
        <v>46.93</v>
      </c>
      <c r="AM182">
        <v>56.94</v>
      </c>
      <c r="AN182">
        <v>17.89</v>
      </c>
      <c r="AO182">
        <v>18.41</v>
      </c>
      <c r="AP182">
        <v>16.73</v>
      </c>
      <c r="AQ182">
        <v>51.67</v>
      </c>
    </row>
    <row r="183" spans="1:43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12.816666666667</v>
      </c>
      <c r="H183">
        <v>-3.92</v>
      </c>
      <c r="I183">
        <v>-5.23</v>
      </c>
      <c r="J183">
        <v>0.8</v>
      </c>
      <c r="K183">
        <v>-1.46</v>
      </c>
      <c r="L183">
        <v>-1.29</v>
      </c>
      <c r="M183">
        <v>0</v>
      </c>
      <c r="N183">
        <v>-3</v>
      </c>
      <c r="O183">
        <v>1.05</v>
      </c>
      <c r="P183">
        <v>-3.12</v>
      </c>
      <c r="Q183">
        <v>-1.32</v>
      </c>
      <c r="R183">
        <v>0.97</v>
      </c>
      <c r="S183">
        <v>-21.34</v>
      </c>
      <c r="T183">
        <v>-0.18</v>
      </c>
      <c r="U183">
        <v>-0.28000000000000003</v>
      </c>
      <c r="V183">
        <v>1.37</v>
      </c>
      <c r="W183">
        <v>-3.66</v>
      </c>
      <c r="X183">
        <v>-4.8</v>
      </c>
      <c r="Y183">
        <v>1.75</v>
      </c>
      <c r="Z183">
        <v>0.03</v>
      </c>
      <c r="AA183">
        <v>-0.69</v>
      </c>
      <c r="AB183">
        <v>1.65</v>
      </c>
      <c r="AC183">
        <v>-0.32</v>
      </c>
      <c r="AD183">
        <v>0.3</v>
      </c>
      <c r="AE183">
        <v>-10.3</v>
      </c>
      <c r="AF183">
        <v>5.93</v>
      </c>
      <c r="AG183">
        <v>88.46</v>
      </c>
      <c r="AH183">
        <v>0.94399999999999995</v>
      </c>
      <c r="AI183">
        <v>5.23</v>
      </c>
      <c r="AJ183">
        <v>11.84</v>
      </c>
      <c r="AK183">
        <v>8.5399999999999991</v>
      </c>
      <c r="AL183">
        <v>59.48</v>
      </c>
      <c r="AM183">
        <v>38</v>
      </c>
      <c r="AN183">
        <v>13.22</v>
      </c>
      <c r="AO183">
        <v>18.170000000000002</v>
      </c>
      <c r="AP183">
        <v>17.350000000000001</v>
      </c>
      <c r="AQ183">
        <v>43.24</v>
      </c>
    </row>
    <row r="184" spans="1:43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18.154166666666999</v>
      </c>
      <c r="H184">
        <v>11.54</v>
      </c>
      <c r="I184">
        <v>-8.26</v>
      </c>
      <c r="J184">
        <v>8.86</v>
      </c>
      <c r="K184">
        <v>6.75</v>
      </c>
      <c r="L184">
        <v>-1.81</v>
      </c>
      <c r="M184">
        <v>5.31</v>
      </c>
      <c r="N184">
        <v>5.23</v>
      </c>
      <c r="O184">
        <v>0</v>
      </c>
      <c r="P184">
        <v>4.8099999999999996</v>
      </c>
      <c r="Q184">
        <v>1.97</v>
      </c>
      <c r="R184">
        <v>0.27</v>
      </c>
      <c r="S184">
        <v>10.9</v>
      </c>
      <c r="T184">
        <v>0.46</v>
      </c>
      <c r="U184">
        <v>0.1</v>
      </c>
      <c r="V184">
        <v>3.46</v>
      </c>
      <c r="W184">
        <v>6.51</v>
      </c>
      <c r="X184">
        <v>-1.68</v>
      </c>
      <c r="Y184">
        <v>7.49</v>
      </c>
      <c r="Z184">
        <v>2.52</v>
      </c>
      <c r="AA184">
        <v>1.33</v>
      </c>
      <c r="AB184">
        <v>2.38</v>
      </c>
      <c r="AC184">
        <v>1.21</v>
      </c>
      <c r="AD184">
        <v>0.25</v>
      </c>
      <c r="AE184">
        <v>8.24</v>
      </c>
      <c r="AF184">
        <v>14.78</v>
      </c>
      <c r="AG184">
        <v>92.18</v>
      </c>
      <c r="AH184">
        <v>1.07</v>
      </c>
      <c r="AI184">
        <v>9.36</v>
      </c>
      <c r="AJ184">
        <v>10.26</v>
      </c>
      <c r="AK184">
        <v>5.92</v>
      </c>
      <c r="AL184">
        <v>43.31</v>
      </c>
      <c r="AM184">
        <v>61.26</v>
      </c>
      <c r="AN184">
        <v>20.86</v>
      </c>
      <c r="AO184">
        <v>16.59</v>
      </c>
      <c r="AP184">
        <v>14.53</v>
      </c>
      <c r="AQ184">
        <v>58.95</v>
      </c>
    </row>
    <row r="185" spans="1:43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15.340079365078999</v>
      </c>
      <c r="H185">
        <v>7.22</v>
      </c>
      <c r="I185">
        <v>-5.33</v>
      </c>
      <c r="J185">
        <v>5.48</v>
      </c>
      <c r="K185">
        <v>5.63</v>
      </c>
      <c r="L185">
        <v>-5.65</v>
      </c>
      <c r="M185">
        <v>6.73</v>
      </c>
      <c r="N185">
        <v>2.21</v>
      </c>
      <c r="O185">
        <v>-4.54</v>
      </c>
      <c r="P185">
        <v>5.74</v>
      </c>
      <c r="Q185">
        <v>1.55</v>
      </c>
      <c r="R185">
        <v>-1.32</v>
      </c>
      <c r="S185">
        <v>28.33</v>
      </c>
      <c r="T185">
        <v>0.27</v>
      </c>
      <c r="U185">
        <v>-0.95</v>
      </c>
      <c r="V185">
        <v>12.1</v>
      </c>
      <c r="W185">
        <v>0.32</v>
      </c>
      <c r="X185">
        <v>-4.5999999999999996</v>
      </c>
      <c r="Y185">
        <v>4.45</v>
      </c>
      <c r="Z185">
        <v>-0.54</v>
      </c>
      <c r="AA185">
        <v>-3.86</v>
      </c>
      <c r="AB185">
        <v>6.87</v>
      </c>
      <c r="AC185">
        <v>1.01</v>
      </c>
      <c r="AD185">
        <v>-0.69</v>
      </c>
      <c r="AE185">
        <v>29.15</v>
      </c>
      <c r="AF185">
        <v>10.69</v>
      </c>
      <c r="AG185">
        <v>92.57</v>
      </c>
      <c r="AH185">
        <v>1.0329999999999999</v>
      </c>
      <c r="AI185">
        <v>4.28</v>
      </c>
      <c r="AJ185">
        <v>13.13</v>
      </c>
      <c r="AK185">
        <v>8.3800000000000008</v>
      </c>
      <c r="AL185">
        <v>48.33</v>
      </c>
      <c r="AM185">
        <v>33.82</v>
      </c>
      <c r="AN185">
        <v>13.88</v>
      </c>
      <c r="AO185">
        <v>18.63</v>
      </c>
      <c r="AP185">
        <v>19.46</v>
      </c>
      <c r="AQ185">
        <v>41.62</v>
      </c>
    </row>
    <row r="186" spans="1:43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17.907196969697001</v>
      </c>
      <c r="H186">
        <v>5.0999999999999996</v>
      </c>
      <c r="I186">
        <v>5.48</v>
      </c>
      <c r="J186">
        <v>-0.15</v>
      </c>
      <c r="K186">
        <v>4.37</v>
      </c>
      <c r="L186">
        <v>5</v>
      </c>
      <c r="M186">
        <v>-0.46</v>
      </c>
      <c r="N186">
        <v>1.36</v>
      </c>
      <c r="O186">
        <v>3.84</v>
      </c>
      <c r="P186">
        <v>-2.16</v>
      </c>
      <c r="Q186">
        <v>0.86</v>
      </c>
      <c r="R186">
        <v>0.39</v>
      </c>
      <c r="S186">
        <v>4.01</v>
      </c>
      <c r="T186">
        <v>0.11</v>
      </c>
      <c r="U186">
        <v>0.48</v>
      </c>
      <c r="V186">
        <v>-3.44</v>
      </c>
      <c r="W186">
        <v>1.99</v>
      </c>
      <c r="X186">
        <v>3.23</v>
      </c>
      <c r="Y186">
        <v>-0.96</v>
      </c>
      <c r="Z186">
        <v>1.28</v>
      </c>
      <c r="AA186">
        <v>1.89</v>
      </c>
      <c r="AB186">
        <v>-1.34</v>
      </c>
      <c r="AC186">
        <v>0.49</v>
      </c>
      <c r="AD186">
        <v>0.26</v>
      </c>
      <c r="AE186">
        <v>3.66</v>
      </c>
      <c r="AF186">
        <v>10.54</v>
      </c>
      <c r="AG186">
        <v>90.73</v>
      </c>
      <c r="AH186">
        <v>1.0129999999999999</v>
      </c>
      <c r="AI186">
        <v>8.07</v>
      </c>
      <c r="AJ186">
        <v>10.199999999999999</v>
      </c>
      <c r="AK186">
        <v>8.83</v>
      </c>
      <c r="AL186">
        <v>55.29</v>
      </c>
      <c r="AM186">
        <v>47.75</v>
      </c>
      <c r="AN186">
        <v>22.85</v>
      </c>
      <c r="AO186">
        <v>19.489999999999998</v>
      </c>
      <c r="AP186">
        <v>19.27</v>
      </c>
      <c r="AQ186">
        <v>54.25</v>
      </c>
    </row>
    <row r="187" spans="1:43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19.698936170212999</v>
      </c>
      <c r="H187">
        <v>7.45</v>
      </c>
      <c r="I187">
        <v>-1.7</v>
      </c>
      <c r="J187">
        <v>3.87</v>
      </c>
      <c r="K187">
        <v>5.54</v>
      </c>
      <c r="L187">
        <v>-2.4</v>
      </c>
      <c r="M187">
        <v>4.66</v>
      </c>
      <c r="N187">
        <v>3.2</v>
      </c>
      <c r="O187">
        <v>-1.59</v>
      </c>
      <c r="P187">
        <v>4.07</v>
      </c>
      <c r="Q187">
        <v>-0.91</v>
      </c>
      <c r="R187">
        <v>0.39</v>
      </c>
      <c r="S187">
        <v>-12.43</v>
      </c>
      <c r="T187">
        <v>0.33</v>
      </c>
      <c r="U187">
        <v>-0.1</v>
      </c>
      <c r="V187">
        <v>4.12</v>
      </c>
      <c r="W187">
        <v>4.83</v>
      </c>
      <c r="X187">
        <v>0.68</v>
      </c>
      <c r="Y187">
        <v>3.79</v>
      </c>
      <c r="Z187">
        <v>2.9</v>
      </c>
      <c r="AA187">
        <v>-0.28999999999999998</v>
      </c>
      <c r="AB187">
        <v>7.07</v>
      </c>
      <c r="AC187">
        <v>-0.17</v>
      </c>
      <c r="AD187">
        <v>0.37</v>
      </c>
      <c r="AE187">
        <v>-10.26</v>
      </c>
      <c r="AF187">
        <v>6.67</v>
      </c>
      <c r="AG187">
        <v>89.27</v>
      </c>
      <c r="AH187">
        <v>0.95899999999999996</v>
      </c>
      <c r="AI187">
        <v>10.11</v>
      </c>
      <c r="AJ187">
        <v>14.32</v>
      </c>
      <c r="AK187">
        <v>7.19</v>
      </c>
      <c r="AL187">
        <v>41.28</v>
      </c>
      <c r="AM187">
        <v>58.43</v>
      </c>
      <c r="AN187">
        <v>24.11</v>
      </c>
      <c r="AO187">
        <v>20.09</v>
      </c>
      <c r="AP187">
        <v>16.329999999999998</v>
      </c>
      <c r="AQ187">
        <v>59.62</v>
      </c>
    </row>
    <row r="188" spans="1:43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14.446428571428999</v>
      </c>
      <c r="H188">
        <v>1.74</v>
      </c>
      <c r="I188">
        <v>0.63</v>
      </c>
      <c r="J188">
        <v>0.44</v>
      </c>
      <c r="K188">
        <v>4.7300000000000004</v>
      </c>
      <c r="L188">
        <v>-0.11</v>
      </c>
      <c r="M188">
        <v>2.59</v>
      </c>
      <c r="N188">
        <v>5.15</v>
      </c>
      <c r="O188">
        <v>0.81</v>
      </c>
      <c r="P188">
        <v>3.16</v>
      </c>
      <c r="Q188">
        <v>0.16</v>
      </c>
      <c r="R188">
        <v>0.52</v>
      </c>
      <c r="S188">
        <v>-3.67</v>
      </c>
      <c r="T188">
        <v>0.37</v>
      </c>
      <c r="U188">
        <v>-0.35</v>
      </c>
      <c r="V188">
        <v>7.27</v>
      </c>
      <c r="W188">
        <v>2.2200000000000002</v>
      </c>
      <c r="X188">
        <v>-3.23</v>
      </c>
      <c r="Y188">
        <v>5.08</v>
      </c>
      <c r="Z188">
        <v>0.83</v>
      </c>
      <c r="AA188">
        <v>-1.57</v>
      </c>
      <c r="AB188">
        <v>5.82</v>
      </c>
      <c r="AC188">
        <v>-0.23</v>
      </c>
      <c r="AD188">
        <v>-0.37</v>
      </c>
      <c r="AE188">
        <v>3.85</v>
      </c>
      <c r="AF188">
        <v>6.67</v>
      </c>
      <c r="AG188">
        <v>90.63</v>
      </c>
      <c r="AH188">
        <v>0.97299999999999998</v>
      </c>
      <c r="AI188">
        <v>8.16</v>
      </c>
      <c r="AJ188">
        <v>8.75</v>
      </c>
      <c r="AK188">
        <v>7.56</v>
      </c>
      <c r="AL188">
        <v>59.78</v>
      </c>
      <c r="AM188">
        <v>51.89</v>
      </c>
      <c r="AN188">
        <v>21.51</v>
      </c>
      <c r="AO188">
        <v>15.28</v>
      </c>
      <c r="AP188">
        <v>18.100000000000001</v>
      </c>
      <c r="AQ188">
        <v>54.31</v>
      </c>
    </row>
    <row r="189" spans="1:43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19.242105263157999</v>
      </c>
      <c r="H189">
        <v>1.88</v>
      </c>
      <c r="I189">
        <v>1.63</v>
      </c>
      <c r="J189">
        <v>0.22</v>
      </c>
      <c r="K189">
        <v>1.22</v>
      </c>
      <c r="L189">
        <v>0.43</v>
      </c>
      <c r="M189">
        <v>0.56000000000000005</v>
      </c>
      <c r="N189">
        <v>0.06</v>
      </c>
      <c r="O189">
        <v>1.4</v>
      </c>
      <c r="P189">
        <v>-1.0900000000000001</v>
      </c>
      <c r="Q189">
        <v>-0.08</v>
      </c>
      <c r="R189">
        <v>0.28999999999999998</v>
      </c>
      <c r="S189">
        <v>-3.51</v>
      </c>
      <c r="T189">
        <v>0.05</v>
      </c>
      <c r="U189">
        <v>0.13</v>
      </c>
      <c r="V189">
        <v>-0.62</v>
      </c>
      <c r="W189">
        <v>1.02</v>
      </c>
      <c r="X189">
        <v>1.32</v>
      </c>
      <c r="Y189">
        <v>-0.14000000000000001</v>
      </c>
      <c r="Z189">
        <v>-1.28</v>
      </c>
      <c r="AA189">
        <v>0.95</v>
      </c>
      <c r="AB189">
        <v>-5.0599999999999996</v>
      </c>
      <c r="AC189">
        <v>-0.28000000000000003</v>
      </c>
      <c r="AD189">
        <v>0.38</v>
      </c>
      <c r="AE189">
        <v>-11.65</v>
      </c>
      <c r="AF189">
        <v>7.48</v>
      </c>
      <c r="AG189">
        <v>90.74</v>
      </c>
      <c r="AH189">
        <v>0.98199999999999998</v>
      </c>
      <c r="AI189">
        <v>6.24</v>
      </c>
      <c r="AJ189">
        <v>10.09</v>
      </c>
      <c r="AK189">
        <v>5.99</v>
      </c>
      <c r="AL189">
        <v>42.26</v>
      </c>
      <c r="AM189">
        <v>51.01</v>
      </c>
      <c r="AN189">
        <v>19.61</v>
      </c>
      <c r="AO189">
        <v>16.82</v>
      </c>
      <c r="AP189">
        <v>17.309999999999999</v>
      </c>
      <c r="AQ189">
        <v>53.11</v>
      </c>
    </row>
    <row r="190" spans="1:43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18.532986111111001</v>
      </c>
      <c r="H190">
        <v>7.38</v>
      </c>
      <c r="I190">
        <v>-2.4300000000000002</v>
      </c>
      <c r="J190">
        <v>4.13</v>
      </c>
      <c r="K190">
        <v>5.55</v>
      </c>
      <c r="L190">
        <v>-2.4500000000000002</v>
      </c>
      <c r="M190">
        <v>4.7300000000000004</v>
      </c>
      <c r="N190">
        <v>3.41</v>
      </c>
      <c r="O190">
        <v>-1.6</v>
      </c>
      <c r="P190">
        <v>4.28</v>
      </c>
      <c r="Q190">
        <v>-0.01</v>
      </c>
      <c r="R190">
        <v>-0.23</v>
      </c>
      <c r="S190">
        <v>2.34</v>
      </c>
      <c r="T190">
        <v>0.33</v>
      </c>
      <c r="U190">
        <v>0.05</v>
      </c>
      <c r="V190">
        <v>2.52</v>
      </c>
      <c r="W190">
        <v>3.41</v>
      </c>
      <c r="X190">
        <v>0.2</v>
      </c>
      <c r="Y190">
        <v>2.82</v>
      </c>
      <c r="Z190">
        <v>1.37</v>
      </c>
      <c r="AA190">
        <v>0.52</v>
      </c>
      <c r="AB190">
        <v>1.65</v>
      </c>
      <c r="AC190">
        <v>-0.03</v>
      </c>
      <c r="AD190">
        <v>-0.48</v>
      </c>
      <c r="AE190">
        <v>9.08</v>
      </c>
      <c r="AF190">
        <v>7.21</v>
      </c>
      <c r="AG190">
        <v>92.22</v>
      </c>
      <c r="AH190">
        <v>0.99399999999999999</v>
      </c>
      <c r="AI190">
        <v>8.84</v>
      </c>
      <c r="AJ190">
        <v>10.45</v>
      </c>
      <c r="AK190">
        <v>5.6</v>
      </c>
      <c r="AL190">
        <v>42.63</v>
      </c>
      <c r="AM190">
        <v>61.21</v>
      </c>
      <c r="AN190">
        <v>21.45</v>
      </c>
      <c r="AO190">
        <v>18.55</v>
      </c>
      <c r="AP190">
        <v>15.11</v>
      </c>
      <c r="AQ190">
        <v>58.67</v>
      </c>
    </row>
    <row r="191" spans="1:43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16.707575757575999</v>
      </c>
      <c r="H191">
        <v>-5.16</v>
      </c>
      <c r="I191">
        <v>7.57</v>
      </c>
      <c r="J191">
        <v>-5.1100000000000003</v>
      </c>
      <c r="K191">
        <v>-2.35</v>
      </c>
      <c r="L191">
        <v>1.89</v>
      </c>
      <c r="M191">
        <v>-2.33</v>
      </c>
      <c r="N191">
        <v>-1.17</v>
      </c>
      <c r="O191">
        <v>0.01</v>
      </c>
      <c r="P191">
        <v>-0.9</v>
      </c>
      <c r="Q191">
        <v>-0.93</v>
      </c>
      <c r="R191">
        <v>-0.86</v>
      </c>
      <c r="S191">
        <v>0.68</v>
      </c>
      <c r="T191">
        <v>-0.37</v>
      </c>
      <c r="U191">
        <v>0.22</v>
      </c>
      <c r="V191">
        <v>-5.21</v>
      </c>
      <c r="W191">
        <v>-5.15</v>
      </c>
      <c r="X191">
        <v>3.44</v>
      </c>
      <c r="Y191">
        <v>-7.25</v>
      </c>
      <c r="Z191">
        <v>-2.4500000000000002</v>
      </c>
      <c r="AA191">
        <v>1.24</v>
      </c>
      <c r="AB191">
        <v>-7.53</v>
      </c>
      <c r="AC191">
        <v>-0.44</v>
      </c>
      <c r="AD191">
        <v>-0.38</v>
      </c>
      <c r="AE191">
        <v>-2.61</v>
      </c>
      <c r="AF191">
        <v>6.6</v>
      </c>
      <c r="AG191">
        <v>93.96</v>
      </c>
      <c r="AH191">
        <v>1.006</v>
      </c>
      <c r="AI191">
        <v>6.04</v>
      </c>
      <c r="AJ191">
        <v>12.57</v>
      </c>
      <c r="AK191">
        <v>8.73</v>
      </c>
      <c r="AL191">
        <v>45.05</v>
      </c>
      <c r="AM191">
        <v>40.880000000000003</v>
      </c>
      <c r="AN191">
        <v>16</v>
      </c>
      <c r="AO191">
        <v>19.02</v>
      </c>
      <c r="AP191">
        <v>20.32</v>
      </c>
      <c r="AQ191">
        <v>44.04</v>
      </c>
    </row>
    <row r="192" spans="1:43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13.858620689655</v>
      </c>
      <c r="H192">
        <v>-0.8</v>
      </c>
      <c r="I192">
        <v>0.19</v>
      </c>
      <c r="J192">
        <v>-0.42</v>
      </c>
      <c r="K192">
        <v>-2.85</v>
      </c>
      <c r="L192">
        <v>0.91</v>
      </c>
      <c r="M192">
        <v>-2.2000000000000002</v>
      </c>
      <c r="N192">
        <v>-3.12</v>
      </c>
      <c r="O192">
        <v>-0.76</v>
      </c>
      <c r="P192">
        <v>-1.81</v>
      </c>
      <c r="Q192">
        <v>-0.3</v>
      </c>
      <c r="R192">
        <v>-1.08</v>
      </c>
      <c r="S192">
        <v>10.4</v>
      </c>
      <c r="T192">
        <v>-0.13</v>
      </c>
      <c r="U192">
        <v>-0.32</v>
      </c>
      <c r="V192">
        <v>2.12</v>
      </c>
      <c r="W192">
        <v>0.8</v>
      </c>
      <c r="X192">
        <v>-2.79</v>
      </c>
      <c r="Y192">
        <v>3.43</v>
      </c>
      <c r="Z192">
        <v>0.06</v>
      </c>
      <c r="AA192">
        <v>-2.87</v>
      </c>
      <c r="AB192">
        <v>7.25</v>
      </c>
      <c r="AC192">
        <v>-0.24</v>
      </c>
      <c r="AD192">
        <v>-0.27</v>
      </c>
      <c r="AE192">
        <v>-0.19</v>
      </c>
      <c r="AF192">
        <v>8.25</v>
      </c>
      <c r="AG192">
        <v>94.15</v>
      </c>
      <c r="AH192">
        <v>1.024</v>
      </c>
      <c r="AI192">
        <v>8.9600000000000009</v>
      </c>
      <c r="AJ192">
        <v>11.5</v>
      </c>
      <c r="AK192">
        <v>6.12</v>
      </c>
      <c r="AL192">
        <v>47.62</v>
      </c>
      <c r="AM192">
        <v>59.41</v>
      </c>
      <c r="AN192">
        <v>16.87</v>
      </c>
      <c r="AO192">
        <v>16.72</v>
      </c>
      <c r="AP192">
        <v>12.39</v>
      </c>
      <c r="AQ192">
        <v>57.65</v>
      </c>
    </row>
    <row r="193" spans="1:43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16.33152173913</v>
      </c>
      <c r="H193">
        <v>-8.31</v>
      </c>
      <c r="I193">
        <v>-5.54</v>
      </c>
      <c r="J193">
        <v>-1.24</v>
      </c>
      <c r="K193">
        <v>-4.88</v>
      </c>
      <c r="L193">
        <v>-3.76</v>
      </c>
      <c r="M193">
        <v>-0.61</v>
      </c>
      <c r="N193">
        <v>-4.8899999999999997</v>
      </c>
      <c r="O193">
        <v>-2</v>
      </c>
      <c r="P193">
        <v>-2.4300000000000002</v>
      </c>
      <c r="Q193">
        <v>-0.7</v>
      </c>
      <c r="R193">
        <v>-0.82</v>
      </c>
      <c r="S193">
        <v>1.1100000000000001</v>
      </c>
      <c r="T193">
        <v>-0.68</v>
      </c>
      <c r="U193">
        <v>-0.06</v>
      </c>
      <c r="V193">
        <v>-6.42</v>
      </c>
      <c r="W193">
        <v>-5.38</v>
      </c>
      <c r="X193">
        <v>-0.13</v>
      </c>
      <c r="Y193">
        <v>-4.82</v>
      </c>
      <c r="Z193">
        <v>-2.73</v>
      </c>
      <c r="AA193">
        <v>0.77</v>
      </c>
      <c r="AB193">
        <v>-7.99</v>
      </c>
      <c r="AC193">
        <v>-0.83</v>
      </c>
      <c r="AD193">
        <v>-0.55000000000000004</v>
      </c>
      <c r="AE193">
        <v>-10.39</v>
      </c>
      <c r="AF193">
        <v>7.53</v>
      </c>
      <c r="AG193">
        <v>92.54</v>
      </c>
      <c r="AH193">
        <v>1.0009999999999999</v>
      </c>
      <c r="AI193">
        <v>7.11</v>
      </c>
      <c r="AJ193">
        <v>9.02</v>
      </c>
      <c r="AK193">
        <v>8.39</v>
      </c>
      <c r="AL193">
        <v>47.2</v>
      </c>
      <c r="AM193">
        <v>45.88</v>
      </c>
      <c r="AN193">
        <v>19.170000000000002</v>
      </c>
      <c r="AO193">
        <v>16.13</v>
      </c>
      <c r="AP193">
        <v>16.93</v>
      </c>
      <c r="AQ193">
        <v>53.1</v>
      </c>
    </row>
    <row r="194" spans="1:43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16.832113821138002</v>
      </c>
      <c r="H194">
        <v>5.1100000000000003</v>
      </c>
      <c r="I194">
        <v>-1.59</v>
      </c>
      <c r="J194">
        <v>2.79</v>
      </c>
      <c r="K194">
        <v>2.5499999999999998</v>
      </c>
      <c r="L194">
        <v>-1.53</v>
      </c>
      <c r="M194">
        <v>2.42</v>
      </c>
      <c r="N194">
        <v>1.96</v>
      </c>
      <c r="O194">
        <v>7.0000000000000007E-2</v>
      </c>
      <c r="P194">
        <v>1.61</v>
      </c>
      <c r="Q194">
        <v>-0.39</v>
      </c>
      <c r="R194">
        <v>-0.77</v>
      </c>
      <c r="S194">
        <v>4.28</v>
      </c>
      <c r="T194">
        <v>0.33</v>
      </c>
      <c r="U194">
        <v>-0.23</v>
      </c>
      <c r="V194">
        <v>5.51</v>
      </c>
      <c r="W194">
        <v>3.25</v>
      </c>
      <c r="X194">
        <v>-2.41</v>
      </c>
      <c r="Y194">
        <v>5.05</v>
      </c>
      <c r="Z194">
        <v>2.81</v>
      </c>
      <c r="AA194">
        <v>-2.3199999999999998</v>
      </c>
      <c r="AB194">
        <v>11.37</v>
      </c>
      <c r="AC194">
        <v>0.32</v>
      </c>
      <c r="AD194">
        <v>-0.18</v>
      </c>
      <c r="AE194">
        <v>9.56</v>
      </c>
      <c r="AF194">
        <v>6</v>
      </c>
      <c r="AG194">
        <v>94.05</v>
      </c>
      <c r="AH194">
        <v>1</v>
      </c>
      <c r="AI194">
        <v>6</v>
      </c>
      <c r="AJ194">
        <v>14.17</v>
      </c>
      <c r="AK194">
        <v>7.74</v>
      </c>
      <c r="AL194">
        <v>41.73</v>
      </c>
      <c r="AM194">
        <v>43.67</v>
      </c>
      <c r="AN194">
        <v>17.739999999999998</v>
      </c>
      <c r="AO194">
        <v>21.39</v>
      </c>
      <c r="AP194">
        <v>18.260000000000002</v>
      </c>
      <c r="AQ194">
        <v>49.28</v>
      </c>
    </row>
    <row r="195" spans="1:43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18.841333333333001</v>
      </c>
      <c r="H195">
        <v>0.93</v>
      </c>
      <c r="I195">
        <v>2.86</v>
      </c>
      <c r="J195">
        <v>-0.57999999999999996</v>
      </c>
      <c r="K195">
        <v>-1.02</v>
      </c>
      <c r="L195">
        <v>0.79</v>
      </c>
      <c r="M195">
        <v>-1</v>
      </c>
      <c r="N195">
        <v>-3.06</v>
      </c>
      <c r="O195">
        <v>-0.56999999999999995</v>
      </c>
      <c r="P195">
        <v>-2.2200000000000002</v>
      </c>
      <c r="Q195">
        <v>-0.7</v>
      </c>
      <c r="R195">
        <v>0.62</v>
      </c>
      <c r="S195">
        <v>-14.27</v>
      </c>
      <c r="T195">
        <v>-0.05</v>
      </c>
      <c r="U195">
        <v>-0.17</v>
      </c>
      <c r="V195">
        <v>0.98</v>
      </c>
      <c r="W195">
        <v>0.84</v>
      </c>
      <c r="X195">
        <v>1.3</v>
      </c>
      <c r="Y195">
        <v>-0.24</v>
      </c>
      <c r="Z195">
        <v>0.32</v>
      </c>
      <c r="AA195">
        <v>-2.2200000000000002</v>
      </c>
      <c r="AB195">
        <v>5.0599999999999996</v>
      </c>
      <c r="AC195">
        <v>-0.74</v>
      </c>
      <c r="AD195">
        <v>0.09</v>
      </c>
      <c r="AE195">
        <v>-18.38</v>
      </c>
      <c r="AF195">
        <v>6.98</v>
      </c>
      <c r="AG195">
        <v>92.08</v>
      </c>
      <c r="AH195">
        <v>0.99099999999999999</v>
      </c>
      <c r="AI195">
        <v>5.99</v>
      </c>
      <c r="AJ195">
        <v>14.52</v>
      </c>
      <c r="AK195">
        <v>12.1</v>
      </c>
      <c r="AL195">
        <v>44.58</v>
      </c>
      <c r="AM195">
        <v>33.1</v>
      </c>
      <c r="AN195">
        <v>16.18</v>
      </c>
      <c r="AO195">
        <v>21.02</v>
      </c>
      <c r="AP195">
        <v>23.95</v>
      </c>
      <c r="AQ195">
        <v>40.32</v>
      </c>
    </row>
    <row r="196" spans="1:43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11.186363636364</v>
      </c>
      <c r="H196">
        <v>-5.49</v>
      </c>
      <c r="I196">
        <v>-0.78</v>
      </c>
      <c r="J196">
        <v>-1.79</v>
      </c>
      <c r="K196">
        <v>-3.92</v>
      </c>
      <c r="L196">
        <v>1.28</v>
      </c>
      <c r="M196">
        <v>-2.79</v>
      </c>
      <c r="N196">
        <v>-1.44</v>
      </c>
      <c r="O196">
        <v>2.2400000000000002</v>
      </c>
      <c r="P196">
        <v>-2.85</v>
      </c>
      <c r="Q196">
        <v>-1.28</v>
      </c>
      <c r="R196">
        <v>0.1</v>
      </c>
      <c r="S196">
        <v>-15.07</v>
      </c>
      <c r="T196">
        <v>-0.32</v>
      </c>
      <c r="U196">
        <v>0.71</v>
      </c>
      <c r="V196">
        <v>-8.6999999999999993</v>
      </c>
      <c r="W196">
        <v>-3.28</v>
      </c>
      <c r="X196">
        <v>4.29</v>
      </c>
      <c r="Y196">
        <v>-6.26</v>
      </c>
      <c r="Z196">
        <v>-2.09</v>
      </c>
      <c r="AA196">
        <v>5.86</v>
      </c>
      <c r="AB196">
        <v>-15.24</v>
      </c>
      <c r="AC196">
        <v>-1.38</v>
      </c>
      <c r="AD196">
        <v>-0.03</v>
      </c>
      <c r="AE196">
        <v>-30.56</v>
      </c>
      <c r="AF196">
        <v>5.34</v>
      </c>
      <c r="AG196">
        <v>93.38</v>
      </c>
      <c r="AH196">
        <v>0.98699999999999999</v>
      </c>
      <c r="AI196">
        <v>3.17</v>
      </c>
      <c r="AJ196">
        <v>8.7799999999999994</v>
      </c>
      <c r="AK196">
        <v>6.83</v>
      </c>
      <c r="AL196">
        <v>58.27</v>
      </c>
      <c r="AM196">
        <v>31.71</v>
      </c>
      <c r="AN196">
        <v>9.75</v>
      </c>
      <c r="AO196">
        <v>15.6</v>
      </c>
      <c r="AP196">
        <v>17.07</v>
      </c>
      <c r="AQ196">
        <v>36.36</v>
      </c>
    </row>
    <row r="197" spans="1:43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17.854861111110999</v>
      </c>
      <c r="H197">
        <v>-2.54</v>
      </c>
      <c r="I197">
        <v>-1.42</v>
      </c>
      <c r="J197">
        <v>-0.38</v>
      </c>
      <c r="K197">
        <v>-0.83</v>
      </c>
      <c r="L197">
        <v>1.21</v>
      </c>
      <c r="M197">
        <v>-1.21</v>
      </c>
      <c r="N197">
        <v>-1.41</v>
      </c>
      <c r="O197">
        <v>1.1000000000000001</v>
      </c>
      <c r="P197">
        <v>-2.16</v>
      </c>
      <c r="Q197">
        <v>-0.47</v>
      </c>
      <c r="R197">
        <v>7.0000000000000007E-2</v>
      </c>
      <c r="S197">
        <v>-4.7300000000000004</v>
      </c>
      <c r="T197">
        <v>0.06</v>
      </c>
      <c r="U197">
        <v>0.14000000000000001</v>
      </c>
      <c r="V197">
        <v>-0.99</v>
      </c>
      <c r="W197">
        <v>-2.1</v>
      </c>
      <c r="X197">
        <v>-0.18</v>
      </c>
      <c r="Y197">
        <v>-1.63</v>
      </c>
      <c r="Z197">
        <v>1.56</v>
      </c>
      <c r="AA197">
        <v>0.61</v>
      </c>
      <c r="AB197">
        <v>1.65</v>
      </c>
      <c r="AC197">
        <v>0.12</v>
      </c>
      <c r="AD197">
        <v>0.31</v>
      </c>
      <c r="AE197">
        <v>-3.35</v>
      </c>
      <c r="AF197">
        <v>9.16</v>
      </c>
      <c r="AG197">
        <v>90.95</v>
      </c>
      <c r="AH197">
        <v>1.0009999999999999</v>
      </c>
      <c r="AI197">
        <v>7.21</v>
      </c>
      <c r="AJ197">
        <v>12.6</v>
      </c>
      <c r="AK197">
        <v>8.0500000000000007</v>
      </c>
      <c r="AL197">
        <v>39.979999999999997</v>
      </c>
      <c r="AM197">
        <v>47.25</v>
      </c>
      <c r="AN197">
        <v>19.739999999999998</v>
      </c>
      <c r="AO197">
        <v>18.41</v>
      </c>
      <c r="AP197">
        <v>19.670000000000002</v>
      </c>
      <c r="AQ197">
        <v>50.09</v>
      </c>
    </row>
    <row r="198" spans="1:43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17.094871794871999</v>
      </c>
      <c r="H198">
        <v>1.29</v>
      </c>
      <c r="I198">
        <v>-12.84</v>
      </c>
      <c r="J198">
        <v>6.56</v>
      </c>
      <c r="K198">
        <v>3.65</v>
      </c>
      <c r="L198">
        <v>-8.06</v>
      </c>
      <c r="M198">
        <v>7.4</v>
      </c>
      <c r="N198">
        <v>5.36</v>
      </c>
      <c r="O198">
        <v>-6.68</v>
      </c>
      <c r="P198">
        <v>11.36</v>
      </c>
      <c r="Q198">
        <v>-0.25</v>
      </c>
      <c r="R198">
        <v>-0.93</v>
      </c>
      <c r="S198">
        <v>9.9499999999999993</v>
      </c>
      <c r="T198">
        <v>0.11</v>
      </c>
      <c r="U198">
        <v>-0.97</v>
      </c>
      <c r="V198">
        <v>12.58</v>
      </c>
      <c r="W198">
        <v>-2.36</v>
      </c>
      <c r="X198">
        <v>-9.73</v>
      </c>
      <c r="Y198">
        <v>8.07</v>
      </c>
      <c r="Z198">
        <v>-1.31</v>
      </c>
      <c r="AA198">
        <v>-4.9000000000000004</v>
      </c>
      <c r="AB198">
        <v>11.34</v>
      </c>
      <c r="AC198">
        <v>0.21</v>
      </c>
      <c r="AD198">
        <v>-7.0000000000000007E-2</v>
      </c>
      <c r="AE198">
        <v>5.56</v>
      </c>
      <c r="AF198">
        <v>6.42</v>
      </c>
      <c r="AG198">
        <v>94.12</v>
      </c>
      <c r="AH198">
        <v>1.0049999999999999</v>
      </c>
      <c r="AI198">
        <v>6.75</v>
      </c>
      <c r="AJ198">
        <v>9.7200000000000006</v>
      </c>
      <c r="AK198">
        <v>4.05</v>
      </c>
      <c r="AL198">
        <v>48.06</v>
      </c>
      <c r="AM198">
        <v>62.5</v>
      </c>
      <c r="AN198">
        <v>20.79</v>
      </c>
      <c r="AO198">
        <v>15.12</v>
      </c>
      <c r="AP198">
        <v>8.64</v>
      </c>
      <c r="AQ198">
        <v>70.64</v>
      </c>
    </row>
    <row r="199" spans="1:43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13.437121212120999</v>
      </c>
      <c r="H199">
        <v>-6.09</v>
      </c>
      <c r="I199">
        <v>0.18</v>
      </c>
      <c r="J199">
        <v>-2.64</v>
      </c>
      <c r="K199">
        <v>-3.71</v>
      </c>
      <c r="L199">
        <v>-0.15</v>
      </c>
      <c r="M199">
        <v>-2.16</v>
      </c>
      <c r="N199">
        <v>-3.61</v>
      </c>
      <c r="O199">
        <v>-2.41</v>
      </c>
      <c r="P199">
        <v>-1.06</v>
      </c>
      <c r="Q199">
        <v>0.27</v>
      </c>
      <c r="R199">
        <v>-0.23</v>
      </c>
      <c r="S199">
        <v>4.37</v>
      </c>
      <c r="T199">
        <v>-0.47</v>
      </c>
      <c r="U199">
        <v>-0.1</v>
      </c>
      <c r="V199">
        <v>-3.88</v>
      </c>
      <c r="W199">
        <v>-3.92</v>
      </c>
      <c r="X199">
        <v>-1.63</v>
      </c>
      <c r="Y199">
        <v>-1.86</v>
      </c>
      <c r="Z199">
        <v>-2.33</v>
      </c>
      <c r="AA199">
        <v>-0.18</v>
      </c>
      <c r="AB199">
        <v>-4.75</v>
      </c>
      <c r="AC199">
        <v>-0.26</v>
      </c>
      <c r="AD199">
        <v>0.13</v>
      </c>
      <c r="AE199">
        <v>-5.81</v>
      </c>
      <c r="AF199">
        <v>12.03</v>
      </c>
      <c r="AG199">
        <v>91.24</v>
      </c>
      <c r="AH199">
        <v>1.0329999999999999</v>
      </c>
      <c r="AI199">
        <v>4.0599999999999996</v>
      </c>
      <c r="AJ199">
        <v>11.16</v>
      </c>
      <c r="AK199">
        <v>9.74</v>
      </c>
      <c r="AL199">
        <v>48.91</v>
      </c>
      <c r="AM199">
        <v>29.41</v>
      </c>
      <c r="AN199">
        <v>8.93</v>
      </c>
      <c r="AO199">
        <v>17.86</v>
      </c>
      <c r="AP199">
        <v>18.47</v>
      </c>
      <c r="AQ199">
        <v>32.590000000000003</v>
      </c>
    </row>
    <row r="200" spans="1:43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12.46875</v>
      </c>
      <c r="H200">
        <v>-11.73</v>
      </c>
      <c r="I200">
        <v>-1.8</v>
      </c>
      <c r="J200">
        <v>-4.46</v>
      </c>
      <c r="K200">
        <v>-6.58</v>
      </c>
      <c r="L200">
        <v>-4.09</v>
      </c>
      <c r="M200">
        <v>-1.68</v>
      </c>
      <c r="N200">
        <v>-5.57</v>
      </c>
      <c r="O200">
        <v>-1.87</v>
      </c>
      <c r="P200">
        <v>-3.34</v>
      </c>
      <c r="Q200">
        <v>-0.62</v>
      </c>
      <c r="R200">
        <v>0.28000000000000003</v>
      </c>
      <c r="S200">
        <v>-9.58</v>
      </c>
      <c r="T200">
        <v>-0.47</v>
      </c>
      <c r="U200">
        <v>-0.24</v>
      </c>
      <c r="V200">
        <v>-2.19</v>
      </c>
      <c r="W200">
        <v>-5.45</v>
      </c>
      <c r="X200">
        <v>-4.0199999999999996</v>
      </c>
      <c r="Y200">
        <v>-1.69</v>
      </c>
      <c r="Z200">
        <v>-2.41</v>
      </c>
      <c r="AA200">
        <v>-1.91</v>
      </c>
      <c r="AB200">
        <v>-1.24</v>
      </c>
      <c r="AC200">
        <v>0.09</v>
      </c>
      <c r="AD200">
        <v>0.44</v>
      </c>
      <c r="AE200">
        <v>-6.32</v>
      </c>
      <c r="AF200">
        <v>7.43</v>
      </c>
      <c r="AG200">
        <v>91.39</v>
      </c>
      <c r="AH200">
        <v>0.98799999999999999</v>
      </c>
      <c r="AI200">
        <v>9.32</v>
      </c>
      <c r="AJ200">
        <v>13.83</v>
      </c>
      <c r="AK200">
        <v>7.07</v>
      </c>
      <c r="AL200">
        <v>51.58</v>
      </c>
      <c r="AM200">
        <v>56.88</v>
      </c>
      <c r="AN200">
        <v>15.94</v>
      </c>
      <c r="AO200">
        <v>20.3</v>
      </c>
      <c r="AP200">
        <v>18.05</v>
      </c>
      <c r="AQ200">
        <v>46.9</v>
      </c>
    </row>
    <row r="201" spans="1:43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16.493209876542998</v>
      </c>
      <c r="H201">
        <v>1.0900000000000001</v>
      </c>
      <c r="I201">
        <v>5.74</v>
      </c>
      <c r="J201">
        <v>-2.12</v>
      </c>
      <c r="K201">
        <v>2.5299999999999998</v>
      </c>
      <c r="L201">
        <v>1.9</v>
      </c>
      <c r="M201">
        <v>0.16</v>
      </c>
      <c r="N201">
        <v>1.2</v>
      </c>
      <c r="O201">
        <v>1.94</v>
      </c>
      <c r="P201">
        <v>-0.84</v>
      </c>
      <c r="Q201">
        <v>1.0900000000000001</v>
      </c>
      <c r="R201">
        <v>1.79</v>
      </c>
      <c r="S201">
        <v>-5.48</v>
      </c>
      <c r="T201">
        <v>0.36</v>
      </c>
      <c r="U201">
        <v>0.52</v>
      </c>
      <c r="V201">
        <v>-2.33</v>
      </c>
      <c r="W201">
        <v>1.01</v>
      </c>
      <c r="X201">
        <v>4.03</v>
      </c>
      <c r="Y201">
        <v>-3.23</v>
      </c>
      <c r="Z201">
        <v>1.53</v>
      </c>
      <c r="AA201">
        <v>1.52</v>
      </c>
      <c r="AB201">
        <v>-0.73</v>
      </c>
      <c r="AC201">
        <v>0.34</v>
      </c>
      <c r="AD201">
        <v>-0.02</v>
      </c>
      <c r="AE201">
        <v>5.66</v>
      </c>
      <c r="AF201">
        <v>11.38</v>
      </c>
      <c r="AG201">
        <v>85.24</v>
      </c>
      <c r="AH201">
        <v>0.96599999999999997</v>
      </c>
      <c r="AI201">
        <v>7.01</v>
      </c>
      <c r="AJ201">
        <v>12.13</v>
      </c>
      <c r="AK201">
        <v>9.57</v>
      </c>
      <c r="AL201">
        <v>43.79</v>
      </c>
      <c r="AM201">
        <v>42.28</v>
      </c>
      <c r="AN201">
        <v>17.38</v>
      </c>
      <c r="AO201">
        <v>21.02</v>
      </c>
      <c r="AP201">
        <v>19.809999999999999</v>
      </c>
      <c r="AQ201">
        <v>46.74</v>
      </c>
    </row>
    <row r="202" spans="1:43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15.907575757576</v>
      </c>
      <c r="H202">
        <v>-18.89</v>
      </c>
      <c r="I202">
        <v>3.53</v>
      </c>
      <c r="J202">
        <v>-9.83</v>
      </c>
      <c r="K202">
        <v>-14.62</v>
      </c>
      <c r="L202">
        <v>2.4300000000000002</v>
      </c>
      <c r="M202">
        <v>-10.73</v>
      </c>
      <c r="N202">
        <v>-10.220000000000001</v>
      </c>
      <c r="O202">
        <v>0.7</v>
      </c>
      <c r="P202">
        <v>-10.039999999999999</v>
      </c>
      <c r="Q202">
        <v>-0.75</v>
      </c>
      <c r="R202">
        <v>0.1</v>
      </c>
      <c r="S202">
        <v>-10.01</v>
      </c>
      <c r="T202">
        <v>-0.92</v>
      </c>
      <c r="U202">
        <v>0</v>
      </c>
      <c r="V202">
        <v>-9.49</v>
      </c>
      <c r="W202">
        <v>-7.79</v>
      </c>
      <c r="X202">
        <v>-0.66</v>
      </c>
      <c r="Y202">
        <v>-6.99</v>
      </c>
      <c r="Z202">
        <v>-4.7300000000000004</v>
      </c>
      <c r="AA202">
        <v>-0.08</v>
      </c>
      <c r="AB202">
        <v>-10.99</v>
      </c>
      <c r="AC202">
        <v>-0.26</v>
      </c>
      <c r="AD202">
        <v>-0.08</v>
      </c>
      <c r="AE202">
        <v>-4.7</v>
      </c>
      <c r="AF202">
        <v>7.94</v>
      </c>
      <c r="AG202">
        <v>92.52</v>
      </c>
      <c r="AH202">
        <v>1.0049999999999999</v>
      </c>
      <c r="AI202">
        <v>3.77</v>
      </c>
      <c r="AJ202">
        <v>10.97</v>
      </c>
      <c r="AK202">
        <v>9.49</v>
      </c>
      <c r="AL202">
        <v>55.66</v>
      </c>
      <c r="AM202">
        <v>28.45</v>
      </c>
      <c r="AN202">
        <v>10.86</v>
      </c>
      <c r="AO202">
        <v>17.489999999999998</v>
      </c>
      <c r="AP202">
        <v>21.49</v>
      </c>
      <c r="AQ202">
        <v>33.57</v>
      </c>
    </row>
    <row r="203" spans="1:43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11.708620689655</v>
      </c>
      <c r="H203">
        <v>-0.28000000000000003</v>
      </c>
      <c r="I203">
        <v>-5.56</v>
      </c>
      <c r="J203">
        <v>2.14</v>
      </c>
      <c r="K203">
        <v>-0.37</v>
      </c>
      <c r="L203">
        <v>-4.7300000000000004</v>
      </c>
      <c r="M203">
        <v>2.4</v>
      </c>
      <c r="N203">
        <v>0.44</v>
      </c>
      <c r="O203">
        <v>-2.1</v>
      </c>
      <c r="P203">
        <v>2.08</v>
      </c>
      <c r="Q203">
        <v>0.62</v>
      </c>
      <c r="R203">
        <v>0.4</v>
      </c>
      <c r="S203">
        <v>3.29</v>
      </c>
      <c r="T203">
        <v>0.08</v>
      </c>
      <c r="U203">
        <v>0.12</v>
      </c>
      <c r="V203">
        <v>-0.19</v>
      </c>
      <c r="W203">
        <v>-1.37</v>
      </c>
      <c r="X203">
        <v>-0.67</v>
      </c>
      <c r="Y203">
        <v>-0.75</v>
      </c>
      <c r="Z203">
        <v>-0.81</v>
      </c>
      <c r="AA203">
        <v>0.98</v>
      </c>
      <c r="AB203">
        <v>-3.74</v>
      </c>
      <c r="AC203">
        <v>0.08</v>
      </c>
      <c r="AD203">
        <v>-0.21</v>
      </c>
      <c r="AE203">
        <v>5</v>
      </c>
      <c r="AF203">
        <v>8.8800000000000008</v>
      </c>
      <c r="AG203">
        <v>89.35</v>
      </c>
      <c r="AH203">
        <v>0.98199999999999998</v>
      </c>
      <c r="AI203">
        <v>9.7200000000000006</v>
      </c>
      <c r="AJ203">
        <v>10.25</v>
      </c>
      <c r="AK203">
        <v>2.83</v>
      </c>
      <c r="AL203">
        <v>54.42</v>
      </c>
      <c r="AM203">
        <v>77.459999999999994</v>
      </c>
      <c r="AN203">
        <v>19.079999999999998</v>
      </c>
      <c r="AO203">
        <v>15.55</v>
      </c>
      <c r="AP203">
        <v>8.31</v>
      </c>
      <c r="AQ203">
        <v>69.680000000000007</v>
      </c>
    </row>
    <row r="204" spans="1:43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16.809756097560999</v>
      </c>
      <c r="H204">
        <v>7.28</v>
      </c>
      <c r="I204">
        <v>-1.27</v>
      </c>
      <c r="J204">
        <v>3.82</v>
      </c>
      <c r="K204">
        <v>5.27</v>
      </c>
      <c r="L204">
        <v>-2.72</v>
      </c>
      <c r="M204">
        <v>4.8899999999999997</v>
      </c>
      <c r="N204">
        <v>4.1500000000000004</v>
      </c>
      <c r="O204">
        <v>-0.59</v>
      </c>
      <c r="P204">
        <v>4.3099999999999996</v>
      </c>
      <c r="Q204">
        <v>0.85</v>
      </c>
      <c r="R204">
        <v>0.68</v>
      </c>
      <c r="S204">
        <v>1.39</v>
      </c>
      <c r="T204">
        <v>0.34</v>
      </c>
      <c r="U204">
        <v>0.11</v>
      </c>
      <c r="V204">
        <v>2.2000000000000002</v>
      </c>
      <c r="W204">
        <v>6.39</v>
      </c>
      <c r="X204">
        <v>1.93</v>
      </c>
      <c r="Y204">
        <v>4</v>
      </c>
      <c r="Z204">
        <v>2.0499999999999998</v>
      </c>
      <c r="AA204">
        <v>0.63</v>
      </c>
      <c r="AB204">
        <v>2.99</v>
      </c>
      <c r="AC204">
        <v>0.56000000000000005</v>
      </c>
      <c r="AD204">
        <v>0.63</v>
      </c>
      <c r="AE204">
        <v>-2.52</v>
      </c>
      <c r="AF204">
        <v>10.98</v>
      </c>
      <c r="AG204">
        <v>89.49</v>
      </c>
      <c r="AH204">
        <v>1.0049999999999999</v>
      </c>
      <c r="AI204">
        <v>7.31</v>
      </c>
      <c r="AJ204">
        <v>14.63</v>
      </c>
      <c r="AK204">
        <v>9.58</v>
      </c>
      <c r="AL204">
        <v>43.88</v>
      </c>
      <c r="AM204">
        <v>43.3</v>
      </c>
      <c r="AN204">
        <v>17.59</v>
      </c>
      <c r="AO204">
        <v>19.940000000000001</v>
      </c>
      <c r="AP204">
        <v>17.059999999999999</v>
      </c>
      <c r="AQ204">
        <v>50.75</v>
      </c>
    </row>
    <row r="205" spans="1:43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16.220408163264999</v>
      </c>
      <c r="H205">
        <v>9.83</v>
      </c>
      <c r="I205">
        <v>2.15</v>
      </c>
      <c r="J205">
        <v>3.01</v>
      </c>
      <c r="K205">
        <v>6.23</v>
      </c>
      <c r="L205">
        <v>-0.33</v>
      </c>
      <c r="M205">
        <v>3.6</v>
      </c>
      <c r="N205">
        <v>4.6500000000000004</v>
      </c>
      <c r="O205">
        <v>0.1</v>
      </c>
      <c r="P205">
        <v>3.45</v>
      </c>
      <c r="Q205">
        <v>0.84</v>
      </c>
      <c r="R205">
        <v>0.11</v>
      </c>
      <c r="S205">
        <v>7</v>
      </c>
      <c r="T205">
        <v>0.33</v>
      </c>
      <c r="U205">
        <v>0.09</v>
      </c>
      <c r="V205">
        <v>2.2999999999999998</v>
      </c>
      <c r="W205">
        <v>3.35</v>
      </c>
      <c r="X205">
        <v>1.84</v>
      </c>
      <c r="Y205">
        <v>1.35</v>
      </c>
      <c r="Z205">
        <v>1.63</v>
      </c>
      <c r="AA205">
        <v>-0.05</v>
      </c>
      <c r="AB205">
        <v>3.61</v>
      </c>
      <c r="AC205">
        <v>0.56999999999999995</v>
      </c>
      <c r="AD205">
        <v>0.15</v>
      </c>
      <c r="AE205">
        <v>6.92</v>
      </c>
      <c r="AF205">
        <v>8.64</v>
      </c>
      <c r="AG205">
        <v>90.66</v>
      </c>
      <c r="AH205">
        <v>0.99299999999999999</v>
      </c>
      <c r="AI205">
        <v>6.87</v>
      </c>
      <c r="AJ205">
        <v>9.74</v>
      </c>
      <c r="AK205">
        <v>7.7</v>
      </c>
      <c r="AL205">
        <v>53.9</v>
      </c>
      <c r="AM205">
        <v>47.15</v>
      </c>
      <c r="AN205">
        <v>18.87</v>
      </c>
      <c r="AO205">
        <v>17.739999999999998</v>
      </c>
      <c r="AP205">
        <v>16.68</v>
      </c>
      <c r="AQ205">
        <v>53.08</v>
      </c>
    </row>
    <row r="206" spans="1:43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14.154273504274</v>
      </c>
      <c r="H206">
        <v>-1.39</v>
      </c>
      <c r="I206">
        <v>0.88</v>
      </c>
      <c r="J206">
        <v>-0.92</v>
      </c>
      <c r="K206">
        <v>1.47</v>
      </c>
      <c r="L206">
        <v>0.85</v>
      </c>
      <c r="M206">
        <v>0.39</v>
      </c>
      <c r="N206">
        <v>2.56</v>
      </c>
      <c r="O206">
        <v>0.5</v>
      </c>
      <c r="P206">
        <v>1.71</v>
      </c>
      <c r="Q206">
        <v>-0.85</v>
      </c>
      <c r="R206">
        <v>0.69</v>
      </c>
      <c r="S206">
        <v>-17.28</v>
      </c>
      <c r="T206">
        <v>0.42</v>
      </c>
      <c r="U206">
        <v>0.44</v>
      </c>
      <c r="V206">
        <v>-0.11</v>
      </c>
      <c r="W206">
        <v>1.43</v>
      </c>
      <c r="X206">
        <v>2.9</v>
      </c>
      <c r="Y206">
        <v>-1.01</v>
      </c>
      <c r="Z206">
        <v>1.95</v>
      </c>
      <c r="AA206">
        <v>1.81</v>
      </c>
      <c r="AB206">
        <v>0.34</v>
      </c>
      <c r="AC206">
        <v>-0.45</v>
      </c>
      <c r="AD206">
        <v>0.12</v>
      </c>
      <c r="AE206">
        <v>-14.74</v>
      </c>
      <c r="AF206">
        <v>4.79</v>
      </c>
      <c r="AG206">
        <v>91.03</v>
      </c>
      <c r="AH206">
        <v>0.95799999999999996</v>
      </c>
      <c r="AI206">
        <v>9.02</v>
      </c>
      <c r="AJ206">
        <v>14.24</v>
      </c>
      <c r="AK206">
        <v>5.54</v>
      </c>
      <c r="AL206">
        <v>52.28</v>
      </c>
      <c r="AM206">
        <v>61.94</v>
      </c>
      <c r="AN206">
        <v>20.43</v>
      </c>
      <c r="AO206">
        <v>19.239999999999998</v>
      </c>
      <c r="AP206">
        <v>11.74</v>
      </c>
      <c r="AQ206">
        <v>63.51</v>
      </c>
    </row>
    <row r="207" spans="1:43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18.061764705881998</v>
      </c>
      <c r="H207">
        <v>2.5</v>
      </c>
      <c r="I207">
        <v>-8.07</v>
      </c>
      <c r="J207">
        <v>4.24</v>
      </c>
      <c r="K207">
        <v>2.25</v>
      </c>
      <c r="L207">
        <v>-5.0199999999999996</v>
      </c>
      <c r="M207">
        <v>4.12</v>
      </c>
      <c r="N207">
        <v>1.95</v>
      </c>
      <c r="O207">
        <v>-4.53</v>
      </c>
      <c r="P207">
        <v>5.21</v>
      </c>
      <c r="Q207">
        <v>0.13</v>
      </c>
      <c r="R207">
        <v>-0.59</v>
      </c>
      <c r="S207">
        <v>6.59</v>
      </c>
      <c r="T207">
        <v>-0.09</v>
      </c>
      <c r="U207">
        <v>-0.32</v>
      </c>
      <c r="V207">
        <v>1.76</v>
      </c>
      <c r="W207">
        <v>-1.73</v>
      </c>
      <c r="X207">
        <v>-4.74</v>
      </c>
      <c r="Y207">
        <v>1.9</v>
      </c>
      <c r="Z207">
        <v>-1.37</v>
      </c>
      <c r="AA207">
        <v>-0.45</v>
      </c>
      <c r="AB207">
        <v>-2.88</v>
      </c>
      <c r="AC207">
        <v>-0.32</v>
      </c>
      <c r="AD207">
        <v>-0.08</v>
      </c>
      <c r="AE207">
        <v>-6.2</v>
      </c>
      <c r="AF207">
        <v>7.24</v>
      </c>
      <c r="AG207">
        <v>91.64</v>
      </c>
      <c r="AH207">
        <v>0.98899999999999999</v>
      </c>
      <c r="AI207">
        <v>8.4</v>
      </c>
      <c r="AJ207">
        <v>12.7</v>
      </c>
      <c r="AK207">
        <v>7.43</v>
      </c>
      <c r="AL207">
        <v>39.18</v>
      </c>
      <c r="AM207">
        <v>53.09</v>
      </c>
      <c r="AN207">
        <v>20.62</v>
      </c>
      <c r="AO207">
        <v>18.760000000000002</v>
      </c>
      <c r="AP207">
        <v>18.37</v>
      </c>
      <c r="AQ207">
        <v>52.88</v>
      </c>
    </row>
    <row r="208" spans="1:43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14.157092198581999</v>
      </c>
      <c r="H208">
        <v>3.04</v>
      </c>
      <c r="I208">
        <v>-8.0299999999999994</v>
      </c>
      <c r="J208">
        <v>4.59</v>
      </c>
      <c r="K208">
        <v>2.09</v>
      </c>
      <c r="L208">
        <v>-3.73</v>
      </c>
      <c r="M208">
        <v>3.39</v>
      </c>
      <c r="N208">
        <v>0.69</v>
      </c>
      <c r="O208">
        <v>-1.45</v>
      </c>
      <c r="P208">
        <v>1.79</v>
      </c>
      <c r="Q208">
        <v>-1.07</v>
      </c>
      <c r="R208">
        <v>-0.09</v>
      </c>
      <c r="S208">
        <v>-9.5399999999999991</v>
      </c>
      <c r="T208">
        <v>0.14000000000000001</v>
      </c>
      <c r="U208">
        <v>-0.03</v>
      </c>
      <c r="V208">
        <v>1.83</v>
      </c>
      <c r="W208">
        <v>3</v>
      </c>
      <c r="X208">
        <v>-2.08</v>
      </c>
      <c r="Y208">
        <v>4.82</v>
      </c>
      <c r="Z208">
        <v>0.25</v>
      </c>
      <c r="AA208">
        <v>-0.47</v>
      </c>
      <c r="AB208">
        <v>1.73</v>
      </c>
      <c r="AC208">
        <v>-0.05</v>
      </c>
      <c r="AD208">
        <v>-0.28999999999999998</v>
      </c>
      <c r="AE208">
        <v>4.3600000000000003</v>
      </c>
      <c r="AF208">
        <v>7.74</v>
      </c>
      <c r="AG208">
        <v>91.18</v>
      </c>
      <c r="AH208">
        <v>0.98899999999999999</v>
      </c>
      <c r="AI208">
        <v>6.85</v>
      </c>
      <c r="AJ208">
        <v>13.26</v>
      </c>
      <c r="AK208">
        <v>7.39</v>
      </c>
      <c r="AL208">
        <v>46.53</v>
      </c>
      <c r="AM208">
        <v>48.1</v>
      </c>
      <c r="AN208">
        <v>16.77</v>
      </c>
      <c r="AO208">
        <v>19.48</v>
      </c>
      <c r="AP208">
        <v>17.399999999999999</v>
      </c>
      <c r="AQ208">
        <v>49.08</v>
      </c>
    </row>
    <row r="209" spans="1:43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17.505833333333001</v>
      </c>
      <c r="H209">
        <v>3.19</v>
      </c>
      <c r="I209">
        <v>-8.89</v>
      </c>
      <c r="J209">
        <v>4.91</v>
      </c>
      <c r="K209">
        <v>4.82</v>
      </c>
      <c r="L209">
        <v>-5.92</v>
      </c>
      <c r="M209">
        <v>6.3</v>
      </c>
      <c r="N209">
        <v>3.44</v>
      </c>
      <c r="O209">
        <v>-2.84</v>
      </c>
      <c r="P209">
        <v>5.15</v>
      </c>
      <c r="Q209">
        <v>0.71</v>
      </c>
      <c r="R209">
        <v>-0.11</v>
      </c>
      <c r="S209">
        <v>8.33</v>
      </c>
      <c r="T209">
        <v>0.71</v>
      </c>
      <c r="U209">
        <v>-0.27</v>
      </c>
      <c r="V209">
        <v>9.01</v>
      </c>
      <c r="W209">
        <v>3.02</v>
      </c>
      <c r="X209">
        <v>-1.95</v>
      </c>
      <c r="Y209">
        <v>4.25</v>
      </c>
      <c r="Z209">
        <v>1.06</v>
      </c>
      <c r="AA209">
        <v>-1.04</v>
      </c>
      <c r="AB209">
        <v>4.5</v>
      </c>
      <c r="AC209">
        <v>0.81</v>
      </c>
      <c r="AD209">
        <v>-0.89</v>
      </c>
      <c r="AE209">
        <v>37.79</v>
      </c>
      <c r="AF209">
        <v>8.9</v>
      </c>
      <c r="AG209">
        <v>93.37</v>
      </c>
      <c r="AH209">
        <v>1.0229999999999999</v>
      </c>
      <c r="AI209">
        <v>10.28</v>
      </c>
      <c r="AJ209">
        <v>12.68</v>
      </c>
      <c r="AK209">
        <v>10.28</v>
      </c>
      <c r="AL209">
        <v>36.5</v>
      </c>
      <c r="AM209">
        <v>50</v>
      </c>
      <c r="AN209">
        <v>21.59</v>
      </c>
      <c r="AO209">
        <v>19.88</v>
      </c>
      <c r="AP209">
        <v>19.88</v>
      </c>
      <c r="AQ209">
        <v>52.07</v>
      </c>
    </row>
    <row r="210" spans="1:43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14.1796875</v>
      </c>
      <c r="H210">
        <v>-4.33</v>
      </c>
      <c r="I210">
        <v>-1.93</v>
      </c>
      <c r="J210">
        <v>-0.94</v>
      </c>
      <c r="K210">
        <v>-4.8</v>
      </c>
      <c r="L210">
        <v>-5.58</v>
      </c>
      <c r="M210">
        <v>0.63</v>
      </c>
      <c r="N210">
        <v>-3.48</v>
      </c>
      <c r="O210">
        <v>-5.71</v>
      </c>
      <c r="P210">
        <v>2.42</v>
      </c>
      <c r="Q210">
        <v>-1.47</v>
      </c>
      <c r="R210">
        <v>-1.1499999999999999</v>
      </c>
      <c r="S210">
        <v>-2.63</v>
      </c>
      <c r="T210">
        <v>-0.38</v>
      </c>
      <c r="U210">
        <v>-0.8</v>
      </c>
      <c r="V210">
        <v>4.4000000000000004</v>
      </c>
      <c r="W210">
        <v>-3.39</v>
      </c>
      <c r="X210">
        <v>-4.3</v>
      </c>
      <c r="Y210">
        <v>1.1399999999999999</v>
      </c>
      <c r="Z210">
        <v>-3.15</v>
      </c>
      <c r="AA210">
        <v>-2.2200000000000002</v>
      </c>
      <c r="AB210">
        <v>-1.59</v>
      </c>
      <c r="AC210">
        <v>-0.73</v>
      </c>
      <c r="AD210">
        <v>-1.07</v>
      </c>
      <c r="AE210">
        <v>14.69</v>
      </c>
      <c r="AF210">
        <v>6.02</v>
      </c>
      <c r="AG210">
        <v>92.9</v>
      </c>
      <c r="AH210">
        <v>0.98899999999999999</v>
      </c>
      <c r="AI210">
        <v>3.17</v>
      </c>
      <c r="AJ210">
        <v>12.43</v>
      </c>
      <c r="AK210">
        <v>9.52</v>
      </c>
      <c r="AL210">
        <v>62.55</v>
      </c>
      <c r="AM210">
        <v>25</v>
      </c>
      <c r="AN210">
        <v>10.31</v>
      </c>
      <c r="AO210">
        <v>18.64</v>
      </c>
      <c r="AP210">
        <v>17.72</v>
      </c>
      <c r="AQ210">
        <v>36.79</v>
      </c>
    </row>
    <row r="211" spans="1:43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17.455333333333002</v>
      </c>
      <c r="H211">
        <v>7.96</v>
      </c>
      <c r="I211">
        <v>5.68</v>
      </c>
      <c r="J211">
        <v>0.74</v>
      </c>
      <c r="K211">
        <v>5.39</v>
      </c>
      <c r="L211">
        <v>2.06</v>
      </c>
      <c r="M211">
        <v>1.89</v>
      </c>
      <c r="N211">
        <v>3.73</v>
      </c>
      <c r="O211">
        <v>-0.08</v>
      </c>
      <c r="P211">
        <v>3.26</v>
      </c>
      <c r="Q211">
        <v>0.56000000000000005</v>
      </c>
      <c r="R211">
        <v>0.66</v>
      </c>
      <c r="S211">
        <v>-1.44</v>
      </c>
      <c r="T211">
        <v>0.78</v>
      </c>
      <c r="U211">
        <v>-0.12</v>
      </c>
      <c r="V211">
        <v>7.9</v>
      </c>
      <c r="W211">
        <v>6.39</v>
      </c>
      <c r="X211">
        <v>0.33</v>
      </c>
      <c r="Y211">
        <v>5.25</v>
      </c>
      <c r="Z211">
        <v>3.04</v>
      </c>
      <c r="AA211">
        <v>-0.8</v>
      </c>
      <c r="AB211">
        <v>8.2200000000000006</v>
      </c>
      <c r="AC211">
        <v>-0.02</v>
      </c>
      <c r="AD211">
        <v>0.67</v>
      </c>
      <c r="AE211">
        <v>-8.6199999999999992</v>
      </c>
      <c r="AF211">
        <v>11.01</v>
      </c>
      <c r="AG211">
        <v>88.61</v>
      </c>
      <c r="AH211">
        <v>0.996</v>
      </c>
      <c r="AI211">
        <v>6.46</v>
      </c>
      <c r="AJ211">
        <v>11.69</v>
      </c>
      <c r="AK211">
        <v>7.42</v>
      </c>
      <c r="AL211">
        <v>45.79</v>
      </c>
      <c r="AM211">
        <v>46.53</v>
      </c>
      <c r="AN211">
        <v>17.32</v>
      </c>
      <c r="AO211">
        <v>16.77</v>
      </c>
      <c r="AP211">
        <v>15.54</v>
      </c>
      <c r="AQ211">
        <v>52.72</v>
      </c>
    </row>
    <row r="212" spans="1:43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18.984090909091002</v>
      </c>
      <c r="H212">
        <v>1.77</v>
      </c>
      <c r="I212">
        <v>3.37</v>
      </c>
      <c r="J212">
        <v>-0.8</v>
      </c>
      <c r="K212">
        <v>0.41</v>
      </c>
      <c r="L212">
        <v>1.84</v>
      </c>
      <c r="M212">
        <v>-0.94</v>
      </c>
      <c r="N212">
        <v>-1.75</v>
      </c>
      <c r="O212">
        <v>1.32</v>
      </c>
      <c r="P212">
        <v>-2.44</v>
      </c>
      <c r="Q212">
        <v>0.54</v>
      </c>
      <c r="R212">
        <v>0.88</v>
      </c>
      <c r="S212">
        <v>-2.92</v>
      </c>
      <c r="T212">
        <v>0.12</v>
      </c>
      <c r="U212">
        <v>0.32</v>
      </c>
      <c r="V212">
        <v>-2</v>
      </c>
      <c r="W212">
        <v>2.2200000000000002</v>
      </c>
      <c r="X212">
        <v>2.65</v>
      </c>
      <c r="Y212">
        <v>-0.49</v>
      </c>
      <c r="Z212">
        <v>0.48</v>
      </c>
      <c r="AA212">
        <v>1.1399999999999999</v>
      </c>
      <c r="AB212">
        <v>-1.57</v>
      </c>
      <c r="AC212">
        <v>0.24</v>
      </c>
      <c r="AD212">
        <v>0.79</v>
      </c>
      <c r="AE212">
        <v>-13.04</v>
      </c>
      <c r="AF212">
        <v>10.27</v>
      </c>
      <c r="AG212">
        <v>88.52</v>
      </c>
      <c r="AH212">
        <v>0.98799999999999999</v>
      </c>
      <c r="AI212">
        <v>7.76</v>
      </c>
      <c r="AJ212">
        <v>13.22</v>
      </c>
      <c r="AK212">
        <v>5.75</v>
      </c>
      <c r="AL212">
        <v>44.25</v>
      </c>
      <c r="AM212">
        <v>57.45</v>
      </c>
      <c r="AN212">
        <v>23.27</v>
      </c>
      <c r="AO212">
        <v>20.11</v>
      </c>
      <c r="AP212">
        <v>12.35</v>
      </c>
      <c r="AQ212">
        <v>65.319999999999993</v>
      </c>
    </row>
    <row r="213" spans="1:43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17.284074074073999</v>
      </c>
      <c r="H213">
        <v>4.72</v>
      </c>
      <c r="I213">
        <v>-1.03</v>
      </c>
      <c r="J213">
        <v>2.31</v>
      </c>
      <c r="K213">
        <v>1.35</v>
      </c>
      <c r="L213">
        <v>-0.42</v>
      </c>
      <c r="M213">
        <v>1.02</v>
      </c>
      <c r="N213">
        <v>0.62</v>
      </c>
      <c r="O213">
        <v>-1.03</v>
      </c>
      <c r="P213">
        <v>1.45</v>
      </c>
      <c r="Q213">
        <v>7.0000000000000007E-2</v>
      </c>
      <c r="R213">
        <v>-0.52</v>
      </c>
      <c r="S213">
        <v>5.94</v>
      </c>
      <c r="T213">
        <v>0.02</v>
      </c>
      <c r="U213">
        <v>0.19</v>
      </c>
      <c r="V213">
        <v>-1.86</v>
      </c>
      <c r="W213">
        <v>1.17</v>
      </c>
      <c r="X213">
        <v>0.45</v>
      </c>
      <c r="Y213">
        <v>0.55000000000000004</v>
      </c>
      <c r="Z213">
        <v>-0.46</v>
      </c>
      <c r="AA213">
        <v>1.1599999999999999</v>
      </c>
      <c r="AB213">
        <v>-4</v>
      </c>
      <c r="AC213">
        <v>0.02</v>
      </c>
      <c r="AD213">
        <v>-0.53</v>
      </c>
      <c r="AE213">
        <v>10.8</v>
      </c>
      <c r="AF213">
        <v>9.9</v>
      </c>
      <c r="AG213">
        <v>92</v>
      </c>
      <c r="AH213">
        <v>1.0189999999999999</v>
      </c>
      <c r="AI213">
        <v>8.56</v>
      </c>
      <c r="AJ213">
        <v>11.49</v>
      </c>
      <c r="AK213">
        <v>7.02</v>
      </c>
      <c r="AL213">
        <v>40.96</v>
      </c>
      <c r="AM213">
        <v>54.95</v>
      </c>
      <c r="AN213">
        <v>21.68</v>
      </c>
      <c r="AO213">
        <v>17.670000000000002</v>
      </c>
      <c r="AP213">
        <v>17.2</v>
      </c>
      <c r="AQ213">
        <v>55.75</v>
      </c>
    </row>
    <row r="214" spans="1:43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15.909195402299</v>
      </c>
      <c r="H214">
        <v>0.33</v>
      </c>
      <c r="I214">
        <v>3.96</v>
      </c>
      <c r="J214">
        <v>-1.51</v>
      </c>
      <c r="K214">
        <v>2.1</v>
      </c>
      <c r="L214">
        <v>2.5099999999999998</v>
      </c>
      <c r="M214">
        <v>-0.31</v>
      </c>
      <c r="N214">
        <v>1.46</v>
      </c>
      <c r="O214">
        <v>2.59</v>
      </c>
      <c r="P214">
        <v>-1.17</v>
      </c>
      <c r="Q214">
        <v>0.03</v>
      </c>
      <c r="R214">
        <v>-0.62</v>
      </c>
      <c r="S214">
        <v>7.58</v>
      </c>
      <c r="T214">
        <v>0.22</v>
      </c>
      <c r="U214">
        <v>-0.27</v>
      </c>
      <c r="V214">
        <v>4.84</v>
      </c>
      <c r="W214">
        <v>3.01</v>
      </c>
      <c r="X214">
        <v>-0.43</v>
      </c>
      <c r="Y214">
        <v>3.01</v>
      </c>
      <c r="Z214">
        <v>1.98</v>
      </c>
      <c r="AA214">
        <v>-2.0099999999999998</v>
      </c>
      <c r="AB214">
        <v>8.8699999999999992</v>
      </c>
      <c r="AC214">
        <v>-0.09</v>
      </c>
      <c r="AD214">
        <v>-0.98</v>
      </c>
      <c r="AE214">
        <v>20.63</v>
      </c>
      <c r="AF214">
        <v>7.63</v>
      </c>
      <c r="AG214">
        <v>93.75</v>
      </c>
      <c r="AH214">
        <v>1.014</v>
      </c>
      <c r="AI214">
        <v>12.09</v>
      </c>
      <c r="AJ214">
        <v>13.13</v>
      </c>
      <c r="AK214">
        <v>6.5</v>
      </c>
      <c r="AL214">
        <v>47.21</v>
      </c>
      <c r="AM214">
        <v>65.03</v>
      </c>
      <c r="AN214">
        <v>24.06</v>
      </c>
      <c r="AO214">
        <v>17.690000000000001</v>
      </c>
      <c r="AP214">
        <v>15.48</v>
      </c>
      <c r="AQ214">
        <v>60.86</v>
      </c>
    </row>
    <row r="215" spans="1:43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18.387407407407</v>
      </c>
      <c r="H215">
        <v>-2.42</v>
      </c>
      <c r="I215">
        <v>2.68</v>
      </c>
      <c r="J215">
        <v>-2.09</v>
      </c>
      <c r="K215">
        <v>0.34</v>
      </c>
      <c r="L215">
        <v>3.11</v>
      </c>
      <c r="M215">
        <v>-1.62</v>
      </c>
      <c r="N215">
        <v>0.6</v>
      </c>
      <c r="O215">
        <v>2.87</v>
      </c>
      <c r="P215">
        <v>-2</v>
      </c>
      <c r="Q215">
        <v>0.49</v>
      </c>
      <c r="R215">
        <v>0.35</v>
      </c>
      <c r="S215">
        <v>1.28</v>
      </c>
      <c r="T215">
        <v>0.08</v>
      </c>
      <c r="U215">
        <v>0.28999999999999998</v>
      </c>
      <c r="V215">
        <v>-1.96</v>
      </c>
      <c r="W215">
        <v>-1.8</v>
      </c>
      <c r="X215">
        <v>2.52</v>
      </c>
      <c r="Y215">
        <v>-3.79</v>
      </c>
      <c r="Z215">
        <v>-0.32</v>
      </c>
      <c r="AA215">
        <v>1.88</v>
      </c>
      <c r="AB215">
        <v>-4.55</v>
      </c>
      <c r="AC215">
        <v>0.31</v>
      </c>
      <c r="AD215">
        <v>0.46</v>
      </c>
      <c r="AE215">
        <v>-2.84</v>
      </c>
      <c r="AF215">
        <v>9.39</v>
      </c>
      <c r="AG215">
        <v>90.89</v>
      </c>
      <c r="AH215">
        <v>1.0029999999999999</v>
      </c>
      <c r="AI215">
        <v>8.27</v>
      </c>
      <c r="AJ215">
        <v>14.65</v>
      </c>
      <c r="AK215">
        <v>9.06</v>
      </c>
      <c r="AL215">
        <v>49.53</v>
      </c>
      <c r="AM215">
        <v>47.7</v>
      </c>
      <c r="AN215">
        <v>18.64</v>
      </c>
      <c r="AO215">
        <v>20.23</v>
      </c>
      <c r="AP215">
        <v>20.010000000000002</v>
      </c>
      <c r="AQ215">
        <v>48.22</v>
      </c>
    </row>
    <row r="216" spans="1:43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10.339682539683</v>
      </c>
      <c r="H216">
        <v>-3</v>
      </c>
      <c r="I216">
        <v>16.690000000000001</v>
      </c>
      <c r="J216">
        <v>-8.91</v>
      </c>
      <c r="K216">
        <v>-1.02</v>
      </c>
      <c r="L216">
        <v>13.7</v>
      </c>
      <c r="M216">
        <v>-9.1999999999999993</v>
      </c>
      <c r="N216">
        <v>-0.24</v>
      </c>
      <c r="O216">
        <v>10.24</v>
      </c>
      <c r="P216">
        <v>-9.4600000000000009</v>
      </c>
      <c r="Q216">
        <v>-1.76</v>
      </c>
      <c r="R216">
        <v>2.3199999999999998</v>
      </c>
      <c r="S216">
        <v>-42.69</v>
      </c>
      <c r="T216">
        <v>-0.45</v>
      </c>
      <c r="U216">
        <v>0.87</v>
      </c>
      <c r="V216">
        <v>-13.04</v>
      </c>
      <c r="W216">
        <v>-4.51</v>
      </c>
      <c r="X216">
        <v>11.26</v>
      </c>
      <c r="Y216">
        <v>-14.71</v>
      </c>
      <c r="Z216">
        <v>-2.6</v>
      </c>
      <c r="AA216">
        <v>4.38</v>
      </c>
      <c r="AB216">
        <v>-16.809999999999999</v>
      </c>
      <c r="AC216">
        <v>-0.84</v>
      </c>
      <c r="AD216">
        <v>1.59</v>
      </c>
      <c r="AE216">
        <v>-49.23</v>
      </c>
      <c r="AF216">
        <v>3.31</v>
      </c>
      <c r="AG216">
        <v>88.14</v>
      </c>
      <c r="AH216">
        <v>0.91400000000000003</v>
      </c>
      <c r="AI216">
        <v>12.16</v>
      </c>
      <c r="AJ216">
        <v>10.220000000000001</v>
      </c>
      <c r="AK216">
        <v>4.42</v>
      </c>
      <c r="AL216">
        <v>46.7</v>
      </c>
      <c r="AM216">
        <v>73.33</v>
      </c>
      <c r="AN216">
        <v>22.38</v>
      </c>
      <c r="AO216">
        <v>16.579999999999998</v>
      </c>
      <c r="AP216">
        <v>16.579999999999998</v>
      </c>
      <c r="AQ216">
        <v>57.45</v>
      </c>
    </row>
    <row r="217" spans="1:43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16.657971014493</v>
      </c>
      <c r="H217">
        <v>8.6</v>
      </c>
      <c r="I217">
        <v>1.88</v>
      </c>
      <c r="J217">
        <v>3.17</v>
      </c>
      <c r="K217">
        <v>6.18</v>
      </c>
      <c r="L217">
        <v>3.56</v>
      </c>
      <c r="M217">
        <v>1.93</v>
      </c>
      <c r="N217">
        <v>3.61</v>
      </c>
      <c r="O217">
        <v>3.97</v>
      </c>
      <c r="P217">
        <v>7.0000000000000007E-2</v>
      </c>
      <c r="Q217">
        <v>-0.23</v>
      </c>
      <c r="R217">
        <v>0.39</v>
      </c>
      <c r="S217">
        <v>-5.94</v>
      </c>
      <c r="T217">
        <v>0.45</v>
      </c>
      <c r="U217">
        <v>0.08</v>
      </c>
      <c r="V217">
        <v>3.96</v>
      </c>
      <c r="W217">
        <v>5.75</v>
      </c>
      <c r="X217">
        <v>0.48</v>
      </c>
      <c r="Y217">
        <v>4.9800000000000004</v>
      </c>
      <c r="Z217">
        <v>3.19</v>
      </c>
      <c r="AA217">
        <v>0.18</v>
      </c>
      <c r="AB217">
        <v>7.04</v>
      </c>
      <c r="AC217">
        <v>0.11</v>
      </c>
      <c r="AD217">
        <v>0.88</v>
      </c>
      <c r="AE217">
        <v>-11.07</v>
      </c>
      <c r="AF217">
        <v>7.14</v>
      </c>
      <c r="AG217">
        <v>91.36</v>
      </c>
      <c r="AH217">
        <v>0.98499999999999999</v>
      </c>
      <c r="AI217">
        <v>7.13</v>
      </c>
      <c r="AJ217">
        <v>11.59</v>
      </c>
      <c r="AK217">
        <v>9.08</v>
      </c>
      <c r="AL217">
        <v>51.29</v>
      </c>
      <c r="AM217">
        <v>43.96</v>
      </c>
      <c r="AN217">
        <v>19.649999999999999</v>
      </c>
      <c r="AO217">
        <v>17.46</v>
      </c>
      <c r="AP217">
        <v>20.52</v>
      </c>
      <c r="AQ217">
        <v>48.93</v>
      </c>
    </row>
    <row r="218" spans="1:43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14.081770833333</v>
      </c>
      <c r="H218">
        <v>-8.16</v>
      </c>
      <c r="I218">
        <v>1.84</v>
      </c>
      <c r="J218">
        <v>-4.51</v>
      </c>
      <c r="K218">
        <v>-5.53</v>
      </c>
      <c r="L218">
        <v>4.43</v>
      </c>
      <c r="M218">
        <v>-6.14</v>
      </c>
      <c r="N218">
        <v>-2.44</v>
      </c>
      <c r="O218">
        <v>-0.43</v>
      </c>
      <c r="P218">
        <v>-1.9</v>
      </c>
      <c r="Q218">
        <v>-1.51</v>
      </c>
      <c r="R218">
        <v>0.18</v>
      </c>
      <c r="S218">
        <v>-21.14</v>
      </c>
      <c r="T218">
        <v>-0.57999999999999996</v>
      </c>
      <c r="U218">
        <v>0.15</v>
      </c>
      <c r="V218">
        <v>-7.54</v>
      </c>
      <c r="W218">
        <v>-6.08</v>
      </c>
      <c r="X218">
        <v>0.22</v>
      </c>
      <c r="Y218">
        <v>-5.79</v>
      </c>
      <c r="Z218">
        <v>-3.49</v>
      </c>
      <c r="AA218">
        <v>0.04</v>
      </c>
      <c r="AB218">
        <v>-8.1199999999999992</v>
      </c>
      <c r="AC218">
        <v>-1.1599999999999999</v>
      </c>
      <c r="AD218">
        <v>-0.28999999999999998</v>
      </c>
      <c r="AE218">
        <v>-22.22</v>
      </c>
      <c r="AF218">
        <v>4.6900000000000004</v>
      </c>
      <c r="AG218">
        <v>90.61</v>
      </c>
      <c r="AH218">
        <v>0.95299999999999996</v>
      </c>
      <c r="AI218">
        <v>6.39</v>
      </c>
      <c r="AJ218">
        <v>13.05</v>
      </c>
      <c r="AK218">
        <v>10.65</v>
      </c>
      <c r="AL218">
        <v>54.86</v>
      </c>
      <c r="AM218">
        <v>37.5</v>
      </c>
      <c r="AN218">
        <v>15.45</v>
      </c>
      <c r="AO218">
        <v>19.440000000000001</v>
      </c>
      <c r="AP218">
        <v>20.239999999999998</v>
      </c>
      <c r="AQ218">
        <v>43.28</v>
      </c>
    </row>
    <row r="219" spans="1:43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13.032500000000001</v>
      </c>
      <c r="H219">
        <v>-10.94</v>
      </c>
      <c r="I219">
        <v>14.56</v>
      </c>
      <c r="J219">
        <v>-10.3</v>
      </c>
      <c r="K219">
        <v>-7.06</v>
      </c>
      <c r="L219">
        <v>9.1</v>
      </c>
      <c r="M219">
        <v>-9.2899999999999991</v>
      </c>
      <c r="N219">
        <v>-5.48</v>
      </c>
      <c r="O219">
        <v>6.99</v>
      </c>
      <c r="P219">
        <v>-9.9600000000000009</v>
      </c>
      <c r="Q219">
        <v>-0.57999999999999996</v>
      </c>
      <c r="R219">
        <v>0.04</v>
      </c>
      <c r="S219">
        <v>-5.25</v>
      </c>
      <c r="T219">
        <v>-0.38</v>
      </c>
      <c r="U219">
        <v>0.68</v>
      </c>
      <c r="V219">
        <v>-9.65</v>
      </c>
      <c r="W219">
        <v>-5.21</v>
      </c>
      <c r="X219">
        <v>5.94</v>
      </c>
      <c r="Y219">
        <v>-9.7799999999999994</v>
      </c>
      <c r="Z219">
        <v>-0.23</v>
      </c>
      <c r="AA219">
        <v>2.79</v>
      </c>
      <c r="AB219">
        <v>-5.97</v>
      </c>
      <c r="AC219">
        <v>-0.45</v>
      </c>
      <c r="AD219">
        <v>-0.02</v>
      </c>
      <c r="AE219">
        <v>-6.17</v>
      </c>
      <c r="AF219">
        <v>9.91</v>
      </c>
      <c r="AG219">
        <v>91.11</v>
      </c>
      <c r="AH219">
        <v>1.01</v>
      </c>
      <c r="AI219">
        <v>10.01</v>
      </c>
      <c r="AJ219">
        <v>13.7</v>
      </c>
      <c r="AK219">
        <v>9.09</v>
      </c>
      <c r="AL219">
        <v>51.68</v>
      </c>
      <c r="AM219">
        <v>52.41</v>
      </c>
      <c r="AN219">
        <v>20.37</v>
      </c>
      <c r="AO219">
        <v>20.14</v>
      </c>
      <c r="AP219">
        <v>18.989999999999998</v>
      </c>
      <c r="AQ219">
        <v>51.75</v>
      </c>
    </row>
    <row r="220" spans="1:43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17.991666666667001</v>
      </c>
      <c r="H220">
        <v>-8.0399999999999991</v>
      </c>
      <c r="I220">
        <v>-4.43</v>
      </c>
      <c r="J220">
        <v>-1.45</v>
      </c>
      <c r="K220">
        <v>-4.91</v>
      </c>
      <c r="L220">
        <v>-1.18</v>
      </c>
      <c r="M220">
        <v>-2.0299999999999998</v>
      </c>
      <c r="N220">
        <v>-5.33</v>
      </c>
      <c r="O220">
        <v>0.52</v>
      </c>
      <c r="P220">
        <v>-4.74</v>
      </c>
      <c r="Q220">
        <v>-0.76</v>
      </c>
      <c r="R220">
        <v>0.71</v>
      </c>
      <c r="S220">
        <v>-14.72</v>
      </c>
      <c r="T220">
        <v>-0.11</v>
      </c>
      <c r="U220">
        <v>-0.2</v>
      </c>
      <c r="V220">
        <v>1</v>
      </c>
      <c r="W220">
        <v>-1.41</v>
      </c>
      <c r="X220">
        <v>-1.54</v>
      </c>
      <c r="Y220">
        <v>0.14000000000000001</v>
      </c>
      <c r="Z220">
        <v>-0.51</v>
      </c>
      <c r="AA220">
        <v>-0.17</v>
      </c>
      <c r="AB220">
        <v>-0.69</v>
      </c>
      <c r="AC220">
        <v>-0.22</v>
      </c>
      <c r="AD220">
        <v>0.39</v>
      </c>
      <c r="AE220">
        <v>-11.45</v>
      </c>
      <c r="AF220">
        <v>7.07</v>
      </c>
      <c r="AG220">
        <v>89.22</v>
      </c>
      <c r="AH220">
        <v>0.96299999999999997</v>
      </c>
      <c r="AI220">
        <v>8.48</v>
      </c>
      <c r="AJ220">
        <v>16.05</v>
      </c>
      <c r="AK220">
        <v>8.27</v>
      </c>
      <c r="AL220">
        <v>44.33</v>
      </c>
      <c r="AM220">
        <v>50.62</v>
      </c>
      <c r="AN220">
        <v>19.8</v>
      </c>
      <c r="AO220">
        <v>23.21</v>
      </c>
      <c r="AP220">
        <v>17.86</v>
      </c>
      <c r="AQ220">
        <v>52.58</v>
      </c>
    </row>
    <row r="221" spans="1:43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16.170175438596001</v>
      </c>
      <c r="H221">
        <v>-5.67</v>
      </c>
      <c r="I221">
        <v>-3.48</v>
      </c>
      <c r="J221">
        <v>-1.25</v>
      </c>
      <c r="K221">
        <v>-6.19</v>
      </c>
      <c r="L221">
        <v>-2.5</v>
      </c>
      <c r="M221">
        <v>-2.79</v>
      </c>
      <c r="N221">
        <v>-3.37</v>
      </c>
      <c r="O221">
        <v>-1.5</v>
      </c>
      <c r="P221">
        <v>-2</v>
      </c>
      <c r="Q221">
        <v>0.01</v>
      </c>
      <c r="R221">
        <v>-0.13</v>
      </c>
      <c r="S221">
        <v>1.26</v>
      </c>
      <c r="T221">
        <v>-0.13</v>
      </c>
      <c r="U221">
        <v>-0.33</v>
      </c>
      <c r="V221">
        <v>1.82</v>
      </c>
      <c r="W221">
        <v>-2.25</v>
      </c>
      <c r="X221">
        <v>-1.56</v>
      </c>
      <c r="Y221">
        <v>-0.78</v>
      </c>
      <c r="Z221">
        <v>0.54</v>
      </c>
      <c r="AA221">
        <v>-1.01</v>
      </c>
      <c r="AB221">
        <v>3.48</v>
      </c>
      <c r="AC221">
        <v>-0.34</v>
      </c>
      <c r="AD221">
        <v>-0.09</v>
      </c>
      <c r="AE221">
        <v>-6.37</v>
      </c>
      <c r="AF221">
        <v>8.16</v>
      </c>
      <c r="AG221">
        <v>90.38</v>
      </c>
      <c r="AH221">
        <v>0.98499999999999999</v>
      </c>
      <c r="AI221">
        <v>3.81</v>
      </c>
      <c r="AJ221">
        <v>11.23</v>
      </c>
      <c r="AK221">
        <v>6.54</v>
      </c>
      <c r="AL221">
        <v>47.55</v>
      </c>
      <c r="AM221">
        <v>36.79</v>
      </c>
      <c r="AN221">
        <v>13.48</v>
      </c>
      <c r="AO221">
        <v>18.16</v>
      </c>
      <c r="AP221">
        <v>17.77</v>
      </c>
      <c r="AQ221">
        <v>43.13</v>
      </c>
    </row>
    <row r="222" spans="1:43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15.708730158730001</v>
      </c>
      <c r="H222">
        <v>-0.05</v>
      </c>
      <c r="I222">
        <v>-1.41</v>
      </c>
      <c r="J222">
        <v>0.57999999999999996</v>
      </c>
      <c r="K222">
        <v>0.56000000000000005</v>
      </c>
      <c r="L222">
        <v>-0.67</v>
      </c>
      <c r="M222">
        <v>0.74</v>
      </c>
      <c r="N222">
        <v>-0.28999999999999998</v>
      </c>
      <c r="O222">
        <v>-0.25</v>
      </c>
      <c r="P222">
        <v>-0.05</v>
      </c>
      <c r="Q222">
        <v>-0.19</v>
      </c>
      <c r="R222">
        <v>-0.92</v>
      </c>
      <c r="S222">
        <v>8.2799999999999994</v>
      </c>
      <c r="T222">
        <v>-0.18</v>
      </c>
      <c r="U222">
        <v>-0.25</v>
      </c>
      <c r="V222">
        <v>0.57999999999999996</v>
      </c>
      <c r="W222">
        <v>-1.91</v>
      </c>
      <c r="X222">
        <v>-3.84</v>
      </c>
      <c r="Y222">
        <v>1.67</v>
      </c>
      <c r="Z222">
        <v>-0.53</v>
      </c>
      <c r="AA222">
        <v>-1.47</v>
      </c>
      <c r="AB222">
        <v>1.95</v>
      </c>
      <c r="AC222">
        <v>-7.0000000000000007E-2</v>
      </c>
      <c r="AD222">
        <v>-0.48</v>
      </c>
      <c r="AE222">
        <v>8.51</v>
      </c>
      <c r="AF222">
        <v>9.34</v>
      </c>
      <c r="AG222">
        <v>93.71</v>
      </c>
      <c r="AH222">
        <v>1.0309999999999999</v>
      </c>
      <c r="AI222">
        <v>6.82</v>
      </c>
      <c r="AJ222">
        <v>10.09</v>
      </c>
      <c r="AK222">
        <v>8.18</v>
      </c>
      <c r="AL222">
        <v>51.65</v>
      </c>
      <c r="AM222">
        <v>45.45</v>
      </c>
      <c r="AN222">
        <v>14.1</v>
      </c>
      <c r="AO222">
        <v>15.82</v>
      </c>
      <c r="AP222">
        <v>18.28</v>
      </c>
      <c r="AQ222">
        <v>43.54</v>
      </c>
    </row>
    <row r="223" spans="1:43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16.919047619048001</v>
      </c>
      <c r="H223">
        <v>-1.74</v>
      </c>
      <c r="I223">
        <v>-12.94</v>
      </c>
      <c r="J223">
        <v>3.99</v>
      </c>
      <c r="K223">
        <v>-0.15</v>
      </c>
      <c r="L223">
        <v>-9.7799999999999994</v>
      </c>
      <c r="M223">
        <v>5.24</v>
      </c>
      <c r="N223">
        <v>0.27</v>
      </c>
      <c r="O223">
        <v>-10.51</v>
      </c>
      <c r="P223">
        <v>8.5399999999999991</v>
      </c>
      <c r="Q223">
        <v>0.71</v>
      </c>
      <c r="R223">
        <v>-0.82</v>
      </c>
      <c r="S223">
        <v>18.170000000000002</v>
      </c>
      <c r="T223">
        <v>-0.19</v>
      </c>
      <c r="U223">
        <v>-0.74</v>
      </c>
      <c r="V223">
        <v>4.47</v>
      </c>
      <c r="W223">
        <v>-2.54</v>
      </c>
      <c r="X223">
        <v>-8.73</v>
      </c>
      <c r="Y223">
        <v>3.5</v>
      </c>
      <c r="Z223">
        <v>-1.87</v>
      </c>
      <c r="AA223">
        <v>-5.75</v>
      </c>
      <c r="AB223">
        <v>6.8</v>
      </c>
      <c r="AC223">
        <v>0.65</v>
      </c>
      <c r="AD223">
        <v>-0.75</v>
      </c>
      <c r="AE223">
        <v>33.33</v>
      </c>
      <c r="AF223">
        <v>7.38</v>
      </c>
      <c r="AG223">
        <v>91.67</v>
      </c>
      <c r="AH223">
        <v>0.99</v>
      </c>
      <c r="AI223">
        <v>4.5599999999999996</v>
      </c>
      <c r="AJ223">
        <v>12.83</v>
      </c>
      <c r="AK223">
        <v>10.81</v>
      </c>
      <c r="AL223">
        <v>45.76</v>
      </c>
      <c r="AM223">
        <v>29.67</v>
      </c>
      <c r="AN223">
        <v>17.059999999999999</v>
      </c>
      <c r="AO223">
        <v>17.059999999999999</v>
      </c>
      <c r="AP223">
        <v>23.14</v>
      </c>
      <c r="AQ223">
        <v>42.44</v>
      </c>
    </row>
    <row r="224" spans="1:43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16.279166666666999</v>
      </c>
      <c r="H224">
        <v>-3.36</v>
      </c>
      <c r="I224">
        <v>6.51</v>
      </c>
      <c r="J224">
        <v>-4.41</v>
      </c>
      <c r="K224">
        <v>-0.89</v>
      </c>
      <c r="L224">
        <v>3.79</v>
      </c>
      <c r="M224">
        <v>-2.9</v>
      </c>
      <c r="N224">
        <v>-1.86</v>
      </c>
      <c r="O224">
        <v>0.61</v>
      </c>
      <c r="P224">
        <v>-2.31</v>
      </c>
      <c r="Q224">
        <v>-0.98</v>
      </c>
      <c r="R224">
        <v>-0.06</v>
      </c>
      <c r="S224">
        <v>-7.19</v>
      </c>
      <c r="T224">
        <v>-0.08</v>
      </c>
      <c r="U224">
        <v>0.15</v>
      </c>
      <c r="V224">
        <v>-2.27</v>
      </c>
      <c r="W224">
        <v>-2.65</v>
      </c>
      <c r="X224">
        <v>2.27</v>
      </c>
      <c r="Y224">
        <v>-4.67</v>
      </c>
      <c r="Z224">
        <v>1.29</v>
      </c>
      <c r="AA224">
        <v>-0.25</v>
      </c>
      <c r="AB224">
        <v>3.29</v>
      </c>
      <c r="AC224">
        <v>-0.25</v>
      </c>
      <c r="AD224">
        <v>-0.15</v>
      </c>
      <c r="AE224">
        <v>0.33</v>
      </c>
      <c r="AF224">
        <v>10</v>
      </c>
      <c r="AG224">
        <v>93.01</v>
      </c>
      <c r="AH224">
        <v>1.03</v>
      </c>
      <c r="AI224">
        <v>5.22</v>
      </c>
      <c r="AJ224">
        <v>13.67</v>
      </c>
      <c r="AK224">
        <v>8.91</v>
      </c>
      <c r="AL224">
        <v>52.6</v>
      </c>
      <c r="AM224">
        <v>36.96</v>
      </c>
      <c r="AN224">
        <v>12.9</v>
      </c>
      <c r="AO224">
        <v>19.809999999999999</v>
      </c>
      <c r="AP224">
        <v>19.66</v>
      </c>
      <c r="AQ224">
        <v>39.619999999999997</v>
      </c>
    </row>
    <row r="225" spans="1:43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14.500537634409</v>
      </c>
      <c r="H225">
        <v>-3.16</v>
      </c>
      <c r="I225">
        <v>9.34</v>
      </c>
      <c r="J225">
        <v>-5.31</v>
      </c>
      <c r="K225">
        <v>-3.92</v>
      </c>
      <c r="L225">
        <v>8.35</v>
      </c>
      <c r="M225">
        <v>-7.29</v>
      </c>
      <c r="N225">
        <v>-2.2200000000000002</v>
      </c>
      <c r="O225">
        <v>7.22</v>
      </c>
      <c r="P225">
        <v>-7.65</v>
      </c>
      <c r="Q225">
        <v>-0.08</v>
      </c>
      <c r="R225">
        <v>0.39</v>
      </c>
      <c r="S225">
        <v>-4.63</v>
      </c>
      <c r="T225">
        <v>-0.46</v>
      </c>
      <c r="U225">
        <v>0.62</v>
      </c>
      <c r="V225">
        <v>-10.5</v>
      </c>
      <c r="W225">
        <v>-4.0199999999999996</v>
      </c>
      <c r="X225">
        <v>5.92</v>
      </c>
      <c r="Y225">
        <v>-9.08</v>
      </c>
      <c r="Z225">
        <v>-1.48</v>
      </c>
      <c r="AA225">
        <v>2.52</v>
      </c>
      <c r="AB225">
        <v>-8.84</v>
      </c>
      <c r="AC225">
        <v>0.23</v>
      </c>
      <c r="AD225">
        <v>0.78</v>
      </c>
      <c r="AE225">
        <v>-9.99</v>
      </c>
      <c r="AF225">
        <v>8.76</v>
      </c>
      <c r="AG225">
        <v>92.13</v>
      </c>
      <c r="AH225">
        <v>1.0089999999999999</v>
      </c>
      <c r="AI225">
        <v>7.61</v>
      </c>
      <c r="AJ225">
        <v>10.28</v>
      </c>
      <c r="AK225">
        <v>5.74</v>
      </c>
      <c r="AL225">
        <v>47.52</v>
      </c>
      <c r="AM225">
        <v>57</v>
      </c>
      <c r="AN225">
        <v>17.09</v>
      </c>
      <c r="AO225">
        <v>18.55</v>
      </c>
      <c r="AP225">
        <v>16.95</v>
      </c>
      <c r="AQ225">
        <v>50.2</v>
      </c>
    </row>
    <row r="226" spans="1:43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15.194583333333</v>
      </c>
      <c r="H226">
        <v>4.08</v>
      </c>
      <c r="I226">
        <v>-5.56</v>
      </c>
      <c r="J226">
        <v>4.2</v>
      </c>
      <c r="K226">
        <v>2.65</v>
      </c>
      <c r="L226">
        <v>-4.7699999999999996</v>
      </c>
      <c r="M226">
        <v>4.41</v>
      </c>
      <c r="N226">
        <v>1.26</v>
      </c>
      <c r="O226">
        <v>-5.13</v>
      </c>
      <c r="P226">
        <v>5.41</v>
      </c>
      <c r="Q226">
        <v>0.98</v>
      </c>
      <c r="R226">
        <v>-0.96</v>
      </c>
      <c r="S226">
        <v>19.329999999999998</v>
      </c>
      <c r="T226">
        <v>-0.28000000000000003</v>
      </c>
      <c r="U226">
        <v>-0.86</v>
      </c>
      <c r="V226">
        <v>5.38</v>
      </c>
      <c r="W226">
        <v>-3</v>
      </c>
      <c r="X226">
        <v>-6</v>
      </c>
      <c r="Y226">
        <v>2.02</v>
      </c>
      <c r="Z226">
        <v>-2.02</v>
      </c>
      <c r="AA226">
        <v>-3.53</v>
      </c>
      <c r="AB226">
        <v>2.17</v>
      </c>
      <c r="AC226">
        <v>0.27</v>
      </c>
      <c r="AD226">
        <v>-0.6</v>
      </c>
      <c r="AE226">
        <v>16.03</v>
      </c>
      <c r="AF226">
        <v>9.76</v>
      </c>
      <c r="AG226">
        <v>91.73</v>
      </c>
      <c r="AH226">
        <v>1.0149999999999999</v>
      </c>
      <c r="AI226">
        <v>4.4400000000000004</v>
      </c>
      <c r="AJ226">
        <v>13.92</v>
      </c>
      <c r="AK226">
        <v>8.59</v>
      </c>
      <c r="AL226">
        <v>48.08</v>
      </c>
      <c r="AM226">
        <v>34.090000000000003</v>
      </c>
      <c r="AN226">
        <v>14.41</v>
      </c>
      <c r="AO226">
        <v>19.25</v>
      </c>
      <c r="AP226">
        <v>18.86</v>
      </c>
      <c r="AQ226">
        <v>43.32</v>
      </c>
    </row>
    <row r="227" spans="1:43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12.678703703704</v>
      </c>
      <c r="H227">
        <v>-10.88</v>
      </c>
      <c r="I227">
        <v>-2.4700000000000002</v>
      </c>
      <c r="J227">
        <v>-3.13</v>
      </c>
      <c r="K227">
        <v>-6.55</v>
      </c>
      <c r="L227">
        <v>0.54</v>
      </c>
      <c r="M227">
        <v>-4.13</v>
      </c>
      <c r="N227">
        <v>-4.9800000000000004</v>
      </c>
      <c r="O227">
        <v>1.89</v>
      </c>
      <c r="P227">
        <v>-5.81</v>
      </c>
      <c r="Q227">
        <v>0.23</v>
      </c>
      <c r="R227">
        <v>-0.69</v>
      </c>
      <c r="S227">
        <v>11.9</v>
      </c>
      <c r="T227">
        <v>-0.56999999999999995</v>
      </c>
      <c r="U227">
        <v>-0.22</v>
      </c>
      <c r="V227">
        <v>-3.31</v>
      </c>
      <c r="W227">
        <v>-6.07</v>
      </c>
      <c r="X227">
        <v>1.62</v>
      </c>
      <c r="Y227">
        <v>-7.03</v>
      </c>
      <c r="Z227">
        <v>-4.07</v>
      </c>
      <c r="AA227">
        <v>0.46</v>
      </c>
      <c r="AB227">
        <v>-9.8000000000000007</v>
      </c>
      <c r="AC227">
        <v>0.13</v>
      </c>
      <c r="AD227">
        <v>-0.43</v>
      </c>
      <c r="AE227">
        <v>11.11</v>
      </c>
      <c r="AF227">
        <v>7.48</v>
      </c>
      <c r="AG227">
        <v>94.29</v>
      </c>
      <c r="AH227">
        <v>1.018</v>
      </c>
      <c r="AI227">
        <v>8.94</v>
      </c>
      <c r="AJ227">
        <v>12.36</v>
      </c>
      <c r="AK227">
        <v>8.94</v>
      </c>
      <c r="AL227">
        <v>50.22</v>
      </c>
      <c r="AM227">
        <v>50</v>
      </c>
      <c r="AN227">
        <v>19.190000000000001</v>
      </c>
      <c r="AO227">
        <v>18.399999999999999</v>
      </c>
      <c r="AP227">
        <v>14.46</v>
      </c>
      <c r="AQ227">
        <v>57.03</v>
      </c>
    </row>
    <row r="228" spans="1:43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17.572340425532001</v>
      </c>
      <c r="H228">
        <v>4.9800000000000004</v>
      </c>
      <c r="I228">
        <v>6.49</v>
      </c>
      <c r="J228">
        <v>-0.72</v>
      </c>
      <c r="K228">
        <v>6.36</v>
      </c>
      <c r="L228">
        <v>7.38</v>
      </c>
      <c r="M228">
        <v>-0.68</v>
      </c>
      <c r="N228">
        <v>3.21</v>
      </c>
      <c r="O228">
        <v>6.02</v>
      </c>
      <c r="P228">
        <v>-2.21</v>
      </c>
      <c r="Q228">
        <v>0.84</v>
      </c>
      <c r="R228">
        <v>-0.82</v>
      </c>
      <c r="S228">
        <v>15.41</v>
      </c>
      <c r="T228">
        <v>0.35</v>
      </c>
      <c r="U228">
        <v>1</v>
      </c>
      <c r="V228">
        <v>-5.86</v>
      </c>
      <c r="W228">
        <v>2.67</v>
      </c>
      <c r="X228">
        <v>5.65</v>
      </c>
      <c r="Y228">
        <v>-3.02</v>
      </c>
      <c r="Z228">
        <v>0.84</v>
      </c>
      <c r="AA228">
        <v>4.32</v>
      </c>
      <c r="AB228">
        <v>-7.74</v>
      </c>
      <c r="AC228">
        <v>0.26</v>
      </c>
      <c r="AD228">
        <v>-0.22</v>
      </c>
      <c r="AE228">
        <v>8.69</v>
      </c>
      <c r="AF228">
        <v>9.9</v>
      </c>
      <c r="AG228">
        <v>92.75</v>
      </c>
      <c r="AH228">
        <v>1.0269999999999999</v>
      </c>
      <c r="AI228">
        <v>8.06</v>
      </c>
      <c r="AJ228">
        <v>10.82</v>
      </c>
      <c r="AK228">
        <v>6.9</v>
      </c>
      <c r="AL228">
        <v>43.95</v>
      </c>
      <c r="AM228">
        <v>53.88</v>
      </c>
      <c r="AN228">
        <v>20.63</v>
      </c>
      <c r="AO228">
        <v>18.38</v>
      </c>
      <c r="AP228">
        <v>16.2</v>
      </c>
      <c r="AQ228">
        <v>56.02</v>
      </c>
    </row>
    <row r="229" spans="1:43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18.909302325580999</v>
      </c>
      <c r="H229">
        <v>6.37</v>
      </c>
      <c r="I229">
        <v>4.25</v>
      </c>
      <c r="J229">
        <v>0.79</v>
      </c>
      <c r="K229">
        <v>2.82</v>
      </c>
      <c r="L229">
        <v>7.47</v>
      </c>
      <c r="M229">
        <v>-2.71</v>
      </c>
      <c r="N229">
        <v>1.32</v>
      </c>
      <c r="O229">
        <v>5.0599999999999996</v>
      </c>
      <c r="P229">
        <v>-3.2</v>
      </c>
      <c r="Q229">
        <v>-0.26</v>
      </c>
      <c r="R229">
        <v>-0.17</v>
      </c>
      <c r="S229">
        <v>-0.62</v>
      </c>
      <c r="T229">
        <v>-0.01</v>
      </c>
      <c r="U229">
        <v>0.45</v>
      </c>
      <c r="V229">
        <v>-4.72</v>
      </c>
      <c r="W229">
        <v>0.77</v>
      </c>
      <c r="X229">
        <v>1.84</v>
      </c>
      <c r="Y229">
        <v>-1.1299999999999999</v>
      </c>
      <c r="Z229">
        <v>-1.1399999999999999</v>
      </c>
      <c r="AA229">
        <v>1.63</v>
      </c>
      <c r="AB229">
        <v>-6.5</v>
      </c>
      <c r="AC229">
        <v>-0.35</v>
      </c>
      <c r="AD229">
        <v>-0.04</v>
      </c>
      <c r="AE229">
        <v>-5.08</v>
      </c>
      <c r="AF229">
        <v>8.19</v>
      </c>
      <c r="AG229">
        <v>93.5</v>
      </c>
      <c r="AH229">
        <v>1.0169999999999999</v>
      </c>
      <c r="AI229">
        <v>9.67</v>
      </c>
      <c r="AJ229">
        <v>13.43</v>
      </c>
      <c r="AK229">
        <v>6.57</v>
      </c>
      <c r="AL229">
        <v>42.06</v>
      </c>
      <c r="AM229">
        <v>59.55</v>
      </c>
      <c r="AN229">
        <v>22.58</v>
      </c>
      <c r="AO229">
        <v>17.78</v>
      </c>
      <c r="AP229">
        <v>15.35</v>
      </c>
      <c r="AQ229">
        <v>59.53</v>
      </c>
    </row>
    <row r="230" spans="1:43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12.46626984127</v>
      </c>
      <c r="H230">
        <v>-12.45</v>
      </c>
      <c r="I230">
        <v>-5.84</v>
      </c>
      <c r="J230">
        <v>-2.15</v>
      </c>
      <c r="K230">
        <v>-9.58</v>
      </c>
      <c r="L230">
        <v>-5.85</v>
      </c>
      <c r="M230">
        <v>-1.31</v>
      </c>
      <c r="N230">
        <v>-5.63</v>
      </c>
      <c r="O230">
        <v>-4.47</v>
      </c>
      <c r="P230">
        <v>0</v>
      </c>
      <c r="Q230">
        <v>-1.26</v>
      </c>
      <c r="R230">
        <v>-0.89</v>
      </c>
      <c r="S230">
        <v>-2.61</v>
      </c>
      <c r="T230">
        <v>-0.51</v>
      </c>
      <c r="U230">
        <v>-0.55000000000000004</v>
      </c>
      <c r="V230">
        <v>1.91</v>
      </c>
      <c r="W230">
        <v>-8.09</v>
      </c>
      <c r="X230">
        <v>-5</v>
      </c>
      <c r="Y230">
        <v>-1.2</v>
      </c>
      <c r="Z230">
        <v>-1.17</v>
      </c>
      <c r="AA230">
        <v>-3.72</v>
      </c>
      <c r="AB230">
        <v>7.88</v>
      </c>
      <c r="AC230">
        <v>-0.39</v>
      </c>
      <c r="AD230">
        <v>-0.73</v>
      </c>
      <c r="AE230">
        <v>8.24</v>
      </c>
      <c r="AF230">
        <v>6.32</v>
      </c>
      <c r="AG230">
        <v>92.54</v>
      </c>
      <c r="AH230">
        <v>0.98899999999999999</v>
      </c>
      <c r="AI230">
        <v>8.48</v>
      </c>
      <c r="AJ230">
        <v>14.21</v>
      </c>
      <c r="AK230">
        <v>8.02</v>
      </c>
      <c r="AL230">
        <v>44.69</v>
      </c>
      <c r="AM230">
        <v>51.39</v>
      </c>
      <c r="AN230">
        <v>17.649999999999999</v>
      </c>
      <c r="AO230">
        <v>20.63</v>
      </c>
      <c r="AP230">
        <v>16.850000000000001</v>
      </c>
      <c r="AQ230">
        <v>51.16</v>
      </c>
    </row>
    <row r="231" spans="1:43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17.2575</v>
      </c>
      <c r="H231">
        <v>6.84</v>
      </c>
      <c r="I231">
        <v>1.02</v>
      </c>
      <c r="J231">
        <v>2.0099999999999998</v>
      </c>
      <c r="K231">
        <v>5.47</v>
      </c>
      <c r="L231">
        <v>0.79</v>
      </c>
      <c r="M231">
        <v>2.21</v>
      </c>
      <c r="N231">
        <v>3.83</v>
      </c>
      <c r="O231">
        <v>-0.56999999999999995</v>
      </c>
      <c r="P231">
        <v>3.27</v>
      </c>
      <c r="Q231">
        <v>0.43</v>
      </c>
      <c r="R231">
        <v>0.32</v>
      </c>
      <c r="S231">
        <v>0.6</v>
      </c>
      <c r="T231">
        <v>0.19</v>
      </c>
      <c r="U231">
        <v>-0.06</v>
      </c>
      <c r="V231">
        <v>2.21</v>
      </c>
      <c r="W231">
        <v>1.8</v>
      </c>
      <c r="X231">
        <v>-0.61</v>
      </c>
      <c r="Y231">
        <v>2.08</v>
      </c>
      <c r="Z231">
        <v>0.31</v>
      </c>
      <c r="AA231">
        <v>-1.68</v>
      </c>
      <c r="AB231">
        <v>4.96</v>
      </c>
      <c r="AC231">
        <v>0.41</v>
      </c>
      <c r="AD231">
        <v>-0.38</v>
      </c>
      <c r="AE231">
        <v>13.43</v>
      </c>
      <c r="AF231">
        <v>8.1300000000000008</v>
      </c>
      <c r="AG231">
        <v>90.1</v>
      </c>
      <c r="AH231">
        <v>0.98199999999999998</v>
      </c>
      <c r="AI231">
        <v>7.3</v>
      </c>
      <c r="AJ231">
        <v>10.34</v>
      </c>
      <c r="AK231">
        <v>7.82</v>
      </c>
      <c r="AL231">
        <v>38.85</v>
      </c>
      <c r="AM231">
        <v>48.28</v>
      </c>
      <c r="AN231">
        <v>20.34</v>
      </c>
      <c r="AO231">
        <v>17.12</v>
      </c>
      <c r="AP231">
        <v>17.21</v>
      </c>
      <c r="AQ231">
        <v>54.17</v>
      </c>
    </row>
    <row r="232" spans="1:43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15.81914893617</v>
      </c>
      <c r="H232">
        <v>-5.1100000000000003</v>
      </c>
      <c r="I232">
        <v>5.32</v>
      </c>
      <c r="J232">
        <v>-4.41</v>
      </c>
      <c r="K232">
        <v>-1.02</v>
      </c>
      <c r="L232">
        <v>1.88</v>
      </c>
      <c r="M232">
        <v>-1.72</v>
      </c>
      <c r="N232">
        <v>0.19</v>
      </c>
      <c r="O232">
        <v>1.47</v>
      </c>
      <c r="P232">
        <v>-1.1000000000000001</v>
      </c>
      <c r="Q232">
        <v>0.2</v>
      </c>
      <c r="R232">
        <v>0.78</v>
      </c>
      <c r="S232">
        <v>-6.38</v>
      </c>
      <c r="T232">
        <v>0.17</v>
      </c>
      <c r="U232">
        <v>0.17</v>
      </c>
      <c r="V232">
        <v>-0.05</v>
      </c>
      <c r="W232">
        <v>-1.68</v>
      </c>
      <c r="X232">
        <v>4.2</v>
      </c>
      <c r="Y232">
        <v>-5.6</v>
      </c>
      <c r="Z232">
        <v>2.81</v>
      </c>
      <c r="AA232">
        <v>1.44</v>
      </c>
      <c r="AB232">
        <v>2.54</v>
      </c>
      <c r="AC232">
        <v>0.11</v>
      </c>
      <c r="AD232">
        <v>0.15</v>
      </c>
      <c r="AE232">
        <v>-0.68</v>
      </c>
      <c r="AF232">
        <v>9.01</v>
      </c>
      <c r="AG232">
        <v>90.76</v>
      </c>
      <c r="AH232">
        <v>0.998</v>
      </c>
      <c r="AI232">
        <v>3.79</v>
      </c>
      <c r="AJ232">
        <v>12.91</v>
      </c>
      <c r="AK232">
        <v>12.35</v>
      </c>
      <c r="AL232">
        <v>51.89</v>
      </c>
      <c r="AM232">
        <v>23.5</v>
      </c>
      <c r="AN232">
        <v>12.75</v>
      </c>
      <c r="AO232">
        <v>18.88</v>
      </c>
      <c r="AP232">
        <v>25.82</v>
      </c>
      <c r="AQ232">
        <v>33.049999999999997</v>
      </c>
    </row>
    <row r="233" spans="1:43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13.346825396825</v>
      </c>
      <c r="H233">
        <v>-10.85</v>
      </c>
      <c r="I233">
        <v>-4.8</v>
      </c>
      <c r="J233">
        <v>-2.57</v>
      </c>
      <c r="K233">
        <v>-10.82</v>
      </c>
      <c r="L233">
        <v>-6.84</v>
      </c>
      <c r="M233">
        <v>-2.59</v>
      </c>
      <c r="N233">
        <v>-6.85</v>
      </c>
      <c r="O233">
        <v>-5.67</v>
      </c>
      <c r="P233">
        <v>-1.07</v>
      </c>
      <c r="Q233">
        <v>-1.26</v>
      </c>
      <c r="R233">
        <v>-0.88</v>
      </c>
      <c r="S233">
        <v>-3.91</v>
      </c>
      <c r="T233">
        <v>-1.01</v>
      </c>
      <c r="U233">
        <v>-0.68</v>
      </c>
      <c r="V233">
        <v>-3.75</v>
      </c>
      <c r="W233">
        <v>-9.25</v>
      </c>
      <c r="X233">
        <v>-3.23</v>
      </c>
      <c r="Y233">
        <v>-5.22</v>
      </c>
      <c r="Z233">
        <v>-5.71</v>
      </c>
      <c r="AA233">
        <v>-2.5099999999999998</v>
      </c>
      <c r="AB233">
        <v>-6.56</v>
      </c>
      <c r="AC233">
        <v>-0.94</v>
      </c>
      <c r="AD233">
        <v>-0.01</v>
      </c>
      <c r="AE233">
        <v>-13.42</v>
      </c>
      <c r="AF233">
        <v>7.56</v>
      </c>
      <c r="AG233">
        <v>91.87</v>
      </c>
      <c r="AH233">
        <v>0.99399999999999999</v>
      </c>
      <c r="AI233">
        <v>4.71</v>
      </c>
      <c r="AJ233">
        <v>12.42</v>
      </c>
      <c r="AK233">
        <v>5.78</v>
      </c>
      <c r="AL233">
        <v>61.01</v>
      </c>
      <c r="AM233">
        <v>44.9</v>
      </c>
      <c r="AN233">
        <v>12.42</v>
      </c>
      <c r="AO233">
        <v>17.77</v>
      </c>
      <c r="AP233">
        <v>11.56</v>
      </c>
      <c r="AQ233">
        <v>51.79</v>
      </c>
    </row>
    <row r="234" spans="1:43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14.076086956521999</v>
      </c>
      <c r="H234">
        <v>-8.9600000000000009</v>
      </c>
      <c r="I234">
        <v>-1.61</v>
      </c>
      <c r="J234">
        <v>-3.63</v>
      </c>
      <c r="K234">
        <v>-6.11</v>
      </c>
      <c r="L234">
        <v>-0.28999999999999998</v>
      </c>
      <c r="M234">
        <v>-3.89</v>
      </c>
      <c r="N234">
        <v>-6.49</v>
      </c>
      <c r="O234">
        <v>0.02</v>
      </c>
      <c r="P234">
        <v>-6.11</v>
      </c>
      <c r="Q234">
        <v>0</v>
      </c>
      <c r="R234">
        <v>-0.69</v>
      </c>
      <c r="S234">
        <v>5.89</v>
      </c>
      <c r="T234">
        <v>-0.14000000000000001</v>
      </c>
      <c r="U234">
        <v>-0.4</v>
      </c>
      <c r="V234">
        <v>1.86</v>
      </c>
      <c r="W234">
        <v>-3.12</v>
      </c>
      <c r="X234">
        <v>-1.1100000000000001</v>
      </c>
      <c r="Y234">
        <v>-2.31</v>
      </c>
      <c r="Z234">
        <v>-1.94</v>
      </c>
      <c r="AA234">
        <v>-3.13</v>
      </c>
      <c r="AB234">
        <v>0.16</v>
      </c>
      <c r="AC234">
        <v>0.1</v>
      </c>
      <c r="AD234">
        <v>-0.44</v>
      </c>
      <c r="AE234">
        <v>8.2100000000000009</v>
      </c>
      <c r="AF234">
        <v>10.4</v>
      </c>
      <c r="AG234">
        <v>92.09</v>
      </c>
      <c r="AH234">
        <v>1.0249999999999999</v>
      </c>
      <c r="AI234">
        <v>4.26</v>
      </c>
      <c r="AJ234">
        <v>9.08</v>
      </c>
      <c r="AK234">
        <v>7.04</v>
      </c>
      <c r="AL234">
        <v>53.75</v>
      </c>
      <c r="AM234">
        <v>37.700000000000003</v>
      </c>
      <c r="AN234">
        <v>15.01</v>
      </c>
      <c r="AO234">
        <v>17.61</v>
      </c>
      <c r="AP234">
        <v>16.68</v>
      </c>
      <c r="AQ234">
        <v>47.37</v>
      </c>
    </row>
    <row r="235" spans="1:43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14.978703703703999</v>
      </c>
      <c r="H235">
        <v>0.66</v>
      </c>
      <c r="I235">
        <v>2.38</v>
      </c>
      <c r="J235">
        <v>-0.72</v>
      </c>
      <c r="K235">
        <v>-0.33</v>
      </c>
      <c r="L235">
        <v>2.1800000000000002</v>
      </c>
      <c r="M235">
        <v>-1.49</v>
      </c>
      <c r="N235">
        <v>1.1299999999999999</v>
      </c>
      <c r="O235">
        <v>2.76</v>
      </c>
      <c r="P235">
        <v>-1.37</v>
      </c>
      <c r="Q235">
        <v>0.35</v>
      </c>
      <c r="R235">
        <v>0.31</v>
      </c>
      <c r="S235">
        <v>0.73</v>
      </c>
      <c r="T235">
        <v>-0.2</v>
      </c>
      <c r="U235">
        <v>-0.04</v>
      </c>
      <c r="V235">
        <v>-1.87</v>
      </c>
      <c r="W235">
        <v>-0.63</v>
      </c>
      <c r="X235">
        <v>1.42</v>
      </c>
      <c r="Y235">
        <v>-2.02</v>
      </c>
      <c r="Z235">
        <v>-2.2400000000000002</v>
      </c>
      <c r="AA235">
        <v>-1.45</v>
      </c>
      <c r="AB235">
        <v>-1.93</v>
      </c>
      <c r="AC235">
        <v>0.19</v>
      </c>
      <c r="AD235">
        <v>-0.04</v>
      </c>
      <c r="AE235">
        <v>4.17</v>
      </c>
      <c r="AF235">
        <v>8.9499999999999993</v>
      </c>
      <c r="AG235">
        <v>90.84</v>
      </c>
      <c r="AH235">
        <v>0.998</v>
      </c>
      <c r="AI235">
        <v>4.9000000000000004</v>
      </c>
      <c r="AJ235">
        <v>9.4600000000000009</v>
      </c>
      <c r="AK235">
        <v>5.79</v>
      </c>
      <c r="AL235">
        <v>49.63</v>
      </c>
      <c r="AM235">
        <v>45.83</v>
      </c>
      <c r="AN235">
        <v>14.58</v>
      </c>
      <c r="AO235">
        <v>16.47</v>
      </c>
      <c r="AP235">
        <v>15.13</v>
      </c>
      <c r="AQ235">
        <v>49.06</v>
      </c>
    </row>
    <row r="236" spans="1:43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18.254761904761999</v>
      </c>
      <c r="H236">
        <v>7.51</v>
      </c>
      <c r="I236">
        <v>3.54</v>
      </c>
      <c r="J236">
        <v>1.75</v>
      </c>
      <c r="K236">
        <v>4.3099999999999996</v>
      </c>
      <c r="L236">
        <v>2.98</v>
      </c>
      <c r="M236">
        <v>0.91</v>
      </c>
      <c r="N236">
        <v>4.38</v>
      </c>
      <c r="O236">
        <v>1.19</v>
      </c>
      <c r="P236">
        <v>2.81</v>
      </c>
      <c r="Q236">
        <v>1.59</v>
      </c>
      <c r="R236">
        <v>0.08</v>
      </c>
      <c r="S236">
        <v>12.55</v>
      </c>
      <c r="T236">
        <v>0.4</v>
      </c>
      <c r="U236">
        <v>0.12</v>
      </c>
      <c r="V236">
        <v>2.89</v>
      </c>
      <c r="W236">
        <v>4.1500000000000004</v>
      </c>
      <c r="X236">
        <v>1.71</v>
      </c>
      <c r="Y236">
        <v>2.29</v>
      </c>
      <c r="Z236">
        <v>2.44</v>
      </c>
      <c r="AA236">
        <v>1.53</v>
      </c>
      <c r="AB236">
        <v>2.38</v>
      </c>
      <c r="AC236">
        <v>0.91</v>
      </c>
      <c r="AD236">
        <v>-0.04</v>
      </c>
      <c r="AE236">
        <v>15.02</v>
      </c>
      <c r="AF236">
        <v>12.17</v>
      </c>
      <c r="AG236">
        <v>90.65</v>
      </c>
      <c r="AH236">
        <v>1.028</v>
      </c>
      <c r="AI236">
        <v>9.48</v>
      </c>
      <c r="AJ236">
        <v>11.18</v>
      </c>
      <c r="AK236">
        <v>8.73</v>
      </c>
      <c r="AL236">
        <v>36.44</v>
      </c>
      <c r="AM236">
        <v>52.06</v>
      </c>
      <c r="AN236">
        <v>23.01</v>
      </c>
      <c r="AO236">
        <v>18.03</v>
      </c>
      <c r="AP236">
        <v>18.690000000000001</v>
      </c>
      <c r="AQ236">
        <v>55.18</v>
      </c>
    </row>
    <row r="237" spans="1:43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15.808585858586</v>
      </c>
      <c r="H237">
        <v>-4.74</v>
      </c>
      <c r="I237">
        <v>-6.66</v>
      </c>
      <c r="J237">
        <v>0.7</v>
      </c>
      <c r="K237">
        <v>-3.02</v>
      </c>
      <c r="L237">
        <v>-3.42</v>
      </c>
      <c r="M237">
        <v>0.24</v>
      </c>
      <c r="N237">
        <v>-2.2799999999999998</v>
      </c>
      <c r="O237">
        <v>-2.29</v>
      </c>
      <c r="P237">
        <v>0.11</v>
      </c>
      <c r="Q237">
        <v>-0.49</v>
      </c>
      <c r="R237">
        <v>-0.32</v>
      </c>
      <c r="S237">
        <v>-1.72</v>
      </c>
      <c r="T237">
        <v>-0.28000000000000003</v>
      </c>
      <c r="U237">
        <v>-0.31</v>
      </c>
      <c r="V237">
        <v>0.68</v>
      </c>
      <c r="W237">
        <v>-3.39</v>
      </c>
      <c r="X237">
        <v>-3.45</v>
      </c>
      <c r="Y237">
        <v>0.12</v>
      </c>
      <c r="Z237">
        <v>-0.52</v>
      </c>
      <c r="AA237">
        <v>-1.28</v>
      </c>
      <c r="AB237">
        <v>2.0499999999999998</v>
      </c>
      <c r="AC237">
        <v>-0.1</v>
      </c>
      <c r="AD237">
        <v>-0.56000000000000005</v>
      </c>
      <c r="AE237">
        <v>11.15</v>
      </c>
      <c r="AF237">
        <v>7</v>
      </c>
      <c r="AG237">
        <v>92.62</v>
      </c>
      <c r="AH237">
        <v>0.996</v>
      </c>
      <c r="AI237">
        <v>7.02</v>
      </c>
      <c r="AJ237">
        <v>10.119999999999999</v>
      </c>
      <c r="AK237">
        <v>10.01</v>
      </c>
      <c r="AL237">
        <v>42.67</v>
      </c>
      <c r="AM237">
        <v>41.22</v>
      </c>
      <c r="AN237">
        <v>16.45</v>
      </c>
      <c r="AO237">
        <v>16.329999999999998</v>
      </c>
      <c r="AP237">
        <v>19.21</v>
      </c>
      <c r="AQ237">
        <v>46.13</v>
      </c>
    </row>
  </sheetData>
  <sheetProtection algorithmName="SHA-512" hashValue="rzBWaug+skMH9KVPqz3y6hKmQJH7pkDn/HaCwbN2jnId2KLLH3AC/A2uzZINi76snk+IWiLm7pP6EW9YsncUSw==" saltValue="zX6X2sa3CTGhvDzd6NmIlA==" spinCount="100000" sheet="1" objects="1" scenario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37"/>
  <sheetViews>
    <sheetView workbookViewId="0">
      <selection activeCell="P36" sqref="P3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2</v>
      </c>
      <c r="H2">
        <v>5</v>
      </c>
      <c r="I2">
        <v>2</v>
      </c>
      <c r="J2">
        <v>3</v>
      </c>
      <c r="K2">
        <v>7</v>
      </c>
      <c r="L2">
        <v>31.82</v>
      </c>
      <c r="M2">
        <v>41</v>
      </c>
      <c r="N2">
        <v>4.88</v>
      </c>
      <c r="O2">
        <v>1.73</v>
      </c>
      <c r="P2">
        <v>102</v>
      </c>
      <c r="Q2">
        <v>62</v>
      </c>
      <c r="R2">
        <v>31</v>
      </c>
      <c r="S2">
        <v>5</v>
      </c>
      <c r="T2">
        <v>2</v>
      </c>
      <c r="U2">
        <v>10</v>
      </c>
      <c r="V2">
        <v>26</v>
      </c>
      <c r="W2">
        <v>13</v>
      </c>
      <c r="X2">
        <v>13</v>
      </c>
      <c r="Y2">
        <v>0</v>
      </c>
      <c r="Z2">
        <v>0</v>
      </c>
      <c r="AA2">
        <v>2</v>
      </c>
      <c r="AB2">
        <v>9</v>
      </c>
      <c r="AC2">
        <v>10</v>
      </c>
      <c r="AD2">
        <v>25</v>
      </c>
      <c r="AE2">
        <v>16</v>
      </c>
      <c r="AF2">
        <v>22</v>
      </c>
      <c r="AG2">
        <v>0</v>
      </c>
      <c r="AH2">
        <v>0</v>
      </c>
      <c r="AI2" t="s">
        <v>58</v>
      </c>
    </row>
    <row r="3" spans="1:35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0</v>
      </c>
      <c r="H3">
        <v>3</v>
      </c>
      <c r="I3">
        <v>1</v>
      </c>
      <c r="J3">
        <v>2</v>
      </c>
      <c r="K3">
        <v>3</v>
      </c>
      <c r="L3">
        <v>21.43</v>
      </c>
      <c r="M3">
        <v>19</v>
      </c>
      <c r="N3">
        <v>0</v>
      </c>
      <c r="O3">
        <v>1.28</v>
      </c>
      <c r="P3">
        <v>46</v>
      </c>
      <c r="Q3">
        <v>33</v>
      </c>
      <c r="R3">
        <v>14</v>
      </c>
      <c r="S3">
        <v>4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7</v>
      </c>
      <c r="AC3">
        <v>5</v>
      </c>
      <c r="AD3">
        <v>7</v>
      </c>
      <c r="AE3">
        <v>15</v>
      </c>
      <c r="AF3">
        <v>23</v>
      </c>
      <c r="AG3">
        <v>0</v>
      </c>
      <c r="AH3">
        <v>0</v>
      </c>
      <c r="AI3" t="s">
        <v>58</v>
      </c>
    </row>
    <row r="4" spans="1:35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5</v>
      </c>
      <c r="H4">
        <v>8</v>
      </c>
      <c r="I4">
        <v>6</v>
      </c>
      <c r="J4">
        <v>2</v>
      </c>
      <c r="K4">
        <v>13</v>
      </c>
      <c r="L4">
        <v>59.09</v>
      </c>
      <c r="M4">
        <v>41</v>
      </c>
      <c r="N4">
        <v>12.2</v>
      </c>
      <c r="O4">
        <v>2.61</v>
      </c>
      <c r="P4">
        <v>88</v>
      </c>
      <c r="Q4">
        <v>59</v>
      </c>
      <c r="R4">
        <v>29</v>
      </c>
      <c r="S4">
        <v>8</v>
      </c>
      <c r="T4">
        <v>1</v>
      </c>
      <c r="U4">
        <v>6</v>
      </c>
      <c r="V4">
        <v>16</v>
      </c>
      <c r="W4">
        <v>8</v>
      </c>
      <c r="X4">
        <v>8</v>
      </c>
      <c r="Y4">
        <v>0</v>
      </c>
      <c r="Z4">
        <v>0</v>
      </c>
      <c r="AA4">
        <v>7</v>
      </c>
      <c r="AB4">
        <v>10</v>
      </c>
      <c r="AC4">
        <v>16</v>
      </c>
      <c r="AD4">
        <v>12</v>
      </c>
      <c r="AE4">
        <v>27</v>
      </c>
      <c r="AF4">
        <v>45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3</v>
      </c>
      <c r="H5">
        <v>10</v>
      </c>
      <c r="I5">
        <v>2</v>
      </c>
      <c r="J5">
        <v>8</v>
      </c>
      <c r="K5">
        <v>13</v>
      </c>
      <c r="L5">
        <v>35.14</v>
      </c>
      <c r="M5">
        <v>68</v>
      </c>
      <c r="N5">
        <v>4.41</v>
      </c>
      <c r="O5">
        <v>4.08</v>
      </c>
      <c r="P5">
        <v>169</v>
      </c>
      <c r="Q5">
        <v>103</v>
      </c>
      <c r="R5">
        <v>55</v>
      </c>
      <c r="S5">
        <v>11</v>
      </c>
      <c r="T5">
        <v>3</v>
      </c>
      <c r="U5">
        <v>19</v>
      </c>
      <c r="V5">
        <v>22</v>
      </c>
      <c r="W5">
        <v>11</v>
      </c>
      <c r="X5">
        <v>11</v>
      </c>
      <c r="Y5">
        <v>0</v>
      </c>
      <c r="Z5">
        <v>0</v>
      </c>
      <c r="AA5">
        <v>5</v>
      </c>
      <c r="AB5">
        <v>9</v>
      </c>
      <c r="AC5">
        <v>8</v>
      </c>
      <c r="AD5">
        <v>78</v>
      </c>
      <c r="AE5">
        <v>36</v>
      </c>
      <c r="AF5">
        <v>66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0</v>
      </c>
      <c r="H6">
        <v>3</v>
      </c>
      <c r="I6">
        <v>2</v>
      </c>
      <c r="J6">
        <v>1</v>
      </c>
      <c r="K6">
        <v>3</v>
      </c>
      <c r="L6">
        <v>17.649999999999999</v>
      </c>
      <c r="M6">
        <v>23</v>
      </c>
      <c r="N6">
        <v>0</v>
      </c>
      <c r="O6">
        <v>0.73</v>
      </c>
      <c r="P6">
        <v>63</v>
      </c>
      <c r="Q6">
        <v>36</v>
      </c>
      <c r="R6">
        <v>15</v>
      </c>
      <c r="S6">
        <v>1</v>
      </c>
      <c r="T6">
        <v>0</v>
      </c>
      <c r="U6">
        <v>3</v>
      </c>
      <c r="V6">
        <v>15</v>
      </c>
      <c r="W6">
        <v>6</v>
      </c>
      <c r="X6">
        <v>5</v>
      </c>
      <c r="Y6">
        <v>1</v>
      </c>
      <c r="Z6">
        <v>0</v>
      </c>
      <c r="AA6">
        <v>6</v>
      </c>
      <c r="AB6">
        <v>12</v>
      </c>
      <c r="AC6">
        <v>5</v>
      </c>
      <c r="AD6">
        <v>19</v>
      </c>
      <c r="AE6">
        <v>18</v>
      </c>
      <c r="AF6">
        <v>25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4</v>
      </c>
      <c r="H7">
        <v>2</v>
      </c>
      <c r="I7">
        <v>0</v>
      </c>
      <c r="J7">
        <v>2</v>
      </c>
      <c r="K7">
        <v>6</v>
      </c>
      <c r="L7">
        <v>26.09</v>
      </c>
      <c r="M7">
        <v>35</v>
      </c>
      <c r="N7">
        <v>11.43</v>
      </c>
      <c r="O7">
        <v>1.32</v>
      </c>
      <c r="P7">
        <v>92</v>
      </c>
      <c r="Q7">
        <v>56</v>
      </c>
      <c r="R7">
        <v>23</v>
      </c>
      <c r="S7">
        <v>1</v>
      </c>
      <c r="T7">
        <v>0</v>
      </c>
      <c r="U7">
        <v>7</v>
      </c>
      <c r="V7">
        <v>2</v>
      </c>
      <c r="W7">
        <v>1</v>
      </c>
      <c r="X7">
        <v>1</v>
      </c>
      <c r="Y7">
        <v>0</v>
      </c>
      <c r="Z7">
        <v>0</v>
      </c>
      <c r="AA7">
        <v>4</v>
      </c>
      <c r="AB7">
        <v>13</v>
      </c>
      <c r="AC7">
        <v>6</v>
      </c>
      <c r="AD7">
        <v>17</v>
      </c>
      <c r="AE7">
        <v>39</v>
      </c>
      <c r="AF7">
        <v>84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20</v>
      </c>
      <c r="N8">
        <v>0</v>
      </c>
      <c r="O8">
        <v>1.1299999999999999</v>
      </c>
      <c r="P8">
        <v>58</v>
      </c>
      <c r="Q8">
        <v>34</v>
      </c>
      <c r="R8">
        <v>15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7</v>
      </c>
      <c r="AC8">
        <v>2</v>
      </c>
      <c r="AD8">
        <v>21</v>
      </c>
      <c r="AE8">
        <v>23</v>
      </c>
      <c r="AF8">
        <v>27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</v>
      </c>
      <c r="H9">
        <v>10</v>
      </c>
      <c r="I9">
        <v>4</v>
      </c>
      <c r="J9">
        <v>6</v>
      </c>
      <c r="K9">
        <v>11</v>
      </c>
      <c r="L9">
        <v>33.33</v>
      </c>
      <c r="M9">
        <v>76</v>
      </c>
      <c r="N9">
        <v>1.32</v>
      </c>
      <c r="O9">
        <v>2.61</v>
      </c>
      <c r="P9">
        <v>160</v>
      </c>
      <c r="Q9">
        <v>106</v>
      </c>
      <c r="R9">
        <v>34</v>
      </c>
      <c r="S9">
        <v>6</v>
      </c>
      <c r="T9">
        <v>5</v>
      </c>
      <c r="U9">
        <v>11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18</v>
      </c>
      <c r="AC9">
        <v>27</v>
      </c>
      <c r="AD9">
        <v>20</v>
      </c>
      <c r="AE9">
        <v>59</v>
      </c>
      <c r="AF9">
        <v>72</v>
      </c>
      <c r="AG9">
        <v>0</v>
      </c>
      <c r="AH9">
        <v>0</v>
      </c>
      <c r="AI9" t="s">
        <v>58</v>
      </c>
    </row>
    <row r="10" spans="1:35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</v>
      </c>
      <c r="H10">
        <v>7</v>
      </c>
      <c r="I10">
        <v>3</v>
      </c>
      <c r="J10">
        <v>4</v>
      </c>
      <c r="K10">
        <v>8</v>
      </c>
      <c r="L10">
        <v>26.67</v>
      </c>
      <c r="M10">
        <v>30</v>
      </c>
      <c r="N10">
        <v>3.33</v>
      </c>
      <c r="O10">
        <v>1.48</v>
      </c>
      <c r="P10">
        <v>79</v>
      </c>
      <c r="Q10">
        <v>47</v>
      </c>
      <c r="R10">
        <v>16</v>
      </c>
      <c r="S10">
        <v>3</v>
      </c>
      <c r="T10">
        <v>2</v>
      </c>
      <c r="U10">
        <v>6</v>
      </c>
      <c r="V10">
        <v>10</v>
      </c>
      <c r="W10">
        <v>5</v>
      </c>
      <c r="X10">
        <v>5</v>
      </c>
      <c r="Y10">
        <v>0</v>
      </c>
      <c r="Z10">
        <v>0</v>
      </c>
      <c r="AA10">
        <v>4</v>
      </c>
      <c r="AB10">
        <v>22</v>
      </c>
      <c r="AC10">
        <v>30</v>
      </c>
      <c r="AD10">
        <v>19</v>
      </c>
      <c r="AE10">
        <v>45</v>
      </c>
      <c r="AF10">
        <v>68</v>
      </c>
      <c r="AG10">
        <v>0</v>
      </c>
      <c r="AH10">
        <v>0</v>
      </c>
      <c r="AI10" t="s">
        <v>58</v>
      </c>
    </row>
    <row r="11" spans="1:35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5</v>
      </c>
      <c r="H11">
        <v>7</v>
      </c>
      <c r="I11">
        <v>3</v>
      </c>
      <c r="J11">
        <v>4</v>
      </c>
      <c r="K11">
        <v>12</v>
      </c>
      <c r="L11">
        <v>30</v>
      </c>
      <c r="M11">
        <v>78</v>
      </c>
      <c r="N11">
        <v>6.41</v>
      </c>
      <c r="O11">
        <v>2.5299999999999998</v>
      </c>
      <c r="P11">
        <v>178</v>
      </c>
      <c r="Q11">
        <v>114</v>
      </c>
      <c r="R11">
        <v>45</v>
      </c>
      <c r="S11">
        <v>6</v>
      </c>
      <c r="T11">
        <v>3</v>
      </c>
      <c r="U11">
        <v>14</v>
      </c>
      <c r="V11">
        <v>10</v>
      </c>
      <c r="W11">
        <v>5</v>
      </c>
      <c r="X11">
        <v>5</v>
      </c>
      <c r="Y11">
        <v>0</v>
      </c>
      <c r="Z11">
        <v>0</v>
      </c>
      <c r="AA11">
        <v>2</v>
      </c>
      <c r="AB11">
        <v>26</v>
      </c>
      <c r="AC11">
        <v>11</v>
      </c>
      <c r="AD11">
        <v>62</v>
      </c>
      <c r="AE11">
        <v>62</v>
      </c>
      <c r="AF11">
        <v>87</v>
      </c>
      <c r="AG11">
        <v>0</v>
      </c>
      <c r="AH11">
        <v>0</v>
      </c>
      <c r="AI11" t="s">
        <v>58</v>
      </c>
    </row>
    <row r="12" spans="1:35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3</v>
      </c>
      <c r="H12">
        <v>8</v>
      </c>
      <c r="I12">
        <v>4</v>
      </c>
      <c r="J12">
        <v>4</v>
      </c>
      <c r="K12">
        <v>11</v>
      </c>
      <c r="L12">
        <v>39.29</v>
      </c>
      <c r="M12">
        <v>31</v>
      </c>
      <c r="N12">
        <v>9.68</v>
      </c>
      <c r="O12">
        <v>1.89</v>
      </c>
      <c r="P12">
        <v>91</v>
      </c>
      <c r="Q12">
        <v>58</v>
      </c>
      <c r="R12">
        <v>38</v>
      </c>
      <c r="S12">
        <v>3</v>
      </c>
      <c r="T12">
        <v>2</v>
      </c>
      <c r="U12">
        <v>1</v>
      </c>
      <c r="V12">
        <v>26</v>
      </c>
      <c r="W12">
        <v>13</v>
      </c>
      <c r="X12">
        <v>13</v>
      </c>
      <c r="Y12">
        <v>0</v>
      </c>
      <c r="Z12">
        <v>0</v>
      </c>
      <c r="AA12">
        <v>8</v>
      </c>
      <c r="AB12">
        <v>11</v>
      </c>
      <c r="AC12">
        <v>6</v>
      </c>
      <c r="AD12">
        <v>36</v>
      </c>
      <c r="AE12">
        <v>92</v>
      </c>
      <c r="AF12">
        <v>69</v>
      </c>
      <c r="AG12">
        <v>0</v>
      </c>
      <c r="AH12">
        <v>0</v>
      </c>
      <c r="AI12" t="s">
        <v>58</v>
      </c>
    </row>
    <row r="13" spans="1:35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</v>
      </c>
      <c r="H13">
        <v>6</v>
      </c>
      <c r="I13">
        <v>2</v>
      </c>
      <c r="J13">
        <v>4</v>
      </c>
      <c r="K13">
        <v>7</v>
      </c>
      <c r="L13">
        <v>35</v>
      </c>
      <c r="M13">
        <v>27</v>
      </c>
      <c r="N13">
        <v>3.7</v>
      </c>
      <c r="O13">
        <v>0.93</v>
      </c>
      <c r="P13">
        <v>70</v>
      </c>
      <c r="Q13">
        <v>37</v>
      </c>
      <c r="R13">
        <v>18</v>
      </c>
      <c r="S13">
        <v>3</v>
      </c>
      <c r="T13">
        <v>0</v>
      </c>
      <c r="U13">
        <v>11</v>
      </c>
      <c r="V13">
        <v>48</v>
      </c>
      <c r="W13">
        <v>12</v>
      </c>
      <c r="X13">
        <v>4</v>
      </c>
      <c r="Y13">
        <v>8</v>
      </c>
      <c r="Z13">
        <v>0</v>
      </c>
      <c r="AA13">
        <v>19</v>
      </c>
      <c r="AB13">
        <v>12</v>
      </c>
      <c r="AC13">
        <v>2</v>
      </c>
      <c r="AD13">
        <v>96</v>
      </c>
      <c r="AE13">
        <v>50</v>
      </c>
      <c r="AF13">
        <v>44</v>
      </c>
      <c r="AG13">
        <v>0</v>
      </c>
      <c r="AH13">
        <v>0</v>
      </c>
      <c r="AI13" t="s">
        <v>58</v>
      </c>
    </row>
    <row r="14" spans="1:35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0</v>
      </c>
      <c r="H14">
        <v>6</v>
      </c>
      <c r="I14">
        <v>3</v>
      </c>
      <c r="J14">
        <v>3</v>
      </c>
      <c r="K14">
        <v>6</v>
      </c>
      <c r="L14">
        <v>42.86</v>
      </c>
      <c r="M14">
        <v>17</v>
      </c>
      <c r="N14">
        <v>0</v>
      </c>
      <c r="O14">
        <v>0.37</v>
      </c>
      <c r="P14">
        <v>43</v>
      </c>
      <c r="Q14">
        <v>28</v>
      </c>
      <c r="R14">
        <v>9</v>
      </c>
      <c r="S14">
        <v>1</v>
      </c>
      <c r="T14">
        <v>1</v>
      </c>
      <c r="U14">
        <v>4</v>
      </c>
      <c r="V14">
        <v>6</v>
      </c>
      <c r="W14">
        <v>3</v>
      </c>
      <c r="X14">
        <v>3</v>
      </c>
      <c r="Y14">
        <v>0</v>
      </c>
      <c r="Z14">
        <v>0</v>
      </c>
      <c r="AA14">
        <v>0</v>
      </c>
      <c r="AB14">
        <v>8</v>
      </c>
      <c r="AC14">
        <v>2</v>
      </c>
      <c r="AD14">
        <v>28</v>
      </c>
      <c r="AE14">
        <v>20</v>
      </c>
      <c r="AF14">
        <v>28</v>
      </c>
      <c r="AG14">
        <v>0</v>
      </c>
      <c r="AH14">
        <v>0</v>
      </c>
      <c r="AI14" t="s">
        <v>58</v>
      </c>
    </row>
    <row r="15" spans="1:35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</v>
      </c>
      <c r="H15">
        <v>2</v>
      </c>
      <c r="I15">
        <v>2</v>
      </c>
      <c r="J15">
        <v>0</v>
      </c>
      <c r="K15">
        <v>3</v>
      </c>
      <c r="L15">
        <v>33.33</v>
      </c>
      <c r="M15">
        <v>12</v>
      </c>
      <c r="N15">
        <v>8.33</v>
      </c>
      <c r="O15">
        <v>0.26</v>
      </c>
      <c r="P15">
        <v>47</v>
      </c>
      <c r="Q15">
        <v>18</v>
      </c>
      <c r="R15">
        <v>14</v>
      </c>
      <c r="S15">
        <v>0</v>
      </c>
      <c r="T15">
        <v>1</v>
      </c>
      <c r="U15">
        <v>1</v>
      </c>
      <c r="V15">
        <v>51</v>
      </c>
      <c r="W15">
        <v>17</v>
      </c>
      <c r="X15">
        <v>13</v>
      </c>
      <c r="Y15">
        <v>3</v>
      </c>
      <c r="Z15">
        <v>1</v>
      </c>
      <c r="AA15">
        <v>8</v>
      </c>
      <c r="AB15">
        <v>15</v>
      </c>
      <c r="AC15">
        <v>1</v>
      </c>
      <c r="AD15">
        <v>44</v>
      </c>
      <c r="AE15">
        <v>12</v>
      </c>
      <c r="AF15">
        <v>14</v>
      </c>
      <c r="AG15">
        <v>0</v>
      </c>
      <c r="AH15">
        <v>0</v>
      </c>
      <c r="AI15" t="s">
        <v>58</v>
      </c>
    </row>
    <row r="16" spans="1:35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2</v>
      </c>
      <c r="H16">
        <v>14</v>
      </c>
      <c r="I16">
        <v>8</v>
      </c>
      <c r="J16">
        <v>6</v>
      </c>
      <c r="K16">
        <v>16</v>
      </c>
      <c r="L16">
        <v>50</v>
      </c>
      <c r="M16">
        <v>43</v>
      </c>
      <c r="N16">
        <v>4.6500000000000004</v>
      </c>
      <c r="O16">
        <v>1.1499999999999999</v>
      </c>
      <c r="P16">
        <v>98</v>
      </c>
      <c r="Q16">
        <v>66</v>
      </c>
      <c r="R16">
        <v>14</v>
      </c>
      <c r="S16">
        <v>1</v>
      </c>
      <c r="T16">
        <v>2</v>
      </c>
      <c r="U16">
        <v>14</v>
      </c>
      <c r="V16">
        <v>14</v>
      </c>
      <c r="W16">
        <v>7</v>
      </c>
      <c r="X16">
        <v>7</v>
      </c>
      <c r="Y16">
        <v>0</v>
      </c>
      <c r="Z16">
        <v>0</v>
      </c>
      <c r="AA16">
        <v>4</v>
      </c>
      <c r="AB16">
        <v>15</v>
      </c>
      <c r="AC16">
        <v>9</v>
      </c>
      <c r="AD16">
        <v>49</v>
      </c>
      <c r="AE16">
        <v>53</v>
      </c>
      <c r="AF16">
        <v>34</v>
      </c>
      <c r="AG16">
        <v>0</v>
      </c>
      <c r="AH16">
        <v>0</v>
      </c>
      <c r="AI16" t="s">
        <v>58</v>
      </c>
    </row>
    <row r="17" spans="1:35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3</v>
      </c>
      <c r="H17">
        <v>8</v>
      </c>
      <c r="I17">
        <v>6</v>
      </c>
      <c r="J17">
        <v>2</v>
      </c>
      <c r="K17">
        <v>11</v>
      </c>
      <c r="L17">
        <v>29.73</v>
      </c>
      <c r="M17">
        <v>47</v>
      </c>
      <c r="N17">
        <v>6.38</v>
      </c>
      <c r="O17">
        <v>1.84</v>
      </c>
      <c r="P17">
        <v>101</v>
      </c>
      <c r="Q17">
        <v>70</v>
      </c>
      <c r="R17">
        <v>21</v>
      </c>
      <c r="S17">
        <v>3</v>
      </c>
      <c r="T17">
        <v>0</v>
      </c>
      <c r="U17">
        <v>4</v>
      </c>
      <c r="V17">
        <v>28</v>
      </c>
      <c r="W17">
        <v>14</v>
      </c>
      <c r="X17">
        <v>14</v>
      </c>
      <c r="Y17">
        <v>0</v>
      </c>
      <c r="Z17">
        <v>0</v>
      </c>
      <c r="AA17">
        <v>3</v>
      </c>
      <c r="AB17">
        <v>14</v>
      </c>
      <c r="AC17">
        <v>7</v>
      </c>
      <c r="AD17">
        <v>67</v>
      </c>
      <c r="AE17">
        <v>65</v>
      </c>
      <c r="AF17">
        <v>75</v>
      </c>
      <c r="AG17">
        <v>0</v>
      </c>
      <c r="AH17">
        <v>0</v>
      </c>
      <c r="AI17" t="s">
        <v>58</v>
      </c>
    </row>
    <row r="18" spans="1:35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</v>
      </c>
      <c r="H18">
        <v>7</v>
      </c>
      <c r="I18">
        <v>3</v>
      </c>
      <c r="J18">
        <v>4</v>
      </c>
      <c r="K18">
        <v>8</v>
      </c>
      <c r="L18">
        <v>38.1</v>
      </c>
      <c r="M18">
        <v>41</v>
      </c>
      <c r="N18">
        <v>2.44</v>
      </c>
      <c r="O18">
        <v>1.98</v>
      </c>
      <c r="P18">
        <v>83</v>
      </c>
      <c r="Q18">
        <v>50</v>
      </c>
      <c r="R18">
        <v>26</v>
      </c>
      <c r="S18">
        <v>5</v>
      </c>
      <c r="T18">
        <v>1</v>
      </c>
      <c r="U18">
        <v>9</v>
      </c>
      <c r="V18">
        <v>17</v>
      </c>
      <c r="W18">
        <v>7</v>
      </c>
      <c r="X18">
        <v>6</v>
      </c>
      <c r="Y18">
        <v>1</v>
      </c>
      <c r="Z18">
        <v>0</v>
      </c>
      <c r="AA18">
        <v>4</v>
      </c>
      <c r="AB18">
        <v>10</v>
      </c>
      <c r="AC18">
        <v>10</v>
      </c>
      <c r="AD18">
        <v>9</v>
      </c>
      <c r="AE18">
        <v>37</v>
      </c>
      <c r="AF18">
        <v>42</v>
      </c>
      <c r="AG18">
        <v>0</v>
      </c>
      <c r="AH18">
        <v>0</v>
      </c>
      <c r="AI18" t="s">
        <v>58</v>
      </c>
    </row>
    <row r="19" spans="1:35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6</v>
      </c>
      <c r="H19">
        <v>6</v>
      </c>
      <c r="I19">
        <v>1</v>
      </c>
      <c r="J19">
        <v>5</v>
      </c>
      <c r="K19">
        <v>12</v>
      </c>
      <c r="L19">
        <v>40</v>
      </c>
      <c r="M19">
        <v>41</v>
      </c>
      <c r="N19">
        <v>14.63</v>
      </c>
      <c r="O19">
        <v>2.21</v>
      </c>
      <c r="P19">
        <v>111</v>
      </c>
      <c r="Q19">
        <v>58</v>
      </c>
      <c r="R19">
        <v>37</v>
      </c>
      <c r="S19">
        <v>8</v>
      </c>
      <c r="T19">
        <v>2</v>
      </c>
      <c r="U19">
        <v>11</v>
      </c>
      <c r="V19">
        <v>26</v>
      </c>
      <c r="W19">
        <v>13</v>
      </c>
      <c r="X19">
        <v>13</v>
      </c>
      <c r="Y19">
        <v>0</v>
      </c>
      <c r="Z19">
        <v>0</v>
      </c>
      <c r="AA19">
        <v>6</v>
      </c>
      <c r="AB19">
        <v>16</v>
      </c>
      <c r="AC19">
        <v>6</v>
      </c>
      <c r="AD19">
        <v>42</v>
      </c>
      <c r="AE19">
        <v>59</v>
      </c>
      <c r="AF19">
        <v>47</v>
      </c>
      <c r="AG19">
        <v>0</v>
      </c>
      <c r="AH19">
        <v>0</v>
      </c>
      <c r="AI19" t="s">
        <v>58</v>
      </c>
    </row>
    <row r="20" spans="1:35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3</v>
      </c>
      <c r="H20">
        <v>9</v>
      </c>
      <c r="I20">
        <v>4</v>
      </c>
      <c r="J20">
        <v>5</v>
      </c>
      <c r="K20">
        <v>12</v>
      </c>
      <c r="L20">
        <v>40</v>
      </c>
      <c r="M20">
        <v>47</v>
      </c>
      <c r="N20">
        <v>6.38</v>
      </c>
      <c r="O20">
        <v>2.21</v>
      </c>
      <c r="P20">
        <v>104</v>
      </c>
      <c r="Q20">
        <v>66</v>
      </c>
      <c r="R20">
        <v>34</v>
      </c>
      <c r="S20">
        <v>5</v>
      </c>
      <c r="T20">
        <v>3</v>
      </c>
      <c r="U20">
        <v>13</v>
      </c>
      <c r="V20">
        <v>12</v>
      </c>
      <c r="W20">
        <v>6</v>
      </c>
      <c r="X20">
        <v>6</v>
      </c>
      <c r="Y20">
        <v>0</v>
      </c>
      <c r="Z20">
        <v>0</v>
      </c>
      <c r="AA20">
        <v>3</v>
      </c>
      <c r="AB20">
        <v>19</v>
      </c>
      <c r="AC20">
        <v>13</v>
      </c>
      <c r="AD20">
        <v>56</v>
      </c>
      <c r="AE20">
        <v>80</v>
      </c>
      <c r="AF20">
        <v>58</v>
      </c>
      <c r="AG20">
        <v>0</v>
      </c>
      <c r="AH20">
        <v>0</v>
      </c>
      <c r="AI20" t="s">
        <v>58</v>
      </c>
    </row>
    <row r="21" spans="1:35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5</v>
      </c>
      <c r="H21">
        <v>10</v>
      </c>
      <c r="I21">
        <v>4</v>
      </c>
      <c r="J21">
        <v>6</v>
      </c>
      <c r="K21">
        <v>15</v>
      </c>
      <c r="L21">
        <v>51.72</v>
      </c>
      <c r="M21">
        <v>85</v>
      </c>
      <c r="N21">
        <v>5.88</v>
      </c>
      <c r="O21">
        <v>4.13</v>
      </c>
      <c r="P21">
        <v>217</v>
      </c>
      <c r="Q21">
        <v>134</v>
      </c>
      <c r="R21">
        <v>63</v>
      </c>
      <c r="S21">
        <v>7</v>
      </c>
      <c r="T21">
        <v>5</v>
      </c>
      <c r="U21">
        <v>22</v>
      </c>
      <c r="V21">
        <v>22</v>
      </c>
      <c r="W21">
        <v>11</v>
      </c>
      <c r="X21">
        <v>11</v>
      </c>
      <c r="Y21">
        <v>0</v>
      </c>
      <c r="Z21">
        <v>0</v>
      </c>
      <c r="AA21">
        <v>7</v>
      </c>
      <c r="AB21">
        <v>19</v>
      </c>
      <c r="AC21">
        <v>17</v>
      </c>
      <c r="AD21">
        <v>26</v>
      </c>
      <c r="AE21">
        <v>39</v>
      </c>
      <c r="AF21">
        <v>36</v>
      </c>
      <c r="AG21">
        <v>0</v>
      </c>
      <c r="AH21">
        <v>0</v>
      </c>
      <c r="AI21" t="s">
        <v>58</v>
      </c>
    </row>
    <row r="22" spans="1:35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2</v>
      </c>
      <c r="H22">
        <v>9</v>
      </c>
      <c r="I22">
        <v>7</v>
      </c>
      <c r="J22">
        <v>2</v>
      </c>
      <c r="K22">
        <v>11</v>
      </c>
      <c r="L22">
        <v>30.56</v>
      </c>
      <c r="M22">
        <v>45</v>
      </c>
      <c r="N22">
        <v>4.4400000000000004</v>
      </c>
      <c r="O22">
        <v>1.44</v>
      </c>
      <c r="P22">
        <v>96</v>
      </c>
      <c r="Q22">
        <v>69</v>
      </c>
      <c r="R22">
        <v>21</v>
      </c>
      <c r="S22">
        <v>5</v>
      </c>
      <c r="T22">
        <v>0</v>
      </c>
      <c r="U22">
        <v>6</v>
      </c>
      <c r="V22">
        <v>22</v>
      </c>
      <c r="W22">
        <v>11</v>
      </c>
      <c r="X22">
        <v>11</v>
      </c>
      <c r="Y22">
        <v>0</v>
      </c>
      <c r="Z22">
        <v>0</v>
      </c>
      <c r="AA22">
        <v>1</v>
      </c>
      <c r="AB22">
        <v>10</v>
      </c>
      <c r="AC22">
        <v>6</v>
      </c>
      <c r="AD22">
        <v>50</v>
      </c>
      <c r="AE22">
        <v>58</v>
      </c>
      <c r="AF22">
        <v>54</v>
      </c>
      <c r="AG22">
        <v>0</v>
      </c>
      <c r="AH22">
        <v>0</v>
      </c>
      <c r="AI22" t="s">
        <v>58</v>
      </c>
    </row>
    <row r="23" spans="1:35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</v>
      </c>
      <c r="H23">
        <v>2</v>
      </c>
      <c r="I23">
        <v>0</v>
      </c>
      <c r="J23">
        <v>2</v>
      </c>
      <c r="K23">
        <v>3</v>
      </c>
      <c r="L23">
        <v>14.29</v>
      </c>
      <c r="M23">
        <v>54</v>
      </c>
      <c r="N23">
        <v>1.85</v>
      </c>
      <c r="O23">
        <v>2.15</v>
      </c>
      <c r="P23">
        <v>156</v>
      </c>
      <c r="Q23">
        <v>81</v>
      </c>
      <c r="R23">
        <v>44</v>
      </c>
      <c r="S23">
        <v>7</v>
      </c>
      <c r="T23">
        <v>1</v>
      </c>
      <c r="U23">
        <v>12</v>
      </c>
      <c r="V23">
        <v>8</v>
      </c>
      <c r="W23">
        <v>4</v>
      </c>
      <c r="X23">
        <v>4</v>
      </c>
      <c r="Y23">
        <v>0</v>
      </c>
      <c r="Z23">
        <v>0</v>
      </c>
      <c r="AA23">
        <v>4</v>
      </c>
      <c r="AB23">
        <v>12</v>
      </c>
      <c r="AC23">
        <v>7</v>
      </c>
      <c r="AD23">
        <v>27</v>
      </c>
      <c r="AE23">
        <v>22</v>
      </c>
      <c r="AF23">
        <v>27</v>
      </c>
      <c r="AG23">
        <v>0</v>
      </c>
      <c r="AH23">
        <v>0</v>
      </c>
      <c r="AI23" t="s">
        <v>58</v>
      </c>
    </row>
    <row r="24" spans="1:35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2</v>
      </c>
      <c r="H24">
        <v>12</v>
      </c>
      <c r="I24">
        <v>5</v>
      </c>
      <c r="J24">
        <v>7</v>
      </c>
      <c r="K24">
        <v>14</v>
      </c>
      <c r="L24">
        <v>40</v>
      </c>
      <c r="M24">
        <v>40</v>
      </c>
      <c r="N24">
        <v>5</v>
      </c>
      <c r="O24">
        <v>1.68</v>
      </c>
      <c r="P24">
        <v>114</v>
      </c>
      <c r="Q24">
        <v>64</v>
      </c>
      <c r="R24">
        <v>30</v>
      </c>
      <c r="S24">
        <v>3</v>
      </c>
      <c r="T24">
        <v>0</v>
      </c>
      <c r="U24">
        <v>9</v>
      </c>
      <c r="V24">
        <v>18</v>
      </c>
      <c r="W24">
        <v>9</v>
      </c>
      <c r="X24">
        <v>9</v>
      </c>
      <c r="Y24">
        <v>0</v>
      </c>
      <c r="Z24">
        <v>0</v>
      </c>
      <c r="AA24">
        <v>4</v>
      </c>
      <c r="AB24">
        <v>10</v>
      </c>
      <c r="AC24">
        <v>15</v>
      </c>
      <c r="AD24">
        <v>57</v>
      </c>
      <c r="AE24">
        <v>58</v>
      </c>
      <c r="AF24">
        <v>96</v>
      </c>
      <c r="AG24">
        <v>0</v>
      </c>
      <c r="AH24">
        <v>0</v>
      </c>
      <c r="AI24" t="s">
        <v>58</v>
      </c>
    </row>
    <row r="25" spans="1:35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</v>
      </c>
      <c r="H25">
        <v>0</v>
      </c>
      <c r="I25">
        <v>0</v>
      </c>
      <c r="J25">
        <v>0</v>
      </c>
      <c r="K25">
        <v>1</v>
      </c>
      <c r="L25">
        <v>20</v>
      </c>
      <c r="M25">
        <v>18</v>
      </c>
      <c r="N25">
        <v>5.56</v>
      </c>
      <c r="O25">
        <v>0.62</v>
      </c>
      <c r="P25">
        <v>44</v>
      </c>
      <c r="Q25">
        <v>24</v>
      </c>
      <c r="R25">
        <v>10</v>
      </c>
      <c r="S25">
        <v>3</v>
      </c>
      <c r="T25">
        <v>0</v>
      </c>
      <c r="U25">
        <v>3</v>
      </c>
      <c r="V25">
        <v>12</v>
      </c>
      <c r="W25">
        <v>6</v>
      </c>
      <c r="X25">
        <v>6</v>
      </c>
      <c r="Y25">
        <v>0</v>
      </c>
      <c r="Z25">
        <v>0</v>
      </c>
      <c r="AA25">
        <v>3</v>
      </c>
      <c r="AB25">
        <v>5</v>
      </c>
      <c r="AC25">
        <v>2</v>
      </c>
      <c r="AD25">
        <v>33</v>
      </c>
      <c r="AE25">
        <v>18</v>
      </c>
      <c r="AF25">
        <v>20</v>
      </c>
      <c r="AG25">
        <v>0</v>
      </c>
      <c r="AH25">
        <v>0</v>
      </c>
      <c r="AI25" t="s">
        <v>58</v>
      </c>
    </row>
    <row r="26" spans="1:35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</v>
      </c>
      <c r="H26">
        <v>3</v>
      </c>
      <c r="I26">
        <v>1</v>
      </c>
      <c r="J26">
        <v>2</v>
      </c>
      <c r="K26">
        <v>4</v>
      </c>
      <c r="L26">
        <v>21.05</v>
      </c>
      <c r="M26">
        <v>29</v>
      </c>
      <c r="N26">
        <v>3.45</v>
      </c>
      <c r="O26">
        <v>1.34</v>
      </c>
      <c r="P26">
        <v>65</v>
      </c>
      <c r="Q26">
        <v>45</v>
      </c>
      <c r="R26">
        <v>10</v>
      </c>
      <c r="S26">
        <v>1</v>
      </c>
      <c r="T26">
        <v>4</v>
      </c>
      <c r="U26">
        <v>4</v>
      </c>
      <c r="V26">
        <v>38</v>
      </c>
      <c r="W26">
        <v>16</v>
      </c>
      <c r="X26">
        <v>14</v>
      </c>
      <c r="Y26">
        <v>2</v>
      </c>
      <c r="Z26">
        <v>0</v>
      </c>
      <c r="AA26">
        <v>10</v>
      </c>
      <c r="AB26">
        <v>9</v>
      </c>
      <c r="AC26">
        <v>9</v>
      </c>
      <c r="AD26">
        <v>39</v>
      </c>
      <c r="AE26">
        <v>37</v>
      </c>
      <c r="AF26">
        <v>31</v>
      </c>
      <c r="AG26">
        <v>0</v>
      </c>
      <c r="AH26">
        <v>0</v>
      </c>
      <c r="AI26" t="s">
        <v>58</v>
      </c>
    </row>
    <row r="27" spans="1:35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6</v>
      </c>
      <c r="H27">
        <v>8</v>
      </c>
      <c r="I27">
        <v>1</v>
      </c>
      <c r="J27">
        <v>7</v>
      </c>
      <c r="K27">
        <v>14</v>
      </c>
      <c r="L27">
        <v>41.18</v>
      </c>
      <c r="M27">
        <v>45</v>
      </c>
      <c r="N27">
        <v>13.33</v>
      </c>
      <c r="O27">
        <v>1.55</v>
      </c>
      <c r="P27">
        <v>129</v>
      </c>
      <c r="Q27">
        <v>70</v>
      </c>
      <c r="R27">
        <v>31</v>
      </c>
      <c r="S27">
        <v>5</v>
      </c>
      <c r="T27">
        <v>1</v>
      </c>
      <c r="U27">
        <v>18</v>
      </c>
      <c r="V27">
        <v>58</v>
      </c>
      <c r="W27">
        <v>20</v>
      </c>
      <c r="X27">
        <v>14</v>
      </c>
      <c r="Y27">
        <v>6</v>
      </c>
      <c r="Z27">
        <v>0</v>
      </c>
      <c r="AA27">
        <v>8</v>
      </c>
      <c r="AB27">
        <v>12</v>
      </c>
      <c r="AC27">
        <v>3</v>
      </c>
      <c r="AD27">
        <v>101</v>
      </c>
      <c r="AE27">
        <v>45</v>
      </c>
      <c r="AF27">
        <v>51</v>
      </c>
      <c r="AG27">
        <v>0</v>
      </c>
      <c r="AH27">
        <v>0</v>
      </c>
      <c r="AI27" t="s">
        <v>58</v>
      </c>
    </row>
    <row r="28" spans="1:35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4</v>
      </c>
      <c r="H28">
        <v>8</v>
      </c>
      <c r="I28">
        <v>3</v>
      </c>
      <c r="J28">
        <v>5</v>
      </c>
      <c r="K28">
        <v>12</v>
      </c>
      <c r="L28">
        <v>26.09</v>
      </c>
      <c r="M28">
        <v>85</v>
      </c>
      <c r="N28">
        <v>4.71</v>
      </c>
      <c r="O28">
        <v>3.14</v>
      </c>
      <c r="P28">
        <v>254</v>
      </c>
      <c r="Q28">
        <v>141</v>
      </c>
      <c r="R28">
        <v>57</v>
      </c>
      <c r="S28">
        <v>7</v>
      </c>
      <c r="T28">
        <v>3</v>
      </c>
      <c r="U28">
        <v>30</v>
      </c>
      <c r="V28">
        <v>14</v>
      </c>
      <c r="W28">
        <v>7</v>
      </c>
      <c r="X28">
        <v>7</v>
      </c>
      <c r="Y28">
        <v>0</v>
      </c>
      <c r="Z28">
        <v>0</v>
      </c>
      <c r="AA28">
        <v>4</v>
      </c>
      <c r="AB28">
        <v>22</v>
      </c>
      <c r="AC28">
        <v>12</v>
      </c>
      <c r="AD28">
        <v>12</v>
      </c>
      <c r="AE28">
        <v>8</v>
      </c>
      <c r="AF28">
        <v>32</v>
      </c>
      <c r="AG28">
        <v>0</v>
      </c>
      <c r="AH28">
        <v>0</v>
      </c>
      <c r="AI28" t="s">
        <v>58</v>
      </c>
    </row>
    <row r="29" spans="1:35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2</v>
      </c>
      <c r="H29">
        <v>3</v>
      </c>
      <c r="I29">
        <v>0</v>
      </c>
      <c r="J29">
        <v>3</v>
      </c>
      <c r="K29">
        <v>5</v>
      </c>
      <c r="L29">
        <v>21.74</v>
      </c>
      <c r="M29">
        <v>42</v>
      </c>
      <c r="N29">
        <v>4.76</v>
      </c>
      <c r="O29">
        <v>1.84</v>
      </c>
      <c r="P29">
        <v>94</v>
      </c>
      <c r="Q29">
        <v>56</v>
      </c>
      <c r="R29">
        <v>32</v>
      </c>
      <c r="S29">
        <v>8</v>
      </c>
      <c r="T29">
        <v>6</v>
      </c>
      <c r="U29">
        <v>9</v>
      </c>
      <c r="V29">
        <v>20</v>
      </c>
      <c r="W29">
        <v>9</v>
      </c>
      <c r="X29">
        <v>9</v>
      </c>
      <c r="Y29">
        <v>0</v>
      </c>
      <c r="Z29">
        <v>0</v>
      </c>
      <c r="AA29">
        <v>3</v>
      </c>
      <c r="AB29">
        <v>20</v>
      </c>
      <c r="AC29">
        <v>8</v>
      </c>
      <c r="AD29">
        <v>29</v>
      </c>
      <c r="AE29">
        <v>41</v>
      </c>
      <c r="AF29">
        <v>36</v>
      </c>
      <c r="AG29">
        <v>0</v>
      </c>
      <c r="AH29">
        <v>0</v>
      </c>
      <c r="AI29" t="s">
        <v>58</v>
      </c>
    </row>
    <row r="30" spans="1:35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2</v>
      </c>
      <c r="H30">
        <v>3</v>
      </c>
      <c r="I30">
        <v>1</v>
      </c>
      <c r="J30">
        <v>2</v>
      </c>
      <c r="K30">
        <v>5</v>
      </c>
      <c r="L30">
        <v>19.23</v>
      </c>
      <c r="M30">
        <v>51</v>
      </c>
      <c r="N30">
        <v>3.92</v>
      </c>
      <c r="O30">
        <v>2.2200000000000002</v>
      </c>
      <c r="P30">
        <v>166</v>
      </c>
      <c r="Q30">
        <v>96</v>
      </c>
      <c r="R30">
        <v>43</v>
      </c>
      <c r="S30">
        <v>4</v>
      </c>
      <c r="T30">
        <v>2</v>
      </c>
      <c r="U30">
        <v>18</v>
      </c>
      <c r="V30">
        <v>10</v>
      </c>
      <c r="W30">
        <v>5</v>
      </c>
      <c r="X30">
        <v>5</v>
      </c>
      <c r="Y30">
        <v>0</v>
      </c>
      <c r="Z30">
        <v>0</v>
      </c>
      <c r="AA30">
        <v>4</v>
      </c>
      <c r="AB30">
        <v>7</v>
      </c>
      <c r="AC30">
        <v>9</v>
      </c>
      <c r="AD30">
        <v>9</v>
      </c>
      <c r="AE30">
        <v>33</v>
      </c>
      <c r="AF30">
        <v>50</v>
      </c>
      <c r="AG30">
        <v>0</v>
      </c>
      <c r="AH30">
        <v>0</v>
      </c>
      <c r="AI30" t="s">
        <v>58</v>
      </c>
    </row>
    <row r="31" spans="1:35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3</v>
      </c>
      <c r="H31">
        <v>7</v>
      </c>
      <c r="I31">
        <v>3</v>
      </c>
      <c r="J31">
        <v>4</v>
      </c>
      <c r="K31">
        <v>10</v>
      </c>
      <c r="L31">
        <v>40</v>
      </c>
      <c r="M31">
        <v>31</v>
      </c>
      <c r="N31">
        <v>9.68</v>
      </c>
      <c r="O31">
        <v>1.47</v>
      </c>
      <c r="P31">
        <v>93</v>
      </c>
      <c r="Q31">
        <v>57</v>
      </c>
      <c r="R31">
        <v>26</v>
      </c>
      <c r="S31">
        <v>3</v>
      </c>
      <c r="T31">
        <v>1</v>
      </c>
      <c r="U31">
        <v>7</v>
      </c>
      <c r="V31">
        <v>14</v>
      </c>
      <c r="W31">
        <v>7</v>
      </c>
      <c r="X31">
        <v>7</v>
      </c>
      <c r="Y31">
        <v>0</v>
      </c>
      <c r="Z31">
        <v>0</v>
      </c>
      <c r="AA31">
        <v>5</v>
      </c>
      <c r="AB31">
        <v>13</v>
      </c>
      <c r="AC31">
        <v>3</v>
      </c>
      <c r="AD31">
        <v>39</v>
      </c>
      <c r="AE31">
        <v>50</v>
      </c>
      <c r="AF31">
        <v>38</v>
      </c>
      <c r="AG31">
        <v>0</v>
      </c>
      <c r="AH31">
        <v>0</v>
      </c>
      <c r="AI31" t="s">
        <v>58</v>
      </c>
    </row>
    <row r="32" spans="1:35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2</v>
      </c>
      <c r="H32">
        <v>15</v>
      </c>
      <c r="I32">
        <v>9</v>
      </c>
      <c r="J32">
        <v>6</v>
      </c>
      <c r="K32">
        <v>17</v>
      </c>
      <c r="L32">
        <v>41.46</v>
      </c>
      <c r="M32">
        <v>55</v>
      </c>
      <c r="N32">
        <v>3.64</v>
      </c>
      <c r="O32">
        <v>2.98</v>
      </c>
      <c r="P32">
        <v>145</v>
      </c>
      <c r="Q32">
        <v>80</v>
      </c>
      <c r="R32">
        <v>44</v>
      </c>
      <c r="S32">
        <v>7</v>
      </c>
      <c r="T32">
        <v>0</v>
      </c>
      <c r="U32">
        <v>9</v>
      </c>
      <c r="V32">
        <v>22</v>
      </c>
      <c r="W32">
        <v>11</v>
      </c>
      <c r="X32">
        <v>11</v>
      </c>
      <c r="Y32">
        <v>0</v>
      </c>
      <c r="Z32">
        <v>0</v>
      </c>
      <c r="AA32">
        <v>4</v>
      </c>
      <c r="AB32">
        <v>14</v>
      </c>
      <c r="AC32">
        <v>7</v>
      </c>
      <c r="AD32">
        <v>26</v>
      </c>
      <c r="AE32">
        <v>55</v>
      </c>
      <c r="AF32">
        <v>72</v>
      </c>
      <c r="AG32">
        <v>0</v>
      </c>
      <c r="AH32">
        <v>0</v>
      </c>
      <c r="AI32" t="s">
        <v>58</v>
      </c>
    </row>
    <row r="33" spans="1:35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5</v>
      </c>
      <c r="H33">
        <v>18</v>
      </c>
      <c r="I33">
        <v>6</v>
      </c>
      <c r="J33">
        <v>12</v>
      </c>
      <c r="K33">
        <v>23</v>
      </c>
      <c r="L33">
        <v>58.97</v>
      </c>
      <c r="M33">
        <v>71</v>
      </c>
      <c r="N33">
        <v>7.04</v>
      </c>
      <c r="O33">
        <v>3.71</v>
      </c>
      <c r="P33">
        <v>177</v>
      </c>
      <c r="Q33">
        <v>105</v>
      </c>
      <c r="R33">
        <v>49</v>
      </c>
      <c r="S33">
        <v>6</v>
      </c>
      <c r="T33">
        <v>4</v>
      </c>
      <c r="U33">
        <v>13</v>
      </c>
      <c r="V33">
        <v>8</v>
      </c>
      <c r="W33">
        <v>4</v>
      </c>
      <c r="X33">
        <v>4</v>
      </c>
      <c r="Y33">
        <v>0</v>
      </c>
      <c r="Z33">
        <v>0</v>
      </c>
      <c r="AA33">
        <v>15</v>
      </c>
      <c r="AB33">
        <v>14</v>
      </c>
      <c r="AC33">
        <v>33</v>
      </c>
      <c r="AD33">
        <v>16</v>
      </c>
      <c r="AE33">
        <v>11</v>
      </c>
      <c r="AF33">
        <v>54</v>
      </c>
      <c r="AG33">
        <v>0</v>
      </c>
      <c r="AH33">
        <v>0</v>
      </c>
      <c r="AI33" t="s">
        <v>58</v>
      </c>
    </row>
    <row r="34" spans="1:35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0</v>
      </c>
      <c r="H34">
        <v>3</v>
      </c>
      <c r="I34">
        <v>1</v>
      </c>
      <c r="J34">
        <v>2</v>
      </c>
      <c r="K34">
        <v>3</v>
      </c>
      <c r="L34">
        <v>30</v>
      </c>
      <c r="M34">
        <v>16</v>
      </c>
      <c r="N34">
        <v>0</v>
      </c>
      <c r="O34">
        <v>0.84</v>
      </c>
      <c r="P34">
        <v>32</v>
      </c>
      <c r="Q34">
        <v>21</v>
      </c>
      <c r="R34">
        <v>10</v>
      </c>
      <c r="S34">
        <v>3</v>
      </c>
      <c r="T34">
        <v>0</v>
      </c>
      <c r="U34">
        <v>3</v>
      </c>
      <c r="V34">
        <v>8</v>
      </c>
      <c r="W34">
        <v>4</v>
      </c>
      <c r="X34">
        <v>4</v>
      </c>
      <c r="Y34">
        <v>0</v>
      </c>
      <c r="Z34">
        <v>0</v>
      </c>
      <c r="AA34">
        <v>0</v>
      </c>
      <c r="AB34">
        <v>5</v>
      </c>
      <c r="AC34">
        <v>4</v>
      </c>
      <c r="AD34">
        <v>23</v>
      </c>
      <c r="AE34">
        <v>21</v>
      </c>
      <c r="AF34">
        <v>23</v>
      </c>
      <c r="AG34">
        <v>0</v>
      </c>
      <c r="AH34">
        <v>0</v>
      </c>
      <c r="AI34" t="s">
        <v>58</v>
      </c>
    </row>
    <row r="35" spans="1:35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</v>
      </c>
      <c r="H35">
        <v>3</v>
      </c>
      <c r="I35">
        <v>1</v>
      </c>
      <c r="J35">
        <v>2</v>
      </c>
      <c r="K35">
        <v>4</v>
      </c>
      <c r="L35">
        <v>23.53</v>
      </c>
      <c r="M35">
        <v>29</v>
      </c>
      <c r="N35">
        <v>3.45</v>
      </c>
      <c r="O35">
        <v>1.48</v>
      </c>
      <c r="P35">
        <v>79</v>
      </c>
      <c r="Q35">
        <v>46</v>
      </c>
      <c r="R35">
        <v>22</v>
      </c>
      <c r="S35">
        <v>4</v>
      </c>
      <c r="T35">
        <v>1</v>
      </c>
      <c r="U35">
        <v>8</v>
      </c>
      <c r="V35">
        <v>22</v>
      </c>
      <c r="W35">
        <v>7</v>
      </c>
      <c r="X35">
        <v>6</v>
      </c>
      <c r="Y35">
        <v>0</v>
      </c>
      <c r="Z35">
        <v>1</v>
      </c>
      <c r="AA35">
        <v>4</v>
      </c>
      <c r="AB35">
        <v>6</v>
      </c>
      <c r="AC35">
        <v>5</v>
      </c>
      <c r="AD35">
        <v>11</v>
      </c>
      <c r="AE35">
        <v>28</v>
      </c>
      <c r="AF35">
        <v>42</v>
      </c>
      <c r="AG35">
        <v>0</v>
      </c>
      <c r="AH35">
        <v>0</v>
      </c>
      <c r="AI35" t="s">
        <v>58</v>
      </c>
    </row>
    <row r="36" spans="1:35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2</v>
      </c>
      <c r="H36">
        <v>2</v>
      </c>
      <c r="I36">
        <v>2</v>
      </c>
      <c r="J36">
        <v>0</v>
      </c>
      <c r="K36">
        <v>4</v>
      </c>
      <c r="L36">
        <v>20</v>
      </c>
      <c r="M36">
        <v>43</v>
      </c>
      <c r="N36">
        <v>4.6500000000000004</v>
      </c>
      <c r="O36">
        <v>1.26</v>
      </c>
      <c r="P36">
        <v>126</v>
      </c>
      <c r="Q36">
        <v>69</v>
      </c>
      <c r="R36">
        <v>28</v>
      </c>
      <c r="S36">
        <v>3</v>
      </c>
      <c r="T36">
        <v>4</v>
      </c>
      <c r="U36">
        <v>10</v>
      </c>
      <c r="V36">
        <v>16</v>
      </c>
      <c r="W36">
        <v>8</v>
      </c>
      <c r="X36">
        <v>8</v>
      </c>
      <c r="Y36">
        <v>0</v>
      </c>
      <c r="Z36">
        <v>0</v>
      </c>
      <c r="AA36">
        <v>3</v>
      </c>
      <c r="AB36">
        <v>17</v>
      </c>
      <c r="AC36">
        <v>9</v>
      </c>
      <c r="AD36">
        <v>49</v>
      </c>
      <c r="AE36">
        <v>39</v>
      </c>
      <c r="AF36">
        <v>44</v>
      </c>
      <c r="AG36">
        <v>0</v>
      </c>
      <c r="AH36">
        <v>0</v>
      </c>
      <c r="AI36" t="s">
        <v>58</v>
      </c>
    </row>
    <row r="37" spans="1:35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</v>
      </c>
      <c r="H37">
        <v>7</v>
      </c>
      <c r="I37">
        <v>2</v>
      </c>
      <c r="J37">
        <v>5</v>
      </c>
      <c r="K37">
        <v>8</v>
      </c>
      <c r="L37">
        <v>36.36</v>
      </c>
      <c r="M37">
        <v>46</v>
      </c>
      <c r="N37">
        <v>2.17</v>
      </c>
      <c r="O37">
        <v>1.85</v>
      </c>
      <c r="P37">
        <v>113</v>
      </c>
      <c r="Q37">
        <v>67</v>
      </c>
      <c r="R37">
        <v>26</v>
      </c>
      <c r="S37">
        <v>4</v>
      </c>
      <c r="T37">
        <v>0</v>
      </c>
      <c r="U37">
        <v>6</v>
      </c>
      <c r="V37">
        <v>12</v>
      </c>
      <c r="W37">
        <v>6</v>
      </c>
      <c r="X37">
        <v>6</v>
      </c>
      <c r="Y37">
        <v>0</v>
      </c>
      <c r="Z37">
        <v>0</v>
      </c>
      <c r="AA37">
        <v>3</v>
      </c>
      <c r="AB37">
        <v>17</v>
      </c>
      <c r="AC37">
        <v>18</v>
      </c>
      <c r="AD37">
        <v>18</v>
      </c>
      <c r="AE37">
        <v>28</v>
      </c>
      <c r="AF37">
        <v>49</v>
      </c>
      <c r="AG37">
        <v>0</v>
      </c>
      <c r="AH37">
        <v>0</v>
      </c>
      <c r="AI37" t="s">
        <v>58</v>
      </c>
    </row>
    <row r="38" spans="1:35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4</v>
      </c>
      <c r="H38">
        <v>6</v>
      </c>
      <c r="I38">
        <v>0</v>
      </c>
      <c r="J38">
        <v>6</v>
      </c>
      <c r="K38">
        <v>10</v>
      </c>
      <c r="L38">
        <v>35.71</v>
      </c>
      <c r="M38">
        <v>42</v>
      </c>
      <c r="N38">
        <v>9.52</v>
      </c>
      <c r="O38">
        <v>2.4700000000000002</v>
      </c>
      <c r="P38">
        <v>106</v>
      </c>
      <c r="Q38">
        <v>64</v>
      </c>
      <c r="R38">
        <v>36</v>
      </c>
      <c r="S38">
        <v>9</v>
      </c>
      <c r="T38">
        <v>3</v>
      </c>
      <c r="U38">
        <v>6</v>
      </c>
      <c r="V38">
        <v>22</v>
      </c>
      <c r="W38">
        <v>11</v>
      </c>
      <c r="X38">
        <v>11</v>
      </c>
      <c r="Y38">
        <v>0</v>
      </c>
      <c r="Z38">
        <v>0</v>
      </c>
      <c r="AA38">
        <v>8</v>
      </c>
      <c r="AB38">
        <v>18</v>
      </c>
      <c r="AC38">
        <v>6</v>
      </c>
      <c r="AD38">
        <v>25</v>
      </c>
      <c r="AE38">
        <v>62</v>
      </c>
      <c r="AF38">
        <v>59</v>
      </c>
      <c r="AG38">
        <v>0</v>
      </c>
      <c r="AH38">
        <v>0</v>
      </c>
      <c r="AI38" t="s">
        <v>58</v>
      </c>
    </row>
    <row r="39" spans="1:35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</v>
      </c>
      <c r="H39">
        <v>3</v>
      </c>
      <c r="I39">
        <v>1</v>
      </c>
      <c r="J39">
        <v>2</v>
      </c>
      <c r="K39">
        <v>4</v>
      </c>
      <c r="L39">
        <v>40</v>
      </c>
      <c r="M39">
        <v>14</v>
      </c>
      <c r="N39">
        <v>7.14</v>
      </c>
      <c r="O39">
        <v>1.08</v>
      </c>
      <c r="P39">
        <v>39</v>
      </c>
      <c r="Q39">
        <v>23</v>
      </c>
      <c r="R39">
        <v>9</v>
      </c>
      <c r="S39">
        <v>2</v>
      </c>
      <c r="T39">
        <v>0</v>
      </c>
      <c r="U39">
        <v>1</v>
      </c>
      <c r="V39">
        <v>4</v>
      </c>
      <c r="W39">
        <v>2</v>
      </c>
      <c r="X39">
        <v>2</v>
      </c>
      <c r="Y39">
        <v>0</v>
      </c>
      <c r="Z39">
        <v>0</v>
      </c>
      <c r="AA39">
        <v>5</v>
      </c>
      <c r="AB39">
        <v>3</v>
      </c>
      <c r="AC39">
        <v>3</v>
      </c>
      <c r="AD39">
        <v>18</v>
      </c>
      <c r="AE39">
        <v>26</v>
      </c>
      <c r="AF39">
        <v>29</v>
      </c>
      <c r="AG39">
        <v>0</v>
      </c>
      <c r="AH39">
        <v>0</v>
      </c>
      <c r="AI39" t="s">
        <v>58</v>
      </c>
    </row>
    <row r="40" spans="1:35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</v>
      </c>
      <c r="H40">
        <v>1</v>
      </c>
      <c r="I40">
        <v>0</v>
      </c>
      <c r="J40">
        <v>1</v>
      </c>
      <c r="K40">
        <v>2</v>
      </c>
      <c r="L40">
        <v>25</v>
      </c>
      <c r="M40">
        <v>19</v>
      </c>
      <c r="N40">
        <v>5.26</v>
      </c>
      <c r="O40">
        <v>0.62</v>
      </c>
      <c r="P40">
        <v>56</v>
      </c>
      <c r="Q40">
        <v>31</v>
      </c>
      <c r="R40">
        <v>8</v>
      </c>
      <c r="S40">
        <v>1</v>
      </c>
      <c r="T40">
        <v>2</v>
      </c>
      <c r="U40">
        <v>3</v>
      </c>
      <c r="V40">
        <v>2</v>
      </c>
      <c r="W40">
        <v>1</v>
      </c>
      <c r="X40">
        <v>1</v>
      </c>
      <c r="Y40">
        <v>0</v>
      </c>
      <c r="Z40">
        <v>0</v>
      </c>
      <c r="AA40">
        <v>3</v>
      </c>
      <c r="AB40">
        <v>4</v>
      </c>
      <c r="AC40">
        <v>4</v>
      </c>
      <c r="AD40">
        <v>32</v>
      </c>
      <c r="AE40">
        <v>19</v>
      </c>
      <c r="AF40">
        <v>19</v>
      </c>
      <c r="AG40">
        <v>0</v>
      </c>
      <c r="AH40">
        <v>0</v>
      </c>
      <c r="AI40" t="s">
        <v>58</v>
      </c>
    </row>
    <row r="41" spans="1:35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4</v>
      </c>
      <c r="H41">
        <v>12</v>
      </c>
      <c r="I41">
        <v>5</v>
      </c>
      <c r="J41">
        <v>7</v>
      </c>
      <c r="K41">
        <v>16</v>
      </c>
      <c r="L41">
        <v>43.24</v>
      </c>
      <c r="M41">
        <v>58</v>
      </c>
      <c r="N41">
        <v>6.9</v>
      </c>
      <c r="O41">
        <v>3.82</v>
      </c>
      <c r="P41">
        <v>112</v>
      </c>
      <c r="Q41">
        <v>86</v>
      </c>
      <c r="R41">
        <v>41</v>
      </c>
      <c r="S41">
        <v>12</v>
      </c>
      <c r="T41">
        <v>5</v>
      </c>
      <c r="U41">
        <v>14</v>
      </c>
      <c r="V41">
        <v>31</v>
      </c>
      <c r="W41">
        <v>14</v>
      </c>
      <c r="X41">
        <v>13</v>
      </c>
      <c r="Y41">
        <v>1</v>
      </c>
      <c r="Z41">
        <v>0</v>
      </c>
      <c r="AA41">
        <v>10</v>
      </c>
      <c r="AB41">
        <v>19</v>
      </c>
      <c r="AC41">
        <v>10</v>
      </c>
      <c r="AD41">
        <v>47</v>
      </c>
      <c r="AE41">
        <v>61</v>
      </c>
      <c r="AF41">
        <v>56</v>
      </c>
      <c r="AG41">
        <v>0</v>
      </c>
      <c r="AH41">
        <v>0</v>
      </c>
      <c r="AI41" t="s">
        <v>58</v>
      </c>
    </row>
    <row r="42" spans="1:35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</v>
      </c>
      <c r="H42">
        <v>8</v>
      </c>
      <c r="I42">
        <v>3</v>
      </c>
      <c r="J42">
        <v>5</v>
      </c>
      <c r="K42">
        <v>9</v>
      </c>
      <c r="L42">
        <v>29.03</v>
      </c>
      <c r="M42">
        <v>32</v>
      </c>
      <c r="N42">
        <v>3.13</v>
      </c>
      <c r="O42">
        <v>0.81</v>
      </c>
      <c r="P42">
        <v>67</v>
      </c>
      <c r="Q42">
        <v>45</v>
      </c>
      <c r="R42">
        <v>13</v>
      </c>
      <c r="S42">
        <v>1</v>
      </c>
      <c r="T42">
        <v>0</v>
      </c>
      <c r="U42">
        <v>4</v>
      </c>
      <c r="V42">
        <v>8</v>
      </c>
      <c r="W42">
        <v>4</v>
      </c>
      <c r="X42">
        <v>4</v>
      </c>
      <c r="Y42">
        <v>0</v>
      </c>
      <c r="Z42">
        <v>0</v>
      </c>
      <c r="AA42">
        <v>2</v>
      </c>
      <c r="AB42">
        <v>21</v>
      </c>
      <c r="AC42">
        <v>13</v>
      </c>
      <c r="AD42">
        <v>14</v>
      </c>
      <c r="AE42">
        <v>69</v>
      </c>
      <c r="AF42">
        <v>95</v>
      </c>
      <c r="AG42">
        <v>0</v>
      </c>
      <c r="AH42">
        <v>0</v>
      </c>
      <c r="AI42" t="s">
        <v>58</v>
      </c>
    </row>
    <row r="43" spans="1:35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0</v>
      </c>
      <c r="H43">
        <v>9</v>
      </c>
      <c r="I43">
        <v>5</v>
      </c>
      <c r="J43">
        <v>4</v>
      </c>
      <c r="K43">
        <v>9</v>
      </c>
      <c r="L43">
        <v>28.13</v>
      </c>
      <c r="M43">
        <v>44</v>
      </c>
      <c r="N43">
        <v>0</v>
      </c>
      <c r="O43">
        <v>2.31</v>
      </c>
      <c r="P43">
        <v>104</v>
      </c>
      <c r="Q43">
        <v>66</v>
      </c>
      <c r="R43">
        <v>33</v>
      </c>
      <c r="S43">
        <v>8</v>
      </c>
      <c r="T43">
        <v>2</v>
      </c>
      <c r="U43">
        <v>12</v>
      </c>
      <c r="V43">
        <v>10</v>
      </c>
      <c r="W43">
        <v>5</v>
      </c>
      <c r="X43">
        <v>5</v>
      </c>
      <c r="Y43">
        <v>0</v>
      </c>
      <c r="Z43">
        <v>0</v>
      </c>
      <c r="AA43">
        <v>3</v>
      </c>
      <c r="AB43">
        <v>9</v>
      </c>
      <c r="AC43">
        <v>9</v>
      </c>
      <c r="AD43">
        <v>23</v>
      </c>
      <c r="AE43">
        <v>86</v>
      </c>
      <c r="AF43">
        <v>44</v>
      </c>
      <c r="AG43">
        <v>0</v>
      </c>
      <c r="AH43">
        <v>0</v>
      </c>
      <c r="AI43" t="s">
        <v>58</v>
      </c>
    </row>
    <row r="44" spans="1:35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2</v>
      </c>
      <c r="H44">
        <v>3</v>
      </c>
      <c r="I44">
        <v>1</v>
      </c>
      <c r="J44">
        <v>2</v>
      </c>
      <c r="K44">
        <v>5</v>
      </c>
      <c r="L44">
        <v>26.32</v>
      </c>
      <c r="M44">
        <v>39</v>
      </c>
      <c r="N44">
        <v>5.13</v>
      </c>
      <c r="O44">
        <v>1.1599999999999999</v>
      </c>
      <c r="P44">
        <v>95</v>
      </c>
      <c r="Q44">
        <v>56</v>
      </c>
      <c r="R44">
        <v>22</v>
      </c>
      <c r="S44">
        <v>1</v>
      </c>
      <c r="T44">
        <v>0</v>
      </c>
      <c r="U44">
        <v>8</v>
      </c>
      <c r="V44">
        <v>14</v>
      </c>
      <c r="W44">
        <v>7</v>
      </c>
      <c r="X44">
        <v>7</v>
      </c>
      <c r="Y44">
        <v>0</v>
      </c>
      <c r="Z44">
        <v>0</v>
      </c>
      <c r="AA44">
        <v>4</v>
      </c>
      <c r="AB44">
        <v>10</v>
      </c>
      <c r="AC44">
        <v>8</v>
      </c>
      <c r="AD44">
        <v>36</v>
      </c>
      <c r="AE44">
        <v>19</v>
      </c>
      <c r="AF44">
        <v>13</v>
      </c>
      <c r="AG44">
        <v>0</v>
      </c>
      <c r="AH44">
        <v>0</v>
      </c>
      <c r="AI44" t="s">
        <v>58</v>
      </c>
    </row>
    <row r="45" spans="1:35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6</v>
      </c>
      <c r="H45">
        <v>5</v>
      </c>
      <c r="I45">
        <v>3</v>
      </c>
      <c r="J45">
        <v>2</v>
      </c>
      <c r="K45">
        <v>11</v>
      </c>
      <c r="L45">
        <v>34.380000000000003</v>
      </c>
      <c r="M45">
        <v>82</v>
      </c>
      <c r="N45">
        <v>7.32</v>
      </c>
      <c r="O45">
        <v>3.27</v>
      </c>
      <c r="P45">
        <v>167</v>
      </c>
      <c r="Q45">
        <v>107</v>
      </c>
      <c r="R45">
        <v>42</v>
      </c>
      <c r="S45">
        <v>7</v>
      </c>
      <c r="T45">
        <v>3</v>
      </c>
      <c r="U45">
        <v>11</v>
      </c>
      <c r="V45">
        <v>12</v>
      </c>
      <c r="W45">
        <v>6</v>
      </c>
      <c r="X45">
        <v>6</v>
      </c>
      <c r="Y45">
        <v>0</v>
      </c>
      <c r="Z45">
        <v>0</v>
      </c>
      <c r="AA45">
        <v>4</v>
      </c>
      <c r="AB45">
        <v>17</v>
      </c>
      <c r="AC45">
        <v>31</v>
      </c>
      <c r="AD45">
        <v>43</v>
      </c>
      <c r="AE45">
        <v>53</v>
      </c>
      <c r="AF45">
        <v>96</v>
      </c>
      <c r="AG45">
        <v>0</v>
      </c>
      <c r="AH45">
        <v>0</v>
      </c>
      <c r="AI45" t="s">
        <v>58</v>
      </c>
    </row>
    <row r="46" spans="1:35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0</v>
      </c>
      <c r="H46">
        <v>11</v>
      </c>
      <c r="I46">
        <v>5</v>
      </c>
      <c r="J46">
        <v>6</v>
      </c>
      <c r="K46">
        <v>11</v>
      </c>
      <c r="L46">
        <v>35.479999999999997</v>
      </c>
      <c r="M46">
        <v>39</v>
      </c>
      <c r="N46">
        <v>0</v>
      </c>
      <c r="O46">
        <v>2.08</v>
      </c>
      <c r="P46">
        <v>83</v>
      </c>
      <c r="Q46">
        <v>57</v>
      </c>
      <c r="R46">
        <v>16</v>
      </c>
      <c r="S46">
        <v>7</v>
      </c>
      <c r="T46">
        <v>3</v>
      </c>
      <c r="U46">
        <v>6</v>
      </c>
      <c r="V46">
        <v>31</v>
      </c>
      <c r="W46">
        <v>11</v>
      </c>
      <c r="X46">
        <v>8</v>
      </c>
      <c r="Y46">
        <v>3</v>
      </c>
      <c r="Z46">
        <v>0</v>
      </c>
      <c r="AA46">
        <v>11</v>
      </c>
      <c r="AB46">
        <v>14</v>
      </c>
      <c r="AC46">
        <v>14</v>
      </c>
      <c r="AD46">
        <v>84</v>
      </c>
      <c r="AE46">
        <v>74</v>
      </c>
      <c r="AF46">
        <v>44</v>
      </c>
      <c r="AG46">
        <v>0</v>
      </c>
      <c r="AH46">
        <v>0</v>
      </c>
      <c r="AI46" t="s">
        <v>58</v>
      </c>
    </row>
    <row r="47" spans="1:35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</v>
      </c>
      <c r="H47">
        <v>6</v>
      </c>
      <c r="I47">
        <v>2</v>
      </c>
      <c r="J47">
        <v>4</v>
      </c>
      <c r="K47">
        <v>7</v>
      </c>
      <c r="L47">
        <v>33.33</v>
      </c>
      <c r="M47">
        <v>45</v>
      </c>
      <c r="N47">
        <v>2.2200000000000002</v>
      </c>
      <c r="O47">
        <v>1.17</v>
      </c>
      <c r="P47">
        <v>99</v>
      </c>
      <c r="Q47">
        <v>62</v>
      </c>
      <c r="R47">
        <v>20</v>
      </c>
      <c r="S47">
        <v>1</v>
      </c>
      <c r="T47">
        <v>4</v>
      </c>
      <c r="U47">
        <v>8</v>
      </c>
      <c r="V47">
        <v>36</v>
      </c>
      <c r="W47">
        <v>15</v>
      </c>
      <c r="X47">
        <v>13</v>
      </c>
      <c r="Y47">
        <v>2</v>
      </c>
      <c r="Z47">
        <v>0</v>
      </c>
      <c r="AA47">
        <v>10</v>
      </c>
      <c r="AB47">
        <v>22</v>
      </c>
      <c r="AC47">
        <v>9</v>
      </c>
      <c r="AD47">
        <v>85</v>
      </c>
      <c r="AE47">
        <v>62</v>
      </c>
      <c r="AF47">
        <v>86</v>
      </c>
      <c r="AG47">
        <v>0</v>
      </c>
      <c r="AH47">
        <v>0</v>
      </c>
      <c r="AI47" t="s">
        <v>58</v>
      </c>
    </row>
    <row r="48" spans="1:35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</v>
      </c>
      <c r="H48">
        <v>3</v>
      </c>
      <c r="I48">
        <v>2</v>
      </c>
      <c r="J48">
        <v>1</v>
      </c>
      <c r="K48">
        <v>4</v>
      </c>
      <c r="L48">
        <v>30.77</v>
      </c>
      <c r="M48">
        <v>11</v>
      </c>
      <c r="N48">
        <v>9.09</v>
      </c>
      <c r="O48">
        <v>0.59</v>
      </c>
      <c r="P48">
        <v>25</v>
      </c>
      <c r="Q48">
        <v>15</v>
      </c>
      <c r="R48">
        <v>9</v>
      </c>
      <c r="S48">
        <v>1</v>
      </c>
      <c r="T48">
        <v>0</v>
      </c>
      <c r="U48">
        <v>3</v>
      </c>
      <c r="V48">
        <v>8</v>
      </c>
      <c r="W48">
        <v>4</v>
      </c>
      <c r="X48">
        <v>4</v>
      </c>
      <c r="Y48">
        <v>0</v>
      </c>
      <c r="Z48">
        <v>0</v>
      </c>
      <c r="AA48">
        <v>1</v>
      </c>
      <c r="AB48">
        <v>9</v>
      </c>
      <c r="AC48">
        <v>7</v>
      </c>
      <c r="AD48">
        <v>16</v>
      </c>
      <c r="AE48">
        <v>21</v>
      </c>
      <c r="AF48">
        <v>14</v>
      </c>
      <c r="AG48">
        <v>0</v>
      </c>
      <c r="AH48">
        <v>0</v>
      </c>
      <c r="AI48" t="s">
        <v>58</v>
      </c>
    </row>
    <row r="49" spans="1:35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2</v>
      </c>
      <c r="H49">
        <v>4</v>
      </c>
      <c r="I49">
        <v>2</v>
      </c>
      <c r="J49">
        <v>2</v>
      </c>
      <c r="K49">
        <v>6</v>
      </c>
      <c r="L49">
        <v>40</v>
      </c>
      <c r="M49">
        <v>30</v>
      </c>
      <c r="N49">
        <v>6.67</v>
      </c>
      <c r="O49">
        <v>1.32</v>
      </c>
      <c r="P49">
        <v>87</v>
      </c>
      <c r="Q49">
        <v>52</v>
      </c>
      <c r="R49">
        <v>25</v>
      </c>
      <c r="S49">
        <v>3</v>
      </c>
      <c r="T49">
        <v>1</v>
      </c>
      <c r="U49">
        <v>12</v>
      </c>
      <c r="V49">
        <v>25</v>
      </c>
      <c r="W49">
        <v>7</v>
      </c>
      <c r="X49">
        <v>5</v>
      </c>
      <c r="Y49">
        <v>1</v>
      </c>
      <c r="Z49">
        <v>1</v>
      </c>
      <c r="AA49">
        <v>4</v>
      </c>
      <c r="AB49">
        <v>9</v>
      </c>
      <c r="AC49">
        <v>3</v>
      </c>
      <c r="AD49">
        <v>17</v>
      </c>
      <c r="AE49">
        <v>31</v>
      </c>
      <c r="AF49">
        <v>32</v>
      </c>
      <c r="AG49">
        <v>0</v>
      </c>
      <c r="AH49">
        <v>0</v>
      </c>
      <c r="AI49" t="s">
        <v>58</v>
      </c>
    </row>
    <row r="50" spans="1:35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4</v>
      </c>
      <c r="H50">
        <v>4</v>
      </c>
      <c r="I50">
        <v>1</v>
      </c>
      <c r="J50">
        <v>3</v>
      </c>
      <c r="K50">
        <v>8</v>
      </c>
      <c r="L50">
        <v>32</v>
      </c>
      <c r="M50">
        <v>33</v>
      </c>
      <c r="N50">
        <v>12.12</v>
      </c>
      <c r="O50">
        <v>1.96</v>
      </c>
      <c r="P50">
        <v>76</v>
      </c>
      <c r="Q50">
        <v>51</v>
      </c>
      <c r="R50">
        <v>23</v>
      </c>
      <c r="S50">
        <v>5</v>
      </c>
      <c r="T50">
        <v>3</v>
      </c>
      <c r="U50">
        <v>5</v>
      </c>
      <c r="V50">
        <v>22</v>
      </c>
      <c r="W50">
        <v>11</v>
      </c>
      <c r="X50">
        <v>11</v>
      </c>
      <c r="Y50">
        <v>0</v>
      </c>
      <c r="Z50">
        <v>0</v>
      </c>
      <c r="AA50">
        <v>5</v>
      </c>
      <c r="AB50">
        <v>22</v>
      </c>
      <c r="AC50">
        <v>12</v>
      </c>
      <c r="AD50">
        <v>13</v>
      </c>
      <c r="AE50">
        <v>15</v>
      </c>
      <c r="AF50">
        <v>44</v>
      </c>
      <c r="AG50">
        <v>0</v>
      </c>
      <c r="AH50">
        <v>0</v>
      </c>
      <c r="AI50" t="s">
        <v>58</v>
      </c>
    </row>
    <row r="51" spans="1:35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2</v>
      </c>
      <c r="H51">
        <v>6</v>
      </c>
      <c r="I51">
        <v>4</v>
      </c>
      <c r="J51">
        <v>2</v>
      </c>
      <c r="K51">
        <v>8</v>
      </c>
      <c r="L51">
        <v>40</v>
      </c>
      <c r="M51">
        <v>38</v>
      </c>
      <c r="N51">
        <v>5.26</v>
      </c>
      <c r="O51">
        <v>1.77</v>
      </c>
      <c r="P51">
        <v>83</v>
      </c>
      <c r="Q51">
        <v>60</v>
      </c>
      <c r="R51">
        <v>25</v>
      </c>
      <c r="S51">
        <v>2</v>
      </c>
      <c r="T51">
        <v>2</v>
      </c>
      <c r="U51">
        <v>13</v>
      </c>
      <c r="V51">
        <v>16</v>
      </c>
      <c r="W51">
        <v>8</v>
      </c>
      <c r="X51">
        <v>8</v>
      </c>
      <c r="Y51">
        <v>0</v>
      </c>
      <c r="Z51">
        <v>0</v>
      </c>
      <c r="AA51">
        <v>3</v>
      </c>
      <c r="AB51">
        <v>31</v>
      </c>
      <c r="AC51">
        <v>7</v>
      </c>
      <c r="AD51">
        <v>23</v>
      </c>
      <c r="AE51">
        <v>65</v>
      </c>
      <c r="AF51">
        <v>52</v>
      </c>
      <c r="AG51">
        <v>0</v>
      </c>
      <c r="AH51">
        <v>0</v>
      </c>
      <c r="AI51" t="s">
        <v>58</v>
      </c>
    </row>
    <row r="52" spans="1:35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3</v>
      </c>
      <c r="H52">
        <v>9</v>
      </c>
      <c r="I52">
        <v>5</v>
      </c>
      <c r="J52">
        <v>4</v>
      </c>
      <c r="K52">
        <v>12</v>
      </c>
      <c r="L52">
        <v>30</v>
      </c>
      <c r="M52">
        <v>70</v>
      </c>
      <c r="N52">
        <v>4.29</v>
      </c>
      <c r="O52">
        <v>3.17</v>
      </c>
      <c r="P52">
        <v>165</v>
      </c>
      <c r="Q52">
        <v>100</v>
      </c>
      <c r="R52">
        <v>44</v>
      </c>
      <c r="S52">
        <v>7</v>
      </c>
      <c r="T52">
        <v>2</v>
      </c>
      <c r="U52">
        <v>13</v>
      </c>
      <c r="V52">
        <v>28</v>
      </c>
      <c r="W52">
        <v>14</v>
      </c>
      <c r="X52">
        <v>14</v>
      </c>
      <c r="Y52">
        <v>0</v>
      </c>
      <c r="Z52">
        <v>0</v>
      </c>
      <c r="AA52">
        <v>3</v>
      </c>
      <c r="AB52">
        <v>31</v>
      </c>
      <c r="AC52">
        <v>6</v>
      </c>
      <c r="AD52">
        <v>69</v>
      </c>
      <c r="AE52">
        <v>35</v>
      </c>
      <c r="AF52">
        <v>65</v>
      </c>
      <c r="AG52">
        <v>0</v>
      </c>
      <c r="AH52">
        <v>0</v>
      </c>
      <c r="AI52" t="s">
        <v>58</v>
      </c>
    </row>
    <row r="53" spans="1:35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3</v>
      </c>
      <c r="H53">
        <v>9</v>
      </c>
      <c r="I53">
        <v>3</v>
      </c>
      <c r="J53">
        <v>6</v>
      </c>
      <c r="K53">
        <v>12</v>
      </c>
      <c r="L53">
        <v>35.29</v>
      </c>
      <c r="M53">
        <v>57</v>
      </c>
      <c r="N53">
        <v>5.26</v>
      </c>
      <c r="O53">
        <v>2.2200000000000002</v>
      </c>
      <c r="P53">
        <v>145</v>
      </c>
      <c r="Q53">
        <v>89</v>
      </c>
      <c r="R53">
        <v>45</v>
      </c>
      <c r="S53">
        <v>7</v>
      </c>
      <c r="T53">
        <v>1</v>
      </c>
      <c r="U53">
        <v>12</v>
      </c>
      <c r="V53">
        <v>8</v>
      </c>
      <c r="W53">
        <v>4</v>
      </c>
      <c r="X53">
        <v>4</v>
      </c>
      <c r="Y53">
        <v>0</v>
      </c>
      <c r="Z53">
        <v>0</v>
      </c>
      <c r="AA53">
        <v>10</v>
      </c>
      <c r="AB53">
        <v>14</v>
      </c>
      <c r="AC53">
        <v>8</v>
      </c>
      <c r="AD53">
        <v>44</v>
      </c>
      <c r="AE53">
        <v>70</v>
      </c>
      <c r="AF53">
        <v>50</v>
      </c>
      <c r="AG53">
        <v>0</v>
      </c>
      <c r="AH53">
        <v>0</v>
      </c>
      <c r="AI53" t="s">
        <v>58</v>
      </c>
    </row>
    <row r="54" spans="1:35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</v>
      </c>
      <c r="H54">
        <v>6</v>
      </c>
      <c r="I54">
        <v>4</v>
      </c>
      <c r="J54">
        <v>2</v>
      </c>
      <c r="K54">
        <v>7</v>
      </c>
      <c r="L54">
        <v>43.75</v>
      </c>
      <c r="M54">
        <v>31</v>
      </c>
      <c r="N54">
        <v>3.23</v>
      </c>
      <c r="O54">
        <v>1.17</v>
      </c>
      <c r="P54">
        <v>78</v>
      </c>
      <c r="Q54">
        <v>50</v>
      </c>
      <c r="R54">
        <v>22</v>
      </c>
      <c r="S54">
        <v>4</v>
      </c>
      <c r="T54">
        <v>1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13</v>
      </c>
      <c r="AC54">
        <v>7</v>
      </c>
      <c r="AD54">
        <v>17</v>
      </c>
      <c r="AE54">
        <v>40</v>
      </c>
      <c r="AF54">
        <v>39</v>
      </c>
      <c r="AG54">
        <v>0</v>
      </c>
      <c r="AH54">
        <v>0</v>
      </c>
      <c r="AI54" t="s">
        <v>58</v>
      </c>
    </row>
    <row r="55" spans="1:35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3</v>
      </c>
      <c r="H55">
        <v>7</v>
      </c>
      <c r="I55">
        <v>3</v>
      </c>
      <c r="J55">
        <v>4</v>
      </c>
      <c r="K55">
        <v>10</v>
      </c>
      <c r="L55">
        <v>55.56</v>
      </c>
      <c r="M55">
        <v>25</v>
      </c>
      <c r="N55">
        <v>12</v>
      </c>
      <c r="O55">
        <v>1.06</v>
      </c>
      <c r="P55">
        <v>54</v>
      </c>
      <c r="Q55">
        <v>37</v>
      </c>
      <c r="R55">
        <v>18</v>
      </c>
      <c r="S55">
        <v>2</v>
      </c>
      <c r="T55">
        <v>0</v>
      </c>
      <c r="U55">
        <v>4</v>
      </c>
      <c r="V55">
        <v>12</v>
      </c>
      <c r="W55">
        <v>6</v>
      </c>
      <c r="X55">
        <v>6</v>
      </c>
      <c r="Y55">
        <v>0</v>
      </c>
      <c r="Z55">
        <v>0</v>
      </c>
      <c r="AA55">
        <v>2</v>
      </c>
      <c r="AB55">
        <v>10</v>
      </c>
      <c r="AC55">
        <v>2</v>
      </c>
      <c r="AD55">
        <v>23</v>
      </c>
      <c r="AE55">
        <v>11</v>
      </c>
      <c r="AF55">
        <v>60</v>
      </c>
      <c r="AG55">
        <v>0</v>
      </c>
      <c r="AH55">
        <v>0</v>
      </c>
      <c r="AI55" t="s">
        <v>58</v>
      </c>
    </row>
    <row r="56" spans="1:35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</v>
      </c>
      <c r="H56">
        <v>6</v>
      </c>
      <c r="I56">
        <v>0</v>
      </c>
      <c r="J56">
        <v>6</v>
      </c>
      <c r="K56">
        <v>7</v>
      </c>
      <c r="L56">
        <v>77.78</v>
      </c>
      <c r="M56">
        <v>23</v>
      </c>
      <c r="N56">
        <v>4.3499999999999996</v>
      </c>
      <c r="O56">
        <v>0.84</v>
      </c>
      <c r="P56">
        <v>50</v>
      </c>
      <c r="Q56">
        <v>36</v>
      </c>
      <c r="R56">
        <v>13</v>
      </c>
      <c r="S56">
        <v>1</v>
      </c>
      <c r="T56">
        <v>1</v>
      </c>
      <c r="U56">
        <v>5</v>
      </c>
      <c r="V56">
        <v>16</v>
      </c>
      <c r="W56">
        <v>5</v>
      </c>
      <c r="X56">
        <v>3</v>
      </c>
      <c r="Y56">
        <v>2</v>
      </c>
      <c r="Z56">
        <v>0</v>
      </c>
      <c r="AA56">
        <v>6</v>
      </c>
      <c r="AB56">
        <v>10</v>
      </c>
      <c r="AC56">
        <v>2</v>
      </c>
      <c r="AD56">
        <v>46</v>
      </c>
      <c r="AE56">
        <v>35</v>
      </c>
      <c r="AF56">
        <v>41</v>
      </c>
      <c r="AG56">
        <v>0</v>
      </c>
      <c r="AH56">
        <v>0</v>
      </c>
      <c r="AI56" t="s">
        <v>58</v>
      </c>
    </row>
    <row r="57" spans="1:35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0</v>
      </c>
      <c r="H57">
        <v>4</v>
      </c>
      <c r="I57">
        <v>1</v>
      </c>
      <c r="J57">
        <v>3</v>
      </c>
      <c r="K57">
        <v>4</v>
      </c>
      <c r="L57">
        <v>20</v>
      </c>
      <c r="M57">
        <v>14</v>
      </c>
      <c r="N57">
        <v>0</v>
      </c>
      <c r="O57">
        <v>0.71</v>
      </c>
      <c r="P57">
        <v>49</v>
      </c>
      <c r="Q57">
        <v>31</v>
      </c>
      <c r="R57">
        <v>11</v>
      </c>
      <c r="S57">
        <v>1</v>
      </c>
      <c r="T57">
        <v>2</v>
      </c>
      <c r="U57">
        <v>3</v>
      </c>
      <c r="V57">
        <v>17</v>
      </c>
      <c r="W57">
        <v>7</v>
      </c>
      <c r="X57">
        <v>6</v>
      </c>
      <c r="Y57">
        <v>1</v>
      </c>
      <c r="Z57">
        <v>0</v>
      </c>
      <c r="AA57">
        <v>5</v>
      </c>
      <c r="AB57">
        <v>4</v>
      </c>
      <c r="AC57">
        <v>3</v>
      </c>
      <c r="AD57">
        <v>26</v>
      </c>
      <c r="AE57">
        <v>37</v>
      </c>
      <c r="AF57">
        <v>29</v>
      </c>
      <c r="AG57">
        <v>0</v>
      </c>
      <c r="AH57">
        <v>0</v>
      </c>
      <c r="AI57" t="s">
        <v>58</v>
      </c>
    </row>
    <row r="58" spans="1:35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6</v>
      </c>
      <c r="H58">
        <v>12</v>
      </c>
      <c r="I58">
        <v>6</v>
      </c>
      <c r="J58">
        <v>6</v>
      </c>
      <c r="K58">
        <v>18</v>
      </c>
      <c r="L58">
        <v>45</v>
      </c>
      <c r="M58">
        <v>71</v>
      </c>
      <c r="N58">
        <v>8.4499999999999993</v>
      </c>
      <c r="O58">
        <v>4.0599999999999996</v>
      </c>
      <c r="P58">
        <v>164</v>
      </c>
      <c r="Q58">
        <v>101</v>
      </c>
      <c r="R58">
        <v>44</v>
      </c>
      <c r="S58">
        <v>10</v>
      </c>
      <c r="T58">
        <v>2</v>
      </c>
      <c r="U58">
        <v>14</v>
      </c>
      <c r="V58">
        <v>10</v>
      </c>
      <c r="W58">
        <v>5</v>
      </c>
      <c r="X58">
        <v>5</v>
      </c>
      <c r="Y58">
        <v>0</v>
      </c>
      <c r="Z58">
        <v>0</v>
      </c>
      <c r="AA58">
        <v>5</v>
      </c>
      <c r="AB58">
        <v>24</v>
      </c>
      <c r="AC58">
        <v>28</v>
      </c>
      <c r="AD58">
        <v>38</v>
      </c>
      <c r="AE58">
        <v>20</v>
      </c>
      <c r="AF58">
        <v>51</v>
      </c>
      <c r="AG58">
        <v>0</v>
      </c>
      <c r="AH58">
        <v>0</v>
      </c>
      <c r="AI58" t="s">
        <v>58</v>
      </c>
    </row>
    <row r="59" spans="1:35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0</v>
      </c>
      <c r="H59">
        <v>6</v>
      </c>
      <c r="I59">
        <v>4</v>
      </c>
      <c r="J59">
        <v>2</v>
      </c>
      <c r="K59">
        <v>6</v>
      </c>
      <c r="L59">
        <v>28.57</v>
      </c>
      <c r="M59">
        <v>44</v>
      </c>
      <c r="N59">
        <v>0</v>
      </c>
      <c r="O59">
        <v>2.59</v>
      </c>
      <c r="P59">
        <v>115</v>
      </c>
      <c r="Q59">
        <v>70</v>
      </c>
      <c r="R59">
        <v>39</v>
      </c>
      <c r="S59">
        <v>6</v>
      </c>
      <c r="T59">
        <v>4</v>
      </c>
      <c r="U59">
        <v>7</v>
      </c>
      <c r="V59">
        <v>28</v>
      </c>
      <c r="W59">
        <v>10</v>
      </c>
      <c r="X59">
        <v>9</v>
      </c>
      <c r="Y59">
        <v>0</v>
      </c>
      <c r="Z59">
        <v>1</v>
      </c>
      <c r="AA59">
        <v>9</v>
      </c>
      <c r="AB59">
        <v>24</v>
      </c>
      <c r="AC59">
        <v>11</v>
      </c>
      <c r="AD59">
        <v>44</v>
      </c>
      <c r="AE59">
        <v>55</v>
      </c>
      <c r="AF59">
        <v>35</v>
      </c>
      <c r="AG59">
        <v>0</v>
      </c>
      <c r="AH59">
        <v>0</v>
      </c>
      <c r="AI59" t="s">
        <v>58</v>
      </c>
    </row>
    <row r="60" spans="1:35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</v>
      </c>
      <c r="H60">
        <v>11</v>
      </c>
      <c r="I60">
        <v>2</v>
      </c>
      <c r="J60">
        <v>9</v>
      </c>
      <c r="K60">
        <v>12</v>
      </c>
      <c r="L60">
        <v>44.44</v>
      </c>
      <c r="M60">
        <v>66</v>
      </c>
      <c r="N60">
        <v>1.52</v>
      </c>
      <c r="O60">
        <v>3.3</v>
      </c>
      <c r="P60">
        <v>151</v>
      </c>
      <c r="Q60">
        <v>97</v>
      </c>
      <c r="R60">
        <v>47</v>
      </c>
      <c r="S60">
        <v>6</v>
      </c>
      <c r="T60">
        <v>3</v>
      </c>
      <c r="U60">
        <v>10</v>
      </c>
      <c r="V60">
        <v>28</v>
      </c>
      <c r="W60">
        <v>10</v>
      </c>
      <c r="X60">
        <v>9</v>
      </c>
      <c r="Y60">
        <v>0</v>
      </c>
      <c r="Z60">
        <v>1</v>
      </c>
      <c r="AA60">
        <v>13</v>
      </c>
      <c r="AB60">
        <v>19</v>
      </c>
      <c r="AC60">
        <v>15</v>
      </c>
      <c r="AD60">
        <v>45</v>
      </c>
      <c r="AE60">
        <v>35</v>
      </c>
      <c r="AF60">
        <v>30</v>
      </c>
      <c r="AG60">
        <v>0</v>
      </c>
      <c r="AH60">
        <v>0</v>
      </c>
      <c r="AI60" t="s">
        <v>58</v>
      </c>
    </row>
    <row r="61" spans="1:35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</v>
      </c>
      <c r="H61">
        <v>6</v>
      </c>
      <c r="I61">
        <v>2</v>
      </c>
      <c r="J61">
        <v>4</v>
      </c>
      <c r="K61">
        <v>7</v>
      </c>
      <c r="L61">
        <v>46.67</v>
      </c>
      <c r="M61">
        <v>50</v>
      </c>
      <c r="N61">
        <v>2</v>
      </c>
      <c r="O61">
        <v>2.06</v>
      </c>
      <c r="P61">
        <v>122</v>
      </c>
      <c r="Q61">
        <v>71</v>
      </c>
      <c r="R61">
        <v>36</v>
      </c>
      <c r="S61">
        <v>3</v>
      </c>
      <c r="T61">
        <v>4</v>
      </c>
      <c r="U61">
        <v>14</v>
      </c>
      <c r="V61">
        <v>18</v>
      </c>
      <c r="W61">
        <v>9</v>
      </c>
      <c r="X61">
        <v>9</v>
      </c>
      <c r="Y61">
        <v>0</v>
      </c>
      <c r="Z61">
        <v>0</v>
      </c>
      <c r="AA61">
        <v>0</v>
      </c>
      <c r="AB61">
        <v>13</v>
      </c>
      <c r="AC61">
        <v>5</v>
      </c>
      <c r="AD61">
        <v>10</v>
      </c>
      <c r="AE61">
        <v>15</v>
      </c>
      <c r="AF61">
        <v>20</v>
      </c>
      <c r="AG61">
        <v>0</v>
      </c>
      <c r="AH61">
        <v>0</v>
      </c>
      <c r="AI61" t="s">
        <v>58</v>
      </c>
    </row>
    <row r="62" spans="1:35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3</v>
      </c>
      <c r="H62">
        <v>8</v>
      </c>
      <c r="I62">
        <v>5</v>
      </c>
      <c r="J62">
        <v>3</v>
      </c>
      <c r="K62">
        <v>11</v>
      </c>
      <c r="L62">
        <v>30.56</v>
      </c>
      <c r="M62">
        <v>57</v>
      </c>
      <c r="N62">
        <v>5.26</v>
      </c>
      <c r="O62">
        <v>2.41</v>
      </c>
      <c r="P62">
        <v>121</v>
      </c>
      <c r="Q62">
        <v>79</v>
      </c>
      <c r="R62">
        <v>30</v>
      </c>
      <c r="S62">
        <v>4</v>
      </c>
      <c r="T62">
        <v>4</v>
      </c>
      <c r="U62">
        <v>12</v>
      </c>
      <c r="V62">
        <v>28</v>
      </c>
      <c r="W62">
        <v>14</v>
      </c>
      <c r="X62">
        <v>14</v>
      </c>
      <c r="Y62">
        <v>0</v>
      </c>
      <c r="Z62">
        <v>0</v>
      </c>
      <c r="AA62">
        <v>5</v>
      </c>
      <c r="AB62">
        <v>20</v>
      </c>
      <c r="AC62">
        <v>10</v>
      </c>
      <c r="AD62">
        <v>49</v>
      </c>
      <c r="AE62">
        <v>61</v>
      </c>
      <c r="AF62">
        <v>59</v>
      </c>
      <c r="AG62">
        <v>0</v>
      </c>
      <c r="AH62">
        <v>0</v>
      </c>
      <c r="AI62" t="s">
        <v>58</v>
      </c>
    </row>
    <row r="63" spans="1:35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</v>
      </c>
      <c r="H63">
        <v>13</v>
      </c>
      <c r="I63">
        <v>6</v>
      </c>
      <c r="J63">
        <v>7</v>
      </c>
      <c r="K63">
        <v>14</v>
      </c>
      <c r="L63">
        <v>30.43</v>
      </c>
      <c r="M63">
        <v>39</v>
      </c>
      <c r="N63">
        <v>2.56</v>
      </c>
      <c r="O63">
        <v>1.31</v>
      </c>
      <c r="P63">
        <v>102</v>
      </c>
      <c r="Q63">
        <v>64</v>
      </c>
      <c r="R63">
        <v>19</v>
      </c>
      <c r="S63">
        <v>1</v>
      </c>
      <c r="T63">
        <v>2</v>
      </c>
      <c r="U63">
        <v>5</v>
      </c>
      <c r="V63">
        <v>26</v>
      </c>
      <c r="W63">
        <v>13</v>
      </c>
      <c r="X63">
        <v>13</v>
      </c>
      <c r="Y63">
        <v>0</v>
      </c>
      <c r="Z63">
        <v>0</v>
      </c>
      <c r="AA63">
        <v>3</v>
      </c>
      <c r="AB63">
        <v>37</v>
      </c>
      <c r="AC63">
        <v>8</v>
      </c>
      <c r="AD63">
        <v>75</v>
      </c>
      <c r="AE63">
        <v>57</v>
      </c>
      <c r="AF63">
        <v>56</v>
      </c>
      <c r="AG63">
        <v>0</v>
      </c>
      <c r="AH63">
        <v>0</v>
      </c>
      <c r="AI63" t="s">
        <v>58</v>
      </c>
    </row>
    <row r="64" spans="1:35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0</v>
      </c>
      <c r="H64">
        <v>11</v>
      </c>
      <c r="I64">
        <v>8</v>
      </c>
      <c r="J64">
        <v>3</v>
      </c>
      <c r="K64">
        <v>11</v>
      </c>
      <c r="L64">
        <v>50</v>
      </c>
      <c r="M64">
        <v>42</v>
      </c>
      <c r="N64">
        <v>0</v>
      </c>
      <c r="O64">
        <v>1.17</v>
      </c>
      <c r="P64">
        <v>107</v>
      </c>
      <c r="Q64">
        <v>59</v>
      </c>
      <c r="R64">
        <v>24</v>
      </c>
      <c r="S64">
        <v>2</v>
      </c>
      <c r="T64">
        <v>0</v>
      </c>
      <c r="U64">
        <v>7</v>
      </c>
      <c r="V64">
        <v>31</v>
      </c>
      <c r="W64">
        <v>10</v>
      </c>
      <c r="X64">
        <v>8</v>
      </c>
      <c r="Y64">
        <v>1</v>
      </c>
      <c r="Z64">
        <v>1</v>
      </c>
      <c r="AA64">
        <v>5</v>
      </c>
      <c r="AB64">
        <v>20</v>
      </c>
      <c r="AC64">
        <v>11</v>
      </c>
      <c r="AD64">
        <v>22</v>
      </c>
      <c r="AE64">
        <v>53</v>
      </c>
      <c r="AF64">
        <v>49</v>
      </c>
      <c r="AG64">
        <v>0</v>
      </c>
      <c r="AH64">
        <v>0</v>
      </c>
      <c r="AI64" t="s">
        <v>58</v>
      </c>
    </row>
    <row r="65" spans="1:35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2</v>
      </c>
      <c r="H65">
        <v>5</v>
      </c>
      <c r="I65">
        <v>1</v>
      </c>
      <c r="J65">
        <v>4</v>
      </c>
      <c r="K65">
        <v>7</v>
      </c>
      <c r="L65">
        <v>25.93</v>
      </c>
      <c r="M65">
        <v>33</v>
      </c>
      <c r="N65">
        <v>6.06</v>
      </c>
      <c r="O65">
        <v>1.1100000000000001</v>
      </c>
      <c r="P65">
        <v>81</v>
      </c>
      <c r="Q65">
        <v>45</v>
      </c>
      <c r="R65">
        <v>24</v>
      </c>
      <c r="S65">
        <v>1</v>
      </c>
      <c r="T65">
        <v>1</v>
      </c>
      <c r="U65">
        <v>9</v>
      </c>
      <c r="V65">
        <v>20</v>
      </c>
      <c r="W65">
        <v>10</v>
      </c>
      <c r="X65">
        <v>10</v>
      </c>
      <c r="Y65">
        <v>0</v>
      </c>
      <c r="Z65">
        <v>0</v>
      </c>
      <c r="AA65">
        <v>2</v>
      </c>
      <c r="AB65">
        <v>13</v>
      </c>
      <c r="AC65">
        <v>10</v>
      </c>
      <c r="AD65">
        <v>12</v>
      </c>
      <c r="AE65">
        <v>31</v>
      </c>
      <c r="AF65">
        <v>45</v>
      </c>
      <c r="AG65">
        <v>0</v>
      </c>
      <c r="AH65">
        <v>0</v>
      </c>
      <c r="AI65" t="s">
        <v>58</v>
      </c>
    </row>
    <row r="66" spans="1:35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2</v>
      </c>
      <c r="H66">
        <v>7</v>
      </c>
      <c r="I66">
        <v>4</v>
      </c>
      <c r="J66">
        <v>3</v>
      </c>
      <c r="K66">
        <v>9</v>
      </c>
      <c r="L66">
        <v>40.909999999999997</v>
      </c>
      <c r="M66">
        <v>35</v>
      </c>
      <c r="N66">
        <v>5.71</v>
      </c>
      <c r="O66">
        <v>1.8</v>
      </c>
      <c r="P66">
        <v>77</v>
      </c>
      <c r="Q66">
        <v>44</v>
      </c>
      <c r="R66">
        <v>19</v>
      </c>
      <c r="S66">
        <v>5</v>
      </c>
      <c r="T66">
        <v>2</v>
      </c>
      <c r="U66">
        <v>4</v>
      </c>
      <c r="V66">
        <v>20</v>
      </c>
      <c r="W66">
        <v>6</v>
      </c>
      <c r="X66">
        <v>5</v>
      </c>
      <c r="Y66">
        <v>0</v>
      </c>
      <c r="Z66">
        <v>1</v>
      </c>
      <c r="AA66">
        <v>1</v>
      </c>
      <c r="AB66">
        <v>28</v>
      </c>
      <c r="AC66">
        <v>13</v>
      </c>
      <c r="AD66">
        <v>9</v>
      </c>
      <c r="AE66">
        <v>35</v>
      </c>
      <c r="AF66">
        <v>43</v>
      </c>
      <c r="AG66">
        <v>0</v>
      </c>
      <c r="AH66">
        <v>0</v>
      </c>
      <c r="AI66" t="s">
        <v>58</v>
      </c>
    </row>
    <row r="67" spans="1:35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0</v>
      </c>
      <c r="H67">
        <v>5</v>
      </c>
      <c r="I67">
        <v>2</v>
      </c>
      <c r="J67">
        <v>3</v>
      </c>
      <c r="K67">
        <v>5</v>
      </c>
      <c r="L67">
        <v>20</v>
      </c>
      <c r="M67">
        <v>25</v>
      </c>
      <c r="N67">
        <v>0</v>
      </c>
      <c r="O67">
        <v>0.94</v>
      </c>
      <c r="P67">
        <v>72</v>
      </c>
      <c r="Q67">
        <v>39</v>
      </c>
      <c r="R67">
        <v>17</v>
      </c>
      <c r="S67">
        <v>3</v>
      </c>
      <c r="T67">
        <v>1</v>
      </c>
      <c r="U67">
        <v>6</v>
      </c>
      <c r="V67">
        <v>23</v>
      </c>
      <c r="W67">
        <v>10</v>
      </c>
      <c r="X67">
        <v>9</v>
      </c>
      <c r="Y67">
        <v>1</v>
      </c>
      <c r="Z67">
        <v>0</v>
      </c>
      <c r="AA67">
        <v>4</v>
      </c>
      <c r="AB67">
        <v>17</v>
      </c>
      <c r="AC67">
        <v>3</v>
      </c>
      <c r="AD67">
        <v>70</v>
      </c>
      <c r="AE67">
        <v>47</v>
      </c>
      <c r="AF67">
        <v>46</v>
      </c>
      <c r="AG67">
        <v>0</v>
      </c>
      <c r="AH67">
        <v>0</v>
      </c>
      <c r="AI67" t="s">
        <v>58</v>
      </c>
    </row>
    <row r="68" spans="1:35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3</v>
      </c>
      <c r="H68">
        <v>10</v>
      </c>
      <c r="I68">
        <v>3</v>
      </c>
      <c r="J68">
        <v>7</v>
      </c>
      <c r="K68">
        <v>13</v>
      </c>
      <c r="L68">
        <v>59.09</v>
      </c>
      <c r="M68">
        <v>39</v>
      </c>
      <c r="N68">
        <v>7.69</v>
      </c>
      <c r="O68">
        <v>0.9</v>
      </c>
      <c r="P68">
        <v>105</v>
      </c>
      <c r="Q68">
        <v>57</v>
      </c>
      <c r="R68">
        <v>16</v>
      </c>
      <c r="S68">
        <v>1</v>
      </c>
      <c r="T68">
        <v>1</v>
      </c>
      <c r="U68">
        <v>10</v>
      </c>
      <c r="V68">
        <v>49</v>
      </c>
      <c r="W68">
        <v>12</v>
      </c>
      <c r="X68">
        <v>7</v>
      </c>
      <c r="Y68">
        <v>3</v>
      </c>
      <c r="Z68">
        <v>2</v>
      </c>
      <c r="AA68">
        <v>11</v>
      </c>
      <c r="AB68">
        <v>12</v>
      </c>
      <c r="AC68">
        <v>5</v>
      </c>
      <c r="AD68">
        <v>36</v>
      </c>
      <c r="AE68">
        <v>38</v>
      </c>
      <c r="AF68">
        <v>67</v>
      </c>
      <c r="AG68">
        <v>0</v>
      </c>
      <c r="AH68">
        <v>0</v>
      </c>
      <c r="AI68" t="s">
        <v>58</v>
      </c>
    </row>
    <row r="69" spans="1:35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3</v>
      </c>
      <c r="H69">
        <v>8</v>
      </c>
      <c r="I69">
        <v>4</v>
      </c>
      <c r="J69">
        <v>4</v>
      </c>
      <c r="K69">
        <v>11</v>
      </c>
      <c r="L69">
        <v>39.29</v>
      </c>
      <c r="M69">
        <v>56</v>
      </c>
      <c r="N69">
        <v>5.36</v>
      </c>
      <c r="O69">
        <v>2.57</v>
      </c>
      <c r="P69">
        <v>129</v>
      </c>
      <c r="Q69">
        <v>88</v>
      </c>
      <c r="R69">
        <v>28</v>
      </c>
      <c r="S69">
        <v>4</v>
      </c>
      <c r="T69">
        <v>2</v>
      </c>
      <c r="U69">
        <v>7</v>
      </c>
      <c r="V69">
        <v>19</v>
      </c>
      <c r="W69">
        <v>8</v>
      </c>
      <c r="X69">
        <v>7</v>
      </c>
      <c r="Y69">
        <v>1</v>
      </c>
      <c r="Z69">
        <v>0</v>
      </c>
      <c r="AA69">
        <v>5</v>
      </c>
      <c r="AB69">
        <v>21</v>
      </c>
      <c r="AC69">
        <v>14</v>
      </c>
      <c r="AD69">
        <v>28</v>
      </c>
      <c r="AE69">
        <v>52</v>
      </c>
      <c r="AF69">
        <v>38</v>
      </c>
      <c r="AG69">
        <v>0</v>
      </c>
      <c r="AH69">
        <v>0</v>
      </c>
      <c r="AI69" t="s">
        <v>58</v>
      </c>
    </row>
    <row r="70" spans="1:35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3</v>
      </c>
      <c r="H70">
        <v>0</v>
      </c>
      <c r="I70">
        <v>0</v>
      </c>
      <c r="J70">
        <v>0</v>
      </c>
      <c r="K70">
        <v>3</v>
      </c>
      <c r="L70">
        <v>15</v>
      </c>
      <c r="M70">
        <v>30</v>
      </c>
      <c r="N70">
        <v>10</v>
      </c>
      <c r="O70">
        <v>0.97</v>
      </c>
      <c r="P70">
        <v>69</v>
      </c>
      <c r="Q70">
        <v>42</v>
      </c>
      <c r="R70">
        <v>16</v>
      </c>
      <c r="S70">
        <v>2</v>
      </c>
      <c r="T70">
        <v>0</v>
      </c>
      <c r="U70">
        <v>3</v>
      </c>
      <c r="V70">
        <v>34</v>
      </c>
      <c r="W70">
        <v>6</v>
      </c>
      <c r="X70">
        <v>2</v>
      </c>
      <c r="Y70">
        <v>2</v>
      </c>
      <c r="Z70">
        <v>2</v>
      </c>
      <c r="AA70">
        <v>7</v>
      </c>
      <c r="AB70">
        <v>7</v>
      </c>
      <c r="AC70">
        <v>2</v>
      </c>
      <c r="AD70">
        <v>49</v>
      </c>
      <c r="AE70">
        <v>48</v>
      </c>
      <c r="AF70">
        <v>39</v>
      </c>
      <c r="AG70">
        <v>0</v>
      </c>
      <c r="AH70">
        <v>0</v>
      </c>
      <c r="AI70" t="s">
        <v>58</v>
      </c>
    </row>
    <row r="71" spans="1:35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4</v>
      </c>
      <c r="H71">
        <v>14</v>
      </c>
      <c r="I71">
        <v>7</v>
      </c>
      <c r="J71">
        <v>7</v>
      </c>
      <c r="K71">
        <v>18</v>
      </c>
      <c r="L71">
        <v>42.86</v>
      </c>
      <c r="M71">
        <v>77</v>
      </c>
      <c r="N71">
        <v>5.19</v>
      </c>
      <c r="O71">
        <v>3.14</v>
      </c>
      <c r="P71">
        <v>210</v>
      </c>
      <c r="Q71">
        <v>111</v>
      </c>
      <c r="R71">
        <v>60</v>
      </c>
      <c r="S71">
        <v>9</v>
      </c>
      <c r="T71">
        <v>9</v>
      </c>
      <c r="U71">
        <v>21</v>
      </c>
      <c r="V71">
        <v>12</v>
      </c>
      <c r="W71">
        <v>6</v>
      </c>
      <c r="X71">
        <v>6</v>
      </c>
      <c r="Y71">
        <v>0</v>
      </c>
      <c r="Z71">
        <v>0</v>
      </c>
      <c r="AA71">
        <v>7</v>
      </c>
      <c r="AB71">
        <v>37</v>
      </c>
      <c r="AC71">
        <v>23</v>
      </c>
      <c r="AD71">
        <v>16</v>
      </c>
      <c r="AE71">
        <v>46</v>
      </c>
      <c r="AF71">
        <v>40</v>
      </c>
      <c r="AG71">
        <v>0</v>
      </c>
      <c r="AH71">
        <v>0</v>
      </c>
      <c r="AI71" t="s">
        <v>58</v>
      </c>
    </row>
    <row r="72" spans="1:35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3</v>
      </c>
      <c r="H72">
        <v>14</v>
      </c>
      <c r="I72">
        <v>7</v>
      </c>
      <c r="J72">
        <v>7</v>
      </c>
      <c r="K72">
        <v>17</v>
      </c>
      <c r="L72">
        <v>42.5</v>
      </c>
      <c r="M72">
        <v>53</v>
      </c>
      <c r="N72">
        <v>5.66</v>
      </c>
      <c r="O72">
        <v>2.73</v>
      </c>
      <c r="P72">
        <v>125</v>
      </c>
      <c r="Q72">
        <v>76</v>
      </c>
      <c r="R72">
        <v>46</v>
      </c>
      <c r="S72">
        <v>7</v>
      </c>
      <c r="T72">
        <v>2</v>
      </c>
      <c r="U72">
        <v>9</v>
      </c>
      <c r="V72">
        <v>10</v>
      </c>
      <c r="W72">
        <v>5</v>
      </c>
      <c r="X72">
        <v>5</v>
      </c>
      <c r="Y72">
        <v>0</v>
      </c>
      <c r="Z72">
        <v>0</v>
      </c>
      <c r="AA72">
        <v>1</v>
      </c>
      <c r="AB72">
        <v>16</v>
      </c>
      <c r="AC72">
        <v>13</v>
      </c>
      <c r="AD72">
        <v>37</v>
      </c>
      <c r="AE72">
        <v>74</v>
      </c>
      <c r="AF72">
        <v>67</v>
      </c>
      <c r="AG72">
        <v>0</v>
      </c>
      <c r="AH72">
        <v>0</v>
      </c>
      <c r="AI72" t="s">
        <v>58</v>
      </c>
    </row>
    <row r="73" spans="1:35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4</v>
      </c>
      <c r="H73">
        <v>13</v>
      </c>
      <c r="I73">
        <v>5</v>
      </c>
      <c r="J73">
        <v>8</v>
      </c>
      <c r="K73">
        <v>17</v>
      </c>
      <c r="L73">
        <v>39.53</v>
      </c>
      <c r="M73">
        <v>76</v>
      </c>
      <c r="N73">
        <v>5.26</v>
      </c>
      <c r="O73">
        <v>3.38</v>
      </c>
      <c r="P73">
        <v>160</v>
      </c>
      <c r="Q73">
        <v>100</v>
      </c>
      <c r="R73">
        <v>44</v>
      </c>
      <c r="S73">
        <v>6</v>
      </c>
      <c r="T73">
        <v>4</v>
      </c>
      <c r="U73">
        <v>16</v>
      </c>
      <c r="V73">
        <v>12</v>
      </c>
      <c r="W73">
        <v>6</v>
      </c>
      <c r="X73">
        <v>6</v>
      </c>
      <c r="Y73">
        <v>0</v>
      </c>
      <c r="Z73">
        <v>0</v>
      </c>
      <c r="AA73">
        <v>6</v>
      </c>
      <c r="AB73">
        <v>35</v>
      </c>
      <c r="AC73">
        <v>22</v>
      </c>
      <c r="AD73">
        <v>29</v>
      </c>
      <c r="AE73">
        <v>64</v>
      </c>
      <c r="AF73">
        <v>52</v>
      </c>
      <c r="AG73">
        <v>0</v>
      </c>
      <c r="AH73">
        <v>0</v>
      </c>
      <c r="AI73" t="s">
        <v>58</v>
      </c>
    </row>
    <row r="74" spans="1:35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</v>
      </c>
      <c r="H74">
        <v>23</v>
      </c>
      <c r="I74">
        <v>9</v>
      </c>
      <c r="J74">
        <v>14</v>
      </c>
      <c r="K74">
        <v>24</v>
      </c>
      <c r="L74">
        <v>37.5</v>
      </c>
      <c r="M74">
        <v>70</v>
      </c>
      <c r="N74">
        <v>1.43</v>
      </c>
      <c r="O74">
        <v>2.69</v>
      </c>
      <c r="P74">
        <v>161</v>
      </c>
      <c r="Q74">
        <v>105</v>
      </c>
      <c r="R74">
        <v>44</v>
      </c>
      <c r="S74">
        <v>2</v>
      </c>
      <c r="T74">
        <v>1</v>
      </c>
      <c r="U74">
        <v>12</v>
      </c>
      <c r="V74">
        <v>28</v>
      </c>
      <c r="W74">
        <v>14</v>
      </c>
      <c r="X74">
        <v>14</v>
      </c>
      <c r="Y74">
        <v>0</v>
      </c>
      <c r="Z74">
        <v>0</v>
      </c>
      <c r="AA74">
        <v>10</v>
      </c>
      <c r="AB74">
        <v>35</v>
      </c>
      <c r="AC74">
        <v>11</v>
      </c>
      <c r="AD74">
        <v>32</v>
      </c>
      <c r="AE74">
        <v>45</v>
      </c>
      <c r="AF74">
        <v>35</v>
      </c>
      <c r="AG74">
        <v>0</v>
      </c>
      <c r="AH74">
        <v>0</v>
      </c>
      <c r="AI74" t="s">
        <v>58</v>
      </c>
    </row>
    <row r="75" spans="1:35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5</v>
      </c>
      <c r="H75">
        <v>12</v>
      </c>
      <c r="I75">
        <v>8</v>
      </c>
      <c r="J75">
        <v>4</v>
      </c>
      <c r="K75">
        <v>17</v>
      </c>
      <c r="L75">
        <v>41.46</v>
      </c>
      <c r="M75">
        <v>87</v>
      </c>
      <c r="N75">
        <v>5.75</v>
      </c>
      <c r="O75">
        <v>3.55</v>
      </c>
      <c r="P75">
        <v>215</v>
      </c>
      <c r="Q75">
        <v>121</v>
      </c>
      <c r="R75">
        <v>52</v>
      </c>
      <c r="S75">
        <v>11</v>
      </c>
      <c r="T75">
        <v>3</v>
      </c>
      <c r="U75">
        <v>26</v>
      </c>
      <c r="V75">
        <v>33</v>
      </c>
      <c r="W75">
        <v>11</v>
      </c>
      <c r="X75">
        <v>9</v>
      </c>
      <c r="Y75">
        <v>1</v>
      </c>
      <c r="Z75">
        <v>1</v>
      </c>
      <c r="AA75">
        <v>3</v>
      </c>
      <c r="AB75">
        <v>15</v>
      </c>
      <c r="AC75">
        <v>16</v>
      </c>
      <c r="AD75">
        <v>43</v>
      </c>
      <c r="AE75">
        <v>34</v>
      </c>
      <c r="AF75">
        <v>40</v>
      </c>
      <c r="AG75">
        <v>0</v>
      </c>
      <c r="AH75">
        <v>0</v>
      </c>
      <c r="AI75" t="s">
        <v>58</v>
      </c>
    </row>
    <row r="76" spans="1:35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2</v>
      </c>
      <c r="H76">
        <v>1</v>
      </c>
      <c r="I76">
        <v>0</v>
      </c>
      <c r="J76">
        <v>1</v>
      </c>
      <c r="K76">
        <v>3</v>
      </c>
      <c r="L76">
        <v>42.86</v>
      </c>
      <c r="M76">
        <v>16</v>
      </c>
      <c r="N76">
        <v>12.5</v>
      </c>
      <c r="O76">
        <v>0.84</v>
      </c>
      <c r="P76">
        <v>31</v>
      </c>
      <c r="Q76">
        <v>25</v>
      </c>
      <c r="R76">
        <v>10</v>
      </c>
      <c r="S76">
        <v>2</v>
      </c>
      <c r="T76">
        <v>2</v>
      </c>
      <c r="U76">
        <v>0</v>
      </c>
      <c r="V76">
        <v>6</v>
      </c>
      <c r="W76">
        <v>3</v>
      </c>
      <c r="X76">
        <v>3</v>
      </c>
      <c r="Y76">
        <v>0</v>
      </c>
      <c r="Z76">
        <v>0</v>
      </c>
      <c r="AA76">
        <v>1</v>
      </c>
      <c r="AB76">
        <v>8</v>
      </c>
      <c r="AC76">
        <v>2</v>
      </c>
      <c r="AD76">
        <v>12</v>
      </c>
      <c r="AE76">
        <v>25</v>
      </c>
      <c r="AF76">
        <v>25</v>
      </c>
      <c r="AG76">
        <v>0</v>
      </c>
      <c r="AH76">
        <v>0</v>
      </c>
      <c r="AI76" t="s">
        <v>58</v>
      </c>
    </row>
    <row r="77" spans="1:35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0</v>
      </c>
      <c r="H77">
        <v>11</v>
      </c>
      <c r="I77">
        <v>5</v>
      </c>
      <c r="J77">
        <v>6</v>
      </c>
      <c r="K77">
        <v>11</v>
      </c>
      <c r="L77">
        <v>28.95</v>
      </c>
      <c r="M77">
        <v>41</v>
      </c>
      <c r="N77">
        <v>0</v>
      </c>
      <c r="O77">
        <v>1.74</v>
      </c>
      <c r="P77">
        <v>108</v>
      </c>
      <c r="Q77">
        <v>61</v>
      </c>
      <c r="R77">
        <v>36</v>
      </c>
      <c r="S77">
        <v>6</v>
      </c>
      <c r="T77">
        <v>1</v>
      </c>
      <c r="U77">
        <v>11</v>
      </c>
      <c r="V77">
        <v>26</v>
      </c>
      <c r="W77">
        <v>13</v>
      </c>
      <c r="X77">
        <v>13</v>
      </c>
      <c r="Y77">
        <v>0</v>
      </c>
      <c r="Z77">
        <v>0</v>
      </c>
      <c r="AA77">
        <v>6</v>
      </c>
      <c r="AB77">
        <v>22</v>
      </c>
      <c r="AC77">
        <v>13</v>
      </c>
      <c r="AD77">
        <v>16</v>
      </c>
      <c r="AE77">
        <v>92</v>
      </c>
      <c r="AF77">
        <v>47</v>
      </c>
      <c r="AG77">
        <v>0</v>
      </c>
      <c r="AH77">
        <v>0</v>
      </c>
      <c r="AI77" t="s">
        <v>58</v>
      </c>
    </row>
    <row r="78" spans="1:35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2</v>
      </c>
      <c r="H78">
        <v>7</v>
      </c>
      <c r="I78">
        <v>2</v>
      </c>
      <c r="J78">
        <v>5</v>
      </c>
      <c r="K78">
        <v>9</v>
      </c>
      <c r="L78">
        <v>27.27</v>
      </c>
      <c r="M78">
        <v>40</v>
      </c>
      <c r="N78">
        <v>5</v>
      </c>
      <c r="O78">
        <v>1.84</v>
      </c>
      <c r="P78">
        <v>93</v>
      </c>
      <c r="Q78">
        <v>60</v>
      </c>
      <c r="R78">
        <v>32</v>
      </c>
      <c r="S78">
        <v>4</v>
      </c>
      <c r="T78">
        <v>1</v>
      </c>
      <c r="U78">
        <v>7</v>
      </c>
      <c r="V78">
        <v>10</v>
      </c>
      <c r="W78">
        <v>5</v>
      </c>
      <c r="X78">
        <v>5</v>
      </c>
      <c r="Y78">
        <v>0</v>
      </c>
      <c r="Z78">
        <v>0</v>
      </c>
      <c r="AA78">
        <v>4</v>
      </c>
      <c r="AB78">
        <v>16</v>
      </c>
      <c r="AC78">
        <v>6</v>
      </c>
      <c r="AD78">
        <v>42</v>
      </c>
      <c r="AE78">
        <v>42</v>
      </c>
      <c r="AF78">
        <v>48</v>
      </c>
      <c r="AG78">
        <v>0</v>
      </c>
      <c r="AH78">
        <v>0</v>
      </c>
      <c r="AI78" t="s">
        <v>58</v>
      </c>
    </row>
    <row r="79" spans="1:35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0</v>
      </c>
      <c r="H79">
        <v>1</v>
      </c>
      <c r="I79">
        <v>0</v>
      </c>
      <c r="J79">
        <v>1</v>
      </c>
      <c r="K79">
        <v>1</v>
      </c>
      <c r="L79">
        <v>11.11</v>
      </c>
      <c r="M79">
        <v>24</v>
      </c>
      <c r="N79">
        <v>0</v>
      </c>
      <c r="O79">
        <v>0.71</v>
      </c>
      <c r="P79">
        <v>51</v>
      </c>
      <c r="Q79">
        <v>32</v>
      </c>
      <c r="R79">
        <v>10</v>
      </c>
      <c r="S79">
        <v>2</v>
      </c>
      <c r="T79">
        <v>2</v>
      </c>
      <c r="U79">
        <v>7</v>
      </c>
      <c r="V79">
        <v>4</v>
      </c>
      <c r="W79">
        <v>2</v>
      </c>
      <c r="X79">
        <v>2</v>
      </c>
      <c r="Y79">
        <v>0</v>
      </c>
      <c r="Z79">
        <v>0</v>
      </c>
      <c r="AA79">
        <v>0</v>
      </c>
      <c r="AB79">
        <v>9</v>
      </c>
      <c r="AC79">
        <v>5</v>
      </c>
      <c r="AD79">
        <v>12</v>
      </c>
      <c r="AE79">
        <v>22</v>
      </c>
      <c r="AF79">
        <v>31</v>
      </c>
      <c r="AG79">
        <v>0</v>
      </c>
      <c r="AH79">
        <v>0</v>
      </c>
      <c r="AI79" t="s">
        <v>58</v>
      </c>
    </row>
    <row r="80" spans="1:35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</v>
      </c>
      <c r="H80">
        <v>6</v>
      </c>
      <c r="I80">
        <v>1</v>
      </c>
      <c r="J80">
        <v>5</v>
      </c>
      <c r="K80">
        <v>7</v>
      </c>
      <c r="L80">
        <v>21.21</v>
      </c>
      <c r="M80">
        <v>35</v>
      </c>
      <c r="N80">
        <v>2.86</v>
      </c>
      <c r="O80">
        <v>0.94</v>
      </c>
      <c r="P80">
        <v>94</v>
      </c>
      <c r="Q80">
        <v>55</v>
      </c>
      <c r="R80">
        <v>17</v>
      </c>
      <c r="S80">
        <v>0</v>
      </c>
      <c r="T80">
        <v>3</v>
      </c>
      <c r="U80">
        <v>5</v>
      </c>
      <c r="V80">
        <v>40</v>
      </c>
      <c r="W80">
        <v>17</v>
      </c>
      <c r="X80">
        <v>15</v>
      </c>
      <c r="Y80">
        <v>2</v>
      </c>
      <c r="Z80">
        <v>0</v>
      </c>
      <c r="AA80">
        <v>8</v>
      </c>
      <c r="AB80">
        <v>26</v>
      </c>
      <c r="AC80">
        <v>9</v>
      </c>
      <c r="AD80">
        <v>46</v>
      </c>
      <c r="AE80">
        <v>63</v>
      </c>
      <c r="AF80">
        <v>68</v>
      </c>
      <c r="AG80">
        <v>0</v>
      </c>
      <c r="AH80">
        <v>0</v>
      </c>
      <c r="AI80" t="s">
        <v>58</v>
      </c>
    </row>
    <row r="81" spans="1:35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0</v>
      </c>
      <c r="H81">
        <v>4</v>
      </c>
      <c r="I81">
        <v>2</v>
      </c>
      <c r="J81">
        <v>2</v>
      </c>
      <c r="K81">
        <v>4</v>
      </c>
      <c r="L81">
        <v>22.22</v>
      </c>
      <c r="M81">
        <v>26</v>
      </c>
      <c r="N81">
        <v>0</v>
      </c>
      <c r="O81">
        <v>1.96</v>
      </c>
      <c r="P81">
        <v>66</v>
      </c>
      <c r="Q81">
        <v>45</v>
      </c>
      <c r="R81">
        <v>23</v>
      </c>
      <c r="S81">
        <v>5</v>
      </c>
      <c r="T81">
        <v>2</v>
      </c>
      <c r="U81">
        <v>2</v>
      </c>
      <c r="V81">
        <v>49</v>
      </c>
      <c r="W81">
        <v>19</v>
      </c>
      <c r="X81">
        <v>17</v>
      </c>
      <c r="Y81">
        <v>1</v>
      </c>
      <c r="Z81">
        <v>1</v>
      </c>
      <c r="AA81">
        <v>6</v>
      </c>
      <c r="AB81">
        <v>18</v>
      </c>
      <c r="AC81">
        <v>14</v>
      </c>
      <c r="AD81">
        <v>62</v>
      </c>
      <c r="AE81">
        <v>50</v>
      </c>
      <c r="AF81">
        <v>71</v>
      </c>
      <c r="AG81">
        <v>0</v>
      </c>
      <c r="AH81">
        <v>0</v>
      </c>
      <c r="AI81" t="s">
        <v>58</v>
      </c>
    </row>
    <row r="82" spans="1:35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0</v>
      </c>
      <c r="H82">
        <v>5</v>
      </c>
      <c r="I82">
        <v>2</v>
      </c>
      <c r="J82">
        <v>3</v>
      </c>
      <c r="K82">
        <v>5</v>
      </c>
      <c r="L82">
        <v>50</v>
      </c>
      <c r="M82">
        <v>17</v>
      </c>
      <c r="N82">
        <v>0</v>
      </c>
      <c r="O82">
        <v>0.92</v>
      </c>
      <c r="P82">
        <v>55</v>
      </c>
      <c r="Q82">
        <v>34</v>
      </c>
      <c r="R82">
        <v>13</v>
      </c>
      <c r="S82">
        <v>2</v>
      </c>
      <c r="T82">
        <v>1</v>
      </c>
      <c r="U82">
        <v>4</v>
      </c>
      <c r="V82">
        <v>12</v>
      </c>
      <c r="W82">
        <v>5</v>
      </c>
      <c r="X82">
        <v>5</v>
      </c>
      <c r="Y82">
        <v>0</v>
      </c>
      <c r="Z82">
        <v>0</v>
      </c>
      <c r="AA82">
        <v>2</v>
      </c>
      <c r="AB82">
        <v>18</v>
      </c>
      <c r="AC82">
        <v>10</v>
      </c>
      <c r="AD82">
        <v>35</v>
      </c>
      <c r="AE82">
        <v>30</v>
      </c>
      <c r="AF82">
        <v>20</v>
      </c>
      <c r="AG82">
        <v>0</v>
      </c>
      <c r="AH82">
        <v>0</v>
      </c>
      <c r="AI82" t="s">
        <v>58</v>
      </c>
    </row>
    <row r="83" spans="1:35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4</v>
      </c>
      <c r="H83">
        <v>11</v>
      </c>
      <c r="I83">
        <v>5</v>
      </c>
      <c r="J83">
        <v>6</v>
      </c>
      <c r="K83">
        <v>15</v>
      </c>
      <c r="L83">
        <v>38.46</v>
      </c>
      <c r="M83">
        <v>47</v>
      </c>
      <c r="N83">
        <v>8.51</v>
      </c>
      <c r="O83">
        <v>1.85</v>
      </c>
      <c r="P83">
        <v>105</v>
      </c>
      <c r="Q83">
        <v>70</v>
      </c>
      <c r="R83">
        <v>28</v>
      </c>
      <c r="S83">
        <v>4</v>
      </c>
      <c r="T83">
        <v>0</v>
      </c>
      <c r="U83">
        <v>10</v>
      </c>
      <c r="V83">
        <v>4</v>
      </c>
      <c r="W83">
        <v>2</v>
      </c>
      <c r="X83">
        <v>2</v>
      </c>
      <c r="Y83">
        <v>0</v>
      </c>
      <c r="Z83">
        <v>0</v>
      </c>
      <c r="AA83">
        <v>6</v>
      </c>
      <c r="AB83">
        <v>21</v>
      </c>
      <c r="AC83">
        <v>8</v>
      </c>
      <c r="AD83">
        <v>33</v>
      </c>
      <c r="AE83">
        <v>38</v>
      </c>
      <c r="AF83">
        <v>57</v>
      </c>
      <c r="AG83">
        <v>0</v>
      </c>
      <c r="AH83">
        <v>0</v>
      </c>
      <c r="AI83" t="s">
        <v>58</v>
      </c>
    </row>
    <row r="84" spans="1:35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3</v>
      </c>
      <c r="H84">
        <v>10</v>
      </c>
      <c r="I84">
        <v>6</v>
      </c>
      <c r="J84">
        <v>4</v>
      </c>
      <c r="K84">
        <v>13</v>
      </c>
      <c r="L84">
        <v>35.14</v>
      </c>
      <c r="M84">
        <v>36</v>
      </c>
      <c r="N84">
        <v>8.33</v>
      </c>
      <c r="O84">
        <v>2.29</v>
      </c>
      <c r="P84">
        <v>95</v>
      </c>
      <c r="Q84">
        <v>51</v>
      </c>
      <c r="R84">
        <v>48</v>
      </c>
      <c r="S84">
        <v>11</v>
      </c>
      <c r="T84">
        <v>6</v>
      </c>
      <c r="U84">
        <v>7</v>
      </c>
      <c r="V84">
        <v>15</v>
      </c>
      <c r="W84">
        <v>6</v>
      </c>
      <c r="X84">
        <v>5</v>
      </c>
      <c r="Y84">
        <v>1</v>
      </c>
      <c r="Z84">
        <v>0</v>
      </c>
      <c r="AA84">
        <v>5</v>
      </c>
      <c r="AB84">
        <v>12</v>
      </c>
      <c r="AC84">
        <v>9</v>
      </c>
      <c r="AD84">
        <v>41</v>
      </c>
      <c r="AE84">
        <v>71</v>
      </c>
      <c r="AF84">
        <v>51</v>
      </c>
      <c r="AG84">
        <v>0</v>
      </c>
      <c r="AH84">
        <v>0</v>
      </c>
      <c r="AI84" t="s">
        <v>58</v>
      </c>
    </row>
    <row r="85" spans="1:35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2</v>
      </c>
      <c r="H85">
        <v>15</v>
      </c>
      <c r="I85">
        <v>6</v>
      </c>
      <c r="J85">
        <v>9</v>
      </c>
      <c r="K85">
        <v>17</v>
      </c>
      <c r="L85">
        <v>39.53</v>
      </c>
      <c r="M85">
        <v>75</v>
      </c>
      <c r="N85">
        <v>2.67</v>
      </c>
      <c r="O85">
        <v>2.73</v>
      </c>
      <c r="P85">
        <v>181</v>
      </c>
      <c r="Q85">
        <v>120</v>
      </c>
      <c r="R85">
        <v>47</v>
      </c>
      <c r="S85">
        <v>8</v>
      </c>
      <c r="T85">
        <v>6</v>
      </c>
      <c r="U85">
        <v>19</v>
      </c>
      <c r="V85">
        <v>2</v>
      </c>
      <c r="W85">
        <v>1</v>
      </c>
      <c r="X85">
        <v>1</v>
      </c>
      <c r="Y85">
        <v>0</v>
      </c>
      <c r="Z85">
        <v>0</v>
      </c>
      <c r="AA85">
        <v>4</v>
      </c>
      <c r="AB85">
        <v>17</v>
      </c>
      <c r="AC85">
        <v>27</v>
      </c>
      <c r="AD85">
        <v>19</v>
      </c>
      <c r="AE85">
        <v>30</v>
      </c>
      <c r="AF85">
        <v>58</v>
      </c>
      <c r="AG85">
        <v>0</v>
      </c>
      <c r="AH85">
        <v>0</v>
      </c>
      <c r="AI85" t="s">
        <v>58</v>
      </c>
    </row>
    <row r="86" spans="1:35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2</v>
      </c>
      <c r="H86">
        <v>6</v>
      </c>
      <c r="I86">
        <v>4</v>
      </c>
      <c r="J86">
        <v>2</v>
      </c>
      <c r="K86">
        <v>8</v>
      </c>
      <c r="L86">
        <v>29.63</v>
      </c>
      <c r="M86">
        <v>47</v>
      </c>
      <c r="N86">
        <v>4.26</v>
      </c>
      <c r="O86">
        <v>1.6</v>
      </c>
      <c r="P86">
        <v>112</v>
      </c>
      <c r="Q86">
        <v>65</v>
      </c>
      <c r="R86">
        <v>30</v>
      </c>
      <c r="S86">
        <v>4</v>
      </c>
      <c r="T86">
        <v>2</v>
      </c>
      <c r="U86">
        <v>12</v>
      </c>
      <c r="V86">
        <v>34</v>
      </c>
      <c r="W86">
        <v>8</v>
      </c>
      <c r="X86">
        <v>6</v>
      </c>
      <c r="Y86">
        <v>0</v>
      </c>
      <c r="Z86">
        <v>2</v>
      </c>
      <c r="AA86">
        <v>6</v>
      </c>
      <c r="AB86">
        <v>11</v>
      </c>
      <c r="AC86">
        <v>7</v>
      </c>
      <c r="AD86">
        <v>32</v>
      </c>
      <c r="AE86">
        <v>37</v>
      </c>
      <c r="AF86">
        <v>51</v>
      </c>
      <c r="AG86">
        <v>0</v>
      </c>
      <c r="AH86">
        <v>0</v>
      </c>
      <c r="AI86" t="s">
        <v>58</v>
      </c>
    </row>
    <row r="87" spans="1:35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</v>
      </c>
      <c r="H87">
        <v>5</v>
      </c>
      <c r="I87">
        <v>5</v>
      </c>
      <c r="J87">
        <v>0</v>
      </c>
      <c r="K87">
        <v>6</v>
      </c>
      <c r="L87">
        <v>37.5</v>
      </c>
      <c r="M87">
        <v>34</v>
      </c>
      <c r="N87">
        <v>2.94</v>
      </c>
      <c r="O87">
        <v>1.72</v>
      </c>
      <c r="P87">
        <v>70</v>
      </c>
      <c r="Q87">
        <v>49</v>
      </c>
      <c r="R87">
        <v>25</v>
      </c>
      <c r="S87">
        <v>4</v>
      </c>
      <c r="T87">
        <v>1</v>
      </c>
      <c r="U87">
        <v>5</v>
      </c>
      <c r="V87">
        <v>12</v>
      </c>
      <c r="W87">
        <v>6</v>
      </c>
      <c r="X87">
        <v>6</v>
      </c>
      <c r="Y87">
        <v>0</v>
      </c>
      <c r="Z87">
        <v>0</v>
      </c>
      <c r="AA87">
        <v>1</v>
      </c>
      <c r="AB87">
        <v>19</v>
      </c>
      <c r="AC87">
        <v>14</v>
      </c>
      <c r="AD87">
        <v>22</v>
      </c>
      <c r="AE87">
        <v>44</v>
      </c>
      <c r="AF87">
        <v>57</v>
      </c>
      <c r="AG87">
        <v>0</v>
      </c>
      <c r="AH87">
        <v>0</v>
      </c>
      <c r="AI87" t="s">
        <v>58</v>
      </c>
    </row>
    <row r="88" spans="1:35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4</v>
      </c>
      <c r="H88">
        <v>6</v>
      </c>
      <c r="I88">
        <v>3</v>
      </c>
      <c r="J88">
        <v>3</v>
      </c>
      <c r="K88">
        <v>10</v>
      </c>
      <c r="L88">
        <v>38.46</v>
      </c>
      <c r="M88">
        <v>22</v>
      </c>
      <c r="N88">
        <v>18.18</v>
      </c>
      <c r="O88">
        <v>0.83</v>
      </c>
      <c r="P88">
        <v>61</v>
      </c>
      <c r="Q88">
        <v>32</v>
      </c>
      <c r="R88">
        <v>12</v>
      </c>
      <c r="S88">
        <v>3</v>
      </c>
      <c r="T88">
        <v>1</v>
      </c>
      <c r="U88">
        <v>8</v>
      </c>
      <c r="V88">
        <v>16</v>
      </c>
      <c r="W88">
        <v>8</v>
      </c>
      <c r="X88">
        <v>8</v>
      </c>
      <c r="Y88">
        <v>0</v>
      </c>
      <c r="Z88">
        <v>0</v>
      </c>
      <c r="AA88">
        <v>2</v>
      </c>
      <c r="AB88">
        <v>20</v>
      </c>
      <c r="AC88">
        <v>7</v>
      </c>
      <c r="AD88">
        <v>21</v>
      </c>
      <c r="AE88">
        <v>47</v>
      </c>
      <c r="AF88">
        <v>68</v>
      </c>
      <c r="AG88">
        <v>0</v>
      </c>
      <c r="AH88">
        <v>0</v>
      </c>
      <c r="AI88" t="s">
        <v>58</v>
      </c>
    </row>
    <row r="89" spans="1:35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2</v>
      </c>
      <c r="H89">
        <v>13</v>
      </c>
      <c r="I89">
        <v>6</v>
      </c>
      <c r="J89">
        <v>7</v>
      </c>
      <c r="K89">
        <v>15</v>
      </c>
      <c r="L89">
        <v>41.67</v>
      </c>
      <c r="M89">
        <v>78</v>
      </c>
      <c r="N89">
        <v>2.56</v>
      </c>
      <c r="O89">
        <v>3.37</v>
      </c>
      <c r="P89">
        <v>176</v>
      </c>
      <c r="Q89">
        <v>100</v>
      </c>
      <c r="R89">
        <v>57</v>
      </c>
      <c r="S89">
        <v>11</v>
      </c>
      <c r="T89">
        <v>8</v>
      </c>
      <c r="U89">
        <v>19</v>
      </c>
      <c r="V89">
        <v>22</v>
      </c>
      <c r="W89">
        <v>11</v>
      </c>
      <c r="X89">
        <v>11</v>
      </c>
      <c r="Y89">
        <v>0</v>
      </c>
      <c r="Z89">
        <v>0</v>
      </c>
      <c r="AA89">
        <v>5</v>
      </c>
      <c r="AB89">
        <v>20</v>
      </c>
      <c r="AC89">
        <v>6</v>
      </c>
      <c r="AD89">
        <v>96</v>
      </c>
      <c r="AE89">
        <v>40</v>
      </c>
      <c r="AF89">
        <v>110</v>
      </c>
      <c r="AG89">
        <v>0</v>
      </c>
      <c r="AH89">
        <v>0</v>
      </c>
      <c r="AI89" t="s">
        <v>58</v>
      </c>
    </row>
    <row r="90" spans="1:35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3</v>
      </c>
      <c r="H90">
        <v>4</v>
      </c>
      <c r="I90">
        <v>3</v>
      </c>
      <c r="J90">
        <v>1</v>
      </c>
      <c r="K90">
        <v>7</v>
      </c>
      <c r="L90">
        <v>30.43</v>
      </c>
      <c r="M90">
        <v>55</v>
      </c>
      <c r="N90">
        <v>5.45</v>
      </c>
      <c r="O90">
        <v>1.92</v>
      </c>
      <c r="P90">
        <v>122</v>
      </c>
      <c r="Q90">
        <v>70</v>
      </c>
      <c r="R90">
        <v>40</v>
      </c>
      <c r="S90">
        <v>5</v>
      </c>
      <c r="T90">
        <v>2</v>
      </c>
      <c r="U90">
        <v>8</v>
      </c>
      <c r="V90">
        <v>20</v>
      </c>
      <c r="W90">
        <v>10</v>
      </c>
      <c r="X90">
        <v>10</v>
      </c>
      <c r="Y90">
        <v>0</v>
      </c>
      <c r="Z90">
        <v>0</v>
      </c>
      <c r="AA90">
        <v>4</v>
      </c>
      <c r="AB90">
        <v>8</v>
      </c>
      <c r="AC90">
        <v>14</v>
      </c>
      <c r="AD90">
        <v>15</v>
      </c>
      <c r="AE90">
        <v>44</v>
      </c>
      <c r="AF90">
        <v>50</v>
      </c>
      <c r="AG90">
        <v>0</v>
      </c>
      <c r="AH90">
        <v>0</v>
      </c>
      <c r="AI90" t="s">
        <v>58</v>
      </c>
    </row>
    <row r="91" spans="1:35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2</v>
      </c>
      <c r="H91">
        <v>11</v>
      </c>
      <c r="I91">
        <v>5</v>
      </c>
      <c r="J91">
        <v>6</v>
      </c>
      <c r="K91">
        <v>13</v>
      </c>
      <c r="L91">
        <v>46.43</v>
      </c>
      <c r="M91">
        <v>36</v>
      </c>
      <c r="N91">
        <v>5.56</v>
      </c>
      <c r="O91">
        <v>1.5</v>
      </c>
      <c r="P91">
        <v>92</v>
      </c>
      <c r="Q91">
        <v>52</v>
      </c>
      <c r="R91">
        <v>31</v>
      </c>
      <c r="S91">
        <v>5</v>
      </c>
      <c r="T91">
        <v>4</v>
      </c>
      <c r="U91">
        <v>8</v>
      </c>
      <c r="V91">
        <v>30</v>
      </c>
      <c r="W91">
        <v>12</v>
      </c>
      <c r="X91">
        <v>10</v>
      </c>
      <c r="Y91">
        <v>2</v>
      </c>
      <c r="Z91">
        <v>0</v>
      </c>
      <c r="AA91">
        <v>8</v>
      </c>
      <c r="AB91">
        <v>24</v>
      </c>
      <c r="AC91">
        <v>9</v>
      </c>
      <c r="AD91">
        <v>74</v>
      </c>
      <c r="AE91">
        <v>86</v>
      </c>
      <c r="AF91">
        <v>55</v>
      </c>
      <c r="AG91">
        <v>0</v>
      </c>
      <c r="AH91">
        <v>0</v>
      </c>
      <c r="AI91" t="s">
        <v>58</v>
      </c>
    </row>
    <row r="92" spans="1:35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5</v>
      </c>
      <c r="H92">
        <v>9</v>
      </c>
      <c r="I92">
        <v>5</v>
      </c>
      <c r="J92">
        <v>4</v>
      </c>
      <c r="K92">
        <v>14</v>
      </c>
      <c r="L92">
        <v>43.75</v>
      </c>
      <c r="M92">
        <v>48</v>
      </c>
      <c r="N92">
        <v>10.42</v>
      </c>
      <c r="O92">
        <v>2.8</v>
      </c>
      <c r="P92">
        <v>117</v>
      </c>
      <c r="Q92">
        <v>65</v>
      </c>
      <c r="R92">
        <v>37</v>
      </c>
      <c r="S92">
        <v>11</v>
      </c>
      <c r="T92">
        <v>1</v>
      </c>
      <c r="U92">
        <v>11</v>
      </c>
      <c r="V92">
        <v>46</v>
      </c>
      <c r="W92">
        <v>17</v>
      </c>
      <c r="X92">
        <v>13</v>
      </c>
      <c r="Y92">
        <v>4</v>
      </c>
      <c r="Z92">
        <v>0</v>
      </c>
      <c r="AA92">
        <v>13</v>
      </c>
      <c r="AB92">
        <v>7</v>
      </c>
      <c r="AC92">
        <v>13</v>
      </c>
      <c r="AD92">
        <v>75</v>
      </c>
      <c r="AE92">
        <v>31</v>
      </c>
      <c r="AF92">
        <v>72</v>
      </c>
      <c r="AG92">
        <v>0</v>
      </c>
      <c r="AH92">
        <v>0</v>
      </c>
      <c r="AI92" t="s">
        <v>58</v>
      </c>
    </row>
    <row r="93" spans="1:35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3</v>
      </c>
      <c r="H93">
        <v>10</v>
      </c>
      <c r="I93">
        <v>3</v>
      </c>
      <c r="J93">
        <v>7</v>
      </c>
      <c r="K93">
        <v>13</v>
      </c>
      <c r="L93">
        <v>35.14</v>
      </c>
      <c r="M93">
        <v>56</v>
      </c>
      <c r="N93">
        <v>5.36</v>
      </c>
      <c r="O93">
        <v>2.5099999999999998</v>
      </c>
      <c r="P93">
        <v>138</v>
      </c>
      <c r="Q93">
        <v>93</v>
      </c>
      <c r="R93">
        <v>27</v>
      </c>
      <c r="S93">
        <v>6</v>
      </c>
      <c r="T93">
        <v>4</v>
      </c>
      <c r="U93">
        <v>9</v>
      </c>
      <c r="V93">
        <v>17</v>
      </c>
      <c r="W93">
        <v>7</v>
      </c>
      <c r="X93">
        <v>6</v>
      </c>
      <c r="Y93">
        <v>1</v>
      </c>
      <c r="Z93">
        <v>0</v>
      </c>
      <c r="AA93">
        <v>5</v>
      </c>
      <c r="AB93">
        <v>27</v>
      </c>
      <c r="AC93">
        <v>12</v>
      </c>
      <c r="AD93">
        <v>19</v>
      </c>
      <c r="AE93">
        <v>65</v>
      </c>
      <c r="AF93">
        <v>55</v>
      </c>
      <c r="AG93">
        <v>0</v>
      </c>
      <c r="AH93">
        <v>0</v>
      </c>
      <c r="AI93" t="s">
        <v>58</v>
      </c>
    </row>
    <row r="94" spans="1:35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7</v>
      </c>
      <c r="H94">
        <v>2</v>
      </c>
      <c r="I94">
        <v>1</v>
      </c>
      <c r="J94">
        <v>1</v>
      </c>
      <c r="K94">
        <v>9</v>
      </c>
      <c r="L94">
        <v>29.03</v>
      </c>
      <c r="M94">
        <v>58</v>
      </c>
      <c r="N94">
        <v>12.07</v>
      </c>
      <c r="O94">
        <v>1.81</v>
      </c>
      <c r="P94">
        <v>133</v>
      </c>
      <c r="Q94">
        <v>84</v>
      </c>
      <c r="R94">
        <v>23</v>
      </c>
      <c r="S94">
        <v>1</v>
      </c>
      <c r="T94">
        <v>4</v>
      </c>
      <c r="U94">
        <v>12</v>
      </c>
      <c r="V94">
        <v>22</v>
      </c>
      <c r="W94">
        <v>11</v>
      </c>
      <c r="X94">
        <v>11</v>
      </c>
      <c r="Y94">
        <v>0</v>
      </c>
      <c r="Z94">
        <v>0</v>
      </c>
      <c r="AA94">
        <v>9</v>
      </c>
      <c r="AB94">
        <v>16</v>
      </c>
      <c r="AC94">
        <v>6</v>
      </c>
      <c r="AD94">
        <v>17</v>
      </c>
      <c r="AE94">
        <v>12</v>
      </c>
      <c r="AF94">
        <v>95</v>
      </c>
      <c r="AG94">
        <v>0</v>
      </c>
      <c r="AH94">
        <v>0</v>
      </c>
      <c r="AI94" t="s">
        <v>58</v>
      </c>
    </row>
    <row r="95" spans="1:35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5</v>
      </c>
      <c r="H95">
        <v>10</v>
      </c>
      <c r="I95">
        <v>3</v>
      </c>
      <c r="J95">
        <v>7</v>
      </c>
      <c r="K95">
        <v>15</v>
      </c>
      <c r="L95">
        <v>36.590000000000003</v>
      </c>
      <c r="M95">
        <v>72</v>
      </c>
      <c r="N95">
        <v>6.94</v>
      </c>
      <c r="O95">
        <v>3.32</v>
      </c>
      <c r="P95">
        <v>183</v>
      </c>
      <c r="Q95">
        <v>116</v>
      </c>
      <c r="R95">
        <v>53</v>
      </c>
      <c r="S95">
        <v>11</v>
      </c>
      <c r="T95">
        <v>5</v>
      </c>
      <c r="U95">
        <v>21</v>
      </c>
      <c r="V95">
        <v>14</v>
      </c>
      <c r="W95">
        <v>7</v>
      </c>
      <c r="X95">
        <v>7</v>
      </c>
      <c r="Y95">
        <v>0</v>
      </c>
      <c r="Z95">
        <v>0</v>
      </c>
      <c r="AA95">
        <v>4</v>
      </c>
      <c r="AB95">
        <v>47</v>
      </c>
      <c r="AC95">
        <v>8</v>
      </c>
      <c r="AD95">
        <v>22</v>
      </c>
      <c r="AE95">
        <v>58</v>
      </c>
      <c r="AF95">
        <v>70</v>
      </c>
      <c r="AG95">
        <v>0</v>
      </c>
      <c r="AH95">
        <v>0</v>
      </c>
      <c r="AI95" t="s">
        <v>58</v>
      </c>
    </row>
    <row r="96" spans="1:35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4</v>
      </c>
      <c r="H96">
        <v>8</v>
      </c>
      <c r="I96">
        <v>2</v>
      </c>
      <c r="J96">
        <v>6</v>
      </c>
      <c r="K96">
        <v>12</v>
      </c>
      <c r="L96">
        <v>50</v>
      </c>
      <c r="M96">
        <v>53</v>
      </c>
      <c r="N96">
        <v>7.55</v>
      </c>
      <c r="O96">
        <v>1.85</v>
      </c>
      <c r="P96">
        <v>121</v>
      </c>
      <c r="Q96">
        <v>79</v>
      </c>
      <c r="R96">
        <v>19</v>
      </c>
      <c r="S96">
        <v>5</v>
      </c>
      <c r="T96">
        <v>4</v>
      </c>
      <c r="U96">
        <v>6</v>
      </c>
      <c r="V96">
        <v>12</v>
      </c>
      <c r="W96">
        <v>6</v>
      </c>
      <c r="X96">
        <v>6</v>
      </c>
      <c r="Y96">
        <v>0</v>
      </c>
      <c r="Z96">
        <v>0</v>
      </c>
      <c r="AA96">
        <v>6</v>
      </c>
      <c r="AB96">
        <v>18</v>
      </c>
      <c r="AC96">
        <v>12</v>
      </c>
      <c r="AD96">
        <v>25</v>
      </c>
      <c r="AE96">
        <v>51</v>
      </c>
      <c r="AF96">
        <v>40</v>
      </c>
      <c r="AG96">
        <v>0</v>
      </c>
      <c r="AH96">
        <v>0</v>
      </c>
      <c r="AI96" t="s">
        <v>58</v>
      </c>
    </row>
    <row r="97" spans="1:35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</v>
      </c>
      <c r="H97">
        <v>4</v>
      </c>
      <c r="I97">
        <v>2</v>
      </c>
      <c r="J97">
        <v>2</v>
      </c>
      <c r="K97">
        <v>5</v>
      </c>
      <c r="L97">
        <v>62.5</v>
      </c>
      <c r="M97">
        <v>20</v>
      </c>
      <c r="N97">
        <v>5</v>
      </c>
      <c r="O97">
        <v>0.61</v>
      </c>
      <c r="P97">
        <v>54</v>
      </c>
      <c r="Q97">
        <v>31</v>
      </c>
      <c r="R97">
        <v>11</v>
      </c>
      <c r="S97">
        <v>0</v>
      </c>
      <c r="T97">
        <v>0</v>
      </c>
      <c r="U97">
        <v>3</v>
      </c>
      <c r="V97">
        <v>6</v>
      </c>
      <c r="W97">
        <v>3</v>
      </c>
      <c r="X97">
        <v>3</v>
      </c>
      <c r="Y97">
        <v>0</v>
      </c>
      <c r="Z97">
        <v>0</v>
      </c>
      <c r="AA97">
        <v>0</v>
      </c>
      <c r="AB97">
        <v>4</v>
      </c>
      <c r="AC97">
        <v>2</v>
      </c>
      <c r="AD97">
        <v>10</v>
      </c>
      <c r="AE97">
        <v>21</v>
      </c>
      <c r="AF97">
        <v>22</v>
      </c>
      <c r="AG97">
        <v>0</v>
      </c>
      <c r="AH97">
        <v>0</v>
      </c>
      <c r="AI97" t="s">
        <v>58</v>
      </c>
    </row>
    <row r="98" spans="1:35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2</v>
      </c>
      <c r="H98">
        <v>6</v>
      </c>
      <c r="I98">
        <v>2</v>
      </c>
      <c r="J98">
        <v>4</v>
      </c>
      <c r="K98">
        <v>8</v>
      </c>
      <c r="L98">
        <v>21.62</v>
      </c>
      <c r="M98">
        <v>60</v>
      </c>
      <c r="N98">
        <v>3.33</v>
      </c>
      <c r="O98">
        <v>2.67</v>
      </c>
      <c r="P98">
        <v>118</v>
      </c>
      <c r="Q98">
        <v>79</v>
      </c>
      <c r="R98">
        <v>36</v>
      </c>
      <c r="S98">
        <v>9</v>
      </c>
      <c r="T98">
        <v>2</v>
      </c>
      <c r="U98">
        <v>8</v>
      </c>
      <c r="V98">
        <v>19</v>
      </c>
      <c r="W98">
        <v>8</v>
      </c>
      <c r="X98">
        <v>7</v>
      </c>
      <c r="Y98">
        <v>1</v>
      </c>
      <c r="Z98">
        <v>0</v>
      </c>
      <c r="AA98">
        <v>4</v>
      </c>
      <c r="AB98">
        <v>14</v>
      </c>
      <c r="AC98">
        <v>17</v>
      </c>
      <c r="AD98">
        <v>44</v>
      </c>
      <c r="AE98">
        <v>31</v>
      </c>
      <c r="AF98">
        <v>73</v>
      </c>
      <c r="AG98">
        <v>0</v>
      </c>
      <c r="AH98">
        <v>0</v>
      </c>
      <c r="AI98" t="s">
        <v>58</v>
      </c>
    </row>
    <row r="99" spans="1:35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</v>
      </c>
      <c r="H99">
        <v>6</v>
      </c>
      <c r="I99">
        <v>2</v>
      </c>
      <c r="J99">
        <v>4</v>
      </c>
      <c r="K99">
        <v>7</v>
      </c>
      <c r="L99">
        <v>41.18</v>
      </c>
      <c r="M99">
        <v>35</v>
      </c>
      <c r="N99">
        <v>2.86</v>
      </c>
      <c r="O99">
        <v>1.33</v>
      </c>
      <c r="P99">
        <v>112</v>
      </c>
      <c r="Q99">
        <v>51</v>
      </c>
      <c r="R99">
        <v>31</v>
      </c>
      <c r="S99">
        <v>5</v>
      </c>
      <c r="T99">
        <v>1</v>
      </c>
      <c r="U99">
        <v>10</v>
      </c>
      <c r="V99">
        <v>18</v>
      </c>
      <c r="W99">
        <v>9</v>
      </c>
      <c r="X99">
        <v>9</v>
      </c>
      <c r="Y99">
        <v>0</v>
      </c>
      <c r="Z99">
        <v>0</v>
      </c>
      <c r="AA99">
        <v>5</v>
      </c>
      <c r="AB99">
        <v>7</v>
      </c>
      <c r="AC99">
        <v>5</v>
      </c>
      <c r="AD99">
        <v>31</v>
      </c>
      <c r="AE99">
        <v>28</v>
      </c>
      <c r="AF99">
        <v>50</v>
      </c>
      <c r="AG99">
        <v>0</v>
      </c>
      <c r="AH99">
        <v>0</v>
      </c>
      <c r="AI99" t="s">
        <v>58</v>
      </c>
    </row>
    <row r="100" spans="1:35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2</v>
      </c>
      <c r="H100">
        <v>6</v>
      </c>
      <c r="I100">
        <v>2</v>
      </c>
      <c r="J100">
        <v>4</v>
      </c>
      <c r="K100">
        <v>8</v>
      </c>
      <c r="L100">
        <v>20.51</v>
      </c>
      <c r="M100">
        <v>39</v>
      </c>
      <c r="N100">
        <v>5.13</v>
      </c>
      <c r="O100">
        <v>1.19</v>
      </c>
      <c r="P100">
        <v>109</v>
      </c>
      <c r="Q100">
        <v>59</v>
      </c>
      <c r="R100">
        <v>31</v>
      </c>
      <c r="S100">
        <v>3</v>
      </c>
      <c r="T100">
        <v>3</v>
      </c>
      <c r="U100">
        <v>8</v>
      </c>
      <c r="V100">
        <v>31</v>
      </c>
      <c r="W100">
        <v>13</v>
      </c>
      <c r="X100">
        <v>12</v>
      </c>
      <c r="Y100">
        <v>1</v>
      </c>
      <c r="Z100">
        <v>0</v>
      </c>
      <c r="AA100">
        <v>4</v>
      </c>
      <c r="AB100">
        <v>24</v>
      </c>
      <c r="AC100">
        <v>10</v>
      </c>
      <c r="AD100">
        <v>91</v>
      </c>
      <c r="AE100">
        <v>89</v>
      </c>
      <c r="AF100">
        <v>70</v>
      </c>
      <c r="AG100">
        <v>0</v>
      </c>
      <c r="AH100">
        <v>0</v>
      </c>
      <c r="AI100" t="s">
        <v>58</v>
      </c>
    </row>
    <row r="101" spans="1:35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0</v>
      </c>
      <c r="H101">
        <v>2</v>
      </c>
      <c r="I101">
        <v>1</v>
      </c>
      <c r="J101">
        <v>1</v>
      </c>
      <c r="K101">
        <v>2</v>
      </c>
      <c r="L101">
        <v>16.670000000000002</v>
      </c>
      <c r="M101">
        <v>11</v>
      </c>
      <c r="N101">
        <v>0</v>
      </c>
      <c r="O101">
        <v>0.62</v>
      </c>
      <c r="P101">
        <v>35</v>
      </c>
      <c r="Q101">
        <v>18</v>
      </c>
      <c r="R101">
        <v>14</v>
      </c>
      <c r="S101">
        <v>4</v>
      </c>
      <c r="T101">
        <v>1</v>
      </c>
      <c r="U101">
        <v>2</v>
      </c>
      <c r="V101">
        <v>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10</v>
      </c>
      <c r="AE101">
        <v>20</v>
      </c>
      <c r="AF101">
        <v>19</v>
      </c>
      <c r="AG101">
        <v>0</v>
      </c>
      <c r="AH101">
        <v>0</v>
      </c>
      <c r="AI101" t="s">
        <v>58</v>
      </c>
    </row>
    <row r="102" spans="1:35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0</v>
      </c>
      <c r="H102">
        <v>5</v>
      </c>
      <c r="I102">
        <v>2</v>
      </c>
      <c r="J102">
        <v>3</v>
      </c>
      <c r="K102">
        <v>5</v>
      </c>
      <c r="L102">
        <v>50</v>
      </c>
      <c r="M102">
        <v>16</v>
      </c>
      <c r="N102">
        <v>0</v>
      </c>
      <c r="O102">
        <v>0.36</v>
      </c>
      <c r="P102">
        <v>39</v>
      </c>
      <c r="Q102">
        <v>22</v>
      </c>
      <c r="R102">
        <v>7</v>
      </c>
      <c r="S102">
        <v>0</v>
      </c>
      <c r="T102">
        <v>0</v>
      </c>
      <c r="U102">
        <v>2</v>
      </c>
      <c r="V102">
        <v>35</v>
      </c>
      <c r="W102">
        <v>13</v>
      </c>
      <c r="X102">
        <v>10</v>
      </c>
      <c r="Y102">
        <v>3</v>
      </c>
      <c r="Z102">
        <v>0</v>
      </c>
      <c r="AA102">
        <v>4</v>
      </c>
      <c r="AB102">
        <v>8</v>
      </c>
      <c r="AC102">
        <v>3</v>
      </c>
      <c r="AD102">
        <v>70</v>
      </c>
      <c r="AE102">
        <v>28</v>
      </c>
      <c r="AF102">
        <v>45</v>
      </c>
      <c r="AG102">
        <v>0</v>
      </c>
      <c r="AH102">
        <v>0</v>
      </c>
      <c r="AI102" t="s">
        <v>58</v>
      </c>
    </row>
    <row r="103" spans="1:35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</v>
      </c>
      <c r="H103">
        <v>2</v>
      </c>
      <c r="I103">
        <v>1</v>
      </c>
      <c r="J103">
        <v>1</v>
      </c>
      <c r="K103">
        <v>3</v>
      </c>
      <c r="L103">
        <v>18.75</v>
      </c>
      <c r="M103">
        <v>22</v>
      </c>
      <c r="N103">
        <v>4.55</v>
      </c>
      <c r="O103">
        <v>1</v>
      </c>
      <c r="P103">
        <v>56</v>
      </c>
      <c r="Q103">
        <v>29</v>
      </c>
      <c r="R103">
        <v>13</v>
      </c>
      <c r="S103">
        <v>3</v>
      </c>
      <c r="T103">
        <v>1</v>
      </c>
      <c r="U103">
        <v>3</v>
      </c>
      <c r="V103">
        <v>11</v>
      </c>
      <c r="W103">
        <v>4</v>
      </c>
      <c r="X103">
        <v>3</v>
      </c>
      <c r="Y103">
        <v>1</v>
      </c>
      <c r="Z103">
        <v>0</v>
      </c>
      <c r="AA103">
        <v>7</v>
      </c>
      <c r="AB103">
        <v>17</v>
      </c>
      <c r="AC103">
        <v>11</v>
      </c>
      <c r="AD103">
        <v>47</v>
      </c>
      <c r="AE103">
        <v>37</v>
      </c>
      <c r="AF103">
        <v>30</v>
      </c>
      <c r="AG103">
        <v>0</v>
      </c>
      <c r="AH103">
        <v>0</v>
      </c>
      <c r="AI103" t="s">
        <v>58</v>
      </c>
    </row>
    <row r="104" spans="1:35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2</v>
      </c>
      <c r="H104">
        <v>11</v>
      </c>
      <c r="I104">
        <v>5</v>
      </c>
      <c r="J104">
        <v>6</v>
      </c>
      <c r="K104">
        <v>13</v>
      </c>
      <c r="L104">
        <v>46.43</v>
      </c>
      <c r="M104">
        <v>48</v>
      </c>
      <c r="N104">
        <v>4.17</v>
      </c>
      <c r="O104">
        <v>2.14</v>
      </c>
      <c r="P104">
        <v>102</v>
      </c>
      <c r="Q104">
        <v>68</v>
      </c>
      <c r="R104">
        <v>20</v>
      </c>
      <c r="S104">
        <v>5</v>
      </c>
      <c r="T104">
        <v>1</v>
      </c>
      <c r="U104">
        <v>12</v>
      </c>
      <c r="V104">
        <v>22</v>
      </c>
      <c r="W104">
        <v>11</v>
      </c>
      <c r="X104">
        <v>11</v>
      </c>
      <c r="Y104">
        <v>0</v>
      </c>
      <c r="Z104">
        <v>0</v>
      </c>
      <c r="AA104">
        <v>5</v>
      </c>
      <c r="AB104">
        <v>18</v>
      </c>
      <c r="AC104">
        <v>5</v>
      </c>
      <c r="AD104">
        <v>46</v>
      </c>
      <c r="AE104">
        <v>22</v>
      </c>
      <c r="AF104">
        <v>59</v>
      </c>
      <c r="AG104">
        <v>0</v>
      </c>
      <c r="AH104">
        <v>0</v>
      </c>
      <c r="AI104" t="s">
        <v>58</v>
      </c>
    </row>
    <row r="105" spans="1:35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5</v>
      </c>
      <c r="H105">
        <v>3</v>
      </c>
      <c r="I105">
        <v>1</v>
      </c>
      <c r="J105">
        <v>2</v>
      </c>
      <c r="K105">
        <v>8</v>
      </c>
      <c r="L105">
        <v>27.59</v>
      </c>
      <c r="M105">
        <v>58</v>
      </c>
      <c r="N105">
        <v>8.6199999999999992</v>
      </c>
      <c r="O105">
        <v>2.4500000000000002</v>
      </c>
      <c r="P105">
        <v>138</v>
      </c>
      <c r="Q105">
        <v>82</v>
      </c>
      <c r="R105">
        <v>33</v>
      </c>
      <c r="S105">
        <v>7</v>
      </c>
      <c r="T105">
        <v>6</v>
      </c>
      <c r="U105">
        <v>14</v>
      </c>
      <c r="V105">
        <v>53</v>
      </c>
      <c r="W105">
        <v>19</v>
      </c>
      <c r="X105">
        <v>14</v>
      </c>
      <c r="Y105">
        <v>5</v>
      </c>
      <c r="Z105">
        <v>0</v>
      </c>
      <c r="AA105">
        <v>12</v>
      </c>
      <c r="AB105">
        <v>15</v>
      </c>
      <c r="AC105">
        <v>8</v>
      </c>
      <c r="AD105">
        <v>173</v>
      </c>
      <c r="AE105">
        <v>40</v>
      </c>
      <c r="AF105">
        <v>48</v>
      </c>
      <c r="AG105">
        <v>0</v>
      </c>
      <c r="AH105">
        <v>0</v>
      </c>
      <c r="AI105" t="s">
        <v>58</v>
      </c>
    </row>
    <row r="106" spans="1:35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</v>
      </c>
      <c r="H106">
        <v>2</v>
      </c>
      <c r="I106">
        <v>1</v>
      </c>
      <c r="J106">
        <v>1</v>
      </c>
      <c r="K106">
        <v>3</v>
      </c>
      <c r="L106">
        <v>18.75</v>
      </c>
      <c r="M106">
        <v>27</v>
      </c>
      <c r="N106">
        <v>3.7</v>
      </c>
      <c r="O106">
        <v>1.38</v>
      </c>
      <c r="P106">
        <v>70</v>
      </c>
      <c r="Q106">
        <v>40</v>
      </c>
      <c r="R106">
        <v>19</v>
      </c>
      <c r="S106">
        <v>3</v>
      </c>
      <c r="T106">
        <v>2</v>
      </c>
      <c r="U106">
        <v>8</v>
      </c>
      <c r="V106">
        <v>17</v>
      </c>
      <c r="W106">
        <v>7</v>
      </c>
      <c r="X106">
        <v>6</v>
      </c>
      <c r="Y106">
        <v>1</v>
      </c>
      <c r="Z106">
        <v>0</v>
      </c>
      <c r="AA106">
        <v>3</v>
      </c>
      <c r="AB106">
        <v>15</v>
      </c>
      <c r="AC106">
        <v>4</v>
      </c>
      <c r="AD106">
        <v>25</v>
      </c>
      <c r="AE106">
        <v>19</v>
      </c>
      <c r="AF106">
        <v>30</v>
      </c>
      <c r="AG106">
        <v>0</v>
      </c>
      <c r="AH106">
        <v>0</v>
      </c>
      <c r="AI106" t="s">
        <v>58</v>
      </c>
    </row>
    <row r="107" spans="1:35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0</v>
      </c>
      <c r="H107">
        <v>3</v>
      </c>
      <c r="I107">
        <v>2</v>
      </c>
      <c r="J107">
        <v>1</v>
      </c>
      <c r="K107">
        <v>3</v>
      </c>
      <c r="L107">
        <v>21.43</v>
      </c>
      <c r="M107">
        <v>10</v>
      </c>
      <c r="N107">
        <v>0</v>
      </c>
      <c r="O107">
        <v>0.64</v>
      </c>
      <c r="P107">
        <v>44</v>
      </c>
      <c r="Q107">
        <v>21</v>
      </c>
      <c r="R107">
        <v>13</v>
      </c>
      <c r="S107">
        <v>2</v>
      </c>
      <c r="T107">
        <v>2</v>
      </c>
      <c r="U107">
        <v>4</v>
      </c>
      <c r="V107">
        <v>12</v>
      </c>
      <c r="W107">
        <v>6</v>
      </c>
      <c r="X107">
        <v>6</v>
      </c>
      <c r="Y107">
        <v>0</v>
      </c>
      <c r="Z107">
        <v>0</v>
      </c>
      <c r="AA107">
        <v>0</v>
      </c>
      <c r="AB107">
        <v>7</v>
      </c>
      <c r="AC107">
        <v>1</v>
      </c>
      <c r="AD107">
        <v>21</v>
      </c>
      <c r="AE107">
        <v>50</v>
      </c>
      <c r="AF107">
        <v>22</v>
      </c>
      <c r="AG107">
        <v>0</v>
      </c>
      <c r="AH107">
        <v>0</v>
      </c>
      <c r="AI107" t="s">
        <v>58</v>
      </c>
    </row>
    <row r="108" spans="1:35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2</v>
      </c>
      <c r="H108">
        <v>9</v>
      </c>
      <c r="I108">
        <v>0</v>
      </c>
      <c r="J108">
        <v>9</v>
      </c>
      <c r="K108">
        <v>11</v>
      </c>
      <c r="L108">
        <v>45.83</v>
      </c>
      <c r="M108">
        <v>72</v>
      </c>
      <c r="N108">
        <v>2.78</v>
      </c>
      <c r="O108">
        <v>3.38</v>
      </c>
      <c r="P108">
        <v>168</v>
      </c>
      <c r="Q108">
        <v>102</v>
      </c>
      <c r="R108">
        <v>56</v>
      </c>
      <c r="S108">
        <v>8</v>
      </c>
      <c r="T108">
        <v>2</v>
      </c>
      <c r="U108">
        <v>13</v>
      </c>
      <c r="V108">
        <v>14</v>
      </c>
      <c r="W108">
        <v>7</v>
      </c>
      <c r="X108">
        <v>7</v>
      </c>
      <c r="Y108">
        <v>0</v>
      </c>
      <c r="Z108">
        <v>0</v>
      </c>
      <c r="AA108">
        <v>9</v>
      </c>
      <c r="AB108">
        <v>42</v>
      </c>
      <c r="AC108">
        <v>23</v>
      </c>
      <c r="AD108">
        <v>17</v>
      </c>
      <c r="AE108">
        <v>34</v>
      </c>
      <c r="AF108">
        <v>69</v>
      </c>
      <c r="AG108">
        <v>0</v>
      </c>
      <c r="AH108">
        <v>0</v>
      </c>
      <c r="AI108" t="s">
        <v>58</v>
      </c>
    </row>
    <row r="109" spans="1:35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0</v>
      </c>
      <c r="H109">
        <v>2</v>
      </c>
      <c r="I109">
        <v>2</v>
      </c>
      <c r="J109">
        <v>0</v>
      </c>
      <c r="K109">
        <v>2</v>
      </c>
      <c r="L109">
        <v>22.22</v>
      </c>
      <c r="M109">
        <v>9</v>
      </c>
      <c r="N109">
        <v>0</v>
      </c>
      <c r="O109">
        <v>0.47</v>
      </c>
      <c r="P109">
        <v>37</v>
      </c>
      <c r="Q109">
        <v>20</v>
      </c>
      <c r="R109">
        <v>3</v>
      </c>
      <c r="S109">
        <v>0</v>
      </c>
      <c r="T109">
        <v>1</v>
      </c>
      <c r="U109">
        <v>1</v>
      </c>
      <c r="V109">
        <v>8</v>
      </c>
      <c r="W109">
        <v>4</v>
      </c>
      <c r="X109">
        <v>4</v>
      </c>
      <c r="Y109">
        <v>0</v>
      </c>
      <c r="Z109">
        <v>0</v>
      </c>
      <c r="AA109">
        <v>1</v>
      </c>
      <c r="AB109">
        <v>12</v>
      </c>
      <c r="AC109">
        <v>5</v>
      </c>
      <c r="AD109">
        <v>11</v>
      </c>
      <c r="AE109">
        <v>27</v>
      </c>
      <c r="AF109">
        <v>14</v>
      </c>
      <c r="AG109">
        <v>0</v>
      </c>
      <c r="AH109">
        <v>0</v>
      </c>
      <c r="AI109" t="s">
        <v>58</v>
      </c>
    </row>
    <row r="110" spans="1:35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2</v>
      </c>
      <c r="H110">
        <v>9</v>
      </c>
      <c r="I110">
        <v>5</v>
      </c>
      <c r="J110">
        <v>4</v>
      </c>
      <c r="K110">
        <v>11</v>
      </c>
      <c r="L110">
        <v>33.33</v>
      </c>
      <c r="M110">
        <v>34</v>
      </c>
      <c r="N110">
        <v>5.88</v>
      </c>
      <c r="O110">
        <v>1.89</v>
      </c>
      <c r="P110">
        <v>86</v>
      </c>
      <c r="Q110">
        <v>50</v>
      </c>
      <c r="R110">
        <v>27</v>
      </c>
      <c r="S110">
        <v>10</v>
      </c>
      <c r="T110">
        <v>1</v>
      </c>
      <c r="U110">
        <v>11</v>
      </c>
      <c r="V110">
        <v>12</v>
      </c>
      <c r="W110">
        <v>6</v>
      </c>
      <c r="X110">
        <v>6</v>
      </c>
      <c r="Y110">
        <v>0</v>
      </c>
      <c r="Z110">
        <v>0</v>
      </c>
      <c r="AA110">
        <v>6</v>
      </c>
      <c r="AB110">
        <v>11</v>
      </c>
      <c r="AC110">
        <v>20</v>
      </c>
      <c r="AD110">
        <v>14</v>
      </c>
      <c r="AE110">
        <v>48</v>
      </c>
      <c r="AF110">
        <v>42</v>
      </c>
      <c r="AG110">
        <v>0</v>
      </c>
      <c r="AH110">
        <v>0</v>
      </c>
      <c r="AI110" t="s">
        <v>58</v>
      </c>
    </row>
    <row r="111" spans="1:35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6</v>
      </c>
      <c r="H111">
        <v>1</v>
      </c>
      <c r="I111">
        <v>1</v>
      </c>
      <c r="J111">
        <v>0</v>
      </c>
      <c r="K111">
        <v>7</v>
      </c>
      <c r="L111">
        <v>33.33</v>
      </c>
      <c r="M111">
        <v>30</v>
      </c>
      <c r="N111">
        <v>20</v>
      </c>
      <c r="O111">
        <v>2.35</v>
      </c>
      <c r="P111">
        <v>95</v>
      </c>
      <c r="Q111">
        <v>49</v>
      </c>
      <c r="R111">
        <v>30</v>
      </c>
      <c r="S111">
        <v>11</v>
      </c>
      <c r="T111">
        <v>3</v>
      </c>
      <c r="U111">
        <v>11</v>
      </c>
      <c r="V111">
        <v>16</v>
      </c>
      <c r="W111">
        <v>8</v>
      </c>
      <c r="X111">
        <v>8</v>
      </c>
      <c r="Y111">
        <v>0</v>
      </c>
      <c r="Z111">
        <v>0</v>
      </c>
      <c r="AA111">
        <v>3</v>
      </c>
      <c r="AB111">
        <v>25</v>
      </c>
      <c r="AC111">
        <v>3</v>
      </c>
      <c r="AD111">
        <v>31</v>
      </c>
      <c r="AE111">
        <v>35</v>
      </c>
      <c r="AF111">
        <v>40</v>
      </c>
      <c r="AG111">
        <v>0</v>
      </c>
      <c r="AH111">
        <v>0</v>
      </c>
      <c r="AI111" t="s">
        <v>58</v>
      </c>
    </row>
    <row r="112" spans="1:35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</v>
      </c>
      <c r="H112">
        <v>3</v>
      </c>
      <c r="I112">
        <v>2</v>
      </c>
      <c r="J112">
        <v>1</v>
      </c>
      <c r="K112">
        <v>4</v>
      </c>
      <c r="L112">
        <v>30.77</v>
      </c>
      <c r="M112">
        <v>16</v>
      </c>
      <c r="N112">
        <v>6.25</v>
      </c>
      <c r="O112">
        <v>0.81</v>
      </c>
      <c r="P112">
        <v>41</v>
      </c>
      <c r="Q112">
        <v>27</v>
      </c>
      <c r="R112">
        <v>15</v>
      </c>
      <c r="S112">
        <v>1</v>
      </c>
      <c r="T112">
        <v>0</v>
      </c>
      <c r="U112">
        <v>4</v>
      </c>
      <c r="V112">
        <v>22</v>
      </c>
      <c r="W112">
        <v>11</v>
      </c>
      <c r="X112">
        <v>11</v>
      </c>
      <c r="Y112">
        <v>0</v>
      </c>
      <c r="Z112">
        <v>0</v>
      </c>
      <c r="AA112">
        <v>3</v>
      </c>
      <c r="AB112">
        <v>8</v>
      </c>
      <c r="AC112">
        <v>5</v>
      </c>
      <c r="AD112">
        <v>16</v>
      </c>
      <c r="AE112">
        <v>31</v>
      </c>
      <c r="AF112">
        <v>21</v>
      </c>
      <c r="AG112">
        <v>0</v>
      </c>
      <c r="AH112">
        <v>0</v>
      </c>
      <c r="AI112" t="s">
        <v>58</v>
      </c>
    </row>
    <row r="113" spans="1:35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</v>
      </c>
      <c r="H113">
        <v>11</v>
      </c>
      <c r="I113">
        <v>5</v>
      </c>
      <c r="J113">
        <v>6</v>
      </c>
      <c r="K113">
        <v>12</v>
      </c>
      <c r="L113">
        <v>44.44</v>
      </c>
      <c r="M113">
        <v>46</v>
      </c>
      <c r="N113">
        <v>2.17</v>
      </c>
      <c r="O113">
        <v>2.16</v>
      </c>
      <c r="P113">
        <v>106</v>
      </c>
      <c r="Q113">
        <v>67</v>
      </c>
      <c r="R113">
        <v>36</v>
      </c>
      <c r="S113">
        <v>11</v>
      </c>
      <c r="T113">
        <v>2</v>
      </c>
      <c r="U113">
        <v>8</v>
      </c>
      <c r="V113">
        <v>2</v>
      </c>
      <c r="W113">
        <v>1</v>
      </c>
      <c r="X113">
        <v>1</v>
      </c>
      <c r="Y113">
        <v>0</v>
      </c>
      <c r="Z113">
        <v>0</v>
      </c>
      <c r="AA113">
        <v>3</v>
      </c>
      <c r="AB113">
        <v>11</v>
      </c>
      <c r="AC113">
        <v>11</v>
      </c>
      <c r="AD113">
        <v>8</v>
      </c>
      <c r="AE113">
        <v>47</v>
      </c>
      <c r="AF113">
        <v>55</v>
      </c>
      <c r="AG113">
        <v>0</v>
      </c>
      <c r="AH113">
        <v>0</v>
      </c>
      <c r="AI113" t="s">
        <v>58</v>
      </c>
    </row>
    <row r="114" spans="1:35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</v>
      </c>
      <c r="H114">
        <v>6</v>
      </c>
      <c r="I114">
        <v>2</v>
      </c>
      <c r="J114">
        <v>4</v>
      </c>
      <c r="K114">
        <v>7</v>
      </c>
      <c r="L114">
        <v>30.43</v>
      </c>
      <c r="M114">
        <v>44</v>
      </c>
      <c r="N114">
        <v>2.27</v>
      </c>
      <c r="O114">
        <v>1.22</v>
      </c>
      <c r="P114">
        <v>100</v>
      </c>
      <c r="Q114">
        <v>60</v>
      </c>
      <c r="R114">
        <v>23</v>
      </c>
      <c r="S114">
        <v>2</v>
      </c>
      <c r="T114">
        <v>2</v>
      </c>
      <c r="U114">
        <v>11</v>
      </c>
      <c r="V114">
        <v>14</v>
      </c>
      <c r="W114">
        <v>7</v>
      </c>
      <c r="X114">
        <v>7</v>
      </c>
      <c r="Y114">
        <v>0</v>
      </c>
      <c r="Z114">
        <v>0</v>
      </c>
      <c r="AA114">
        <v>3</v>
      </c>
      <c r="AB114">
        <v>23</v>
      </c>
      <c r="AC114">
        <v>7</v>
      </c>
      <c r="AD114">
        <v>44</v>
      </c>
      <c r="AE114">
        <v>66</v>
      </c>
      <c r="AF114">
        <v>40</v>
      </c>
      <c r="AG114">
        <v>0</v>
      </c>
      <c r="AH114">
        <v>0</v>
      </c>
      <c r="AI114" t="s">
        <v>58</v>
      </c>
    </row>
    <row r="115" spans="1:35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</v>
      </c>
      <c r="H115">
        <v>4</v>
      </c>
      <c r="I115">
        <v>2</v>
      </c>
      <c r="J115">
        <v>2</v>
      </c>
      <c r="K115">
        <v>5</v>
      </c>
      <c r="L115">
        <v>29.41</v>
      </c>
      <c r="M115">
        <v>22</v>
      </c>
      <c r="N115">
        <v>4.55</v>
      </c>
      <c r="O115">
        <v>0.99</v>
      </c>
      <c r="P115">
        <v>53</v>
      </c>
      <c r="Q115">
        <v>38</v>
      </c>
      <c r="R115">
        <v>14</v>
      </c>
      <c r="S115">
        <v>2</v>
      </c>
      <c r="T115">
        <v>1</v>
      </c>
      <c r="U115">
        <v>7</v>
      </c>
      <c r="V115">
        <v>14</v>
      </c>
      <c r="W115">
        <v>7</v>
      </c>
      <c r="X115">
        <v>7</v>
      </c>
      <c r="Y115">
        <v>0</v>
      </c>
      <c r="Z115">
        <v>0</v>
      </c>
      <c r="AA115">
        <v>4</v>
      </c>
      <c r="AB115">
        <v>12</v>
      </c>
      <c r="AC115">
        <v>6</v>
      </c>
      <c r="AD115">
        <v>9</v>
      </c>
      <c r="AE115">
        <v>37</v>
      </c>
      <c r="AF115">
        <v>35</v>
      </c>
      <c r="AG115">
        <v>0</v>
      </c>
      <c r="AH115">
        <v>0</v>
      </c>
      <c r="AI115" t="s">
        <v>58</v>
      </c>
    </row>
    <row r="116" spans="1:35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0</v>
      </c>
      <c r="H116">
        <v>2</v>
      </c>
      <c r="I116">
        <v>2</v>
      </c>
      <c r="J116">
        <v>0</v>
      </c>
      <c r="K116">
        <v>2</v>
      </c>
      <c r="L116">
        <v>22.22</v>
      </c>
      <c r="M116">
        <v>18</v>
      </c>
      <c r="N116">
        <v>0</v>
      </c>
      <c r="O116">
        <v>0.97</v>
      </c>
      <c r="P116">
        <v>44</v>
      </c>
      <c r="Q116">
        <v>24</v>
      </c>
      <c r="R116">
        <v>15</v>
      </c>
      <c r="S116">
        <v>4</v>
      </c>
      <c r="T116">
        <v>2</v>
      </c>
      <c r="U116">
        <v>5</v>
      </c>
      <c r="V116">
        <v>4</v>
      </c>
      <c r="W116">
        <v>2</v>
      </c>
      <c r="X116">
        <v>2</v>
      </c>
      <c r="Y116">
        <v>0</v>
      </c>
      <c r="Z116">
        <v>0</v>
      </c>
      <c r="AA116">
        <v>2</v>
      </c>
      <c r="AB116">
        <v>5</v>
      </c>
      <c r="AC116">
        <v>3</v>
      </c>
      <c r="AD116">
        <v>15</v>
      </c>
      <c r="AE116">
        <v>25</v>
      </c>
      <c r="AF116">
        <v>31</v>
      </c>
      <c r="AG116">
        <v>0</v>
      </c>
      <c r="AH116">
        <v>0</v>
      </c>
      <c r="AI116" t="s">
        <v>58</v>
      </c>
    </row>
    <row r="117" spans="1:35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0</v>
      </c>
      <c r="H117">
        <v>12</v>
      </c>
      <c r="I117">
        <v>5</v>
      </c>
      <c r="J117">
        <v>7</v>
      </c>
      <c r="K117">
        <v>12</v>
      </c>
      <c r="L117">
        <v>41.38</v>
      </c>
      <c r="M117">
        <v>38</v>
      </c>
      <c r="N117">
        <v>0</v>
      </c>
      <c r="O117">
        <v>1.84</v>
      </c>
      <c r="P117">
        <v>99</v>
      </c>
      <c r="Q117">
        <v>54</v>
      </c>
      <c r="R117">
        <v>35</v>
      </c>
      <c r="S117">
        <v>8</v>
      </c>
      <c r="T117">
        <v>0</v>
      </c>
      <c r="U117">
        <v>16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13</v>
      </c>
      <c r="AC117">
        <v>2</v>
      </c>
      <c r="AD117">
        <v>33</v>
      </c>
      <c r="AE117">
        <v>47</v>
      </c>
      <c r="AF117">
        <v>32</v>
      </c>
      <c r="AG117">
        <v>0</v>
      </c>
      <c r="AH117">
        <v>0</v>
      </c>
      <c r="AI117" t="s">
        <v>58</v>
      </c>
    </row>
    <row r="118" spans="1:35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</v>
      </c>
      <c r="H118">
        <v>4</v>
      </c>
      <c r="I118">
        <v>2</v>
      </c>
      <c r="J118">
        <v>2</v>
      </c>
      <c r="K118">
        <v>5</v>
      </c>
      <c r="L118">
        <v>45.45</v>
      </c>
      <c r="M118">
        <v>22</v>
      </c>
      <c r="N118">
        <v>4.55</v>
      </c>
      <c r="O118">
        <v>0.83</v>
      </c>
      <c r="P118">
        <v>36</v>
      </c>
      <c r="Q118">
        <v>26</v>
      </c>
      <c r="R118">
        <v>8</v>
      </c>
      <c r="S118">
        <v>1</v>
      </c>
      <c r="T118">
        <v>1</v>
      </c>
      <c r="U118">
        <v>5</v>
      </c>
      <c r="V118">
        <v>43</v>
      </c>
      <c r="W118">
        <v>13</v>
      </c>
      <c r="X118">
        <v>9</v>
      </c>
      <c r="Y118">
        <v>3</v>
      </c>
      <c r="Z118">
        <v>1</v>
      </c>
      <c r="AA118">
        <v>7</v>
      </c>
      <c r="AB118">
        <v>3</v>
      </c>
      <c r="AC118">
        <v>3</v>
      </c>
      <c r="AD118">
        <v>37</v>
      </c>
      <c r="AE118">
        <v>28</v>
      </c>
      <c r="AF118">
        <v>31</v>
      </c>
      <c r="AG118">
        <v>0</v>
      </c>
      <c r="AH118">
        <v>0</v>
      </c>
      <c r="AI118" t="s">
        <v>58</v>
      </c>
    </row>
    <row r="119" spans="1:35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0</v>
      </c>
      <c r="H119">
        <v>5</v>
      </c>
      <c r="I119">
        <v>1</v>
      </c>
      <c r="J119">
        <v>4</v>
      </c>
      <c r="K119">
        <v>5</v>
      </c>
      <c r="L119">
        <v>71.430000000000007</v>
      </c>
      <c r="M119">
        <v>16</v>
      </c>
      <c r="N119">
        <v>0</v>
      </c>
      <c r="O119">
        <v>0.67</v>
      </c>
      <c r="P119">
        <v>31</v>
      </c>
      <c r="Q119">
        <v>23</v>
      </c>
      <c r="R119">
        <v>10</v>
      </c>
      <c r="S119">
        <v>1</v>
      </c>
      <c r="T119">
        <v>0</v>
      </c>
      <c r="U119">
        <v>0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2</v>
      </c>
      <c r="AB119">
        <v>3</v>
      </c>
      <c r="AC119">
        <v>2</v>
      </c>
      <c r="AD119">
        <v>13</v>
      </c>
      <c r="AE119">
        <v>25</v>
      </c>
      <c r="AF119">
        <v>13</v>
      </c>
      <c r="AG119">
        <v>0</v>
      </c>
      <c r="AH119">
        <v>0</v>
      </c>
      <c r="AI119" t="s">
        <v>58</v>
      </c>
    </row>
    <row r="120" spans="1:35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4</v>
      </c>
      <c r="H120">
        <v>10</v>
      </c>
      <c r="I120">
        <v>6</v>
      </c>
      <c r="J120">
        <v>4</v>
      </c>
      <c r="K120">
        <v>14</v>
      </c>
      <c r="L120">
        <v>43.75</v>
      </c>
      <c r="M120">
        <v>62</v>
      </c>
      <c r="N120">
        <v>6.45</v>
      </c>
      <c r="O120">
        <v>2.36</v>
      </c>
      <c r="P120">
        <v>145</v>
      </c>
      <c r="Q120">
        <v>86</v>
      </c>
      <c r="R120">
        <v>42</v>
      </c>
      <c r="S120">
        <v>7</v>
      </c>
      <c r="T120">
        <v>1</v>
      </c>
      <c r="U120">
        <v>10</v>
      </c>
      <c r="V120">
        <v>39</v>
      </c>
      <c r="W120">
        <v>18</v>
      </c>
      <c r="X120">
        <v>17</v>
      </c>
      <c r="Y120">
        <v>1</v>
      </c>
      <c r="Z120">
        <v>0</v>
      </c>
      <c r="AA120">
        <v>7</v>
      </c>
      <c r="AB120">
        <v>22</v>
      </c>
      <c r="AC120">
        <v>20</v>
      </c>
      <c r="AD120">
        <v>86</v>
      </c>
      <c r="AE120">
        <v>33</v>
      </c>
      <c r="AF120">
        <v>48</v>
      </c>
      <c r="AG120">
        <v>0</v>
      </c>
      <c r="AH120">
        <v>0</v>
      </c>
      <c r="AI120" t="s">
        <v>58</v>
      </c>
    </row>
    <row r="121" spans="1:35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6</v>
      </c>
      <c r="H121">
        <v>16</v>
      </c>
      <c r="I121">
        <v>9</v>
      </c>
      <c r="J121">
        <v>7</v>
      </c>
      <c r="K121">
        <v>22</v>
      </c>
      <c r="L121">
        <v>48.89</v>
      </c>
      <c r="M121">
        <v>80</v>
      </c>
      <c r="N121">
        <v>7.5</v>
      </c>
      <c r="O121">
        <v>4.22</v>
      </c>
      <c r="P121">
        <v>192</v>
      </c>
      <c r="Q121">
        <v>122</v>
      </c>
      <c r="R121">
        <v>61</v>
      </c>
      <c r="S121">
        <v>9</v>
      </c>
      <c r="T121">
        <v>2</v>
      </c>
      <c r="U121">
        <v>11</v>
      </c>
      <c r="V121">
        <v>32</v>
      </c>
      <c r="W121">
        <v>16</v>
      </c>
      <c r="X121">
        <v>16</v>
      </c>
      <c r="Y121">
        <v>0</v>
      </c>
      <c r="Z121">
        <v>0</v>
      </c>
      <c r="AA121">
        <v>12</v>
      </c>
      <c r="AB121">
        <v>26</v>
      </c>
      <c r="AC121">
        <v>21</v>
      </c>
      <c r="AD121">
        <v>34</v>
      </c>
      <c r="AE121">
        <v>36</v>
      </c>
      <c r="AF121">
        <v>56</v>
      </c>
      <c r="AG121">
        <v>0</v>
      </c>
      <c r="AH121">
        <v>0</v>
      </c>
      <c r="AI121" t="s">
        <v>58</v>
      </c>
    </row>
    <row r="122" spans="1:35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4</v>
      </c>
      <c r="H122">
        <v>6</v>
      </c>
      <c r="I122">
        <v>2</v>
      </c>
      <c r="J122">
        <v>4</v>
      </c>
      <c r="K122">
        <v>10</v>
      </c>
      <c r="L122">
        <v>43.48</v>
      </c>
      <c r="M122">
        <v>41</v>
      </c>
      <c r="N122">
        <v>9.76</v>
      </c>
      <c r="O122">
        <v>2.67</v>
      </c>
      <c r="P122">
        <v>98</v>
      </c>
      <c r="Q122">
        <v>66</v>
      </c>
      <c r="R122">
        <v>29</v>
      </c>
      <c r="S122">
        <v>10</v>
      </c>
      <c r="T122">
        <v>1</v>
      </c>
      <c r="U122">
        <v>9</v>
      </c>
      <c r="V122">
        <v>16</v>
      </c>
      <c r="W122">
        <v>8</v>
      </c>
      <c r="X122">
        <v>8</v>
      </c>
      <c r="Y122">
        <v>0</v>
      </c>
      <c r="Z122">
        <v>0</v>
      </c>
      <c r="AA122">
        <v>4</v>
      </c>
      <c r="AB122">
        <v>27</v>
      </c>
      <c r="AC122">
        <v>4</v>
      </c>
      <c r="AD122">
        <v>33</v>
      </c>
      <c r="AE122">
        <v>37</v>
      </c>
      <c r="AF122">
        <v>47</v>
      </c>
      <c r="AG122">
        <v>0</v>
      </c>
      <c r="AH122">
        <v>0</v>
      </c>
      <c r="AI122" t="s">
        <v>58</v>
      </c>
    </row>
    <row r="123" spans="1:35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</v>
      </c>
      <c r="H123">
        <v>13</v>
      </c>
      <c r="I123">
        <v>6</v>
      </c>
      <c r="J123">
        <v>7</v>
      </c>
      <c r="K123">
        <v>14</v>
      </c>
      <c r="L123">
        <v>46.67</v>
      </c>
      <c r="M123">
        <v>69</v>
      </c>
      <c r="N123">
        <v>1.45</v>
      </c>
      <c r="O123">
        <v>3.1</v>
      </c>
      <c r="P123">
        <v>137</v>
      </c>
      <c r="Q123">
        <v>91</v>
      </c>
      <c r="R123">
        <v>42</v>
      </c>
      <c r="S123">
        <v>11</v>
      </c>
      <c r="T123">
        <v>2</v>
      </c>
      <c r="U123">
        <v>15</v>
      </c>
      <c r="V123">
        <v>10</v>
      </c>
      <c r="W123">
        <v>5</v>
      </c>
      <c r="X123">
        <v>5</v>
      </c>
      <c r="Y123">
        <v>0</v>
      </c>
      <c r="Z123">
        <v>0</v>
      </c>
      <c r="AA123">
        <v>0</v>
      </c>
      <c r="AB123">
        <v>15</v>
      </c>
      <c r="AC123">
        <v>18</v>
      </c>
      <c r="AD123">
        <v>43</v>
      </c>
      <c r="AE123">
        <v>14</v>
      </c>
      <c r="AF123">
        <v>66</v>
      </c>
      <c r="AG123">
        <v>0</v>
      </c>
      <c r="AH123">
        <v>0</v>
      </c>
      <c r="AI123" t="s">
        <v>58</v>
      </c>
    </row>
    <row r="124" spans="1:35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0</v>
      </c>
      <c r="H124">
        <v>4</v>
      </c>
      <c r="I124">
        <v>1</v>
      </c>
      <c r="J124">
        <v>3</v>
      </c>
      <c r="K124">
        <v>4</v>
      </c>
      <c r="L124">
        <v>15.38</v>
      </c>
      <c r="M124">
        <v>9</v>
      </c>
      <c r="N124">
        <v>0</v>
      </c>
      <c r="O124">
        <v>0.63</v>
      </c>
      <c r="P124">
        <v>36</v>
      </c>
      <c r="Q124">
        <v>20</v>
      </c>
      <c r="R124">
        <v>10</v>
      </c>
      <c r="S124">
        <v>0</v>
      </c>
      <c r="T124">
        <v>1</v>
      </c>
      <c r="U124">
        <v>2</v>
      </c>
      <c r="V124">
        <v>22</v>
      </c>
      <c r="W124">
        <v>11</v>
      </c>
      <c r="X124">
        <v>11</v>
      </c>
      <c r="Y124">
        <v>0</v>
      </c>
      <c r="Z124">
        <v>0</v>
      </c>
      <c r="AA124">
        <v>2</v>
      </c>
      <c r="AB124">
        <v>17</v>
      </c>
      <c r="AC124">
        <v>5</v>
      </c>
      <c r="AD124">
        <v>31</v>
      </c>
      <c r="AE124">
        <v>47</v>
      </c>
      <c r="AF124">
        <v>29</v>
      </c>
      <c r="AG124">
        <v>0</v>
      </c>
      <c r="AH124">
        <v>0</v>
      </c>
      <c r="AI124" t="s">
        <v>58</v>
      </c>
    </row>
    <row r="125" spans="1:35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3</v>
      </c>
      <c r="H125">
        <v>7</v>
      </c>
      <c r="I125">
        <v>3</v>
      </c>
      <c r="J125">
        <v>4</v>
      </c>
      <c r="K125">
        <v>10</v>
      </c>
      <c r="L125">
        <v>62.5</v>
      </c>
      <c r="M125">
        <v>44</v>
      </c>
      <c r="N125">
        <v>6.82</v>
      </c>
      <c r="O125">
        <v>2.0099999999999998</v>
      </c>
      <c r="P125">
        <v>107</v>
      </c>
      <c r="Q125">
        <v>67</v>
      </c>
      <c r="R125">
        <v>31</v>
      </c>
      <c r="S125">
        <v>3</v>
      </c>
      <c r="T125">
        <v>2</v>
      </c>
      <c r="U125">
        <v>9</v>
      </c>
      <c r="V125">
        <v>20</v>
      </c>
      <c r="W125">
        <v>10</v>
      </c>
      <c r="X125">
        <v>10</v>
      </c>
      <c r="Y125">
        <v>0</v>
      </c>
      <c r="Z125">
        <v>0</v>
      </c>
      <c r="AA125">
        <v>0</v>
      </c>
      <c r="AB125">
        <v>7</v>
      </c>
      <c r="AC125">
        <v>7</v>
      </c>
      <c r="AD125">
        <v>11</v>
      </c>
      <c r="AE125">
        <v>30</v>
      </c>
      <c r="AF125">
        <v>37</v>
      </c>
      <c r="AG125">
        <v>0</v>
      </c>
      <c r="AH125">
        <v>0</v>
      </c>
      <c r="AI125" t="s">
        <v>58</v>
      </c>
    </row>
    <row r="126" spans="1:35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</v>
      </c>
      <c r="H126">
        <v>2</v>
      </c>
      <c r="I126">
        <v>0</v>
      </c>
      <c r="J126">
        <v>2</v>
      </c>
      <c r="K126">
        <v>3</v>
      </c>
      <c r="L126">
        <v>16.670000000000002</v>
      </c>
      <c r="M126">
        <v>22</v>
      </c>
      <c r="N126">
        <v>4.55</v>
      </c>
      <c r="O126">
        <v>1.43</v>
      </c>
      <c r="P126">
        <v>55</v>
      </c>
      <c r="Q126">
        <v>38</v>
      </c>
      <c r="R126">
        <v>15</v>
      </c>
      <c r="S126">
        <v>6</v>
      </c>
      <c r="T126">
        <v>0</v>
      </c>
      <c r="U126">
        <v>2</v>
      </c>
      <c r="V126">
        <v>6</v>
      </c>
      <c r="W126">
        <v>3</v>
      </c>
      <c r="X126">
        <v>3</v>
      </c>
      <c r="Y126">
        <v>0</v>
      </c>
      <c r="Z126">
        <v>0</v>
      </c>
      <c r="AA126">
        <v>7</v>
      </c>
      <c r="AB126">
        <v>9</v>
      </c>
      <c r="AC126">
        <v>3</v>
      </c>
      <c r="AD126">
        <v>25</v>
      </c>
      <c r="AE126">
        <v>51</v>
      </c>
      <c r="AF126">
        <v>36</v>
      </c>
      <c r="AG126">
        <v>0</v>
      </c>
      <c r="AH126">
        <v>0</v>
      </c>
      <c r="AI126" t="s">
        <v>58</v>
      </c>
    </row>
    <row r="127" spans="1:35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6</v>
      </c>
      <c r="H127">
        <v>8</v>
      </c>
      <c r="I127">
        <v>1</v>
      </c>
      <c r="J127">
        <v>7</v>
      </c>
      <c r="K127">
        <v>14</v>
      </c>
      <c r="L127">
        <v>38.89</v>
      </c>
      <c r="M127">
        <v>48</v>
      </c>
      <c r="N127">
        <v>12.5</v>
      </c>
      <c r="O127">
        <v>2.79</v>
      </c>
      <c r="P127">
        <v>110</v>
      </c>
      <c r="Q127">
        <v>67</v>
      </c>
      <c r="R127">
        <v>40</v>
      </c>
      <c r="S127">
        <v>9</v>
      </c>
      <c r="T127">
        <v>6</v>
      </c>
      <c r="U127">
        <v>8</v>
      </c>
      <c r="V127">
        <v>20</v>
      </c>
      <c r="W127">
        <v>10</v>
      </c>
      <c r="X127">
        <v>10</v>
      </c>
      <c r="Y127">
        <v>0</v>
      </c>
      <c r="Z127">
        <v>0</v>
      </c>
      <c r="AA127">
        <v>3</v>
      </c>
      <c r="AB127">
        <v>14</v>
      </c>
      <c r="AC127">
        <v>25</v>
      </c>
      <c r="AD127">
        <v>55</v>
      </c>
      <c r="AE127">
        <v>26</v>
      </c>
      <c r="AF127">
        <v>49</v>
      </c>
      <c r="AG127">
        <v>0</v>
      </c>
      <c r="AH127">
        <v>0</v>
      </c>
      <c r="AI127" t="s">
        <v>58</v>
      </c>
    </row>
    <row r="128" spans="1:35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</v>
      </c>
      <c r="H128">
        <v>7</v>
      </c>
      <c r="I128">
        <v>3</v>
      </c>
      <c r="J128">
        <v>4</v>
      </c>
      <c r="K128">
        <v>8</v>
      </c>
      <c r="L128">
        <v>47.06</v>
      </c>
      <c r="M128">
        <v>21</v>
      </c>
      <c r="N128">
        <v>4.76</v>
      </c>
      <c r="O128">
        <v>0.67</v>
      </c>
      <c r="P128">
        <v>61</v>
      </c>
      <c r="Q128">
        <v>31</v>
      </c>
      <c r="R128">
        <v>14</v>
      </c>
      <c r="S128">
        <v>0</v>
      </c>
      <c r="T128">
        <v>2</v>
      </c>
      <c r="U128">
        <v>7</v>
      </c>
      <c r="V128">
        <v>6</v>
      </c>
      <c r="W128">
        <v>3</v>
      </c>
      <c r="X128">
        <v>3</v>
      </c>
      <c r="Y128">
        <v>0</v>
      </c>
      <c r="Z128">
        <v>0</v>
      </c>
      <c r="AA128">
        <v>1</v>
      </c>
      <c r="AB128">
        <v>11</v>
      </c>
      <c r="AC128">
        <v>4</v>
      </c>
      <c r="AD128">
        <v>31</v>
      </c>
      <c r="AE128">
        <v>26</v>
      </c>
      <c r="AF128">
        <v>24</v>
      </c>
      <c r="AG128">
        <v>0</v>
      </c>
      <c r="AH128">
        <v>0</v>
      </c>
      <c r="AI128" t="s">
        <v>58</v>
      </c>
    </row>
    <row r="129" spans="1:35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2</v>
      </c>
      <c r="H129">
        <v>8</v>
      </c>
      <c r="I129">
        <v>4</v>
      </c>
      <c r="J129">
        <v>4</v>
      </c>
      <c r="K129">
        <v>10</v>
      </c>
      <c r="L129">
        <v>34.479999999999997</v>
      </c>
      <c r="M129">
        <v>55</v>
      </c>
      <c r="N129">
        <v>3.64</v>
      </c>
      <c r="O129">
        <v>2.38</v>
      </c>
      <c r="P129">
        <v>110</v>
      </c>
      <c r="Q129">
        <v>72</v>
      </c>
      <c r="R129">
        <v>27</v>
      </c>
      <c r="S129">
        <v>6</v>
      </c>
      <c r="T129">
        <v>1</v>
      </c>
      <c r="U129">
        <v>6</v>
      </c>
      <c r="V129">
        <v>24</v>
      </c>
      <c r="W129">
        <v>12</v>
      </c>
      <c r="X129">
        <v>12</v>
      </c>
      <c r="Y129">
        <v>0</v>
      </c>
      <c r="Z129">
        <v>0</v>
      </c>
      <c r="AA129">
        <v>7</v>
      </c>
      <c r="AB129">
        <v>25</v>
      </c>
      <c r="AC129">
        <v>12</v>
      </c>
      <c r="AD129">
        <v>54</v>
      </c>
      <c r="AE129">
        <v>68</v>
      </c>
      <c r="AF129">
        <v>94</v>
      </c>
      <c r="AG129">
        <v>0</v>
      </c>
      <c r="AH129">
        <v>0</v>
      </c>
      <c r="AI129" t="s">
        <v>58</v>
      </c>
    </row>
    <row r="130" spans="1:35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0</v>
      </c>
      <c r="H130">
        <v>7</v>
      </c>
      <c r="I130">
        <v>4</v>
      </c>
      <c r="J130">
        <v>3</v>
      </c>
      <c r="K130">
        <v>7</v>
      </c>
      <c r="L130">
        <v>20.59</v>
      </c>
      <c r="M130">
        <v>35</v>
      </c>
      <c r="N130">
        <v>0</v>
      </c>
      <c r="O130">
        <v>1.5</v>
      </c>
      <c r="P130">
        <v>94</v>
      </c>
      <c r="Q130">
        <v>58</v>
      </c>
      <c r="R130">
        <v>22</v>
      </c>
      <c r="S130">
        <v>5</v>
      </c>
      <c r="T130">
        <v>1</v>
      </c>
      <c r="U130">
        <v>9</v>
      </c>
      <c r="V130">
        <v>31</v>
      </c>
      <c r="W130">
        <v>14</v>
      </c>
      <c r="X130">
        <v>13</v>
      </c>
      <c r="Y130">
        <v>1</v>
      </c>
      <c r="Z130">
        <v>0</v>
      </c>
      <c r="AA130">
        <v>5</v>
      </c>
      <c r="AB130">
        <v>9</v>
      </c>
      <c r="AC130">
        <v>8</v>
      </c>
      <c r="AD130">
        <v>82</v>
      </c>
      <c r="AE130">
        <v>47</v>
      </c>
      <c r="AF130">
        <v>42</v>
      </c>
      <c r="AG130">
        <v>0</v>
      </c>
      <c r="AH130">
        <v>0</v>
      </c>
      <c r="AI130" t="s">
        <v>58</v>
      </c>
    </row>
    <row r="131" spans="1:35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</v>
      </c>
      <c r="H131">
        <v>2</v>
      </c>
      <c r="I131">
        <v>1</v>
      </c>
      <c r="J131">
        <v>1</v>
      </c>
      <c r="K131">
        <v>3</v>
      </c>
      <c r="L131">
        <v>15</v>
      </c>
      <c r="M131">
        <v>48</v>
      </c>
      <c r="N131">
        <v>2.08</v>
      </c>
      <c r="O131">
        <v>1.52</v>
      </c>
      <c r="P131">
        <v>105</v>
      </c>
      <c r="Q131">
        <v>65</v>
      </c>
      <c r="R131">
        <v>22</v>
      </c>
      <c r="S131">
        <v>3</v>
      </c>
      <c r="T131">
        <v>1</v>
      </c>
      <c r="U131">
        <v>7</v>
      </c>
      <c r="V131">
        <v>8</v>
      </c>
      <c r="W131">
        <v>4</v>
      </c>
      <c r="X131">
        <v>4</v>
      </c>
      <c r="Y131">
        <v>0</v>
      </c>
      <c r="Z131">
        <v>0</v>
      </c>
      <c r="AA131">
        <v>2</v>
      </c>
      <c r="AB131">
        <v>32</v>
      </c>
      <c r="AC131">
        <v>13</v>
      </c>
      <c r="AD131">
        <v>7</v>
      </c>
      <c r="AE131">
        <v>52</v>
      </c>
      <c r="AF131">
        <v>47</v>
      </c>
      <c r="AG131">
        <v>0</v>
      </c>
      <c r="AH131">
        <v>0</v>
      </c>
      <c r="AI131" t="s">
        <v>58</v>
      </c>
    </row>
    <row r="132" spans="1:35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3</v>
      </c>
      <c r="H132">
        <v>3</v>
      </c>
      <c r="I132">
        <v>3</v>
      </c>
      <c r="J132">
        <v>0</v>
      </c>
      <c r="K132">
        <v>6</v>
      </c>
      <c r="L132">
        <v>30</v>
      </c>
      <c r="M132">
        <v>46</v>
      </c>
      <c r="N132">
        <v>6.52</v>
      </c>
      <c r="O132">
        <v>1.55</v>
      </c>
      <c r="P132">
        <v>102</v>
      </c>
      <c r="Q132">
        <v>60</v>
      </c>
      <c r="R132">
        <v>28</v>
      </c>
      <c r="S132">
        <v>4</v>
      </c>
      <c r="T132">
        <v>3</v>
      </c>
      <c r="U132">
        <v>10</v>
      </c>
      <c r="V132">
        <v>10</v>
      </c>
      <c r="W132">
        <v>5</v>
      </c>
      <c r="X132">
        <v>5</v>
      </c>
      <c r="Y132">
        <v>0</v>
      </c>
      <c r="Z132">
        <v>0</v>
      </c>
      <c r="AA132">
        <v>1</v>
      </c>
      <c r="AB132">
        <v>10</v>
      </c>
      <c r="AC132">
        <v>9</v>
      </c>
      <c r="AD132">
        <v>23</v>
      </c>
      <c r="AE132">
        <v>49</v>
      </c>
      <c r="AF132">
        <v>46</v>
      </c>
      <c r="AG132">
        <v>0</v>
      </c>
      <c r="AH132">
        <v>0</v>
      </c>
      <c r="AI132" t="s">
        <v>58</v>
      </c>
    </row>
    <row r="133" spans="1:35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3</v>
      </c>
      <c r="H133">
        <v>19</v>
      </c>
      <c r="I133">
        <v>11</v>
      </c>
      <c r="J133">
        <v>8</v>
      </c>
      <c r="K133">
        <v>22</v>
      </c>
      <c r="L133">
        <v>47.83</v>
      </c>
      <c r="M133">
        <v>75</v>
      </c>
      <c r="N133">
        <v>4</v>
      </c>
      <c r="O133">
        <v>2.73</v>
      </c>
      <c r="P133">
        <v>187</v>
      </c>
      <c r="Q133">
        <v>108</v>
      </c>
      <c r="R133">
        <v>38</v>
      </c>
      <c r="S133">
        <v>5</v>
      </c>
      <c r="T133">
        <v>3</v>
      </c>
      <c r="U133">
        <v>15</v>
      </c>
      <c r="V133">
        <v>40</v>
      </c>
      <c r="W133">
        <v>16</v>
      </c>
      <c r="X133">
        <v>15</v>
      </c>
      <c r="Y133">
        <v>0</v>
      </c>
      <c r="Z133">
        <v>1</v>
      </c>
      <c r="AA133">
        <v>5</v>
      </c>
      <c r="AB133">
        <v>31</v>
      </c>
      <c r="AC133">
        <v>17</v>
      </c>
      <c r="AD133">
        <v>59</v>
      </c>
      <c r="AE133">
        <v>50</v>
      </c>
      <c r="AF133">
        <v>53</v>
      </c>
      <c r="AG133">
        <v>0</v>
      </c>
      <c r="AH133">
        <v>0</v>
      </c>
      <c r="AI133" t="s">
        <v>58</v>
      </c>
    </row>
    <row r="134" spans="1:35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</v>
      </c>
      <c r="H134">
        <v>4</v>
      </c>
      <c r="I134">
        <v>2</v>
      </c>
      <c r="J134">
        <v>2</v>
      </c>
      <c r="K134">
        <v>5</v>
      </c>
      <c r="L134">
        <v>21.74</v>
      </c>
      <c r="M134">
        <v>40</v>
      </c>
      <c r="N134">
        <v>2.5</v>
      </c>
      <c r="O134">
        <v>1.98</v>
      </c>
      <c r="P134">
        <v>106</v>
      </c>
      <c r="Q134">
        <v>65</v>
      </c>
      <c r="R134">
        <v>24</v>
      </c>
      <c r="S134">
        <v>4</v>
      </c>
      <c r="T134">
        <v>3</v>
      </c>
      <c r="U134">
        <v>5</v>
      </c>
      <c r="V134">
        <v>47</v>
      </c>
      <c r="W134">
        <v>19</v>
      </c>
      <c r="X134">
        <v>16</v>
      </c>
      <c r="Y134">
        <v>3</v>
      </c>
      <c r="Z134">
        <v>0</v>
      </c>
      <c r="AA134">
        <v>9</v>
      </c>
      <c r="AB134">
        <v>7</v>
      </c>
      <c r="AC134">
        <v>16</v>
      </c>
      <c r="AD134">
        <v>102</v>
      </c>
      <c r="AE134">
        <v>70</v>
      </c>
      <c r="AF134">
        <v>65</v>
      </c>
      <c r="AG134">
        <v>0</v>
      </c>
      <c r="AH134">
        <v>0</v>
      </c>
      <c r="AI134" t="s">
        <v>58</v>
      </c>
    </row>
    <row r="135" spans="1:35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0</v>
      </c>
      <c r="H135">
        <v>3</v>
      </c>
      <c r="I135">
        <v>1</v>
      </c>
      <c r="J135">
        <v>2</v>
      </c>
      <c r="K135">
        <v>3</v>
      </c>
      <c r="L135">
        <v>60</v>
      </c>
      <c r="M135">
        <v>10</v>
      </c>
      <c r="N135">
        <v>0</v>
      </c>
      <c r="O135">
        <v>0.22</v>
      </c>
      <c r="P135">
        <v>24</v>
      </c>
      <c r="Q135">
        <v>13</v>
      </c>
      <c r="R135">
        <v>4</v>
      </c>
      <c r="S135">
        <v>0</v>
      </c>
      <c r="T135">
        <v>0</v>
      </c>
      <c r="U135">
        <v>2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5</v>
      </c>
      <c r="AC135">
        <v>4</v>
      </c>
      <c r="AD135">
        <v>12</v>
      </c>
      <c r="AE135">
        <v>19</v>
      </c>
      <c r="AF135">
        <v>31</v>
      </c>
      <c r="AG135">
        <v>0</v>
      </c>
      <c r="AH135">
        <v>0</v>
      </c>
      <c r="AI135" t="s">
        <v>58</v>
      </c>
    </row>
    <row r="136" spans="1:35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2</v>
      </c>
      <c r="H136">
        <v>7</v>
      </c>
      <c r="I136">
        <v>2</v>
      </c>
      <c r="J136">
        <v>5</v>
      </c>
      <c r="K136">
        <v>9</v>
      </c>
      <c r="L136">
        <v>31.03</v>
      </c>
      <c r="M136">
        <v>33</v>
      </c>
      <c r="N136">
        <v>6.06</v>
      </c>
      <c r="O136">
        <v>1.71</v>
      </c>
      <c r="P136">
        <v>130</v>
      </c>
      <c r="Q136">
        <v>59</v>
      </c>
      <c r="R136">
        <v>39</v>
      </c>
      <c r="S136">
        <v>4</v>
      </c>
      <c r="T136">
        <v>3</v>
      </c>
      <c r="U136">
        <v>10</v>
      </c>
      <c r="V136">
        <v>12</v>
      </c>
      <c r="W136">
        <v>6</v>
      </c>
      <c r="X136">
        <v>6</v>
      </c>
      <c r="Y136">
        <v>0</v>
      </c>
      <c r="Z136">
        <v>0</v>
      </c>
      <c r="AA136">
        <v>10</v>
      </c>
      <c r="AB136">
        <v>27</v>
      </c>
      <c r="AC136">
        <v>19</v>
      </c>
      <c r="AD136">
        <v>11</v>
      </c>
      <c r="AE136">
        <v>50</v>
      </c>
      <c r="AF136">
        <v>21</v>
      </c>
      <c r="AG136">
        <v>0</v>
      </c>
      <c r="AH136">
        <v>0</v>
      </c>
      <c r="AI136" t="s">
        <v>58</v>
      </c>
    </row>
    <row r="137" spans="1:35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0</v>
      </c>
      <c r="H137">
        <v>3</v>
      </c>
      <c r="I137">
        <v>1</v>
      </c>
      <c r="J137">
        <v>2</v>
      </c>
      <c r="K137">
        <v>3</v>
      </c>
      <c r="L137">
        <v>37.5</v>
      </c>
      <c r="M137">
        <v>31</v>
      </c>
      <c r="N137">
        <v>0</v>
      </c>
      <c r="O137">
        <v>0.71</v>
      </c>
      <c r="P137">
        <v>75</v>
      </c>
      <c r="Q137">
        <v>40</v>
      </c>
      <c r="R137">
        <v>21</v>
      </c>
      <c r="S137">
        <v>1</v>
      </c>
      <c r="T137">
        <v>4</v>
      </c>
      <c r="U137">
        <v>2</v>
      </c>
      <c r="V137">
        <v>18</v>
      </c>
      <c r="W137">
        <v>6</v>
      </c>
      <c r="X137">
        <v>4</v>
      </c>
      <c r="Y137">
        <v>2</v>
      </c>
      <c r="Z137">
        <v>0</v>
      </c>
      <c r="AA137">
        <v>3</v>
      </c>
      <c r="AB137">
        <v>25</v>
      </c>
      <c r="AC137">
        <v>9</v>
      </c>
      <c r="AD137">
        <v>79</v>
      </c>
      <c r="AE137">
        <v>36</v>
      </c>
      <c r="AF137">
        <v>29</v>
      </c>
      <c r="AG137">
        <v>0</v>
      </c>
      <c r="AH137">
        <v>0</v>
      </c>
      <c r="AI137" t="s">
        <v>58</v>
      </c>
    </row>
    <row r="138" spans="1:35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10</v>
      </c>
      <c r="H138">
        <v>8</v>
      </c>
      <c r="I138">
        <v>5</v>
      </c>
      <c r="J138">
        <v>3</v>
      </c>
      <c r="K138">
        <v>18</v>
      </c>
      <c r="L138">
        <v>43.9</v>
      </c>
      <c r="M138">
        <v>95</v>
      </c>
      <c r="N138">
        <v>10.53</v>
      </c>
      <c r="O138">
        <v>3.76</v>
      </c>
      <c r="P138">
        <v>216</v>
      </c>
      <c r="Q138">
        <v>132</v>
      </c>
      <c r="R138">
        <v>55</v>
      </c>
      <c r="S138">
        <v>9</v>
      </c>
      <c r="T138">
        <v>6</v>
      </c>
      <c r="U138">
        <v>19</v>
      </c>
      <c r="V138">
        <v>24</v>
      </c>
      <c r="W138">
        <v>12</v>
      </c>
      <c r="X138">
        <v>12</v>
      </c>
      <c r="Y138">
        <v>0</v>
      </c>
      <c r="Z138">
        <v>0</v>
      </c>
      <c r="AA138">
        <v>3</v>
      </c>
      <c r="AB138">
        <v>33</v>
      </c>
      <c r="AC138">
        <v>20</v>
      </c>
      <c r="AD138">
        <v>66</v>
      </c>
      <c r="AE138">
        <v>51</v>
      </c>
      <c r="AF138">
        <v>90</v>
      </c>
      <c r="AG138">
        <v>0</v>
      </c>
      <c r="AH138">
        <v>0</v>
      </c>
      <c r="AI138" t="s">
        <v>58</v>
      </c>
    </row>
    <row r="139" spans="1:35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</v>
      </c>
      <c r="H139">
        <v>1</v>
      </c>
      <c r="I139">
        <v>1</v>
      </c>
      <c r="J139">
        <v>0</v>
      </c>
      <c r="K139">
        <v>2</v>
      </c>
      <c r="L139">
        <v>33.33</v>
      </c>
      <c r="M139">
        <v>7</v>
      </c>
      <c r="N139">
        <v>14.29</v>
      </c>
      <c r="O139">
        <v>0.64</v>
      </c>
      <c r="P139">
        <v>25</v>
      </c>
      <c r="Q139">
        <v>15</v>
      </c>
      <c r="R139">
        <v>5</v>
      </c>
      <c r="S139">
        <v>2</v>
      </c>
      <c r="T139">
        <v>0</v>
      </c>
      <c r="U139">
        <v>4</v>
      </c>
      <c r="V139">
        <v>10</v>
      </c>
      <c r="W139">
        <v>5</v>
      </c>
      <c r="X139">
        <v>5</v>
      </c>
      <c r="Y139">
        <v>0</v>
      </c>
      <c r="Z139">
        <v>0</v>
      </c>
      <c r="AA139">
        <v>3</v>
      </c>
      <c r="AB139">
        <v>4</v>
      </c>
      <c r="AC139">
        <v>0</v>
      </c>
      <c r="AD139">
        <v>15</v>
      </c>
      <c r="AE139">
        <v>7</v>
      </c>
      <c r="AF139">
        <v>19</v>
      </c>
      <c r="AG139">
        <v>0</v>
      </c>
      <c r="AH139">
        <v>0</v>
      </c>
      <c r="AI139" t="s">
        <v>58</v>
      </c>
    </row>
    <row r="140" spans="1:35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2</v>
      </c>
      <c r="H140">
        <v>1</v>
      </c>
      <c r="I140">
        <v>1</v>
      </c>
      <c r="J140">
        <v>0</v>
      </c>
      <c r="K140">
        <v>3</v>
      </c>
      <c r="L140">
        <v>33.33</v>
      </c>
      <c r="M140">
        <v>26</v>
      </c>
      <c r="N140">
        <v>7.69</v>
      </c>
      <c r="O140">
        <v>1.1499999999999999</v>
      </c>
      <c r="P140">
        <v>54</v>
      </c>
      <c r="Q140">
        <v>38</v>
      </c>
      <c r="R140">
        <v>17</v>
      </c>
      <c r="S140">
        <v>6</v>
      </c>
      <c r="T140">
        <v>0</v>
      </c>
      <c r="U140">
        <v>6</v>
      </c>
      <c r="V140">
        <v>6</v>
      </c>
      <c r="W140">
        <v>3</v>
      </c>
      <c r="X140">
        <v>3</v>
      </c>
      <c r="Y140">
        <v>0</v>
      </c>
      <c r="Z140">
        <v>0</v>
      </c>
      <c r="AA140">
        <v>1</v>
      </c>
      <c r="AB140">
        <v>11</v>
      </c>
      <c r="AC140">
        <v>4</v>
      </c>
      <c r="AD140">
        <v>16</v>
      </c>
      <c r="AE140">
        <v>16</v>
      </c>
      <c r="AF140">
        <v>37</v>
      </c>
      <c r="AG140">
        <v>0</v>
      </c>
      <c r="AH140">
        <v>0</v>
      </c>
      <c r="AI140" t="s">
        <v>58</v>
      </c>
    </row>
    <row r="141" spans="1:35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</v>
      </c>
      <c r="H141">
        <v>3</v>
      </c>
      <c r="I141">
        <v>3</v>
      </c>
      <c r="J141">
        <v>0</v>
      </c>
      <c r="K141">
        <v>4</v>
      </c>
      <c r="L141">
        <v>21.05</v>
      </c>
      <c r="M141">
        <v>22</v>
      </c>
      <c r="N141">
        <v>4.55</v>
      </c>
      <c r="O141">
        <v>1.1100000000000001</v>
      </c>
      <c r="P141">
        <v>64</v>
      </c>
      <c r="Q141">
        <v>37</v>
      </c>
      <c r="R141">
        <v>11</v>
      </c>
      <c r="S141">
        <v>4</v>
      </c>
      <c r="T141">
        <v>1</v>
      </c>
      <c r="U141">
        <v>4</v>
      </c>
      <c r="V141">
        <v>6</v>
      </c>
      <c r="W141">
        <v>3</v>
      </c>
      <c r="X141">
        <v>3</v>
      </c>
      <c r="Y141">
        <v>0</v>
      </c>
      <c r="Z141">
        <v>0</v>
      </c>
      <c r="AA141">
        <v>2</v>
      </c>
      <c r="AB141">
        <v>10</v>
      </c>
      <c r="AC141">
        <v>10</v>
      </c>
      <c r="AD141">
        <v>41</v>
      </c>
      <c r="AE141">
        <v>28</v>
      </c>
      <c r="AF141">
        <v>25</v>
      </c>
      <c r="AG141">
        <v>0</v>
      </c>
      <c r="AH141">
        <v>0</v>
      </c>
      <c r="AI141" t="s">
        <v>58</v>
      </c>
    </row>
    <row r="142" spans="1:35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</v>
      </c>
      <c r="H142">
        <v>15</v>
      </c>
      <c r="I142">
        <v>4</v>
      </c>
      <c r="J142">
        <v>11</v>
      </c>
      <c r="K142">
        <v>16</v>
      </c>
      <c r="L142">
        <v>33.33</v>
      </c>
      <c r="M142">
        <v>54</v>
      </c>
      <c r="N142">
        <v>1.85</v>
      </c>
      <c r="O142">
        <v>2.65</v>
      </c>
      <c r="P142">
        <v>147</v>
      </c>
      <c r="Q142">
        <v>94</v>
      </c>
      <c r="R142">
        <v>41</v>
      </c>
      <c r="S142">
        <v>4</v>
      </c>
      <c r="T142">
        <v>5</v>
      </c>
      <c r="U142">
        <v>11</v>
      </c>
      <c r="V142">
        <v>20</v>
      </c>
      <c r="W142">
        <v>7</v>
      </c>
      <c r="X142">
        <v>5</v>
      </c>
      <c r="Y142">
        <v>2</v>
      </c>
      <c r="Z142">
        <v>0</v>
      </c>
      <c r="AA142">
        <v>6</v>
      </c>
      <c r="AB142">
        <v>15</v>
      </c>
      <c r="AC142">
        <v>11</v>
      </c>
      <c r="AD142">
        <v>38</v>
      </c>
      <c r="AE142">
        <v>90</v>
      </c>
      <c r="AF142">
        <v>56</v>
      </c>
      <c r="AG142">
        <v>0</v>
      </c>
      <c r="AH142">
        <v>0</v>
      </c>
      <c r="AI142" t="s">
        <v>58</v>
      </c>
    </row>
    <row r="143" spans="1:35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</v>
      </c>
      <c r="H143">
        <v>12</v>
      </c>
      <c r="I143">
        <v>7</v>
      </c>
      <c r="J143">
        <v>5</v>
      </c>
      <c r="K143">
        <v>13</v>
      </c>
      <c r="L143">
        <v>39.39</v>
      </c>
      <c r="M143">
        <v>73</v>
      </c>
      <c r="N143">
        <v>1.37</v>
      </c>
      <c r="O143">
        <v>4.03</v>
      </c>
      <c r="P143">
        <v>160</v>
      </c>
      <c r="Q143">
        <v>101</v>
      </c>
      <c r="R143">
        <v>43</v>
      </c>
      <c r="S143">
        <v>13</v>
      </c>
      <c r="T143">
        <v>3</v>
      </c>
      <c r="U143">
        <v>12</v>
      </c>
      <c r="V143">
        <v>24</v>
      </c>
      <c r="W143">
        <v>12</v>
      </c>
      <c r="X143">
        <v>12</v>
      </c>
      <c r="Y143">
        <v>0</v>
      </c>
      <c r="Z143">
        <v>0</v>
      </c>
      <c r="AA143">
        <v>5</v>
      </c>
      <c r="AB143">
        <v>16</v>
      </c>
      <c r="AC143">
        <v>11</v>
      </c>
      <c r="AD143">
        <v>51</v>
      </c>
      <c r="AE143">
        <v>50</v>
      </c>
      <c r="AF143">
        <v>87</v>
      </c>
      <c r="AG143">
        <v>0</v>
      </c>
      <c r="AH143">
        <v>0</v>
      </c>
      <c r="AI143" t="s">
        <v>58</v>
      </c>
    </row>
    <row r="144" spans="1:35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9.09</v>
      </c>
      <c r="M144">
        <v>12</v>
      </c>
      <c r="N144">
        <v>0</v>
      </c>
      <c r="O144">
        <v>0.55000000000000004</v>
      </c>
      <c r="P144">
        <v>33</v>
      </c>
      <c r="Q144">
        <v>24</v>
      </c>
      <c r="R144">
        <v>2</v>
      </c>
      <c r="S144">
        <v>0</v>
      </c>
      <c r="T144">
        <v>0</v>
      </c>
      <c r="U144">
        <v>1</v>
      </c>
      <c r="V144">
        <v>19</v>
      </c>
      <c r="W144">
        <v>4</v>
      </c>
      <c r="X144">
        <v>2</v>
      </c>
      <c r="Y144">
        <v>1</v>
      </c>
      <c r="Z144">
        <v>1</v>
      </c>
      <c r="AA144">
        <v>5</v>
      </c>
      <c r="AB144">
        <v>1</v>
      </c>
      <c r="AC144">
        <v>2</v>
      </c>
      <c r="AD144">
        <v>21</v>
      </c>
      <c r="AE144">
        <v>26</v>
      </c>
      <c r="AF144">
        <v>29</v>
      </c>
      <c r="AG144">
        <v>0</v>
      </c>
      <c r="AH144">
        <v>0</v>
      </c>
      <c r="AI144" t="s">
        <v>58</v>
      </c>
    </row>
    <row r="145" spans="1:35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</v>
      </c>
      <c r="H145">
        <v>5</v>
      </c>
      <c r="I145">
        <v>1</v>
      </c>
      <c r="J145">
        <v>4</v>
      </c>
      <c r="K145">
        <v>6</v>
      </c>
      <c r="L145">
        <v>26.09</v>
      </c>
      <c r="M145">
        <v>35</v>
      </c>
      <c r="N145">
        <v>2.86</v>
      </c>
      <c r="O145">
        <v>1.0900000000000001</v>
      </c>
      <c r="P145">
        <v>89</v>
      </c>
      <c r="Q145">
        <v>46</v>
      </c>
      <c r="R145">
        <v>26</v>
      </c>
      <c r="S145">
        <v>3</v>
      </c>
      <c r="T145">
        <v>3</v>
      </c>
      <c r="U145">
        <v>6</v>
      </c>
      <c r="V145">
        <v>29</v>
      </c>
      <c r="W145">
        <v>9</v>
      </c>
      <c r="X145">
        <v>7</v>
      </c>
      <c r="Y145">
        <v>1</v>
      </c>
      <c r="Z145">
        <v>1</v>
      </c>
      <c r="AA145">
        <v>2</v>
      </c>
      <c r="AB145">
        <v>14</v>
      </c>
      <c r="AC145">
        <v>7</v>
      </c>
      <c r="AD145">
        <v>28</v>
      </c>
      <c r="AE145">
        <v>47</v>
      </c>
      <c r="AF145">
        <v>45</v>
      </c>
      <c r="AG145">
        <v>0</v>
      </c>
      <c r="AH145">
        <v>0</v>
      </c>
      <c r="AI145" t="s">
        <v>58</v>
      </c>
    </row>
    <row r="146" spans="1:35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2</v>
      </c>
      <c r="H146">
        <v>5</v>
      </c>
      <c r="I146">
        <v>1</v>
      </c>
      <c r="J146">
        <v>4</v>
      </c>
      <c r="K146">
        <v>7</v>
      </c>
      <c r="L146">
        <v>35</v>
      </c>
      <c r="M146">
        <v>39</v>
      </c>
      <c r="N146">
        <v>5.13</v>
      </c>
      <c r="O146">
        <v>1.58</v>
      </c>
      <c r="P146">
        <v>75</v>
      </c>
      <c r="Q146">
        <v>49</v>
      </c>
      <c r="R146">
        <v>18</v>
      </c>
      <c r="S146">
        <v>2</v>
      </c>
      <c r="T146">
        <v>2</v>
      </c>
      <c r="U146">
        <v>3</v>
      </c>
      <c r="V146">
        <v>20</v>
      </c>
      <c r="W146">
        <v>10</v>
      </c>
      <c r="X146">
        <v>10</v>
      </c>
      <c r="Y146">
        <v>0</v>
      </c>
      <c r="Z146">
        <v>0</v>
      </c>
      <c r="AA146">
        <v>8</v>
      </c>
      <c r="AB146">
        <v>9</v>
      </c>
      <c r="AC146">
        <v>4</v>
      </c>
      <c r="AD146">
        <v>78</v>
      </c>
      <c r="AE146">
        <v>64</v>
      </c>
      <c r="AF146">
        <v>47</v>
      </c>
      <c r="AG146">
        <v>0</v>
      </c>
      <c r="AH146">
        <v>0</v>
      </c>
      <c r="AI146" t="s">
        <v>58</v>
      </c>
    </row>
    <row r="147" spans="1:35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3</v>
      </c>
      <c r="H147">
        <v>3</v>
      </c>
      <c r="I147">
        <v>1</v>
      </c>
      <c r="J147">
        <v>2</v>
      </c>
      <c r="K147">
        <v>6</v>
      </c>
      <c r="L147">
        <v>37.5</v>
      </c>
      <c r="M147">
        <v>32</v>
      </c>
      <c r="N147">
        <v>9.3800000000000008</v>
      </c>
      <c r="O147">
        <v>1.9</v>
      </c>
      <c r="P147">
        <v>65</v>
      </c>
      <c r="Q147">
        <v>38</v>
      </c>
      <c r="R147">
        <v>19</v>
      </c>
      <c r="S147">
        <v>5</v>
      </c>
      <c r="T147">
        <v>0</v>
      </c>
      <c r="U147">
        <v>7</v>
      </c>
      <c r="V147">
        <v>12</v>
      </c>
      <c r="W147">
        <v>6</v>
      </c>
      <c r="X147">
        <v>6</v>
      </c>
      <c r="Y147">
        <v>0</v>
      </c>
      <c r="Z147">
        <v>0</v>
      </c>
      <c r="AA147">
        <v>2</v>
      </c>
      <c r="AB147">
        <v>15</v>
      </c>
      <c r="AC147">
        <v>5</v>
      </c>
      <c r="AD147">
        <v>21</v>
      </c>
      <c r="AE147">
        <v>31</v>
      </c>
      <c r="AF147">
        <v>41</v>
      </c>
      <c r="AG147">
        <v>0</v>
      </c>
      <c r="AH147">
        <v>0</v>
      </c>
      <c r="AI147" t="s">
        <v>58</v>
      </c>
    </row>
    <row r="148" spans="1:35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2</v>
      </c>
      <c r="H148">
        <v>3</v>
      </c>
      <c r="I148">
        <v>0</v>
      </c>
      <c r="J148">
        <v>3</v>
      </c>
      <c r="K148">
        <v>5</v>
      </c>
      <c r="L148">
        <v>17.86</v>
      </c>
      <c r="M148">
        <v>35</v>
      </c>
      <c r="N148">
        <v>5.71</v>
      </c>
      <c r="O148">
        <v>2.91</v>
      </c>
      <c r="P148">
        <v>96</v>
      </c>
      <c r="Q148">
        <v>60</v>
      </c>
      <c r="R148">
        <v>34</v>
      </c>
      <c r="S148">
        <v>9</v>
      </c>
      <c r="T148">
        <v>2</v>
      </c>
      <c r="U148">
        <v>7</v>
      </c>
      <c r="V148">
        <v>21</v>
      </c>
      <c r="W148">
        <v>9</v>
      </c>
      <c r="X148">
        <v>8</v>
      </c>
      <c r="Y148">
        <v>1</v>
      </c>
      <c r="Z148">
        <v>0</v>
      </c>
      <c r="AA148">
        <v>3</v>
      </c>
      <c r="AB148">
        <v>22</v>
      </c>
      <c r="AC148">
        <v>5</v>
      </c>
      <c r="AD148">
        <v>62</v>
      </c>
      <c r="AE148">
        <v>47</v>
      </c>
      <c r="AF148">
        <v>41</v>
      </c>
      <c r="AG148">
        <v>0</v>
      </c>
      <c r="AH148">
        <v>0</v>
      </c>
      <c r="AI148" t="s">
        <v>58</v>
      </c>
    </row>
    <row r="149" spans="1:35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</v>
      </c>
      <c r="H149">
        <v>5</v>
      </c>
      <c r="I149">
        <v>4</v>
      </c>
      <c r="J149">
        <v>1</v>
      </c>
      <c r="K149">
        <v>6</v>
      </c>
      <c r="L149">
        <v>28.57</v>
      </c>
      <c r="M149">
        <v>36</v>
      </c>
      <c r="N149">
        <v>2.78</v>
      </c>
      <c r="O149">
        <v>2.0499999999999998</v>
      </c>
      <c r="P149">
        <v>93</v>
      </c>
      <c r="Q149">
        <v>58</v>
      </c>
      <c r="R149">
        <v>31</v>
      </c>
      <c r="S149">
        <v>5</v>
      </c>
      <c r="T149">
        <v>4</v>
      </c>
      <c r="U149">
        <v>6</v>
      </c>
      <c r="V149">
        <v>16</v>
      </c>
      <c r="W149">
        <v>8</v>
      </c>
      <c r="X149">
        <v>8</v>
      </c>
      <c r="Y149">
        <v>0</v>
      </c>
      <c r="Z149">
        <v>0</v>
      </c>
      <c r="AA149">
        <v>1</v>
      </c>
      <c r="AB149">
        <v>14</v>
      </c>
      <c r="AC149">
        <v>5</v>
      </c>
      <c r="AD149">
        <v>21</v>
      </c>
      <c r="AE149">
        <v>27</v>
      </c>
      <c r="AF149">
        <v>28</v>
      </c>
      <c r="AG149">
        <v>0</v>
      </c>
      <c r="AH149">
        <v>0</v>
      </c>
      <c r="AI149" t="s">
        <v>58</v>
      </c>
    </row>
    <row r="150" spans="1:35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2</v>
      </c>
      <c r="H150">
        <v>8</v>
      </c>
      <c r="I150">
        <v>5</v>
      </c>
      <c r="J150">
        <v>3</v>
      </c>
      <c r="K150">
        <v>10</v>
      </c>
      <c r="L150">
        <v>31.25</v>
      </c>
      <c r="M150">
        <v>82</v>
      </c>
      <c r="N150">
        <v>2.44</v>
      </c>
      <c r="O150">
        <v>4.08</v>
      </c>
      <c r="P150">
        <v>174</v>
      </c>
      <c r="Q150">
        <v>124</v>
      </c>
      <c r="R150">
        <v>42</v>
      </c>
      <c r="S150">
        <v>9</v>
      </c>
      <c r="T150">
        <v>4</v>
      </c>
      <c r="U150">
        <v>18</v>
      </c>
      <c r="V150">
        <v>14</v>
      </c>
      <c r="W150">
        <v>7</v>
      </c>
      <c r="X150">
        <v>7</v>
      </c>
      <c r="Y150">
        <v>0</v>
      </c>
      <c r="Z150">
        <v>0</v>
      </c>
      <c r="AA150">
        <v>3</v>
      </c>
      <c r="AB150">
        <v>31</v>
      </c>
      <c r="AC150">
        <v>5</v>
      </c>
      <c r="AD150">
        <v>60</v>
      </c>
      <c r="AE150">
        <v>61</v>
      </c>
      <c r="AF150">
        <v>72</v>
      </c>
      <c r="AG150">
        <v>0</v>
      </c>
      <c r="AH150">
        <v>0</v>
      </c>
      <c r="AI150" t="s">
        <v>58</v>
      </c>
    </row>
    <row r="151" spans="1:35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0</v>
      </c>
      <c r="H151">
        <v>2</v>
      </c>
      <c r="I151">
        <v>2</v>
      </c>
      <c r="J151">
        <v>0</v>
      </c>
      <c r="K151">
        <v>2</v>
      </c>
      <c r="L151">
        <v>50</v>
      </c>
      <c r="M151">
        <v>13</v>
      </c>
      <c r="N151">
        <v>0</v>
      </c>
      <c r="O151">
        <v>0.28000000000000003</v>
      </c>
      <c r="P151">
        <v>32</v>
      </c>
      <c r="Q151">
        <v>21</v>
      </c>
      <c r="R151">
        <v>6</v>
      </c>
      <c r="S151">
        <v>0</v>
      </c>
      <c r="T151">
        <v>0</v>
      </c>
      <c r="U151">
        <v>2</v>
      </c>
      <c r="V151">
        <v>14</v>
      </c>
      <c r="W151">
        <v>7</v>
      </c>
      <c r="X151">
        <v>7</v>
      </c>
      <c r="Y151">
        <v>0</v>
      </c>
      <c r="Z151">
        <v>0</v>
      </c>
      <c r="AA151">
        <v>1</v>
      </c>
      <c r="AB151">
        <v>8</v>
      </c>
      <c r="AC151">
        <v>4</v>
      </c>
      <c r="AD151">
        <v>12</v>
      </c>
      <c r="AE151">
        <v>19</v>
      </c>
      <c r="AF151">
        <v>13</v>
      </c>
      <c r="AG151">
        <v>0</v>
      </c>
      <c r="AH151">
        <v>0</v>
      </c>
      <c r="AI151" t="s">
        <v>58</v>
      </c>
    </row>
    <row r="152" spans="1:35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</v>
      </c>
      <c r="H152">
        <v>12</v>
      </c>
      <c r="I152">
        <v>6</v>
      </c>
      <c r="J152">
        <v>6</v>
      </c>
      <c r="K152">
        <v>13</v>
      </c>
      <c r="L152">
        <v>34.21</v>
      </c>
      <c r="M152">
        <v>79</v>
      </c>
      <c r="N152">
        <v>1.27</v>
      </c>
      <c r="O152">
        <v>4.13</v>
      </c>
      <c r="P152">
        <v>172</v>
      </c>
      <c r="Q152">
        <v>112</v>
      </c>
      <c r="R152">
        <v>60</v>
      </c>
      <c r="S152">
        <v>13</v>
      </c>
      <c r="T152">
        <v>1</v>
      </c>
      <c r="U152">
        <v>11</v>
      </c>
      <c r="V152">
        <v>29</v>
      </c>
      <c r="W152">
        <v>13</v>
      </c>
      <c r="X152">
        <v>12</v>
      </c>
      <c r="Y152">
        <v>1</v>
      </c>
      <c r="Z152">
        <v>0</v>
      </c>
      <c r="AA152">
        <v>5</v>
      </c>
      <c r="AB152">
        <v>26</v>
      </c>
      <c r="AC152">
        <v>13</v>
      </c>
      <c r="AD152">
        <v>67</v>
      </c>
      <c r="AE152">
        <v>48</v>
      </c>
      <c r="AF152">
        <v>43</v>
      </c>
      <c r="AG152">
        <v>0</v>
      </c>
      <c r="AH152">
        <v>0</v>
      </c>
      <c r="AI152" t="s">
        <v>58</v>
      </c>
    </row>
    <row r="153" spans="1:35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</v>
      </c>
      <c r="H153">
        <v>5</v>
      </c>
      <c r="I153">
        <v>1</v>
      </c>
      <c r="J153">
        <v>4</v>
      </c>
      <c r="K153">
        <v>6</v>
      </c>
      <c r="L153">
        <v>21.43</v>
      </c>
      <c r="M153">
        <v>41</v>
      </c>
      <c r="N153">
        <v>2.44</v>
      </c>
      <c r="O153">
        <v>1.02</v>
      </c>
      <c r="P153">
        <v>90</v>
      </c>
      <c r="Q153">
        <v>57</v>
      </c>
      <c r="R153">
        <v>13</v>
      </c>
      <c r="S153">
        <v>0</v>
      </c>
      <c r="T153">
        <v>4</v>
      </c>
      <c r="U153">
        <v>4</v>
      </c>
      <c r="V153">
        <v>24</v>
      </c>
      <c r="W153">
        <v>12</v>
      </c>
      <c r="X153">
        <v>12</v>
      </c>
      <c r="Y153">
        <v>0</v>
      </c>
      <c r="Z153">
        <v>0</v>
      </c>
      <c r="AA153">
        <v>2</v>
      </c>
      <c r="AB153">
        <v>24</v>
      </c>
      <c r="AC153">
        <v>7</v>
      </c>
      <c r="AD153">
        <v>66</v>
      </c>
      <c r="AE153">
        <v>55</v>
      </c>
      <c r="AF153">
        <v>51</v>
      </c>
      <c r="AG153">
        <v>0</v>
      </c>
      <c r="AH153">
        <v>0</v>
      </c>
      <c r="AI153" t="s">
        <v>58</v>
      </c>
    </row>
    <row r="154" spans="1:35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4</v>
      </c>
      <c r="H154">
        <v>7</v>
      </c>
      <c r="I154">
        <v>3</v>
      </c>
      <c r="J154">
        <v>4</v>
      </c>
      <c r="K154">
        <v>11</v>
      </c>
      <c r="L154">
        <v>50</v>
      </c>
      <c r="M154">
        <v>33</v>
      </c>
      <c r="N154">
        <v>12.12</v>
      </c>
      <c r="O154">
        <v>1.37</v>
      </c>
      <c r="P154">
        <v>77</v>
      </c>
      <c r="Q154">
        <v>51</v>
      </c>
      <c r="R154">
        <v>22</v>
      </c>
      <c r="S154">
        <v>2</v>
      </c>
      <c r="T154">
        <v>4</v>
      </c>
      <c r="U154">
        <v>6</v>
      </c>
      <c r="V154">
        <v>32</v>
      </c>
      <c r="W154">
        <v>12</v>
      </c>
      <c r="X154">
        <v>11</v>
      </c>
      <c r="Y154">
        <v>0</v>
      </c>
      <c r="Z154">
        <v>1</v>
      </c>
      <c r="AA154">
        <v>3</v>
      </c>
      <c r="AB154">
        <v>7</v>
      </c>
      <c r="AC154">
        <v>4</v>
      </c>
      <c r="AD154">
        <v>35</v>
      </c>
      <c r="AE154">
        <v>28</v>
      </c>
      <c r="AF154">
        <v>18</v>
      </c>
      <c r="AG154">
        <v>0</v>
      </c>
      <c r="AH154">
        <v>0</v>
      </c>
      <c r="AI154" t="s">
        <v>58</v>
      </c>
    </row>
    <row r="155" spans="1:35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2</v>
      </c>
      <c r="H155">
        <v>7</v>
      </c>
      <c r="I155">
        <v>4</v>
      </c>
      <c r="J155">
        <v>3</v>
      </c>
      <c r="K155">
        <v>9</v>
      </c>
      <c r="L155">
        <v>34.619999999999997</v>
      </c>
      <c r="M155">
        <v>70</v>
      </c>
      <c r="N155">
        <v>2.86</v>
      </c>
      <c r="O155">
        <v>2.41</v>
      </c>
      <c r="P155">
        <v>151</v>
      </c>
      <c r="Q155">
        <v>93</v>
      </c>
      <c r="R155">
        <v>35</v>
      </c>
      <c r="S155">
        <v>9</v>
      </c>
      <c r="T155">
        <v>2</v>
      </c>
      <c r="U155">
        <v>15</v>
      </c>
      <c r="V155">
        <v>30</v>
      </c>
      <c r="W155">
        <v>15</v>
      </c>
      <c r="X155">
        <v>15</v>
      </c>
      <c r="Y155">
        <v>0</v>
      </c>
      <c r="Z155">
        <v>0</v>
      </c>
      <c r="AA155">
        <v>9</v>
      </c>
      <c r="AB155">
        <v>34</v>
      </c>
      <c r="AC155">
        <v>18</v>
      </c>
      <c r="AD155">
        <v>22</v>
      </c>
      <c r="AE155">
        <v>58</v>
      </c>
      <c r="AF155">
        <v>65</v>
      </c>
      <c r="AG155">
        <v>0</v>
      </c>
      <c r="AH155">
        <v>0</v>
      </c>
      <c r="AI155" t="s">
        <v>58</v>
      </c>
    </row>
    <row r="156" spans="1:35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2</v>
      </c>
      <c r="H156">
        <v>4</v>
      </c>
      <c r="I156">
        <v>3</v>
      </c>
      <c r="J156">
        <v>1</v>
      </c>
      <c r="K156">
        <v>6</v>
      </c>
      <c r="L156">
        <v>50</v>
      </c>
      <c r="M156">
        <v>50</v>
      </c>
      <c r="N156">
        <v>4</v>
      </c>
      <c r="O156">
        <v>1.81</v>
      </c>
      <c r="P156">
        <v>94</v>
      </c>
      <c r="Q156">
        <v>71</v>
      </c>
      <c r="R156">
        <v>22</v>
      </c>
      <c r="S156">
        <v>3</v>
      </c>
      <c r="T156">
        <v>2</v>
      </c>
      <c r="U156">
        <v>6</v>
      </c>
      <c r="V156">
        <v>16</v>
      </c>
      <c r="W156">
        <v>8</v>
      </c>
      <c r="X156">
        <v>8</v>
      </c>
      <c r="Y156">
        <v>0</v>
      </c>
      <c r="Z156">
        <v>0</v>
      </c>
      <c r="AA156">
        <v>3</v>
      </c>
      <c r="AB156">
        <v>12</v>
      </c>
      <c r="AC156">
        <v>4</v>
      </c>
      <c r="AD156">
        <v>24</v>
      </c>
      <c r="AE156">
        <v>25</v>
      </c>
      <c r="AF156">
        <v>24</v>
      </c>
      <c r="AG156">
        <v>0</v>
      </c>
      <c r="AH156">
        <v>0</v>
      </c>
      <c r="AI156" t="s">
        <v>58</v>
      </c>
    </row>
    <row r="157" spans="1:35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</v>
      </c>
      <c r="H157">
        <v>12</v>
      </c>
      <c r="I157">
        <v>6</v>
      </c>
      <c r="J157">
        <v>6</v>
      </c>
      <c r="K157">
        <v>13</v>
      </c>
      <c r="L157">
        <v>40.630000000000003</v>
      </c>
      <c r="M157">
        <v>58</v>
      </c>
      <c r="N157">
        <v>1.72</v>
      </c>
      <c r="O157">
        <v>3.13</v>
      </c>
      <c r="P157">
        <v>136</v>
      </c>
      <c r="Q157">
        <v>86</v>
      </c>
      <c r="R157">
        <v>41</v>
      </c>
      <c r="S157">
        <v>9</v>
      </c>
      <c r="T157">
        <v>1</v>
      </c>
      <c r="U157">
        <v>12</v>
      </c>
      <c r="V157">
        <v>12</v>
      </c>
      <c r="W157">
        <v>6</v>
      </c>
      <c r="X157">
        <v>6</v>
      </c>
      <c r="Y157">
        <v>0</v>
      </c>
      <c r="Z157">
        <v>0</v>
      </c>
      <c r="AA157">
        <v>7</v>
      </c>
      <c r="AB157">
        <v>16</v>
      </c>
      <c r="AC157">
        <v>10</v>
      </c>
      <c r="AD157">
        <v>60</v>
      </c>
      <c r="AE157">
        <v>66</v>
      </c>
      <c r="AF157">
        <v>66</v>
      </c>
      <c r="AG157">
        <v>0</v>
      </c>
      <c r="AH157">
        <v>0</v>
      </c>
      <c r="AI157" t="s">
        <v>58</v>
      </c>
    </row>
    <row r="158" spans="1:35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</v>
      </c>
      <c r="H158">
        <v>8</v>
      </c>
      <c r="I158">
        <v>3</v>
      </c>
      <c r="J158">
        <v>5</v>
      </c>
      <c r="K158">
        <v>9</v>
      </c>
      <c r="L158">
        <v>52.94</v>
      </c>
      <c r="M158">
        <v>39</v>
      </c>
      <c r="N158">
        <v>2.56</v>
      </c>
      <c r="O158">
        <v>1.5</v>
      </c>
      <c r="P158">
        <v>104</v>
      </c>
      <c r="Q158">
        <v>60</v>
      </c>
      <c r="R158">
        <v>25</v>
      </c>
      <c r="S158">
        <v>1</v>
      </c>
      <c r="T158">
        <v>0</v>
      </c>
      <c r="U158">
        <v>6</v>
      </c>
      <c r="V158">
        <v>16</v>
      </c>
      <c r="W158">
        <v>8</v>
      </c>
      <c r="X158">
        <v>8</v>
      </c>
      <c r="Y158">
        <v>0</v>
      </c>
      <c r="Z158">
        <v>0</v>
      </c>
      <c r="AA158">
        <v>3</v>
      </c>
      <c r="AB158">
        <v>16</v>
      </c>
      <c r="AC158">
        <v>7</v>
      </c>
      <c r="AD158">
        <v>26</v>
      </c>
      <c r="AE158">
        <v>24</v>
      </c>
      <c r="AF158">
        <v>45</v>
      </c>
      <c r="AG158">
        <v>0</v>
      </c>
      <c r="AH158">
        <v>0</v>
      </c>
      <c r="AI158" t="s">
        <v>58</v>
      </c>
    </row>
    <row r="159" spans="1:35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3</v>
      </c>
      <c r="H159">
        <v>11</v>
      </c>
      <c r="I159">
        <v>3</v>
      </c>
      <c r="J159">
        <v>8</v>
      </c>
      <c r="K159">
        <v>14</v>
      </c>
      <c r="L159">
        <v>42.42</v>
      </c>
      <c r="M159">
        <v>60</v>
      </c>
      <c r="N159">
        <v>5</v>
      </c>
      <c r="O159">
        <v>2.93</v>
      </c>
      <c r="P159">
        <v>149</v>
      </c>
      <c r="Q159">
        <v>88</v>
      </c>
      <c r="R159">
        <v>41</v>
      </c>
      <c r="S159">
        <v>5</v>
      </c>
      <c r="T159">
        <v>6</v>
      </c>
      <c r="U159">
        <v>24</v>
      </c>
      <c r="V159">
        <v>8</v>
      </c>
      <c r="W159">
        <v>3</v>
      </c>
      <c r="X159">
        <v>3</v>
      </c>
      <c r="Y159">
        <v>0</v>
      </c>
      <c r="Z159">
        <v>0</v>
      </c>
      <c r="AA159">
        <v>8</v>
      </c>
      <c r="AB159">
        <v>17</v>
      </c>
      <c r="AC159">
        <v>17</v>
      </c>
      <c r="AD159">
        <v>21</v>
      </c>
      <c r="AE159">
        <v>64</v>
      </c>
      <c r="AF159">
        <v>42</v>
      </c>
      <c r="AG159">
        <v>0</v>
      </c>
      <c r="AH159">
        <v>0</v>
      </c>
      <c r="AI159" t="s">
        <v>58</v>
      </c>
    </row>
    <row r="160" spans="1:35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4</v>
      </c>
      <c r="H160">
        <v>15</v>
      </c>
      <c r="I160">
        <v>10</v>
      </c>
      <c r="J160">
        <v>5</v>
      </c>
      <c r="K160">
        <v>19</v>
      </c>
      <c r="L160">
        <v>42.22</v>
      </c>
      <c r="M160">
        <v>98</v>
      </c>
      <c r="N160">
        <v>4.08</v>
      </c>
      <c r="O160">
        <v>3.8</v>
      </c>
      <c r="P160">
        <v>192</v>
      </c>
      <c r="Q160">
        <v>135</v>
      </c>
      <c r="R160">
        <v>53</v>
      </c>
      <c r="S160">
        <v>16</v>
      </c>
      <c r="T160">
        <v>7</v>
      </c>
      <c r="U160">
        <v>15</v>
      </c>
      <c r="V160">
        <v>6</v>
      </c>
      <c r="W160">
        <v>3</v>
      </c>
      <c r="X160">
        <v>3</v>
      </c>
      <c r="Y160">
        <v>0</v>
      </c>
      <c r="Z160">
        <v>0</v>
      </c>
      <c r="AA160">
        <v>3</v>
      </c>
      <c r="AB160">
        <v>36</v>
      </c>
      <c r="AC160">
        <v>16</v>
      </c>
      <c r="AD160">
        <v>36</v>
      </c>
      <c r="AE160">
        <v>67</v>
      </c>
      <c r="AF160">
        <v>73</v>
      </c>
      <c r="AG160">
        <v>0</v>
      </c>
      <c r="AH160">
        <v>0</v>
      </c>
      <c r="AI160" t="s">
        <v>58</v>
      </c>
    </row>
    <row r="161" spans="1:35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2</v>
      </c>
      <c r="H161">
        <v>9</v>
      </c>
      <c r="I161">
        <v>5</v>
      </c>
      <c r="J161">
        <v>4</v>
      </c>
      <c r="K161">
        <v>11</v>
      </c>
      <c r="L161">
        <v>30.56</v>
      </c>
      <c r="M161">
        <v>55</v>
      </c>
      <c r="N161">
        <v>3.64</v>
      </c>
      <c r="O161">
        <v>2.17</v>
      </c>
      <c r="P161">
        <v>117</v>
      </c>
      <c r="Q161">
        <v>75</v>
      </c>
      <c r="R161">
        <v>33</v>
      </c>
      <c r="S161">
        <v>4</v>
      </c>
      <c r="T161">
        <v>4</v>
      </c>
      <c r="U161">
        <v>10</v>
      </c>
      <c r="V161">
        <v>24</v>
      </c>
      <c r="W161">
        <v>12</v>
      </c>
      <c r="X161">
        <v>12</v>
      </c>
      <c r="Y161">
        <v>0</v>
      </c>
      <c r="Z161">
        <v>0</v>
      </c>
      <c r="AA161">
        <v>11</v>
      </c>
      <c r="AB161">
        <v>18</v>
      </c>
      <c r="AC161">
        <v>16</v>
      </c>
      <c r="AD161">
        <v>63</v>
      </c>
      <c r="AE161">
        <v>26</v>
      </c>
      <c r="AF161">
        <v>81</v>
      </c>
      <c r="AG161">
        <v>0</v>
      </c>
      <c r="AH161">
        <v>0</v>
      </c>
      <c r="AI161" t="s">
        <v>58</v>
      </c>
    </row>
    <row r="162" spans="1:35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</v>
      </c>
      <c r="H162">
        <v>2</v>
      </c>
      <c r="I162">
        <v>0</v>
      </c>
      <c r="J162">
        <v>2</v>
      </c>
      <c r="K162">
        <v>3</v>
      </c>
      <c r="L162">
        <v>18.75</v>
      </c>
      <c r="M162">
        <v>38</v>
      </c>
      <c r="N162">
        <v>2.63</v>
      </c>
      <c r="O162">
        <v>1.67</v>
      </c>
      <c r="P162">
        <v>91</v>
      </c>
      <c r="Q162">
        <v>55</v>
      </c>
      <c r="R162">
        <v>26</v>
      </c>
      <c r="S162">
        <v>3</v>
      </c>
      <c r="T162">
        <v>1</v>
      </c>
      <c r="U162">
        <v>7</v>
      </c>
      <c r="V162">
        <v>6</v>
      </c>
      <c r="W162">
        <v>3</v>
      </c>
      <c r="X162">
        <v>3</v>
      </c>
      <c r="Y162">
        <v>0</v>
      </c>
      <c r="Z162">
        <v>0</v>
      </c>
      <c r="AA162">
        <v>5</v>
      </c>
      <c r="AB162">
        <v>17</v>
      </c>
      <c r="AC162">
        <v>10</v>
      </c>
      <c r="AD162">
        <v>31</v>
      </c>
      <c r="AE162">
        <v>22</v>
      </c>
      <c r="AF162">
        <v>44</v>
      </c>
      <c r="AG162">
        <v>0</v>
      </c>
      <c r="AH162">
        <v>0</v>
      </c>
      <c r="AI162" t="s">
        <v>58</v>
      </c>
    </row>
    <row r="163" spans="1:35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3</v>
      </c>
      <c r="H163">
        <v>7</v>
      </c>
      <c r="I163">
        <v>2</v>
      </c>
      <c r="J163">
        <v>5</v>
      </c>
      <c r="K163">
        <v>10</v>
      </c>
      <c r="L163">
        <v>31.25</v>
      </c>
      <c r="M163">
        <v>63</v>
      </c>
      <c r="N163">
        <v>4.76</v>
      </c>
      <c r="O163">
        <v>2.33</v>
      </c>
      <c r="P163">
        <v>140</v>
      </c>
      <c r="Q163">
        <v>96</v>
      </c>
      <c r="R163">
        <v>29</v>
      </c>
      <c r="S163">
        <v>3</v>
      </c>
      <c r="T163">
        <v>3</v>
      </c>
      <c r="U163">
        <v>10</v>
      </c>
      <c r="V163">
        <v>34</v>
      </c>
      <c r="W163">
        <v>17</v>
      </c>
      <c r="X163">
        <v>17</v>
      </c>
      <c r="Y163">
        <v>0</v>
      </c>
      <c r="Z163">
        <v>0</v>
      </c>
      <c r="AA163">
        <v>8</v>
      </c>
      <c r="AB163">
        <v>25</v>
      </c>
      <c r="AC163">
        <v>19</v>
      </c>
      <c r="AD163">
        <v>89</v>
      </c>
      <c r="AE163">
        <v>66</v>
      </c>
      <c r="AF163">
        <v>38</v>
      </c>
      <c r="AG163">
        <v>0</v>
      </c>
      <c r="AH163">
        <v>0</v>
      </c>
      <c r="AI163" t="s">
        <v>58</v>
      </c>
    </row>
    <row r="164" spans="1:35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</v>
      </c>
      <c r="H164">
        <v>4</v>
      </c>
      <c r="I164">
        <v>1</v>
      </c>
      <c r="J164">
        <v>3</v>
      </c>
      <c r="K164">
        <v>5</v>
      </c>
      <c r="L164">
        <v>50</v>
      </c>
      <c r="M164">
        <v>19</v>
      </c>
      <c r="N164">
        <v>5.26</v>
      </c>
      <c r="O164">
        <v>0.62</v>
      </c>
      <c r="P164">
        <v>47</v>
      </c>
      <c r="Q164">
        <v>28</v>
      </c>
      <c r="R164">
        <v>13</v>
      </c>
      <c r="S164">
        <v>1</v>
      </c>
      <c r="T164">
        <v>3</v>
      </c>
      <c r="U164">
        <v>6</v>
      </c>
      <c r="V164">
        <v>2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9</v>
      </c>
      <c r="AC164">
        <v>2</v>
      </c>
      <c r="AD164">
        <v>12</v>
      </c>
      <c r="AE164">
        <v>27</v>
      </c>
      <c r="AF164">
        <v>21</v>
      </c>
      <c r="AG164">
        <v>0</v>
      </c>
      <c r="AH164">
        <v>0</v>
      </c>
      <c r="AI164" t="s">
        <v>58</v>
      </c>
    </row>
    <row r="165" spans="1:35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0</v>
      </c>
      <c r="H165">
        <v>6</v>
      </c>
      <c r="I165">
        <v>3</v>
      </c>
      <c r="J165">
        <v>3</v>
      </c>
      <c r="K165">
        <v>6</v>
      </c>
      <c r="L165">
        <v>22.22</v>
      </c>
      <c r="M165">
        <v>40</v>
      </c>
      <c r="N165">
        <v>0</v>
      </c>
      <c r="O165">
        <v>1.42</v>
      </c>
      <c r="P165">
        <v>102</v>
      </c>
      <c r="Q165">
        <v>64</v>
      </c>
      <c r="R165">
        <v>25</v>
      </c>
      <c r="S165">
        <v>2</v>
      </c>
      <c r="T165">
        <v>1</v>
      </c>
      <c r="U165">
        <v>7</v>
      </c>
      <c r="V165">
        <v>4</v>
      </c>
      <c r="W165">
        <v>2</v>
      </c>
      <c r="X165">
        <v>2</v>
      </c>
      <c r="Y165">
        <v>0</v>
      </c>
      <c r="Z165">
        <v>0</v>
      </c>
      <c r="AA165">
        <v>9</v>
      </c>
      <c r="AB165">
        <v>37</v>
      </c>
      <c r="AC165">
        <v>13</v>
      </c>
      <c r="AD165">
        <v>26</v>
      </c>
      <c r="AE165">
        <v>72</v>
      </c>
      <c r="AF165">
        <v>43</v>
      </c>
      <c r="AG165">
        <v>0</v>
      </c>
      <c r="AH165">
        <v>0</v>
      </c>
      <c r="AI165" t="s">
        <v>58</v>
      </c>
    </row>
    <row r="166" spans="1:35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</v>
      </c>
      <c r="H166">
        <v>13</v>
      </c>
      <c r="I166">
        <v>6</v>
      </c>
      <c r="J166">
        <v>7</v>
      </c>
      <c r="K166">
        <v>14</v>
      </c>
      <c r="L166">
        <v>43.75</v>
      </c>
      <c r="M166">
        <v>42</v>
      </c>
      <c r="N166">
        <v>2.38</v>
      </c>
      <c r="O166">
        <v>1.72</v>
      </c>
      <c r="P166">
        <v>91</v>
      </c>
      <c r="Q166">
        <v>60</v>
      </c>
      <c r="R166">
        <v>37</v>
      </c>
      <c r="S166">
        <v>4</v>
      </c>
      <c r="T166">
        <v>2</v>
      </c>
      <c r="U166">
        <v>9</v>
      </c>
      <c r="V166">
        <v>8</v>
      </c>
      <c r="W166">
        <v>4</v>
      </c>
      <c r="X166">
        <v>4</v>
      </c>
      <c r="Y166">
        <v>0</v>
      </c>
      <c r="Z166">
        <v>0</v>
      </c>
      <c r="AA166">
        <v>4</v>
      </c>
      <c r="AB166">
        <v>15</v>
      </c>
      <c r="AC166">
        <v>19</v>
      </c>
      <c r="AD166">
        <v>13</v>
      </c>
      <c r="AE166">
        <v>12</v>
      </c>
      <c r="AF166">
        <v>55</v>
      </c>
      <c r="AG166">
        <v>0</v>
      </c>
      <c r="AH166">
        <v>0</v>
      </c>
      <c r="AI166" t="s">
        <v>58</v>
      </c>
    </row>
    <row r="167" spans="1:35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0</v>
      </c>
      <c r="H167">
        <v>13</v>
      </c>
      <c r="I167">
        <v>5</v>
      </c>
      <c r="J167">
        <v>8</v>
      </c>
      <c r="K167">
        <v>13</v>
      </c>
      <c r="L167">
        <v>36.11</v>
      </c>
      <c r="M167">
        <v>30</v>
      </c>
      <c r="N167">
        <v>0</v>
      </c>
      <c r="O167">
        <v>0.92</v>
      </c>
      <c r="P167">
        <v>82</v>
      </c>
      <c r="Q167">
        <v>46</v>
      </c>
      <c r="R167">
        <v>15</v>
      </c>
      <c r="S167">
        <v>1</v>
      </c>
      <c r="T167">
        <v>0</v>
      </c>
      <c r="U167">
        <v>9</v>
      </c>
      <c r="V167">
        <v>8</v>
      </c>
      <c r="W167">
        <v>4</v>
      </c>
      <c r="X167">
        <v>4</v>
      </c>
      <c r="Y167">
        <v>0</v>
      </c>
      <c r="Z167">
        <v>0</v>
      </c>
      <c r="AA167">
        <v>6</v>
      </c>
      <c r="AB167">
        <v>16</v>
      </c>
      <c r="AC167">
        <v>21</v>
      </c>
      <c r="AD167">
        <v>28</v>
      </c>
      <c r="AE167">
        <v>47</v>
      </c>
      <c r="AF167">
        <v>79</v>
      </c>
      <c r="AG167">
        <v>0</v>
      </c>
      <c r="AH167">
        <v>0</v>
      </c>
      <c r="AI167" t="s">
        <v>58</v>
      </c>
    </row>
    <row r="168" spans="1:35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0</v>
      </c>
      <c r="H168">
        <v>5</v>
      </c>
      <c r="I168">
        <v>5</v>
      </c>
      <c r="J168">
        <v>0</v>
      </c>
      <c r="K168">
        <v>5</v>
      </c>
      <c r="L168">
        <v>14.71</v>
      </c>
      <c r="M168">
        <v>56</v>
      </c>
      <c r="N168">
        <v>0</v>
      </c>
      <c r="O168">
        <v>1.52</v>
      </c>
      <c r="P168">
        <v>131</v>
      </c>
      <c r="Q168">
        <v>84</v>
      </c>
      <c r="R168">
        <v>21</v>
      </c>
      <c r="S168">
        <v>2</v>
      </c>
      <c r="T168">
        <v>2</v>
      </c>
      <c r="U168">
        <v>11</v>
      </c>
      <c r="V168">
        <v>63</v>
      </c>
      <c r="W168">
        <v>15</v>
      </c>
      <c r="X168">
        <v>9</v>
      </c>
      <c r="Y168">
        <v>3</v>
      </c>
      <c r="Z168">
        <v>3</v>
      </c>
      <c r="AA168">
        <v>10</v>
      </c>
      <c r="AB168">
        <v>14</v>
      </c>
      <c r="AC168">
        <v>7</v>
      </c>
      <c r="AD168">
        <v>60</v>
      </c>
      <c r="AE168">
        <v>45</v>
      </c>
      <c r="AF168">
        <v>107</v>
      </c>
      <c r="AG168">
        <v>0</v>
      </c>
      <c r="AH168">
        <v>0</v>
      </c>
      <c r="AI168" t="s">
        <v>58</v>
      </c>
    </row>
    <row r="169" spans="1:35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</v>
      </c>
      <c r="H169">
        <v>6</v>
      </c>
      <c r="I169">
        <v>2</v>
      </c>
      <c r="J169">
        <v>4</v>
      </c>
      <c r="K169">
        <v>7</v>
      </c>
      <c r="L169">
        <v>26.92</v>
      </c>
      <c r="M169">
        <v>58</v>
      </c>
      <c r="N169">
        <v>1.72</v>
      </c>
      <c r="O169">
        <v>1.88</v>
      </c>
      <c r="P169">
        <v>133</v>
      </c>
      <c r="Q169">
        <v>83</v>
      </c>
      <c r="R169">
        <v>31</v>
      </c>
      <c r="S169">
        <v>2</v>
      </c>
      <c r="T169">
        <v>1</v>
      </c>
      <c r="U169">
        <v>14</v>
      </c>
      <c r="V169">
        <v>32</v>
      </c>
      <c r="W169">
        <v>13</v>
      </c>
      <c r="X169">
        <v>11</v>
      </c>
      <c r="Y169">
        <v>2</v>
      </c>
      <c r="Z169">
        <v>0</v>
      </c>
      <c r="AA169">
        <v>8</v>
      </c>
      <c r="AB169">
        <v>15</v>
      </c>
      <c r="AC169">
        <v>7</v>
      </c>
      <c r="AD169">
        <v>43</v>
      </c>
      <c r="AE169">
        <v>69</v>
      </c>
      <c r="AF169">
        <v>51</v>
      </c>
      <c r="AG169">
        <v>0</v>
      </c>
      <c r="AH169">
        <v>0</v>
      </c>
      <c r="AI169" t="s">
        <v>58</v>
      </c>
    </row>
    <row r="170" spans="1:35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</v>
      </c>
      <c r="H170">
        <v>6</v>
      </c>
      <c r="I170">
        <v>4</v>
      </c>
      <c r="J170">
        <v>2</v>
      </c>
      <c r="K170">
        <v>7</v>
      </c>
      <c r="L170">
        <v>43.75</v>
      </c>
      <c r="M170">
        <v>32</v>
      </c>
      <c r="N170">
        <v>3.13</v>
      </c>
      <c r="O170">
        <v>2.09</v>
      </c>
      <c r="P170">
        <v>94</v>
      </c>
      <c r="Q170">
        <v>58</v>
      </c>
      <c r="R170">
        <v>26</v>
      </c>
      <c r="S170">
        <v>6</v>
      </c>
      <c r="T170">
        <v>3</v>
      </c>
      <c r="U170">
        <v>8</v>
      </c>
      <c r="V170">
        <v>30</v>
      </c>
      <c r="W170">
        <v>11</v>
      </c>
      <c r="X170">
        <v>10</v>
      </c>
      <c r="Y170">
        <v>0</v>
      </c>
      <c r="Z170">
        <v>1</v>
      </c>
      <c r="AA170">
        <v>1</v>
      </c>
      <c r="AB170">
        <v>19</v>
      </c>
      <c r="AC170">
        <v>9</v>
      </c>
      <c r="AD170">
        <v>81</v>
      </c>
      <c r="AE170">
        <v>35</v>
      </c>
      <c r="AF170">
        <v>54</v>
      </c>
      <c r="AG170">
        <v>0</v>
      </c>
      <c r="AH170">
        <v>0</v>
      </c>
      <c r="AI170" t="s">
        <v>58</v>
      </c>
    </row>
    <row r="171" spans="1:35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</v>
      </c>
      <c r="H171">
        <v>8</v>
      </c>
      <c r="I171">
        <v>6</v>
      </c>
      <c r="J171">
        <v>2</v>
      </c>
      <c r="K171">
        <v>9</v>
      </c>
      <c r="L171">
        <v>33.33</v>
      </c>
      <c r="M171">
        <v>46</v>
      </c>
      <c r="N171">
        <v>2.17</v>
      </c>
      <c r="O171">
        <v>1.72</v>
      </c>
      <c r="P171">
        <v>133</v>
      </c>
      <c r="Q171">
        <v>78</v>
      </c>
      <c r="R171">
        <v>30</v>
      </c>
      <c r="S171">
        <v>4</v>
      </c>
      <c r="T171">
        <v>4</v>
      </c>
      <c r="U171">
        <v>5</v>
      </c>
      <c r="V171">
        <v>60</v>
      </c>
      <c r="W171">
        <v>20</v>
      </c>
      <c r="X171">
        <v>15</v>
      </c>
      <c r="Y171">
        <v>4</v>
      </c>
      <c r="Z171">
        <v>1</v>
      </c>
      <c r="AA171">
        <v>7</v>
      </c>
      <c r="AB171">
        <v>24</v>
      </c>
      <c r="AC171">
        <v>14</v>
      </c>
      <c r="AD171">
        <v>77</v>
      </c>
      <c r="AE171">
        <v>40</v>
      </c>
      <c r="AF171">
        <v>39</v>
      </c>
      <c r="AG171">
        <v>0</v>
      </c>
      <c r="AH171">
        <v>0</v>
      </c>
      <c r="AI171" t="s">
        <v>58</v>
      </c>
    </row>
    <row r="172" spans="1:35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</v>
      </c>
      <c r="H172">
        <v>3</v>
      </c>
      <c r="I172">
        <v>3</v>
      </c>
      <c r="J172">
        <v>0</v>
      </c>
      <c r="K172">
        <v>4</v>
      </c>
      <c r="L172">
        <v>40</v>
      </c>
      <c r="M172">
        <v>15</v>
      </c>
      <c r="N172">
        <v>6.67</v>
      </c>
      <c r="O172">
        <v>0.53</v>
      </c>
      <c r="P172">
        <v>49</v>
      </c>
      <c r="Q172">
        <v>29</v>
      </c>
      <c r="R172">
        <v>8</v>
      </c>
      <c r="S172">
        <v>0</v>
      </c>
      <c r="T172">
        <v>1</v>
      </c>
      <c r="U172">
        <v>4</v>
      </c>
      <c r="V172">
        <v>8</v>
      </c>
      <c r="W172">
        <v>4</v>
      </c>
      <c r="X172">
        <v>4</v>
      </c>
      <c r="Y172">
        <v>0</v>
      </c>
      <c r="Z172">
        <v>0</v>
      </c>
      <c r="AA172">
        <v>1</v>
      </c>
      <c r="AB172">
        <v>12</v>
      </c>
      <c r="AC172">
        <v>6</v>
      </c>
      <c r="AD172">
        <v>39</v>
      </c>
      <c r="AE172">
        <v>28</v>
      </c>
      <c r="AF172">
        <v>50</v>
      </c>
      <c r="AG172">
        <v>0</v>
      </c>
      <c r="AH172">
        <v>0</v>
      </c>
      <c r="AI172" t="s">
        <v>58</v>
      </c>
    </row>
    <row r="173" spans="1:35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2</v>
      </c>
      <c r="H173">
        <v>8</v>
      </c>
      <c r="I173">
        <v>2</v>
      </c>
      <c r="J173">
        <v>6</v>
      </c>
      <c r="K173">
        <v>10</v>
      </c>
      <c r="L173">
        <v>33.33</v>
      </c>
      <c r="M173">
        <v>55</v>
      </c>
      <c r="N173">
        <v>3.64</v>
      </c>
      <c r="O173">
        <v>2.2400000000000002</v>
      </c>
      <c r="P173">
        <v>114</v>
      </c>
      <c r="Q173">
        <v>75</v>
      </c>
      <c r="R173">
        <v>30</v>
      </c>
      <c r="S173">
        <v>8</v>
      </c>
      <c r="T173">
        <v>1</v>
      </c>
      <c r="U173">
        <v>13</v>
      </c>
      <c r="V173">
        <v>20</v>
      </c>
      <c r="W173">
        <v>10</v>
      </c>
      <c r="X173">
        <v>10</v>
      </c>
      <c r="Y173">
        <v>0</v>
      </c>
      <c r="Z173">
        <v>0</v>
      </c>
      <c r="AA173">
        <v>3</v>
      </c>
      <c r="AB173">
        <v>18</v>
      </c>
      <c r="AC173">
        <v>5</v>
      </c>
      <c r="AD173">
        <v>71</v>
      </c>
      <c r="AE173">
        <v>75</v>
      </c>
      <c r="AF173">
        <v>53</v>
      </c>
      <c r="AG173">
        <v>0</v>
      </c>
      <c r="AH173">
        <v>0</v>
      </c>
      <c r="AI173" t="s">
        <v>58</v>
      </c>
    </row>
    <row r="174" spans="1:35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2</v>
      </c>
      <c r="H174">
        <v>9</v>
      </c>
      <c r="I174">
        <v>6</v>
      </c>
      <c r="J174">
        <v>3</v>
      </c>
      <c r="K174">
        <v>11</v>
      </c>
      <c r="L174">
        <v>40.74</v>
      </c>
      <c r="M174">
        <v>46</v>
      </c>
      <c r="N174">
        <v>4.3499999999999996</v>
      </c>
      <c r="O174">
        <v>1.38</v>
      </c>
      <c r="P174">
        <v>106</v>
      </c>
      <c r="Q174">
        <v>68</v>
      </c>
      <c r="R174">
        <v>24</v>
      </c>
      <c r="S174">
        <v>0</v>
      </c>
      <c r="T174">
        <v>1</v>
      </c>
      <c r="U174">
        <v>5</v>
      </c>
      <c r="V174">
        <v>12</v>
      </c>
      <c r="W174">
        <v>6</v>
      </c>
      <c r="X174">
        <v>6</v>
      </c>
      <c r="Y174">
        <v>0</v>
      </c>
      <c r="Z174">
        <v>0</v>
      </c>
      <c r="AA174">
        <v>0</v>
      </c>
      <c r="AB174">
        <v>16</v>
      </c>
      <c r="AC174">
        <v>3</v>
      </c>
      <c r="AD174">
        <v>20</v>
      </c>
      <c r="AE174">
        <v>55</v>
      </c>
      <c r="AF174">
        <v>22</v>
      </c>
      <c r="AG174">
        <v>0</v>
      </c>
      <c r="AH174">
        <v>0</v>
      </c>
      <c r="AI174" t="s">
        <v>58</v>
      </c>
    </row>
    <row r="175" spans="1:35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4</v>
      </c>
      <c r="H175">
        <v>20</v>
      </c>
      <c r="I175">
        <v>11</v>
      </c>
      <c r="J175">
        <v>9</v>
      </c>
      <c r="K175">
        <v>24</v>
      </c>
      <c r="L175">
        <v>47.06</v>
      </c>
      <c r="M175">
        <v>89</v>
      </c>
      <c r="N175">
        <v>4.49</v>
      </c>
      <c r="O175">
        <v>3.46</v>
      </c>
      <c r="P175">
        <v>225</v>
      </c>
      <c r="Q175">
        <v>131</v>
      </c>
      <c r="R175">
        <v>54</v>
      </c>
      <c r="S175">
        <v>8</v>
      </c>
      <c r="T175">
        <v>4</v>
      </c>
      <c r="U175">
        <v>17</v>
      </c>
      <c r="V175">
        <v>18</v>
      </c>
      <c r="W175">
        <v>9</v>
      </c>
      <c r="X175">
        <v>9</v>
      </c>
      <c r="Y175">
        <v>0</v>
      </c>
      <c r="Z175">
        <v>0</v>
      </c>
      <c r="AA175">
        <v>3</v>
      </c>
      <c r="AB175">
        <v>37</v>
      </c>
      <c r="AC175">
        <v>14</v>
      </c>
      <c r="AD175">
        <v>31</v>
      </c>
      <c r="AE175">
        <v>66</v>
      </c>
      <c r="AF175">
        <v>86</v>
      </c>
      <c r="AG175">
        <v>0</v>
      </c>
      <c r="AH175">
        <v>0</v>
      </c>
      <c r="AI175" t="s">
        <v>58</v>
      </c>
    </row>
    <row r="176" spans="1:35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6</v>
      </c>
      <c r="H176">
        <v>11</v>
      </c>
      <c r="I176">
        <v>6</v>
      </c>
      <c r="J176">
        <v>5</v>
      </c>
      <c r="K176">
        <v>17</v>
      </c>
      <c r="L176">
        <v>39.53</v>
      </c>
      <c r="M176">
        <v>66</v>
      </c>
      <c r="N176">
        <v>9.09</v>
      </c>
      <c r="O176">
        <v>3.22</v>
      </c>
      <c r="P176">
        <v>175</v>
      </c>
      <c r="Q176">
        <v>112</v>
      </c>
      <c r="R176">
        <v>50</v>
      </c>
      <c r="S176">
        <v>10</v>
      </c>
      <c r="T176">
        <v>6</v>
      </c>
      <c r="U176">
        <v>16</v>
      </c>
      <c r="V176">
        <v>16</v>
      </c>
      <c r="W176">
        <v>8</v>
      </c>
      <c r="X176">
        <v>8</v>
      </c>
      <c r="Y176">
        <v>0</v>
      </c>
      <c r="Z176">
        <v>0</v>
      </c>
      <c r="AA176">
        <v>2</v>
      </c>
      <c r="AB176">
        <v>41</v>
      </c>
      <c r="AC176">
        <v>20</v>
      </c>
      <c r="AD176">
        <v>28</v>
      </c>
      <c r="AE176">
        <v>37</v>
      </c>
      <c r="AF176">
        <v>61</v>
      </c>
      <c r="AG176">
        <v>0</v>
      </c>
      <c r="AH176">
        <v>0</v>
      </c>
      <c r="AI176" t="s">
        <v>58</v>
      </c>
    </row>
    <row r="177" spans="1:35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0</v>
      </c>
      <c r="H177">
        <v>3</v>
      </c>
      <c r="I177">
        <v>1</v>
      </c>
      <c r="J177">
        <v>2</v>
      </c>
      <c r="K177">
        <v>3</v>
      </c>
      <c r="L177">
        <v>25</v>
      </c>
      <c r="M177">
        <v>10</v>
      </c>
      <c r="N177">
        <v>0</v>
      </c>
      <c r="O177">
        <v>0.49</v>
      </c>
      <c r="P177">
        <v>47</v>
      </c>
      <c r="Q177">
        <v>27</v>
      </c>
      <c r="R177">
        <v>9</v>
      </c>
      <c r="S177">
        <v>0</v>
      </c>
      <c r="T177">
        <v>1</v>
      </c>
      <c r="U177">
        <v>4</v>
      </c>
      <c r="V177">
        <v>12</v>
      </c>
      <c r="W177">
        <v>6</v>
      </c>
      <c r="X177">
        <v>6</v>
      </c>
      <c r="Y177">
        <v>0</v>
      </c>
      <c r="Z177">
        <v>0</v>
      </c>
      <c r="AA177">
        <v>5</v>
      </c>
      <c r="AB177">
        <v>10</v>
      </c>
      <c r="AC177">
        <v>3</v>
      </c>
      <c r="AD177">
        <v>72</v>
      </c>
      <c r="AE177">
        <v>52</v>
      </c>
      <c r="AF177">
        <v>34</v>
      </c>
      <c r="AG177">
        <v>0</v>
      </c>
      <c r="AH177">
        <v>0</v>
      </c>
      <c r="AI177" t="s">
        <v>58</v>
      </c>
    </row>
    <row r="178" spans="1:35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7</v>
      </c>
      <c r="H178">
        <v>6</v>
      </c>
      <c r="I178">
        <v>1</v>
      </c>
      <c r="J178">
        <v>5</v>
      </c>
      <c r="K178">
        <v>13</v>
      </c>
      <c r="L178">
        <v>46.43</v>
      </c>
      <c r="M178">
        <v>52</v>
      </c>
      <c r="N178">
        <v>13.46</v>
      </c>
      <c r="O178">
        <v>2.4</v>
      </c>
      <c r="P178">
        <v>128</v>
      </c>
      <c r="Q178">
        <v>81</v>
      </c>
      <c r="R178">
        <v>29</v>
      </c>
      <c r="S178">
        <v>6</v>
      </c>
      <c r="T178">
        <v>1</v>
      </c>
      <c r="U178">
        <v>9</v>
      </c>
      <c r="V178">
        <v>44</v>
      </c>
      <c r="W178">
        <v>14</v>
      </c>
      <c r="X178">
        <v>12</v>
      </c>
      <c r="Y178">
        <v>0</v>
      </c>
      <c r="Z178">
        <v>2</v>
      </c>
      <c r="AA178">
        <v>11</v>
      </c>
      <c r="AB178">
        <v>17</v>
      </c>
      <c r="AC178">
        <v>9</v>
      </c>
      <c r="AD178">
        <v>29</v>
      </c>
      <c r="AE178">
        <v>30</v>
      </c>
      <c r="AF178">
        <v>41</v>
      </c>
      <c r="AG178">
        <v>0</v>
      </c>
      <c r="AH178">
        <v>0</v>
      </c>
      <c r="AI178" t="s">
        <v>58</v>
      </c>
    </row>
    <row r="179" spans="1:35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2</v>
      </c>
      <c r="H179">
        <v>8</v>
      </c>
      <c r="I179">
        <v>4</v>
      </c>
      <c r="J179">
        <v>4</v>
      </c>
      <c r="K179">
        <v>10</v>
      </c>
      <c r="L179">
        <v>37.04</v>
      </c>
      <c r="M179">
        <v>22</v>
      </c>
      <c r="N179">
        <v>9.09</v>
      </c>
      <c r="O179">
        <v>0.89</v>
      </c>
      <c r="P179">
        <v>61</v>
      </c>
      <c r="Q179">
        <v>35</v>
      </c>
      <c r="R179">
        <v>14</v>
      </c>
      <c r="S179">
        <v>4</v>
      </c>
      <c r="T179">
        <v>1</v>
      </c>
      <c r="U179">
        <v>3</v>
      </c>
      <c r="V179">
        <v>6</v>
      </c>
      <c r="W179">
        <v>3</v>
      </c>
      <c r="X179">
        <v>3</v>
      </c>
      <c r="Y179">
        <v>0</v>
      </c>
      <c r="Z179">
        <v>0</v>
      </c>
      <c r="AA179">
        <v>4</v>
      </c>
      <c r="AB179">
        <v>18</v>
      </c>
      <c r="AC179">
        <v>5</v>
      </c>
      <c r="AD179">
        <v>27</v>
      </c>
      <c r="AE179">
        <v>48</v>
      </c>
      <c r="AF179">
        <v>48</v>
      </c>
      <c r="AG179">
        <v>0</v>
      </c>
      <c r="AH179">
        <v>0</v>
      </c>
      <c r="AI179" t="s">
        <v>58</v>
      </c>
    </row>
    <row r="180" spans="1:35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2</v>
      </c>
      <c r="H180">
        <v>12</v>
      </c>
      <c r="I180">
        <v>6</v>
      </c>
      <c r="J180">
        <v>6</v>
      </c>
      <c r="K180">
        <v>14</v>
      </c>
      <c r="L180">
        <v>30.43</v>
      </c>
      <c r="M180">
        <v>47</v>
      </c>
      <c r="N180">
        <v>4.26</v>
      </c>
      <c r="O180">
        <v>2.9</v>
      </c>
      <c r="P180">
        <v>103</v>
      </c>
      <c r="Q180">
        <v>69</v>
      </c>
      <c r="R180">
        <v>36</v>
      </c>
      <c r="S180">
        <v>10</v>
      </c>
      <c r="T180">
        <v>2</v>
      </c>
      <c r="U180">
        <v>11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1</v>
      </c>
      <c r="AB180">
        <v>15</v>
      </c>
      <c r="AC180">
        <v>12</v>
      </c>
      <c r="AD180">
        <v>19</v>
      </c>
      <c r="AE180">
        <v>58</v>
      </c>
      <c r="AF180">
        <v>54</v>
      </c>
      <c r="AG180">
        <v>0</v>
      </c>
      <c r="AH180">
        <v>0</v>
      </c>
      <c r="AI180" t="s">
        <v>58</v>
      </c>
    </row>
    <row r="181" spans="1:35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0</v>
      </c>
      <c r="H181">
        <v>3</v>
      </c>
      <c r="I181">
        <v>1</v>
      </c>
      <c r="J181">
        <v>2</v>
      </c>
      <c r="K181">
        <v>3</v>
      </c>
      <c r="L181">
        <v>33.33</v>
      </c>
      <c r="M181">
        <v>12</v>
      </c>
      <c r="N181">
        <v>0</v>
      </c>
      <c r="O181">
        <v>0.31</v>
      </c>
      <c r="P181">
        <v>33</v>
      </c>
      <c r="Q181">
        <v>16</v>
      </c>
      <c r="R181">
        <v>9</v>
      </c>
      <c r="S181">
        <v>1</v>
      </c>
      <c r="T181">
        <v>1</v>
      </c>
      <c r="U181">
        <v>3</v>
      </c>
      <c r="V181">
        <v>11</v>
      </c>
      <c r="W181">
        <v>4</v>
      </c>
      <c r="X181">
        <v>3</v>
      </c>
      <c r="Y181">
        <v>1</v>
      </c>
      <c r="Z181">
        <v>0</v>
      </c>
      <c r="AA181">
        <v>5</v>
      </c>
      <c r="AB181">
        <v>9</v>
      </c>
      <c r="AC181">
        <v>5</v>
      </c>
      <c r="AD181">
        <v>29</v>
      </c>
      <c r="AE181">
        <v>25</v>
      </c>
      <c r="AF181">
        <v>26</v>
      </c>
      <c r="AG181">
        <v>0</v>
      </c>
      <c r="AH181">
        <v>0</v>
      </c>
      <c r="AI181" t="s">
        <v>58</v>
      </c>
    </row>
    <row r="182" spans="1:35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</v>
      </c>
      <c r="H182">
        <v>8</v>
      </c>
      <c r="I182">
        <v>3</v>
      </c>
      <c r="J182">
        <v>5</v>
      </c>
      <c r="K182">
        <v>9</v>
      </c>
      <c r="L182">
        <v>50</v>
      </c>
      <c r="M182">
        <v>40</v>
      </c>
      <c r="N182">
        <v>2.5</v>
      </c>
      <c r="O182">
        <v>2.29</v>
      </c>
      <c r="P182">
        <v>76</v>
      </c>
      <c r="Q182">
        <v>49</v>
      </c>
      <c r="R182">
        <v>24</v>
      </c>
      <c r="S182">
        <v>9</v>
      </c>
      <c r="T182">
        <v>2</v>
      </c>
      <c r="U182">
        <v>9</v>
      </c>
      <c r="V182">
        <v>12</v>
      </c>
      <c r="W182">
        <v>5</v>
      </c>
      <c r="X182">
        <v>5</v>
      </c>
      <c r="Y182">
        <v>0</v>
      </c>
      <c r="Z182">
        <v>0</v>
      </c>
      <c r="AA182">
        <v>8</v>
      </c>
      <c r="AB182">
        <v>12</v>
      </c>
      <c r="AC182">
        <v>7</v>
      </c>
      <c r="AD182">
        <v>40</v>
      </c>
      <c r="AE182">
        <v>21</v>
      </c>
      <c r="AF182">
        <v>37</v>
      </c>
      <c r="AG182">
        <v>0</v>
      </c>
      <c r="AH182">
        <v>0</v>
      </c>
      <c r="AI182" t="s">
        <v>58</v>
      </c>
    </row>
    <row r="183" spans="1:35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0</v>
      </c>
      <c r="H183">
        <v>3</v>
      </c>
      <c r="I183">
        <v>1</v>
      </c>
      <c r="J183">
        <v>2</v>
      </c>
      <c r="K183">
        <v>3</v>
      </c>
      <c r="L183">
        <v>42.86</v>
      </c>
      <c r="M183">
        <v>13</v>
      </c>
      <c r="N183">
        <v>0</v>
      </c>
      <c r="O183">
        <v>0.44</v>
      </c>
      <c r="P183">
        <v>36</v>
      </c>
      <c r="Q183">
        <v>18</v>
      </c>
      <c r="R183">
        <v>9</v>
      </c>
      <c r="S183">
        <v>1</v>
      </c>
      <c r="T183">
        <v>2</v>
      </c>
      <c r="U183">
        <v>0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9</v>
      </c>
      <c r="AC183">
        <v>3</v>
      </c>
      <c r="AD183">
        <v>12</v>
      </c>
      <c r="AE183">
        <v>3</v>
      </c>
      <c r="AF183">
        <v>11</v>
      </c>
      <c r="AG183">
        <v>0</v>
      </c>
      <c r="AH183">
        <v>0</v>
      </c>
      <c r="AI183" t="s">
        <v>58</v>
      </c>
    </row>
    <row r="184" spans="1:35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9</v>
      </c>
      <c r="H184">
        <v>22</v>
      </c>
      <c r="I184">
        <v>9</v>
      </c>
      <c r="J184">
        <v>13</v>
      </c>
      <c r="K184">
        <v>31</v>
      </c>
      <c r="L184">
        <v>48.44</v>
      </c>
      <c r="M184">
        <v>78</v>
      </c>
      <c r="N184">
        <v>11.54</v>
      </c>
      <c r="O184">
        <v>3.27</v>
      </c>
      <c r="P184">
        <v>215</v>
      </c>
      <c r="Q184">
        <v>113</v>
      </c>
      <c r="R184">
        <v>65</v>
      </c>
      <c r="S184">
        <v>5</v>
      </c>
      <c r="T184">
        <v>5</v>
      </c>
      <c r="U184">
        <v>20</v>
      </c>
      <c r="V184">
        <v>18</v>
      </c>
      <c r="W184">
        <v>9</v>
      </c>
      <c r="X184">
        <v>9</v>
      </c>
      <c r="Y184">
        <v>0</v>
      </c>
      <c r="Z184">
        <v>0</v>
      </c>
      <c r="AA184">
        <v>6</v>
      </c>
      <c r="AB184">
        <v>28</v>
      </c>
      <c r="AC184">
        <v>19</v>
      </c>
      <c r="AD184">
        <v>10</v>
      </c>
      <c r="AE184">
        <v>50</v>
      </c>
      <c r="AF184">
        <v>27</v>
      </c>
      <c r="AG184">
        <v>0</v>
      </c>
      <c r="AH184">
        <v>0</v>
      </c>
      <c r="AI184" t="s">
        <v>58</v>
      </c>
    </row>
    <row r="185" spans="1:35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6</v>
      </c>
      <c r="H185">
        <v>6</v>
      </c>
      <c r="I185">
        <v>2</v>
      </c>
      <c r="J185">
        <v>4</v>
      </c>
      <c r="K185">
        <v>12</v>
      </c>
      <c r="L185">
        <v>35.29</v>
      </c>
      <c r="M185">
        <v>52</v>
      </c>
      <c r="N185">
        <v>11.54</v>
      </c>
      <c r="O185">
        <v>1.99</v>
      </c>
      <c r="P185">
        <v>134</v>
      </c>
      <c r="Q185">
        <v>88</v>
      </c>
      <c r="R185">
        <v>24</v>
      </c>
      <c r="S185">
        <v>3</v>
      </c>
      <c r="T185">
        <v>6</v>
      </c>
      <c r="U185">
        <v>11</v>
      </c>
      <c r="V185">
        <v>73</v>
      </c>
      <c r="W185">
        <v>27</v>
      </c>
      <c r="X185">
        <v>24</v>
      </c>
      <c r="Y185">
        <v>1</v>
      </c>
      <c r="Z185">
        <v>2</v>
      </c>
      <c r="AA185">
        <v>13</v>
      </c>
      <c r="AB185">
        <v>20</v>
      </c>
      <c r="AC185">
        <v>8</v>
      </c>
      <c r="AD185">
        <v>118</v>
      </c>
      <c r="AE185">
        <v>40</v>
      </c>
      <c r="AF185">
        <v>65</v>
      </c>
      <c r="AG185">
        <v>0</v>
      </c>
      <c r="AH185">
        <v>0</v>
      </c>
      <c r="AI185" t="s">
        <v>58</v>
      </c>
    </row>
    <row r="186" spans="1:35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3</v>
      </c>
      <c r="H186">
        <v>14</v>
      </c>
      <c r="I186">
        <v>7</v>
      </c>
      <c r="J186">
        <v>7</v>
      </c>
      <c r="K186">
        <v>17</v>
      </c>
      <c r="L186">
        <v>39.53</v>
      </c>
      <c r="M186">
        <v>65</v>
      </c>
      <c r="N186">
        <v>4.62</v>
      </c>
      <c r="O186">
        <v>2.96</v>
      </c>
      <c r="P186">
        <v>141</v>
      </c>
      <c r="Q186">
        <v>96</v>
      </c>
      <c r="R186">
        <v>40</v>
      </c>
      <c r="S186">
        <v>10</v>
      </c>
      <c r="T186">
        <v>5</v>
      </c>
      <c r="U186">
        <v>12</v>
      </c>
      <c r="V186">
        <v>14</v>
      </c>
      <c r="W186">
        <v>7</v>
      </c>
      <c r="X186">
        <v>7</v>
      </c>
      <c r="Y186">
        <v>0</v>
      </c>
      <c r="Z186">
        <v>0</v>
      </c>
      <c r="AA186">
        <v>5</v>
      </c>
      <c r="AB186">
        <v>23</v>
      </c>
      <c r="AC186">
        <v>10</v>
      </c>
      <c r="AD186">
        <v>19</v>
      </c>
      <c r="AE186">
        <v>35</v>
      </c>
      <c r="AF186">
        <v>80</v>
      </c>
      <c r="AG186">
        <v>0</v>
      </c>
      <c r="AH186">
        <v>0</v>
      </c>
      <c r="AI186" t="s">
        <v>58</v>
      </c>
    </row>
    <row r="187" spans="1:35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6</v>
      </c>
      <c r="H187">
        <v>13</v>
      </c>
      <c r="I187">
        <v>8</v>
      </c>
      <c r="J187">
        <v>5</v>
      </c>
      <c r="K187">
        <v>19</v>
      </c>
      <c r="L187">
        <v>57.58</v>
      </c>
      <c r="M187">
        <v>90</v>
      </c>
      <c r="N187">
        <v>6.67</v>
      </c>
      <c r="O187">
        <v>3.62</v>
      </c>
      <c r="P187">
        <v>181</v>
      </c>
      <c r="Q187">
        <v>123</v>
      </c>
      <c r="R187">
        <v>52</v>
      </c>
      <c r="S187">
        <v>6</v>
      </c>
      <c r="T187">
        <v>5</v>
      </c>
      <c r="U187">
        <v>14</v>
      </c>
      <c r="V187">
        <v>26</v>
      </c>
      <c r="W187">
        <v>13</v>
      </c>
      <c r="X187">
        <v>13</v>
      </c>
      <c r="Y187">
        <v>0</v>
      </c>
      <c r="Z187">
        <v>0</v>
      </c>
      <c r="AA187">
        <v>15</v>
      </c>
      <c r="AB187">
        <v>27</v>
      </c>
      <c r="AC187">
        <v>17</v>
      </c>
      <c r="AD187">
        <v>81</v>
      </c>
      <c r="AE187">
        <v>70</v>
      </c>
      <c r="AF187">
        <v>74</v>
      </c>
      <c r="AG187">
        <v>0</v>
      </c>
      <c r="AH187">
        <v>0</v>
      </c>
      <c r="AI187" t="s">
        <v>58</v>
      </c>
    </row>
    <row r="188" spans="1:35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</v>
      </c>
      <c r="H188">
        <v>3</v>
      </c>
      <c r="I188">
        <v>1</v>
      </c>
      <c r="J188">
        <v>2</v>
      </c>
      <c r="K188">
        <v>4</v>
      </c>
      <c r="L188">
        <v>25</v>
      </c>
      <c r="M188">
        <v>39</v>
      </c>
      <c r="N188">
        <v>2.56</v>
      </c>
      <c r="O188">
        <v>1.56</v>
      </c>
      <c r="P188">
        <v>72</v>
      </c>
      <c r="Q188">
        <v>51</v>
      </c>
      <c r="R188">
        <v>21</v>
      </c>
      <c r="S188">
        <v>4</v>
      </c>
      <c r="T188">
        <v>0</v>
      </c>
      <c r="U188">
        <v>4</v>
      </c>
      <c r="V188">
        <v>6</v>
      </c>
      <c r="W188">
        <v>3</v>
      </c>
      <c r="X188">
        <v>3</v>
      </c>
      <c r="Y188">
        <v>0</v>
      </c>
      <c r="Z188">
        <v>0</v>
      </c>
      <c r="AA188">
        <v>4</v>
      </c>
      <c r="AB188">
        <v>7</v>
      </c>
      <c r="AC188">
        <v>3</v>
      </c>
      <c r="AD188">
        <v>35</v>
      </c>
      <c r="AE188">
        <v>46</v>
      </c>
      <c r="AF188">
        <v>33</v>
      </c>
      <c r="AG188">
        <v>0</v>
      </c>
      <c r="AH188">
        <v>0</v>
      </c>
      <c r="AI188" t="s">
        <v>58</v>
      </c>
    </row>
    <row r="189" spans="1:35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0</v>
      </c>
      <c r="H189">
        <v>7</v>
      </c>
      <c r="I189">
        <v>5</v>
      </c>
      <c r="J189">
        <v>2</v>
      </c>
      <c r="K189">
        <v>7</v>
      </c>
      <c r="L189">
        <v>29.17</v>
      </c>
      <c r="M189">
        <v>40</v>
      </c>
      <c r="N189">
        <v>0</v>
      </c>
      <c r="O189">
        <v>2.5</v>
      </c>
      <c r="P189">
        <v>94</v>
      </c>
      <c r="Q189">
        <v>56</v>
      </c>
      <c r="R189">
        <v>34</v>
      </c>
      <c r="S189">
        <v>7</v>
      </c>
      <c r="T189">
        <v>3</v>
      </c>
      <c r="U189">
        <v>7</v>
      </c>
      <c r="V189">
        <v>8</v>
      </c>
      <c r="W189">
        <v>4</v>
      </c>
      <c r="X189">
        <v>4</v>
      </c>
      <c r="Y189">
        <v>0</v>
      </c>
      <c r="Z189">
        <v>0</v>
      </c>
      <c r="AA189">
        <v>4</v>
      </c>
      <c r="AB189">
        <v>18</v>
      </c>
      <c r="AC189">
        <v>11</v>
      </c>
      <c r="AD189">
        <v>32</v>
      </c>
      <c r="AE189">
        <v>69</v>
      </c>
      <c r="AF189">
        <v>57</v>
      </c>
      <c r="AG189">
        <v>0</v>
      </c>
      <c r="AH189">
        <v>0</v>
      </c>
      <c r="AI189" t="s">
        <v>58</v>
      </c>
    </row>
    <row r="190" spans="1:35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4</v>
      </c>
      <c r="H190">
        <v>10</v>
      </c>
      <c r="I190">
        <v>4</v>
      </c>
      <c r="J190">
        <v>6</v>
      </c>
      <c r="K190">
        <v>14</v>
      </c>
      <c r="L190">
        <v>42.42</v>
      </c>
      <c r="M190">
        <v>105</v>
      </c>
      <c r="N190">
        <v>3.81</v>
      </c>
      <c r="O190">
        <v>4.55</v>
      </c>
      <c r="P190">
        <v>224</v>
      </c>
      <c r="Q190">
        <v>138</v>
      </c>
      <c r="R190">
        <v>73</v>
      </c>
      <c r="S190">
        <v>9</v>
      </c>
      <c r="T190">
        <v>6</v>
      </c>
      <c r="U190">
        <v>26</v>
      </c>
      <c r="V190">
        <v>23</v>
      </c>
      <c r="W190">
        <v>10</v>
      </c>
      <c r="X190">
        <v>9</v>
      </c>
      <c r="Y190">
        <v>1</v>
      </c>
      <c r="Z190">
        <v>0</v>
      </c>
      <c r="AA190">
        <v>9</v>
      </c>
      <c r="AB190">
        <v>27</v>
      </c>
      <c r="AC190">
        <v>12</v>
      </c>
      <c r="AD190">
        <v>30</v>
      </c>
      <c r="AE190">
        <v>53</v>
      </c>
      <c r="AF190">
        <v>74</v>
      </c>
      <c r="AG190">
        <v>0</v>
      </c>
      <c r="AH190">
        <v>0</v>
      </c>
      <c r="AI190" t="s">
        <v>58</v>
      </c>
    </row>
    <row r="191" spans="1:35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3</v>
      </c>
      <c r="H191">
        <v>5</v>
      </c>
      <c r="I191">
        <v>1</v>
      </c>
      <c r="J191">
        <v>4</v>
      </c>
      <c r="K191">
        <v>8</v>
      </c>
      <c r="L191">
        <v>30.77</v>
      </c>
      <c r="M191">
        <v>51</v>
      </c>
      <c r="N191">
        <v>5.88</v>
      </c>
      <c r="O191">
        <v>2.31</v>
      </c>
      <c r="P191">
        <v>125</v>
      </c>
      <c r="Q191">
        <v>72</v>
      </c>
      <c r="R191">
        <v>28</v>
      </c>
      <c r="S191">
        <v>6</v>
      </c>
      <c r="T191">
        <v>1</v>
      </c>
      <c r="U191">
        <v>9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5</v>
      </c>
      <c r="AB191">
        <v>23</v>
      </c>
      <c r="AC191">
        <v>11</v>
      </c>
      <c r="AD191">
        <v>32</v>
      </c>
      <c r="AE191">
        <v>40</v>
      </c>
      <c r="AF191">
        <v>66</v>
      </c>
      <c r="AG191">
        <v>0</v>
      </c>
      <c r="AH191">
        <v>0</v>
      </c>
      <c r="AI191" t="s">
        <v>58</v>
      </c>
    </row>
    <row r="192" spans="1:35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0</v>
      </c>
      <c r="H192">
        <v>6</v>
      </c>
      <c r="I192">
        <v>3</v>
      </c>
      <c r="J192">
        <v>3</v>
      </c>
      <c r="K192">
        <v>6</v>
      </c>
      <c r="L192">
        <v>37.5</v>
      </c>
      <c r="M192">
        <v>24</v>
      </c>
      <c r="N192">
        <v>0</v>
      </c>
      <c r="O192">
        <v>0.95</v>
      </c>
      <c r="P192">
        <v>60</v>
      </c>
      <c r="Q192">
        <v>40</v>
      </c>
      <c r="R192">
        <v>16</v>
      </c>
      <c r="S192">
        <v>4</v>
      </c>
      <c r="T192">
        <v>4</v>
      </c>
      <c r="U192">
        <v>1</v>
      </c>
      <c r="V192">
        <v>10</v>
      </c>
      <c r="W192">
        <v>5</v>
      </c>
      <c r="X192">
        <v>5</v>
      </c>
      <c r="Y192">
        <v>0</v>
      </c>
      <c r="Z192">
        <v>0</v>
      </c>
      <c r="AA192">
        <v>2</v>
      </c>
      <c r="AB192">
        <v>7</v>
      </c>
      <c r="AC192">
        <v>11</v>
      </c>
      <c r="AD192">
        <v>2</v>
      </c>
      <c r="AE192">
        <v>43</v>
      </c>
      <c r="AF192">
        <v>27</v>
      </c>
      <c r="AG192">
        <v>0</v>
      </c>
      <c r="AH192">
        <v>0</v>
      </c>
      <c r="AI192" t="s">
        <v>58</v>
      </c>
    </row>
    <row r="193" spans="1:35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2</v>
      </c>
      <c r="H193">
        <v>4</v>
      </c>
      <c r="I193">
        <v>1</v>
      </c>
      <c r="J193">
        <v>3</v>
      </c>
      <c r="K193">
        <v>6</v>
      </c>
      <c r="L193">
        <v>24</v>
      </c>
      <c r="M193">
        <v>44</v>
      </c>
      <c r="N193">
        <v>4.55</v>
      </c>
      <c r="O193">
        <v>1.67</v>
      </c>
      <c r="P193">
        <v>98</v>
      </c>
      <c r="Q193">
        <v>62</v>
      </c>
      <c r="R193">
        <v>31</v>
      </c>
      <c r="S193">
        <v>8</v>
      </c>
      <c r="T193">
        <v>0</v>
      </c>
      <c r="U193">
        <v>4</v>
      </c>
      <c r="V193">
        <v>18</v>
      </c>
      <c r="W193">
        <v>9</v>
      </c>
      <c r="X193">
        <v>9</v>
      </c>
      <c r="Y193">
        <v>0</v>
      </c>
      <c r="Z193">
        <v>0</v>
      </c>
      <c r="AA193">
        <v>13</v>
      </c>
      <c r="AB193">
        <v>10</v>
      </c>
      <c r="AC193">
        <v>5</v>
      </c>
      <c r="AD193">
        <v>44</v>
      </c>
      <c r="AE193">
        <v>64</v>
      </c>
      <c r="AF193">
        <v>44</v>
      </c>
      <c r="AG193">
        <v>0</v>
      </c>
      <c r="AH193">
        <v>0</v>
      </c>
      <c r="AI193" t="s">
        <v>58</v>
      </c>
    </row>
    <row r="194" spans="1:35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</v>
      </c>
      <c r="H194">
        <v>6</v>
      </c>
      <c r="I194">
        <v>3</v>
      </c>
      <c r="J194">
        <v>3</v>
      </c>
      <c r="K194">
        <v>7</v>
      </c>
      <c r="L194">
        <v>33.33</v>
      </c>
      <c r="M194">
        <v>44</v>
      </c>
      <c r="N194">
        <v>2.27</v>
      </c>
      <c r="O194">
        <v>1.65</v>
      </c>
      <c r="P194">
        <v>95</v>
      </c>
      <c r="Q194">
        <v>60</v>
      </c>
      <c r="R194">
        <v>24</v>
      </c>
      <c r="S194">
        <v>3</v>
      </c>
      <c r="T194">
        <v>0</v>
      </c>
      <c r="U194">
        <v>6</v>
      </c>
      <c r="V194">
        <v>12</v>
      </c>
      <c r="W194">
        <v>6</v>
      </c>
      <c r="X194">
        <v>6</v>
      </c>
      <c r="Y194">
        <v>0</v>
      </c>
      <c r="Z194">
        <v>0</v>
      </c>
      <c r="AA194">
        <v>3</v>
      </c>
      <c r="AB194">
        <v>22</v>
      </c>
      <c r="AC194">
        <v>14</v>
      </c>
      <c r="AD194">
        <v>17</v>
      </c>
      <c r="AE194">
        <v>19</v>
      </c>
      <c r="AF194">
        <v>50</v>
      </c>
      <c r="AG194">
        <v>0</v>
      </c>
      <c r="AH194">
        <v>0</v>
      </c>
      <c r="AI194" t="s">
        <v>58</v>
      </c>
    </row>
    <row r="195" spans="1:35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</v>
      </c>
      <c r="H195">
        <v>4</v>
      </c>
      <c r="I195">
        <v>0</v>
      </c>
      <c r="J195">
        <v>4</v>
      </c>
      <c r="K195">
        <v>5</v>
      </c>
      <c r="L195">
        <v>33.33</v>
      </c>
      <c r="M195">
        <v>27</v>
      </c>
      <c r="N195">
        <v>3.7</v>
      </c>
      <c r="O195">
        <v>0.84</v>
      </c>
      <c r="P195">
        <v>72</v>
      </c>
      <c r="Q195">
        <v>42</v>
      </c>
      <c r="R195">
        <v>16</v>
      </c>
      <c r="S195">
        <v>0</v>
      </c>
      <c r="T195">
        <v>2</v>
      </c>
      <c r="U195">
        <v>11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2</v>
      </c>
      <c r="AB195">
        <v>12</v>
      </c>
      <c r="AC195">
        <v>10</v>
      </c>
      <c r="AD195">
        <v>34</v>
      </c>
      <c r="AE195">
        <v>39</v>
      </c>
      <c r="AF195">
        <v>56</v>
      </c>
      <c r="AG195">
        <v>0</v>
      </c>
      <c r="AH195">
        <v>0</v>
      </c>
      <c r="AI195" t="s">
        <v>58</v>
      </c>
    </row>
    <row r="196" spans="1:35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12</v>
      </c>
      <c r="N196">
        <v>0</v>
      </c>
      <c r="O196">
        <v>0.34</v>
      </c>
      <c r="P196">
        <v>27</v>
      </c>
      <c r="Q196">
        <v>17</v>
      </c>
      <c r="R196">
        <v>5</v>
      </c>
      <c r="S196">
        <v>0</v>
      </c>
      <c r="T196">
        <v>0</v>
      </c>
      <c r="U196">
        <v>1</v>
      </c>
      <c r="V196">
        <v>2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6</v>
      </c>
      <c r="AC196">
        <v>4</v>
      </c>
      <c r="AD196">
        <v>10</v>
      </c>
      <c r="AE196">
        <v>16</v>
      </c>
      <c r="AF196">
        <v>14</v>
      </c>
      <c r="AG196">
        <v>0</v>
      </c>
      <c r="AH196">
        <v>0</v>
      </c>
      <c r="AI196" t="s">
        <v>58</v>
      </c>
    </row>
    <row r="197" spans="1:35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</v>
      </c>
      <c r="H197">
        <v>8</v>
      </c>
      <c r="I197">
        <v>4</v>
      </c>
      <c r="J197">
        <v>4</v>
      </c>
      <c r="K197">
        <v>9</v>
      </c>
      <c r="L197">
        <v>23.68</v>
      </c>
      <c r="M197">
        <v>60</v>
      </c>
      <c r="N197">
        <v>1.67</v>
      </c>
      <c r="O197">
        <v>2.38</v>
      </c>
      <c r="P197">
        <v>152</v>
      </c>
      <c r="Q197">
        <v>98</v>
      </c>
      <c r="R197">
        <v>38</v>
      </c>
      <c r="S197">
        <v>5</v>
      </c>
      <c r="T197">
        <v>1</v>
      </c>
      <c r="U197">
        <v>9</v>
      </c>
      <c r="V197">
        <v>14</v>
      </c>
      <c r="W197">
        <v>7</v>
      </c>
      <c r="X197">
        <v>7</v>
      </c>
      <c r="Y197">
        <v>0</v>
      </c>
      <c r="Z197">
        <v>0</v>
      </c>
      <c r="AA197">
        <v>0</v>
      </c>
      <c r="AB197">
        <v>24</v>
      </c>
      <c r="AC197">
        <v>8</v>
      </c>
      <c r="AD197">
        <v>34</v>
      </c>
      <c r="AE197">
        <v>38</v>
      </c>
      <c r="AF197">
        <v>55</v>
      </c>
      <c r="AG197">
        <v>0</v>
      </c>
      <c r="AH197">
        <v>0</v>
      </c>
      <c r="AI197" t="s">
        <v>58</v>
      </c>
    </row>
    <row r="198" spans="1:35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0</v>
      </c>
      <c r="H198">
        <v>2</v>
      </c>
      <c r="I198">
        <v>2</v>
      </c>
      <c r="J198">
        <v>0</v>
      </c>
      <c r="K198">
        <v>2</v>
      </c>
      <c r="L198">
        <v>28.57</v>
      </c>
      <c r="M198">
        <v>22</v>
      </c>
      <c r="N198">
        <v>0</v>
      </c>
      <c r="O198">
        <v>0.66</v>
      </c>
      <c r="P198">
        <v>37</v>
      </c>
      <c r="Q198">
        <v>26</v>
      </c>
      <c r="R198">
        <v>6</v>
      </c>
      <c r="S198">
        <v>2</v>
      </c>
      <c r="T198">
        <v>1</v>
      </c>
      <c r="U198">
        <v>2</v>
      </c>
      <c r="V198">
        <v>4</v>
      </c>
      <c r="W198">
        <v>2</v>
      </c>
      <c r="X198">
        <v>2</v>
      </c>
      <c r="Y198">
        <v>0</v>
      </c>
      <c r="Z198">
        <v>0</v>
      </c>
      <c r="AA198">
        <v>2</v>
      </c>
      <c r="AB198">
        <v>2</v>
      </c>
      <c r="AC198">
        <v>1</v>
      </c>
      <c r="AD198">
        <v>15</v>
      </c>
      <c r="AE198">
        <v>12</v>
      </c>
      <c r="AF198">
        <v>12</v>
      </c>
      <c r="AG198">
        <v>0</v>
      </c>
      <c r="AH198">
        <v>0</v>
      </c>
      <c r="AI198" t="s">
        <v>58</v>
      </c>
    </row>
    <row r="199" spans="1:35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2</v>
      </c>
      <c r="H199">
        <v>6</v>
      </c>
      <c r="I199">
        <v>1</v>
      </c>
      <c r="J199">
        <v>5</v>
      </c>
      <c r="K199">
        <v>8</v>
      </c>
      <c r="L199">
        <v>50</v>
      </c>
      <c r="M199">
        <v>28</v>
      </c>
      <c r="N199">
        <v>7.14</v>
      </c>
      <c r="O199">
        <v>0.83</v>
      </c>
      <c r="P199">
        <v>66</v>
      </c>
      <c r="Q199">
        <v>42</v>
      </c>
      <c r="R199">
        <v>16</v>
      </c>
      <c r="S199">
        <v>3</v>
      </c>
      <c r="T199">
        <v>3</v>
      </c>
      <c r="U199">
        <v>4</v>
      </c>
      <c r="V199">
        <v>6</v>
      </c>
      <c r="W199">
        <v>3</v>
      </c>
      <c r="X199">
        <v>3</v>
      </c>
      <c r="Y199">
        <v>0</v>
      </c>
      <c r="Z199">
        <v>0</v>
      </c>
      <c r="AA199">
        <v>3</v>
      </c>
      <c r="AB199">
        <v>8</v>
      </c>
      <c r="AC199">
        <v>6</v>
      </c>
      <c r="AD199">
        <v>13</v>
      </c>
      <c r="AE199">
        <v>22</v>
      </c>
      <c r="AF199">
        <v>18</v>
      </c>
      <c r="AG199">
        <v>0</v>
      </c>
      <c r="AH199">
        <v>0</v>
      </c>
      <c r="AI199" t="s">
        <v>58</v>
      </c>
    </row>
    <row r="200" spans="1:35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</v>
      </c>
      <c r="H200">
        <v>2</v>
      </c>
      <c r="I200">
        <v>0</v>
      </c>
      <c r="J200">
        <v>2</v>
      </c>
      <c r="K200">
        <v>3</v>
      </c>
      <c r="L200">
        <v>23.08</v>
      </c>
      <c r="M200">
        <v>26</v>
      </c>
      <c r="N200">
        <v>3.85</v>
      </c>
      <c r="O200">
        <v>0.75</v>
      </c>
      <c r="P200">
        <v>66</v>
      </c>
      <c r="Q200">
        <v>46</v>
      </c>
      <c r="R200">
        <v>19</v>
      </c>
      <c r="S200">
        <v>2</v>
      </c>
      <c r="T200">
        <v>2</v>
      </c>
      <c r="U200">
        <v>6</v>
      </c>
      <c r="V200">
        <v>4</v>
      </c>
      <c r="W200">
        <v>2</v>
      </c>
      <c r="X200">
        <v>2</v>
      </c>
      <c r="Y200">
        <v>0</v>
      </c>
      <c r="Z200">
        <v>0</v>
      </c>
      <c r="AA200">
        <v>1</v>
      </c>
      <c r="AB200">
        <v>9</v>
      </c>
      <c r="AC200">
        <v>1</v>
      </c>
      <c r="AD200">
        <v>32</v>
      </c>
      <c r="AE200">
        <v>31</v>
      </c>
      <c r="AF200">
        <v>32</v>
      </c>
      <c r="AG200">
        <v>0</v>
      </c>
      <c r="AH200">
        <v>0</v>
      </c>
      <c r="AI200" t="s">
        <v>58</v>
      </c>
    </row>
    <row r="201" spans="1:35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</v>
      </c>
      <c r="H201">
        <v>9</v>
      </c>
      <c r="I201">
        <v>6</v>
      </c>
      <c r="J201">
        <v>3</v>
      </c>
      <c r="K201">
        <v>10</v>
      </c>
      <c r="L201">
        <v>35.71</v>
      </c>
      <c r="M201">
        <v>30</v>
      </c>
      <c r="N201">
        <v>3.33</v>
      </c>
      <c r="O201">
        <v>1.47</v>
      </c>
      <c r="P201">
        <v>83</v>
      </c>
      <c r="Q201">
        <v>46</v>
      </c>
      <c r="R201">
        <v>23</v>
      </c>
      <c r="S201">
        <v>3</v>
      </c>
      <c r="T201">
        <v>1</v>
      </c>
      <c r="U201">
        <v>7</v>
      </c>
      <c r="V201">
        <v>2</v>
      </c>
      <c r="W201">
        <v>1</v>
      </c>
      <c r="X201">
        <v>1</v>
      </c>
      <c r="Y201">
        <v>0</v>
      </c>
      <c r="Z201">
        <v>0</v>
      </c>
      <c r="AA201">
        <v>5</v>
      </c>
      <c r="AB201">
        <v>12</v>
      </c>
      <c r="AC201">
        <v>13</v>
      </c>
      <c r="AD201">
        <v>25</v>
      </c>
      <c r="AE201">
        <v>23</v>
      </c>
      <c r="AF201">
        <v>46</v>
      </c>
      <c r="AG201">
        <v>0</v>
      </c>
      <c r="AH201">
        <v>0</v>
      </c>
      <c r="AI201" t="s">
        <v>58</v>
      </c>
    </row>
    <row r="202" spans="1:35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0</v>
      </c>
      <c r="H202">
        <v>4</v>
      </c>
      <c r="I202">
        <v>2</v>
      </c>
      <c r="J202">
        <v>2</v>
      </c>
      <c r="K202">
        <v>4</v>
      </c>
      <c r="L202">
        <v>26.67</v>
      </c>
      <c r="M202">
        <v>29</v>
      </c>
      <c r="N202">
        <v>0</v>
      </c>
      <c r="O202">
        <v>1.03</v>
      </c>
      <c r="P202">
        <v>84</v>
      </c>
      <c r="Q202">
        <v>41</v>
      </c>
      <c r="R202">
        <v>23</v>
      </c>
      <c r="S202">
        <v>3</v>
      </c>
      <c r="T202">
        <v>2</v>
      </c>
      <c r="U202">
        <v>9</v>
      </c>
      <c r="V202">
        <v>27</v>
      </c>
      <c r="W202">
        <v>12</v>
      </c>
      <c r="X202">
        <v>11</v>
      </c>
      <c r="Y202">
        <v>1</v>
      </c>
      <c r="Z202">
        <v>0</v>
      </c>
      <c r="AA202">
        <v>10</v>
      </c>
      <c r="AB202">
        <v>25</v>
      </c>
      <c r="AC202">
        <v>6</v>
      </c>
      <c r="AD202">
        <v>37</v>
      </c>
      <c r="AE202">
        <v>23</v>
      </c>
      <c r="AF202">
        <v>60</v>
      </c>
      <c r="AG202">
        <v>0</v>
      </c>
      <c r="AH202">
        <v>0</v>
      </c>
      <c r="AI202" t="s">
        <v>58</v>
      </c>
    </row>
    <row r="203" spans="1:35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0</v>
      </c>
      <c r="H203">
        <v>5</v>
      </c>
      <c r="I203">
        <v>3</v>
      </c>
      <c r="J203">
        <v>2</v>
      </c>
      <c r="K203">
        <v>5</v>
      </c>
      <c r="L203">
        <v>33.33</v>
      </c>
      <c r="M203">
        <v>19</v>
      </c>
      <c r="N203">
        <v>0</v>
      </c>
      <c r="O203">
        <v>0.68</v>
      </c>
      <c r="P203">
        <v>39</v>
      </c>
      <c r="Q203">
        <v>27</v>
      </c>
      <c r="R203">
        <v>13</v>
      </c>
      <c r="S203">
        <v>1</v>
      </c>
      <c r="T203">
        <v>3</v>
      </c>
      <c r="U203">
        <v>4</v>
      </c>
      <c r="V203">
        <v>6</v>
      </c>
      <c r="W203">
        <v>3</v>
      </c>
      <c r="X203">
        <v>3</v>
      </c>
      <c r="Y203">
        <v>0</v>
      </c>
      <c r="Z203">
        <v>0</v>
      </c>
      <c r="AA203">
        <v>3</v>
      </c>
      <c r="AB203">
        <v>7</v>
      </c>
      <c r="AC203">
        <v>8</v>
      </c>
      <c r="AD203">
        <v>7</v>
      </c>
      <c r="AE203">
        <v>13</v>
      </c>
      <c r="AF203">
        <v>24</v>
      </c>
      <c r="AG203">
        <v>0</v>
      </c>
      <c r="AH203">
        <v>0</v>
      </c>
      <c r="AI203" t="s">
        <v>58</v>
      </c>
    </row>
    <row r="204" spans="1:35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4</v>
      </c>
      <c r="H204">
        <v>11</v>
      </c>
      <c r="I204">
        <v>6</v>
      </c>
      <c r="J204">
        <v>5</v>
      </c>
      <c r="K204">
        <v>15</v>
      </c>
      <c r="L204">
        <v>40.54</v>
      </c>
      <c r="M204">
        <v>53</v>
      </c>
      <c r="N204">
        <v>7.55</v>
      </c>
      <c r="O204">
        <v>2.35</v>
      </c>
      <c r="P204">
        <v>115</v>
      </c>
      <c r="Q204">
        <v>76</v>
      </c>
      <c r="R204">
        <v>37</v>
      </c>
      <c r="S204">
        <v>7</v>
      </c>
      <c r="T204">
        <v>2</v>
      </c>
      <c r="U204">
        <v>14</v>
      </c>
      <c r="V204">
        <v>20</v>
      </c>
      <c r="W204">
        <v>10</v>
      </c>
      <c r="X204">
        <v>10</v>
      </c>
      <c r="Y204">
        <v>0</v>
      </c>
      <c r="Z204">
        <v>0</v>
      </c>
      <c r="AA204">
        <v>4</v>
      </c>
      <c r="AB204">
        <v>34</v>
      </c>
      <c r="AC204">
        <v>11</v>
      </c>
      <c r="AD204">
        <v>17</v>
      </c>
      <c r="AE204">
        <v>49</v>
      </c>
      <c r="AF204">
        <v>74</v>
      </c>
      <c r="AG204">
        <v>0</v>
      </c>
      <c r="AH204">
        <v>0</v>
      </c>
      <c r="AI204" t="s">
        <v>58</v>
      </c>
    </row>
    <row r="205" spans="1:35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3</v>
      </c>
      <c r="H205">
        <v>10</v>
      </c>
      <c r="I205">
        <v>5</v>
      </c>
      <c r="J205">
        <v>5</v>
      </c>
      <c r="K205">
        <v>13</v>
      </c>
      <c r="L205">
        <v>32.5</v>
      </c>
      <c r="M205">
        <v>64</v>
      </c>
      <c r="N205">
        <v>4.6900000000000004</v>
      </c>
      <c r="O205">
        <v>3.01</v>
      </c>
      <c r="P205">
        <v>150</v>
      </c>
      <c r="Q205">
        <v>92</v>
      </c>
      <c r="R205">
        <v>39</v>
      </c>
      <c r="S205">
        <v>8</v>
      </c>
      <c r="T205">
        <v>4</v>
      </c>
      <c r="U205">
        <v>12</v>
      </c>
      <c r="V205">
        <v>24</v>
      </c>
      <c r="W205">
        <v>12</v>
      </c>
      <c r="X205">
        <v>12</v>
      </c>
      <c r="Y205">
        <v>0</v>
      </c>
      <c r="Z205">
        <v>0</v>
      </c>
      <c r="AA205">
        <v>2</v>
      </c>
      <c r="AB205">
        <v>15</v>
      </c>
      <c r="AC205">
        <v>18</v>
      </c>
      <c r="AD205">
        <v>40</v>
      </c>
      <c r="AE205">
        <v>56</v>
      </c>
      <c r="AF205">
        <v>55</v>
      </c>
      <c r="AG205">
        <v>0</v>
      </c>
      <c r="AH205">
        <v>0</v>
      </c>
      <c r="AI205" t="s">
        <v>58</v>
      </c>
    </row>
    <row r="206" spans="1:35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</v>
      </c>
      <c r="H206">
        <v>3</v>
      </c>
      <c r="I206">
        <v>0</v>
      </c>
      <c r="J206">
        <v>3</v>
      </c>
      <c r="K206">
        <v>4</v>
      </c>
      <c r="L206">
        <v>28.57</v>
      </c>
      <c r="M206">
        <v>30</v>
      </c>
      <c r="N206">
        <v>3.33</v>
      </c>
      <c r="O206">
        <v>1.34</v>
      </c>
      <c r="P206">
        <v>82</v>
      </c>
      <c r="Q206">
        <v>53</v>
      </c>
      <c r="R206">
        <v>17</v>
      </c>
      <c r="S206">
        <v>2</v>
      </c>
      <c r="T206">
        <v>1</v>
      </c>
      <c r="U206">
        <v>10</v>
      </c>
      <c r="V206">
        <v>6</v>
      </c>
      <c r="W206">
        <v>3</v>
      </c>
      <c r="X206">
        <v>3</v>
      </c>
      <c r="Y206">
        <v>0</v>
      </c>
      <c r="Z206">
        <v>0</v>
      </c>
      <c r="AA206">
        <v>8</v>
      </c>
      <c r="AB206">
        <v>9</v>
      </c>
      <c r="AC206">
        <v>4</v>
      </c>
      <c r="AD206">
        <v>22</v>
      </c>
      <c r="AE206">
        <v>39</v>
      </c>
      <c r="AF206">
        <v>49</v>
      </c>
      <c r="AG206">
        <v>0</v>
      </c>
      <c r="AH206">
        <v>0</v>
      </c>
      <c r="AI206" t="s">
        <v>58</v>
      </c>
    </row>
    <row r="207" spans="1:35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0</v>
      </c>
      <c r="H207">
        <v>11</v>
      </c>
      <c r="I207">
        <v>5</v>
      </c>
      <c r="J207">
        <v>6</v>
      </c>
      <c r="K207">
        <v>11</v>
      </c>
      <c r="L207">
        <v>52.38</v>
      </c>
      <c r="M207">
        <v>54</v>
      </c>
      <c r="N207">
        <v>0</v>
      </c>
      <c r="O207">
        <v>2.02</v>
      </c>
      <c r="P207">
        <v>118</v>
      </c>
      <c r="Q207">
        <v>75</v>
      </c>
      <c r="R207">
        <v>31</v>
      </c>
      <c r="S207">
        <v>3</v>
      </c>
      <c r="T207">
        <v>6</v>
      </c>
      <c r="U207">
        <v>13</v>
      </c>
      <c r="V207">
        <v>20</v>
      </c>
      <c r="W207">
        <v>10</v>
      </c>
      <c r="X207">
        <v>10</v>
      </c>
      <c r="Y207">
        <v>0</v>
      </c>
      <c r="Z207">
        <v>0</v>
      </c>
      <c r="AA207">
        <v>5</v>
      </c>
      <c r="AB207">
        <v>23</v>
      </c>
      <c r="AC207">
        <v>13</v>
      </c>
      <c r="AD207">
        <v>26</v>
      </c>
      <c r="AE207">
        <v>41</v>
      </c>
      <c r="AF207">
        <v>62</v>
      </c>
      <c r="AG207">
        <v>0</v>
      </c>
      <c r="AH207">
        <v>0</v>
      </c>
      <c r="AI207" t="s">
        <v>58</v>
      </c>
    </row>
    <row r="208" spans="1:35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4</v>
      </c>
      <c r="H208">
        <v>6</v>
      </c>
      <c r="I208">
        <v>3</v>
      </c>
      <c r="J208">
        <v>3</v>
      </c>
      <c r="K208">
        <v>10</v>
      </c>
      <c r="L208">
        <v>43.48</v>
      </c>
      <c r="M208">
        <v>39</v>
      </c>
      <c r="N208">
        <v>10.26</v>
      </c>
      <c r="O208">
        <v>1.86</v>
      </c>
      <c r="P208">
        <v>103</v>
      </c>
      <c r="Q208">
        <v>61</v>
      </c>
      <c r="R208">
        <v>36</v>
      </c>
      <c r="S208">
        <v>5</v>
      </c>
      <c r="T208">
        <v>1</v>
      </c>
      <c r="U208">
        <v>6</v>
      </c>
      <c r="V208">
        <v>8</v>
      </c>
      <c r="W208">
        <v>4</v>
      </c>
      <c r="X208">
        <v>4</v>
      </c>
      <c r="Y208">
        <v>0</v>
      </c>
      <c r="Z208">
        <v>0</v>
      </c>
      <c r="AA208">
        <v>11</v>
      </c>
      <c r="AB208">
        <v>14</v>
      </c>
      <c r="AC208">
        <v>7</v>
      </c>
      <c r="AD208">
        <v>15</v>
      </c>
      <c r="AE208">
        <v>13</v>
      </c>
      <c r="AF208">
        <v>32</v>
      </c>
      <c r="AG208">
        <v>0</v>
      </c>
      <c r="AH208">
        <v>0</v>
      </c>
      <c r="AI208" t="s">
        <v>58</v>
      </c>
    </row>
    <row r="209" spans="1:35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2</v>
      </c>
      <c r="H209">
        <v>4</v>
      </c>
      <c r="I209">
        <v>3</v>
      </c>
      <c r="J209">
        <v>1</v>
      </c>
      <c r="K209">
        <v>6</v>
      </c>
      <c r="L209">
        <v>35.29</v>
      </c>
      <c r="M209">
        <v>38</v>
      </c>
      <c r="N209">
        <v>5.26</v>
      </c>
      <c r="O209">
        <v>1.96</v>
      </c>
      <c r="P209">
        <v>89</v>
      </c>
      <c r="Q209">
        <v>48</v>
      </c>
      <c r="R209">
        <v>25</v>
      </c>
      <c r="S209">
        <v>3</v>
      </c>
      <c r="T209">
        <v>0</v>
      </c>
      <c r="U209">
        <v>7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9</v>
      </c>
      <c r="AC209">
        <v>8</v>
      </c>
      <c r="AD209">
        <v>3</v>
      </c>
      <c r="AE209">
        <v>8</v>
      </c>
      <c r="AF209">
        <v>25</v>
      </c>
      <c r="AG209">
        <v>0</v>
      </c>
      <c r="AH209">
        <v>0</v>
      </c>
      <c r="AI209" t="s">
        <v>58</v>
      </c>
    </row>
    <row r="210" spans="1:35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7.69</v>
      </c>
      <c r="M210">
        <v>30</v>
      </c>
      <c r="N210">
        <v>0</v>
      </c>
      <c r="O210">
        <v>1.02</v>
      </c>
      <c r="P210">
        <v>63</v>
      </c>
      <c r="Q210">
        <v>38</v>
      </c>
      <c r="R210">
        <v>12</v>
      </c>
      <c r="S210">
        <v>1</v>
      </c>
      <c r="T210">
        <v>0</v>
      </c>
      <c r="U210">
        <v>3</v>
      </c>
      <c r="V210">
        <v>28</v>
      </c>
      <c r="W210">
        <v>11</v>
      </c>
      <c r="X210">
        <v>9</v>
      </c>
      <c r="Y210">
        <v>2</v>
      </c>
      <c r="Z210">
        <v>0</v>
      </c>
      <c r="AA210">
        <v>7</v>
      </c>
      <c r="AB210">
        <v>7</v>
      </c>
      <c r="AC210">
        <v>10</v>
      </c>
      <c r="AD210">
        <v>82</v>
      </c>
      <c r="AE210">
        <v>54</v>
      </c>
      <c r="AF210">
        <v>44</v>
      </c>
      <c r="AG210">
        <v>0</v>
      </c>
      <c r="AH210">
        <v>0</v>
      </c>
      <c r="AI210" t="s">
        <v>58</v>
      </c>
    </row>
    <row r="211" spans="1:35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2</v>
      </c>
      <c r="H211">
        <v>8</v>
      </c>
      <c r="I211">
        <v>7</v>
      </c>
      <c r="J211">
        <v>1</v>
      </c>
      <c r="K211">
        <v>10</v>
      </c>
      <c r="L211">
        <v>40</v>
      </c>
      <c r="M211">
        <v>22</v>
      </c>
      <c r="N211">
        <v>9.09</v>
      </c>
      <c r="O211">
        <v>1.54</v>
      </c>
      <c r="P211">
        <v>69</v>
      </c>
      <c r="Q211">
        <v>33</v>
      </c>
      <c r="R211">
        <v>24</v>
      </c>
      <c r="S211">
        <v>9</v>
      </c>
      <c r="T211">
        <v>0</v>
      </c>
      <c r="U211">
        <v>11</v>
      </c>
      <c r="V211">
        <v>8</v>
      </c>
      <c r="W211">
        <v>4</v>
      </c>
      <c r="X211">
        <v>4</v>
      </c>
      <c r="Y211">
        <v>0</v>
      </c>
      <c r="Z211">
        <v>0</v>
      </c>
      <c r="AA211">
        <v>4</v>
      </c>
      <c r="AB211">
        <v>5</v>
      </c>
      <c r="AC211">
        <v>4</v>
      </c>
      <c r="AD211">
        <v>7</v>
      </c>
      <c r="AE211">
        <v>20</v>
      </c>
      <c r="AF211">
        <v>33</v>
      </c>
      <c r="AG211">
        <v>0</v>
      </c>
      <c r="AH211">
        <v>0</v>
      </c>
      <c r="AI211" t="s">
        <v>58</v>
      </c>
    </row>
    <row r="212" spans="1:35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</v>
      </c>
      <c r="H212">
        <v>6</v>
      </c>
      <c r="I212">
        <v>2</v>
      </c>
      <c r="J212">
        <v>4</v>
      </c>
      <c r="K212">
        <v>7</v>
      </c>
      <c r="L212">
        <v>30.43</v>
      </c>
      <c r="M212">
        <v>37</v>
      </c>
      <c r="N212">
        <v>2.7</v>
      </c>
      <c r="O212">
        <v>1.46</v>
      </c>
      <c r="P212">
        <v>82</v>
      </c>
      <c r="Q212">
        <v>52</v>
      </c>
      <c r="R212">
        <v>21</v>
      </c>
      <c r="S212">
        <v>6</v>
      </c>
      <c r="T212">
        <v>2</v>
      </c>
      <c r="U212">
        <v>2</v>
      </c>
      <c r="V212">
        <v>6</v>
      </c>
      <c r="W212">
        <v>3</v>
      </c>
      <c r="X212">
        <v>3</v>
      </c>
      <c r="Y212">
        <v>0</v>
      </c>
      <c r="Z212">
        <v>0</v>
      </c>
      <c r="AA212">
        <v>5</v>
      </c>
      <c r="AB212">
        <v>15</v>
      </c>
      <c r="AC212">
        <v>9</v>
      </c>
      <c r="AD212">
        <v>14</v>
      </c>
      <c r="AE212">
        <v>35</v>
      </c>
      <c r="AF212">
        <v>38</v>
      </c>
      <c r="AG212">
        <v>0</v>
      </c>
      <c r="AH212">
        <v>0</v>
      </c>
      <c r="AI212" t="s">
        <v>58</v>
      </c>
    </row>
    <row r="213" spans="1:35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6</v>
      </c>
      <c r="H213">
        <v>12</v>
      </c>
      <c r="I213">
        <v>3</v>
      </c>
      <c r="J213">
        <v>9</v>
      </c>
      <c r="K213">
        <v>18</v>
      </c>
      <c r="L213">
        <v>46.15</v>
      </c>
      <c r="M213">
        <v>66</v>
      </c>
      <c r="N213">
        <v>9.09</v>
      </c>
      <c r="O213">
        <v>3.09</v>
      </c>
      <c r="P213">
        <v>160</v>
      </c>
      <c r="Q213">
        <v>96</v>
      </c>
      <c r="R213">
        <v>55</v>
      </c>
      <c r="S213">
        <v>5</v>
      </c>
      <c r="T213">
        <v>3</v>
      </c>
      <c r="U213">
        <v>13</v>
      </c>
      <c r="V213">
        <v>8</v>
      </c>
      <c r="W213">
        <v>4</v>
      </c>
      <c r="X213">
        <v>4</v>
      </c>
      <c r="Y213">
        <v>0</v>
      </c>
      <c r="Z213">
        <v>0</v>
      </c>
      <c r="AA213">
        <v>6</v>
      </c>
      <c r="AB213">
        <v>32</v>
      </c>
      <c r="AC213">
        <v>16</v>
      </c>
      <c r="AD213">
        <v>23</v>
      </c>
      <c r="AE213">
        <v>69</v>
      </c>
      <c r="AF213">
        <v>67</v>
      </c>
      <c r="AG213">
        <v>0</v>
      </c>
      <c r="AH213">
        <v>0</v>
      </c>
      <c r="AI213" t="s">
        <v>58</v>
      </c>
    </row>
    <row r="214" spans="1:35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2</v>
      </c>
      <c r="H214">
        <v>4</v>
      </c>
      <c r="I214">
        <v>1</v>
      </c>
      <c r="J214">
        <v>3</v>
      </c>
      <c r="K214">
        <v>6</v>
      </c>
      <c r="L214">
        <v>31.58</v>
      </c>
      <c r="M214">
        <v>26</v>
      </c>
      <c r="N214">
        <v>7.69</v>
      </c>
      <c r="O214">
        <v>0.96</v>
      </c>
      <c r="P214">
        <v>70</v>
      </c>
      <c r="Q214">
        <v>41</v>
      </c>
      <c r="R214">
        <v>23</v>
      </c>
      <c r="S214">
        <v>2</v>
      </c>
      <c r="T214">
        <v>0</v>
      </c>
      <c r="U214">
        <v>6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4</v>
      </c>
      <c r="AB214">
        <v>18</v>
      </c>
      <c r="AC214">
        <v>3</v>
      </c>
      <c r="AD214">
        <v>27</v>
      </c>
      <c r="AE214">
        <v>65</v>
      </c>
      <c r="AF214">
        <v>57</v>
      </c>
      <c r="AG214">
        <v>0</v>
      </c>
      <c r="AH214">
        <v>0</v>
      </c>
      <c r="AI214" t="s">
        <v>58</v>
      </c>
    </row>
    <row r="215" spans="1:35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0</v>
      </c>
      <c r="H215">
        <v>8</v>
      </c>
      <c r="I215">
        <v>1</v>
      </c>
      <c r="J215">
        <v>7</v>
      </c>
      <c r="K215">
        <v>8</v>
      </c>
      <c r="L215">
        <v>20</v>
      </c>
      <c r="M215">
        <v>23</v>
      </c>
      <c r="N215">
        <v>0</v>
      </c>
      <c r="O215">
        <v>0.65</v>
      </c>
      <c r="P215">
        <v>58</v>
      </c>
      <c r="Q215">
        <v>31</v>
      </c>
      <c r="R215">
        <v>10</v>
      </c>
      <c r="S215">
        <v>2</v>
      </c>
      <c r="T215">
        <v>0</v>
      </c>
      <c r="U215">
        <v>6</v>
      </c>
      <c r="V215">
        <v>20</v>
      </c>
      <c r="W215">
        <v>10</v>
      </c>
      <c r="X215">
        <v>10</v>
      </c>
      <c r="Y215">
        <v>0</v>
      </c>
      <c r="Z215">
        <v>0</v>
      </c>
      <c r="AA215">
        <v>5</v>
      </c>
      <c r="AB215">
        <v>27</v>
      </c>
      <c r="AC215">
        <v>12</v>
      </c>
      <c r="AD215">
        <v>21</v>
      </c>
      <c r="AE215">
        <v>76</v>
      </c>
      <c r="AF215">
        <v>76</v>
      </c>
      <c r="AG215">
        <v>0</v>
      </c>
      <c r="AH215">
        <v>0</v>
      </c>
      <c r="AI215" t="s">
        <v>58</v>
      </c>
    </row>
    <row r="216" spans="1:35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0</v>
      </c>
      <c r="H216">
        <v>2</v>
      </c>
      <c r="I216">
        <v>2</v>
      </c>
      <c r="J216">
        <v>0</v>
      </c>
      <c r="K216">
        <v>2</v>
      </c>
      <c r="L216">
        <v>50</v>
      </c>
      <c r="M216">
        <v>25</v>
      </c>
      <c r="N216">
        <v>0</v>
      </c>
      <c r="O216">
        <v>1.03</v>
      </c>
      <c r="P216">
        <v>48</v>
      </c>
      <c r="Q216">
        <v>32</v>
      </c>
      <c r="R216">
        <v>9</v>
      </c>
      <c r="S216">
        <v>1</v>
      </c>
      <c r="T216">
        <v>2</v>
      </c>
      <c r="U216">
        <v>5</v>
      </c>
      <c r="V216">
        <v>2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5</v>
      </c>
      <c r="AC216">
        <v>3</v>
      </c>
      <c r="AD216">
        <v>2</v>
      </c>
      <c r="AE216">
        <v>13</v>
      </c>
      <c r="AF216">
        <v>8</v>
      </c>
      <c r="AG216">
        <v>0</v>
      </c>
      <c r="AH216">
        <v>0</v>
      </c>
      <c r="AI216" t="s">
        <v>58</v>
      </c>
    </row>
    <row r="217" spans="1:35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</v>
      </c>
      <c r="H217">
        <v>12</v>
      </c>
      <c r="I217">
        <v>7</v>
      </c>
      <c r="J217">
        <v>5</v>
      </c>
      <c r="K217">
        <v>13</v>
      </c>
      <c r="L217">
        <v>46.43</v>
      </c>
      <c r="M217">
        <v>63</v>
      </c>
      <c r="N217">
        <v>1.59</v>
      </c>
      <c r="O217">
        <v>2.52</v>
      </c>
      <c r="P217">
        <v>142</v>
      </c>
      <c r="Q217">
        <v>89</v>
      </c>
      <c r="R217">
        <v>39</v>
      </c>
      <c r="S217">
        <v>5</v>
      </c>
      <c r="T217">
        <v>1</v>
      </c>
      <c r="U217">
        <v>7</v>
      </c>
      <c r="V217">
        <v>22</v>
      </c>
      <c r="W217">
        <v>11</v>
      </c>
      <c r="X217">
        <v>11</v>
      </c>
      <c r="Y217">
        <v>0</v>
      </c>
      <c r="Z217">
        <v>0</v>
      </c>
      <c r="AA217">
        <v>6</v>
      </c>
      <c r="AB217">
        <v>21</v>
      </c>
      <c r="AC217">
        <v>20</v>
      </c>
      <c r="AD217">
        <v>26</v>
      </c>
      <c r="AE217">
        <v>21</v>
      </c>
      <c r="AF217">
        <v>50</v>
      </c>
      <c r="AG217">
        <v>0</v>
      </c>
      <c r="AH217">
        <v>0</v>
      </c>
      <c r="AI217" t="s">
        <v>58</v>
      </c>
    </row>
    <row r="218" spans="1:35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</v>
      </c>
      <c r="H218">
        <v>2</v>
      </c>
      <c r="I218">
        <v>0</v>
      </c>
      <c r="J218">
        <v>2</v>
      </c>
      <c r="K218">
        <v>3</v>
      </c>
      <c r="L218">
        <v>33.33</v>
      </c>
      <c r="M218">
        <v>26</v>
      </c>
      <c r="N218">
        <v>3.85</v>
      </c>
      <c r="O218">
        <v>1.07</v>
      </c>
      <c r="P218">
        <v>51</v>
      </c>
      <c r="Q218">
        <v>37</v>
      </c>
      <c r="R218">
        <v>14</v>
      </c>
      <c r="S218">
        <v>2</v>
      </c>
      <c r="T218">
        <v>0</v>
      </c>
      <c r="U218">
        <v>2</v>
      </c>
      <c r="V218">
        <v>14</v>
      </c>
      <c r="W218">
        <v>7</v>
      </c>
      <c r="X218">
        <v>7</v>
      </c>
      <c r="Y218">
        <v>0</v>
      </c>
      <c r="Z218">
        <v>0</v>
      </c>
      <c r="AA218">
        <v>4</v>
      </c>
      <c r="AB218">
        <v>5</v>
      </c>
      <c r="AC218">
        <v>3</v>
      </c>
      <c r="AD218">
        <v>20</v>
      </c>
      <c r="AE218">
        <v>37</v>
      </c>
      <c r="AF218">
        <v>23</v>
      </c>
      <c r="AG218">
        <v>0</v>
      </c>
      <c r="AH218">
        <v>0</v>
      </c>
      <c r="AI218" t="s">
        <v>58</v>
      </c>
    </row>
    <row r="219" spans="1:35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2</v>
      </c>
      <c r="H219">
        <v>3</v>
      </c>
      <c r="I219">
        <v>1</v>
      </c>
      <c r="J219">
        <v>2</v>
      </c>
      <c r="K219">
        <v>5</v>
      </c>
      <c r="L219">
        <v>21.74</v>
      </c>
      <c r="M219">
        <v>36</v>
      </c>
      <c r="N219">
        <v>5.56</v>
      </c>
      <c r="O219">
        <v>1.05</v>
      </c>
      <c r="P219">
        <v>90</v>
      </c>
      <c r="Q219">
        <v>57</v>
      </c>
      <c r="R219">
        <v>22</v>
      </c>
      <c r="S219">
        <v>1</v>
      </c>
      <c r="T219">
        <v>0</v>
      </c>
      <c r="U219">
        <v>8</v>
      </c>
      <c r="V219">
        <v>36</v>
      </c>
      <c r="W219">
        <v>14</v>
      </c>
      <c r="X219">
        <v>13</v>
      </c>
      <c r="Y219">
        <v>0</v>
      </c>
      <c r="Z219">
        <v>1</v>
      </c>
      <c r="AA219">
        <v>7</v>
      </c>
      <c r="AB219">
        <v>21</v>
      </c>
      <c r="AC219">
        <v>6</v>
      </c>
      <c r="AD219">
        <v>40</v>
      </c>
      <c r="AE219">
        <v>42</v>
      </c>
      <c r="AF219">
        <v>63</v>
      </c>
      <c r="AG219">
        <v>0</v>
      </c>
      <c r="AH219">
        <v>0</v>
      </c>
      <c r="AI219" t="s">
        <v>58</v>
      </c>
    </row>
    <row r="220" spans="1:35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4</v>
      </c>
      <c r="H220">
        <v>12</v>
      </c>
      <c r="I220">
        <v>7</v>
      </c>
      <c r="J220">
        <v>5</v>
      </c>
      <c r="K220">
        <v>16</v>
      </c>
      <c r="L220">
        <v>55.17</v>
      </c>
      <c r="M220">
        <v>57</v>
      </c>
      <c r="N220">
        <v>7.02</v>
      </c>
      <c r="O220">
        <v>3.59</v>
      </c>
      <c r="P220">
        <v>124</v>
      </c>
      <c r="Q220">
        <v>86</v>
      </c>
      <c r="R220">
        <v>48</v>
      </c>
      <c r="S220">
        <v>14</v>
      </c>
      <c r="T220">
        <v>2</v>
      </c>
      <c r="U220">
        <v>6</v>
      </c>
      <c r="V220">
        <v>20</v>
      </c>
      <c r="W220">
        <v>10</v>
      </c>
      <c r="X220">
        <v>10</v>
      </c>
      <c r="Y220">
        <v>0</v>
      </c>
      <c r="Z220">
        <v>0</v>
      </c>
      <c r="AA220">
        <v>10</v>
      </c>
      <c r="AB220">
        <v>23</v>
      </c>
      <c r="AC220">
        <v>15</v>
      </c>
      <c r="AD220">
        <v>31</v>
      </c>
      <c r="AE220">
        <v>74</v>
      </c>
      <c r="AF220">
        <v>56</v>
      </c>
      <c r="AG220">
        <v>0</v>
      </c>
      <c r="AH220">
        <v>0</v>
      </c>
      <c r="AI220" t="s">
        <v>58</v>
      </c>
    </row>
    <row r="221" spans="1:35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0</v>
      </c>
      <c r="H221">
        <v>6</v>
      </c>
      <c r="I221">
        <v>2</v>
      </c>
      <c r="J221">
        <v>4</v>
      </c>
      <c r="K221">
        <v>6</v>
      </c>
      <c r="L221">
        <v>30</v>
      </c>
      <c r="M221">
        <v>35</v>
      </c>
      <c r="N221">
        <v>0</v>
      </c>
      <c r="O221">
        <v>1.1100000000000001</v>
      </c>
      <c r="P221">
        <v>90</v>
      </c>
      <c r="Q221">
        <v>45</v>
      </c>
      <c r="R221">
        <v>19</v>
      </c>
      <c r="S221">
        <v>3</v>
      </c>
      <c r="T221">
        <v>1</v>
      </c>
      <c r="U221">
        <v>10</v>
      </c>
      <c r="V221">
        <v>12</v>
      </c>
      <c r="W221">
        <v>6</v>
      </c>
      <c r="X221">
        <v>6</v>
      </c>
      <c r="Y221">
        <v>0</v>
      </c>
      <c r="Z221">
        <v>0</v>
      </c>
      <c r="AA221">
        <v>4</v>
      </c>
      <c r="AB221">
        <v>13</v>
      </c>
      <c r="AC221">
        <v>10</v>
      </c>
      <c r="AD221">
        <v>5</v>
      </c>
      <c r="AE221">
        <v>27</v>
      </c>
      <c r="AF221">
        <v>48</v>
      </c>
      <c r="AG221">
        <v>0</v>
      </c>
      <c r="AH221">
        <v>0</v>
      </c>
      <c r="AI221" t="s">
        <v>58</v>
      </c>
    </row>
    <row r="222" spans="1:35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</v>
      </c>
      <c r="H222">
        <v>4</v>
      </c>
      <c r="I222">
        <v>2</v>
      </c>
      <c r="J222">
        <v>2</v>
      </c>
      <c r="K222">
        <v>5</v>
      </c>
      <c r="L222">
        <v>18.52</v>
      </c>
      <c r="M222">
        <v>37</v>
      </c>
      <c r="N222">
        <v>2.7</v>
      </c>
      <c r="O222">
        <v>2.2000000000000002</v>
      </c>
      <c r="P222">
        <v>114</v>
      </c>
      <c r="Q222">
        <v>60</v>
      </c>
      <c r="R222">
        <v>38</v>
      </c>
      <c r="S222">
        <v>6</v>
      </c>
      <c r="T222">
        <v>2</v>
      </c>
      <c r="U222">
        <v>7</v>
      </c>
      <c r="V222">
        <v>18</v>
      </c>
      <c r="W222">
        <v>9</v>
      </c>
      <c r="X222">
        <v>9</v>
      </c>
      <c r="Y222">
        <v>0</v>
      </c>
      <c r="Z222">
        <v>0</v>
      </c>
      <c r="AA222">
        <v>6</v>
      </c>
      <c r="AB222">
        <v>17</v>
      </c>
      <c r="AC222">
        <v>4</v>
      </c>
      <c r="AD222">
        <v>35</v>
      </c>
      <c r="AE222">
        <v>53</v>
      </c>
      <c r="AF222">
        <v>41</v>
      </c>
      <c r="AG222">
        <v>0</v>
      </c>
      <c r="AH222">
        <v>0</v>
      </c>
      <c r="AI222" t="s">
        <v>58</v>
      </c>
    </row>
    <row r="223" spans="1:35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</v>
      </c>
      <c r="H223">
        <v>5</v>
      </c>
      <c r="I223">
        <v>1</v>
      </c>
      <c r="J223">
        <v>4</v>
      </c>
      <c r="K223">
        <v>6</v>
      </c>
      <c r="L223">
        <v>54.55</v>
      </c>
      <c r="M223">
        <v>22</v>
      </c>
      <c r="N223">
        <v>4.55</v>
      </c>
      <c r="O223">
        <v>0.77</v>
      </c>
      <c r="P223">
        <v>51</v>
      </c>
      <c r="Q223">
        <v>34</v>
      </c>
      <c r="R223">
        <v>9</v>
      </c>
      <c r="S223">
        <v>1</v>
      </c>
      <c r="T223">
        <v>2</v>
      </c>
      <c r="U223">
        <v>5</v>
      </c>
      <c r="V223">
        <v>2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4</v>
      </c>
      <c r="AC223">
        <v>6</v>
      </c>
      <c r="AD223">
        <v>40</v>
      </c>
      <c r="AE223">
        <v>28</v>
      </c>
      <c r="AF223">
        <v>28</v>
      </c>
      <c r="AG223">
        <v>0</v>
      </c>
      <c r="AH223">
        <v>0</v>
      </c>
      <c r="AI223" t="s">
        <v>58</v>
      </c>
    </row>
    <row r="224" spans="1:35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2</v>
      </c>
      <c r="H224">
        <v>11</v>
      </c>
      <c r="I224">
        <v>6</v>
      </c>
      <c r="J224">
        <v>5</v>
      </c>
      <c r="K224">
        <v>13</v>
      </c>
      <c r="L224">
        <v>39.39</v>
      </c>
      <c r="M224">
        <v>47</v>
      </c>
      <c r="N224">
        <v>4.26</v>
      </c>
      <c r="O224">
        <v>1.89</v>
      </c>
      <c r="P224">
        <v>115</v>
      </c>
      <c r="Q224">
        <v>75</v>
      </c>
      <c r="R224">
        <v>23</v>
      </c>
      <c r="S224">
        <v>3</v>
      </c>
      <c r="T224">
        <v>3</v>
      </c>
      <c r="U224">
        <v>12</v>
      </c>
      <c r="V224">
        <v>28</v>
      </c>
      <c r="W224">
        <v>13</v>
      </c>
      <c r="X224">
        <v>13</v>
      </c>
      <c r="Y224">
        <v>0</v>
      </c>
      <c r="Z224">
        <v>0</v>
      </c>
      <c r="AA224">
        <v>4</v>
      </c>
      <c r="AB224">
        <v>17</v>
      </c>
      <c r="AC224">
        <v>7</v>
      </c>
      <c r="AD224">
        <v>48</v>
      </c>
      <c r="AE224">
        <v>45</v>
      </c>
      <c r="AF224">
        <v>73</v>
      </c>
      <c r="AG224">
        <v>0</v>
      </c>
      <c r="AH224">
        <v>0</v>
      </c>
      <c r="AI224" t="s">
        <v>58</v>
      </c>
    </row>
    <row r="225" spans="1:35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</v>
      </c>
      <c r="H225">
        <v>6</v>
      </c>
      <c r="I225">
        <v>3</v>
      </c>
      <c r="J225">
        <v>3</v>
      </c>
      <c r="K225">
        <v>7</v>
      </c>
      <c r="L225">
        <v>41.18</v>
      </c>
      <c r="M225">
        <v>26</v>
      </c>
      <c r="N225">
        <v>3.85</v>
      </c>
      <c r="O225">
        <v>1.43</v>
      </c>
      <c r="P225">
        <v>68</v>
      </c>
      <c r="Q225">
        <v>44</v>
      </c>
      <c r="R225">
        <v>17</v>
      </c>
      <c r="S225">
        <v>5</v>
      </c>
      <c r="T225">
        <v>2</v>
      </c>
      <c r="U225">
        <v>4</v>
      </c>
      <c r="V225">
        <v>6</v>
      </c>
      <c r="W225">
        <v>3</v>
      </c>
      <c r="X225">
        <v>3</v>
      </c>
      <c r="Y225">
        <v>0</v>
      </c>
      <c r="Z225">
        <v>0</v>
      </c>
      <c r="AA225">
        <v>3</v>
      </c>
      <c r="AB225">
        <v>8</v>
      </c>
      <c r="AC225">
        <v>2</v>
      </c>
      <c r="AD225">
        <v>5</v>
      </c>
      <c r="AE225">
        <v>25</v>
      </c>
      <c r="AF225">
        <v>33</v>
      </c>
      <c r="AG225">
        <v>0</v>
      </c>
      <c r="AH225">
        <v>0</v>
      </c>
      <c r="AI225" t="s">
        <v>58</v>
      </c>
    </row>
    <row r="226" spans="1:35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</v>
      </c>
      <c r="H226">
        <v>7</v>
      </c>
      <c r="I226">
        <v>4</v>
      </c>
      <c r="J226">
        <v>3</v>
      </c>
      <c r="K226">
        <v>8</v>
      </c>
      <c r="L226">
        <v>28.57</v>
      </c>
      <c r="M226">
        <v>39</v>
      </c>
      <c r="N226">
        <v>2.56</v>
      </c>
      <c r="O226">
        <v>0.96</v>
      </c>
      <c r="P226">
        <v>88</v>
      </c>
      <c r="Q226">
        <v>55</v>
      </c>
      <c r="R226">
        <v>16</v>
      </c>
      <c r="S226">
        <v>1</v>
      </c>
      <c r="T226">
        <v>1</v>
      </c>
      <c r="U226">
        <v>9</v>
      </c>
      <c r="V226">
        <v>14</v>
      </c>
      <c r="W226">
        <v>7</v>
      </c>
      <c r="X226">
        <v>7</v>
      </c>
      <c r="Y226">
        <v>0</v>
      </c>
      <c r="Z226">
        <v>0</v>
      </c>
      <c r="AA226">
        <v>5</v>
      </c>
      <c r="AB226">
        <v>18</v>
      </c>
      <c r="AC226">
        <v>8</v>
      </c>
      <c r="AD226">
        <v>16</v>
      </c>
      <c r="AE226">
        <v>43</v>
      </c>
      <c r="AF226">
        <v>34</v>
      </c>
      <c r="AG226">
        <v>0</v>
      </c>
      <c r="AH226">
        <v>0</v>
      </c>
      <c r="AI226" t="s">
        <v>58</v>
      </c>
    </row>
    <row r="227" spans="1:35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</v>
      </c>
      <c r="H227">
        <v>1</v>
      </c>
      <c r="I227">
        <v>1</v>
      </c>
      <c r="J227">
        <v>0</v>
      </c>
      <c r="K227">
        <v>2</v>
      </c>
      <c r="L227">
        <v>25</v>
      </c>
      <c r="M227">
        <v>18</v>
      </c>
      <c r="N227">
        <v>5.56</v>
      </c>
      <c r="O227">
        <v>0.68</v>
      </c>
      <c r="P227">
        <v>35</v>
      </c>
      <c r="Q227">
        <v>22</v>
      </c>
      <c r="R227">
        <v>8</v>
      </c>
      <c r="S227">
        <v>2</v>
      </c>
      <c r="T227">
        <v>0</v>
      </c>
      <c r="U227">
        <v>2</v>
      </c>
      <c r="V227">
        <v>6</v>
      </c>
      <c r="W227">
        <v>3</v>
      </c>
      <c r="X227">
        <v>3</v>
      </c>
      <c r="Y227">
        <v>0</v>
      </c>
      <c r="Z227">
        <v>0</v>
      </c>
      <c r="AA227">
        <v>3</v>
      </c>
      <c r="AB227">
        <v>7</v>
      </c>
      <c r="AC227">
        <v>2</v>
      </c>
      <c r="AD227">
        <v>19</v>
      </c>
      <c r="AE227">
        <v>11</v>
      </c>
      <c r="AF227">
        <v>12</v>
      </c>
      <c r="AG227">
        <v>0</v>
      </c>
      <c r="AH227">
        <v>0</v>
      </c>
      <c r="AI227" t="s">
        <v>58</v>
      </c>
    </row>
    <row r="228" spans="1:35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5</v>
      </c>
      <c r="H228">
        <v>20</v>
      </c>
      <c r="I228">
        <v>12</v>
      </c>
      <c r="J228">
        <v>8</v>
      </c>
      <c r="K228">
        <v>25</v>
      </c>
      <c r="L228">
        <v>60.98</v>
      </c>
      <c r="M228">
        <v>61</v>
      </c>
      <c r="N228">
        <v>8.1999999999999993</v>
      </c>
      <c r="O228">
        <v>3.12</v>
      </c>
      <c r="P228">
        <v>159</v>
      </c>
      <c r="Q228">
        <v>109</v>
      </c>
      <c r="R228">
        <v>41</v>
      </c>
      <c r="S228">
        <v>5</v>
      </c>
      <c r="T228">
        <v>2</v>
      </c>
      <c r="U228">
        <v>15</v>
      </c>
      <c r="V228">
        <v>30</v>
      </c>
      <c r="W228">
        <v>11</v>
      </c>
      <c r="X228">
        <v>10</v>
      </c>
      <c r="Y228">
        <v>0</v>
      </c>
      <c r="Z228">
        <v>1</v>
      </c>
      <c r="AA228">
        <v>5</v>
      </c>
      <c r="AB228">
        <v>27</v>
      </c>
      <c r="AC228">
        <v>10</v>
      </c>
      <c r="AD228">
        <v>21</v>
      </c>
      <c r="AE228">
        <v>29</v>
      </c>
      <c r="AF228">
        <v>48</v>
      </c>
      <c r="AG228">
        <v>0</v>
      </c>
      <c r="AH228">
        <v>0</v>
      </c>
      <c r="AI228" t="s">
        <v>58</v>
      </c>
    </row>
    <row r="229" spans="1:35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3</v>
      </c>
      <c r="H229">
        <v>15</v>
      </c>
      <c r="I229">
        <v>10</v>
      </c>
      <c r="J229">
        <v>5</v>
      </c>
      <c r="K229">
        <v>18</v>
      </c>
      <c r="L229">
        <v>54.55</v>
      </c>
      <c r="M229">
        <v>64</v>
      </c>
      <c r="N229">
        <v>4.6900000000000004</v>
      </c>
      <c r="O229">
        <v>3.13</v>
      </c>
      <c r="P229">
        <v>156</v>
      </c>
      <c r="Q229">
        <v>92</v>
      </c>
      <c r="R229">
        <v>45</v>
      </c>
      <c r="S229">
        <v>7</v>
      </c>
      <c r="T229">
        <v>3</v>
      </c>
      <c r="U229">
        <v>14</v>
      </c>
      <c r="V229">
        <v>46</v>
      </c>
      <c r="W229">
        <v>16</v>
      </c>
      <c r="X229">
        <v>13</v>
      </c>
      <c r="Y229">
        <v>2</v>
      </c>
      <c r="Z229">
        <v>1</v>
      </c>
      <c r="AA229">
        <v>11</v>
      </c>
      <c r="AB229">
        <v>20</v>
      </c>
      <c r="AC229">
        <v>20</v>
      </c>
      <c r="AD229">
        <v>24</v>
      </c>
      <c r="AE229">
        <v>47</v>
      </c>
      <c r="AF229">
        <v>37</v>
      </c>
      <c r="AG229">
        <v>0</v>
      </c>
      <c r="AH229">
        <v>0</v>
      </c>
      <c r="AI229" t="s">
        <v>58</v>
      </c>
    </row>
    <row r="230" spans="1:35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</v>
      </c>
      <c r="H230">
        <v>5</v>
      </c>
      <c r="I230">
        <v>0</v>
      </c>
      <c r="J230">
        <v>5</v>
      </c>
      <c r="K230">
        <v>6</v>
      </c>
      <c r="L230">
        <v>37.5</v>
      </c>
      <c r="M230">
        <v>27</v>
      </c>
      <c r="N230">
        <v>3.7</v>
      </c>
      <c r="O230">
        <v>0.88</v>
      </c>
      <c r="P230">
        <v>55</v>
      </c>
      <c r="Q230">
        <v>36</v>
      </c>
      <c r="R230">
        <v>11</v>
      </c>
      <c r="S230">
        <v>2</v>
      </c>
      <c r="T230">
        <v>1</v>
      </c>
      <c r="U230">
        <v>6</v>
      </c>
      <c r="V230">
        <v>27</v>
      </c>
      <c r="W230">
        <v>9</v>
      </c>
      <c r="X230">
        <v>6</v>
      </c>
      <c r="Y230">
        <v>3</v>
      </c>
      <c r="Z230">
        <v>0</v>
      </c>
      <c r="AA230">
        <v>6</v>
      </c>
      <c r="AB230">
        <v>22</v>
      </c>
      <c r="AC230">
        <v>8</v>
      </c>
      <c r="AD230">
        <v>46</v>
      </c>
      <c r="AE230">
        <v>46</v>
      </c>
      <c r="AF230">
        <v>38</v>
      </c>
      <c r="AG230">
        <v>0</v>
      </c>
      <c r="AH230">
        <v>0</v>
      </c>
      <c r="AI230" t="s">
        <v>58</v>
      </c>
    </row>
    <row r="231" spans="1:35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3</v>
      </c>
      <c r="H231">
        <v>9</v>
      </c>
      <c r="I231">
        <v>3</v>
      </c>
      <c r="J231">
        <v>6</v>
      </c>
      <c r="K231">
        <v>12</v>
      </c>
      <c r="L231">
        <v>35.29</v>
      </c>
      <c r="M231">
        <v>61</v>
      </c>
      <c r="N231">
        <v>4.92</v>
      </c>
      <c r="O231">
        <v>2.7</v>
      </c>
      <c r="P231">
        <v>116</v>
      </c>
      <c r="Q231">
        <v>80</v>
      </c>
      <c r="R231">
        <v>31</v>
      </c>
      <c r="S231">
        <v>7</v>
      </c>
      <c r="T231">
        <v>4</v>
      </c>
      <c r="U231">
        <v>6</v>
      </c>
      <c r="V231">
        <v>12</v>
      </c>
      <c r="W231">
        <v>6</v>
      </c>
      <c r="X231">
        <v>6</v>
      </c>
      <c r="Y231">
        <v>0</v>
      </c>
      <c r="Z231">
        <v>0</v>
      </c>
      <c r="AA231">
        <v>5</v>
      </c>
      <c r="AB231">
        <v>20</v>
      </c>
      <c r="AC231">
        <v>6</v>
      </c>
      <c r="AD231">
        <v>15</v>
      </c>
      <c r="AE231">
        <v>21</v>
      </c>
      <c r="AF231">
        <v>39</v>
      </c>
      <c r="AG231">
        <v>0</v>
      </c>
      <c r="AH231">
        <v>0</v>
      </c>
      <c r="AI231" t="s">
        <v>58</v>
      </c>
    </row>
    <row r="232" spans="1:35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</v>
      </c>
      <c r="H232">
        <v>15</v>
      </c>
      <c r="I232">
        <v>8</v>
      </c>
      <c r="J232">
        <v>7</v>
      </c>
      <c r="K232">
        <v>16</v>
      </c>
      <c r="L232">
        <v>50</v>
      </c>
      <c r="M232">
        <v>45</v>
      </c>
      <c r="N232">
        <v>2.2200000000000002</v>
      </c>
      <c r="O232">
        <v>1.89</v>
      </c>
      <c r="P232">
        <v>129</v>
      </c>
      <c r="Q232">
        <v>79</v>
      </c>
      <c r="R232">
        <v>33</v>
      </c>
      <c r="S232">
        <v>6</v>
      </c>
      <c r="T232">
        <v>5</v>
      </c>
      <c r="U232">
        <v>9</v>
      </c>
      <c r="V232">
        <v>36</v>
      </c>
      <c r="W232">
        <v>14</v>
      </c>
      <c r="X232">
        <v>13</v>
      </c>
      <c r="Y232">
        <v>0</v>
      </c>
      <c r="Z232">
        <v>1</v>
      </c>
      <c r="AA232">
        <v>5</v>
      </c>
      <c r="AB232">
        <v>10</v>
      </c>
      <c r="AC232">
        <v>10</v>
      </c>
      <c r="AD232">
        <v>97</v>
      </c>
      <c r="AE232">
        <v>61</v>
      </c>
      <c r="AF232">
        <v>56</v>
      </c>
      <c r="AG232">
        <v>0</v>
      </c>
      <c r="AH232">
        <v>0</v>
      </c>
      <c r="AI232" t="s">
        <v>58</v>
      </c>
    </row>
    <row r="233" spans="1:35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0</v>
      </c>
      <c r="H233">
        <v>3</v>
      </c>
      <c r="I233">
        <v>0</v>
      </c>
      <c r="J233">
        <v>3</v>
      </c>
      <c r="K233">
        <v>3</v>
      </c>
      <c r="L233">
        <v>33.33</v>
      </c>
      <c r="M233">
        <v>9</v>
      </c>
      <c r="N233">
        <v>0</v>
      </c>
      <c r="O233">
        <v>0.28999999999999998</v>
      </c>
      <c r="P233">
        <v>29</v>
      </c>
      <c r="Q233">
        <v>12</v>
      </c>
      <c r="R233">
        <v>9</v>
      </c>
      <c r="S233">
        <v>2</v>
      </c>
      <c r="T233">
        <v>1</v>
      </c>
      <c r="U233">
        <v>3</v>
      </c>
      <c r="V233">
        <v>17</v>
      </c>
      <c r="W233">
        <v>7</v>
      </c>
      <c r="X233">
        <v>6</v>
      </c>
      <c r="Y233">
        <v>1</v>
      </c>
      <c r="Z233">
        <v>0</v>
      </c>
      <c r="AA233">
        <v>5</v>
      </c>
      <c r="AB233">
        <v>18</v>
      </c>
      <c r="AC233">
        <v>3</v>
      </c>
      <c r="AD233">
        <v>30</v>
      </c>
      <c r="AE233">
        <v>54</v>
      </c>
      <c r="AF233">
        <v>25</v>
      </c>
      <c r="AG233">
        <v>0</v>
      </c>
      <c r="AH233">
        <v>0</v>
      </c>
      <c r="AI233" t="s">
        <v>58</v>
      </c>
    </row>
    <row r="234" spans="1:35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0</v>
      </c>
      <c r="H234">
        <v>4</v>
      </c>
      <c r="I234">
        <v>0</v>
      </c>
      <c r="J234">
        <v>4</v>
      </c>
      <c r="K234">
        <v>4</v>
      </c>
      <c r="L234">
        <v>30.77</v>
      </c>
      <c r="M234">
        <v>10</v>
      </c>
      <c r="N234">
        <v>0</v>
      </c>
      <c r="O234">
        <v>0.34</v>
      </c>
      <c r="P234">
        <v>35</v>
      </c>
      <c r="Q234">
        <v>16</v>
      </c>
      <c r="R234">
        <v>12</v>
      </c>
      <c r="S234">
        <v>0</v>
      </c>
      <c r="T234">
        <v>2</v>
      </c>
      <c r="U234">
        <v>6</v>
      </c>
      <c r="V234">
        <v>20</v>
      </c>
      <c r="W234">
        <v>10</v>
      </c>
      <c r="X234">
        <v>10</v>
      </c>
      <c r="Y234">
        <v>0</v>
      </c>
      <c r="Z234">
        <v>0</v>
      </c>
      <c r="AA234">
        <v>4</v>
      </c>
      <c r="AB234">
        <v>15</v>
      </c>
      <c r="AC234">
        <v>5</v>
      </c>
      <c r="AD234">
        <v>14</v>
      </c>
      <c r="AE234">
        <v>27</v>
      </c>
      <c r="AF234">
        <v>18</v>
      </c>
      <c r="AG234">
        <v>0</v>
      </c>
      <c r="AH234">
        <v>0</v>
      </c>
      <c r="AI234" t="s">
        <v>58</v>
      </c>
    </row>
    <row r="235" spans="1:35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</v>
      </c>
      <c r="H235">
        <v>5</v>
      </c>
      <c r="I235">
        <v>2</v>
      </c>
      <c r="J235">
        <v>3</v>
      </c>
      <c r="K235">
        <v>6</v>
      </c>
      <c r="L235">
        <v>26.09</v>
      </c>
      <c r="M235">
        <v>45</v>
      </c>
      <c r="N235">
        <v>2.2200000000000002</v>
      </c>
      <c r="O235">
        <v>1.32</v>
      </c>
      <c r="P235">
        <v>96</v>
      </c>
      <c r="Q235">
        <v>60</v>
      </c>
      <c r="R235">
        <v>26</v>
      </c>
      <c r="S235">
        <v>1</v>
      </c>
      <c r="T235">
        <v>1</v>
      </c>
      <c r="U235">
        <v>7</v>
      </c>
      <c r="V235">
        <v>35</v>
      </c>
      <c r="W235">
        <v>12</v>
      </c>
      <c r="X235">
        <v>10</v>
      </c>
      <c r="Y235">
        <v>1</v>
      </c>
      <c r="Z235">
        <v>1</v>
      </c>
      <c r="AA235">
        <v>2</v>
      </c>
      <c r="AB235">
        <v>11</v>
      </c>
      <c r="AC235">
        <v>4</v>
      </c>
      <c r="AD235">
        <v>53</v>
      </c>
      <c r="AE235">
        <v>20</v>
      </c>
      <c r="AF235">
        <v>35</v>
      </c>
      <c r="AG235">
        <v>0</v>
      </c>
      <c r="AH235">
        <v>0</v>
      </c>
      <c r="AI235" t="s">
        <v>58</v>
      </c>
    </row>
    <row r="236" spans="1:35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0</v>
      </c>
      <c r="H236">
        <v>16</v>
      </c>
      <c r="I236">
        <v>7</v>
      </c>
      <c r="J236">
        <v>9</v>
      </c>
      <c r="K236">
        <v>16</v>
      </c>
      <c r="L236">
        <v>39.020000000000003</v>
      </c>
      <c r="M236">
        <v>67</v>
      </c>
      <c r="N236">
        <v>0</v>
      </c>
      <c r="O236">
        <v>2.94</v>
      </c>
      <c r="P236">
        <v>154</v>
      </c>
      <c r="Q236">
        <v>88</v>
      </c>
      <c r="R236">
        <v>50</v>
      </c>
      <c r="S236">
        <v>11</v>
      </c>
      <c r="T236">
        <v>4</v>
      </c>
      <c r="U236">
        <v>16</v>
      </c>
      <c r="V236">
        <v>6</v>
      </c>
      <c r="W236">
        <v>3</v>
      </c>
      <c r="X236">
        <v>3</v>
      </c>
      <c r="Y236">
        <v>0</v>
      </c>
      <c r="Z236">
        <v>0</v>
      </c>
      <c r="AA236">
        <v>2</v>
      </c>
      <c r="AB236">
        <v>13</v>
      </c>
      <c r="AC236">
        <v>11</v>
      </c>
      <c r="AD236">
        <v>5</v>
      </c>
      <c r="AE236">
        <v>14</v>
      </c>
      <c r="AF236">
        <v>49</v>
      </c>
      <c r="AG236">
        <v>0</v>
      </c>
      <c r="AH236">
        <v>0</v>
      </c>
      <c r="AI236" t="s">
        <v>58</v>
      </c>
    </row>
    <row r="237" spans="1:35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2</v>
      </c>
      <c r="H237">
        <v>3</v>
      </c>
      <c r="I237">
        <v>1</v>
      </c>
      <c r="J237">
        <v>2</v>
      </c>
      <c r="K237">
        <v>5</v>
      </c>
      <c r="L237">
        <v>27.78</v>
      </c>
      <c r="M237">
        <v>30</v>
      </c>
      <c r="N237">
        <v>6.67</v>
      </c>
      <c r="O237">
        <v>1.02</v>
      </c>
      <c r="P237">
        <v>77</v>
      </c>
      <c r="Q237">
        <v>42</v>
      </c>
      <c r="R237">
        <v>23</v>
      </c>
      <c r="S237">
        <v>3</v>
      </c>
      <c r="T237">
        <v>1</v>
      </c>
      <c r="U237">
        <v>11</v>
      </c>
      <c r="V237">
        <v>22</v>
      </c>
      <c r="W237">
        <v>11</v>
      </c>
      <c r="X237">
        <v>11</v>
      </c>
      <c r="Y237">
        <v>0</v>
      </c>
      <c r="Z237">
        <v>0</v>
      </c>
      <c r="AA237">
        <v>10</v>
      </c>
      <c r="AB237">
        <v>9</v>
      </c>
      <c r="AC237">
        <v>8</v>
      </c>
      <c r="AD237">
        <v>52</v>
      </c>
      <c r="AE237">
        <v>63</v>
      </c>
      <c r="AF237">
        <v>40</v>
      </c>
      <c r="AG237">
        <v>0</v>
      </c>
      <c r="AH237">
        <v>0</v>
      </c>
      <c r="AI237" t="s">
        <v>58</v>
      </c>
    </row>
  </sheetData>
  <sheetProtection algorithmName="SHA-512" hashValue="wivz3aPOH20GXLxmAFAq3j41w0IYWOOA73Xe7RQYHN7f2OxnPLL+CmK1KYOJsZgHL2N8iUx9LDhYb3RqFV2ksA==" saltValue="TCcrgsTj4mNgf9Mx/dWTXw==" spinCount="100000" sheet="1" objects="1" scenario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1"/>
  <sheetViews>
    <sheetView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42</v>
      </c>
      <c r="B2" t="s">
        <v>334</v>
      </c>
      <c r="C2" t="s">
        <v>20</v>
      </c>
      <c r="D2" t="s">
        <v>173</v>
      </c>
      <c r="E2">
        <v>16</v>
      </c>
      <c r="F2">
        <v>901.13333333333003</v>
      </c>
      <c r="G2">
        <v>56.320833333332999</v>
      </c>
      <c r="H2">
        <v>57.46</v>
      </c>
      <c r="I2">
        <v>64.319999999999993</v>
      </c>
      <c r="J2">
        <v>47.18</v>
      </c>
      <c r="K2">
        <v>42.15</v>
      </c>
      <c r="L2">
        <v>44.74</v>
      </c>
      <c r="M2">
        <v>48.51</v>
      </c>
      <c r="N2">
        <v>31.23</v>
      </c>
      <c r="O2">
        <v>29.83</v>
      </c>
      <c r="P2">
        <v>51.15</v>
      </c>
      <c r="Q2">
        <v>3.2</v>
      </c>
      <c r="R2">
        <v>1.93</v>
      </c>
      <c r="S2">
        <v>62.34</v>
      </c>
      <c r="T2">
        <v>2.9</v>
      </c>
      <c r="U2">
        <v>2.9</v>
      </c>
      <c r="V2">
        <v>50.01</v>
      </c>
      <c r="W2">
        <v>28.3</v>
      </c>
      <c r="X2">
        <v>30.76</v>
      </c>
      <c r="Y2">
        <v>47.91</v>
      </c>
      <c r="Z2">
        <v>11.92</v>
      </c>
      <c r="AA2">
        <v>10.72</v>
      </c>
      <c r="AB2">
        <v>52.65</v>
      </c>
      <c r="AC2">
        <v>1.73</v>
      </c>
      <c r="AD2">
        <v>0.8</v>
      </c>
      <c r="AE2">
        <v>68.42</v>
      </c>
      <c r="AF2">
        <v>10.23</v>
      </c>
      <c r="AG2">
        <v>93.53</v>
      </c>
      <c r="AH2">
        <v>1.038</v>
      </c>
      <c r="AI2">
        <v>0.53</v>
      </c>
      <c r="AJ2">
        <v>3.6</v>
      </c>
      <c r="AK2">
        <v>0</v>
      </c>
      <c r="AL2">
        <v>0</v>
      </c>
      <c r="AM2">
        <v>100</v>
      </c>
      <c r="AN2">
        <v>20.77</v>
      </c>
      <c r="AO2">
        <v>16.510000000000002</v>
      </c>
      <c r="AP2">
        <v>21.91</v>
      </c>
      <c r="AQ2">
        <v>48.67</v>
      </c>
    </row>
    <row r="3" spans="1:43" x14ac:dyDescent="0.3">
      <c r="A3">
        <v>65</v>
      </c>
      <c r="B3" t="s">
        <v>799</v>
      </c>
      <c r="C3" t="s">
        <v>343</v>
      </c>
      <c r="D3" t="s">
        <v>173</v>
      </c>
      <c r="E3">
        <v>15</v>
      </c>
      <c r="F3">
        <v>755.53333333333001</v>
      </c>
      <c r="G3">
        <v>50.368888888889003</v>
      </c>
      <c r="H3">
        <v>63.69</v>
      </c>
      <c r="I3">
        <v>55.59</v>
      </c>
      <c r="J3">
        <v>53.4</v>
      </c>
      <c r="K3">
        <v>43.36</v>
      </c>
      <c r="L3">
        <v>42.17</v>
      </c>
      <c r="M3">
        <v>50.7</v>
      </c>
      <c r="N3">
        <v>30.42</v>
      </c>
      <c r="O3">
        <v>30.42</v>
      </c>
      <c r="P3">
        <v>50</v>
      </c>
      <c r="Q3">
        <v>2.78</v>
      </c>
      <c r="R3">
        <v>3.26</v>
      </c>
      <c r="S3">
        <v>46.05</v>
      </c>
      <c r="T3">
        <v>3.09</v>
      </c>
      <c r="U3">
        <v>2.86</v>
      </c>
      <c r="V3">
        <v>51.98</v>
      </c>
      <c r="W3">
        <v>32.08</v>
      </c>
      <c r="X3">
        <v>26.92</v>
      </c>
      <c r="Y3">
        <v>54.37</v>
      </c>
      <c r="Z3">
        <v>11.67</v>
      </c>
      <c r="AA3">
        <v>12.39</v>
      </c>
      <c r="AB3">
        <v>48.51</v>
      </c>
      <c r="AC3">
        <v>1.19</v>
      </c>
      <c r="AD3">
        <v>1.75</v>
      </c>
      <c r="AE3">
        <v>40.54</v>
      </c>
      <c r="AF3">
        <v>9.14</v>
      </c>
      <c r="AG3">
        <v>89.3</v>
      </c>
      <c r="AH3">
        <v>0.98399999999999999</v>
      </c>
      <c r="AI3">
        <v>0.48</v>
      </c>
      <c r="AJ3">
        <v>4.05</v>
      </c>
      <c r="AK3">
        <v>0</v>
      </c>
      <c r="AL3">
        <v>0</v>
      </c>
      <c r="AM3">
        <v>100</v>
      </c>
      <c r="AN3">
        <v>20.170000000000002</v>
      </c>
      <c r="AO3">
        <v>17.07</v>
      </c>
      <c r="AP3">
        <v>19.93</v>
      </c>
      <c r="AQ3">
        <v>50.3</v>
      </c>
    </row>
    <row r="4" spans="1:43" x14ac:dyDescent="0.3">
      <c r="A4">
        <v>48</v>
      </c>
      <c r="B4" t="s">
        <v>915</v>
      </c>
      <c r="C4" t="s">
        <v>405</v>
      </c>
      <c r="D4" t="s">
        <v>173</v>
      </c>
      <c r="E4">
        <v>19</v>
      </c>
      <c r="F4">
        <v>1071.1500000000001</v>
      </c>
      <c r="G4">
        <v>56.376315789473999</v>
      </c>
      <c r="H4">
        <v>52.15</v>
      </c>
      <c r="I4">
        <v>65.2</v>
      </c>
      <c r="J4">
        <v>44.44</v>
      </c>
      <c r="K4">
        <v>36.409999999999997</v>
      </c>
      <c r="L4">
        <v>46.04</v>
      </c>
      <c r="M4">
        <v>44.16</v>
      </c>
      <c r="N4">
        <v>25.77</v>
      </c>
      <c r="O4">
        <v>32.82</v>
      </c>
      <c r="P4">
        <v>43.98</v>
      </c>
      <c r="Q4">
        <v>3.19</v>
      </c>
      <c r="R4">
        <v>2.52</v>
      </c>
      <c r="S4">
        <v>55.88</v>
      </c>
      <c r="T4">
        <v>2.56</v>
      </c>
      <c r="U4">
        <v>2.94</v>
      </c>
      <c r="V4">
        <v>46.48</v>
      </c>
      <c r="W4">
        <v>24.37</v>
      </c>
      <c r="X4">
        <v>30.92</v>
      </c>
      <c r="Y4">
        <v>44.07</v>
      </c>
      <c r="Z4">
        <v>9.02</v>
      </c>
      <c r="AA4">
        <v>11.54</v>
      </c>
      <c r="AB4">
        <v>43.87</v>
      </c>
      <c r="AC4">
        <v>1.46</v>
      </c>
      <c r="AD4">
        <v>1.29</v>
      </c>
      <c r="AE4">
        <v>53.06</v>
      </c>
      <c r="AF4">
        <v>12.39</v>
      </c>
      <c r="AG4">
        <v>92.32</v>
      </c>
      <c r="AH4">
        <v>1.0469999999999999</v>
      </c>
      <c r="AI4">
        <v>0.28000000000000003</v>
      </c>
      <c r="AJ4">
        <v>3.47</v>
      </c>
      <c r="AK4">
        <v>0</v>
      </c>
      <c r="AL4">
        <v>0</v>
      </c>
      <c r="AM4">
        <v>100</v>
      </c>
      <c r="AN4">
        <v>17.420000000000002</v>
      </c>
      <c r="AO4">
        <v>16.36</v>
      </c>
      <c r="AP4">
        <v>23.08</v>
      </c>
      <c r="AQ4">
        <v>43.02</v>
      </c>
    </row>
    <row r="5" spans="1:43" x14ac:dyDescent="0.3">
      <c r="A5">
        <v>30</v>
      </c>
      <c r="B5" t="s">
        <v>897</v>
      </c>
      <c r="C5" t="s">
        <v>19</v>
      </c>
      <c r="D5" t="s">
        <v>173</v>
      </c>
      <c r="E5">
        <v>15</v>
      </c>
      <c r="F5">
        <v>834.93333333332998</v>
      </c>
      <c r="G5">
        <v>55.662222222221999</v>
      </c>
      <c r="H5">
        <v>64.75</v>
      </c>
      <c r="I5">
        <v>63.17</v>
      </c>
      <c r="J5">
        <v>50.62</v>
      </c>
      <c r="K5">
        <v>47.57</v>
      </c>
      <c r="L5">
        <v>46.49</v>
      </c>
      <c r="M5">
        <v>50.57</v>
      </c>
      <c r="N5">
        <v>33.200000000000003</v>
      </c>
      <c r="O5">
        <v>31.83</v>
      </c>
      <c r="P5">
        <v>51.05</v>
      </c>
      <c r="Q5">
        <v>2.95</v>
      </c>
      <c r="R5">
        <v>2.66</v>
      </c>
      <c r="S5">
        <v>52.56</v>
      </c>
      <c r="T5">
        <v>3.6</v>
      </c>
      <c r="U5">
        <v>2.88</v>
      </c>
      <c r="V5">
        <v>55.53</v>
      </c>
      <c r="W5">
        <v>33.270000000000003</v>
      </c>
      <c r="X5">
        <v>30.9</v>
      </c>
      <c r="Y5">
        <v>51.85</v>
      </c>
      <c r="Z5">
        <v>13.51</v>
      </c>
      <c r="AA5">
        <v>12</v>
      </c>
      <c r="AB5">
        <v>52.96</v>
      </c>
      <c r="AC5">
        <v>1.29</v>
      </c>
      <c r="AD5">
        <v>1.8</v>
      </c>
      <c r="AE5">
        <v>41.86</v>
      </c>
      <c r="AF5">
        <v>8.8699999999999992</v>
      </c>
      <c r="AG5">
        <v>91.65</v>
      </c>
      <c r="AH5">
        <v>1.0049999999999999</v>
      </c>
      <c r="AI5">
        <v>0.43</v>
      </c>
      <c r="AJ5">
        <v>3.38</v>
      </c>
      <c r="AK5">
        <v>0.14000000000000001</v>
      </c>
      <c r="AL5">
        <v>0</v>
      </c>
      <c r="AM5">
        <v>75</v>
      </c>
      <c r="AN5">
        <v>18.97</v>
      </c>
      <c r="AO5">
        <v>18.68</v>
      </c>
      <c r="AP5">
        <v>22.71</v>
      </c>
      <c r="AQ5">
        <v>45.52</v>
      </c>
    </row>
    <row r="6" spans="1:43" x14ac:dyDescent="0.3">
      <c r="A6">
        <v>60</v>
      </c>
      <c r="B6" t="s">
        <v>344</v>
      </c>
      <c r="C6" t="s">
        <v>345</v>
      </c>
      <c r="D6" t="s">
        <v>173</v>
      </c>
      <c r="E6">
        <v>40</v>
      </c>
      <c r="F6">
        <v>2335.5666666666998</v>
      </c>
      <c r="G6">
        <v>58.389166666667002</v>
      </c>
      <c r="H6">
        <v>62.97</v>
      </c>
      <c r="I6">
        <v>56.34</v>
      </c>
      <c r="J6">
        <v>52.78</v>
      </c>
      <c r="K6">
        <v>45.11</v>
      </c>
      <c r="L6">
        <v>40.31</v>
      </c>
      <c r="M6">
        <v>52.81</v>
      </c>
      <c r="N6">
        <v>31.32</v>
      </c>
      <c r="O6">
        <v>28.41</v>
      </c>
      <c r="P6">
        <v>52.43</v>
      </c>
      <c r="Q6">
        <v>3.7</v>
      </c>
      <c r="R6">
        <v>2.93</v>
      </c>
      <c r="S6">
        <v>55.81</v>
      </c>
      <c r="T6">
        <v>3.28</v>
      </c>
      <c r="U6">
        <v>2.81</v>
      </c>
      <c r="V6">
        <v>53.82</v>
      </c>
      <c r="W6">
        <v>30.11</v>
      </c>
      <c r="X6">
        <v>25.79</v>
      </c>
      <c r="Y6">
        <v>53.86</v>
      </c>
      <c r="Z6">
        <v>12.28</v>
      </c>
      <c r="AA6">
        <v>11.74</v>
      </c>
      <c r="AB6">
        <v>51.12</v>
      </c>
      <c r="AC6">
        <v>1.95</v>
      </c>
      <c r="AD6">
        <v>1.57</v>
      </c>
      <c r="AE6">
        <v>55.47</v>
      </c>
      <c r="AF6">
        <v>11.81</v>
      </c>
      <c r="AG6">
        <v>89.69</v>
      </c>
      <c r="AH6">
        <v>1.0149999999999999</v>
      </c>
      <c r="AI6">
        <v>0.33</v>
      </c>
      <c r="AJ6">
        <v>3.39</v>
      </c>
      <c r="AK6">
        <v>0.03</v>
      </c>
      <c r="AL6">
        <v>0</v>
      </c>
      <c r="AM6">
        <v>92.86</v>
      </c>
      <c r="AN6">
        <v>20.58</v>
      </c>
      <c r="AO6">
        <v>17.190000000000001</v>
      </c>
      <c r="AP6">
        <v>19.11</v>
      </c>
      <c r="AQ6">
        <v>51.84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25</v>
      </c>
      <c r="F7">
        <v>1474.8333333333001</v>
      </c>
      <c r="G7">
        <v>58.993333333332998</v>
      </c>
      <c r="H7">
        <v>59.44</v>
      </c>
      <c r="I7">
        <v>57.81</v>
      </c>
      <c r="J7">
        <v>50.69</v>
      </c>
      <c r="K7">
        <v>42.84</v>
      </c>
      <c r="L7">
        <v>40.28</v>
      </c>
      <c r="M7">
        <v>51.54</v>
      </c>
      <c r="N7">
        <v>29.17</v>
      </c>
      <c r="O7">
        <v>28.44</v>
      </c>
      <c r="P7">
        <v>50.64</v>
      </c>
      <c r="Q7">
        <v>3.54</v>
      </c>
      <c r="R7">
        <v>2.85</v>
      </c>
      <c r="S7">
        <v>55.41</v>
      </c>
      <c r="T7">
        <v>3.08</v>
      </c>
      <c r="U7">
        <v>2.77</v>
      </c>
      <c r="V7">
        <v>52.58</v>
      </c>
      <c r="W7">
        <v>28.72</v>
      </c>
      <c r="X7">
        <v>27.05</v>
      </c>
      <c r="Y7">
        <v>51.5</v>
      </c>
      <c r="Z7">
        <v>11.59</v>
      </c>
      <c r="AA7">
        <v>11.47</v>
      </c>
      <c r="AB7">
        <v>50.26</v>
      </c>
      <c r="AC7">
        <v>1.79</v>
      </c>
      <c r="AD7">
        <v>1.34</v>
      </c>
      <c r="AE7">
        <v>57.14</v>
      </c>
      <c r="AF7">
        <v>12.13</v>
      </c>
      <c r="AG7">
        <v>89.99</v>
      </c>
      <c r="AH7">
        <v>1.0209999999999999</v>
      </c>
      <c r="AI7">
        <v>0.28000000000000003</v>
      </c>
      <c r="AJ7">
        <v>3.46</v>
      </c>
      <c r="AK7">
        <v>0.12</v>
      </c>
      <c r="AL7">
        <v>0</v>
      </c>
      <c r="AM7">
        <v>70</v>
      </c>
      <c r="AN7">
        <v>16.88</v>
      </c>
      <c r="AO7">
        <v>17.25</v>
      </c>
      <c r="AP7">
        <v>17.37</v>
      </c>
      <c r="AQ7">
        <v>49.29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14</v>
      </c>
      <c r="F8">
        <v>762.98333333333005</v>
      </c>
      <c r="G8">
        <v>54.498809523810003</v>
      </c>
      <c r="H8">
        <v>73.37</v>
      </c>
      <c r="I8">
        <v>49.39</v>
      </c>
      <c r="J8">
        <v>59.77</v>
      </c>
      <c r="K8">
        <v>50.09</v>
      </c>
      <c r="L8">
        <v>37.270000000000003</v>
      </c>
      <c r="M8">
        <v>57.34</v>
      </c>
      <c r="N8">
        <v>35.15</v>
      </c>
      <c r="O8">
        <v>25.4</v>
      </c>
      <c r="P8">
        <v>58.05</v>
      </c>
      <c r="Q8">
        <v>3.3</v>
      </c>
      <c r="R8">
        <v>2.12</v>
      </c>
      <c r="S8">
        <v>60.87</v>
      </c>
      <c r="T8">
        <v>4</v>
      </c>
      <c r="U8">
        <v>2.5</v>
      </c>
      <c r="V8">
        <v>61.49</v>
      </c>
      <c r="W8">
        <v>35.39</v>
      </c>
      <c r="X8">
        <v>23.2</v>
      </c>
      <c r="Y8">
        <v>60.4</v>
      </c>
      <c r="Z8">
        <v>15.49</v>
      </c>
      <c r="AA8">
        <v>10.3</v>
      </c>
      <c r="AB8">
        <v>60.06</v>
      </c>
      <c r="AC8">
        <v>1.81</v>
      </c>
      <c r="AD8">
        <v>1.34</v>
      </c>
      <c r="AE8">
        <v>57.5</v>
      </c>
      <c r="AF8">
        <v>9.4</v>
      </c>
      <c r="AG8">
        <v>91.64</v>
      </c>
      <c r="AH8">
        <v>1.01</v>
      </c>
      <c r="AI8">
        <v>0.47</v>
      </c>
      <c r="AJ8">
        <v>3.46</v>
      </c>
      <c r="AK8">
        <v>0.08</v>
      </c>
      <c r="AL8">
        <v>0</v>
      </c>
      <c r="AM8">
        <v>85.71</v>
      </c>
      <c r="AN8">
        <v>21.47</v>
      </c>
      <c r="AO8">
        <v>16.75</v>
      </c>
      <c r="AP8">
        <v>16.28</v>
      </c>
      <c r="AQ8">
        <v>56.88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16</v>
      </c>
      <c r="F9">
        <v>824.9</v>
      </c>
      <c r="G9">
        <v>51.556249999999999</v>
      </c>
      <c r="H9">
        <v>58.99</v>
      </c>
      <c r="I9">
        <v>57.83</v>
      </c>
      <c r="J9">
        <v>50.5</v>
      </c>
      <c r="K9">
        <v>41.53</v>
      </c>
      <c r="L9">
        <v>40</v>
      </c>
      <c r="M9">
        <v>50.94</v>
      </c>
      <c r="N9">
        <v>29.97</v>
      </c>
      <c r="O9">
        <v>29.97</v>
      </c>
      <c r="P9">
        <v>50</v>
      </c>
      <c r="Q9">
        <v>3.42</v>
      </c>
      <c r="R9">
        <v>3.35</v>
      </c>
      <c r="S9">
        <v>50.54</v>
      </c>
      <c r="T9">
        <v>2.8</v>
      </c>
      <c r="U9">
        <v>2.92</v>
      </c>
      <c r="V9">
        <v>48.99</v>
      </c>
      <c r="W9">
        <v>24.44</v>
      </c>
      <c r="X9">
        <v>30.11</v>
      </c>
      <c r="Y9">
        <v>44.8</v>
      </c>
      <c r="Z9">
        <v>10.4</v>
      </c>
      <c r="AA9">
        <v>11.86</v>
      </c>
      <c r="AB9">
        <v>46.73</v>
      </c>
      <c r="AC9">
        <v>1.96</v>
      </c>
      <c r="AD9">
        <v>1.67</v>
      </c>
      <c r="AE9">
        <v>54</v>
      </c>
      <c r="AF9">
        <v>11.41</v>
      </c>
      <c r="AG9">
        <v>88.83</v>
      </c>
      <c r="AH9">
        <v>1.002</v>
      </c>
      <c r="AI9">
        <v>0.36</v>
      </c>
      <c r="AJ9">
        <v>3.35</v>
      </c>
      <c r="AK9">
        <v>0</v>
      </c>
      <c r="AL9">
        <v>0</v>
      </c>
      <c r="AM9">
        <v>100</v>
      </c>
      <c r="AN9">
        <v>20.440000000000001</v>
      </c>
      <c r="AO9">
        <v>18.260000000000002</v>
      </c>
      <c r="AP9">
        <v>18.47</v>
      </c>
      <c r="AQ9">
        <v>52.52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22</v>
      </c>
      <c r="F10">
        <v>1185.1833333333</v>
      </c>
      <c r="G10">
        <v>53.871969696969998</v>
      </c>
      <c r="H10">
        <v>72.39</v>
      </c>
      <c r="I10">
        <v>45.41</v>
      </c>
      <c r="J10">
        <v>61.45</v>
      </c>
      <c r="K10">
        <v>51.59</v>
      </c>
      <c r="L10">
        <v>34.119999999999997</v>
      </c>
      <c r="M10">
        <v>60.19</v>
      </c>
      <c r="N10">
        <v>33.409999999999997</v>
      </c>
      <c r="O10">
        <v>23.95</v>
      </c>
      <c r="P10">
        <v>58.25</v>
      </c>
      <c r="Q10">
        <v>3.19</v>
      </c>
      <c r="R10">
        <v>3.14</v>
      </c>
      <c r="S10">
        <v>50.4</v>
      </c>
      <c r="T10">
        <v>3.39</v>
      </c>
      <c r="U10">
        <v>2.4900000000000002</v>
      </c>
      <c r="V10">
        <v>57.59</v>
      </c>
      <c r="W10">
        <v>30.93</v>
      </c>
      <c r="X10">
        <v>23.44</v>
      </c>
      <c r="Y10">
        <v>56.89</v>
      </c>
      <c r="Z10">
        <v>12.45</v>
      </c>
      <c r="AA10">
        <v>10.88</v>
      </c>
      <c r="AB10">
        <v>53.36</v>
      </c>
      <c r="AC10">
        <v>1.67</v>
      </c>
      <c r="AD10">
        <v>1.67</v>
      </c>
      <c r="AE10">
        <v>50</v>
      </c>
      <c r="AF10">
        <v>9.5500000000000007</v>
      </c>
      <c r="AG10">
        <v>86.89</v>
      </c>
      <c r="AH10">
        <v>0.96399999999999997</v>
      </c>
      <c r="AI10">
        <v>0.35</v>
      </c>
      <c r="AJ10">
        <v>3.59</v>
      </c>
      <c r="AK10">
        <v>0.1</v>
      </c>
      <c r="AL10">
        <v>0</v>
      </c>
      <c r="AM10">
        <v>77.78</v>
      </c>
      <c r="AN10">
        <v>24.86</v>
      </c>
      <c r="AO10">
        <v>17.97</v>
      </c>
      <c r="AP10">
        <v>16.71</v>
      </c>
      <c r="AQ10">
        <v>59.81</v>
      </c>
    </row>
    <row r="11" spans="1:43" x14ac:dyDescent="0.3">
      <c r="A11">
        <v>70</v>
      </c>
      <c r="B11" t="s">
        <v>349</v>
      </c>
      <c r="C11" t="s">
        <v>269</v>
      </c>
      <c r="D11" t="s">
        <v>173</v>
      </c>
      <c r="E11">
        <v>20</v>
      </c>
      <c r="F11">
        <v>1077.2</v>
      </c>
      <c r="G11">
        <v>53.86</v>
      </c>
      <c r="H11">
        <v>52.47</v>
      </c>
      <c r="I11">
        <v>64.95</v>
      </c>
      <c r="J11">
        <v>44.69</v>
      </c>
      <c r="K11">
        <v>36.71</v>
      </c>
      <c r="L11">
        <v>45.79</v>
      </c>
      <c r="M11">
        <v>44.5</v>
      </c>
      <c r="N11">
        <v>26.9</v>
      </c>
      <c r="O11">
        <v>32.03</v>
      </c>
      <c r="P11">
        <v>45.65</v>
      </c>
      <c r="Q11">
        <v>2.23</v>
      </c>
      <c r="R11">
        <v>4.07</v>
      </c>
      <c r="S11">
        <v>35.4</v>
      </c>
      <c r="T11">
        <v>2.3199999999999998</v>
      </c>
      <c r="U11">
        <v>3.31</v>
      </c>
      <c r="V11">
        <v>41.2</v>
      </c>
      <c r="W11">
        <v>24.29</v>
      </c>
      <c r="X11">
        <v>32.86</v>
      </c>
      <c r="Y11">
        <v>42.5</v>
      </c>
      <c r="Z11">
        <v>9.02</v>
      </c>
      <c r="AA11">
        <v>15.32</v>
      </c>
      <c r="AB11">
        <v>37.07</v>
      </c>
      <c r="AC11">
        <v>1.34</v>
      </c>
      <c r="AD11">
        <v>2.34</v>
      </c>
      <c r="AE11">
        <v>36.36</v>
      </c>
      <c r="AF11">
        <v>8.2799999999999994</v>
      </c>
      <c r="AG11">
        <v>87.3</v>
      </c>
      <c r="AH11">
        <v>0.95599999999999996</v>
      </c>
      <c r="AI11">
        <v>0.22</v>
      </c>
      <c r="AJ11">
        <v>3.62</v>
      </c>
      <c r="AK11">
        <v>0</v>
      </c>
      <c r="AL11">
        <v>0</v>
      </c>
      <c r="AM11">
        <v>100</v>
      </c>
      <c r="AN11">
        <v>18.600000000000001</v>
      </c>
      <c r="AO11">
        <v>16.71</v>
      </c>
      <c r="AP11">
        <v>18.829999999999998</v>
      </c>
      <c r="AQ11">
        <v>49.7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8</v>
      </c>
      <c r="F12">
        <v>461.71666666666999</v>
      </c>
      <c r="G12">
        <v>57.714583333333003</v>
      </c>
      <c r="H12">
        <v>65.88</v>
      </c>
      <c r="I12">
        <v>54.71</v>
      </c>
      <c r="J12">
        <v>54.63</v>
      </c>
      <c r="K12">
        <v>48.08</v>
      </c>
      <c r="L12">
        <v>37.950000000000003</v>
      </c>
      <c r="M12">
        <v>55.89</v>
      </c>
      <c r="N12">
        <v>34.96</v>
      </c>
      <c r="O12">
        <v>27.42</v>
      </c>
      <c r="P12">
        <v>56.04</v>
      </c>
      <c r="Q12">
        <v>3.77</v>
      </c>
      <c r="R12">
        <v>2.34</v>
      </c>
      <c r="S12">
        <v>61.7</v>
      </c>
      <c r="T12">
        <v>3.87</v>
      </c>
      <c r="U12">
        <v>2.48</v>
      </c>
      <c r="V12">
        <v>60.98</v>
      </c>
      <c r="W12">
        <v>34.96</v>
      </c>
      <c r="X12">
        <v>25.47</v>
      </c>
      <c r="Y12">
        <v>57.85</v>
      </c>
      <c r="Z12">
        <v>15.72</v>
      </c>
      <c r="AA12">
        <v>9.6199999999999992</v>
      </c>
      <c r="AB12">
        <v>62.05</v>
      </c>
      <c r="AC12">
        <v>2.34</v>
      </c>
      <c r="AD12">
        <v>1.04</v>
      </c>
      <c r="AE12">
        <v>69.23</v>
      </c>
      <c r="AF12">
        <v>10.78</v>
      </c>
      <c r="AG12">
        <v>91.47</v>
      </c>
      <c r="AH12">
        <v>1.022</v>
      </c>
      <c r="AI12">
        <v>0.52</v>
      </c>
      <c r="AJ12">
        <v>3.51</v>
      </c>
      <c r="AK12">
        <v>0.13</v>
      </c>
      <c r="AL12">
        <v>0</v>
      </c>
      <c r="AM12">
        <v>80</v>
      </c>
      <c r="AN12">
        <v>17.670000000000002</v>
      </c>
      <c r="AO12">
        <v>19.100000000000001</v>
      </c>
      <c r="AP12">
        <v>20.53</v>
      </c>
      <c r="AQ12">
        <v>46.26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31</v>
      </c>
      <c r="F13">
        <v>1831.8166666667</v>
      </c>
      <c r="G13">
        <v>59.090860215054001</v>
      </c>
      <c r="H13">
        <v>67.900000000000006</v>
      </c>
      <c r="I13">
        <v>57.48</v>
      </c>
      <c r="J13">
        <v>54.15</v>
      </c>
      <c r="K13">
        <v>49.26</v>
      </c>
      <c r="L13">
        <v>41.27</v>
      </c>
      <c r="M13">
        <v>54.41</v>
      </c>
      <c r="N13">
        <v>33.67</v>
      </c>
      <c r="O13">
        <v>28.99</v>
      </c>
      <c r="P13">
        <v>53.74</v>
      </c>
      <c r="Q13">
        <v>2.85</v>
      </c>
      <c r="R13">
        <v>2.52</v>
      </c>
      <c r="S13">
        <v>53.05</v>
      </c>
      <c r="T13">
        <v>3.47</v>
      </c>
      <c r="U13">
        <v>2.76</v>
      </c>
      <c r="V13">
        <v>55.67</v>
      </c>
      <c r="W13">
        <v>30.4</v>
      </c>
      <c r="X13">
        <v>26.73</v>
      </c>
      <c r="Y13">
        <v>53.21</v>
      </c>
      <c r="Z13">
        <v>12.48</v>
      </c>
      <c r="AA13">
        <v>10.58</v>
      </c>
      <c r="AB13">
        <v>54.12</v>
      </c>
      <c r="AC13">
        <v>1.6</v>
      </c>
      <c r="AD13">
        <v>1.28</v>
      </c>
      <c r="AE13">
        <v>55.68</v>
      </c>
      <c r="AF13">
        <v>8.4600000000000009</v>
      </c>
      <c r="AG13">
        <v>91.3</v>
      </c>
      <c r="AH13">
        <v>0.998</v>
      </c>
      <c r="AI13">
        <v>0.28999999999999998</v>
      </c>
      <c r="AJ13">
        <v>3.44</v>
      </c>
      <c r="AK13">
        <v>0</v>
      </c>
      <c r="AL13">
        <v>0</v>
      </c>
      <c r="AM13">
        <v>100</v>
      </c>
      <c r="AN13">
        <v>20.7</v>
      </c>
      <c r="AO13">
        <v>16.7</v>
      </c>
      <c r="AP13">
        <v>20.27</v>
      </c>
      <c r="AQ13">
        <v>50.52</v>
      </c>
    </row>
    <row r="14" spans="1:43" x14ac:dyDescent="0.3">
      <c r="A14">
        <v>50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46</v>
      </c>
      <c r="B15" t="s">
        <v>354</v>
      </c>
      <c r="C15" t="s">
        <v>355</v>
      </c>
      <c r="D15" t="s">
        <v>173</v>
      </c>
      <c r="E15">
        <v>15</v>
      </c>
      <c r="F15">
        <v>860.61666666666997</v>
      </c>
      <c r="G15">
        <v>57.374444444444002</v>
      </c>
      <c r="H15">
        <v>57.03</v>
      </c>
      <c r="I15">
        <v>58.84</v>
      </c>
      <c r="J15">
        <v>49.22</v>
      </c>
      <c r="K15">
        <v>40.299999999999997</v>
      </c>
      <c r="L15">
        <v>41.9</v>
      </c>
      <c r="M15">
        <v>49.02</v>
      </c>
      <c r="N15">
        <v>27.75</v>
      </c>
      <c r="O15">
        <v>29.28</v>
      </c>
      <c r="P15">
        <v>48.66</v>
      </c>
      <c r="Q15">
        <v>3.21</v>
      </c>
      <c r="R15">
        <v>2.65</v>
      </c>
      <c r="S15">
        <v>54.76</v>
      </c>
      <c r="T15">
        <v>3.09</v>
      </c>
      <c r="U15">
        <v>2.91</v>
      </c>
      <c r="V15">
        <v>51.54</v>
      </c>
      <c r="W15">
        <v>29.14</v>
      </c>
      <c r="X15">
        <v>28.58</v>
      </c>
      <c r="Y15">
        <v>50.48</v>
      </c>
      <c r="Z15">
        <v>12.27</v>
      </c>
      <c r="AA15">
        <v>12.2</v>
      </c>
      <c r="AB15">
        <v>50.14</v>
      </c>
      <c r="AC15">
        <v>1.53</v>
      </c>
      <c r="AD15">
        <v>1.46</v>
      </c>
      <c r="AE15">
        <v>51.16</v>
      </c>
      <c r="AF15">
        <v>11.56</v>
      </c>
      <c r="AG15">
        <v>90.95</v>
      </c>
      <c r="AH15">
        <v>1.0249999999999999</v>
      </c>
      <c r="AI15">
        <v>0.56000000000000005</v>
      </c>
      <c r="AJ15">
        <v>3.42</v>
      </c>
      <c r="AK15">
        <v>0</v>
      </c>
      <c r="AL15">
        <v>0</v>
      </c>
      <c r="AM15">
        <v>100</v>
      </c>
      <c r="AN15">
        <v>19.59</v>
      </c>
      <c r="AO15">
        <v>16.309999999999999</v>
      </c>
      <c r="AP15">
        <v>18.13</v>
      </c>
      <c r="AQ15">
        <v>51.94</v>
      </c>
    </row>
    <row r="16" spans="1:43" x14ac:dyDescent="0.3">
      <c r="A16">
        <v>56</v>
      </c>
      <c r="B16" t="s">
        <v>876</v>
      </c>
      <c r="C16" t="s">
        <v>378</v>
      </c>
      <c r="D16" t="s">
        <v>173</v>
      </c>
      <c r="E16">
        <v>11</v>
      </c>
      <c r="F16">
        <v>625.45000000000005</v>
      </c>
      <c r="G16">
        <v>56.859090909091002</v>
      </c>
      <c r="H16">
        <v>51.42</v>
      </c>
      <c r="I16">
        <v>68.400000000000006</v>
      </c>
      <c r="J16">
        <v>42.91</v>
      </c>
      <c r="K16">
        <v>36.450000000000003</v>
      </c>
      <c r="L16">
        <v>48.16</v>
      </c>
      <c r="M16">
        <v>43.08</v>
      </c>
      <c r="N16">
        <v>23.98</v>
      </c>
      <c r="O16">
        <v>33.19</v>
      </c>
      <c r="P16">
        <v>41.95</v>
      </c>
      <c r="Q16">
        <v>2.4</v>
      </c>
      <c r="R16">
        <v>3.36</v>
      </c>
      <c r="S16">
        <v>41.67</v>
      </c>
      <c r="T16">
        <v>2.4500000000000002</v>
      </c>
      <c r="U16">
        <v>3.15</v>
      </c>
      <c r="V16">
        <v>43.75</v>
      </c>
      <c r="W16">
        <v>26</v>
      </c>
      <c r="X16">
        <v>34.92</v>
      </c>
      <c r="Y16">
        <v>42.68</v>
      </c>
      <c r="Z16">
        <v>9.98</v>
      </c>
      <c r="AA16">
        <v>13.43</v>
      </c>
      <c r="AB16">
        <v>42.62</v>
      </c>
      <c r="AC16">
        <v>0.77</v>
      </c>
      <c r="AD16">
        <v>1.1499999999999999</v>
      </c>
      <c r="AE16">
        <v>40</v>
      </c>
      <c r="AF16">
        <v>10</v>
      </c>
      <c r="AG16">
        <v>89.88</v>
      </c>
      <c r="AH16">
        <v>0.999</v>
      </c>
      <c r="AI16">
        <v>0.28999999999999998</v>
      </c>
      <c r="AJ16">
        <v>3.84</v>
      </c>
      <c r="AK16">
        <v>0</v>
      </c>
      <c r="AL16">
        <v>0</v>
      </c>
      <c r="AM16">
        <v>100</v>
      </c>
      <c r="AN16">
        <v>16.690000000000001</v>
      </c>
      <c r="AO16">
        <v>16.600000000000001</v>
      </c>
      <c r="AP16">
        <v>23.02</v>
      </c>
      <c r="AQ16">
        <v>42.03</v>
      </c>
    </row>
    <row r="17" spans="1:43" x14ac:dyDescent="0.3">
      <c r="A17">
        <v>47</v>
      </c>
      <c r="B17" t="s">
        <v>801</v>
      </c>
      <c r="C17" t="s">
        <v>361</v>
      </c>
      <c r="D17" t="s">
        <v>173</v>
      </c>
      <c r="E17">
        <v>20</v>
      </c>
      <c r="F17">
        <v>1144.75</v>
      </c>
      <c r="G17">
        <v>57.237499999999997</v>
      </c>
      <c r="H17">
        <v>52.78</v>
      </c>
      <c r="I17">
        <v>62.37</v>
      </c>
      <c r="J17">
        <v>45.84</v>
      </c>
      <c r="K17">
        <v>36.369999999999997</v>
      </c>
      <c r="L17">
        <v>44.55</v>
      </c>
      <c r="M17">
        <v>44.95</v>
      </c>
      <c r="N17">
        <v>24.9</v>
      </c>
      <c r="O17">
        <v>30.61</v>
      </c>
      <c r="P17">
        <v>44.85</v>
      </c>
      <c r="Q17">
        <v>2.2000000000000002</v>
      </c>
      <c r="R17">
        <v>2.46</v>
      </c>
      <c r="S17">
        <v>47.19</v>
      </c>
      <c r="T17">
        <v>2.81</v>
      </c>
      <c r="U17">
        <v>2.94</v>
      </c>
      <c r="V17">
        <v>48.88</v>
      </c>
      <c r="W17">
        <v>25.58</v>
      </c>
      <c r="X17">
        <v>29.09</v>
      </c>
      <c r="Y17">
        <v>46.79</v>
      </c>
      <c r="Z17">
        <v>10.38</v>
      </c>
      <c r="AA17">
        <v>11.58</v>
      </c>
      <c r="AB17">
        <v>47.26</v>
      </c>
      <c r="AC17">
        <v>1.31</v>
      </c>
      <c r="AD17">
        <v>1.36</v>
      </c>
      <c r="AE17">
        <v>49.02</v>
      </c>
      <c r="AF17">
        <v>8.84</v>
      </c>
      <c r="AG17">
        <v>91.95</v>
      </c>
      <c r="AH17">
        <v>1.008</v>
      </c>
      <c r="AI17">
        <v>0.63</v>
      </c>
      <c r="AJ17">
        <v>3.3</v>
      </c>
      <c r="AK17">
        <v>0.05</v>
      </c>
      <c r="AL17">
        <v>0</v>
      </c>
      <c r="AM17">
        <v>92.31</v>
      </c>
      <c r="AN17">
        <v>18.079999999999998</v>
      </c>
      <c r="AO17">
        <v>15.2</v>
      </c>
      <c r="AP17">
        <v>22.12</v>
      </c>
      <c r="AQ17">
        <v>44.98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34</v>
      </c>
      <c r="F18">
        <v>2043.95</v>
      </c>
      <c r="G18">
        <v>60.116176470588002</v>
      </c>
      <c r="H18">
        <v>60</v>
      </c>
      <c r="I18">
        <v>57.71</v>
      </c>
      <c r="J18">
        <v>50.97</v>
      </c>
      <c r="K18">
        <v>43.27</v>
      </c>
      <c r="L18">
        <v>41.86</v>
      </c>
      <c r="M18">
        <v>50.83</v>
      </c>
      <c r="N18">
        <v>29.82</v>
      </c>
      <c r="O18">
        <v>29</v>
      </c>
      <c r="P18">
        <v>50.7</v>
      </c>
      <c r="Q18">
        <v>3.23</v>
      </c>
      <c r="R18">
        <v>2.17</v>
      </c>
      <c r="S18">
        <v>59.78</v>
      </c>
      <c r="T18">
        <v>3.12</v>
      </c>
      <c r="U18">
        <v>2.84</v>
      </c>
      <c r="V18">
        <v>52.35</v>
      </c>
      <c r="W18">
        <v>28.15</v>
      </c>
      <c r="X18">
        <v>26.39</v>
      </c>
      <c r="Y18">
        <v>51.61</v>
      </c>
      <c r="Z18">
        <v>11.21</v>
      </c>
      <c r="AA18">
        <v>11.95</v>
      </c>
      <c r="AB18">
        <v>48.42</v>
      </c>
      <c r="AC18">
        <v>1.64</v>
      </c>
      <c r="AD18">
        <v>1.35</v>
      </c>
      <c r="AE18">
        <v>54.9</v>
      </c>
      <c r="AF18">
        <v>10.83</v>
      </c>
      <c r="AG18">
        <v>92.51</v>
      </c>
      <c r="AH18">
        <v>1.0329999999999999</v>
      </c>
      <c r="AI18">
        <v>0.53</v>
      </c>
      <c r="AJ18">
        <v>3.35</v>
      </c>
      <c r="AK18">
        <v>0</v>
      </c>
      <c r="AL18">
        <v>0</v>
      </c>
      <c r="AM18">
        <v>100</v>
      </c>
      <c r="AN18">
        <v>20.9</v>
      </c>
      <c r="AO18">
        <v>16.79</v>
      </c>
      <c r="AP18">
        <v>17.760000000000002</v>
      </c>
      <c r="AQ18">
        <v>54.06</v>
      </c>
    </row>
    <row r="19" spans="1:43" x14ac:dyDescent="0.3">
      <c r="A19">
        <v>45</v>
      </c>
      <c r="B19" t="s">
        <v>358</v>
      </c>
      <c r="C19" t="s">
        <v>359</v>
      </c>
      <c r="D19" t="s">
        <v>173</v>
      </c>
      <c r="E19">
        <v>31</v>
      </c>
      <c r="F19">
        <v>1736.3333333333001</v>
      </c>
      <c r="G19">
        <v>56.010752688171998</v>
      </c>
      <c r="H19">
        <v>55.7</v>
      </c>
      <c r="I19">
        <v>60.65</v>
      </c>
      <c r="J19">
        <v>47.88</v>
      </c>
      <c r="K19">
        <v>40.880000000000003</v>
      </c>
      <c r="L19">
        <v>44.68</v>
      </c>
      <c r="M19">
        <v>47.78</v>
      </c>
      <c r="N19">
        <v>27.51</v>
      </c>
      <c r="O19">
        <v>30.82</v>
      </c>
      <c r="P19">
        <v>47.16</v>
      </c>
      <c r="Q19">
        <v>3.08</v>
      </c>
      <c r="R19">
        <v>2.59</v>
      </c>
      <c r="S19">
        <v>54.27</v>
      </c>
      <c r="T19">
        <v>3.02</v>
      </c>
      <c r="U19">
        <v>3.01</v>
      </c>
      <c r="V19">
        <v>50.11</v>
      </c>
      <c r="W19">
        <v>28.02</v>
      </c>
      <c r="X19">
        <v>30.44</v>
      </c>
      <c r="Y19">
        <v>47.93</v>
      </c>
      <c r="Z19">
        <v>11.96</v>
      </c>
      <c r="AA19">
        <v>12.41</v>
      </c>
      <c r="AB19">
        <v>49.08</v>
      </c>
      <c r="AC19">
        <v>1.59</v>
      </c>
      <c r="AD19">
        <v>1.07</v>
      </c>
      <c r="AE19">
        <v>59.74</v>
      </c>
      <c r="AF19">
        <v>11.18</v>
      </c>
      <c r="AG19">
        <v>91.59</v>
      </c>
      <c r="AH19">
        <v>1.028</v>
      </c>
      <c r="AI19">
        <v>0.59</v>
      </c>
      <c r="AJ19">
        <v>3.21</v>
      </c>
      <c r="AK19">
        <v>0.03</v>
      </c>
      <c r="AL19">
        <v>0</v>
      </c>
      <c r="AM19">
        <v>94.44</v>
      </c>
      <c r="AN19">
        <v>17.93</v>
      </c>
      <c r="AO19">
        <v>16.66</v>
      </c>
      <c r="AP19">
        <v>21.15</v>
      </c>
      <c r="AQ19">
        <v>45.89</v>
      </c>
    </row>
    <row r="20" spans="1:43" x14ac:dyDescent="0.3">
      <c r="A20">
        <v>39</v>
      </c>
      <c r="B20" t="s">
        <v>802</v>
      </c>
      <c r="C20" t="s">
        <v>376</v>
      </c>
      <c r="D20" t="s">
        <v>173</v>
      </c>
      <c r="E20">
        <v>16</v>
      </c>
      <c r="F20">
        <v>935.33333333332996</v>
      </c>
      <c r="G20">
        <v>58.458333333333002</v>
      </c>
      <c r="H20">
        <v>57.73</v>
      </c>
      <c r="I20">
        <v>60.81</v>
      </c>
      <c r="J20">
        <v>48.7</v>
      </c>
      <c r="K20">
        <v>42.72</v>
      </c>
      <c r="L20">
        <v>43.17</v>
      </c>
      <c r="M20">
        <v>49.74</v>
      </c>
      <c r="N20">
        <v>29.83</v>
      </c>
      <c r="O20">
        <v>29.19</v>
      </c>
      <c r="P20">
        <v>50.54</v>
      </c>
      <c r="Q20">
        <v>3.21</v>
      </c>
      <c r="R20">
        <v>3.27</v>
      </c>
      <c r="S20">
        <v>49.5</v>
      </c>
      <c r="T20">
        <v>2.95</v>
      </c>
      <c r="U20">
        <v>2.72</v>
      </c>
      <c r="V20">
        <v>52.01</v>
      </c>
      <c r="W20">
        <v>26.17</v>
      </c>
      <c r="X20">
        <v>29.12</v>
      </c>
      <c r="Y20">
        <v>47.33</v>
      </c>
      <c r="Z20">
        <v>11.61</v>
      </c>
      <c r="AA20">
        <v>11.16</v>
      </c>
      <c r="AB20">
        <v>50.99</v>
      </c>
      <c r="AC20">
        <v>1.6</v>
      </c>
      <c r="AD20">
        <v>1.54</v>
      </c>
      <c r="AE20">
        <v>51.02</v>
      </c>
      <c r="AF20">
        <v>10.75</v>
      </c>
      <c r="AG20">
        <v>88.79</v>
      </c>
      <c r="AH20">
        <v>0.995</v>
      </c>
      <c r="AI20">
        <v>0.19</v>
      </c>
      <c r="AJ20">
        <v>3.53</v>
      </c>
      <c r="AK20">
        <v>0.13</v>
      </c>
      <c r="AL20">
        <v>0</v>
      </c>
      <c r="AM20">
        <v>60</v>
      </c>
      <c r="AN20">
        <v>19.440000000000001</v>
      </c>
      <c r="AO20">
        <v>16.36</v>
      </c>
      <c r="AP20">
        <v>21.1</v>
      </c>
      <c r="AQ20">
        <v>47.94</v>
      </c>
    </row>
    <row r="21" spans="1:43" x14ac:dyDescent="0.3">
      <c r="A21">
        <v>57</v>
      </c>
      <c r="B21" t="s">
        <v>1008</v>
      </c>
      <c r="C21" t="s">
        <v>365</v>
      </c>
      <c r="D21" t="s">
        <v>173</v>
      </c>
      <c r="E21">
        <v>9</v>
      </c>
      <c r="F21">
        <v>544.54999999999995</v>
      </c>
      <c r="G21">
        <v>60.505555555556001</v>
      </c>
      <c r="H21">
        <v>57.3</v>
      </c>
      <c r="I21">
        <v>61.59</v>
      </c>
      <c r="J21">
        <v>48.19</v>
      </c>
      <c r="K21">
        <v>38.229999999999997</v>
      </c>
      <c r="L21">
        <v>45.06</v>
      </c>
      <c r="M21">
        <v>45.9</v>
      </c>
      <c r="N21">
        <v>27.77</v>
      </c>
      <c r="O21">
        <v>32.61</v>
      </c>
      <c r="P21">
        <v>45.99</v>
      </c>
      <c r="Q21">
        <v>3.09</v>
      </c>
      <c r="R21">
        <v>3.86</v>
      </c>
      <c r="S21">
        <v>44.44</v>
      </c>
      <c r="T21">
        <v>2.66</v>
      </c>
      <c r="U21">
        <v>2.72</v>
      </c>
      <c r="V21">
        <v>49.42</v>
      </c>
      <c r="W21">
        <v>25.34</v>
      </c>
      <c r="X21">
        <v>29.42</v>
      </c>
      <c r="Y21">
        <v>46.28</v>
      </c>
      <c r="Z21">
        <v>10.47</v>
      </c>
      <c r="AA21">
        <v>10.91</v>
      </c>
      <c r="AB21">
        <v>48.97</v>
      </c>
      <c r="AC21">
        <v>1.32</v>
      </c>
      <c r="AD21">
        <v>1.1000000000000001</v>
      </c>
      <c r="AE21">
        <v>54.55</v>
      </c>
      <c r="AF21">
        <v>11.11</v>
      </c>
      <c r="AG21">
        <v>88.18</v>
      </c>
      <c r="AH21">
        <v>0.99299999999999999</v>
      </c>
      <c r="AI21">
        <v>0.11</v>
      </c>
      <c r="AJ21">
        <v>3.64</v>
      </c>
      <c r="AK21">
        <v>0</v>
      </c>
      <c r="AL21">
        <v>0</v>
      </c>
      <c r="AM21">
        <v>100</v>
      </c>
      <c r="AN21">
        <v>20.6</v>
      </c>
      <c r="AO21">
        <v>17.96</v>
      </c>
      <c r="AP21">
        <v>18.399999999999999</v>
      </c>
      <c r="AQ21">
        <v>52.82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24</v>
      </c>
      <c r="F22">
        <v>1401.9666666666999</v>
      </c>
      <c r="G22">
        <v>58.415277777778002</v>
      </c>
      <c r="H22">
        <v>55.12</v>
      </c>
      <c r="I22">
        <v>61.07</v>
      </c>
      <c r="J22">
        <v>47.44</v>
      </c>
      <c r="K22">
        <v>40.020000000000003</v>
      </c>
      <c r="L22">
        <v>44.34</v>
      </c>
      <c r="M22">
        <v>47.44</v>
      </c>
      <c r="N22">
        <v>28.12</v>
      </c>
      <c r="O22">
        <v>29.74</v>
      </c>
      <c r="P22">
        <v>48.59</v>
      </c>
      <c r="Q22">
        <v>2.0499999999999998</v>
      </c>
      <c r="R22">
        <v>3.21</v>
      </c>
      <c r="S22">
        <v>39.020000000000003</v>
      </c>
      <c r="T22">
        <v>2.9</v>
      </c>
      <c r="U22">
        <v>3.03</v>
      </c>
      <c r="V22">
        <v>48.88</v>
      </c>
      <c r="W22">
        <v>27.39</v>
      </c>
      <c r="X22">
        <v>27.99</v>
      </c>
      <c r="Y22">
        <v>49.46</v>
      </c>
      <c r="Z22">
        <v>11.6</v>
      </c>
      <c r="AA22">
        <v>12.45</v>
      </c>
      <c r="AB22">
        <v>48.22</v>
      </c>
      <c r="AC22">
        <v>1.03</v>
      </c>
      <c r="AD22">
        <v>1.67</v>
      </c>
      <c r="AE22">
        <v>38.1</v>
      </c>
      <c r="AF22">
        <v>7.31</v>
      </c>
      <c r="AG22">
        <v>89.21</v>
      </c>
      <c r="AH22">
        <v>0.96499999999999997</v>
      </c>
      <c r="AI22">
        <v>0.47</v>
      </c>
      <c r="AJ22">
        <v>3.51</v>
      </c>
      <c r="AK22">
        <v>0</v>
      </c>
      <c r="AL22">
        <v>0</v>
      </c>
      <c r="AM22">
        <v>100</v>
      </c>
      <c r="AN22">
        <v>18.02</v>
      </c>
      <c r="AO22">
        <v>16.43</v>
      </c>
      <c r="AP22">
        <v>17.89</v>
      </c>
      <c r="AQ22">
        <v>50.18</v>
      </c>
    </row>
    <row r="23" spans="1:43" x14ac:dyDescent="0.3">
      <c r="A23">
        <v>52</v>
      </c>
      <c r="B23" t="s">
        <v>1052</v>
      </c>
      <c r="C23" t="s">
        <v>351</v>
      </c>
      <c r="D23" t="s">
        <v>173</v>
      </c>
      <c r="E23">
        <v>8</v>
      </c>
      <c r="F23">
        <v>443.46666666666999</v>
      </c>
      <c r="G23">
        <v>55.433333333333003</v>
      </c>
      <c r="H23">
        <v>69.95</v>
      </c>
      <c r="I23">
        <v>55.61</v>
      </c>
      <c r="J23">
        <v>55.71</v>
      </c>
      <c r="K23">
        <v>51.41</v>
      </c>
      <c r="L23">
        <v>38.29</v>
      </c>
      <c r="M23">
        <v>57.32</v>
      </c>
      <c r="N23">
        <v>35.72</v>
      </c>
      <c r="O23">
        <v>25.17</v>
      </c>
      <c r="P23">
        <v>58.67</v>
      </c>
      <c r="Q23">
        <v>3.25</v>
      </c>
      <c r="R23">
        <v>1.76</v>
      </c>
      <c r="S23">
        <v>64.86</v>
      </c>
      <c r="T23">
        <v>3.41</v>
      </c>
      <c r="U23">
        <v>2.87</v>
      </c>
      <c r="V23">
        <v>54.26</v>
      </c>
      <c r="W23">
        <v>32.47</v>
      </c>
      <c r="X23">
        <v>26.52</v>
      </c>
      <c r="Y23">
        <v>55.05</v>
      </c>
      <c r="Z23">
        <v>13.12</v>
      </c>
      <c r="AA23">
        <v>10.82</v>
      </c>
      <c r="AB23">
        <v>54.8</v>
      </c>
      <c r="AC23">
        <v>1.35</v>
      </c>
      <c r="AD23">
        <v>1.08</v>
      </c>
      <c r="AE23">
        <v>55.56</v>
      </c>
      <c r="AF23">
        <v>9.09</v>
      </c>
      <c r="AG23">
        <v>93.01</v>
      </c>
      <c r="AH23">
        <v>1.0209999999999999</v>
      </c>
      <c r="AI23">
        <v>0.41</v>
      </c>
      <c r="AJ23">
        <v>3.38</v>
      </c>
      <c r="AK23">
        <v>0</v>
      </c>
      <c r="AL23">
        <v>0</v>
      </c>
      <c r="AM23">
        <v>100</v>
      </c>
      <c r="AN23">
        <v>20.7</v>
      </c>
      <c r="AO23">
        <v>17.18</v>
      </c>
      <c r="AP23">
        <v>14.75</v>
      </c>
      <c r="AQ23">
        <v>58.4</v>
      </c>
    </row>
    <row r="24" spans="1:43" x14ac:dyDescent="0.3">
      <c r="A24">
        <v>69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33</v>
      </c>
      <c r="B25" t="s">
        <v>364</v>
      </c>
      <c r="C25" t="s">
        <v>365</v>
      </c>
      <c r="D25" t="s">
        <v>173</v>
      </c>
      <c r="E25">
        <v>26</v>
      </c>
      <c r="F25">
        <v>1460.5</v>
      </c>
      <c r="G25">
        <v>56.173076923076998</v>
      </c>
      <c r="H25">
        <v>61.66</v>
      </c>
      <c r="I25">
        <v>68.77</v>
      </c>
      <c r="J25">
        <v>47.28</v>
      </c>
      <c r="K25">
        <v>44.9</v>
      </c>
      <c r="L25">
        <v>47.7</v>
      </c>
      <c r="M25">
        <v>48.49</v>
      </c>
      <c r="N25">
        <v>30.56</v>
      </c>
      <c r="O25">
        <v>33.85</v>
      </c>
      <c r="P25">
        <v>47.45</v>
      </c>
      <c r="Q25">
        <v>2.83</v>
      </c>
      <c r="R25">
        <v>3.29</v>
      </c>
      <c r="S25">
        <v>46.31</v>
      </c>
      <c r="T25">
        <v>2.97</v>
      </c>
      <c r="U25">
        <v>3.35</v>
      </c>
      <c r="V25">
        <v>46.98</v>
      </c>
      <c r="W25">
        <v>29.17</v>
      </c>
      <c r="X25">
        <v>32.04</v>
      </c>
      <c r="Y25">
        <v>47.65</v>
      </c>
      <c r="Z25">
        <v>11.63</v>
      </c>
      <c r="AA25">
        <v>13.31</v>
      </c>
      <c r="AB25">
        <v>46.62</v>
      </c>
      <c r="AC25">
        <v>1.6</v>
      </c>
      <c r="AD25">
        <v>1.6</v>
      </c>
      <c r="AE25">
        <v>50</v>
      </c>
      <c r="AF25">
        <v>9.27</v>
      </c>
      <c r="AG25">
        <v>90.29</v>
      </c>
      <c r="AH25">
        <v>0.996</v>
      </c>
      <c r="AI25">
        <v>0.41</v>
      </c>
      <c r="AJ25">
        <v>3.74</v>
      </c>
      <c r="AK25">
        <v>0</v>
      </c>
      <c r="AL25">
        <v>0</v>
      </c>
      <c r="AM25">
        <v>100</v>
      </c>
      <c r="AN25">
        <v>19.43</v>
      </c>
      <c r="AO25">
        <v>16.47</v>
      </c>
      <c r="AP25">
        <v>19.47</v>
      </c>
      <c r="AQ25">
        <v>49.95</v>
      </c>
    </row>
    <row r="26" spans="1:43" x14ac:dyDescent="0.3">
      <c r="A26">
        <v>51</v>
      </c>
      <c r="B26" t="s">
        <v>366</v>
      </c>
      <c r="C26" t="s">
        <v>367</v>
      </c>
      <c r="D26" t="s">
        <v>173</v>
      </c>
      <c r="E26">
        <v>28</v>
      </c>
      <c r="F26">
        <v>1549.1833333333</v>
      </c>
      <c r="G26">
        <v>55.327976190476001</v>
      </c>
      <c r="H26">
        <v>56.24</v>
      </c>
      <c r="I26">
        <v>64.489999999999995</v>
      </c>
      <c r="J26">
        <v>46.58</v>
      </c>
      <c r="K26">
        <v>40.4</v>
      </c>
      <c r="L26">
        <v>45.7</v>
      </c>
      <c r="M26">
        <v>46.92</v>
      </c>
      <c r="N26">
        <v>27.65</v>
      </c>
      <c r="O26">
        <v>31.64</v>
      </c>
      <c r="P26">
        <v>46.64</v>
      </c>
      <c r="Q26">
        <v>2.98</v>
      </c>
      <c r="R26">
        <v>3.29</v>
      </c>
      <c r="S26">
        <v>47.53</v>
      </c>
      <c r="T26">
        <v>2.88</v>
      </c>
      <c r="U26">
        <v>3.03</v>
      </c>
      <c r="V26">
        <v>48.74</v>
      </c>
      <c r="W26">
        <v>27.19</v>
      </c>
      <c r="X26">
        <v>30.05</v>
      </c>
      <c r="Y26">
        <v>47.5</v>
      </c>
      <c r="Z26">
        <v>11.5</v>
      </c>
      <c r="AA26">
        <v>12.08</v>
      </c>
      <c r="AB26">
        <v>48.77</v>
      </c>
      <c r="AC26">
        <v>1.67</v>
      </c>
      <c r="AD26">
        <v>1.63</v>
      </c>
      <c r="AE26">
        <v>50.59</v>
      </c>
      <c r="AF26">
        <v>10.78</v>
      </c>
      <c r="AG26">
        <v>89.6</v>
      </c>
      <c r="AH26">
        <v>1.004</v>
      </c>
      <c r="AI26">
        <v>0.35</v>
      </c>
      <c r="AJ26">
        <v>3.37</v>
      </c>
      <c r="AK26">
        <v>0.12</v>
      </c>
      <c r="AL26">
        <v>0</v>
      </c>
      <c r="AM26">
        <v>75</v>
      </c>
      <c r="AN26">
        <v>18.78</v>
      </c>
      <c r="AO26">
        <v>17.510000000000002</v>
      </c>
      <c r="AP26">
        <v>20.6</v>
      </c>
      <c r="AQ26">
        <v>47.69</v>
      </c>
    </row>
    <row r="27" spans="1:43" x14ac:dyDescent="0.3">
      <c r="A27">
        <v>37</v>
      </c>
      <c r="B27" t="s">
        <v>368</v>
      </c>
      <c r="C27" t="s">
        <v>369</v>
      </c>
      <c r="D27" t="s">
        <v>173</v>
      </c>
      <c r="E27">
        <v>31</v>
      </c>
      <c r="F27">
        <v>1831.4666666666999</v>
      </c>
      <c r="G27">
        <v>59.079569892473003</v>
      </c>
      <c r="H27">
        <v>59.59</v>
      </c>
      <c r="I27">
        <v>58.22</v>
      </c>
      <c r="J27">
        <v>50.58</v>
      </c>
      <c r="K27">
        <v>44.65</v>
      </c>
      <c r="L27">
        <v>41.25</v>
      </c>
      <c r="M27">
        <v>51.98</v>
      </c>
      <c r="N27">
        <v>30.4</v>
      </c>
      <c r="O27">
        <v>28.53</v>
      </c>
      <c r="P27">
        <v>51.58</v>
      </c>
      <c r="Q27">
        <v>2.98</v>
      </c>
      <c r="R27">
        <v>2.82</v>
      </c>
      <c r="S27">
        <v>51.41</v>
      </c>
      <c r="T27">
        <v>3.21</v>
      </c>
      <c r="U27">
        <v>2.8</v>
      </c>
      <c r="V27">
        <v>53.37</v>
      </c>
      <c r="W27">
        <v>28.83</v>
      </c>
      <c r="X27">
        <v>26.67</v>
      </c>
      <c r="Y27">
        <v>51.95</v>
      </c>
      <c r="Z27">
        <v>12.32</v>
      </c>
      <c r="AA27">
        <v>11.4</v>
      </c>
      <c r="AB27">
        <v>51.93</v>
      </c>
      <c r="AC27">
        <v>1.38</v>
      </c>
      <c r="AD27">
        <v>1.64</v>
      </c>
      <c r="AE27">
        <v>45.65</v>
      </c>
      <c r="AF27">
        <v>9.81</v>
      </c>
      <c r="AG27">
        <v>90.13</v>
      </c>
      <c r="AH27">
        <v>0.999</v>
      </c>
      <c r="AI27">
        <v>0.49</v>
      </c>
      <c r="AJ27">
        <v>3.51</v>
      </c>
      <c r="AK27">
        <v>0</v>
      </c>
      <c r="AL27">
        <v>0</v>
      </c>
      <c r="AM27">
        <v>100</v>
      </c>
      <c r="AN27">
        <v>19.53</v>
      </c>
      <c r="AO27">
        <v>17.04</v>
      </c>
      <c r="AP27">
        <v>17.399999999999999</v>
      </c>
      <c r="AQ27">
        <v>52.88</v>
      </c>
    </row>
    <row r="28" spans="1:43" x14ac:dyDescent="0.3">
      <c r="A28">
        <v>41</v>
      </c>
      <c r="B28" t="s">
        <v>370</v>
      </c>
      <c r="C28" t="s">
        <v>371</v>
      </c>
      <c r="D28" t="s">
        <v>173</v>
      </c>
      <c r="E28">
        <v>18</v>
      </c>
      <c r="F28">
        <v>974.71666666666999</v>
      </c>
      <c r="G28">
        <v>54.150925925926003</v>
      </c>
      <c r="H28">
        <v>62.48</v>
      </c>
      <c r="I28">
        <v>57.56</v>
      </c>
      <c r="J28">
        <v>52.05</v>
      </c>
      <c r="K28">
        <v>45</v>
      </c>
      <c r="L28">
        <v>41.12</v>
      </c>
      <c r="M28">
        <v>52.25</v>
      </c>
      <c r="N28">
        <v>31.95</v>
      </c>
      <c r="O28">
        <v>27.64</v>
      </c>
      <c r="P28">
        <v>53.62</v>
      </c>
      <c r="Q28">
        <v>3.14</v>
      </c>
      <c r="R28">
        <v>3.45</v>
      </c>
      <c r="S28">
        <v>47.66</v>
      </c>
      <c r="T28">
        <v>3.35</v>
      </c>
      <c r="U28">
        <v>2.66</v>
      </c>
      <c r="V28">
        <v>55.75</v>
      </c>
      <c r="W28">
        <v>32.5</v>
      </c>
      <c r="X28">
        <v>26.72</v>
      </c>
      <c r="Y28">
        <v>54.89</v>
      </c>
      <c r="Z28">
        <v>13.67</v>
      </c>
      <c r="AA28">
        <v>10.96</v>
      </c>
      <c r="AB28">
        <v>55.5</v>
      </c>
      <c r="AC28">
        <v>1.66</v>
      </c>
      <c r="AD28">
        <v>1.72</v>
      </c>
      <c r="AE28">
        <v>49.09</v>
      </c>
      <c r="AF28">
        <v>9.83</v>
      </c>
      <c r="AG28">
        <v>87.53</v>
      </c>
      <c r="AH28">
        <v>0.97399999999999998</v>
      </c>
      <c r="AI28">
        <v>0.49</v>
      </c>
      <c r="AJ28">
        <v>3.88</v>
      </c>
      <c r="AK28">
        <v>0</v>
      </c>
      <c r="AL28">
        <v>0</v>
      </c>
      <c r="AM28">
        <v>100</v>
      </c>
      <c r="AN28">
        <v>20.309999999999999</v>
      </c>
      <c r="AO28">
        <v>16.62</v>
      </c>
      <c r="AP28">
        <v>20.010000000000002</v>
      </c>
      <c r="AQ28">
        <v>50.38</v>
      </c>
    </row>
    <row r="29" spans="1:43" x14ac:dyDescent="0.3">
      <c r="A29">
        <v>34</v>
      </c>
      <c r="B29" t="s">
        <v>372</v>
      </c>
      <c r="C29" t="s">
        <v>373</v>
      </c>
      <c r="D29" t="s">
        <v>173</v>
      </c>
      <c r="E29">
        <v>35</v>
      </c>
      <c r="F29">
        <v>2064.5833333332998</v>
      </c>
      <c r="G29">
        <v>58.988095238094999</v>
      </c>
      <c r="H29">
        <v>56.09</v>
      </c>
      <c r="I29">
        <v>69.92</v>
      </c>
      <c r="J29">
        <v>44.51</v>
      </c>
      <c r="K29">
        <v>41.21</v>
      </c>
      <c r="L29">
        <v>49.23</v>
      </c>
      <c r="M29">
        <v>45.57</v>
      </c>
      <c r="N29">
        <v>29.44</v>
      </c>
      <c r="O29">
        <v>34.96</v>
      </c>
      <c r="P29">
        <v>45.71</v>
      </c>
      <c r="Q29">
        <v>2.79</v>
      </c>
      <c r="R29">
        <v>3.17</v>
      </c>
      <c r="S29">
        <v>46.83</v>
      </c>
      <c r="T29">
        <v>2.84</v>
      </c>
      <c r="U29">
        <v>3.19</v>
      </c>
      <c r="V29">
        <v>47.1</v>
      </c>
      <c r="W29">
        <v>28.1</v>
      </c>
      <c r="X29">
        <v>33.22</v>
      </c>
      <c r="Y29">
        <v>45.83</v>
      </c>
      <c r="Z29">
        <v>11.92</v>
      </c>
      <c r="AA29">
        <v>12.99</v>
      </c>
      <c r="AB29">
        <v>47.84</v>
      </c>
      <c r="AC29">
        <v>1.39</v>
      </c>
      <c r="AD29">
        <v>1.39</v>
      </c>
      <c r="AE29">
        <v>50</v>
      </c>
      <c r="AF29">
        <v>9.48</v>
      </c>
      <c r="AG29">
        <v>90.94</v>
      </c>
      <c r="AH29">
        <v>1.004</v>
      </c>
      <c r="AI29">
        <v>0.26</v>
      </c>
      <c r="AJ29">
        <v>3.66</v>
      </c>
      <c r="AK29">
        <v>0.03</v>
      </c>
      <c r="AL29">
        <v>0</v>
      </c>
      <c r="AM29">
        <v>90</v>
      </c>
      <c r="AN29">
        <v>18.399999999999999</v>
      </c>
      <c r="AO29">
        <v>18.190000000000001</v>
      </c>
      <c r="AP29">
        <v>22.32</v>
      </c>
      <c r="AQ29">
        <v>45.18</v>
      </c>
    </row>
    <row r="30" spans="1:43" x14ac:dyDescent="0.3">
      <c r="A30">
        <v>64</v>
      </c>
      <c r="B30" t="s">
        <v>898</v>
      </c>
      <c r="C30" t="s">
        <v>345</v>
      </c>
      <c r="D30" t="s">
        <v>173</v>
      </c>
      <c r="E30">
        <v>11</v>
      </c>
      <c r="F30">
        <v>494.18333333332998</v>
      </c>
      <c r="G30">
        <v>44.925757575757999</v>
      </c>
      <c r="H30">
        <v>62.53</v>
      </c>
      <c r="I30">
        <v>59.01</v>
      </c>
      <c r="J30">
        <v>51.45</v>
      </c>
      <c r="K30">
        <v>45.04</v>
      </c>
      <c r="L30">
        <v>43.71</v>
      </c>
      <c r="M30">
        <v>50.75</v>
      </c>
      <c r="N30">
        <v>31.45</v>
      </c>
      <c r="O30">
        <v>30.11</v>
      </c>
      <c r="P30">
        <v>51.08</v>
      </c>
      <c r="Q30">
        <v>3.52</v>
      </c>
      <c r="R30">
        <v>3.16</v>
      </c>
      <c r="S30">
        <v>52.73</v>
      </c>
      <c r="T30">
        <v>2.94</v>
      </c>
      <c r="U30">
        <v>2.94</v>
      </c>
      <c r="V30">
        <v>49.98</v>
      </c>
      <c r="W30">
        <v>31.93</v>
      </c>
      <c r="X30">
        <v>29.62</v>
      </c>
      <c r="Y30">
        <v>51.87</v>
      </c>
      <c r="Z30">
        <v>13.48</v>
      </c>
      <c r="AA30">
        <v>11.78</v>
      </c>
      <c r="AB30">
        <v>53.37</v>
      </c>
      <c r="AC30">
        <v>1.82</v>
      </c>
      <c r="AD30">
        <v>2.06</v>
      </c>
      <c r="AE30">
        <v>46.88</v>
      </c>
      <c r="AF30">
        <v>11.2</v>
      </c>
      <c r="AG30">
        <v>89.52</v>
      </c>
      <c r="AH30">
        <v>1.0069999999999999</v>
      </c>
      <c r="AI30">
        <v>0.24</v>
      </c>
      <c r="AJ30">
        <v>3.28</v>
      </c>
      <c r="AK30">
        <v>0</v>
      </c>
      <c r="AL30">
        <v>0</v>
      </c>
      <c r="AM30">
        <v>100</v>
      </c>
      <c r="AN30">
        <v>20.399999999999999</v>
      </c>
      <c r="AO30">
        <v>17.12</v>
      </c>
      <c r="AP30">
        <v>24.4</v>
      </c>
      <c r="AQ30">
        <v>45.53</v>
      </c>
    </row>
    <row r="31" spans="1:43" x14ac:dyDescent="0.3">
      <c r="A31">
        <v>5</v>
      </c>
      <c r="B31" t="s">
        <v>375</v>
      </c>
      <c r="C31" t="s">
        <v>376</v>
      </c>
      <c r="D31" t="s">
        <v>173</v>
      </c>
      <c r="E31">
        <v>28</v>
      </c>
      <c r="F31">
        <v>1670.2166666666999</v>
      </c>
      <c r="G31">
        <v>59.650595238095001</v>
      </c>
      <c r="H31">
        <v>63.62</v>
      </c>
      <c r="I31">
        <v>61.29</v>
      </c>
      <c r="J31">
        <v>50.93</v>
      </c>
      <c r="K31">
        <v>46.05</v>
      </c>
      <c r="L31">
        <v>42.64</v>
      </c>
      <c r="M31">
        <v>51.92</v>
      </c>
      <c r="N31">
        <v>31.83</v>
      </c>
      <c r="O31">
        <v>29.49</v>
      </c>
      <c r="P31">
        <v>51.9</v>
      </c>
      <c r="Q31">
        <v>3.05</v>
      </c>
      <c r="R31">
        <v>2.69</v>
      </c>
      <c r="S31">
        <v>53.13</v>
      </c>
      <c r="T31">
        <v>3.22</v>
      </c>
      <c r="U31">
        <v>3.27</v>
      </c>
      <c r="V31">
        <v>49.6</v>
      </c>
      <c r="W31">
        <v>28.7</v>
      </c>
      <c r="X31">
        <v>31.94</v>
      </c>
      <c r="Y31">
        <v>47.33</v>
      </c>
      <c r="Z31">
        <v>11.93</v>
      </c>
      <c r="AA31">
        <v>12.82</v>
      </c>
      <c r="AB31">
        <v>48.19</v>
      </c>
      <c r="AC31">
        <v>1.51</v>
      </c>
      <c r="AD31">
        <v>1.26</v>
      </c>
      <c r="AE31">
        <v>54.55</v>
      </c>
      <c r="AF31">
        <v>9.59</v>
      </c>
      <c r="AG31">
        <v>90.86</v>
      </c>
      <c r="AH31">
        <v>1.0049999999999999</v>
      </c>
      <c r="AI31">
        <v>0.4</v>
      </c>
      <c r="AJ31">
        <v>3.59</v>
      </c>
      <c r="AK31">
        <v>0.04</v>
      </c>
      <c r="AL31">
        <v>0.04</v>
      </c>
      <c r="AM31">
        <v>91.67</v>
      </c>
      <c r="AN31">
        <v>21.55</v>
      </c>
      <c r="AO31">
        <v>17.75</v>
      </c>
      <c r="AP31">
        <v>19.79</v>
      </c>
      <c r="AQ31">
        <v>52.13</v>
      </c>
    </row>
    <row r="32" spans="1:43" x14ac:dyDescent="0.3">
      <c r="A32">
        <v>6</v>
      </c>
      <c r="B32" t="s">
        <v>377</v>
      </c>
      <c r="C32" t="s">
        <v>378</v>
      </c>
      <c r="D32" t="s">
        <v>173</v>
      </c>
      <c r="E32">
        <v>16</v>
      </c>
      <c r="F32">
        <v>918.58333333332996</v>
      </c>
      <c r="G32">
        <v>57.411458333333002</v>
      </c>
      <c r="H32">
        <v>52.45</v>
      </c>
      <c r="I32">
        <v>66.89</v>
      </c>
      <c r="J32">
        <v>43.95</v>
      </c>
      <c r="K32">
        <v>37.950000000000003</v>
      </c>
      <c r="L32">
        <v>48.01</v>
      </c>
      <c r="M32">
        <v>44.15</v>
      </c>
      <c r="N32">
        <v>26.98</v>
      </c>
      <c r="O32">
        <v>34.68</v>
      </c>
      <c r="P32">
        <v>43.75</v>
      </c>
      <c r="Q32">
        <v>2.29</v>
      </c>
      <c r="R32">
        <v>3.46</v>
      </c>
      <c r="S32">
        <v>39.770000000000003</v>
      </c>
      <c r="T32">
        <v>2.74</v>
      </c>
      <c r="U32">
        <v>3.47</v>
      </c>
      <c r="V32">
        <v>44.1</v>
      </c>
      <c r="W32">
        <v>24.62</v>
      </c>
      <c r="X32">
        <v>33.119999999999997</v>
      </c>
      <c r="Y32">
        <v>42.65</v>
      </c>
      <c r="Z32">
        <v>10.91</v>
      </c>
      <c r="AA32">
        <v>13.78</v>
      </c>
      <c r="AB32">
        <v>44.18</v>
      </c>
      <c r="AC32">
        <v>1.44</v>
      </c>
      <c r="AD32">
        <v>1.76</v>
      </c>
      <c r="AE32">
        <v>44.9</v>
      </c>
      <c r="AF32">
        <v>8.4700000000000006</v>
      </c>
      <c r="AG32">
        <v>90.02</v>
      </c>
      <c r="AH32">
        <v>0.98499999999999999</v>
      </c>
      <c r="AI32">
        <v>0.39</v>
      </c>
      <c r="AJ32">
        <v>3.66</v>
      </c>
      <c r="AK32">
        <v>0</v>
      </c>
      <c r="AL32">
        <v>0</v>
      </c>
      <c r="AM32">
        <v>100</v>
      </c>
      <c r="AN32">
        <v>16.920000000000002</v>
      </c>
      <c r="AO32">
        <v>16.53</v>
      </c>
      <c r="AP32">
        <v>21.42</v>
      </c>
      <c r="AQ32">
        <v>44.12</v>
      </c>
    </row>
    <row r="33" spans="1:43" x14ac:dyDescent="0.3">
      <c r="A33">
        <v>54</v>
      </c>
      <c r="B33" t="s">
        <v>379</v>
      </c>
      <c r="C33" t="s">
        <v>380</v>
      </c>
      <c r="D33" t="s">
        <v>173</v>
      </c>
      <c r="E33">
        <v>27</v>
      </c>
      <c r="F33">
        <v>1537.2</v>
      </c>
      <c r="G33">
        <v>56.933333333333003</v>
      </c>
      <c r="H33">
        <v>61.05</v>
      </c>
      <c r="I33">
        <v>59.02</v>
      </c>
      <c r="J33">
        <v>50.85</v>
      </c>
      <c r="K33">
        <v>44.15</v>
      </c>
      <c r="L33">
        <v>43.36</v>
      </c>
      <c r="M33">
        <v>50.45</v>
      </c>
      <c r="N33">
        <v>29.55</v>
      </c>
      <c r="O33">
        <v>30.64</v>
      </c>
      <c r="P33">
        <v>49.09</v>
      </c>
      <c r="Q33">
        <v>3.36</v>
      </c>
      <c r="R33">
        <v>3.01</v>
      </c>
      <c r="S33">
        <v>52.76</v>
      </c>
      <c r="T33">
        <v>3.08</v>
      </c>
      <c r="U33">
        <v>2.78</v>
      </c>
      <c r="V33">
        <v>52.51</v>
      </c>
      <c r="W33">
        <v>29.63</v>
      </c>
      <c r="X33">
        <v>27.91</v>
      </c>
      <c r="Y33">
        <v>51.49</v>
      </c>
      <c r="Z33">
        <v>12.76</v>
      </c>
      <c r="AA33">
        <v>11.4</v>
      </c>
      <c r="AB33">
        <v>52.83</v>
      </c>
      <c r="AC33">
        <v>1.64</v>
      </c>
      <c r="AD33">
        <v>1.6</v>
      </c>
      <c r="AE33">
        <v>50.6</v>
      </c>
      <c r="AF33">
        <v>11.36</v>
      </c>
      <c r="AG33">
        <v>90.19</v>
      </c>
      <c r="AH33">
        <v>1.016</v>
      </c>
      <c r="AI33">
        <v>0.27</v>
      </c>
      <c r="AJ33">
        <v>3.4</v>
      </c>
      <c r="AK33">
        <v>0.04</v>
      </c>
      <c r="AL33">
        <v>0</v>
      </c>
      <c r="AM33">
        <v>87.5</v>
      </c>
      <c r="AN33">
        <v>18.66</v>
      </c>
      <c r="AO33">
        <v>16.39</v>
      </c>
      <c r="AP33">
        <v>21.74</v>
      </c>
      <c r="AQ33">
        <v>46.18</v>
      </c>
    </row>
    <row r="34" spans="1:43" x14ac:dyDescent="0.3">
      <c r="A34">
        <v>3</v>
      </c>
      <c r="B34" t="s">
        <v>710</v>
      </c>
      <c r="C34" t="s">
        <v>405</v>
      </c>
      <c r="D34" t="s">
        <v>173</v>
      </c>
      <c r="E34">
        <v>14</v>
      </c>
      <c r="F34">
        <v>744.86666666666997</v>
      </c>
      <c r="G34">
        <v>53.204761904762002</v>
      </c>
      <c r="H34">
        <v>59.29</v>
      </c>
      <c r="I34">
        <v>59.12</v>
      </c>
      <c r="J34">
        <v>50.07</v>
      </c>
      <c r="K34">
        <v>43.09</v>
      </c>
      <c r="L34">
        <v>44.38</v>
      </c>
      <c r="M34">
        <v>49.26</v>
      </c>
      <c r="N34">
        <v>29.64</v>
      </c>
      <c r="O34">
        <v>30.53</v>
      </c>
      <c r="P34">
        <v>49.26</v>
      </c>
      <c r="Q34">
        <v>3.06</v>
      </c>
      <c r="R34">
        <v>3.22</v>
      </c>
      <c r="S34">
        <v>48.72</v>
      </c>
      <c r="T34">
        <v>2.94</v>
      </c>
      <c r="U34">
        <v>2.88</v>
      </c>
      <c r="V34">
        <v>50.5</v>
      </c>
      <c r="W34">
        <v>27.79</v>
      </c>
      <c r="X34">
        <v>27.71</v>
      </c>
      <c r="Y34">
        <v>50.07</v>
      </c>
      <c r="Z34">
        <v>9.91</v>
      </c>
      <c r="AA34">
        <v>12</v>
      </c>
      <c r="AB34">
        <v>45.22</v>
      </c>
      <c r="AC34">
        <v>1.21</v>
      </c>
      <c r="AD34">
        <v>1.69</v>
      </c>
      <c r="AE34">
        <v>41.67</v>
      </c>
      <c r="AF34">
        <v>10.33</v>
      </c>
      <c r="AG34">
        <v>89.45</v>
      </c>
      <c r="AH34">
        <v>0.998</v>
      </c>
      <c r="AI34">
        <v>0.4</v>
      </c>
      <c r="AJ34">
        <v>3.95</v>
      </c>
      <c r="AK34">
        <v>0.16</v>
      </c>
      <c r="AL34">
        <v>0</v>
      </c>
      <c r="AM34">
        <v>71.430000000000007</v>
      </c>
      <c r="AN34">
        <v>18.690000000000001</v>
      </c>
      <c r="AO34">
        <v>17.16</v>
      </c>
      <c r="AP34">
        <v>22.31</v>
      </c>
      <c r="AQ34">
        <v>45.58</v>
      </c>
    </row>
    <row r="35" spans="1:43" x14ac:dyDescent="0.3">
      <c r="A35">
        <v>58</v>
      </c>
      <c r="B35" t="s">
        <v>381</v>
      </c>
      <c r="C35" t="s">
        <v>382</v>
      </c>
      <c r="D35" t="s">
        <v>173</v>
      </c>
      <c r="E35">
        <v>27</v>
      </c>
      <c r="F35">
        <v>1541.75</v>
      </c>
      <c r="G35">
        <v>57.101851851851997</v>
      </c>
      <c r="H35">
        <v>56.9</v>
      </c>
      <c r="I35">
        <v>61.14</v>
      </c>
      <c r="J35">
        <v>48.2</v>
      </c>
      <c r="K35">
        <v>41.45</v>
      </c>
      <c r="L35">
        <v>43.43</v>
      </c>
      <c r="M35">
        <v>48.83</v>
      </c>
      <c r="N35">
        <v>29.15</v>
      </c>
      <c r="O35">
        <v>30.43</v>
      </c>
      <c r="P35">
        <v>48.92</v>
      </c>
      <c r="Q35">
        <v>2.96</v>
      </c>
      <c r="R35">
        <v>2.2999999999999998</v>
      </c>
      <c r="S35">
        <v>56.3</v>
      </c>
      <c r="T35">
        <v>3.03</v>
      </c>
      <c r="U35">
        <v>2.91</v>
      </c>
      <c r="V35">
        <v>51.03</v>
      </c>
      <c r="W35">
        <v>28.21</v>
      </c>
      <c r="X35">
        <v>27.98</v>
      </c>
      <c r="Y35">
        <v>50.21</v>
      </c>
      <c r="Z35">
        <v>11.79</v>
      </c>
      <c r="AA35">
        <v>11.64</v>
      </c>
      <c r="AB35">
        <v>50.33</v>
      </c>
      <c r="AC35">
        <v>1.44</v>
      </c>
      <c r="AD35">
        <v>1.28</v>
      </c>
      <c r="AE35">
        <v>52.86</v>
      </c>
      <c r="AF35">
        <v>10.15</v>
      </c>
      <c r="AG35">
        <v>92.46</v>
      </c>
      <c r="AH35">
        <v>1.026</v>
      </c>
      <c r="AI35">
        <v>0.39</v>
      </c>
      <c r="AJ35">
        <v>3.39</v>
      </c>
      <c r="AK35">
        <v>0.04</v>
      </c>
      <c r="AL35">
        <v>0</v>
      </c>
      <c r="AM35">
        <v>90.91</v>
      </c>
      <c r="AN35">
        <v>18.52</v>
      </c>
      <c r="AO35">
        <v>16.27</v>
      </c>
      <c r="AP35">
        <v>22.69</v>
      </c>
      <c r="AQ35">
        <v>44.95</v>
      </c>
    </row>
    <row r="36" spans="1:43" x14ac:dyDescent="0.3">
      <c r="A36">
        <v>63</v>
      </c>
      <c r="B36" t="s">
        <v>717</v>
      </c>
      <c r="C36" t="s">
        <v>388</v>
      </c>
      <c r="D36" t="s">
        <v>173</v>
      </c>
      <c r="E36">
        <v>17</v>
      </c>
      <c r="F36">
        <v>873.58333333332996</v>
      </c>
      <c r="G36">
        <v>51.387254901961001</v>
      </c>
      <c r="H36">
        <v>56.8</v>
      </c>
      <c r="I36">
        <v>60.99</v>
      </c>
      <c r="J36">
        <v>48.22</v>
      </c>
      <c r="K36">
        <v>41.97</v>
      </c>
      <c r="L36">
        <v>45.74</v>
      </c>
      <c r="M36">
        <v>47.85</v>
      </c>
      <c r="N36">
        <v>30.08</v>
      </c>
      <c r="O36">
        <v>31.73</v>
      </c>
      <c r="P36">
        <v>48.67</v>
      </c>
      <c r="Q36">
        <v>2.54</v>
      </c>
      <c r="R36">
        <v>2.88</v>
      </c>
      <c r="S36">
        <v>46.84</v>
      </c>
      <c r="T36">
        <v>2.94</v>
      </c>
      <c r="U36">
        <v>3.16</v>
      </c>
      <c r="V36">
        <v>48.22</v>
      </c>
      <c r="W36">
        <v>28.78</v>
      </c>
      <c r="X36">
        <v>29.74</v>
      </c>
      <c r="Y36">
        <v>49.18</v>
      </c>
      <c r="Z36">
        <v>10.85</v>
      </c>
      <c r="AA36">
        <v>13.32</v>
      </c>
      <c r="AB36">
        <v>44.89</v>
      </c>
      <c r="AC36">
        <v>1.24</v>
      </c>
      <c r="AD36">
        <v>1.79</v>
      </c>
      <c r="AE36">
        <v>40.909999999999997</v>
      </c>
      <c r="AF36">
        <v>8.4499999999999993</v>
      </c>
      <c r="AG36">
        <v>90.91</v>
      </c>
      <c r="AH36">
        <v>0.99399999999999999</v>
      </c>
      <c r="AI36">
        <v>0.34</v>
      </c>
      <c r="AJ36">
        <v>3.64</v>
      </c>
      <c r="AK36">
        <v>0</v>
      </c>
      <c r="AL36">
        <v>0</v>
      </c>
      <c r="AM36">
        <v>100</v>
      </c>
      <c r="AN36">
        <v>19.57</v>
      </c>
      <c r="AO36">
        <v>16.690000000000001</v>
      </c>
      <c r="AP36">
        <v>21.22</v>
      </c>
      <c r="AQ36">
        <v>47.98</v>
      </c>
    </row>
    <row r="37" spans="1:43" x14ac:dyDescent="0.3">
      <c r="A37">
        <v>44</v>
      </c>
      <c r="B37" t="s">
        <v>383</v>
      </c>
      <c r="C37" t="s">
        <v>268</v>
      </c>
      <c r="D37" t="s">
        <v>173</v>
      </c>
      <c r="E37">
        <v>31</v>
      </c>
      <c r="F37">
        <v>1808.4666666666999</v>
      </c>
      <c r="G37">
        <v>58.337634408602</v>
      </c>
      <c r="H37">
        <v>58.16</v>
      </c>
      <c r="I37">
        <v>60.71</v>
      </c>
      <c r="J37">
        <v>48.93</v>
      </c>
      <c r="K37">
        <v>40.770000000000003</v>
      </c>
      <c r="L37">
        <v>44.72</v>
      </c>
      <c r="M37">
        <v>47.69</v>
      </c>
      <c r="N37">
        <v>27.57</v>
      </c>
      <c r="O37">
        <v>29.93</v>
      </c>
      <c r="P37">
        <v>47.95</v>
      </c>
      <c r="Q37">
        <v>2.92</v>
      </c>
      <c r="R37">
        <v>2.3199999999999998</v>
      </c>
      <c r="S37">
        <v>55.7</v>
      </c>
      <c r="T37">
        <v>2.78</v>
      </c>
      <c r="U37">
        <v>2.78</v>
      </c>
      <c r="V37">
        <v>50</v>
      </c>
      <c r="W37">
        <v>27.77</v>
      </c>
      <c r="X37">
        <v>26.24</v>
      </c>
      <c r="Y37">
        <v>51.41</v>
      </c>
      <c r="Z37">
        <v>11.51</v>
      </c>
      <c r="AA37">
        <v>10.19</v>
      </c>
      <c r="AB37">
        <v>53.06</v>
      </c>
      <c r="AC37">
        <v>1.73</v>
      </c>
      <c r="AD37">
        <v>1.46</v>
      </c>
      <c r="AE37">
        <v>54.17</v>
      </c>
      <c r="AF37">
        <v>10.59</v>
      </c>
      <c r="AG37">
        <v>92.24</v>
      </c>
      <c r="AH37">
        <v>1.028</v>
      </c>
      <c r="AI37">
        <v>0.23</v>
      </c>
      <c r="AJ37">
        <v>3.48</v>
      </c>
      <c r="AK37">
        <v>0</v>
      </c>
      <c r="AL37">
        <v>0</v>
      </c>
      <c r="AM37">
        <v>100</v>
      </c>
      <c r="AN37">
        <v>19.010000000000002</v>
      </c>
      <c r="AO37">
        <v>16.16</v>
      </c>
      <c r="AP37">
        <v>22.39</v>
      </c>
      <c r="AQ37">
        <v>45.91</v>
      </c>
    </row>
    <row r="38" spans="1:43" x14ac:dyDescent="0.3">
      <c r="A38">
        <v>18</v>
      </c>
      <c r="B38" t="s">
        <v>384</v>
      </c>
      <c r="C38" t="s">
        <v>385</v>
      </c>
      <c r="D38" t="s">
        <v>173</v>
      </c>
      <c r="E38">
        <v>31</v>
      </c>
      <c r="F38">
        <v>1724.65</v>
      </c>
      <c r="G38">
        <v>55.633870967741998</v>
      </c>
      <c r="H38">
        <v>53.89</v>
      </c>
      <c r="I38">
        <v>62.34</v>
      </c>
      <c r="J38">
        <v>46.36</v>
      </c>
      <c r="K38">
        <v>40.43</v>
      </c>
      <c r="L38">
        <v>45.05</v>
      </c>
      <c r="M38">
        <v>47.29</v>
      </c>
      <c r="N38">
        <v>28.35</v>
      </c>
      <c r="O38">
        <v>30.93</v>
      </c>
      <c r="P38">
        <v>47.83</v>
      </c>
      <c r="Q38">
        <v>2.33</v>
      </c>
      <c r="R38">
        <v>3.06</v>
      </c>
      <c r="S38">
        <v>43.23</v>
      </c>
      <c r="T38">
        <v>2.68</v>
      </c>
      <c r="U38">
        <v>3.25</v>
      </c>
      <c r="V38">
        <v>45.18</v>
      </c>
      <c r="W38">
        <v>23.87</v>
      </c>
      <c r="X38">
        <v>30.82</v>
      </c>
      <c r="Y38">
        <v>43.64</v>
      </c>
      <c r="Z38">
        <v>10.44</v>
      </c>
      <c r="AA38">
        <v>14.06</v>
      </c>
      <c r="AB38">
        <v>42.61</v>
      </c>
      <c r="AC38">
        <v>1.25</v>
      </c>
      <c r="AD38">
        <v>1.5</v>
      </c>
      <c r="AE38">
        <v>45.57</v>
      </c>
      <c r="AF38">
        <v>8.2200000000000006</v>
      </c>
      <c r="AG38">
        <v>90.1</v>
      </c>
      <c r="AH38">
        <v>0.98299999999999998</v>
      </c>
      <c r="AI38">
        <v>0.28000000000000003</v>
      </c>
      <c r="AJ38">
        <v>3.69</v>
      </c>
      <c r="AK38">
        <v>7.0000000000000007E-2</v>
      </c>
      <c r="AL38">
        <v>0</v>
      </c>
      <c r="AM38">
        <v>80</v>
      </c>
      <c r="AN38">
        <v>18.190000000000001</v>
      </c>
      <c r="AO38">
        <v>16.18</v>
      </c>
      <c r="AP38">
        <v>20.56</v>
      </c>
      <c r="AQ38">
        <v>46.95</v>
      </c>
    </row>
    <row r="39" spans="1:43" x14ac:dyDescent="0.3">
      <c r="A39">
        <v>32</v>
      </c>
      <c r="B39" t="s">
        <v>342</v>
      </c>
      <c r="C39" t="s">
        <v>266</v>
      </c>
      <c r="D39" t="s">
        <v>173</v>
      </c>
      <c r="E39">
        <v>22</v>
      </c>
      <c r="F39">
        <v>1277.2833333333001</v>
      </c>
      <c r="G39">
        <v>58.058333333333003</v>
      </c>
      <c r="H39">
        <v>60.27</v>
      </c>
      <c r="I39">
        <v>57.03</v>
      </c>
      <c r="J39">
        <v>51.38</v>
      </c>
      <c r="K39">
        <v>43.08</v>
      </c>
      <c r="L39">
        <v>42.61</v>
      </c>
      <c r="M39">
        <v>50.27</v>
      </c>
      <c r="N39">
        <v>29.45</v>
      </c>
      <c r="O39">
        <v>31.47</v>
      </c>
      <c r="P39">
        <v>48.34</v>
      </c>
      <c r="Q39">
        <v>3.1</v>
      </c>
      <c r="R39">
        <v>3.34</v>
      </c>
      <c r="S39">
        <v>48.18</v>
      </c>
      <c r="T39">
        <v>3.23</v>
      </c>
      <c r="U39">
        <v>3</v>
      </c>
      <c r="V39">
        <v>51.86</v>
      </c>
      <c r="W39">
        <v>30.44</v>
      </c>
      <c r="X39">
        <v>27.81</v>
      </c>
      <c r="Y39">
        <v>52.26</v>
      </c>
      <c r="Z39">
        <v>12.31</v>
      </c>
      <c r="AA39">
        <v>12.17</v>
      </c>
      <c r="AB39">
        <v>50.29</v>
      </c>
      <c r="AC39">
        <v>1.36</v>
      </c>
      <c r="AD39">
        <v>1.64</v>
      </c>
      <c r="AE39">
        <v>45.31</v>
      </c>
      <c r="AF39">
        <v>10.53</v>
      </c>
      <c r="AG39">
        <v>89.4</v>
      </c>
      <c r="AH39">
        <v>0.999</v>
      </c>
      <c r="AI39">
        <v>0.14000000000000001</v>
      </c>
      <c r="AJ39">
        <v>3.57</v>
      </c>
      <c r="AK39">
        <v>0.19</v>
      </c>
      <c r="AL39">
        <v>0</v>
      </c>
      <c r="AM39">
        <v>42.86</v>
      </c>
      <c r="AN39">
        <v>18.739999999999998</v>
      </c>
      <c r="AO39">
        <v>17.57</v>
      </c>
      <c r="AP39">
        <v>18.510000000000002</v>
      </c>
      <c r="AQ39">
        <v>50.32</v>
      </c>
    </row>
    <row r="40" spans="1:43" x14ac:dyDescent="0.3">
      <c r="A40">
        <v>2</v>
      </c>
      <c r="B40" t="s">
        <v>711</v>
      </c>
      <c r="C40" t="s">
        <v>369</v>
      </c>
      <c r="D40" t="s">
        <v>173</v>
      </c>
      <c r="E40">
        <v>16</v>
      </c>
      <c r="F40">
        <v>926.86666666666997</v>
      </c>
      <c r="G40">
        <v>57.929166666667001</v>
      </c>
      <c r="H40">
        <v>61.3</v>
      </c>
      <c r="I40">
        <v>60.07</v>
      </c>
      <c r="J40">
        <v>50.51</v>
      </c>
      <c r="K40">
        <v>44.6</v>
      </c>
      <c r="L40">
        <v>43.05</v>
      </c>
      <c r="M40">
        <v>50.89</v>
      </c>
      <c r="N40">
        <v>31.46</v>
      </c>
      <c r="O40">
        <v>28.29</v>
      </c>
      <c r="P40">
        <v>52.65</v>
      </c>
      <c r="Q40">
        <v>3.3</v>
      </c>
      <c r="R40">
        <v>2.46</v>
      </c>
      <c r="S40">
        <v>57.3</v>
      </c>
      <c r="T40">
        <v>3.08</v>
      </c>
      <c r="U40">
        <v>2.95</v>
      </c>
      <c r="V40">
        <v>51.06</v>
      </c>
      <c r="W40">
        <v>29.84</v>
      </c>
      <c r="X40">
        <v>28.61</v>
      </c>
      <c r="Y40">
        <v>51.05</v>
      </c>
      <c r="Z40">
        <v>11.46</v>
      </c>
      <c r="AA40">
        <v>11.85</v>
      </c>
      <c r="AB40">
        <v>49.17</v>
      </c>
      <c r="AC40">
        <v>1.36</v>
      </c>
      <c r="AD40">
        <v>1.42</v>
      </c>
      <c r="AE40">
        <v>48.84</v>
      </c>
      <c r="AF40">
        <v>10.49</v>
      </c>
      <c r="AG40">
        <v>91.3</v>
      </c>
      <c r="AH40">
        <v>1.018</v>
      </c>
      <c r="AI40">
        <v>0.32</v>
      </c>
      <c r="AJ40">
        <v>3.63</v>
      </c>
      <c r="AK40">
        <v>0.06</v>
      </c>
      <c r="AL40">
        <v>0</v>
      </c>
      <c r="AM40">
        <v>83.33</v>
      </c>
      <c r="AN40">
        <v>19.68</v>
      </c>
      <c r="AO40">
        <v>15.86</v>
      </c>
      <c r="AP40">
        <v>20</v>
      </c>
      <c r="AQ40">
        <v>49.59</v>
      </c>
    </row>
    <row r="41" spans="1:43" x14ac:dyDescent="0.3">
      <c r="A41">
        <v>20</v>
      </c>
      <c r="B41" t="s">
        <v>386</v>
      </c>
      <c r="C41" t="s">
        <v>346</v>
      </c>
      <c r="D41" t="s">
        <v>173</v>
      </c>
      <c r="E41">
        <v>30</v>
      </c>
      <c r="F41">
        <v>1689.6833333333</v>
      </c>
      <c r="G41">
        <v>56.322777777778001</v>
      </c>
      <c r="H41">
        <v>62.46</v>
      </c>
      <c r="I41">
        <v>60.19</v>
      </c>
      <c r="J41">
        <v>50.93</v>
      </c>
      <c r="K41">
        <v>45.98</v>
      </c>
      <c r="L41">
        <v>43.04</v>
      </c>
      <c r="M41">
        <v>51.66</v>
      </c>
      <c r="N41">
        <v>32.880000000000003</v>
      </c>
      <c r="O41">
        <v>30.86</v>
      </c>
      <c r="P41">
        <v>51.59</v>
      </c>
      <c r="Q41">
        <v>3.2</v>
      </c>
      <c r="R41">
        <v>3.44</v>
      </c>
      <c r="S41">
        <v>48.13</v>
      </c>
      <c r="T41">
        <v>3.19</v>
      </c>
      <c r="U41">
        <v>2.94</v>
      </c>
      <c r="V41">
        <v>52.07</v>
      </c>
      <c r="W41">
        <v>28.87</v>
      </c>
      <c r="X41">
        <v>29.15</v>
      </c>
      <c r="Y41">
        <v>49.76</v>
      </c>
      <c r="Z41">
        <v>11.97</v>
      </c>
      <c r="AA41">
        <v>11.43</v>
      </c>
      <c r="AB41">
        <v>51.14</v>
      </c>
      <c r="AC41">
        <v>1.49</v>
      </c>
      <c r="AD41">
        <v>1.56</v>
      </c>
      <c r="AE41">
        <v>48.84</v>
      </c>
      <c r="AF41">
        <v>9.7200000000000006</v>
      </c>
      <c r="AG41">
        <v>88.84</v>
      </c>
      <c r="AH41">
        <v>0.98599999999999999</v>
      </c>
      <c r="AI41">
        <v>0.14000000000000001</v>
      </c>
      <c r="AJ41">
        <v>3.41</v>
      </c>
      <c r="AK41">
        <v>0.04</v>
      </c>
      <c r="AL41">
        <v>0</v>
      </c>
      <c r="AM41">
        <v>80</v>
      </c>
      <c r="AN41">
        <v>21.16</v>
      </c>
      <c r="AO41">
        <v>17.149999999999999</v>
      </c>
      <c r="AP41">
        <v>19.46</v>
      </c>
      <c r="AQ41">
        <v>52.1</v>
      </c>
    </row>
    <row r="42" spans="1:43" x14ac:dyDescent="0.3">
      <c r="A42">
        <v>17</v>
      </c>
      <c r="B42" t="s">
        <v>387</v>
      </c>
      <c r="C42" t="s">
        <v>388</v>
      </c>
      <c r="D42" t="s">
        <v>173</v>
      </c>
      <c r="E42">
        <v>33</v>
      </c>
      <c r="F42">
        <v>1873.9833333332999</v>
      </c>
      <c r="G42">
        <v>56.787373737373997</v>
      </c>
      <c r="H42">
        <v>53.6</v>
      </c>
      <c r="I42">
        <v>63.62</v>
      </c>
      <c r="J42">
        <v>45.73</v>
      </c>
      <c r="K42">
        <v>39.57</v>
      </c>
      <c r="L42">
        <v>46.65</v>
      </c>
      <c r="M42">
        <v>45.9</v>
      </c>
      <c r="N42">
        <v>28.08</v>
      </c>
      <c r="O42">
        <v>31.79</v>
      </c>
      <c r="P42">
        <v>46.9</v>
      </c>
      <c r="Q42">
        <v>2.91</v>
      </c>
      <c r="R42">
        <v>2.98</v>
      </c>
      <c r="S42">
        <v>49.46</v>
      </c>
      <c r="T42">
        <v>2.89</v>
      </c>
      <c r="U42">
        <v>3.27</v>
      </c>
      <c r="V42">
        <v>46.93</v>
      </c>
      <c r="W42">
        <v>26.61</v>
      </c>
      <c r="X42">
        <v>31.25</v>
      </c>
      <c r="Y42">
        <v>45.99</v>
      </c>
      <c r="Z42">
        <v>10.44</v>
      </c>
      <c r="AA42">
        <v>13.54</v>
      </c>
      <c r="AB42">
        <v>43.52</v>
      </c>
      <c r="AC42">
        <v>1.47</v>
      </c>
      <c r="AD42">
        <v>1.54</v>
      </c>
      <c r="AE42">
        <v>48.94</v>
      </c>
      <c r="AF42">
        <v>10.38</v>
      </c>
      <c r="AG42">
        <v>90.63</v>
      </c>
      <c r="AH42">
        <v>1.01</v>
      </c>
      <c r="AI42">
        <v>0.32</v>
      </c>
      <c r="AJ42">
        <v>3.49</v>
      </c>
      <c r="AK42">
        <v>0.06</v>
      </c>
      <c r="AL42">
        <v>0</v>
      </c>
      <c r="AM42">
        <v>83.33</v>
      </c>
      <c r="AN42">
        <v>18.41</v>
      </c>
      <c r="AO42">
        <v>15.75</v>
      </c>
      <c r="AP42">
        <v>19.72</v>
      </c>
      <c r="AQ42">
        <v>48.28</v>
      </c>
    </row>
    <row r="43" spans="1:43" x14ac:dyDescent="0.3">
      <c r="A43">
        <v>49</v>
      </c>
      <c r="B43" t="s">
        <v>389</v>
      </c>
      <c r="C43" t="s">
        <v>371</v>
      </c>
      <c r="D43" t="s">
        <v>173</v>
      </c>
      <c r="E43">
        <v>15</v>
      </c>
      <c r="F43">
        <v>879.88333333333003</v>
      </c>
      <c r="G43">
        <v>58.658888888889003</v>
      </c>
      <c r="H43">
        <v>59.8</v>
      </c>
      <c r="I43">
        <v>65.400000000000006</v>
      </c>
      <c r="J43">
        <v>47.77</v>
      </c>
      <c r="K43">
        <v>42.82</v>
      </c>
      <c r="L43">
        <v>46.57</v>
      </c>
      <c r="M43">
        <v>47.9</v>
      </c>
      <c r="N43">
        <v>29.53</v>
      </c>
      <c r="O43">
        <v>33.409999999999997</v>
      </c>
      <c r="P43">
        <v>46.91</v>
      </c>
      <c r="Q43">
        <v>3</v>
      </c>
      <c r="R43">
        <v>2.8</v>
      </c>
      <c r="S43">
        <v>51.76</v>
      </c>
      <c r="T43">
        <v>3.01</v>
      </c>
      <c r="U43">
        <v>3.3</v>
      </c>
      <c r="V43">
        <v>47.72</v>
      </c>
      <c r="W43">
        <v>29.94</v>
      </c>
      <c r="X43">
        <v>32.049999999999997</v>
      </c>
      <c r="Y43">
        <v>48.29</v>
      </c>
      <c r="Z43">
        <v>12.62</v>
      </c>
      <c r="AA43">
        <v>14.39</v>
      </c>
      <c r="AB43">
        <v>46.72</v>
      </c>
      <c r="AC43">
        <v>1.77</v>
      </c>
      <c r="AD43">
        <v>1.64</v>
      </c>
      <c r="AE43">
        <v>52</v>
      </c>
      <c r="AF43">
        <v>10.16</v>
      </c>
      <c r="AG43">
        <v>91.63</v>
      </c>
      <c r="AH43">
        <v>1.018</v>
      </c>
      <c r="AI43">
        <v>0.27</v>
      </c>
      <c r="AJ43">
        <v>3.75</v>
      </c>
      <c r="AK43">
        <v>7.0000000000000007E-2</v>
      </c>
      <c r="AL43">
        <v>0.14000000000000001</v>
      </c>
      <c r="AM43">
        <v>80</v>
      </c>
      <c r="AN43">
        <v>16.71</v>
      </c>
      <c r="AO43">
        <v>16.64</v>
      </c>
      <c r="AP43">
        <v>20.05</v>
      </c>
      <c r="AQ43">
        <v>45.45</v>
      </c>
    </row>
    <row r="44" spans="1:43" x14ac:dyDescent="0.3">
      <c r="A44">
        <v>25</v>
      </c>
      <c r="B44" t="s">
        <v>335</v>
      </c>
      <c r="C44" t="s">
        <v>275</v>
      </c>
      <c r="D44" t="s">
        <v>173</v>
      </c>
      <c r="E44">
        <v>38</v>
      </c>
      <c r="F44">
        <v>2121.65</v>
      </c>
      <c r="G44">
        <v>55.832894736842</v>
      </c>
      <c r="H44">
        <v>58.94</v>
      </c>
      <c r="I44">
        <v>59.56</v>
      </c>
      <c r="J44">
        <v>49.74</v>
      </c>
      <c r="K44">
        <v>42.14</v>
      </c>
      <c r="L44">
        <v>42.73</v>
      </c>
      <c r="M44">
        <v>49.65</v>
      </c>
      <c r="N44">
        <v>29.13</v>
      </c>
      <c r="O44">
        <v>30.29</v>
      </c>
      <c r="P44">
        <v>49.02</v>
      </c>
      <c r="Q44">
        <v>2.63</v>
      </c>
      <c r="R44">
        <v>2.91</v>
      </c>
      <c r="S44">
        <v>47.45</v>
      </c>
      <c r="T44">
        <v>3.05</v>
      </c>
      <c r="U44">
        <v>2.9</v>
      </c>
      <c r="V44">
        <v>51.29</v>
      </c>
      <c r="W44">
        <v>29.38</v>
      </c>
      <c r="X44">
        <v>28.42</v>
      </c>
      <c r="Y44">
        <v>50.83</v>
      </c>
      <c r="Z44">
        <v>12.3</v>
      </c>
      <c r="AA44">
        <v>11.54</v>
      </c>
      <c r="AB44">
        <v>51.6</v>
      </c>
      <c r="AC44">
        <v>1.61</v>
      </c>
      <c r="AD44">
        <v>1.56</v>
      </c>
      <c r="AE44">
        <v>50.89</v>
      </c>
      <c r="AF44">
        <v>9.0299999999999994</v>
      </c>
      <c r="AG44">
        <v>90.38</v>
      </c>
      <c r="AH44">
        <v>0.99399999999999999</v>
      </c>
      <c r="AI44">
        <v>0.59</v>
      </c>
      <c r="AJ44">
        <v>3.68</v>
      </c>
      <c r="AK44">
        <v>0</v>
      </c>
      <c r="AL44">
        <v>0.03</v>
      </c>
      <c r="AM44">
        <v>100</v>
      </c>
      <c r="AN44">
        <v>19.059999999999999</v>
      </c>
      <c r="AO44">
        <v>17.7</v>
      </c>
      <c r="AP44">
        <v>18.86</v>
      </c>
      <c r="AQ44">
        <v>50.26</v>
      </c>
    </row>
    <row r="45" spans="1:43" x14ac:dyDescent="0.3">
      <c r="A45">
        <v>36</v>
      </c>
      <c r="B45" t="s">
        <v>390</v>
      </c>
      <c r="C45" t="s">
        <v>391</v>
      </c>
      <c r="D45" t="s">
        <v>173</v>
      </c>
      <c r="E45">
        <v>22</v>
      </c>
      <c r="F45">
        <v>1128.6500000000001</v>
      </c>
      <c r="G45">
        <v>51.302272727272999</v>
      </c>
      <c r="H45">
        <v>50.87</v>
      </c>
      <c r="I45">
        <v>72.83</v>
      </c>
      <c r="J45">
        <v>41.13</v>
      </c>
      <c r="K45">
        <v>35.03</v>
      </c>
      <c r="L45">
        <v>52.58</v>
      </c>
      <c r="M45">
        <v>39.99</v>
      </c>
      <c r="N45">
        <v>24.14</v>
      </c>
      <c r="O45">
        <v>36.200000000000003</v>
      </c>
      <c r="P45">
        <v>40</v>
      </c>
      <c r="Q45">
        <v>1.91</v>
      </c>
      <c r="R45">
        <v>3.56</v>
      </c>
      <c r="S45">
        <v>34.950000000000003</v>
      </c>
      <c r="T45">
        <v>2.17</v>
      </c>
      <c r="U45">
        <v>3.54</v>
      </c>
      <c r="V45">
        <v>37.93</v>
      </c>
      <c r="W45">
        <v>22.06</v>
      </c>
      <c r="X45">
        <v>36.630000000000003</v>
      </c>
      <c r="Y45">
        <v>37.590000000000003</v>
      </c>
      <c r="Z45">
        <v>8.67</v>
      </c>
      <c r="AA45">
        <v>13.45</v>
      </c>
      <c r="AB45">
        <v>39.18</v>
      </c>
      <c r="AC45">
        <v>0.74</v>
      </c>
      <c r="AD45">
        <v>1.17</v>
      </c>
      <c r="AE45">
        <v>38.89</v>
      </c>
      <c r="AF45">
        <v>7.93</v>
      </c>
      <c r="AG45">
        <v>90.16</v>
      </c>
      <c r="AH45">
        <v>0.98099999999999998</v>
      </c>
      <c r="AI45">
        <v>0.27</v>
      </c>
      <c r="AJ45">
        <v>3.88</v>
      </c>
      <c r="AK45">
        <v>0.05</v>
      </c>
      <c r="AL45">
        <v>0</v>
      </c>
      <c r="AM45">
        <v>83.33</v>
      </c>
      <c r="AN45">
        <v>18.29</v>
      </c>
      <c r="AO45">
        <v>16.21</v>
      </c>
      <c r="AP45">
        <v>24.4</v>
      </c>
      <c r="AQ45">
        <v>42.84</v>
      </c>
    </row>
    <row r="46" spans="1:43" x14ac:dyDescent="0.3">
      <c r="A46">
        <v>43</v>
      </c>
      <c r="B46" t="s">
        <v>392</v>
      </c>
      <c r="C46" t="s">
        <v>359</v>
      </c>
      <c r="D46" t="s">
        <v>173</v>
      </c>
      <c r="E46">
        <v>20</v>
      </c>
      <c r="F46">
        <v>1090.7166666666999</v>
      </c>
      <c r="G46">
        <v>54.535833333333002</v>
      </c>
      <c r="H46">
        <v>51.87</v>
      </c>
      <c r="I46">
        <v>61.34</v>
      </c>
      <c r="J46">
        <v>45.82</v>
      </c>
      <c r="K46">
        <v>37.35</v>
      </c>
      <c r="L46">
        <v>45.55</v>
      </c>
      <c r="M46">
        <v>45.06</v>
      </c>
      <c r="N46">
        <v>24.97</v>
      </c>
      <c r="O46">
        <v>32.29</v>
      </c>
      <c r="P46">
        <v>43.61</v>
      </c>
      <c r="Q46">
        <v>2.64</v>
      </c>
      <c r="R46">
        <v>3.47</v>
      </c>
      <c r="S46">
        <v>43.24</v>
      </c>
      <c r="T46">
        <v>2.73</v>
      </c>
      <c r="U46">
        <v>3.08</v>
      </c>
      <c r="V46">
        <v>46.96</v>
      </c>
      <c r="W46">
        <v>26.68</v>
      </c>
      <c r="X46">
        <v>30.92</v>
      </c>
      <c r="Y46">
        <v>46.32</v>
      </c>
      <c r="Z46">
        <v>10.51</v>
      </c>
      <c r="AA46">
        <v>12.49</v>
      </c>
      <c r="AB46">
        <v>45.69</v>
      </c>
      <c r="AC46">
        <v>1.6</v>
      </c>
      <c r="AD46">
        <v>1.93</v>
      </c>
      <c r="AE46">
        <v>45.31</v>
      </c>
      <c r="AF46">
        <v>10.57</v>
      </c>
      <c r="AG46">
        <v>89.27</v>
      </c>
      <c r="AH46">
        <v>0.998</v>
      </c>
      <c r="AI46">
        <v>0.5</v>
      </c>
      <c r="AJ46">
        <v>3.8</v>
      </c>
      <c r="AK46">
        <v>0</v>
      </c>
      <c r="AL46">
        <v>0</v>
      </c>
      <c r="AM46">
        <v>100</v>
      </c>
      <c r="AN46">
        <v>17.989999999999998</v>
      </c>
      <c r="AO46">
        <v>17.600000000000001</v>
      </c>
      <c r="AP46">
        <v>21.18</v>
      </c>
      <c r="AQ46">
        <v>45.93</v>
      </c>
    </row>
    <row r="47" spans="1:43" x14ac:dyDescent="0.3">
      <c r="A47">
        <v>62</v>
      </c>
      <c r="B47" t="s">
        <v>858</v>
      </c>
      <c r="C47" t="s">
        <v>275</v>
      </c>
      <c r="D47" t="s">
        <v>173</v>
      </c>
      <c r="E47">
        <v>13</v>
      </c>
      <c r="F47">
        <v>653.23333333333005</v>
      </c>
      <c r="G47">
        <v>50.248717948718003</v>
      </c>
      <c r="H47">
        <v>59.79</v>
      </c>
      <c r="I47">
        <v>58.42</v>
      </c>
      <c r="J47">
        <v>50.58</v>
      </c>
      <c r="K47">
        <v>45.37</v>
      </c>
      <c r="L47">
        <v>41.98</v>
      </c>
      <c r="M47">
        <v>51.95</v>
      </c>
      <c r="N47">
        <v>31.6</v>
      </c>
      <c r="O47">
        <v>30.86</v>
      </c>
      <c r="P47">
        <v>50.59</v>
      </c>
      <c r="Q47">
        <v>3.86</v>
      </c>
      <c r="R47">
        <v>3.12</v>
      </c>
      <c r="S47">
        <v>55.26</v>
      </c>
      <c r="T47">
        <v>3.55</v>
      </c>
      <c r="U47">
        <v>2.93</v>
      </c>
      <c r="V47">
        <v>54.82</v>
      </c>
      <c r="W47">
        <v>31.23</v>
      </c>
      <c r="X47">
        <v>28.01</v>
      </c>
      <c r="Y47">
        <v>52.71</v>
      </c>
      <c r="Z47">
        <v>13.5</v>
      </c>
      <c r="AA47">
        <v>12.03</v>
      </c>
      <c r="AB47">
        <v>52.88</v>
      </c>
      <c r="AC47">
        <v>2.2000000000000002</v>
      </c>
      <c r="AD47">
        <v>1.84</v>
      </c>
      <c r="AE47">
        <v>54.55</v>
      </c>
      <c r="AF47">
        <v>12.21</v>
      </c>
      <c r="AG47">
        <v>89.88</v>
      </c>
      <c r="AH47">
        <v>1.0209999999999999</v>
      </c>
      <c r="AI47">
        <v>0.28000000000000003</v>
      </c>
      <c r="AJ47">
        <v>3.31</v>
      </c>
      <c r="AK47">
        <v>0.09</v>
      </c>
      <c r="AL47">
        <v>0</v>
      </c>
      <c r="AM47">
        <v>75</v>
      </c>
      <c r="AN47">
        <v>20.3</v>
      </c>
      <c r="AO47">
        <v>18.649999999999999</v>
      </c>
      <c r="AP47">
        <v>19.100000000000001</v>
      </c>
      <c r="AQ47">
        <v>51.52</v>
      </c>
    </row>
    <row r="48" spans="1:43" x14ac:dyDescent="0.3">
      <c r="A48">
        <v>15</v>
      </c>
      <c r="B48" t="s">
        <v>859</v>
      </c>
      <c r="C48" t="s">
        <v>357</v>
      </c>
      <c r="D48" t="s">
        <v>173</v>
      </c>
      <c r="E48">
        <v>12</v>
      </c>
      <c r="F48">
        <v>724.21666666666999</v>
      </c>
      <c r="G48">
        <v>60.351388888888998</v>
      </c>
      <c r="H48">
        <v>60.48</v>
      </c>
      <c r="I48">
        <v>59.73</v>
      </c>
      <c r="J48">
        <v>50.31</v>
      </c>
      <c r="K48">
        <v>44.41</v>
      </c>
      <c r="L48">
        <v>41.26</v>
      </c>
      <c r="M48">
        <v>51.84</v>
      </c>
      <c r="N48">
        <v>32.39</v>
      </c>
      <c r="O48">
        <v>28.17</v>
      </c>
      <c r="P48">
        <v>53.49</v>
      </c>
      <c r="Q48">
        <v>2.73</v>
      </c>
      <c r="R48">
        <v>2.0699999999999998</v>
      </c>
      <c r="S48">
        <v>56.9</v>
      </c>
      <c r="T48">
        <v>2.86</v>
      </c>
      <c r="U48">
        <v>2.65</v>
      </c>
      <c r="V48">
        <v>51.91</v>
      </c>
      <c r="W48">
        <v>27.42</v>
      </c>
      <c r="X48">
        <v>27.01</v>
      </c>
      <c r="Y48">
        <v>50.38</v>
      </c>
      <c r="Z48">
        <v>11.1</v>
      </c>
      <c r="AA48">
        <v>10.94</v>
      </c>
      <c r="AB48">
        <v>50.38</v>
      </c>
      <c r="AC48">
        <v>1.41</v>
      </c>
      <c r="AD48">
        <v>0.99</v>
      </c>
      <c r="AE48">
        <v>58.62</v>
      </c>
      <c r="AF48">
        <v>8.44</v>
      </c>
      <c r="AG48">
        <v>92.65</v>
      </c>
      <c r="AH48">
        <v>1.0109999999999999</v>
      </c>
      <c r="AI48">
        <v>0.25</v>
      </c>
      <c r="AJ48">
        <v>3.31</v>
      </c>
      <c r="AK48">
        <v>0.08</v>
      </c>
      <c r="AL48">
        <v>0</v>
      </c>
      <c r="AM48">
        <v>75</v>
      </c>
      <c r="AN48">
        <v>19.64</v>
      </c>
      <c r="AO48">
        <v>16.649999999999999</v>
      </c>
      <c r="AP48">
        <v>19.059999999999999</v>
      </c>
      <c r="AQ48">
        <v>50.75</v>
      </c>
    </row>
    <row r="49" spans="1:43" x14ac:dyDescent="0.3">
      <c r="A49">
        <v>23</v>
      </c>
      <c r="B49" t="s">
        <v>393</v>
      </c>
      <c r="C49" t="s">
        <v>382</v>
      </c>
      <c r="D49" t="s">
        <v>173</v>
      </c>
      <c r="E49">
        <v>23</v>
      </c>
      <c r="F49">
        <v>1363.0833333333001</v>
      </c>
      <c r="G49">
        <v>59.264492753623003</v>
      </c>
      <c r="H49">
        <v>55.77</v>
      </c>
      <c r="I49">
        <v>61.98</v>
      </c>
      <c r="J49">
        <v>47.36</v>
      </c>
      <c r="K49">
        <v>41.24</v>
      </c>
      <c r="L49">
        <v>46.31</v>
      </c>
      <c r="M49">
        <v>47.11</v>
      </c>
      <c r="N49">
        <v>30.02</v>
      </c>
      <c r="O49">
        <v>31.96</v>
      </c>
      <c r="P49">
        <v>48.44</v>
      </c>
      <c r="Q49">
        <v>3.79</v>
      </c>
      <c r="R49">
        <v>2.82</v>
      </c>
      <c r="S49">
        <v>57.33</v>
      </c>
      <c r="T49">
        <v>3.08</v>
      </c>
      <c r="U49">
        <v>3.13</v>
      </c>
      <c r="V49">
        <v>49.54</v>
      </c>
      <c r="W49">
        <v>29.32</v>
      </c>
      <c r="X49">
        <v>30.06</v>
      </c>
      <c r="Y49">
        <v>49.37</v>
      </c>
      <c r="Z49">
        <v>12.63</v>
      </c>
      <c r="AA49">
        <v>12.99</v>
      </c>
      <c r="AB49">
        <v>49.31</v>
      </c>
      <c r="AC49">
        <v>2.11</v>
      </c>
      <c r="AD49">
        <v>1.45</v>
      </c>
      <c r="AE49">
        <v>59.26</v>
      </c>
      <c r="AF49">
        <v>12.61</v>
      </c>
      <c r="AG49">
        <v>91.18</v>
      </c>
      <c r="AH49">
        <v>1.038</v>
      </c>
      <c r="AI49">
        <v>0.35</v>
      </c>
      <c r="AJ49">
        <v>3.3</v>
      </c>
      <c r="AK49">
        <v>0.13</v>
      </c>
      <c r="AL49">
        <v>0</v>
      </c>
      <c r="AM49">
        <v>72.73</v>
      </c>
      <c r="AN49">
        <v>17.87</v>
      </c>
      <c r="AO49">
        <v>17.170000000000002</v>
      </c>
      <c r="AP49">
        <v>21.48</v>
      </c>
      <c r="AQ49">
        <v>45.41</v>
      </c>
    </row>
    <row r="50" spans="1:43" x14ac:dyDescent="0.3">
      <c r="A50">
        <v>59</v>
      </c>
      <c r="B50" t="s">
        <v>394</v>
      </c>
      <c r="C50" t="s">
        <v>20</v>
      </c>
      <c r="D50" t="s">
        <v>173</v>
      </c>
      <c r="E50">
        <v>30</v>
      </c>
      <c r="F50">
        <v>1739.4666666666999</v>
      </c>
      <c r="G50">
        <v>57.982222222221999</v>
      </c>
      <c r="H50">
        <v>60.57</v>
      </c>
      <c r="I50">
        <v>62.57</v>
      </c>
      <c r="J50">
        <v>49.19</v>
      </c>
      <c r="K50">
        <v>42.98</v>
      </c>
      <c r="L50">
        <v>43.08</v>
      </c>
      <c r="M50">
        <v>49.94</v>
      </c>
      <c r="N50">
        <v>30.87</v>
      </c>
      <c r="O50">
        <v>29.46</v>
      </c>
      <c r="P50">
        <v>51.17</v>
      </c>
      <c r="Q50">
        <v>3.14</v>
      </c>
      <c r="R50">
        <v>2.72</v>
      </c>
      <c r="S50">
        <v>53.53</v>
      </c>
      <c r="T50">
        <v>3.04</v>
      </c>
      <c r="U50">
        <v>2.72</v>
      </c>
      <c r="V50">
        <v>52.75</v>
      </c>
      <c r="W50">
        <v>29.28</v>
      </c>
      <c r="X50">
        <v>28.53</v>
      </c>
      <c r="Y50">
        <v>50.66</v>
      </c>
      <c r="Z50">
        <v>11.93</v>
      </c>
      <c r="AA50">
        <v>11.24</v>
      </c>
      <c r="AB50">
        <v>51.49</v>
      </c>
      <c r="AC50">
        <v>1.62</v>
      </c>
      <c r="AD50">
        <v>1.76</v>
      </c>
      <c r="AE50">
        <v>47.96</v>
      </c>
      <c r="AF50">
        <v>10.17</v>
      </c>
      <c r="AG50">
        <v>90.75</v>
      </c>
      <c r="AH50">
        <v>1.0089999999999999</v>
      </c>
      <c r="AI50">
        <v>0.41</v>
      </c>
      <c r="AJ50">
        <v>3.48</v>
      </c>
      <c r="AK50">
        <v>7.0000000000000007E-2</v>
      </c>
      <c r="AL50">
        <v>0</v>
      </c>
      <c r="AM50">
        <v>85.71</v>
      </c>
      <c r="AN50">
        <v>20.32</v>
      </c>
      <c r="AO50">
        <v>16.73</v>
      </c>
      <c r="AP50">
        <v>17.66</v>
      </c>
      <c r="AQ50">
        <v>53.5</v>
      </c>
    </row>
    <row r="51" spans="1:43" x14ac:dyDescent="0.3">
      <c r="A51">
        <v>61</v>
      </c>
      <c r="B51" t="s">
        <v>395</v>
      </c>
      <c r="C51" t="s">
        <v>385</v>
      </c>
      <c r="D51" t="s">
        <v>173</v>
      </c>
      <c r="E51">
        <v>21</v>
      </c>
      <c r="F51">
        <v>1124.0666666667</v>
      </c>
      <c r="G51">
        <v>53.526984126983997</v>
      </c>
      <c r="H51">
        <v>51.62</v>
      </c>
      <c r="I51">
        <v>69.819999999999993</v>
      </c>
      <c r="J51">
        <v>42.51</v>
      </c>
      <c r="K51">
        <v>37.79</v>
      </c>
      <c r="L51">
        <v>50.34</v>
      </c>
      <c r="M51">
        <v>42.88</v>
      </c>
      <c r="N51">
        <v>27.12</v>
      </c>
      <c r="O51">
        <v>35.659999999999997</v>
      </c>
      <c r="P51">
        <v>43.2</v>
      </c>
      <c r="Q51">
        <v>2.72</v>
      </c>
      <c r="R51">
        <v>3.58</v>
      </c>
      <c r="S51">
        <v>43.22</v>
      </c>
      <c r="T51">
        <v>2.72</v>
      </c>
      <c r="U51">
        <v>3.44</v>
      </c>
      <c r="V51">
        <v>44.1</v>
      </c>
      <c r="W51">
        <v>24.29</v>
      </c>
      <c r="X51">
        <v>33.89</v>
      </c>
      <c r="Y51">
        <v>41.74</v>
      </c>
      <c r="Z51">
        <v>10.199999999999999</v>
      </c>
      <c r="AA51">
        <v>14.31</v>
      </c>
      <c r="AB51">
        <v>41.61</v>
      </c>
      <c r="AC51">
        <v>1.28</v>
      </c>
      <c r="AD51">
        <v>1.76</v>
      </c>
      <c r="AE51">
        <v>42.11</v>
      </c>
      <c r="AF51">
        <v>10.039999999999999</v>
      </c>
      <c r="AG51">
        <v>89.97</v>
      </c>
      <c r="AH51">
        <v>1</v>
      </c>
      <c r="AI51">
        <v>0.32</v>
      </c>
      <c r="AJ51">
        <v>3.52</v>
      </c>
      <c r="AK51">
        <v>0.11</v>
      </c>
      <c r="AL51">
        <v>0</v>
      </c>
      <c r="AM51">
        <v>75</v>
      </c>
      <c r="AN51">
        <v>18.420000000000002</v>
      </c>
      <c r="AO51">
        <v>16.39</v>
      </c>
      <c r="AP51">
        <v>23.91</v>
      </c>
      <c r="AQ51">
        <v>43.51</v>
      </c>
    </row>
    <row r="52" spans="1:43" x14ac:dyDescent="0.3">
      <c r="A52">
        <v>38</v>
      </c>
      <c r="B52" t="s">
        <v>396</v>
      </c>
      <c r="C52" t="s">
        <v>391</v>
      </c>
      <c r="D52" t="s">
        <v>173</v>
      </c>
      <c r="E52">
        <v>31</v>
      </c>
      <c r="F52">
        <v>1701.7166666666999</v>
      </c>
      <c r="G52">
        <v>54.894086021504997</v>
      </c>
      <c r="H52">
        <v>52.57</v>
      </c>
      <c r="I52">
        <v>70.73</v>
      </c>
      <c r="J52">
        <v>42.64</v>
      </c>
      <c r="K52">
        <v>37.659999999999997</v>
      </c>
      <c r="L52">
        <v>49.22</v>
      </c>
      <c r="M52">
        <v>43.34</v>
      </c>
      <c r="N52">
        <v>25.7</v>
      </c>
      <c r="O52">
        <v>34.799999999999997</v>
      </c>
      <c r="P52">
        <v>42.48</v>
      </c>
      <c r="Q52">
        <v>2.0099999999999998</v>
      </c>
      <c r="R52">
        <v>3.63</v>
      </c>
      <c r="S52">
        <v>35.630000000000003</v>
      </c>
      <c r="T52">
        <v>2.76</v>
      </c>
      <c r="U52">
        <v>3.49</v>
      </c>
      <c r="V52">
        <v>44.19</v>
      </c>
      <c r="W52">
        <v>24.58</v>
      </c>
      <c r="X52">
        <v>36.28</v>
      </c>
      <c r="Y52">
        <v>40.380000000000003</v>
      </c>
      <c r="Z52">
        <v>10.47</v>
      </c>
      <c r="AA52">
        <v>15.41</v>
      </c>
      <c r="AB52">
        <v>40.46</v>
      </c>
      <c r="AC52">
        <v>1.06</v>
      </c>
      <c r="AD52">
        <v>2.0099999999999998</v>
      </c>
      <c r="AE52">
        <v>34.479999999999997</v>
      </c>
      <c r="AF52">
        <v>7.82</v>
      </c>
      <c r="AG52">
        <v>89.56</v>
      </c>
      <c r="AH52">
        <v>0.97399999999999998</v>
      </c>
      <c r="AI52">
        <v>0.11</v>
      </c>
      <c r="AJ52">
        <v>3.46</v>
      </c>
      <c r="AK52">
        <v>0.04</v>
      </c>
      <c r="AL52">
        <v>0</v>
      </c>
      <c r="AM52">
        <v>75</v>
      </c>
      <c r="AN52">
        <v>15.9</v>
      </c>
      <c r="AO52">
        <v>15.69</v>
      </c>
      <c r="AP52">
        <v>23.55</v>
      </c>
      <c r="AQ52">
        <v>40.299999999999997</v>
      </c>
    </row>
    <row r="53" spans="1:43" x14ac:dyDescent="0.3">
      <c r="A53">
        <v>1</v>
      </c>
      <c r="B53" t="s">
        <v>397</v>
      </c>
      <c r="C53" t="s">
        <v>367</v>
      </c>
      <c r="D53" t="s">
        <v>173</v>
      </c>
      <c r="E53">
        <v>23</v>
      </c>
      <c r="F53">
        <v>1282.3499999999999</v>
      </c>
      <c r="G53">
        <v>55.754347826086999</v>
      </c>
      <c r="H53">
        <v>61.76</v>
      </c>
      <c r="I53">
        <v>56.05</v>
      </c>
      <c r="J53">
        <v>52.42</v>
      </c>
      <c r="K53">
        <v>43.79</v>
      </c>
      <c r="L53">
        <v>40.85</v>
      </c>
      <c r="M53">
        <v>51.74</v>
      </c>
      <c r="N53">
        <v>30.93</v>
      </c>
      <c r="O53">
        <v>28.59</v>
      </c>
      <c r="P53">
        <v>51.97</v>
      </c>
      <c r="Q53">
        <v>2.9</v>
      </c>
      <c r="R53">
        <v>2.95</v>
      </c>
      <c r="S53">
        <v>49.6</v>
      </c>
      <c r="T53">
        <v>2.84</v>
      </c>
      <c r="U53">
        <v>2.6</v>
      </c>
      <c r="V53">
        <v>52.24</v>
      </c>
      <c r="W53">
        <v>29.01</v>
      </c>
      <c r="X53">
        <v>26.86</v>
      </c>
      <c r="Y53">
        <v>51.93</v>
      </c>
      <c r="Z53">
        <v>11.37</v>
      </c>
      <c r="AA53">
        <v>10.06</v>
      </c>
      <c r="AB53">
        <v>53.06</v>
      </c>
      <c r="AC53">
        <v>1.5</v>
      </c>
      <c r="AD53">
        <v>1.4</v>
      </c>
      <c r="AE53">
        <v>51.61</v>
      </c>
      <c r="AF53">
        <v>9.3800000000000008</v>
      </c>
      <c r="AG53">
        <v>89.69</v>
      </c>
      <c r="AH53">
        <v>0.99099999999999999</v>
      </c>
      <c r="AI53">
        <v>0.66</v>
      </c>
      <c r="AJ53">
        <v>3.6</v>
      </c>
      <c r="AK53">
        <v>0</v>
      </c>
      <c r="AL53">
        <v>0</v>
      </c>
      <c r="AM53">
        <v>100</v>
      </c>
      <c r="AN53">
        <v>20.309999999999999</v>
      </c>
      <c r="AO53">
        <v>15.91</v>
      </c>
      <c r="AP53">
        <v>18.760000000000002</v>
      </c>
      <c r="AQ53">
        <v>51.98</v>
      </c>
    </row>
    <row r="54" spans="1:43" x14ac:dyDescent="0.3">
      <c r="A54">
        <v>7</v>
      </c>
      <c r="B54" t="s">
        <v>969</v>
      </c>
      <c r="C54" t="s">
        <v>371</v>
      </c>
      <c r="D54" t="s">
        <v>173</v>
      </c>
      <c r="E54">
        <v>17</v>
      </c>
      <c r="F54">
        <v>930.35</v>
      </c>
      <c r="G54">
        <v>54.726470588235003</v>
      </c>
      <c r="H54">
        <v>65.52</v>
      </c>
      <c r="I54">
        <v>61.4</v>
      </c>
      <c r="J54">
        <v>51.63</v>
      </c>
      <c r="K54">
        <v>47.47</v>
      </c>
      <c r="L54">
        <v>44.31</v>
      </c>
      <c r="M54">
        <v>51.72</v>
      </c>
      <c r="N54">
        <v>33.6</v>
      </c>
      <c r="O54">
        <v>29.6</v>
      </c>
      <c r="P54">
        <v>53.16</v>
      </c>
      <c r="Q54">
        <v>3.55</v>
      </c>
      <c r="R54">
        <v>2.64</v>
      </c>
      <c r="S54">
        <v>57.29</v>
      </c>
      <c r="T54">
        <v>3.38</v>
      </c>
      <c r="U54">
        <v>3.02</v>
      </c>
      <c r="V54">
        <v>52.79</v>
      </c>
      <c r="W54">
        <v>32.049999999999997</v>
      </c>
      <c r="X54">
        <v>29.34</v>
      </c>
      <c r="Y54">
        <v>52.21</v>
      </c>
      <c r="Z54">
        <v>14.12</v>
      </c>
      <c r="AA54">
        <v>11.61</v>
      </c>
      <c r="AB54">
        <v>54.89</v>
      </c>
      <c r="AC54">
        <v>1.61</v>
      </c>
      <c r="AD54">
        <v>1.42</v>
      </c>
      <c r="AE54">
        <v>53.19</v>
      </c>
      <c r="AF54">
        <v>10.56</v>
      </c>
      <c r="AG54">
        <v>91.07</v>
      </c>
      <c r="AH54">
        <v>1.016</v>
      </c>
      <c r="AI54">
        <v>0.26</v>
      </c>
      <c r="AJ54">
        <v>3.61</v>
      </c>
      <c r="AK54">
        <v>0.06</v>
      </c>
      <c r="AL54">
        <v>0</v>
      </c>
      <c r="AM54">
        <v>80</v>
      </c>
      <c r="AN54">
        <v>21.8</v>
      </c>
      <c r="AO54">
        <v>16.57</v>
      </c>
      <c r="AP54">
        <v>17.989999999999998</v>
      </c>
      <c r="AQ54">
        <v>54.78</v>
      </c>
    </row>
    <row r="55" spans="1:43" x14ac:dyDescent="0.3">
      <c r="A55">
        <v>68</v>
      </c>
      <c r="B55" t="s">
        <v>1037</v>
      </c>
      <c r="C55" t="s">
        <v>343</v>
      </c>
      <c r="D55" t="s">
        <v>173</v>
      </c>
      <c r="E55">
        <v>8</v>
      </c>
      <c r="F55">
        <v>437.25</v>
      </c>
      <c r="G55">
        <v>54.65625</v>
      </c>
      <c r="H55">
        <v>58.04</v>
      </c>
      <c r="I55">
        <v>62.16</v>
      </c>
      <c r="J55">
        <v>48.29</v>
      </c>
      <c r="K55">
        <v>41.44</v>
      </c>
      <c r="L55">
        <v>45.69</v>
      </c>
      <c r="M55">
        <v>47.56</v>
      </c>
      <c r="N55">
        <v>28.27</v>
      </c>
      <c r="O55">
        <v>32.799999999999997</v>
      </c>
      <c r="P55">
        <v>46.29</v>
      </c>
      <c r="Q55">
        <v>3.29</v>
      </c>
      <c r="R55">
        <v>3.43</v>
      </c>
      <c r="S55">
        <v>48.98</v>
      </c>
      <c r="T55">
        <v>2.89</v>
      </c>
      <c r="U55">
        <v>3.29</v>
      </c>
      <c r="V55">
        <v>46.74</v>
      </c>
      <c r="W55">
        <v>25.93</v>
      </c>
      <c r="X55">
        <v>29.78</v>
      </c>
      <c r="Y55">
        <v>46.55</v>
      </c>
      <c r="Z55">
        <v>10.29</v>
      </c>
      <c r="AA55">
        <v>14.82</v>
      </c>
      <c r="AB55">
        <v>40.98</v>
      </c>
      <c r="AC55">
        <v>1.37</v>
      </c>
      <c r="AD55">
        <v>2.06</v>
      </c>
      <c r="AE55">
        <v>40</v>
      </c>
      <c r="AF55">
        <v>11.65</v>
      </c>
      <c r="AG55">
        <v>89.54</v>
      </c>
      <c r="AH55">
        <v>1.012</v>
      </c>
      <c r="AI55">
        <v>0.96</v>
      </c>
      <c r="AJ55">
        <v>3.43</v>
      </c>
      <c r="AK55">
        <v>0</v>
      </c>
      <c r="AL55">
        <v>0</v>
      </c>
      <c r="AM55">
        <v>100</v>
      </c>
      <c r="AN55">
        <v>20.309999999999999</v>
      </c>
      <c r="AO55">
        <v>19.21</v>
      </c>
      <c r="AP55">
        <v>18.25</v>
      </c>
      <c r="AQ55">
        <v>52.67</v>
      </c>
    </row>
    <row r="56" spans="1:43" x14ac:dyDescent="0.3">
      <c r="A56">
        <v>14</v>
      </c>
      <c r="B56" t="s">
        <v>189</v>
      </c>
      <c r="C56" t="s">
        <v>269</v>
      </c>
      <c r="D56" t="s">
        <v>173</v>
      </c>
      <c r="E56">
        <v>33</v>
      </c>
      <c r="F56">
        <v>1853.9833333332999</v>
      </c>
      <c r="G56">
        <v>56.181313131312997</v>
      </c>
      <c r="H56">
        <v>50.23</v>
      </c>
      <c r="I56">
        <v>64.14</v>
      </c>
      <c r="J56">
        <v>43.92</v>
      </c>
      <c r="K56">
        <v>36.28</v>
      </c>
      <c r="L56">
        <v>46.34</v>
      </c>
      <c r="M56">
        <v>43.91</v>
      </c>
      <c r="N56">
        <v>25.05</v>
      </c>
      <c r="O56">
        <v>32.43</v>
      </c>
      <c r="P56">
        <v>43.58</v>
      </c>
      <c r="Q56">
        <v>2.04</v>
      </c>
      <c r="R56">
        <v>2.98</v>
      </c>
      <c r="S56">
        <v>40.65</v>
      </c>
      <c r="T56">
        <v>2.5099999999999998</v>
      </c>
      <c r="U56">
        <v>3.03</v>
      </c>
      <c r="V56">
        <v>45.3</v>
      </c>
      <c r="W56">
        <v>23.98</v>
      </c>
      <c r="X56">
        <v>31.75</v>
      </c>
      <c r="Y56">
        <v>43.03</v>
      </c>
      <c r="Z56">
        <v>9.4499999999999993</v>
      </c>
      <c r="AA56">
        <v>13.56</v>
      </c>
      <c r="AB56">
        <v>41.07</v>
      </c>
      <c r="AC56">
        <v>1.07</v>
      </c>
      <c r="AD56">
        <v>1.75</v>
      </c>
      <c r="AE56">
        <v>37.93</v>
      </c>
      <c r="AF56">
        <v>8.14</v>
      </c>
      <c r="AG56">
        <v>90.82</v>
      </c>
      <c r="AH56">
        <v>0.99</v>
      </c>
      <c r="AI56">
        <v>0.57999999999999996</v>
      </c>
      <c r="AJ56">
        <v>3.4</v>
      </c>
      <c r="AK56">
        <v>0</v>
      </c>
      <c r="AL56">
        <v>0</v>
      </c>
      <c r="AM56">
        <v>100</v>
      </c>
      <c r="AN56">
        <v>18.38</v>
      </c>
      <c r="AO56">
        <v>15.15</v>
      </c>
      <c r="AP56">
        <v>20.059999999999999</v>
      </c>
      <c r="AQ56">
        <v>47.81</v>
      </c>
    </row>
    <row r="57" spans="1:43" x14ac:dyDescent="0.3">
      <c r="A57">
        <v>28</v>
      </c>
      <c r="B57" t="s">
        <v>860</v>
      </c>
      <c r="C57" t="s">
        <v>351</v>
      </c>
      <c r="D57" t="s">
        <v>173</v>
      </c>
      <c r="E57">
        <v>8</v>
      </c>
      <c r="F57">
        <v>436.28333333333001</v>
      </c>
      <c r="G57">
        <v>54.535416666666997</v>
      </c>
      <c r="H57">
        <v>58.04</v>
      </c>
      <c r="I57">
        <v>51.16</v>
      </c>
      <c r="J57">
        <v>53.15</v>
      </c>
      <c r="K57">
        <v>42.36</v>
      </c>
      <c r="L57">
        <v>36.58</v>
      </c>
      <c r="M57">
        <v>53.66</v>
      </c>
      <c r="N57">
        <v>29.57</v>
      </c>
      <c r="O57">
        <v>24.34</v>
      </c>
      <c r="P57">
        <v>54.85</v>
      </c>
      <c r="Q57">
        <v>3.71</v>
      </c>
      <c r="R57">
        <v>3.16</v>
      </c>
      <c r="S57">
        <v>54</v>
      </c>
      <c r="T57">
        <v>3.21</v>
      </c>
      <c r="U57">
        <v>2.75</v>
      </c>
      <c r="V57">
        <v>53.9</v>
      </c>
      <c r="W57">
        <v>29.43</v>
      </c>
      <c r="X57">
        <v>26.27</v>
      </c>
      <c r="Y57">
        <v>52.84</v>
      </c>
      <c r="Z57">
        <v>11.41</v>
      </c>
      <c r="AA57">
        <v>10.039999999999999</v>
      </c>
      <c r="AB57">
        <v>53.21</v>
      </c>
      <c r="AC57">
        <v>1.79</v>
      </c>
      <c r="AD57">
        <v>1.65</v>
      </c>
      <c r="AE57">
        <v>52</v>
      </c>
      <c r="AF57">
        <v>12.56</v>
      </c>
      <c r="AG57">
        <v>87.01</v>
      </c>
      <c r="AH57">
        <v>0.996</v>
      </c>
      <c r="AI57">
        <v>0.55000000000000004</v>
      </c>
      <c r="AJ57">
        <v>3.58</v>
      </c>
      <c r="AK57">
        <v>0</v>
      </c>
      <c r="AL57">
        <v>0</v>
      </c>
      <c r="AM57">
        <v>100</v>
      </c>
      <c r="AN57">
        <v>20.350000000000001</v>
      </c>
      <c r="AO57">
        <v>18.7</v>
      </c>
      <c r="AP57">
        <v>19.39</v>
      </c>
      <c r="AQ57">
        <v>51.21</v>
      </c>
    </row>
    <row r="58" spans="1:43" x14ac:dyDescent="0.3">
      <c r="A58">
        <v>13</v>
      </c>
      <c r="B58" t="s">
        <v>336</v>
      </c>
      <c r="C58" t="s">
        <v>268</v>
      </c>
      <c r="D58" t="s">
        <v>173</v>
      </c>
      <c r="E58">
        <v>17</v>
      </c>
      <c r="F58">
        <v>922.03333333333001</v>
      </c>
      <c r="G58">
        <v>54.237254901961002</v>
      </c>
      <c r="H58">
        <v>62.08</v>
      </c>
      <c r="I58">
        <v>56.48</v>
      </c>
      <c r="J58">
        <v>52.36</v>
      </c>
      <c r="K58">
        <v>43.99</v>
      </c>
      <c r="L58">
        <v>40.61</v>
      </c>
      <c r="M58">
        <v>52</v>
      </c>
      <c r="N58">
        <v>30</v>
      </c>
      <c r="O58">
        <v>28.11</v>
      </c>
      <c r="P58">
        <v>51.62</v>
      </c>
      <c r="Q58">
        <v>2.34</v>
      </c>
      <c r="R58">
        <v>3.25</v>
      </c>
      <c r="S58">
        <v>41.86</v>
      </c>
      <c r="T58">
        <v>2.72</v>
      </c>
      <c r="U58">
        <v>2.77</v>
      </c>
      <c r="V58">
        <v>49.52</v>
      </c>
      <c r="W58">
        <v>28.63</v>
      </c>
      <c r="X58">
        <v>26.62</v>
      </c>
      <c r="Y58">
        <v>51.83</v>
      </c>
      <c r="Z58">
        <v>10.93</v>
      </c>
      <c r="AA58">
        <v>11.32</v>
      </c>
      <c r="AB58">
        <v>49.12</v>
      </c>
      <c r="AC58">
        <v>0.91</v>
      </c>
      <c r="AD58">
        <v>1.95</v>
      </c>
      <c r="AE58">
        <v>31.82</v>
      </c>
      <c r="AF58">
        <v>7.81</v>
      </c>
      <c r="AG58">
        <v>88.43</v>
      </c>
      <c r="AH58">
        <v>0.96199999999999997</v>
      </c>
      <c r="AI58">
        <v>0.46</v>
      </c>
      <c r="AJ58">
        <v>3.64</v>
      </c>
      <c r="AK58">
        <v>0</v>
      </c>
      <c r="AL58">
        <v>0</v>
      </c>
      <c r="AM58">
        <v>100</v>
      </c>
      <c r="AN58">
        <v>19.52</v>
      </c>
      <c r="AO58">
        <v>16.72</v>
      </c>
      <c r="AP58">
        <v>16.010000000000002</v>
      </c>
      <c r="AQ58">
        <v>54.95</v>
      </c>
    </row>
    <row r="59" spans="1:43" x14ac:dyDescent="0.3">
      <c r="A59">
        <v>67</v>
      </c>
      <c r="B59" t="s">
        <v>803</v>
      </c>
      <c r="C59" t="s">
        <v>348</v>
      </c>
      <c r="D59" t="s">
        <v>173</v>
      </c>
      <c r="E59">
        <v>23</v>
      </c>
      <c r="F59">
        <v>1256.3666666667</v>
      </c>
      <c r="G59">
        <v>54.624637681159001</v>
      </c>
      <c r="H59">
        <v>66.14</v>
      </c>
      <c r="I59">
        <v>47.52</v>
      </c>
      <c r="J59">
        <v>58.19</v>
      </c>
      <c r="K59">
        <v>46.61</v>
      </c>
      <c r="L59">
        <v>34.909999999999997</v>
      </c>
      <c r="M59">
        <v>57.18</v>
      </c>
      <c r="N59">
        <v>31.47</v>
      </c>
      <c r="O59">
        <v>25.74</v>
      </c>
      <c r="P59">
        <v>55.01</v>
      </c>
      <c r="Q59">
        <v>3.44</v>
      </c>
      <c r="R59">
        <v>2.58</v>
      </c>
      <c r="S59">
        <v>57.14</v>
      </c>
      <c r="T59">
        <v>3.13</v>
      </c>
      <c r="U59">
        <v>2.31</v>
      </c>
      <c r="V59">
        <v>57.49</v>
      </c>
      <c r="W59">
        <v>30.28</v>
      </c>
      <c r="X59">
        <v>21.49</v>
      </c>
      <c r="Y59">
        <v>58.49</v>
      </c>
      <c r="Z59">
        <v>11.89</v>
      </c>
      <c r="AA59">
        <v>8.93</v>
      </c>
      <c r="AB59">
        <v>57.11</v>
      </c>
      <c r="AC59">
        <v>1.77</v>
      </c>
      <c r="AD59">
        <v>1.34</v>
      </c>
      <c r="AE59">
        <v>56.92</v>
      </c>
      <c r="AF59">
        <v>10.93</v>
      </c>
      <c r="AG59">
        <v>89.98</v>
      </c>
      <c r="AH59">
        <v>1.0089999999999999</v>
      </c>
      <c r="AI59">
        <v>0.28999999999999998</v>
      </c>
      <c r="AJ59">
        <v>3.39</v>
      </c>
      <c r="AK59">
        <v>0.05</v>
      </c>
      <c r="AL59">
        <v>0</v>
      </c>
      <c r="AM59">
        <v>85.71</v>
      </c>
      <c r="AN59">
        <v>21.06</v>
      </c>
      <c r="AO59">
        <v>19.05</v>
      </c>
      <c r="AP59">
        <v>19.440000000000001</v>
      </c>
      <c r="AQ59">
        <v>52</v>
      </c>
    </row>
    <row r="60" spans="1:43" x14ac:dyDescent="0.3">
      <c r="A60">
        <v>40</v>
      </c>
      <c r="B60" t="s">
        <v>398</v>
      </c>
      <c r="C60" t="s">
        <v>378</v>
      </c>
      <c r="D60" t="s">
        <v>173</v>
      </c>
      <c r="E60">
        <v>23</v>
      </c>
      <c r="F60">
        <v>1372.7</v>
      </c>
      <c r="G60">
        <v>59.682608695652</v>
      </c>
      <c r="H60">
        <v>56.52</v>
      </c>
      <c r="I60">
        <v>64.56</v>
      </c>
      <c r="J60">
        <v>46.68</v>
      </c>
      <c r="K60">
        <v>41.26</v>
      </c>
      <c r="L60">
        <v>46.46</v>
      </c>
      <c r="M60">
        <v>47.04</v>
      </c>
      <c r="N60">
        <v>29.02</v>
      </c>
      <c r="O60">
        <v>32.61</v>
      </c>
      <c r="P60">
        <v>47.09</v>
      </c>
      <c r="Q60">
        <v>2.88</v>
      </c>
      <c r="R60">
        <v>3.1</v>
      </c>
      <c r="S60">
        <v>48.18</v>
      </c>
      <c r="T60">
        <v>3.05</v>
      </c>
      <c r="U60">
        <v>3.44</v>
      </c>
      <c r="V60">
        <v>47.01</v>
      </c>
      <c r="W60">
        <v>27.49</v>
      </c>
      <c r="X60">
        <v>32.17</v>
      </c>
      <c r="Y60">
        <v>46.08</v>
      </c>
      <c r="Z60">
        <v>11.54</v>
      </c>
      <c r="AA60">
        <v>13.72</v>
      </c>
      <c r="AB60">
        <v>45.67</v>
      </c>
      <c r="AC60">
        <v>1.66</v>
      </c>
      <c r="AD60">
        <v>1.79</v>
      </c>
      <c r="AE60">
        <v>48.1</v>
      </c>
      <c r="AF60">
        <v>9.94</v>
      </c>
      <c r="AG60">
        <v>90.48</v>
      </c>
      <c r="AH60">
        <v>1.004</v>
      </c>
      <c r="AI60">
        <v>0.31</v>
      </c>
      <c r="AJ60">
        <v>3.5</v>
      </c>
      <c r="AK60">
        <v>0</v>
      </c>
      <c r="AL60">
        <v>0</v>
      </c>
      <c r="AM60">
        <v>100</v>
      </c>
      <c r="AN60">
        <v>17.18</v>
      </c>
      <c r="AO60">
        <v>16.3</v>
      </c>
      <c r="AP60">
        <v>19.100000000000001</v>
      </c>
      <c r="AQ60">
        <v>47.35</v>
      </c>
    </row>
    <row r="61" spans="1:43" x14ac:dyDescent="0.3">
      <c r="A61">
        <v>66</v>
      </c>
      <c r="B61" t="s">
        <v>715</v>
      </c>
      <c r="C61" t="s">
        <v>353</v>
      </c>
      <c r="D61" t="s">
        <v>173</v>
      </c>
      <c r="E61">
        <v>24</v>
      </c>
      <c r="F61">
        <v>1388.55</v>
      </c>
      <c r="G61">
        <v>57.856250000000003</v>
      </c>
      <c r="H61">
        <v>62.7</v>
      </c>
      <c r="I61">
        <v>57.38</v>
      </c>
      <c r="J61">
        <v>52.21</v>
      </c>
      <c r="K61">
        <v>45.63</v>
      </c>
      <c r="L61">
        <v>38.200000000000003</v>
      </c>
      <c r="M61">
        <v>54.43</v>
      </c>
      <c r="N61">
        <v>32.880000000000003</v>
      </c>
      <c r="O61">
        <v>25.23</v>
      </c>
      <c r="P61">
        <v>56.58</v>
      </c>
      <c r="Q61">
        <v>2.68</v>
      </c>
      <c r="R61">
        <v>2.46</v>
      </c>
      <c r="S61">
        <v>52.1</v>
      </c>
      <c r="T61">
        <v>2.84</v>
      </c>
      <c r="U61">
        <v>2.58</v>
      </c>
      <c r="V61">
        <v>52.38</v>
      </c>
      <c r="W61">
        <v>27.91</v>
      </c>
      <c r="X61">
        <v>27.91</v>
      </c>
      <c r="Y61">
        <v>50</v>
      </c>
      <c r="Z61">
        <v>11.36</v>
      </c>
      <c r="AA61">
        <v>10.37</v>
      </c>
      <c r="AB61">
        <v>52.29</v>
      </c>
      <c r="AC61">
        <v>1.21</v>
      </c>
      <c r="AD61">
        <v>1.34</v>
      </c>
      <c r="AE61">
        <v>47.46</v>
      </c>
      <c r="AF61">
        <v>8.15</v>
      </c>
      <c r="AG61">
        <v>90.24</v>
      </c>
      <c r="AH61">
        <v>0.98399999999999999</v>
      </c>
      <c r="AI61">
        <v>0.39</v>
      </c>
      <c r="AJ61">
        <v>3.76</v>
      </c>
      <c r="AK61">
        <v>0</v>
      </c>
      <c r="AL61">
        <v>0</v>
      </c>
      <c r="AM61">
        <v>100</v>
      </c>
      <c r="AN61">
        <v>20.87</v>
      </c>
      <c r="AO61">
        <v>17.63</v>
      </c>
      <c r="AP61">
        <v>18.190000000000001</v>
      </c>
      <c r="AQ61">
        <v>53.43</v>
      </c>
    </row>
    <row r="62" spans="1:43" x14ac:dyDescent="0.3">
      <c r="A62">
        <v>12</v>
      </c>
      <c r="B62" t="s">
        <v>804</v>
      </c>
      <c r="C62" t="s">
        <v>380</v>
      </c>
      <c r="D62" t="s">
        <v>173</v>
      </c>
      <c r="E62">
        <v>22</v>
      </c>
      <c r="F62">
        <v>1287.6833333333</v>
      </c>
      <c r="G62">
        <v>58.531060606060997</v>
      </c>
      <c r="H62">
        <v>61.88</v>
      </c>
      <c r="I62">
        <v>58.24</v>
      </c>
      <c r="J62">
        <v>51.51</v>
      </c>
      <c r="K62">
        <v>43.29</v>
      </c>
      <c r="L62">
        <v>42.17</v>
      </c>
      <c r="M62">
        <v>50.65</v>
      </c>
      <c r="N62">
        <v>30.47</v>
      </c>
      <c r="O62">
        <v>29.54</v>
      </c>
      <c r="P62">
        <v>50.78</v>
      </c>
      <c r="Q62">
        <v>3.68</v>
      </c>
      <c r="R62">
        <v>2.98</v>
      </c>
      <c r="S62">
        <v>55.24</v>
      </c>
      <c r="T62">
        <v>3</v>
      </c>
      <c r="U62">
        <v>2.63</v>
      </c>
      <c r="V62">
        <v>53.31</v>
      </c>
      <c r="W62">
        <v>30.1</v>
      </c>
      <c r="X62">
        <v>25.63</v>
      </c>
      <c r="Y62">
        <v>54.01</v>
      </c>
      <c r="Z62">
        <v>12.49</v>
      </c>
      <c r="AA62">
        <v>9.74</v>
      </c>
      <c r="AB62">
        <v>56.18</v>
      </c>
      <c r="AC62">
        <v>2.19</v>
      </c>
      <c r="AD62">
        <v>1.72</v>
      </c>
      <c r="AE62">
        <v>55.95</v>
      </c>
      <c r="AF62">
        <v>12.08</v>
      </c>
      <c r="AG62">
        <v>89.91</v>
      </c>
      <c r="AH62">
        <v>1.02</v>
      </c>
      <c r="AI62">
        <v>0.33</v>
      </c>
      <c r="AJ62">
        <v>3.73</v>
      </c>
      <c r="AK62">
        <v>0.05</v>
      </c>
      <c r="AL62">
        <v>0</v>
      </c>
      <c r="AM62">
        <v>87.5</v>
      </c>
      <c r="AN62">
        <v>20.079999999999998</v>
      </c>
      <c r="AO62">
        <v>18.45</v>
      </c>
      <c r="AP62">
        <v>20.78</v>
      </c>
      <c r="AQ62">
        <v>49.14</v>
      </c>
    </row>
    <row r="63" spans="1:43" x14ac:dyDescent="0.3">
      <c r="A63">
        <v>4</v>
      </c>
      <c r="B63" t="s">
        <v>716</v>
      </c>
      <c r="C63" t="s">
        <v>373</v>
      </c>
      <c r="D63" t="s">
        <v>173</v>
      </c>
      <c r="E63">
        <v>15</v>
      </c>
      <c r="F63">
        <v>814</v>
      </c>
      <c r="G63">
        <v>54.266666666667</v>
      </c>
      <c r="H63">
        <v>60.96</v>
      </c>
      <c r="I63">
        <v>68.11</v>
      </c>
      <c r="J63">
        <v>47.23</v>
      </c>
      <c r="K63">
        <v>43.49</v>
      </c>
      <c r="L63">
        <v>48.43</v>
      </c>
      <c r="M63">
        <v>47.31</v>
      </c>
      <c r="N63">
        <v>29.26</v>
      </c>
      <c r="O63">
        <v>33.32</v>
      </c>
      <c r="P63">
        <v>46.76</v>
      </c>
      <c r="Q63">
        <v>3.1</v>
      </c>
      <c r="R63">
        <v>2.87</v>
      </c>
      <c r="S63">
        <v>51.85</v>
      </c>
      <c r="T63">
        <v>3.13</v>
      </c>
      <c r="U63">
        <v>3.34</v>
      </c>
      <c r="V63">
        <v>48.39</v>
      </c>
      <c r="W63">
        <v>29.26</v>
      </c>
      <c r="X63">
        <v>33.54</v>
      </c>
      <c r="Y63">
        <v>46.6</v>
      </c>
      <c r="Z63">
        <v>12.68</v>
      </c>
      <c r="AA63">
        <v>14.52</v>
      </c>
      <c r="AB63">
        <v>46.61</v>
      </c>
      <c r="AC63">
        <v>1.4</v>
      </c>
      <c r="AD63">
        <v>1.62</v>
      </c>
      <c r="AE63">
        <v>46.34</v>
      </c>
      <c r="AF63">
        <v>10.58</v>
      </c>
      <c r="AG63">
        <v>91.37</v>
      </c>
      <c r="AH63">
        <v>1.02</v>
      </c>
      <c r="AI63">
        <v>0.44</v>
      </c>
      <c r="AJ63">
        <v>3.39</v>
      </c>
      <c r="AK63">
        <v>0</v>
      </c>
      <c r="AL63">
        <v>0</v>
      </c>
      <c r="AM63">
        <v>100</v>
      </c>
      <c r="AN63">
        <v>17.62</v>
      </c>
      <c r="AO63">
        <v>16.95</v>
      </c>
      <c r="AP63">
        <v>19.02</v>
      </c>
      <c r="AQ63">
        <v>48.09</v>
      </c>
    </row>
    <row r="64" spans="1:43" x14ac:dyDescent="0.3">
      <c r="A64">
        <v>10</v>
      </c>
      <c r="B64" t="s">
        <v>399</v>
      </c>
      <c r="C64" t="s">
        <v>400</v>
      </c>
      <c r="D64" t="s">
        <v>173</v>
      </c>
      <c r="E64">
        <v>35</v>
      </c>
      <c r="F64">
        <v>2039.7333333332999</v>
      </c>
      <c r="G64">
        <v>58.278095238094998</v>
      </c>
      <c r="H64">
        <v>66.599999999999994</v>
      </c>
      <c r="I64">
        <v>53.57</v>
      </c>
      <c r="J64">
        <v>55.42</v>
      </c>
      <c r="K64">
        <v>47.42</v>
      </c>
      <c r="L64">
        <v>39.21</v>
      </c>
      <c r="M64">
        <v>54.74</v>
      </c>
      <c r="N64">
        <v>32.97</v>
      </c>
      <c r="O64">
        <v>27.8</v>
      </c>
      <c r="P64">
        <v>54.26</v>
      </c>
      <c r="Q64">
        <v>3.12</v>
      </c>
      <c r="R64">
        <v>2.5299999999999998</v>
      </c>
      <c r="S64">
        <v>55.21</v>
      </c>
      <c r="T64">
        <v>3.32</v>
      </c>
      <c r="U64">
        <v>2.56</v>
      </c>
      <c r="V64">
        <v>56.4</v>
      </c>
      <c r="W64">
        <v>29.71</v>
      </c>
      <c r="X64">
        <v>23.91</v>
      </c>
      <c r="Y64">
        <v>55.4</v>
      </c>
      <c r="Z64">
        <v>12.68</v>
      </c>
      <c r="AA64">
        <v>10.53</v>
      </c>
      <c r="AB64">
        <v>54.63</v>
      </c>
      <c r="AC64">
        <v>1.56</v>
      </c>
      <c r="AD64">
        <v>1.5</v>
      </c>
      <c r="AE64">
        <v>50.96</v>
      </c>
      <c r="AF64">
        <v>9.4600000000000009</v>
      </c>
      <c r="AG64">
        <v>90.9</v>
      </c>
      <c r="AH64">
        <v>1.004</v>
      </c>
      <c r="AI64">
        <v>0.28999999999999998</v>
      </c>
      <c r="AJ64">
        <v>3.47</v>
      </c>
      <c r="AK64">
        <v>0.03</v>
      </c>
      <c r="AL64">
        <v>0</v>
      </c>
      <c r="AM64">
        <v>90.91</v>
      </c>
      <c r="AN64">
        <v>22.06</v>
      </c>
      <c r="AO64">
        <v>17.739999999999998</v>
      </c>
      <c r="AP64">
        <v>19.27</v>
      </c>
      <c r="AQ64">
        <v>53.38</v>
      </c>
    </row>
    <row r="65" spans="1:43" x14ac:dyDescent="0.3">
      <c r="A65">
        <v>27</v>
      </c>
      <c r="B65" t="s">
        <v>401</v>
      </c>
      <c r="C65" t="s">
        <v>1053</v>
      </c>
      <c r="D65" t="s">
        <v>173</v>
      </c>
      <c r="E65">
        <v>14</v>
      </c>
      <c r="F65">
        <v>767.21666666666999</v>
      </c>
      <c r="G65">
        <v>54.801190476190001</v>
      </c>
      <c r="H65">
        <v>58.89</v>
      </c>
      <c r="I65">
        <v>63.19</v>
      </c>
      <c r="J65">
        <v>48.24</v>
      </c>
      <c r="K65">
        <v>41.45</v>
      </c>
      <c r="L65">
        <v>45.98</v>
      </c>
      <c r="M65">
        <v>47.41</v>
      </c>
      <c r="N65">
        <v>27.37</v>
      </c>
      <c r="O65">
        <v>31.83</v>
      </c>
      <c r="P65">
        <v>46.24</v>
      </c>
      <c r="Q65">
        <v>2.66</v>
      </c>
      <c r="R65">
        <v>3.52</v>
      </c>
      <c r="S65">
        <v>43.04</v>
      </c>
      <c r="T65">
        <v>2.5099999999999998</v>
      </c>
      <c r="U65">
        <v>3.18</v>
      </c>
      <c r="V65">
        <v>44.13</v>
      </c>
      <c r="W65">
        <v>26.04</v>
      </c>
      <c r="X65">
        <v>30.73</v>
      </c>
      <c r="Y65">
        <v>45.87</v>
      </c>
      <c r="Z65">
        <v>8.99</v>
      </c>
      <c r="AA65">
        <v>11.73</v>
      </c>
      <c r="AB65">
        <v>43.4</v>
      </c>
      <c r="AC65">
        <v>1.25</v>
      </c>
      <c r="AD65">
        <v>1.88</v>
      </c>
      <c r="AE65">
        <v>40</v>
      </c>
      <c r="AF65">
        <v>9.7100000000000009</v>
      </c>
      <c r="AG65">
        <v>88.94</v>
      </c>
      <c r="AH65">
        <v>0.98699999999999999</v>
      </c>
      <c r="AI65">
        <v>0.31</v>
      </c>
      <c r="AJ65">
        <v>3.36</v>
      </c>
      <c r="AK65">
        <v>0.08</v>
      </c>
      <c r="AL65">
        <v>0</v>
      </c>
      <c r="AM65">
        <v>80</v>
      </c>
      <c r="AN65">
        <v>19.239999999999998</v>
      </c>
      <c r="AO65">
        <v>16.34</v>
      </c>
      <c r="AP65">
        <v>18.77</v>
      </c>
      <c r="AQ65">
        <v>50.62</v>
      </c>
    </row>
    <row r="66" spans="1:43" x14ac:dyDescent="0.3">
      <c r="A66">
        <v>53</v>
      </c>
      <c r="B66" t="s">
        <v>402</v>
      </c>
      <c r="C66" t="s">
        <v>374</v>
      </c>
      <c r="D66" t="s">
        <v>173</v>
      </c>
      <c r="E66">
        <v>33</v>
      </c>
      <c r="F66">
        <v>1907.2</v>
      </c>
      <c r="G66">
        <v>57.793939393938999</v>
      </c>
      <c r="H66">
        <v>64.430000000000007</v>
      </c>
      <c r="I66">
        <v>53.07</v>
      </c>
      <c r="J66">
        <v>54.83</v>
      </c>
      <c r="K66">
        <v>47.25</v>
      </c>
      <c r="L66">
        <v>38.26</v>
      </c>
      <c r="M66">
        <v>55.26</v>
      </c>
      <c r="N66">
        <v>33.32</v>
      </c>
      <c r="O66">
        <v>26.96</v>
      </c>
      <c r="P66">
        <v>55.27</v>
      </c>
      <c r="Q66">
        <v>3.37</v>
      </c>
      <c r="R66">
        <v>2.4900000000000002</v>
      </c>
      <c r="S66">
        <v>57.53</v>
      </c>
      <c r="T66">
        <v>3.84</v>
      </c>
      <c r="U66">
        <v>2.62</v>
      </c>
      <c r="V66">
        <v>59.39</v>
      </c>
      <c r="W66">
        <v>33.25</v>
      </c>
      <c r="X66">
        <v>26.39</v>
      </c>
      <c r="Y66">
        <v>55.75</v>
      </c>
      <c r="Z66">
        <v>14.97</v>
      </c>
      <c r="AA66">
        <v>10.32</v>
      </c>
      <c r="AB66">
        <v>59.2</v>
      </c>
      <c r="AC66">
        <v>1.82</v>
      </c>
      <c r="AD66">
        <v>1.45</v>
      </c>
      <c r="AE66">
        <v>55.77</v>
      </c>
      <c r="AF66">
        <v>10.1</v>
      </c>
      <c r="AG66">
        <v>90.78</v>
      </c>
      <c r="AH66">
        <v>1.0089999999999999</v>
      </c>
      <c r="AI66">
        <v>0.53</v>
      </c>
      <c r="AJ66">
        <v>3.4</v>
      </c>
      <c r="AK66">
        <v>0.03</v>
      </c>
      <c r="AL66">
        <v>0</v>
      </c>
      <c r="AM66">
        <v>94.44</v>
      </c>
      <c r="AN66">
        <v>21.96</v>
      </c>
      <c r="AO66">
        <v>16.04</v>
      </c>
      <c r="AP66">
        <v>19.91</v>
      </c>
      <c r="AQ66">
        <v>52.44</v>
      </c>
    </row>
    <row r="67" spans="1:43" x14ac:dyDescent="0.3">
      <c r="A67">
        <v>29</v>
      </c>
      <c r="B67" t="s">
        <v>403</v>
      </c>
      <c r="C67" t="s">
        <v>355</v>
      </c>
      <c r="D67" t="s">
        <v>173</v>
      </c>
      <c r="E67">
        <v>34</v>
      </c>
      <c r="F67">
        <v>2024.8833333333</v>
      </c>
      <c r="G67">
        <v>59.555392156863</v>
      </c>
      <c r="H67">
        <v>56.45</v>
      </c>
      <c r="I67">
        <v>57.34</v>
      </c>
      <c r="J67">
        <v>49.61</v>
      </c>
      <c r="K67">
        <v>41.16</v>
      </c>
      <c r="L67">
        <v>42.25</v>
      </c>
      <c r="M67">
        <v>49.34</v>
      </c>
      <c r="N67">
        <v>27.73</v>
      </c>
      <c r="O67">
        <v>30.55</v>
      </c>
      <c r="P67">
        <v>47.59</v>
      </c>
      <c r="Q67">
        <v>3.91</v>
      </c>
      <c r="R67">
        <v>2.4</v>
      </c>
      <c r="S67">
        <v>61.97</v>
      </c>
      <c r="T67">
        <v>3.19</v>
      </c>
      <c r="U67">
        <v>3.01</v>
      </c>
      <c r="V67">
        <v>51.42</v>
      </c>
      <c r="W67">
        <v>27.97</v>
      </c>
      <c r="X67">
        <v>27.53</v>
      </c>
      <c r="Y67">
        <v>50.4</v>
      </c>
      <c r="Z67">
        <v>12.39</v>
      </c>
      <c r="AA67">
        <v>12.3</v>
      </c>
      <c r="AB67">
        <v>50.18</v>
      </c>
      <c r="AC67">
        <v>2.16</v>
      </c>
      <c r="AD67">
        <v>1.19</v>
      </c>
      <c r="AE67">
        <v>64.599999999999994</v>
      </c>
      <c r="AF67">
        <v>14.1</v>
      </c>
      <c r="AG67">
        <v>92.14</v>
      </c>
      <c r="AH67">
        <v>1.0620000000000001</v>
      </c>
      <c r="AI67">
        <v>0.3</v>
      </c>
      <c r="AJ67">
        <v>3.2</v>
      </c>
      <c r="AK67">
        <v>0.03</v>
      </c>
      <c r="AL67">
        <v>0</v>
      </c>
      <c r="AM67">
        <v>90.91</v>
      </c>
      <c r="AN67">
        <v>16.98</v>
      </c>
      <c r="AO67">
        <v>16.8</v>
      </c>
      <c r="AP67">
        <v>20.45</v>
      </c>
      <c r="AQ67">
        <v>45.37</v>
      </c>
    </row>
    <row r="68" spans="1:43" x14ac:dyDescent="0.3">
      <c r="A68">
        <v>26</v>
      </c>
      <c r="B68" t="s">
        <v>337</v>
      </c>
      <c r="C68" t="s">
        <v>19</v>
      </c>
      <c r="D68" t="s">
        <v>173</v>
      </c>
      <c r="E68">
        <v>31</v>
      </c>
      <c r="F68">
        <v>1659.55</v>
      </c>
      <c r="G68">
        <v>53.533870967741997</v>
      </c>
      <c r="H68">
        <v>66.489999999999995</v>
      </c>
      <c r="I68">
        <v>58.53</v>
      </c>
      <c r="J68">
        <v>53.18</v>
      </c>
      <c r="K68">
        <v>47.33</v>
      </c>
      <c r="L68">
        <v>43.86</v>
      </c>
      <c r="M68">
        <v>51.9</v>
      </c>
      <c r="N68">
        <v>33.08</v>
      </c>
      <c r="O68">
        <v>29.29</v>
      </c>
      <c r="P68">
        <v>53.04</v>
      </c>
      <c r="Q68">
        <v>2.86</v>
      </c>
      <c r="R68">
        <v>2.5299999999999998</v>
      </c>
      <c r="S68">
        <v>53.02</v>
      </c>
      <c r="T68">
        <v>3.5</v>
      </c>
      <c r="U68">
        <v>2.87</v>
      </c>
      <c r="V68">
        <v>54.97</v>
      </c>
      <c r="W68">
        <v>31.92</v>
      </c>
      <c r="X68">
        <v>27.73</v>
      </c>
      <c r="Y68">
        <v>53.52</v>
      </c>
      <c r="Z68">
        <v>13.49</v>
      </c>
      <c r="AA68">
        <v>11.14</v>
      </c>
      <c r="AB68">
        <v>54.77</v>
      </c>
      <c r="AC68">
        <v>1.41</v>
      </c>
      <c r="AD68">
        <v>1.66</v>
      </c>
      <c r="AE68">
        <v>45.88</v>
      </c>
      <c r="AF68">
        <v>8.6300000000000008</v>
      </c>
      <c r="AG68">
        <v>91.36</v>
      </c>
      <c r="AH68">
        <v>1</v>
      </c>
      <c r="AI68">
        <v>0.57999999999999996</v>
      </c>
      <c r="AJ68">
        <v>3.62</v>
      </c>
      <c r="AK68">
        <v>0.11</v>
      </c>
      <c r="AL68">
        <v>0</v>
      </c>
      <c r="AM68">
        <v>84.21</v>
      </c>
      <c r="AN68">
        <v>20.14</v>
      </c>
      <c r="AO68">
        <v>16.739999999999998</v>
      </c>
      <c r="AP68">
        <v>20.21</v>
      </c>
      <c r="AQ68">
        <v>49.91</v>
      </c>
    </row>
    <row r="69" spans="1:43" x14ac:dyDescent="0.3">
      <c r="A69">
        <v>55</v>
      </c>
      <c r="B69" t="s">
        <v>714</v>
      </c>
      <c r="C69" t="s">
        <v>363</v>
      </c>
      <c r="D69" t="s">
        <v>173</v>
      </c>
      <c r="E69">
        <v>25</v>
      </c>
      <c r="F69">
        <v>1390.35</v>
      </c>
      <c r="G69">
        <v>55.613999999999997</v>
      </c>
      <c r="H69">
        <v>56.92</v>
      </c>
      <c r="I69">
        <v>58.86</v>
      </c>
      <c r="J69">
        <v>49.16</v>
      </c>
      <c r="K69">
        <v>42.38</v>
      </c>
      <c r="L69">
        <v>41.86</v>
      </c>
      <c r="M69">
        <v>50.31</v>
      </c>
      <c r="N69">
        <v>29.13</v>
      </c>
      <c r="O69">
        <v>28.65</v>
      </c>
      <c r="P69">
        <v>50.41</v>
      </c>
      <c r="Q69">
        <v>2.59</v>
      </c>
      <c r="R69">
        <v>2.63</v>
      </c>
      <c r="S69">
        <v>49.59</v>
      </c>
      <c r="T69">
        <v>2.84</v>
      </c>
      <c r="U69">
        <v>2.83</v>
      </c>
      <c r="V69">
        <v>50.04</v>
      </c>
      <c r="W69">
        <v>24.99</v>
      </c>
      <c r="X69">
        <v>28.53</v>
      </c>
      <c r="Y69">
        <v>46.69</v>
      </c>
      <c r="Z69">
        <v>9.8000000000000007</v>
      </c>
      <c r="AA69">
        <v>12.17</v>
      </c>
      <c r="AB69">
        <v>44.6</v>
      </c>
      <c r="AC69">
        <v>0.78</v>
      </c>
      <c r="AD69">
        <v>1.25</v>
      </c>
      <c r="AE69">
        <v>38.299999999999997</v>
      </c>
      <c r="AF69">
        <v>8.89</v>
      </c>
      <c r="AG69">
        <v>90.81</v>
      </c>
      <c r="AH69">
        <v>0.997</v>
      </c>
      <c r="AI69">
        <v>0.47</v>
      </c>
      <c r="AJ69">
        <v>3.5</v>
      </c>
      <c r="AK69">
        <v>0.09</v>
      </c>
      <c r="AL69">
        <v>0</v>
      </c>
      <c r="AM69">
        <v>84.62</v>
      </c>
      <c r="AN69">
        <v>20.5</v>
      </c>
      <c r="AO69">
        <v>14.15</v>
      </c>
      <c r="AP69">
        <v>18.989999999999998</v>
      </c>
      <c r="AQ69">
        <v>51.91</v>
      </c>
    </row>
    <row r="70" spans="1:43" x14ac:dyDescent="0.3">
      <c r="A70">
        <v>35</v>
      </c>
      <c r="B70" t="s">
        <v>404</v>
      </c>
      <c r="C70" t="s">
        <v>405</v>
      </c>
      <c r="D70" t="s">
        <v>173</v>
      </c>
      <c r="E70">
        <v>18</v>
      </c>
      <c r="F70">
        <v>1004.1166666667</v>
      </c>
      <c r="G70">
        <v>55.784259259259002</v>
      </c>
      <c r="H70">
        <v>55.45</v>
      </c>
      <c r="I70">
        <v>67.459999999999994</v>
      </c>
      <c r="J70">
        <v>45.11</v>
      </c>
      <c r="K70">
        <v>41.83</v>
      </c>
      <c r="L70">
        <v>49.3</v>
      </c>
      <c r="M70">
        <v>45.9</v>
      </c>
      <c r="N70">
        <v>30.18</v>
      </c>
      <c r="O70">
        <v>32.799999999999997</v>
      </c>
      <c r="P70">
        <v>47.91</v>
      </c>
      <c r="Q70">
        <v>3.82</v>
      </c>
      <c r="R70">
        <v>3.53</v>
      </c>
      <c r="S70">
        <v>52.03</v>
      </c>
      <c r="T70">
        <v>3.05</v>
      </c>
      <c r="U70">
        <v>3.46</v>
      </c>
      <c r="V70">
        <v>46.82</v>
      </c>
      <c r="W70">
        <v>26.77</v>
      </c>
      <c r="X70">
        <v>33.76</v>
      </c>
      <c r="Y70">
        <v>44.23</v>
      </c>
      <c r="Z70">
        <v>9.86</v>
      </c>
      <c r="AA70">
        <v>13.09</v>
      </c>
      <c r="AB70">
        <v>42.97</v>
      </c>
      <c r="AC70">
        <v>1.79</v>
      </c>
      <c r="AD70">
        <v>1.67</v>
      </c>
      <c r="AE70">
        <v>51.72</v>
      </c>
      <c r="AF70">
        <v>12.67</v>
      </c>
      <c r="AG70">
        <v>89.25</v>
      </c>
      <c r="AH70">
        <v>1.0189999999999999</v>
      </c>
      <c r="AI70">
        <v>0.48</v>
      </c>
      <c r="AJ70">
        <v>3.53</v>
      </c>
      <c r="AK70">
        <v>0.18</v>
      </c>
      <c r="AL70">
        <v>0</v>
      </c>
      <c r="AM70">
        <v>72.73</v>
      </c>
      <c r="AN70">
        <v>19.059999999999999</v>
      </c>
      <c r="AO70">
        <v>18.22</v>
      </c>
      <c r="AP70">
        <v>20.02</v>
      </c>
      <c r="AQ70">
        <v>48.78</v>
      </c>
    </row>
    <row r="71" spans="1:43" x14ac:dyDescent="0.3">
      <c r="A71">
        <v>31</v>
      </c>
      <c r="B71" t="s">
        <v>406</v>
      </c>
      <c r="C71" t="s">
        <v>343</v>
      </c>
      <c r="D71" t="s">
        <v>173</v>
      </c>
      <c r="E71">
        <v>28</v>
      </c>
      <c r="F71">
        <v>1547.3</v>
      </c>
      <c r="G71">
        <v>55.260714285714002</v>
      </c>
      <c r="H71">
        <v>62.47</v>
      </c>
      <c r="I71">
        <v>52.89</v>
      </c>
      <c r="J71">
        <v>54.15</v>
      </c>
      <c r="K71">
        <v>43.97</v>
      </c>
      <c r="L71">
        <v>39.479999999999997</v>
      </c>
      <c r="M71">
        <v>52.7</v>
      </c>
      <c r="N71">
        <v>31.14</v>
      </c>
      <c r="O71">
        <v>27.8</v>
      </c>
      <c r="P71">
        <v>52.83</v>
      </c>
      <c r="Q71">
        <v>3.68</v>
      </c>
      <c r="R71">
        <v>3.18</v>
      </c>
      <c r="S71">
        <v>53.67</v>
      </c>
      <c r="T71">
        <v>3.31</v>
      </c>
      <c r="U71">
        <v>2.61</v>
      </c>
      <c r="V71">
        <v>55.97</v>
      </c>
      <c r="W71">
        <v>29.94</v>
      </c>
      <c r="X71">
        <v>25.21</v>
      </c>
      <c r="Y71">
        <v>54.29</v>
      </c>
      <c r="Z71">
        <v>12.29</v>
      </c>
      <c r="AA71">
        <v>10.31</v>
      </c>
      <c r="AB71">
        <v>54.37</v>
      </c>
      <c r="AC71">
        <v>1.98</v>
      </c>
      <c r="AD71">
        <v>2.06</v>
      </c>
      <c r="AE71">
        <v>49.04</v>
      </c>
      <c r="AF71">
        <v>11.83</v>
      </c>
      <c r="AG71">
        <v>88.56</v>
      </c>
      <c r="AH71">
        <v>1.004</v>
      </c>
      <c r="AI71">
        <v>0.5</v>
      </c>
      <c r="AJ71">
        <v>3.49</v>
      </c>
      <c r="AK71">
        <v>0.04</v>
      </c>
      <c r="AL71">
        <v>0</v>
      </c>
      <c r="AM71">
        <v>92.86</v>
      </c>
      <c r="AN71">
        <v>18.920000000000002</v>
      </c>
      <c r="AO71">
        <v>17.88</v>
      </c>
      <c r="AP71">
        <v>17.18</v>
      </c>
      <c r="AQ71">
        <v>52.42</v>
      </c>
    </row>
  </sheetData>
  <sheetProtection algorithmName="SHA-512" hashValue="JeD0StRVtYAFOO8vqif+8UcnwaWaoohouzn6keKL3uS5G0AJ1K3cLsxMSC+5RlSsTI7nO/DD8vto/1O+iy3GFA==" saltValue="OcTDLrAbr9NS7xia75T1FQ==" spinCount="100000" sheet="1" objects="1" scenario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B388" activePane="bottomRight" state="frozen"/>
      <selection activeCell="P36" sqref="P36"/>
      <selection pane="topRight" activeCell="P36" sqref="P36"/>
      <selection pane="bottomLeft" activeCell="P36" sqref="P36"/>
      <selection pane="bottomRight" activeCell="P36" sqref="P36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0.33091787439613529</v>
      </c>
      <c r="J2" s="1">
        <f>_xlfn.RANK.EQ(F2,$F$2:$F$600,1)/COUNT($F$2:$F$600)</f>
        <v>0.20772946859903382</v>
      </c>
      <c r="K2" s="1">
        <f>_xlfn.RANK.EQ(G2,$G$2:$G$600,1)/COUNT($G$2:$G$600)</f>
        <v>9.420289855072464E-2</v>
      </c>
      <c r="L2" s="1">
        <f>_xlfn.RANK.EQ(H2,$H$2:$H$600,1)/COUNT($H$2:$H$600)</f>
        <v>0.14492753623188406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0.47826086956521741</v>
      </c>
      <c r="T2" s="1">
        <f>_xlfn.RANK.EQ(P2,$P$2:$P$600,1)/COUNT($P$2:$P$600)</f>
        <v>0.24637681159420291</v>
      </c>
      <c r="U2" s="1">
        <f>_xlfn.RANK.EQ(Q2,$Q$2:$Q$600,1)/COUNT($Q$2:$Q$600)</f>
        <v>0.22946859903381642</v>
      </c>
      <c r="V2" s="1">
        <f>_xlfn.RANK.EQ(R2,$R$2:$R$600,1)/COUNT($R$2:$R$600)</f>
        <v>0.27053140096618356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0.67391304347826086</v>
      </c>
      <c r="AD2" s="1">
        <f>_xlfn.RANK.EQ(Z2,$Z$2:$Z$600,0)/COUNT($Z$2:$Z$600)</f>
        <v>0.59903381642512077</v>
      </c>
      <c r="AE2" s="1">
        <f>_xlfn.RANK.EQ(AA2,$AA$2:$AA$600,0)/COUNT($AA$2:$AA$600)</f>
        <v>0.18357487922705315</v>
      </c>
      <c r="AF2" s="1">
        <f>_xlfn.RANK.EQ(AB2,$AB$2:$AB$600,0)/COUNT($AB$2:$AB$600)</f>
        <v>0.55072463768115942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0.19082125603864733</v>
      </c>
      <c r="AN2" s="1">
        <f>_xlfn.RANK.EQ(AJ2,$AJ$2:$AJ$600,1)/COUNT($AJ$2:$AJ$600)</f>
        <v>0.21980676328502416</v>
      </c>
      <c r="AO2" s="1">
        <f>_xlfn.RANK.EQ(AK2,$AK$2:$AK$600,1)/COUNT($AK$2:$AK$600)</f>
        <v>6.0386473429951688E-2</v>
      </c>
      <c r="AP2" s="1">
        <f>_xlfn.RANK.EQ(AL2,$AL$2:$AL$600,1)/COUNT($AL$2:$AL$600)</f>
        <v>0.18115942028985507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0.65458937198067635</v>
      </c>
      <c r="AX2" s="1">
        <f>_xlfn.RANK.EQ(AT2,$AT$2:$AT$600,0)/COUNT($AT$2:$AT$600)</f>
        <v>0.61835748792270528</v>
      </c>
      <c r="AY2" s="1">
        <f>_xlfn.RANK.EQ(AU2,$AU$2:$AU$600,0)/COUNT($AU$2:$AU$600)</f>
        <v>0.3188405797101449</v>
      </c>
      <c r="AZ2" s="1">
        <f>_xlfn.RANK.EQ(AV2,$AV$2:$AV$600,0)/COUNT($AV$2:$AV$600)</f>
        <v>0.58695652173913049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2.8985507246376812E-2</v>
      </c>
      <c r="BH2" s="1">
        <f>_xlfn.RANK.EQ(BD2,$BD$2:$BD$600,1)/COUNT($BD$2:$BD$600)</f>
        <v>0.88647342995169087</v>
      </c>
      <c r="BI2" s="1">
        <f>_xlfn.RANK.EQ(BE2,$BE$2:$BE$600,1)/COUNT($BE$2:$BE$600)</f>
        <v>0.11352657004830918</v>
      </c>
      <c r="BJ2" s="1">
        <f>_xlfn.RANK.EQ(BF2,$BF$2:$BF$600,1)/COUNT($BF$2:$BF$600)</f>
        <v>5.5555555555555552E-2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0.46376811594202899</v>
      </c>
      <c r="BR2" s="1">
        <f>_xlfn.RANK.EQ(BN2,$BN$2:$BN$600,1)/COUNT($BN$2:$BN$600)</f>
        <v>0.29468599033816423</v>
      </c>
      <c r="BS2" s="1">
        <f>_xlfn.RANK.EQ(BO2,$BO$2:$BO$600,1)/COUNT($BO$2:$BO$600)</f>
        <v>6.0386473429951688E-2</v>
      </c>
      <c r="BT2" s="1">
        <f>_xlfn.RANK.EQ(BP2,$BP$2:$BP$600,1)/COUNT($BP$2:$BP$600)</f>
        <v>0.25120772946859904</v>
      </c>
      <c r="BW2" s="1">
        <f>SUM(I2,L2,S2,T2,AC2,AF2,CD2,CE2)</f>
        <v>3.0072463768115947</v>
      </c>
      <c r="BX2" s="1">
        <f>_xlfn.RANK.EQ(BW2,$BW$2:$BW$600,1)/COUNT($BW$2:$BW$600)</f>
        <v>0.27294685990338163</v>
      </c>
      <c r="BY2">
        <f>RANK(BX2,$BX$2:$BX$600)</f>
        <v>302</v>
      </c>
      <c r="CB2">
        <f>'F Rel'!M2</f>
        <v>-1.91</v>
      </c>
      <c r="CC2">
        <f>'F Rel'!V2</f>
        <v>-3.89</v>
      </c>
      <c r="CD2" s="1">
        <f>_xlfn.RANK.EQ(CB2,$CB$2:$CB$600,1)/COUNT($CB$2:$CB$600)</f>
        <v>0.34541062801932365</v>
      </c>
      <c r="CE2" s="1">
        <f>_xlfn.RANK.EQ(CC2,$CC$2:$CC$600,1)/COUNT($CC$2:$CC$600)</f>
        <v>0.23671497584541062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5.3140096618357488E-2</v>
      </c>
      <c r="CK2" s="31">
        <f>_xlfn.RANK.EQ(CI2,$CI$2:$CI$600,1)/COUNT($CI$2:$CI$600)</f>
        <v>0.80676328502415462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38.58</v>
      </c>
      <c r="F3">
        <f>'F on ice'!Z3</f>
        <v>8.7899999999999991</v>
      </c>
      <c r="G3">
        <f>'F on ice'!Q3</f>
        <v>2.63</v>
      </c>
      <c r="H3">
        <f>'F on ice'!T3</f>
        <v>2.4</v>
      </c>
      <c r="I3" s="1">
        <f t="shared" ref="I3:I66" si="0">_xlfn.RANK.EQ(E3,$E$2:$E$600,1)/COUNT($E$2:$E$600)</f>
        <v>0.27536231884057971</v>
      </c>
      <c r="J3" s="1">
        <f t="shared" ref="J3:J66" si="1">_xlfn.RANK.EQ(F3,$F$2:$F$600,1)/COUNT($F$2:$F$600)</f>
        <v>0.11594202898550725</v>
      </c>
      <c r="K3" s="1">
        <f t="shared" ref="K3:K66" si="2">_xlfn.RANK.EQ(G3,$G$2:$G$600,1)/COUNT($G$2:$G$600)</f>
        <v>0.58454106280193241</v>
      </c>
      <c r="L3" s="1">
        <f t="shared" ref="L3:L66" si="3">_xlfn.RANK.EQ(H3,$H$2:$H$600,1)/COUNT($H$2:$H$600)</f>
        <v>0.36473429951690822</v>
      </c>
      <c r="O3">
        <f>'F Production'!H3</f>
        <v>1.01</v>
      </c>
      <c r="P3">
        <f>'F Production'!I3</f>
        <v>1.1100000000000001</v>
      </c>
      <c r="Q3">
        <f>'F Production'!J3</f>
        <v>0.71</v>
      </c>
      <c r="R3">
        <f>'F Production'!L3</f>
        <v>2.12</v>
      </c>
      <c r="S3" s="1">
        <f t="shared" ref="S3:S66" si="4">_xlfn.RANK.EQ(O3,$O$2:$O$600,1)/COUNT($O$2:$O$600)</f>
        <v>0.81642512077294682</v>
      </c>
      <c r="T3" s="1">
        <f t="shared" ref="T3:T66" si="5">_xlfn.RANK.EQ(P3,$P$2:$P$600,1)/COUNT($P$2:$P$600)</f>
        <v>0.65700483091787443</v>
      </c>
      <c r="U3" s="1">
        <f t="shared" ref="U3:U66" si="6">_xlfn.RANK.EQ(Q3,$Q$2:$Q$600,1)/COUNT($Q$2:$Q$600)</f>
        <v>0.68357487922705318</v>
      </c>
      <c r="V3" s="1">
        <f t="shared" ref="V3:V66" si="7">_xlfn.RANK.EQ(R3,$R$2:$R$600,1)/COUNT($R$2:$R$600)</f>
        <v>0.7657004830917874</v>
      </c>
      <c r="Y3">
        <f>'F on ice'!L3</f>
        <v>46.96</v>
      </c>
      <c r="Z3">
        <f>'F on ice'!AA3</f>
        <v>11.61</v>
      </c>
      <c r="AA3">
        <f>'F on ice'!R3</f>
        <v>4.34</v>
      </c>
      <c r="AB3">
        <f>'F on ice'!U3</f>
        <v>2.93</v>
      </c>
      <c r="AC3" s="1">
        <f t="shared" ref="AC3:AC66" si="8">_xlfn.RANK.EQ(Y3,$Y$2:$Y$600,0)/COUNT($Y$2:$Y$600)</f>
        <v>0.14492753623188406</v>
      </c>
      <c r="AD3" s="1">
        <f t="shared" ref="AD3:AD66" si="9">_xlfn.RANK.EQ(Z3,$Z$2:$Z$600,0)/COUNT($Z$2:$Z$600)</f>
        <v>0.38405797101449274</v>
      </c>
      <c r="AE3" s="1">
        <f t="shared" ref="AE3:AE66" si="10">_xlfn.RANK.EQ(AA3,$AA$2:$AA$600,0)/COUNT($AA$2:$AA$600)</f>
        <v>1.6908212560386472E-2</v>
      </c>
      <c r="AF3" s="1">
        <f t="shared" ref="AF3:AF66" si="11">_xlfn.RANK.EQ(AB3,$AB$2:$AB$600,0)/COUNT($AB$2:$AB$600)</f>
        <v>0.13768115942028986</v>
      </c>
      <c r="AI3">
        <f>'F Rel'!K3</f>
        <v>-4.33</v>
      </c>
      <c r="AJ3">
        <f>'F Rel'!Z3</f>
        <v>-2.4</v>
      </c>
      <c r="AK3">
        <f>'F Rel'!Q3</f>
        <v>-0.11</v>
      </c>
      <c r="AL3">
        <f>'F Rel'!T3</f>
        <v>-0.16</v>
      </c>
      <c r="AM3" s="1">
        <f t="shared" ref="AM3:AM66" si="12">_xlfn.RANK.EQ(AI3,$AI$2:$AI$600,1)/COUNT($AI$2:$AI$600)</f>
        <v>0.22705314009661837</v>
      </c>
      <c r="AN3" s="1">
        <f t="shared" ref="AN3:AN66" si="13">_xlfn.RANK.EQ(AJ3,$AJ$2:$AJ$600,1)/COUNT($AJ$2:$AJ$600)</f>
        <v>0.1570048309178744</v>
      </c>
      <c r="AO3" s="1">
        <f t="shared" ref="AO3:AO66" si="14">_xlfn.RANK.EQ(AK3,$AK$2:$AK$600,1)/COUNT($AK$2:$AK$600)</f>
        <v>0.46618357487922707</v>
      </c>
      <c r="AP3" s="1">
        <f t="shared" ref="AP3:AP66" si="15">_xlfn.RANK.EQ(AL3,$AL$2:$AL$600,1)/COUNT($AL$2:$AL$600)</f>
        <v>0.35507246376811596</v>
      </c>
      <c r="AS3">
        <f>'F Rel'!L3</f>
        <v>1.86</v>
      </c>
      <c r="AT3">
        <f>'F Rel'!AA3</f>
        <v>-0.18</v>
      </c>
      <c r="AU3">
        <f>'F Rel'!R3</f>
        <v>1.68</v>
      </c>
      <c r="AV3">
        <f>'F Rel'!U3</f>
        <v>7.0000000000000007E-2</v>
      </c>
      <c r="AW3" s="1">
        <f t="shared" ref="AW3:AW66" si="16">_xlfn.RANK.EQ(AS3,$AS$2:$AS$600,0)/COUNT($AS$2:$AS$600)</f>
        <v>0.2922705314009662</v>
      </c>
      <c r="AX3" s="1">
        <f t="shared" ref="AX3:AX66" si="17">_xlfn.RANK.EQ(AT3,$AT$2:$AT$600,0)/COUNT($AT$2:$AT$600)</f>
        <v>0.53623188405797106</v>
      </c>
      <c r="AY3" s="1">
        <f t="shared" ref="AY3:AY66" si="18">_xlfn.RANK.EQ(AU3,$AU$2:$AU$600,0)/COUNT($AU$2:$AU$600)</f>
        <v>2.1739130434782608E-2</v>
      </c>
      <c r="AZ3" s="1">
        <f t="shared" ref="AZ3:AZ66" si="19">_xlfn.RANK.EQ(AV3,$AV$2:$AV$600,0)/COUNT($AV$2:$AV$600)</f>
        <v>0.39130434782608697</v>
      </c>
      <c r="BC3">
        <f>'F on ice'!G3</f>
        <v>12.640425531915</v>
      </c>
      <c r="BD3">
        <f>'F on ice'!AM3</f>
        <v>71.17</v>
      </c>
      <c r="BE3">
        <f>'F on ice'!AF3</f>
        <v>9.81</v>
      </c>
      <c r="BF3">
        <f>'F on ice'!AH3</f>
        <v>0.96899999999999997</v>
      </c>
      <c r="BG3" s="1">
        <f t="shared" ref="BG3:BG66" si="20">_xlfn.RANK.EQ(BC3,$BC$2:$BC$600,1)/COUNT($BC$2:$BC$600)</f>
        <v>0.57729468599033817</v>
      </c>
      <c r="BH3" s="1">
        <f t="shared" ref="BH3:BH66" si="21">_xlfn.RANK.EQ(BD3,$BD$2:$BD$600,1)/COUNT($BD$2:$BD$600)</f>
        <v>0.94927536231884058</v>
      </c>
      <c r="BI3" s="1">
        <f t="shared" ref="BI3:BI66" si="22">_xlfn.RANK.EQ(BE3,$BE$2:$BE$600,1)/COUNT($BE$2:$BE$600)</f>
        <v>0.72705314009661837</v>
      </c>
      <c r="BJ3" s="1">
        <f t="shared" ref="BJ3:BJ66" si="23">_xlfn.RANK.EQ(BF3,$BF$2:$BF$600,1)/COUNT($BF$2:$BF$600)</f>
        <v>0.1570048309178744</v>
      </c>
      <c r="BM3">
        <f>'F on ice'!M3</f>
        <v>45.1</v>
      </c>
      <c r="BN3">
        <f>'F on ice'!AB3</f>
        <v>43.07</v>
      </c>
      <c r="BO3">
        <f>'F on ice'!S3</f>
        <v>37.68</v>
      </c>
      <c r="BP3">
        <f>'F on ice'!V3</f>
        <v>45.06</v>
      </c>
      <c r="BQ3" s="1">
        <f t="shared" ref="BQ3:BQ66" si="24">_xlfn.RANK.EQ(BM3,$BM$2:$BM$600,1)/COUNT($BM$2:$BM$600)</f>
        <v>0.17874396135265699</v>
      </c>
      <c r="BR3" s="1">
        <f t="shared" ref="BR3:BR66" si="25">_xlfn.RANK.EQ(BN3,$BN$2:$BN$600,1)/COUNT($BN$2:$BN$600)</f>
        <v>0.14975845410628019</v>
      </c>
      <c r="BS3" s="1">
        <f t="shared" ref="BS3:BS66" si="26">_xlfn.RANK.EQ(BO3,$BO$2:$BO$600,1)/COUNT($BO$2:$BO$600)</f>
        <v>0.14975845410628019</v>
      </c>
      <c r="BT3" s="1">
        <f t="shared" ref="BT3:BT66" si="27">_xlfn.RANK.EQ(BP3,$BP$2:$BP$600,1)/COUNT($BP$2:$BP$600)</f>
        <v>0.20531400966183574</v>
      </c>
      <c r="BW3" s="1">
        <f t="shared" ref="BW3:BW66" si="28">SUM(I3,L3,S3,T3,AC3,AF3,CD3,CE3)</f>
        <v>2.9565217391304355</v>
      </c>
      <c r="BX3" s="1">
        <f t="shared" ref="BX3:BX66" si="29">_xlfn.RANK.EQ(BW3,$BW$2:$BW$600,1)/COUNT($BW$2:$BW$600)</f>
        <v>0.26328502415458938</v>
      </c>
      <c r="BY3">
        <f t="shared" ref="BY3:BY66" si="30">RANK(BX3,$BX$2:$BX$600)</f>
        <v>306</v>
      </c>
      <c r="CB3">
        <f>'F Rel'!M3</f>
        <v>-3.65</v>
      </c>
      <c r="CC3">
        <f>'F Rel'!V3</f>
        <v>-2.19</v>
      </c>
      <c r="CD3" s="1">
        <f t="shared" ref="CD3:CD66" si="31">_xlfn.RANK.EQ(CB3,$CB$2:$CB$600,1)/COUNT($CB$2:$CB$600)</f>
        <v>0.23671497584541062</v>
      </c>
      <c r="CE3" s="1">
        <f t="shared" ref="CE3:CE66" si="32">_xlfn.RANK.EQ(CC3,$CC$2:$CC$600,1)/COUNT($CC$2:$CC$600)</f>
        <v>0.32367149758454106</v>
      </c>
      <c r="CH3">
        <f>'F Production'!X3</f>
        <v>0.71</v>
      </c>
      <c r="CI3">
        <f>'F Production'!AB3</f>
        <v>1.21</v>
      </c>
      <c r="CJ3" s="31">
        <f t="shared" ref="CJ3:CJ66" si="33">_xlfn.RANK.EQ(CH3,$CH$2:$CH$600,0)/COUNT($CH$2:$CH$600)</f>
        <v>0.51449275362318836</v>
      </c>
      <c r="CK3" s="31">
        <f t="shared" ref="CK3:CK66" si="34">_xlfn.RANK.EQ(CI3,$CI$2:$CI$600,1)/COUNT($CI$2:$CI$600)</f>
        <v>0.71980676328502413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38.64</v>
      </c>
      <c r="F4">
        <f>'F on ice'!Z4</f>
        <v>11.15</v>
      </c>
      <c r="G4">
        <f>'F on ice'!Q4</f>
        <v>2.21</v>
      </c>
      <c r="H4">
        <f>'F on ice'!T4</f>
        <v>2.41</v>
      </c>
      <c r="I4" s="1">
        <f t="shared" si="0"/>
        <v>0.28260869565217389</v>
      </c>
      <c r="J4" s="1">
        <f t="shared" si="1"/>
        <v>0.49275362318840582</v>
      </c>
      <c r="K4" s="1">
        <f t="shared" si="2"/>
        <v>0.3888888888888889</v>
      </c>
      <c r="L4" s="1">
        <f t="shared" si="3"/>
        <v>0.3719806763285024</v>
      </c>
      <c r="O4">
        <f>'F Production'!H4</f>
        <v>0.77</v>
      </c>
      <c r="P4">
        <f>'F Production'!I4</f>
        <v>0.88</v>
      </c>
      <c r="Q4">
        <f>'F Production'!J4</f>
        <v>0.55000000000000004</v>
      </c>
      <c r="R4">
        <f>'F Production'!L4</f>
        <v>1.66</v>
      </c>
      <c r="S4" s="1">
        <f t="shared" si="4"/>
        <v>0.63285024154589375</v>
      </c>
      <c r="T4" s="1">
        <f t="shared" si="5"/>
        <v>0.45893719806763283</v>
      </c>
      <c r="U4" s="1">
        <f t="shared" si="6"/>
        <v>0.51932367149758452</v>
      </c>
      <c r="V4" s="1">
        <f t="shared" si="7"/>
        <v>0.54589371980676327</v>
      </c>
      <c r="Y4">
        <f>'F on ice'!L4</f>
        <v>44.05</v>
      </c>
      <c r="Z4">
        <f>'F on ice'!AA4</f>
        <v>12.59</v>
      </c>
      <c r="AA4">
        <f>'F on ice'!R4</f>
        <v>1.99</v>
      </c>
      <c r="AB4">
        <f>'F on ice'!U4</f>
        <v>2.74</v>
      </c>
      <c r="AC4" s="1">
        <f t="shared" si="8"/>
        <v>0.35507246376811596</v>
      </c>
      <c r="AD4" s="1">
        <f t="shared" si="9"/>
        <v>0.21497584541062803</v>
      </c>
      <c r="AE4" s="1">
        <f t="shared" si="10"/>
        <v>0.76328502415458932</v>
      </c>
      <c r="AF4" s="1">
        <f t="shared" si="11"/>
        <v>0.32367149758454106</v>
      </c>
      <c r="AI4">
        <f>'F Rel'!K4</f>
        <v>-1.46</v>
      </c>
      <c r="AJ4">
        <f>'F Rel'!Z4</f>
        <v>0.89</v>
      </c>
      <c r="AK4">
        <f>'F Rel'!Q4</f>
        <v>0.26</v>
      </c>
      <c r="AL4">
        <f>'F Rel'!T4</f>
        <v>0.05</v>
      </c>
      <c r="AM4" s="1">
        <f t="shared" si="12"/>
        <v>0.37922705314009664</v>
      </c>
      <c r="AN4" s="1">
        <f t="shared" si="13"/>
        <v>0.65942028985507251</v>
      </c>
      <c r="AO4" s="1">
        <f t="shared" si="14"/>
        <v>0.63043478260869568</v>
      </c>
      <c r="AP4" s="1">
        <f t="shared" si="15"/>
        <v>0.52657004830917875</v>
      </c>
      <c r="AS4">
        <f>'F Rel'!L4</f>
        <v>0.32</v>
      </c>
      <c r="AT4">
        <f>'F Rel'!AA4</f>
        <v>-0.18</v>
      </c>
      <c r="AU4">
        <f>'F Rel'!R4</f>
        <v>-1.01</v>
      </c>
      <c r="AV4">
        <f>'F Rel'!U4</f>
        <v>7.0000000000000007E-2</v>
      </c>
      <c r="AW4" s="1">
        <f t="shared" si="16"/>
        <v>0.4420289855072464</v>
      </c>
      <c r="AX4" s="1">
        <f t="shared" si="17"/>
        <v>0.53623188405797106</v>
      </c>
      <c r="AY4" s="1">
        <f t="shared" si="18"/>
        <v>0.91304347826086951</v>
      </c>
      <c r="AZ4" s="1">
        <f t="shared" si="19"/>
        <v>0.39130434782608697</v>
      </c>
      <c r="BC4">
        <f>'F on ice'!G4</f>
        <v>11.563829787234001</v>
      </c>
      <c r="BD4">
        <f>'F on ice'!AM4</f>
        <v>43.03</v>
      </c>
      <c r="BE4">
        <f>'F on ice'!AF4</f>
        <v>8.06</v>
      </c>
      <c r="BF4">
        <f>'F on ice'!AH4</f>
        <v>1.0149999999999999</v>
      </c>
      <c r="BG4" s="1">
        <f t="shared" si="20"/>
        <v>0.36231884057971014</v>
      </c>
      <c r="BH4" s="1">
        <f t="shared" si="21"/>
        <v>0.19806763285024154</v>
      </c>
      <c r="BI4" s="1">
        <f t="shared" si="22"/>
        <v>0.40096618357487923</v>
      </c>
      <c r="BJ4" s="1">
        <f t="shared" si="23"/>
        <v>0.69323671497584538</v>
      </c>
      <c r="BM4">
        <f>'F on ice'!M4</f>
        <v>46.73</v>
      </c>
      <c r="BN4">
        <f>'F on ice'!AB4</f>
        <v>46.98</v>
      </c>
      <c r="BO4">
        <f>'F on ice'!S4</f>
        <v>52.63</v>
      </c>
      <c r="BP4">
        <f>'F on ice'!V4</f>
        <v>46.82</v>
      </c>
      <c r="BQ4" s="1">
        <f t="shared" si="24"/>
        <v>0.27053140096618356</v>
      </c>
      <c r="BR4" s="1">
        <f t="shared" si="25"/>
        <v>0.32125603864734298</v>
      </c>
      <c r="BS4" s="1">
        <f t="shared" si="26"/>
        <v>0.60144927536231885</v>
      </c>
      <c r="BT4" s="1">
        <f t="shared" si="27"/>
        <v>0.30193236714975846</v>
      </c>
      <c r="BW4" s="1">
        <f t="shared" si="28"/>
        <v>3.3091787439613527</v>
      </c>
      <c r="BX4" s="1">
        <f t="shared" si="29"/>
        <v>0.34782608695652173</v>
      </c>
      <c r="BY4">
        <f t="shared" si="30"/>
        <v>271</v>
      </c>
      <c r="CB4">
        <f>'F Rel'!M4</f>
        <v>-1.1000000000000001</v>
      </c>
      <c r="CC4">
        <f>'F Rel'!V4</f>
        <v>-0.15</v>
      </c>
      <c r="CD4" s="1">
        <f t="shared" si="31"/>
        <v>0.39855072463768115</v>
      </c>
      <c r="CE4" s="1">
        <f t="shared" si="32"/>
        <v>0.48550724637681159</v>
      </c>
      <c r="CH4">
        <f>'F Production'!X4</f>
        <v>0.66</v>
      </c>
      <c r="CI4">
        <f>'F Production'!AB4</f>
        <v>0.55000000000000004</v>
      </c>
      <c r="CJ4" s="31">
        <f t="shared" si="33"/>
        <v>0.5531400966183575</v>
      </c>
      <c r="CK4" s="31">
        <f t="shared" si="34"/>
        <v>0.21980676328502416</v>
      </c>
      <c r="CN4">
        <f>'F Totals'!G4</f>
        <v>7</v>
      </c>
      <c r="CO4">
        <f>'F Totals'!H4</f>
        <v>8</v>
      </c>
      <c r="CP4">
        <f>'F Totals'!K4</f>
        <v>15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43.87</v>
      </c>
      <c r="F5">
        <f>'F on ice'!Z5</f>
        <v>12.58</v>
      </c>
      <c r="G5">
        <f>'F on ice'!Q5</f>
        <v>2.4500000000000002</v>
      </c>
      <c r="H5">
        <f>'F on ice'!T5</f>
        <v>2.78</v>
      </c>
      <c r="I5" s="1">
        <f t="shared" si="0"/>
        <v>0.64492753623188404</v>
      </c>
      <c r="J5" s="1">
        <f t="shared" si="1"/>
        <v>0.77294685990338163</v>
      </c>
      <c r="K5" s="1">
        <f t="shared" si="2"/>
        <v>0.50241545893719808</v>
      </c>
      <c r="L5" s="1">
        <f t="shared" si="3"/>
        <v>0.71739130434782605</v>
      </c>
      <c r="O5">
        <f>'F Production'!H5</f>
        <v>0.51</v>
      </c>
      <c r="P5">
        <f>'F Production'!I5</f>
        <v>1.23</v>
      </c>
      <c r="Q5">
        <f>'F Production'!J5</f>
        <v>0.92</v>
      </c>
      <c r="R5">
        <f>'F Production'!L5</f>
        <v>1.74</v>
      </c>
      <c r="S5" s="1">
        <f t="shared" si="4"/>
        <v>0.33091787439613529</v>
      </c>
      <c r="T5" s="1">
        <f t="shared" si="5"/>
        <v>0.77053140096618356</v>
      </c>
      <c r="U5" s="1">
        <f t="shared" si="6"/>
        <v>0.83333333333333337</v>
      </c>
      <c r="V5" s="1">
        <f t="shared" si="7"/>
        <v>0.5748792270531401</v>
      </c>
      <c r="Y5">
        <f>'F on ice'!L5</f>
        <v>39.880000000000003</v>
      </c>
      <c r="Z5">
        <f>'F on ice'!AA5</f>
        <v>9.82</v>
      </c>
      <c r="AA5">
        <f>'F on ice'!R5</f>
        <v>1.43</v>
      </c>
      <c r="AB5">
        <f>'F on ice'!U5</f>
        <v>2.31</v>
      </c>
      <c r="AC5" s="1">
        <f t="shared" si="8"/>
        <v>0.71014492753623193</v>
      </c>
      <c r="AD5" s="1">
        <f t="shared" si="9"/>
        <v>0.79710144927536231</v>
      </c>
      <c r="AE5" s="1">
        <f t="shared" si="10"/>
        <v>0.96376811594202894</v>
      </c>
      <c r="AF5" s="1">
        <f t="shared" si="11"/>
        <v>0.76328502415458932</v>
      </c>
      <c r="AI5">
        <f>'F Rel'!K5</f>
        <v>-0.39</v>
      </c>
      <c r="AJ5">
        <f>'F Rel'!Z5</f>
        <v>1.94</v>
      </c>
      <c r="AK5">
        <f>'F Rel'!Q5</f>
        <v>-0.34</v>
      </c>
      <c r="AL5">
        <f>'F Rel'!T5</f>
        <v>0.22</v>
      </c>
      <c r="AM5" s="1">
        <f t="shared" si="12"/>
        <v>0.45893719806763283</v>
      </c>
      <c r="AN5" s="1">
        <f t="shared" si="13"/>
        <v>0.8188405797101449</v>
      </c>
      <c r="AO5" s="1">
        <f t="shared" si="14"/>
        <v>0.38164251207729466</v>
      </c>
      <c r="AP5" s="1">
        <f t="shared" si="15"/>
        <v>0.67391304347826086</v>
      </c>
      <c r="AS5">
        <f>'F Rel'!L5</f>
        <v>-0.4</v>
      </c>
      <c r="AT5">
        <f>'F Rel'!AA5</f>
        <v>-0.79</v>
      </c>
      <c r="AU5">
        <f>'F Rel'!R5</f>
        <v>-0.26</v>
      </c>
      <c r="AV5">
        <f>'F Rel'!U5</f>
        <v>-0.1</v>
      </c>
      <c r="AW5" s="1">
        <f t="shared" si="16"/>
        <v>0.52173913043478259</v>
      </c>
      <c r="AX5" s="1">
        <f t="shared" si="17"/>
        <v>0.66666666666666663</v>
      </c>
      <c r="AY5" s="1">
        <f t="shared" si="18"/>
        <v>0.64734299516908211</v>
      </c>
      <c r="AZ5" s="1">
        <f t="shared" si="19"/>
        <v>0.57004830917874394</v>
      </c>
      <c r="BC5">
        <f>'F on ice'!G5</f>
        <v>12.754347826087001</v>
      </c>
      <c r="BD5">
        <f>'F on ice'!AM5</f>
        <v>42.19</v>
      </c>
      <c r="BE5">
        <f>'F on ice'!AF5</f>
        <v>7.87</v>
      </c>
      <c r="BF5">
        <f>'F on ice'!AH5</f>
        <v>1.0269999999999999</v>
      </c>
      <c r="BG5" s="1">
        <f t="shared" si="20"/>
        <v>0.60386473429951693</v>
      </c>
      <c r="BH5" s="1">
        <f t="shared" si="21"/>
        <v>0.17632850241545894</v>
      </c>
      <c r="BI5" s="1">
        <f t="shared" si="22"/>
        <v>0.38164251207729466</v>
      </c>
      <c r="BJ5" s="1">
        <f t="shared" si="23"/>
        <v>0.83333333333333337</v>
      </c>
      <c r="BM5">
        <f>'F on ice'!M5</f>
        <v>52.38</v>
      </c>
      <c r="BN5">
        <f>'F on ice'!AB5</f>
        <v>56.16</v>
      </c>
      <c r="BO5">
        <f>'F on ice'!S5</f>
        <v>63.16</v>
      </c>
      <c r="BP5">
        <f>'F on ice'!V5</f>
        <v>54.68</v>
      </c>
      <c r="BQ5" s="1">
        <f t="shared" si="24"/>
        <v>0.69565217391304346</v>
      </c>
      <c r="BR5" s="1">
        <f t="shared" si="25"/>
        <v>0.84782608695652173</v>
      </c>
      <c r="BS5" s="1">
        <f t="shared" si="26"/>
        <v>0.92753623188405798</v>
      </c>
      <c r="BT5" s="1">
        <f t="shared" si="27"/>
        <v>0.82367149758454106</v>
      </c>
      <c r="BW5" s="1">
        <f t="shared" si="28"/>
        <v>5.1135265700483092</v>
      </c>
      <c r="BX5" s="1">
        <f t="shared" si="29"/>
        <v>0.71739130434782605</v>
      </c>
      <c r="BY5">
        <f t="shared" si="30"/>
        <v>117</v>
      </c>
      <c r="CB5">
        <f>'F Rel'!M5</f>
        <v>0.03</v>
      </c>
      <c r="CC5">
        <f>'F Rel'!V5</f>
        <v>3.08</v>
      </c>
      <c r="CD5" s="1">
        <f t="shared" si="31"/>
        <v>0.48067632850241548</v>
      </c>
      <c r="CE5" s="1">
        <f t="shared" si="32"/>
        <v>0.69565217391304346</v>
      </c>
      <c r="CH5">
        <f>'F Production'!X5</f>
        <v>1.1200000000000001</v>
      </c>
      <c r="CI5">
        <f>'F Production'!AB5</f>
        <v>1.23</v>
      </c>
      <c r="CJ5" s="31">
        <f t="shared" si="33"/>
        <v>0.25845410628019322</v>
      </c>
      <c r="CK5" s="31">
        <f t="shared" si="34"/>
        <v>0.7342995169082126</v>
      </c>
      <c r="CN5">
        <f>'F Totals'!G5</f>
        <v>5</v>
      </c>
      <c r="CO5">
        <f>'F Totals'!H5</f>
        <v>12</v>
      </c>
      <c r="CP5">
        <f>'F Totals'!K5</f>
        <v>17</v>
      </c>
    </row>
    <row r="6" spans="1:94" x14ac:dyDescent="0.3">
      <c r="A6" t="str">
        <f>'F on ice'!B6</f>
        <v>Adam Ruzicka</v>
      </c>
      <c r="B6" t="str">
        <f>'F on ice'!C6</f>
        <v>CGY</v>
      </c>
      <c r="E6">
        <f>'F on ice'!K6</f>
        <v>37.090000000000003</v>
      </c>
      <c r="F6">
        <f>'F on ice'!Z6</f>
        <v>8.81</v>
      </c>
      <c r="G6">
        <f>'F on ice'!Q6</f>
        <v>1.65</v>
      </c>
      <c r="H6">
        <f>'F on ice'!T6</f>
        <v>1.92</v>
      </c>
      <c r="I6" s="1">
        <f t="shared" si="0"/>
        <v>0.18840579710144928</v>
      </c>
      <c r="J6" s="1">
        <f t="shared" si="1"/>
        <v>0.12077294685990338</v>
      </c>
      <c r="K6" s="1">
        <f t="shared" si="2"/>
        <v>0.12077294685990338</v>
      </c>
      <c r="L6" s="1">
        <f t="shared" si="3"/>
        <v>5.5555555555555552E-2</v>
      </c>
      <c r="O6">
        <f>'F Production'!H6</f>
        <v>0.55000000000000004</v>
      </c>
      <c r="P6">
        <f>'F Production'!I6</f>
        <v>0.37</v>
      </c>
      <c r="Q6">
        <f>'F Production'!J6</f>
        <v>0.18</v>
      </c>
      <c r="R6">
        <f>'F Production'!L6</f>
        <v>0.92</v>
      </c>
      <c r="S6" s="1">
        <f t="shared" si="4"/>
        <v>0.3719806763285024</v>
      </c>
      <c r="T6" s="1">
        <f t="shared" si="5"/>
        <v>9.9033816425120769E-2</v>
      </c>
      <c r="U6" s="1">
        <f t="shared" si="6"/>
        <v>0.10628019323671498</v>
      </c>
      <c r="V6" s="1">
        <f t="shared" si="7"/>
        <v>0.11835748792270531</v>
      </c>
      <c r="Y6">
        <f>'F on ice'!L6</f>
        <v>42.42</v>
      </c>
      <c r="Z6">
        <f>'F on ice'!AA6</f>
        <v>9.36</v>
      </c>
      <c r="AA6">
        <f>'F on ice'!R6</f>
        <v>2.94</v>
      </c>
      <c r="AB6">
        <f>'F on ice'!U6</f>
        <v>2.4500000000000002</v>
      </c>
      <c r="AC6" s="1">
        <f t="shared" si="8"/>
        <v>0.50966183574879231</v>
      </c>
      <c r="AD6" s="1">
        <f t="shared" si="9"/>
        <v>0.85265700483091789</v>
      </c>
      <c r="AE6" s="1">
        <f t="shared" si="10"/>
        <v>0.26328502415458938</v>
      </c>
      <c r="AF6" s="1">
        <f t="shared" si="11"/>
        <v>0.60869565217391308</v>
      </c>
      <c r="AI6">
        <f>'F Rel'!K6</f>
        <v>-7.71</v>
      </c>
      <c r="AJ6">
        <f>'F Rel'!Z6</f>
        <v>-3.01</v>
      </c>
      <c r="AK6">
        <f>'F Rel'!Q6</f>
        <v>-1.32</v>
      </c>
      <c r="AL6">
        <f>'F Rel'!T6</f>
        <v>-0.75</v>
      </c>
      <c r="AM6" s="1">
        <f t="shared" si="12"/>
        <v>0.10628019323671498</v>
      </c>
      <c r="AN6" s="1">
        <f t="shared" si="13"/>
        <v>0.1111111111111111</v>
      </c>
      <c r="AO6" s="1">
        <f t="shared" si="14"/>
        <v>5.5555555555555552E-2</v>
      </c>
      <c r="AP6" s="1">
        <f t="shared" si="15"/>
        <v>9.1787439613526575E-2</v>
      </c>
      <c r="AS6">
        <f>'F Rel'!L6</f>
        <v>0.4</v>
      </c>
      <c r="AT6">
        <f>'F Rel'!AA6</f>
        <v>-1.99</v>
      </c>
      <c r="AU6">
        <f>'F Rel'!R6</f>
        <v>0.35</v>
      </c>
      <c r="AV6">
        <f>'F Rel'!U6</f>
        <v>-0.14000000000000001</v>
      </c>
      <c r="AW6" s="1">
        <f t="shared" si="16"/>
        <v>0.43236714975845408</v>
      </c>
      <c r="AX6" s="1">
        <f t="shared" si="17"/>
        <v>0.87439613526570048</v>
      </c>
      <c r="AY6" s="1">
        <f t="shared" si="18"/>
        <v>0.32125603864734298</v>
      </c>
      <c r="AZ6" s="1">
        <f t="shared" si="19"/>
        <v>0.63526570048309183</v>
      </c>
      <c r="BC6">
        <f>'F on ice'!G6</f>
        <v>8.3786324786325004</v>
      </c>
      <c r="BD6">
        <f>'F on ice'!AM6</f>
        <v>62.86</v>
      </c>
      <c r="BE6">
        <f>'F on ice'!AF6</f>
        <v>6.34</v>
      </c>
      <c r="BF6">
        <f>'F on ice'!AH6</f>
        <v>0.96399999999999997</v>
      </c>
      <c r="BG6" s="1">
        <f t="shared" si="20"/>
        <v>3.3816425120772944E-2</v>
      </c>
      <c r="BH6" s="1">
        <f t="shared" si="21"/>
        <v>0.78985507246376807</v>
      </c>
      <c r="BI6" s="1">
        <f t="shared" si="22"/>
        <v>0.14975845410628019</v>
      </c>
      <c r="BJ6" s="1">
        <f t="shared" si="23"/>
        <v>0.11835748792270531</v>
      </c>
      <c r="BM6">
        <f>'F on ice'!M6</f>
        <v>46.65</v>
      </c>
      <c r="BN6">
        <f>'F on ice'!AB6</f>
        <v>48.48</v>
      </c>
      <c r="BO6">
        <f>'F on ice'!S6</f>
        <v>36</v>
      </c>
      <c r="BP6">
        <f>'F on ice'!V6</f>
        <v>43.88</v>
      </c>
      <c r="BQ6" s="1">
        <f t="shared" si="24"/>
        <v>0.2608695652173913</v>
      </c>
      <c r="BR6" s="1">
        <f t="shared" si="25"/>
        <v>0.40338164251207731</v>
      </c>
      <c r="BS6" s="1">
        <f t="shared" si="26"/>
        <v>8.9371980676328497E-2</v>
      </c>
      <c r="BT6" s="1">
        <f t="shared" si="27"/>
        <v>0.14734299516908211</v>
      </c>
      <c r="BW6" s="1">
        <f t="shared" si="28"/>
        <v>2.0917874396135265</v>
      </c>
      <c r="BX6" s="1">
        <f t="shared" si="29"/>
        <v>0.14009661835748793</v>
      </c>
      <c r="BY6">
        <f t="shared" si="30"/>
        <v>357</v>
      </c>
      <c r="CB6">
        <f>'F Rel'!M6</f>
        <v>-4.95</v>
      </c>
      <c r="CC6">
        <f>'F Rel'!V6</f>
        <v>-6.81</v>
      </c>
      <c r="CD6" s="1">
        <f t="shared" si="31"/>
        <v>0.14009661835748793</v>
      </c>
      <c r="CE6" s="1">
        <f t="shared" si="32"/>
        <v>0.11835748792270531</v>
      </c>
      <c r="CH6">
        <f>'F Production'!X6</f>
        <v>0.37</v>
      </c>
      <c r="CI6">
        <f>'F Production'!AB6</f>
        <v>0.73</v>
      </c>
      <c r="CJ6" s="31">
        <f t="shared" si="33"/>
        <v>0.81642512077294682</v>
      </c>
      <c r="CK6" s="31">
        <f t="shared" si="34"/>
        <v>0.33333333333333331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44.34</v>
      </c>
      <c r="F7">
        <f>'F on ice'!Z7</f>
        <v>10.78</v>
      </c>
      <c r="G7">
        <f>'F on ice'!Q7</f>
        <v>3.08</v>
      </c>
      <c r="H7">
        <f>'F on ice'!T7</f>
        <v>2.59</v>
      </c>
      <c r="I7" s="1">
        <f t="shared" si="0"/>
        <v>0.67632850241545894</v>
      </c>
      <c r="J7" s="1">
        <f t="shared" si="1"/>
        <v>0.4420289855072464</v>
      </c>
      <c r="K7" s="1">
        <f t="shared" si="2"/>
        <v>0.77536231884057971</v>
      </c>
      <c r="L7" s="1">
        <f t="shared" si="3"/>
        <v>0.53864734299516903</v>
      </c>
      <c r="O7">
        <f>'F Production'!H7</f>
        <v>1.1299999999999999</v>
      </c>
      <c r="P7">
        <f>'F Production'!I7</f>
        <v>1.1299999999999999</v>
      </c>
      <c r="Q7">
        <f>'F Production'!J7</f>
        <v>0.72</v>
      </c>
      <c r="R7">
        <f>'F Production'!L7</f>
        <v>2.2599999999999998</v>
      </c>
      <c r="S7" s="1">
        <f t="shared" si="4"/>
        <v>0.86956521739130432</v>
      </c>
      <c r="T7" s="1">
        <f t="shared" si="5"/>
        <v>0.68599033816425126</v>
      </c>
      <c r="U7" s="1">
        <f t="shared" si="6"/>
        <v>0.70289855072463769</v>
      </c>
      <c r="V7" s="1">
        <f t="shared" si="7"/>
        <v>0.83091787439613529</v>
      </c>
      <c r="Y7">
        <f>'F on ice'!L7</f>
        <v>39.31</v>
      </c>
      <c r="Z7">
        <f>'F on ice'!AA7</f>
        <v>10.57</v>
      </c>
      <c r="AA7">
        <f>'F on ice'!R7</f>
        <v>1.85</v>
      </c>
      <c r="AB7">
        <f>'F on ice'!U7</f>
        <v>2.4300000000000002</v>
      </c>
      <c r="AC7" s="1">
        <f t="shared" si="8"/>
        <v>0.74879227053140096</v>
      </c>
      <c r="AD7" s="1">
        <f t="shared" si="9"/>
        <v>0.63285024154589375</v>
      </c>
      <c r="AE7" s="1">
        <f t="shared" si="10"/>
        <v>0.84782608695652173</v>
      </c>
      <c r="AF7" s="1">
        <f t="shared" si="11"/>
        <v>0.63285024154589375</v>
      </c>
      <c r="AI7">
        <f>'F Rel'!K7</f>
        <v>-6.95</v>
      </c>
      <c r="AJ7">
        <f>'F Rel'!Z7</f>
        <v>-1.62</v>
      </c>
      <c r="AK7">
        <f>'F Rel'!Q7</f>
        <v>0.64</v>
      </c>
      <c r="AL7">
        <f>'F Rel'!T7</f>
        <v>-0.55000000000000004</v>
      </c>
      <c r="AM7" s="1">
        <f t="shared" si="12"/>
        <v>0.14251207729468598</v>
      </c>
      <c r="AN7" s="1">
        <f t="shared" si="13"/>
        <v>0.2560386473429952</v>
      </c>
      <c r="AO7" s="1">
        <f t="shared" si="14"/>
        <v>0.76811594202898548</v>
      </c>
      <c r="AP7" s="1">
        <f t="shared" si="15"/>
        <v>0.13526570048309178</v>
      </c>
      <c r="AS7">
        <f>'F Rel'!L7</f>
        <v>1.63</v>
      </c>
      <c r="AT7">
        <f>'F Rel'!AA7</f>
        <v>1.23</v>
      </c>
      <c r="AU7">
        <f>'F Rel'!R7</f>
        <v>-0.71</v>
      </c>
      <c r="AV7">
        <f>'F Rel'!U7</f>
        <v>0.11</v>
      </c>
      <c r="AW7" s="1">
        <f t="shared" si="16"/>
        <v>0.3140096618357488</v>
      </c>
      <c r="AX7" s="1">
        <f t="shared" si="17"/>
        <v>0.21739130434782608</v>
      </c>
      <c r="AY7" s="1">
        <f t="shared" si="18"/>
        <v>0.8188405797101449</v>
      </c>
      <c r="AZ7" s="1">
        <f t="shared" si="19"/>
        <v>0.34299516908212563</v>
      </c>
      <c r="BC7">
        <f>'F on ice'!G7</f>
        <v>12.990740740741</v>
      </c>
      <c r="BD7">
        <f>'F on ice'!AM7</f>
        <v>50.25</v>
      </c>
      <c r="BE7">
        <f>'F on ice'!AF7</f>
        <v>10</v>
      </c>
      <c r="BF7">
        <f>'F on ice'!AH7</f>
        <v>1.032</v>
      </c>
      <c r="BG7" s="1">
        <f t="shared" si="20"/>
        <v>0.66908212560386471</v>
      </c>
      <c r="BH7" s="1">
        <f t="shared" si="21"/>
        <v>0.39613526570048307</v>
      </c>
      <c r="BI7" s="1">
        <f t="shared" si="22"/>
        <v>0.7657004830917874</v>
      </c>
      <c r="BJ7" s="1">
        <f t="shared" si="23"/>
        <v>0.85748792270531404</v>
      </c>
      <c r="BM7">
        <f>'F on ice'!M7</f>
        <v>53.01</v>
      </c>
      <c r="BN7">
        <f>'F on ice'!AB7</f>
        <v>50.48</v>
      </c>
      <c r="BO7">
        <f>'F on ice'!S7</f>
        <v>62.5</v>
      </c>
      <c r="BP7">
        <f>'F on ice'!V7</f>
        <v>51.58</v>
      </c>
      <c r="BQ7" s="1">
        <f t="shared" si="24"/>
        <v>0.7439613526570048</v>
      </c>
      <c r="BR7" s="1">
        <f t="shared" si="25"/>
        <v>0.53623188405797106</v>
      </c>
      <c r="BS7" s="1">
        <f t="shared" si="26"/>
        <v>0.90579710144927539</v>
      </c>
      <c r="BT7" s="1">
        <f t="shared" si="27"/>
        <v>0.61594202898550721</v>
      </c>
      <c r="BW7" s="1">
        <f t="shared" si="28"/>
        <v>4.4806763285024163</v>
      </c>
      <c r="BX7" s="1">
        <f t="shared" si="29"/>
        <v>0.5748792270531401</v>
      </c>
      <c r="BY7">
        <f t="shared" si="30"/>
        <v>177</v>
      </c>
      <c r="CB7">
        <f>'F Rel'!M7</f>
        <v>-4.6399999999999997</v>
      </c>
      <c r="CC7">
        <f>'F Rel'!V7</f>
        <v>-5.94</v>
      </c>
      <c r="CD7" s="1">
        <f t="shared" si="31"/>
        <v>0.17632850241545894</v>
      </c>
      <c r="CE7" s="1">
        <f t="shared" si="32"/>
        <v>0.15217391304347827</v>
      </c>
      <c r="CH7">
        <f>'F Production'!X7</f>
        <v>1.74</v>
      </c>
      <c r="CI7">
        <f>'F Production'!AB7</f>
        <v>2.16</v>
      </c>
      <c r="CJ7" s="31">
        <f t="shared" si="33"/>
        <v>7.4879227053140096E-2</v>
      </c>
      <c r="CK7" s="31">
        <f t="shared" si="34"/>
        <v>0.96618357487922701</v>
      </c>
      <c r="CN7">
        <f>'F Totals'!G7</f>
        <v>11</v>
      </c>
      <c r="CO7">
        <f>'F Totals'!H7</f>
        <v>11</v>
      </c>
      <c r="CP7">
        <f>'F Totals'!K7</f>
        <v>22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54.16</v>
      </c>
      <c r="F8">
        <f>'F on ice'!Z8</f>
        <v>14.23</v>
      </c>
      <c r="G8">
        <f>'F on ice'!Q8</f>
        <v>3.7</v>
      </c>
      <c r="H8">
        <f>'F on ice'!T8</f>
        <v>3.4</v>
      </c>
      <c r="I8" s="1">
        <f t="shared" si="0"/>
        <v>0.97826086956521741</v>
      </c>
      <c r="J8" s="1">
        <f t="shared" si="1"/>
        <v>0.92753623188405798</v>
      </c>
      <c r="K8" s="1">
        <f t="shared" si="2"/>
        <v>0.96376811594202894</v>
      </c>
      <c r="L8" s="1">
        <f t="shared" si="3"/>
        <v>0.97101449275362317</v>
      </c>
      <c r="O8">
        <f>'F Production'!H8</f>
        <v>0.81</v>
      </c>
      <c r="P8">
        <f>'F Production'!I8</f>
        <v>1.85</v>
      </c>
      <c r="Q8">
        <f>'F Production'!J8</f>
        <v>1.04</v>
      </c>
      <c r="R8">
        <f>'F Production'!L8</f>
        <v>2.66</v>
      </c>
      <c r="S8" s="1">
        <f t="shared" si="4"/>
        <v>0.66666666666666663</v>
      </c>
      <c r="T8" s="1">
        <f t="shared" si="5"/>
        <v>0.98792270531400961</v>
      </c>
      <c r="U8" s="1">
        <f t="shared" si="6"/>
        <v>0.91545893719806759</v>
      </c>
      <c r="V8" s="1">
        <f t="shared" si="7"/>
        <v>0.94927536231884058</v>
      </c>
      <c r="Y8">
        <f>'F on ice'!L8</f>
        <v>36.450000000000003</v>
      </c>
      <c r="Z8">
        <f>'F on ice'!AA8</f>
        <v>9.0299999999999994</v>
      </c>
      <c r="AA8">
        <f>'F on ice'!R8</f>
        <v>1.62</v>
      </c>
      <c r="AB8">
        <f>'F on ice'!U8</f>
        <v>2.13</v>
      </c>
      <c r="AC8" s="1">
        <f t="shared" si="8"/>
        <v>0.89855072463768115</v>
      </c>
      <c r="AD8" s="1">
        <f t="shared" si="9"/>
        <v>0.89855072463768115</v>
      </c>
      <c r="AE8" s="1">
        <f t="shared" si="10"/>
        <v>0.92753623188405798</v>
      </c>
      <c r="AF8" s="1">
        <f t="shared" si="11"/>
        <v>0.893719806763285</v>
      </c>
      <c r="AI8">
        <f>'F Rel'!K8</f>
        <v>9.61</v>
      </c>
      <c r="AJ8">
        <f>'F Rel'!Z8</f>
        <v>2.2799999999999998</v>
      </c>
      <c r="AK8">
        <f>'F Rel'!Q8</f>
        <v>1.67</v>
      </c>
      <c r="AL8">
        <f>'F Rel'!T8</f>
        <v>0.79</v>
      </c>
      <c r="AM8" s="1">
        <f t="shared" si="12"/>
        <v>0.9468599033816425</v>
      </c>
      <c r="AN8" s="1">
        <f t="shared" si="13"/>
        <v>0.85265700483091789</v>
      </c>
      <c r="AO8" s="1">
        <f t="shared" si="14"/>
        <v>0.98067632850241548</v>
      </c>
      <c r="AP8" s="1">
        <f t="shared" si="15"/>
        <v>0.9468599033816425</v>
      </c>
      <c r="AS8">
        <f>'F Rel'!L8</f>
        <v>-3.46</v>
      </c>
      <c r="AT8">
        <f>'F Rel'!AA8</f>
        <v>-1.58</v>
      </c>
      <c r="AU8">
        <f>'F Rel'!R8</f>
        <v>-0.63</v>
      </c>
      <c r="AV8">
        <f>'F Rel'!U8</f>
        <v>-0.25</v>
      </c>
      <c r="AW8" s="1">
        <f t="shared" si="16"/>
        <v>0.7874396135265701</v>
      </c>
      <c r="AX8" s="1">
        <f t="shared" si="17"/>
        <v>0.80676328502415462</v>
      </c>
      <c r="AY8" s="1">
        <f t="shared" si="18"/>
        <v>0.78985507246376807</v>
      </c>
      <c r="AZ8" s="1">
        <f t="shared" si="19"/>
        <v>0.75845410628019327</v>
      </c>
      <c r="BC8">
        <f>'F on ice'!G8</f>
        <v>12.646341463415</v>
      </c>
      <c r="BD8">
        <f>'F on ice'!AM8</f>
        <v>54.46</v>
      </c>
      <c r="BE8">
        <f>'F on ice'!AF8</f>
        <v>9.82</v>
      </c>
      <c r="BF8">
        <f>'F on ice'!AH8</f>
        <v>1.0329999999999999</v>
      </c>
      <c r="BG8" s="1">
        <f t="shared" si="20"/>
        <v>0.57971014492753625</v>
      </c>
      <c r="BH8" s="1">
        <f t="shared" si="21"/>
        <v>0.55072463768115942</v>
      </c>
      <c r="BI8" s="1">
        <f t="shared" si="22"/>
        <v>0.73188405797101452</v>
      </c>
      <c r="BJ8" s="1">
        <f t="shared" si="23"/>
        <v>0.86956521739130432</v>
      </c>
      <c r="BM8">
        <f>'F on ice'!M8</f>
        <v>59.77</v>
      </c>
      <c r="BN8">
        <f>'F on ice'!AB8</f>
        <v>61.19</v>
      </c>
      <c r="BO8">
        <f>'F on ice'!S8</f>
        <v>69.569999999999993</v>
      </c>
      <c r="BP8">
        <f>'F on ice'!V8</f>
        <v>61.48</v>
      </c>
      <c r="BQ8" s="1">
        <f t="shared" si="24"/>
        <v>0.97342995169082125</v>
      </c>
      <c r="BR8" s="1">
        <f t="shared" si="25"/>
        <v>0.97584541062801933</v>
      </c>
      <c r="BS8" s="1">
        <f t="shared" si="26"/>
        <v>0.99275362318840576</v>
      </c>
      <c r="BT8" s="1">
        <f t="shared" si="27"/>
        <v>0.98550724637681164</v>
      </c>
      <c r="BW8" s="1">
        <f t="shared" si="28"/>
        <v>7.3212560386473431</v>
      </c>
      <c r="BX8" s="1">
        <f t="shared" si="29"/>
        <v>0.99758454106280192</v>
      </c>
      <c r="BY8">
        <f t="shared" si="30"/>
        <v>2</v>
      </c>
      <c r="CB8">
        <f>'F Rel'!M8</f>
        <v>7.03</v>
      </c>
      <c r="CC8">
        <f>'F Rel'!V8</f>
        <v>9.1300000000000008</v>
      </c>
      <c r="CD8" s="1">
        <f t="shared" si="31"/>
        <v>0.94927536231884058</v>
      </c>
      <c r="CE8" s="1">
        <f t="shared" si="32"/>
        <v>0.97584541062801933</v>
      </c>
      <c r="CH8">
        <f>'F Production'!X8</f>
        <v>0.93</v>
      </c>
      <c r="CI8">
        <f>'F Production'!AB8</f>
        <v>0.93</v>
      </c>
      <c r="CJ8" s="31">
        <f t="shared" si="33"/>
        <v>0.35507246376811596</v>
      </c>
      <c r="CK8" s="31">
        <f t="shared" si="34"/>
        <v>0.52898550724637683</v>
      </c>
      <c r="CN8">
        <f>'F Totals'!G8</f>
        <v>7</v>
      </c>
      <c r="CO8">
        <f>'F Totals'!H8</f>
        <v>16</v>
      </c>
      <c r="CP8">
        <f>'F Totals'!K8</f>
        <v>23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39.24</v>
      </c>
      <c r="F9">
        <f>'F on ice'!Z9</f>
        <v>13.2</v>
      </c>
      <c r="G9">
        <f>'F on ice'!Q9</f>
        <v>1.99</v>
      </c>
      <c r="H9">
        <f>'F on ice'!T9</f>
        <v>2.56</v>
      </c>
      <c r="I9" s="1">
        <f t="shared" si="0"/>
        <v>0.32125603864734298</v>
      </c>
      <c r="J9" s="1">
        <f t="shared" si="1"/>
        <v>0.83091787439613529</v>
      </c>
      <c r="K9" s="1">
        <f t="shared" si="2"/>
        <v>0.26811594202898553</v>
      </c>
      <c r="L9" s="1">
        <f t="shared" si="3"/>
        <v>0.50241545893719808</v>
      </c>
      <c r="O9">
        <f>'F Production'!H9</f>
        <v>0.72</v>
      </c>
      <c r="P9">
        <f>'F Production'!I9</f>
        <v>0.54</v>
      </c>
      <c r="Q9">
        <f>'F Production'!J9</f>
        <v>0.36</v>
      </c>
      <c r="R9">
        <f>'F Production'!L9</f>
        <v>1.27</v>
      </c>
      <c r="S9" s="1">
        <f t="shared" si="4"/>
        <v>0.58937198067632846</v>
      </c>
      <c r="T9" s="1">
        <f t="shared" si="5"/>
        <v>0.1859903381642512</v>
      </c>
      <c r="U9" s="1">
        <f t="shared" si="6"/>
        <v>0.27777777777777779</v>
      </c>
      <c r="V9" s="1">
        <f t="shared" si="7"/>
        <v>0.30434782608695654</v>
      </c>
      <c r="Y9">
        <f>'F on ice'!L9</f>
        <v>45.38</v>
      </c>
      <c r="Z9">
        <f>'F on ice'!AA9</f>
        <v>13.2</v>
      </c>
      <c r="AA9">
        <f>'F on ice'!R9</f>
        <v>3.44</v>
      </c>
      <c r="AB9">
        <f>'F on ice'!U9</f>
        <v>3.05</v>
      </c>
      <c r="AC9" s="1">
        <f t="shared" si="8"/>
        <v>0.22705314009661837</v>
      </c>
      <c r="AD9" s="1">
        <f t="shared" si="9"/>
        <v>0.1280193236714976</v>
      </c>
      <c r="AE9" s="1">
        <f t="shared" si="10"/>
        <v>7.9710144927536225E-2</v>
      </c>
      <c r="AF9" s="1">
        <f t="shared" si="11"/>
        <v>7.4879227053140096E-2</v>
      </c>
      <c r="AI9">
        <f>'F Rel'!K9</f>
        <v>-1.96</v>
      </c>
      <c r="AJ9">
        <f>'F Rel'!Z9</f>
        <v>1.5</v>
      </c>
      <c r="AK9">
        <f>'F Rel'!Q9</f>
        <v>-0.56999999999999995</v>
      </c>
      <c r="AL9">
        <f>'F Rel'!T9</f>
        <v>-0.04</v>
      </c>
      <c r="AM9" s="1">
        <f t="shared" si="12"/>
        <v>0.35024154589371981</v>
      </c>
      <c r="AN9" s="1">
        <f t="shared" si="13"/>
        <v>0.75845410628019327</v>
      </c>
      <c r="AO9" s="1">
        <f t="shared" si="14"/>
        <v>0.28019323671497587</v>
      </c>
      <c r="AP9" s="1">
        <f t="shared" si="15"/>
        <v>0.44927536231884058</v>
      </c>
      <c r="AS9">
        <f>'F Rel'!L9</f>
        <v>3.3</v>
      </c>
      <c r="AT9">
        <f>'F Rel'!AA9</f>
        <v>1.99</v>
      </c>
      <c r="AU9">
        <f>'F Rel'!R9</f>
        <v>0.73</v>
      </c>
      <c r="AV9">
        <f>'F Rel'!U9</f>
        <v>0.43</v>
      </c>
      <c r="AW9" s="1">
        <f t="shared" si="16"/>
        <v>0.19323671497584541</v>
      </c>
      <c r="AX9" s="1">
        <f t="shared" si="17"/>
        <v>0.11352657004830918</v>
      </c>
      <c r="AY9" s="1">
        <f t="shared" si="18"/>
        <v>0.14492753623188406</v>
      </c>
      <c r="AZ9" s="1">
        <f t="shared" si="19"/>
        <v>0.10144927536231885</v>
      </c>
      <c r="BC9">
        <f>'F on ice'!G9</f>
        <v>10.369791666667</v>
      </c>
      <c r="BD9">
        <f>'F on ice'!AM9</f>
        <v>69.41</v>
      </c>
      <c r="BE9">
        <f>'F on ice'!AF9</f>
        <v>7.38</v>
      </c>
      <c r="BF9">
        <f>'F on ice'!AH9</f>
        <v>0.96799999999999997</v>
      </c>
      <c r="BG9" s="1">
        <f t="shared" si="20"/>
        <v>0.19806763285024154</v>
      </c>
      <c r="BH9" s="1">
        <f t="shared" si="21"/>
        <v>0.92270531400966183</v>
      </c>
      <c r="BI9" s="1">
        <f t="shared" si="22"/>
        <v>0.30193236714975846</v>
      </c>
      <c r="BJ9" s="1">
        <f t="shared" si="23"/>
        <v>0.14975845410628019</v>
      </c>
      <c r="BM9">
        <f>'F on ice'!M9</f>
        <v>46.37</v>
      </c>
      <c r="BN9">
        <f>'F on ice'!AB9</f>
        <v>50</v>
      </c>
      <c r="BO9">
        <f>'F on ice'!S9</f>
        <v>36.67</v>
      </c>
      <c r="BP9">
        <f>'F on ice'!V9</f>
        <v>45.64</v>
      </c>
      <c r="BQ9" s="1">
        <f t="shared" si="24"/>
        <v>0.24879227053140096</v>
      </c>
      <c r="BR9" s="1">
        <f t="shared" si="25"/>
        <v>0.47342995169082125</v>
      </c>
      <c r="BS9" s="1">
        <f t="shared" si="26"/>
        <v>0.11835748792270531</v>
      </c>
      <c r="BT9" s="1">
        <f t="shared" si="27"/>
        <v>0.24154589371980675</v>
      </c>
      <c r="BW9" s="1">
        <f t="shared" si="28"/>
        <v>2.3913043478260869</v>
      </c>
      <c r="BX9" s="1">
        <f t="shared" si="29"/>
        <v>0.19323671497584541</v>
      </c>
      <c r="BY9">
        <f t="shared" si="30"/>
        <v>334</v>
      </c>
      <c r="CB9">
        <f>'F Rel'!M9</f>
        <v>-3.1</v>
      </c>
      <c r="CC9">
        <f>'F Rel'!V9</f>
        <v>-4.1500000000000004</v>
      </c>
      <c r="CD9" s="1">
        <f t="shared" si="31"/>
        <v>0.27053140096618356</v>
      </c>
      <c r="CE9" s="1">
        <f t="shared" si="32"/>
        <v>0.21980676328502416</v>
      </c>
      <c r="CH9">
        <f>'F Production'!X9</f>
        <v>0.72</v>
      </c>
      <c r="CI9">
        <f>'F Production'!AB9</f>
        <v>1.08</v>
      </c>
      <c r="CJ9" s="31">
        <f t="shared" si="33"/>
        <v>0.50724637681159424</v>
      </c>
      <c r="CK9" s="31">
        <f t="shared" si="34"/>
        <v>0.63526570048309183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43.03</v>
      </c>
      <c r="F10">
        <f>'F on ice'!Z10</f>
        <v>9.7899999999999991</v>
      </c>
      <c r="G10">
        <f>'F on ice'!Q10</f>
        <v>3.51</v>
      </c>
      <c r="H10">
        <f>'F on ice'!T10</f>
        <v>2.4700000000000002</v>
      </c>
      <c r="I10" s="1">
        <f t="shared" si="0"/>
        <v>0.60386473429951693</v>
      </c>
      <c r="J10" s="1">
        <f t="shared" si="1"/>
        <v>0.27294685990338163</v>
      </c>
      <c r="K10" s="1">
        <f t="shared" si="2"/>
        <v>0.91062801932367154</v>
      </c>
      <c r="L10" s="1">
        <f t="shared" si="3"/>
        <v>0.41787439613526572</v>
      </c>
      <c r="O10">
        <f>'F Production'!H10</f>
        <v>0.92</v>
      </c>
      <c r="P10">
        <f>'F Production'!I10</f>
        <v>1.38</v>
      </c>
      <c r="Q10">
        <f>'F Production'!J10</f>
        <v>0.92</v>
      </c>
      <c r="R10">
        <f>'F Production'!L10</f>
        <v>2.31</v>
      </c>
      <c r="S10" s="1">
        <f t="shared" si="4"/>
        <v>0.74637681159420288</v>
      </c>
      <c r="T10" s="1">
        <f t="shared" si="5"/>
        <v>0.83574879227053145</v>
      </c>
      <c r="U10" s="1">
        <f t="shared" si="6"/>
        <v>0.83333333333333337</v>
      </c>
      <c r="V10" s="1">
        <f t="shared" si="7"/>
        <v>0.84057971014492749</v>
      </c>
      <c r="Y10">
        <f>'F on ice'!L10</f>
        <v>45.24</v>
      </c>
      <c r="Z10">
        <f>'F on ice'!AA10</f>
        <v>10.62</v>
      </c>
      <c r="AA10">
        <f>'F on ice'!R10</f>
        <v>2.4</v>
      </c>
      <c r="AB10">
        <f>'F on ice'!U10</f>
        <v>2.57</v>
      </c>
      <c r="AC10" s="1">
        <f t="shared" si="8"/>
        <v>0.23671497584541062</v>
      </c>
      <c r="AD10" s="1">
        <f t="shared" si="9"/>
        <v>0.62318840579710144</v>
      </c>
      <c r="AE10" s="1">
        <f t="shared" si="10"/>
        <v>0.55555555555555558</v>
      </c>
      <c r="AF10" s="1">
        <f t="shared" si="11"/>
        <v>0.47342995169082125</v>
      </c>
      <c r="AI10">
        <f>'F Rel'!K10</f>
        <v>7.58</v>
      </c>
      <c r="AJ10">
        <f>'F Rel'!Z10</f>
        <v>1.29</v>
      </c>
      <c r="AK10">
        <f>'F Rel'!Q10</f>
        <v>0.96</v>
      </c>
      <c r="AL10">
        <f>'F Rel'!T10</f>
        <v>0.35</v>
      </c>
      <c r="AM10" s="1">
        <f t="shared" si="12"/>
        <v>0.90338164251207731</v>
      </c>
      <c r="AN10" s="1">
        <f t="shared" si="13"/>
        <v>0.7342995169082126</v>
      </c>
      <c r="AO10" s="1">
        <f t="shared" si="14"/>
        <v>0.8719806763285024</v>
      </c>
      <c r="AP10" s="1">
        <f t="shared" si="15"/>
        <v>0.78019323671497587</v>
      </c>
      <c r="AS10">
        <f>'F Rel'!L10</f>
        <v>-1.28</v>
      </c>
      <c r="AT10">
        <f>'F Rel'!AA10</f>
        <v>-0.8</v>
      </c>
      <c r="AU10">
        <f>'F Rel'!R10</f>
        <v>-0.48</v>
      </c>
      <c r="AV10">
        <f>'F Rel'!U10</f>
        <v>-0.14000000000000001</v>
      </c>
      <c r="AW10" s="1">
        <f t="shared" si="16"/>
        <v>0.59178743961352653</v>
      </c>
      <c r="AX10" s="1">
        <f t="shared" si="17"/>
        <v>0.67391304347826086</v>
      </c>
      <c r="AY10" s="1">
        <f t="shared" si="18"/>
        <v>0.73671497584541068</v>
      </c>
      <c r="AZ10" s="1">
        <f t="shared" si="19"/>
        <v>0.63526570048309183</v>
      </c>
      <c r="BC10">
        <f>'F on ice'!G10</f>
        <v>13.538541666666999</v>
      </c>
      <c r="BD10">
        <f>'F on ice'!AM10</f>
        <v>49.14</v>
      </c>
      <c r="BE10">
        <f>'F on ice'!AF10</f>
        <v>11.52</v>
      </c>
      <c r="BF10">
        <f>'F on ice'!AH10</f>
        <v>1.0389999999999999</v>
      </c>
      <c r="BG10" s="1">
        <f t="shared" si="20"/>
        <v>0.79710144927536231</v>
      </c>
      <c r="BH10" s="1">
        <f t="shared" si="21"/>
        <v>0.36231884057971014</v>
      </c>
      <c r="BI10" s="1">
        <f t="shared" si="22"/>
        <v>0.92270531400966183</v>
      </c>
      <c r="BJ10" s="1">
        <f t="shared" si="23"/>
        <v>0.90338164251207731</v>
      </c>
      <c r="BM10">
        <f>'F on ice'!M10</f>
        <v>48.74</v>
      </c>
      <c r="BN10">
        <f>'F on ice'!AB10</f>
        <v>47.96</v>
      </c>
      <c r="BO10">
        <f>'F on ice'!S10</f>
        <v>59.38</v>
      </c>
      <c r="BP10">
        <f>'F on ice'!V10</f>
        <v>48.98</v>
      </c>
      <c r="BQ10" s="1">
        <f t="shared" si="24"/>
        <v>0.40821256038647341</v>
      </c>
      <c r="BR10" s="1">
        <f t="shared" si="25"/>
        <v>0.3671497584541063</v>
      </c>
      <c r="BS10" s="1">
        <f t="shared" si="26"/>
        <v>0.81642512077294682</v>
      </c>
      <c r="BT10" s="1">
        <f t="shared" si="27"/>
        <v>0.43719806763285024</v>
      </c>
      <c r="BW10" s="1">
        <f t="shared" si="28"/>
        <v>5.0289855072463769</v>
      </c>
      <c r="BX10" s="1">
        <f t="shared" si="29"/>
        <v>0.70772946859903385</v>
      </c>
      <c r="BY10">
        <f t="shared" si="30"/>
        <v>122</v>
      </c>
      <c r="CB10">
        <f>'F Rel'!M10</f>
        <v>5.5</v>
      </c>
      <c r="CC10">
        <f>'F Rel'!V10</f>
        <v>5.15</v>
      </c>
      <c r="CD10" s="1">
        <f t="shared" si="31"/>
        <v>0.89613526570048307</v>
      </c>
      <c r="CE10" s="1">
        <f t="shared" si="32"/>
        <v>0.8188405797101449</v>
      </c>
      <c r="CH10">
        <f>'F Production'!X10</f>
        <v>0.55000000000000004</v>
      </c>
      <c r="CI10">
        <f>'F Production'!AB10</f>
        <v>0.55000000000000004</v>
      </c>
      <c r="CJ10" s="31">
        <f t="shared" si="33"/>
        <v>0.64734299516908211</v>
      </c>
      <c r="CK10" s="31">
        <f t="shared" si="34"/>
        <v>0.21980676328502416</v>
      </c>
      <c r="CN10">
        <f>'F Totals'!G10</f>
        <v>10</v>
      </c>
      <c r="CO10">
        <f>'F Totals'!H10</f>
        <v>15</v>
      </c>
      <c r="CP10">
        <f>'F Totals'!K10</f>
        <v>25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41.35</v>
      </c>
      <c r="F11">
        <f>'F on ice'!Z11</f>
        <v>9.9499999999999993</v>
      </c>
      <c r="G11">
        <f>'F on ice'!Q11</f>
        <v>2.0699999999999998</v>
      </c>
      <c r="H11">
        <f>'F on ice'!T11</f>
        <v>2.3199999999999998</v>
      </c>
      <c r="I11" s="1">
        <f t="shared" si="0"/>
        <v>0.47584541062801933</v>
      </c>
      <c r="J11" s="1">
        <f t="shared" si="1"/>
        <v>0.29710144927536231</v>
      </c>
      <c r="K11" s="1">
        <f t="shared" si="2"/>
        <v>0.31159420289855072</v>
      </c>
      <c r="L11" s="1">
        <f t="shared" si="3"/>
        <v>0.28743961352657005</v>
      </c>
      <c r="O11">
        <f>'F Production'!H11</f>
        <v>0.52</v>
      </c>
      <c r="P11">
        <f>'F Production'!I11</f>
        <v>0.52</v>
      </c>
      <c r="Q11">
        <f>'F Production'!J11</f>
        <v>0.1</v>
      </c>
      <c r="R11">
        <f>'F Production'!L11</f>
        <v>1.04</v>
      </c>
      <c r="S11" s="1">
        <f t="shared" si="4"/>
        <v>0.34541062801932365</v>
      </c>
      <c r="T11" s="1">
        <f t="shared" si="5"/>
        <v>0.16666666666666666</v>
      </c>
      <c r="U11" s="1">
        <f t="shared" si="6"/>
        <v>4.8309178743961352E-2</v>
      </c>
      <c r="V11" s="1">
        <f t="shared" si="7"/>
        <v>0.15217391304347827</v>
      </c>
      <c r="Y11">
        <f>'F on ice'!L11</f>
        <v>41.24</v>
      </c>
      <c r="Z11">
        <f>'F on ice'!AA11</f>
        <v>10.36</v>
      </c>
      <c r="AA11">
        <f>'F on ice'!R11</f>
        <v>1.76</v>
      </c>
      <c r="AB11">
        <f>'F on ice'!U11</f>
        <v>2.34</v>
      </c>
      <c r="AC11" s="1">
        <f t="shared" si="8"/>
        <v>0.59903381642512077</v>
      </c>
      <c r="AD11" s="1">
        <f t="shared" si="9"/>
        <v>0.68840579710144922</v>
      </c>
      <c r="AE11" s="1">
        <f t="shared" si="10"/>
        <v>0.86956521739130432</v>
      </c>
      <c r="AF11" s="1">
        <f t="shared" si="11"/>
        <v>0.7342995169082126</v>
      </c>
      <c r="AI11">
        <f>'F Rel'!K11</f>
        <v>-3.81</v>
      </c>
      <c r="AJ11">
        <f>'F Rel'!Z11</f>
        <v>-1.63</v>
      </c>
      <c r="AK11">
        <f>'F Rel'!Q11</f>
        <v>-0.86</v>
      </c>
      <c r="AL11">
        <f>'F Rel'!T11</f>
        <v>-0.41</v>
      </c>
      <c r="AM11" s="1">
        <f t="shared" si="12"/>
        <v>0.25120772946859904</v>
      </c>
      <c r="AN11" s="1">
        <f t="shared" si="13"/>
        <v>0.24637681159420291</v>
      </c>
      <c r="AO11" s="1">
        <f t="shared" si="14"/>
        <v>0.19806763285024154</v>
      </c>
      <c r="AP11" s="1">
        <f t="shared" si="15"/>
        <v>0.21256038647342995</v>
      </c>
      <c r="AS11">
        <f>'F Rel'!L11</f>
        <v>1.44</v>
      </c>
      <c r="AT11">
        <f>'F Rel'!AA11</f>
        <v>-0.05</v>
      </c>
      <c r="AU11">
        <f>'F Rel'!R11</f>
        <v>0.19</v>
      </c>
      <c r="AV11">
        <f>'F Rel'!U11</f>
        <v>-0.05</v>
      </c>
      <c r="AW11" s="1">
        <f t="shared" si="16"/>
        <v>0.33091787439613529</v>
      </c>
      <c r="AX11" s="1">
        <f t="shared" si="17"/>
        <v>0.49516908212560384</v>
      </c>
      <c r="AY11" s="1">
        <f t="shared" si="18"/>
        <v>0.39613526570048307</v>
      </c>
      <c r="AZ11" s="1">
        <f t="shared" si="19"/>
        <v>0.52173913043478259</v>
      </c>
      <c r="BC11">
        <f>'F on ice'!G11</f>
        <v>12.58731884058</v>
      </c>
      <c r="BD11">
        <f>'F on ice'!AM11</f>
        <v>67.819999999999993</v>
      </c>
      <c r="BE11">
        <f>'F on ice'!AF11</f>
        <v>7.55</v>
      </c>
      <c r="BF11">
        <f>'F on ice'!AH11</f>
        <v>1.012</v>
      </c>
      <c r="BG11" s="1">
        <f t="shared" si="20"/>
        <v>0.55797101449275366</v>
      </c>
      <c r="BH11" s="1">
        <f t="shared" si="21"/>
        <v>0.893719806763285</v>
      </c>
      <c r="BI11" s="1">
        <f t="shared" si="22"/>
        <v>0.33333333333333331</v>
      </c>
      <c r="BJ11" s="1">
        <f t="shared" si="23"/>
        <v>0.64492753623188404</v>
      </c>
      <c r="BM11">
        <f>'F on ice'!M11</f>
        <v>50.06</v>
      </c>
      <c r="BN11">
        <f>'F on ice'!AB11</f>
        <v>48.98</v>
      </c>
      <c r="BO11">
        <f>'F on ice'!S11</f>
        <v>54.05</v>
      </c>
      <c r="BP11">
        <f>'F on ice'!V11</f>
        <v>49.68</v>
      </c>
      <c r="BQ11" s="1">
        <f t="shared" si="24"/>
        <v>0.51449275362318836</v>
      </c>
      <c r="BR11" s="1">
        <f t="shared" si="25"/>
        <v>0.4251207729468599</v>
      </c>
      <c r="BS11" s="1">
        <f t="shared" si="26"/>
        <v>0.64734299516908211</v>
      </c>
      <c r="BT11" s="1">
        <f t="shared" si="27"/>
        <v>0.47584541062801933</v>
      </c>
      <c r="BW11" s="1">
        <f t="shared" si="28"/>
        <v>3.1352657004830915</v>
      </c>
      <c r="BX11" s="1">
        <f t="shared" si="29"/>
        <v>0.30676328502415456</v>
      </c>
      <c r="BY11">
        <f t="shared" si="30"/>
        <v>288</v>
      </c>
      <c r="CB11">
        <f>'F Rel'!M11</f>
        <v>-3.09</v>
      </c>
      <c r="CC11">
        <f>'F Rel'!V11</f>
        <v>-3.62</v>
      </c>
      <c r="CD11" s="1">
        <f t="shared" si="31"/>
        <v>0.27294685990338163</v>
      </c>
      <c r="CE11" s="1">
        <f t="shared" si="32"/>
        <v>0.25362318840579712</v>
      </c>
      <c r="CH11">
        <f>'F Production'!X11</f>
        <v>0.1</v>
      </c>
      <c r="CI11">
        <f>'F Production'!AB11</f>
        <v>0.62</v>
      </c>
      <c r="CJ11" s="31">
        <f t="shared" si="33"/>
        <v>0.96376811594202894</v>
      </c>
      <c r="CK11" s="31">
        <f t="shared" si="34"/>
        <v>0.26811594202898553</v>
      </c>
      <c r="CN11">
        <f>'F Totals'!G11</f>
        <v>5</v>
      </c>
      <c r="CO11">
        <f>'F Totals'!H11</f>
        <v>5</v>
      </c>
      <c r="CP11">
        <f>'F Totals'!K11</f>
        <v>10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37.159999999999997</v>
      </c>
      <c r="F12">
        <f>'F on ice'!Z12</f>
        <v>11.36</v>
      </c>
      <c r="G12">
        <f>'F on ice'!Q12</f>
        <v>2.76</v>
      </c>
      <c r="H12">
        <f>'F on ice'!T12</f>
        <v>2.33</v>
      </c>
      <c r="I12" s="1">
        <f t="shared" si="0"/>
        <v>0.19565217391304349</v>
      </c>
      <c r="J12" s="1">
        <f t="shared" si="1"/>
        <v>0.54106280193236711</v>
      </c>
      <c r="K12" s="1">
        <f t="shared" si="2"/>
        <v>0.63285024154589375</v>
      </c>
      <c r="L12" s="1">
        <f t="shared" si="3"/>
        <v>0.30434782608695654</v>
      </c>
      <c r="O12">
        <f>'F Production'!H12</f>
        <v>0.31</v>
      </c>
      <c r="P12">
        <f>'F Production'!I12</f>
        <v>1.33</v>
      </c>
      <c r="Q12">
        <f>'F Production'!J12</f>
        <v>0.92</v>
      </c>
      <c r="R12">
        <f>'F Production'!L12</f>
        <v>1.64</v>
      </c>
      <c r="S12" s="1">
        <f t="shared" si="4"/>
        <v>0.11352657004830918</v>
      </c>
      <c r="T12" s="1">
        <f t="shared" si="5"/>
        <v>0.82125603864734298</v>
      </c>
      <c r="U12" s="1">
        <f t="shared" si="6"/>
        <v>0.83333333333333337</v>
      </c>
      <c r="V12" s="1">
        <f t="shared" si="7"/>
        <v>0.53623188405797106</v>
      </c>
      <c r="Y12">
        <f>'F on ice'!L12</f>
        <v>42.69</v>
      </c>
      <c r="Z12">
        <f>'F on ice'!AA12</f>
        <v>10.54</v>
      </c>
      <c r="AA12">
        <f>'F on ice'!R12</f>
        <v>2.56</v>
      </c>
      <c r="AB12">
        <f>'F on ice'!U12</f>
        <v>2.57</v>
      </c>
      <c r="AC12" s="1">
        <f t="shared" si="8"/>
        <v>0.48550724637681159</v>
      </c>
      <c r="AD12" s="1">
        <f t="shared" si="9"/>
        <v>0.64492753623188404</v>
      </c>
      <c r="AE12" s="1">
        <f t="shared" si="10"/>
        <v>0.43961352657004832</v>
      </c>
      <c r="AF12" s="1">
        <f t="shared" si="11"/>
        <v>0.47342995169082125</v>
      </c>
      <c r="AI12">
        <f>'F Rel'!K12</f>
        <v>-3.28</v>
      </c>
      <c r="AJ12">
        <f>'F Rel'!Z12</f>
        <v>-0.28999999999999998</v>
      </c>
      <c r="AK12">
        <f>'F Rel'!Q12</f>
        <v>0.28000000000000003</v>
      </c>
      <c r="AL12">
        <f>'F Rel'!T12</f>
        <v>-0.28999999999999998</v>
      </c>
      <c r="AM12" s="1">
        <f t="shared" si="12"/>
        <v>0.28743961352657005</v>
      </c>
      <c r="AN12" s="1">
        <f t="shared" si="13"/>
        <v>0.43236714975845408</v>
      </c>
      <c r="AO12" s="1">
        <f t="shared" si="14"/>
        <v>0.64009661835748788</v>
      </c>
      <c r="AP12" s="1">
        <f t="shared" si="15"/>
        <v>0.27294685990338163</v>
      </c>
      <c r="AS12">
        <f>'F Rel'!L12</f>
        <v>-0.2</v>
      </c>
      <c r="AT12">
        <f>'F Rel'!AA12</f>
        <v>-1.69</v>
      </c>
      <c r="AU12">
        <f>'F Rel'!R12</f>
        <v>0.08</v>
      </c>
      <c r="AV12">
        <f>'F Rel'!U12</f>
        <v>-0.08</v>
      </c>
      <c r="AW12" s="1">
        <f t="shared" si="16"/>
        <v>0.50241545893719808</v>
      </c>
      <c r="AX12" s="1">
        <f t="shared" si="17"/>
        <v>0.82608695652173914</v>
      </c>
      <c r="AY12" s="1">
        <f t="shared" si="18"/>
        <v>0.45893719806763283</v>
      </c>
      <c r="AZ12" s="1">
        <f t="shared" si="19"/>
        <v>0.54589371980676327</v>
      </c>
      <c r="BC12">
        <f>'F on ice'!G12</f>
        <v>12.470921985816</v>
      </c>
      <c r="BD12">
        <f>'F on ice'!AM12</f>
        <v>45.81</v>
      </c>
      <c r="BE12">
        <f>'F on ice'!AF12</f>
        <v>11.49</v>
      </c>
      <c r="BF12">
        <f>'F on ice'!AH12</f>
        <v>1.024</v>
      </c>
      <c r="BG12" s="1">
        <f t="shared" si="20"/>
        <v>0.53140096618357491</v>
      </c>
      <c r="BH12" s="1">
        <f t="shared" si="21"/>
        <v>0.27294685990338163</v>
      </c>
      <c r="BI12" s="1">
        <f t="shared" si="22"/>
        <v>0.91787439613526567</v>
      </c>
      <c r="BJ12" s="1">
        <f t="shared" si="23"/>
        <v>0.79710144927536231</v>
      </c>
      <c r="BM12">
        <f>'F on ice'!M12</f>
        <v>46.54</v>
      </c>
      <c r="BN12">
        <f>'F on ice'!AB12</f>
        <v>51.87</v>
      </c>
      <c r="BO12">
        <f>'F on ice'!S12</f>
        <v>51.92</v>
      </c>
      <c r="BP12">
        <f>'F on ice'!V12</f>
        <v>47.5</v>
      </c>
      <c r="BQ12" s="1">
        <f t="shared" si="24"/>
        <v>0.25362318840579712</v>
      </c>
      <c r="BR12" s="1">
        <f t="shared" si="25"/>
        <v>0.61835748792270528</v>
      </c>
      <c r="BS12" s="1">
        <f t="shared" si="26"/>
        <v>0.56763285024154586</v>
      </c>
      <c r="BT12" s="1">
        <f t="shared" si="27"/>
        <v>0.34541062801932365</v>
      </c>
      <c r="BW12" s="1">
        <f t="shared" si="28"/>
        <v>3.0579710144927539</v>
      </c>
      <c r="BX12" s="1">
        <f t="shared" si="29"/>
        <v>0.28743961352657005</v>
      </c>
      <c r="BY12">
        <f t="shared" si="30"/>
        <v>296</v>
      </c>
      <c r="CB12">
        <f>'F Rel'!M12</f>
        <v>-1.99</v>
      </c>
      <c r="CC12">
        <f>'F Rel'!V12</f>
        <v>-2.15</v>
      </c>
      <c r="CD12" s="1">
        <f t="shared" si="31"/>
        <v>0.33816425120772947</v>
      </c>
      <c r="CE12" s="1">
        <f t="shared" si="32"/>
        <v>0.32608695652173914</v>
      </c>
      <c r="CH12">
        <f>'F Production'!X12</f>
        <v>0.82</v>
      </c>
      <c r="CI12">
        <f>'F Production'!AB12</f>
        <v>1.02</v>
      </c>
      <c r="CJ12" s="31">
        <f t="shared" si="33"/>
        <v>0.42753623188405798</v>
      </c>
      <c r="CK12" s="31">
        <f t="shared" si="34"/>
        <v>0.59420289855072461</v>
      </c>
      <c r="CN12">
        <f>'F Totals'!G12</f>
        <v>3</v>
      </c>
      <c r="CO12">
        <f>'F Totals'!H12</f>
        <v>13</v>
      </c>
      <c r="CP12">
        <f>'F Totals'!K12</f>
        <v>16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42.28</v>
      </c>
      <c r="F13">
        <f>'F on ice'!Z13</f>
        <v>10.38</v>
      </c>
      <c r="G13">
        <f>'F on ice'!Q13</f>
        <v>2.0499999999999998</v>
      </c>
      <c r="H13">
        <f>'F on ice'!T13</f>
        <v>2.4700000000000002</v>
      </c>
      <c r="I13" s="1">
        <f t="shared" si="0"/>
        <v>0.54830917874396135</v>
      </c>
      <c r="J13" s="1">
        <f t="shared" si="1"/>
        <v>0.36956521739130432</v>
      </c>
      <c r="K13" s="1">
        <f t="shared" si="2"/>
        <v>0.29710144927536231</v>
      </c>
      <c r="L13" s="1">
        <f t="shared" si="3"/>
        <v>0.41787439613526572</v>
      </c>
      <c r="O13">
        <f>'F Production'!H13</f>
        <v>0.26</v>
      </c>
      <c r="P13">
        <f>'F Production'!I13</f>
        <v>1.1499999999999999</v>
      </c>
      <c r="Q13">
        <f>'F Production'!J13</f>
        <v>0.9</v>
      </c>
      <c r="R13">
        <f>'F Production'!L13</f>
        <v>1.41</v>
      </c>
      <c r="S13" s="1">
        <f t="shared" si="4"/>
        <v>7.2463768115942032E-2</v>
      </c>
      <c r="T13" s="1">
        <f t="shared" si="5"/>
        <v>0.70289855072463769</v>
      </c>
      <c r="U13" s="1">
        <f t="shared" si="6"/>
        <v>0.8188405797101449</v>
      </c>
      <c r="V13" s="1">
        <f t="shared" si="7"/>
        <v>0.39855072463768115</v>
      </c>
      <c r="Y13">
        <f>'F on ice'!L13</f>
        <v>43.17</v>
      </c>
      <c r="Z13">
        <f>'F on ice'!AA13</f>
        <v>13.71</v>
      </c>
      <c r="AA13">
        <f>'F on ice'!R13</f>
        <v>3.59</v>
      </c>
      <c r="AB13">
        <f>'F on ice'!U13</f>
        <v>2.87</v>
      </c>
      <c r="AC13" s="1">
        <f t="shared" si="8"/>
        <v>0.45410628019323673</v>
      </c>
      <c r="AD13" s="1">
        <f t="shared" si="9"/>
        <v>9.6618357487922704E-2</v>
      </c>
      <c r="AE13" s="1">
        <f t="shared" si="10"/>
        <v>6.0386473429951688E-2</v>
      </c>
      <c r="AF13" s="1">
        <f t="shared" si="11"/>
        <v>0.20289855072463769</v>
      </c>
      <c r="AI13">
        <f>'F Rel'!K13</f>
        <v>3.23</v>
      </c>
      <c r="AJ13">
        <f>'F Rel'!Z13</f>
        <v>-0.37</v>
      </c>
      <c r="AK13">
        <f>'F Rel'!Q13</f>
        <v>0.28999999999999998</v>
      </c>
      <c r="AL13">
        <f>'F Rel'!T13</f>
        <v>0.06</v>
      </c>
      <c r="AM13" s="1">
        <f t="shared" si="12"/>
        <v>0.73671497584541068</v>
      </c>
      <c r="AN13" s="1">
        <f t="shared" si="13"/>
        <v>0.41787439613526572</v>
      </c>
      <c r="AO13" s="1">
        <f t="shared" si="14"/>
        <v>0.64251207729468596</v>
      </c>
      <c r="AP13" s="1">
        <f t="shared" si="15"/>
        <v>0.53864734299516903</v>
      </c>
      <c r="AS13">
        <f>'F Rel'!L13</f>
        <v>0.56000000000000005</v>
      </c>
      <c r="AT13">
        <f>'F Rel'!AA13</f>
        <v>1.2</v>
      </c>
      <c r="AU13">
        <f>'F Rel'!R13</f>
        <v>0.95</v>
      </c>
      <c r="AV13">
        <f>'F Rel'!U13</f>
        <v>0.28999999999999998</v>
      </c>
      <c r="AW13" s="1">
        <f t="shared" si="16"/>
        <v>0.40821256038647341</v>
      </c>
      <c r="AX13" s="1">
        <f t="shared" si="17"/>
        <v>0.22463768115942029</v>
      </c>
      <c r="AY13" s="1">
        <f t="shared" si="18"/>
        <v>7.9710144927536225E-2</v>
      </c>
      <c r="AZ13" s="1">
        <f t="shared" si="19"/>
        <v>0.17874396135265699</v>
      </c>
      <c r="BC13">
        <f>'F on ice'!G13</f>
        <v>13.774509803921999</v>
      </c>
      <c r="BD13">
        <f>'F on ice'!AM13</f>
        <v>68.03</v>
      </c>
      <c r="BE13">
        <f>'F on ice'!AF13</f>
        <v>6.96</v>
      </c>
      <c r="BF13">
        <f>'F on ice'!AH13</f>
        <v>0.94799999999999995</v>
      </c>
      <c r="BG13" s="1">
        <f t="shared" si="20"/>
        <v>0.82850241545893721</v>
      </c>
      <c r="BH13" s="1">
        <f t="shared" si="21"/>
        <v>0.89613526570048307</v>
      </c>
      <c r="BI13" s="1">
        <f t="shared" si="22"/>
        <v>0.22946859903381642</v>
      </c>
      <c r="BJ13" s="1">
        <f t="shared" si="23"/>
        <v>4.3478260869565216E-2</v>
      </c>
      <c r="BM13">
        <f>'F on ice'!M13</f>
        <v>49.48</v>
      </c>
      <c r="BN13">
        <f>'F on ice'!AB13</f>
        <v>43.09</v>
      </c>
      <c r="BO13">
        <f>'F on ice'!S13</f>
        <v>36.36</v>
      </c>
      <c r="BP13">
        <f>'F on ice'!V13</f>
        <v>46.27</v>
      </c>
      <c r="BQ13" s="1">
        <f t="shared" si="24"/>
        <v>0.47342995169082125</v>
      </c>
      <c r="BR13" s="1">
        <f t="shared" si="25"/>
        <v>0.15458937198067632</v>
      </c>
      <c r="BS13" s="1">
        <f t="shared" si="26"/>
        <v>0.10144927536231885</v>
      </c>
      <c r="BT13" s="1">
        <f t="shared" si="27"/>
        <v>0.27053140096618356</v>
      </c>
      <c r="BW13" s="1">
        <f t="shared" si="28"/>
        <v>3.3719806763285032</v>
      </c>
      <c r="BX13" s="1">
        <f t="shared" si="29"/>
        <v>0.36473429951690822</v>
      </c>
      <c r="BY13">
        <f t="shared" si="30"/>
        <v>264</v>
      </c>
      <c r="CB13">
        <f>'F Rel'!M13</f>
        <v>1.66</v>
      </c>
      <c r="CC13">
        <f>'F Rel'!V13</f>
        <v>-1.96</v>
      </c>
      <c r="CD13" s="1">
        <f t="shared" si="31"/>
        <v>0.62560386473429952</v>
      </c>
      <c r="CE13" s="1">
        <f t="shared" si="32"/>
        <v>0.34782608695652173</v>
      </c>
      <c r="CH13">
        <f>'F Production'!X13</f>
        <v>1.1499999999999999</v>
      </c>
      <c r="CI13">
        <f>'F Production'!AB13</f>
        <v>0.51</v>
      </c>
      <c r="CJ13" s="31">
        <f t="shared" si="33"/>
        <v>0.2391304347826087</v>
      </c>
      <c r="CK13" s="31">
        <f t="shared" si="34"/>
        <v>0.19323671497584541</v>
      </c>
      <c r="CN13">
        <f>'F Totals'!G13</f>
        <v>2</v>
      </c>
      <c r="CO13">
        <f>'F Totals'!H13</f>
        <v>9</v>
      </c>
      <c r="CP13">
        <f>'F Totals'!K13</f>
        <v>11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46.78</v>
      </c>
      <c r="F14">
        <f>'F on ice'!Z14</f>
        <v>11.33</v>
      </c>
      <c r="G14">
        <f>'F on ice'!Q14</f>
        <v>2.13</v>
      </c>
      <c r="H14">
        <f>'F on ice'!T14</f>
        <v>2.95</v>
      </c>
      <c r="I14" s="1">
        <f t="shared" si="0"/>
        <v>0.8188405797101449</v>
      </c>
      <c r="J14" s="1">
        <f t="shared" si="1"/>
        <v>0.53140096618357491</v>
      </c>
      <c r="K14" s="1">
        <f t="shared" si="2"/>
        <v>0.34782608695652173</v>
      </c>
      <c r="L14" s="1">
        <f t="shared" si="3"/>
        <v>0.84057971014492749</v>
      </c>
      <c r="O14">
        <f>'F Production'!H14</f>
        <v>0.67</v>
      </c>
      <c r="P14">
        <f>'F Production'!I14</f>
        <v>0.56000000000000005</v>
      </c>
      <c r="Q14">
        <f>'F Production'!J14</f>
        <v>0.34</v>
      </c>
      <c r="R14">
        <f>'F Production'!L14</f>
        <v>1.23</v>
      </c>
      <c r="S14" s="1">
        <f t="shared" si="4"/>
        <v>0.53140096618357491</v>
      </c>
      <c r="T14" s="1">
        <f t="shared" si="5"/>
        <v>0.20289855072463769</v>
      </c>
      <c r="U14" s="1">
        <f t="shared" si="6"/>
        <v>0.26570048309178745</v>
      </c>
      <c r="V14" s="1">
        <f t="shared" si="7"/>
        <v>0.27053140096618356</v>
      </c>
      <c r="Y14">
        <f>'F on ice'!L14</f>
        <v>41.96</v>
      </c>
      <c r="Z14">
        <f>'F on ice'!AA14</f>
        <v>10.77</v>
      </c>
      <c r="AA14">
        <f>'F on ice'!R14</f>
        <v>2.8</v>
      </c>
      <c r="AB14">
        <f>'F on ice'!U14</f>
        <v>2.59</v>
      </c>
      <c r="AC14" s="1">
        <f t="shared" si="8"/>
        <v>0.53864734299516903</v>
      </c>
      <c r="AD14" s="1">
        <f t="shared" si="9"/>
        <v>0.59661835748792269</v>
      </c>
      <c r="AE14" s="1">
        <f t="shared" si="10"/>
        <v>0.31642512077294688</v>
      </c>
      <c r="AF14" s="1">
        <f t="shared" si="11"/>
        <v>0.46376811594202899</v>
      </c>
      <c r="AI14">
        <f>'F Rel'!K14</f>
        <v>-3.81</v>
      </c>
      <c r="AJ14">
        <f>'F Rel'!Z14</f>
        <v>-0.89</v>
      </c>
      <c r="AK14">
        <f>'F Rel'!Q14</f>
        <v>-0.68</v>
      </c>
      <c r="AL14">
        <f>'F Rel'!T14</f>
        <v>-0.1</v>
      </c>
      <c r="AM14" s="1">
        <f t="shared" si="12"/>
        <v>0.25120772946859904</v>
      </c>
      <c r="AN14" s="1">
        <f t="shared" si="13"/>
        <v>0.33574879227053139</v>
      </c>
      <c r="AO14" s="1">
        <f t="shared" si="14"/>
        <v>0.24637681159420291</v>
      </c>
      <c r="AP14" s="1">
        <f t="shared" si="15"/>
        <v>0.40338164251207731</v>
      </c>
      <c r="AS14">
        <f>'F Rel'!L14</f>
        <v>4.96</v>
      </c>
      <c r="AT14">
        <f>'F Rel'!AA14</f>
        <v>1.32</v>
      </c>
      <c r="AU14">
        <f>'F Rel'!R14</f>
        <v>0.56999999999999995</v>
      </c>
      <c r="AV14">
        <f>'F Rel'!U14</f>
        <v>0.28999999999999998</v>
      </c>
      <c r="AW14" s="1">
        <f t="shared" si="16"/>
        <v>0.11835748792270531</v>
      </c>
      <c r="AX14" s="1">
        <f t="shared" si="17"/>
        <v>0.20048309178743962</v>
      </c>
      <c r="AY14" s="1">
        <f t="shared" si="18"/>
        <v>0.20772946859903382</v>
      </c>
      <c r="AZ14" s="1">
        <f t="shared" si="19"/>
        <v>0.17874396135265699</v>
      </c>
      <c r="BC14">
        <f>'F on ice'!G14</f>
        <v>12.154545454545</v>
      </c>
      <c r="BD14">
        <f>'F on ice'!AM14</f>
        <v>61.45</v>
      </c>
      <c r="BE14">
        <f>'F on ice'!AF14</f>
        <v>6.79</v>
      </c>
      <c r="BF14">
        <f>'F on ice'!AH14</f>
        <v>0.97099999999999997</v>
      </c>
      <c r="BG14" s="1">
        <f t="shared" si="20"/>
        <v>0.46376811594202899</v>
      </c>
      <c r="BH14" s="1">
        <f t="shared" si="21"/>
        <v>0.75845410628019327</v>
      </c>
      <c r="BI14" s="1">
        <f t="shared" si="22"/>
        <v>0.21014492753623187</v>
      </c>
      <c r="BJ14" s="1">
        <f t="shared" si="23"/>
        <v>0.18357487922705315</v>
      </c>
      <c r="BM14">
        <f>'F on ice'!M14</f>
        <v>52.72</v>
      </c>
      <c r="BN14">
        <f>'F on ice'!AB14</f>
        <v>51.27</v>
      </c>
      <c r="BO14">
        <f>'F on ice'!S14</f>
        <v>43.18</v>
      </c>
      <c r="BP14">
        <f>'F on ice'!V14</f>
        <v>53.22</v>
      </c>
      <c r="BQ14" s="1">
        <f t="shared" si="24"/>
        <v>0.72705314009661837</v>
      </c>
      <c r="BR14" s="1">
        <f t="shared" si="25"/>
        <v>0.57729468599033817</v>
      </c>
      <c r="BS14" s="1">
        <f t="shared" si="26"/>
        <v>0.27053140096618356</v>
      </c>
      <c r="BT14" s="1">
        <f t="shared" si="27"/>
        <v>0.72705314009661837</v>
      </c>
      <c r="BW14" s="1">
        <f t="shared" si="28"/>
        <v>3.7705314009661834</v>
      </c>
      <c r="BX14" s="1">
        <f t="shared" si="29"/>
        <v>0.43961352657004832</v>
      </c>
      <c r="BY14">
        <f t="shared" si="30"/>
        <v>233</v>
      </c>
      <c r="CB14">
        <f>'F Rel'!M14</f>
        <v>-5.04</v>
      </c>
      <c r="CC14">
        <f>'F Rel'!V14</f>
        <v>-3.8</v>
      </c>
      <c r="CD14" s="1">
        <f t="shared" si="31"/>
        <v>0.13043478260869565</v>
      </c>
      <c r="CE14" s="1">
        <f t="shared" si="32"/>
        <v>0.24396135265700483</v>
      </c>
      <c r="CH14">
        <f>'F Production'!X14</f>
        <v>1.01</v>
      </c>
      <c r="CI14">
        <f>'F Production'!AB14</f>
        <v>1.57</v>
      </c>
      <c r="CJ14" s="31">
        <f t="shared" si="33"/>
        <v>0.30676328502415456</v>
      </c>
      <c r="CK14" s="31">
        <f t="shared" si="34"/>
        <v>0.8719806763285024</v>
      </c>
      <c r="CN14">
        <f>'F Totals'!G14</f>
        <v>6</v>
      </c>
      <c r="CO14">
        <f>'F Totals'!H14</f>
        <v>5</v>
      </c>
      <c r="CP14">
        <f>'F Totals'!K14</f>
        <v>11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37.729999999999997</v>
      </c>
      <c r="F15">
        <f>'F on ice'!Z15</f>
        <v>11.85</v>
      </c>
      <c r="G15">
        <f>'F on ice'!Q15</f>
        <v>2.17</v>
      </c>
      <c r="H15">
        <f>'F on ice'!T15</f>
        <v>2.5499999999999998</v>
      </c>
      <c r="I15" s="1">
        <f t="shared" si="0"/>
        <v>0.22222222222222221</v>
      </c>
      <c r="J15" s="1">
        <f t="shared" si="1"/>
        <v>0.6376811594202898</v>
      </c>
      <c r="K15" s="1">
        <f t="shared" si="2"/>
        <v>0.3671497584541063</v>
      </c>
      <c r="L15" s="1">
        <f t="shared" si="3"/>
        <v>0.49516908212560384</v>
      </c>
      <c r="O15">
        <f>'F Production'!H15</f>
        <v>1.19</v>
      </c>
      <c r="P15">
        <f>'F Production'!I15</f>
        <v>0.59</v>
      </c>
      <c r="Q15">
        <f>'F Production'!J15</f>
        <v>0.4</v>
      </c>
      <c r="R15">
        <f>'F Production'!L15</f>
        <v>1.78</v>
      </c>
      <c r="S15" s="1">
        <f t="shared" si="4"/>
        <v>0.893719806763285</v>
      </c>
      <c r="T15" s="1">
        <f t="shared" si="5"/>
        <v>0.22463768115942029</v>
      </c>
      <c r="U15" s="1">
        <f t="shared" si="6"/>
        <v>0.31159420289855072</v>
      </c>
      <c r="V15" s="1">
        <f t="shared" si="7"/>
        <v>0.58937198067632846</v>
      </c>
      <c r="Y15">
        <f>'F on ice'!L15</f>
        <v>46.81</v>
      </c>
      <c r="Z15">
        <f>'F on ice'!AA15</f>
        <v>11.26</v>
      </c>
      <c r="AA15">
        <f>'F on ice'!R15</f>
        <v>2.37</v>
      </c>
      <c r="AB15">
        <f>'F on ice'!U15</f>
        <v>2.98</v>
      </c>
      <c r="AC15" s="1">
        <f t="shared" si="8"/>
        <v>0.14975845410628019</v>
      </c>
      <c r="AD15" s="1">
        <f t="shared" si="9"/>
        <v>0.46859903381642515</v>
      </c>
      <c r="AE15" s="1">
        <f t="shared" si="10"/>
        <v>0.57004830917874394</v>
      </c>
      <c r="AF15" s="1">
        <f t="shared" si="11"/>
        <v>0.10386473429951691</v>
      </c>
      <c r="AI15">
        <f>'F Rel'!K15</f>
        <v>-1.1200000000000001</v>
      </c>
      <c r="AJ15">
        <f>'F Rel'!Z15</f>
        <v>0.84</v>
      </c>
      <c r="AK15">
        <f>'F Rel'!Q15</f>
        <v>-0.14000000000000001</v>
      </c>
      <c r="AL15">
        <f>'F Rel'!T15</f>
        <v>0.09</v>
      </c>
      <c r="AM15" s="1">
        <f t="shared" si="12"/>
        <v>0.40821256038647341</v>
      </c>
      <c r="AN15" s="1">
        <f t="shared" si="13"/>
        <v>0.64975845410628019</v>
      </c>
      <c r="AO15" s="1">
        <f t="shared" si="14"/>
        <v>0.45652173913043476</v>
      </c>
      <c r="AP15" s="1">
        <f t="shared" si="15"/>
        <v>0.56763285024154586</v>
      </c>
      <c r="AS15">
        <f>'F Rel'!L15</f>
        <v>1.75</v>
      </c>
      <c r="AT15">
        <f>'F Rel'!AA15</f>
        <v>-1.34</v>
      </c>
      <c r="AU15">
        <f>'F Rel'!R15</f>
        <v>0.22</v>
      </c>
      <c r="AV15">
        <f>'F Rel'!U15</f>
        <v>7.0000000000000007E-2</v>
      </c>
      <c r="AW15" s="1">
        <f t="shared" si="16"/>
        <v>0.30676328502415456</v>
      </c>
      <c r="AX15" s="1">
        <f t="shared" si="17"/>
        <v>0.78260869565217395</v>
      </c>
      <c r="AY15" s="1">
        <f t="shared" si="18"/>
        <v>0.36956521739130432</v>
      </c>
      <c r="AZ15" s="1">
        <f t="shared" si="19"/>
        <v>0.39130434782608697</v>
      </c>
      <c r="BC15">
        <f>'F on ice'!G15</f>
        <v>13.207246376812</v>
      </c>
      <c r="BD15">
        <f>'F on ice'!AM15</f>
        <v>56.18</v>
      </c>
      <c r="BE15">
        <f>'F on ice'!AF15</f>
        <v>8.4</v>
      </c>
      <c r="BF15">
        <f>'F on ice'!AH15</f>
        <v>1.0129999999999999</v>
      </c>
      <c r="BG15" s="1">
        <f t="shared" si="20"/>
        <v>0.72705314009661837</v>
      </c>
      <c r="BH15" s="1">
        <f t="shared" si="21"/>
        <v>0.606280193236715</v>
      </c>
      <c r="BI15" s="1">
        <f t="shared" si="22"/>
        <v>0.46618357487922707</v>
      </c>
      <c r="BJ15" s="1">
        <f t="shared" si="23"/>
        <v>0.66908212560386471</v>
      </c>
      <c r="BM15">
        <f>'F on ice'!M15</f>
        <v>44.63</v>
      </c>
      <c r="BN15">
        <f>'F on ice'!AB15</f>
        <v>51.28</v>
      </c>
      <c r="BO15">
        <f>'F on ice'!S15</f>
        <v>47.83</v>
      </c>
      <c r="BP15">
        <f>'F on ice'!V15</f>
        <v>46.1</v>
      </c>
      <c r="BQ15" s="1">
        <f t="shared" si="24"/>
        <v>0.16425120772946861</v>
      </c>
      <c r="BR15" s="1">
        <f t="shared" si="25"/>
        <v>0.57971014492753625</v>
      </c>
      <c r="BS15" s="1">
        <f t="shared" si="26"/>
        <v>0.41545893719806765</v>
      </c>
      <c r="BT15" s="1">
        <f t="shared" si="27"/>
        <v>0.26328502415458938</v>
      </c>
      <c r="BW15" s="1">
        <f t="shared" si="28"/>
        <v>2.9637681159420293</v>
      </c>
      <c r="BX15" s="1">
        <f t="shared" si="29"/>
        <v>0.26570048309178745</v>
      </c>
      <c r="BY15">
        <f t="shared" si="30"/>
        <v>305</v>
      </c>
      <c r="CB15">
        <f>'F Rel'!M15</f>
        <v>-1.67</v>
      </c>
      <c r="CC15">
        <f>'F Rel'!V15</f>
        <v>0.33</v>
      </c>
      <c r="CD15" s="1">
        <f t="shared" si="31"/>
        <v>0.35507246376811596</v>
      </c>
      <c r="CE15" s="1">
        <f t="shared" si="32"/>
        <v>0.51932367149758452</v>
      </c>
      <c r="CH15">
        <f>'F Production'!X15</f>
        <v>0.59</v>
      </c>
      <c r="CI15">
        <f>'F Production'!AB15</f>
        <v>0.79</v>
      </c>
      <c r="CJ15" s="31">
        <f t="shared" si="33"/>
        <v>0.60869565217391308</v>
      </c>
      <c r="CK15" s="31">
        <f t="shared" si="34"/>
        <v>0.41545893719806765</v>
      </c>
      <c r="CN15">
        <f>'F Totals'!G15</f>
        <v>6</v>
      </c>
      <c r="CO15">
        <f>'F Totals'!H15</f>
        <v>3</v>
      </c>
      <c r="CP15">
        <f>'F Totals'!K15</f>
        <v>9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42.83</v>
      </c>
      <c r="F16">
        <f>'F on ice'!Z16</f>
        <v>11.94</v>
      </c>
      <c r="G16">
        <f>'F on ice'!Q16</f>
        <v>2.0099999999999998</v>
      </c>
      <c r="H16">
        <f>'F on ice'!T16</f>
        <v>2.71</v>
      </c>
      <c r="I16" s="1">
        <f t="shared" si="0"/>
        <v>0.57971014492753625</v>
      </c>
      <c r="J16" s="1">
        <f t="shared" si="1"/>
        <v>0.66425120772946855</v>
      </c>
      <c r="K16" s="1">
        <f t="shared" si="2"/>
        <v>0.27777777777777779</v>
      </c>
      <c r="L16" s="1">
        <f t="shared" si="3"/>
        <v>0.66183574879227058</v>
      </c>
      <c r="O16">
        <f>'F Production'!H16</f>
        <v>0.2</v>
      </c>
      <c r="P16">
        <f>'F Production'!I16</f>
        <v>1.1000000000000001</v>
      </c>
      <c r="Q16">
        <f>'F Production'!J16</f>
        <v>0.8</v>
      </c>
      <c r="R16">
        <f>'F Production'!L16</f>
        <v>1.3</v>
      </c>
      <c r="S16" s="1">
        <f t="shared" si="4"/>
        <v>5.5555555555555552E-2</v>
      </c>
      <c r="T16" s="1">
        <f t="shared" si="5"/>
        <v>0.64251207729468596</v>
      </c>
      <c r="U16" s="1">
        <f t="shared" si="6"/>
        <v>0.76086956521739135</v>
      </c>
      <c r="V16" s="1">
        <f t="shared" si="7"/>
        <v>0.33333333333333331</v>
      </c>
      <c r="Y16">
        <f>'F on ice'!L16</f>
        <v>47.85</v>
      </c>
      <c r="Z16">
        <f>'F on ice'!AA16</f>
        <v>14.14</v>
      </c>
      <c r="AA16">
        <f>'F on ice'!R16</f>
        <v>3.71</v>
      </c>
      <c r="AB16">
        <f>'F on ice'!U16</f>
        <v>3.22</v>
      </c>
      <c r="AC16" s="1">
        <f t="shared" si="8"/>
        <v>9.9033816425120769E-2</v>
      </c>
      <c r="AD16" s="1">
        <f t="shared" si="9"/>
        <v>6.0386473429951688E-2</v>
      </c>
      <c r="AE16" s="1">
        <f t="shared" si="10"/>
        <v>4.5893719806763288E-2</v>
      </c>
      <c r="AF16" s="1">
        <f t="shared" si="11"/>
        <v>4.1062801932367152E-2</v>
      </c>
      <c r="AI16">
        <f>'F Rel'!K16</f>
        <v>7.49</v>
      </c>
      <c r="AJ16">
        <f>'F Rel'!Z16</f>
        <v>2.42</v>
      </c>
      <c r="AK16">
        <f>'F Rel'!Q16</f>
        <v>0.01</v>
      </c>
      <c r="AL16">
        <f>'F Rel'!T16</f>
        <v>0.51</v>
      </c>
      <c r="AM16" s="1">
        <f t="shared" si="12"/>
        <v>0.90096618357487923</v>
      </c>
      <c r="AN16" s="1">
        <f t="shared" si="13"/>
        <v>0.85748792270531404</v>
      </c>
      <c r="AO16" s="1">
        <f t="shared" si="14"/>
        <v>0.51932367149758452</v>
      </c>
      <c r="AP16" s="1">
        <f t="shared" si="15"/>
        <v>0.87681159420289856</v>
      </c>
      <c r="AS16">
        <f>'F Rel'!L16</f>
        <v>4.47</v>
      </c>
      <c r="AT16">
        <f>'F Rel'!AA16</f>
        <v>3.11</v>
      </c>
      <c r="AU16">
        <f>'F Rel'!R16</f>
        <v>1.47</v>
      </c>
      <c r="AV16">
        <f>'F Rel'!U16</f>
        <v>0.59</v>
      </c>
      <c r="AW16" s="1">
        <f t="shared" si="16"/>
        <v>0.14009661835748793</v>
      </c>
      <c r="AX16" s="1">
        <f t="shared" si="17"/>
        <v>3.6231884057971016E-2</v>
      </c>
      <c r="AY16" s="1">
        <f t="shared" si="18"/>
        <v>2.8985507246376812E-2</v>
      </c>
      <c r="AZ16" s="1">
        <f t="shared" si="19"/>
        <v>5.5555555555555552E-2</v>
      </c>
      <c r="BC16">
        <f>'F on ice'!G16</f>
        <v>13.910852713178</v>
      </c>
      <c r="BD16">
        <f>'F on ice'!AM16</f>
        <v>79.7</v>
      </c>
      <c r="BE16">
        <f>'F on ice'!AF16</f>
        <v>6.58</v>
      </c>
      <c r="BF16">
        <f>'F on ice'!AH16</f>
        <v>0.95399999999999996</v>
      </c>
      <c r="BG16" s="1">
        <f t="shared" si="20"/>
        <v>0.85507246376811596</v>
      </c>
      <c r="BH16" s="1">
        <f t="shared" si="21"/>
        <v>0.99033816425120769</v>
      </c>
      <c r="BI16" s="1">
        <f t="shared" si="22"/>
        <v>0.18840579710144928</v>
      </c>
      <c r="BJ16" s="1">
        <f t="shared" si="23"/>
        <v>6.0386473429951688E-2</v>
      </c>
      <c r="BM16">
        <f>'F on ice'!M16</f>
        <v>47.23</v>
      </c>
      <c r="BN16">
        <f>'F on ice'!AB16</f>
        <v>45.77</v>
      </c>
      <c r="BO16">
        <f>'F on ice'!S16</f>
        <v>35.090000000000003</v>
      </c>
      <c r="BP16">
        <f>'F on ice'!V16</f>
        <v>45.69</v>
      </c>
      <c r="BQ16" s="1">
        <f t="shared" si="24"/>
        <v>0.29468599033816423</v>
      </c>
      <c r="BR16" s="1">
        <f t="shared" si="25"/>
        <v>0.25362318840579712</v>
      </c>
      <c r="BS16" s="1">
        <f t="shared" si="26"/>
        <v>7.7294685990338161E-2</v>
      </c>
      <c r="BT16" s="1">
        <f t="shared" si="27"/>
        <v>0.24396135265700483</v>
      </c>
      <c r="BW16" s="1">
        <f t="shared" si="28"/>
        <v>3.2850241545893724</v>
      </c>
      <c r="BX16" s="1">
        <f t="shared" si="29"/>
        <v>0.34299516908212563</v>
      </c>
      <c r="BY16">
        <f t="shared" si="30"/>
        <v>273</v>
      </c>
      <c r="CB16">
        <f>'F Rel'!M16</f>
        <v>2.34</v>
      </c>
      <c r="CC16">
        <f>'F Rel'!V16</f>
        <v>0.18</v>
      </c>
      <c r="CD16" s="1">
        <f t="shared" si="31"/>
        <v>0.69323671497584538</v>
      </c>
      <c r="CE16" s="1">
        <f t="shared" si="32"/>
        <v>0.51207729468599039</v>
      </c>
      <c r="CH16">
        <f>'F Production'!X16</f>
        <v>0.4</v>
      </c>
      <c r="CI16">
        <f>'F Production'!AB16</f>
        <v>0.3</v>
      </c>
      <c r="CJ16" s="31">
        <f t="shared" si="33"/>
        <v>0.80193236714975846</v>
      </c>
      <c r="CK16" s="31">
        <f t="shared" si="34"/>
        <v>7.9710144927536225E-2</v>
      </c>
      <c r="CN16">
        <f>'F Totals'!G16</f>
        <v>2</v>
      </c>
      <c r="CO16">
        <f>'F Totals'!H16</f>
        <v>11</v>
      </c>
      <c r="CP16">
        <f>'F Totals'!K16</f>
        <v>13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47.7</v>
      </c>
      <c r="F17">
        <f>'F on ice'!Z17</f>
        <v>10.64</v>
      </c>
      <c r="G17">
        <f>'F on ice'!Q17</f>
        <v>3.12</v>
      </c>
      <c r="H17">
        <f>'F on ice'!T17</f>
        <v>2.81</v>
      </c>
      <c r="I17" s="1">
        <f t="shared" si="0"/>
        <v>0.85990338164251212</v>
      </c>
      <c r="J17" s="1">
        <f t="shared" si="1"/>
        <v>0.41304347826086957</v>
      </c>
      <c r="K17" s="1">
        <f t="shared" si="2"/>
        <v>0.80434782608695654</v>
      </c>
      <c r="L17" s="1">
        <f t="shared" si="3"/>
        <v>0.74879227053140096</v>
      </c>
      <c r="O17">
        <f>'F Production'!H17</f>
        <v>1.07</v>
      </c>
      <c r="P17">
        <f>'F Production'!I17</f>
        <v>1.4</v>
      </c>
      <c r="Q17">
        <f>'F Production'!J17</f>
        <v>0.97</v>
      </c>
      <c r="R17">
        <f>'F Production'!L17</f>
        <v>2.4700000000000002</v>
      </c>
      <c r="S17" s="1">
        <f t="shared" si="4"/>
        <v>0.84299516908212557</v>
      </c>
      <c r="T17" s="1">
        <f t="shared" si="5"/>
        <v>0.84299516908212557</v>
      </c>
      <c r="U17" s="1">
        <f t="shared" si="6"/>
        <v>0.85748792270531404</v>
      </c>
      <c r="V17" s="1">
        <f t="shared" si="7"/>
        <v>0.87922705314009664</v>
      </c>
      <c r="Y17">
        <f>'F on ice'!L17</f>
        <v>42.01</v>
      </c>
      <c r="Z17">
        <f>'F on ice'!AA17</f>
        <v>12.79</v>
      </c>
      <c r="AA17">
        <f>'F on ice'!R17</f>
        <v>3.22</v>
      </c>
      <c r="AB17">
        <f>'F on ice'!U17</f>
        <v>2.93</v>
      </c>
      <c r="AC17" s="1">
        <f t="shared" si="8"/>
        <v>0.53381642512077299</v>
      </c>
      <c r="AD17" s="1">
        <f t="shared" si="9"/>
        <v>0.18115942028985507</v>
      </c>
      <c r="AE17" s="1">
        <f t="shared" si="10"/>
        <v>0.13285024154589373</v>
      </c>
      <c r="AF17" s="1">
        <f t="shared" si="11"/>
        <v>0.13768115942028986</v>
      </c>
      <c r="AI17">
        <f>'F Rel'!K17</f>
        <v>7.23</v>
      </c>
      <c r="AJ17">
        <f>'F Rel'!Z17</f>
        <v>-0.34</v>
      </c>
      <c r="AK17">
        <f>'F Rel'!Q17</f>
        <v>0.59</v>
      </c>
      <c r="AL17">
        <f>'F Rel'!T17</f>
        <v>0.34</v>
      </c>
      <c r="AM17" s="1">
        <f t="shared" si="12"/>
        <v>0.89855072463768115</v>
      </c>
      <c r="AN17" s="1">
        <f t="shared" si="13"/>
        <v>0.4251207729468599</v>
      </c>
      <c r="AO17" s="1">
        <f t="shared" si="14"/>
        <v>0.74637681159420288</v>
      </c>
      <c r="AP17" s="1">
        <f t="shared" si="15"/>
        <v>0.77536231884057971</v>
      </c>
      <c r="AS17">
        <f>'F Rel'!L17</f>
        <v>1.79</v>
      </c>
      <c r="AT17">
        <f>'F Rel'!AA17</f>
        <v>1.34</v>
      </c>
      <c r="AU17">
        <f>'F Rel'!R17</f>
        <v>0.7</v>
      </c>
      <c r="AV17">
        <f>'F Rel'!U17</f>
        <v>0.41</v>
      </c>
      <c r="AW17" s="1">
        <f t="shared" si="16"/>
        <v>0.30193236714975846</v>
      </c>
      <c r="AX17" s="1">
        <f t="shared" si="17"/>
        <v>0.19806763285024154</v>
      </c>
      <c r="AY17" s="1">
        <f t="shared" si="18"/>
        <v>0.16183574879227053</v>
      </c>
      <c r="AZ17" s="1">
        <f t="shared" si="19"/>
        <v>0.10869565217391304</v>
      </c>
      <c r="BC17">
        <f>'F on ice'!G17</f>
        <v>13.620731707317001</v>
      </c>
      <c r="BD17">
        <f>'F on ice'!AM17</f>
        <v>63.55</v>
      </c>
      <c r="BE17">
        <f>'F on ice'!AF17</f>
        <v>9.51</v>
      </c>
      <c r="BF17">
        <f>'F on ice'!AH17</f>
        <v>0.98399999999999999</v>
      </c>
      <c r="BG17" s="1">
        <f t="shared" si="20"/>
        <v>0.80434782608695654</v>
      </c>
      <c r="BH17" s="1">
        <f t="shared" si="21"/>
        <v>0.81159420289855078</v>
      </c>
      <c r="BI17" s="1">
        <f t="shared" si="22"/>
        <v>0.66666666666666663</v>
      </c>
      <c r="BJ17" s="1">
        <f t="shared" si="23"/>
        <v>0.30434782608695654</v>
      </c>
      <c r="BM17">
        <f>'F on ice'!M17</f>
        <v>53.17</v>
      </c>
      <c r="BN17">
        <f>'F on ice'!AB17</f>
        <v>45.41</v>
      </c>
      <c r="BO17">
        <f>'F on ice'!S17</f>
        <v>49.15</v>
      </c>
      <c r="BP17">
        <f>'F on ice'!V17</f>
        <v>48.87</v>
      </c>
      <c r="BQ17" s="1">
        <f t="shared" si="24"/>
        <v>0.76328502415458932</v>
      </c>
      <c r="BR17" s="1">
        <f t="shared" si="25"/>
        <v>0.24396135265700483</v>
      </c>
      <c r="BS17" s="1">
        <f t="shared" si="26"/>
        <v>0.47101449275362317</v>
      </c>
      <c r="BT17" s="1">
        <f t="shared" si="27"/>
        <v>0.4251207729468599</v>
      </c>
      <c r="BW17" s="1">
        <f t="shared" si="28"/>
        <v>5.1666666666666661</v>
      </c>
      <c r="BX17" s="1">
        <f t="shared" si="29"/>
        <v>0.7439613526570048</v>
      </c>
      <c r="BY17">
        <f t="shared" si="30"/>
        <v>106</v>
      </c>
      <c r="CB17">
        <f>'F Rel'!M17</f>
        <v>3.02</v>
      </c>
      <c r="CC17">
        <f>'F Rel'!V17</f>
        <v>-0.52</v>
      </c>
      <c r="CD17" s="1">
        <f t="shared" si="31"/>
        <v>0.74879227053140096</v>
      </c>
      <c r="CE17" s="1">
        <f t="shared" si="32"/>
        <v>0.45169082125603865</v>
      </c>
      <c r="CH17">
        <f>'F Production'!X17</f>
        <v>1.29</v>
      </c>
      <c r="CI17">
        <f>'F Production'!AB17</f>
        <v>1.07</v>
      </c>
      <c r="CJ17" s="31">
        <f t="shared" si="33"/>
        <v>0.17874396135265699</v>
      </c>
      <c r="CK17" s="31">
        <f t="shared" si="34"/>
        <v>0.6280193236714976</v>
      </c>
      <c r="CN17">
        <f>'F Totals'!G17</f>
        <v>10</v>
      </c>
      <c r="CO17">
        <f>'F Totals'!H17</f>
        <v>13</v>
      </c>
      <c r="CP17">
        <f>'F Totals'!K17</f>
        <v>23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36.44</v>
      </c>
      <c r="F18">
        <f>'F on ice'!Z18</f>
        <v>10.1</v>
      </c>
      <c r="G18">
        <f>'F on ice'!Q18</f>
        <v>2.83</v>
      </c>
      <c r="H18">
        <f>'F on ice'!T18</f>
        <v>2.13</v>
      </c>
      <c r="I18" s="1">
        <f t="shared" si="0"/>
        <v>0.15942028985507245</v>
      </c>
      <c r="J18" s="1">
        <f t="shared" si="1"/>
        <v>0.3140096618357488</v>
      </c>
      <c r="K18" s="1">
        <f t="shared" si="2"/>
        <v>0.66666666666666663</v>
      </c>
      <c r="L18" s="1">
        <f t="shared" si="3"/>
        <v>0.16425120772946861</v>
      </c>
      <c r="O18">
        <f>'F Production'!H18</f>
        <v>0.56999999999999995</v>
      </c>
      <c r="P18">
        <f>'F Production'!I18</f>
        <v>0.85</v>
      </c>
      <c r="Q18">
        <f>'F Production'!J18</f>
        <v>0.47</v>
      </c>
      <c r="R18">
        <f>'F Production'!L18</f>
        <v>1.42</v>
      </c>
      <c r="S18" s="1">
        <f t="shared" si="4"/>
        <v>0.40579710144927539</v>
      </c>
      <c r="T18" s="1">
        <f t="shared" si="5"/>
        <v>0.4251207729468599</v>
      </c>
      <c r="U18" s="1">
        <f t="shared" si="6"/>
        <v>0.40338164251207731</v>
      </c>
      <c r="V18" s="1">
        <f t="shared" si="7"/>
        <v>0.40579710144927539</v>
      </c>
      <c r="Y18">
        <f>'F on ice'!L18</f>
        <v>43.89</v>
      </c>
      <c r="Z18">
        <f>'F on ice'!AA18</f>
        <v>11.61</v>
      </c>
      <c r="AA18">
        <f>'F on ice'!R18</f>
        <v>2.27</v>
      </c>
      <c r="AB18">
        <f>'F on ice'!U18</f>
        <v>2.48</v>
      </c>
      <c r="AC18" s="1">
        <f t="shared" si="8"/>
        <v>0.36956521739130432</v>
      </c>
      <c r="AD18" s="1">
        <f t="shared" si="9"/>
        <v>0.38405797101449274</v>
      </c>
      <c r="AE18" s="1">
        <f t="shared" si="10"/>
        <v>0.63526570048309183</v>
      </c>
      <c r="AF18" s="1">
        <f t="shared" si="11"/>
        <v>0.57971014492753625</v>
      </c>
      <c r="AI18">
        <f>'F Rel'!K18</f>
        <v>-7.7</v>
      </c>
      <c r="AJ18">
        <f>'F Rel'!Z18</f>
        <v>-1.48</v>
      </c>
      <c r="AK18">
        <f>'F Rel'!Q18</f>
        <v>0.53</v>
      </c>
      <c r="AL18">
        <f>'F Rel'!T18</f>
        <v>-0.48</v>
      </c>
      <c r="AM18" s="1">
        <f t="shared" si="12"/>
        <v>0.1111111111111111</v>
      </c>
      <c r="AN18" s="1">
        <f t="shared" si="13"/>
        <v>0.27536231884057971</v>
      </c>
      <c r="AO18" s="1">
        <f t="shared" si="14"/>
        <v>0.72946859903381644</v>
      </c>
      <c r="AP18" s="1">
        <f t="shared" si="15"/>
        <v>0.17391304347826086</v>
      </c>
      <c r="AS18">
        <f>'F Rel'!L18</f>
        <v>2.42</v>
      </c>
      <c r="AT18">
        <f>'F Rel'!AA18</f>
        <v>2.11</v>
      </c>
      <c r="AU18">
        <f>'F Rel'!R18</f>
        <v>7.0000000000000007E-2</v>
      </c>
      <c r="AV18">
        <f>'F Rel'!U18</f>
        <v>0.12</v>
      </c>
      <c r="AW18" s="1">
        <f t="shared" si="16"/>
        <v>0.2608695652173913</v>
      </c>
      <c r="AX18" s="1">
        <f t="shared" si="17"/>
        <v>0.10144927536231885</v>
      </c>
      <c r="AY18" s="1">
        <f t="shared" si="18"/>
        <v>0.46135265700483091</v>
      </c>
      <c r="AZ18" s="1">
        <f t="shared" si="19"/>
        <v>0.32608695652173914</v>
      </c>
      <c r="BC18">
        <f>'F on ice'!G18</f>
        <v>13.524468085105999</v>
      </c>
      <c r="BD18">
        <f>'F on ice'!AM18</f>
        <v>48.8</v>
      </c>
      <c r="BE18">
        <f>'F on ice'!AF18</f>
        <v>11.54</v>
      </c>
      <c r="BF18">
        <f>'F on ice'!AH18</f>
        <v>1.0409999999999999</v>
      </c>
      <c r="BG18" s="1">
        <f t="shared" si="20"/>
        <v>0.78985507246376807</v>
      </c>
      <c r="BH18" s="1">
        <f t="shared" si="21"/>
        <v>0.35265700483091789</v>
      </c>
      <c r="BI18" s="1">
        <f t="shared" si="22"/>
        <v>0.92753623188405798</v>
      </c>
      <c r="BJ18" s="1">
        <f t="shared" si="23"/>
        <v>0.91304347826086951</v>
      </c>
      <c r="BM18">
        <f>'F on ice'!M18</f>
        <v>45.36</v>
      </c>
      <c r="BN18">
        <f>'F on ice'!AB18</f>
        <v>46.52</v>
      </c>
      <c r="BO18">
        <f>'F on ice'!S18</f>
        <v>55.56</v>
      </c>
      <c r="BP18">
        <f>'F on ice'!V18</f>
        <v>46.19</v>
      </c>
      <c r="BQ18" s="1">
        <f t="shared" si="24"/>
        <v>0.20531400966183574</v>
      </c>
      <c r="BR18" s="1">
        <f t="shared" si="25"/>
        <v>0.28985507246376813</v>
      </c>
      <c r="BS18" s="1">
        <f t="shared" si="26"/>
        <v>0.69323671497584538</v>
      </c>
      <c r="BT18" s="1">
        <f t="shared" si="27"/>
        <v>0.26811594202898553</v>
      </c>
      <c r="BW18" s="1">
        <f t="shared" si="28"/>
        <v>2.318840579710145</v>
      </c>
      <c r="BX18" s="1">
        <f t="shared" si="29"/>
        <v>0.17874396135265699</v>
      </c>
      <c r="BY18">
        <f t="shared" si="30"/>
        <v>341</v>
      </c>
      <c r="CB18">
        <f>'F Rel'!M18</f>
        <v>-6.2</v>
      </c>
      <c r="CC18">
        <f>'F Rel'!V18</f>
        <v>-6.26</v>
      </c>
      <c r="CD18" s="1">
        <f t="shared" si="31"/>
        <v>7.9710144927536225E-2</v>
      </c>
      <c r="CE18" s="1">
        <f t="shared" si="32"/>
        <v>0.13526570048309178</v>
      </c>
      <c r="CH18">
        <f>'F Production'!X18</f>
        <v>0.47</v>
      </c>
      <c r="CI18">
        <f>'F Production'!AB18</f>
        <v>0.66</v>
      </c>
      <c r="CJ18" s="31">
        <f t="shared" si="33"/>
        <v>0.71739130434782605</v>
      </c>
      <c r="CK18" s="31">
        <f t="shared" si="34"/>
        <v>0.2922705314009662</v>
      </c>
      <c r="CN18">
        <f>'F Totals'!G18</f>
        <v>6</v>
      </c>
      <c r="CO18">
        <f>'F Totals'!H18</f>
        <v>9</v>
      </c>
      <c r="CP18">
        <f>'F Totals'!K18</f>
        <v>15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36.68</v>
      </c>
      <c r="F19">
        <f>'F on ice'!Z19</f>
        <v>10.19</v>
      </c>
      <c r="G19">
        <f>'F on ice'!Q19</f>
        <v>1.1000000000000001</v>
      </c>
      <c r="H19">
        <f>'F on ice'!T19</f>
        <v>2.23</v>
      </c>
      <c r="I19" s="1">
        <f t="shared" si="0"/>
        <v>0.17391304347826086</v>
      </c>
      <c r="J19" s="1">
        <f t="shared" si="1"/>
        <v>0.33574879227053139</v>
      </c>
      <c r="K19" s="1">
        <f t="shared" si="2"/>
        <v>3.3816425120772944E-2</v>
      </c>
      <c r="L19" s="1">
        <f t="shared" si="3"/>
        <v>0.22946859903381642</v>
      </c>
      <c r="O19">
        <f>'F Production'!H19</f>
        <v>0.47</v>
      </c>
      <c r="P19">
        <f>'F Production'!I19</f>
        <v>0.16</v>
      </c>
      <c r="Q19">
        <f>'F Production'!J19</f>
        <v>0.16</v>
      </c>
      <c r="R19">
        <f>'F Production'!L19</f>
        <v>0.63</v>
      </c>
      <c r="S19" s="1">
        <f t="shared" si="4"/>
        <v>0.27053140096618356</v>
      </c>
      <c r="T19" s="1">
        <f t="shared" si="5"/>
        <v>3.140096618357488E-2</v>
      </c>
      <c r="U19" s="1">
        <f t="shared" si="6"/>
        <v>9.1787439613526575E-2</v>
      </c>
      <c r="V19" s="1">
        <f t="shared" si="7"/>
        <v>3.6231884057971016E-2</v>
      </c>
      <c r="Y19">
        <f>'F on ice'!L19</f>
        <v>48.59</v>
      </c>
      <c r="Z19">
        <f>'F on ice'!AA19</f>
        <v>11.44</v>
      </c>
      <c r="AA19">
        <f>'F on ice'!R19</f>
        <v>3.61</v>
      </c>
      <c r="AB19">
        <f>'F on ice'!U19</f>
        <v>2.96</v>
      </c>
      <c r="AC19" s="1">
        <f t="shared" si="8"/>
        <v>6.7632850241545889E-2</v>
      </c>
      <c r="AD19" s="1">
        <f t="shared" si="9"/>
        <v>0.42753623188405798</v>
      </c>
      <c r="AE19" s="1">
        <f t="shared" si="10"/>
        <v>5.7971014492753624E-2</v>
      </c>
      <c r="AF19" s="1">
        <f t="shared" si="11"/>
        <v>0.12318840579710146</v>
      </c>
      <c r="AI19">
        <f>'F Rel'!K19</f>
        <v>-1.18</v>
      </c>
      <c r="AJ19">
        <f>'F Rel'!Z19</f>
        <v>0</v>
      </c>
      <c r="AK19">
        <f>'F Rel'!Q19</f>
        <v>-0.77</v>
      </c>
      <c r="AL19">
        <f>'F Rel'!T19</f>
        <v>-0.17</v>
      </c>
      <c r="AM19" s="1">
        <f t="shared" si="12"/>
        <v>0.40338164251207731</v>
      </c>
      <c r="AN19" s="1">
        <f t="shared" si="13"/>
        <v>0.48550724637681159</v>
      </c>
      <c r="AO19" s="1">
        <f t="shared" si="14"/>
        <v>0.22222222222222221</v>
      </c>
      <c r="AP19" s="1">
        <f t="shared" si="15"/>
        <v>0.34541062801932365</v>
      </c>
      <c r="AS19">
        <f>'F Rel'!L19</f>
        <v>-0.84</v>
      </c>
      <c r="AT19">
        <f>'F Rel'!AA19</f>
        <v>-3.03</v>
      </c>
      <c r="AU19">
        <f>'F Rel'!R19</f>
        <v>1.01</v>
      </c>
      <c r="AV19">
        <f>'F Rel'!U19</f>
        <v>-0.16</v>
      </c>
      <c r="AW19" s="1">
        <f t="shared" si="16"/>
        <v>0.55555555555555558</v>
      </c>
      <c r="AX19" s="1">
        <f t="shared" si="17"/>
        <v>0.95410628019323673</v>
      </c>
      <c r="AY19" s="1">
        <f t="shared" si="18"/>
        <v>7.2463768115942032E-2</v>
      </c>
      <c r="AZ19" s="1">
        <f t="shared" si="19"/>
        <v>0.66666666666666663</v>
      </c>
      <c r="BC19">
        <f>'F on ice'!G19</f>
        <v>13.670833333333</v>
      </c>
      <c r="BD19">
        <f>'F on ice'!AM19</f>
        <v>38.46</v>
      </c>
      <c r="BE19">
        <f>'F on ice'!AF19</f>
        <v>4.6100000000000003</v>
      </c>
      <c r="BF19">
        <f>'F on ice'!AH19</f>
        <v>0.93400000000000005</v>
      </c>
      <c r="BG19" s="1">
        <f t="shared" si="20"/>
        <v>0.81400966183574874</v>
      </c>
      <c r="BH19" s="1">
        <f t="shared" si="21"/>
        <v>0.13043478260869565</v>
      </c>
      <c r="BI19" s="1">
        <f t="shared" si="22"/>
        <v>3.864734299516908E-2</v>
      </c>
      <c r="BJ19" s="1">
        <f t="shared" si="23"/>
        <v>1.932367149758454E-2</v>
      </c>
      <c r="BM19">
        <f>'F on ice'!M19</f>
        <v>43.01</v>
      </c>
      <c r="BN19">
        <f>'F on ice'!AB19</f>
        <v>47.1</v>
      </c>
      <c r="BO19">
        <f>'F on ice'!S19</f>
        <v>23.33</v>
      </c>
      <c r="BP19">
        <f>'F on ice'!V19</f>
        <v>42.99</v>
      </c>
      <c r="BQ19" s="1">
        <f t="shared" si="24"/>
        <v>0.10628019323671498</v>
      </c>
      <c r="BR19" s="1">
        <f t="shared" si="25"/>
        <v>0.32608695652173914</v>
      </c>
      <c r="BS19" s="1">
        <f t="shared" si="26"/>
        <v>1.4492753623188406E-2</v>
      </c>
      <c r="BT19" s="1">
        <f t="shared" si="27"/>
        <v>0.12318840579710146</v>
      </c>
      <c r="BW19" s="1">
        <f t="shared" si="28"/>
        <v>1.8019323671497585</v>
      </c>
      <c r="BX19" s="1">
        <f t="shared" si="29"/>
        <v>8.9371980676328497E-2</v>
      </c>
      <c r="BY19">
        <f t="shared" si="30"/>
        <v>378</v>
      </c>
      <c r="CB19">
        <f>'F Rel'!M19</f>
        <v>-0.36</v>
      </c>
      <c r="CC19">
        <f>'F Rel'!V19</f>
        <v>-0.46</v>
      </c>
      <c r="CD19" s="1">
        <f t="shared" si="31"/>
        <v>0.44927536231884058</v>
      </c>
      <c r="CE19" s="1">
        <f t="shared" si="32"/>
        <v>0.45652173913043476</v>
      </c>
      <c r="CH19">
        <f>'F Production'!X19</f>
        <v>0.47</v>
      </c>
      <c r="CI19">
        <f>'F Production'!AB19</f>
        <v>0.47</v>
      </c>
      <c r="CJ19" s="31">
        <f t="shared" si="33"/>
        <v>0.71739130434782605</v>
      </c>
      <c r="CK19" s="31">
        <f t="shared" si="34"/>
        <v>0.15217391304347827</v>
      </c>
      <c r="CN19">
        <f>'F Totals'!G19</f>
        <v>3</v>
      </c>
      <c r="CO19">
        <f>'F Totals'!H19</f>
        <v>1</v>
      </c>
      <c r="CP19">
        <f>'F Totals'!K19</f>
        <v>4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40.19</v>
      </c>
      <c r="F20">
        <f>'F on ice'!Z20</f>
        <v>9.4600000000000009</v>
      </c>
      <c r="G20">
        <f>'F on ice'!Q20</f>
        <v>3.11</v>
      </c>
      <c r="H20">
        <f>'F on ice'!T20</f>
        <v>2.37</v>
      </c>
      <c r="I20" s="1">
        <f t="shared" si="0"/>
        <v>0.3888888888888889</v>
      </c>
      <c r="J20" s="1">
        <f t="shared" si="1"/>
        <v>0.21497584541062803</v>
      </c>
      <c r="K20" s="1">
        <f t="shared" si="2"/>
        <v>0.79468599033816423</v>
      </c>
      <c r="L20" s="1">
        <f t="shared" si="3"/>
        <v>0.33333333333333331</v>
      </c>
      <c r="O20">
        <f>'F Production'!H20</f>
        <v>1.37</v>
      </c>
      <c r="P20">
        <f>'F Production'!I20</f>
        <v>1.24</v>
      </c>
      <c r="Q20">
        <f>'F Production'!J20</f>
        <v>0.75</v>
      </c>
      <c r="R20">
        <f>'F Production'!L20</f>
        <v>2.61</v>
      </c>
      <c r="S20" s="1">
        <f t="shared" si="4"/>
        <v>0.95169082125603865</v>
      </c>
      <c r="T20" s="1">
        <f t="shared" si="5"/>
        <v>0.77777777777777779</v>
      </c>
      <c r="U20" s="1">
        <f t="shared" si="6"/>
        <v>0.72222222222222221</v>
      </c>
      <c r="V20" s="1">
        <f t="shared" si="7"/>
        <v>0.93961352657004826</v>
      </c>
      <c r="Y20">
        <f>'F on ice'!L20</f>
        <v>42.68</v>
      </c>
      <c r="Z20">
        <f>'F on ice'!AA20</f>
        <v>11.82</v>
      </c>
      <c r="AA20">
        <f>'F on ice'!R20</f>
        <v>2.74</v>
      </c>
      <c r="AB20">
        <f>'F on ice'!U20</f>
        <v>2.56</v>
      </c>
      <c r="AC20" s="1">
        <f t="shared" si="8"/>
        <v>0.48792270531400966</v>
      </c>
      <c r="AD20" s="1">
        <f t="shared" si="9"/>
        <v>0.33816425120772947</v>
      </c>
      <c r="AE20" s="1">
        <f t="shared" si="10"/>
        <v>0.35024154589371981</v>
      </c>
      <c r="AF20" s="1">
        <f t="shared" si="11"/>
        <v>0.49275362318840582</v>
      </c>
      <c r="AI20">
        <f>'F Rel'!K20</f>
        <v>-4.43</v>
      </c>
      <c r="AJ20">
        <f>'F Rel'!Z20</f>
        <v>-2.82</v>
      </c>
      <c r="AK20">
        <f>'F Rel'!Q20</f>
        <v>0.45</v>
      </c>
      <c r="AL20">
        <f>'F Rel'!T20</f>
        <v>-0.57999999999999996</v>
      </c>
      <c r="AM20" s="1">
        <f t="shared" si="12"/>
        <v>0.22222222222222221</v>
      </c>
      <c r="AN20" s="1">
        <f t="shared" si="13"/>
        <v>0.1280193236714976</v>
      </c>
      <c r="AO20" s="1">
        <f t="shared" si="14"/>
        <v>0.70289855072463769</v>
      </c>
      <c r="AP20" s="1">
        <f t="shared" si="15"/>
        <v>0.12318840579710146</v>
      </c>
      <c r="AS20">
        <f>'F Rel'!L20</f>
        <v>3.69</v>
      </c>
      <c r="AT20">
        <f>'F Rel'!AA20</f>
        <v>0.79</v>
      </c>
      <c r="AU20">
        <f>'F Rel'!R20</f>
        <v>-0.1</v>
      </c>
      <c r="AV20">
        <f>'F Rel'!U20</f>
        <v>0.09</v>
      </c>
      <c r="AW20" s="1">
        <f t="shared" si="16"/>
        <v>0.18115942028985507</v>
      </c>
      <c r="AX20" s="1">
        <f t="shared" si="17"/>
        <v>0.30676328502415456</v>
      </c>
      <c r="AY20" s="1">
        <f t="shared" si="18"/>
        <v>0.56038647342995174</v>
      </c>
      <c r="AZ20" s="1">
        <f t="shared" si="19"/>
        <v>0.3671497584541063</v>
      </c>
      <c r="BC20">
        <f>'F on ice'!G20</f>
        <v>10.482246376812</v>
      </c>
      <c r="BD20">
        <f>'F on ice'!AM20</f>
        <v>68.989999999999995</v>
      </c>
      <c r="BE20">
        <f>'F on ice'!AF20</f>
        <v>11.42</v>
      </c>
      <c r="BF20">
        <f>'F on ice'!AH20</f>
        <v>1.02</v>
      </c>
      <c r="BG20" s="1">
        <f t="shared" si="20"/>
        <v>0.21739130434782608</v>
      </c>
      <c r="BH20" s="1">
        <f t="shared" si="21"/>
        <v>0.91304347826086951</v>
      </c>
      <c r="BI20" s="1">
        <f t="shared" si="22"/>
        <v>0.91062801932367154</v>
      </c>
      <c r="BJ20" s="1">
        <f t="shared" si="23"/>
        <v>0.75120772946859904</v>
      </c>
      <c r="BM20">
        <f>'F on ice'!M20</f>
        <v>48.5</v>
      </c>
      <c r="BN20">
        <f>'F on ice'!AB20</f>
        <v>44.44</v>
      </c>
      <c r="BO20">
        <f>'F on ice'!S20</f>
        <v>53.19</v>
      </c>
      <c r="BP20">
        <f>'F on ice'!V20</f>
        <v>48.11</v>
      </c>
      <c r="BQ20" s="1">
        <f t="shared" si="24"/>
        <v>0.38164251207729466</v>
      </c>
      <c r="BR20" s="1">
        <f t="shared" si="25"/>
        <v>0.20772946859903382</v>
      </c>
      <c r="BS20" s="1">
        <f t="shared" si="26"/>
        <v>0.6280193236714976</v>
      </c>
      <c r="BT20" s="1">
        <f t="shared" si="27"/>
        <v>0.38164251207729466</v>
      </c>
      <c r="BW20" s="1">
        <f t="shared" si="28"/>
        <v>3.7101449275362319</v>
      </c>
      <c r="BX20" s="1">
        <f t="shared" si="29"/>
        <v>0.43236714975845408</v>
      </c>
      <c r="BY20">
        <f t="shared" si="30"/>
        <v>236</v>
      </c>
      <c r="CB20">
        <f>'F Rel'!M20</f>
        <v>-4.87</v>
      </c>
      <c r="CC20">
        <f>'F Rel'!V20</f>
        <v>-6.31</v>
      </c>
      <c r="CD20" s="1">
        <f t="shared" si="31"/>
        <v>0.14492753623188406</v>
      </c>
      <c r="CE20" s="1">
        <f t="shared" si="32"/>
        <v>0.13285024154589373</v>
      </c>
      <c r="CH20">
        <f>'F Production'!X20</f>
        <v>0.25</v>
      </c>
      <c r="CI20">
        <f>'F Production'!AB20</f>
        <v>0.25</v>
      </c>
      <c r="CJ20" s="31">
        <f t="shared" si="33"/>
        <v>0.90338164251207731</v>
      </c>
      <c r="CK20" s="31">
        <f t="shared" si="34"/>
        <v>3.6231884057971016E-2</v>
      </c>
      <c r="CN20">
        <f>'F Totals'!G20</f>
        <v>11</v>
      </c>
      <c r="CO20">
        <f>'F Totals'!H20</f>
        <v>10</v>
      </c>
      <c r="CP20">
        <f>'F Totals'!K20</f>
        <v>21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45.57</v>
      </c>
      <c r="F21">
        <f>'F on ice'!Z21</f>
        <v>11.97</v>
      </c>
      <c r="G21">
        <f>'F on ice'!Q21</f>
        <v>1.98</v>
      </c>
      <c r="H21">
        <f>'F on ice'!T21</f>
        <v>2.73</v>
      </c>
      <c r="I21" s="1">
        <f t="shared" si="0"/>
        <v>0.74879227053140096</v>
      </c>
      <c r="J21" s="1">
        <f t="shared" si="1"/>
        <v>0.67391304347826086</v>
      </c>
      <c r="K21" s="1">
        <f t="shared" si="2"/>
        <v>0.26328502415458938</v>
      </c>
      <c r="L21" s="1">
        <f t="shared" si="3"/>
        <v>0.67632850241545894</v>
      </c>
      <c r="O21">
        <f>'F Production'!H21</f>
        <v>0.47</v>
      </c>
      <c r="P21">
        <f>'F Production'!I21</f>
        <v>0.57999999999999996</v>
      </c>
      <c r="Q21">
        <f>'F Production'!J21</f>
        <v>0.47</v>
      </c>
      <c r="R21">
        <f>'F Production'!L21</f>
        <v>1.05</v>
      </c>
      <c r="S21" s="1">
        <f t="shared" si="4"/>
        <v>0.27053140096618356</v>
      </c>
      <c r="T21" s="1">
        <f t="shared" si="5"/>
        <v>0.21014492753623187</v>
      </c>
      <c r="U21" s="1">
        <f t="shared" si="6"/>
        <v>0.40338164251207731</v>
      </c>
      <c r="V21" s="1">
        <f t="shared" si="7"/>
        <v>0.15942028985507245</v>
      </c>
      <c r="Y21">
        <f>'F on ice'!L21</f>
        <v>48.59</v>
      </c>
      <c r="Z21">
        <f>'F on ice'!AA21</f>
        <v>13.6</v>
      </c>
      <c r="AA21">
        <f>'F on ice'!R21</f>
        <v>3.26</v>
      </c>
      <c r="AB21">
        <f>'F on ice'!U21</f>
        <v>3.2</v>
      </c>
      <c r="AC21" s="1">
        <f t="shared" si="8"/>
        <v>6.7632850241545889E-2</v>
      </c>
      <c r="AD21" s="1">
        <f t="shared" si="9"/>
        <v>9.9033816425120769E-2</v>
      </c>
      <c r="AE21" s="1">
        <f t="shared" si="10"/>
        <v>0.11352657004830918</v>
      </c>
      <c r="AF21" s="1">
        <f t="shared" si="11"/>
        <v>5.0724637681159424E-2</v>
      </c>
      <c r="AI21">
        <f>'F Rel'!K21</f>
        <v>5.05</v>
      </c>
      <c r="AJ21">
        <f>'F Rel'!Z21</f>
        <v>1.87</v>
      </c>
      <c r="AK21">
        <f>'F Rel'!Q21</f>
        <v>-0.82</v>
      </c>
      <c r="AL21">
        <f>'F Rel'!T21</f>
        <v>0.27</v>
      </c>
      <c r="AM21" s="1">
        <f t="shared" si="12"/>
        <v>0.82367149758454106</v>
      </c>
      <c r="AN21" s="1">
        <f t="shared" si="13"/>
        <v>0.81159420289855078</v>
      </c>
      <c r="AO21" s="1">
        <f t="shared" si="14"/>
        <v>0.21014492753623187</v>
      </c>
      <c r="AP21" s="1">
        <f t="shared" si="15"/>
        <v>0.71014492753623193</v>
      </c>
      <c r="AS21">
        <f>'F Rel'!L21</f>
        <v>4.1500000000000004</v>
      </c>
      <c r="AT21">
        <f>'F Rel'!AA21</f>
        <v>2.37</v>
      </c>
      <c r="AU21">
        <f>'F Rel'!R21</f>
        <v>0.17</v>
      </c>
      <c r="AV21">
        <f>'F Rel'!U21</f>
        <v>0.43</v>
      </c>
      <c r="AW21" s="1">
        <f t="shared" si="16"/>
        <v>0.1570048309178744</v>
      </c>
      <c r="AX21" s="1">
        <f t="shared" si="17"/>
        <v>8.6956521739130432E-2</v>
      </c>
      <c r="AY21" s="1">
        <f t="shared" si="18"/>
        <v>0.40579710144927539</v>
      </c>
      <c r="AZ21" s="1">
        <f t="shared" si="19"/>
        <v>0.10144927536231885</v>
      </c>
      <c r="BC21">
        <f>'F on ice'!G21</f>
        <v>11.469259259258999</v>
      </c>
      <c r="BD21">
        <f>'F on ice'!AM21</f>
        <v>49.33</v>
      </c>
      <c r="BE21">
        <f>'F on ice'!AF21</f>
        <v>6.64</v>
      </c>
      <c r="BF21">
        <f>'F on ice'!AH21</f>
        <v>0.97099999999999997</v>
      </c>
      <c r="BG21" s="1">
        <f t="shared" si="20"/>
        <v>0.35024154589371981</v>
      </c>
      <c r="BH21" s="1">
        <f t="shared" si="21"/>
        <v>0.36473429951690822</v>
      </c>
      <c r="BI21" s="1">
        <f t="shared" si="22"/>
        <v>0.19565217391304349</v>
      </c>
      <c r="BJ21" s="1">
        <f t="shared" si="23"/>
        <v>0.18357487922705315</v>
      </c>
      <c r="BM21">
        <f>'F on ice'!M21</f>
        <v>48.4</v>
      </c>
      <c r="BN21">
        <f>'F on ice'!AB21</f>
        <v>46.82</v>
      </c>
      <c r="BO21">
        <f>'F on ice'!S21</f>
        <v>37.78</v>
      </c>
      <c r="BP21">
        <f>'F on ice'!V21</f>
        <v>46.06</v>
      </c>
      <c r="BQ21" s="1">
        <f t="shared" si="24"/>
        <v>0.37681159420289856</v>
      </c>
      <c r="BR21" s="1">
        <f t="shared" si="25"/>
        <v>0.30917874396135264</v>
      </c>
      <c r="BS21" s="1">
        <f t="shared" si="26"/>
        <v>0.15217391304347827</v>
      </c>
      <c r="BT21" s="1">
        <f t="shared" si="27"/>
        <v>0.25845410628019322</v>
      </c>
      <c r="BW21" s="1">
        <f t="shared" si="28"/>
        <v>2.9710144927536235</v>
      </c>
      <c r="BX21" s="1">
        <f t="shared" si="29"/>
        <v>0.26811594202898553</v>
      </c>
      <c r="BY21">
        <f t="shared" si="30"/>
        <v>304</v>
      </c>
      <c r="CB21">
        <f>'F Rel'!M21</f>
        <v>0.7</v>
      </c>
      <c r="CC21">
        <f>'F Rel'!V21</f>
        <v>-1.05</v>
      </c>
      <c r="CD21" s="1">
        <f t="shared" si="31"/>
        <v>0.53623188405797106</v>
      </c>
      <c r="CE21" s="1">
        <f t="shared" si="32"/>
        <v>0.41062801932367149</v>
      </c>
      <c r="CH21">
        <f>'F Production'!X21</f>
        <v>1.1599999999999999</v>
      </c>
      <c r="CI21">
        <f>'F Production'!AB21</f>
        <v>1.05</v>
      </c>
      <c r="CJ21" s="31">
        <f t="shared" si="33"/>
        <v>0.2318840579710145</v>
      </c>
      <c r="CK21" s="31">
        <f t="shared" si="34"/>
        <v>0.61111111111111116</v>
      </c>
      <c r="CN21">
        <f>'F Totals'!G21</f>
        <v>4</v>
      </c>
      <c r="CO21">
        <f>'F Totals'!H21</f>
        <v>5</v>
      </c>
      <c r="CP21">
        <f>'F Totals'!K21</f>
        <v>9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33.06</v>
      </c>
      <c r="F22">
        <f>'F on ice'!Z22</f>
        <v>9.56</v>
      </c>
      <c r="G22">
        <f>'F on ice'!Q22</f>
        <v>1.53</v>
      </c>
      <c r="H22">
        <f>'F on ice'!T22</f>
        <v>2.12</v>
      </c>
      <c r="I22" s="1">
        <f t="shared" si="0"/>
        <v>4.8309178743961352E-2</v>
      </c>
      <c r="J22" s="1">
        <f t="shared" si="1"/>
        <v>0.23429951690821257</v>
      </c>
      <c r="K22" s="1">
        <f t="shared" si="2"/>
        <v>8.9371980676328497E-2</v>
      </c>
      <c r="L22" s="1">
        <f t="shared" si="3"/>
        <v>0.15217391304347827</v>
      </c>
      <c r="O22">
        <f>'F Production'!H22</f>
        <v>0.59</v>
      </c>
      <c r="P22">
        <f>'F Production'!I22</f>
        <v>0.47</v>
      </c>
      <c r="Q22">
        <f>'F Production'!J22</f>
        <v>0.24</v>
      </c>
      <c r="R22">
        <f>'F Production'!L22</f>
        <v>1.06</v>
      </c>
      <c r="S22" s="1">
        <f t="shared" si="4"/>
        <v>0.4420289855072464</v>
      </c>
      <c r="T22" s="1">
        <f t="shared" si="5"/>
        <v>0.14009661835748793</v>
      </c>
      <c r="U22" s="1">
        <f t="shared" si="6"/>
        <v>0.14734299516908211</v>
      </c>
      <c r="V22" s="1">
        <f t="shared" si="7"/>
        <v>0.16666666666666666</v>
      </c>
      <c r="Y22">
        <f>'F on ice'!L22</f>
        <v>48.4</v>
      </c>
      <c r="Z22">
        <f>'F on ice'!AA22</f>
        <v>12.75</v>
      </c>
      <c r="AA22">
        <f>'F on ice'!R22</f>
        <v>2.36</v>
      </c>
      <c r="AB22">
        <f>'F on ice'!U22</f>
        <v>2.9</v>
      </c>
      <c r="AC22" s="1">
        <f t="shared" si="8"/>
        <v>7.4879227053140096E-2</v>
      </c>
      <c r="AD22" s="1">
        <f t="shared" si="9"/>
        <v>0.18840579710144928</v>
      </c>
      <c r="AE22" s="1">
        <f t="shared" si="10"/>
        <v>0.5748792270531401</v>
      </c>
      <c r="AF22" s="1">
        <f t="shared" si="11"/>
        <v>0.16425120772946861</v>
      </c>
      <c r="AI22">
        <f>'F Rel'!K22</f>
        <v>-7.91</v>
      </c>
      <c r="AJ22">
        <f>'F Rel'!Z22</f>
        <v>-0.92</v>
      </c>
      <c r="AK22">
        <f>'F Rel'!Q22</f>
        <v>-1.04</v>
      </c>
      <c r="AL22">
        <f>'F Rel'!T22</f>
        <v>-0.32</v>
      </c>
      <c r="AM22" s="1">
        <f t="shared" si="12"/>
        <v>0.10386473429951691</v>
      </c>
      <c r="AN22" s="1">
        <f t="shared" si="13"/>
        <v>0.33091787439613529</v>
      </c>
      <c r="AO22" s="1">
        <f t="shared" si="14"/>
        <v>0.12560386473429952</v>
      </c>
      <c r="AP22" s="1">
        <f t="shared" si="15"/>
        <v>0.25120772946859904</v>
      </c>
      <c r="AS22">
        <f>'F Rel'!L22</f>
        <v>3.05</v>
      </c>
      <c r="AT22">
        <f>'F Rel'!AA22</f>
        <v>0.03</v>
      </c>
      <c r="AU22">
        <f>'F Rel'!R22</f>
        <v>-0.46</v>
      </c>
      <c r="AV22">
        <f>'F Rel'!U22</f>
        <v>0.02</v>
      </c>
      <c r="AW22" s="1">
        <f t="shared" si="16"/>
        <v>0.21739130434782608</v>
      </c>
      <c r="AX22" s="1">
        <f t="shared" si="17"/>
        <v>0.47826086956521741</v>
      </c>
      <c r="AY22" s="1">
        <f t="shared" si="18"/>
        <v>0.72705314009661837</v>
      </c>
      <c r="AZ22" s="1">
        <f t="shared" si="19"/>
        <v>0.45169082125603865</v>
      </c>
      <c r="BC22">
        <f>'F on ice'!G22</f>
        <v>11.048550724638</v>
      </c>
      <c r="BD22">
        <f>'F on ice'!AM22</f>
        <v>48.63</v>
      </c>
      <c r="BE22">
        <f>'F on ice'!AF22</f>
        <v>6.34</v>
      </c>
      <c r="BF22">
        <f>'F on ice'!AH22</f>
        <v>0.99399999999999999</v>
      </c>
      <c r="BG22" s="1">
        <f t="shared" si="20"/>
        <v>0.27777777777777779</v>
      </c>
      <c r="BH22" s="1">
        <f t="shared" si="21"/>
        <v>0.34299516908212563</v>
      </c>
      <c r="BI22" s="1">
        <f t="shared" si="22"/>
        <v>0.14975845410628019</v>
      </c>
      <c r="BJ22" s="1">
        <f t="shared" si="23"/>
        <v>0.42270531400966183</v>
      </c>
      <c r="BM22">
        <f>'F on ice'!M22</f>
        <v>40.58</v>
      </c>
      <c r="BN22">
        <f>'F on ice'!AB22</f>
        <v>42.86</v>
      </c>
      <c r="BO22">
        <f>'F on ice'!S22</f>
        <v>39.39</v>
      </c>
      <c r="BP22">
        <f>'F on ice'!V22</f>
        <v>42.27</v>
      </c>
      <c r="BQ22" s="1">
        <f t="shared" si="24"/>
        <v>1.932367149758454E-2</v>
      </c>
      <c r="BR22" s="1">
        <f t="shared" si="25"/>
        <v>0.13526570048309178</v>
      </c>
      <c r="BS22" s="1">
        <f t="shared" si="26"/>
        <v>0.18115942028985507</v>
      </c>
      <c r="BT22" s="1">
        <f t="shared" si="27"/>
        <v>9.6618357487922704E-2</v>
      </c>
      <c r="BW22" s="1">
        <f t="shared" si="28"/>
        <v>1.3405797101449275</v>
      </c>
      <c r="BX22" s="1">
        <f t="shared" si="29"/>
        <v>5.3140096618357488E-2</v>
      </c>
      <c r="BY22">
        <f t="shared" si="30"/>
        <v>393</v>
      </c>
      <c r="CB22">
        <f>'F Rel'!M22</f>
        <v>-6.88</v>
      </c>
      <c r="CC22">
        <f>'F Rel'!V22</f>
        <v>-3.61</v>
      </c>
      <c r="CD22" s="1">
        <f t="shared" si="31"/>
        <v>6.280193236714976E-2</v>
      </c>
      <c r="CE22" s="1">
        <f t="shared" si="32"/>
        <v>0.2560386473429952</v>
      </c>
      <c r="CH22">
        <f>'F Production'!X22</f>
        <v>1.53</v>
      </c>
      <c r="CI22">
        <f>'F Production'!AB22</f>
        <v>1.3</v>
      </c>
      <c r="CJ22" s="31">
        <f t="shared" si="33"/>
        <v>0.10869565217391304</v>
      </c>
      <c r="CK22" s="31">
        <f t="shared" si="34"/>
        <v>0.77053140096618356</v>
      </c>
      <c r="CN22">
        <f>'F Totals'!G22</f>
        <v>5</v>
      </c>
      <c r="CO22">
        <f>'F Totals'!H22</f>
        <v>4</v>
      </c>
      <c r="CP22">
        <f>'F Totals'!K22</f>
        <v>9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52.59</v>
      </c>
      <c r="F23">
        <f>'F on ice'!Z23</f>
        <v>14.1</v>
      </c>
      <c r="G23">
        <f>'F on ice'!Q23</f>
        <v>3.12</v>
      </c>
      <c r="H23">
        <f>'F on ice'!T23</f>
        <v>3.25</v>
      </c>
      <c r="I23" s="1">
        <f t="shared" si="0"/>
        <v>0.95652173913043481</v>
      </c>
      <c r="J23" s="1">
        <f t="shared" si="1"/>
        <v>0.92270531400966183</v>
      </c>
      <c r="K23" s="1">
        <f t="shared" si="2"/>
        <v>0.80434782608695654</v>
      </c>
      <c r="L23" s="1">
        <f t="shared" si="3"/>
        <v>0.9371980676328503</v>
      </c>
      <c r="O23">
        <f>'F Production'!H23</f>
        <v>0.68</v>
      </c>
      <c r="P23">
        <f>'F Production'!I23</f>
        <v>1.18</v>
      </c>
      <c r="Q23">
        <f>'F Production'!J23</f>
        <v>0.84</v>
      </c>
      <c r="R23">
        <f>'F Production'!L23</f>
        <v>1.86</v>
      </c>
      <c r="S23" s="1">
        <f t="shared" si="4"/>
        <v>0.54106280193236711</v>
      </c>
      <c r="T23" s="1">
        <f t="shared" si="5"/>
        <v>0.72463768115942029</v>
      </c>
      <c r="U23" s="1">
        <f t="shared" si="6"/>
        <v>0.78019323671497587</v>
      </c>
      <c r="V23" s="1">
        <f t="shared" si="7"/>
        <v>0.66183574879227058</v>
      </c>
      <c r="Y23">
        <f>'F on ice'!L23</f>
        <v>40.520000000000003</v>
      </c>
      <c r="Z23">
        <f>'F on ice'!AA23</f>
        <v>11.48</v>
      </c>
      <c r="AA23">
        <f>'F on ice'!R23</f>
        <v>3.46</v>
      </c>
      <c r="AB23">
        <f>'F on ice'!U23</f>
        <v>2.73</v>
      </c>
      <c r="AC23" s="1">
        <f t="shared" si="8"/>
        <v>0.65700483091787443</v>
      </c>
      <c r="AD23" s="1">
        <f t="shared" si="9"/>
        <v>0.41545893719806765</v>
      </c>
      <c r="AE23" s="1">
        <f t="shared" si="10"/>
        <v>7.7294685990338161E-2</v>
      </c>
      <c r="AF23" s="1">
        <f t="shared" si="11"/>
        <v>0.33091787439613529</v>
      </c>
      <c r="AI23">
        <f>'F Rel'!K23</f>
        <v>13.99</v>
      </c>
      <c r="AJ23">
        <f>'F Rel'!Z23</f>
        <v>3.84</v>
      </c>
      <c r="AK23">
        <f>'F Rel'!Q23</f>
        <v>0.97</v>
      </c>
      <c r="AL23">
        <f>'F Rel'!T23</f>
        <v>0.96</v>
      </c>
      <c r="AM23" s="1">
        <f t="shared" si="12"/>
        <v>0.98792270531400961</v>
      </c>
      <c r="AN23" s="1">
        <f t="shared" si="13"/>
        <v>0.96135265700483097</v>
      </c>
      <c r="AO23" s="1">
        <f t="shared" si="14"/>
        <v>0.87439613526570048</v>
      </c>
      <c r="AP23" s="1">
        <f t="shared" si="15"/>
        <v>0.97584541062801933</v>
      </c>
      <c r="AS23">
        <f>'F Rel'!L23</f>
        <v>-0.81</v>
      </c>
      <c r="AT23">
        <f>'F Rel'!AA23</f>
        <v>0.34</v>
      </c>
      <c r="AU23">
        <f>'F Rel'!R23</f>
        <v>1.27</v>
      </c>
      <c r="AV23">
        <f>'F Rel'!U23</f>
        <v>0.24</v>
      </c>
      <c r="AW23" s="1">
        <f t="shared" si="16"/>
        <v>0.55072463768115942</v>
      </c>
      <c r="AX23" s="1">
        <f t="shared" si="17"/>
        <v>0.3888888888888889</v>
      </c>
      <c r="AY23" s="1">
        <f t="shared" si="18"/>
        <v>4.1062801932367152E-2</v>
      </c>
      <c r="AZ23" s="1">
        <f t="shared" si="19"/>
        <v>0.22705314009661837</v>
      </c>
      <c r="BC23">
        <f>'F on ice'!G23</f>
        <v>15.123758865248</v>
      </c>
      <c r="BD23">
        <f>'F on ice'!AM23</f>
        <v>78.709999999999994</v>
      </c>
      <c r="BE23">
        <f>'F on ice'!AF23</f>
        <v>8.49</v>
      </c>
      <c r="BF23">
        <f>'F on ice'!AH23</f>
        <v>0.96699999999999997</v>
      </c>
      <c r="BG23" s="1">
        <f t="shared" si="20"/>
        <v>0.96135265700483097</v>
      </c>
      <c r="BH23" s="1">
        <f t="shared" si="21"/>
        <v>0.98550724637681164</v>
      </c>
      <c r="BI23" s="1">
        <f t="shared" si="22"/>
        <v>0.48550724637681159</v>
      </c>
      <c r="BJ23" s="1">
        <f t="shared" si="23"/>
        <v>0.13768115942028986</v>
      </c>
      <c r="BM23">
        <f>'F on ice'!M23</f>
        <v>56.48</v>
      </c>
      <c r="BN23">
        <f>'F on ice'!AB23</f>
        <v>55.12</v>
      </c>
      <c r="BO23">
        <f>'F on ice'!S23</f>
        <v>47.44</v>
      </c>
      <c r="BP23">
        <f>'F on ice'!V23</f>
        <v>54.37</v>
      </c>
      <c r="BQ23" s="1">
        <f t="shared" si="24"/>
        <v>0.9251207729468599</v>
      </c>
      <c r="BR23" s="1">
        <f t="shared" si="25"/>
        <v>0.79710144927536231</v>
      </c>
      <c r="BS23" s="1">
        <f t="shared" si="26"/>
        <v>0.40338164251207731</v>
      </c>
      <c r="BT23" s="1">
        <f t="shared" si="27"/>
        <v>0.81400966183574874</v>
      </c>
      <c r="BW23" s="1">
        <f t="shared" si="28"/>
        <v>6.016908212560387</v>
      </c>
      <c r="BX23" s="1">
        <f t="shared" si="29"/>
        <v>0.90821256038647347</v>
      </c>
      <c r="BY23">
        <f t="shared" si="30"/>
        <v>39</v>
      </c>
      <c r="CB23">
        <f>'F Rel'!M23</f>
        <v>8.19</v>
      </c>
      <c r="CC23">
        <f>'F Rel'!V23</f>
        <v>6.49</v>
      </c>
      <c r="CD23" s="1">
        <f t="shared" si="31"/>
        <v>0.98309178743961356</v>
      </c>
      <c r="CE23" s="1">
        <f t="shared" si="32"/>
        <v>0.88647342995169087</v>
      </c>
      <c r="CH23">
        <f>'F Production'!X23</f>
        <v>0.59</v>
      </c>
      <c r="CI23">
        <f>'F Production'!AB23</f>
        <v>1.27</v>
      </c>
      <c r="CJ23" s="31">
        <f t="shared" si="33"/>
        <v>0.60869565217391308</v>
      </c>
      <c r="CK23" s="31">
        <f t="shared" si="34"/>
        <v>0.74637681159420288</v>
      </c>
      <c r="CN23">
        <f>'F Totals'!G23</f>
        <v>8</v>
      </c>
      <c r="CO23">
        <f>'F Totals'!H23</f>
        <v>14</v>
      </c>
      <c r="CP23">
        <f>'F Totals'!K23</f>
        <v>22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40.35</v>
      </c>
      <c r="F24">
        <f>'F on ice'!Z24</f>
        <v>11.2</v>
      </c>
      <c r="G24">
        <f>'F on ice'!Q24</f>
        <v>2.5099999999999998</v>
      </c>
      <c r="H24">
        <f>'F on ice'!T24</f>
        <v>2.62</v>
      </c>
      <c r="I24" s="1">
        <f t="shared" si="0"/>
        <v>0.39855072463768115</v>
      </c>
      <c r="J24" s="1">
        <f t="shared" si="1"/>
        <v>0.49758454106280192</v>
      </c>
      <c r="K24" s="1">
        <f t="shared" si="2"/>
        <v>0.53140096618357491</v>
      </c>
      <c r="L24" s="1">
        <f t="shared" si="3"/>
        <v>0.55797101449275366</v>
      </c>
      <c r="O24">
        <f>'F Production'!H24</f>
        <v>0.34</v>
      </c>
      <c r="P24">
        <f>'F Production'!I24</f>
        <v>1.6</v>
      </c>
      <c r="Q24">
        <f>'F Production'!J24</f>
        <v>0.8</v>
      </c>
      <c r="R24">
        <f>'F Production'!L24</f>
        <v>1.94</v>
      </c>
      <c r="S24" s="1">
        <f t="shared" si="4"/>
        <v>0.13043478260869565</v>
      </c>
      <c r="T24" s="1">
        <f t="shared" si="5"/>
        <v>0.9371980676328503</v>
      </c>
      <c r="U24" s="1">
        <f t="shared" si="6"/>
        <v>0.76086956521739135</v>
      </c>
      <c r="V24" s="1">
        <f t="shared" si="7"/>
        <v>0.69565217391304346</v>
      </c>
      <c r="Y24">
        <f>'F on ice'!L24</f>
        <v>41.83</v>
      </c>
      <c r="Z24">
        <f>'F on ice'!AA24</f>
        <v>11.43</v>
      </c>
      <c r="AA24">
        <f>'F on ice'!R24</f>
        <v>2.97</v>
      </c>
      <c r="AB24">
        <f>'F on ice'!U24</f>
        <v>2.6</v>
      </c>
      <c r="AC24" s="1">
        <f t="shared" si="8"/>
        <v>0.55072463768115942</v>
      </c>
      <c r="AD24" s="1">
        <f t="shared" si="9"/>
        <v>0.43719806763285024</v>
      </c>
      <c r="AE24" s="1">
        <f t="shared" si="10"/>
        <v>0.24154589371980675</v>
      </c>
      <c r="AF24" s="1">
        <f t="shared" si="11"/>
        <v>0.45652173913043476</v>
      </c>
      <c r="AI24">
        <f>'F Rel'!K24</f>
        <v>3.53</v>
      </c>
      <c r="AJ24">
        <f>'F Rel'!Z24</f>
        <v>0.89</v>
      </c>
      <c r="AK24">
        <f>'F Rel'!Q24</f>
        <v>0.64</v>
      </c>
      <c r="AL24">
        <f>'F Rel'!T24</f>
        <v>0.31</v>
      </c>
      <c r="AM24" s="1">
        <f t="shared" si="12"/>
        <v>0.7560386473429952</v>
      </c>
      <c r="AN24" s="1">
        <f t="shared" si="13"/>
        <v>0.65942028985507251</v>
      </c>
      <c r="AO24" s="1">
        <f t="shared" si="14"/>
        <v>0.76811594202898548</v>
      </c>
      <c r="AP24" s="1">
        <f t="shared" si="15"/>
        <v>0.74637681159420288</v>
      </c>
      <c r="AS24">
        <f>'F Rel'!L24</f>
        <v>-2.84</v>
      </c>
      <c r="AT24">
        <f>'F Rel'!AA24</f>
        <v>-0.43</v>
      </c>
      <c r="AU24">
        <f>'F Rel'!R24</f>
        <v>0.48</v>
      </c>
      <c r="AV24">
        <f>'F Rel'!U24</f>
        <v>-0.19</v>
      </c>
      <c r="AW24" s="1">
        <f t="shared" si="16"/>
        <v>0.7560386473429952</v>
      </c>
      <c r="AX24" s="1">
        <f t="shared" si="17"/>
        <v>0.58695652173913049</v>
      </c>
      <c r="AY24" s="1">
        <f t="shared" si="18"/>
        <v>0.26570048309178745</v>
      </c>
      <c r="AZ24" s="1">
        <f t="shared" si="19"/>
        <v>0.69323671497584538</v>
      </c>
      <c r="BC24">
        <f>'F on ice'!G24</f>
        <v>11.665925925926</v>
      </c>
      <c r="BD24">
        <f>'F on ice'!AM24</f>
        <v>43.8</v>
      </c>
      <c r="BE24">
        <f>'F on ice'!AF24</f>
        <v>8.4600000000000009</v>
      </c>
      <c r="BF24">
        <f>'F on ice'!AH24</f>
        <v>0.98299999999999998</v>
      </c>
      <c r="BG24" s="1">
        <f t="shared" si="20"/>
        <v>0.37922705314009664</v>
      </c>
      <c r="BH24" s="1">
        <f t="shared" si="21"/>
        <v>0.22946859903381642</v>
      </c>
      <c r="BI24" s="1">
        <f t="shared" si="22"/>
        <v>0.48067632850241548</v>
      </c>
      <c r="BJ24" s="1">
        <f t="shared" si="23"/>
        <v>0.28502415458937197</v>
      </c>
      <c r="BM24">
        <f>'F on ice'!M24</f>
        <v>49.1</v>
      </c>
      <c r="BN24">
        <f>'F on ice'!AB24</f>
        <v>49.49</v>
      </c>
      <c r="BO24">
        <f>'F on ice'!S24</f>
        <v>45.83</v>
      </c>
      <c r="BP24">
        <f>'F on ice'!V24</f>
        <v>50.16</v>
      </c>
      <c r="BQ24" s="1">
        <f t="shared" si="24"/>
        <v>0.43236714975845408</v>
      </c>
      <c r="BR24" s="1">
        <f t="shared" si="25"/>
        <v>0.45652173913043476</v>
      </c>
      <c r="BS24" s="1">
        <f t="shared" si="26"/>
        <v>0.35265700483091789</v>
      </c>
      <c r="BT24" s="1">
        <f t="shared" si="27"/>
        <v>0.50483091787439616</v>
      </c>
      <c r="BW24" s="1">
        <f t="shared" si="28"/>
        <v>4.6449275362318838</v>
      </c>
      <c r="BX24" s="1">
        <f t="shared" si="29"/>
        <v>0.60144927536231885</v>
      </c>
      <c r="BY24">
        <f t="shared" si="30"/>
        <v>164</v>
      </c>
      <c r="CB24">
        <f>'F Rel'!M24</f>
        <v>3.92</v>
      </c>
      <c r="CC24">
        <f>'F Rel'!V24</f>
        <v>4.9000000000000004</v>
      </c>
      <c r="CD24" s="1">
        <f t="shared" si="31"/>
        <v>0.8091787439613527</v>
      </c>
      <c r="CE24" s="1">
        <f t="shared" si="32"/>
        <v>0.80434782608695654</v>
      </c>
      <c r="CH24">
        <f>'F Production'!X24</f>
        <v>0.23</v>
      </c>
      <c r="CI24">
        <f>'F Production'!AB24</f>
        <v>0.69</v>
      </c>
      <c r="CJ24" s="31">
        <f t="shared" si="33"/>
        <v>0.91304347826086951</v>
      </c>
      <c r="CK24" s="31">
        <f t="shared" si="34"/>
        <v>0.30193236714975846</v>
      </c>
      <c r="CN24">
        <f>'F Totals'!G24</f>
        <v>3</v>
      </c>
      <c r="CO24">
        <f>'F Totals'!H24</f>
        <v>14</v>
      </c>
      <c r="CP24">
        <f>'F Totals'!K24</f>
        <v>17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51.25</v>
      </c>
      <c r="F25">
        <f>'F on ice'!Z25</f>
        <v>15.81</v>
      </c>
      <c r="G25">
        <f>'F on ice'!Q25</f>
        <v>2.98</v>
      </c>
      <c r="H25">
        <f>'F on ice'!T25</f>
        <v>3.43</v>
      </c>
      <c r="I25" s="1">
        <f t="shared" si="0"/>
        <v>0.93236714975845414</v>
      </c>
      <c r="J25" s="1">
        <f t="shared" si="1"/>
        <v>0.98309178743961356</v>
      </c>
      <c r="K25" s="1">
        <f t="shared" si="2"/>
        <v>0.73188405797101452</v>
      </c>
      <c r="L25" s="1">
        <f t="shared" si="3"/>
        <v>0.97342995169082125</v>
      </c>
      <c r="O25">
        <f>'F Production'!H25</f>
        <v>0.93</v>
      </c>
      <c r="P25">
        <f>'F Production'!I25</f>
        <v>0.47</v>
      </c>
      <c r="Q25">
        <f>'F Production'!J25</f>
        <v>0.09</v>
      </c>
      <c r="R25">
        <f>'F Production'!L25</f>
        <v>1.4</v>
      </c>
      <c r="S25" s="1">
        <f t="shared" si="4"/>
        <v>0.75362318840579712</v>
      </c>
      <c r="T25" s="1">
        <f t="shared" si="5"/>
        <v>0.14009661835748793</v>
      </c>
      <c r="U25" s="1">
        <f t="shared" si="6"/>
        <v>4.5893719806763288E-2</v>
      </c>
      <c r="V25" s="1">
        <f t="shared" si="7"/>
        <v>0.39613526570048307</v>
      </c>
      <c r="Y25">
        <f>'F on ice'!L25</f>
        <v>47.16</v>
      </c>
      <c r="Z25">
        <f>'F on ice'!AA25</f>
        <v>12.74</v>
      </c>
      <c r="AA25">
        <f>'F on ice'!R25</f>
        <v>1.95</v>
      </c>
      <c r="AB25">
        <f>'F on ice'!U25</f>
        <v>2.77</v>
      </c>
      <c r="AC25" s="1">
        <f t="shared" si="8"/>
        <v>0.12318840579710146</v>
      </c>
      <c r="AD25" s="1">
        <f t="shared" si="9"/>
        <v>0.19323671497584541</v>
      </c>
      <c r="AE25" s="1">
        <f t="shared" si="10"/>
        <v>0.79951690821256038</v>
      </c>
      <c r="AF25" s="1">
        <f t="shared" si="11"/>
        <v>0.30676328502415456</v>
      </c>
      <c r="AI25">
        <f>'F Rel'!K25</f>
        <v>12.29</v>
      </c>
      <c r="AJ25">
        <f>'F Rel'!Z25</f>
        <v>5.1100000000000003</v>
      </c>
      <c r="AK25">
        <f>'F Rel'!Q25</f>
        <v>0.92</v>
      </c>
      <c r="AL25">
        <f>'F Rel'!T25</f>
        <v>1</v>
      </c>
      <c r="AM25" s="1">
        <f t="shared" si="12"/>
        <v>0.97826086956521741</v>
      </c>
      <c r="AN25" s="1">
        <f t="shared" si="13"/>
        <v>0.98309178743961356</v>
      </c>
      <c r="AO25" s="1">
        <f t="shared" si="14"/>
        <v>0.84782608695652173</v>
      </c>
      <c r="AP25" s="1">
        <f t="shared" si="15"/>
        <v>0.97826086956521741</v>
      </c>
      <c r="AS25">
        <f>'F Rel'!L25</f>
        <v>-0.3</v>
      </c>
      <c r="AT25">
        <f>'F Rel'!AA25</f>
        <v>0.34</v>
      </c>
      <c r="AU25">
        <f>'F Rel'!R25</f>
        <v>-0.73</v>
      </c>
      <c r="AV25">
        <f>'F Rel'!U25</f>
        <v>-0.05</v>
      </c>
      <c r="AW25" s="1">
        <f t="shared" si="16"/>
        <v>0.51449275362318836</v>
      </c>
      <c r="AX25" s="1">
        <f t="shared" si="17"/>
        <v>0.3888888888888889</v>
      </c>
      <c r="AY25" s="1">
        <f t="shared" si="18"/>
        <v>0.82125603864734298</v>
      </c>
      <c r="AZ25" s="1">
        <f t="shared" si="19"/>
        <v>0.52173913043478259</v>
      </c>
      <c r="BC25">
        <f>'F on ice'!G25</f>
        <v>13.438194444443999</v>
      </c>
      <c r="BD25">
        <f>'F on ice'!AM25</f>
        <v>60.26</v>
      </c>
      <c r="BE25">
        <f>'F on ice'!AF25</f>
        <v>8.23</v>
      </c>
      <c r="BF25">
        <f>'F on ice'!AH25</f>
        <v>1.02</v>
      </c>
      <c r="BG25" s="1">
        <f t="shared" si="20"/>
        <v>0.76811594202898548</v>
      </c>
      <c r="BH25" s="1">
        <f t="shared" si="21"/>
        <v>0.72463768115942029</v>
      </c>
      <c r="BI25" s="1">
        <f t="shared" si="22"/>
        <v>0.4420289855072464</v>
      </c>
      <c r="BJ25" s="1">
        <f t="shared" si="23"/>
        <v>0.75120772946859904</v>
      </c>
      <c r="BM25">
        <f>'F on ice'!M25</f>
        <v>52.08</v>
      </c>
      <c r="BN25">
        <f>'F on ice'!AB25</f>
        <v>55.37</v>
      </c>
      <c r="BO25">
        <f>'F on ice'!S25</f>
        <v>60.38</v>
      </c>
      <c r="BP25">
        <f>'F on ice'!V25</f>
        <v>55.31</v>
      </c>
      <c r="BQ25" s="1">
        <f t="shared" si="24"/>
        <v>0.66908212560386471</v>
      </c>
      <c r="BR25" s="1">
        <f t="shared" si="25"/>
        <v>0.8091787439613527</v>
      </c>
      <c r="BS25" s="1">
        <f t="shared" si="26"/>
        <v>0.8623188405797102</v>
      </c>
      <c r="BT25" s="1">
        <f t="shared" si="27"/>
        <v>0.85507246376811596</v>
      </c>
      <c r="BW25" s="1">
        <f t="shared" si="28"/>
        <v>5.1473429951690823</v>
      </c>
      <c r="BX25" s="1">
        <f t="shared" si="29"/>
        <v>0.73188405797101452</v>
      </c>
      <c r="BY25">
        <f t="shared" si="30"/>
        <v>112</v>
      </c>
      <c r="CB25">
        <f>'F Rel'!M25</f>
        <v>7</v>
      </c>
      <c r="CC25">
        <f>'F Rel'!V25</f>
        <v>9.01</v>
      </c>
      <c r="CD25" s="1">
        <f t="shared" si="31"/>
        <v>0.9468599033816425</v>
      </c>
      <c r="CE25" s="1">
        <f t="shared" si="32"/>
        <v>0.97101449275362317</v>
      </c>
      <c r="CH25">
        <f>'F Production'!X25</f>
        <v>1.3</v>
      </c>
      <c r="CI25">
        <f>'F Production'!AB25</f>
        <v>0.84</v>
      </c>
      <c r="CJ25" s="31">
        <f t="shared" si="33"/>
        <v>0.17391304347826086</v>
      </c>
      <c r="CK25" s="31">
        <f t="shared" si="34"/>
        <v>0.45652173913043476</v>
      </c>
      <c r="CN25">
        <f>'F Totals'!G25</f>
        <v>10</v>
      </c>
      <c r="CO25">
        <f>'F Totals'!H25</f>
        <v>5</v>
      </c>
      <c r="CP25">
        <f>'F Totals'!K25</f>
        <v>15</v>
      </c>
    </row>
    <row r="26" spans="1:94" x14ac:dyDescent="0.3">
      <c r="A26" t="str">
        <f>'F on ice'!B26</f>
        <v>Andrei Kuzmenko</v>
      </c>
      <c r="B26" t="str">
        <f>'F on ice'!C26</f>
        <v>VAN</v>
      </c>
      <c r="E26">
        <f>'F on ice'!K26</f>
        <v>44.82</v>
      </c>
      <c r="F26">
        <f>'F on ice'!Z26</f>
        <v>14.08</v>
      </c>
      <c r="G26">
        <f>'F on ice'!Q26</f>
        <v>3.52</v>
      </c>
      <c r="H26">
        <f>'F on ice'!T26</f>
        <v>2.85</v>
      </c>
      <c r="I26" s="1">
        <f t="shared" si="0"/>
        <v>0.70772946859903385</v>
      </c>
      <c r="J26" s="1">
        <f t="shared" si="1"/>
        <v>0.92028985507246375</v>
      </c>
      <c r="K26" s="1">
        <f t="shared" si="2"/>
        <v>0.91304347826086951</v>
      </c>
      <c r="L26" s="1">
        <f t="shared" si="3"/>
        <v>0.77777777777777779</v>
      </c>
      <c r="O26">
        <f>'F Production'!H26</f>
        <v>0.68</v>
      </c>
      <c r="P26">
        <f>'F Production'!I26</f>
        <v>1.22</v>
      </c>
      <c r="Q26">
        <f>'F Production'!J26</f>
        <v>0.68</v>
      </c>
      <c r="R26">
        <f>'F Production'!L26</f>
        <v>1.9</v>
      </c>
      <c r="S26" s="1">
        <f t="shared" si="4"/>
        <v>0.54106280193236711</v>
      </c>
      <c r="T26" s="1">
        <f t="shared" si="5"/>
        <v>0.76086956521739135</v>
      </c>
      <c r="U26" s="1">
        <f t="shared" si="6"/>
        <v>0.64734299516908211</v>
      </c>
      <c r="V26" s="1">
        <f t="shared" si="7"/>
        <v>0.67632850241545894</v>
      </c>
      <c r="Y26">
        <f>'F on ice'!L26</f>
        <v>40.08</v>
      </c>
      <c r="Z26">
        <f>'F on ice'!AA26</f>
        <v>10.97</v>
      </c>
      <c r="AA26">
        <f>'F on ice'!R26</f>
        <v>3.25</v>
      </c>
      <c r="AB26">
        <f>'F on ice'!U26</f>
        <v>2.5299999999999998</v>
      </c>
      <c r="AC26" s="1">
        <f t="shared" si="8"/>
        <v>0.69565217391304346</v>
      </c>
      <c r="AD26" s="1">
        <f t="shared" si="9"/>
        <v>0.54589371980676327</v>
      </c>
      <c r="AE26" s="1">
        <f t="shared" si="10"/>
        <v>0.11594202898550725</v>
      </c>
      <c r="AF26" s="1">
        <f t="shared" si="11"/>
        <v>0.51207729468599039</v>
      </c>
      <c r="AI26">
        <f>'F Rel'!K26</f>
        <v>7.09</v>
      </c>
      <c r="AJ26">
        <f>'F Rel'!Z26</f>
        <v>3.03</v>
      </c>
      <c r="AK26">
        <f>'F Rel'!Q26</f>
        <v>0.36</v>
      </c>
      <c r="AL26">
        <f>'F Rel'!T26</f>
        <v>0.36</v>
      </c>
      <c r="AM26" s="1">
        <f t="shared" si="12"/>
        <v>0.893719806763285</v>
      </c>
      <c r="AN26" s="1">
        <f t="shared" si="13"/>
        <v>0.91545893719806759</v>
      </c>
      <c r="AO26" s="1">
        <f t="shared" si="14"/>
        <v>0.66183574879227058</v>
      </c>
      <c r="AP26" s="1">
        <f t="shared" si="15"/>
        <v>0.7874396135265701</v>
      </c>
      <c r="AS26">
        <f>'F Rel'!L26</f>
        <v>0.92</v>
      </c>
      <c r="AT26">
        <f>'F Rel'!AA26</f>
        <v>-0.66</v>
      </c>
      <c r="AU26">
        <f>'F Rel'!R26</f>
        <v>1.63</v>
      </c>
      <c r="AV26">
        <f>'F Rel'!U26</f>
        <v>0.01</v>
      </c>
      <c r="AW26" s="1">
        <f t="shared" si="16"/>
        <v>0.37681159420289856</v>
      </c>
      <c r="AX26" s="1">
        <f t="shared" si="17"/>
        <v>0.64009661835748788</v>
      </c>
      <c r="AY26" s="1">
        <f t="shared" si="18"/>
        <v>2.4154589371980676E-2</v>
      </c>
      <c r="AZ26" s="1">
        <f t="shared" si="19"/>
        <v>0.47101449275362317</v>
      </c>
      <c r="BC26">
        <f>'F on ice'!G26</f>
        <v>10.549603174603</v>
      </c>
      <c r="BD26">
        <f>'F on ice'!AM26</f>
        <v>66.67</v>
      </c>
      <c r="BE26">
        <f>'F on ice'!AF26</f>
        <v>11.61</v>
      </c>
      <c r="BF26">
        <f>'F on ice'!AH26</f>
        <v>1.0089999999999999</v>
      </c>
      <c r="BG26" s="1">
        <f t="shared" si="20"/>
        <v>0.22705314009661837</v>
      </c>
      <c r="BH26" s="1">
        <f t="shared" si="21"/>
        <v>0.87681159420289856</v>
      </c>
      <c r="BI26" s="1">
        <f t="shared" si="22"/>
        <v>0.93236714975845414</v>
      </c>
      <c r="BJ26" s="1">
        <f t="shared" si="23"/>
        <v>0.60869565217391308</v>
      </c>
      <c r="BM26">
        <f>'F on ice'!M26</f>
        <v>52.79</v>
      </c>
      <c r="BN26">
        <f>'F on ice'!AB26</f>
        <v>56.22</v>
      </c>
      <c r="BO26">
        <f>'F on ice'!S26</f>
        <v>52</v>
      </c>
      <c r="BP26">
        <f>'F on ice'!V26</f>
        <v>53.03</v>
      </c>
      <c r="BQ26" s="1">
        <f t="shared" si="24"/>
        <v>0.72946859903381644</v>
      </c>
      <c r="BR26" s="1">
        <f t="shared" si="25"/>
        <v>0.85265700483091789</v>
      </c>
      <c r="BS26" s="1">
        <f t="shared" si="26"/>
        <v>0.57246376811594202</v>
      </c>
      <c r="BT26" s="1">
        <f t="shared" si="27"/>
        <v>0.71497584541062797</v>
      </c>
      <c r="BW26" s="1">
        <f t="shared" si="28"/>
        <v>5.5096618357487923</v>
      </c>
      <c r="BX26" s="1">
        <f t="shared" si="29"/>
        <v>0.81400966183574874</v>
      </c>
      <c r="BY26">
        <f t="shared" si="30"/>
        <v>78</v>
      </c>
      <c r="CB26">
        <f>'F Rel'!M26</f>
        <v>3.72</v>
      </c>
      <c r="CC26">
        <f>'F Rel'!V26</f>
        <v>3.29</v>
      </c>
      <c r="CD26" s="1">
        <f t="shared" si="31"/>
        <v>0.79951690821256038</v>
      </c>
      <c r="CE26" s="1">
        <f t="shared" si="32"/>
        <v>0.71497584541062797</v>
      </c>
      <c r="CH26">
        <f>'F Production'!X26</f>
        <v>0.27</v>
      </c>
      <c r="CI26">
        <f>'F Production'!AB26</f>
        <v>1.22</v>
      </c>
      <c r="CJ26" s="31">
        <f t="shared" si="33"/>
        <v>0.89130434782608692</v>
      </c>
      <c r="CK26" s="31">
        <f t="shared" si="34"/>
        <v>0.72463768115942029</v>
      </c>
      <c r="CN26">
        <f>'F Totals'!G26</f>
        <v>5</v>
      </c>
      <c r="CO26">
        <f>'F Totals'!H26</f>
        <v>9</v>
      </c>
      <c r="CP26">
        <f>'F Totals'!K26</f>
        <v>14</v>
      </c>
    </row>
    <row r="27" spans="1:94" x14ac:dyDescent="0.3">
      <c r="A27" t="str">
        <f>'F on ice'!B27</f>
        <v>Andrei Svechnikov</v>
      </c>
      <c r="B27" t="str">
        <f>'F on ice'!C27</f>
        <v>CAR</v>
      </c>
      <c r="E27">
        <f>'F on ice'!K27</f>
        <v>56.01</v>
      </c>
      <c r="F27">
        <f>'F on ice'!Z27</f>
        <v>11.66</v>
      </c>
      <c r="G27">
        <f>'F on ice'!Q27</f>
        <v>2.72</v>
      </c>
      <c r="H27">
        <f>'F on ice'!T27</f>
        <v>3.37</v>
      </c>
      <c r="I27" s="1">
        <f t="shared" si="0"/>
        <v>0.99516908212560384</v>
      </c>
      <c r="J27" s="1">
        <f t="shared" si="1"/>
        <v>0.59903381642512077</v>
      </c>
      <c r="K27" s="1">
        <f t="shared" si="2"/>
        <v>0.61352657004830913</v>
      </c>
      <c r="L27" s="1">
        <f t="shared" si="3"/>
        <v>0.96376811594202894</v>
      </c>
      <c r="O27">
        <f>'F Production'!H27</f>
        <v>0.91</v>
      </c>
      <c r="P27">
        <f>'F Production'!I27</f>
        <v>1.36</v>
      </c>
      <c r="Q27">
        <f>'F Production'!J27</f>
        <v>0.76</v>
      </c>
      <c r="R27">
        <f>'F Production'!L27</f>
        <v>2.27</v>
      </c>
      <c r="S27" s="1">
        <f t="shared" si="4"/>
        <v>0.74154589371980673</v>
      </c>
      <c r="T27" s="1">
        <f t="shared" si="5"/>
        <v>0.83333333333333337</v>
      </c>
      <c r="U27" s="1">
        <f t="shared" si="6"/>
        <v>0.73671497584541068</v>
      </c>
      <c r="V27" s="1">
        <f t="shared" si="7"/>
        <v>0.83333333333333337</v>
      </c>
      <c r="Y27">
        <f>'F on ice'!L27</f>
        <v>39.51</v>
      </c>
      <c r="Z27">
        <f>'F on ice'!AA27</f>
        <v>10.6</v>
      </c>
      <c r="AA27">
        <f>'F on ice'!R27</f>
        <v>1.97</v>
      </c>
      <c r="AB27">
        <f>'F on ice'!U27</f>
        <v>2.42</v>
      </c>
      <c r="AC27" s="1">
        <f t="shared" si="8"/>
        <v>0.73671497584541068</v>
      </c>
      <c r="AD27" s="1">
        <f t="shared" si="9"/>
        <v>0.62560386473429952</v>
      </c>
      <c r="AE27" s="1">
        <f t="shared" si="10"/>
        <v>0.78502415458937203</v>
      </c>
      <c r="AF27" s="1">
        <f t="shared" si="11"/>
        <v>0.64975845410628019</v>
      </c>
      <c r="AI27">
        <f>'F Rel'!K27</f>
        <v>8.44</v>
      </c>
      <c r="AJ27">
        <f>'F Rel'!Z27</f>
        <v>-0.4</v>
      </c>
      <c r="AK27">
        <f>'F Rel'!Q27</f>
        <v>0.08</v>
      </c>
      <c r="AL27">
        <f>'F Rel'!T27</f>
        <v>0.54</v>
      </c>
      <c r="AM27" s="1">
        <f t="shared" si="12"/>
        <v>0.92270531400966183</v>
      </c>
      <c r="AN27" s="1">
        <f t="shared" si="13"/>
        <v>0.40579710144927539</v>
      </c>
      <c r="AO27" s="1">
        <f t="shared" si="14"/>
        <v>0.55797101449275366</v>
      </c>
      <c r="AP27" s="1">
        <f t="shared" si="15"/>
        <v>0.89855072463768115</v>
      </c>
      <c r="AS27">
        <f>'F Rel'!L27</f>
        <v>5.82</v>
      </c>
      <c r="AT27">
        <f>'F Rel'!AA27</f>
        <v>1.37</v>
      </c>
      <c r="AU27">
        <f>'F Rel'!R27</f>
        <v>-0.62</v>
      </c>
      <c r="AV27">
        <f>'F Rel'!U27</f>
        <v>0.28000000000000003</v>
      </c>
      <c r="AW27" s="1">
        <f t="shared" si="16"/>
        <v>9.1787439613526575E-2</v>
      </c>
      <c r="AX27" s="1">
        <f t="shared" si="17"/>
        <v>0.18840579710144928</v>
      </c>
      <c r="AY27" s="1">
        <f t="shared" si="18"/>
        <v>0.7874396135265701</v>
      </c>
      <c r="AZ27" s="1">
        <f t="shared" si="19"/>
        <v>0.19565217391304349</v>
      </c>
      <c r="BC27">
        <f>'F on ice'!G27</f>
        <v>13.666666666667</v>
      </c>
      <c r="BD27">
        <f>'F on ice'!AM27</f>
        <v>63.36</v>
      </c>
      <c r="BE27">
        <f>'F on ice'!AF27</f>
        <v>7.53</v>
      </c>
      <c r="BF27">
        <f>'F on ice'!AH27</f>
        <v>1.0049999999999999</v>
      </c>
      <c r="BG27" s="1">
        <f t="shared" si="20"/>
        <v>0.81159420289855078</v>
      </c>
      <c r="BH27" s="1">
        <f t="shared" si="21"/>
        <v>0.80676328502415462</v>
      </c>
      <c r="BI27" s="1">
        <f t="shared" si="22"/>
        <v>0.32850241545893721</v>
      </c>
      <c r="BJ27" s="1">
        <f t="shared" si="23"/>
        <v>0.56763285024154586</v>
      </c>
      <c r="BM27">
        <f>'F on ice'!M27</f>
        <v>58.64</v>
      </c>
      <c r="BN27">
        <f>'F on ice'!AB27</f>
        <v>52.38</v>
      </c>
      <c r="BO27">
        <f>'F on ice'!S27</f>
        <v>58.06</v>
      </c>
      <c r="BP27">
        <f>'F on ice'!V27</f>
        <v>58.26</v>
      </c>
      <c r="BQ27" s="1">
        <f t="shared" si="24"/>
        <v>0.96618357487922701</v>
      </c>
      <c r="BR27" s="1">
        <f t="shared" si="25"/>
        <v>0.65458937198067635</v>
      </c>
      <c r="BS27" s="1">
        <f t="shared" si="26"/>
        <v>0.78019323671497587</v>
      </c>
      <c r="BT27" s="1">
        <f t="shared" si="27"/>
        <v>0.94202898550724634</v>
      </c>
      <c r="BW27" s="1">
        <f t="shared" si="28"/>
        <v>5.9975845410628015</v>
      </c>
      <c r="BX27" s="1">
        <f t="shared" si="29"/>
        <v>0.90338164251207731</v>
      </c>
      <c r="BY27">
        <f t="shared" si="30"/>
        <v>41</v>
      </c>
      <c r="CB27">
        <f>'F Rel'!M27</f>
        <v>0.1</v>
      </c>
      <c r="CC27">
        <f>'F Rel'!V27</f>
        <v>1.26</v>
      </c>
      <c r="CD27" s="1">
        <f t="shared" si="31"/>
        <v>0.48792270531400966</v>
      </c>
      <c r="CE27" s="1">
        <f t="shared" si="32"/>
        <v>0.58937198067632846</v>
      </c>
      <c r="CH27">
        <f>'F Production'!X27</f>
        <v>1.82</v>
      </c>
      <c r="CI27">
        <f>'F Production'!AB27</f>
        <v>1.36</v>
      </c>
      <c r="CJ27" s="31">
        <f t="shared" si="33"/>
        <v>6.0386473429951688E-2</v>
      </c>
      <c r="CK27" s="31">
        <f t="shared" si="34"/>
        <v>0.79710144927536231</v>
      </c>
      <c r="CN27">
        <f>'F Totals'!G27</f>
        <v>6</v>
      </c>
      <c r="CO27">
        <f>'F Totals'!H27</f>
        <v>9</v>
      </c>
      <c r="CP27">
        <f>'F Totals'!K27</f>
        <v>15</v>
      </c>
    </row>
    <row r="28" spans="1:94" x14ac:dyDescent="0.3">
      <c r="A28" t="str">
        <f>'F on ice'!B28</f>
        <v>Andrew Cogliano</v>
      </c>
      <c r="B28" t="str">
        <f>'F on ice'!C28</f>
        <v>COL</v>
      </c>
      <c r="E28">
        <f>'F on ice'!K28</f>
        <v>36.78</v>
      </c>
      <c r="F28">
        <f>'F on ice'!Z28</f>
        <v>8.9499999999999993</v>
      </c>
      <c r="G28">
        <f>'F on ice'!Q28</f>
        <v>2.12</v>
      </c>
      <c r="H28">
        <f>'F on ice'!T28</f>
        <v>1.95</v>
      </c>
      <c r="I28" s="1">
        <f t="shared" si="0"/>
        <v>0.17874396135265699</v>
      </c>
      <c r="J28" s="1">
        <f t="shared" si="1"/>
        <v>0.13285024154589373</v>
      </c>
      <c r="K28" s="1">
        <f t="shared" si="2"/>
        <v>0.34299516908212563</v>
      </c>
      <c r="L28" s="1">
        <f t="shared" si="3"/>
        <v>6.5217391304347824E-2</v>
      </c>
      <c r="O28">
        <f>'F Production'!H28</f>
        <v>0.49</v>
      </c>
      <c r="P28">
        <f>'F Production'!I28</f>
        <v>0.81</v>
      </c>
      <c r="Q28">
        <f>'F Production'!J28</f>
        <v>0.65</v>
      </c>
      <c r="R28">
        <f>'F Production'!L28</f>
        <v>1.3</v>
      </c>
      <c r="S28" s="1">
        <f t="shared" si="4"/>
        <v>0.2922705314009662</v>
      </c>
      <c r="T28" s="1">
        <f t="shared" si="5"/>
        <v>0.39130434782608697</v>
      </c>
      <c r="U28" s="1">
        <f t="shared" si="6"/>
        <v>0.61352657004830913</v>
      </c>
      <c r="V28" s="1">
        <f t="shared" si="7"/>
        <v>0.33333333333333331</v>
      </c>
      <c r="Y28">
        <f>'F on ice'!L28</f>
        <v>33.200000000000003</v>
      </c>
      <c r="Z28">
        <f>'F on ice'!AA28</f>
        <v>9.6</v>
      </c>
      <c r="AA28">
        <f>'F on ice'!R28</f>
        <v>2.12</v>
      </c>
      <c r="AB28">
        <f>'F on ice'!U28</f>
        <v>1.99</v>
      </c>
      <c r="AC28" s="1">
        <f t="shared" si="8"/>
        <v>0.98550724637681164</v>
      </c>
      <c r="AD28" s="1">
        <f t="shared" si="9"/>
        <v>0.82125603864734298</v>
      </c>
      <c r="AE28" s="1">
        <f t="shared" si="10"/>
        <v>0.70772946859903385</v>
      </c>
      <c r="AF28" s="1">
        <f t="shared" si="11"/>
        <v>0.95410628019323673</v>
      </c>
      <c r="AI28">
        <f>'F Rel'!K28</f>
        <v>-7.94</v>
      </c>
      <c r="AJ28">
        <f>'F Rel'!Z28</f>
        <v>-3.64</v>
      </c>
      <c r="AK28">
        <f>'F Rel'!Q28</f>
        <v>-1.06</v>
      </c>
      <c r="AL28">
        <f>'F Rel'!T28</f>
        <v>-0.7</v>
      </c>
      <c r="AM28" s="1">
        <f t="shared" si="12"/>
        <v>9.9033816425120769E-2</v>
      </c>
      <c r="AN28" s="1">
        <f t="shared" si="13"/>
        <v>6.5217391304347824E-2</v>
      </c>
      <c r="AO28" s="1">
        <f t="shared" si="14"/>
        <v>0.12077294685990338</v>
      </c>
      <c r="AP28" s="1">
        <f t="shared" si="15"/>
        <v>9.9033816425120769E-2</v>
      </c>
      <c r="AS28">
        <f>'F Rel'!L28</f>
        <v>-8.7100000000000009</v>
      </c>
      <c r="AT28">
        <f>'F Rel'!AA28</f>
        <v>-1.19</v>
      </c>
      <c r="AU28">
        <f>'F Rel'!R28</f>
        <v>-0.69</v>
      </c>
      <c r="AV28">
        <f>'F Rel'!U28</f>
        <v>-0.51</v>
      </c>
      <c r="AW28" s="1">
        <f t="shared" si="16"/>
        <v>0.98067632850241548</v>
      </c>
      <c r="AX28" s="1">
        <f t="shared" si="17"/>
        <v>0.74637681159420288</v>
      </c>
      <c r="AY28" s="1">
        <f t="shared" si="18"/>
        <v>0.8091787439613527</v>
      </c>
      <c r="AZ28" s="1">
        <f t="shared" si="19"/>
        <v>0.92270531400966183</v>
      </c>
      <c r="BC28">
        <f>'F on ice'!G28</f>
        <v>8.7777777777777999</v>
      </c>
      <c r="BD28">
        <f>'F on ice'!AM28</f>
        <v>34.04</v>
      </c>
      <c r="BE28">
        <f>'F on ice'!AF28</f>
        <v>8.33</v>
      </c>
      <c r="BF28">
        <f>'F on ice'!AH28</f>
        <v>0.98899999999999999</v>
      </c>
      <c r="BG28" s="1">
        <f t="shared" si="20"/>
        <v>5.5555555555555552E-2</v>
      </c>
      <c r="BH28" s="1">
        <f t="shared" si="21"/>
        <v>7.7294685990338161E-2</v>
      </c>
      <c r="BI28" s="1">
        <f t="shared" si="22"/>
        <v>0.45410628019323673</v>
      </c>
      <c r="BJ28" s="1">
        <f t="shared" si="23"/>
        <v>0.3671497584541063</v>
      </c>
      <c r="BM28">
        <f>'F on ice'!M28</f>
        <v>52.56</v>
      </c>
      <c r="BN28">
        <f>'F on ice'!AB28</f>
        <v>48.25</v>
      </c>
      <c r="BO28">
        <f>'F on ice'!S28</f>
        <v>50</v>
      </c>
      <c r="BP28">
        <f>'F on ice'!V28</f>
        <v>49.54</v>
      </c>
      <c r="BQ28" s="1">
        <f t="shared" si="24"/>
        <v>0.71497584541062797</v>
      </c>
      <c r="BR28" s="1">
        <f t="shared" si="25"/>
        <v>0.39613526570048307</v>
      </c>
      <c r="BS28" s="1">
        <f t="shared" si="26"/>
        <v>0.47342995169082125</v>
      </c>
      <c r="BT28" s="1">
        <f t="shared" si="27"/>
        <v>0.45410628019323673</v>
      </c>
      <c r="BW28" s="1">
        <f t="shared" si="28"/>
        <v>3.7801932367149753</v>
      </c>
      <c r="BX28" s="1">
        <f t="shared" si="29"/>
        <v>0.44444444444444442</v>
      </c>
      <c r="BY28">
        <f t="shared" si="30"/>
        <v>231</v>
      </c>
      <c r="CB28">
        <f>'F Rel'!M28</f>
        <v>0.94</v>
      </c>
      <c r="CC28">
        <f>'F Rel'!V28</f>
        <v>-1.86</v>
      </c>
      <c r="CD28" s="1">
        <f t="shared" si="31"/>
        <v>0.56038647342995174</v>
      </c>
      <c r="CE28" s="1">
        <f t="shared" si="32"/>
        <v>0.35265700483091789</v>
      </c>
      <c r="CH28">
        <f>'F Production'!X28</f>
        <v>0.81</v>
      </c>
      <c r="CI28">
        <f>'F Production'!AB28</f>
        <v>1.1399999999999999</v>
      </c>
      <c r="CJ28" s="31">
        <f t="shared" si="33"/>
        <v>0.43961352657004832</v>
      </c>
      <c r="CK28" s="31">
        <f t="shared" si="34"/>
        <v>0.66666666666666663</v>
      </c>
      <c r="CN28">
        <f>'F Totals'!G28</f>
        <v>3</v>
      </c>
      <c r="CO28">
        <f>'F Totals'!H28</f>
        <v>5</v>
      </c>
      <c r="CP28">
        <f>'F Totals'!K28</f>
        <v>8</v>
      </c>
    </row>
    <row r="29" spans="1:94" x14ac:dyDescent="0.3">
      <c r="A29" t="str">
        <f>'F on ice'!B29</f>
        <v>Andrew Copp</v>
      </c>
      <c r="B29" t="str">
        <f>'F on ice'!C29</f>
        <v>DET</v>
      </c>
      <c r="E29">
        <f>'F on ice'!K29</f>
        <v>34.119999999999997</v>
      </c>
      <c r="F29">
        <f>'F on ice'!Z29</f>
        <v>8.4499999999999993</v>
      </c>
      <c r="G29">
        <f>'F on ice'!Q29</f>
        <v>2.92</v>
      </c>
      <c r="H29">
        <f>'F on ice'!T29</f>
        <v>1.9</v>
      </c>
      <c r="I29" s="1">
        <f t="shared" si="0"/>
        <v>7.7294685990338161E-2</v>
      </c>
      <c r="J29" s="1">
        <f t="shared" si="1"/>
        <v>7.9710144927536225E-2</v>
      </c>
      <c r="K29" s="1">
        <f t="shared" si="2"/>
        <v>0.70531400966183577</v>
      </c>
      <c r="L29" s="1">
        <f t="shared" si="3"/>
        <v>4.8309178743961352E-2</v>
      </c>
      <c r="O29">
        <f>'F Production'!H29</f>
        <v>0.6</v>
      </c>
      <c r="P29">
        <f>'F Production'!I29</f>
        <v>1.21</v>
      </c>
      <c r="Q29">
        <f>'F Production'!J29</f>
        <v>0.5</v>
      </c>
      <c r="R29">
        <f>'F Production'!L29</f>
        <v>1.81</v>
      </c>
      <c r="S29" s="1">
        <f t="shared" si="4"/>
        <v>0.45410628019323673</v>
      </c>
      <c r="T29" s="1">
        <f t="shared" si="5"/>
        <v>0.75362318840579712</v>
      </c>
      <c r="U29" s="1">
        <f t="shared" si="6"/>
        <v>0.45893719806763283</v>
      </c>
      <c r="V29" s="1">
        <f t="shared" si="7"/>
        <v>0.62077294685990336</v>
      </c>
      <c r="Y29">
        <f>'F on ice'!L29</f>
        <v>46.09</v>
      </c>
      <c r="Z29">
        <f>'F on ice'!AA29</f>
        <v>11.17</v>
      </c>
      <c r="AA29">
        <f>'F on ice'!R29</f>
        <v>2.92</v>
      </c>
      <c r="AB29">
        <f>'F on ice'!U29</f>
        <v>2.69</v>
      </c>
      <c r="AC29" s="1">
        <f t="shared" si="8"/>
        <v>0.1859903381642512</v>
      </c>
      <c r="AD29" s="1">
        <f t="shared" si="9"/>
        <v>0.49758454106280192</v>
      </c>
      <c r="AE29" s="1">
        <f t="shared" si="10"/>
        <v>0.27294685990338163</v>
      </c>
      <c r="AF29" s="1">
        <f t="shared" si="11"/>
        <v>0.35990338164251207</v>
      </c>
      <c r="AI29">
        <f>'F Rel'!K29</f>
        <v>-4.8099999999999996</v>
      </c>
      <c r="AJ29">
        <f>'F Rel'!Z29</f>
        <v>-0.48</v>
      </c>
      <c r="AK29">
        <f>'F Rel'!Q29</f>
        <v>0.15</v>
      </c>
      <c r="AL29">
        <f>'F Rel'!T29</f>
        <v>-0.41</v>
      </c>
      <c r="AM29" s="1">
        <f t="shared" si="12"/>
        <v>0.20289855072463769</v>
      </c>
      <c r="AN29" s="1">
        <f t="shared" si="13"/>
        <v>0.38405797101449274</v>
      </c>
      <c r="AO29" s="1">
        <f t="shared" si="14"/>
        <v>0.58695652173913049</v>
      </c>
      <c r="AP29" s="1">
        <f t="shared" si="15"/>
        <v>0.21256038647342995</v>
      </c>
      <c r="AS29">
        <f>'F Rel'!L29</f>
        <v>0.14000000000000001</v>
      </c>
      <c r="AT29">
        <f>'F Rel'!AA29</f>
        <v>0.14000000000000001</v>
      </c>
      <c r="AU29">
        <f>'F Rel'!R29</f>
        <v>0.26</v>
      </c>
      <c r="AV29">
        <f>'F Rel'!U29</f>
        <v>0.03</v>
      </c>
      <c r="AW29" s="1">
        <f t="shared" si="16"/>
        <v>0.46376811594202899</v>
      </c>
      <c r="AX29" s="1">
        <f t="shared" si="17"/>
        <v>0.45169082125603865</v>
      </c>
      <c r="AY29" s="1">
        <f t="shared" si="18"/>
        <v>0.35748792270531399</v>
      </c>
      <c r="AZ29" s="1">
        <f t="shared" si="19"/>
        <v>0.43478260869565216</v>
      </c>
      <c r="BC29">
        <f>'F on ice'!G29</f>
        <v>12.685460992908</v>
      </c>
      <c r="BD29">
        <f>'F on ice'!AM29</f>
        <v>43.13</v>
      </c>
      <c r="BE29">
        <f>'F on ice'!AF29</f>
        <v>12.13</v>
      </c>
      <c r="BF29">
        <f>'F on ice'!AH29</f>
        <v>1.0229999999999999</v>
      </c>
      <c r="BG29" s="1">
        <f t="shared" si="20"/>
        <v>0.59178743961352653</v>
      </c>
      <c r="BH29" s="1">
        <f t="shared" si="21"/>
        <v>0.20772946859903382</v>
      </c>
      <c r="BI29" s="1">
        <f t="shared" si="22"/>
        <v>0.96135265700483097</v>
      </c>
      <c r="BJ29" s="1">
        <f t="shared" si="23"/>
        <v>0.78260869565217395</v>
      </c>
      <c r="BM29">
        <f>'F on ice'!M29</f>
        <v>42.53</v>
      </c>
      <c r="BN29">
        <f>'F on ice'!AB29</f>
        <v>43.08</v>
      </c>
      <c r="BO29">
        <f>'F on ice'!S29</f>
        <v>50</v>
      </c>
      <c r="BP29">
        <f>'F on ice'!V29</f>
        <v>41.33</v>
      </c>
      <c r="BQ29" s="1">
        <f t="shared" si="24"/>
        <v>8.6956521739130432E-2</v>
      </c>
      <c r="BR29" s="1">
        <f t="shared" si="25"/>
        <v>0.15217391304347827</v>
      </c>
      <c r="BS29" s="1">
        <f t="shared" si="26"/>
        <v>0.47342995169082125</v>
      </c>
      <c r="BT29" s="1">
        <f t="shared" si="27"/>
        <v>8.2125603864734303E-2</v>
      </c>
      <c r="BW29" s="1">
        <f t="shared" si="28"/>
        <v>2.3212560386473431</v>
      </c>
      <c r="BX29" s="1">
        <f t="shared" si="29"/>
        <v>0.18115942028985507</v>
      </c>
      <c r="BY29">
        <f t="shared" si="30"/>
        <v>340</v>
      </c>
      <c r="CB29">
        <f>'F Rel'!M29</f>
        <v>-3.32</v>
      </c>
      <c r="CC29">
        <f>'F Rel'!V29</f>
        <v>-5.08</v>
      </c>
      <c r="CD29" s="1">
        <f t="shared" si="31"/>
        <v>0.25362318840579712</v>
      </c>
      <c r="CE29" s="1">
        <f t="shared" si="32"/>
        <v>0.18840579710144928</v>
      </c>
      <c r="CH29">
        <f>'F Production'!X29</f>
        <v>0.91</v>
      </c>
      <c r="CI29">
        <f>'F Production'!AB29</f>
        <v>0.4</v>
      </c>
      <c r="CJ29" s="31">
        <f t="shared" si="33"/>
        <v>0.3671497584541063</v>
      </c>
      <c r="CK29" s="31">
        <f t="shared" si="34"/>
        <v>0.11594202898550725</v>
      </c>
      <c r="CN29">
        <f>'F Totals'!G29</f>
        <v>6</v>
      </c>
      <c r="CO29">
        <f>'F Totals'!H29</f>
        <v>12</v>
      </c>
      <c r="CP29">
        <f>'F Totals'!K29</f>
        <v>18</v>
      </c>
    </row>
    <row r="30" spans="1:94" x14ac:dyDescent="0.3">
      <c r="A30" t="str">
        <f>'F on ice'!B30</f>
        <v>Andrew Mangiapane</v>
      </c>
      <c r="B30" t="str">
        <f>'F on ice'!C30</f>
        <v>CGY</v>
      </c>
      <c r="E30">
        <f>'F on ice'!K30</f>
        <v>46.15</v>
      </c>
      <c r="F30">
        <f>'F on ice'!Z30</f>
        <v>12.17</v>
      </c>
      <c r="G30">
        <f>'F on ice'!Q30</f>
        <v>3.02</v>
      </c>
      <c r="H30">
        <f>'F on ice'!T30</f>
        <v>2.74</v>
      </c>
      <c r="I30" s="1">
        <f t="shared" si="0"/>
        <v>0.77536231884057971</v>
      </c>
      <c r="J30" s="1">
        <f t="shared" si="1"/>
        <v>0.70531400966183577</v>
      </c>
      <c r="K30" s="1">
        <f t="shared" si="2"/>
        <v>0.7439613526570048</v>
      </c>
      <c r="L30" s="1">
        <f t="shared" si="3"/>
        <v>0.68357487922705318</v>
      </c>
      <c r="O30">
        <f>'F Production'!H30</f>
        <v>0.49</v>
      </c>
      <c r="P30">
        <f>'F Production'!I30</f>
        <v>1.56</v>
      </c>
      <c r="Q30">
        <f>'F Production'!J30</f>
        <v>1.07</v>
      </c>
      <c r="R30">
        <f>'F Production'!L30</f>
        <v>2.04</v>
      </c>
      <c r="S30" s="1">
        <f t="shared" si="4"/>
        <v>0.2922705314009662</v>
      </c>
      <c r="T30" s="1">
        <f t="shared" si="5"/>
        <v>0.92028985507246375</v>
      </c>
      <c r="U30" s="1">
        <f t="shared" si="6"/>
        <v>0.93478260869565222</v>
      </c>
      <c r="V30" s="1">
        <f t="shared" si="7"/>
        <v>0.74154589371980673</v>
      </c>
      <c r="Y30">
        <f>'F on ice'!L30</f>
        <v>42.45</v>
      </c>
      <c r="Z30">
        <f>'F on ice'!AA30</f>
        <v>9.83</v>
      </c>
      <c r="AA30">
        <f>'F on ice'!R30</f>
        <v>2.5299999999999998</v>
      </c>
      <c r="AB30">
        <f>'F on ice'!U30</f>
        <v>2.5099999999999998</v>
      </c>
      <c r="AC30" s="1">
        <f t="shared" si="8"/>
        <v>0.50483091787439616</v>
      </c>
      <c r="AD30" s="1">
        <f t="shared" si="9"/>
        <v>0.78985507246376807</v>
      </c>
      <c r="AE30" s="1">
        <f t="shared" si="10"/>
        <v>0.46376811594202899</v>
      </c>
      <c r="AF30" s="1">
        <f t="shared" si="11"/>
        <v>0.53864734299516903</v>
      </c>
      <c r="AI30">
        <f>'F Rel'!K30</f>
        <v>4.22</v>
      </c>
      <c r="AJ30">
        <f>'F Rel'!Z30</f>
        <v>1.72</v>
      </c>
      <c r="AK30">
        <f>'F Rel'!Q30</f>
        <v>0.62</v>
      </c>
      <c r="AL30">
        <f>'F Rel'!T30</f>
        <v>0.35</v>
      </c>
      <c r="AM30" s="1">
        <f t="shared" si="12"/>
        <v>0.80193236714975846</v>
      </c>
      <c r="AN30" s="1">
        <f t="shared" si="13"/>
        <v>0.79710144927536231</v>
      </c>
      <c r="AO30" s="1">
        <f t="shared" si="14"/>
        <v>0.75845410628019327</v>
      </c>
      <c r="AP30" s="1">
        <f t="shared" si="15"/>
        <v>0.78019323671497587</v>
      </c>
      <c r="AS30">
        <f>'F Rel'!L30</f>
        <v>1</v>
      </c>
      <c r="AT30">
        <f>'F Rel'!AA30</f>
        <v>-1.83</v>
      </c>
      <c r="AU30">
        <f>'F Rel'!R30</f>
        <v>-0.27</v>
      </c>
      <c r="AV30">
        <f>'F Rel'!U30</f>
        <v>-0.09</v>
      </c>
      <c r="AW30" s="1">
        <f t="shared" si="16"/>
        <v>0.36956521739130432</v>
      </c>
      <c r="AX30" s="1">
        <f t="shared" si="17"/>
        <v>0.84782608695652173</v>
      </c>
      <c r="AY30" s="1">
        <f t="shared" si="18"/>
        <v>0.65217391304347827</v>
      </c>
      <c r="AZ30" s="1">
        <f t="shared" si="19"/>
        <v>0.5531400966183575</v>
      </c>
      <c r="BC30">
        <f>'F on ice'!G30</f>
        <v>13.113120567376001</v>
      </c>
      <c r="BD30">
        <f>'F on ice'!AM30</f>
        <v>46.64</v>
      </c>
      <c r="BE30">
        <f>'F on ice'!AF30</f>
        <v>9.48</v>
      </c>
      <c r="BF30">
        <f>'F on ice'!AH30</f>
        <v>1.0069999999999999</v>
      </c>
      <c r="BG30" s="1">
        <f t="shared" si="20"/>
        <v>0.70772946859903385</v>
      </c>
      <c r="BH30" s="1">
        <f t="shared" si="21"/>
        <v>0.2922705314009662</v>
      </c>
      <c r="BI30" s="1">
        <f t="shared" si="22"/>
        <v>0.65942028985507251</v>
      </c>
      <c r="BJ30" s="1">
        <f t="shared" si="23"/>
        <v>0.57729468599033817</v>
      </c>
      <c r="BM30">
        <f>'F on ice'!M30</f>
        <v>52.09</v>
      </c>
      <c r="BN30">
        <f>'F on ice'!AB30</f>
        <v>55.31</v>
      </c>
      <c r="BO30">
        <f>'F on ice'!S30</f>
        <v>54.39</v>
      </c>
      <c r="BP30">
        <f>'F on ice'!V30</f>
        <v>52.2</v>
      </c>
      <c r="BQ30" s="1">
        <f t="shared" si="24"/>
        <v>0.67149758454106279</v>
      </c>
      <c r="BR30" s="1">
        <f t="shared" si="25"/>
        <v>0.80676328502415462</v>
      </c>
      <c r="BS30" s="1">
        <f t="shared" si="26"/>
        <v>0.65217391304347827</v>
      </c>
      <c r="BT30" s="1">
        <f t="shared" si="27"/>
        <v>0.65942028985507251</v>
      </c>
      <c r="BW30" s="1">
        <f t="shared" si="28"/>
        <v>5.1231884057971016</v>
      </c>
      <c r="BX30" s="1">
        <f t="shared" si="29"/>
        <v>0.72705314009661837</v>
      </c>
      <c r="BY30">
        <f t="shared" si="30"/>
        <v>114</v>
      </c>
      <c r="CB30">
        <f>'F Rel'!M30</f>
        <v>1.8</v>
      </c>
      <c r="CC30">
        <f>'F Rel'!V30</f>
        <v>4.3</v>
      </c>
      <c r="CD30" s="1">
        <f t="shared" si="31"/>
        <v>0.64251207729468596</v>
      </c>
      <c r="CE30" s="1">
        <f t="shared" si="32"/>
        <v>0.7657004830917874</v>
      </c>
      <c r="CH30">
        <f>'F Production'!X30</f>
        <v>1.17</v>
      </c>
      <c r="CI30">
        <f>'F Production'!AB30</f>
        <v>0.78</v>
      </c>
      <c r="CJ30" s="31">
        <f t="shared" si="33"/>
        <v>0.22222222222222221</v>
      </c>
      <c r="CK30" s="31">
        <f t="shared" si="34"/>
        <v>0.40096618357487923</v>
      </c>
      <c r="CN30">
        <f>'F Totals'!G30</f>
        <v>5</v>
      </c>
      <c r="CO30">
        <f>'F Totals'!H30</f>
        <v>16</v>
      </c>
      <c r="CP30">
        <f>'F Totals'!K30</f>
        <v>21</v>
      </c>
    </row>
    <row r="31" spans="1:94" x14ac:dyDescent="0.3">
      <c r="A31" t="str">
        <f>'F on ice'!B31</f>
        <v>Anthony Beauvillier</v>
      </c>
      <c r="B31" t="str">
        <f>'F on ice'!C31</f>
        <v>CHI, VAN</v>
      </c>
      <c r="E31">
        <f>'F on ice'!K31</f>
        <v>38.119999999999997</v>
      </c>
      <c r="F31">
        <f>'F on ice'!Z31</f>
        <v>9.89</v>
      </c>
      <c r="G31">
        <f>'F on ice'!Q31</f>
        <v>2.21</v>
      </c>
      <c r="H31">
        <f>'F on ice'!T31</f>
        <v>2.37</v>
      </c>
      <c r="I31" s="1">
        <f t="shared" si="0"/>
        <v>0.24637681159420291</v>
      </c>
      <c r="J31" s="1">
        <f t="shared" si="1"/>
        <v>0.2922705314009662</v>
      </c>
      <c r="K31" s="1">
        <f t="shared" si="2"/>
        <v>0.3888888888888889</v>
      </c>
      <c r="L31" s="1">
        <f t="shared" si="3"/>
        <v>0.33333333333333331</v>
      </c>
      <c r="O31">
        <f>'F Production'!H31</f>
        <v>0.39</v>
      </c>
      <c r="P31">
        <f>'F Production'!I31</f>
        <v>0.78</v>
      </c>
      <c r="Q31">
        <f>'F Production'!J31</f>
        <v>0.39</v>
      </c>
      <c r="R31">
        <f>'F Production'!L31</f>
        <v>1.17</v>
      </c>
      <c r="S31" s="1">
        <f t="shared" si="4"/>
        <v>0.19082125603864733</v>
      </c>
      <c r="T31" s="1">
        <f t="shared" si="5"/>
        <v>0.36956521739130432</v>
      </c>
      <c r="U31" s="1">
        <f t="shared" si="6"/>
        <v>0.30193236714975846</v>
      </c>
      <c r="V31" s="1">
        <f t="shared" si="7"/>
        <v>0.23429951690821257</v>
      </c>
      <c r="Y31">
        <f>'F on ice'!L31</f>
        <v>44.36</v>
      </c>
      <c r="Z31">
        <f>'F on ice'!AA31</f>
        <v>12.49</v>
      </c>
      <c r="AA31">
        <f>'F on ice'!R31</f>
        <v>1.69</v>
      </c>
      <c r="AB31">
        <f>'F on ice'!U31</f>
        <v>2.78</v>
      </c>
      <c r="AC31" s="1">
        <f t="shared" si="8"/>
        <v>0.31642512077294688</v>
      </c>
      <c r="AD31" s="1">
        <f t="shared" si="9"/>
        <v>0.22463768115942029</v>
      </c>
      <c r="AE31" s="1">
        <f t="shared" si="10"/>
        <v>0.90338164251207731</v>
      </c>
      <c r="AF31" s="1">
        <f t="shared" si="11"/>
        <v>0.29951690821256038</v>
      </c>
      <c r="AI31">
        <f>'F Rel'!K31</f>
        <v>0.08</v>
      </c>
      <c r="AJ31">
        <f>'F Rel'!Z31</f>
        <v>0.28999999999999998</v>
      </c>
      <c r="AK31">
        <f>'F Rel'!Q31</f>
        <v>-0.3</v>
      </c>
      <c r="AL31">
        <f>'F Rel'!T31</f>
        <v>0.1</v>
      </c>
      <c r="AM31" s="1">
        <f t="shared" si="12"/>
        <v>0.49758454106280192</v>
      </c>
      <c r="AN31" s="1">
        <f t="shared" si="13"/>
        <v>0.53381642512077299</v>
      </c>
      <c r="AO31" s="1">
        <f t="shared" si="14"/>
        <v>0.40579710144927539</v>
      </c>
      <c r="AP31" s="1">
        <f t="shared" si="15"/>
        <v>0.58212560386473433</v>
      </c>
      <c r="AS31">
        <f>'F Rel'!L31</f>
        <v>0.48</v>
      </c>
      <c r="AT31">
        <f>'F Rel'!AA31</f>
        <v>-0.68</v>
      </c>
      <c r="AU31">
        <f>'F Rel'!R31</f>
        <v>-1.01</v>
      </c>
      <c r="AV31">
        <f>'F Rel'!U31</f>
        <v>-0.02</v>
      </c>
      <c r="AW31" s="1">
        <f t="shared" si="16"/>
        <v>0.41304347826086957</v>
      </c>
      <c r="AX31" s="1">
        <f t="shared" si="17"/>
        <v>0.64251207729468596</v>
      </c>
      <c r="AY31" s="1">
        <f t="shared" si="18"/>
        <v>0.91304347826086951</v>
      </c>
      <c r="AZ31" s="1">
        <f t="shared" si="19"/>
        <v>0.5</v>
      </c>
      <c r="BC31">
        <f>'F on ice'!G31</f>
        <v>12.464414414414</v>
      </c>
      <c r="BD31">
        <f>'F on ice'!AM31</f>
        <v>46.53</v>
      </c>
      <c r="BE31">
        <f>'F on ice'!AF31</f>
        <v>9.19</v>
      </c>
      <c r="BF31">
        <f>'F on ice'!AH31</f>
        <v>1.0369999999999999</v>
      </c>
      <c r="BG31" s="1">
        <f t="shared" si="20"/>
        <v>0.52898550724637683</v>
      </c>
      <c r="BH31" s="1">
        <f t="shared" si="21"/>
        <v>0.28743961352657005</v>
      </c>
      <c r="BI31" s="1">
        <f t="shared" si="22"/>
        <v>0.60869565217391308</v>
      </c>
      <c r="BJ31" s="1">
        <f t="shared" si="23"/>
        <v>0.88888888888888884</v>
      </c>
      <c r="BM31">
        <f>'F on ice'!M31</f>
        <v>46.21</v>
      </c>
      <c r="BN31">
        <f>'F on ice'!AB31</f>
        <v>44.19</v>
      </c>
      <c r="BO31">
        <f>'F on ice'!S31</f>
        <v>56.67</v>
      </c>
      <c r="BP31">
        <f>'F on ice'!V31</f>
        <v>45.94</v>
      </c>
      <c r="BQ31" s="1">
        <f t="shared" si="24"/>
        <v>0.23671497584541062</v>
      </c>
      <c r="BR31" s="1">
        <f t="shared" si="25"/>
        <v>0.19565217391304349</v>
      </c>
      <c r="BS31" s="1">
        <f t="shared" si="26"/>
        <v>0.73913043478260865</v>
      </c>
      <c r="BT31" s="1">
        <f t="shared" si="27"/>
        <v>0.25362318840579712</v>
      </c>
      <c r="BW31" s="1">
        <f t="shared" si="28"/>
        <v>2.7971014492753623</v>
      </c>
      <c r="BX31" s="1">
        <f t="shared" si="29"/>
        <v>0.24879227053140096</v>
      </c>
      <c r="BY31">
        <f t="shared" si="30"/>
        <v>312</v>
      </c>
      <c r="CB31">
        <f>'F Rel'!M31</f>
        <v>-0.21</v>
      </c>
      <c r="CC31">
        <f>'F Rel'!V31</f>
        <v>1.23</v>
      </c>
      <c r="CD31" s="1">
        <f t="shared" si="31"/>
        <v>0.46135265700483091</v>
      </c>
      <c r="CE31" s="1">
        <f t="shared" si="32"/>
        <v>0.57971014492753625</v>
      </c>
      <c r="CH31">
        <f>'F Production'!X31</f>
        <v>0.26</v>
      </c>
      <c r="CI31">
        <f>'F Production'!AB31</f>
        <v>0.13</v>
      </c>
      <c r="CJ31" s="31">
        <f t="shared" si="33"/>
        <v>0.89855072463768115</v>
      </c>
      <c r="CK31" s="31">
        <f t="shared" si="34"/>
        <v>1.4492753623188406E-2</v>
      </c>
      <c r="CN31">
        <f>'F Totals'!G31</f>
        <v>3</v>
      </c>
      <c r="CO31">
        <f>'F Totals'!H31</f>
        <v>6</v>
      </c>
      <c r="CP31">
        <f>'F Totals'!K31</f>
        <v>9</v>
      </c>
    </row>
    <row r="32" spans="1:94" x14ac:dyDescent="0.3">
      <c r="A32" t="str">
        <f>'F on ice'!B32</f>
        <v>Anthony Cirelli</v>
      </c>
      <c r="B32" t="str">
        <f>'F on ice'!C32</f>
        <v>T.B</v>
      </c>
      <c r="E32">
        <f>'F on ice'!K32</f>
        <v>42.77</v>
      </c>
      <c r="F32">
        <f>'F on ice'!Z32</f>
        <v>11.05</v>
      </c>
      <c r="G32">
        <f>'F on ice'!Q32</f>
        <v>2.4300000000000002</v>
      </c>
      <c r="H32">
        <f>'F on ice'!T32</f>
        <v>2.62</v>
      </c>
      <c r="I32" s="1">
        <f t="shared" si="0"/>
        <v>0.5748792270531401</v>
      </c>
      <c r="J32" s="1">
        <f t="shared" si="1"/>
        <v>0.46618357487922707</v>
      </c>
      <c r="K32" s="1">
        <f t="shared" si="2"/>
        <v>0.48792270531400966</v>
      </c>
      <c r="L32" s="1">
        <f t="shared" si="3"/>
        <v>0.55797101449275366</v>
      </c>
      <c r="O32">
        <f>'F Production'!H32</f>
        <v>0.45</v>
      </c>
      <c r="P32">
        <f>'F Production'!I32</f>
        <v>0.9</v>
      </c>
      <c r="Q32">
        <f>'F Production'!J32</f>
        <v>0.45</v>
      </c>
      <c r="R32">
        <f>'F Production'!L32</f>
        <v>1.35</v>
      </c>
      <c r="S32" s="1">
        <f t="shared" si="4"/>
        <v>0.2560386473429952</v>
      </c>
      <c r="T32" s="1">
        <f t="shared" si="5"/>
        <v>0.48067632850241548</v>
      </c>
      <c r="U32" s="1">
        <f t="shared" si="6"/>
        <v>0.38647342995169082</v>
      </c>
      <c r="V32" s="1">
        <f t="shared" si="7"/>
        <v>0.35990338164251207</v>
      </c>
      <c r="Y32">
        <f>'F on ice'!L32</f>
        <v>39.53</v>
      </c>
      <c r="Z32">
        <f>'F on ice'!AA32</f>
        <v>9.7899999999999991</v>
      </c>
      <c r="AA32">
        <f>'F on ice'!R32</f>
        <v>3.14</v>
      </c>
      <c r="AB32">
        <f>'F on ice'!U32</f>
        <v>2.34</v>
      </c>
      <c r="AC32" s="1">
        <f t="shared" si="8"/>
        <v>0.7342995169082126</v>
      </c>
      <c r="AD32" s="1">
        <f t="shared" si="9"/>
        <v>0.80193236714975846</v>
      </c>
      <c r="AE32" s="1">
        <f t="shared" si="10"/>
        <v>0.1570048309178744</v>
      </c>
      <c r="AF32" s="1">
        <f t="shared" si="11"/>
        <v>0.7342995169082126</v>
      </c>
      <c r="AI32">
        <f>'F Rel'!K32</f>
        <v>2.16</v>
      </c>
      <c r="AJ32">
        <f>'F Rel'!Z32</f>
        <v>0.21</v>
      </c>
      <c r="AK32">
        <f>'F Rel'!Q32</f>
        <v>-0.05</v>
      </c>
      <c r="AL32">
        <f>'F Rel'!T32</f>
        <v>0.16</v>
      </c>
      <c r="AM32" s="1">
        <f t="shared" si="12"/>
        <v>0.64734299516908211</v>
      </c>
      <c r="AN32" s="1">
        <f t="shared" si="13"/>
        <v>0.51932367149758452</v>
      </c>
      <c r="AO32" s="1">
        <f t="shared" si="14"/>
        <v>0.5</v>
      </c>
      <c r="AP32" s="1">
        <f t="shared" si="15"/>
        <v>0.6376811594202898</v>
      </c>
      <c r="AS32">
        <f>'F Rel'!L32</f>
        <v>-1.26</v>
      </c>
      <c r="AT32">
        <f>'F Rel'!AA32</f>
        <v>-1.27</v>
      </c>
      <c r="AU32">
        <f>'F Rel'!R32</f>
        <v>0.42</v>
      </c>
      <c r="AV32">
        <f>'F Rel'!U32</f>
        <v>-0.28999999999999998</v>
      </c>
      <c r="AW32" s="1">
        <f t="shared" si="16"/>
        <v>0.58937198067632846</v>
      </c>
      <c r="AX32" s="1">
        <f t="shared" si="17"/>
        <v>0.76328502415458932</v>
      </c>
      <c r="AY32" s="1">
        <f t="shared" si="18"/>
        <v>0.29468599033816423</v>
      </c>
      <c r="AZ32" s="1">
        <f t="shared" si="19"/>
        <v>0.7874396135265701</v>
      </c>
      <c r="BC32">
        <f>'F on ice'!G32</f>
        <v>13.912152777777999</v>
      </c>
      <c r="BD32">
        <f>'F on ice'!AM32</f>
        <v>43.66</v>
      </c>
      <c r="BE32">
        <f>'F on ice'!AF32</f>
        <v>8.44</v>
      </c>
      <c r="BF32">
        <f>'F on ice'!AH32</f>
        <v>0.97</v>
      </c>
      <c r="BG32" s="1">
        <f t="shared" si="20"/>
        <v>0.85748792270531404</v>
      </c>
      <c r="BH32" s="1">
        <f t="shared" si="21"/>
        <v>0.22463768115942029</v>
      </c>
      <c r="BI32" s="1">
        <f t="shared" si="22"/>
        <v>0.47584541062801933</v>
      </c>
      <c r="BJ32" s="1">
        <f t="shared" si="23"/>
        <v>0.16666666666666666</v>
      </c>
      <c r="BM32">
        <f>'F on ice'!M32</f>
        <v>51.97</v>
      </c>
      <c r="BN32">
        <f>'F on ice'!AB32</f>
        <v>53.02</v>
      </c>
      <c r="BO32">
        <f>'F on ice'!S32</f>
        <v>43.55</v>
      </c>
      <c r="BP32">
        <f>'F on ice'!V32</f>
        <v>52.86</v>
      </c>
      <c r="BQ32" s="1">
        <f t="shared" si="24"/>
        <v>0.66666666666666663</v>
      </c>
      <c r="BR32" s="1">
        <f t="shared" si="25"/>
        <v>0.69565217391304346</v>
      </c>
      <c r="BS32" s="1">
        <f t="shared" si="26"/>
        <v>0.28260869565217389</v>
      </c>
      <c r="BT32" s="1">
        <f t="shared" si="27"/>
        <v>0.70531400966183577</v>
      </c>
      <c r="BW32" s="1">
        <f t="shared" si="28"/>
        <v>4.7850241545893732</v>
      </c>
      <c r="BX32" s="1">
        <f t="shared" si="29"/>
        <v>0.66183574879227058</v>
      </c>
      <c r="BY32">
        <f t="shared" si="30"/>
        <v>141</v>
      </c>
      <c r="CB32">
        <f>'F Rel'!M32</f>
        <v>2.08</v>
      </c>
      <c r="CC32">
        <f>'F Rel'!V32</f>
        <v>4.46</v>
      </c>
      <c r="CD32" s="1">
        <f t="shared" si="31"/>
        <v>0.66666666666666663</v>
      </c>
      <c r="CE32" s="1">
        <f t="shared" si="32"/>
        <v>0.78019323671497587</v>
      </c>
      <c r="CH32">
        <f>'F Production'!X32</f>
        <v>0.72</v>
      </c>
      <c r="CI32">
        <f>'F Production'!AB32</f>
        <v>1.44</v>
      </c>
      <c r="CJ32" s="31">
        <f t="shared" si="33"/>
        <v>0.50724637681159424</v>
      </c>
      <c r="CK32" s="31">
        <f t="shared" si="34"/>
        <v>0.82125603864734298</v>
      </c>
      <c r="CN32">
        <f>'F Totals'!G32</f>
        <v>5</v>
      </c>
      <c r="CO32">
        <f>'F Totals'!H32</f>
        <v>10</v>
      </c>
      <c r="CP32">
        <f>'F Totals'!K32</f>
        <v>15</v>
      </c>
    </row>
    <row r="33" spans="1:94" x14ac:dyDescent="0.3">
      <c r="A33" t="str">
        <f>'F on ice'!B33</f>
        <v>Anthony Duclair</v>
      </c>
      <c r="B33" t="str">
        <f>'F on ice'!C33</f>
        <v>S.J</v>
      </c>
      <c r="E33">
        <f>'F on ice'!K33</f>
        <v>35.200000000000003</v>
      </c>
      <c r="F33">
        <f>'F on ice'!Z33</f>
        <v>9.43</v>
      </c>
      <c r="G33">
        <f>'F on ice'!Q33</f>
        <v>2.2000000000000002</v>
      </c>
      <c r="H33">
        <f>'F on ice'!T33</f>
        <v>2.27</v>
      </c>
      <c r="I33" s="1">
        <f t="shared" si="0"/>
        <v>0.11835748792270531</v>
      </c>
      <c r="J33" s="1">
        <f t="shared" si="1"/>
        <v>0.21014492753623187</v>
      </c>
      <c r="K33" s="1">
        <f t="shared" si="2"/>
        <v>0.38164251207729466</v>
      </c>
      <c r="L33" s="1">
        <f t="shared" si="3"/>
        <v>0.26328502415458938</v>
      </c>
      <c r="O33">
        <f>'F Production'!H33</f>
        <v>0.73</v>
      </c>
      <c r="P33">
        <f>'F Production'!I33</f>
        <v>0.42</v>
      </c>
      <c r="Q33">
        <f>'F Production'!J33</f>
        <v>0.31</v>
      </c>
      <c r="R33">
        <f>'F Production'!L33</f>
        <v>1.1499999999999999</v>
      </c>
      <c r="S33" s="1">
        <f t="shared" si="4"/>
        <v>0.59420289855072461</v>
      </c>
      <c r="T33" s="1">
        <f t="shared" si="5"/>
        <v>0.11594202898550725</v>
      </c>
      <c r="U33" s="1">
        <f t="shared" si="6"/>
        <v>0.22946859903381642</v>
      </c>
      <c r="V33" s="1">
        <f t="shared" si="7"/>
        <v>0.21980676328502416</v>
      </c>
      <c r="Y33">
        <f>'F on ice'!L33</f>
        <v>50.71</v>
      </c>
      <c r="Z33">
        <f>'F on ice'!AA33</f>
        <v>13.83</v>
      </c>
      <c r="AA33">
        <f>'F on ice'!R33</f>
        <v>2.93</v>
      </c>
      <c r="AB33">
        <f>'F on ice'!U33</f>
        <v>2.94</v>
      </c>
      <c r="AC33" s="1">
        <f t="shared" si="8"/>
        <v>3.6231884057971016E-2</v>
      </c>
      <c r="AD33" s="1">
        <f t="shared" si="9"/>
        <v>9.1787439613526575E-2</v>
      </c>
      <c r="AE33" s="1">
        <f t="shared" si="10"/>
        <v>0.26811594202898553</v>
      </c>
      <c r="AF33" s="1">
        <f t="shared" si="11"/>
        <v>0.1280193236714976</v>
      </c>
      <c r="AI33">
        <f>'F Rel'!K33</f>
        <v>-1.73</v>
      </c>
      <c r="AJ33">
        <f>'F Rel'!Z33</f>
        <v>-0.06</v>
      </c>
      <c r="AK33">
        <f>'F Rel'!Q33</f>
        <v>0.55000000000000004</v>
      </c>
      <c r="AL33">
        <f>'F Rel'!T33</f>
        <v>0.05</v>
      </c>
      <c r="AM33" s="1">
        <f t="shared" si="12"/>
        <v>0.3671497584541063</v>
      </c>
      <c r="AN33" s="1">
        <f t="shared" si="13"/>
        <v>0.47584541062801933</v>
      </c>
      <c r="AO33" s="1">
        <f t="shared" si="14"/>
        <v>0.73671497584541068</v>
      </c>
      <c r="AP33" s="1">
        <f t="shared" si="15"/>
        <v>0.52657004830917875</v>
      </c>
      <c r="AS33">
        <f>'F Rel'!L33</f>
        <v>2.72</v>
      </c>
      <c r="AT33">
        <f>'F Rel'!AA33</f>
        <v>0.15</v>
      </c>
      <c r="AU33">
        <f>'F Rel'!R33</f>
        <v>-0.4</v>
      </c>
      <c r="AV33">
        <f>'F Rel'!U33</f>
        <v>-0.15</v>
      </c>
      <c r="AW33" s="1">
        <f t="shared" si="16"/>
        <v>0.2391304347826087</v>
      </c>
      <c r="AX33" s="1">
        <f t="shared" si="17"/>
        <v>0.4468599033816425</v>
      </c>
      <c r="AY33" s="1">
        <f t="shared" si="18"/>
        <v>0.70048309178743962</v>
      </c>
      <c r="AZ33" s="1">
        <f t="shared" si="19"/>
        <v>0.64975845410628019</v>
      </c>
      <c r="BC33">
        <f>'F on ice'!G33</f>
        <v>13.317829457364001</v>
      </c>
      <c r="BD33">
        <f>'F on ice'!AM33</f>
        <v>44.57</v>
      </c>
      <c r="BE33">
        <f>'F on ice'!AF33</f>
        <v>8.7899999999999991</v>
      </c>
      <c r="BF33">
        <f>'F on ice'!AH33</f>
        <v>1.008</v>
      </c>
      <c r="BG33" s="1">
        <f t="shared" si="20"/>
        <v>0.75120772946859904</v>
      </c>
      <c r="BH33" s="1">
        <f t="shared" si="21"/>
        <v>0.24396135265700483</v>
      </c>
      <c r="BI33" s="1">
        <f t="shared" si="22"/>
        <v>0.55797101449275366</v>
      </c>
      <c r="BJ33" s="1">
        <f t="shared" si="23"/>
        <v>0.58695652173913049</v>
      </c>
      <c r="BM33">
        <f>'F on ice'!M33</f>
        <v>40.98</v>
      </c>
      <c r="BN33">
        <f>'F on ice'!AB33</f>
        <v>40.54</v>
      </c>
      <c r="BO33">
        <f>'F on ice'!S33</f>
        <v>42.86</v>
      </c>
      <c r="BP33">
        <f>'F on ice'!V33</f>
        <v>43.6</v>
      </c>
      <c r="BQ33" s="1">
        <f t="shared" si="24"/>
        <v>3.864734299516908E-2</v>
      </c>
      <c r="BR33" s="1">
        <f t="shared" si="25"/>
        <v>0.1111111111111111</v>
      </c>
      <c r="BS33" s="1">
        <f t="shared" si="26"/>
        <v>0.26328502415458938</v>
      </c>
      <c r="BT33" s="1">
        <f t="shared" si="27"/>
        <v>0.14251207729468598</v>
      </c>
      <c r="BW33" s="1">
        <f t="shared" si="28"/>
        <v>2.181159420289855</v>
      </c>
      <c r="BX33" s="1">
        <f t="shared" si="29"/>
        <v>0.15217391304347827</v>
      </c>
      <c r="BY33">
        <f t="shared" si="30"/>
        <v>352</v>
      </c>
      <c r="CB33">
        <f>'F Rel'!M33</f>
        <v>-2.5099999999999998</v>
      </c>
      <c r="CC33">
        <f>'F Rel'!V33</f>
        <v>1.71</v>
      </c>
      <c r="CD33" s="1">
        <f t="shared" si="31"/>
        <v>0.30193236714975846</v>
      </c>
      <c r="CE33" s="1">
        <f t="shared" si="32"/>
        <v>0.62318840579710144</v>
      </c>
      <c r="CH33">
        <f>'F Production'!X33</f>
        <v>0.73</v>
      </c>
      <c r="CI33">
        <f>'F Production'!AB33</f>
        <v>0.73</v>
      </c>
      <c r="CJ33" s="31">
        <f t="shared" si="33"/>
        <v>0.49516908212560384</v>
      </c>
      <c r="CK33" s="31">
        <f t="shared" si="34"/>
        <v>0.33333333333333331</v>
      </c>
      <c r="CN33">
        <f>'F Totals'!G33</f>
        <v>7</v>
      </c>
      <c r="CO33">
        <f>'F Totals'!H33</f>
        <v>4</v>
      </c>
      <c r="CP33">
        <f>'F Totals'!K33</f>
        <v>11</v>
      </c>
    </row>
    <row r="34" spans="1:94" x14ac:dyDescent="0.3">
      <c r="A34" t="str">
        <f>'F on ice'!B34</f>
        <v>Anthony Mantha</v>
      </c>
      <c r="B34" t="str">
        <f>'F on ice'!C34</f>
        <v>WSH</v>
      </c>
      <c r="E34">
        <f>'F on ice'!K34</f>
        <v>39.340000000000003</v>
      </c>
      <c r="F34">
        <f>'F on ice'!Z34</f>
        <v>11.32</v>
      </c>
      <c r="G34">
        <f>'F on ice'!Q34</f>
        <v>2.69</v>
      </c>
      <c r="H34">
        <f>'F on ice'!T34</f>
        <v>2.62</v>
      </c>
      <c r="I34" s="1">
        <f t="shared" si="0"/>
        <v>0.32850241545893721</v>
      </c>
      <c r="J34" s="1">
        <f t="shared" si="1"/>
        <v>0.52173913043478259</v>
      </c>
      <c r="K34" s="1">
        <f t="shared" si="2"/>
        <v>0.60144927536231885</v>
      </c>
      <c r="L34" s="1">
        <f t="shared" si="3"/>
        <v>0.55797101449275366</v>
      </c>
      <c r="O34">
        <f>'F Production'!H34</f>
        <v>1.52</v>
      </c>
      <c r="P34">
        <f>'F Production'!I34</f>
        <v>0.47</v>
      </c>
      <c r="Q34">
        <f>'F Production'!J34</f>
        <v>0.35</v>
      </c>
      <c r="R34">
        <f>'F Production'!L34</f>
        <v>1.98</v>
      </c>
      <c r="S34" s="1">
        <f t="shared" si="4"/>
        <v>0.97826086956521741</v>
      </c>
      <c r="T34" s="1">
        <f t="shared" si="5"/>
        <v>0.14009661835748793</v>
      </c>
      <c r="U34" s="1">
        <f t="shared" si="6"/>
        <v>0.27294685990338163</v>
      </c>
      <c r="V34" s="1">
        <f t="shared" si="7"/>
        <v>0.71497584541062797</v>
      </c>
      <c r="Y34">
        <f>'F on ice'!L34</f>
        <v>40.28</v>
      </c>
      <c r="Z34">
        <f>'F on ice'!AA34</f>
        <v>9.57</v>
      </c>
      <c r="AA34">
        <f>'F on ice'!R34</f>
        <v>2.1</v>
      </c>
      <c r="AB34">
        <f>'F on ice'!U34</f>
        <v>2.34</v>
      </c>
      <c r="AC34" s="1">
        <f t="shared" si="8"/>
        <v>0.67632850241545894</v>
      </c>
      <c r="AD34" s="1">
        <f t="shared" si="9"/>
        <v>0.82608695652173914</v>
      </c>
      <c r="AE34" s="1">
        <f t="shared" si="10"/>
        <v>0.72222222222222221</v>
      </c>
      <c r="AF34" s="1">
        <f t="shared" si="11"/>
        <v>0.7342995169082126</v>
      </c>
      <c r="AI34">
        <f>'F Rel'!K34</f>
        <v>2.38</v>
      </c>
      <c r="AJ34">
        <f>'F Rel'!Z34</f>
        <v>1.05</v>
      </c>
      <c r="AK34">
        <f>'F Rel'!Q34</f>
        <v>1.08</v>
      </c>
      <c r="AL34">
        <f>'F Rel'!T34</f>
        <v>0.32</v>
      </c>
      <c r="AM34" s="1">
        <f t="shared" si="12"/>
        <v>0.65700483091787443</v>
      </c>
      <c r="AN34" s="1">
        <f t="shared" si="13"/>
        <v>0.69806763285024154</v>
      </c>
      <c r="AO34" s="1">
        <f t="shared" si="14"/>
        <v>0.91545893719806759</v>
      </c>
      <c r="AP34" s="1">
        <f t="shared" si="15"/>
        <v>0.7560386473429952</v>
      </c>
      <c r="AS34">
        <f>'F Rel'!L34</f>
        <v>-3.92</v>
      </c>
      <c r="AT34">
        <f>'F Rel'!AA34</f>
        <v>-2.46</v>
      </c>
      <c r="AU34">
        <f>'F Rel'!R34</f>
        <v>-0.83</v>
      </c>
      <c r="AV34">
        <f>'F Rel'!U34</f>
        <v>-0.45</v>
      </c>
      <c r="AW34" s="1">
        <f t="shared" si="16"/>
        <v>0.82850241545893721</v>
      </c>
      <c r="AX34" s="1">
        <f t="shared" si="17"/>
        <v>0.91304347826086951</v>
      </c>
      <c r="AY34" s="1">
        <f t="shared" si="18"/>
        <v>0.85990338164251212</v>
      </c>
      <c r="AZ34" s="1">
        <f t="shared" si="19"/>
        <v>0.88405797101449279</v>
      </c>
      <c r="BC34">
        <f>'F on ice'!G34</f>
        <v>12.236507936508</v>
      </c>
      <c r="BD34">
        <f>'F on ice'!AM34</f>
        <v>45.45</v>
      </c>
      <c r="BE34">
        <f>'F on ice'!AF34</f>
        <v>9.7899999999999991</v>
      </c>
      <c r="BF34">
        <f>'F on ice'!AH34</f>
        <v>1.0189999999999999</v>
      </c>
      <c r="BG34" s="1">
        <f t="shared" si="20"/>
        <v>0.47826086956521741</v>
      </c>
      <c r="BH34" s="1">
        <f t="shared" si="21"/>
        <v>0.26328502415458938</v>
      </c>
      <c r="BI34" s="1">
        <f t="shared" si="22"/>
        <v>0.71980676328502413</v>
      </c>
      <c r="BJ34" s="1">
        <f t="shared" si="23"/>
        <v>0.73671497584541068</v>
      </c>
      <c r="BM34">
        <f>'F on ice'!M34</f>
        <v>49.41</v>
      </c>
      <c r="BN34">
        <f>'F on ice'!AB34</f>
        <v>54.19</v>
      </c>
      <c r="BO34">
        <f>'F on ice'!S34</f>
        <v>56.1</v>
      </c>
      <c r="BP34">
        <f>'F on ice'!V34</f>
        <v>52.85</v>
      </c>
      <c r="BQ34" s="1">
        <f t="shared" si="24"/>
        <v>0.45652173913043476</v>
      </c>
      <c r="BR34" s="1">
        <f t="shared" si="25"/>
        <v>0.7439613526570048</v>
      </c>
      <c r="BS34" s="1">
        <f t="shared" si="26"/>
        <v>0.72463768115942029</v>
      </c>
      <c r="BT34" s="1">
        <f t="shared" si="27"/>
        <v>0.70289855072463769</v>
      </c>
      <c r="BW34" s="1">
        <f t="shared" si="28"/>
        <v>5.1521739130434785</v>
      </c>
      <c r="BX34" s="1">
        <f t="shared" si="29"/>
        <v>0.73671497584541068</v>
      </c>
      <c r="BY34">
        <f t="shared" si="30"/>
        <v>110</v>
      </c>
      <c r="CB34">
        <f>'F Rel'!M34</f>
        <v>3.87</v>
      </c>
      <c r="CC34">
        <f>'F Rel'!V34</f>
        <v>7.65</v>
      </c>
      <c r="CD34" s="1">
        <f t="shared" si="31"/>
        <v>0.80434782608695654</v>
      </c>
      <c r="CE34" s="1">
        <f t="shared" si="32"/>
        <v>0.93236714975845414</v>
      </c>
      <c r="CH34">
        <f>'F Production'!X34</f>
        <v>0.35</v>
      </c>
      <c r="CI34">
        <f>'F Production'!AB34</f>
        <v>0.7</v>
      </c>
      <c r="CJ34" s="31">
        <f t="shared" si="33"/>
        <v>0.84057971014492749</v>
      </c>
      <c r="CK34" s="31">
        <f t="shared" si="34"/>
        <v>0.3140096618357488</v>
      </c>
      <c r="CN34">
        <f>'F Totals'!G34</f>
        <v>13</v>
      </c>
      <c r="CO34">
        <f>'F Totals'!H34</f>
        <v>4</v>
      </c>
      <c r="CP34">
        <f>'F Totals'!K34</f>
        <v>17</v>
      </c>
    </row>
    <row r="35" spans="1:94" x14ac:dyDescent="0.3">
      <c r="A35" t="str">
        <f>'F on ice'!B35</f>
        <v>Anton Lundell</v>
      </c>
      <c r="B35" t="str">
        <f>'F on ice'!C35</f>
        <v>FLA</v>
      </c>
      <c r="E35">
        <f>'F on ice'!K35</f>
        <v>46.82</v>
      </c>
      <c r="F35">
        <f>'F on ice'!Z35</f>
        <v>11.93</v>
      </c>
      <c r="G35">
        <f>'F on ice'!Q35</f>
        <v>1.7</v>
      </c>
      <c r="H35">
        <f>'F on ice'!T35</f>
        <v>2.83</v>
      </c>
      <c r="I35" s="1">
        <f t="shared" si="0"/>
        <v>0.82367149758454106</v>
      </c>
      <c r="J35" s="1">
        <f t="shared" si="1"/>
        <v>0.66183574879227058</v>
      </c>
      <c r="K35" s="1">
        <f t="shared" si="2"/>
        <v>0.13768115942028986</v>
      </c>
      <c r="L35" s="1">
        <f t="shared" si="3"/>
        <v>0.76328502415458932</v>
      </c>
      <c r="O35">
        <f>'F Production'!H35</f>
        <v>0.34</v>
      </c>
      <c r="P35">
        <f>'F Production'!I35</f>
        <v>1.02</v>
      </c>
      <c r="Q35">
        <f>'F Production'!J35</f>
        <v>0.56999999999999995</v>
      </c>
      <c r="R35">
        <f>'F Production'!L35</f>
        <v>1.36</v>
      </c>
      <c r="S35" s="1">
        <f t="shared" si="4"/>
        <v>0.13043478260869565</v>
      </c>
      <c r="T35" s="1">
        <f t="shared" si="5"/>
        <v>0.5628019323671497</v>
      </c>
      <c r="U35" s="1">
        <f t="shared" si="6"/>
        <v>0.54830917874396135</v>
      </c>
      <c r="V35" s="1">
        <f t="shared" si="7"/>
        <v>0.36956521739130432</v>
      </c>
      <c r="Y35">
        <f>'F on ice'!L35</f>
        <v>40.909999999999997</v>
      </c>
      <c r="Z35">
        <f>'F on ice'!AA35</f>
        <v>10.57</v>
      </c>
      <c r="AA35">
        <f>'F on ice'!R35</f>
        <v>1.7</v>
      </c>
      <c r="AB35">
        <f>'F on ice'!U35</f>
        <v>2.63</v>
      </c>
      <c r="AC35" s="1">
        <f t="shared" si="8"/>
        <v>0.61594202898550721</v>
      </c>
      <c r="AD35" s="1">
        <f t="shared" si="9"/>
        <v>0.63285024154589375</v>
      </c>
      <c r="AE35" s="1">
        <f t="shared" si="10"/>
        <v>0.893719806763285</v>
      </c>
      <c r="AF35" s="1">
        <f t="shared" si="11"/>
        <v>0.43478260869565216</v>
      </c>
      <c r="AI35">
        <f>'F Rel'!K35</f>
        <v>-0.17</v>
      </c>
      <c r="AJ35">
        <f>'F Rel'!Z35</f>
        <v>-0.76</v>
      </c>
      <c r="AK35">
        <f>'F Rel'!Q35</f>
        <v>-1.1599999999999999</v>
      </c>
      <c r="AL35">
        <f>'F Rel'!T35</f>
        <v>7.0000000000000007E-2</v>
      </c>
      <c r="AM35" s="1">
        <f t="shared" si="12"/>
        <v>0.48309178743961351</v>
      </c>
      <c r="AN35" s="1">
        <f t="shared" si="13"/>
        <v>0.35265700483091789</v>
      </c>
      <c r="AO35" s="1">
        <f t="shared" si="14"/>
        <v>8.6956521739130432E-2</v>
      </c>
      <c r="AP35" s="1">
        <f t="shared" si="15"/>
        <v>0.54830917874396135</v>
      </c>
      <c r="AS35">
        <f>'F Rel'!L35</f>
        <v>3.09</v>
      </c>
      <c r="AT35">
        <f>'F Rel'!AA35</f>
        <v>0.74</v>
      </c>
      <c r="AU35">
        <f>'F Rel'!R35</f>
        <v>-0.37</v>
      </c>
      <c r="AV35">
        <f>'F Rel'!U35</f>
        <v>0.5</v>
      </c>
      <c r="AW35" s="1">
        <f t="shared" si="16"/>
        <v>0.21497584541062803</v>
      </c>
      <c r="AX35" s="1">
        <f t="shared" si="17"/>
        <v>0.31642512077294688</v>
      </c>
      <c r="AY35" s="1">
        <f t="shared" si="18"/>
        <v>0.68599033816425126</v>
      </c>
      <c r="AZ35" s="1">
        <f t="shared" si="19"/>
        <v>7.7294685990338161E-2</v>
      </c>
      <c r="BC35">
        <f>'F on ice'!G35</f>
        <v>12.279457364341001</v>
      </c>
      <c r="BD35">
        <f>'F on ice'!AM35</f>
        <v>61.35</v>
      </c>
      <c r="BE35">
        <f>'F on ice'!AF35</f>
        <v>5.38</v>
      </c>
      <c r="BF35">
        <f>'F on ice'!AH35</f>
        <v>0.98799999999999999</v>
      </c>
      <c r="BG35" s="1">
        <f t="shared" si="20"/>
        <v>0.48550724637681159</v>
      </c>
      <c r="BH35" s="1">
        <f t="shared" si="21"/>
        <v>0.75362318840579712</v>
      </c>
      <c r="BI35" s="1">
        <f t="shared" si="22"/>
        <v>8.4541062801932368E-2</v>
      </c>
      <c r="BJ35" s="1">
        <f t="shared" si="23"/>
        <v>0.35748792270531399</v>
      </c>
      <c r="BM35">
        <f>'F on ice'!M35</f>
        <v>53.37</v>
      </c>
      <c r="BN35">
        <f>'F on ice'!AB35</f>
        <v>53.03</v>
      </c>
      <c r="BO35">
        <f>'F on ice'!S35</f>
        <v>50</v>
      </c>
      <c r="BP35">
        <f>'F on ice'!V35</f>
        <v>51.82</v>
      </c>
      <c r="BQ35" s="1">
        <f t="shared" si="24"/>
        <v>0.78260869565217395</v>
      </c>
      <c r="BR35" s="1">
        <f t="shared" si="25"/>
        <v>0.70048309178743962</v>
      </c>
      <c r="BS35" s="1">
        <f t="shared" si="26"/>
        <v>0.47342995169082125</v>
      </c>
      <c r="BT35" s="1">
        <f t="shared" si="27"/>
        <v>0.63043478260869568</v>
      </c>
      <c r="BW35" s="1">
        <f t="shared" si="28"/>
        <v>3.8719806763285027</v>
      </c>
      <c r="BX35" s="1">
        <f t="shared" si="29"/>
        <v>0.47342995169082125</v>
      </c>
      <c r="BY35">
        <f t="shared" si="30"/>
        <v>219</v>
      </c>
      <c r="CB35">
        <f>'F Rel'!M35</f>
        <v>-2.04</v>
      </c>
      <c r="CC35">
        <f>'F Rel'!V35</f>
        <v>-4.6100000000000003</v>
      </c>
      <c r="CD35" s="1">
        <f t="shared" si="31"/>
        <v>0.33333333333333331</v>
      </c>
      <c r="CE35" s="1">
        <f t="shared" si="32"/>
        <v>0.20772946859903382</v>
      </c>
      <c r="CH35">
        <f>'F Production'!X35</f>
        <v>0.8</v>
      </c>
      <c r="CI35">
        <f>'F Production'!AB35</f>
        <v>0.8</v>
      </c>
      <c r="CJ35" s="31">
        <f t="shared" si="33"/>
        <v>0.44927536231884058</v>
      </c>
      <c r="CK35" s="31">
        <f t="shared" si="34"/>
        <v>0.42995169082125606</v>
      </c>
      <c r="CN35">
        <f>'F Totals'!G35</f>
        <v>3</v>
      </c>
      <c r="CO35">
        <f>'F Totals'!H35</f>
        <v>9</v>
      </c>
      <c r="CP35">
        <f>'F Totals'!K35</f>
        <v>12</v>
      </c>
    </row>
    <row r="36" spans="1:94" x14ac:dyDescent="0.3">
      <c r="A36" t="str">
        <f>'F on ice'!B36</f>
        <v>Anze Kopitar</v>
      </c>
      <c r="B36" t="str">
        <f>'F on ice'!C36</f>
        <v>L.A</v>
      </c>
      <c r="E36">
        <f>'F on ice'!K36</f>
        <v>45.01</v>
      </c>
      <c r="F36">
        <f>'F on ice'!Z36</f>
        <v>10.78</v>
      </c>
      <c r="G36">
        <f>'F on ice'!Q36</f>
        <v>2.89</v>
      </c>
      <c r="H36">
        <f>'F on ice'!T36</f>
        <v>2.63</v>
      </c>
      <c r="I36" s="1">
        <f t="shared" si="0"/>
        <v>0.71739130434782605</v>
      </c>
      <c r="J36" s="1">
        <f t="shared" si="1"/>
        <v>0.4420289855072464</v>
      </c>
      <c r="K36" s="1">
        <f t="shared" si="2"/>
        <v>0.6908212560386473</v>
      </c>
      <c r="L36" s="1">
        <f t="shared" si="3"/>
        <v>0.5748792270531401</v>
      </c>
      <c r="O36">
        <f>'F Production'!H36</f>
        <v>0.6</v>
      </c>
      <c r="P36">
        <f>'F Production'!I36</f>
        <v>1.2</v>
      </c>
      <c r="Q36">
        <f>'F Production'!J36</f>
        <v>0.5</v>
      </c>
      <c r="R36">
        <f>'F Production'!L36</f>
        <v>1.8</v>
      </c>
      <c r="S36" s="1">
        <f t="shared" si="4"/>
        <v>0.45410628019323673</v>
      </c>
      <c r="T36" s="1">
        <f t="shared" si="5"/>
        <v>0.74154589371980673</v>
      </c>
      <c r="U36" s="1">
        <f t="shared" si="6"/>
        <v>0.45893719806763283</v>
      </c>
      <c r="V36" s="1">
        <f t="shared" si="7"/>
        <v>0.60869565217391308</v>
      </c>
      <c r="Y36">
        <f>'F on ice'!L36</f>
        <v>38.42</v>
      </c>
      <c r="Z36">
        <f>'F on ice'!AA36</f>
        <v>9.58</v>
      </c>
      <c r="AA36">
        <f>'F on ice'!R36</f>
        <v>1.7</v>
      </c>
      <c r="AB36">
        <f>'F on ice'!U36</f>
        <v>2.2599999999999998</v>
      </c>
      <c r="AC36" s="1">
        <f t="shared" si="8"/>
        <v>0.8091787439613527</v>
      </c>
      <c r="AD36" s="1">
        <f t="shared" si="9"/>
        <v>0.82367149758454106</v>
      </c>
      <c r="AE36" s="1">
        <f t="shared" si="10"/>
        <v>0.893719806763285</v>
      </c>
      <c r="AF36" s="1">
        <f t="shared" si="11"/>
        <v>0.81400966183574874</v>
      </c>
      <c r="AI36">
        <f>'F Rel'!K36</f>
        <v>-6.1</v>
      </c>
      <c r="AJ36">
        <f>'F Rel'!Z36</f>
        <v>-1.63</v>
      </c>
      <c r="AK36">
        <f>'F Rel'!Q36</f>
        <v>0.39</v>
      </c>
      <c r="AL36">
        <f>'F Rel'!T36</f>
        <v>-0.51</v>
      </c>
      <c r="AM36" s="1">
        <f t="shared" si="12"/>
        <v>0.15942028985507245</v>
      </c>
      <c r="AN36" s="1">
        <f t="shared" si="13"/>
        <v>0.24637681159420291</v>
      </c>
      <c r="AO36" s="1">
        <f t="shared" si="14"/>
        <v>0.67391304347826086</v>
      </c>
      <c r="AP36" s="1">
        <f t="shared" si="15"/>
        <v>0.15458937198067632</v>
      </c>
      <c r="AS36">
        <f>'F Rel'!L36</f>
        <v>0.42</v>
      </c>
      <c r="AT36">
        <f>'F Rel'!AA36</f>
        <v>-0.13</v>
      </c>
      <c r="AU36">
        <f>'F Rel'!R36</f>
        <v>-0.92</v>
      </c>
      <c r="AV36">
        <f>'F Rel'!U36</f>
        <v>-0.13</v>
      </c>
      <c r="AW36" s="1">
        <f t="shared" si="16"/>
        <v>0.42995169082125606</v>
      </c>
      <c r="AX36" s="1">
        <f t="shared" si="17"/>
        <v>0.52415458937198067</v>
      </c>
      <c r="AY36" s="1">
        <f t="shared" si="18"/>
        <v>0.88405797101449279</v>
      </c>
      <c r="AZ36" s="1">
        <f t="shared" si="19"/>
        <v>0.61352657004830913</v>
      </c>
      <c r="BC36">
        <f>'F on ice'!G36</f>
        <v>13.35962962963</v>
      </c>
      <c r="BD36">
        <f>'F on ice'!AM36</f>
        <v>50.51</v>
      </c>
      <c r="BE36">
        <f>'F on ice'!AF36</f>
        <v>9.15</v>
      </c>
      <c r="BF36">
        <f>'F on ice'!AH36</f>
        <v>1.0269999999999999</v>
      </c>
      <c r="BG36" s="1">
        <f t="shared" si="20"/>
        <v>0.75362318840579712</v>
      </c>
      <c r="BH36" s="1">
        <f t="shared" si="21"/>
        <v>0.40338164251207731</v>
      </c>
      <c r="BI36" s="1">
        <f t="shared" si="22"/>
        <v>0.60386473429951693</v>
      </c>
      <c r="BJ36" s="1">
        <f t="shared" si="23"/>
        <v>0.83333333333333337</v>
      </c>
      <c r="BM36">
        <f>'F on ice'!M36</f>
        <v>53.95</v>
      </c>
      <c r="BN36">
        <f>'F on ice'!AB36</f>
        <v>52.94</v>
      </c>
      <c r="BO36">
        <f>'F on ice'!S36</f>
        <v>63.04</v>
      </c>
      <c r="BP36">
        <f>'F on ice'!V36</f>
        <v>53.8</v>
      </c>
      <c r="BQ36" s="1">
        <f t="shared" si="24"/>
        <v>0.82608695652173914</v>
      </c>
      <c r="BR36" s="1">
        <f t="shared" si="25"/>
        <v>0.68599033816425126</v>
      </c>
      <c r="BS36" s="1">
        <f t="shared" si="26"/>
        <v>0.92270531400966183</v>
      </c>
      <c r="BT36" s="1">
        <f t="shared" si="27"/>
        <v>0.76086956521739135</v>
      </c>
      <c r="BW36" s="1">
        <f t="shared" si="28"/>
        <v>4.6449275362318838</v>
      </c>
      <c r="BX36" s="1">
        <f t="shared" si="29"/>
        <v>0.60144927536231885</v>
      </c>
      <c r="BY36">
        <f t="shared" si="30"/>
        <v>164</v>
      </c>
      <c r="CB36">
        <f>'F Rel'!M36</f>
        <v>-3.41</v>
      </c>
      <c r="CC36">
        <f>'F Rel'!V36</f>
        <v>-2.97</v>
      </c>
      <c r="CD36" s="1">
        <f t="shared" si="31"/>
        <v>0.24396135265700483</v>
      </c>
      <c r="CE36" s="1">
        <f t="shared" si="32"/>
        <v>0.28985507246376813</v>
      </c>
      <c r="CH36">
        <f>'F Production'!X36</f>
        <v>0.3</v>
      </c>
      <c r="CI36">
        <f>'F Production'!AB36</f>
        <v>0.5</v>
      </c>
      <c r="CJ36" s="31">
        <f t="shared" si="33"/>
        <v>0.86473429951690817</v>
      </c>
      <c r="CK36" s="31">
        <f t="shared" si="34"/>
        <v>0.17149758454106281</v>
      </c>
      <c r="CN36">
        <f>'F Totals'!G36</f>
        <v>6</v>
      </c>
      <c r="CO36">
        <f>'F Totals'!H36</f>
        <v>12</v>
      </c>
      <c r="CP36">
        <f>'F Totals'!K36</f>
        <v>18</v>
      </c>
    </row>
    <row r="37" spans="1:94" x14ac:dyDescent="0.3">
      <c r="A37" t="str">
        <f>'F on ice'!B37</f>
        <v>Artemi Panarin</v>
      </c>
      <c r="B37" t="str">
        <f>'F on ice'!C37</f>
        <v>NYR</v>
      </c>
      <c r="E37">
        <f>'F on ice'!K37</f>
        <v>52.73</v>
      </c>
      <c r="F37">
        <f>'F on ice'!Z37</f>
        <v>14.36</v>
      </c>
      <c r="G37">
        <f>'F on ice'!Q37</f>
        <v>3.3</v>
      </c>
      <c r="H37">
        <f>'F on ice'!T37</f>
        <v>3.3</v>
      </c>
      <c r="I37" s="1">
        <f t="shared" si="0"/>
        <v>0.95893719806763289</v>
      </c>
      <c r="J37" s="1">
        <f t="shared" si="1"/>
        <v>0.94444444444444442</v>
      </c>
      <c r="K37" s="1">
        <f t="shared" si="2"/>
        <v>0.85507246376811596</v>
      </c>
      <c r="L37" s="1">
        <f t="shared" si="3"/>
        <v>0.94444444444444442</v>
      </c>
      <c r="O37">
        <f>'F Production'!H37</f>
        <v>1.57</v>
      </c>
      <c r="P37">
        <f>'F Production'!I37</f>
        <v>0.91</v>
      </c>
      <c r="Q37">
        <f>'F Production'!J37</f>
        <v>0.5</v>
      </c>
      <c r="R37">
        <f>'F Production'!L37</f>
        <v>2.48</v>
      </c>
      <c r="S37" s="1">
        <f t="shared" si="4"/>
        <v>0.98309178743961356</v>
      </c>
      <c r="T37" s="1">
        <f t="shared" si="5"/>
        <v>0.49033816425120774</v>
      </c>
      <c r="U37" s="1">
        <f t="shared" si="6"/>
        <v>0.45893719806763283</v>
      </c>
      <c r="V37" s="1">
        <f t="shared" si="7"/>
        <v>0.88888888888888884</v>
      </c>
      <c r="Y37">
        <f>'F on ice'!L37</f>
        <v>39.369999999999997</v>
      </c>
      <c r="Z37">
        <f>'F on ice'!AA37</f>
        <v>11.06</v>
      </c>
      <c r="AA37">
        <f>'F on ice'!R37</f>
        <v>3.14</v>
      </c>
      <c r="AB37">
        <f>'F on ice'!U37</f>
        <v>2.64</v>
      </c>
      <c r="AC37" s="1">
        <f t="shared" si="8"/>
        <v>0.7439613526570048</v>
      </c>
      <c r="AD37" s="1">
        <f t="shared" si="9"/>
        <v>0.51207729468599039</v>
      </c>
      <c r="AE37" s="1">
        <f t="shared" si="10"/>
        <v>0.1570048309178744</v>
      </c>
      <c r="AF37" s="1">
        <f t="shared" si="11"/>
        <v>0.4251207729468599</v>
      </c>
      <c r="AI37">
        <f>'F Rel'!K37</f>
        <v>14.35</v>
      </c>
      <c r="AJ37">
        <f>'F Rel'!Z37</f>
        <v>4.2699999999999996</v>
      </c>
      <c r="AK37">
        <f>'F Rel'!Q37</f>
        <v>1.24</v>
      </c>
      <c r="AL37">
        <f>'F Rel'!T37</f>
        <v>1.05</v>
      </c>
      <c r="AM37" s="1">
        <f t="shared" si="12"/>
        <v>0.99275362318840576</v>
      </c>
      <c r="AN37" s="1">
        <f t="shared" si="13"/>
        <v>0.97101449275362317</v>
      </c>
      <c r="AO37" s="1">
        <f t="shared" si="14"/>
        <v>0.93961352657004826</v>
      </c>
      <c r="AP37" s="1">
        <f t="shared" si="15"/>
        <v>0.98792270531400961</v>
      </c>
      <c r="AS37">
        <f>'F Rel'!L37</f>
        <v>-2.5099999999999998</v>
      </c>
      <c r="AT37">
        <f>'F Rel'!AA37</f>
        <v>-0.27</v>
      </c>
      <c r="AU37">
        <f>'F Rel'!R37</f>
        <v>0.81</v>
      </c>
      <c r="AV37">
        <f>'F Rel'!U37</f>
        <v>0.11</v>
      </c>
      <c r="AW37" s="1">
        <f t="shared" si="16"/>
        <v>0.71739130434782605</v>
      </c>
      <c r="AX37" s="1">
        <f t="shared" si="17"/>
        <v>0.55072463768115942</v>
      </c>
      <c r="AY37" s="1">
        <f t="shared" si="18"/>
        <v>0.12077294685990338</v>
      </c>
      <c r="AZ37" s="1">
        <f t="shared" si="19"/>
        <v>0.34299516908212563</v>
      </c>
      <c r="BC37">
        <f>'F on ice'!G37</f>
        <v>15.468794326240999</v>
      </c>
      <c r="BD37">
        <f>'F on ice'!AM37</f>
        <v>83.95</v>
      </c>
      <c r="BE37">
        <f>'F on ice'!AF37</f>
        <v>9.01</v>
      </c>
      <c r="BF37">
        <f>'F on ice'!AH37</f>
        <v>0.97899999999999998</v>
      </c>
      <c r="BG37" s="1">
        <f t="shared" si="20"/>
        <v>0.97101449275362317</v>
      </c>
      <c r="BH37" s="1">
        <f t="shared" si="21"/>
        <v>0.99758454106280192</v>
      </c>
      <c r="BI37" s="1">
        <f t="shared" si="22"/>
        <v>0.58937198067632846</v>
      </c>
      <c r="BJ37" s="1">
        <f t="shared" si="23"/>
        <v>0.26570048309178745</v>
      </c>
      <c r="BM37">
        <f>'F on ice'!M37</f>
        <v>57.26</v>
      </c>
      <c r="BN37">
        <f>'F on ice'!AB37</f>
        <v>56.49</v>
      </c>
      <c r="BO37">
        <f>'F on ice'!S37</f>
        <v>51.28</v>
      </c>
      <c r="BP37">
        <f>'F on ice'!V37</f>
        <v>55.55</v>
      </c>
      <c r="BQ37" s="1">
        <f t="shared" si="24"/>
        <v>0.9468599033816425</v>
      </c>
      <c r="BR37" s="1">
        <f t="shared" si="25"/>
        <v>0.85507246376811596</v>
      </c>
      <c r="BS37" s="1">
        <f t="shared" si="26"/>
        <v>0.55072463768115942</v>
      </c>
      <c r="BT37" s="1">
        <f t="shared" si="27"/>
        <v>0.86473429951690817</v>
      </c>
      <c r="BW37" s="1">
        <f t="shared" si="28"/>
        <v>6.495169082125603</v>
      </c>
      <c r="BX37" s="1">
        <f t="shared" si="29"/>
        <v>0.95410628019323673</v>
      </c>
      <c r="BY37">
        <f t="shared" si="30"/>
        <v>20</v>
      </c>
      <c r="CB37">
        <f>'F Rel'!M37</f>
        <v>9.43</v>
      </c>
      <c r="CC37">
        <f>'F Rel'!V37</f>
        <v>8.42</v>
      </c>
      <c r="CD37" s="1">
        <f t="shared" si="31"/>
        <v>0.99758454106280192</v>
      </c>
      <c r="CE37" s="1">
        <f t="shared" si="32"/>
        <v>0.95169082125603865</v>
      </c>
      <c r="CH37">
        <f>'F Production'!X37</f>
        <v>0.57999999999999996</v>
      </c>
      <c r="CI37">
        <f>'F Production'!AB37</f>
        <v>0.99</v>
      </c>
      <c r="CJ37" s="31">
        <f t="shared" si="33"/>
        <v>0.62077294685990336</v>
      </c>
      <c r="CK37" s="31">
        <f t="shared" si="34"/>
        <v>0.57971014492753625</v>
      </c>
      <c r="CN37">
        <f>'F Totals'!G37</f>
        <v>19</v>
      </c>
      <c r="CO37">
        <f>'F Totals'!H37</f>
        <v>11</v>
      </c>
      <c r="CP37">
        <f>'F Totals'!K37</f>
        <v>30</v>
      </c>
    </row>
    <row r="38" spans="1:94" x14ac:dyDescent="0.3">
      <c r="A38" t="str">
        <f>'F on ice'!B38</f>
        <v>Arthur Kaliyev</v>
      </c>
      <c r="B38" t="str">
        <f>'F on ice'!C38</f>
        <v>L.A</v>
      </c>
      <c r="E38">
        <f>'F on ice'!K38</f>
        <v>55.88</v>
      </c>
      <c r="F38">
        <f>'F on ice'!Z38</f>
        <v>13.61</v>
      </c>
      <c r="G38">
        <f>'F on ice'!Q38</f>
        <v>2.75</v>
      </c>
      <c r="H38">
        <f>'F on ice'!T38</f>
        <v>3.45</v>
      </c>
      <c r="I38" s="1">
        <f t="shared" si="0"/>
        <v>0.99033816425120769</v>
      </c>
      <c r="J38" s="1">
        <f t="shared" si="1"/>
        <v>0.88647342995169087</v>
      </c>
      <c r="K38" s="1">
        <f t="shared" si="2"/>
        <v>0.62318840579710144</v>
      </c>
      <c r="L38" s="1">
        <f t="shared" si="3"/>
        <v>0.98067632850241548</v>
      </c>
      <c r="O38">
        <f>'F Production'!H38</f>
        <v>0.43</v>
      </c>
      <c r="P38">
        <f>'F Production'!I38</f>
        <v>1.01</v>
      </c>
      <c r="Q38">
        <f>'F Production'!J38</f>
        <v>0.87</v>
      </c>
      <c r="R38">
        <f>'F Production'!L38</f>
        <v>1.45</v>
      </c>
      <c r="S38" s="1">
        <f t="shared" si="4"/>
        <v>0.21980676328502416</v>
      </c>
      <c r="T38" s="1">
        <f t="shared" si="5"/>
        <v>0.5531400966183575</v>
      </c>
      <c r="U38" s="1">
        <f t="shared" si="6"/>
        <v>0.78985507246376807</v>
      </c>
      <c r="V38" s="1">
        <f t="shared" si="7"/>
        <v>0.42028985507246375</v>
      </c>
      <c r="Y38">
        <f>'F on ice'!L38</f>
        <v>37.35</v>
      </c>
      <c r="Z38">
        <f>'F on ice'!AA38</f>
        <v>11</v>
      </c>
      <c r="AA38">
        <f>'F on ice'!R38</f>
        <v>2.17</v>
      </c>
      <c r="AB38">
        <f>'F on ice'!U38</f>
        <v>2.34</v>
      </c>
      <c r="AC38" s="1">
        <f t="shared" si="8"/>
        <v>0.86473429951690817</v>
      </c>
      <c r="AD38" s="1">
        <f t="shared" si="9"/>
        <v>0.53623188405797106</v>
      </c>
      <c r="AE38" s="1">
        <f t="shared" si="10"/>
        <v>0.67874396135265702</v>
      </c>
      <c r="AF38" s="1">
        <f t="shared" si="11"/>
        <v>0.7342995169082126</v>
      </c>
      <c r="AI38">
        <f>'F Rel'!K38</f>
        <v>8.17</v>
      </c>
      <c r="AJ38">
        <f>'F Rel'!Z38</f>
        <v>1.6</v>
      </c>
      <c r="AK38">
        <f>'F Rel'!Q38</f>
        <v>0.03</v>
      </c>
      <c r="AL38">
        <f>'F Rel'!T38</f>
        <v>0.51</v>
      </c>
      <c r="AM38" s="1">
        <f t="shared" si="12"/>
        <v>0.91787439613526567</v>
      </c>
      <c r="AN38" s="1">
        <f t="shared" si="13"/>
        <v>0.77536231884057971</v>
      </c>
      <c r="AO38" s="1">
        <f t="shared" si="14"/>
        <v>0.53623188405797106</v>
      </c>
      <c r="AP38" s="1">
        <f t="shared" si="15"/>
        <v>0.87681159420289856</v>
      </c>
      <c r="AS38">
        <f>'F Rel'!L38</f>
        <v>-0.44</v>
      </c>
      <c r="AT38">
        <f>'F Rel'!AA38</f>
        <v>1.4</v>
      </c>
      <c r="AU38">
        <f>'F Rel'!R38</f>
        <v>0.18</v>
      </c>
      <c r="AV38">
        <f>'F Rel'!U38</f>
        <v>-0.02</v>
      </c>
      <c r="AW38" s="1">
        <f t="shared" si="16"/>
        <v>0.52657004830917875</v>
      </c>
      <c r="AX38" s="1">
        <f t="shared" si="17"/>
        <v>0.18357487922705315</v>
      </c>
      <c r="AY38" s="1">
        <f t="shared" si="18"/>
        <v>0.39855072463768115</v>
      </c>
      <c r="AZ38" s="1">
        <f t="shared" si="19"/>
        <v>0.5</v>
      </c>
      <c r="BC38">
        <f>'F on ice'!G38</f>
        <v>11.512499999999999</v>
      </c>
      <c r="BD38">
        <f>'F on ice'!AM38</f>
        <v>58.26</v>
      </c>
      <c r="BE38">
        <f>'F on ice'!AF38</f>
        <v>7.25</v>
      </c>
      <c r="BF38">
        <f>'F on ice'!AH38</f>
        <v>0.99</v>
      </c>
      <c r="BG38" s="1">
        <f t="shared" si="20"/>
        <v>0.35507246376811596</v>
      </c>
      <c r="BH38" s="1">
        <f t="shared" si="21"/>
        <v>0.66183574879227058</v>
      </c>
      <c r="BI38" s="1">
        <f t="shared" si="22"/>
        <v>0.27294685990338163</v>
      </c>
      <c r="BJ38" s="1">
        <f t="shared" si="23"/>
        <v>0.37922705314009664</v>
      </c>
      <c r="BM38">
        <f>'F on ice'!M38</f>
        <v>59.94</v>
      </c>
      <c r="BN38">
        <f>'F on ice'!AB38</f>
        <v>55.29</v>
      </c>
      <c r="BO38">
        <f>'F on ice'!S38</f>
        <v>55.88</v>
      </c>
      <c r="BP38">
        <f>'F on ice'!V38</f>
        <v>59.54</v>
      </c>
      <c r="BQ38" s="1">
        <f t="shared" si="24"/>
        <v>0.97584541062801933</v>
      </c>
      <c r="BR38" s="1">
        <f t="shared" si="25"/>
        <v>0.80434782608695654</v>
      </c>
      <c r="BS38" s="1">
        <f t="shared" si="26"/>
        <v>0.71497584541062797</v>
      </c>
      <c r="BT38" s="1">
        <f t="shared" si="27"/>
        <v>0.96376811594202894</v>
      </c>
      <c r="BW38" s="1">
        <f t="shared" si="28"/>
        <v>5.9420289855072461</v>
      </c>
      <c r="BX38" s="1">
        <f t="shared" si="29"/>
        <v>0.89130434782608692</v>
      </c>
      <c r="BY38">
        <f t="shared" si="30"/>
        <v>46</v>
      </c>
      <c r="CB38">
        <f>'F Rel'!M38</f>
        <v>4.1399999999999997</v>
      </c>
      <c r="CC38">
        <f>'F Rel'!V38</f>
        <v>4.08</v>
      </c>
      <c r="CD38" s="1">
        <f t="shared" si="31"/>
        <v>0.83816425120772942</v>
      </c>
      <c r="CE38" s="1">
        <f t="shared" si="32"/>
        <v>0.76086956521739135</v>
      </c>
      <c r="CH38">
        <f>'F Production'!X38</f>
        <v>0.57999999999999996</v>
      </c>
      <c r="CI38">
        <f>'F Production'!AB38</f>
        <v>0.28999999999999998</v>
      </c>
      <c r="CJ38" s="31">
        <f t="shared" si="33"/>
        <v>0.62077294685990336</v>
      </c>
      <c r="CK38" s="31">
        <f t="shared" si="34"/>
        <v>6.5217391304347824E-2</v>
      </c>
      <c r="CN38">
        <f>'F Totals'!G38</f>
        <v>3</v>
      </c>
      <c r="CO38">
        <f>'F Totals'!H38</f>
        <v>7</v>
      </c>
      <c r="CP38">
        <f>'F Totals'!K38</f>
        <v>10</v>
      </c>
    </row>
    <row r="39" spans="1:94" x14ac:dyDescent="0.3">
      <c r="A39" t="str">
        <f>'F on ice'!B39</f>
        <v>Auston Matthews</v>
      </c>
      <c r="B39" t="str">
        <f>'F on ice'!C39</f>
        <v>TOR</v>
      </c>
      <c r="E39">
        <f>'F on ice'!K39</f>
        <v>48.09</v>
      </c>
      <c r="F39">
        <f>'F on ice'!Z39</f>
        <v>14.02</v>
      </c>
      <c r="G39">
        <f>'F on ice'!Q39</f>
        <v>3.53</v>
      </c>
      <c r="H39">
        <f>'F on ice'!T39</f>
        <v>3.03</v>
      </c>
      <c r="I39" s="1">
        <f t="shared" si="0"/>
        <v>0.86473429951690817</v>
      </c>
      <c r="J39" s="1">
        <f t="shared" si="1"/>
        <v>0.91787439613526567</v>
      </c>
      <c r="K39" s="1">
        <f t="shared" si="2"/>
        <v>0.91787439613526567</v>
      </c>
      <c r="L39" s="1">
        <f t="shared" si="3"/>
        <v>0.87681159420289856</v>
      </c>
      <c r="O39">
        <f>'F Production'!H39</f>
        <v>1.81</v>
      </c>
      <c r="P39">
        <f>'F Production'!I39</f>
        <v>0.95</v>
      </c>
      <c r="Q39">
        <f>'F Production'!J39</f>
        <v>0.77</v>
      </c>
      <c r="R39">
        <f>'F Production'!L39</f>
        <v>2.75</v>
      </c>
      <c r="S39" s="1">
        <f t="shared" si="4"/>
        <v>1</v>
      </c>
      <c r="T39" s="1">
        <f t="shared" si="5"/>
        <v>0.52657004830917875</v>
      </c>
      <c r="U39" s="1">
        <f t="shared" si="6"/>
        <v>0.74637681159420288</v>
      </c>
      <c r="V39" s="1">
        <f t="shared" si="7"/>
        <v>0.97342995169082125</v>
      </c>
      <c r="Y39">
        <f>'F on ice'!L39</f>
        <v>39.229999999999997</v>
      </c>
      <c r="Z39">
        <f>'F on ice'!AA39</f>
        <v>11.78</v>
      </c>
      <c r="AA39">
        <f>'F on ice'!R39</f>
        <v>2.3199999999999998</v>
      </c>
      <c r="AB39">
        <f>'F on ice'!U39</f>
        <v>2.57</v>
      </c>
      <c r="AC39" s="1">
        <f t="shared" si="8"/>
        <v>0.7560386473429952</v>
      </c>
      <c r="AD39" s="1">
        <f t="shared" si="9"/>
        <v>0.34541062801932365</v>
      </c>
      <c r="AE39" s="1">
        <f t="shared" si="10"/>
        <v>0.59903381642512077</v>
      </c>
      <c r="AF39" s="1">
        <f t="shared" si="11"/>
        <v>0.47342995169082125</v>
      </c>
      <c r="AI39">
        <f>'F Rel'!K39</f>
        <v>6.66</v>
      </c>
      <c r="AJ39">
        <f>'F Rel'!Z39</f>
        <v>2.7</v>
      </c>
      <c r="AK39">
        <f>'F Rel'!Q39</f>
        <v>1.37</v>
      </c>
      <c r="AL39">
        <f>'F Rel'!T39</f>
        <v>0.53</v>
      </c>
      <c r="AM39" s="1">
        <f t="shared" si="12"/>
        <v>0.88405797101449279</v>
      </c>
      <c r="AN39" s="1">
        <f t="shared" si="13"/>
        <v>0.89130434782608692</v>
      </c>
      <c r="AO39" s="1">
        <f t="shared" si="14"/>
        <v>0.95410628019323673</v>
      </c>
      <c r="AP39" s="1">
        <f t="shared" si="15"/>
        <v>0.88888888888888884</v>
      </c>
      <c r="AS39">
        <f>'F Rel'!L39</f>
        <v>-4.5599999999999996</v>
      </c>
      <c r="AT39">
        <f>'F Rel'!AA39</f>
        <v>-0.12</v>
      </c>
      <c r="AU39">
        <f>'F Rel'!R39</f>
        <v>-0.31</v>
      </c>
      <c r="AV39">
        <f>'F Rel'!U39</f>
        <v>-0.16</v>
      </c>
      <c r="AW39" s="1">
        <f t="shared" si="16"/>
        <v>0.86473429951690817</v>
      </c>
      <c r="AX39" s="1">
        <f t="shared" si="17"/>
        <v>0.51690821256038644</v>
      </c>
      <c r="AY39" s="1">
        <f t="shared" si="18"/>
        <v>0.67149758454106279</v>
      </c>
      <c r="AZ39" s="1">
        <f t="shared" si="19"/>
        <v>0.66666666666666663</v>
      </c>
      <c r="BC39">
        <f>'F on ice'!G39</f>
        <v>15.5</v>
      </c>
      <c r="BD39">
        <f>'F on ice'!AM39</f>
        <v>58.6</v>
      </c>
      <c r="BE39">
        <f>'F on ice'!AF39</f>
        <v>11.02</v>
      </c>
      <c r="BF39">
        <f>'F on ice'!AH39</f>
        <v>1.0189999999999999</v>
      </c>
      <c r="BG39" s="1">
        <f t="shared" si="20"/>
        <v>0.98067632850241548</v>
      </c>
      <c r="BH39" s="1">
        <f t="shared" si="21"/>
        <v>0.67391304347826086</v>
      </c>
      <c r="BI39" s="1">
        <f t="shared" si="22"/>
        <v>0.87922705314009664</v>
      </c>
      <c r="BJ39" s="1">
        <f t="shared" si="23"/>
        <v>0.73671497584541068</v>
      </c>
      <c r="BM39">
        <f>'F on ice'!M39</f>
        <v>55.07</v>
      </c>
      <c r="BN39">
        <f>'F on ice'!AB39</f>
        <v>54.33</v>
      </c>
      <c r="BO39">
        <f>'F on ice'!S39</f>
        <v>60.29</v>
      </c>
      <c r="BP39">
        <f>'F on ice'!V39</f>
        <v>54.04</v>
      </c>
      <c r="BQ39" s="1">
        <f t="shared" si="24"/>
        <v>0.87681159420289856</v>
      </c>
      <c r="BR39" s="1">
        <f t="shared" si="25"/>
        <v>0.75120772946859904</v>
      </c>
      <c r="BS39" s="1">
        <f t="shared" si="26"/>
        <v>0.85990338164251212</v>
      </c>
      <c r="BT39" s="1">
        <f t="shared" si="27"/>
        <v>0.78019323671497587</v>
      </c>
      <c r="BW39" s="1">
        <f t="shared" si="28"/>
        <v>6.3115942028985517</v>
      </c>
      <c r="BX39" s="1">
        <f t="shared" si="29"/>
        <v>0.94927536231884058</v>
      </c>
      <c r="BY39">
        <f t="shared" si="30"/>
        <v>22</v>
      </c>
      <c r="CB39">
        <f>'F Rel'!M39</f>
        <v>6.46</v>
      </c>
      <c r="CC39">
        <f>'F Rel'!V39</f>
        <v>6.27</v>
      </c>
      <c r="CD39" s="1">
        <f t="shared" si="31"/>
        <v>0.93478260869565222</v>
      </c>
      <c r="CE39" s="1">
        <f t="shared" si="32"/>
        <v>0.87922705314009664</v>
      </c>
      <c r="CH39">
        <f>'F Production'!X39</f>
        <v>0.17</v>
      </c>
      <c r="CI39">
        <f>'F Production'!AB39</f>
        <v>0.52</v>
      </c>
      <c r="CJ39" s="31">
        <f t="shared" si="33"/>
        <v>0.94927536231884058</v>
      </c>
      <c r="CK39" s="31">
        <f t="shared" si="34"/>
        <v>0.20048309178743962</v>
      </c>
      <c r="CN39">
        <f>'F Totals'!G39</f>
        <v>21</v>
      </c>
      <c r="CO39">
        <f>'F Totals'!H39</f>
        <v>11</v>
      </c>
      <c r="CP39">
        <f>'F Totals'!K39</f>
        <v>32</v>
      </c>
    </row>
    <row r="40" spans="1:94" x14ac:dyDescent="0.3">
      <c r="A40" t="str">
        <f>'F on ice'!B40</f>
        <v>Axel Jonsson-Fjallby</v>
      </c>
      <c r="B40" t="str">
        <f>'F on ice'!C40</f>
        <v>WPG</v>
      </c>
      <c r="E40">
        <f>'F on ice'!K40</f>
        <v>40.450000000000003</v>
      </c>
      <c r="F40">
        <f>'F on ice'!Z40</f>
        <v>8.5</v>
      </c>
      <c r="G40">
        <f>'F on ice'!Q40</f>
        <v>2.0499999999999998</v>
      </c>
      <c r="H40">
        <f>'F on ice'!T40</f>
        <v>2.2000000000000002</v>
      </c>
      <c r="I40" s="1">
        <f t="shared" si="0"/>
        <v>0.40821256038647341</v>
      </c>
      <c r="J40" s="1">
        <f t="shared" si="1"/>
        <v>8.2125603864734303E-2</v>
      </c>
      <c r="K40" s="1">
        <f t="shared" si="2"/>
        <v>0.29710144927536231</v>
      </c>
      <c r="L40" s="1">
        <f t="shared" si="3"/>
        <v>0.21256038647342995</v>
      </c>
      <c r="O40">
        <f>'F Production'!H40</f>
        <v>0.59</v>
      </c>
      <c r="P40">
        <f>'F Production'!I40</f>
        <v>0.88</v>
      </c>
      <c r="Q40">
        <f>'F Production'!J40</f>
        <v>0.88</v>
      </c>
      <c r="R40">
        <f>'F Production'!L40</f>
        <v>1.47</v>
      </c>
      <c r="S40" s="1">
        <f t="shared" si="4"/>
        <v>0.4420289855072464</v>
      </c>
      <c r="T40" s="1">
        <f t="shared" si="5"/>
        <v>0.45893719806763283</v>
      </c>
      <c r="U40" s="1">
        <f t="shared" si="6"/>
        <v>0.79710144927536231</v>
      </c>
      <c r="V40" s="1">
        <f t="shared" si="7"/>
        <v>0.42753623188405798</v>
      </c>
      <c r="Y40">
        <f>'F on ice'!L40</f>
        <v>34.299999999999997</v>
      </c>
      <c r="Z40">
        <f>'F on ice'!AA40</f>
        <v>8.7899999999999991</v>
      </c>
      <c r="AA40">
        <f>'F on ice'!R40</f>
        <v>0.59</v>
      </c>
      <c r="AB40">
        <f>'F on ice'!U40</f>
        <v>1.93</v>
      </c>
      <c r="AC40" s="1">
        <f t="shared" si="8"/>
        <v>0.97584541062801933</v>
      </c>
      <c r="AD40" s="1">
        <f t="shared" si="9"/>
        <v>0.92753623188405798</v>
      </c>
      <c r="AE40" s="1">
        <f t="shared" si="10"/>
        <v>1</v>
      </c>
      <c r="AF40" s="1">
        <f t="shared" si="11"/>
        <v>0.97584541062801933</v>
      </c>
      <c r="AI40">
        <f>'F Rel'!K40</f>
        <v>-4.57</v>
      </c>
      <c r="AJ40">
        <f>'F Rel'!Z40</f>
        <v>-2.56</v>
      </c>
      <c r="AK40">
        <f>'F Rel'!Q40</f>
        <v>-0.71</v>
      </c>
      <c r="AL40">
        <f>'F Rel'!T40</f>
        <v>-0.43</v>
      </c>
      <c r="AM40" s="1">
        <f t="shared" si="12"/>
        <v>0.21256038647342995</v>
      </c>
      <c r="AN40" s="1">
        <f t="shared" si="13"/>
        <v>0.14492753623188406</v>
      </c>
      <c r="AO40" s="1">
        <f t="shared" si="14"/>
        <v>0.2391304347826087</v>
      </c>
      <c r="AP40" s="1">
        <f t="shared" si="15"/>
        <v>0.19565217391304349</v>
      </c>
      <c r="AS40">
        <f>'F Rel'!L40</f>
        <v>-7.18</v>
      </c>
      <c r="AT40">
        <f>'F Rel'!AA40</f>
        <v>-1.83</v>
      </c>
      <c r="AU40">
        <f>'F Rel'!R40</f>
        <v>-0.96</v>
      </c>
      <c r="AV40">
        <f>'F Rel'!U40</f>
        <v>-0.44</v>
      </c>
      <c r="AW40" s="1">
        <f t="shared" si="16"/>
        <v>0.94927536231884058</v>
      </c>
      <c r="AX40" s="1">
        <f t="shared" si="17"/>
        <v>0.84782608695652173</v>
      </c>
      <c r="AY40" s="1">
        <f t="shared" si="18"/>
        <v>0.89855072463768115</v>
      </c>
      <c r="AZ40" s="1">
        <f t="shared" si="19"/>
        <v>0.87439613526570048</v>
      </c>
      <c r="BC40">
        <f>'F on ice'!G40</f>
        <v>7.8724358974359001</v>
      </c>
      <c r="BD40">
        <f>'F on ice'!AM40</f>
        <v>34.78</v>
      </c>
      <c r="BE40">
        <f>'F on ice'!AF40</f>
        <v>8.14</v>
      </c>
      <c r="BF40">
        <f>'F on ice'!AH40</f>
        <v>1.0549999999999999</v>
      </c>
      <c r="BG40" s="1">
        <f t="shared" si="20"/>
        <v>1.4492753623188406E-2</v>
      </c>
      <c r="BH40" s="1">
        <f t="shared" si="21"/>
        <v>8.6956521739130432E-2</v>
      </c>
      <c r="BI40" s="1">
        <f t="shared" si="22"/>
        <v>0.42028985507246375</v>
      </c>
      <c r="BJ40" s="1">
        <f t="shared" si="23"/>
        <v>0.97584541062801933</v>
      </c>
      <c r="BM40">
        <f>'F on ice'!M40</f>
        <v>54.12</v>
      </c>
      <c r="BN40">
        <f>'F on ice'!AB40</f>
        <v>49.15</v>
      </c>
      <c r="BO40">
        <f>'F on ice'!S40</f>
        <v>77.78</v>
      </c>
      <c r="BP40">
        <f>'F on ice'!V40</f>
        <v>53.26</v>
      </c>
      <c r="BQ40" s="1">
        <f t="shared" si="24"/>
        <v>0.83574879227053145</v>
      </c>
      <c r="BR40" s="1">
        <f t="shared" si="25"/>
        <v>0.43961352657004832</v>
      </c>
      <c r="BS40" s="1">
        <f t="shared" si="26"/>
        <v>1</v>
      </c>
      <c r="BT40" s="1">
        <f t="shared" si="27"/>
        <v>0.73188405797101452</v>
      </c>
      <c r="BW40" s="1">
        <f t="shared" si="28"/>
        <v>4.6714975845410622</v>
      </c>
      <c r="BX40" s="1">
        <f t="shared" si="29"/>
        <v>0.61594202898550721</v>
      </c>
      <c r="BY40">
        <f t="shared" si="30"/>
        <v>160</v>
      </c>
      <c r="CB40">
        <f>'F Rel'!M40</f>
        <v>2.0699999999999998</v>
      </c>
      <c r="CC40">
        <f>'F Rel'!V40</f>
        <v>0.64</v>
      </c>
      <c r="CD40" s="1">
        <f t="shared" si="31"/>
        <v>0.66183574879227058</v>
      </c>
      <c r="CE40" s="1">
        <f t="shared" si="32"/>
        <v>0.53623188405797106</v>
      </c>
      <c r="CH40">
        <f>'F Production'!X40</f>
        <v>0</v>
      </c>
      <c r="CI40">
        <f>'F Production'!AB40</f>
        <v>0.28999999999999998</v>
      </c>
      <c r="CJ40" s="31">
        <f t="shared" si="33"/>
        <v>0.98067632850241548</v>
      </c>
      <c r="CK40" s="31">
        <f t="shared" si="34"/>
        <v>6.5217391304347824E-2</v>
      </c>
      <c r="CN40">
        <f>'F Totals'!G40</f>
        <v>2</v>
      </c>
      <c r="CO40">
        <f>'F Totals'!H40</f>
        <v>3</v>
      </c>
      <c r="CP40">
        <f>'F Totals'!K40</f>
        <v>5</v>
      </c>
    </row>
    <row r="41" spans="1:94" x14ac:dyDescent="0.3">
      <c r="A41" t="str">
        <f>'F on ice'!B41</f>
        <v>Barclay Goodrow</v>
      </c>
      <c r="B41" t="str">
        <f>'F on ice'!C41</f>
        <v>NYR</v>
      </c>
      <c r="E41">
        <f>'F on ice'!K41</f>
        <v>33.409999999999997</v>
      </c>
      <c r="F41">
        <f>'F on ice'!Z41</f>
        <v>9.51</v>
      </c>
      <c r="G41">
        <f>'F on ice'!Q41</f>
        <v>1.67</v>
      </c>
      <c r="H41">
        <f>'F on ice'!T41</f>
        <v>2.11</v>
      </c>
      <c r="I41" s="1">
        <f t="shared" si="0"/>
        <v>5.3140096618357488E-2</v>
      </c>
      <c r="J41" s="1">
        <f t="shared" si="1"/>
        <v>0.22463768115942029</v>
      </c>
      <c r="K41" s="1">
        <f t="shared" si="2"/>
        <v>0.1280193236714976</v>
      </c>
      <c r="L41" s="1">
        <f t="shared" si="3"/>
        <v>0.14492753623188406</v>
      </c>
      <c r="O41">
        <f>'F Production'!H41</f>
        <v>0.13</v>
      </c>
      <c r="P41">
        <f>'F Production'!I41</f>
        <v>0.51</v>
      </c>
      <c r="Q41">
        <f>'F Production'!J41</f>
        <v>0.26</v>
      </c>
      <c r="R41">
        <f>'F Production'!L41</f>
        <v>0.64</v>
      </c>
      <c r="S41" s="1">
        <f t="shared" si="4"/>
        <v>2.6570048309178744E-2</v>
      </c>
      <c r="T41" s="1">
        <f t="shared" si="5"/>
        <v>0.16183574879227053</v>
      </c>
      <c r="U41" s="1">
        <f t="shared" si="6"/>
        <v>0.15942028985507245</v>
      </c>
      <c r="V41" s="1">
        <f t="shared" si="7"/>
        <v>3.864734299516908E-2</v>
      </c>
      <c r="Y41">
        <f>'F on ice'!L41</f>
        <v>44.85</v>
      </c>
      <c r="Z41">
        <f>'F on ice'!AA41</f>
        <v>11.95</v>
      </c>
      <c r="AA41">
        <f>'F on ice'!R41</f>
        <v>2.57</v>
      </c>
      <c r="AB41">
        <f>'F on ice'!U41</f>
        <v>2.8</v>
      </c>
      <c r="AC41" s="1">
        <f t="shared" si="8"/>
        <v>0.28019323671497587</v>
      </c>
      <c r="AD41" s="1">
        <f t="shared" si="9"/>
        <v>0.31159420289855072</v>
      </c>
      <c r="AE41" s="1">
        <f t="shared" si="10"/>
        <v>0.43478260869565216</v>
      </c>
      <c r="AF41" s="1">
        <f t="shared" si="11"/>
        <v>0.27777777777777779</v>
      </c>
      <c r="AI41">
        <f>'F Rel'!K41</f>
        <v>-12.42</v>
      </c>
      <c r="AJ41">
        <f>'F Rel'!Z41</f>
        <v>-2.74</v>
      </c>
      <c r="AK41">
        <f>'F Rel'!Q41</f>
        <v>-1</v>
      </c>
      <c r="AL41">
        <f>'F Rel'!T41</f>
        <v>-0.64</v>
      </c>
      <c r="AM41" s="1">
        <f t="shared" si="12"/>
        <v>3.864734299516908E-2</v>
      </c>
      <c r="AN41" s="1">
        <f t="shared" si="13"/>
        <v>0.13043478260869565</v>
      </c>
      <c r="AO41" s="1">
        <f t="shared" si="14"/>
        <v>0.14251207729468598</v>
      </c>
      <c r="AP41" s="1">
        <f t="shared" si="15"/>
        <v>0.10628019323671498</v>
      </c>
      <c r="AS41">
        <f>'F Rel'!L41</f>
        <v>5.07</v>
      </c>
      <c r="AT41">
        <f>'F Rel'!AA41</f>
        <v>0.86</v>
      </c>
      <c r="AU41">
        <f>'F Rel'!R41</f>
        <v>0.11</v>
      </c>
      <c r="AV41">
        <f>'F Rel'!U41</f>
        <v>0.31</v>
      </c>
      <c r="AW41" s="1">
        <f t="shared" si="16"/>
        <v>0.11352657004830918</v>
      </c>
      <c r="AX41" s="1">
        <f t="shared" si="17"/>
        <v>0.2922705314009662</v>
      </c>
      <c r="AY41" s="1">
        <f t="shared" si="18"/>
        <v>0.43961352657004832</v>
      </c>
      <c r="AZ41" s="1">
        <f t="shared" si="19"/>
        <v>0.16425120772946861</v>
      </c>
      <c r="BC41">
        <f>'F on ice'!G41</f>
        <v>10.376296296295999</v>
      </c>
      <c r="BD41">
        <f>'F on ice'!AM41</f>
        <v>29.8</v>
      </c>
      <c r="BE41">
        <f>'F on ice'!AF41</f>
        <v>7.14</v>
      </c>
      <c r="BF41">
        <f>'F on ice'!AH41</f>
        <v>0.98</v>
      </c>
      <c r="BG41" s="1">
        <f t="shared" si="20"/>
        <v>0.20048309178743962</v>
      </c>
      <c r="BH41" s="1">
        <f t="shared" si="21"/>
        <v>4.8309178743961352E-2</v>
      </c>
      <c r="BI41" s="1">
        <f t="shared" si="22"/>
        <v>0.25120772946859904</v>
      </c>
      <c r="BJ41" s="1">
        <f t="shared" si="23"/>
        <v>0.27294685990338163</v>
      </c>
      <c r="BM41">
        <f>'F on ice'!M41</f>
        <v>42.69</v>
      </c>
      <c r="BN41">
        <f>'F on ice'!AB41</f>
        <v>44.31</v>
      </c>
      <c r="BO41">
        <f>'F on ice'!S41</f>
        <v>39.39</v>
      </c>
      <c r="BP41">
        <f>'F on ice'!V41</f>
        <v>43.01</v>
      </c>
      <c r="BQ41" s="1">
        <f t="shared" si="24"/>
        <v>9.420289855072464E-2</v>
      </c>
      <c r="BR41" s="1">
        <f t="shared" si="25"/>
        <v>0.20048309178743962</v>
      </c>
      <c r="BS41" s="1">
        <f t="shared" si="26"/>
        <v>0.18115942028985507</v>
      </c>
      <c r="BT41" s="1">
        <f t="shared" si="27"/>
        <v>0.1280193236714976</v>
      </c>
      <c r="BW41" s="1">
        <f t="shared" si="28"/>
        <v>1.0193236714975846</v>
      </c>
      <c r="BX41" s="1">
        <f t="shared" si="29"/>
        <v>2.6570048309178744E-2</v>
      </c>
      <c r="BY41">
        <f t="shared" si="30"/>
        <v>404</v>
      </c>
      <c r="CB41">
        <f>'F Rel'!M41</f>
        <v>-10.84</v>
      </c>
      <c r="CC41">
        <f>'F Rel'!V41</f>
        <v>-9.5299999999999994</v>
      </c>
      <c r="CD41" s="1">
        <f t="shared" si="31"/>
        <v>1.6908212560386472E-2</v>
      </c>
      <c r="CE41" s="1">
        <f t="shared" si="32"/>
        <v>5.7971014492753624E-2</v>
      </c>
      <c r="CH41">
        <f>'F Production'!X41</f>
        <v>1.28</v>
      </c>
      <c r="CI41">
        <f>'F Production'!AB41</f>
        <v>0.77</v>
      </c>
      <c r="CJ41" s="31">
        <f t="shared" si="33"/>
        <v>0.18840579710144928</v>
      </c>
      <c r="CK41" s="31">
        <f t="shared" si="34"/>
        <v>0.38405797101449274</v>
      </c>
      <c r="CN41">
        <f>'F Totals'!G41</f>
        <v>1</v>
      </c>
      <c r="CO41">
        <f>'F Totals'!H41</f>
        <v>4</v>
      </c>
      <c r="CP41">
        <f>'F Totals'!K41</f>
        <v>5</v>
      </c>
    </row>
    <row r="42" spans="1:94" x14ac:dyDescent="0.3">
      <c r="A42" t="str">
        <f>'F on ice'!B42</f>
        <v>Barrett Hayton</v>
      </c>
      <c r="B42" t="str">
        <f>'F on ice'!C42</f>
        <v>ARI</v>
      </c>
      <c r="E42">
        <f>'F on ice'!K42</f>
        <v>41.13</v>
      </c>
      <c r="F42">
        <f>'F on ice'!Z42</f>
        <v>11.03</v>
      </c>
      <c r="G42">
        <f>'F on ice'!Q42</f>
        <v>2.09</v>
      </c>
      <c r="H42">
        <f>'F on ice'!T42</f>
        <v>2.69</v>
      </c>
      <c r="I42" s="1">
        <f t="shared" si="0"/>
        <v>0.46135265700483091</v>
      </c>
      <c r="J42" s="1">
        <f t="shared" si="1"/>
        <v>0.46376811594202899</v>
      </c>
      <c r="K42" s="1">
        <f t="shared" si="2"/>
        <v>0.32125603864734298</v>
      </c>
      <c r="L42" s="1">
        <f t="shared" si="3"/>
        <v>0.64492753623188404</v>
      </c>
      <c r="O42">
        <f>'F Production'!H42</f>
        <v>0.3</v>
      </c>
      <c r="P42">
        <f>'F Production'!I42</f>
        <v>0.3</v>
      </c>
      <c r="Q42">
        <f>'F Production'!J42</f>
        <v>0.3</v>
      </c>
      <c r="R42">
        <f>'F Production'!L42</f>
        <v>0.6</v>
      </c>
      <c r="S42" s="1">
        <f t="shared" si="4"/>
        <v>0.10386473429951691</v>
      </c>
      <c r="T42" s="1">
        <f t="shared" si="5"/>
        <v>7.7294685990338161E-2</v>
      </c>
      <c r="U42" s="1">
        <f t="shared" si="6"/>
        <v>0.21980676328502416</v>
      </c>
      <c r="V42" s="1">
        <f t="shared" si="7"/>
        <v>3.140096618357488E-2</v>
      </c>
      <c r="Y42">
        <f>'F on ice'!L42</f>
        <v>39.04</v>
      </c>
      <c r="Z42">
        <f>'F on ice'!AA42</f>
        <v>11.03</v>
      </c>
      <c r="AA42">
        <f>'F on ice'!R42</f>
        <v>2.98</v>
      </c>
      <c r="AB42">
        <f>'F on ice'!U42</f>
        <v>2.3199999999999998</v>
      </c>
      <c r="AC42" s="1">
        <f t="shared" si="8"/>
        <v>0.77777777777777779</v>
      </c>
      <c r="AD42" s="1">
        <f t="shared" si="9"/>
        <v>0.52173913043478259</v>
      </c>
      <c r="AE42" s="1">
        <f t="shared" si="10"/>
        <v>0.23671497584541062</v>
      </c>
      <c r="AF42" s="1">
        <f t="shared" si="11"/>
        <v>0.7560386473429952</v>
      </c>
      <c r="AI42">
        <f>'F Rel'!K42</f>
        <v>2.67</v>
      </c>
      <c r="AJ42">
        <f>'F Rel'!Z42</f>
        <v>-1</v>
      </c>
      <c r="AK42">
        <f>'F Rel'!Q42</f>
        <v>-0.75</v>
      </c>
      <c r="AL42">
        <f>'F Rel'!T42</f>
        <v>-0.13</v>
      </c>
      <c r="AM42" s="1">
        <f t="shared" si="12"/>
        <v>0.68599033816425126</v>
      </c>
      <c r="AN42" s="1">
        <f t="shared" si="13"/>
        <v>0.31642512077294688</v>
      </c>
      <c r="AO42" s="1">
        <f t="shared" si="14"/>
        <v>0.22463768115942029</v>
      </c>
      <c r="AP42" s="1">
        <f t="shared" si="15"/>
        <v>0.38164251207729466</v>
      </c>
      <c r="AS42">
        <f>'F Rel'!L42</f>
        <v>-10.31</v>
      </c>
      <c r="AT42">
        <f>'F Rel'!AA42</f>
        <v>-2.81</v>
      </c>
      <c r="AU42">
        <f>'F Rel'!R42</f>
        <v>0.82</v>
      </c>
      <c r="AV42">
        <f>'F Rel'!U42</f>
        <v>-0.78</v>
      </c>
      <c r="AW42" s="1">
        <f t="shared" si="16"/>
        <v>0.99758454106280192</v>
      </c>
      <c r="AX42" s="1">
        <f t="shared" si="17"/>
        <v>0.93236714975845414</v>
      </c>
      <c r="AY42" s="1">
        <f t="shared" si="18"/>
        <v>0.11352657004830918</v>
      </c>
      <c r="AZ42" s="1">
        <f t="shared" si="19"/>
        <v>0.98067632850241548</v>
      </c>
      <c r="BC42">
        <f>'F on ice'!G42</f>
        <v>12.583333333333</v>
      </c>
      <c r="BD42">
        <f>'F on ice'!AM42</f>
        <v>42.42</v>
      </c>
      <c r="BE42">
        <f>'F on ice'!AF42</f>
        <v>6.8</v>
      </c>
      <c r="BF42">
        <f>'F on ice'!AH42</f>
        <v>0.96199999999999997</v>
      </c>
      <c r="BG42" s="1">
        <f t="shared" si="20"/>
        <v>0.55555555555555558</v>
      </c>
      <c r="BH42" s="1">
        <f t="shared" si="21"/>
        <v>0.18115942028985507</v>
      </c>
      <c r="BI42" s="1">
        <f t="shared" si="22"/>
        <v>0.21256038647342995</v>
      </c>
      <c r="BJ42" s="1">
        <f t="shared" si="23"/>
        <v>0.1111111111111111</v>
      </c>
      <c r="BM42">
        <f>'F on ice'!M42</f>
        <v>51.3</v>
      </c>
      <c r="BN42">
        <f>'F on ice'!AB42</f>
        <v>50</v>
      </c>
      <c r="BO42">
        <f>'F on ice'!S42</f>
        <v>41.18</v>
      </c>
      <c r="BP42">
        <f>'F on ice'!V42</f>
        <v>53.74</v>
      </c>
      <c r="BQ42" s="1">
        <f t="shared" si="24"/>
        <v>0.61594202898550721</v>
      </c>
      <c r="BR42" s="1">
        <f t="shared" si="25"/>
        <v>0.47342995169082125</v>
      </c>
      <c r="BS42" s="1">
        <f t="shared" si="26"/>
        <v>0.21256038647342995</v>
      </c>
      <c r="BT42" s="1">
        <f t="shared" si="27"/>
        <v>0.75362318840579712</v>
      </c>
      <c r="BW42" s="1">
        <f t="shared" si="28"/>
        <v>4.6545893719806761</v>
      </c>
      <c r="BX42" s="1">
        <f t="shared" si="29"/>
        <v>0.60869565217391308</v>
      </c>
      <c r="BY42">
        <f t="shared" si="30"/>
        <v>163</v>
      </c>
      <c r="CB42">
        <f>'F Rel'!M42</f>
        <v>7.5</v>
      </c>
      <c r="CC42">
        <f>'F Rel'!V42</f>
        <v>6.13</v>
      </c>
      <c r="CD42" s="1">
        <f t="shared" si="31"/>
        <v>0.96376811594202894</v>
      </c>
      <c r="CE42" s="1">
        <f t="shared" si="32"/>
        <v>0.86956521739130432</v>
      </c>
      <c r="CH42">
        <f>'F Production'!X42</f>
        <v>0.89</v>
      </c>
      <c r="CI42">
        <f>'F Production'!AB42</f>
        <v>1.49</v>
      </c>
      <c r="CJ42" s="31">
        <f t="shared" si="33"/>
        <v>0.38164251207729466</v>
      </c>
      <c r="CK42" s="31">
        <f t="shared" si="34"/>
        <v>0.84541062801932365</v>
      </c>
      <c r="CN42">
        <f>'F Totals'!G42</f>
        <v>1</v>
      </c>
      <c r="CO42">
        <f>'F Totals'!H42</f>
        <v>1</v>
      </c>
      <c r="CP42">
        <f>'F Totals'!K42</f>
        <v>2</v>
      </c>
    </row>
    <row r="43" spans="1:94" x14ac:dyDescent="0.3">
      <c r="A43" t="str">
        <f>'F on ice'!B43</f>
        <v>Beck Malenstyn</v>
      </c>
      <c r="B43" t="str">
        <f>'F on ice'!C43</f>
        <v>WSH</v>
      </c>
      <c r="E43">
        <f>'F on ice'!K43</f>
        <v>31.02</v>
      </c>
      <c r="F43">
        <f>'F on ice'!Z43</f>
        <v>8.64</v>
      </c>
      <c r="G43">
        <f>'F on ice'!Q43</f>
        <v>2.0699999999999998</v>
      </c>
      <c r="H43">
        <f>'F on ice'!T43</f>
        <v>1.75</v>
      </c>
      <c r="I43" s="1">
        <f t="shared" si="0"/>
        <v>2.4154589371980676E-2</v>
      </c>
      <c r="J43" s="1">
        <f t="shared" si="1"/>
        <v>9.420289855072464E-2</v>
      </c>
      <c r="K43" s="1">
        <f t="shared" si="2"/>
        <v>0.31159420289855072</v>
      </c>
      <c r="L43" s="1">
        <f t="shared" si="3"/>
        <v>2.4154589371980676E-2</v>
      </c>
      <c r="O43">
        <f>'F Production'!H43</f>
        <v>0.49</v>
      </c>
      <c r="P43">
        <f>'F Production'!I43</f>
        <v>0.73</v>
      </c>
      <c r="Q43">
        <f>'F Production'!J43</f>
        <v>0.49</v>
      </c>
      <c r="R43">
        <f>'F Production'!L43</f>
        <v>1.22</v>
      </c>
      <c r="S43" s="1">
        <f t="shared" si="4"/>
        <v>0.2922705314009662</v>
      </c>
      <c r="T43" s="1">
        <f t="shared" si="5"/>
        <v>0.32125603864734298</v>
      </c>
      <c r="U43" s="1">
        <f t="shared" si="6"/>
        <v>0.43236714975845408</v>
      </c>
      <c r="V43" s="1">
        <f t="shared" si="7"/>
        <v>0.26811594202898553</v>
      </c>
      <c r="Y43">
        <f>'F on ice'!L43</f>
        <v>49.27</v>
      </c>
      <c r="Z43">
        <f>'F on ice'!AA43</f>
        <v>12.9</v>
      </c>
      <c r="AA43">
        <f>'F on ice'!R43</f>
        <v>1.7</v>
      </c>
      <c r="AB43">
        <f>'F on ice'!U43</f>
        <v>2.94</v>
      </c>
      <c r="AC43" s="1">
        <f t="shared" si="8"/>
        <v>6.0386473429951688E-2</v>
      </c>
      <c r="AD43" s="1">
        <f t="shared" si="9"/>
        <v>0.16666666666666666</v>
      </c>
      <c r="AE43" s="1">
        <f t="shared" si="10"/>
        <v>0.893719806763285</v>
      </c>
      <c r="AF43" s="1">
        <f t="shared" si="11"/>
        <v>0.1280193236714976</v>
      </c>
      <c r="AI43">
        <f>'F Rel'!K43</f>
        <v>-8.58</v>
      </c>
      <c r="AJ43">
        <f>'F Rel'!Z43</f>
        <v>-2.39</v>
      </c>
      <c r="AK43">
        <f>'F Rel'!Q43</f>
        <v>0.13</v>
      </c>
      <c r="AL43">
        <f>'F Rel'!T43</f>
        <v>-0.8</v>
      </c>
      <c r="AM43" s="1">
        <f t="shared" si="12"/>
        <v>8.9371980676328497E-2</v>
      </c>
      <c r="AN43" s="1">
        <f t="shared" si="13"/>
        <v>0.15942028985507245</v>
      </c>
      <c r="AO43" s="1">
        <f t="shared" si="14"/>
        <v>0.57971014492753625</v>
      </c>
      <c r="AP43" s="1">
        <f t="shared" si="15"/>
        <v>6.7632850241545889E-2</v>
      </c>
      <c r="AS43">
        <f>'F Rel'!L43</f>
        <v>6.07</v>
      </c>
      <c r="AT43">
        <f>'F Rel'!AA43</f>
        <v>1.41</v>
      </c>
      <c r="AU43">
        <f>'F Rel'!R43</f>
        <v>-1.1499999999999999</v>
      </c>
      <c r="AV43">
        <f>'F Rel'!U43</f>
        <v>0.22</v>
      </c>
      <c r="AW43" s="1">
        <f t="shared" si="16"/>
        <v>8.4541062801932368E-2</v>
      </c>
      <c r="AX43" s="1">
        <f t="shared" si="17"/>
        <v>0.17632850241545894</v>
      </c>
      <c r="AY43" s="1">
        <f t="shared" si="18"/>
        <v>0.94927536231884058</v>
      </c>
      <c r="AZ43" s="1">
        <f t="shared" si="19"/>
        <v>0.2560386473429952</v>
      </c>
      <c r="BC43">
        <f>'F on ice'!G43</f>
        <v>10.959259259258999</v>
      </c>
      <c r="BD43">
        <f>'F on ice'!AM43</f>
        <v>8.1199999999999992</v>
      </c>
      <c r="BE43">
        <f>'F on ice'!AF43</f>
        <v>9.83</v>
      </c>
      <c r="BF43">
        <f>'F on ice'!AH43</f>
        <v>1.044</v>
      </c>
      <c r="BG43" s="1">
        <f t="shared" si="20"/>
        <v>0.27053140096618356</v>
      </c>
      <c r="BH43" s="1">
        <f t="shared" si="21"/>
        <v>4.830917874396135E-3</v>
      </c>
      <c r="BI43" s="1">
        <f t="shared" si="22"/>
        <v>0.7342995169082126</v>
      </c>
      <c r="BJ43" s="1">
        <f t="shared" si="23"/>
        <v>0.93478260869565222</v>
      </c>
      <c r="BM43">
        <f>'F on ice'!M43</f>
        <v>38.64</v>
      </c>
      <c r="BN43">
        <f>'F on ice'!AB43</f>
        <v>40.11</v>
      </c>
      <c r="BO43">
        <f>'F on ice'!S43</f>
        <v>54.84</v>
      </c>
      <c r="BP43">
        <f>'F on ice'!V43</f>
        <v>37.299999999999997</v>
      </c>
      <c r="BQ43" s="1">
        <f t="shared" si="24"/>
        <v>9.6618357487922701E-3</v>
      </c>
      <c r="BR43" s="1">
        <f t="shared" si="25"/>
        <v>9.420289855072464E-2</v>
      </c>
      <c r="BS43" s="1">
        <f t="shared" si="26"/>
        <v>0.66908212560386471</v>
      </c>
      <c r="BT43" s="1">
        <f t="shared" si="27"/>
        <v>1.2077294685990338E-2</v>
      </c>
      <c r="BW43" s="1">
        <f t="shared" si="28"/>
        <v>0.9057971014492755</v>
      </c>
      <c r="BX43" s="1">
        <f t="shared" si="29"/>
        <v>2.1739130434782608E-2</v>
      </c>
      <c r="BY43">
        <f t="shared" si="30"/>
        <v>406</v>
      </c>
      <c r="CB43">
        <f>'F Rel'!M43</f>
        <v>-9.19</v>
      </c>
      <c r="CC43">
        <f>'F Rel'!V43</f>
        <v>-11.12</v>
      </c>
      <c r="CD43" s="1">
        <f t="shared" si="31"/>
        <v>2.4154589371980676E-2</v>
      </c>
      <c r="CE43" s="1">
        <f t="shared" si="32"/>
        <v>3.140096618357488E-2</v>
      </c>
      <c r="CH43">
        <f>'F Production'!X43</f>
        <v>0.73</v>
      </c>
      <c r="CI43">
        <f>'F Production'!AB43</f>
        <v>1.58</v>
      </c>
      <c r="CJ43" s="31">
        <f t="shared" si="33"/>
        <v>0.49516908212560384</v>
      </c>
      <c r="CK43" s="31">
        <f t="shared" si="34"/>
        <v>0.88164251207729472</v>
      </c>
      <c r="CN43">
        <f>'F Totals'!G43</f>
        <v>4</v>
      </c>
      <c r="CO43">
        <f>'F Totals'!H43</f>
        <v>6</v>
      </c>
      <c r="CP43">
        <f>'F Totals'!K43</f>
        <v>10</v>
      </c>
    </row>
    <row r="44" spans="1:94" x14ac:dyDescent="0.3">
      <c r="A44" t="str">
        <f>'F on ice'!B44</f>
        <v>Blake Coleman</v>
      </c>
      <c r="B44" t="str">
        <f>'F on ice'!C44</f>
        <v>CGY</v>
      </c>
      <c r="E44">
        <f>'F on ice'!K44</f>
        <v>46.41</v>
      </c>
      <c r="F44">
        <f>'F on ice'!Z44</f>
        <v>11.9</v>
      </c>
      <c r="G44">
        <f>'F on ice'!Q44</f>
        <v>3.06</v>
      </c>
      <c r="H44">
        <f>'F on ice'!T44</f>
        <v>2.85</v>
      </c>
      <c r="I44" s="1">
        <f t="shared" si="0"/>
        <v>0.80676328502415462</v>
      </c>
      <c r="J44" s="1">
        <f t="shared" si="1"/>
        <v>0.65217391304347827</v>
      </c>
      <c r="K44" s="1">
        <f t="shared" si="2"/>
        <v>0.76328502415458932</v>
      </c>
      <c r="L44" s="1">
        <f t="shared" si="3"/>
        <v>0.77777777777777779</v>
      </c>
      <c r="O44">
        <f>'F Production'!H44</f>
        <v>0.99</v>
      </c>
      <c r="P44">
        <f>'F Production'!I44</f>
        <v>1.53</v>
      </c>
      <c r="Q44">
        <f>'F Production'!J44</f>
        <v>0.54</v>
      </c>
      <c r="R44">
        <f>'F Production'!L44</f>
        <v>2.52</v>
      </c>
      <c r="S44" s="1">
        <f t="shared" si="4"/>
        <v>0.79951690821256038</v>
      </c>
      <c r="T44" s="1">
        <f t="shared" si="5"/>
        <v>0.90096618357487923</v>
      </c>
      <c r="U44" s="1">
        <f t="shared" si="6"/>
        <v>0.5</v>
      </c>
      <c r="V44" s="1">
        <f t="shared" si="7"/>
        <v>0.91304347826086951</v>
      </c>
      <c r="Y44">
        <f>'F on ice'!L44</f>
        <v>40.19</v>
      </c>
      <c r="Z44">
        <f>'F on ice'!AA44</f>
        <v>10.54</v>
      </c>
      <c r="AA44">
        <f>'F on ice'!R44</f>
        <v>2.0699999999999998</v>
      </c>
      <c r="AB44">
        <f>'F on ice'!U44</f>
        <v>2.5299999999999998</v>
      </c>
      <c r="AC44" s="1">
        <f t="shared" si="8"/>
        <v>0.6811594202898551</v>
      </c>
      <c r="AD44" s="1">
        <f t="shared" si="9"/>
        <v>0.64492753623188404</v>
      </c>
      <c r="AE44" s="1">
        <f t="shared" si="10"/>
        <v>0.74154589371980673</v>
      </c>
      <c r="AF44" s="1">
        <f t="shared" si="11"/>
        <v>0.51207729468599039</v>
      </c>
      <c r="AI44">
        <f>'F Rel'!K44</f>
        <v>4.07</v>
      </c>
      <c r="AJ44">
        <f>'F Rel'!Z44</f>
        <v>1.18</v>
      </c>
      <c r="AK44">
        <f>'F Rel'!Q44</f>
        <v>0.66</v>
      </c>
      <c r="AL44">
        <f>'F Rel'!T44</f>
        <v>0.48</v>
      </c>
      <c r="AM44" s="1">
        <f t="shared" si="12"/>
        <v>0.78985507246376807</v>
      </c>
      <c r="AN44" s="1">
        <f t="shared" si="13"/>
        <v>0.71497584541062797</v>
      </c>
      <c r="AO44" s="1">
        <f t="shared" si="14"/>
        <v>0.78019323671497587</v>
      </c>
      <c r="AP44" s="1">
        <f t="shared" si="15"/>
        <v>0.85507246376811596</v>
      </c>
      <c r="AS44">
        <f>'F Rel'!L44</f>
        <v>-1.74</v>
      </c>
      <c r="AT44">
        <f>'F Rel'!AA44</f>
        <v>-0.84</v>
      </c>
      <c r="AU44">
        <f>'F Rel'!R44</f>
        <v>-0.92</v>
      </c>
      <c r="AV44">
        <f>'F Rel'!U44</f>
        <v>-0.05</v>
      </c>
      <c r="AW44" s="1">
        <f t="shared" si="16"/>
        <v>0.64734299516908211</v>
      </c>
      <c r="AX44" s="1">
        <f t="shared" si="17"/>
        <v>0.68357487922705318</v>
      </c>
      <c r="AY44" s="1">
        <f t="shared" si="18"/>
        <v>0.88405797101449279</v>
      </c>
      <c r="AZ44" s="1">
        <f t="shared" si="19"/>
        <v>0.52173913043478259</v>
      </c>
      <c r="BC44">
        <f>'F on ice'!G44</f>
        <v>13.870138888889</v>
      </c>
      <c r="BD44">
        <f>'F on ice'!AM44</f>
        <v>33.75</v>
      </c>
      <c r="BE44">
        <f>'F on ice'!AF44</f>
        <v>9.3699999999999992</v>
      </c>
      <c r="BF44">
        <f>'F on ice'!AH44</f>
        <v>1.016</v>
      </c>
      <c r="BG44" s="1">
        <f t="shared" si="20"/>
        <v>0.84057971014492749</v>
      </c>
      <c r="BH44" s="1">
        <f t="shared" si="21"/>
        <v>7.4879227053140096E-2</v>
      </c>
      <c r="BI44" s="1">
        <f t="shared" si="22"/>
        <v>0.63526570048309183</v>
      </c>
      <c r="BJ44" s="1">
        <f t="shared" si="23"/>
        <v>0.70048309178743962</v>
      </c>
      <c r="BM44">
        <f>'F on ice'!M44</f>
        <v>53.59</v>
      </c>
      <c r="BN44">
        <f>'F on ice'!AB44</f>
        <v>53.01</v>
      </c>
      <c r="BO44">
        <f>'F on ice'!S44</f>
        <v>59.65</v>
      </c>
      <c r="BP44">
        <f>'F on ice'!V44</f>
        <v>53.02</v>
      </c>
      <c r="BQ44" s="1">
        <f t="shared" si="24"/>
        <v>0.79951690821256038</v>
      </c>
      <c r="BR44" s="1">
        <f t="shared" si="25"/>
        <v>0.69323671497584538</v>
      </c>
      <c r="BS44" s="1">
        <f t="shared" si="26"/>
        <v>0.83091787439613529</v>
      </c>
      <c r="BT44" s="1">
        <f t="shared" si="27"/>
        <v>0.7125603864734299</v>
      </c>
      <c r="BW44" s="1">
        <f t="shared" si="28"/>
        <v>6.0628019323671491</v>
      </c>
      <c r="BX44" s="1">
        <f t="shared" si="29"/>
        <v>0.91062801932367154</v>
      </c>
      <c r="BY44">
        <f t="shared" si="30"/>
        <v>38</v>
      </c>
      <c r="CB44">
        <f>'F Rel'!M44</f>
        <v>3.35</v>
      </c>
      <c r="CC44">
        <f>'F Rel'!V44</f>
        <v>5.03</v>
      </c>
      <c r="CD44" s="1">
        <f t="shared" si="31"/>
        <v>0.77294685990338163</v>
      </c>
      <c r="CE44" s="1">
        <f t="shared" si="32"/>
        <v>0.81159420289855078</v>
      </c>
      <c r="CH44">
        <f>'F Production'!X44</f>
        <v>1.17</v>
      </c>
      <c r="CI44">
        <f>'F Production'!AB44</f>
        <v>1.17</v>
      </c>
      <c r="CJ44" s="31">
        <f t="shared" si="33"/>
        <v>0.22222222222222221</v>
      </c>
      <c r="CK44" s="31">
        <f t="shared" si="34"/>
        <v>0.68840579710144922</v>
      </c>
      <c r="CN44">
        <f>'F Totals'!G44</f>
        <v>11</v>
      </c>
      <c r="CO44">
        <f>'F Totals'!H44</f>
        <v>17</v>
      </c>
      <c r="CP44">
        <f>'F Totals'!K44</f>
        <v>28</v>
      </c>
    </row>
    <row r="45" spans="1:94" x14ac:dyDescent="0.3">
      <c r="A45" t="str">
        <f>'F on ice'!B45</f>
        <v>Blake Lizotte</v>
      </c>
      <c r="B45" t="str">
        <f>'F on ice'!C45</f>
        <v>L.A</v>
      </c>
      <c r="E45">
        <f>'F on ice'!K45</f>
        <v>47.02</v>
      </c>
      <c r="F45">
        <f>'F on ice'!Z45</f>
        <v>10.54</v>
      </c>
      <c r="G45">
        <f>'F on ice'!Q45</f>
        <v>2.15</v>
      </c>
      <c r="H45">
        <f>'F on ice'!T45</f>
        <v>2.65</v>
      </c>
      <c r="I45" s="1">
        <f t="shared" si="0"/>
        <v>0.83574879227053145</v>
      </c>
      <c r="J45" s="1">
        <f t="shared" si="1"/>
        <v>0.39371980676328505</v>
      </c>
      <c r="K45" s="1">
        <f t="shared" si="2"/>
        <v>0.36231884057971014</v>
      </c>
      <c r="L45" s="1">
        <f t="shared" si="3"/>
        <v>0.58695652173913049</v>
      </c>
      <c r="O45">
        <f>'F Production'!H45</f>
        <v>0.59</v>
      </c>
      <c r="P45">
        <f>'F Production'!I45</f>
        <v>0.59</v>
      </c>
      <c r="Q45">
        <f>'F Production'!J45</f>
        <v>0.2</v>
      </c>
      <c r="R45">
        <f>'F Production'!L45</f>
        <v>1.17</v>
      </c>
      <c r="S45" s="1">
        <f t="shared" si="4"/>
        <v>0.4420289855072464</v>
      </c>
      <c r="T45" s="1">
        <f t="shared" si="5"/>
        <v>0.22463768115942029</v>
      </c>
      <c r="U45" s="1">
        <f t="shared" si="6"/>
        <v>0.11594202898550725</v>
      </c>
      <c r="V45" s="1">
        <f t="shared" si="7"/>
        <v>0.23429951690821257</v>
      </c>
      <c r="Y45">
        <f>'F on ice'!L45</f>
        <v>38.24</v>
      </c>
      <c r="Z45">
        <f>'F on ice'!AA45</f>
        <v>8.98</v>
      </c>
      <c r="AA45">
        <f>'F on ice'!R45</f>
        <v>1.95</v>
      </c>
      <c r="AB45">
        <f>'F on ice'!U45</f>
        <v>2.29</v>
      </c>
      <c r="AC45" s="1">
        <f t="shared" si="8"/>
        <v>0.81642512077294682</v>
      </c>
      <c r="AD45" s="1">
        <f t="shared" si="9"/>
        <v>0.90821256038647347</v>
      </c>
      <c r="AE45" s="1">
        <f t="shared" si="10"/>
        <v>0.79951690821256038</v>
      </c>
      <c r="AF45" s="1">
        <f t="shared" si="11"/>
        <v>0.78502415458937203</v>
      </c>
      <c r="AI45">
        <f>'F Rel'!K45</f>
        <v>-2.13</v>
      </c>
      <c r="AJ45">
        <f>'F Rel'!Z45</f>
        <v>-0.74</v>
      </c>
      <c r="AK45">
        <f>'F Rel'!Q45</f>
        <v>-0.66</v>
      </c>
      <c r="AL45">
        <f>'F Rel'!T45</f>
        <v>-0.31</v>
      </c>
      <c r="AM45" s="1">
        <f t="shared" si="12"/>
        <v>0.34057971014492755</v>
      </c>
      <c r="AN45" s="1">
        <f t="shared" si="13"/>
        <v>0.35748792270531399</v>
      </c>
      <c r="AO45" s="1">
        <f t="shared" si="14"/>
        <v>0.25362318840579712</v>
      </c>
      <c r="AP45" s="1">
        <f t="shared" si="15"/>
        <v>0.26328502415458938</v>
      </c>
      <c r="AS45">
        <f>'F Rel'!L45</f>
        <v>-0.37</v>
      </c>
      <c r="AT45">
        <f>'F Rel'!AA45</f>
        <v>-0.87</v>
      </c>
      <c r="AU45">
        <f>'F Rel'!R45</f>
        <v>-0.57999999999999996</v>
      </c>
      <c r="AV45">
        <f>'F Rel'!U45</f>
        <v>-0.16</v>
      </c>
      <c r="AW45" s="1">
        <f t="shared" si="16"/>
        <v>0.51932367149758452</v>
      </c>
      <c r="AX45" s="1">
        <f t="shared" si="17"/>
        <v>0.6908212560386473</v>
      </c>
      <c r="AY45" s="1">
        <f t="shared" si="18"/>
        <v>0.77536231884057971</v>
      </c>
      <c r="AZ45" s="1">
        <f t="shared" si="19"/>
        <v>0.66666666666666663</v>
      </c>
      <c r="BC45">
        <f>'F on ice'!G45</f>
        <v>9.0441176470587994</v>
      </c>
      <c r="BD45">
        <f>'F on ice'!AM45</f>
        <v>59.34</v>
      </c>
      <c r="BE45">
        <f>'F on ice'!AF45</f>
        <v>6.18</v>
      </c>
      <c r="BF45">
        <f>'F on ice'!AH45</f>
        <v>0.98799999999999999</v>
      </c>
      <c r="BG45" s="1">
        <f t="shared" si="20"/>
        <v>7.0048309178743967E-2</v>
      </c>
      <c r="BH45" s="1">
        <f t="shared" si="21"/>
        <v>0.70048309178743962</v>
      </c>
      <c r="BI45" s="1">
        <f t="shared" si="22"/>
        <v>0.13285024154589373</v>
      </c>
      <c r="BJ45" s="1">
        <f t="shared" si="23"/>
        <v>0.35748792270531399</v>
      </c>
      <c r="BM45">
        <f>'F on ice'!M45</f>
        <v>55.15</v>
      </c>
      <c r="BN45">
        <f>'F on ice'!AB45</f>
        <v>54</v>
      </c>
      <c r="BO45">
        <f>'F on ice'!S45</f>
        <v>52.38</v>
      </c>
      <c r="BP45">
        <f>'F on ice'!V45</f>
        <v>53.72</v>
      </c>
      <c r="BQ45" s="1">
        <f t="shared" si="24"/>
        <v>0.88405797101449279</v>
      </c>
      <c r="BR45" s="1">
        <f t="shared" si="25"/>
        <v>0.7342995169082126</v>
      </c>
      <c r="BS45" s="1">
        <f t="shared" si="26"/>
        <v>0.59420289855072461</v>
      </c>
      <c r="BT45" s="1">
        <f t="shared" si="27"/>
        <v>0.74637681159420288</v>
      </c>
      <c r="BW45" s="1">
        <f t="shared" si="28"/>
        <v>4.5144927536231885</v>
      </c>
      <c r="BX45" s="1">
        <f t="shared" si="29"/>
        <v>0.57729468599033817</v>
      </c>
      <c r="BY45">
        <f t="shared" si="30"/>
        <v>176</v>
      </c>
      <c r="CB45">
        <f>'F Rel'!M45</f>
        <v>-0.86</v>
      </c>
      <c r="CC45">
        <f>'F Rel'!V45</f>
        <v>-1.1100000000000001</v>
      </c>
      <c r="CD45" s="1">
        <f t="shared" si="31"/>
        <v>0.41787439613526572</v>
      </c>
      <c r="CE45" s="1">
        <f t="shared" si="32"/>
        <v>0.40579710144927539</v>
      </c>
      <c r="CH45">
        <f>'F Production'!X45</f>
        <v>0.59</v>
      </c>
      <c r="CI45">
        <f>'F Production'!AB45</f>
        <v>0.98</v>
      </c>
      <c r="CJ45" s="31">
        <f t="shared" si="33"/>
        <v>0.60869565217391308</v>
      </c>
      <c r="CK45" s="31">
        <f t="shared" si="34"/>
        <v>0.57246376811594202</v>
      </c>
      <c r="CN45">
        <f>'F Totals'!G45</f>
        <v>3</v>
      </c>
      <c r="CO45">
        <f>'F Totals'!H45</f>
        <v>3</v>
      </c>
      <c r="CP45">
        <f>'F Totals'!K45</f>
        <v>6</v>
      </c>
    </row>
    <row r="46" spans="1:94" x14ac:dyDescent="0.3">
      <c r="A46" t="str">
        <f>'F on ice'!B46</f>
        <v>Blake Wheeler</v>
      </c>
      <c r="B46" t="str">
        <f>'F on ice'!C46</f>
        <v>NYR</v>
      </c>
      <c r="E46">
        <f>'F on ice'!K46</f>
        <v>39.700000000000003</v>
      </c>
      <c r="F46">
        <f>'F on ice'!Z46</f>
        <v>10.199999999999999</v>
      </c>
      <c r="G46">
        <f>'F on ice'!Q46</f>
        <v>2.44</v>
      </c>
      <c r="H46">
        <f>'F on ice'!T46</f>
        <v>2.2799999999999998</v>
      </c>
      <c r="I46" s="1">
        <f t="shared" si="0"/>
        <v>0.3671497584541063</v>
      </c>
      <c r="J46" s="1">
        <f t="shared" si="1"/>
        <v>0.33816425120772947</v>
      </c>
      <c r="K46" s="1">
        <f t="shared" si="2"/>
        <v>0.49516908212560384</v>
      </c>
      <c r="L46" s="1">
        <f t="shared" si="3"/>
        <v>0.26570048309178745</v>
      </c>
      <c r="O46">
        <f>'F Production'!H46</f>
        <v>0.44</v>
      </c>
      <c r="P46">
        <f>'F Production'!I46</f>
        <v>1.1100000000000001</v>
      </c>
      <c r="Q46">
        <f>'F Production'!J46</f>
        <v>0.44</v>
      </c>
      <c r="R46">
        <f>'F Production'!L46</f>
        <v>1.55</v>
      </c>
      <c r="S46" s="1">
        <f t="shared" si="4"/>
        <v>0.23671497584541062</v>
      </c>
      <c r="T46" s="1">
        <f t="shared" si="5"/>
        <v>0.65700483091787443</v>
      </c>
      <c r="U46" s="1">
        <f t="shared" si="6"/>
        <v>0.36956521739130432</v>
      </c>
      <c r="V46" s="1">
        <f t="shared" si="7"/>
        <v>0.47826086956521741</v>
      </c>
      <c r="Y46">
        <f>'F on ice'!L46</f>
        <v>45.24</v>
      </c>
      <c r="Z46">
        <f>'F on ice'!AA46</f>
        <v>12.97</v>
      </c>
      <c r="AA46">
        <f>'F on ice'!R46</f>
        <v>2.77</v>
      </c>
      <c r="AB46">
        <f>'F on ice'!U46</f>
        <v>2.87</v>
      </c>
      <c r="AC46" s="1">
        <f t="shared" si="8"/>
        <v>0.23671497584541062</v>
      </c>
      <c r="AD46" s="1">
        <f t="shared" si="9"/>
        <v>0.15217391304347827</v>
      </c>
      <c r="AE46" s="1">
        <f t="shared" si="10"/>
        <v>0.32850241545893721</v>
      </c>
      <c r="AF46" s="1">
        <f t="shared" si="11"/>
        <v>0.20289855072463769</v>
      </c>
      <c r="AI46">
        <f>'F Rel'!K46</f>
        <v>-4.3</v>
      </c>
      <c r="AJ46">
        <f>'F Rel'!Z46</f>
        <v>-1.65</v>
      </c>
      <c r="AK46">
        <f>'F Rel'!Q46</f>
        <v>-0.02</v>
      </c>
      <c r="AL46">
        <f>'F Rel'!T46</f>
        <v>-0.4</v>
      </c>
      <c r="AM46" s="1">
        <f t="shared" si="12"/>
        <v>0.23671497584541062</v>
      </c>
      <c r="AN46" s="1">
        <f t="shared" si="13"/>
        <v>0.2391304347826087</v>
      </c>
      <c r="AO46" s="1">
        <f t="shared" si="14"/>
        <v>0.50724637681159424</v>
      </c>
      <c r="AP46" s="1">
        <f t="shared" si="15"/>
        <v>0.21739130434782608</v>
      </c>
      <c r="AS46">
        <f>'F Rel'!L46</f>
        <v>5.47</v>
      </c>
      <c r="AT46">
        <f>'F Rel'!AA46</f>
        <v>2.27</v>
      </c>
      <c r="AU46">
        <f>'F Rel'!R46</f>
        <v>0.24</v>
      </c>
      <c r="AV46">
        <f>'F Rel'!U46</f>
        <v>0.4</v>
      </c>
      <c r="AW46" s="1">
        <f t="shared" si="16"/>
        <v>0.10386473429951691</v>
      </c>
      <c r="AX46" s="1">
        <f t="shared" si="17"/>
        <v>9.6618357487922704E-2</v>
      </c>
      <c r="AY46" s="1">
        <f t="shared" si="18"/>
        <v>0.35990338164251207</v>
      </c>
      <c r="AZ46" s="1">
        <f t="shared" si="19"/>
        <v>0.11352657004830918</v>
      </c>
      <c r="BC46">
        <f>'F on ice'!G46</f>
        <v>11.512765957447</v>
      </c>
      <c r="BD46">
        <f>'F on ice'!AM46</f>
        <v>64</v>
      </c>
      <c r="BE46">
        <f>'F on ice'!AF46</f>
        <v>8.76</v>
      </c>
      <c r="BF46">
        <f>'F on ice'!AH46</f>
        <v>0.998</v>
      </c>
      <c r="BG46" s="1">
        <f t="shared" si="20"/>
        <v>0.35748792270531399</v>
      </c>
      <c r="BH46" s="1">
        <f t="shared" si="21"/>
        <v>0.82125603864734298</v>
      </c>
      <c r="BI46" s="1">
        <f t="shared" si="22"/>
        <v>0.5531400966183575</v>
      </c>
      <c r="BJ46" s="1">
        <f t="shared" si="23"/>
        <v>0.47826086956521741</v>
      </c>
      <c r="BM46">
        <f>'F on ice'!M46</f>
        <v>46.74</v>
      </c>
      <c r="BN46">
        <f>'F on ice'!AB46</f>
        <v>44.02</v>
      </c>
      <c r="BO46">
        <f>'F on ice'!S46</f>
        <v>46.81</v>
      </c>
      <c r="BP46">
        <f>'F on ice'!V46</f>
        <v>44.3</v>
      </c>
      <c r="BQ46" s="1">
        <f t="shared" si="24"/>
        <v>0.27294685990338163</v>
      </c>
      <c r="BR46" s="1">
        <f t="shared" si="25"/>
        <v>0.19082125603864733</v>
      </c>
      <c r="BS46" s="1">
        <f t="shared" si="26"/>
        <v>0.37681159420289856</v>
      </c>
      <c r="BT46" s="1">
        <f t="shared" si="27"/>
        <v>0.16908212560386474</v>
      </c>
      <c r="BW46" s="1">
        <f t="shared" si="28"/>
        <v>2.1497584541062804</v>
      </c>
      <c r="BX46" s="1">
        <f t="shared" si="29"/>
        <v>0.14975845410628019</v>
      </c>
      <c r="BY46">
        <f t="shared" si="30"/>
        <v>353</v>
      </c>
      <c r="CB46">
        <f>'F Rel'!M46</f>
        <v>-5.79</v>
      </c>
      <c r="CC46">
        <f>'F Rel'!V46</f>
        <v>-7.79</v>
      </c>
      <c r="CD46" s="1">
        <f t="shared" si="31"/>
        <v>8.9371980676328497E-2</v>
      </c>
      <c r="CE46" s="1">
        <f t="shared" si="32"/>
        <v>9.420289855072464E-2</v>
      </c>
      <c r="CH46">
        <f>'F Production'!X46</f>
        <v>1</v>
      </c>
      <c r="CI46">
        <f>'F Production'!AB46</f>
        <v>0.33</v>
      </c>
      <c r="CJ46" s="31">
        <f t="shared" si="33"/>
        <v>0.3140096618357488</v>
      </c>
      <c r="CK46" s="31">
        <f t="shared" si="34"/>
        <v>9.1787439613526575E-2</v>
      </c>
      <c r="CN46">
        <f>'F Totals'!G46</f>
        <v>4</v>
      </c>
      <c r="CO46">
        <f>'F Totals'!H46</f>
        <v>10</v>
      </c>
      <c r="CP46">
        <f>'F Totals'!K46</f>
        <v>14</v>
      </c>
    </row>
    <row r="47" spans="1:94" x14ac:dyDescent="0.3">
      <c r="A47" t="str">
        <f>'F on ice'!B47</f>
        <v>Bo Groulx</v>
      </c>
      <c r="B47" t="str">
        <f>'F on ice'!C47</f>
        <v>ANA</v>
      </c>
      <c r="E47">
        <f>'F on ice'!K47</f>
        <v>34.43</v>
      </c>
      <c r="F47">
        <f>'F on ice'!Z47</f>
        <v>9.59</v>
      </c>
      <c r="G47">
        <f>'F on ice'!Q47</f>
        <v>0.87</v>
      </c>
      <c r="H47">
        <f>'F on ice'!T47</f>
        <v>1.99</v>
      </c>
      <c r="I47" s="1">
        <f t="shared" si="0"/>
        <v>8.4541062801932368E-2</v>
      </c>
      <c r="J47" s="1">
        <f t="shared" si="1"/>
        <v>0.24396135265700483</v>
      </c>
      <c r="K47" s="1">
        <f t="shared" si="2"/>
        <v>9.6618357487922701E-3</v>
      </c>
      <c r="L47" s="1">
        <f t="shared" si="3"/>
        <v>8.6956521739130432E-2</v>
      </c>
      <c r="O47">
        <f>'F Production'!H47</f>
        <v>0</v>
      </c>
      <c r="P47">
        <f>'F Production'!I47</f>
        <v>0</v>
      </c>
      <c r="Q47">
        <f>'F Production'!J47</f>
        <v>0</v>
      </c>
      <c r="R47">
        <f>'F Production'!L47</f>
        <v>0</v>
      </c>
      <c r="S47" s="1">
        <f t="shared" si="4"/>
        <v>2.4154589371980675E-3</v>
      </c>
      <c r="T47" s="1">
        <f t="shared" si="5"/>
        <v>2.4154589371980675E-3</v>
      </c>
      <c r="U47" s="1">
        <f t="shared" si="6"/>
        <v>2.4154589371980675E-3</v>
      </c>
      <c r="V47" s="1">
        <f t="shared" si="7"/>
        <v>2.4154589371980675E-3</v>
      </c>
      <c r="Y47">
        <f>'F on ice'!L47</f>
        <v>42.93</v>
      </c>
      <c r="Z47">
        <f>'F on ice'!AA47</f>
        <v>12.2</v>
      </c>
      <c r="AA47">
        <f>'F on ice'!R47</f>
        <v>1.53</v>
      </c>
      <c r="AB47">
        <f>'F on ice'!U47</f>
        <v>2.69</v>
      </c>
      <c r="AC47" s="1">
        <f t="shared" si="8"/>
        <v>0.46618357487922707</v>
      </c>
      <c r="AD47" s="1">
        <f t="shared" si="9"/>
        <v>0.26570048309178745</v>
      </c>
      <c r="AE47" s="1">
        <f t="shared" si="10"/>
        <v>0.94927536231884058</v>
      </c>
      <c r="AF47" s="1">
        <f t="shared" si="11"/>
        <v>0.35990338164251207</v>
      </c>
      <c r="AI47">
        <f>'F Rel'!K47</f>
        <v>-7.08</v>
      </c>
      <c r="AJ47">
        <f>'F Rel'!Z47</f>
        <v>-0.89</v>
      </c>
      <c r="AK47">
        <f>'F Rel'!Q47</f>
        <v>-0.83</v>
      </c>
      <c r="AL47">
        <f>'F Rel'!T47</f>
        <v>-0.53</v>
      </c>
      <c r="AM47" s="1">
        <f t="shared" si="12"/>
        <v>0.13768115942028986</v>
      </c>
      <c r="AN47" s="1">
        <f t="shared" si="13"/>
        <v>0.33574879227053139</v>
      </c>
      <c r="AO47" s="1">
        <f t="shared" si="14"/>
        <v>0.20531400966183574</v>
      </c>
      <c r="AP47" s="1">
        <f t="shared" si="15"/>
        <v>0.14251207729468598</v>
      </c>
      <c r="AS47">
        <f>'F Rel'!L47</f>
        <v>-1.43</v>
      </c>
      <c r="AT47">
        <f>'F Rel'!AA47</f>
        <v>0.28000000000000003</v>
      </c>
      <c r="AU47">
        <f>'F Rel'!R47</f>
        <v>-1.31</v>
      </c>
      <c r="AV47">
        <f>'F Rel'!U47</f>
        <v>0.03</v>
      </c>
      <c r="AW47" s="1">
        <f t="shared" si="16"/>
        <v>0.61352657004830913</v>
      </c>
      <c r="AX47" s="1">
        <f t="shared" si="17"/>
        <v>0.40579710144927539</v>
      </c>
      <c r="AY47" s="1">
        <f t="shared" si="18"/>
        <v>0.97101449275362317</v>
      </c>
      <c r="AZ47" s="1">
        <f t="shared" si="19"/>
        <v>0.43478260869565216</v>
      </c>
      <c r="BC47">
        <f>'F on ice'!G47</f>
        <v>10.198148148148</v>
      </c>
      <c r="BD47">
        <f>'F on ice'!AM47</f>
        <v>38.03</v>
      </c>
      <c r="BE47">
        <f>'F on ice'!AF47</f>
        <v>3.77</v>
      </c>
      <c r="BF47">
        <f>'F on ice'!AH47</f>
        <v>0.98699999999999999</v>
      </c>
      <c r="BG47" s="1">
        <f t="shared" si="20"/>
        <v>0.16666666666666666</v>
      </c>
      <c r="BH47" s="1">
        <f t="shared" si="21"/>
        <v>0.1280193236714976</v>
      </c>
      <c r="BI47" s="1">
        <f t="shared" si="22"/>
        <v>1.6908212560386472E-2</v>
      </c>
      <c r="BJ47" s="1">
        <f t="shared" si="23"/>
        <v>0.34057971014492755</v>
      </c>
      <c r="BM47">
        <f>'F on ice'!M47</f>
        <v>44.51</v>
      </c>
      <c r="BN47">
        <f>'F on ice'!AB47</f>
        <v>44</v>
      </c>
      <c r="BO47">
        <f>'F on ice'!S47</f>
        <v>36.36</v>
      </c>
      <c r="BP47">
        <f>'F on ice'!V47</f>
        <v>42.56</v>
      </c>
      <c r="BQ47" s="1">
        <f t="shared" si="24"/>
        <v>0.15458937198067632</v>
      </c>
      <c r="BR47" s="1">
        <f t="shared" si="25"/>
        <v>0.18840579710144928</v>
      </c>
      <c r="BS47" s="1">
        <f t="shared" si="26"/>
        <v>0.10144927536231885</v>
      </c>
      <c r="BT47" s="1">
        <f t="shared" si="27"/>
        <v>0.10144927536231885</v>
      </c>
      <c r="BW47" s="1">
        <f t="shared" si="28"/>
        <v>1.3623188405797102</v>
      </c>
      <c r="BX47" s="1">
        <f t="shared" si="29"/>
        <v>5.5555555555555552E-2</v>
      </c>
      <c r="BY47">
        <f t="shared" si="30"/>
        <v>392</v>
      </c>
      <c r="CB47">
        <f>'F Rel'!M47</f>
        <v>-3.84</v>
      </c>
      <c r="CC47">
        <f>'F Rel'!V47</f>
        <v>-6.08</v>
      </c>
      <c r="CD47" s="1">
        <f t="shared" si="31"/>
        <v>0.21739130434782608</v>
      </c>
      <c r="CE47" s="1">
        <f t="shared" si="32"/>
        <v>0.14251207729468598</v>
      </c>
      <c r="CH47">
        <f>'F Production'!X47</f>
        <v>1.31</v>
      </c>
      <c r="CI47">
        <f>'F Production'!AB47</f>
        <v>0</v>
      </c>
      <c r="CJ47" s="31">
        <f t="shared" si="33"/>
        <v>0.16666666666666666</v>
      </c>
      <c r="CK47" s="31">
        <f t="shared" si="34"/>
        <v>2.4154589371980675E-3</v>
      </c>
      <c r="CN47">
        <f>'F Totals'!G47</f>
        <v>0</v>
      </c>
      <c r="CO47">
        <f>'F Totals'!H47</f>
        <v>0</v>
      </c>
      <c r="CP47">
        <f>'F Totals'!K47</f>
        <v>0</v>
      </c>
    </row>
    <row r="48" spans="1:94" x14ac:dyDescent="0.3">
      <c r="A48" t="str">
        <f>'F on ice'!B48</f>
        <v>Bo Horvat</v>
      </c>
      <c r="B48" t="str">
        <f>'F on ice'!C48</f>
        <v>NYI</v>
      </c>
      <c r="E48">
        <f>'F on ice'!K48</f>
        <v>53.07</v>
      </c>
      <c r="F48">
        <f>'F on ice'!Z48</f>
        <v>14.63</v>
      </c>
      <c r="G48">
        <f>'F on ice'!Q48</f>
        <v>3.2</v>
      </c>
      <c r="H48">
        <f>'F on ice'!T48</f>
        <v>3.3</v>
      </c>
      <c r="I48" s="1">
        <f t="shared" si="0"/>
        <v>0.96618357487922701</v>
      </c>
      <c r="J48" s="1">
        <f t="shared" si="1"/>
        <v>0.95169082125603865</v>
      </c>
      <c r="K48" s="1">
        <f t="shared" si="2"/>
        <v>0.83091787439613529</v>
      </c>
      <c r="L48" s="1">
        <f t="shared" si="3"/>
        <v>0.94444444444444442</v>
      </c>
      <c r="O48">
        <f>'F Production'!H48</f>
        <v>0.78</v>
      </c>
      <c r="P48">
        <f>'F Production'!I48</f>
        <v>1.47</v>
      </c>
      <c r="Q48">
        <f>'F Production'!J48</f>
        <v>0.61</v>
      </c>
      <c r="R48">
        <f>'F Production'!L48</f>
        <v>2.25</v>
      </c>
      <c r="S48" s="1">
        <f t="shared" si="4"/>
        <v>0.64734299516908211</v>
      </c>
      <c r="T48" s="1">
        <f t="shared" si="5"/>
        <v>0.86714975845410625</v>
      </c>
      <c r="U48" s="1">
        <f t="shared" si="6"/>
        <v>0.58695652173913049</v>
      </c>
      <c r="V48" s="1">
        <f t="shared" si="7"/>
        <v>0.82367149758454106</v>
      </c>
      <c r="Y48">
        <f>'F on ice'!L48</f>
        <v>45.88</v>
      </c>
      <c r="Z48">
        <f>'F on ice'!AA48</f>
        <v>13.33</v>
      </c>
      <c r="AA48">
        <f>'F on ice'!R48</f>
        <v>2.16</v>
      </c>
      <c r="AB48">
        <f>'F on ice'!U48</f>
        <v>2.81</v>
      </c>
      <c r="AC48" s="1">
        <f t="shared" si="8"/>
        <v>0.20289855072463769</v>
      </c>
      <c r="AD48" s="1">
        <f t="shared" si="9"/>
        <v>0.11835748792270531</v>
      </c>
      <c r="AE48" s="1">
        <f t="shared" si="10"/>
        <v>0.68357487922705318</v>
      </c>
      <c r="AF48" s="1">
        <f t="shared" si="11"/>
        <v>0.26328502415458938</v>
      </c>
      <c r="AI48">
        <f>'F Rel'!K48</f>
        <v>15.34</v>
      </c>
      <c r="AJ48">
        <f>'F Rel'!Z48</f>
        <v>3.7</v>
      </c>
      <c r="AK48">
        <f>'F Rel'!Q48</f>
        <v>1.26</v>
      </c>
      <c r="AL48">
        <f>'F Rel'!T48</f>
        <v>0.86</v>
      </c>
      <c r="AM48" s="1">
        <f t="shared" si="12"/>
        <v>0.99516908212560384</v>
      </c>
      <c r="AN48" s="1">
        <f t="shared" si="13"/>
        <v>0.94927536231884058</v>
      </c>
      <c r="AO48" s="1">
        <f t="shared" si="14"/>
        <v>0.94927536231884058</v>
      </c>
      <c r="AP48" s="1">
        <f t="shared" si="15"/>
        <v>0.96376811594202894</v>
      </c>
      <c r="AS48">
        <f>'F Rel'!L48</f>
        <v>-2.15</v>
      </c>
      <c r="AT48">
        <f>'F Rel'!AA48</f>
        <v>1.19</v>
      </c>
      <c r="AU48">
        <f>'F Rel'!R48</f>
        <v>-0.4</v>
      </c>
      <c r="AV48">
        <f>'F Rel'!U48</f>
        <v>0</v>
      </c>
      <c r="AW48" s="1">
        <f t="shared" si="16"/>
        <v>0.68840579710144922</v>
      </c>
      <c r="AX48" s="1">
        <f t="shared" si="17"/>
        <v>0.22946859903381642</v>
      </c>
      <c r="AY48" s="1">
        <f t="shared" si="18"/>
        <v>0.70048309178743962</v>
      </c>
      <c r="AZ48" s="1">
        <f t="shared" si="19"/>
        <v>0.48067632850241548</v>
      </c>
      <c r="BC48">
        <f>'F on ice'!G48</f>
        <v>14.745744680851001</v>
      </c>
      <c r="BD48">
        <f>'F on ice'!AM48</f>
        <v>58.7</v>
      </c>
      <c r="BE48">
        <f>'F on ice'!AF48</f>
        <v>8.43</v>
      </c>
      <c r="BF48">
        <f>'F on ice'!AH48</f>
        <v>1.0149999999999999</v>
      </c>
      <c r="BG48" s="1">
        <f t="shared" si="20"/>
        <v>0.94444444444444442</v>
      </c>
      <c r="BH48" s="1">
        <f t="shared" si="21"/>
        <v>0.68840579710144922</v>
      </c>
      <c r="BI48" s="1">
        <f t="shared" si="22"/>
        <v>0.47101449275362317</v>
      </c>
      <c r="BJ48" s="1">
        <f t="shared" si="23"/>
        <v>0.69323671497584538</v>
      </c>
      <c r="BM48">
        <f>'F on ice'!M48</f>
        <v>53.63</v>
      </c>
      <c r="BN48">
        <f>'F on ice'!AB48</f>
        <v>52.32</v>
      </c>
      <c r="BO48">
        <f>'F on ice'!S48</f>
        <v>59.68</v>
      </c>
      <c r="BP48">
        <f>'F on ice'!V48</f>
        <v>54.04</v>
      </c>
      <c r="BQ48" s="1">
        <f t="shared" si="24"/>
        <v>0.80193236714975846</v>
      </c>
      <c r="BR48" s="1">
        <f t="shared" si="25"/>
        <v>0.64975845410628019</v>
      </c>
      <c r="BS48" s="1">
        <f t="shared" si="26"/>
        <v>0.83333333333333337</v>
      </c>
      <c r="BT48" s="1">
        <f t="shared" si="27"/>
        <v>0.78019323671497587</v>
      </c>
      <c r="BW48" s="1">
        <f t="shared" si="28"/>
        <v>5.8212560386473431</v>
      </c>
      <c r="BX48" s="1">
        <f t="shared" si="29"/>
        <v>0.87439613526570048</v>
      </c>
      <c r="BY48">
        <f t="shared" si="30"/>
        <v>53</v>
      </c>
      <c r="CB48">
        <f>'F Rel'!M48</f>
        <v>9.64</v>
      </c>
      <c r="CC48">
        <f>'F Rel'!V48</f>
        <v>7.6</v>
      </c>
      <c r="CD48" s="1">
        <f t="shared" si="31"/>
        <v>1</v>
      </c>
      <c r="CE48" s="1">
        <f t="shared" si="32"/>
        <v>0.92995169082125606</v>
      </c>
      <c r="CH48">
        <f>'F Production'!X48</f>
        <v>0.43</v>
      </c>
      <c r="CI48">
        <f>'F Production'!AB48</f>
        <v>0.61</v>
      </c>
      <c r="CJ48" s="31">
        <f t="shared" si="33"/>
        <v>0.7657004830917874</v>
      </c>
      <c r="CK48" s="31">
        <f t="shared" si="34"/>
        <v>0.2608695652173913</v>
      </c>
      <c r="CN48">
        <f>'F Totals'!G48</f>
        <v>9</v>
      </c>
      <c r="CO48">
        <f>'F Totals'!H48</f>
        <v>17</v>
      </c>
      <c r="CP48">
        <f>'F Totals'!K48</f>
        <v>26</v>
      </c>
    </row>
    <row r="49" spans="1:94" x14ac:dyDescent="0.3">
      <c r="A49" t="str">
        <f>'F on ice'!B49</f>
        <v>Bobby Brink</v>
      </c>
      <c r="B49" t="str">
        <f>'F on ice'!C49</f>
        <v>PHI</v>
      </c>
      <c r="E49">
        <f>'F on ice'!K49</f>
        <v>39.69</v>
      </c>
      <c r="F49">
        <f>'F on ice'!Z49</f>
        <v>9.35</v>
      </c>
      <c r="G49">
        <f>'F on ice'!Q49</f>
        <v>2.94</v>
      </c>
      <c r="H49">
        <f>'F on ice'!T49</f>
        <v>2.2999999999999998</v>
      </c>
      <c r="I49" s="1">
        <f t="shared" si="0"/>
        <v>0.35748792270531399</v>
      </c>
      <c r="J49" s="1">
        <f t="shared" si="1"/>
        <v>0.20048309178743962</v>
      </c>
      <c r="K49" s="1">
        <f t="shared" si="2"/>
        <v>0.71980676328502413</v>
      </c>
      <c r="L49" s="1">
        <f t="shared" si="3"/>
        <v>0.27777777777777779</v>
      </c>
      <c r="O49">
        <f>'F Production'!H49</f>
        <v>0.53</v>
      </c>
      <c r="P49">
        <f>'F Production'!I49</f>
        <v>1.2</v>
      </c>
      <c r="Q49">
        <f>'F Production'!J49</f>
        <v>1.2</v>
      </c>
      <c r="R49">
        <f>'F Production'!L49</f>
        <v>1.74</v>
      </c>
      <c r="S49" s="1">
        <f t="shared" si="4"/>
        <v>0.36231884057971014</v>
      </c>
      <c r="T49" s="1">
        <f t="shared" si="5"/>
        <v>0.74154589371980673</v>
      </c>
      <c r="U49" s="1">
        <f t="shared" si="6"/>
        <v>0.97826086956521741</v>
      </c>
      <c r="V49" s="1">
        <f t="shared" si="7"/>
        <v>0.5748792270531401</v>
      </c>
      <c r="Y49">
        <f>'F on ice'!L49</f>
        <v>38.619999999999997</v>
      </c>
      <c r="Z49">
        <f>'F on ice'!AA49</f>
        <v>10.69</v>
      </c>
      <c r="AA49">
        <f>'F on ice'!R49</f>
        <v>1.6</v>
      </c>
      <c r="AB49">
        <f>'F on ice'!U49</f>
        <v>2.5099999999999998</v>
      </c>
      <c r="AC49" s="1">
        <f t="shared" si="8"/>
        <v>0.79468599033816423</v>
      </c>
      <c r="AD49" s="1">
        <f t="shared" si="9"/>
        <v>0.61111111111111116</v>
      </c>
      <c r="AE49" s="1">
        <f t="shared" si="10"/>
        <v>0.93236714975845414</v>
      </c>
      <c r="AF49" s="1">
        <f t="shared" si="11"/>
        <v>0.53864734299516903</v>
      </c>
      <c r="AI49">
        <f>'F Rel'!K49</f>
        <v>-7.55</v>
      </c>
      <c r="AJ49">
        <f>'F Rel'!Z49</f>
        <v>-3.2</v>
      </c>
      <c r="AK49">
        <f>'F Rel'!Q49</f>
        <v>0.61</v>
      </c>
      <c r="AL49">
        <f>'F Rel'!T49</f>
        <v>-0.43</v>
      </c>
      <c r="AM49" s="1">
        <f t="shared" si="12"/>
        <v>0.11352657004830918</v>
      </c>
      <c r="AN49" s="1">
        <f t="shared" si="13"/>
        <v>9.9033816425120769E-2</v>
      </c>
      <c r="AO49" s="1">
        <f t="shared" si="14"/>
        <v>0.75120772946859904</v>
      </c>
      <c r="AP49" s="1">
        <f t="shared" si="15"/>
        <v>0.19565217391304349</v>
      </c>
      <c r="AS49">
        <f>'F Rel'!L49</f>
        <v>-2.78</v>
      </c>
      <c r="AT49">
        <f>'F Rel'!AA49</f>
        <v>7.0000000000000007E-2</v>
      </c>
      <c r="AU49">
        <f>'F Rel'!R49</f>
        <v>-1.1200000000000001</v>
      </c>
      <c r="AV49">
        <f>'F Rel'!U49</f>
        <v>0.08</v>
      </c>
      <c r="AW49" s="1">
        <f t="shared" si="16"/>
        <v>0.74879227053140096</v>
      </c>
      <c r="AX49" s="1">
        <f t="shared" si="17"/>
        <v>0.47101449275362317</v>
      </c>
      <c r="AY49" s="1">
        <f t="shared" si="18"/>
        <v>0.93236714975845414</v>
      </c>
      <c r="AZ49" s="1">
        <f t="shared" si="19"/>
        <v>0.38405797101449274</v>
      </c>
      <c r="BC49">
        <f>'F on ice'!G49</f>
        <v>11.815789473683999</v>
      </c>
      <c r="BD49">
        <f>'F on ice'!AM49</f>
        <v>58.33</v>
      </c>
      <c r="BE49">
        <f>'F on ice'!AF49</f>
        <v>10.33</v>
      </c>
      <c r="BF49">
        <f>'F on ice'!AH49</f>
        <v>1.0429999999999999</v>
      </c>
      <c r="BG49" s="1">
        <f t="shared" si="20"/>
        <v>0.40096618357487923</v>
      </c>
      <c r="BH49" s="1">
        <f t="shared" si="21"/>
        <v>0.66908212560386471</v>
      </c>
      <c r="BI49" s="1">
        <f t="shared" si="22"/>
        <v>0.83091787439613529</v>
      </c>
      <c r="BJ49" s="1">
        <f t="shared" si="23"/>
        <v>0.92753623188405798</v>
      </c>
      <c r="BM49">
        <f>'F on ice'!M49</f>
        <v>50.68</v>
      </c>
      <c r="BN49">
        <f>'F on ice'!AB49</f>
        <v>46.67</v>
      </c>
      <c r="BO49">
        <f>'F on ice'!S49</f>
        <v>64.709999999999994</v>
      </c>
      <c r="BP49">
        <f>'F on ice'!V49</f>
        <v>47.81</v>
      </c>
      <c r="BQ49" s="1">
        <f t="shared" si="24"/>
        <v>0.5628019323671497</v>
      </c>
      <c r="BR49" s="1">
        <f t="shared" si="25"/>
        <v>0.29951690821256038</v>
      </c>
      <c r="BS49" s="1">
        <f t="shared" si="26"/>
        <v>0.95169082125603865</v>
      </c>
      <c r="BT49" s="1">
        <f t="shared" si="27"/>
        <v>0.36956521739130432</v>
      </c>
      <c r="BW49" s="1">
        <f t="shared" si="28"/>
        <v>3.5531400966183577</v>
      </c>
      <c r="BX49" s="1">
        <f t="shared" si="29"/>
        <v>0.40579710144927539</v>
      </c>
      <c r="BY49">
        <f t="shared" si="30"/>
        <v>247</v>
      </c>
      <c r="CB49">
        <f>'F Rel'!M49</f>
        <v>-2.61</v>
      </c>
      <c r="CC49">
        <f>'F Rel'!V49</f>
        <v>-5.09</v>
      </c>
      <c r="CD49" s="1">
        <f t="shared" si="31"/>
        <v>0.29468599033816423</v>
      </c>
      <c r="CE49" s="1">
        <f t="shared" si="32"/>
        <v>0.1859903381642512</v>
      </c>
      <c r="CH49">
        <f>'F Production'!X49</f>
        <v>0.4</v>
      </c>
      <c r="CI49">
        <f>'F Production'!AB49</f>
        <v>1.6</v>
      </c>
      <c r="CJ49" s="31">
        <f t="shared" si="33"/>
        <v>0.80193236714975846</v>
      </c>
      <c r="CK49" s="31">
        <f t="shared" si="34"/>
        <v>0.88405797101449279</v>
      </c>
      <c r="CN49">
        <f>'F Totals'!G49</f>
        <v>4</v>
      </c>
      <c r="CO49">
        <f>'F Totals'!H49</f>
        <v>9</v>
      </c>
      <c r="CP49">
        <f>'F Totals'!K49</f>
        <v>13</v>
      </c>
    </row>
    <row r="50" spans="1:94" x14ac:dyDescent="0.3">
      <c r="A50" t="str">
        <f>'F on ice'!B50</f>
        <v>Bobby McMann</v>
      </c>
      <c r="B50" t="str">
        <f>'F on ice'!C50</f>
        <v>TOR</v>
      </c>
      <c r="E50">
        <f>'F on ice'!K50</f>
        <v>39.450000000000003</v>
      </c>
      <c r="F50">
        <f>'F on ice'!Z50</f>
        <v>7.38</v>
      </c>
      <c r="G50">
        <f>'F on ice'!Q50</f>
        <v>1.7</v>
      </c>
      <c r="H50">
        <f>'F on ice'!T50</f>
        <v>1.97</v>
      </c>
      <c r="I50" s="1">
        <f t="shared" si="0"/>
        <v>0.34299516908212563</v>
      </c>
      <c r="J50" s="1">
        <f t="shared" si="1"/>
        <v>2.8985507246376812E-2</v>
      </c>
      <c r="K50" s="1">
        <f t="shared" si="2"/>
        <v>0.13768115942028986</v>
      </c>
      <c r="L50" s="1">
        <f t="shared" si="3"/>
        <v>7.7294685990338161E-2</v>
      </c>
      <c r="O50">
        <f>'F Production'!H50</f>
        <v>0.56999999999999995</v>
      </c>
      <c r="P50">
        <f>'F Production'!I50</f>
        <v>1.42</v>
      </c>
      <c r="Q50">
        <f>'F Production'!J50</f>
        <v>0.28000000000000003</v>
      </c>
      <c r="R50">
        <f>'F Production'!L50</f>
        <v>1.99</v>
      </c>
      <c r="S50" s="1">
        <f t="shared" si="4"/>
        <v>0.40579710144927539</v>
      </c>
      <c r="T50" s="1">
        <f t="shared" si="5"/>
        <v>0.84782608695652173</v>
      </c>
      <c r="U50" s="1">
        <f t="shared" si="6"/>
        <v>0.1859903381642512</v>
      </c>
      <c r="V50" s="1">
        <f t="shared" si="7"/>
        <v>0.71980676328502413</v>
      </c>
      <c r="Y50">
        <f>'F on ice'!L50</f>
        <v>41.72</v>
      </c>
      <c r="Z50">
        <f>'F on ice'!AA50</f>
        <v>11.64</v>
      </c>
      <c r="AA50">
        <f>'F on ice'!R50</f>
        <v>2.84</v>
      </c>
      <c r="AB50">
        <f>'F on ice'!U50</f>
        <v>2.38</v>
      </c>
      <c r="AC50" s="1">
        <f t="shared" si="8"/>
        <v>0.56763285024154586</v>
      </c>
      <c r="AD50" s="1">
        <f t="shared" si="9"/>
        <v>0.37439613526570048</v>
      </c>
      <c r="AE50" s="1">
        <f t="shared" si="10"/>
        <v>0.30193236714975846</v>
      </c>
      <c r="AF50" s="1">
        <f t="shared" si="11"/>
        <v>0.67874396135265702</v>
      </c>
      <c r="AI50">
        <f>'F Rel'!K50</f>
        <v>-5.76</v>
      </c>
      <c r="AJ50">
        <f>'F Rel'!Z50</f>
        <v>-6.73</v>
      </c>
      <c r="AK50">
        <f>'F Rel'!Q50</f>
        <v>-1.51</v>
      </c>
      <c r="AL50">
        <f>'F Rel'!T50</f>
        <v>-0.93</v>
      </c>
      <c r="AM50" s="1">
        <f t="shared" si="12"/>
        <v>0.17391304347826086</v>
      </c>
      <c r="AN50" s="1">
        <f t="shared" si="13"/>
        <v>2.4154589371980675E-3</v>
      </c>
      <c r="AO50" s="1">
        <f t="shared" si="14"/>
        <v>4.1062801932367152E-2</v>
      </c>
      <c r="AP50" s="1">
        <f t="shared" si="15"/>
        <v>4.5893719806763288E-2</v>
      </c>
      <c r="AS50">
        <f>'F Rel'!L50</f>
        <v>-1.19</v>
      </c>
      <c r="AT50">
        <f>'F Rel'!AA50</f>
        <v>0.15</v>
      </c>
      <c r="AU50">
        <f>'F Rel'!R50</f>
        <v>0.8</v>
      </c>
      <c r="AV50">
        <f>'F Rel'!U50</f>
        <v>-0.4</v>
      </c>
      <c r="AW50" s="1">
        <f t="shared" si="16"/>
        <v>0.58454106280193241</v>
      </c>
      <c r="AX50" s="1">
        <f t="shared" si="17"/>
        <v>0.4468599033816425</v>
      </c>
      <c r="AY50" s="1">
        <f t="shared" si="18"/>
        <v>0.12560386473429952</v>
      </c>
      <c r="AZ50" s="1">
        <f t="shared" si="19"/>
        <v>0.85024154589371981</v>
      </c>
      <c r="BC50">
        <f>'F on ice'!G50</f>
        <v>9.1913043478260992</v>
      </c>
      <c r="BD50">
        <f>'F on ice'!AM50</f>
        <v>31.48</v>
      </c>
      <c r="BE50">
        <f>'F on ice'!AF50</f>
        <v>5.83</v>
      </c>
      <c r="BF50">
        <f>'F on ice'!AH50</f>
        <v>0.96399999999999997</v>
      </c>
      <c r="BG50" s="1">
        <f t="shared" si="20"/>
        <v>8.6956521739130432E-2</v>
      </c>
      <c r="BH50" s="1">
        <f t="shared" si="21"/>
        <v>5.7971014492753624E-2</v>
      </c>
      <c r="BI50" s="1">
        <f t="shared" si="22"/>
        <v>0.1111111111111111</v>
      </c>
      <c r="BJ50" s="1">
        <f t="shared" si="23"/>
        <v>0.11835748792270531</v>
      </c>
      <c r="BM50">
        <f>'F on ice'!M50</f>
        <v>48.6</v>
      </c>
      <c r="BN50">
        <f>'F on ice'!AB50</f>
        <v>38.81</v>
      </c>
      <c r="BO50">
        <f>'F on ice'!S50</f>
        <v>37.5</v>
      </c>
      <c r="BP50">
        <f>'F on ice'!V50</f>
        <v>45.23</v>
      </c>
      <c r="BQ50" s="1">
        <f t="shared" si="24"/>
        <v>0.3888888888888889</v>
      </c>
      <c r="BR50" s="1">
        <f t="shared" si="25"/>
        <v>6.0386473429951688E-2</v>
      </c>
      <c r="BS50" s="1">
        <f t="shared" si="26"/>
        <v>0.13043478260869565</v>
      </c>
      <c r="BT50" s="1">
        <f t="shared" si="27"/>
        <v>0.21739130434782608</v>
      </c>
      <c r="BW50" s="1">
        <f t="shared" si="28"/>
        <v>3.3671497584541061</v>
      </c>
      <c r="BX50" s="1">
        <f t="shared" si="29"/>
        <v>0.35748792270531399</v>
      </c>
      <c r="BY50">
        <f t="shared" si="30"/>
        <v>267</v>
      </c>
      <c r="CB50">
        <f>'F Rel'!M50</f>
        <v>-2.7</v>
      </c>
      <c r="CC50">
        <f>'F Rel'!V50</f>
        <v>-5.82</v>
      </c>
      <c r="CD50" s="1">
        <f t="shared" si="31"/>
        <v>0.28743961352657005</v>
      </c>
      <c r="CE50" s="1">
        <f t="shared" si="32"/>
        <v>0.15942028985507245</v>
      </c>
      <c r="CH50">
        <f>'F Production'!X50</f>
        <v>1.7</v>
      </c>
      <c r="CI50">
        <f>'F Production'!AB50</f>
        <v>1.7</v>
      </c>
      <c r="CJ50" s="31">
        <f t="shared" si="33"/>
        <v>8.4541062801932368E-2</v>
      </c>
      <c r="CK50" s="31">
        <f t="shared" si="34"/>
        <v>0.90579710144927539</v>
      </c>
      <c r="CN50">
        <f>'F Totals'!G50</f>
        <v>2</v>
      </c>
      <c r="CO50">
        <f>'F Totals'!H50</f>
        <v>5</v>
      </c>
      <c r="CP50">
        <f>'F Totals'!K50</f>
        <v>7</v>
      </c>
    </row>
    <row r="51" spans="1:94" x14ac:dyDescent="0.3">
      <c r="A51" t="str">
        <f>'F on ice'!B51</f>
        <v>Boone Jenner</v>
      </c>
      <c r="B51" t="str">
        <f>'F on ice'!C51</f>
        <v>CBJ</v>
      </c>
      <c r="E51">
        <f>'F on ice'!K51</f>
        <v>41.72</v>
      </c>
      <c r="F51">
        <f>'F on ice'!Z51</f>
        <v>9.61</v>
      </c>
      <c r="G51">
        <f>'F on ice'!Q51</f>
        <v>2.33</v>
      </c>
      <c r="H51">
        <f>'F on ice'!T51</f>
        <v>2.38</v>
      </c>
      <c r="I51" s="1">
        <f t="shared" si="0"/>
        <v>0.5</v>
      </c>
      <c r="J51" s="1">
        <f t="shared" si="1"/>
        <v>0.24879227053140096</v>
      </c>
      <c r="K51" s="1">
        <f t="shared" si="2"/>
        <v>0.43478260869565216</v>
      </c>
      <c r="L51" s="1">
        <f t="shared" si="3"/>
        <v>0.35265700483091789</v>
      </c>
      <c r="O51">
        <f>'F Production'!H51</f>
        <v>1.37</v>
      </c>
      <c r="P51">
        <f>'F Production'!I51</f>
        <v>0</v>
      </c>
      <c r="Q51">
        <f>'F Production'!J51</f>
        <v>0</v>
      </c>
      <c r="R51">
        <f>'F Production'!L51</f>
        <v>1.37</v>
      </c>
      <c r="S51" s="1">
        <f t="shared" si="4"/>
        <v>0.95169082125603865</v>
      </c>
      <c r="T51" s="1">
        <f t="shared" si="5"/>
        <v>2.4154589371980675E-3</v>
      </c>
      <c r="U51" s="1">
        <f t="shared" si="6"/>
        <v>2.4154589371980675E-3</v>
      </c>
      <c r="V51" s="1">
        <f t="shared" si="7"/>
        <v>0.37922705314009664</v>
      </c>
      <c r="Y51">
        <f>'F on ice'!L51</f>
        <v>45.98</v>
      </c>
      <c r="Z51">
        <f>'F on ice'!AA51</f>
        <v>11.25</v>
      </c>
      <c r="AA51">
        <f>'F on ice'!R51</f>
        <v>3.16</v>
      </c>
      <c r="AB51">
        <f>'F on ice'!U51</f>
        <v>2.86</v>
      </c>
      <c r="AC51" s="1">
        <f t="shared" si="8"/>
        <v>0.19565217391304349</v>
      </c>
      <c r="AD51" s="1">
        <f t="shared" si="9"/>
        <v>0.47826086956521741</v>
      </c>
      <c r="AE51" s="1">
        <f t="shared" si="10"/>
        <v>0.15217391304347827</v>
      </c>
      <c r="AF51" s="1">
        <f t="shared" si="11"/>
        <v>0.21739130434782608</v>
      </c>
      <c r="AI51">
        <f>'F Rel'!K51</f>
        <v>-1.8</v>
      </c>
      <c r="AJ51">
        <f>'F Rel'!Z51</f>
        <v>-1.22</v>
      </c>
      <c r="AK51">
        <f>'F Rel'!Q51</f>
        <v>-0.44</v>
      </c>
      <c r="AL51">
        <f>'F Rel'!T51</f>
        <v>-0.27</v>
      </c>
      <c r="AM51" s="1">
        <f t="shared" si="12"/>
        <v>0.36231884057971014</v>
      </c>
      <c r="AN51" s="1">
        <f t="shared" si="13"/>
        <v>0.29710144927536231</v>
      </c>
      <c r="AO51" s="1">
        <f t="shared" si="14"/>
        <v>0.33091787439613529</v>
      </c>
      <c r="AP51" s="1">
        <f t="shared" si="15"/>
        <v>0.27777777777777779</v>
      </c>
      <c r="AS51">
        <f>'F Rel'!L51</f>
        <v>-1.88</v>
      </c>
      <c r="AT51">
        <f>'F Rel'!AA51</f>
        <v>-0.63</v>
      </c>
      <c r="AU51">
        <f>'F Rel'!R51</f>
        <v>-0.06</v>
      </c>
      <c r="AV51">
        <f>'F Rel'!U51</f>
        <v>-0.13</v>
      </c>
      <c r="AW51" s="1">
        <f t="shared" si="16"/>
        <v>0.66183574879227058</v>
      </c>
      <c r="AX51" s="1">
        <f t="shared" si="17"/>
        <v>0.63043478260869568</v>
      </c>
      <c r="AY51" s="1">
        <f t="shared" si="18"/>
        <v>0.53140096618357491</v>
      </c>
      <c r="AZ51" s="1">
        <f t="shared" si="19"/>
        <v>0.61352657004830913</v>
      </c>
      <c r="BC51">
        <f>'F on ice'!G51</f>
        <v>13.661979166667001</v>
      </c>
      <c r="BD51">
        <f>'F on ice'!AM51</f>
        <v>48.08</v>
      </c>
      <c r="BE51">
        <f>'F on ice'!AF51</f>
        <v>8.33</v>
      </c>
      <c r="BF51">
        <f>'F on ice'!AH51</f>
        <v>0.98499999999999999</v>
      </c>
      <c r="BG51" s="1">
        <f t="shared" si="20"/>
        <v>0.8091787439613527</v>
      </c>
      <c r="BH51" s="1">
        <f t="shared" si="21"/>
        <v>0.32367149758454106</v>
      </c>
      <c r="BI51" s="1">
        <f t="shared" si="22"/>
        <v>0.45410628019323673</v>
      </c>
      <c r="BJ51" s="1">
        <f t="shared" si="23"/>
        <v>0.3188405797101449</v>
      </c>
      <c r="BM51">
        <f>'F on ice'!M51</f>
        <v>47.57</v>
      </c>
      <c r="BN51">
        <f>'F on ice'!AB51</f>
        <v>46.05</v>
      </c>
      <c r="BO51">
        <f>'F on ice'!S51</f>
        <v>42.5</v>
      </c>
      <c r="BP51">
        <f>'F on ice'!V51</f>
        <v>45.4</v>
      </c>
      <c r="BQ51" s="1">
        <f t="shared" si="24"/>
        <v>0.3188405797101449</v>
      </c>
      <c r="BR51" s="1">
        <f t="shared" si="25"/>
        <v>0.27536231884057971</v>
      </c>
      <c r="BS51" s="1">
        <f t="shared" si="26"/>
        <v>0.25120772946859904</v>
      </c>
      <c r="BT51" s="1">
        <f t="shared" si="27"/>
        <v>0.22705314009661837</v>
      </c>
      <c r="BW51" s="1">
        <f t="shared" si="28"/>
        <v>3.0628019323671496</v>
      </c>
      <c r="BX51" s="1">
        <f t="shared" si="29"/>
        <v>0.28985507246376813</v>
      </c>
      <c r="BY51">
        <f t="shared" si="30"/>
        <v>294</v>
      </c>
      <c r="CB51">
        <f>'F Rel'!M51</f>
        <v>-0.06</v>
      </c>
      <c r="CC51">
        <f>'F Rel'!V51</f>
        <v>-1.57</v>
      </c>
      <c r="CD51" s="1">
        <f t="shared" si="31"/>
        <v>0.47101449275362317</v>
      </c>
      <c r="CE51" s="1">
        <f t="shared" si="32"/>
        <v>0.3719806763285024</v>
      </c>
      <c r="CH51">
        <f>'F Production'!X51</f>
        <v>0.55000000000000004</v>
      </c>
      <c r="CI51">
        <f>'F Production'!AB51</f>
        <v>1.1000000000000001</v>
      </c>
      <c r="CJ51" s="31">
        <f t="shared" si="33"/>
        <v>0.64734299516908211</v>
      </c>
      <c r="CK51" s="31">
        <f t="shared" si="34"/>
        <v>0.64734299516908211</v>
      </c>
      <c r="CN51">
        <f>'F Totals'!G51</f>
        <v>10</v>
      </c>
      <c r="CO51">
        <f>'F Totals'!H51</f>
        <v>0</v>
      </c>
      <c r="CP51">
        <f>'F Totals'!K51</f>
        <v>10</v>
      </c>
    </row>
    <row r="52" spans="1:94" x14ac:dyDescent="0.3">
      <c r="A52" t="str">
        <f>'F on ice'!B52</f>
        <v>Boris Katchouk</v>
      </c>
      <c r="B52" t="str">
        <f>'F on ice'!C52</f>
        <v>CHI</v>
      </c>
      <c r="E52">
        <f>'F on ice'!K52</f>
        <v>38.619999999999997</v>
      </c>
      <c r="F52">
        <f>'F on ice'!Z52</f>
        <v>9.4600000000000009</v>
      </c>
      <c r="G52">
        <f>'F on ice'!Q52</f>
        <v>1.7</v>
      </c>
      <c r="H52">
        <f>'F on ice'!T52</f>
        <v>2.2200000000000002</v>
      </c>
      <c r="I52" s="1">
        <f t="shared" si="0"/>
        <v>0.28019323671497587</v>
      </c>
      <c r="J52" s="1">
        <f t="shared" si="1"/>
        <v>0.21497584541062803</v>
      </c>
      <c r="K52" s="1">
        <f t="shared" si="2"/>
        <v>0.13768115942028986</v>
      </c>
      <c r="L52" s="1">
        <f t="shared" si="3"/>
        <v>0.21739130434782608</v>
      </c>
      <c r="O52">
        <f>'F Production'!H52</f>
        <v>0.76</v>
      </c>
      <c r="P52">
        <f>'F Production'!I52</f>
        <v>0.56999999999999995</v>
      </c>
      <c r="Q52">
        <f>'F Production'!J52</f>
        <v>0.19</v>
      </c>
      <c r="R52">
        <f>'F Production'!L52</f>
        <v>1.33</v>
      </c>
      <c r="S52" s="1">
        <f t="shared" si="4"/>
        <v>0.62318840579710144</v>
      </c>
      <c r="T52" s="1">
        <f t="shared" si="5"/>
        <v>0.20772946859903382</v>
      </c>
      <c r="U52" s="1">
        <f t="shared" si="6"/>
        <v>0.11352657004830918</v>
      </c>
      <c r="V52" s="1">
        <f t="shared" si="7"/>
        <v>0.35265700483091789</v>
      </c>
      <c r="Y52">
        <f>'F on ice'!L52</f>
        <v>44.29</v>
      </c>
      <c r="Z52">
        <f>'F on ice'!AA52</f>
        <v>14.01</v>
      </c>
      <c r="AA52">
        <f>'F on ice'!R52</f>
        <v>2.27</v>
      </c>
      <c r="AB52">
        <f>'F on ice'!U52</f>
        <v>2.79</v>
      </c>
      <c r="AC52" s="1">
        <f t="shared" si="8"/>
        <v>0.32850241545893721</v>
      </c>
      <c r="AD52" s="1">
        <f t="shared" si="9"/>
        <v>6.7632850241545889E-2</v>
      </c>
      <c r="AE52" s="1">
        <f t="shared" si="10"/>
        <v>0.63526570048309183</v>
      </c>
      <c r="AF52" s="1">
        <f t="shared" si="11"/>
        <v>0.28985507246376813</v>
      </c>
      <c r="AI52">
        <f>'F Rel'!K52</f>
        <v>2.48</v>
      </c>
      <c r="AJ52">
        <f>'F Rel'!Z52</f>
        <v>1.05</v>
      </c>
      <c r="AK52">
        <f>'F Rel'!Q52</f>
        <v>0.08</v>
      </c>
      <c r="AL52">
        <f>'F Rel'!T52</f>
        <v>-0.02</v>
      </c>
      <c r="AM52" s="1">
        <f t="shared" si="12"/>
        <v>0.66425120772946855</v>
      </c>
      <c r="AN52" s="1">
        <f t="shared" si="13"/>
        <v>0.69806763285024154</v>
      </c>
      <c r="AO52" s="1">
        <f t="shared" si="14"/>
        <v>0.55797101449275366</v>
      </c>
      <c r="AP52" s="1">
        <f t="shared" si="15"/>
        <v>0.46135265700483091</v>
      </c>
      <c r="AS52">
        <f>'F Rel'!L52</f>
        <v>-2.3199999999999998</v>
      </c>
      <c r="AT52">
        <f>'F Rel'!AA52</f>
        <v>1.1499999999999999</v>
      </c>
      <c r="AU52">
        <f>'F Rel'!R52</f>
        <v>-0.82</v>
      </c>
      <c r="AV52">
        <f>'F Rel'!U52</f>
        <v>0.05</v>
      </c>
      <c r="AW52" s="1">
        <f t="shared" si="16"/>
        <v>0.69565217391304346</v>
      </c>
      <c r="AX52" s="1">
        <f t="shared" si="17"/>
        <v>0.23671497584541062</v>
      </c>
      <c r="AY52" s="1">
        <f t="shared" si="18"/>
        <v>0.85507246376811596</v>
      </c>
      <c r="AZ52" s="1">
        <f t="shared" si="19"/>
        <v>0.41545893719806765</v>
      </c>
      <c r="BC52">
        <f>'F on ice'!G52</f>
        <v>10.565555555555999</v>
      </c>
      <c r="BD52">
        <f>'F on ice'!AM52</f>
        <v>52.63</v>
      </c>
      <c r="BE52">
        <f>'F on ice'!AF52</f>
        <v>6.21</v>
      </c>
      <c r="BF52">
        <f>'F on ice'!AH52</f>
        <v>0.98399999999999999</v>
      </c>
      <c r="BG52" s="1">
        <f t="shared" si="20"/>
        <v>0.2318840579710145</v>
      </c>
      <c r="BH52" s="1">
        <f t="shared" si="21"/>
        <v>0.48067632850241548</v>
      </c>
      <c r="BI52" s="1">
        <f t="shared" si="22"/>
        <v>0.13526570048309178</v>
      </c>
      <c r="BJ52" s="1">
        <f t="shared" si="23"/>
        <v>0.30434782608695654</v>
      </c>
      <c r="BM52">
        <f>'F on ice'!M52</f>
        <v>46.58</v>
      </c>
      <c r="BN52">
        <f>'F on ice'!AB52</f>
        <v>40.32</v>
      </c>
      <c r="BO52">
        <f>'F on ice'!S52</f>
        <v>42.86</v>
      </c>
      <c r="BP52">
        <f>'F on ice'!V52</f>
        <v>44.26</v>
      </c>
      <c r="BQ52" s="1">
        <f t="shared" si="24"/>
        <v>0.2560386473429952</v>
      </c>
      <c r="BR52" s="1">
        <f t="shared" si="25"/>
        <v>0.10386473429951691</v>
      </c>
      <c r="BS52" s="1">
        <f t="shared" si="26"/>
        <v>0.26328502415458938</v>
      </c>
      <c r="BT52" s="1">
        <f t="shared" si="27"/>
        <v>0.16425120772946861</v>
      </c>
      <c r="BW52" s="1">
        <f t="shared" si="28"/>
        <v>3.1256038647343001</v>
      </c>
      <c r="BX52" s="1">
        <f t="shared" si="29"/>
        <v>0.30434782608695654</v>
      </c>
      <c r="BY52">
        <f t="shared" si="30"/>
        <v>289</v>
      </c>
      <c r="CB52">
        <f>'F Rel'!M52</f>
        <v>2.9</v>
      </c>
      <c r="CC52">
        <f>'F Rel'!V52</f>
        <v>-0.67</v>
      </c>
      <c r="CD52" s="1">
        <f t="shared" si="31"/>
        <v>0.73671497584541068</v>
      </c>
      <c r="CE52" s="1">
        <f t="shared" si="32"/>
        <v>0.4420289855072464</v>
      </c>
      <c r="CH52">
        <f>'F Production'!X52</f>
        <v>0.76</v>
      </c>
      <c r="CI52">
        <f>'F Production'!AB52</f>
        <v>0.76</v>
      </c>
      <c r="CJ52" s="31">
        <f t="shared" si="33"/>
        <v>0.47342995169082125</v>
      </c>
      <c r="CK52" s="31">
        <f t="shared" si="34"/>
        <v>0.37439613526570048</v>
      </c>
      <c r="CN52">
        <f>'F Totals'!G52</f>
        <v>4</v>
      </c>
      <c r="CO52">
        <f>'F Totals'!H52</f>
        <v>3</v>
      </c>
      <c r="CP52">
        <f>'F Totals'!K52</f>
        <v>7</v>
      </c>
    </row>
    <row r="53" spans="1:94" x14ac:dyDescent="0.3">
      <c r="A53" t="str">
        <f>'F on ice'!B53</f>
        <v>Brad Marchand</v>
      </c>
      <c r="B53" t="str">
        <f>'F on ice'!C53</f>
        <v>BOS</v>
      </c>
      <c r="E53">
        <f>'F on ice'!K53</f>
        <v>42.82</v>
      </c>
      <c r="F53">
        <f>'F on ice'!Z53</f>
        <v>12.08</v>
      </c>
      <c r="G53">
        <f>'F on ice'!Q53</f>
        <v>2.9</v>
      </c>
      <c r="H53">
        <f>'F on ice'!T53</f>
        <v>2.58</v>
      </c>
      <c r="I53" s="1">
        <f t="shared" si="0"/>
        <v>0.57729468599033817</v>
      </c>
      <c r="J53" s="1">
        <f t="shared" si="1"/>
        <v>0.6908212560386473</v>
      </c>
      <c r="K53" s="1">
        <f t="shared" si="2"/>
        <v>0.69806763285024154</v>
      </c>
      <c r="L53" s="1">
        <f t="shared" si="3"/>
        <v>0.52415458937198067</v>
      </c>
      <c r="O53">
        <f>'F Production'!H53</f>
        <v>1.1599999999999999</v>
      </c>
      <c r="P53">
        <f>'F Production'!I53</f>
        <v>0.68</v>
      </c>
      <c r="Q53">
        <f>'F Production'!J53</f>
        <v>0.28999999999999998</v>
      </c>
      <c r="R53">
        <f>'F Production'!L53</f>
        <v>1.84</v>
      </c>
      <c r="S53" s="1">
        <f t="shared" si="4"/>
        <v>0.87922705314009664</v>
      </c>
      <c r="T53" s="1">
        <f t="shared" si="5"/>
        <v>0.29710144927536231</v>
      </c>
      <c r="U53" s="1">
        <f t="shared" si="6"/>
        <v>0.20289855072463769</v>
      </c>
      <c r="V53" s="1">
        <f t="shared" si="7"/>
        <v>0.64975845410628019</v>
      </c>
      <c r="Y53">
        <f>'F on ice'!L53</f>
        <v>43.78</v>
      </c>
      <c r="Z53">
        <f>'F on ice'!AA53</f>
        <v>11.11</v>
      </c>
      <c r="AA53">
        <f>'F on ice'!R53</f>
        <v>2.0299999999999998</v>
      </c>
      <c r="AB53">
        <f>'F on ice'!U53</f>
        <v>2.66</v>
      </c>
      <c r="AC53" s="1">
        <f t="shared" si="8"/>
        <v>0.37922705314009664</v>
      </c>
      <c r="AD53" s="1">
        <f t="shared" si="9"/>
        <v>0.50724637681159424</v>
      </c>
      <c r="AE53" s="1">
        <f t="shared" si="10"/>
        <v>0.74879227053140096</v>
      </c>
      <c r="AF53" s="1">
        <f t="shared" si="11"/>
        <v>0.40338164251207731</v>
      </c>
      <c r="AI53">
        <f>'F Rel'!K53</f>
        <v>2.69</v>
      </c>
      <c r="AJ53">
        <f>'F Rel'!Z53</f>
        <v>0.62</v>
      </c>
      <c r="AK53">
        <f>'F Rel'!Q53</f>
        <v>0.19</v>
      </c>
      <c r="AL53">
        <f>'F Rel'!T53</f>
        <v>0</v>
      </c>
      <c r="AM53" s="1">
        <f t="shared" si="12"/>
        <v>0.68840579710144922</v>
      </c>
      <c r="AN53" s="1">
        <f t="shared" si="13"/>
        <v>0.60144927536231885</v>
      </c>
      <c r="AO53" s="1">
        <f t="shared" si="14"/>
        <v>0.60386473429951693</v>
      </c>
      <c r="AP53" s="1">
        <f t="shared" si="15"/>
        <v>0.47826086956521741</v>
      </c>
      <c r="AS53">
        <f>'F Rel'!L53</f>
        <v>-0.51</v>
      </c>
      <c r="AT53">
        <f>'F Rel'!AA53</f>
        <v>-0.27</v>
      </c>
      <c r="AU53">
        <f>'F Rel'!R53</f>
        <v>0.09</v>
      </c>
      <c r="AV53">
        <f>'F Rel'!U53</f>
        <v>0.1</v>
      </c>
      <c r="AW53" s="1">
        <f t="shared" si="16"/>
        <v>0.53140096618357491</v>
      </c>
      <c r="AX53" s="1">
        <f t="shared" si="17"/>
        <v>0.55072463768115942</v>
      </c>
      <c r="AY53" s="1">
        <f t="shared" si="18"/>
        <v>0.44927536231884058</v>
      </c>
      <c r="AZ53" s="1">
        <f t="shared" si="19"/>
        <v>0.35507246376811596</v>
      </c>
      <c r="BC53">
        <f>'F on ice'!G53</f>
        <v>12.932986111110999</v>
      </c>
      <c r="BD53">
        <f>'F on ice'!AM53</f>
        <v>56.73</v>
      </c>
      <c r="BE53">
        <f>'F on ice'!AF53</f>
        <v>9.9</v>
      </c>
      <c r="BF53">
        <f>'F on ice'!AH53</f>
        <v>1.034</v>
      </c>
      <c r="BG53" s="1">
        <f t="shared" si="20"/>
        <v>0.65700483091787443</v>
      </c>
      <c r="BH53" s="1">
        <f t="shared" si="21"/>
        <v>0.62077294685990336</v>
      </c>
      <c r="BI53" s="1">
        <f t="shared" si="22"/>
        <v>0.74879227053140096</v>
      </c>
      <c r="BJ53" s="1">
        <f t="shared" si="23"/>
        <v>0.8719806763285024</v>
      </c>
      <c r="BM53">
        <f>'F on ice'!M53</f>
        <v>49.44</v>
      </c>
      <c r="BN53">
        <f>'F on ice'!AB53</f>
        <v>52.08</v>
      </c>
      <c r="BO53">
        <f>'F on ice'!S53</f>
        <v>58.82</v>
      </c>
      <c r="BP53">
        <f>'F on ice'!V53</f>
        <v>49.24</v>
      </c>
      <c r="BQ53" s="1">
        <f t="shared" si="24"/>
        <v>0.47101449275362317</v>
      </c>
      <c r="BR53" s="1">
        <f t="shared" si="25"/>
        <v>0.6280193236714976</v>
      </c>
      <c r="BS53" s="1">
        <f t="shared" si="26"/>
        <v>0.79468599033816423</v>
      </c>
      <c r="BT53" s="1">
        <f t="shared" si="27"/>
        <v>0.4468599033816425</v>
      </c>
      <c r="BW53" s="1">
        <f t="shared" si="28"/>
        <v>4.132850241545893</v>
      </c>
      <c r="BX53" s="1">
        <f t="shared" si="29"/>
        <v>0.51690821256038644</v>
      </c>
      <c r="BY53">
        <f t="shared" si="30"/>
        <v>201</v>
      </c>
      <c r="CB53">
        <f>'F Rel'!M53</f>
        <v>1.91</v>
      </c>
      <c r="CC53">
        <f>'F Rel'!V53</f>
        <v>-0.96</v>
      </c>
      <c r="CD53" s="1">
        <f t="shared" si="31"/>
        <v>0.65458937198067635</v>
      </c>
      <c r="CE53" s="1">
        <f t="shared" si="32"/>
        <v>0.41787439613526572</v>
      </c>
      <c r="CH53">
        <f>'F Production'!X53</f>
        <v>1.74</v>
      </c>
      <c r="CI53">
        <f>'F Production'!AB53</f>
        <v>2.42</v>
      </c>
      <c r="CJ53" s="31">
        <f t="shared" si="33"/>
        <v>7.4879227053140096E-2</v>
      </c>
      <c r="CK53" s="31">
        <f t="shared" si="34"/>
        <v>0.98067632850241548</v>
      </c>
      <c r="CN53">
        <f>'F Totals'!G53</f>
        <v>12</v>
      </c>
      <c r="CO53">
        <f>'F Totals'!H53</f>
        <v>7</v>
      </c>
      <c r="CP53">
        <f>'F Totals'!K53</f>
        <v>19</v>
      </c>
    </row>
    <row r="54" spans="1:94" x14ac:dyDescent="0.3">
      <c r="A54" t="str">
        <f>'F on ice'!B54</f>
        <v>Brady Tkachuk</v>
      </c>
      <c r="B54" t="str">
        <f>'F on ice'!C54</f>
        <v>OTT</v>
      </c>
      <c r="E54">
        <f>'F on ice'!K54</f>
        <v>54.72</v>
      </c>
      <c r="F54">
        <f>'F on ice'!Z54</f>
        <v>15.09</v>
      </c>
      <c r="G54">
        <f>'F on ice'!Q54</f>
        <v>3.53</v>
      </c>
      <c r="H54">
        <f>'F on ice'!T54</f>
        <v>3.3</v>
      </c>
      <c r="I54" s="1">
        <f t="shared" si="0"/>
        <v>0.98309178743961356</v>
      </c>
      <c r="J54" s="1">
        <f t="shared" si="1"/>
        <v>0.96859903381642509</v>
      </c>
      <c r="K54" s="1">
        <f t="shared" si="2"/>
        <v>0.91787439613526567</v>
      </c>
      <c r="L54" s="1">
        <f t="shared" si="3"/>
        <v>0.94444444444444442</v>
      </c>
      <c r="O54">
        <f>'F Production'!H54</f>
        <v>1.24</v>
      </c>
      <c r="P54">
        <f>'F Production'!I54</f>
        <v>1.34</v>
      </c>
      <c r="Q54">
        <f>'F Production'!J54</f>
        <v>1.1499999999999999</v>
      </c>
      <c r="R54">
        <f>'F Production'!L54</f>
        <v>2.58</v>
      </c>
      <c r="S54" s="1">
        <f t="shared" si="4"/>
        <v>0.91787439613526567</v>
      </c>
      <c r="T54" s="1">
        <f t="shared" si="5"/>
        <v>0.82850241545893721</v>
      </c>
      <c r="U54" s="1">
        <f t="shared" si="6"/>
        <v>0.97101449275362317</v>
      </c>
      <c r="V54" s="1">
        <f t="shared" si="7"/>
        <v>0.92753623188405798</v>
      </c>
      <c r="Y54">
        <f>'F on ice'!L54</f>
        <v>41.54</v>
      </c>
      <c r="Z54">
        <f>'F on ice'!AA54</f>
        <v>11.94</v>
      </c>
      <c r="AA54">
        <f>'F on ice'!R54</f>
        <v>3.53</v>
      </c>
      <c r="AB54">
        <f>'F on ice'!U54</f>
        <v>2.9</v>
      </c>
      <c r="AC54" s="1">
        <f t="shared" si="8"/>
        <v>0.5748792270531401</v>
      </c>
      <c r="AD54" s="1">
        <f t="shared" si="9"/>
        <v>0.31642512077294688</v>
      </c>
      <c r="AE54" s="1">
        <f t="shared" si="10"/>
        <v>6.7632850241545889E-2</v>
      </c>
      <c r="AF54" s="1">
        <f t="shared" si="11"/>
        <v>0.16425120772946861</v>
      </c>
      <c r="AI54">
        <f>'F Rel'!K54</f>
        <v>15.57</v>
      </c>
      <c r="AJ54">
        <f>'F Rel'!Z54</f>
        <v>5.62</v>
      </c>
      <c r="AK54">
        <f>'F Rel'!Q54</f>
        <v>0.77</v>
      </c>
      <c r="AL54">
        <f>'F Rel'!T54</f>
        <v>1.03</v>
      </c>
      <c r="AM54" s="1">
        <f t="shared" si="12"/>
        <v>0.99758454106280192</v>
      </c>
      <c r="AN54" s="1">
        <f t="shared" si="13"/>
        <v>0.99275362318840576</v>
      </c>
      <c r="AO54" s="1">
        <f t="shared" si="14"/>
        <v>0.8091787439613527</v>
      </c>
      <c r="AP54" s="1">
        <f t="shared" si="15"/>
        <v>0.98550724637681164</v>
      </c>
      <c r="AS54">
        <f>'F Rel'!L54</f>
        <v>-0.8</v>
      </c>
      <c r="AT54">
        <f>'F Rel'!AA54</f>
        <v>0.28000000000000003</v>
      </c>
      <c r="AU54">
        <f>'F Rel'!R54</f>
        <v>0.68</v>
      </c>
      <c r="AV54">
        <f>'F Rel'!U54</f>
        <v>0.28000000000000003</v>
      </c>
      <c r="AW54" s="1">
        <f t="shared" si="16"/>
        <v>0.54830917874396135</v>
      </c>
      <c r="AX54" s="1">
        <f t="shared" si="17"/>
        <v>0.40579710144927539</v>
      </c>
      <c r="AY54" s="1">
        <f t="shared" si="18"/>
        <v>0.17149758454106281</v>
      </c>
      <c r="AZ54" s="1">
        <f t="shared" si="19"/>
        <v>0.19565217391304349</v>
      </c>
      <c r="BC54">
        <f>'F on ice'!G54</f>
        <v>14.279166666667001</v>
      </c>
      <c r="BD54">
        <f>'F on ice'!AM54</f>
        <v>48.17</v>
      </c>
      <c r="BE54">
        <f>'F on ice'!AF54</f>
        <v>8.9600000000000009</v>
      </c>
      <c r="BF54">
        <f>'F on ice'!AH54</f>
        <v>0.97499999999999998</v>
      </c>
      <c r="BG54" s="1">
        <f t="shared" si="20"/>
        <v>0.90338164251207731</v>
      </c>
      <c r="BH54" s="1">
        <f t="shared" si="21"/>
        <v>0.32850241545893721</v>
      </c>
      <c r="BI54" s="1">
        <f t="shared" si="22"/>
        <v>0.58454106280193241</v>
      </c>
      <c r="BJ54" s="1">
        <f t="shared" si="23"/>
        <v>0.21497584541062803</v>
      </c>
      <c r="BM54">
        <f>'F on ice'!M54</f>
        <v>56.85</v>
      </c>
      <c r="BN54">
        <f>'F on ice'!AB54</f>
        <v>55.83</v>
      </c>
      <c r="BO54">
        <f>'F on ice'!S54</f>
        <v>50</v>
      </c>
      <c r="BP54">
        <f>'F on ice'!V54</f>
        <v>53.24</v>
      </c>
      <c r="BQ54" s="1">
        <f t="shared" si="24"/>
        <v>0.93478260869565222</v>
      </c>
      <c r="BR54" s="1">
        <f t="shared" si="25"/>
        <v>0.82608695652173914</v>
      </c>
      <c r="BS54" s="1">
        <f t="shared" si="26"/>
        <v>0.47342995169082125</v>
      </c>
      <c r="BT54" s="1">
        <f t="shared" si="27"/>
        <v>0.72946859903381644</v>
      </c>
      <c r="BW54" s="1">
        <f t="shared" si="28"/>
        <v>6.2995169082125608</v>
      </c>
      <c r="BX54" s="1">
        <f t="shared" si="29"/>
        <v>0.94444444444444442</v>
      </c>
      <c r="BY54">
        <f t="shared" si="30"/>
        <v>24</v>
      </c>
      <c r="CB54">
        <f>'F Rel'!M54</f>
        <v>8.8000000000000007</v>
      </c>
      <c r="CC54">
        <f>'F Rel'!V54</f>
        <v>6.84</v>
      </c>
      <c r="CD54" s="1">
        <f t="shared" si="31"/>
        <v>0.99033816425120769</v>
      </c>
      <c r="CE54" s="1">
        <f t="shared" si="32"/>
        <v>0.89613526570048307</v>
      </c>
      <c r="CH54">
        <f>'F Production'!X54</f>
        <v>2.1</v>
      </c>
      <c r="CI54">
        <f>'F Production'!AB54</f>
        <v>2.86</v>
      </c>
      <c r="CJ54" s="31">
        <f t="shared" si="33"/>
        <v>3.6231884057971016E-2</v>
      </c>
      <c r="CK54" s="31">
        <f t="shared" si="34"/>
        <v>0.99758454106280192</v>
      </c>
      <c r="CN54">
        <f>'F Totals'!G54</f>
        <v>13</v>
      </c>
      <c r="CO54">
        <f>'F Totals'!H54</f>
        <v>14</v>
      </c>
      <c r="CP54">
        <f>'F Totals'!K54</f>
        <v>27</v>
      </c>
    </row>
    <row r="55" spans="1:94" x14ac:dyDescent="0.3">
      <c r="A55" t="str">
        <f>'F on ice'!B55</f>
        <v>Brandon Duhaime</v>
      </c>
      <c r="B55" t="str">
        <f>'F on ice'!C55</f>
        <v>MIN</v>
      </c>
      <c r="E55">
        <f>'F on ice'!K55</f>
        <v>36.04</v>
      </c>
      <c r="F55">
        <f>'F on ice'!Z55</f>
        <v>6.93</v>
      </c>
      <c r="G55">
        <f>'F on ice'!Q55</f>
        <v>1.85</v>
      </c>
      <c r="H55">
        <f>'F on ice'!T55</f>
        <v>1.87</v>
      </c>
      <c r="I55" s="1">
        <f t="shared" si="0"/>
        <v>0.13768115942028986</v>
      </c>
      <c r="J55" s="1">
        <f t="shared" si="1"/>
        <v>1.932367149758454E-2</v>
      </c>
      <c r="K55" s="1">
        <f t="shared" si="2"/>
        <v>0.20048309178743962</v>
      </c>
      <c r="L55" s="1">
        <f t="shared" si="3"/>
        <v>4.1062801932367152E-2</v>
      </c>
      <c r="O55">
        <f>'F Production'!H55</f>
        <v>0.46</v>
      </c>
      <c r="P55">
        <f>'F Production'!I55</f>
        <v>0.15</v>
      </c>
      <c r="Q55">
        <f>'F Production'!J55</f>
        <v>0.15</v>
      </c>
      <c r="R55">
        <f>'F Production'!L55</f>
        <v>0.62</v>
      </c>
      <c r="S55" s="1">
        <f t="shared" si="4"/>
        <v>0.2608695652173913</v>
      </c>
      <c r="T55" s="1">
        <f t="shared" si="5"/>
        <v>2.6570048309178744E-2</v>
      </c>
      <c r="U55" s="1">
        <f t="shared" si="6"/>
        <v>8.4541062801932368E-2</v>
      </c>
      <c r="V55" s="1">
        <f t="shared" si="7"/>
        <v>3.3816425120772944E-2</v>
      </c>
      <c r="Y55">
        <f>'F on ice'!L55</f>
        <v>47.9</v>
      </c>
      <c r="Z55">
        <f>'F on ice'!AA55</f>
        <v>10.32</v>
      </c>
      <c r="AA55">
        <f>'F on ice'!R55</f>
        <v>3.39</v>
      </c>
      <c r="AB55">
        <f>'F on ice'!U55</f>
        <v>2.38</v>
      </c>
      <c r="AC55" s="1">
        <f t="shared" si="8"/>
        <v>9.420289855072464E-2</v>
      </c>
      <c r="AD55" s="1">
        <f t="shared" si="9"/>
        <v>0.70531400966183577</v>
      </c>
      <c r="AE55" s="1">
        <f t="shared" si="10"/>
        <v>9.1787439613526575E-2</v>
      </c>
      <c r="AF55" s="1">
        <f t="shared" si="11"/>
        <v>0.67874396135265702</v>
      </c>
      <c r="AI55">
        <f>'F Rel'!K55</f>
        <v>-4.57</v>
      </c>
      <c r="AJ55">
        <f>'F Rel'!Z55</f>
        <v>-3.64</v>
      </c>
      <c r="AK55">
        <f>'F Rel'!Q55</f>
        <v>-0.82</v>
      </c>
      <c r="AL55">
        <f>'F Rel'!T55</f>
        <v>-0.46</v>
      </c>
      <c r="AM55" s="1">
        <f t="shared" si="12"/>
        <v>0.21256038647342995</v>
      </c>
      <c r="AN55" s="1">
        <f t="shared" si="13"/>
        <v>6.5217391304347824E-2</v>
      </c>
      <c r="AO55" s="1">
        <f t="shared" si="14"/>
        <v>0.21014492753623187</v>
      </c>
      <c r="AP55" s="1">
        <f t="shared" si="15"/>
        <v>0.1859903381642512</v>
      </c>
      <c r="AS55">
        <f>'F Rel'!L55</f>
        <v>7.71</v>
      </c>
      <c r="AT55">
        <f>'F Rel'!AA55</f>
        <v>0.39</v>
      </c>
      <c r="AU55">
        <f>'F Rel'!R55</f>
        <v>0.91</v>
      </c>
      <c r="AV55">
        <f>'F Rel'!U55</f>
        <v>0.09</v>
      </c>
      <c r="AW55" s="1">
        <f t="shared" si="16"/>
        <v>3.864734299516908E-2</v>
      </c>
      <c r="AX55" s="1">
        <f t="shared" si="17"/>
        <v>0.37681159420289856</v>
      </c>
      <c r="AY55" s="1">
        <f t="shared" si="18"/>
        <v>9.1787439613526575E-2</v>
      </c>
      <c r="AZ55" s="1">
        <f t="shared" si="19"/>
        <v>0.3671497584541063</v>
      </c>
      <c r="BC55">
        <f>'F on ice'!G55</f>
        <v>8.1163194444444002</v>
      </c>
      <c r="BD55">
        <f>'F on ice'!AM55</f>
        <v>37.5</v>
      </c>
      <c r="BE55">
        <f>'F on ice'!AF55</f>
        <v>7.19</v>
      </c>
      <c r="BF55">
        <f>'F on ice'!AH55</f>
        <v>0.97099999999999997</v>
      </c>
      <c r="BG55" s="1">
        <f t="shared" si="20"/>
        <v>2.1739130434782608E-2</v>
      </c>
      <c r="BH55" s="1">
        <f t="shared" si="21"/>
        <v>0.10869565217391304</v>
      </c>
      <c r="BI55" s="1">
        <f t="shared" si="22"/>
        <v>0.2608695652173913</v>
      </c>
      <c r="BJ55" s="1">
        <f t="shared" si="23"/>
        <v>0.18357487922705315</v>
      </c>
      <c r="BM55">
        <f>'F on ice'!M55</f>
        <v>42.94</v>
      </c>
      <c r="BN55">
        <f>'F on ice'!AB55</f>
        <v>40.18</v>
      </c>
      <c r="BO55">
        <f>'F on ice'!S55</f>
        <v>35.29</v>
      </c>
      <c r="BP55">
        <f>'F on ice'!V55</f>
        <v>43.93</v>
      </c>
      <c r="BQ55" s="1">
        <f t="shared" si="24"/>
        <v>0.10386473429951691</v>
      </c>
      <c r="BR55" s="1">
        <f t="shared" si="25"/>
        <v>9.6618357487922704E-2</v>
      </c>
      <c r="BS55" s="1">
        <f t="shared" si="26"/>
        <v>7.9710144927536225E-2</v>
      </c>
      <c r="BT55" s="1">
        <f t="shared" si="27"/>
        <v>0.14975845410628019</v>
      </c>
      <c r="BW55" s="1">
        <f t="shared" si="28"/>
        <v>1.4227053140096619</v>
      </c>
      <c r="BX55" s="1">
        <f t="shared" si="29"/>
        <v>5.7971014492753624E-2</v>
      </c>
      <c r="BY55">
        <f t="shared" si="30"/>
        <v>391</v>
      </c>
      <c r="CB55">
        <f>'F Rel'!M55</f>
        <v>-7.32</v>
      </c>
      <c r="CC55">
        <f>'F Rel'!V55</f>
        <v>-6.4</v>
      </c>
      <c r="CD55" s="1">
        <f t="shared" si="31"/>
        <v>5.3140096618357488E-2</v>
      </c>
      <c r="CE55" s="1">
        <f t="shared" si="32"/>
        <v>0.13043478260869565</v>
      </c>
      <c r="CH55">
        <f>'F Production'!X55</f>
        <v>2</v>
      </c>
      <c r="CI55">
        <f>'F Production'!AB55</f>
        <v>1.85</v>
      </c>
      <c r="CJ55" s="31">
        <f t="shared" si="33"/>
        <v>4.3478260869565216E-2</v>
      </c>
      <c r="CK55" s="31">
        <f t="shared" si="34"/>
        <v>0.92753623188405798</v>
      </c>
      <c r="CN55">
        <f>'F Totals'!G55</f>
        <v>3</v>
      </c>
      <c r="CO55">
        <f>'F Totals'!H55</f>
        <v>1</v>
      </c>
      <c r="CP55">
        <f>'F Totals'!K55</f>
        <v>4</v>
      </c>
    </row>
    <row r="56" spans="1:94" x14ac:dyDescent="0.3">
      <c r="A56" t="str">
        <f>'F on ice'!B56</f>
        <v>Brandon Hagel</v>
      </c>
      <c r="B56" t="str">
        <f>'F on ice'!C56</f>
        <v>T.B</v>
      </c>
      <c r="E56">
        <f>'F on ice'!K56</f>
        <v>45.12</v>
      </c>
      <c r="F56">
        <f>'F on ice'!Z56</f>
        <v>12.17</v>
      </c>
      <c r="G56">
        <f>'F on ice'!Q56</f>
        <v>3.06</v>
      </c>
      <c r="H56">
        <f>'F on ice'!T56</f>
        <v>2.93</v>
      </c>
      <c r="I56" s="1">
        <f t="shared" si="0"/>
        <v>0.71980676328502413</v>
      </c>
      <c r="J56" s="1">
        <f t="shared" si="1"/>
        <v>0.70531400966183577</v>
      </c>
      <c r="K56" s="1">
        <f t="shared" si="2"/>
        <v>0.76328502415458932</v>
      </c>
      <c r="L56" s="1">
        <f t="shared" si="3"/>
        <v>0.82367149758454106</v>
      </c>
      <c r="O56">
        <f>'F Production'!H56</f>
        <v>0.66</v>
      </c>
      <c r="P56">
        <f>'F Production'!I56</f>
        <v>1.57</v>
      </c>
      <c r="Q56">
        <f>'F Production'!J56</f>
        <v>1.08</v>
      </c>
      <c r="R56">
        <f>'F Production'!L56</f>
        <v>2.2400000000000002</v>
      </c>
      <c r="S56" s="1">
        <f t="shared" si="4"/>
        <v>0.51449275362318836</v>
      </c>
      <c r="T56" s="1">
        <f t="shared" si="5"/>
        <v>0.92753623188405798</v>
      </c>
      <c r="U56" s="1">
        <f t="shared" si="6"/>
        <v>0.94927536231884058</v>
      </c>
      <c r="V56" s="1">
        <f t="shared" si="7"/>
        <v>0.8188405797101449</v>
      </c>
      <c r="Y56">
        <f>'F on ice'!L56</f>
        <v>39.99</v>
      </c>
      <c r="Z56">
        <f>'F on ice'!AA56</f>
        <v>9.93</v>
      </c>
      <c r="AA56">
        <f>'F on ice'!R56</f>
        <v>3.23</v>
      </c>
      <c r="AB56">
        <f>'F on ice'!U56</f>
        <v>2.39</v>
      </c>
      <c r="AC56" s="1">
        <f t="shared" si="8"/>
        <v>0.70048309178743962</v>
      </c>
      <c r="AD56" s="1">
        <f t="shared" si="9"/>
        <v>0.77777777777777779</v>
      </c>
      <c r="AE56" s="1">
        <f t="shared" si="10"/>
        <v>0.13043478260869565</v>
      </c>
      <c r="AF56" s="1">
        <f t="shared" si="11"/>
        <v>0.66908212560386471</v>
      </c>
      <c r="AI56">
        <f>'F Rel'!K56</f>
        <v>5.73</v>
      </c>
      <c r="AJ56">
        <f>'F Rel'!Z56</f>
        <v>1.77</v>
      </c>
      <c r="AK56">
        <f>'F Rel'!Q56</f>
        <v>0.85</v>
      </c>
      <c r="AL56">
        <f>'F Rel'!T56</f>
        <v>0.61</v>
      </c>
      <c r="AM56" s="1">
        <f t="shared" si="12"/>
        <v>0.84057971014492749</v>
      </c>
      <c r="AN56" s="1">
        <f t="shared" si="13"/>
        <v>0.80434782608695654</v>
      </c>
      <c r="AO56" s="1">
        <f t="shared" si="14"/>
        <v>0.82125603864734298</v>
      </c>
      <c r="AP56" s="1">
        <f t="shared" si="15"/>
        <v>0.92028985507246375</v>
      </c>
      <c r="AS56">
        <f>'F Rel'!L56</f>
        <v>-1.18</v>
      </c>
      <c r="AT56">
        <f>'F Rel'!AA56</f>
        <v>-1.33</v>
      </c>
      <c r="AU56">
        <f>'F Rel'!R56</f>
        <v>0.55000000000000004</v>
      </c>
      <c r="AV56">
        <f>'F Rel'!U56</f>
        <v>-0.3</v>
      </c>
      <c r="AW56" s="1">
        <f t="shared" si="16"/>
        <v>0.58212560386473433</v>
      </c>
      <c r="AX56" s="1">
        <f t="shared" si="17"/>
        <v>0.78019323671497587</v>
      </c>
      <c r="AY56" s="1">
        <f t="shared" si="18"/>
        <v>0.21980676328502416</v>
      </c>
      <c r="AZ56" s="1">
        <f t="shared" si="19"/>
        <v>0.79710144927536231</v>
      </c>
      <c r="BC56">
        <f>'F on ice'!G56</f>
        <v>14.790816326531001</v>
      </c>
      <c r="BD56">
        <f>'F on ice'!AM56</f>
        <v>56.28</v>
      </c>
      <c r="BE56">
        <f>'F on ice'!AF56</f>
        <v>9.8699999999999992</v>
      </c>
      <c r="BF56">
        <f>'F on ice'!AH56</f>
        <v>0.98499999999999999</v>
      </c>
      <c r="BG56" s="1">
        <f t="shared" si="20"/>
        <v>0.9468599033816425</v>
      </c>
      <c r="BH56" s="1">
        <f t="shared" si="21"/>
        <v>0.60869565217391308</v>
      </c>
      <c r="BI56" s="1">
        <f t="shared" si="22"/>
        <v>0.74154589371980673</v>
      </c>
      <c r="BJ56" s="1">
        <f t="shared" si="23"/>
        <v>0.3188405797101449</v>
      </c>
      <c r="BM56">
        <f>'F on ice'!M56</f>
        <v>53.02</v>
      </c>
      <c r="BN56">
        <f>'F on ice'!AB56</f>
        <v>55.06</v>
      </c>
      <c r="BO56">
        <f>'F on ice'!S56</f>
        <v>48.68</v>
      </c>
      <c r="BP56">
        <f>'F on ice'!V56</f>
        <v>55.05</v>
      </c>
      <c r="BQ56" s="1">
        <f t="shared" si="24"/>
        <v>0.74637681159420288</v>
      </c>
      <c r="BR56" s="1">
        <f t="shared" si="25"/>
        <v>0.78985507246376807</v>
      </c>
      <c r="BS56" s="1">
        <f t="shared" si="26"/>
        <v>0.44927536231884058</v>
      </c>
      <c r="BT56" s="1">
        <f t="shared" si="27"/>
        <v>0.84541062801932365</v>
      </c>
      <c r="BW56" s="1">
        <f t="shared" si="28"/>
        <v>6.1521739130434785</v>
      </c>
      <c r="BX56" s="1">
        <f t="shared" si="29"/>
        <v>0.9251207729468599</v>
      </c>
      <c r="BY56">
        <f t="shared" si="30"/>
        <v>32</v>
      </c>
      <c r="CB56">
        <f>'F Rel'!M56</f>
        <v>4.12</v>
      </c>
      <c r="CC56">
        <f>'F Rel'!V56</f>
        <v>8.7799999999999994</v>
      </c>
      <c r="CD56" s="1">
        <f t="shared" si="31"/>
        <v>0.83574879227053145</v>
      </c>
      <c r="CE56" s="1">
        <f t="shared" si="32"/>
        <v>0.96135265700483097</v>
      </c>
      <c r="CH56">
        <f>'F Production'!X56</f>
        <v>1.24</v>
      </c>
      <c r="CI56">
        <f>'F Production'!AB56</f>
        <v>1.57</v>
      </c>
      <c r="CJ56" s="31">
        <f t="shared" si="33"/>
        <v>0.20531400966183574</v>
      </c>
      <c r="CK56" s="31">
        <f t="shared" si="34"/>
        <v>0.8719806763285024</v>
      </c>
      <c r="CN56">
        <f>'F Totals'!G56</f>
        <v>8</v>
      </c>
      <c r="CO56">
        <f>'F Totals'!H56</f>
        <v>19</v>
      </c>
      <c r="CP56">
        <f>'F Totals'!K56</f>
        <v>27</v>
      </c>
    </row>
    <row r="57" spans="1:94" x14ac:dyDescent="0.3">
      <c r="A57" t="str">
        <f>'F on ice'!B57</f>
        <v>Brandon Saad</v>
      </c>
      <c r="B57" t="str">
        <f>'F on ice'!C57</f>
        <v>STL</v>
      </c>
      <c r="E57">
        <f>'F on ice'!K57</f>
        <v>42.09</v>
      </c>
      <c r="F57">
        <f>'F on ice'!Z57</f>
        <v>11.07</v>
      </c>
      <c r="G57">
        <f>'F on ice'!Q57</f>
        <v>2.69</v>
      </c>
      <c r="H57">
        <f>'F on ice'!T57</f>
        <v>2.57</v>
      </c>
      <c r="I57" s="1">
        <f t="shared" si="0"/>
        <v>0.52898550724637683</v>
      </c>
      <c r="J57" s="1">
        <f t="shared" si="1"/>
        <v>0.47342995169082125</v>
      </c>
      <c r="K57" s="1">
        <f t="shared" si="2"/>
        <v>0.60144927536231885</v>
      </c>
      <c r="L57" s="1">
        <f t="shared" si="3"/>
        <v>0.50966183574879231</v>
      </c>
      <c r="O57">
        <f>'F Production'!H57</f>
        <v>1</v>
      </c>
      <c r="P57">
        <f>'F Production'!I57</f>
        <v>0.8</v>
      </c>
      <c r="Q57">
        <f>'F Production'!J57</f>
        <v>0.3</v>
      </c>
      <c r="R57">
        <f>'F Production'!L57</f>
        <v>1.8</v>
      </c>
      <c r="S57" s="1">
        <f t="shared" si="4"/>
        <v>0.80434782608695654</v>
      </c>
      <c r="T57" s="1">
        <f t="shared" si="5"/>
        <v>0.38405797101449274</v>
      </c>
      <c r="U57" s="1">
        <f t="shared" si="6"/>
        <v>0.21980676328502416</v>
      </c>
      <c r="V57" s="1">
        <f t="shared" si="7"/>
        <v>0.60869565217391308</v>
      </c>
      <c r="Y57">
        <f>'F on ice'!L57</f>
        <v>50.97</v>
      </c>
      <c r="Z57">
        <f>'F on ice'!AA57</f>
        <v>13.87</v>
      </c>
      <c r="AA57">
        <f>'F on ice'!R57</f>
        <v>3.29</v>
      </c>
      <c r="AB57">
        <f>'F on ice'!U57</f>
        <v>3.15</v>
      </c>
      <c r="AC57" s="1">
        <f t="shared" si="8"/>
        <v>2.6570048309178744E-2</v>
      </c>
      <c r="AD57" s="1">
        <f t="shared" si="9"/>
        <v>8.9371980676328497E-2</v>
      </c>
      <c r="AE57" s="1">
        <f t="shared" si="10"/>
        <v>0.10869565217391304</v>
      </c>
      <c r="AF57" s="1">
        <f t="shared" si="11"/>
        <v>6.5217391304347824E-2</v>
      </c>
      <c r="AI57">
        <f>'F Rel'!K57</f>
        <v>4.01</v>
      </c>
      <c r="AJ57">
        <f>'F Rel'!Z57</f>
        <v>1.0900000000000001</v>
      </c>
      <c r="AK57">
        <f>'F Rel'!Q57</f>
        <v>0.48</v>
      </c>
      <c r="AL57">
        <f>'F Rel'!T57</f>
        <v>0.27</v>
      </c>
      <c r="AM57" s="1">
        <f t="shared" si="12"/>
        <v>0.7874396135265701</v>
      </c>
      <c r="AN57" s="1">
        <f t="shared" si="13"/>
        <v>0.70772946859903385</v>
      </c>
      <c r="AO57" s="1">
        <f t="shared" si="14"/>
        <v>0.71497584541062797</v>
      </c>
      <c r="AP57" s="1">
        <f t="shared" si="15"/>
        <v>0.71014492753623193</v>
      </c>
      <c r="AS57">
        <f>'F Rel'!L57</f>
        <v>6.74</v>
      </c>
      <c r="AT57">
        <f>'F Rel'!AA57</f>
        <v>1.56</v>
      </c>
      <c r="AU57">
        <f>'F Rel'!R57</f>
        <v>0.79</v>
      </c>
      <c r="AV57">
        <f>'F Rel'!U57</f>
        <v>0.36</v>
      </c>
      <c r="AW57" s="1">
        <f t="shared" si="16"/>
        <v>6.0386473429951688E-2</v>
      </c>
      <c r="AX57" s="1">
        <f t="shared" si="17"/>
        <v>0.15458937198067632</v>
      </c>
      <c r="AY57" s="1">
        <f t="shared" si="18"/>
        <v>0.13285024154589373</v>
      </c>
      <c r="AZ57" s="1">
        <f t="shared" si="19"/>
        <v>0.14492753623188406</v>
      </c>
      <c r="BC57">
        <f>'F on ice'!G57</f>
        <v>13.076086956521999</v>
      </c>
      <c r="BD57">
        <f>'F on ice'!AM57</f>
        <v>48.86</v>
      </c>
      <c r="BE57">
        <f>'F on ice'!AF57</f>
        <v>8.85</v>
      </c>
      <c r="BF57">
        <f>'F on ice'!AH57</f>
        <v>0.996</v>
      </c>
      <c r="BG57" s="1">
        <f t="shared" si="20"/>
        <v>0.69806763285024154</v>
      </c>
      <c r="BH57" s="1">
        <f t="shared" si="21"/>
        <v>0.35748792270531399</v>
      </c>
      <c r="BI57" s="1">
        <f t="shared" si="22"/>
        <v>0.57246376811594202</v>
      </c>
      <c r="BJ57" s="1">
        <f t="shared" si="23"/>
        <v>0.44927536231884058</v>
      </c>
      <c r="BM57">
        <f>'F on ice'!M57</f>
        <v>45.23</v>
      </c>
      <c r="BN57">
        <f>'F on ice'!AB57</f>
        <v>44.4</v>
      </c>
      <c r="BO57">
        <f>'F on ice'!S57</f>
        <v>45</v>
      </c>
      <c r="BP57">
        <f>'F on ice'!V57</f>
        <v>44.93</v>
      </c>
      <c r="BQ57" s="1">
        <f t="shared" si="24"/>
        <v>0.19565217391304349</v>
      </c>
      <c r="BR57" s="1">
        <f t="shared" si="25"/>
        <v>0.20531400966183574</v>
      </c>
      <c r="BS57" s="1">
        <f t="shared" si="26"/>
        <v>0.33333333333333331</v>
      </c>
      <c r="BT57" s="1">
        <f t="shared" si="27"/>
        <v>0.19806763285024154</v>
      </c>
      <c r="BW57" s="1">
        <f t="shared" si="28"/>
        <v>3.2028985507246377</v>
      </c>
      <c r="BX57" s="1">
        <f t="shared" si="29"/>
        <v>0.32850241545893721</v>
      </c>
      <c r="BY57">
        <f t="shared" si="30"/>
        <v>279</v>
      </c>
      <c r="CB57">
        <f>'F Rel'!M57</f>
        <v>-1.03</v>
      </c>
      <c r="CC57">
        <f>'F Rel'!V57</f>
        <v>-0.24</v>
      </c>
      <c r="CD57" s="1">
        <f t="shared" si="31"/>
        <v>0.40338164251207731</v>
      </c>
      <c r="CE57" s="1">
        <f t="shared" si="32"/>
        <v>0.48067632850241548</v>
      </c>
      <c r="CH57">
        <f>'F Production'!X57</f>
        <v>0.7</v>
      </c>
      <c r="CI57">
        <f>'F Production'!AB57</f>
        <v>0.5</v>
      </c>
      <c r="CJ57" s="31">
        <f t="shared" si="33"/>
        <v>0.52415458937198067</v>
      </c>
      <c r="CK57" s="31">
        <f t="shared" si="34"/>
        <v>0.17149758454106281</v>
      </c>
      <c r="CN57">
        <f>'F Totals'!G57</f>
        <v>10</v>
      </c>
      <c r="CO57">
        <f>'F Totals'!H57</f>
        <v>8</v>
      </c>
      <c r="CP57">
        <f>'F Totals'!K57</f>
        <v>18</v>
      </c>
    </row>
    <row r="58" spans="1:94" x14ac:dyDescent="0.3">
      <c r="A58" t="str">
        <f>'F on ice'!B58</f>
        <v>Brandon Tanev</v>
      </c>
      <c r="B58" t="str">
        <f>'F on ice'!C58</f>
        <v>SEA</v>
      </c>
      <c r="E58">
        <f>'F on ice'!K58</f>
        <v>34.92</v>
      </c>
      <c r="F58">
        <f>'F on ice'!Z58</f>
        <v>11.32</v>
      </c>
      <c r="G58">
        <f>'F on ice'!Q58</f>
        <v>2.59</v>
      </c>
      <c r="H58">
        <f>'F on ice'!T58</f>
        <v>2.19</v>
      </c>
      <c r="I58" s="1">
        <f t="shared" si="0"/>
        <v>0.10869565217391304</v>
      </c>
      <c r="J58" s="1">
        <f t="shared" si="1"/>
        <v>0.52173913043478259</v>
      </c>
      <c r="K58" s="1">
        <f t="shared" si="2"/>
        <v>0.5628019323671497</v>
      </c>
      <c r="L58" s="1">
        <f t="shared" si="3"/>
        <v>0.20289855072463769</v>
      </c>
      <c r="O58">
        <f>'F Production'!H58</f>
        <v>0.65</v>
      </c>
      <c r="P58">
        <f>'F Production'!I58</f>
        <v>0.65</v>
      </c>
      <c r="Q58">
        <f>'F Production'!J58</f>
        <v>0.48</v>
      </c>
      <c r="R58">
        <f>'F Production'!L58</f>
        <v>1.29</v>
      </c>
      <c r="S58" s="1">
        <f t="shared" si="4"/>
        <v>0.5</v>
      </c>
      <c r="T58" s="1">
        <f t="shared" si="5"/>
        <v>0.27777777777777779</v>
      </c>
      <c r="U58" s="1">
        <f t="shared" si="6"/>
        <v>0.41787439613526572</v>
      </c>
      <c r="V58" s="1">
        <f t="shared" si="7"/>
        <v>0.32367149758454106</v>
      </c>
      <c r="Y58">
        <f>'F on ice'!L58</f>
        <v>42.35</v>
      </c>
      <c r="Z58">
        <f>'F on ice'!AA58</f>
        <v>10.67</v>
      </c>
      <c r="AA58">
        <f>'F on ice'!R58</f>
        <v>1.78</v>
      </c>
      <c r="AB58">
        <f>'F on ice'!U58</f>
        <v>2.41</v>
      </c>
      <c r="AC58" s="1">
        <f t="shared" si="8"/>
        <v>0.51690821256038644</v>
      </c>
      <c r="AD58" s="1">
        <f t="shared" si="9"/>
        <v>0.61594202898550721</v>
      </c>
      <c r="AE58" s="1">
        <f t="shared" si="10"/>
        <v>0.86473429951690817</v>
      </c>
      <c r="AF58" s="1">
        <f t="shared" si="11"/>
        <v>0.65458937198067635</v>
      </c>
      <c r="AI58">
        <f>'F Rel'!K58</f>
        <v>-9.2100000000000009</v>
      </c>
      <c r="AJ58">
        <f>'F Rel'!Z58</f>
        <v>-0.97</v>
      </c>
      <c r="AK58">
        <f>'F Rel'!Q58</f>
        <v>-0.11</v>
      </c>
      <c r="AL58">
        <f>'F Rel'!T58</f>
        <v>-0.43</v>
      </c>
      <c r="AM58" s="1">
        <f t="shared" si="12"/>
        <v>7.2463768115942032E-2</v>
      </c>
      <c r="AN58" s="1">
        <f t="shared" si="13"/>
        <v>0.32367149758454106</v>
      </c>
      <c r="AO58" s="1">
        <f t="shared" si="14"/>
        <v>0.46618357487922707</v>
      </c>
      <c r="AP58" s="1">
        <f t="shared" si="15"/>
        <v>0.19565217391304349</v>
      </c>
      <c r="AS58">
        <f>'F Rel'!L58</f>
        <v>0.87</v>
      </c>
      <c r="AT58">
        <f>'F Rel'!AA58</f>
        <v>1.03</v>
      </c>
      <c r="AU58">
        <f>'F Rel'!R58</f>
        <v>-0.35</v>
      </c>
      <c r="AV58">
        <f>'F Rel'!U58</f>
        <v>0.02</v>
      </c>
      <c r="AW58" s="1">
        <f t="shared" si="16"/>
        <v>0.38647342995169082</v>
      </c>
      <c r="AX58" s="1">
        <f t="shared" si="17"/>
        <v>0.25845410628019322</v>
      </c>
      <c r="AY58" s="1">
        <f t="shared" si="18"/>
        <v>0.67874396135265702</v>
      </c>
      <c r="AZ58" s="1">
        <f t="shared" si="19"/>
        <v>0.45169082125603865</v>
      </c>
      <c r="BC58">
        <f>'F on ice'!G58</f>
        <v>11.972580645161001</v>
      </c>
      <c r="BD58">
        <f>'F on ice'!AM58</f>
        <v>51.3</v>
      </c>
      <c r="BE58">
        <f>'F on ice'!AF58</f>
        <v>11.27</v>
      </c>
      <c r="BF58">
        <f>'F on ice'!AH58</f>
        <v>1.05</v>
      </c>
      <c r="BG58" s="1">
        <f t="shared" si="20"/>
        <v>0.42995169082125606</v>
      </c>
      <c r="BH58" s="1">
        <f t="shared" si="21"/>
        <v>0.43478260869565216</v>
      </c>
      <c r="BI58" s="1">
        <f t="shared" si="22"/>
        <v>0.88405797101449279</v>
      </c>
      <c r="BJ58" s="1">
        <f t="shared" si="23"/>
        <v>0.95893719806763289</v>
      </c>
      <c r="BM58">
        <f>'F on ice'!M58</f>
        <v>45.19</v>
      </c>
      <c r="BN58">
        <f>'F on ice'!AB58</f>
        <v>51.47</v>
      </c>
      <c r="BO58">
        <f>'F on ice'!S58</f>
        <v>59.26</v>
      </c>
      <c r="BP58">
        <f>'F on ice'!V58</f>
        <v>47.57</v>
      </c>
      <c r="BQ58" s="1">
        <f t="shared" si="24"/>
        <v>0.19082125603864733</v>
      </c>
      <c r="BR58" s="1">
        <f t="shared" si="25"/>
        <v>0.58695652173913049</v>
      </c>
      <c r="BS58" s="1">
        <f t="shared" si="26"/>
        <v>0.81159420289855078</v>
      </c>
      <c r="BT58" s="1">
        <f t="shared" si="27"/>
        <v>0.35265700483091789</v>
      </c>
      <c r="BW58" s="1">
        <f t="shared" si="28"/>
        <v>2.5338164251207731</v>
      </c>
      <c r="BX58" s="1">
        <f t="shared" si="29"/>
        <v>0.21497584541062803</v>
      </c>
      <c r="BY58">
        <f t="shared" si="30"/>
        <v>326</v>
      </c>
      <c r="CB58">
        <f>'F Rel'!M58</f>
        <v>-6.36</v>
      </c>
      <c r="CC58">
        <f>'F Rel'!V58</f>
        <v>-4.68</v>
      </c>
      <c r="CD58" s="1">
        <f t="shared" si="31"/>
        <v>7.2463768115942032E-2</v>
      </c>
      <c r="CE58" s="1">
        <f t="shared" si="32"/>
        <v>0.20048309178743962</v>
      </c>
      <c r="CH58">
        <f>'F Production'!X58</f>
        <v>1.29</v>
      </c>
      <c r="CI58">
        <f>'F Production'!AB58</f>
        <v>1.45</v>
      </c>
      <c r="CJ58" s="31">
        <f t="shared" si="33"/>
        <v>0.17874396135265699</v>
      </c>
      <c r="CK58" s="31">
        <f t="shared" si="34"/>
        <v>0.82367149758454106</v>
      </c>
      <c r="CN58">
        <f>'F Totals'!G58</f>
        <v>4</v>
      </c>
      <c r="CO58">
        <f>'F Totals'!H58</f>
        <v>4</v>
      </c>
      <c r="CP58">
        <f>'F Totals'!K58</f>
        <v>8</v>
      </c>
    </row>
    <row r="59" spans="1:94" x14ac:dyDescent="0.3">
      <c r="A59" t="str">
        <f>'F on ice'!B59</f>
        <v>Brayden Point</v>
      </c>
      <c r="B59" t="str">
        <f>'F on ice'!C59</f>
        <v>T.B</v>
      </c>
      <c r="E59">
        <f>'F on ice'!K59</f>
        <v>47.48</v>
      </c>
      <c r="F59">
        <f>'F on ice'!Z59</f>
        <v>12.75</v>
      </c>
      <c r="G59">
        <f>'F on ice'!Q59</f>
        <v>3.19</v>
      </c>
      <c r="H59">
        <f>'F on ice'!T59</f>
        <v>2.93</v>
      </c>
      <c r="I59" s="1">
        <f t="shared" si="0"/>
        <v>0.85024154589371981</v>
      </c>
      <c r="J59" s="1">
        <f t="shared" si="1"/>
        <v>0.79710144927536231</v>
      </c>
      <c r="K59" s="1">
        <f t="shared" si="2"/>
        <v>0.82608695652173914</v>
      </c>
      <c r="L59" s="1">
        <f t="shared" si="3"/>
        <v>0.82367149758454106</v>
      </c>
      <c r="O59">
        <f>'F Production'!H59</f>
        <v>1.2</v>
      </c>
      <c r="P59">
        <f>'F Production'!I59</f>
        <v>1.2</v>
      </c>
      <c r="Q59">
        <f>'F Production'!J59</f>
        <v>0.48</v>
      </c>
      <c r="R59">
        <f>'F Production'!L59</f>
        <v>2.39</v>
      </c>
      <c r="S59" s="1">
        <f t="shared" si="4"/>
        <v>0.90579710144927539</v>
      </c>
      <c r="T59" s="1">
        <f t="shared" si="5"/>
        <v>0.74154589371980673</v>
      </c>
      <c r="U59" s="1">
        <f t="shared" si="6"/>
        <v>0.41787439613526572</v>
      </c>
      <c r="V59" s="1">
        <f t="shared" si="7"/>
        <v>0.85990338164251212</v>
      </c>
      <c r="Y59">
        <f>'F on ice'!L59</f>
        <v>43.18</v>
      </c>
      <c r="Z59">
        <f>'F on ice'!AA59</f>
        <v>12.99</v>
      </c>
      <c r="AA59">
        <f>'F on ice'!R59</f>
        <v>3.35</v>
      </c>
      <c r="AB59">
        <f>'F on ice'!U59</f>
        <v>3.01</v>
      </c>
      <c r="AC59" s="1">
        <f t="shared" si="8"/>
        <v>0.45169082125603865</v>
      </c>
      <c r="AD59" s="1">
        <f t="shared" si="9"/>
        <v>0.14734299516908211</v>
      </c>
      <c r="AE59" s="1">
        <f t="shared" si="10"/>
        <v>9.9033816425120769E-2</v>
      </c>
      <c r="AF59" s="1">
        <f t="shared" si="11"/>
        <v>8.9371980676328497E-2</v>
      </c>
      <c r="AI59">
        <f>'F Rel'!K59</f>
        <v>9.2899999999999991</v>
      </c>
      <c r="AJ59">
        <f>'F Rel'!Z59</f>
        <v>2.64</v>
      </c>
      <c r="AK59">
        <f>'F Rel'!Q59</f>
        <v>1.05</v>
      </c>
      <c r="AL59">
        <f>'F Rel'!T59</f>
        <v>0.62</v>
      </c>
      <c r="AM59" s="1">
        <f t="shared" si="12"/>
        <v>0.94444444444444442</v>
      </c>
      <c r="AN59" s="1">
        <f t="shared" si="13"/>
        <v>0.88405797101449279</v>
      </c>
      <c r="AO59" s="1">
        <f t="shared" si="14"/>
        <v>0.90821256038647347</v>
      </c>
      <c r="AP59" s="1">
        <f t="shared" si="15"/>
        <v>0.92270531400966183</v>
      </c>
      <c r="AS59">
        <f>'F Rel'!L59</f>
        <v>3.47</v>
      </c>
      <c r="AT59">
        <f>'F Rel'!AA59</f>
        <v>3.11</v>
      </c>
      <c r="AU59">
        <f>'F Rel'!R59</f>
        <v>0.73</v>
      </c>
      <c r="AV59">
        <f>'F Rel'!U59</f>
        <v>0.61</v>
      </c>
      <c r="AW59" s="1">
        <f t="shared" si="16"/>
        <v>0.18840579710144928</v>
      </c>
      <c r="AX59" s="1">
        <f t="shared" si="17"/>
        <v>3.6231884057971016E-2</v>
      </c>
      <c r="AY59" s="1">
        <f t="shared" si="18"/>
        <v>0.14492753623188406</v>
      </c>
      <c r="AZ59" s="1">
        <f t="shared" si="19"/>
        <v>4.8309178743961352E-2</v>
      </c>
      <c r="BC59">
        <f>'F on ice'!G59</f>
        <v>15.370068027211</v>
      </c>
      <c r="BD59">
        <f>'F on ice'!AM59</f>
        <v>65.45</v>
      </c>
      <c r="BE59">
        <f>'F on ice'!AF59</f>
        <v>9.76</v>
      </c>
      <c r="BF59">
        <f>'F on ice'!AH59</f>
        <v>0.99399999999999999</v>
      </c>
      <c r="BG59" s="1">
        <f t="shared" si="20"/>
        <v>0.96376811594202894</v>
      </c>
      <c r="BH59" s="1">
        <f t="shared" si="21"/>
        <v>0.85265700483091789</v>
      </c>
      <c r="BI59" s="1">
        <f t="shared" si="22"/>
        <v>0.7125603864734299</v>
      </c>
      <c r="BJ59" s="1">
        <f t="shared" si="23"/>
        <v>0.42270531400966183</v>
      </c>
      <c r="BM59">
        <f>'F on ice'!M59</f>
        <v>52.37</v>
      </c>
      <c r="BN59">
        <f>'F on ice'!AB59</f>
        <v>49.54</v>
      </c>
      <c r="BO59">
        <f>'F on ice'!S59</f>
        <v>48.78</v>
      </c>
      <c r="BP59">
        <f>'F on ice'!V59</f>
        <v>49.29</v>
      </c>
      <c r="BQ59" s="1">
        <f t="shared" si="24"/>
        <v>0.69323671497584538</v>
      </c>
      <c r="BR59" s="1">
        <f t="shared" si="25"/>
        <v>0.46135265700483091</v>
      </c>
      <c r="BS59" s="1">
        <f t="shared" si="26"/>
        <v>0.45169082125603865</v>
      </c>
      <c r="BT59" s="1">
        <f t="shared" si="27"/>
        <v>0.44927536231884058</v>
      </c>
      <c r="BW59" s="1">
        <f t="shared" si="28"/>
        <v>5.1594202898550723</v>
      </c>
      <c r="BX59" s="1">
        <f t="shared" si="29"/>
        <v>0.73913043478260865</v>
      </c>
      <c r="BY59">
        <f t="shared" si="30"/>
        <v>109</v>
      </c>
      <c r="CB59">
        <f>'F Rel'!M59</f>
        <v>3.34</v>
      </c>
      <c r="CC59">
        <f>'F Rel'!V59</f>
        <v>0.37</v>
      </c>
      <c r="CD59" s="1">
        <f t="shared" si="31"/>
        <v>0.77053140096618356</v>
      </c>
      <c r="CE59" s="1">
        <f t="shared" si="32"/>
        <v>0.52657004830917875</v>
      </c>
      <c r="CH59">
        <f>'F Production'!X59</f>
        <v>0.08</v>
      </c>
      <c r="CI59">
        <f>'F Production'!AB59</f>
        <v>1.04</v>
      </c>
      <c r="CJ59" s="31">
        <f t="shared" si="33"/>
        <v>0.97826086956521741</v>
      </c>
      <c r="CK59" s="31">
        <f t="shared" si="34"/>
        <v>0.606280193236715</v>
      </c>
      <c r="CN59">
        <f>'F Totals'!G59</f>
        <v>15</v>
      </c>
      <c r="CO59">
        <f>'F Totals'!H59</f>
        <v>15</v>
      </c>
      <c r="CP59">
        <f>'F Totals'!K59</f>
        <v>30</v>
      </c>
    </row>
    <row r="60" spans="1:94" x14ac:dyDescent="0.3">
      <c r="A60" t="str">
        <f>'F on ice'!B60</f>
        <v>Brayden Schenn</v>
      </c>
      <c r="B60" t="str">
        <f>'F on ice'!C60</f>
        <v>STL</v>
      </c>
      <c r="E60">
        <f>'F on ice'!K60</f>
        <v>37.409999999999997</v>
      </c>
      <c r="F60">
        <f>'F on ice'!Z60</f>
        <v>8.98</v>
      </c>
      <c r="G60">
        <f>'F on ice'!Q60</f>
        <v>2.39</v>
      </c>
      <c r="H60">
        <f>'F on ice'!T60</f>
        <v>2.02</v>
      </c>
      <c r="I60" s="1">
        <f t="shared" si="0"/>
        <v>0.20531400966183574</v>
      </c>
      <c r="J60" s="1">
        <f t="shared" si="1"/>
        <v>0.14009661835748793</v>
      </c>
      <c r="K60" s="1">
        <f t="shared" si="2"/>
        <v>0.47101449275362317</v>
      </c>
      <c r="L60" s="1">
        <f t="shared" si="3"/>
        <v>0.11835748792270531</v>
      </c>
      <c r="O60">
        <f>'F Production'!H60</f>
        <v>0.7</v>
      </c>
      <c r="P60">
        <f>'F Production'!I60</f>
        <v>0.6</v>
      </c>
      <c r="Q60">
        <f>'F Production'!J60</f>
        <v>0.4</v>
      </c>
      <c r="R60">
        <f>'F Production'!L60</f>
        <v>1.3</v>
      </c>
      <c r="S60" s="1">
        <f t="shared" si="4"/>
        <v>0.56763285024154586</v>
      </c>
      <c r="T60" s="1">
        <f t="shared" si="5"/>
        <v>0.22946859903381642</v>
      </c>
      <c r="U60" s="1">
        <f t="shared" si="6"/>
        <v>0.31159420289855072</v>
      </c>
      <c r="V60" s="1">
        <f t="shared" si="7"/>
        <v>0.33333333333333331</v>
      </c>
      <c r="Y60">
        <f>'F on ice'!L60</f>
        <v>47.09</v>
      </c>
      <c r="Z60">
        <f>'F on ice'!AA60</f>
        <v>11.97</v>
      </c>
      <c r="AA60">
        <f>'F on ice'!R60</f>
        <v>3.29</v>
      </c>
      <c r="AB60">
        <f>'F on ice'!U60</f>
        <v>2.89</v>
      </c>
      <c r="AC60" s="1">
        <f t="shared" si="8"/>
        <v>0.13285024154589373</v>
      </c>
      <c r="AD60" s="1">
        <f t="shared" si="9"/>
        <v>0.30917874396135264</v>
      </c>
      <c r="AE60" s="1">
        <f t="shared" si="10"/>
        <v>0.10869565217391304</v>
      </c>
      <c r="AF60" s="1">
        <f t="shared" si="11"/>
        <v>0.18115942028985507</v>
      </c>
      <c r="AI60">
        <f>'F Rel'!K60</f>
        <v>-2.4</v>
      </c>
      <c r="AJ60">
        <f>'F Rel'!Z60</f>
        <v>-1.77</v>
      </c>
      <c r="AK60">
        <f>'F Rel'!Q60</f>
        <v>7.0000000000000007E-2</v>
      </c>
      <c r="AL60">
        <f>'F Rel'!T60</f>
        <v>-0.49</v>
      </c>
      <c r="AM60" s="1">
        <f t="shared" si="12"/>
        <v>0.31642512077294688</v>
      </c>
      <c r="AN60" s="1">
        <f t="shared" si="13"/>
        <v>0.22222222222222221</v>
      </c>
      <c r="AO60" s="1">
        <f t="shared" si="14"/>
        <v>0.5531400966183575</v>
      </c>
      <c r="AP60" s="1">
        <f t="shared" si="15"/>
        <v>0.16908212560386474</v>
      </c>
      <c r="AS60">
        <f>'F Rel'!L60</f>
        <v>1.42</v>
      </c>
      <c r="AT60">
        <f>'F Rel'!AA60</f>
        <v>-1.03</v>
      </c>
      <c r="AU60">
        <f>'F Rel'!R60</f>
        <v>0.79</v>
      </c>
      <c r="AV60">
        <f>'F Rel'!U60</f>
        <v>0</v>
      </c>
      <c r="AW60" s="1">
        <f t="shared" si="16"/>
        <v>0.33574879227053139</v>
      </c>
      <c r="AX60" s="1">
        <f t="shared" si="17"/>
        <v>0.71980676328502413</v>
      </c>
      <c r="AY60" s="1">
        <f t="shared" si="18"/>
        <v>0.13285024154589373</v>
      </c>
      <c r="AZ60" s="1">
        <f t="shared" si="19"/>
        <v>0.48067632850241548</v>
      </c>
      <c r="BC60">
        <f>'F on ice'!G60</f>
        <v>13.073913043478001</v>
      </c>
      <c r="BD60">
        <f>'F on ice'!AM60</f>
        <v>50.25</v>
      </c>
      <c r="BE60">
        <f>'F on ice'!AF60</f>
        <v>8.99</v>
      </c>
      <c r="BF60">
        <f>'F on ice'!AH60</f>
        <v>0.98699999999999999</v>
      </c>
      <c r="BG60" s="1">
        <f t="shared" si="20"/>
        <v>0.69323671497584538</v>
      </c>
      <c r="BH60" s="1">
        <f t="shared" si="21"/>
        <v>0.39613526570048307</v>
      </c>
      <c r="BI60" s="1">
        <f t="shared" si="22"/>
        <v>0.58695652173913049</v>
      </c>
      <c r="BJ60" s="1">
        <f t="shared" si="23"/>
        <v>0.34057971014492755</v>
      </c>
      <c r="BM60">
        <f>'F on ice'!M60</f>
        <v>44.27</v>
      </c>
      <c r="BN60">
        <f>'F on ice'!AB60</f>
        <v>42.86</v>
      </c>
      <c r="BO60">
        <f>'F on ice'!S60</f>
        <v>42.11</v>
      </c>
      <c r="BP60">
        <f>'F on ice'!V60</f>
        <v>41.09</v>
      </c>
      <c r="BQ60" s="1">
        <f t="shared" si="24"/>
        <v>0.14251207729468598</v>
      </c>
      <c r="BR60" s="1">
        <f t="shared" si="25"/>
        <v>0.13526570048309178</v>
      </c>
      <c r="BS60" s="1">
        <f t="shared" si="26"/>
        <v>0.24396135265700483</v>
      </c>
      <c r="BT60" s="1">
        <f t="shared" si="27"/>
        <v>7.7294685990338161E-2</v>
      </c>
      <c r="BW60" s="1">
        <f t="shared" si="28"/>
        <v>1.9275362318840576</v>
      </c>
      <c r="BX60" s="1">
        <f t="shared" si="29"/>
        <v>0.11594202898550725</v>
      </c>
      <c r="BY60">
        <f t="shared" si="30"/>
        <v>367</v>
      </c>
      <c r="CB60">
        <f>'F Rel'!M60</f>
        <v>-2.2999999999999998</v>
      </c>
      <c r="CC60">
        <f>'F Rel'!V60</f>
        <v>-5.35</v>
      </c>
      <c r="CD60" s="1">
        <f t="shared" si="31"/>
        <v>0.31159420289855072</v>
      </c>
      <c r="CE60" s="1">
        <f t="shared" si="32"/>
        <v>0.18115942028985507</v>
      </c>
      <c r="CH60">
        <f>'F Production'!X60</f>
        <v>1.1000000000000001</v>
      </c>
      <c r="CI60">
        <f>'F Production'!AB60</f>
        <v>0.9</v>
      </c>
      <c r="CJ60" s="31">
        <f t="shared" si="33"/>
        <v>0.26570048309178745</v>
      </c>
      <c r="CK60" s="31">
        <f t="shared" si="34"/>
        <v>0.50724637681159424</v>
      </c>
      <c r="CN60">
        <f>'F Totals'!G60</f>
        <v>7</v>
      </c>
      <c r="CO60">
        <f>'F Totals'!H60</f>
        <v>6</v>
      </c>
      <c r="CP60">
        <f>'F Totals'!K60</f>
        <v>13</v>
      </c>
    </row>
    <row r="61" spans="1:94" x14ac:dyDescent="0.3">
      <c r="A61" t="str">
        <f>'F on ice'!B61</f>
        <v>Brendan Gallagher</v>
      </c>
      <c r="B61" t="str">
        <f>'F on ice'!C61</f>
        <v>MTL</v>
      </c>
      <c r="E61">
        <f>'F on ice'!K61</f>
        <v>43.14</v>
      </c>
      <c r="F61">
        <f>'F on ice'!Z61</f>
        <v>14.8</v>
      </c>
      <c r="G61">
        <f>'F on ice'!Q61</f>
        <v>1.67</v>
      </c>
      <c r="H61">
        <f>'F on ice'!T61</f>
        <v>3.17</v>
      </c>
      <c r="I61" s="1">
        <f t="shared" si="0"/>
        <v>0.60869565217391308</v>
      </c>
      <c r="J61" s="1">
        <f t="shared" si="1"/>
        <v>0.95652173913043481</v>
      </c>
      <c r="K61" s="1">
        <f t="shared" si="2"/>
        <v>0.1280193236714976</v>
      </c>
      <c r="L61" s="1">
        <f t="shared" si="3"/>
        <v>0.91787439613526567</v>
      </c>
      <c r="O61">
        <f>'F Production'!H61</f>
        <v>0.73</v>
      </c>
      <c r="P61">
        <f>'F Production'!I61</f>
        <v>0.52</v>
      </c>
      <c r="Q61">
        <f>'F Production'!J61</f>
        <v>0.31</v>
      </c>
      <c r="R61">
        <f>'F Production'!L61</f>
        <v>1.25</v>
      </c>
      <c r="S61" s="1">
        <f t="shared" si="4"/>
        <v>0.59420289855072461</v>
      </c>
      <c r="T61" s="1">
        <f t="shared" si="5"/>
        <v>0.16666666666666666</v>
      </c>
      <c r="U61" s="1">
        <f t="shared" si="6"/>
        <v>0.22946859903381642</v>
      </c>
      <c r="V61" s="1">
        <f t="shared" si="7"/>
        <v>0.2922705314009662</v>
      </c>
      <c r="Y61">
        <f>'F on ice'!L61</f>
        <v>43.25</v>
      </c>
      <c r="Z61">
        <f>'F on ice'!AA61</f>
        <v>13.34</v>
      </c>
      <c r="AA61">
        <f>'F on ice'!R61</f>
        <v>2.92</v>
      </c>
      <c r="AB61">
        <f>'F on ice'!U61</f>
        <v>2.93</v>
      </c>
      <c r="AC61" s="1">
        <f t="shared" si="8"/>
        <v>0.44444444444444442</v>
      </c>
      <c r="AD61" s="1">
        <f t="shared" si="9"/>
        <v>0.11352657004830918</v>
      </c>
      <c r="AE61" s="1">
        <f t="shared" si="10"/>
        <v>0.27294685990338163</v>
      </c>
      <c r="AF61" s="1">
        <f t="shared" si="11"/>
        <v>0.13768115942028986</v>
      </c>
      <c r="AI61">
        <f>'F Rel'!K61</f>
        <v>5.93</v>
      </c>
      <c r="AJ61">
        <f>'F Rel'!Z61</f>
        <v>5.26</v>
      </c>
      <c r="AK61">
        <f>'F Rel'!Q61</f>
        <v>-0.67</v>
      </c>
      <c r="AL61">
        <f>'F Rel'!T61</f>
        <v>0.94</v>
      </c>
      <c r="AM61" s="1">
        <f t="shared" si="12"/>
        <v>0.85024154589371981</v>
      </c>
      <c r="AN61" s="1">
        <f t="shared" si="13"/>
        <v>0.98550724637681164</v>
      </c>
      <c r="AO61" s="1">
        <f t="shared" si="14"/>
        <v>0.25120772946859904</v>
      </c>
      <c r="AP61" s="1">
        <f t="shared" si="15"/>
        <v>0.97101449275362317</v>
      </c>
      <c r="AS61">
        <f>'F Rel'!L61</f>
        <v>-3.25</v>
      </c>
      <c r="AT61">
        <f>'F Rel'!AA61</f>
        <v>1.47</v>
      </c>
      <c r="AU61">
        <f>'F Rel'!R61</f>
        <v>0.69</v>
      </c>
      <c r="AV61">
        <f>'F Rel'!U61</f>
        <v>0.02</v>
      </c>
      <c r="AW61" s="1">
        <f t="shared" si="16"/>
        <v>0.77053140096618356</v>
      </c>
      <c r="AX61" s="1">
        <f t="shared" si="17"/>
        <v>0.17149758454106281</v>
      </c>
      <c r="AY61" s="1">
        <f t="shared" si="18"/>
        <v>0.16666666666666666</v>
      </c>
      <c r="AZ61" s="1">
        <f t="shared" si="19"/>
        <v>0.45169082125603865</v>
      </c>
      <c r="BC61">
        <f>'F on ice'!G61</f>
        <v>11.994791666667</v>
      </c>
      <c r="BD61">
        <f>'F on ice'!AM61</f>
        <v>48.59</v>
      </c>
      <c r="BE61">
        <f>'F on ice'!AF61</f>
        <v>5.69</v>
      </c>
      <c r="BF61">
        <f>'F on ice'!AH61</f>
        <v>0.96</v>
      </c>
      <c r="BG61" s="1">
        <f t="shared" si="20"/>
        <v>0.43236714975845408</v>
      </c>
      <c r="BH61" s="1">
        <f t="shared" si="21"/>
        <v>0.34057971014492755</v>
      </c>
      <c r="BI61" s="1">
        <f t="shared" si="22"/>
        <v>0.10144927536231885</v>
      </c>
      <c r="BJ61" s="1">
        <f t="shared" si="23"/>
        <v>8.9371980676328497E-2</v>
      </c>
      <c r="BM61">
        <f>'F on ice'!M61</f>
        <v>49.94</v>
      </c>
      <c r="BN61">
        <f>'F on ice'!AB61</f>
        <v>52.59</v>
      </c>
      <c r="BO61">
        <f>'F on ice'!S61</f>
        <v>36.36</v>
      </c>
      <c r="BP61">
        <f>'F on ice'!V61</f>
        <v>51.98</v>
      </c>
      <c r="BQ61" s="1">
        <f t="shared" si="24"/>
        <v>0.50483091787439616</v>
      </c>
      <c r="BR61" s="1">
        <f t="shared" si="25"/>
        <v>0.66666666666666663</v>
      </c>
      <c r="BS61" s="1">
        <f t="shared" si="26"/>
        <v>0.10144927536231885</v>
      </c>
      <c r="BT61" s="1">
        <f t="shared" si="27"/>
        <v>0.6376811594202898</v>
      </c>
      <c r="BW61" s="1">
        <f t="shared" si="28"/>
        <v>4.7198067632850247</v>
      </c>
      <c r="BX61" s="1">
        <f t="shared" si="29"/>
        <v>0.6376811594202898</v>
      </c>
      <c r="BY61">
        <f t="shared" si="30"/>
        <v>151</v>
      </c>
      <c r="CB61">
        <f>'F Rel'!M61</f>
        <v>5.49</v>
      </c>
      <c r="CC61">
        <f>'F Rel'!V61</f>
        <v>8.6199999999999992</v>
      </c>
      <c r="CD61" s="1">
        <f t="shared" si="31"/>
        <v>0.893719806763285</v>
      </c>
      <c r="CE61" s="1">
        <f t="shared" si="32"/>
        <v>0.95652173913043481</v>
      </c>
      <c r="CH61">
        <f>'F Production'!X61</f>
        <v>1.56</v>
      </c>
      <c r="CI61">
        <f>'F Production'!AB61</f>
        <v>1.1499999999999999</v>
      </c>
      <c r="CJ61" s="31">
        <f t="shared" si="33"/>
        <v>0.10628019323671498</v>
      </c>
      <c r="CK61" s="31">
        <f t="shared" si="34"/>
        <v>0.66908212560386471</v>
      </c>
      <c r="CN61">
        <f>'F Totals'!G61</f>
        <v>7</v>
      </c>
      <c r="CO61">
        <f>'F Totals'!H61</f>
        <v>5</v>
      </c>
      <c r="CP61">
        <f>'F Totals'!K61</f>
        <v>12</v>
      </c>
    </row>
    <row r="62" spans="1:94" x14ac:dyDescent="0.3">
      <c r="A62" t="str">
        <f>'F on ice'!B62</f>
        <v>Brett Howden</v>
      </c>
      <c r="B62" t="str">
        <f>'F on ice'!C62</f>
        <v>VGK</v>
      </c>
      <c r="E62">
        <f>'F on ice'!K62</f>
        <v>36.590000000000003</v>
      </c>
      <c r="F62">
        <f>'F on ice'!Z62</f>
        <v>10.75</v>
      </c>
      <c r="G62">
        <f>'F on ice'!Q62</f>
        <v>2.17</v>
      </c>
      <c r="H62">
        <f>'F on ice'!T62</f>
        <v>2.2200000000000002</v>
      </c>
      <c r="I62" s="1">
        <f t="shared" si="0"/>
        <v>0.16425120772946861</v>
      </c>
      <c r="J62" s="1">
        <f t="shared" si="1"/>
        <v>0.43719806763285024</v>
      </c>
      <c r="K62" s="1">
        <f t="shared" si="2"/>
        <v>0.3671497584541063</v>
      </c>
      <c r="L62" s="1">
        <f t="shared" si="3"/>
        <v>0.21739130434782608</v>
      </c>
      <c r="O62">
        <f>'F Production'!H62</f>
        <v>0.34</v>
      </c>
      <c r="P62">
        <f>'F Production'!I62</f>
        <v>0.91</v>
      </c>
      <c r="Q62">
        <f>'F Production'!J62</f>
        <v>0.69</v>
      </c>
      <c r="R62">
        <f>'F Production'!L62</f>
        <v>1.26</v>
      </c>
      <c r="S62" s="1">
        <f t="shared" si="4"/>
        <v>0.13043478260869565</v>
      </c>
      <c r="T62" s="1">
        <f t="shared" si="5"/>
        <v>0.49033816425120774</v>
      </c>
      <c r="U62" s="1">
        <f t="shared" si="6"/>
        <v>0.65217391304347827</v>
      </c>
      <c r="V62" s="1">
        <f t="shared" si="7"/>
        <v>0.29710144927536231</v>
      </c>
      <c r="Y62">
        <f>'F on ice'!L62</f>
        <v>47.23</v>
      </c>
      <c r="Z62">
        <f>'F on ice'!AA62</f>
        <v>12.01</v>
      </c>
      <c r="AA62">
        <f>'F on ice'!R62</f>
        <v>3.09</v>
      </c>
      <c r="AB62">
        <f>'F on ice'!U62</f>
        <v>2.83</v>
      </c>
      <c r="AC62" s="1">
        <f t="shared" si="8"/>
        <v>0.11835748792270531</v>
      </c>
      <c r="AD62" s="1">
        <f t="shared" si="9"/>
        <v>0.30193236714975846</v>
      </c>
      <c r="AE62" s="1">
        <f t="shared" si="10"/>
        <v>0.17874396135265699</v>
      </c>
      <c r="AF62" s="1">
        <f t="shared" si="11"/>
        <v>0.2391304347826087</v>
      </c>
      <c r="AI62">
        <f>'F Rel'!K62</f>
        <v>-7.23</v>
      </c>
      <c r="AJ62">
        <f>'F Rel'!Z62</f>
        <v>-1.0900000000000001</v>
      </c>
      <c r="AK62">
        <f>'F Rel'!Q62</f>
        <v>-0.47</v>
      </c>
      <c r="AL62">
        <f>'F Rel'!T62</f>
        <v>-0.48</v>
      </c>
      <c r="AM62" s="1">
        <f t="shared" si="12"/>
        <v>0.13043478260869565</v>
      </c>
      <c r="AN62" s="1">
        <f t="shared" si="13"/>
        <v>0.30917874396135264</v>
      </c>
      <c r="AO62" s="1">
        <f t="shared" si="14"/>
        <v>0.32125603864734298</v>
      </c>
      <c r="AP62" s="1">
        <f t="shared" si="15"/>
        <v>0.17391304347826086</v>
      </c>
      <c r="AS62">
        <f>'F Rel'!L62</f>
        <v>4.34</v>
      </c>
      <c r="AT62">
        <f>'F Rel'!AA62</f>
        <v>1.53</v>
      </c>
      <c r="AU62">
        <f>'F Rel'!R62</f>
        <v>1.1599999999999999</v>
      </c>
      <c r="AV62">
        <f>'F Rel'!U62</f>
        <v>0.43</v>
      </c>
      <c r="AW62" s="1">
        <f t="shared" si="16"/>
        <v>0.14975845410628019</v>
      </c>
      <c r="AX62" s="1">
        <f t="shared" si="17"/>
        <v>0.16183574879227053</v>
      </c>
      <c r="AY62" s="1">
        <f t="shared" si="18"/>
        <v>4.8309178743961352E-2</v>
      </c>
      <c r="AZ62" s="1">
        <f t="shared" si="19"/>
        <v>0.10144927536231885</v>
      </c>
      <c r="BC62">
        <f>'F on ice'!G62</f>
        <v>11.406884057971</v>
      </c>
      <c r="BD62">
        <f>'F on ice'!AM62</f>
        <v>52.25</v>
      </c>
      <c r="BE62">
        <f>'F on ice'!AF62</f>
        <v>8.56</v>
      </c>
      <c r="BF62">
        <f>'F on ice'!AH62</f>
        <v>0.98599999999999999</v>
      </c>
      <c r="BG62" s="1">
        <f t="shared" si="20"/>
        <v>0.34299516908212563</v>
      </c>
      <c r="BH62" s="1">
        <f t="shared" si="21"/>
        <v>0.45652173913043476</v>
      </c>
      <c r="BI62" s="1">
        <f t="shared" si="22"/>
        <v>0.50483091787439616</v>
      </c>
      <c r="BJ62" s="1">
        <f t="shared" si="23"/>
        <v>0.33091787439613529</v>
      </c>
      <c r="BM62">
        <f>'F on ice'!M62</f>
        <v>43.66</v>
      </c>
      <c r="BN62">
        <f>'F on ice'!AB62</f>
        <v>47.24</v>
      </c>
      <c r="BO62">
        <f>'F on ice'!S62</f>
        <v>41.3</v>
      </c>
      <c r="BP62">
        <f>'F on ice'!V62</f>
        <v>43.98</v>
      </c>
      <c r="BQ62" s="1">
        <f t="shared" si="24"/>
        <v>0.11835748792270531</v>
      </c>
      <c r="BR62" s="1">
        <f t="shared" si="25"/>
        <v>0.33816425120772947</v>
      </c>
      <c r="BS62" s="1">
        <f t="shared" si="26"/>
        <v>0.21980676328502416</v>
      </c>
      <c r="BT62" s="1">
        <f t="shared" si="27"/>
        <v>0.15458937198067632</v>
      </c>
      <c r="BW62" s="1">
        <f t="shared" si="28"/>
        <v>1.4855072463768118</v>
      </c>
      <c r="BX62" s="1">
        <f t="shared" si="29"/>
        <v>6.0386473429951688E-2</v>
      </c>
      <c r="BY62">
        <f t="shared" si="30"/>
        <v>390</v>
      </c>
      <c r="CB62">
        <f>'F Rel'!M62</f>
        <v>-6.88</v>
      </c>
      <c r="CC62">
        <f>'F Rel'!V62</f>
        <v>-9.0399999999999991</v>
      </c>
      <c r="CD62" s="1">
        <f t="shared" si="31"/>
        <v>6.280193236714976E-2</v>
      </c>
      <c r="CE62" s="1">
        <f t="shared" si="32"/>
        <v>6.280193236714976E-2</v>
      </c>
      <c r="CH62">
        <f>'F Production'!X62</f>
        <v>0.69</v>
      </c>
      <c r="CI62">
        <f>'F Production'!AB62</f>
        <v>0.56999999999999995</v>
      </c>
      <c r="CJ62" s="31">
        <f t="shared" si="33"/>
        <v>0.52898550724637683</v>
      </c>
      <c r="CK62" s="31">
        <f t="shared" si="34"/>
        <v>0.2391304347826087</v>
      </c>
      <c r="CN62">
        <f>'F Totals'!G62</f>
        <v>3</v>
      </c>
      <c r="CO62">
        <f>'F Totals'!H62</f>
        <v>8</v>
      </c>
      <c r="CP62">
        <f>'F Totals'!K62</f>
        <v>11</v>
      </c>
    </row>
    <row r="63" spans="1:94" x14ac:dyDescent="0.3">
      <c r="A63" t="str">
        <f>'F on ice'!B63</f>
        <v>Brett Leason</v>
      </c>
      <c r="B63" t="str">
        <f>'F on ice'!C63</f>
        <v>ANA</v>
      </c>
      <c r="E63">
        <f>'F on ice'!K63</f>
        <v>38.01</v>
      </c>
      <c r="F63">
        <f>'F on ice'!Z63</f>
        <v>10.37</v>
      </c>
      <c r="G63">
        <f>'F on ice'!Q63</f>
        <v>1.95</v>
      </c>
      <c r="H63">
        <f>'F on ice'!T63</f>
        <v>2.33</v>
      </c>
      <c r="I63" s="1">
        <f t="shared" si="0"/>
        <v>0.24396135265700483</v>
      </c>
      <c r="J63" s="1">
        <f t="shared" si="1"/>
        <v>0.3671497584541063</v>
      </c>
      <c r="K63" s="1">
        <f t="shared" si="2"/>
        <v>0.24637681159420291</v>
      </c>
      <c r="L63" s="1">
        <f t="shared" si="3"/>
        <v>0.30434782608695654</v>
      </c>
      <c r="O63">
        <f>'F Production'!H63</f>
        <v>0.9</v>
      </c>
      <c r="P63">
        <f>'F Production'!I63</f>
        <v>0.9</v>
      </c>
      <c r="Q63">
        <f>'F Production'!J63</f>
        <v>0.75</v>
      </c>
      <c r="R63">
        <f>'F Production'!L63</f>
        <v>1.8</v>
      </c>
      <c r="S63" s="1">
        <f t="shared" si="4"/>
        <v>0.73671497584541068</v>
      </c>
      <c r="T63" s="1">
        <f t="shared" si="5"/>
        <v>0.48067632850241548</v>
      </c>
      <c r="U63" s="1">
        <f t="shared" si="6"/>
        <v>0.72222222222222221</v>
      </c>
      <c r="V63" s="1">
        <f t="shared" si="7"/>
        <v>0.60869565217391308</v>
      </c>
      <c r="Y63">
        <f>'F on ice'!L63</f>
        <v>41.91</v>
      </c>
      <c r="Z63">
        <f>'F on ice'!AA63</f>
        <v>12.92</v>
      </c>
      <c r="AA63">
        <f>'F on ice'!R63</f>
        <v>2.85</v>
      </c>
      <c r="AB63">
        <f>'F on ice'!U63</f>
        <v>2.76</v>
      </c>
      <c r="AC63" s="1">
        <f t="shared" si="8"/>
        <v>0.54589371980676327</v>
      </c>
      <c r="AD63" s="1">
        <f t="shared" si="9"/>
        <v>0.16183574879227053</v>
      </c>
      <c r="AE63" s="1">
        <f t="shared" si="10"/>
        <v>0.2922705314009662</v>
      </c>
      <c r="AF63" s="1">
        <f t="shared" si="11"/>
        <v>0.3140096618357488</v>
      </c>
      <c r="AI63">
        <f>'F Rel'!K63</f>
        <v>-1.51</v>
      </c>
      <c r="AJ63">
        <f>'F Rel'!Z63</f>
        <v>-0.18</v>
      </c>
      <c r="AK63">
        <f>'F Rel'!Q63</f>
        <v>-0.25</v>
      </c>
      <c r="AL63">
        <f>'F Rel'!T63</f>
        <v>-0.11</v>
      </c>
      <c r="AM63" s="1">
        <f t="shared" si="12"/>
        <v>0.3719806763285024</v>
      </c>
      <c r="AN63" s="1">
        <f t="shared" si="13"/>
        <v>0.45652173913043476</v>
      </c>
      <c r="AO63" s="1">
        <f t="shared" si="14"/>
        <v>0.4251207729468599</v>
      </c>
      <c r="AP63" s="1">
        <f t="shared" si="15"/>
        <v>0.39130434782608697</v>
      </c>
      <c r="AS63">
        <f>'F Rel'!L63</f>
        <v>-2.73</v>
      </c>
      <c r="AT63">
        <f>'F Rel'!AA63</f>
        <v>0.08</v>
      </c>
      <c r="AU63">
        <f>'F Rel'!R63</f>
        <v>0.23</v>
      </c>
      <c r="AV63">
        <f>'F Rel'!U63</f>
        <v>0.06</v>
      </c>
      <c r="AW63" s="1">
        <f t="shared" si="16"/>
        <v>0.7439613526570048</v>
      </c>
      <c r="AX63" s="1">
        <f t="shared" si="17"/>
        <v>0.46859903381642515</v>
      </c>
      <c r="AY63" s="1">
        <f t="shared" si="18"/>
        <v>0.36473429951690822</v>
      </c>
      <c r="AZ63" s="1">
        <f t="shared" si="19"/>
        <v>0.40579710144927539</v>
      </c>
      <c r="BC63">
        <f>'F on ice'!G63</f>
        <v>9.9849999999999994</v>
      </c>
      <c r="BD63">
        <f>'F on ice'!AM63</f>
        <v>54.81</v>
      </c>
      <c r="BE63">
        <f>'F on ice'!AF63</f>
        <v>7.34</v>
      </c>
      <c r="BF63">
        <f>'F on ice'!AH63</f>
        <v>0.98299999999999998</v>
      </c>
      <c r="BG63" s="1">
        <f t="shared" si="20"/>
        <v>0.14975845410628019</v>
      </c>
      <c r="BH63" s="1">
        <f t="shared" si="21"/>
        <v>0.55797101449275366</v>
      </c>
      <c r="BI63" s="1">
        <f t="shared" si="22"/>
        <v>0.2922705314009662</v>
      </c>
      <c r="BJ63" s="1">
        <f t="shared" si="23"/>
        <v>0.28502415458937197</v>
      </c>
      <c r="BM63">
        <f>'F on ice'!M63</f>
        <v>47.56</v>
      </c>
      <c r="BN63">
        <f>'F on ice'!AB63</f>
        <v>44.52</v>
      </c>
      <c r="BO63">
        <f>'F on ice'!S63</f>
        <v>40.630000000000003</v>
      </c>
      <c r="BP63">
        <f>'F on ice'!V63</f>
        <v>45.82</v>
      </c>
      <c r="BQ63" s="1">
        <f t="shared" si="24"/>
        <v>0.31642512077294688</v>
      </c>
      <c r="BR63" s="1">
        <f t="shared" si="25"/>
        <v>0.21256038647342995</v>
      </c>
      <c r="BS63" s="1">
        <f t="shared" si="26"/>
        <v>0.20289855072463769</v>
      </c>
      <c r="BT63" s="1">
        <f t="shared" si="27"/>
        <v>0.24879227053140096</v>
      </c>
      <c r="BW63" s="1">
        <f t="shared" si="28"/>
        <v>3.5144927536231885</v>
      </c>
      <c r="BX63" s="1">
        <f t="shared" si="29"/>
        <v>0.39613526570048307</v>
      </c>
      <c r="BY63">
        <f t="shared" si="30"/>
        <v>251</v>
      </c>
      <c r="CB63">
        <f>'F Rel'!M63</f>
        <v>0.6</v>
      </c>
      <c r="CC63">
        <f>'F Rel'!V63</f>
        <v>-1.66</v>
      </c>
      <c r="CD63" s="1">
        <f t="shared" si="31"/>
        <v>0.52657004830917875</v>
      </c>
      <c r="CE63" s="1">
        <f t="shared" si="32"/>
        <v>0.36231884057971014</v>
      </c>
      <c r="CH63">
        <f>'F Production'!X63</f>
        <v>0.6</v>
      </c>
      <c r="CI63">
        <f>'F Production'!AB63</f>
        <v>0.45</v>
      </c>
      <c r="CJ63" s="31">
        <f t="shared" si="33"/>
        <v>0.60386473429951693</v>
      </c>
      <c r="CK63" s="31">
        <f t="shared" si="34"/>
        <v>0.14251207729468598</v>
      </c>
      <c r="CN63">
        <f>'F Totals'!G63</f>
        <v>6</v>
      </c>
      <c r="CO63">
        <f>'F Totals'!H63</f>
        <v>6</v>
      </c>
      <c r="CP63">
        <f>'F Totals'!K63</f>
        <v>12</v>
      </c>
    </row>
    <row r="64" spans="1:94" x14ac:dyDescent="0.3">
      <c r="A64" t="str">
        <f>'F on ice'!B64</f>
        <v>Brock Boeser</v>
      </c>
      <c r="B64" t="str">
        <f>'F on ice'!C64</f>
        <v>VAN</v>
      </c>
      <c r="E64">
        <f>'F on ice'!K64</f>
        <v>39.409999999999997</v>
      </c>
      <c r="F64">
        <f>'F on ice'!Z64</f>
        <v>10.17</v>
      </c>
      <c r="G64">
        <f>'F on ice'!Q64</f>
        <v>3.6</v>
      </c>
      <c r="H64">
        <f>'F on ice'!T64</f>
        <v>2.5</v>
      </c>
      <c r="I64" s="1">
        <f t="shared" si="0"/>
        <v>0.34057971014492755</v>
      </c>
      <c r="J64" s="1">
        <f t="shared" si="1"/>
        <v>0.32850241545893721</v>
      </c>
      <c r="K64" s="1">
        <f t="shared" si="2"/>
        <v>0.93961352657004826</v>
      </c>
      <c r="L64" s="1">
        <f t="shared" si="3"/>
        <v>0.46135265700483091</v>
      </c>
      <c r="O64">
        <f>'F Production'!H64</f>
        <v>1.17</v>
      </c>
      <c r="P64">
        <f>'F Production'!I64</f>
        <v>1.17</v>
      </c>
      <c r="Q64">
        <f>'F Production'!J64</f>
        <v>0.9</v>
      </c>
      <c r="R64">
        <f>'F Production'!L64</f>
        <v>2.34</v>
      </c>
      <c r="S64" s="1">
        <f t="shared" si="4"/>
        <v>0.88888888888888884</v>
      </c>
      <c r="T64" s="1">
        <f t="shared" si="5"/>
        <v>0.71980676328502413</v>
      </c>
      <c r="U64" s="1">
        <f t="shared" si="6"/>
        <v>0.8188405797101449</v>
      </c>
      <c r="V64" s="1">
        <f t="shared" si="7"/>
        <v>0.84782608695652173</v>
      </c>
      <c r="Y64">
        <f>'F on ice'!L64</f>
        <v>45.62</v>
      </c>
      <c r="Z64">
        <f>'F on ice'!AA64</f>
        <v>13.32</v>
      </c>
      <c r="AA64">
        <f>'F on ice'!R64</f>
        <v>2.25</v>
      </c>
      <c r="AB64">
        <f>'F on ice'!U64</f>
        <v>3.03</v>
      </c>
      <c r="AC64" s="1">
        <f t="shared" si="8"/>
        <v>0.21014492753623187</v>
      </c>
      <c r="AD64" s="1">
        <f t="shared" si="9"/>
        <v>0.12077294685990338</v>
      </c>
      <c r="AE64" s="1">
        <f t="shared" si="10"/>
        <v>0.65700483091787443</v>
      </c>
      <c r="AF64" s="1">
        <f t="shared" si="11"/>
        <v>8.6956521739130432E-2</v>
      </c>
      <c r="AI64">
        <f>'F Rel'!K64</f>
        <v>-0.37</v>
      </c>
      <c r="AJ64">
        <f>'F Rel'!Z64</f>
        <v>-2</v>
      </c>
      <c r="AK64">
        <f>'F Rel'!Q64</f>
        <v>0.57999999999999996</v>
      </c>
      <c r="AL64">
        <f>'F Rel'!T64</f>
        <v>-7.0000000000000007E-2</v>
      </c>
      <c r="AM64" s="1">
        <f t="shared" si="12"/>
        <v>0.46135265700483091</v>
      </c>
      <c r="AN64" s="1">
        <f t="shared" si="13"/>
        <v>0.20772946859903382</v>
      </c>
      <c r="AO64" s="1">
        <f t="shared" si="14"/>
        <v>0.7439613526570048</v>
      </c>
      <c r="AP64" s="1">
        <f t="shared" si="15"/>
        <v>0.41787439613526572</v>
      </c>
      <c r="AS64">
        <f>'F Rel'!L64</f>
        <v>7.98</v>
      </c>
      <c r="AT64">
        <f>'F Rel'!AA64</f>
        <v>2.95</v>
      </c>
      <c r="AU64">
        <f>'F Rel'!R64</f>
        <v>0.3</v>
      </c>
      <c r="AV64">
        <f>'F Rel'!U64</f>
        <v>0.75</v>
      </c>
      <c r="AW64" s="1">
        <f t="shared" si="16"/>
        <v>3.6231884057971016E-2</v>
      </c>
      <c r="AX64" s="1">
        <f t="shared" si="17"/>
        <v>5.3140096618357488E-2</v>
      </c>
      <c r="AY64" s="1">
        <f t="shared" si="18"/>
        <v>0.34057971014492755</v>
      </c>
      <c r="AZ64" s="1">
        <f t="shared" si="19"/>
        <v>2.4154589371980676E-2</v>
      </c>
      <c r="BC64">
        <f>'F on ice'!G64</f>
        <v>13.892013888889</v>
      </c>
      <c r="BD64">
        <f>'F on ice'!AM64</f>
        <v>54.91</v>
      </c>
      <c r="BE64">
        <f>'F on ice'!AF64</f>
        <v>13.89</v>
      </c>
      <c r="BF64">
        <f>'F on ice'!AH64</f>
        <v>1.0660000000000001</v>
      </c>
      <c r="BG64" s="1">
        <f t="shared" si="20"/>
        <v>0.85265700483091789</v>
      </c>
      <c r="BH64" s="1">
        <f t="shared" si="21"/>
        <v>0.56038647342995174</v>
      </c>
      <c r="BI64" s="1">
        <f t="shared" si="22"/>
        <v>0.99275362318840576</v>
      </c>
      <c r="BJ64" s="1">
        <f t="shared" si="23"/>
        <v>0.99033816425120769</v>
      </c>
      <c r="BM64">
        <f>'F on ice'!M64</f>
        <v>46.35</v>
      </c>
      <c r="BN64">
        <f>'F on ice'!AB64</f>
        <v>43.3</v>
      </c>
      <c r="BO64">
        <f>'F on ice'!S64</f>
        <v>61.54</v>
      </c>
      <c r="BP64">
        <f>'F on ice'!V64</f>
        <v>45.17</v>
      </c>
      <c r="BQ64" s="1">
        <f t="shared" si="24"/>
        <v>0.24637681159420291</v>
      </c>
      <c r="BR64" s="1">
        <f t="shared" si="25"/>
        <v>0.16908212560386474</v>
      </c>
      <c r="BS64" s="1">
        <f t="shared" si="26"/>
        <v>0.88888888888888884</v>
      </c>
      <c r="BT64" s="1">
        <f t="shared" si="27"/>
        <v>0.21256038647342995</v>
      </c>
      <c r="BW64" s="1">
        <f t="shared" si="28"/>
        <v>2.9323671497584543</v>
      </c>
      <c r="BX64" s="1">
        <f t="shared" si="29"/>
        <v>0.2608695652173913</v>
      </c>
      <c r="BY64">
        <f t="shared" si="30"/>
        <v>307</v>
      </c>
      <c r="CB64">
        <f>'F Rel'!M64</f>
        <v>-5.03</v>
      </c>
      <c r="CC64">
        <f>'F Rel'!V64</f>
        <v>-7.83</v>
      </c>
      <c r="CD64" s="1">
        <f t="shared" si="31"/>
        <v>0.13285024154589373</v>
      </c>
      <c r="CE64" s="1">
        <f t="shared" si="32"/>
        <v>9.1787439613526575E-2</v>
      </c>
      <c r="CH64">
        <f>'F Production'!X64</f>
        <v>0.09</v>
      </c>
      <c r="CI64">
        <f>'F Production'!AB64</f>
        <v>0.36</v>
      </c>
      <c r="CJ64" s="31">
        <f t="shared" si="33"/>
        <v>0.97584541062801933</v>
      </c>
      <c r="CK64" s="31">
        <f t="shared" si="34"/>
        <v>0.10144927536231885</v>
      </c>
      <c r="CN64">
        <f>'F Totals'!G64</f>
        <v>13</v>
      </c>
      <c r="CO64">
        <f>'F Totals'!H64</f>
        <v>13</v>
      </c>
      <c r="CP64">
        <f>'F Totals'!K64</f>
        <v>26</v>
      </c>
    </row>
    <row r="65" spans="1:94" x14ac:dyDescent="0.3">
      <c r="A65" t="str">
        <f>'F on ice'!B65</f>
        <v>Brock McGinn</v>
      </c>
      <c r="B65" t="str">
        <f>'F on ice'!C65</f>
        <v>ANA</v>
      </c>
      <c r="E65">
        <f>'F on ice'!K65</f>
        <v>34.81</v>
      </c>
      <c r="F65">
        <f>'F on ice'!Z65</f>
        <v>8.11</v>
      </c>
      <c r="G65">
        <f>'F on ice'!Q65</f>
        <v>1.57</v>
      </c>
      <c r="H65">
        <f>'F on ice'!T65</f>
        <v>2.11</v>
      </c>
      <c r="I65" s="1">
        <f t="shared" si="0"/>
        <v>9.9033816425120769E-2</v>
      </c>
      <c r="J65" s="1">
        <f t="shared" si="1"/>
        <v>6.0386473429951688E-2</v>
      </c>
      <c r="K65" s="1">
        <f t="shared" si="2"/>
        <v>0.1111111111111111</v>
      </c>
      <c r="L65" s="1">
        <f t="shared" si="3"/>
        <v>0.14492753623188406</v>
      </c>
      <c r="O65">
        <f>'F Production'!H65</f>
        <v>0.26</v>
      </c>
      <c r="P65">
        <f>'F Production'!I65</f>
        <v>0.52</v>
      </c>
      <c r="Q65">
        <f>'F Production'!J65</f>
        <v>0</v>
      </c>
      <c r="R65">
        <f>'F Production'!L65</f>
        <v>0.79</v>
      </c>
      <c r="S65" s="1">
        <f t="shared" si="4"/>
        <v>7.2463768115942032E-2</v>
      </c>
      <c r="T65" s="1">
        <f t="shared" si="5"/>
        <v>0.16666666666666666</v>
      </c>
      <c r="U65" s="1">
        <f t="shared" si="6"/>
        <v>2.4154589371980675E-3</v>
      </c>
      <c r="V65" s="1">
        <f t="shared" si="7"/>
        <v>7.9710144927536225E-2</v>
      </c>
      <c r="Y65">
        <f>'F on ice'!L65</f>
        <v>43.45</v>
      </c>
      <c r="Z65">
        <f>'F on ice'!AA65</f>
        <v>12.04</v>
      </c>
      <c r="AA65">
        <f>'F on ice'!R65</f>
        <v>2.88</v>
      </c>
      <c r="AB65">
        <f>'F on ice'!U65</f>
        <v>2.5499999999999998</v>
      </c>
      <c r="AC65" s="1">
        <f t="shared" si="8"/>
        <v>0.41787439613526572</v>
      </c>
      <c r="AD65" s="1">
        <f t="shared" si="9"/>
        <v>0.28985507246376813</v>
      </c>
      <c r="AE65" s="1">
        <f t="shared" si="10"/>
        <v>0.28260869565217389</v>
      </c>
      <c r="AF65" s="1">
        <f t="shared" si="11"/>
        <v>0.5</v>
      </c>
      <c r="AI65">
        <f>'F Rel'!K65</f>
        <v>-7.09</v>
      </c>
      <c r="AJ65">
        <f>'F Rel'!Z65</f>
        <v>-2.69</v>
      </c>
      <c r="AK65">
        <f>'F Rel'!Q65</f>
        <v>-0.37</v>
      </c>
      <c r="AL65">
        <f>'F Rel'!T65</f>
        <v>-0.39</v>
      </c>
      <c r="AM65" s="1">
        <f t="shared" si="12"/>
        <v>0.13285024154589373</v>
      </c>
      <c r="AN65" s="1">
        <f t="shared" si="13"/>
        <v>0.13526570048309178</v>
      </c>
      <c r="AO65" s="1">
        <f t="shared" si="14"/>
        <v>0.36956521739130432</v>
      </c>
      <c r="AP65" s="1">
        <f t="shared" si="15"/>
        <v>0.22463768115942029</v>
      </c>
      <c r="AS65">
        <f>'F Rel'!L65</f>
        <v>0.44</v>
      </c>
      <c r="AT65">
        <f>'F Rel'!AA65</f>
        <v>-0.98</v>
      </c>
      <c r="AU65">
        <f>'F Rel'!R65</f>
        <v>-0.65</v>
      </c>
      <c r="AV65">
        <f>'F Rel'!U65</f>
        <v>-0.2</v>
      </c>
      <c r="AW65" s="1">
        <f t="shared" si="16"/>
        <v>0.4251207729468599</v>
      </c>
      <c r="AX65" s="1">
        <f t="shared" si="17"/>
        <v>0.70772946859903385</v>
      </c>
      <c r="AY65" s="1">
        <f t="shared" si="18"/>
        <v>0.79710144927536231</v>
      </c>
      <c r="AZ65" s="1">
        <f t="shared" si="19"/>
        <v>0.70772946859903385</v>
      </c>
      <c r="BC65">
        <f>'F on ice'!G65</f>
        <v>9.5506944444443995</v>
      </c>
      <c r="BD65">
        <f>'F on ice'!AM65</f>
        <v>41.67</v>
      </c>
      <c r="BE65">
        <f>'F on ice'!AF65</f>
        <v>6.45</v>
      </c>
      <c r="BF65">
        <f>'F on ice'!AH65</f>
        <v>0.96899999999999997</v>
      </c>
      <c r="BG65" s="1">
        <f t="shared" si="20"/>
        <v>0.1111111111111111</v>
      </c>
      <c r="BH65" s="1">
        <f t="shared" si="21"/>
        <v>0.17149758454106281</v>
      </c>
      <c r="BI65" s="1">
        <f t="shared" si="22"/>
        <v>0.16908212560386474</v>
      </c>
      <c r="BJ65" s="1">
        <f t="shared" si="23"/>
        <v>0.1570048309178744</v>
      </c>
      <c r="BM65">
        <f>'F on ice'!M65</f>
        <v>44.48</v>
      </c>
      <c r="BN65">
        <f>'F on ice'!AB65</f>
        <v>40.26</v>
      </c>
      <c r="BO65">
        <f>'F on ice'!S65</f>
        <v>35.29</v>
      </c>
      <c r="BP65">
        <f>'F on ice'!V65</f>
        <v>45.24</v>
      </c>
      <c r="BQ65" s="1">
        <f t="shared" si="24"/>
        <v>0.14975845410628019</v>
      </c>
      <c r="BR65" s="1">
        <f t="shared" si="25"/>
        <v>0.10144927536231885</v>
      </c>
      <c r="BS65" s="1">
        <f t="shared" si="26"/>
        <v>7.9710144927536225E-2</v>
      </c>
      <c r="BT65" s="1">
        <f t="shared" si="27"/>
        <v>0.21980676328502416</v>
      </c>
      <c r="BW65" s="1">
        <f t="shared" si="28"/>
        <v>1.8623188405797102</v>
      </c>
      <c r="BX65" s="1">
        <f t="shared" si="29"/>
        <v>9.420289855072464E-2</v>
      </c>
      <c r="BY65">
        <f t="shared" si="30"/>
        <v>376</v>
      </c>
      <c r="CB65">
        <f>'F Rel'!M65</f>
        <v>-4.87</v>
      </c>
      <c r="CC65">
        <f>'F Rel'!V65</f>
        <v>-2.36</v>
      </c>
      <c r="CD65" s="1">
        <f t="shared" si="31"/>
        <v>0.14492753623188406</v>
      </c>
      <c r="CE65" s="1">
        <f t="shared" si="32"/>
        <v>0.31642512077294688</v>
      </c>
      <c r="CH65">
        <f>'F Production'!X65</f>
        <v>0.52</v>
      </c>
      <c r="CI65">
        <f>'F Production'!AB65</f>
        <v>0.79</v>
      </c>
      <c r="CJ65" s="31">
        <f t="shared" si="33"/>
        <v>0.6811594202898551</v>
      </c>
      <c r="CK65" s="31">
        <f t="shared" si="34"/>
        <v>0.41545893719806765</v>
      </c>
      <c r="CN65">
        <f>'F Totals'!G65</f>
        <v>1</v>
      </c>
      <c r="CO65">
        <f>'F Totals'!H65</f>
        <v>2</v>
      </c>
      <c r="CP65">
        <f>'F Totals'!K65</f>
        <v>3</v>
      </c>
    </row>
    <row r="66" spans="1:94" x14ac:dyDescent="0.3">
      <c r="A66" t="str">
        <f>'F on ice'!B66</f>
        <v>Brock Nelson</v>
      </c>
      <c r="B66" t="str">
        <f>'F on ice'!C66</f>
        <v>NYI</v>
      </c>
      <c r="E66">
        <f>'F on ice'!K66</f>
        <v>46.57</v>
      </c>
      <c r="F66">
        <f>'F on ice'!Z66</f>
        <v>12.51</v>
      </c>
      <c r="G66">
        <f>'F on ice'!Q66</f>
        <v>2.4700000000000002</v>
      </c>
      <c r="H66">
        <f>'F on ice'!T66</f>
        <v>3.02</v>
      </c>
      <c r="I66" s="1">
        <f t="shared" si="0"/>
        <v>0.81159420289855078</v>
      </c>
      <c r="J66" s="1">
        <f t="shared" si="1"/>
        <v>0.75362318840579712</v>
      </c>
      <c r="K66" s="1">
        <f t="shared" si="2"/>
        <v>0.50724637681159424</v>
      </c>
      <c r="L66" s="1">
        <f t="shared" si="3"/>
        <v>0.87439613526570048</v>
      </c>
      <c r="O66">
        <f>'F Production'!H66</f>
        <v>1.19</v>
      </c>
      <c r="P66">
        <f>'F Production'!I66</f>
        <v>0.91</v>
      </c>
      <c r="Q66">
        <f>'F Production'!J66</f>
        <v>0.55000000000000004</v>
      </c>
      <c r="R66">
        <f>'F Production'!L66</f>
        <v>2.1</v>
      </c>
      <c r="S66" s="1">
        <f t="shared" si="4"/>
        <v>0.893719806763285</v>
      </c>
      <c r="T66" s="1">
        <f t="shared" si="5"/>
        <v>0.49033816425120774</v>
      </c>
      <c r="U66" s="1">
        <f t="shared" si="6"/>
        <v>0.51932367149758452</v>
      </c>
      <c r="V66" s="1">
        <f t="shared" si="7"/>
        <v>0.76328502415458932</v>
      </c>
      <c r="Y66">
        <f>'F on ice'!L66</f>
        <v>48.03</v>
      </c>
      <c r="Z66">
        <f>'F on ice'!AA66</f>
        <v>12.69</v>
      </c>
      <c r="AA66">
        <f>'F on ice'!R66</f>
        <v>2.65</v>
      </c>
      <c r="AB66">
        <f>'F on ice'!U66</f>
        <v>3</v>
      </c>
      <c r="AC66" s="1">
        <f t="shared" si="8"/>
        <v>8.6956521739130432E-2</v>
      </c>
      <c r="AD66" s="1">
        <f t="shared" si="9"/>
        <v>0.20048309178743962</v>
      </c>
      <c r="AE66" s="1">
        <f t="shared" si="10"/>
        <v>0.39371980676328505</v>
      </c>
      <c r="AF66" s="1">
        <f t="shared" si="11"/>
        <v>9.420289855072464E-2</v>
      </c>
      <c r="AI66">
        <f>'F Rel'!K66</f>
        <v>5.89</v>
      </c>
      <c r="AJ66">
        <f>'F Rel'!Z66</f>
        <v>0.57999999999999996</v>
      </c>
      <c r="AK66">
        <f>'F Rel'!Q66</f>
        <v>0.22</v>
      </c>
      <c r="AL66">
        <f>'F Rel'!T66</f>
        <v>0.44</v>
      </c>
      <c r="AM66" s="1">
        <f t="shared" si="12"/>
        <v>0.84782608695652173</v>
      </c>
      <c r="AN66" s="1">
        <f t="shared" si="13"/>
        <v>0.59420289855072461</v>
      </c>
      <c r="AO66" s="1">
        <f t="shared" si="14"/>
        <v>0.61594202898550721</v>
      </c>
      <c r="AP66" s="1">
        <f t="shared" si="15"/>
        <v>0.82608695652173914</v>
      </c>
      <c r="AS66">
        <f>'F Rel'!L66</f>
        <v>0.9</v>
      </c>
      <c r="AT66">
        <f>'F Rel'!AA66</f>
        <v>0.27</v>
      </c>
      <c r="AU66">
        <f>'F Rel'!R66</f>
        <v>0.23</v>
      </c>
      <c r="AV66">
        <f>'F Rel'!U66</f>
        <v>0.28000000000000003</v>
      </c>
      <c r="AW66" s="1">
        <f t="shared" si="16"/>
        <v>0.38164251207729466</v>
      </c>
      <c r="AX66" s="1">
        <f t="shared" si="17"/>
        <v>0.41304347826086957</v>
      </c>
      <c r="AY66" s="1">
        <f t="shared" si="18"/>
        <v>0.36473429951690822</v>
      </c>
      <c r="AZ66" s="1">
        <f t="shared" si="19"/>
        <v>0.19565217391304349</v>
      </c>
      <c r="BC66">
        <f>'F on ice'!G66</f>
        <v>13.689583333332999</v>
      </c>
      <c r="BD66">
        <f>'F on ice'!AM66</f>
        <v>67.8</v>
      </c>
      <c r="BE66">
        <f>'F on ice'!AF66</f>
        <v>7.46</v>
      </c>
      <c r="BF66">
        <f>'F on ice'!AH66</f>
        <v>0.997</v>
      </c>
      <c r="BG66" s="1">
        <f t="shared" si="20"/>
        <v>0.8188405797101449</v>
      </c>
      <c r="BH66" s="1">
        <f t="shared" si="21"/>
        <v>0.89130434782608692</v>
      </c>
      <c r="BI66" s="1">
        <f t="shared" si="22"/>
        <v>0.3140096618357488</v>
      </c>
      <c r="BJ66" s="1">
        <f t="shared" si="23"/>
        <v>0.46618357487922707</v>
      </c>
      <c r="BM66">
        <f>'F on ice'!M66</f>
        <v>49.23</v>
      </c>
      <c r="BN66">
        <f>'F on ice'!AB66</f>
        <v>49.64</v>
      </c>
      <c r="BO66">
        <f>'F on ice'!S66</f>
        <v>48.21</v>
      </c>
      <c r="BP66">
        <f>'F on ice'!V66</f>
        <v>50.12</v>
      </c>
      <c r="BQ66" s="1">
        <f t="shared" si="24"/>
        <v>0.44444444444444442</v>
      </c>
      <c r="BR66" s="1">
        <f t="shared" si="25"/>
        <v>0.46376811594202899</v>
      </c>
      <c r="BS66" s="1">
        <f t="shared" si="26"/>
        <v>0.43478260869565216</v>
      </c>
      <c r="BT66" s="1">
        <f t="shared" si="27"/>
        <v>0.5</v>
      </c>
      <c r="BW66" s="1">
        <f t="shared" si="28"/>
        <v>4.5942028985507246</v>
      </c>
      <c r="BX66" s="1">
        <f t="shared" si="29"/>
        <v>0.59178743961352653</v>
      </c>
      <c r="BY66">
        <f t="shared" si="30"/>
        <v>169</v>
      </c>
      <c r="CB66">
        <f>'F Rel'!M66</f>
        <v>2.9</v>
      </c>
      <c r="CC66">
        <f>'F Rel'!V66</f>
        <v>1.52</v>
      </c>
      <c r="CD66" s="1">
        <f t="shared" si="31"/>
        <v>0.73671497584541068</v>
      </c>
      <c r="CE66" s="1">
        <f t="shared" si="32"/>
        <v>0.606280193236715</v>
      </c>
      <c r="CH66">
        <f>'F Production'!X66</f>
        <v>0.46</v>
      </c>
      <c r="CI66">
        <f>'F Production'!AB66</f>
        <v>0.91</v>
      </c>
      <c r="CJ66" s="31">
        <f t="shared" si="33"/>
        <v>0.7342995169082126</v>
      </c>
      <c r="CK66" s="31">
        <f t="shared" si="34"/>
        <v>0.51449275362318836</v>
      </c>
      <c r="CN66">
        <f>'F Totals'!G66</f>
        <v>13</v>
      </c>
      <c r="CO66">
        <f>'F Totals'!H66</f>
        <v>10</v>
      </c>
      <c r="CP66">
        <f>'F Totals'!K66</f>
        <v>23</v>
      </c>
    </row>
    <row r="67" spans="1:94" x14ac:dyDescent="0.3">
      <c r="A67" t="str">
        <f>'F on ice'!B67</f>
        <v>Bryan Rust</v>
      </c>
      <c r="B67" t="str">
        <f>'F on ice'!C67</f>
        <v>PIT</v>
      </c>
      <c r="E67">
        <f>'F on ice'!K67</f>
        <v>54.52</v>
      </c>
      <c r="F67">
        <f>'F on ice'!Z67</f>
        <v>15.54</v>
      </c>
      <c r="G67">
        <f>'F on ice'!Q67</f>
        <v>4.42</v>
      </c>
      <c r="H67">
        <f>'F on ice'!T67</f>
        <v>3.84</v>
      </c>
      <c r="I67" s="1">
        <f t="shared" ref="I67:I77" si="35">_xlfn.RANK.EQ(E67,$E$2:$E$600,1)/COUNT($E$2:$E$600)</f>
        <v>0.98067632850241548</v>
      </c>
      <c r="J67" s="1">
        <f t="shared" ref="J67:J77" si="36">_xlfn.RANK.EQ(F67,$F$2:$F$600,1)/COUNT($F$2:$F$600)</f>
        <v>0.97342995169082125</v>
      </c>
      <c r="K67" s="1">
        <f t="shared" ref="K67:K77" si="37">_xlfn.RANK.EQ(G67,$G$2:$G$600,1)/COUNT($G$2:$G$600)</f>
        <v>0.99516908212560384</v>
      </c>
      <c r="L67" s="1">
        <f t="shared" ref="L67:L77" si="38">_xlfn.RANK.EQ(H67,$H$2:$H$600,1)/COUNT($H$2:$H$600)</f>
        <v>0.99033816425120769</v>
      </c>
      <c r="O67">
        <f>'F Production'!H67</f>
        <v>1.07</v>
      </c>
      <c r="P67">
        <f>'F Production'!I67</f>
        <v>1.47</v>
      </c>
      <c r="Q67">
        <f>'F Production'!J67</f>
        <v>0.54</v>
      </c>
      <c r="R67">
        <f>'F Production'!L67</f>
        <v>2.5499999999999998</v>
      </c>
      <c r="S67" s="1">
        <f t="shared" ref="S67:S77" si="39">_xlfn.RANK.EQ(O67,$O$2:$O$600,1)/COUNT($O$2:$O$600)</f>
        <v>0.84299516908212557</v>
      </c>
      <c r="T67" s="1">
        <f t="shared" ref="T67:T77" si="40">_xlfn.RANK.EQ(P67,$P$2:$P$600,1)/COUNT($P$2:$P$600)</f>
        <v>0.86714975845410625</v>
      </c>
      <c r="U67" s="1">
        <f t="shared" ref="U67:U77" si="41">_xlfn.RANK.EQ(Q67,$Q$2:$Q$600,1)/COUNT($Q$2:$Q$600)</f>
        <v>0.5</v>
      </c>
      <c r="V67" s="1">
        <f t="shared" ref="V67:V77" si="42">_xlfn.RANK.EQ(R67,$R$2:$R$600,1)/COUNT($R$2:$R$600)</f>
        <v>0.91545893719806759</v>
      </c>
      <c r="Y67">
        <f>'F on ice'!L67</f>
        <v>45.14</v>
      </c>
      <c r="Z67">
        <f>'F on ice'!AA67</f>
        <v>10.58</v>
      </c>
      <c r="AA67">
        <f>'F on ice'!R67</f>
        <v>2.95</v>
      </c>
      <c r="AB67">
        <f>'F on ice'!U67</f>
        <v>2.67</v>
      </c>
      <c r="AC67" s="1">
        <f t="shared" ref="AC67:AC77" si="43">_xlfn.RANK.EQ(Y67,$Y$2:$Y$600,0)/COUNT($Y$2:$Y$600)</f>
        <v>0.2560386473429952</v>
      </c>
      <c r="AD67" s="1">
        <f t="shared" ref="AD67:AD77" si="44">_xlfn.RANK.EQ(Z67,$Z$2:$Z$600,0)/COUNT($Z$2:$Z$600)</f>
        <v>0.6280193236714976</v>
      </c>
      <c r="AE67" s="1">
        <f t="shared" ref="AE67:AE77" si="45">_xlfn.RANK.EQ(AA67,$AA$2:$AA$600,0)/COUNT($AA$2:$AA$600)</f>
        <v>0.25362318840579712</v>
      </c>
      <c r="AF67" s="1">
        <f t="shared" ref="AF67:AF77" si="46">_xlfn.RANK.EQ(AB67,$AB$2:$AB$600,0)/COUNT($AB$2:$AB$600)</f>
        <v>0.39130434782608697</v>
      </c>
      <c r="AI67">
        <f>'F Rel'!K67</f>
        <v>10.53</v>
      </c>
      <c r="AJ67">
        <f>'F Rel'!Z67</f>
        <v>3.52</v>
      </c>
      <c r="AK67">
        <f>'F Rel'!Q67</f>
        <v>2.2400000000000002</v>
      </c>
      <c r="AL67">
        <f>'F Rel'!T67</f>
        <v>1.27</v>
      </c>
      <c r="AM67" s="1">
        <f t="shared" ref="AM67:AM77" si="47">_xlfn.RANK.EQ(AI67,$AI$2:$AI$600,1)/COUNT($AI$2:$AI$600)</f>
        <v>0.96376811594202894</v>
      </c>
      <c r="AN67" s="1">
        <f t="shared" ref="AN67:AN77" si="48">_xlfn.RANK.EQ(AJ67,$AJ$2:$AJ$600,1)/COUNT($AJ$2:$AJ$600)</f>
        <v>0.94202898550724634</v>
      </c>
      <c r="AO67" s="1">
        <f t="shared" ref="AO67:AO77" si="49">_xlfn.RANK.EQ(AK67,$AK$2:$AK$600,1)/COUNT($AK$2:$AK$600)</f>
        <v>0.99758454106280192</v>
      </c>
      <c r="AP67" s="1">
        <f t="shared" ref="AP67:AP77" si="50">_xlfn.RANK.EQ(AL67,$AL$2:$AL$600,1)/COUNT($AL$2:$AL$600)</f>
        <v>0.99275362318840576</v>
      </c>
      <c r="AS67">
        <f>'F Rel'!L67</f>
        <v>2.36</v>
      </c>
      <c r="AT67">
        <f>'F Rel'!AA67</f>
        <v>0.17</v>
      </c>
      <c r="AU67">
        <f>'F Rel'!R67</f>
        <v>0.88</v>
      </c>
      <c r="AV67">
        <f>'F Rel'!U67</f>
        <v>0.21</v>
      </c>
      <c r="AW67" s="1">
        <f t="shared" ref="AW67:AW77" si="51">_xlfn.RANK.EQ(AS67,$AS$2:$AS$600,0)/COUNT($AS$2:$AS$600)</f>
        <v>0.26570048309178745</v>
      </c>
      <c r="AX67" s="1">
        <f t="shared" ref="AX67:AX77" si="52">_xlfn.RANK.EQ(AT67,$AT$2:$AT$600,0)/COUNT($AT$2:$AT$600)</f>
        <v>0.44444444444444442</v>
      </c>
      <c r="AY67" s="1">
        <f t="shared" ref="AY67:AY77" si="53">_xlfn.RANK.EQ(AU67,$AU$2:$AU$600,0)/COUNT($AU$2:$AU$600)</f>
        <v>0.10386473429951691</v>
      </c>
      <c r="AZ67" s="1">
        <f t="shared" ref="AZ67:AZ77" si="54">_xlfn.RANK.EQ(AV67,$AV$2:$AV$600,0)/COUNT($AV$2:$AV$600)</f>
        <v>0.26328502415458938</v>
      </c>
      <c r="BC67">
        <f>'F on ice'!G67</f>
        <v>14.448924731183</v>
      </c>
      <c r="BD67">
        <f>'F on ice'!AM67</f>
        <v>68.180000000000007</v>
      </c>
      <c r="BE67">
        <f>'F on ice'!AF67</f>
        <v>11.34</v>
      </c>
      <c r="BF67">
        <f>'F on ice'!AH67</f>
        <v>1.016</v>
      </c>
      <c r="BG67" s="1">
        <f t="shared" ref="BG67:BG77" si="55">_xlfn.RANK.EQ(BC67,$BC$2:$BC$600,1)/COUNT($BC$2:$BC$600)</f>
        <v>0.92270531400966183</v>
      </c>
      <c r="BH67" s="1">
        <f t="shared" ref="BH67:BH77" si="56">_xlfn.RANK.EQ(BD67,$BD$2:$BD$600,1)/COUNT($BD$2:$BD$600)</f>
        <v>0.89855072463768115</v>
      </c>
      <c r="BI67" s="1">
        <f t="shared" ref="BI67:BI77" si="57">_xlfn.RANK.EQ(BE67,$BE$2:$BE$600,1)/COUNT($BE$2:$BE$600)</f>
        <v>0.89613526570048307</v>
      </c>
      <c r="BJ67" s="1">
        <f t="shared" ref="BJ67:BJ77" si="58">_xlfn.RANK.EQ(BF67,$BF$2:$BF$600,1)/COUNT($BF$2:$BF$600)</f>
        <v>0.70048309178743962</v>
      </c>
      <c r="BM67">
        <f>'F on ice'!M67</f>
        <v>54.7</v>
      </c>
      <c r="BN67">
        <f>'F on ice'!AB67</f>
        <v>59.49</v>
      </c>
      <c r="BO67">
        <f>'F on ice'!S67</f>
        <v>60</v>
      </c>
      <c r="BP67">
        <f>'F on ice'!V67</f>
        <v>58.96</v>
      </c>
      <c r="BQ67" s="1">
        <f t="shared" ref="BQ67:BQ77" si="59">_xlfn.RANK.EQ(BM67,$BM$2:$BM$600,1)/COUNT($BM$2:$BM$600)</f>
        <v>0.85990338164251212</v>
      </c>
      <c r="BR67" s="1">
        <f t="shared" ref="BR67:BR77" si="60">_xlfn.RANK.EQ(BN67,$BN$2:$BN$600,1)/COUNT($BN$2:$BN$600)</f>
        <v>0.94927536231884058</v>
      </c>
      <c r="BS67" s="1">
        <f t="shared" ref="BS67:BS77" si="61">_xlfn.RANK.EQ(BO67,$BO$2:$BO$600,1)/COUNT($BO$2:$BO$600)</f>
        <v>0.84057971014492749</v>
      </c>
      <c r="BT67" s="1">
        <f t="shared" ref="BT67:BT77" si="62">_xlfn.RANK.EQ(BP67,$BP$2:$BP$600,1)/COUNT($BP$2:$BP$600)</f>
        <v>0.95410628019323673</v>
      </c>
      <c r="BW67" s="1">
        <f t="shared" ref="BW67:BW77" si="63">SUM(I67,L67,S67,T67,AC67,AF67,CD67,CE67)</f>
        <v>6.0966183574879222</v>
      </c>
      <c r="BX67" s="1">
        <f t="shared" ref="BX67:BX77" si="64">_xlfn.RANK.EQ(BW67,$BW$2:$BW$600,1)/COUNT($BW$2:$BW$600)</f>
        <v>0.91787439613526567</v>
      </c>
      <c r="BY67">
        <f t="shared" ref="BY67:BY77" si="65">RANK(BX67,$BX$2:$BX$600)</f>
        <v>35</v>
      </c>
      <c r="CB67">
        <f>'F Rel'!M67</f>
        <v>4.01</v>
      </c>
      <c r="CC67">
        <f>'F Rel'!V67</f>
        <v>7.94</v>
      </c>
      <c r="CD67" s="1">
        <f t="shared" ref="CD67:CD77" si="66">_xlfn.RANK.EQ(CB67,$CB$2:$CB$600,1)/COUNT($CB$2:$CB$600)</f>
        <v>0.82367149758454106</v>
      </c>
      <c r="CE67" s="1">
        <f t="shared" ref="CE67:CE77" si="67">_xlfn.RANK.EQ(CC67,$CC$2:$CC$600,1)/COUNT($CC$2:$CC$600)</f>
        <v>0.94444444444444442</v>
      </c>
      <c r="CH67">
        <f>'F Production'!X67</f>
        <v>0.4</v>
      </c>
      <c r="CI67">
        <f>'F Production'!AB67</f>
        <v>0.67</v>
      </c>
      <c r="CJ67" s="31">
        <f t="shared" ref="CJ67:CJ77" si="68">_xlfn.RANK.EQ(CH67,$CH$2:$CH$600,0)/COUNT($CH$2:$CH$600)</f>
        <v>0.80193236714975846</v>
      </c>
      <c r="CK67" s="31">
        <f t="shared" ref="CK67:CK77" si="69">_xlfn.RANK.EQ(CI67,$CI$2:$CI$600,1)/COUNT($CI$2:$CI$600)</f>
        <v>0.29468599033816423</v>
      </c>
      <c r="CN67">
        <f>'F Totals'!G67</f>
        <v>8</v>
      </c>
      <c r="CO67">
        <f>'F Totals'!H67</f>
        <v>11</v>
      </c>
      <c r="CP67">
        <f>'F Totals'!K67</f>
        <v>19</v>
      </c>
    </row>
    <row r="68" spans="1:94" x14ac:dyDescent="0.3">
      <c r="A68" t="str">
        <f>'F on ice'!B68</f>
        <v>Cal Clutterbuck</v>
      </c>
      <c r="B68" t="str">
        <f>'F on ice'!C68</f>
        <v>NYI</v>
      </c>
      <c r="E68">
        <f>'F on ice'!K68</f>
        <v>31.1</v>
      </c>
      <c r="F68">
        <f>'F on ice'!Z68</f>
        <v>9.44</v>
      </c>
      <c r="G68">
        <f>'F on ice'!Q68</f>
        <v>2.06</v>
      </c>
      <c r="H68">
        <f>'F on ice'!T68</f>
        <v>1.92</v>
      </c>
      <c r="I68" s="1">
        <f t="shared" si="35"/>
        <v>2.6570048309178744E-2</v>
      </c>
      <c r="J68" s="1">
        <f t="shared" si="36"/>
        <v>0.21256038647342995</v>
      </c>
      <c r="K68" s="1">
        <f t="shared" si="37"/>
        <v>0.30917874396135264</v>
      </c>
      <c r="L68" s="1">
        <f t="shared" si="38"/>
        <v>5.5555555555555552E-2</v>
      </c>
      <c r="O68">
        <f>'F Production'!H68</f>
        <v>0.48</v>
      </c>
      <c r="P68">
        <f>'F Production'!I68</f>
        <v>1.0900000000000001</v>
      </c>
      <c r="Q68">
        <f>'F Production'!J68</f>
        <v>0.73</v>
      </c>
      <c r="R68">
        <f>'F Production'!L68</f>
        <v>1.57</v>
      </c>
      <c r="S68" s="1">
        <f t="shared" si="39"/>
        <v>0.28743961352657005</v>
      </c>
      <c r="T68" s="1">
        <f t="shared" si="40"/>
        <v>0.63285024154589375</v>
      </c>
      <c r="U68" s="1">
        <f t="shared" si="41"/>
        <v>0.70772946859903385</v>
      </c>
      <c r="V68" s="1">
        <f t="shared" si="42"/>
        <v>0.49275362318840582</v>
      </c>
      <c r="Y68">
        <f>'F on ice'!L68</f>
        <v>43.56</v>
      </c>
      <c r="Z68">
        <f>'F on ice'!AA68</f>
        <v>9.8000000000000007</v>
      </c>
      <c r="AA68">
        <f>'F on ice'!R68</f>
        <v>1.82</v>
      </c>
      <c r="AB68">
        <f>'F on ice'!U68</f>
        <v>2.33</v>
      </c>
      <c r="AC68" s="1">
        <f t="shared" si="43"/>
        <v>0.40338164251207731</v>
      </c>
      <c r="AD68" s="1">
        <f t="shared" si="44"/>
        <v>0.79951690821256038</v>
      </c>
      <c r="AE68" s="1">
        <f t="shared" si="45"/>
        <v>0.85507246376811596</v>
      </c>
      <c r="AF68" s="1">
        <f t="shared" si="46"/>
        <v>0.74879227053140096</v>
      </c>
      <c r="AI68">
        <f>'F Rel'!K68</f>
        <v>-14.18</v>
      </c>
      <c r="AJ68">
        <f>'F Rel'!Z68</f>
        <v>-3.36</v>
      </c>
      <c r="AK68">
        <f>'F Rel'!Q68</f>
        <v>-0.32</v>
      </c>
      <c r="AL68">
        <f>'F Rel'!T68</f>
        <v>-0.99</v>
      </c>
      <c r="AM68" s="1">
        <f t="shared" si="47"/>
        <v>1.6908212560386472E-2</v>
      </c>
      <c r="AN68" s="1">
        <f t="shared" si="48"/>
        <v>9.1787439613526575E-2</v>
      </c>
      <c r="AO68" s="1">
        <f t="shared" si="49"/>
        <v>0.39613526570048307</v>
      </c>
      <c r="AP68" s="1">
        <f t="shared" si="50"/>
        <v>3.3816425120772944E-2</v>
      </c>
      <c r="AS68">
        <f>'F Rel'!L68</f>
        <v>-4.83</v>
      </c>
      <c r="AT68">
        <f>'F Rel'!AA68</f>
        <v>-3.41</v>
      </c>
      <c r="AU68">
        <f>'F Rel'!R68</f>
        <v>-0.85</v>
      </c>
      <c r="AV68">
        <f>'F Rel'!U68</f>
        <v>-0.6</v>
      </c>
      <c r="AW68" s="1">
        <f t="shared" si="51"/>
        <v>0.88164251207729472</v>
      </c>
      <c r="AX68" s="1">
        <f t="shared" si="52"/>
        <v>0.97826086956521741</v>
      </c>
      <c r="AY68" s="1">
        <f t="shared" si="53"/>
        <v>0.8719806763285024</v>
      </c>
      <c r="AZ68" s="1">
        <f t="shared" si="54"/>
        <v>0.9468599033816425</v>
      </c>
      <c r="BC68">
        <f>'F on ice'!G68</f>
        <v>10.329861111111001</v>
      </c>
      <c r="BD68">
        <f>'F on ice'!AM68</f>
        <v>17.75</v>
      </c>
      <c r="BE68">
        <f>'F on ice'!AF68</f>
        <v>10.119999999999999</v>
      </c>
      <c r="BF68">
        <f>'F on ice'!AH68</f>
        <v>1.042</v>
      </c>
      <c r="BG68" s="1">
        <f t="shared" si="55"/>
        <v>0.19323671497584541</v>
      </c>
      <c r="BH68" s="1">
        <f t="shared" si="56"/>
        <v>1.932367149758454E-2</v>
      </c>
      <c r="BI68" s="1">
        <f t="shared" si="57"/>
        <v>0.78502415458937203</v>
      </c>
      <c r="BJ68" s="1">
        <f t="shared" si="58"/>
        <v>0.92270531400966183</v>
      </c>
      <c r="BM68">
        <f>'F on ice'!M68</f>
        <v>41.65</v>
      </c>
      <c r="BN68">
        <f>'F on ice'!AB68</f>
        <v>49.06</v>
      </c>
      <c r="BO68">
        <f>'F on ice'!S68</f>
        <v>53.13</v>
      </c>
      <c r="BP68">
        <f>'F on ice'!V68</f>
        <v>45.13</v>
      </c>
      <c r="BQ68" s="1">
        <f t="shared" si="59"/>
        <v>6.0386473429951688E-2</v>
      </c>
      <c r="BR68" s="1">
        <f t="shared" si="60"/>
        <v>0.43478260869565216</v>
      </c>
      <c r="BS68" s="1">
        <f t="shared" si="61"/>
        <v>0.62077294685990336</v>
      </c>
      <c r="BT68" s="1">
        <f t="shared" si="62"/>
        <v>0.20772946859903382</v>
      </c>
      <c r="BW68" s="1">
        <f t="shared" si="63"/>
        <v>2.4227053140096615</v>
      </c>
      <c r="BX68" s="1">
        <f t="shared" si="64"/>
        <v>0.19806763285024154</v>
      </c>
      <c r="BY68">
        <f t="shared" si="65"/>
        <v>333</v>
      </c>
      <c r="CB68">
        <f>'F Rel'!M68</f>
        <v>-6.69</v>
      </c>
      <c r="CC68">
        <f>'F Rel'!V68</f>
        <v>-4.6900000000000004</v>
      </c>
      <c r="CD68" s="1">
        <f t="shared" si="66"/>
        <v>7.0048309178743967E-2</v>
      </c>
      <c r="CE68" s="1">
        <f t="shared" si="67"/>
        <v>0.19806763285024154</v>
      </c>
      <c r="CH68">
        <f>'F Production'!X68</f>
        <v>0.61</v>
      </c>
      <c r="CI68">
        <f>'F Production'!AB68</f>
        <v>0.85</v>
      </c>
      <c r="CJ68" s="31">
        <f t="shared" si="68"/>
        <v>0.59178743961352653</v>
      </c>
      <c r="CK68" s="31">
        <f t="shared" si="69"/>
        <v>0.46618357487922707</v>
      </c>
      <c r="CN68">
        <f>'F Totals'!G68</f>
        <v>4</v>
      </c>
      <c r="CO68">
        <f>'F Totals'!H68</f>
        <v>9</v>
      </c>
      <c r="CP68">
        <f>'F Totals'!K68</f>
        <v>13</v>
      </c>
    </row>
    <row r="69" spans="1:94" x14ac:dyDescent="0.3">
      <c r="A69" t="str">
        <f>'F on ice'!B69</f>
        <v>Calle Jarnkrok</v>
      </c>
      <c r="B69" t="str">
        <f>'F on ice'!C69</f>
        <v>TOR</v>
      </c>
      <c r="E69">
        <f>'F on ice'!K69</f>
        <v>43.87</v>
      </c>
      <c r="F69">
        <f>'F on ice'!Z69</f>
        <v>12.5</v>
      </c>
      <c r="G69">
        <f>'F on ice'!Q69</f>
        <v>3.18</v>
      </c>
      <c r="H69">
        <f>'F on ice'!T69</f>
        <v>2.78</v>
      </c>
      <c r="I69" s="1">
        <f t="shared" si="35"/>
        <v>0.64492753623188404</v>
      </c>
      <c r="J69" s="1">
        <f t="shared" si="36"/>
        <v>0.74879227053140096</v>
      </c>
      <c r="K69" s="1">
        <f t="shared" si="37"/>
        <v>0.8188405797101449</v>
      </c>
      <c r="L69" s="1">
        <f t="shared" si="38"/>
        <v>0.71739130434782605</v>
      </c>
      <c r="O69">
        <f>'F Production'!H69</f>
        <v>0.77</v>
      </c>
      <c r="P69">
        <f>'F Production'!I69</f>
        <v>0.77</v>
      </c>
      <c r="Q69">
        <f>'F Production'!J69</f>
        <v>0.44</v>
      </c>
      <c r="R69">
        <f>'F Production'!L69</f>
        <v>1.54</v>
      </c>
      <c r="S69" s="1">
        <f t="shared" si="39"/>
        <v>0.63285024154589375</v>
      </c>
      <c r="T69" s="1">
        <f t="shared" si="40"/>
        <v>0.36231884057971014</v>
      </c>
      <c r="U69" s="1">
        <f t="shared" si="41"/>
        <v>0.36956521739130432</v>
      </c>
      <c r="V69" s="1">
        <f t="shared" si="42"/>
        <v>0.46859903381642515</v>
      </c>
      <c r="Y69">
        <f>'F on ice'!L69</f>
        <v>43.21</v>
      </c>
      <c r="Z69">
        <f>'F on ice'!AA69</f>
        <v>11.63</v>
      </c>
      <c r="AA69">
        <f>'F on ice'!R69</f>
        <v>2.2999999999999998</v>
      </c>
      <c r="AB69">
        <f>'F on ice'!U69</f>
        <v>2.8</v>
      </c>
      <c r="AC69" s="1">
        <f t="shared" si="43"/>
        <v>0.44927536231884058</v>
      </c>
      <c r="AD69" s="1">
        <f t="shared" si="44"/>
        <v>0.37922705314009664</v>
      </c>
      <c r="AE69" s="1">
        <f t="shared" si="45"/>
        <v>0.62077294685990336</v>
      </c>
      <c r="AF69" s="1">
        <f t="shared" si="46"/>
        <v>0.27777777777777779</v>
      </c>
      <c r="AI69">
        <f>'F Rel'!K69</f>
        <v>0.43</v>
      </c>
      <c r="AJ69">
        <f>'F Rel'!Z69</f>
        <v>0.2</v>
      </c>
      <c r="AK69">
        <f>'F Rel'!Q69</f>
        <v>0.66</v>
      </c>
      <c r="AL69">
        <f>'F Rel'!T69</f>
        <v>0.13</v>
      </c>
      <c r="AM69" s="1">
        <f t="shared" si="47"/>
        <v>0.53140096618357491</v>
      </c>
      <c r="AN69" s="1">
        <f t="shared" si="48"/>
        <v>0.51690821256038644</v>
      </c>
      <c r="AO69" s="1">
        <f t="shared" si="49"/>
        <v>0.78019323671497587</v>
      </c>
      <c r="AP69" s="1">
        <f t="shared" si="50"/>
        <v>0.606280193236715</v>
      </c>
      <c r="AS69">
        <f>'F Rel'!L69</f>
        <v>0.85</v>
      </c>
      <c r="AT69">
        <f>'F Rel'!AA69</f>
        <v>-0.33</v>
      </c>
      <c r="AU69">
        <f>'F Rel'!R69</f>
        <v>-0.25</v>
      </c>
      <c r="AV69">
        <f>'F Rel'!U69</f>
        <v>0.15</v>
      </c>
      <c r="AW69" s="1">
        <f t="shared" si="51"/>
        <v>0.39130434782608697</v>
      </c>
      <c r="AX69" s="1">
        <f t="shared" si="52"/>
        <v>0.5748792270531401</v>
      </c>
      <c r="AY69" s="1">
        <f t="shared" si="53"/>
        <v>0.63285024154589375</v>
      </c>
      <c r="AZ69" s="1">
        <f t="shared" si="54"/>
        <v>0.30193236714975846</v>
      </c>
      <c r="BC69">
        <f>'F on ice'!G69</f>
        <v>11.893115942029</v>
      </c>
      <c r="BD69">
        <f>'F on ice'!AM69</f>
        <v>62.84</v>
      </c>
      <c r="BE69">
        <f>'F on ice'!AF69</f>
        <v>9.86</v>
      </c>
      <c r="BF69">
        <f>'F on ice'!AH69</f>
        <v>1.0189999999999999</v>
      </c>
      <c r="BG69" s="1">
        <f t="shared" si="55"/>
        <v>0.41545893719806765</v>
      </c>
      <c r="BH69" s="1">
        <f t="shared" si="56"/>
        <v>0.7874396135265701</v>
      </c>
      <c r="BI69" s="1">
        <f t="shared" si="57"/>
        <v>0.73913043478260865</v>
      </c>
      <c r="BJ69" s="1">
        <f t="shared" si="58"/>
        <v>0.73671497584541068</v>
      </c>
      <c r="BM69">
        <f>'F on ice'!M69</f>
        <v>50.38</v>
      </c>
      <c r="BN69">
        <f>'F on ice'!AB69</f>
        <v>51.82</v>
      </c>
      <c r="BO69">
        <f>'F on ice'!S69</f>
        <v>58</v>
      </c>
      <c r="BP69">
        <f>'F on ice'!V69</f>
        <v>49.79</v>
      </c>
      <c r="BQ69" s="1">
        <f t="shared" si="59"/>
        <v>0.53864734299516903</v>
      </c>
      <c r="BR69" s="1">
        <f t="shared" si="60"/>
        <v>0.61594202898550721</v>
      </c>
      <c r="BS69" s="1">
        <f t="shared" si="61"/>
        <v>0.77294685990338163</v>
      </c>
      <c r="BT69" s="1">
        <f t="shared" si="62"/>
        <v>0.48309178743961351</v>
      </c>
      <c r="BW69" s="1">
        <f t="shared" si="63"/>
        <v>4.0241545893719808</v>
      </c>
      <c r="BX69" s="1">
        <f t="shared" si="64"/>
        <v>0.50483091787439616</v>
      </c>
      <c r="BY69">
        <f t="shared" si="65"/>
        <v>206</v>
      </c>
      <c r="CB69">
        <f>'F Rel'!M69</f>
        <v>-0.25</v>
      </c>
      <c r="CC69">
        <f>'F Rel'!V69</f>
        <v>-0.17</v>
      </c>
      <c r="CD69" s="1">
        <f t="shared" si="66"/>
        <v>0.45652173913043476</v>
      </c>
      <c r="CE69" s="1">
        <f t="shared" si="67"/>
        <v>0.48309178743961351</v>
      </c>
      <c r="CH69">
        <f>'F Production'!X69</f>
        <v>0.77</v>
      </c>
      <c r="CI69">
        <f>'F Production'!AB69</f>
        <v>0.88</v>
      </c>
      <c r="CJ69" s="31">
        <f t="shared" si="68"/>
        <v>0.46376811594202899</v>
      </c>
      <c r="CK69" s="31">
        <f t="shared" si="69"/>
        <v>0.48550724637681159</v>
      </c>
      <c r="CN69">
        <f>'F Totals'!G69</f>
        <v>7</v>
      </c>
      <c r="CO69">
        <f>'F Totals'!H69</f>
        <v>7</v>
      </c>
      <c r="CP69">
        <f>'F Totals'!K69</f>
        <v>14</v>
      </c>
    </row>
    <row r="70" spans="1:94" x14ac:dyDescent="0.3">
      <c r="A70" t="str">
        <f>'F on ice'!B70</f>
        <v>Cam Atkinson</v>
      </c>
      <c r="B70" t="str">
        <f>'F on ice'!C70</f>
        <v>PHI</v>
      </c>
      <c r="E70">
        <f>'F on ice'!K70</f>
        <v>46.31</v>
      </c>
      <c r="F70">
        <f>'F on ice'!Z70</f>
        <v>12.71</v>
      </c>
      <c r="G70">
        <f>'F on ice'!Q70</f>
        <v>2.52</v>
      </c>
      <c r="H70">
        <f>'F on ice'!T70</f>
        <v>2.73</v>
      </c>
      <c r="I70" s="1">
        <f t="shared" si="35"/>
        <v>0.79710144927536231</v>
      </c>
      <c r="J70" s="1">
        <f t="shared" si="36"/>
        <v>0.78985507246376807</v>
      </c>
      <c r="K70" s="1">
        <f t="shared" si="37"/>
        <v>0.53381642512077299</v>
      </c>
      <c r="L70" s="1">
        <f t="shared" si="38"/>
        <v>0.67632850241545894</v>
      </c>
      <c r="O70">
        <f>'F Production'!H70</f>
        <v>1.01</v>
      </c>
      <c r="P70">
        <f>'F Production'!I70</f>
        <v>1.01</v>
      </c>
      <c r="Q70">
        <f>'F Production'!J70</f>
        <v>0.3</v>
      </c>
      <c r="R70">
        <f>'F Production'!L70</f>
        <v>2.02</v>
      </c>
      <c r="S70" s="1">
        <f t="shared" si="39"/>
        <v>0.81642512077294682</v>
      </c>
      <c r="T70" s="1">
        <f t="shared" si="40"/>
        <v>0.5531400966183575</v>
      </c>
      <c r="U70" s="1">
        <f t="shared" si="41"/>
        <v>0.21980676328502416</v>
      </c>
      <c r="V70" s="1">
        <f t="shared" si="42"/>
        <v>0.7342995169082126</v>
      </c>
      <c r="Y70">
        <f>'F on ice'!L70</f>
        <v>43.08</v>
      </c>
      <c r="Z70">
        <f>'F on ice'!AA70</f>
        <v>10.49</v>
      </c>
      <c r="AA70">
        <f>'F on ice'!R70</f>
        <v>3.53</v>
      </c>
      <c r="AB70">
        <f>'F on ice'!U70</f>
        <v>2.68</v>
      </c>
      <c r="AC70" s="1">
        <f t="shared" si="43"/>
        <v>0.45652173913043476</v>
      </c>
      <c r="AD70" s="1">
        <f t="shared" si="44"/>
        <v>0.65942028985507251</v>
      </c>
      <c r="AE70" s="1">
        <f t="shared" si="45"/>
        <v>6.7632850241545889E-2</v>
      </c>
      <c r="AF70" s="1">
        <f t="shared" si="46"/>
        <v>0.3719806763285024</v>
      </c>
      <c r="AI70">
        <f>'F Rel'!K70</f>
        <v>2.21</v>
      </c>
      <c r="AJ70">
        <f>'F Rel'!Z70</f>
        <v>1.68</v>
      </c>
      <c r="AK70">
        <f>'F Rel'!Q70</f>
        <v>0.08</v>
      </c>
      <c r="AL70">
        <f>'F Rel'!T70</f>
        <v>0.21</v>
      </c>
      <c r="AM70" s="1">
        <f t="shared" si="47"/>
        <v>0.64975845410628019</v>
      </c>
      <c r="AN70" s="1">
        <f t="shared" si="48"/>
        <v>0.79227053140096615</v>
      </c>
      <c r="AO70" s="1">
        <f t="shared" si="49"/>
        <v>0.55797101449275366</v>
      </c>
      <c r="AP70" s="1">
        <f t="shared" si="50"/>
        <v>0.66183574879227058</v>
      </c>
      <c r="AS70">
        <f>'F Rel'!L70</f>
        <v>4.04</v>
      </c>
      <c r="AT70">
        <f>'F Rel'!AA70</f>
        <v>0.31</v>
      </c>
      <c r="AU70">
        <f>'F Rel'!R70</f>
        <v>1.41</v>
      </c>
      <c r="AV70">
        <f>'F Rel'!U70</f>
        <v>0.4</v>
      </c>
      <c r="AW70" s="1">
        <f t="shared" si="51"/>
        <v>0.16425120772946861</v>
      </c>
      <c r="AX70" s="1">
        <f t="shared" si="52"/>
        <v>0.39613526570048307</v>
      </c>
      <c r="AY70" s="1">
        <f t="shared" si="53"/>
        <v>3.3816425120772944E-2</v>
      </c>
      <c r="AZ70" s="1">
        <f t="shared" si="54"/>
        <v>0.11352657004830918</v>
      </c>
      <c r="BC70">
        <f>'F on ice'!G70</f>
        <v>12.388541666667001</v>
      </c>
      <c r="BD70">
        <f>'F on ice'!AM70</f>
        <v>61.88</v>
      </c>
      <c r="BE70">
        <f>'F on ice'!AF70</f>
        <v>7.65</v>
      </c>
      <c r="BF70">
        <f>'F on ice'!AH70</f>
        <v>0.95499999999999996</v>
      </c>
      <c r="BG70" s="1">
        <f t="shared" si="55"/>
        <v>0.51207729468599039</v>
      </c>
      <c r="BH70" s="1">
        <f t="shared" si="56"/>
        <v>0.77294685990338163</v>
      </c>
      <c r="BI70" s="1">
        <f t="shared" si="57"/>
        <v>0.35507246376811596</v>
      </c>
      <c r="BJ70" s="1">
        <f t="shared" si="58"/>
        <v>6.7632850241545889E-2</v>
      </c>
      <c r="BM70">
        <f>'F on ice'!M70</f>
        <v>51.81</v>
      </c>
      <c r="BN70">
        <f>'F on ice'!AB70</f>
        <v>54.78</v>
      </c>
      <c r="BO70">
        <f>'F on ice'!S70</f>
        <v>41.67</v>
      </c>
      <c r="BP70">
        <f>'F on ice'!V70</f>
        <v>50.48</v>
      </c>
      <c r="BQ70" s="1">
        <f t="shared" si="59"/>
        <v>0.64734299516908211</v>
      </c>
      <c r="BR70" s="1">
        <f t="shared" si="60"/>
        <v>0.77536231884057971</v>
      </c>
      <c r="BS70" s="1">
        <f t="shared" si="61"/>
        <v>0.22705314009661837</v>
      </c>
      <c r="BT70" s="1">
        <f t="shared" si="62"/>
        <v>0.53140096618357491</v>
      </c>
      <c r="BW70" s="1">
        <f t="shared" si="63"/>
        <v>4.3888888888888884</v>
      </c>
      <c r="BX70" s="1">
        <f t="shared" si="64"/>
        <v>0.5628019323671497</v>
      </c>
      <c r="BY70">
        <f t="shared" si="65"/>
        <v>182</v>
      </c>
      <c r="CB70">
        <f>'F Rel'!M70</f>
        <v>-1.24</v>
      </c>
      <c r="CC70">
        <f>'F Rel'!V70</f>
        <v>-2.04</v>
      </c>
      <c r="CD70" s="1">
        <f t="shared" si="66"/>
        <v>0.38164251207729466</v>
      </c>
      <c r="CE70" s="1">
        <f t="shared" si="67"/>
        <v>0.33574879227053139</v>
      </c>
      <c r="CH70">
        <f>'F Production'!X70</f>
        <v>0.81</v>
      </c>
      <c r="CI70">
        <f>'F Production'!AB70</f>
        <v>0.91</v>
      </c>
      <c r="CJ70" s="31">
        <f t="shared" si="68"/>
        <v>0.43961352657004832</v>
      </c>
      <c r="CK70" s="31">
        <f t="shared" si="69"/>
        <v>0.51449275362318836</v>
      </c>
      <c r="CN70">
        <f>'F Totals'!G70</f>
        <v>10</v>
      </c>
      <c r="CO70">
        <f>'F Totals'!H70</f>
        <v>10</v>
      </c>
      <c r="CP70">
        <f>'F Totals'!K70</f>
        <v>20</v>
      </c>
    </row>
    <row r="71" spans="1:94" x14ac:dyDescent="0.3">
      <c r="A71" t="str">
        <f>'F on ice'!B71</f>
        <v>Carl Grundstrom</v>
      </c>
      <c r="B71" t="str">
        <f>'F on ice'!C71</f>
        <v>L.A</v>
      </c>
      <c r="E71">
        <f>'F on ice'!K71</f>
        <v>49.53</v>
      </c>
      <c r="F71">
        <f>'F on ice'!Z71</f>
        <v>11.59</v>
      </c>
      <c r="G71">
        <f>'F on ice'!Q71</f>
        <v>1.89</v>
      </c>
      <c r="H71">
        <f>'F on ice'!T71</f>
        <v>3.05</v>
      </c>
      <c r="I71" s="1">
        <f t="shared" si="35"/>
        <v>0.90096618357487923</v>
      </c>
      <c r="J71" s="1">
        <f t="shared" si="36"/>
        <v>0.58212560386473433</v>
      </c>
      <c r="K71" s="1">
        <f t="shared" si="37"/>
        <v>0.21014492753623187</v>
      </c>
      <c r="L71" s="1">
        <f t="shared" si="38"/>
        <v>0.88405797101449279</v>
      </c>
      <c r="O71">
        <f>'F Production'!H71</f>
        <v>0.63</v>
      </c>
      <c r="P71">
        <f>'F Production'!I71</f>
        <v>0.25</v>
      </c>
      <c r="Q71">
        <f>'F Production'!J71</f>
        <v>0.13</v>
      </c>
      <c r="R71">
        <f>'F Production'!L71</f>
        <v>0.88</v>
      </c>
      <c r="S71" s="1">
        <f t="shared" si="39"/>
        <v>0.48067632850241548</v>
      </c>
      <c r="T71" s="1">
        <f t="shared" si="40"/>
        <v>5.5555555555555552E-2</v>
      </c>
      <c r="U71" s="1">
        <f t="shared" si="41"/>
        <v>6.280193236714976E-2</v>
      </c>
      <c r="V71" s="1">
        <f t="shared" si="42"/>
        <v>0.1111111111111111</v>
      </c>
      <c r="Y71">
        <f>'F on ice'!L71</f>
        <v>37.43</v>
      </c>
      <c r="Z71">
        <f>'F on ice'!AA71</f>
        <v>10.210000000000001</v>
      </c>
      <c r="AA71">
        <f>'F on ice'!R71</f>
        <v>2.39</v>
      </c>
      <c r="AB71">
        <f>'F on ice'!U71</f>
        <v>2.4500000000000002</v>
      </c>
      <c r="AC71" s="1">
        <f t="shared" si="43"/>
        <v>0.85990338164251212</v>
      </c>
      <c r="AD71" s="1">
        <f t="shared" si="44"/>
        <v>0.71980676328502413</v>
      </c>
      <c r="AE71" s="1">
        <f t="shared" si="45"/>
        <v>0.56038647342995174</v>
      </c>
      <c r="AF71" s="1">
        <f t="shared" si="46"/>
        <v>0.60869565217391308</v>
      </c>
      <c r="AI71">
        <f>'F Rel'!K71</f>
        <v>0.15</v>
      </c>
      <c r="AJ71">
        <f>'F Rel'!Z71</f>
        <v>-0.46</v>
      </c>
      <c r="AK71">
        <f>'F Rel'!Q71</f>
        <v>-0.93</v>
      </c>
      <c r="AL71">
        <f>'F Rel'!T71</f>
        <v>7.0000000000000007E-2</v>
      </c>
      <c r="AM71" s="1">
        <f t="shared" si="47"/>
        <v>0.50724637681159424</v>
      </c>
      <c r="AN71" s="1">
        <f t="shared" si="48"/>
        <v>0.3888888888888889</v>
      </c>
      <c r="AO71" s="1">
        <f t="shared" si="49"/>
        <v>0.16183574879227053</v>
      </c>
      <c r="AP71" s="1">
        <f t="shared" si="50"/>
        <v>0.54830917874396135</v>
      </c>
      <c r="AS71">
        <f>'F Rel'!L71</f>
        <v>-0.89</v>
      </c>
      <c r="AT71">
        <f>'F Rel'!AA71</f>
        <v>0.68</v>
      </c>
      <c r="AU71">
        <f>'F Rel'!R71</f>
        <v>0.04</v>
      </c>
      <c r="AV71">
        <f>'F Rel'!U71</f>
        <v>0.12</v>
      </c>
      <c r="AW71" s="1">
        <f t="shared" si="51"/>
        <v>0.55797101449275366</v>
      </c>
      <c r="AX71" s="1">
        <f t="shared" si="52"/>
        <v>0.32850241545893721</v>
      </c>
      <c r="AY71" s="1">
        <f t="shared" si="53"/>
        <v>0.47342995169082125</v>
      </c>
      <c r="AZ71" s="1">
        <f t="shared" si="54"/>
        <v>0.32608695652173914</v>
      </c>
      <c r="BC71">
        <f>'F on ice'!G71</f>
        <v>10.58037037037</v>
      </c>
      <c r="BD71">
        <f>'F on ice'!AM71</f>
        <v>61.22</v>
      </c>
      <c r="BE71">
        <f>'F on ice'!AF71</f>
        <v>5.56</v>
      </c>
      <c r="BF71">
        <f>'F on ice'!AH71</f>
        <v>0.95799999999999996</v>
      </c>
      <c r="BG71" s="1">
        <f t="shared" si="55"/>
        <v>0.23671497584541062</v>
      </c>
      <c r="BH71" s="1">
        <f t="shared" si="56"/>
        <v>0.75120772946859904</v>
      </c>
      <c r="BI71" s="1">
        <f t="shared" si="57"/>
        <v>8.6956521739130432E-2</v>
      </c>
      <c r="BJ71" s="1">
        <f t="shared" si="58"/>
        <v>8.2125603864734303E-2</v>
      </c>
      <c r="BM71">
        <f>'F on ice'!M71</f>
        <v>56.96</v>
      </c>
      <c r="BN71">
        <f>'F on ice'!AB71</f>
        <v>53.18</v>
      </c>
      <c r="BO71">
        <f>'F on ice'!S71</f>
        <v>44.12</v>
      </c>
      <c r="BP71">
        <f>'F on ice'!V71</f>
        <v>55.46</v>
      </c>
      <c r="BQ71" s="1">
        <f t="shared" si="59"/>
        <v>0.93961352657004826</v>
      </c>
      <c r="BR71" s="1">
        <f t="shared" si="60"/>
        <v>0.70772946859903385</v>
      </c>
      <c r="BS71" s="1">
        <f t="shared" si="61"/>
        <v>0.30917874396135264</v>
      </c>
      <c r="BT71" s="1">
        <f t="shared" si="62"/>
        <v>0.8623188405797102</v>
      </c>
      <c r="BW71" s="1">
        <f t="shared" si="63"/>
        <v>4.7584541062801931</v>
      </c>
      <c r="BX71" s="1">
        <f t="shared" si="64"/>
        <v>0.65458937198067635</v>
      </c>
      <c r="BY71">
        <f t="shared" si="65"/>
        <v>144</v>
      </c>
      <c r="CB71">
        <f>'F Rel'!M71</f>
        <v>0.65</v>
      </c>
      <c r="CC71">
        <f>'F Rel'!V71</f>
        <v>-0.71</v>
      </c>
      <c r="CD71" s="1">
        <f t="shared" si="66"/>
        <v>0.52898550724637683</v>
      </c>
      <c r="CE71" s="1">
        <f t="shared" si="67"/>
        <v>0.43961352657004832</v>
      </c>
      <c r="CH71">
        <f>'F Production'!X71</f>
        <v>0.63</v>
      </c>
      <c r="CI71">
        <f>'F Production'!AB71</f>
        <v>0.5</v>
      </c>
      <c r="CJ71" s="31">
        <f t="shared" si="68"/>
        <v>0.58212560386473433</v>
      </c>
      <c r="CK71" s="31">
        <f t="shared" si="69"/>
        <v>0.17149758454106281</v>
      </c>
      <c r="CN71">
        <f>'F Totals'!G71</f>
        <v>5</v>
      </c>
      <c r="CO71">
        <f>'F Totals'!H71</f>
        <v>2</v>
      </c>
      <c r="CP71">
        <f>'F Totals'!K71</f>
        <v>7</v>
      </c>
    </row>
    <row r="72" spans="1:94" x14ac:dyDescent="0.3">
      <c r="A72" t="str">
        <f>'F on ice'!B72</f>
        <v>Carter Verhaeghe</v>
      </c>
      <c r="B72" t="str">
        <f>'F on ice'!C72</f>
        <v>FLA</v>
      </c>
      <c r="E72">
        <f>'F on ice'!K72</f>
        <v>53</v>
      </c>
      <c r="F72">
        <f>'F on ice'!Z72</f>
        <v>14.97</v>
      </c>
      <c r="G72">
        <f>'F on ice'!Q72</f>
        <v>3.53</v>
      </c>
      <c r="H72">
        <f>'F on ice'!T72</f>
        <v>3.3</v>
      </c>
      <c r="I72" s="1">
        <f t="shared" si="35"/>
        <v>0.96135265700483097</v>
      </c>
      <c r="J72" s="1">
        <f t="shared" si="36"/>
        <v>0.96135265700483097</v>
      </c>
      <c r="K72" s="1">
        <f t="shared" si="37"/>
        <v>0.91787439613526567</v>
      </c>
      <c r="L72" s="1">
        <f t="shared" si="38"/>
        <v>0.94444444444444442</v>
      </c>
      <c r="O72">
        <f>'F Production'!H72</f>
        <v>1.21</v>
      </c>
      <c r="P72">
        <f>'F Production'!I72</f>
        <v>1.49</v>
      </c>
      <c r="Q72">
        <f>'F Production'!J72</f>
        <v>0.93</v>
      </c>
      <c r="R72">
        <f>'F Production'!L72</f>
        <v>2.7</v>
      </c>
      <c r="S72" s="1">
        <f t="shared" si="39"/>
        <v>0.91062801932367154</v>
      </c>
      <c r="T72" s="1">
        <f t="shared" si="40"/>
        <v>0.88164251207729472</v>
      </c>
      <c r="U72" s="1">
        <f t="shared" si="41"/>
        <v>0.84057971014492749</v>
      </c>
      <c r="V72" s="1">
        <f t="shared" si="42"/>
        <v>0.96376811594202894</v>
      </c>
      <c r="Y72">
        <f>'F on ice'!L72</f>
        <v>44.26</v>
      </c>
      <c r="Z72">
        <f>'F on ice'!AA72</f>
        <v>11.25</v>
      </c>
      <c r="AA72">
        <f>'F on ice'!R72</f>
        <v>2.14</v>
      </c>
      <c r="AB72">
        <f>'F on ice'!U72</f>
        <v>2.4300000000000002</v>
      </c>
      <c r="AC72" s="1">
        <f t="shared" si="43"/>
        <v>0.33091787439613529</v>
      </c>
      <c r="AD72" s="1">
        <f t="shared" si="44"/>
        <v>0.47826086956521741</v>
      </c>
      <c r="AE72" s="1">
        <f t="shared" si="45"/>
        <v>0.6908212560386473</v>
      </c>
      <c r="AF72" s="1">
        <f t="shared" si="46"/>
        <v>0.63285024154589375</v>
      </c>
      <c r="AI72">
        <f>'F Rel'!K72</f>
        <v>7.93</v>
      </c>
      <c r="AJ72">
        <f>'F Rel'!Z72</f>
        <v>3.25</v>
      </c>
      <c r="AK72">
        <f>'F Rel'!Q72</f>
        <v>1.53</v>
      </c>
      <c r="AL72">
        <f>'F Rel'!T72</f>
        <v>0.64</v>
      </c>
      <c r="AM72" s="1">
        <f t="shared" si="47"/>
        <v>0.91062801932367154</v>
      </c>
      <c r="AN72" s="1">
        <f t="shared" si="48"/>
        <v>0.92753623188405798</v>
      </c>
      <c r="AO72" s="1">
        <f t="shared" si="49"/>
        <v>0.96376811594202894</v>
      </c>
      <c r="AP72" s="1">
        <f t="shared" si="50"/>
        <v>0.92995169082125606</v>
      </c>
      <c r="AS72">
        <f>'F Rel'!L72</f>
        <v>8.16</v>
      </c>
      <c r="AT72">
        <f>'F Rel'!AA72</f>
        <v>1.81</v>
      </c>
      <c r="AU72">
        <f>'F Rel'!R72</f>
        <v>0.17</v>
      </c>
      <c r="AV72">
        <f>'F Rel'!U72</f>
        <v>0.23</v>
      </c>
      <c r="AW72" s="1">
        <f t="shared" si="51"/>
        <v>2.4154589371980676E-2</v>
      </c>
      <c r="AX72" s="1">
        <f t="shared" si="52"/>
        <v>0.1280193236714976</v>
      </c>
      <c r="AY72" s="1">
        <f t="shared" si="53"/>
        <v>0.40579710144927539</v>
      </c>
      <c r="AZ72" s="1">
        <f t="shared" si="54"/>
        <v>0.24637681159420291</v>
      </c>
      <c r="BC72">
        <f>'F on ice'!G72</f>
        <v>13.730496453901001</v>
      </c>
      <c r="BD72">
        <f>'F on ice'!AM72</f>
        <v>65.349999999999994</v>
      </c>
      <c r="BE72">
        <f>'F on ice'!AF72</f>
        <v>9.64</v>
      </c>
      <c r="BF72">
        <f>'F on ice'!AH72</f>
        <v>1.0289999999999999</v>
      </c>
      <c r="BG72" s="1">
        <f t="shared" si="55"/>
        <v>0.82367149758454106</v>
      </c>
      <c r="BH72" s="1">
        <f t="shared" si="56"/>
        <v>0.85024154589371981</v>
      </c>
      <c r="BI72" s="1">
        <f t="shared" si="57"/>
        <v>0.68840579710144922</v>
      </c>
      <c r="BJ72" s="1">
        <f t="shared" si="58"/>
        <v>0.84299516908212557</v>
      </c>
      <c r="BM72">
        <f>'F on ice'!M72</f>
        <v>54.49</v>
      </c>
      <c r="BN72">
        <f>'F on ice'!AB72</f>
        <v>57.09</v>
      </c>
      <c r="BO72">
        <f>'F on ice'!S72</f>
        <v>62.3</v>
      </c>
      <c r="BP72">
        <f>'F on ice'!V72</f>
        <v>57.57</v>
      </c>
      <c r="BQ72" s="1">
        <f t="shared" si="59"/>
        <v>0.85024154589371981</v>
      </c>
      <c r="BR72" s="1">
        <f t="shared" si="60"/>
        <v>0.87681159420289856</v>
      </c>
      <c r="BS72" s="1">
        <f t="shared" si="61"/>
        <v>0.90338164251207731</v>
      </c>
      <c r="BT72" s="1">
        <f t="shared" si="62"/>
        <v>0.92270531400966183</v>
      </c>
      <c r="BW72" s="1">
        <f t="shared" si="63"/>
        <v>5.7463768115942031</v>
      </c>
      <c r="BX72" s="1">
        <f t="shared" si="64"/>
        <v>0.86473429951690817</v>
      </c>
      <c r="BY72">
        <f t="shared" si="65"/>
        <v>57</v>
      </c>
      <c r="CB72">
        <f>'F Rel'!M72</f>
        <v>-1.03</v>
      </c>
      <c r="CC72">
        <f>'F Rel'!V72</f>
        <v>2.88</v>
      </c>
      <c r="CD72" s="1">
        <f t="shared" si="66"/>
        <v>0.40338164251207731</v>
      </c>
      <c r="CE72" s="1">
        <f t="shared" si="67"/>
        <v>0.6811594202898551</v>
      </c>
      <c r="CH72">
        <f>'F Production'!X72</f>
        <v>0.65</v>
      </c>
      <c r="CI72">
        <f>'F Production'!AB72</f>
        <v>0.37</v>
      </c>
      <c r="CJ72" s="31">
        <f t="shared" si="68"/>
        <v>0.56521739130434778</v>
      </c>
      <c r="CK72" s="31">
        <f t="shared" si="69"/>
        <v>0.10386473429951691</v>
      </c>
      <c r="CN72">
        <f>'F Totals'!G72</f>
        <v>13</v>
      </c>
      <c r="CO72">
        <f>'F Totals'!H72</f>
        <v>16</v>
      </c>
      <c r="CP72">
        <f>'F Totals'!K72</f>
        <v>29</v>
      </c>
    </row>
    <row r="73" spans="1:94" x14ac:dyDescent="0.3">
      <c r="A73" t="str">
        <f>'F on ice'!B73</f>
        <v>Casey Cizikas</v>
      </c>
      <c r="B73" t="str">
        <f>'F on ice'!C73</f>
        <v>NYI</v>
      </c>
      <c r="E73">
        <f>'F on ice'!K73</f>
        <v>30.76</v>
      </c>
      <c r="F73">
        <f>'F on ice'!Z73</f>
        <v>10.49</v>
      </c>
      <c r="G73">
        <f>'F on ice'!Q73</f>
        <v>1.56</v>
      </c>
      <c r="H73">
        <f>'F on ice'!T73</f>
        <v>2.09</v>
      </c>
      <c r="I73" s="1">
        <f t="shared" si="35"/>
        <v>2.1739130434782608E-2</v>
      </c>
      <c r="J73" s="1">
        <f t="shared" si="36"/>
        <v>0.3888888888888889</v>
      </c>
      <c r="K73" s="1">
        <f t="shared" si="37"/>
        <v>0.10386473429951691</v>
      </c>
      <c r="L73" s="1">
        <f t="shared" si="38"/>
        <v>0.13526570048309178</v>
      </c>
      <c r="O73">
        <f>'F Production'!H73</f>
        <v>0.56999999999999995</v>
      </c>
      <c r="P73">
        <f>'F Production'!I73</f>
        <v>0.85</v>
      </c>
      <c r="Q73">
        <f>'F Production'!J73</f>
        <v>0.71</v>
      </c>
      <c r="R73">
        <f>'F Production'!L73</f>
        <v>1.42</v>
      </c>
      <c r="S73" s="1">
        <f t="shared" si="39"/>
        <v>0.40579710144927539</v>
      </c>
      <c r="T73" s="1">
        <f t="shared" si="40"/>
        <v>0.4251207729468599</v>
      </c>
      <c r="U73" s="1">
        <f t="shared" si="41"/>
        <v>0.68357487922705318</v>
      </c>
      <c r="V73" s="1">
        <f t="shared" si="42"/>
        <v>0.40579710144927539</v>
      </c>
      <c r="Y73">
        <f>'F on ice'!L73</f>
        <v>46.64</v>
      </c>
      <c r="Z73">
        <f>'F on ice'!AA73</f>
        <v>12.19</v>
      </c>
      <c r="AA73">
        <f>'F on ice'!R73</f>
        <v>2.27</v>
      </c>
      <c r="AB73">
        <f>'F on ice'!U73</f>
        <v>2.65</v>
      </c>
      <c r="AC73" s="1">
        <f t="shared" si="43"/>
        <v>0.15942028985507245</v>
      </c>
      <c r="AD73" s="1">
        <f t="shared" si="44"/>
        <v>0.26811594202898553</v>
      </c>
      <c r="AE73" s="1">
        <f t="shared" si="45"/>
        <v>0.63526570048309183</v>
      </c>
      <c r="AF73" s="1">
        <f t="shared" si="46"/>
        <v>0.41304347826086957</v>
      </c>
      <c r="AI73">
        <f>'F Rel'!K73</f>
        <v>-13.93</v>
      </c>
      <c r="AJ73">
        <f>'F Rel'!Z73</f>
        <v>-2.23</v>
      </c>
      <c r="AK73">
        <f>'F Rel'!Q73</f>
        <v>-1.06</v>
      </c>
      <c r="AL73">
        <f>'F Rel'!T73</f>
        <v>-0.77</v>
      </c>
      <c r="AM73" s="1">
        <f t="shared" si="47"/>
        <v>1.932367149758454E-2</v>
      </c>
      <c r="AN73" s="1">
        <f t="shared" si="48"/>
        <v>0.17632850241545894</v>
      </c>
      <c r="AO73" s="1">
        <f t="shared" si="49"/>
        <v>0.12077294685990338</v>
      </c>
      <c r="AP73" s="1">
        <f t="shared" si="50"/>
        <v>7.7294685990338161E-2</v>
      </c>
      <c r="AS73">
        <f>'F Rel'!L73</f>
        <v>-1.99</v>
      </c>
      <c r="AT73">
        <f>'F Rel'!AA73</f>
        <v>-1.0900000000000001</v>
      </c>
      <c r="AU73">
        <f>'F Rel'!R73</f>
        <v>-0.32</v>
      </c>
      <c r="AV73">
        <f>'F Rel'!U73</f>
        <v>-0.32</v>
      </c>
      <c r="AW73" s="1">
        <f t="shared" si="51"/>
        <v>0.67149758454106279</v>
      </c>
      <c r="AX73" s="1">
        <f t="shared" si="52"/>
        <v>0.73188405797101452</v>
      </c>
      <c r="AY73" s="1">
        <f t="shared" si="53"/>
        <v>0.67391304347826086</v>
      </c>
      <c r="AZ73" s="1">
        <f t="shared" si="54"/>
        <v>0.8091787439613527</v>
      </c>
      <c r="BC73">
        <f>'F on ice'!G73</f>
        <v>10.852991452991001</v>
      </c>
      <c r="BD73">
        <f>'F on ice'!AM73</f>
        <v>14.19</v>
      </c>
      <c r="BE73">
        <f>'F on ice'!AF73</f>
        <v>7.24</v>
      </c>
      <c r="BF73">
        <f>'F on ice'!AH73</f>
        <v>1.004</v>
      </c>
      <c r="BG73" s="1">
        <f t="shared" si="55"/>
        <v>0.26328502415458938</v>
      </c>
      <c r="BH73" s="1">
        <f t="shared" si="56"/>
        <v>1.6908212560386472E-2</v>
      </c>
      <c r="BI73" s="1">
        <f t="shared" si="57"/>
        <v>0.27053140096618356</v>
      </c>
      <c r="BJ73" s="1">
        <f t="shared" si="58"/>
        <v>0.54830917874396135</v>
      </c>
      <c r="BM73">
        <f>'F on ice'!M73</f>
        <v>39.74</v>
      </c>
      <c r="BN73">
        <f>'F on ice'!AB73</f>
        <v>46.25</v>
      </c>
      <c r="BO73">
        <f>'F on ice'!S73</f>
        <v>40.74</v>
      </c>
      <c r="BP73">
        <f>'F on ice'!V73</f>
        <v>44.11</v>
      </c>
      <c r="BQ73" s="1">
        <f t="shared" si="59"/>
        <v>1.6908212560386472E-2</v>
      </c>
      <c r="BR73" s="1">
        <f t="shared" si="60"/>
        <v>0.28019323671497587</v>
      </c>
      <c r="BS73" s="1">
        <f t="shared" si="61"/>
        <v>0.20531400966183574</v>
      </c>
      <c r="BT73" s="1">
        <f t="shared" si="62"/>
        <v>0.15942028985507245</v>
      </c>
      <c r="BW73" s="1">
        <f t="shared" si="63"/>
        <v>1.7946859903381642</v>
      </c>
      <c r="BX73" s="1">
        <f t="shared" si="64"/>
        <v>8.6956521739130432E-2</v>
      </c>
      <c r="BY73">
        <f t="shared" si="65"/>
        <v>379</v>
      </c>
      <c r="CB73">
        <f>'F Rel'!M73</f>
        <v>-8.15</v>
      </c>
      <c r="CC73">
        <f>'F Rel'!V73</f>
        <v>-5.01</v>
      </c>
      <c r="CD73" s="1">
        <f t="shared" si="66"/>
        <v>4.3478260869565216E-2</v>
      </c>
      <c r="CE73" s="1">
        <f t="shared" si="67"/>
        <v>0.19082125603864733</v>
      </c>
      <c r="CH73">
        <f>'F Production'!X73</f>
        <v>0.99</v>
      </c>
      <c r="CI73">
        <f>'F Production'!AB73</f>
        <v>0.71</v>
      </c>
      <c r="CJ73" s="31">
        <f t="shared" si="68"/>
        <v>0.3188405797101449</v>
      </c>
      <c r="CK73" s="31">
        <f t="shared" si="69"/>
        <v>0.32125603864734298</v>
      </c>
      <c r="CN73">
        <f>'F Totals'!G73</f>
        <v>4</v>
      </c>
      <c r="CO73">
        <f>'F Totals'!H73</f>
        <v>6</v>
      </c>
      <c r="CP73">
        <f>'F Totals'!K73</f>
        <v>10</v>
      </c>
    </row>
    <row r="74" spans="1:94" x14ac:dyDescent="0.3">
      <c r="A74" t="str">
        <f>'F on ice'!B74</f>
        <v>Casey Mittelstadt</v>
      </c>
      <c r="B74" t="str">
        <f>'F on ice'!C74</f>
        <v>BUF</v>
      </c>
      <c r="E74">
        <f>'F on ice'!K74</f>
        <v>43.82</v>
      </c>
      <c r="F74">
        <f>'F on ice'!Z74</f>
        <v>10.57</v>
      </c>
      <c r="G74">
        <f>'F on ice'!Q74</f>
        <v>3.78</v>
      </c>
      <c r="H74">
        <f>'F on ice'!T74</f>
        <v>2.66</v>
      </c>
      <c r="I74" s="1">
        <f t="shared" si="35"/>
        <v>0.63526570048309183</v>
      </c>
      <c r="J74" s="1">
        <f t="shared" si="36"/>
        <v>0.39855072463768115</v>
      </c>
      <c r="K74" s="1">
        <f t="shared" si="37"/>
        <v>0.97342995169082125</v>
      </c>
      <c r="L74" s="1">
        <f t="shared" si="38"/>
        <v>0.60386473429951693</v>
      </c>
      <c r="O74">
        <f>'F Production'!H74</f>
        <v>0.77</v>
      </c>
      <c r="P74">
        <f>'F Production'!I74</f>
        <v>1.72</v>
      </c>
      <c r="Q74">
        <f>'F Production'!J74</f>
        <v>1.03</v>
      </c>
      <c r="R74">
        <f>'F Production'!L74</f>
        <v>2.4900000000000002</v>
      </c>
      <c r="S74" s="1">
        <f t="shared" si="39"/>
        <v>0.63285024154589375</v>
      </c>
      <c r="T74" s="1">
        <f t="shared" si="40"/>
        <v>0.96618357487922701</v>
      </c>
      <c r="U74" s="1">
        <f t="shared" si="41"/>
        <v>0.91062801932367154</v>
      </c>
      <c r="V74" s="1">
        <f t="shared" si="42"/>
        <v>0.90096618357487923</v>
      </c>
      <c r="Y74">
        <f>'F on ice'!L74</f>
        <v>37.89</v>
      </c>
      <c r="Z74">
        <f>'F on ice'!AA74</f>
        <v>11.08</v>
      </c>
      <c r="AA74">
        <f>'F on ice'!R74</f>
        <v>3.01</v>
      </c>
      <c r="AB74">
        <f>'F on ice'!U74</f>
        <v>2.44</v>
      </c>
      <c r="AC74" s="1">
        <f t="shared" si="43"/>
        <v>0.82367149758454106</v>
      </c>
      <c r="AD74" s="1">
        <f t="shared" si="44"/>
        <v>0.50966183574879231</v>
      </c>
      <c r="AE74" s="1">
        <f t="shared" si="45"/>
        <v>0.21980676328502416</v>
      </c>
      <c r="AF74" s="1">
        <f t="shared" si="46"/>
        <v>0.62560386473429952</v>
      </c>
      <c r="AI74">
        <f>'F Rel'!K74</f>
        <v>0.78</v>
      </c>
      <c r="AJ74">
        <f>'F Rel'!Z74</f>
        <v>-0.49</v>
      </c>
      <c r="AK74">
        <f>'F Rel'!Q74</f>
        <v>1.55</v>
      </c>
      <c r="AL74">
        <f>'F Rel'!T74</f>
        <v>0.1</v>
      </c>
      <c r="AM74" s="1">
        <f t="shared" si="47"/>
        <v>0.54830917874396135</v>
      </c>
      <c r="AN74" s="1">
        <f t="shared" si="48"/>
        <v>0.38164251207729466</v>
      </c>
      <c r="AO74" s="1">
        <f t="shared" si="49"/>
        <v>0.96618357487922701</v>
      </c>
      <c r="AP74" s="1">
        <f t="shared" si="50"/>
        <v>0.58212560386473433</v>
      </c>
      <c r="AS74">
        <f>'F Rel'!L74</f>
        <v>-3.55</v>
      </c>
      <c r="AT74">
        <f>'F Rel'!AA74</f>
        <v>-0.98</v>
      </c>
      <c r="AU74">
        <f>'F Rel'!R74</f>
        <v>0.6</v>
      </c>
      <c r="AV74">
        <f>'F Rel'!U74</f>
        <v>-0.26</v>
      </c>
      <c r="AW74" s="1">
        <f t="shared" si="51"/>
        <v>0.79951690821256038</v>
      </c>
      <c r="AX74" s="1">
        <f t="shared" si="52"/>
        <v>0.70772946859903385</v>
      </c>
      <c r="AY74" s="1">
        <f t="shared" si="53"/>
        <v>0.18357487922705315</v>
      </c>
      <c r="AZ74" s="1">
        <f t="shared" si="54"/>
        <v>0.7657004830917874</v>
      </c>
      <c r="BC74">
        <f>'F on ice'!G74</f>
        <v>14.548611111111001</v>
      </c>
      <c r="BD74">
        <f>'F on ice'!AM74</f>
        <v>60.98</v>
      </c>
      <c r="BE74">
        <f>'F on ice'!AF74</f>
        <v>12.39</v>
      </c>
      <c r="BF74">
        <f>'F on ice'!AH74</f>
        <v>1.008</v>
      </c>
      <c r="BG74" s="1">
        <f t="shared" si="55"/>
        <v>0.92753623188405798</v>
      </c>
      <c r="BH74" s="1">
        <f t="shared" si="56"/>
        <v>0.7439613526570048</v>
      </c>
      <c r="BI74" s="1">
        <f t="shared" si="57"/>
        <v>0.97584541062801933</v>
      </c>
      <c r="BJ74" s="1">
        <f t="shared" si="58"/>
        <v>0.58695652173913049</v>
      </c>
      <c r="BM74">
        <f>'F on ice'!M74</f>
        <v>53.63</v>
      </c>
      <c r="BN74">
        <f>'F on ice'!AB74</f>
        <v>48.81</v>
      </c>
      <c r="BO74">
        <f>'F on ice'!S74</f>
        <v>55.7</v>
      </c>
      <c r="BP74">
        <f>'F on ice'!V74</f>
        <v>52.24</v>
      </c>
      <c r="BQ74" s="1">
        <f t="shared" si="59"/>
        <v>0.80193236714975846</v>
      </c>
      <c r="BR74" s="1">
        <f t="shared" si="60"/>
        <v>0.42028985507246375</v>
      </c>
      <c r="BS74" s="1">
        <f t="shared" si="61"/>
        <v>0.70531400966183577</v>
      </c>
      <c r="BT74" s="1">
        <f t="shared" si="62"/>
        <v>0.66183574879227058</v>
      </c>
      <c r="BW74" s="1">
        <f t="shared" si="63"/>
        <v>5.7318840579710146</v>
      </c>
      <c r="BX74" s="1">
        <f t="shared" si="64"/>
        <v>0.85748792270531404</v>
      </c>
      <c r="BY74">
        <f t="shared" si="65"/>
        <v>60</v>
      </c>
      <c r="CB74">
        <f>'F Rel'!M74</f>
        <v>2.68</v>
      </c>
      <c r="CC74">
        <f>'F Rel'!V74</f>
        <v>3.52</v>
      </c>
      <c r="CD74" s="1">
        <f t="shared" si="66"/>
        <v>0.71739130434782605</v>
      </c>
      <c r="CE74" s="1">
        <f t="shared" si="67"/>
        <v>0.72705314009661837</v>
      </c>
      <c r="CH74">
        <f>'F Production'!X74</f>
        <v>0.6</v>
      </c>
      <c r="CI74">
        <f>'F Production'!AB74</f>
        <v>0.34</v>
      </c>
      <c r="CJ74" s="31">
        <f t="shared" si="68"/>
        <v>0.60386473429951693</v>
      </c>
      <c r="CK74" s="31">
        <f t="shared" si="69"/>
        <v>9.420289855072464E-2</v>
      </c>
      <c r="CN74">
        <f>'F Totals'!G74</f>
        <v>9</v>
      </c>
      <c r="CO74">
        <f>'F Totals'!H74</f>
        <v>20</v>
      </c>
      <c r="CP74">
        <f>'F Totals'!K74</f>
        <v>29</v>
      </c>
    </row>
    <row r="75" spans="1:94" x14ac:dyDescent="0.3">
      <c r="A75" t="str">
        <f>'F on ice'!B75</f>
        <v>Chandler Stephenson</v>
      </c>
      <c r="B75" t="str">
        <f>'F on ice'!C75</f>
        <v>VGK</v>
      </c>
      <c r="E75">
        <f>'F on ice'!K75</f>
        <v>40.340000000000003</v>
      </c>
      <c r="F75">
        <f>'F on ice'!Z75</f>
        <v>9.9499999999999993</v>
      </c>
      <c r="G75">
        <f>'F on ice'!Q75</f>
        <v>2.27</v>
      </c>
      <c r="H75">
        <f>'F on ice'!T75</f>
        <v>2.31</v>
      </c>
      <c r="I75" s="1">
        <f t="shared" si="35"/>
        <v>0.39613526570048307</v>
      </c>
      <c r="J75" s="1">
        <f t="shared" si="36"/>
        <v>0.29710144927536231</v>
      </c>
      <c r="K75" s="1">
        <f t="shared" si="37"/>
        <v>0.41304347826086957</v>
      </c>
      <c r="L75" s="1">
        <f t="shared" si="38"/>
        <v>0.28260869565217389</v>
      </c>
      <c r="O75">
        <f>'F Production'!H75</f>
        <v>0.43</v>
      </c>
      <c r="P75">
        <f>'F Production'!I75</f>
        <v>0.87</v>
      </c>
      <c r="Q75">
        <f>'F Production'!J75</f>
        <v>0.65</v>
      </c>
      <c r="R75">
        <f>'F Production'!L75</f>
        <v>1.3</v>
      </c>
      <c r="S75" s="1">
        <f t="shared" si="39"/>
        <v>0.21980676328502416</v>
      </c>
      <c r="T75" s="1">
        <f t="shared" si="40"/>
        <v>0.45169082125603865</v>
      </c>
      <c r="U75" s="1">
        <f t="shared" si="41"/>
        <v>0.61352657004830913</v>
      </c>
      <c r="V75" s="1">
        <f t="shared" si="42"/>
        <v>0.33333333333333331</v>
      </c>
      <c r="Y75">
        <f>'F on ice'!L75</f>
        <v>50.4</v>
      </c>
      <c r="Z75">
        <f>'F on ice'!AA75</f>
        <v>15.57</v>
      </c>
      <c r="AA75">
        <f>'F on ice'!R75</f>
        <v>2.4900000000000002</v>
      </c>
      <c r="AB75">
        <f>'F on ice'!U75</f>
        <v>3.09</v>
      </c>
      <c r="AC75" s="1">
        <f t="shared" si="43"/>
        <v>3.864734299516908E-2</v>
      </c>
      <c r="AD75" s="1">
        <f t="shared" si="44"/>
        <v>1.4492753623188406E-2</v>
      </c>
      <c r="AE75" s="1">
        <f t="shared" si="45"/>
        <v>0.50241545893719808</v>
      </c>
      <c r="AF75" s="1">
        <f t="shared" si="46"/>
        <v>7.2463768115942032E-2</v>
      </c>
      <c r="AI75">
        <f>'F Rel'!K75</f>
        <v>-0.83</v>
      </c>
      <c r="AJ75">
        <f>'F Rel'!Z75</f>
        <v>-1.51</v>
      </c>
      <c r="AK75">
        <f>'F Rel'!Q75</f>
        <v>-0.43</v>
      </c>
      <c r="AL75">
        <f>'F Rel'!T75</f>
        <v>-0.25</v>
      </c>
      <c r="AM75" s="1">
        <f t="shared" si="47"/>
        <v>0.4251207729468599</v>
      </c>
      <c r="AN75" s="1">
        <f t="shared" si="48"/>
        <v>0.27053140096618356</v>
      </c>
      <c r="AO75" s="1">
        <f t="shared" si="49"/>
        <v>0.33816425120772947</v>
      </c>
      <c r="AP75" s="1">
        <f t="shared" si="50"/>
        <v>0.28743961352657005</v>
      </c>
      <c r="AS75">
        <f>'F Rel'!L75</f>
        <v>8.49</v>
      </c>
      <c r="AT75">
        <f>'F Rel'!AA75</f>
        <v>5.96</v>
      </c>
      <c r="AU75">
        <f>'F Rel'!R75</f>
        <v>0.44</v>
      </c>
      <c r="AV75">
        <f>'F Rel'!U75</f>
        <v>0.76</v>
      </c>
      <c r="AW75" s="1">
        <f t="shared" si="51"/>
        <v>1.6908212560386472E-2</v>
      </c>
      <c r="AX75" s="1">
        <f t="shared" si="52"/>
        <v>2.4154589371980675E-3</v>
      </c>
      <c r="AY75" s="1">
        <f t="shared" si="53"/>
        <v>0.28502415458937197</v>
      </c>
      <c r="AZ75" s="1">
        <f t="shared" si="54"/>
        <v>1.932367149758454E-2</v>
      </c>
      <c r="BC75">
        <f>'F on ice'!G75</f>
        <v>12.608712121211999</v>
      </c>
      <c r="BD75">
        <f>'F on ice'!AM75</f>
        <v>58.29</v>
      </c>
      <c r="BE75">
        <f>'F on ice'!AF75</f>
        <v>7.75</v>
      </c>
      <c r="BF75">
        <f>'F on ice'!AH75</f>
        <v>1.004</v>
      </c>
      <c r="BG75" s="1">
        <f t="shared" si="55"/>
        <v>0.56521739130434778</v>
      </c>
      <c r="BH75" s="1">
        <f t="shared" si="56"/>
        <v>0.66425120772946855</v>
      </c>
      <c r="BI75" s="1">
        <f t="shared" si="57"/>
        <v>0.36473429951690822</v>
      </c>
      <c r="BJ75" s="1">
        <f t="shared" si="58"/>
        <v>0.54830917874396135</v>
      </c>
      <c r="BM75">
        <f>'F on ice'!M75</f>
        <v>44.46</v>
      </c>
      <c r="BN75">
        <f>'F on ice'!AB75</f>
        <v>38.979999999999997</v>
      </c>
      <c r="BO75">
        <f>'F on ice'!S75</f>
        <v>47.73</v>
      </c>
      <c r="BP75">
        <f>'F on ice'!V75</f>
        <v>42.83</v>
      </c>
      <c r="BQ75" s="1">
        <f t="shared" si="59"/>
        <v>0.14734299516908211</v>
      </c>
      <c r="BR75" s="1">
        <f t="shared" si="60"/>
        <v>6.280193236714976E-2</v>
      </c>
      <c r="BS75" s="1">
        <f t="shared" si="61"/>
        <v>0.41062801932367149</v>
      </c>
      <c r="BT75" s="1">
        <f t="shared" si="62"/>
        <v>0.11352657004830918</v>
      </c>
      <c r="BW75" s="1">
        <f t="shared" si="63"/>
        <v>1.642512077294686</v>
      </c>
      <c r="BX75" s="1">
        <f t="shared" si="64"/>
        <v>7.7294685990338161E-2</v>
      </c>
      <c r="BY75">
        <f t="shared" si="65"/>
        <v>383</v>
      </c>
      <c r="CB75">
        <f>'F Rel'!M75</f>
        <v>-5.0999999999999996</v>
      </c>
      <c r="CC75">
        <f>'F Rel'!V75</f>
        <v>-9.58</v>
      </c>
      <c r="CD75" s="1">
        <f t="shared" si="66"/>
        <v>0.12560386473429952</v>
      </c>
      <c r="CE75" s="1">
        <f t="shared" si="67"/>
        <v>5.5555555555555552E-2</v>
      </c>
      <c r="CH75">
        <f>'F Production'!X75</f>
        <v>0.43</v>
      </c>
      <c r="CI75">
        <f>'F Production'!AB75</f>
        <v>1.19</v>
      </c>
      <c r="CJ75" s="31">
        <f t="shared" si="68"/>
        <v>0.7657004830917874</v>
      </c>
      <c r="CK75" s="31">
        <f t="shared" si="69"/>
        <v>0.70531400966183577</v>
      </c>
      <c r="CN75">
        <f>'F Totals'!G75</f>
        <v>4</v>
      </c>
      <c r="CO75">
        <f>'F Totals'!H75</f>
        <v>8</v>
      </c>
      <c r="CP75">
        <f>'F Totals'!K75</f>
        <v>12</v>
      </c>
    </row>
    <row r="76" spans="1:94" x14ac:dyDescent="0.3">
      <c r="A76" t="str">
        <f>'F on ice'!B76</f>
        <v>Charlie Coyle</v>
      </c>
      <c r="B76" t="str">
        <f>'F on ice'!C76</f>
        <v>BOS</v>
      </c>
      <c r="E76">
        <f>'F on ice'!K76</f>
        <v>40.4</v>
      </c>
      <c r="F76">
        <f>'F on ice'!Z76</f>
        <v>13.53</v>
      </c>
      <c r="G76">
        <f>'F on ice'!Q76</f>
        <v>3.09</v>
      </c>
      <c r="H76">
        <f>'F on ice'!T76</f>
        <v>2.68</v>
      </c>
      <c r="I76" s="1">
        <f t="shared" si="35"/>
        <v>0.40338164251207731</v>
      </c>
      <c r="J76" s="1">
        <f t="shared" si="36"/>
        <v>0.87922705314009664</v>
      </c>
      <c r="K76" s="1">
        <f t="shared" si="37"/>
        <v>0.78260869565217395</v>
      </c>
      <c r="L76" s="1">
        <f t="shared" si="38"/>
        <v>0.6280193236714976</v>
      </c>
      <c r="O76">
        <f>'F Production'!H76</f>
        <v>1.0900000000000001</v>
      </c>
      <c r="P76">
        <f>'F Production'!I76</f>
        <v>1.69</v>
      </c>
      <c r="Q76">
        <f>'F Production'!J76</f>
        <v>0.7</v>
      </c>
      <c r="R76">
        <f>'F Production'!L76</f>
        <v>2.79</v>
      </c>
      <c r="S76" s="1">
        <f t="shared" si="39"/>
        <v>0.85507246376811596</v>
      </c>
      <c r="T76" s="1">
        <f t="shared" si="40"/>
        <v>0.95893719806763289</v>
      </c>
      <c r="U76" s="1">
        <f t="shared" si="41"/>
        <v>0.66666666666666663</v>
      </c>
      <c r="V76" s="1">
        <f t="shared" si="42"/>
        <v>0.97826086956521741</v>
      </c>
      <c r="Y76">
        <f>'F on ice'!L76</f>
        <v>45.48</v>
      </c>
      <c r="Z76">
        <f>'F on ice'!AA76</f>
        <v>12.34</v>
      </c>
      <c r="AA76">
        <f>'F on ice'!R76</f>
        <v>1.99</v>
      </c>
      <c r="AB76">
        <f>'F on ice'!U76</f>
        <v>2.8</v>
      </c>
      <c r="AC76" s="1">
        <f t="shared" si="43"/>
        <v>0.21739130434782608</v>
      </c>
      <c r="AD76" s="1">
        <f t="shared" si="44"/>
        <v>0.24879227053140096</v>
      </c>
      <c r="AE76" s="1">
        <f t="shared" si="45"/>
        <v>0.76328502415458932</v>
      </c>
      <c r="AF76" s="1">
        <f t="shared" si="46"/>
        <v>0.27777777777777779</v>
      </c>
      <c r="AI76">
        <f>'F Rel'!K76</f>
        <v>-0.63</v>
      </c>
      <c r="AJ76">
        <f>'F Rel'!Z76</f>
        <v>2.6</v>
      </c>
      <c r="AK76">
        <f>'F Rel'!Q76</f>
        <v>0.44</v>
      </c>
      <c r="AL76">
        <f>'F Rel'!T76</f>
        <v>0.13</v>
      </c>
      <c r="AM76" s="1">
        <f t="shared" si="47"/>
        <v>0.4420289855072464</v>
      </c>
      <c r="AN76" s="1">
        <f t="shared" si="48"/>
        <v>0.88164251207729472</v>
      </c>
      <c r="AO76" s="1">
        <f t="shared" si="49"/>
        <v>0.69806763285024154</v>
      </c>
      <c r="AP76" s="1">
        <f t="shared" si="50"/>
        <v>0.606280193236715</v>
      </c>
      <c r="AS76">
        <f>'F Rel'!L76</f>
        <v>1.8</v>
      </c>
      <c r="AT76">
        <f>'F Rel'!AA76</f>
        <v>1.4</v>
      </c>
      <c r="AU76">
        <f>'F Rel'!R76</f>
        <v>0.03</v>
      </c>
      <c r="AV76">
        <f>'F Rel'!U76</f>
        <v>0.28999999999999998</v>
      </c>
      <c r="AW76" s="1">
        <f t="shared" si="51"/>
        <v>0.29951690821256038</v>
      </c>
      <c r="AX76" s="1">
        <f t="shared" si="52"/>
        <v>0.18357487922705315</v>
      </c>
      <c r="AY76" s="1">
        <f t="shared" si="53"/>
        <v>0.48309178743961351</v>
      </c>
      <c r="AZ76" s="1">
        <f t="shared" si="54"/>
        <v>0.17874396135265699</v>
      </c>
      <c r="BC76">
        <f>'F on ice'!G76</f>
        <v>12.560763888888999</v>
      </c>
      <c r="BD76">
        <f>'F on ice'!AM76</f>
        <v>41.2</v>
      </c>
      <c r="BE76">
        <f>'F on ice'!AF76</f>
        <v>10.51</v>
      </c>
      <c r="BF76">
        <f>'F on ice'!AH76</f>
        <v>1.04</v>
      </c>
      <c r="BG76" s="1">
        <f t="shared" si="55"/>
        <v>0.54830917874396135</v>
      </c>
      <c r="BH76" s="1">
        <f t="shared" si="56"/>
        <v>0.16666666666666666</v>
      </c>
      <c r="BI76" s="1">
        <f t="shared" si="57"/>
        <v>0.85024154589371981</v>
      </c>
      <c r="BJ76" s="1">
        <f t="shared" si="58"/>
        <v>0.90579710144927539</v>
      </c>
      <c r="BM76">
        <f>'F on ice'!M76</f>
        <v>47.05</v>
      </c>
      <c r="BN76">
        <f>'F on ice'!AB76</f>
        <v>52.31</v>
      </c>
      <c r="BO76">
        <f>'F on ice'!S76</f>
        <v>60.78</v>
      </c>
      <c r="BP76">
        <f>'F on ice'!V76</f>
        <v>48.88</v>
      </c>
      <c r="BQ76" s="1">
        <f t="shared" si="59"/>
        <v>0.28260869565217389</v>
      </c>
      <c r="BR76" s="1">
        <f t="shared" si="60"/>
        <v>0.64734299516908211</v>
      </c>
      <c r="BS76" s="1">
        <f t="shared" si="61"/>
        <v>0.8719806763285024</v>
      </c>
      <c r="BT76" s="1">
        <f t="shared" si="62"/>
        <v>0.43236714975845408</v>
      </c>
      <c r="BW76" s="1">
        <f t="shared" si="63"/>
        <v>4.0893719806763285</v>
      </c>
      <c r="BX76" s="1">
        <f t="shared" si="64"/>
        <v>0.50966183574879231</v>
      </c>
      <c r="BY76">
        <f t="shared" si="65"/>
        <v>204</v>
      </c>
      <c r="CB76">
        <f>'F Rel'!M76</f>
        <v>-1.39</v>
      </c>
      <c r="CC76">
        <f>'F Rel'!V76</f>
        <v>-1.45</v>
      </c>
      <c r="CD76" s="1">
        <f t="shared" si="66"/>
        <v>0.36956521739130432</v>
      </c>
      <c r="CE76" s="1">
        <f t="shared" si="67"/>
        <v>0.37922705314009664</v>
      </c>
      <c r="CH76">
        <f>'F Production'!X76</f>
        <v>1</v>
      </c>
      <c r="CI76">
        <f>'F Production'!AB76</f>
        <v>1.19</v>
      </c>
      <c r="CJ76" s="31">
        <f t="shared" si="68"/>
        <v>0.3140096618357488</v>
      </c>
      <c r="CK76" s="31">
        <f t="shared" si="69"/>
        <v>0.70531400966183577</v>
      </c>
      <c r="CN76">
        <f>'F Totals'!G76</f>
        <v>11</v>
      </c>
      <c r="CO76">
        <f>'F Totals'!H76</f>
        <v>17</v>
      </c>
      <c r="CP76">
        <f>'F Totals'!K76</f>
        <v>28</v>
      </c>
    </row>
    <row r="77" spans="1:94" x14ac:dyDescent="0.3">
      <c r="A77" t="str">
        <f>'F on ice'!B77</f>
        <v>Chris Kreider</v>
      </c>
      <c r="B77" t="str">
        <f>'F on ice'!C77</f>
        <v>NYR</v>
      </c>
      <c r="E77">
        <f>'F on ice'!K77</f>
        <v>43.75</v>
      </c>
      <c r="F77">
        <f>'F on ice'!Z77</f>
        <v>12.03</v>
      </c>
      <c r="G77">
        <f>'F on ice'!Q77</f>
        <v>3.16</v>
      </c>
      <c r="H77">
        <f>'F on ice'!T77</f>
        <v>2.5099999999999998</v>
      </c>
      <c r="I77" s="1">
        <f t="shared" si="35"/>
        <v>0.63285024154589375</v>
      </c>
      <c r="J77" s="1">
        <f t="shared" si="36"/>
        <v>0.6811594202898551</v>
      </c>
      <c r="K77" s="1">
        <f t="shared" si="37"/>
        <v>0.81400966183574874</v>
      </c>
      <c r="L77" s="1">
        <f t="shared" si="38"/>
        <v>0.46376811594202899</v>
      </c>
      <c r="O77">
        <f>'F Production'!H77</f>
        <v>1.02</v>
      </c>
      <c r="P77">
        <f>'F Production'!I77</f>
        <v>0.92</v>
      </c>
      <c r="Q77">
        <f>'F Production'!J77</f>
        <v>0.31</v>
      </c>
      <c r="R77">
        <f>'F Production'!L77</f>
        <v>1.94</v>
      </c>
      <c r="S77" s="1">
        <f t="shared" si="39"/>
        <v>0.82608695652173914</v>
      </c>
      <c r="T77" s="1">
        <f t="shared" si="40"/>
        <v>0.50724637681159424</v>
      </c>
      <c r="U77" s="1">
        <f t="shared" si="41"/>
        <v>0.22946859903381642</v>
      </c>
      <c r="V77" s="1">
        <f t="shared" si="42"/>
        <v>0.69565217391304346</v>
      </c>
      <c r="Y77">
        <f>'F on ice'!L77</f>
        <v>39.880000000000003</v>
      </c>
      <c r="Z77">
        <f>'F on ice'!AA77</f>
        <v>11.32</v>
      </c>
      <c r="AA77">
        <f>'F on ice'!R77</f>
        <v>2.14</v>
      </c>
      <c r="AB77">
        <f>'F on ice'!U77</f>
        <v>2.41</v>
      </c>
      <c r="AC77" s="1">
        <f t="shared" si="43"/>
        <v>0.71014492753623193</v>
      </c>
      <c r="AD77" s="1">
        <f t="shared" si="44"/>
        <v>0.45652173913043476</v>
      </c>
      <c r="AE77" s="1">
        <f t="shared" si="45"/>
        <v>0.6908212560386473</v>
      </c>
      <c r="AF77" s="1">
        <f t="shared" si="46"/>
        <v>0.65458937198067635</v>
      </c>
      <c r="AI77">
        <f>'F Rel'!K77</f>
        <v>1.05</v>
      </c>
      <c r="AJ77">
        <f>'F Rel'!Z77</f>
        <v>0.78</v>
      </c>
      <c r="AK77">
        <f>'F Rel'!Q77</f>
        <v>0.95</v>
      </c>
      <c r="AL77">
        <f>'F Rel'!T77</f>
        <v>-0.11</v>
      </c>
      <c r="AM77" s="1">
        <f t="shared" si="47"/>
        <v>0.56763285024154586</v>
      </c>
      <c r="AN77" s="1">
        <f t="shared" si="48"/>
        <v>0.6376811594202898</v>
      </c>
      <c r="AO77" s="1">
        <f t="shared" si="49"/>
        <v>0.86714975845410625</v>
      </c>
      <c r="AP77" s="1">
        <f t="shared" si="50"/>
        <v>0.39130434782608697</v>
      </c>
      <c r="AS77">
        <f>'F Rel'!L77</f>
        <v>-1.61</v>
      </c>
      <c r="AT77">
        <f>'F Rel'!AA77</f>
        <v>0.1</v>
      </c>
      <c r="AU77">
        <f>'F Rel'!R77</f>
        <v>-0.6</v>
      </c>
      <c r="AV77">
        <f>'F Rel'!U77</f>
        <v>-0.21</v>
      </c>
      <c r="AW77" s="1">
        <f t="shared" si="51"/>
        <v>0.63285024154589375</v>
      </c>
      <c r="AX77" s="1">
        <f t="shared" si="52"/>
        <v>0.46135265700483091</v>
      </c>
      <c r="AY77" s="1">
        <f t="shared" si="53"/>
        <v>0.78260869565217395</v>
      </c>
      <c r="AZ77" s="1">
        <f t="shared" si="54"/>
        <v>0.71497584541062797</v>
      </c>
      <c r="BC77">
        <f>'F on ice'!G77</f>
        <v>12.517375886525</v>
      </c>
      <c r="BD77">
        <f>'F on ice'!AM77</f>
        <v>61.75</v>
      </c>
      <c r="BE77">
        <f>'F on ice'!AF77</f>
        <v>10.199999999999999</v>
      </c>
      <c r="BF77">
        <f>'F on ice'!AH77</f>
        <v>1.0249999999999999</v>
      </c>
      <c r="BG77" s="1">
        <f t="shared" si="55"/>
        <v>0.53864734299516903</v>
      </c>
      <c r="BH77" s="1">
        <f t="shared" si="56"/>
        <v>0.76328502415458932</v>
      </c>
      <c r="BI77" s="1">
        <f t="shared" si="57"/>
        <v>0.80193236714975846</v>
      </c>
      <c r="BJ77" s="1">
        <f t="shared" si="58"/>
        <v>0.8091787439613527</v>
      </c>
      <c r="BM77">
        <f>'F on ice'!M77</f>
        <v>52.32</v>
      </c>
      <c r="BN77">
        <f>'F on ice'!AB77</f>
        <v>51.53</v>
      </c>
      <c r="BO77">
        <f>'F on ice'!S77</f>
        <v>59.62</v>
      </c>
      <c r="BP77">
        <f>'F on ice'!V77</f>
        <v>51.06</v>
      </c>
      <c r="BQ77" s="1">
        <f t="shared" si="59"/>
        <v>0.6908212560386473</v>
      </c>
      <c r="BR77" s="1">
        <f t="shared" si="60"/>
        <v>0.59903381642512077</v>
      </c>
      <c r="BS77" s="1">
        <f t="shared" si="61"/>
        <v>0.82367149758454106</v>
      </c>
      <c r="BT77" s="1">
        <f t="shared" si="62"/>
        <v>0.57246376811594202</v>
      </c>
      <c r="BW77" s="1">
        <f t="shared" si="63"/>
        <v>4.9879227053140101</v>
      </c>
      <c r="BX77" s="1">
        <f t="shared" si="64"/>
        <v>0.69565217391304346</v>
      </c>
      <c r="BY77">
        <f t="shared" si="65"/>
        <v>127</v>
      </c>
      <c r="CB77">
        <f>'F Rel'!M77</f>
        <v>1.6</v>
      </c>
      <c r="CC77">
        <f>'F Rel'!V77</f>
        <v>1.1000000000000001</v>
      </c>
      <c r="CD77" s="1">
        <f t="shared" si="66"/>
        <v>0.62318840579710144</v>
      </c>
      <c r="CE77" s="1">
        <f t="shared" si="67"/>
        <v>0.57004830917874394</v>
      </c>
      <c r="CH77">
        <f>'F Production'!X77</f>
        <v>0.71</v>
      </c>
      <c r="CI77">
        <f>'F Production'!AB77</f>
        <v>0.71</v>
      </c>
      <c r="CJ77" s="31">
        <f t="shared" si="68"/>
        <v>0.51449275362318836</v>
      </c>
      <c r="CK77" s="31">
        <f t="shared" si="69"/>
        <v>0.32125603864734298</v>
      </c>
      <c r="CN77">
        <f>'F Totals'!G77</f>
        <v>10</v>
      </c>
      <c r="CO77">
        <f>'F Totals'!H77</f>
        <v>9</v>
      </c>
      <c r="CP77">
        <f>'F Totals'!K77</f>
        <v>19</v>
      </c>
    </row>
    <row r="78" spans="1:94" x14ac:dyDescent="0.3">
      <c r="A78" t="str">
        <f>'F on ice'!B78</f>
        <v>Chris Tierney</v>
      </c>
      <c r="B78" t="str">
        <f>'F on ice'!C78</f>
        <v>N.J</v>
      </c>
      <c r="E78">
        <f>'F on ice'!K78</f>
        <v>35.17</v>
      </c>
      <c r="F78">
        <f>'F on ice'!Z78</f>
        <v>7.66</v>
      </c>
      <c r="G78">
        <f>'F on ice'!Q78</f>
        <v>1.99</v>
      </c>
      <c r="H78">
        <f>'F on ice'!T78</f>
        <v>1.95</v>
      </c>
      <c r="I78" s="1">
        <f t="shared" ref="I78:I141" si="70">_xlfn.RANK.EQ(E78,$E$2:$E$600,1)/COUNT($E$2:$E$600)</f>
        <v>0.11594202898550725</v>
      </c>
      <c r="J78" s="1">
        <f t="shared" ref="J78:J141" si="71">_xlfn.RANK.EQ(F78,$F$2:$F$600,1)/COUNT($F$2:$F$600)</f>
        <v>3.864734299516908E-2</v>
      </c>
      <c r="K78" s="1">
        <f t="shared" ref="K78:K141" si="72">_xlfn.RANK.EQ(G78,$G$2:$G$600,1)/COUNT($G$2:$G$600)</f>
        <v>0.26811594202898553</v>
      </c>
      <c r="L78" s="1">
        <f t="shared" ref="L78:L141" si="73">_xlfn.RANK.EQ(H78,$H$2:$H$600,1)/COUNT($H$2:$H$600)</f>
        <v>6.5217391304347824E-2</v>
      </c>
      <c r="O78">
        <f>'F Production'!H78</f>
        <v>0</v>
      </c>
      <c r="P78">
        <f>'F Production'!I78</f>
        <v>1.1299999999999999</v>
      </c>
      <c r="Q78">
        <f>'F Production'!J78</f>
        <v>0.56999999999999995</v>
      </c>
      <c r="R78">
        <f>'F Production'!L78</f>
        <v>1.1299999999999999</v>
      </c>
      <c r="S78" s="1">
        <f t="shared" ref="S78:S141" si="74">_xlfn.RANK.EQ(O78,$O$2:$O$600,1)/COUNT($O$2:$O$600)</f>
        <v>2.4154589371980675E-3</v>
      </c>
      <c r="T78" s="1">
        <f t="shared" ref="T78:T141" si="75">_xlfn.RANK.EQ(P78,$P$2:$P$600,1)/COUNT($P$2:$P$600)</f>
        <v>0.68599033816425126</v>
      </c>
      <c r="U78" s="1">
        <f t="shared" ref="U78:U141" si="76">_xlfn.RANK.EQ(Q78,$Q$2:$Q$600,1)/COUNT($Q$2:$Q$600)</f>
        <v>0.54830917874396135</v>
      </c>
      <c r="V78" s="1">
        <f t="shared" ref="V78:V141" si="77">_xlfn.RANK.EQ(R78,$R$2:$R$600,1)/COUNT($R$2:$R$600)</f>
        <v>0.20048309178743962</v>
      </c>
      <c r="Y78">
        <f>'F on ice'!L78</f>
        <v>37.15</v>
      </c>
      <c r="Z78">
        <f>'F on ice'!AA78</f>
        <v>8.7899999999999991</v>
      </c>
      <c r="AA78">
        <f>'F on ice'!R78</f>
        <v>2.27</v>
      </c>
      <c r="AB78">
        <f>'F on ice'!U78</f>
        <v>2.12</v>
      </c>
      <c r="AC78" s="1">
        <f t="shared" ref="AC78:AC141" si="78">_xlfn.RANK.EQ(Y78,$Y$2:$Y$600,0)/COUNT($Y$2:$Y$600)</f>
        <v>0.87681159420289856</v>
      </c>
      <c r="AD78" s="1">
        <f t="shared" ref="AD78:AD141" si="79">_xlfn.RANK.EQ(Z78,$Z$2:$Z$600,0)/COUNT($Z$2:$Z$600)</f>
        <v>0.92753623188405798</v>
      </c>
      <c r="AE78" s="1">
        <f t="shared" ref="AE78:AE141" si="80">_xlfn.RANK.EQ(AA78,$AA$2:$AA$600,0)/COUNT($AA$2:$AA$600)</f>
        <v>0.63526570048309183</v>
      </c>
      <c r="AF78" s="1">
        <f t="shared" ref="AF78:AF141" si="81">_xlfn.RANK.EQ(AB78,$AB$2:$AB$600,0)/COUNT($AB$2:$AB$600)</f>
        <v>0.90579710144927539</v>
      </c>
      <c r="AI78">
        <f>'F Rel'!K78</f>
        <v>-11.07</v>
      </c>
      <c r="AJ78">
        <f>'F Rel'!Z78</f>
        <v>-5.51</v>
      </c>
      <c r="AK78">
        <f>'F Rel'!Q78</f>
        <v>-1.03</v>
      </c>
      <c r="AL78">
        <f>'F Rel'!T78</f>
        <v>-1.04</v>
      </c>
      <c r="AM78" s="1">
        <f t="shared" ref="AM78:AM141" si="82">_xlfn.RANK.EQ(AI78,$AI$2:$AI$600,1)/COUNT($AI$2:$AI$600)</f>
        <v>5.5555555555555552E-2</v>
      </c>
      <c r="AN78" s="1">
        <f t="shared" ref="AN78:AN141" si="83">_xlfn.RANK.EQ(AJ78,$AJ$2:$AJ$600,1)/COUNT($AJ$2:$AJ$600)</f>
        <v>1.6908212560386472E-2</v>
      </c>
      <c r="AO78" s="1">
        <f t="shared" ref="AO78:AO141" si="84">_xlfn.RANK.EQ(AK78,$AK$2:$AK$600,1)/COUNT($AK$2:$AK$600)</f>
        <v>0.1280193236714976</v>
      </c>
      <c r="AP78" s="1">
        <f t="shared" ref="AP78:AP141" si="85">_xlfn.RANK.EQ(AL78,$AL$2:$AL$600,1)/COUNT($AL$2:$AL$600)</f>
        <v>2.4154589371980676E-2</v>
      </c>
      <c r="AS78">
        <f>'F Rel'!L78</f>
        <v>-4.16</v>
      </c>
      <c r="AT78">
        <f>'F Rel'!AA78</f>
        <v>-3.33</v>
      </c>
      <c r="AU78">
        <f>'F Rel'!R78</f>
        <v>-0.46</v>
      </c>
      <c r="AV78">
        <f>'F Rel'!U78</f>
        <v>-0.5</v>
      </c>
      <c r="AW78" s="1">
        <f t="shared" ref="AW78:AW141" si="86">_xlfn.RANK.EQ(AS78,$AS$2:$AS$600,0)/COUNT($AS$2:$AS$600)</f>
        <v>0.84782608695652173</v>
      </c>
      <c r="AX78" s="1">
        <f t="shared" ref="AX78:AX141" si="87">_xlfn.RANK.EQ(AT78,$AT$2:$AT$600,0)/COUNT($AT$2:$AT$600)</f>
        <v>0.97342995169082125</v>
      </c>
      <c r="AY78" s="1">
        <f t="shared" ref="AY78:AY141" si="88">_xlfn.RANK.EQ(AU78,$AU$2:$AU$600,0)/COUNT($AU$2:$AU$600)</f>
        <v>0.72705314009661837</v>
      </c>
      <c r="AZ78" s="1">
        <f t="shared" ref="AZ78:AZ141" si="89">_xlfn.RANK.EQ(AV78,$AV$2:$AV$600,0)/COUNT($AV$2:$AV$600)</f>
        <v>0.91787439613526567</v>
      </c>
      <c r="BC78">
        <f>'F on ice'!G78</f>
        <v>8.1371794871795</v>
      </c>
      <c r="BD78">
        <f>'F on ice'!AM78</f>
        <v>44.64</v>
      </c>
      <c r="BE78">
        <f>'F on ice'!AF78</f>
        <v>7.95</v>
      </c>
      <c r="BF78">
        <f>'F on ice'!AH78</f>
        <v>0.98299999999999998</v>
      </c>
      <c r="BG78" s="1">
        <f t="shared" ref="BG78:BG141" si="90">_xlfn.RANK.EQ(BC78,$BC$2:$BC$600,1)/COUNT($BC$2:$BC$600)</f>
        <v>2.4154589371980676E-2</v>
      </c>
      <c r="BH78" s="1">
        <f t="shared" ref="BH78:BH141" si="91">_xlfn.RANK.EQ(BD78,$BD$2:$BD$600,1)/COUNT($BD$2:$BD$600)</f>
        <v>0.24879227053140096</v>
      </c>
      <c r="BI78" s="1">
        <f t="shared" ref="BI78:BI141" si="92">_xlfn.RANK.EQ(BE78,$BE$2:$BE$600,1)/COUNT($BE$2:$BE$600)</f>
        <v>0.39130434782608697</v>
      </c>
      <c r="BJ78" s="1">
        <f t="shared" ref="BJ78:BJ141" si="93">_xlfn.RANK.EQ(BF78,$BF$2:$BF$600,1)/COUNT($BF$2:$BF$600)</f>
        <v>0.28502415458937197</v>
      </c>
      <c r="BM78">
        <f>'F on ice'!M78</f>
        <v>48.63</v>
      </c>
      <c r="BN78">
        <f>'F on ice'!AB78</f>
        <v>46.55</v>
      </c>
      <c r="BO78">
        <f>'F on ice'!S78</f>
        <v>46.67</v>
      </c>
      <c r="BP78">
        <f>'F on ice'!V78</f>
        <v>47.87</v>
      </c>
      <c r="BQ78" s="1">
        <f t="shared" ref="BQ78:BQ141" si="94">_xlfn.RANK.EQ(BM78,$BM$2:$BM$600,1)/COUNT($BM$2:$BM$600)</f>
        <v>0.39371980676328505</v>
      </c>
      <c r="BR78" s="1">
        <f t="shared" ref="BR78:BR141" si="95">_xlfn.RANK.EQ(BN78,$BN$2:$BN$600,1)/COUNT($BN$2:$BN$600)</f>
        <v>0.2922705314009662</v>
      </c>
      <c r="BS78" s="1">
        <f t="shared" ref="BS78:BS141" si="96">_xlfn.RANK.EQ(BO78,$BO$2:$BO$600,1)/COUNT($BO$2:$BO$600)</f>
        <v>0.37439613526570048</v>
      </c>
      <c r="BT78" s="1">
        <f t="shared" ref="BT78:BT141" si="97">_xlfn.RANK.EQ(BP78,$BP$2:$BP$600,1)/COUNT($BP$2:$BP$600)</f>
        <v>0.37439613526570048</v>
      </c>
      <c r="BW78" s="1">
        <f t="shared" ref="BW78:BW141" si="98">SUM(I78,L78,S78,T78,AC78,AF78,CD78,CE78)</f>
        <v>3.0120772946859904</v>
      </c>
      <c r="BX78" s="1">
        <f t="shared" ref="BX78:BX141" si="99">_xlfn.RANK.EQ(BW78,$BW$2:$BW$600,1)/COUNT($BW$2:$BW$600)</f>
        <v>0.27536231884057971</v>
      </c>
      <c r="BY78">
        <f t="shared" ref="BY78:BY141" si="100">RANK(BX78,$BX$2:$BX$600)</f>
        <v>301</v>
      </c>
      <c r="CB78">
        <f>'F Rel'!M78</f>
        <v>-4.1900000000000004</v>
      </c>
      <c r="CC78">
        <f>'F Rel'!V78</f>
        <v>-5.47</v>
      </c>
      <c r="CD78" s="1">
        <f t="shared" ref="CD78:CD141" si="101">_xlfn.RANK.EQ(CB78,$CB$2:$CB$600,1)/COUNT($CB$2:$CB$600)</f>
        <v>0.1859903381642512</v>
      </c>
      <c r="CE78" s="1">
        <f t="shared" ref="CE78:CE141" si="102">_xlfn.RANK.EQ(CC78,$CC$2:$CC$600,1)/COUNT($CC$2:$CC$600)</f>
        <v>0.17391304347826086</v>
      </c>
      <c r="CH78">
        <f>'F Production'!X78</f>
        <v>0.28000000000000003</v>
      </c>
      <c r="CI78">
        <f>'F Production'!AB78</f>
        <v>0.28000000000000003</v>
      </c>
      <c r="CJ78" s="31">
        <f t="shared" ref="CJ78:CJ141" si="103">_xlfn.RANK.EQ(CH78,$CH$2:$CH$600,0)/COUNT($CH$2:$CH$600)</f>
        <v>0.88888888888888884</v>
      </c>
      <c r="CK78" s="31">
        <f t="shared" ref="CK78:CK141" si="104">_xlfn.RANK.EQ(CI78,$CI$2:$CI$600,1)/COUNT($CI$2:$CI$600)</f>
        <v>5.5555555555555552E-2</v>
      </c>
      <c r="CN78">
        <f>'F Totals'!G78</f>
        <v>0</v>
      </c>
      <c r="CO78">
        <f>'F Totals'!H78</f>
        <v>4</v>
      </c>
      <c r="CP78">
        <f>'F Totals'!K78</f>
        <v>4</v>
      </c>
    </row>
    <row r="79" spans="1:94" x14ac:dyDescent="0.3">
      <c r="A79" t="str">
        <f>'F on ice'!B79</f>
        <v>Christian Dvorak</v>
      </c>
      <c r="B79" t="str">
        <f>'F on ice'!C79</f>
        <v>MTL</v>
      </c>
      <c r="E79">
        <f>'F on ice'!K79</f>
        <v>37.49</v>
      </c>
      <c r="F79">
        <f>'F on ice'!Z79</f>
        <v>11.69</v>
      </c>
      <c r="G79">
        <f>'F on ice'!Q79</f>
        <v>1.48</v>
      </c>
      <c r="H79">
        <f>'F on ice'!T79</f>
        <v>2.4300000000000002</v>
      </c>
      <c r="I79" s="1">
        <f t="shared" si="70"/>
        <v>0.21014492753623187</v>
      </c>
      <c r="J79" s="1">
        <f t="shared" si="71"/>
        <v>0.606280193236715</v>
      </c>
      <c r="K79" s="1">
        <f t="shared" si="72"/>
        <v>7.4879227053140096E-2</v>
      </c>
      <c r="L79" s="1">
        <f t="shared" si="73"/>
        <v>0.38164251207729466</v>
      </c>
      <c r="O79">
        <f>'F Production'!H79</f>
        <v>0.19</v>
      </c>
      <c r="P79">
        <f>'F Production'!I79</f>
        <v>0.74</v>
      </c>
      <c r="Q79">
        <f>'F Production'!J79</f>
        <v>0.56000000000000005</v>
      </c>
      <c r="R79">
        <f>'F Production'!L79</f>
        <v>0.93</v>
      </c>
      <c r="S79" s="1">
        <f t="shared" si="74"/>
        <v>4.8309178743961352E-2</v>
      </c>
      <c r="T79" s="1">
        <f t="shared" si="75"/>
        <v>0.33574879227053139</v>
      </c>
      <c r="U79" s="1">
        <f t="shared" si="76"/>
        <v>0.53381642512077299</v>
      </c>
      <c r="V79" s="1">
        <f t="shared" si="77"/>
        <v>0.12077294685990338</v>
      </c>
      <c r="Y79">
        <f>'F on ice'!L79</f>
        <v>46.03</v>
      </c>
      <c r="Z79">
        <f>'F on ice'!AA79</f>
        <v>13.92</v>
      </c>
      <c r="AA79">
        <f>'F on ice'!R79</f>
        <v>2.41</v>
      </c>
      <c r="AB79">
        <f>'F on ice'!U79</f>
        <v>2.92</v>
      </c>
      <c r="AC79" s="1">
        <f t="shared" si="78"/>
        <v>0.18840579710144928</v>
      </c>
      <c r="AD79" s="1">
        <f t="shared" si="79"/>
        <v>8.2125603864734303E-2</v>
      </c>
      <c r="AE79" s="1">
        <f t="shared" si="80"/>
        <v>0.55072463768115942</v>
      </c>
      <c r="AF79" s="1">
        <f t="shared" si="81"/>
        <v>0.14975845410628019</v>
      </c>
      <c r="AI79">
        <f>'F Rel'!K79</f>
        <v>-2.41</v>
      </c>
      <c r="AJ79">
        <f>'F Rel'!Z79</f>
        <v>0.97</v>
      </c>
      <c r="AK79">
        <f>'F Rel'!Q79</f>
        <v>-0.89</v>
      </c>
      <c r="AL79">
        <f>'F Rel'!T79</f>
        <v>0.02</v>
      </c>
      <c r="AM79" s="1">
        <f t="shared" si="82"/>
        <v>0.31159420289855072</v>
      </c>
      <c r="AN79" s="1">
        <f t="shared" si="83"/>
        <v>0.68357487922705318</v>
      </c>
      <c r="AO79" s="1">
        <f t="shared" si="84"/>
        <v>0.18357487922705315</v>
      </c>
      <c r="AP79" s="1">
        <f t="shared" si="85"/>
        <v>0.49516908212560384</v>
      </c>
      <c r="AS79">
        <f>'F Rel'!L79</f>
        <v>2.19</v>
      </c>
      <c r="AT79">
        <f>'F Rel'!AA79</f>
        <v>1.91</v>
      </c>
      <c r="AU79">
        <f>'F Rel'!R79</f>
        <v>-0.23</v>
      </c>
      <c r="AV79">
        <f>'F Rel'!U79</f>
        <v>0.13</v>
      </c>
      <c r="AW79" s="1">
        <f t="shared" si="86"/>
        <v>0.27536231884057971</v>
      </c>
      <c r="AX79" s="1">
        <f t="shared" si="87"/>
        <v>0.12318840579710146</v>
      </c>
      <c r="AY79" s="1">
        <f t="shared" si="88"/>
        <v>0.62560386473429952</v>
      </c>
      <c r="AZ79" s="1">
        <f t="shared" si="89"/>
        <v>0.31642512077294688</v>
      </c>
      <c r="BC79">
        <f>'F on ice'!G79</f>
        <v>12.932</v>
      </c>
      <c r="BD79">
        <f>'F on ice'!AM79</f>
        <v>47.01</v>
      </c>
      <c r="BE79">
        <f>'F on ice'!AF79</f>
        <v>5.63</v>
      </c>
      <c r="BF79">
        <f>'F on ice'!AH79</f>
        <v>0.98</v>
      </c>
      <c r="BG79" s="1">
        <f t="shared" si="90"/>
        <v>0.65458937198067635</v>
      </c>
      <c r="BH79" s="1">
        <f t="shared" si="91"/>
        <v>0.30193236714975846</v>
      </c>
      <c r="BI79" s="1">
        <f t="shared" si="92"/>
        <v>9.6618357487922704E-2</v>
      </c>
      <c r="BJ79" s="1">
        <f t="shared" si="93"/>
        <v>0.27294685990338163</v>
      </c>
      <c r="BM79">
        <f>'F on ice'!M79</f>
        <v>44.89</v>
      </c>
      <c r="BN79">
        <f>'F on ice'!AB79</f>
        <v>45.65</v>
      </c>
      <c r="BO79">
        <f>'F on ice'!S79</f>
        <v>38.1</v>
      </c>
      <c r="BP79">
        <f>'F on ice'!V79</f>
        <v>45.4</v>
      </c>
      <c r="BQ79" s="1">
        <f t="shared" si="94"/>
        <v>0.17391304347826086</v>
      </c>
      <c r="BR79" s="1">
        <f t="shared" si="95"/>
        <v>0.25120772946859904</v>
      </c>
      <c r="BS79" s="1">
        <f t="shared" si="96"/>
        <v>0.16183574879227053</v>
      </c>
      <c r="BT79" s="1">
        <f t="shared" si="97"/>
        <v>0.22705314009661837</v>
      </c>
      <c r="BW79" s="1">
        <f t="shared" si="98"/>
        <v>2.0169082125603861</v>
      </c>
      <c r="BX79" s="1">
        <f t="shared" si="99"/>
        <v>0.1280193236714976</v>
      </c>
      <c r="BY79">
        <f t="shared" si="100"/>
        <v>362</v>
      </c>
      <c r="CB79">
        <f>'F Rel'!M79</f>
        <v>-2.76</v>
      </c>
      <c r="CC79">
        <f>'F Rel'!V79</f>
        <v>-0.89</v>
      </c>
      <c r="CD79" s="1">
        <f t="shared" si="101"/>
        <v>0.28260869565217389</v>
      </c>
      <c r="CE79" s="1">
        <f t="shared" si="102"/>
        <v>0.42028985507246375</v>
      </c>
      <c r="CH79">
        <f>'F Production'!X79</f>
        <v>0.37</v>
      </c>
      <c r="CI79">
        <f>'F Production'!AB79</f>
        <v>0.19</v>
      </c>
      <c r="CJ79" s="31">
        <f t="shared" si="103"/>
        <v>0.81642512077294682</v>
      </c>
      <c r="CK79" s="31">
        <f t="shared" si="104"/>
        <v>2.4154589371980676E-2</v>
      </c>
      <c r="CN79">
        <f>'F Totals'!G79</f>
        <v>1</v>
      </c>
      <c r="CO79">
        <f>'F Totals'!H79</f>
        <v>4</v>
      </c>
      <c r="CP79">
        <f>'F Totals'!K79</f>
        <v>5</v>
      </c>
    </row>
    <row r="80" spans="1:94" x14ac:dyDescent="0.3">
      <c r="A80" t="str">
        <f>'F on ice'!B80</f>
        <v>Christian Fischer</v>
      </c>
      <c r="B80" t="str">
        <f>'F on ice'!C80</f>
        <v>DET</v>
      </c>
      <c r="E80">
        <f>'F on ice'!K80</f>
        <v>37.49</v>
      </c>
      <c r="F80">
        <f>'F on ice'!Z80</f>
        <v>9.9700000000000006</v>
      </c>
      <c r="G80">
        <f>'F on ice'!Q80</f>
        <v>2.13</v>
      </c>
      <c r="H80">
        <f>'F on ice'!T80</f>
        <v>2.2400000000000002</v>
      </c>
      <c r="I80" s="1">
        <f t="shared" si="70"/>
        <v>0.21014492753623187</v>
      </c>
      <c r="J80" s="1">
        <f t="shared" si="71"/>
        <v>0.30434782608695654</v>
      </c>
      <c r="K80" s="1">
        <f t="shared" si="72"/>
        <v>0.34782608695652173</v>
      </c>
      <c r="L80" s="1">
        <f t="shared" si="73"/>
        <v>0.23671497584541062</v>
      </c>
      <c r="O80">
        <f>'F Production'!H80</f>
        <v>0.13</v>
      </c>
      <c r="P80">
        <f>'F Production'!I80</f>
        <v>0.93</v>
      </c>
      <c r="Q80">
        <f>'F Production'!J80</f>
        <v>0.53</v>
      </c>
      <c r="R80">
        <f>'F Production'!L80</f>
        <v>1.06</v>
      </c>
      <c r="S80" s="1">
        <f t="shared" si="74"/>
        <v>2.6570048309178744E-2</v>
      </c>
      <c r="T80" s="1">
        <f t="shared" si="75"/>
        <v>0.51207729468599039</v>
      </c>
      <c r="U80" s="1">
        <f t="shared" si="76"/>
        <v>0.48550724637681159</v>
      </c>
      <c r="V80" s="1">
        <f t="shared" si="77"/>
        <v>0.16666666666666666</v>
      </c>
      <c r="Y80">
        <f>'F on ice'!L80</f>
        <v>43.47</v>
      </c>
      <c r="Z80">
        <f>'F on ice'!AA80</f>
        <v>9.9700000000000006</v>
      </c>
      <c r="AA80">
        <f>'F on ice'!R80</f>
        <v>1.6</v>
      </c>
      <c r="AB80">
        <f>'F on ice'!U80</f>
        <v>2.2200000000000002</v>
      </c>
      <c r="AC80" s="1">
        <f t="shared" si="78"/>
        <v>0.41545893719806765</v>
      </c>
      <c r="AD80" s="1">
        <f t="shared" si="79"/>
        <v>0.77053140096618356</v>
      </c>
      <c r="AE80" s="1">
        <f t="shared" si="80"/>
        <v>0.93236714975845414</v>
      </c>
      <c r="AF80" s="1">
        <f t="shared" si="81"/>
        <v>0.85024154589371981</v>
      </c>
      <c r="AI80">
        <f>'F Rel'!K80</f>
        <v>0.49</v>
      </c>
      <c r="AJ80">
        <f>'F Rel'!Z80</f>
        <v>1.47</v>
      </c>
      <c r="AK80">
        <f>'F Rel'!Q80</f>
        <v>-0.85</v>
      </c>
      <c r="AL80">
        <f>'F Rel'!T80</f>
        <v>0.04</v>
      </c>
      <c r="AM80" s="1">
        <f t="shared" si="82"/>
        <v>0.53623188405797106</v>
      </c>
      <c r="AN80" s="1">
        <f t="shared" si="83"/>
        <v>0.7560386473429952</v>
      </c>
      <c r="AO80" s="1">
        <f t="shared" si="84"/>
        <v>0.20048309178743962</v>
      </c>
      <c r="AP80" s="1">
        <f t="shared" si="85"/>
        <v>0.51207729468599039</v>
      </c>
      <c r="AS80">
        <f>'F Rel'!L80</f>
        <v>-3.44</v>
      </c>
      <c r="AT80">
        <f>'F Rel'!AA80</f>
        <v>-1.25</v>
      </c>
      <c r="AU80">
        <f>'F Rel'!R80</f>
        <v>-1.27</v>
      </c>
      <c r="AV80">
        <f>'F Rel'!U80</f>
        <v>-0.53</v>
      </c>
      <c r="AW80" s="1">
        <f t="shared" si="86"/>
        <v>0.78019323671497587</v>
      </c>
      <c r="AX80" s="1">
        <f t="shared" si="87"/>
        <v>0.75845410628019327</v>
      </c>
      <c r="AY80" s="1">
        <f t="shared" si="88"/>
        <v>0.96618357487922701</v>
      </c>
      <c r="AZ80" s="1">
        <f t="shared" si="89"/>
        <v>0.93236714975845414</v>
      </c>
      <c r="BC80">
        <f>'F on ice'!G80</f>
        <v>10.029999999999999</v>
      </c>
      <c r="BD80">
        <f>'F on ice'!AM80</f>
        <v>51.45</v>
      </c>
      <c r="BE80">
        <f>'F on ice'!AF80</f>
        <v>7.88</v>
      </c>
      <c r="BF80">
        <f>'F on ice'!AH80</f>
        <v>1.024</v>
      </c>
      <c r="BG80" s="1">
        <f t="shared" si="90"/>
        <v>0.1570048309178744</v>
      </c>
      <c r="BH80" s="1">
        <f t="shared" si="91"/>
        <v>0.4420289855072464</v>
      </c>
      <c r="BI80" s="1">
        <f t="shared" si="92"/>
        <v>0.38405797101449274</v>
      </c>
      <c r="BJ80" s="1">
        <f t="shared" si="93"/>
        <v>0.79710144927536231</v>
      </c>
      <c r="BM80">
        <f>'F on ice'!M80</f>
        <v>46.31</v>
      </c>
      <c r="BN80">
        <f>'F on ice'!AB80</f>
        <v>50</v>
      </c>
      <c r="BO80">
        <f>'F on ice'!S80</f>
        <v>57.14</v>
      </c>
      <c r="BP80">
        <f>'F on ice'!V80</f>
        <v>50.15</v>
      </c>
      <c r="BQ80" s="1">
        <f t="shared" si="94"/>
        <v>0.24396135265700483</v>
      </c>
      <c r="BR80" s="1">
        <f t="shared" si="95"/>
        <v>0.47342995169082125</v>
      </c>
      <c r="BS80" s="1">
        <f t="shared" si="96"/>
        <v>0.74637681159420288</v>
      </c>
      <c r="BT80" s="1">
        <f t="shared" si="97"/>
        <v>0.50241545893719808</v>
      </c>
      <c r="BW80" s="1">
        <f t="shared" si="98"/>
        <v>3.77536231884058</v>
      </c>
      <c r="BX80" s="1">
        <f t="shared" si="99"/>
        <v>0.4420289855072464</v>
      </c>
      <c r="BY80">
        <f t="shared" si="100"/>
        <v>232</v>
      </c>
      <c r="CB80">
        <f>'F Rel'!M80</f>
        <v>2.21</v>
      </c>
      <c r="CC80">
        <f>'F Rel'!V80</f>
        <v>5.77</v>
      </c>
      <c r="CD80" s="1">
        <f t="shared" si="101"/>
        <v>0.67632850241545894</v>
      </c>
      <c r="CE80" s="1">
        <f t="shared" si="102"/>
        <v>0.84782608695652173</v>
      </c>
      <c r="CH80">
        <f>'F Production'!X80</f>
        <v>1.2</v>
      </c>
      <c r="CI80">
        <f>'F Production'!AB80</f>
        <v>1.86</v>
      </c>
      <c r="CJ80" s="31">
        <f t="shared" si="103"/>
        <v>0.21497584541062803</v>
      </c>
      <c r="CK80" s="31">
        <f t="shared" si="104"/>
        <v>0.93236714975845414</v>
      </c>
      <c r="CN80">
        <f>'F Totals'!G80</f>
        <v>1</v>
      </c>
      <c r="CO80">
        <f>'F Totals'!H80</f>
        <v>7</v>
      </c>
      <c r="CP80">
        <f>'F Totals'!K80</f>
        <v>8</v>
      </c>
    </row>
    <row r="81" spans="1:94" x14ac:dyDescent="0.3">
      <c r="A81" t="str">
        <f>'F on ice'!B81</f>
        <v>Claude Giroux</v>
      </c>
      <c r="B81" t="str">
        <f>'F on ice'!C81</f>
        <v>OTT</v>
      </c>
      <c r="E81">
        <f>'F on ice'!K81</f>
        <v>52.16</v>
      </c>
      <c r="F81">
        <f>'F on ice'!Z81</f>
        <v>13.79</v>
      </c>
      <c r="G81">
        <f>'F on ice'!Q81</f>
        <v>3.47</v>
      </c>
      <c r="H81">
        <f>'F on ice'!T81</f>
        <v>3.13</v>
      </c>
      <c r="I81" s="1">
        <f t="shared" si="70"/>
        <v>0.9468599033816425</v>
      </c>
      <c r="J81" s="1">
        <f t="shared" si="71"/>
        <v>0.89613526570048307</v>
      </c>
      <c r="K81" s="1">
        <f t="shared" si="72"/>
        <v>0.90821256038647347</v>
      </c>
      <c r="L81" s="1">
        <f t="shared" si="73"/>
        <v>0.90821256038647347</v>
      </c>
      <c r="O81">
        <f>'F Production'!H81</f>
        <v>1.06</v>
      </c>
      <c r="P81">
        <f>'F Production'!I81</f>
        <v>1.45</v>
      </c>
      <c r="Q81">
        <f>'F Production'!J81</f>
        <v>0.77</v>
      </c>
      <c r="R81">
        <f>'F Production'!L81</f>
        <v>2.5099999999999998</v>
      </c>
      <c r="S81" s="1">
        <f t="shared" si="74"/>
        <v>0.83574879227053145</v>
      </c>
      <c r="T81" s="1">
        <f t="shared" si="75"/>
        <v>0.85990338164251212</v>
      </c>
      <c r="U81" s="1">
        <f t="shared" si="76"/>
        <v>0.74637681159420288</v>
      </c>
      <c r="V81" s="1">
        <f t="shared" si="77"/>
        <v>0.91062801932367154</v>
      </c>
      <c r="Y81">
        <f>'F on ice'!L81</f>
        <v>39.14</v>
      </c>
      <c r="Z81">
        <f>'F on ice'!AA81</f>
        <v>11.57</v>
      </c>
      <c r="AA81">
        <f>'F on ice'!R81</f>
        <v>3.47</v>
      </c>
      <c r="AB81">
        <f>'F on ice'!U81</f>
        <v>2.69</v>
      </c>
      <c r="AC81" s="1">
        <f t="shared" si="78"/>
        <v>0.7657004830917874</v>
      </c>
      <c r="AD81" s="1">
        <f t="shared" si="79"/>
        <v>0.39855072463768115</v>
      </c>
      <c r="AE81" s="1">
        <f t="shared" si="80"/>
        <v>7.4879227053140096E-2</v>
      </c>
      <c r="AF81" s="1">
        <f t="shared" si="81"/>
        <v>0.35990338164251207</v>
      </c>
      <c r="AI81">
        <f>'F Rel'!K81</f>
        <v>11.83</v>
      </c>
      <c r="AJ81">
        <f>'F Rel'!Z81</f>
        <v>3.73</v>
      </c>
      <c r="AK81">
        <f>'F Rel'!Q81</f>
        <v>0.67</v>
      </c>
      <c r="AL81">
        <f>'F Rel'!T81</f>
        <v>0.78</v>
      </c>
      <c r="AM81" s="1">
        <f t="shared" si="82"/>
        <v>0.97342995169082125</v>
      </c>
      <c r="AN81" s="1">
        <f t="shared" si="83"/>
        <v>0.95410628019323673</v>
      </c>
      <c r="AO81" s="1">
        <f t="shared" si="84"/>
        <v>0.7874396135265701</v>
      </c>
      <c r="AP81" s="1">
        <f t="shared" si="85"/>
        <v>0.94444444444444442</v>
      </c>
      <c r="AS81">
        <f>'F Rel'!L81</f>
        <v>-4.2300000000000004</v>
      </c>
      <c r="AT81">
        <f>'F Rel'!AA81</f>
        <v>-0.25</v>
      </c>
      <c r="AU81">
        <f>'F Rel'!R81</f>
        <v>0.59</v>
      </c>
      <c r="AV81">
        <f>'F Rel'!U81</f>
        <v>-0.02</v>
      </c>
      <c r="AW81" s="1">
        <f t="shared" si="86"/>
        <v>0.85024154589371981</v>
      </c>
      <c r="AX81" s="1">
        <f t="shared" si="87"/>
        <v>0.54830917874396135</v>
      </c>
      <c r="AY81" s="1">
        <f t="shared" si="88"/>
        <v>0.19082125603864733</v>
      </c>
      <c r="AZ81" s="1">
        <f t="shared" si="89"/>
        <v>0.5</v>
      </c>
      <c r="BC81">
        <f>'F on ice'!G81</f>
        <v>14.144318181818001</v>
      </c>
      <c r="BD81">
        <f>'F on ice'!AM81</f>
        <v>50.47</v>
      </c>
      <c r="BE81">
        <f>'F on ice'!AF81</f>
        <v>9.3800000000000008</v>
      </c>
      <c r="BF81">
        <f>'F on ice'!AH81</f>
        <v>0.97399999999999998</v>
      </c>
      <c r="BG81" s="1">
        <f t="shared" si="90"/>
        <v>0.88405797101449279</v>
      </c>
      <c r="BH81" s="1">
        <f t="shared" si="91"/>
        <v>0.40096618357487923</v>
      </c>
      <c r="BI81" s="1">
        <f t="shared" si="92"/>
        <v>0.6376811594202898</v>
      </c>
      <c r="BJ81" s="1">
        <f t="shared" si="93"/>
        <v>0.21014492753623187</v>
      </c>
      <c r="BM81">
        <f>'F on ice'!M81</f>
        <v>57.13</v>
      </c>
      <c r="BN81">
        <f>'F on ice'!AB81</f>
        <v>54.37</v>
      </c>
      <c r="BO81">
        <f>'F on ice'!S81</f>
        <v>50</v>
      </c>
      <c r="BP81">
        <f>'F on ice'!V81</f>
        <v>53.73</v>
      </c>
      <c r="BQ81" s="1">
        <f t="shared" si="94"/>
        <v>0.94444444444444442</v>
      </c>
      <c r="BR81" s="1">
        <f t="shared" si="95"/>
        <v>0.75362318840579712</v>
      </c>
      <c r="BS81" s="1">
        <f t="shared" si="96"/>
        <v>0.47342995169082125</v>
      </c>
      <c r="BT81" s="1">
        <f t="shared" si="97"/>
        <v>0.75120772946859904</v>
      </c>
      <c r="BW81" s="1">
        <f t="shared" si="98"/>
        <v>6.5845410628019323</v>
      </c>
      <c r="BX81" s="1">
        <f t="shared" si="99"/>
        <v>0.96376811594202894</v>
      </c>
      <c r="BY81">
        <f t="shared" si="100"/>
        <v>16</v>
      </c>
      <c r="CB81">
        <f>'F Rel'!M81</f>
        <v>8.9499999999999993</v>
      </c>
      <c r="CC81">
        <f>'F Rel'!V81</f>
        <v>7.32</v>
      </c>
      <c r="CD81" s="1">
        <f t="shared" si="101"/>
        <v>0.99275362318840576</v>
      </c>
      <c r="CE81" s="1">
        <f t="shared" si="102"/>
        <v>0.91545893719806759</v>
      </c>
      <c r="CH81">
        <f>'F Production'!X81</f>
        <v>0.77</v>
      </c>
      <c r="CI81">
        <f>'F Production'!AB81</f>
        <v>1.1599999999999999</v>
      </c>
      <c r="CJ81" s="31">
        <f t="shared" si="103"/>
        <v>0.46376811594202899</v>
      </c>
      <c r="CK81" s="31">
        <f t="shared" si="104"/>
        <v>0.6811594202898551</v>
      </c>
      <c r="CN81">
        <f>'F Totals'!G81</f>
        <v>11</v>
      </c>
      <c r="CO81">
        <f>'F Totals'!H81</f>
        <v>15</v>
      </c>
      <c r="CP81">
        <f>'F Totals'!K81</f>
        <v>26</v>
      </c>
    </row>
    <row r="82" spans="1:94" x14ac:dyDescent="0.3">
      <c r="A82" t="str">
        <f>'F on ice'!B82</f>
        <v>Clayton Keller</v>
      </c>
      <c r="B82" t="str">
        <f>'F on ice'!C82</f>
        <v>ARI</v>
      </c>
      <c r="E82">
        <f>'F on ice'!K82</f>
        <v>41.44</v>
      </c>
      <c r="F82">
        <f>'F on ice'!Z82</f>
        <v>10.36</v>
      </c>
      <c r="G82">
        <f>'F on ice'!Q82</f>
        <v>2.35</v>
      </c>
      <c r="H82">
        <f>'F on ice'!T82</f>
        <v>2.4300000000000002</v>
      </c>
      <c r="I82" s="1">
        <f t="shared" si="70"/>
        <v>0.48550724637681159</v>
      </c>
      <c r="J82" s="1">
        <f t="shared" si="71"/>
        <v>0.36473429951690822</v>
      </c>
      <c r="K82" s="1">
        <f t="shared" si="72"/>
        <v>0.44927536231884058</v>
      </c>
      <c r="L82" s="1">
        <f t="shared" si="73"/>
        <v>0.38164251207729466</v>
      </c>
      <c r="O82">
        <f>'F Production'!H82</f>
        <v>1.1299999999999999</v>
      </c>
      <c r="P82">
        <f>'F Production'!I82</f>
        <v>0.87</v>
      </c>
      <c r="Q82">
        <f>'F Production'!J82</f>
        <v>0.52</v>
      </c>
      <c r="R82">
        <f>'F Production'!L82</f>
        <v>2</v>
      </c>
      <c r="S82" s="1">
        <f t="shared" si="74"/>
        <v>0.86956521739130432</v>
      </c>
      <c r="T82" s="1">
        <f t="shared" si="75"/>
        <v>0.45169082125603865</v>
      </c>
      <c r="U82" s="1">
        <f t="shared" si="76"/>
        <v>0.47584541062801933</v>
      </c>
      <c r="V82" s="1">
        <f t="shared" si="77"/>
        <v>0.72222222222222221</v>
      </c>
      <c r="Y82">
        <f>'F on ice'!L82</f>
        <v>36.82</v>
      </c>
      <c r="Z82">
        <f>'F on ice'!AA82</f>
        <v>11.23</v>
      </c>
      <c r="AA82">
        <f>'F on ice'!R82</f>
        <v>2.87</v>
      </c>
      <c r="AB82">
        <f>'F on ice'!U82</f>
        <v>2.36</v>
      </c>
      <c r="AC82" s="1">
        <f t="shared" si="78"/>
        <v>0.88164251207729472</v>
      </c>
      <c r="AD82" s="1">
        <f t="shared" si="79"/>
        <v>0.48792270531400966</v>
      </c>
      <c r="AE82" s="1">
        <f t="shared" si="80"/>
        <v>0.28502415458937197</v>
      </c>
      <c r="AF82" s="1">
        <f t="shared" si="81"/>
        <v>0.71497584541062797</v>
      </c>
      <c r="AI82">
        <f>'F Rel'!K82</f>
        <v>2.69</v>
      </c>
      <c r="AJ82">
        <f>'F Rel'!Z82</f>
        <v>-1.76</v>
      </c>
      <c r="AK82">
        <f>'F Rel'!Q82</f>
        <v>-0.3</v>
      </c>
      <c r="AL82">
        <f>'F Rel'!T82</f>
        <v>-0.15</v>
      </c>
      <c r="AM82" s="1">
        <f t="shared" si="82"/>
        <v>0.68840579710144922</v>
      </c>
      <c r="AN82" s="1">
        <f t="shared" si="83"/>
        <v>0.22463768115942029</v>
      </c>
      <c r="AO82" s="1">
        <f t="shared" si="84"/>
        <v>0.40579710144927539</v>
      </c>
      <c r="AP82" s="1">
        <f t="shared" si="85"/>
        <v>0.36473429951690822</v>
      </c>
      <c r="AS82">
        <f>'F Rel'!L82</f>
        <v>-8.6999999999999993</v>
      </c>
      <c r="AT82">
        <f>'F Rel'!AA82</f>
        <v>-0.81</v>
      </c>
      <c r="AU82">
        <f>'F Rel'!R82</f>
        <v>0.53</v>
      </c>
      <c r="AV82">
        <f>'F Rel'!U82</f>
        <v>-0.39</v>
      </c>
      <c r="AW82" s="1">
        <f t="shared" si="86"/>
        <v>0.97826086956521741</v>
      </c>
      <c r="AX82" s="1">
        <f t="shared" si="87"/>
        <v>0.67632850241545894</v>
      </c>
      <c r="AY82" s="1">
        <f t="shared" si="88"/>
        <v>0.24879227053140096</v>
      </c>
      <c r="AZ82" s="1">
        <f t="shared" si="89"/>
        <v>0.84057971014492749</v>
      </c>
      <c r="BC82">
        <f>'F on ice'!G82</f>
        <v>14.66524822695</v>
      </c>
      <c r="BD82">
        <f>'F on ice'!AM82</f>
        <v>52.61</v>
      </c>
      <c r="BE82">
        <f>'F on ice'!AF82</f>
        <v>8.6300000000000008</v>
      </c>
      <c r="BF82">
        <f>'F on ice'!AH82</f>
        <v>0.97799999999999998</v>
      </c>
      <c r="BG82" s="1">
        <f t="shared" si="90"/>
        <v>0.93961352657004826</v>
      </c>
      <c r="BH82" s="1">
        <f t="shared" si="91"/>
        <v>0.47826086956521741</v>
      </c>
      <c r="BI82" s="1">
        <f t="shared" si="92"/>
        <v>0.52657004830917875</v>
      </c>
      <c r="BJ82" s="1">
        <f t="shared" si="93"/>
        <v>0.25362318840579712</v>
      </c>
      <c r="BM82">
        <f>'F on ice'!M82</f>
        <v>52.95</v>
      </c>
      <c r="BN82">
        <f>'F on ice'!AB82</f>
        <v>47.98</v>
      </c>
      <c r="BO82">
        <f>'F on ice'!S82</f>
        <v>45</v>
      </c>
      <c r="BP82">
        <f>'F on ice'!V82</f>
        <v>50.73</v>
      </c>
      <c r="BQ82" s="1">
        <f t="shared" si="94"/>
        <v>0.74154589371980673</v>
      </c>
      <c r="BR82" s="1">
        <f t="shared" si="95"/>
        <v>0.3719806763285024</v>
      </c>
      <c r="BS82" s="1">
        <f t="shared" si="96"/>
        <v>0.33333333333333331</v>
      </c>
      <c r="BT82" s="1">
        <f t="shared" si="97"/>
        <v>0.54589371980676327</v>
      </c>
      <c r="BW82" s="1">
        <f t="shared" si="98"/>
        <v>5.3768115942028984</v>
      </c>
      <c r="BX82" s="1">
        <f t="shared" si="99"/>
        <v>0.7874396135265701</v>
      </c>
      <c r="BY82">
        <f t="shared" si="100"/>
        <v>89</v>
      </c>
      <c r="CB82">
        <f>'F Rel'!M82</f>
        <v>6.97</v>
      </c>
      <c r="CC82">
        <f>'F Rel'!V82</f>
        <v>2.2599999999999998</v>
      </c>
      <c r="CD82" s="1">
        <f t="shared" si="101"/>
        <v>0.94444444444444442</v>
      </c>
      <c r="CE82" s="1">
        <f t="shared" si="102"/>
        <v>0.64734299516908211</v>
      </c>
      <c r="CH82">
        <f>'F Production'!X82</f>
        <v>0.87</v>
      </c>
      <c r="CI82">
        <f>'F Production'!AB82</f>
        <v>2</v>
      </c>
      <c r="CJ82" s="31">
        <f t="shared" si="103"/>
        <v>0.40096618357487923</v>
      </c>
      <c r="CK82" s="31">
        <f t="shared" si="104"/>
        <v>0.94927536231884058</v>
      </c>
      <c r="CN82">
        <f>'F Totals'!G82</f>
        <v>13</v>
      </c>
      <c r="CO82">
        <f>'F Totals'!H82</f>
        <v>10</v>
      </c>
      <c r="CP82">
        <f>'F Totals'!K82</f>
        <v>23</v>
      </c>
    </row>
    <row r="83" spans="1:94" x14ac:dyDescent="0.3">
      <c r="A83" t="str">
        <f>'F on ice'!B83</f>
        <v>Cody Glass</v>
      </c>
      <c r="B83" t="str">
        <f>'F on ice'!C83</f>
        <v>NSH</v>
      </c>
      <c r="E83">
        <f>'F on ice'!K83</f>
        <v>39.31</v>
      </c>
      <c r="F83">
        <f>'F on ice'!Z83</f>
        <v>9.0299999999999994</v>
      </c>
      <c r="G83">
        <f>'F on ice'!Q83</f>
        <v>0.28999999999999998</v>
      </c>
      <c r="H83">
        <f>'F on ice'!T83</f>
        <v>2.25</v>
      </c>
      <c r="I83" s="1">
        <f t="shared" si="70"/>
        <v>0.32367149758454106</v>
      </c>
      <c r="J83" s="1">
        <f t="shared" si="71"/>
        <v>0.14492753623188406</v>
      </c>
      <c r="K83" s="1">
        <f t="shared" si="72"/>
        <v>2.4154589371980675E-3</v>
      </c>
      <c r="L83" s="1">
        <f t="shared" si="73"/>
        <v>0.24637681159420291</v>
      </c>
      <c r="O83">
        <f>'F Production'!H83</f>
        <v>0.28999999999999998</v>
      </c>
      <c r="P83">
        <f>'F Production'!I83</f>
        <v>0</v>
      </c>
      <c r="Q83">
        <f>'F Production'!J83</f>
        <v>0</v>
      </c>
      <c r="R83">
        <f>'F Production'!L83</f>
        <v>0.28999999999999998</v>
      </c>
      <c r="S83" s="1">
        <f t="shared" si="74"/>
        <v>9.420289855072464E-2</v>
      </c>
      <c r="T83" s="1">
        <f t="shared" si="75"/>
        <v>2.4154589371980675E-3</v>
      </c>
      <c r="U83" s="1">
        <f t="shared" si="76"/>
        <v>2.4154589371980675E-3</v>
      </c>
      <c r="V83" s="1">
        <f t="shared" si="77"/>
        <v>7.246376811594203E-3</v>
      </c>
      <c r="Y83">
        <f>'F on ice'!L83</f>
        <v>47.76</v>
      </c>
      <c r="Z83">
        <f>'F on ice'!AA83</f>
        <v>13.98</v>
      </c>
      <c r="AA83">
        <f>'F on ice'!R83</f>
        <v>3.79</v>
      </c>
      <c r="AB83">
        <f>'F on ice'!U83</f>
        <v>2.83</v>
      </c>
      <c r="AC83" s="1">
        <f t="shared" si="78"/>
        <v>0.10386473429951691</v>
      </c>
      <c r="AD83" s="1">
        <f t="shared" si="79"/>
        <v>7.0048309178743967E-2</v>
      </c>
      <c r="AE83" s="1">
        <f t="shared" si="80"/>
        <v>4.1062801932367152E-2</v>
      </c>
      <c r="AF83" s="1">
        <f t="shared" si="81"/>
        <v>0.2391304347826087</v>
      </c>
      <c r="AI83">
        <f>'F Rel'!K83</f>
        <v>-3.26</v>
      </c>
      <c r="AJ83">
        <f>'F Rel'!Z83</f>
        <v>-4.08</v>
      </c>
      <c r="AK83">
        <f>'F Rel'!Q83</f>
        <v>-2.2999999999999998</v>
      </c>
      <c r="AL83">
        <f>'F Rel'!T83</f>
        <v>-0.5</v>
      </c>
      <c r="AM83" s="1">
        <f t="shared" si="82"/>
        <v>0.28985507246376813</v>
      </c>
      <c r="AN83" s="1">
        <f t="shared" si="83"/>
        <v>4.1062801932367152E-2</v>
      </c>
      <c r="AO83" s="1">
        <f t="shared" si="84"/>
        <v>4.830917874396135E-3</v>
      </c>
      <c r="AP83" s="1">
        <f t="shared" si="85"/>
        <v>0.16425120772946861</v>
      </c>
      <c r="AS83">
        <f>'F Rel'!L83</f>
        <v>10.61</v>
      </c>
      <c r="AT83">
        <f>'F Rel'!AA83</f>
        <v>4.38</v>
      </c>
      <c r="AU83">
        <f>'F Rel'!R83</f>
        <v>1.62</v>
      </c>
      <c r="AV83">
        <f>'F Rel'!U83</f>
        <v>0.74</v>
      </c>
      <c r="AW83" s="1">
        <f t="shared" si="86"/>
        <v>7.246376811594203E-3</v>
      </c>
      <c r="AX83" s="1">
        <f t="shared" si="87"/>
        <v>1.2077294685990338E-2</v>
      </c>
      <c r="AY83" s="1">
        <f t="shared" si="88"/>
        <v>2.6570048309178744E-2</v>
      </c>
      <c r="AZ83" s="1">
        <f t="shared" si="89"/>
        <v>2.6570048309178744E-2</v>
      </c>
      <c r="BC83">
        <f>'F on ice'!G83</f>
        <v>10.3025</v>
      </c>
      <c r="BD83">
        <f>'F on ice'!AM83</f>
        <v>48.84</v>
      </c>
      <c r="BE83">
        <f>'F on ice'!AF83</f>
        <v>1.03</v>
      </c>
      <c r="BF83">
        <f>'F on ice'!AH83</f>
        <v>0.89100000000000001</v>
      </c>
      <c r="BG83" s="1">
        <f t="shared" si="90"/>
        <v>0.18115942028985507</v>
      </c>
      <c r="BH83" s="1">
        <f t="shared" si="91"/>
        <v>0.35507246376811596</v>
      </c>
      <c r="BI83" s="1">
        <f t="shared" si="92"/>
        <v>2.4154589371980675E-3</v>
      </c>
      <c r="BJ83" s="1">
        <f t="shared" si="93"/>
        <v>2.4154589371980675E-3</v>
      </c>
      <c r="BM83">
        <f>'F on ice'!M83</f>
        <v>45.15</v>
      </c>
      <c r="BN83">
        <f>'F on ice'!AB83</f>
        <v>39.24</v>
      </c>
      <c r="BO83">
        <f>'F on ice'!S83</f>
        <v>7.14</v>
      </c>
      <c r="BP83">
        <f>'F on ice'!V83</f>
        <v>44.33</v>
      </c>
      <c r="BQ83" s="1">
        <f t="shared" si="94"/>
        <v>0.1859903381642512</v>
      </c>
      <c r="BR83" s="1">
        <f t="shared" si="95"/>
        <v>7.0048309178743967E-2</v>
      </c>
      <c r="BS83" s="1">
        <f t="shared" si="96"/>
        <v>2.4154589371980675E-3</v>
      </c>
      <c r="BT83" s="1">
        <f t="shared" si="97"/>
        <v>0.17149758454106281</v>
      </c>
      <c r="BW83" s="1">
        <f t="shared" si="98"/>
        <v>1.0724637681159421</v>
      </c>
      <c r="BX83" s="1">
        <f t="shared" si="99"/>
        <v>3.6231884057971016E-2</v>
      </c>
      <c r="BY83">
        <f t="shared" si="100"/>
        <v>400</v>
      </c>
      <c r="CB83">
        <f>'F Rel'!M83</f>
        <v>-8.25</v>
      </c>
      <c r="CC83">
        <f>'F Rel'!V83</f>
        <v>-12.53</v>
      </c>
      <c r="CD83" s="1">
        <f t="shared" si="101"/>
        <v>4.1062801932367152E-2</v>
      </c>
      <c r="CE83" s="1">
        <f t="shared" si="102"/>
        <v>2.1739130434782608E-2</v>
      </c>
      <c r="CH83">
        <f>'F Production'!X83</f>
        <v>1.75</v>
      </c>
      <c r="CI83">
        <f>'F Production'!AB83</f>
        <v>0.87</v>
      </c>
      <c r="CJ83" s="31">
        <f t="shared" si="103"/>
        <v>7.0048309178743967E-2</v>
      </c>
      <c r="CK83" s="31">
        <f t="shared" si="104"/>
        <v>0.47584541062801933</v>
      </c>
      <c r="CN83">
        <f>'F Totals'!G83</f>
        <v>1</v>
      </c>
      <c r="CO83">
        <f>'F Totals'!H83</f>
        <v>0</v>
      </c>
      <c r="CP83">
        <f>'F Totals'!K83</f>
        <v>1</v>
      </c>
    </row>
    <row r="84" spans="1:94" x14ac:dyDescent="0.3">
      <c r="A84" t="str">
        <f>'F on ice'!B84</f>
        <v>Cole Caufield</v>
      </c>
      <c r="B84" t="str">
        <f>'F on ice'!C84</f>
        <v>MTL</v>
      </c>
      <c r="E84">
        <f>'F on ice'!K84</f>
        <v>41.39</v>
      </c>
      <c r="F84">
        <f>'F on ice'!Z84</f>
        <v>9.82</v>
      </c>
      <c r="G84">
        <f>'F on ice'!Q84</f>
        <v>2.1</v>
      </c>
      <c r="H84">
        <f>'F on ice'!T84</f>
        <v>2.4700000000000002</v>
      </c>
      <c r="I84" s="1">
        <f t="shared" si="70"/>
        <v>0.48067632850241548</v>
      </c>
      <c r="J84" s="1">
        <f t="shared" si="71"/>
        <v>0.27536231884057971</v>
      </c>
      <c r="K84" s="1">
        <f t="shared" si="72"/>
        <v>0.32608695652173914</v>
      </c>
      <c r="L84" s="1">
        <f t="shared" si="73"/>
        <v>0.41787439613526572</v>
      </c>
      <c r="O84">
        <f>'F Production'!H84</f>
        <v>0.61</v>
      </c>
      <c r="P84">
        <f>'F Production'!I84</f>
        <v>0.88</v>
      </c>
      <c r="Q84">
        <f>'F Production'!J84</f>
        <v>0.53</v>
      </c>
      <c r="R84">
        <f>'F Production'!L84</f>
        <v>1.49</v>
      </c>
      <c r="S84" s="1">
        <f t="shared" si="74"/>
        <v>0.46618357487922707</v>
      </c>
      <c r="T84" s="1">
        <f t="shared" si="75"/>
        <v>0.45893719806763283</v>
      </c>
      <c r="U84" s="1">
        <f t="shared" si="76"/>
        <v>0.48550724637681159</v>
      </c>
      <c r="V84" s="1">
        <f t="shared" si="77"/>
        <v>0.43961352657004832</v>
      </c>
      <c r="Y84">
        <f>'F on ice'!L84</f>
        <v>44.9</v>
      </c>
      <c r="Z84">
        <f>'F on ice'!AA84</f>
        <v>10.87</v>
      </c>
      <c r="AA84">
        <f>'F on ice'!R84</f>
        <v>1.75</v>
      </c>
      <c r="AB84">
        <f>'F on ice'!U84</f>
        <v>2.63</v>
      </c>
      <c r="AC84" s="1">
        <f t="shared" si="78"/>
        <v>0.27536231884057971</v>
      </c>
      <c r="AD84" s="1">
        <f t="shared" si="79"/>
        <v>0.56763285024154586</v>
      </c>
      <c r="AE84" s="1">
        <f t="shared" si="80"/>
        <v>0.87439613526570048</v>
      </c>
      <c r="AF84" s="1">
        <f t="shared" si="81"/>
        <v>0.43478260869565216</v>
      </c>
      <c r="AI84">
        <f>'F Rel'!K84</f>
        <v>3.83</v>
      </c>
      <c r="AJ84">
        <f>'F Rel'!Z84</f>
        <v>-1.5</v>
      </c>
      <c r="AK84">
        <f>'F Rel'!Q84</f>
        <v>-0.09</v>
      </c>
      <c r="AL84">
        <f>'F Rel'!T84</f>
        <v>0.01</v>
      </c>
      <c r="AM84" s="1">
        <f t="shared" si="82"/>
        <v>0.77294685990338163</v>
      </c>
      <c r="AN84" s="1">
        <f t="shared" si="83"/>
        <v>0.27294685990338163</v>
      </c>
      <c r="AO84" s="1">
        <f t="shared" si="84"/>
        <v>0.47826086956521741</v>
      </c>
      <c r="AP84" s="1">
        <f t="shared" si="85"/>
        <v>0.48550724637681159</v>
      </c>
      <c r="AS84">
        <f>'F Rel'!L84</f>
        <v>-1.1100000000000001</v>
      </c>
      <c r="AT84">
        <f>'F Rel'!AA84</f>
        <v>-1.96</v>
      </c>
      <c r="AU84">
        <f>'F Rel'!R84</f>
        <v>-0.93</v>
      </c>
      <c r="AV84">
        <f>'F Rel'!U84</f>
        <v>-0.4</v>
      </c>
      <c r="AW84" s="1">
        <f t="shared" si="86"/>
        <v>0.57971014492753625</v>
      </c>
      <c r="AX84" s="1">
        <f t="shared" si="87"/>
        <v>0.86714975845410625</v>
      </c>
      <c r="AY84" s="1">
        <f t="shared" si="88"/>
        <v>0.89130434782608692</v>
      </c>
      <c r="AZ84" s="1">
        <f t="shared" si="89"/>
        <v>0.85024154589371981</v>
      </c>
      <c r="BC84">
        <f>'F on ice'!G84</f>
        <v>14.254166666667</v>
      </c>
      <c r="BD84">
        <f>'F on ice'!AM84</f>
        <v>66.12</v>
      </c>
      <c r="BE84">
        <f>'F on ice'!AF84</f>
        <v>7.34</v>
      </c>
      <c r="BF84">
        <f>'F on ice'!AH84</f>
        <v>1.016</v>
      </c>
      <c r="BG84" s="1">
        <f t="shared" si="90"/>
        <v>0.90096618357487923</v>
      </c>
      <c r="BH84" s="1">
        <f t="shared" si="91"/>
        <v>0.8623188405797102</v>
      </c>
      <c r="BI84" s="1">
        <f t="shared" si="92"/>
        <v>0.2922705314009662</v>
      </c>
      <c r="BJ84" s="1">
        <f t="shared" si="93"/>
        <v>0.70048309178743962</v>
      </c>
      <c r="BM84">
        <f>'F on ice'!M84</f>
        <v>47.97</v>
      </c>
      <c r="BN84">
        <f>'F on ice'!AB84</f>
        <v>47.46</v>
      </c>
      <c r="BO84">
        <f>'F on ice'!S84</f>
        <v>54.55</v>
      </c>
      <c r="BP84">
        <f>'F on ice'!V84</f>
        <v>48.4</v>
      </c>
      <c r="BQ84" s="1">
        <f t="shared" si="94"/>
        <v>0.34541062801932365</v>
      </c>
      <c r="BR84" s="1">
        <f t="shared" si="95"/>
        <v>0.34782608695652173</v>
      </c>
      <c r="BS84" s="1">
        <f t="shared" si="96"/>
        <v>0.65458937198067635</v>
      </c>
      <c r="BT84" s="1">
        <f t="shared" si="97"/>
        <v>0.40096618357487923</v>
      </c>
      <c r="BW84" s="1">
        <f t="shared" si="98"/>
        <v>4.0144927536231885</v>
      </c>
      <c r="BX84" s="1">
        <f t="shared" si="99"/>
        <v>0.5</v>
      </c>
      <c r="BY84">
        <f t="shared" si="100"/>
        <v>208</v>
      </c>
      <c r="CB84">
        <f>'F Rel'!M84</f>
        <v>3.02</v>
      </c>
      <c r="CC84">
        <f>'F Rel'!V84</f>
        <v>3.58</v>
      </c>
      <c r="CD84" s="1">
        <f t="shared" si="101"/>
        <v>0.74879227053140096</v>
      </c>
      <c r="CE84" s="1">
        <f t="shared" si="102"/>
        <v>0.73188405797101452</v>
      </c>
      <c r="CH84">
        <f>'F Production'!X84</f>
        <v>0.44</v>
      </c>
      <c r="CI84">
        <f>'F Production'!AB84</f>
        <v>1.05</v>
      </c>
      <c r="CJ84" s="31">
        <f t="shared" si="103"/>
        <v>0.75362318840579712</v>
      </c>
      <c r="CK84" s="31">
        <f t="shared" si="104"/>
        <v>0.61111111111111116</v>
      </c>
      <c r="CN84">
        <f>'F Totals'!G84</f>
        <v>7</v>
      </c>
      <c r="CO84">
        <f>'F Totals'!H84</f>
        <v>10</v>
      </c>
      <c r="CP84">
        <f>'F Totals'!K84</f>
        <v>17</v>
      </c>
    </row>
    <row r="85" spans="1:94" x14ac:dyDescent="0.3">
      <c r="A85" t="str">
        <f>'F on ice'!B85</f>
        <v>Cole Guttman</v>
      </c>
      <c r="B85" t="str">
        <f>'F on ice'!C85</f>
        <v>CHI</v>
      </c>
      <c r="E85">
        <f>'F on ice'!K85</f>
        <v>36.409999999999997</v>
      </c>
      <c r="F85">
        <f>'F on ice'!Z85</f>
        <v>6.89</v>
      </c>
      <c r="G85">
        <f>'F on ice'!Q85</f>
        <v>1.29</v>
      </c>
      <c r="H85">
        <f>'F on ice'!T85</f>
        <v>1.93</v>
      </c>
      <c r="I85" s="1">
        <f t="shared" si="70"/>
        <v>0.1570048309178744</v>
      </c>
      <c r="J85" s="1">
        <f t="shared" si="71"/>
        <v>1.6908212560386472E-2</v>
      </c>
      <c r="K85" s="1">
        <f t="shared" si="72"/>
        <v>5.5555555555555552E-2</v>
      </c>
      <c r="L85" s="1">
        <f t="shared" si="73"/>
        <v>6.0386473429951688E-2</v>
      </c>
      <c r="O85">
        <f>'F Production'!H85</f>
        <v>0.43</v>
      </c>
      <c r="P85">
        <f>'F Production'!I85</f>
        <v>0.65</v>
      </c>
      <c r="Q85">
        <f>'F Production'!J85</f>
        <v>0.22</v>
      </c>
      <c r="R85">
        <f>'F Production'!L85</f>
        <v>1.08</v>
      </c>
      <c r="S85" s="1">
        <f t="shared" si="74"/>
        <v>0.21980676328502416</v>
      </c>
      <c r="T85" s="1">
        <f t="shared" si="75"/>
        <v>0.27777777777777779</v>
      </c>
      <c r="U85" s="1">
        <f t="shared" si="76"/>
        <v>0.1280193236714976</v>
      </c>
      <c r="V85" s="1">
        <f t="shared" si="77"/>
        <v>0.17632850241545894</v>
      </c>
      <c r="Y85">
        <f>'F on ice'!L85</f>
        <v>50.85</v>
      </c>
      <c r="Z85">
        <f>'F on ice'!AA85</f>
        <v>15.08</v>
      </c>
      <c r="AA85">
        <f>'F on ice'!R85</f>
        <v>4.5199999999999996</v>
      </c>
      <c r="AB85">
        <f>'F on ice'!U85</f>
        <v>3.35</v>
      </c>
      <c r="AC85" s="1">
        <f t="shared" si="78"/>
        <v>3.3816425120772944E-2</v>
      </c>
      <c r="AD85" s="1">
        <f t="shared" si="79"/>
        <v>2.6570048309178744E-2</v>
      </c>
      <c r="AE85" s="1">
        <f t="shared" si="80"/>
        <v>9.6618357487922701E-3</v>
      </c>
      <c r="AF85" s="1">
        <f t="shared" si="81"/>
        <v>1.2077294685990338E-2</v>
      </c>
      <c r="AI85">
        <f>'F Rel'!K85</f>
        <v>0.5</v>
      </c>
      <c r="AJ85">
        <f>'F Rel'!Z85</f>
        <v>-1.47</v>
      </c>
      <c r="AK85">
        <f>'F Rel'!Q85</f>
        <v>-0.53</v>
      </c>
      <c r="AL85">
        <f>'F Rel'!T85</f>
        <v>-0.14000000000000001</v>
      </c>
      <c r="AM85" s="1">
        <f t="shared" si="82"/>
        <v>0.53864734299516903</v>
      </c>
      <c r="AN85" s="1">
        <f t="shared" si="83"/>
        <v>0.27777777777777779</v>
      </c>
      <c r="AO85" s="1">
        <f t="shared" si="84"/>
        <v>0.28985507246376813</v>
      </c>
      <c r="AP85" s="1">
        <f t="shared" si="85"/>
        <v>0.3719806763285024</v>
      </c>
      <c r="AS85">
        <f>'F Rel'!L85</f>
        <v>5.75</v>
      </c>
      <c r="AT85">
        <f>'F Rel'!AA85</f>
        <v>1.89</v>
      </c>
      <c r="AU85">
        <f>'F Rel'!R85</f>
        <v>1.99</v>
      </c>
      <c r="AV85">
        <f>'F Rel'!U85</f>
        <v>0.64</v>
      </c>
      <c r="AW85" s="1">
        <f t="shared" si="86"/>
        <v>0.10144927536231885</v>
      </c>
      <c r="AX85" s="1">
        <f t="shared" si="87"/>
        <v>0.12560386473429952</v>
      </c>
      <c r="AY85" s="1">
        <f t="shared" si="88"/>
        <v>1.2077294685990338E-2</v>
      </c>
      <c r="AZ85" s="1">
        <f t="shared" si="89"/>
        <v>4.1062801932367152E-2</v>
      </c>
      <c r="BC85">
        <f>'F on ice'!G85</f>
        <v>10.314197530864</v>
      </c>
      <c r="BD85">
        <f>'F on ice'!AM85</f>
        <v>61.76</v>
      </c>
      <c r="BE85">
        <f>'F on ice'!AF85</f>
        <v>4.92</v>
      </c>
      <c r="BF85">
        <f>'F on ice'!AH85</f>
        <v>0.92800000000000005</v>
      </c>
      <c r="BG85" s="1">
        <f t="shared" si="90"/>
        <v>0.1859903381642512</v>
      </c>
      <c r="BH85" s="1">
        <f t="shared" si="91"/>
        <v>0.7657004830917874</v>
      </c>
      <c r="BI85" s="1">
        <f t="shared" si="92"/>
        <v>5.7971014492753624E-2</v>
      </c>
      <c r="BJ85" s="1">
        <f t="shared" si="93"/>
        <v>1.6908212560386472E-2</v>
      </c>
      <c r="BM85">
        <f>'F on ice'!M85</f>
        <v>41.73</v>
      </c>
      <c r="BN85">
        <f>'F on ice'!AB85</f>
        <v>31.37</v>
      </c>
      <c r="BO85">
        <f>'F on ice'!S85</f>
        <v>22.22</v>
      </c>
      <c r="BP85">
        <f>'F on ice'!V85</f>
        <v>36.56</v>
      </c>
      <c r="BQ85" s="1">
        <f t="shared" si="94"/>
        <v>6.5217391304347824E-2</v>
      </c>
      <c r="BR85" s="1">
        <f t="shared" si="95"/>
        <v>2.4154589371980675E-3</v>
      </c>
      <c r="BS85" s="1">
        <f t="shared" si="96"/>
        <v>1.2077294685990338E-2</v>
      </c>
      <c r="BT85" s="1">
        <f t="shared" si="97"/>
        <v>7.246376811594203E-3</v>
      </c>
      <c r="BW85" s="1">
        <f t="shared" si="98"/>
        <v>1.1811594202898554</v>
      </c>
      <c r="BX85" s="1">
        <f t="shared" si="99"/>
        <v>4.5893719806763288E-2</v>
      </c>
      <c r="BY85">
        <f t="shared" si="100"/>
        <v>396</v>
      </c>
      <c r="CB85">
        <f>'F Rel'!M85</f>
        <v>-2.6</v>
      </c>
      <c r="CC85">
        <f>'F Rel'!V85</f>
        <v>-6.67</v>
      </c>
      <c r="CD85" s="1">
        <f t="shared" si="101"/>
        <v>0.29710144927536231</v>
      </c>
      <c r="CE85" s="1">
        <f t="shared" si="102"/>
        <v>0.12318840579710146</v>
      </c>
      <c r="CH85">
        <f>'F Production'!X85</f>
        <v>0.43</v>
      </c>
      <c r="CI85">
        <f>'F Production'!AB85</f>
        <v>1.51</v>
      </c>
      <c r="CJ85" s="31">
        <f t="shared" si="103"/>
        <v>0.7657004830917874</v>
      </c>
      <c r="CK85" s="31">
        <f t="shared" si="104"/>
        <v>0.85507246376811596</v>
      </c>
      <c r="CN85">
        <f>'F Totals'!G85</f>
        <v>2</v>
      </c>
      <c r="CO85">
        <f>'F Totals'!H85</f>
        <v>3</v>
      </c>
      <c r="CP85">
        <f>'F Totals'!K85</f>
        <v>5</v>
      </c>
    </row>
    <row r="86" spans="1:94" x14ac:dyDescent="0.3">
      <c r="A86" t="str">
        <f>'F on ice'!B86</f>
        <v>Cole Perfetti</v>
      </c>
      <c r="B86" t="str">
        <f>'F on ice'!C86</f>
        <v>WPG</v>
      </c>
      <c r="E86">
        <f>'F on ice'!K86</f>
        <v>46.03</v>
      </c>
      <c r="F86">
        <f>'F on ice'!Z86</f>
        <v>10.86</v>
      </c>
      <c r="G86">
        <f>'F on ice'!Q86</f>
        <v>3.05</v>
      </c>
      <c r="H86">
        <f>'F on ice'!T86</f>
        <v>2.58</v>
      </c>
      <c r="I86" s="1">
        <f t="shared" si="70"/>
        <v>0.76811594202898548</v>
      </c>
      <c r="J86" s="1">
        <f t="shared" si="71"/>
        <v>0.44927536231884058</v>
      </c>
      <c r="K86" s="1">
        <f t="shared" si="72"/>
        <v>0.75845410628019327</v>
      </c>
      <c r="L86" s="1">
        <f t="shared" si="73"/>
        <v>0.52415458937198067</v>
      </c>
      <c r="O86">
        <f>'F Production'!H86</f>
        <v>0.79</v>
      </c>
      <c r="P86">
        <f>'F Production'!I86</f>
        <v>1.1299999999999999</v>
      </c>
      <c r="Q86">
        <f>'F Production'!J86</f>
        <v>1.02</v>
      </c>
      <c r="R86">
        <f>'F Production'!L86</f>
        <v>1.92</v>
      </c>
      <c r="S86" s="1">
        <f t="shared" si="74"/>
        <v>0.65217391304347827</v>
      </c>
      <c r="T86" s="1">
        <f t="shared" si="75"/>
        <v>0.68599033816425126</v>
      </c>
      <c r="U86" s="1">
        <f t="shared" si="76"/>
        <v>0.90096618357487923</v>
      </c>
      <c r="V86" s="1">
        <f t="shared" si="77"/>
        <v>0.68840579710144922</v>
      </c>
      <c r="Y86">
        <f>'F on ice'!L86</f>
        <v>35.74</v>
      </c>
      <c r="Z86">
        <f>'F on ice'!AA86</f>
        <v>7.8</v>
      </c>
      <c r="AA86">
        <f>'F on ice'!R86</f>
        <v>1.47</v>
      </c>
      <c r="AB86">
        <f>'F on ice'!U86</f>
        <v>1.89</v>
      </c>
      <c r="AC86" s="1">
        <f t="shared" si="78"/>
        <v>0.92270531400966183</v>
      </c>
      <c r="AD86" s="1">
        <f t="shared" si="79"/>
        <v>0.98792270531400961</v>
      </c>
      <c r="AE86" s="1">
        <f t="shared" si="80"/>
        <v>0.95652173913043481</v>
      </c>
      <c r="AF86" s="1">
        <f t="shared" si="81"/>
        <v>0.98067632850241548</v>
      </c>
      <c r="AI86">
        <f>'F Rel'!K86</f>
        <v>2.4500000000000002</v>
      </c>
      <c r="AJ86">
        <f>'F Rel'!Z86</f>
        <v>-0.39</v>
      </c>
      <c r="AK86">
        <f>'F Rel'!Q86</f>
        <v>0.45</v>
      </c>
      <c r="AL86">
        <f>'F Rel'!T86</f>
        <v>-0.05</v>
      </c>
      <c r="AM86" s="1">
        <f t="shared" si="82"/>
        <v>0.66183574879227058</v>
      </c>
      <c r="AN86" s="1">
        <f t="shared" si="83"/>
        <v>0.41062801932367149</v>
      </c>
      <c r="AO86" s="1">
        <f t="shared" si="84"/>
        <v>0.70289855072463769</v>
      </c>
      <c r="AP86" s="1">
        <f t="shared" si="85"/>
        <v>0.43719806763285024</v>
      </c>
      <c r="AS86">
        <f>'F Rel'!L86</f>
        <v>-5.84</v>
      </c>
      <c r="AT86">
        <f>'F Rel'!AA86</f>
        <v>-3.41</v>
      </c>
      <c r="AU86">
        <f>'F Rel'!R86</f>
        <v>-0.2</v>
      </c>
      <c r="AV86">
        <f>'F Rel'!U86</f>
        <v>-0.65</v>
      </c>
      <c r="AW86" s="1">
        <f t="shared" si="86"/>
        <v>0.92270531400966183</v>
      </c>
      <c r="AX86" s="1">
        <f t="shared" si="87"/>
        <v>0.97826086956521741</v>
      </c>
      <c r="AY86" s="1">
        <f t="shared" si="88"/>
        <v>0.60144927536231885</v>
      </c>
      <c r="AZ86" s="1">
        <f t="shared" si="89"/>
        <v>0.95652173913043481</v>
      </c>
      <c r="BC86">
        <f>'F on ice'!G86</f>
        <v>11.533695652174</v>
      </c>
      <c r="BD86">
        <f>'F on ice'!AM86</f>
        <v>81.2</v>
      </c>
      <c r="BE86">
        <f>'F on ice'!AF86</f>
        <v>9.34</v>
      </c>
      <c r="BF86">
        <f>'F on ice'!AH86</f>
        <v>1.032</v>
      </c>
      <c r="BG86" s="1">
        <f t="shared" si="90"/>
        <v>0.35990338164251207</v>
      </c>
      <c r="BH86" s="1">
        <f t="shared" si="91"/>
        <v>0.99275362318840576</v>
      </c>
      <c r="BI86" s="1">
        <f t="shared" si="92"/>
        <v>0.63043478260869568</v>
      </c>
      <c r="BJ86" s="1">
        <f t="shared" si="93"/>
        <v>0.85748792270531404</v>
      </c>
      <c r="BM86">
        <f>'F on ice'!M86</f>
        <v>56.29</v>
      </c>
      <c r="BN86">
        <f>'F on ice'!AB86</f>
        <v>58.18</v>
      </c>
      <c r="BO86">
        <f>'F on ice'!S86</f>
        <v>67.5</v>
      </c>
      <c r="BP86">
        <f>'F on ice'!V86</f>
        <v>57.83</v>
      </c>
      <c r="BQ86" s="1">
        <f t="shared" si="94"/>
        <v>0.92028985507246375</v>
      </c>
      <c r="BR86" s="1">
        <f t="shared" si="95"/>
        <v>0.90096618357487923</v>
      </c>
      <c r="BS86" s="1">
        <f t="shared" si="96"/>
        <v>0.98550724637681164</v>
      </c>
      <c r="BT86" s="1">
        <f t="shared" si="97"/>
        <v>0.92753623188405798</v>
      </c>
      <c r="BW86" s="1">
        <f t="shared" si="98"/>
        <v>6.3091787439613523</v>
      </c>
      <c r="BX86" s="1">
        <f t="shared" si="99"/>
        <v>0.9468599033816425</v>
      </c>
      <c r="BY86">
        <f t="shared" si="100"/>
        <v>23</v>
      </c>
      <c r="CB86">
        <f>'F Rel'!M86</f>
        <v>5.12</v>
      </c>
      <c r="CC86">
        <f>'F Rel'!V86</f>
        <v>6.88</v>
      </c>
      <c r="CD86" s="1">
        <f t="shared" si="101"/>
        <v>0.87681159420289856</v>
      </c>
      <c r="CE86" s="1">
        <f t="shared" si="102"/>
        <v>0.89855072463768115</v>
      </c>
      <c r="CH86">
        <f>'F Production'!X86</f>
        <v>0.34</v>
      </c>
      <c r="CI86">
        <f>'F Production'!AB86</f>
        <v>0.23</v>
      </c>
      <c r="CJ86" s="31">
        <f t="shared" si="103"/>
        <v>0.85024154589371981</v>
      </c>
      <c r="CK86" s="31">
        <f t="shared" si="104"/>
        <v>3.3816425120772944E-2</v>
      </c>
      <c r="CN86">
        <f>'F Totals'!G86</f>
        <v>7</v>
      </c>
      <c r="CO86">
        <f>'F Totals'!H86</f>
        <v>10</v>
      </c>
      <c r="CP86">
        <f>'F Totals'!K86</f>
        <v>17</v>
      </c>
    </row>
    <row r="87" spans="1:94" x14ac:dyDescent="0.3">
      <c r="A87" t="str">
        <f>'F on ice'!B87</f>
        <v>Cole Sillinger</v>
      </c>
      <c r="B87" t="str">
        <f>'F on ice'!C87</f>
        <v>CBJ</v>
      </c>
      <c r="E87">
        <f>'F on ice'!K87</f>
        <v>42.19</v>
      </c>
      <c r="F87">
        <f>'F on ice'!Z87</f>
        <v>11.41</v>
      </c>
      <c r="G87">
        <f>'F on ice'!Q87</f>
        <v>2.73</v>
      </c>
      <c r="H87">
        <f>'F on ice'!T87</f>
        <v>2.58</v>
      </c>
      <c r="I87" s="1">
        <f t="shared" si="70"/>
        <v>0.54106280193236711</v>
      </c>
      <c r="J87" s="1">
        <f t="shared" si="71"/>
        <v>0.5531400966183575</v>
      </c>
      <c r="K87" s="1">
        <f t="shared" si="72"/>
        <v>0.61835748792270528</v>
      </c>
      <c r="L87" s="1">
        <f t="shared" si="73"/>
        <v>0.52415458937198067</v>
      </c>
      <c r="O87">
        <f>'F Production'!H87</f>
        <v>0.83</v>
      </c>
      <c r="P87">
        <f>'F Production'!I87</f>
        <v>1.31</v>
      </c>
      <c r="Q87">
        <f>'F Production'!J87</f>
        <v>0.71</v>
      </c>
      <c r="R87">
        <f>'F Production'!L87</f>
        <v>2.14</v>
      </c>
      <c r="S87" s="1">
        <f t="shared" si="74"/>
        <v>0.68357487922705318</v>
      </c>
      <c r="T87" s="1">
        <f t="shared" si="75"/>
        <v>0.81159420289855078</v>
      </c>
      <c r="U87" s="1">
        <f t="shared" si="76"/>
        <v>0.68357487922705318</v>
      </c>
      <c r="V87" s="1">
        <f t="shared" si="77"/>
        <v>0.77294685990338163</v>
      </c>
      <c r="Y87">
        <f>'F on ice'!L87</f>
        <v>44.1</v>
      </c>
      <c r="Z87">
        <f>'F on ice'!AA87</f>
        <v>11.29</v>
      </c>
      <c r="AA87">
        <f>'F on ice'!R87</f>
        <v>2.5</v>
      </c>
      <c r="AB87">
        <f>'F on ice'!U87</f>
        <v>2.89</v>
      </c>
      <c r="AC87" s="1">
        <f t="shared" si="78"/>
        <v>0.34541062801932365</v>
      </c>
      <c r="AD87" s="1">
        <f t="shared" si="79"/>
        <v>0.46135265700483091</v>
      </c>
      <c r="AE87" s="1">
        <f t="shared" si="80"/>
        <v>0.49033816425120774</v>
      </c>
      <c r="AF87" s="1">
        <f t="shared" si="81"/>
        <v>0.18115942028985507</v>
      </c>
      <c r="AI87">
        <f>'F Rel'!K87</f>
        <v>0.12</v>
      </c>
      <c r="AJ87">
        <f>'F Rel'!Z87</f>
        <v>1.18</v>
      </c>
      <c r="AK87">
        <f>'F Rel'!Q87</f>
        <v>0.04</v>
      </c>
      <c r="AL87">
        <f>'F Rel'!T87</f>
        <v>0.04</v>
      </c>
      <c r="AM87" s="1">
        <f t="shared" si="82"/>
        <v>0.50241545893719808</v>
      </c>
      <c r="AN87" s="1">
        <f t="shared" si="83"/>
        <v>0.71497584541062797</v>
      </c>
      <c r="AO87" s="1">
        <f t="shared" si="84"/>
        <v>0.54106280193236711</v>
      </c>
      <c r="AP87" s="1">
        <f t="shared" si="85"/>
        <v>0.51207729468599039</v>
      </c>
      <c r="AS87">
        <f>'F Rel'!L87</f>
        <v>-1.9</v>
      </c>
      <c r="AT87">
        <f>'F Rel'!AA87</f>
        <v>-0.49</v>
      </c>
      <c r="AU87">
        <f>'F Rel'!R87</f>
        <v>-0.84</v>
      </c>
      <c r="AV87">
        <f>'F Rel'!U87</f>
        <v>0.02</v>
      </c>
      <c r="AW87" s="1">
        <f t="shared" si="86"/>
        <v>0.66425120772946855</v>
      </c>
      <c r="AX87" s="1">
        <f t="shared" si="87"/>
        <v>0.60386473429951693</v>
      </c>
      <c r="AY87" s="1">
        <f t="shared" si="88"/>
        <v>0.86714975845410625</v>
      </c>
      <c r="AZ87" s="1">
        <f t="shared" si="89"/>
        <v>0.45169082125603865</v>
      </c>
      <c r="BC87">
        <f>'F on ice'!G87</f>
        <v>12.019047619047999</v>
      </c>
      <c r="BD87">
        <f>'F on ice'!AM87</f>
        <v>51.9</v>
      </c>
      <c r="BE87">
        <f>'F on ice'!AF87</f>
        <v>9.4700000000000006</v>
      </c>
      <c r="BF87">
        <f>'F on ice'!AH87</f>
        <v>1.0109999999999999</v>
      </c>
      <c r="BG87" s="1">
        <f t="shared" si="90"/>
        <v>0.43478260869565216</v>
      </c>
      <c r="BH87" s="1">
        <f t="shared" si="91"/>
        <v>0.45410628019323673</v>
      </c>
      <c r="BI87" s="1">
        <f t="shared" si="92"/>
        <v>0.65700483091787443</v>
      </c>
      <c r="BJ87" s="1">
        <f t="shared" si="93"/>
        <v>0.63526570048309183</v>
      </c>
      <c r="BM87">
        <f>'F on ice'!M87</f>
        <v>48.9</v>
      </c>
      <c r="BN87">
        <f>'F on ice'!AB87</f>
        <v>50.26</v>
      </c>
      <c r="BO87">
        <f>'F on ice'!S87</f>
        <v>52.27</v>
      </c>
      <c r="BP87">
        <f>'F on ice'!V87</f>
        <v>47.17</v>
      </c>
      <c r="BQ87" s="1">
        <f t="shared" si="94"/>
        <v>0.41787439613526572</v>
      </c>
      <c r="BR87" s="1">
        <f t="shared" si="95"/>
        <v>0.51207729468599039</v>
      </c>
      <c r="BS87" s="1">
        <f t="shared" si="96"/>
        <v>0.59178743961352653</v>
      </c>
      <c r="BT87" s="1">
        <f t="shared" si="97"/>
        <v>0.3188405797101449</v>
      </c>
      <c r="BW87" s="1">
        <f t="shared" si="98"/>
        <v>4.1763285024154584</v>
      </c>
      <c r="BX87" s="1">
        <f t="shared" si="99"/>
        <v>0.52173913043478259</v>
      </c>
      <c r="BY87">
        <f t="shared" si="100"/>
        <v>199</v>
      </c>
      <c r="CB87">
        <f>'F Rel'!M87</f>
        <v>1.1299999999999999</v>
      </c>
      <c r="CC87">
        <f>'F Rel'!V87</f>
        <v>0.17</v>
      </c>
      <c r="CD87" s="1">
        <f t="shared" si="101"/>
        <v>0.57971014492753625</v>
      </c>
      <c r="CE87" s="1">
        <f t="shared" si="102"/>
        <v>0.50966183574879231</v>
      </c>
      <c r="CH87">
        <f>'F Production'!X87</f>
        <v>1.31</v>
      </c>
      <c r="CI87">
        <f>'F Production'!AB87</f>
        <v>0.83</v>
      </c>
      <c r="CJ87" s="31">
        <f t="shared" si="103"/>
        <v>0.16666666666666666</v>
      </c>
      <c r="CK87" s="31">
        <f t="shared" si="104"/>
        <v>0.45410628019323673</v>
      </c>
      <c r="CN87">
        <f>'F Totals'!G87</f>
        <v>7</v>
      </c>
      <c r="CO87">
        <f>'F Totals'!H87</f>
        <v>11</v>
      </c>
      <c r="CP87">
        <f>'F Totals'!K87</f>
        <v>18</v>
      </c>
    </row>
    <row r="88" spans="1:94" x14ac:dyDescent="0.3">
      <c r="A88" t="str">
        <f>'F on ice'!B88</f>
        <v>Cole Smith</v>
      </c>
      <c r="B88" t="str">
        <f>'F on ice'!C88</f>
        <v>NSH</v>
      </c>
      <c r="E88">
        <f>'F on ice'!K88</f>
        <v>36.590000000000003</v>
      </c>
      <c r="F88">
        <f>'F on ice'!Z88</f>
        <v>11.57</v>
      </c>
      <c r="G88">
        <f>'F on ice'!Q88</f>
        <v>1.99</v>
      </c>
      <c r="H88">
        <f>'F on ice'!T88</f>
        <v>2.56</v>
      </c>
      <c r="I88" s="1">
        <f t="shared" si="70"/>
        <v>0.16425120772946861</v>
      </c>
      <c r="J88" s="1">
        <f t="shared" si="71"/>
        <v>0.57971014492753625</v>
      </c>
      <c r="K88" s="1">
        <f t="shared" si="72"/>
        <v>0.26811594202898553</v>
      </c>
      <c r="L88" s="1">
        <f t="shared" si="73"/>
        <v>0.50241545893719808</v>
      </c>
      <c r="O88">
        <f>'F Production'!H88</f>
        <v>0.35</v>
      </c>
      <c r="P88">
        <f>'F Production'!I88</f>
        <v>0.94</v>
      </c>
      <c r="Q88">
        <f>'F Production'!J88</f>
        <v>0.7</v>
      </c>
      <c r="R88">
        <f>'F Production'!L88</f>
        <v>1.29</v>
      </c>
      <c r="S88" s="1">
        <f t="shared" si="74"/>
        <v>0.14492753623188406</v>
      </c>
      <c r="T88" s="1">
        <f t="shared" si="75"/>
        <v>0.51932367149758452</v>
      </c>
      <c r="U88" s="1">
        <f t="shared" si="76"/>
        <v>0.66666666666666663</v>
      </c>
      <c r="V88" s="1">
        <f t="shared" si="77"/>
        <v>0.32367149758454106</v>
      </c>
      <c r="Y88">
        <f>'F on ice'!L88</f>
        <v>40.57</v>
      </c>
      <c r="Z88">
        <f>'F on ice'!AA88</f>
        <v>10.64</v>
      </c>
      <c r="AA88">
        <f>'F on ice'!R88</f>
        <v>2.46</v>
      </c>
      <c r="AB88">
        <f>'F on ice'!U88</f>
        <v>2.36</v>
      </c>
      <c r="AC88" s="1">
        <f t="shared" si="78"/>
        <v>0.64734299516908211</v>
      </c>
      <c r="AD88" s="1">
        <f t="shared" si="79"/>
        <v>0.62077294685990336</v>
      </c>
      <c r="AE88" s="1">
        <f t="shared" si="80"/>
        <v>0.51690821256038644</v>
      </c>
      <c r="AF88" s="1">
        <f t="shared" si="81"/>
        <v>0.71497584541062797</v>
      </c>
      <c r="AI88">
        <f>'F Rel'!K88</f>
        <v>-7.06</v>
      </c>
      <c r="AJ88">
        <f>'F Rel'!Z88</f>
        <v>-0.41</v>
      </c>
      <c r="AK88">
        <f>'F Rel'!Q88</f>
        <v>-0.32</v>
      </c>
      <c r="AL88">
        <f>'F Rel'!T88</f>
        <v>-0.11</v>
      </c>
      <c r="AM88" s="1">
        <f t="shared" si="82"/>
        <v>0.14009661835748793</v>
      </c>
      <c r="AN88" s="1">
        <f t="shared" si="83"/>
        <v>0.40096618357487923</v>
      </c>
      <c r="AO88" s="1">
        <f t="shared" si="84"/>
        <v>0.39613526570048307</v>
      </c>
      <c r="AP88" s="1">
        <f t="shared" si="85"/>
        <v>0.39130434782608697</v>
      </c>
      <c r="AS88">
        <f>'F Rel'!L88</f>
        <v>-1.7</v>
      </c>
      <c r="AT88">
        <f>'F Rel'!AA88</f>
        <v>0.04</v>
      </c>
      <c r="AU88">
        <f>'F Rel'!R88</f>
        <v>0.15</v>
      </c>
      <c r="AV88">
        <f>'F Rel'!U88</f>
        <v>-0.13</v>
      </c>
      <c r="AW88" s="1">
        <f t="shared" si="86"/>
        <v>0.64492753623188404</v>
      </c>
      <c r="AX88" s="1">
        <f t="shared" si="87"/>
        <v>0.47342995169082125</v>
      </c>
      <c r="AY88" s="1">
        <f t="shared" si="88"/>
        <v>0.41787439613526572</v>
      </c>
      <c r="AZ88" s="1">
        <f t="shared" si="89"/>
        <v>0.61352657004830913</v>
      </c>
      <c r="BC88">
        <f>'F on ice'!G88</f>
        <v>10.919503546099</v>
      </c>
      <c r="BD88">
        <f>'F on ice'!AM88</f>
        <v>41.1</v>
      </c>
      <c r="BE88">
        <f>'F on ice'!AF88</f>
        <v>8.1</v>
      </c>
      <c r="BF88">
        <f>'F on ice'!AH88</f>
        <v>0.998</v>
      </c>
      <c r="BG88" s="1">
        <f t="shared" si="90"/>
        <v>0.26811594202898553</v>
      </c>
      <c r="BH88" s="1">
        <f t="shared" si="91"/>
        <v>0.16425120772946861</v>
      </c>
      <c r="BI88" s="1">
        <f t="shared" si="92"/>
        <v>0.40821256038647341</v>
      </c>
      <c r="BJ88" s="1">
        <f t="shared" si="93"/>
        <v>0.47826086956521741</v>
      </c>
      <c r="BM88">
        <f>'F on ice'!M88</f>
        <v>47.42</v>
      </c>
      <c r="BN88">
        <f>'F on ice'!AB88</f>
        <v>52.11</v>
      </c>
      <c r="BO88">
        <f>'F on ice'!S88</f>
        <v>44.74</v>
      </c>
      <c r="BP88">
        <f>'F on ice'!V88</f>
        <v>52.06</v>
      </c>
      <c r="BQ88" s="1">
        <f t="shared" si="94"/>
        <v>0.30193236714975846</v>
      </c>
      <c r="BR88" s="1">
        <f t="shared" si="95"/>
        <v>0.63285024154589375</v>
      </c>
      <c r="BS88" s="1">
        <f t="shared" si="96"/>
        <v>0.32608695652173914</v>
      </c>
      <c r="BT88" s="1">
        <f t="shared" si="97"/>
        <v>0.65217391304347827</v>
      </c>
      <c r="BW88" s="1">
        <f t="shared" si="98"/>
        <v>3.456521739130435</v>
      </c>
      <c r="BX88" s="1">
        <f t="shared" si="99"/>
        <v>0.37922705314009664</v>
      </c>
      <c r="BY88">
        <f t="shared" si="100"/>
        <v>258</v>
      </c>
      <c r="CB88">
        <f>'F Rel'!M88</f>
        <v>-3.38</v>
      </c>
      <c r="CC88">
        <f>'F Rel'!V88</f>
        <v>0.28999999999999998</v>
      </c>
      <c r="CD88" s="1">
        <f t="shared" si="101"/>
        <v>0.24637681159420291</v>
      </c>
      <c r="CE88" s="1">
        <f t="shared" si="102"/>
        <v>0.51690821256038644</v>
      </c>
      <c r="CH88">
        <f>'F Production'!X88</f>
        <v>1.75</v>
      </c>
      <c r="CI88">
        <f>'F Production'!AB88</f>
        <v>1.17</v>
      </c>
      <c r="CJ88" s="31">
        <f t="shared" si="103"/>
        <v>7.0048309178743967E-2</v>
      </c>
      <c r="CK88" s="31">
        <f t="shared" si="104"/>
        <v>0.68840579710144922</v>
      </c>
      <c r="CN88">
        <f>'F Totals'!G88</f>
        <v>3</v>
      </c>
      <c r="CO88">
        <f>'F Totals'!H88</f>
        <v>8</v>
      </c>
      <c r="CP88">
        <f>'F Totals'!K88</f>
        <v>11</v>
      </c>
    </row>
    <row r="89" spans="1:94" x14ac:dyDescent="0.3">
      <c r="A89" t="str">
        <f>'F on ice'!B89</f>
        <v>Colin Blackwell</v>
      </c>
      <c r="B89" t="str">
        <f>'F on ice'!C89</f>
        <v>CHI</v>
      </c>
      <c r="E89">
        <f>'F on ice'!K89</f>
        <v>41</v>
      </c>
      <c r="F89">
        <f>'F on ice'!Z89</f>
        <v>8.6999999999999993</v>
      </c>
      <c r="G89">
        <f>'F on ice'!Q89</f>
        <v>1.74</v>
      </c>
      <c r="H89">
        <f>'F on ice'!T89</f>
        <v>2.1</v>
      </c>
      <c r="I89" s="1">
        <f t="shared" si="70"/>
        <v>0.44444444444444442</v>
      </c>
      <c r="J89" s="1">
        <f t="shared" si="71"/>
        <v>0.10144927536231885</v>
      </c>
      <c r="K89" s="1">
        <f t="shared" si="72"/>
        <v>0.16666666666666666</v>
      </c>
      <c r="L89" s="1">
        <f t="shared" si="73"/>
        <v>0.14009661835748793</v>
      </c>
      <c r="O89">
        <f>'F Production'!H89</f>
        <v>0.5</v>
      </c>
      <c r="P89">
        <f>'F Production'!I89</f>
        <v>0.75</v>
      </c>
      <c r="Q89">
        <f>'F Production'!J89</f>
        <v>0.75</v>
      </c>
      <c r="R89">
        <f>'F Production'!L89</f>
        <v>1.24</v>
      </c>
      <c r="S89" s="1">
        <f t="shared" si="74"/>
        <v>0.3140096618357488</v>
      </c>
      <c r="T89" s="1">
        <f t="shared" si="75"/>
        <v>0.34782608695652173</v>
      </c>
      <c r="U89" s="1">
        <f t="shared" si="76"/>
        <v>0.72222222222222221</v>
      </c>
      <c r="V89" s="1">
        <f t="shared" si="77"/>
        <v>0.28743961352657005</v>
      </c>
      <c r="Y89">
        <f>'F on ice'!L89</f>
        <v>45.22</v>
      </c>
      <c r="Z89">
        <f>'F on ice'!AA89</f>
        <v>14.41</v>
      </c>
      <c r="AA89">
        <f>'F on ice'!R89</f>
        <v>1.49</v>
      </c>
      <c r="AB89">
        <f>'F on ice'!U89</f>
        <v>2.4300000000000002</v>
      </c>
      <c r="AC89" s="1">
        <f t="shared" si="78"/>
        <v>0.24154589371980675</v>
      </c>
      <c r="AD89" s="1">
        <f t="shared" si="79"/>
        <v>5.3140096618357488E-2</v>
      </c>
      <c r="AE89" s="1">
        <f t="shared" si="80"/>
        <v>0.95169082125603865</v>
      </c>
      <c r="AF89" s="1">
        <f t="shared" si="81"/>
        <v>0.63285024154589375</v>
      </c>
      <c r="AI89">
        <f>'F Rel'!K89</f>
        <v>5.88</v>
      </c>
      <c r="AJ89">
        <f>'F Rel'!Z89</f>
        <v>0.25</v>
      </c>
      <c r="AK89">
        <f>'F Rel'!Q89</f>
        <v>0.41</v>
      </c>
      <c r="AL89">
        <f>'F Rel'!T89</f>
        <v>0.09</v>
      </c>
      <c r="AM89" s="1">
        <f t="shared" si="82"/>
        <v>0.84541062801932365</v>
      </c>
      <c r="AN89" s="1">
        <f t="shared" si="83"/>
        <v>0.52415458937198067</v>
      </c>
      <c r="AO89" s="1">
        <f t="shared" si="84"/>
        <v>0.68357487922705318</v>
      </c>
      <c r="AP89" s="1">
        <f t="shared" si="85"/>
        <v>0.56763285024154586</v>
      </c>
      <c r="AS89">
        <f>'F Rel'!L89</f>
        <v>-3.05</v>
      </c>
      <c r="AT89">
        <f>'F Rel'!AA89</f>
        <v>1.1599999999999999</v>
      </c>
      <c r="AU89">
        <f>'F Rel'!R89</f>
        <v>-2.15</v>
      </c>
      <c r="AV89">
        <f>'F Rel'!U89</f>
        <v>-0.45</v>
      </c>
      <c r="AW89" s="1">
        <f t="shared" si="86"/>
        <v>0.76086956521739135</v>
      </c>
      <c r="AX89" s="1">
        <f t="shared" si="87"/>
        <v>0.23429951690821257</v>
      </c>
      <c r="AY89" s="1">
        <f t="shared" si="88"/>
        <v>0.99758454106280192</v>
      </c>
      <c r="AZ89" s="1">
        <f t="shared" si="89"/>
        <v>0.88405797101449279</v>
      </c>
      <c r="BC89">
        <f>'F on ice'!G89</f>
        <v>12.708771929825</v>
      </c>
      <c r="BD89">
        <f>'F on ice'!AM89</f>
        <v>41.46</v>
      </c>
      <c r="BE89">
        <f>'F on ice'!AF89</f>
        <v>6.09</v>
      </c>
      <c r="BF89">
        <f>'F on ice'!AH89</f>
        <v>1.004</v>
      </c>
      <c r="BG89" s="1">
        <f t="shared" si="90"/>
        <v>0.59420289855072461</v>
      </c>
      <c r="BH89" s="1">
        <f t="shared" si="91"/>
        <v>0.16908212560386474</v>
      </c>
      <c r="BI89" s="1">
        <f t="shared" si="92"/>
        <v>0.12560386473429952</v>
      </c>
      <c r="BJ89" s="1">
        <f t="shared" si="93"/>
        <v>0.54830917874396135</v>
      </c>
      <c r="BM89">
        <f>'F on ice'!M89</f>
        <v>47.55</v>
      </c>
      <c r="BN89">
        <f>'F on ice'!AB89</f>
        <v>37.630000000000003</v>
      </c>
      <c r="BO89">
        <f>'F on ice'!S89</f>
        <v>53.85</v>
      </c>
      <c r="BP89">
        <f>'F on ice'!V89</f>
        <v>46.4</v>
      </c>
      <c r="BQ89" s="1">
        <f t="shared" si="94"/>
        <v>0.3140096618357488</v>
      </c>
      <c r="BR89" s="1">
        <f t="shared" si="95"/>
        <v>3.864734299516908E-2</v>
      </c>
      <c r="BS89" s="1">
        <f t="shared" si="96"/>
        <v>0.63526570048309183</v>
      </c>
      <c r="BT89" s="1">
        <f t="shared" si="97"/>
        <v>0.27536231884057971</v>
      </c>
      <c r="BW89" s="1">
        <f t="shared" si="98"/>
        <v>3.8357487922705316</v>
      </c>
      <c r="BX89" s="1">
        <f t="shared" si="99"/>
        <v>0.45893719806763283</v>
      </c>
      <c r="BY89">
        <f t="shared" si="100"/>
        <v>225</v>
      </c>
      <c r="CB89">
        <f>'F Rel'!M89</f>
        <v>5.44</v>
      </c>
      <c r="CC89">
        <f>'F Rel'!V89</f>
        <v>5.25</v>
      </c>
      <c r="CD89" s="1">
        <f t="shared" si="101"/>
        <v>0.89130434782608692</v>
      </c>
      <c r="CE89" s="1">
        <f t="shared" si="102"/>
        <v>0.82367149758454106</v>
      </c>
      <c r="CH89">
        <f>'F Production'!X89</f>
        <v>0.5</v>
      </c>
      <c r="CI89">
        <f>'F Production'!AB89</f>
        <v>1.49</v>
      </c>
      <c r="CJ89" s="31">
        <f t="shared" si="103"/>
        <v>0.69565217391304346</v>
      </c>
      <c r="CK89" s="31">
        <f t="shared" si="104"/>
        <v>0.84541062801932365</v>
      </c>
      <c r="CN89">
        <f>'F Totals'!G89</f>
        <v>2</v>
      </c>
      <c r="CO89">
        <f>'F Totals'!H89</f>
        <v>3</v>
      </c>
      <c r="CP89">
        <f>'F Totals'!K89</f>
        <v>5</v>
      </c>
    </row>
    <row r="90" spans="1:94" x14ac:dyDescent="0.3">
      <c r="A90" t="str">
        <f>'F on ice'!B90</f>
        <v>Colton Sissons</v>
      </c>
      <c r="B90" t="str">
        <f>'F on ice'!C90</f>
        <v>NSH</v>
      </c>
      <c r="E90">
        <f>'F on ice'!K90</f>
        <v>39.07</v>
      </c>
      <c r="F90">
        <f>'F on ice'!Z90</f>
        <v>10.29</v>
      </c>
      <c r="G90">
        <f>'F on ice'!Q90</f>
        <v>1.68</v>
      </c>
      <c r="H90">
        <f>'F on ice'!T90</f>
        <v>2.46</v>
      </c>
      <c r="I90" s="1">
        <f t="shared" si="70"/>
        <v>0.30434782608695654</v>
      </c>
      <c r="J90" s="1">
        <f t="shared" si="71"/>
        <v>0.35265700483091789</v>
      </c>
      <c r="K90" s="1">
        <f t="shared" si="72"/>
        <v>0.13526570048309178</v>
      </c>
      <c r="L90" s="1">
        <f t="shared" si="73"/>
        <v>0.40821256038647341</v>
      </c>
      <c r="O90">
        <f>'F Production'!H90</f>
        <v>0.53</v>
      </c>
      <c r="P90">
        <f>'F Production'!I90</f>
        <v>0.63</v>
      </c>
      <c r="Q90">
        <f>'F Production'!J90</f>
        <v>0.63</v>
      </c>
      <c r="R90">
        <f>'F Production'!L90</f>
        <v>1.1599999999999999</v>
      </c>
      <c r="S90" s="1">
        <f t="shared" si="74"/>
        <v>0.36231884057971014</v>
      </c>
      <c r="T90" s="1">
        <f t="shared" si="75"/>
        <v>0.24879227053140096</v>
      </c>
      <c r="U90" s="1">
        <f t="shared" si="76"/>
        <v>0.59661835748792269</v>
      </c>
      <c r="V90" s="1">
        <f t="shared" si="77"/>
        <v>0.22705314009661837</v>
      </c>
      <c r="Y90">
        <f>'F on ice'!L90</f>
        <v>39.700000000000003</v>
      </c>
      <c r="Z90">
        <f>'F on ice'!AA90</f>
        <v>11.24</v>
      </c>
      <c r="AA90">
        <f>'F on ice'!R90</f>
        <v>2.21</v>
      </c>
      <c r="AB90">
        <f>'F on ice'!U90</f>
        <v>2.37</v>
      </c>
      <c r="AC90" s="1">
        <f t="shared" si="78"/>
        <v>0.72463768115942029</v>
      </c>
      <c r="AD90" s="1">
        <f t="shared" si="79"/>
        <v>0.48550724637681159</v>
      </c>
      <c r="AE90" s="1">
        <f t="shared" si="80"/>
        <v>0.66425120772946855</v>
      </c>
      <c r="AF90" s="1">
        <f t="shared" si="81"/>
        <v>0.69323671497584538</v>
      </c>
      <c r="AI90">
        <f>'F Rel'!K90</f>
        <v>-3.96</v>
      </c>
      <c r="AJ90">
        <f>'F Rel'!Z90</f>
        <v>-2.08</v>
      </c>
      <c r="AK90">
        <f>'F Rel'!Q90</f>
        <v>-0.74</v>
      </c>
      <c r="AL90">
        <f>'F Rel'!T90</f>
        <v>-0.26</v>
      </c>
      <c r="AM90" s="1">
        <f t="shared" si="82"/>
        <v>0.24637681159420291</v>
      </c>
      <c r="AN90" s="1">
        <f t="shared" si="83"/>
        <v>0.19806763285024154</v>
      </c>
      <c r="AO90" s="1">
        <f t="shared" si="84"/>
        <v>0.22705314009661837</v>
      </c>
      <c r="AP90" s="1">
        <f t="shared" si="85"/>
        <v>0.28260869565217389</v>
      </c>
      <c r="AS90">
        <f>'F Rel'!L90</f>
        <v>-2.66</v>
      </c>
      <c r="AT90">
        <f>'F Rel'!AA90</f>
        <v>0.75</v>
      </c>
      <c r="AU90">
        <f>'F Rel'!R90</f>
        <v>-0.21</v>
      </c>
      <c r="AV90">
        <f>'F Rel'!U90</f>
        <v>-0.12</v>
      </c>
      <c r="AW90" s="1">
        <f t="shared" si="86"/>
        <v>0.7342995169082126</v>
      </c>
      <c r="AX90" s="1">
        <f t="shared" si="87"/>
        <v>0.3140096618357488</v>
      </c>
      <c r="AY90" s="1">
        <f t="shared" si="88"/>
        <v>0.61594202898550721</v>
      </c>
      <c r="AZ90" s="1">
        <f t="shared" si="89"/>
        <v>0.59661835748792269</v>
      </c>
      <c r="BC90">
        <f>'F on ice'!G90</f>
        <v>11.902083333333</v>
      </c>
      <c r="BD90">
        <f>'F on ice'!AM90</f>
        <v>27.12</v>
      </c>
      <c r="BE90">
        <f>'F on ice'!AF90</f>
        <v>6.13</v>
      </c>
      <c r="BF90">
        <f>'F on ice'!AH90</f>
        <v>0.98499999999999999</v>
      </c>
      <c r="BG90" s="1">
        <f t="shared" si="90"/>
        <v>0.42028985507246375</v>
      </c>
      <c r="BH90" s="1">
        <f t="shared" si="91"/>
        <v>3.864734299516908E-2</v>
      </c>
      <c r="BI90" s="1">
        <f t="shared" si="92"/>
        <v>0.13043478260869565</v>
      </c>
      <c r="BJ90" s="1">
        <f t="shared" si="93"/>
        <v>0.3188405797101449</v>
      </c>
      <c r="BM90">
        <f>'F on ice'!M90</f>
        <v>49.6</v>
      </c>
      <c r="BN90">
        <f>'F on ice'!AB90</f>
        <v>47.8</v>
      </c>
      <c r="BO90">
        <f>'F on ice'!S90</f>
        <v>43.24</v>
      </c>
      <c r="BP90">
        <f>'F on ice'!V90</f>
        <v>51.01</v>
      </c>
      <c r="BQ90" s="1">
        <f t="shared" si="94"/>
        <v>0.48309178743961351</v>
      </c>
      <c r="BR90" s="1">
        <f t="shared" si="95"/>
        <v>0.35748792270531399</v>
      </c>
      <c r="BS90" s="1">
        <f t="shared" si="96"/>
        <v>0.27294685990338163</v>
      </c>
      <c r="BT90" s="1">
        <f t="shared" si="97"/>
        <v>0.56521739130434778</v>
      </c>
      <c r="BW90" s="1">
        <f t="shared" si="98"/>
        <v>3.5507246376811596</v>
      </c>
      <c r="BX90" s="1">
        <f t="shared" si="99"/>
        <v>0.40338164251207731</v>
      </c>
      <c r="BY90">
        <f t="shared" si="100"/>
        <v>248</v>
      </c>
      <c r="CB90">
        <f>'F Rel'!M90</f>
        <v>-0.8</v>
      </c>
      <c r="CC90">
        <f>'F Rel'!V90</f>
        <v>-1.23</v>
      </c>
      <c r="CD90" s="1">
        <f t="shared" si="101"/>
        <v>0.42028985507246375</v>
      </c>
      <c r="CE90" s="1">
        <f t="shared" si="102"/>
        <v>0.3888888888888889</v>
      </c>
      <c r="CH90">
        <f>'F Production'!X90</f>
        <v>0.95</v>
      </c>
      <c r="CI90">
        <f>'F Production'!AB90</f>
        <v>1.05</v>
      </c>
      <c r="CJ90" s="31">
        <f t="shared" si="103"/>
        <v>0.34541062801932365</v>
      </c>
      <c r="CK90" s="31">
        <f t="shared" si="104"/>
        <v>0.61111111111111116</v>
      </c>
      <c r="CN90">
        <f>'F Totals'!G90</f>
        <v>5</v>
      </c>
      <c r="CO90">
        <f>'F Totals'!H90</f>
        <v>6</v>
      </c>
      <c r="CP90">
        <f>'F Totals'!K90</f>
        <v>11</v>
      </c>
    </row>
    <row r="91" spans="1:94" x14ac:dyDescent="0.3">
      <c r="A91" t="str">
        <f>'F on ice'!B91</f>
        <v>Connor Bedard</v>
      </c>
      <c r="B91" t="str">
        <f>'F on ice'!C91</f>
        <v>CHI</v>
      </c>
      <c r="E91">
        <f>'F on ice'!K91</f>
        <v>37.69</v>
      </c>
      <c r="F91">
        <f>'F on ice'!Z91</f>
        <v>9.02</v>
      </c>
      <c r="G91">
        <f>'F on ice'!Q91</f>
        <v>2.4700000000000002</v>
      </c>
      <c r="H91">
        <f>'F on ice'!T91</f>
        <v>2.4300000000000002</v>
      </c>
      <c r="I91" s="1">
        <f t="shared" si="70"/>
        <v>0.21739130434782608</v>
      </c>
      <c r="J91" s="1">
        <f t="shared" si="71"/>
        <v>0.14251207729468598</v>
      </c>
      <c r="K91" s="1">
        <f t="shared" si="72"/>
        <v>0.50724637681159424</v>
      </c>
      <c r="L91" s="1">
        <f t="shared" si="73"/>
        <v>0.38164251207729466</v>
      </c>
      <c r="O91">
        <f>'F Production'!H91</f>
        <v>1.4</v>
      </c>
      <c r="P91">
        <f>'F Production'!I91</f>
        <v>0.86</v>
      </c>
      <c r="Q91">
        <f>'F Production'!J91</f>
        <v>0.54</v>
      </c>
      <c r="R91">
        <f>'F Production'!L91</f>
        <v>2.25</v>
      </c>
      <c r="S91" s="1">
        <f t="shared" si="74"/>
        <v>0.95893719806763289</v>
      </c>
      <c r="T91" s="1">
        <f t="shared" si="75"/>
        <v>0.43478260869565216</v>
      </c>
      <c r="U91" s="1">
        <f t="shared" si="76"/>
        <v>0.5</v>
      </c>
      <c r="V91" s="1">
        <f t="shared" si="77"/>
        <v>0.82367149758454106</v>
      </c>
      <c r="Y91">
        <f>'F on ice'!L91</f>
        <v>50.89</v>
      </c>
      <c r="Z91">
        <f>'F on ice'!AA91</f>
        <v>15.89</v>
      </c>
      <c r="AA91">
        <f>'F on ice'!R91</f>
        <v>3.65</v>
      </c>
      <c r="AB91">
        <f>'F on ice'!U91</f>
        <v>3.24</v>
      </c>
      <c r="AC91" s="1">
        <f t="shared" si="78"/>
        <v>3.140096618357488E-2</v>
      </c>
      <c r="AD91" s="1">
        <f t="shared" si="79"/>
        <v>7.246376811594203E-3</v>
      </c>
      <c r="AE91" s="1">
        <f t="shared" si="80"/>
        <v>5.0724637681159424E-2</v>
      </c>
      <c r="AF91" s="1">
        <f t="shared" si="81"/>
        <v>3.3816425120772944E-2</v>
      </c>
      <c r="AI91">
        <f>'F Rel'!K91</f>
        <v>0.94</v>
      </c>
      <c r="AJ91">
        <f>'F Rel'!Z91</f>
        <v>0.42</v>
      </c>
      <c r="AK91">
        <f>'F Rel'!Q91</f>
        <v>0.62</v>
      </c>
      <c r="AL91">
        <f>'F Rel'!T91</f>
        <v>0.39</v>
      </c>
      <c r="AM91" s="1">
        <f t="shared" si="82"/>
        <v>0.56038647342995174</v>
      </c>
      <c r="AN91" s="1">
        <f t="shared" si="83"/>
        <v>0.56763285024154586</v>
      </c>
      <c r="AO91" s="1">
        <f t="shared" si="84"/>
        <v>0.75845410628019327</v>
      </c>
      <c r="AP91" s="1">
        <f t="shared" si="85"/>
        <v>0.79468599033816423</v>
      </c>
      <c r="AS91">
        <f>'F Rel'!L91</f>
        <v>4.76</v>
      </c>
      <c r="AT91">
        <f>'F Rel'!AA91</f>
        <v>2.21</v>
      </c>
      <c r="AU91">
        <f>'F Rel'!R91</f>
        <v>0.65</v>
      </c>
      <c r="AV91">
        <f>'F Rel'!U91</f>
        <v>0.32</v>
      </c>
      <c r="AW91" s="1">
        <f t="shared" si="86"/>
        <v>0.1280193236714976</v>
      </c>
      <c r="AX91" s="1">
        <f t="shared" si="87"/>
        <v>9.9033816425120769E-2</v>
      </c>
      <c r="AY91" s="1">
        <f t="shared" si="88"/>
        <v>0.17874396135265699</v>
      </c>
      <c r="AZ91" s="1">
        <f t="shared" si="89"/>
        <v>0.15458937198067632</v>
      </c>
      <c r="BC91">
        <f>'F on ice'!G91</f>
        <v>14.32905982906</v>
      </c>
      <c r="BD91">
        <f>'F on ice'!AM91</f>
        <v>69.86</v>
      </c>
      <c r="BE91">
        <f>'F on ice'!AF91</f>
        <v>9.24</v>
      </c>
      <c r="BF91">
        <f>'F on ice'!AH91</f>
        <v>0.99</v>
      </c>
      <c r="BG91" s="1">
        <f t="shared" si="90"/>
        <v>0.91062801932367154</v>
      </c>
      <c r="BH91" s="1">
        <f t="shared" si="91"/>
        <v>0.93236714975845414</v>
      </c>
      <c r="BI91" s="1">
        <f t="shared" si="92"/>
        <v>0.61352657004830913</v>
      </c>
      <c r="BJ91" s="1">
        <f t="shared" si="93"/>
        <v>0.37922705314009664</v>
      </c>
      <c r="BM91">
        <f>'F on ice'!M91</f>
        <v>42.55</v>
      </c>
      <c r="BN91">
        <f>'F on ice'!AB91</f>
        <v>36.21</v>
      </c>
      <c r="BO91">
        <f>'F on ice'!S91</f>
        <v>40.35</v>
      </c>
      <c r="BP91">
        <f>'F on ice'!V91</f>
        <v>42.79</v>
      </c>
      <c r="BQ91" s="1">
        <f t="shared" si="94"/>
        <v>8.9371980676328497E-2</v>
      </c>
      <c r="BR91" s="1">
        <f t="shared" si="95"/>
        <v>1.932367149758454E-2</v>
      </c>
      <c r="BS91" s="1">
        <f t="shared" si="96"/>
        <v>0.19806763285024154</v>
      </c>
      <c r="BT91" s="1">
        <f t="shared" si="97"/>
        <v>0.10869565217391304</v>
      </c>
      <c r="BW91" s="1">
        <f t="shared" si="98"/>
        <v>3.0265700483091789</v>
      </c>
      <c r="BX91" s="1">
        <f t="shared" si="99"/>
        <v>0.27777777777777779</v>
      </c>
      <c r="BY91">
        <f t="shared" si="100"/>
        <v>300</v>
      </c>
      <c r="CB91">
        <f>'F Rel'!M91</f>
        <v>-1.79</v>
      </c>
      <c r="CC91">
        <f>'F Rel'!V91</f>
        <v>1.68</v>
      </c>
      <c r="CD91" s="1">
        <f t="shared" si="101"/>
        <v>0.34782608695652173</v>
      </c>
      <c r="CE91" s="1">
        <f t="shared" si="102"/>
        <v>0.62077294685990336</v>
      </c>
      <c r="CH91">
        <f>'F Production'!X91</f>
        <v>0.64</v>
      </c>
      <c r="CI91">
        <f>'F Production'!AB91</f>
        <v>0.97</v>
      </c>
      <c r="CJ91" s="31">
        <f t="shared" si="103"/>
        <v>0.57729468599033817</v>
      </c>
      <c r="CK91" s="31">
        <f t="shared" si="104"/>
        <v>0.5628019323671497</v>
      </c>
      <c r="CN91">
        <f>'F Totals'!G91</f>
        <v>13</v>
      </c>
      <c r="CO91">
        <f>'F Totals'!H91</f>
        <v>8</v>
      </c>
      <c r="CP91">
        <f>'F Totals'!K91</f>
        <v>21</v>
      </c>
    </row>
    <row r="92" spans="1:94" x14ac:dyDescent="0.3">
      <c r="A92" t="str">
        <f>'F on ice'!B92</f>
        <v>Connor Brown</v>
      </c>
      <c r="B92" t="str">
        <f>'F on ice'!C92</f>
        <v>EDM</v>
      </c>
      <c r="E92">
        <f>'F on ice'!K92</f>
        <v>39.479999999999997</v>
      </c>
      <c r="F92">
        <f>'F on ice'!Z92</f>
        <v>11.96</v>
      </c>
      <c r="G92">
        <f>'F on ice'!Q92</f>
        <v>1.01</v>
      </c>
      <c r="H92">
        <f>'F on ice'!T92</f>
        <v>2.64</v>
      </c>
      <c r="I92" s="1">
        <f t="shared" si="70"/>
        <v>0.34782608695652173</v>
      </c>
      <c r="J92" s="1">
        <f t="shared" si="71"/>
        <v>0.66908212560386471</v>
      </c>
      <c r="K92" s="1">
        <f t="shared" si="72"/>
        <v>1.932367149758454E-2</v>
      </c>
      <c r="L92" s="1">
        <f t="shared" si="73"/>
        <v>0.57971014492753625</v>
      </c>
      <c r="O92">
        <f>'F Production'!H92</f>
        <v>0</v>
      </c>
      <c r="P92">
        <f>'F Production'!I92</f>
        <v>0.57999999999999996</v>
      </c>
      <c r="Q92">
        <f>'F Production'!J92</f>
        <v>0.28999999999999998</v>
      </c>
      <c r="R92">
        <f>'F Production'!L92</f>
        <v>0.57999999999999996</v>
      </c>
      <c r="S92" s="1">
        <f t="shared" si="74"/>
        <v>2.4154589371980675E-3</v>
      </c>
      <c r="T92" s="1">
        <f t="shared" si="75"/>
        <v>0.21014492753623187</v>
      </c>
      <c r="U92" s="1">
        <f t="shared" si="76"/>
        <v>0.20289855072463769</v>
      </c>
      <c r="V92" s="1">
        <f t="shared" si="77"/>
        <v>2.6570048309178744E-2</v>
      </c>
      <c r="Y92">
        <f>'F on ice'!L92</f>
        <v>40.78</v>
      </c>
      <c r="Z92">
        <f>'F on ice'!AA92</f>
        <v>10.95</v>
      </c>
      <c r="AA92">
        <f>'F on ice'!R92</f>
        <v>2.02</v>
      </c>
      <c r="AB92">
        <f>'F on ice'!U92</f>
        <v>2.67</v>
      </c>
      <c r="AC92" s="1">
        <f t="shared" si="78"/>
        <v>0.62560386473429952</v>
      </c>
      <c r="AD92" s="1">
        <f t="shared" si="79"/>
        <v>0.55072463768115942</v>
      </c>
      <c r="AE92" s="1">
        <f t="shared" si="80"/>
        <v>0.75120772946859904</v>
      </c>
      <c r="AF92" s="1">
        <f t="shared" si="81"/>
        <v>0.39130434782608697</v>
      </c>
      <c r="AI92">
        <f>'F Rel'!K92</f>
        <v>-10.08</v>
      </c>
      <c r="AJ92">
        <f>'F Rel'!Z92</f>
        <v>-4.05</v>
      </c>
      <c r="AK92">
        <f>'F Rel'!Q92</f>
        <v>-2.4300000000000002</v>
      </c>
      <c r="AL92">
        <f>'F Rel'!T92</f>
        <v>-0.97</v>
      </c>
      <c r="AM92" s="1">
        <f t="shared" si="82"/>
        <v>6.5217391304347824E-2</v>
      </c>
      <c r="AN92" s="1">
        <f t="shared" si="83"/>
        <v>4.3478260869565216E-2</v>
      </c>
      <c r="AO92" s="1">
        <f t="shared" si="84"/>
        <v>2.4154589371980675E-3</v>
      </c>
      <c r="AP92" s="1">
        <f t="shared" si="85"/>
        <v>4.1062801932367152E-2</v>
      </c>
      <c r="AS92">
        <f>'F Rel'!L92</f>
        <v>4.87</v>
      </c>
      <c r="AT92">
        <f>'F Rel'!AA92</f>
        <v>1.41</v>
      </c>
      <c r="AU92">
        <f>'F Rel'!R92</f>
        <v>-0.3</v>
      </c>
      <c r="AV92">
        <f>'F Rel'!U92</f>
        <v>0.41</v>
      </c>
      <c r="AW92" s="1">
        <f t="shared" si="86"/>
        <v>0.12318840579710146</v>
      </c>
      <c r="AX92" s="1">
        <f t="shared" si="87"/>
        <v>0.17632850241545894</v>
      </c>
      <c r="AY92" s="1">
        <f t="shared" si="88"/>
        <v>0.66666666666666663</v>
      </c>
      <c r="AZ92" s="1">
        <f t="shared" si="89"/>
        <v>0.10869565217391304</v>
      </c>
      <c r="BC92">
        <f>'F on ice'!G92</f>
        <v>11.253603603604001</v>
      </c>
      <c r="BD92">
        <f>'F on ice'!AM92</f>
        <v>54.7</v>
      </c>
      <c r="BE92">
        <f>'F on ice'!AF92</f>
        <v>3.59</v>
      </c>
      <c r="BF92">
        <f>'F on ice'!AH92</f>
        <v>0.96099999999999997</v>
      </c>
      <c r="BG92" s="1">
        <f t="shared" si="90"/>
        <v>0.3140096618357488</v>
      </c>
      <c r="BH92" s="1">
        <f t="shared" si="91"/>
        <v>0.55555555555555558</v>
      </c>
      <c r="BI92" s="1">
        <f t="shared" si="92"/>
        <v>1.2077294685990338E-2</v>
      </c>
      <c r="BJ92" s="1">
        <f t="shared" si="93"/>
        <v>0.10628019323671498</v>
      </c>
      <c r="BM92">
        <f>'F on ice'!M92</f>
        <v>49.19</v>
      </c>
      <c r="BN92">
        <f>'F on ice'!AB92</f>
        <v>52.2</v>
      </c>
      <c r="BO92">
        <f>'F on ice'!S92</f>
        <v>33.33</v>
      </c>
      <c r="BP92">
        <f>'F on ice'!V92</f>
        <v>49.68</v>
      </c>
      <c r="BQ92" s="1">
        <f t="shared" si="94"/>
        <v>0.43961352657004832</v>
      </c>
      <c r="BR92" s="1">
        <f t="shared" si="95"/>
        <v>0.64009661835748788</v>
      </c>
      <c r="BS92" s="1">
        <f t="shared" si="96"/>
        <v>6.0386473429951688E-2</v>
      </c>
      <c r="BT92" s="1">
        <f t="shared" si="97"/>
        <v>0.47584541062801933</v>
      </c>
      <c r="BW92" s="1">
        <f t="shared" si="98"/>
        <v>2.2149758454106281</v>
      </c>
      <c r="BX92" s="1">
        <f t="shared" si="99"/>
        <v>0.1570048309178744</v>
      </c>
      <c r="BY92">
        <f t="shared" si="100"/>
        <v>350</v>
      </c>
      <c r="CB92">
        <f>'F Rel'!M92</f>
        <v>-8.7899999999999991</v>
      </c>
      <c r="CC92">
        <f>'F Rel'!V92</f>
        <v>-11.8</v>
      </c>
      <c r="CD92" s="1">
        <f t="shared" si="101"/>
        <v>3.140096618357488E-2</v>
      </c>
      <c r="CE92" s="1">
        <f t="shared" si="102"/>
        <v>2.6570048309178744E-2</v>
      </c>
      <c r="CH92">
        <f>'F Production'!X92</f>
        <v>0.28999999999999998</v>
      </c>
      <c r="CI92">
        <f>'F Production'!AB92</f>
        <v>0.28999999999999998</v>
      </c>
      <c r="CJ92" s="31">
        <f t="shared" si="103"/>
        <v>0.87922705314009664</v>
      </c>
      <c r="CK92" s="31">
        <f t="shared" si="104"/>
        <v>6.5217391304347824E-2</v>
      </c>
      <c r="CN92">
        <f>'F Totals'!G92</f>
        <v>0</v>
      </c>
      <c r="CO92">
        <f>'F Totals'!H92</f>
        <v>4</v>
      </c>
      <c r="CP92">
        <f>'F Totals'!K92</f>
        <v>4</v>
      </c>
    </row>
    <row r="93" spans="1:94" x14ac:dyDescent="0.3">
      <c r="A93" t="str">
        <f>'F on ice'!B93</f>
        <v>Connor Dewar</v>
      </c>
      <c r="B93" t="str">
        <f>'F on ice'!C93</f>
        <v>MIN</v>
      </c>
      <c r="E93">
        <f>'F on ice'!K93</f>
        <v>36.200000000000003</v>
      </c>
      <c r="F93">
        <f>'F on ice'!Z93</f>
        <v>7.89</v>
      </c>
      <c r="G93">
        <f>'F on ice'!Q93</f>
        <v>1.55</v>
      </c>
      <c r="H93">
        <f>'F on ice'!T93</f>
        <v>1.99</v>
      </c>
      <c r="I93" s="1">
        <f t="shared" si="70"/>
        <v>0.14492753623188406</v>
      </c>
      <c r="J93" s="1">
        <f t="shared" si="71"/>
        <v>4.8309178743961352E-2</v>
      </c>
      <c r="K93" s="1">
        <f t="shared" si="72"/>
        <v>9.9033816425120769E-2</v>
      </c>
      <c r="L93" s="1">
        <f t="shared" si="73"/>
        <v>8.6956521739130432E-2</v>
      </c>
      <c r="O93">
        <f>'F Production'!H93</f>
        <v>0.93</v>
      </c>
      <c r="P93">
        <f>'F Production'!I93</f>
        <v>0.15</v>
      </c>
      <c r="Q93">
        <f>'F Production'!J93</f>
        <v>0.15</v>
      </c>
      <c r="R93">
        <f>'F Production'!L93</f>
        <v>1.08</v>
      </c>
      <c r="S93" s="1">
        <f t="shared" si="74"/>
        <v>0.75362318840579712</v>
      </c>
      <c r="T93" s="1">
        <f t="shared" si="75"/>
        <v>2.6570048309178744E-2</v>
      </c>
      <c r="U93" s="1">
        <f t="shared" si="76"/>
        <v>8.4541062801932368E-2</v>
      </c>
      <c r="V93" s="1">
        <f t="shared" si="77"/>
        <v>0.17632850241545894</v>
      </c>
      <c r="Y93">
        <f>'F on ice'!L93</f>
        <v>44.09</v>
      </c>
      <c r="Z93">
        <f>'F on ice'!AA93</f>
        <v>9.75</v>
      </c>
      <c r="AA93">
        <f>'F on ice'!R93</f>
        <v>3.09</v>
      </c>
      <c r="AB93">
        <f>'F on ice'!U93</f>
        <v>2.2200000000000002</v>
      </c>
      <c r="AC93" s="1">
        <f t="shared" si="78"/>
        <v>0.35024154589371981</v>
      </c>
      <c r="AD93" s="1">
        <f t="shared" si="79"/>
        <v>0.80676328502415462</v>
      </c>
      <c r="AE93" s="1">
        <f t="shared" si="80"/>
        <v>0.17874396135265699</v>
      </c>
      <c r="AF93" s="1">
        <f t="shared" si="81"/>
        <v>0.85024154589371981</v>
      </c>
      <c r="AI93">
        <f>'F Rel'!K93</f>
        <v>-4.9800000000000004</v>
      </c>
      <c r="AJ93">
        <f>'F Rel'!Z93</f>
        <v>-2.6</v>
      </c>
      <c r="AK93">
        <f>'F Rel'!Q93</f>
        <v>-1.1299999999999999</v>
      </c>
      <c r="AL93">
        <f>'F Rel'!T93</f>
        <v>-0.36</v>
      </c>
      <c r="AM93" s="1">
        <f t="shared" si="82"/>
        <v>0.19323671497584541</v>
      </c>
      <c r="AN93" s="1">
        <f t="shared" si="83"/>
        <v>0.14251207729468598</v>
      </c>
      <c r="AO93" s="1">
        <f t="shared" si="84"/>
        <v>0.10386473429951691</v>
      </c>
      <c r="AP93" s="1">
        <f t="shared" si="85"/>
        <v>0.23671497584541062</v>
      </c>
      <c r="AS93">
        <f>'F Rel'!L93</f>
        <v>3.64</v>
      </c>
      <c r="AT93">
        <f>'F Rel'!AA93</f>
        <v>-0.09</v>
      </c>
      <c r="AU93">
        <f>'F Rel'!R93</f>
        <v>0.59</v>
      </c>
      <c r="AV93">
        <f>'F Rel'!U93</f>
        <v>-0.1</v>
      </c>
      <c r="AW93" s="1">
        <f t="shared" si="86"/>
        <v>0.1859903381642512</v>
      </c>
      <c r="AX93" s="1">
        <f t="shared" si="87"/>
        <v>0.50724637681159424</v>
      </c>
      <c r="AY93" s="1">
        <f t="shared" si="88"/>
        <v>0.19082125603864733</v>
      </c>
      <c r="AZ93" s="1">
        <f t="shared" si="89"/>
        <v>0.57004830917874394</v>
      </c>
      <c r="BC93">
        <f>'F on ice'!G93</f>
        <v>8.6192592592592998</v>
      </c>
      <c r="BD93">
        <f>'F on ice'!AM93</f>
        <v>34.909999999999997</v>
      </c>
      <c r="BE93">
        <f>'F on ice'!AF93</f>
        <v>6.06</v>
      </c>
      <c r="BF93">
        <f>'F on ice'!AH93</f>
        <v>0.96</v>
      </c>
      <c r="BG93" s="1">
        <f t="shared" si="90"/>
        <v>4.3478260869565216E-2</v>
      </c>
      <c r="BH93" s="1">
        <f t="shared" si="91"/>
        <v>8.9371980676328497E-2</v>
      </c>
      <c r="BI93" s="1">
        <f t="shared" si="92"/>
        <v>0.12318840579710146</v>
      </c>
      <c r="BJ93" s="1">
        <f t="shared" si="93"/>
        <v>8.9371980676328497E-2</v>
      </c>
      <c r="BM93">
        <f>'F on ice'!M93</f>
        <v>45.09</v>
      </c>
      <c r="BN93">
        <f>'F on ice'!AB93</f>
        <v>44.74</v>
      </c>
      <c r="BO93">
        <f>'F on ice'!S93</f>
        <v>33.33</v>
      </c>
      <c r="BP93">
        <f>'F on ice'!V93</f>
        <v>47.19</v>
      </c>
      <c r="BQ93" s="1">
        <f t="shared" si="94"/>
        <v>0.17632850241545894</v>
      </c>
      <c r="BR93" s="1">
        <f t="shared" si="95"/>
        <v>0.21980676328502416</v>
      </c>
      <c r="BS93" s="1">
        <f t="shared" si="96"/>
        <v>6.0386473429951688E-2</v>
      </c>
      <c r="BT93" s="1">
        <f t="shared" si="97"/>
        <v>0.32125603864734298</v>
      </c>
      <c r="BW93" s="1">
        <f t="shared" si="98"/>
        <v>2.6111111111111112</v>
      </c>
      <c r="BX93" s="1">
        <f t="shared" si="99"/>
        <v>0.22705314009661837</v>
      </c>
      <c r="BY93">
        <f t="shared" si="100"/>
        <v>321</v>
      </c>
      <c r="CB93">
        <f>'F Rel'!M93</f>
        <v>-5.36</v>
      </c>
      <c r="CC93">
        <f>'F Rel'!V93</f>
        <v>-3.05</v>
      </c>
      <c r="CD93" s="1">
        <f t="shared" si="101"/>
        <v>0.1111111111111111</v>
      </c>
      <c r="CE93" s="1">
        <f t="shared" si="102"/>
        <v>0.28743961352657005</v>
      </c>
      <c r="CH93">
        <f>'F Production'!X93</f>
        <v>1.08</v>
      </c>
      <c r="CI93">
        <f>'F Production'!AB93</f>
        <v>0.77</v>
      </c>
      <c r="CJ93" s="31">
        <f t="shared" si="103"/>
        <v>0.27777777777777779</v>
      </c>
      <c r="CK93" s="31">
        <f t="shared" si="104"/>
        <v>0.38405797101449274</v>
      </c>
      <c r="CN93">
        <f>'F Totals'!G93</f>
        <v>6</v>
      </c>
      <c r="CO93">
        <f>'F Totals'!H93</f>
        <v>1</v>
      </c>
      <c r="CP93">
        <f>'F Totals'!K93</f>
        <v>7</v>
      </c>
    </row>
    <row r="94" spans="1:94" x14ac:dyDescent="0.3">
      <c r="A94" t="str">
        <f>'F on ice'!B94</f>
        <v>Connor McDavid</v>
      </c>
      <c r="B94" t="str">
        <f>'F on ice'!C94</f>
        <v>EDM</v>
      </c>
      <c r="E94">
        <f>'F on ice'!K94</f>
        <v>53.5</v>
      </c>
      <c r="F94">
        <f>'F on ice'!Z94</f>
        <v>16.809999999999999</v>
      </c>
      <c r="G94">
        <f>'F on ice'!Q94</f>
        <v>3.68</v>
      </c>
      <c r="H94">
        <f>'F on ice'!T94</f>
        <v>3.88</v>
      </c>
      <c r="I94" s="1">
        <f t="shared" si="70"/>
        <v>0.97342995169082125</v>
      </c>
      <c r="J94" s="1">
        <f t="shared" si="71"/>
        <v>0.99516908212560384</v>
      </c>
      <c r="K94" s="1">
        <f t="shared" si="72"/>
        <v>0.96135265700483097</v>
      </c>
      <c r="L94" s="1">
        <f t="shared" si="73"/>
        <v>0.99275362318840576</v>
      </c>
      <c r="O94">
        <f>'F Production'!H94</f>
        <v>0.96</v>
      </c>
      <c r="P94">
        <f>'F Production'!I94</f>
        <v>1.93</v>
      </c>
      <c r="Q94">
        <f>'F Production'!J94</f>
        <v>1.23</v>
      </c>
      <c r="R94">
        <f>'F Production'!L94</f>
        <v>2.89</v>
      </c>
      <c r="S94" s="1">
        <f t="shared" si="74"/>
        <v>0.77294685990338163</v>
      </c>
      <c r="T94" s="1">
        <f t="shared" si="75"/>
        <v>0.99275362318840576</v>
      </c>
      <c r="U94" s="1">
        <f t="shared" si="76"/>
        <v>0.98309178743961356</v>
      </c>
      <c r="V94" s="1">
        <f t="shared" si="77"/>
        <v>0.99033816425120769</v>
      </c>
      <c r="Y94">
        <f>'F on ice'!L94</f>
        <v>34.590000000000003</v>
      </c>
      <c r="Z94">
        <f>'F on ice'!AA94</f>
        <v>8.93</v>
      </c>
      <c r="AA94">
        <f>'F on ice'!R94</f>
        <v>2.63</v>
      </c>
      <c r="AB94">
        <f>'F on ice'!U94</f>
        <v>2.31</v>
      </c>
      <c r="AC94" s="1">
        <f t="shared" si="78"/>
        <v>0.95893719806763289</v>
      </c>
      <c r="AD94" s="1">
        <f t="shared" si="79"/>
        <v>0.91304347826086951</v>
      </c>
      <c r="AE94" s="1">
        <f t="shared" si="80"/>
        <v>0.41062801932367149</v>
      </c>
      <c r="AF94" s="1">
        <f t="shared" si="81"/>
        <v>0.76328502415458932</v>
      </c>
      <c r="AI94">
        <f>'F Rel'!K94</f>
        <v>10.029999999999999</v>
      </c>
      <c r="AJ94">
        <f>'F Rel'!Z94</f>
        <v>3.35</v>
      </c>
      <c r="AK94">
        <f>'F Rel'!Q94</f>
        <v>1.28</v>
      </c>
      <c r="AL94">
        <f>'F Rel'!T94</f>
        <v>0.9</v>
      </c>
      <c r="AM94" s="1">
        <f t="shared" si="82"/>
        <v>0.94927536231884058</v>
      </c>
      <c r="AN94" s="1">
        <f t="shared" si="83"/>
        <v>0.93478260869565222</v>
      </c>
      <c r="AO94" s="1">
        <f t="shared" si="84"/>
        <v>0.95169082125603865</v>
      </c>
      <c r="AP94" s="1">
        <f t="shared" si="85"/>
        <v>0.96859903381642509</v>
      </c>
      <c r="AS94">
        <f>'F Rel'!L94</f>
        <v>-4.0999999999999996</v>
      </c>
      <c r="AT94">
        <f>'F Rel'!AA94</f>
        <v>-1.28</v>
      </c>
      <c r="AU94">
        <f>'F Rel'!R94</f>
        <v>0.55000000000000004</v>
      </c>
      <c r="AV94">
        <f>'F Rel'!U94</f>
        <v>-0.1</v>
      </c>
      <c r="AW94" s="1">
        <f t="shared" si="86"/>
        <v>0.84541062801932365</v>
      </c>
      <c r="AX94" s="1">
        <f t="shared" si="87"/>
        <v>0.7657004830917874</v>
      </c>
      <c r="AY94" s="1">
        <f t="shared" si="88"/>
        <v>0.21980676328502416</v>
      </c>
      <c r="AZ94" s="1">
        <f t="shared" si="89"/>
        <v>0.57004830917874394</v>
      </c>
      <c r="BC94">
        <f>'F on ice'!G94</f>
        <v>16.313888888889</v>
      </c>
      <c r="BD94">
        <f>'F on ice'!AM94</f>
        <v>63.68</v>
      </c>
      <c r="BE94">
        <f>'F on ice'!AF94</f>
        <v>9.8800000000000008</v>
      </c>
      <c r="BF94">
        <f>'F on ice'!AH94</f>
        <v>0.995</v>
      </c>
      <c r="BG94" s="1">
        <f t="shared" si="90"/>
        <v>0.99275362318840576</v>
      </c>
      <c r="BH94" s="1">
        <f t="shared" si="91"/>
        <v>0.81400966183574874</v>
      </c>
      <c r="BI94" s="1">
        <f t="shared" si="92"/>
        <v>0.7439613526570048</v>
      </c>
      <c r="BJ94" s="1">
        <f t="shared" si="93"/>
        <v>0.43236714975845408</v>
      </c>
      <c r="BM94">
        <f>'F on ice'!M94</f>
        <v>60.74</v>
      </c>
      <c r="BN94">
        <f>'F on ice'!AB94</f>
        <v>65.31</v>
      </c>
      <c r="BO94">
        <f>'F on ice'!S94</f>
        <v>58.33</v>
      </c>
      <c r="BP94">
        <f>'F on ice'!V94</f>
        <v>62.71</v>
      </c>
      <c r="BQ94" s="1">
        <f t="shared" si="94"/>
        <v>0.98309178743961356</v>
      </c>
      <c r="BR94" s="1">
        <f t="shared" si="95"/>
        <v>0.99033816425120769</v>
      </c>
      <c r="BS94" s="1">
        <f t="shared" si="96"/>
        <v>0.78260869565217395</v>
      </c>
      <c r="BT94" s="1">
        <f t="shared" si="97"/>
        <v>0.99275362318840576</v>
      </c>
      <c r="BW94" s="1">
        <f t="shared" si="98"/>
        <v>7.3502415458937191</v>
      </c>
      <c r="BX94" s="1">
        <f t="shared" si="99"/>
        <v>1</v>
      </c>
      <c r="BY94">
        <f t="shared" si="100"/>
        <v>1</v>
      </c>
      <c r="CB94">
        <f>'F Rel'!M94</f>
        <v>7.82</v>
      </c>
      <c r="CC94">
        <f>'F Rel'!V94</f>
        <v>7.44</v>
      </c>
      <c r="CD94" s="1">
        <f t="shared" si="101"/>
        <v>0.97342995169082125</v>
      </c>
      <c r="CE94" s="1">
        <f t="shared" si="102"/>
        <v>0.92270531400966183</v>
      </c>
      <c r="CH94">
        <f>'F Production'!X94</f>
        <v>0.53</v>
      </c>
      <c r="CI94">
        <f>'F Production'!AB94</f>
        <v>2.0099999999999998</v>
      </c>
      <c r="CJ94" s="31">
        <f t="shared" si="103"/>
        <v>0.67149758454106279</v>
      </c>
      <c r="CK94" s="31">
        <f t="shared" si="104"/>
        <v>0.95169082125603865</v>
      </c>
      <c r="CN94">
        <f>'F Totals'!G94</f>
        <v>11</v>
      </c>
      <c r="CO94">
        <f>'F Totals'!H94</f>
        <v>22</v>
      </c>
      <c r="CP94">
        <f>'F Totals'!K94</f>
        <v>33</v>
      </c>
    </row>
    <row r="95" spans="1:94" x14ac:dyDescent="0.3">
      <c r="A95" t="str">
        <f>'F on ice'!B95</f>
        <v>Connor McMichael</v>
      </c>
      <c r="B95" t="str">
        <f>'F on ice'!C95</f>
        <v>WSH</v>
      </c>
      <c r="E95">
        <f>'F on ice'!K95</f>
        <v>39.36</v>
      </c>
      <c r="F95">
        <f>'F on ice'!Z95</f>
        <v>10.88</v>
      </c>
      <c r="G95">
        <f>'F on ice'!Q95</f>
        <v>1.76</v>
      </c>
      <c r="H95">
        <f>'F on ice'!T95</f>
        <v>2.69</v>
      </c>
      <c r="I95" s="1">
        <f t="shared" si="70"/>
        <v>0.33091787439613529</v>
      </c>
      <c r="J95" s="1">
        <f t="shared" si="71"/>
        <v>0.45169082125603865</v>
      </c>
      <c r="K95" s="1">
        <f t="shared" si="72"/>
        <v>0.17149758454106281</v>
      </c>
      <c r="L95" s="1">
        <f t="shared" si="73"/>
        <v>0.64492753623188404</v>
      </c>
      <c r="O95">
        <f>'F Production'!H95</f>
        <v>0.44</v>
      </c>
      <c r="P95">
        <f>'F Production'!I95</f>
        <v>0.77</v>
      </c>
      <c r="Q95">
        <f>'F Production'!J95</f>
        <v>0.66</v>
      </c>
      <c r="R95">
        <f>'F Production'!L95</f>
        <v>1.21</v>
      </c>
      <c r="S95" s="1">
        <f t="shared" si="74"/>
        <v>0.23671497584541062</v>
      </c>
      <c r="T95" s="1">
        <f t="shared" si="75"/>
        <v>0.36231884057971014</v>
      </c>
      <c r="U95" s="1">
        <f t="shared" si="76"/>
        <v>0.63285024154589375</v>
      </c>
      <c r="V95" s="1">
        <f t="shared" si="77"/>
        <v>0.2608695652173913</v>
      </c>
      <c r="Y95">
        <f>'F on ice'!L95</f>
        <v>41.23</v>
      </c>
      <c r="Z95">
        <f>'F on ice'!AA95</f>
        <v>11.43</v>
      </c>
      <c r="AA95">
        <f>'F on ice'!R95</f>
        <v>2.75</v>
      </c>
      <c r="AB95">
        <f>'F on ice'!U95</f>
        <v>2.65</v>
      </c>
      <c r="AC95" s="1">
        <f t="shared" si="78"/>
        <v>0.606280193236715</v>
      </c>
      <c r="AD95" s="1">
        <f t="shared" si="79"/>
        <v>0.43719806763285024</v>
      </c>
      <c r="AE95" s="1">
        <f t="shared" si="80"/>
        <v>0.34057971014492755</v>
      </c>
      <c r="AF95" s="1">
        <f t="shared" si="81"/>
        <v>0.41304347826086957</v>
      </c>
      <c r="AI95">
        <f>'F Rel'!K95</f>
        <v>2.41</v>
      </c>
      <c r="AJ95">
        <f>'F Rel'!Z95</f>
        <v>0.64</v>
      </c>
      <c r="AK95">
        <f>'F Rel'!Q95</f>
        <v>-0.32</v>
      </c>
      <c r="AL95">
        <f>'F Rel'!T95</f>
        <v>0.45</v>
      </c>
      <c r="AM95" s="1">
        <f t="shared" si="82"/>
        <v>0.65942028985507251</v>
      </c>
      <c r="AN95" s="1">
        <f t="shared" si="83"/>
        <v>0.60869565217391308</v>
      </c>
      <c r="AO95" s="1">
        <f t="shared" si="84"/>
        <v>0.39613526570048307</v>
      </c>
      <c r="AP95" s="1">
        <f t="shared" si="85"/>
        <v>0.83091787439613529</v>
      </c>
      <c r="AS95">
        <f>'F Rel'!L95</f>
        <v>-3.58</v>
      </c>
      <c r="AT95">
        <f>'F Rel'!AA95</f>
        <v>-0.28000000000000003</v>
      </c>
      <c r="AU95">
        <f>'F Rel'!R95</f>
        <v>0.18</v>
      </c>
      <c r="AV95">
        <f>'F Rel'!U95</f>
        <v>-0.15</v>
      </c>
      <c r="AW95" s="1">
        <f t="shared" si="86"/>
        <v>0.80434782608695654</v>
      </c>
      <c r="AX95" s="1">
        <f t="shared" si="87"/>
        <v>0.55797101449275366</v>
      </c>
      <c r="AY95" s="1">
        <f t="shared" si="88"/>
        <v>0.39855072463768115</v>
      </c>
      <c r="AZ95" s="1">
        <f t="shared" si="89"/>
        <v>0.64975845410628019</v>
      </c>
      <c r="BC95">
        <f>'F on ice'!G95</f>
        <v>12.403409090908999</v>
      </c>
      <c r="BD95">
        <f>'F on ice'!AM95</f>
        <v>55.24</v>
      </c>
      <c r="BE95">
        <f>'F on ice'!AF95</f>
        <v>6.43</v>
      </c>
      <c r="BF95">
        <f>'F on ice'!AH95</f>
        <v>0.96599999999999997</v>
      </c>
      <c r="BG95" s="1">
        <f t="shared" si="90"/>
        <v>0.51932367149758452</v>
      </c>
      <c r="BH95" s="1">
        <f t="shared" si="91"/>
        <v>0.56521739130434778</v>
      </c>
      <c r="BI95" s="1">
        <f t="shared" si="92"/>
        <v>0.16666666666666666</v>
      </c>
      <c r="BJ95" s="1">
        <f t="shared" si="93"/>
        <v>0.13285024154589373</v>
      </c>
      <c r="BM95">
        <f>'F on ice'!M95</f>
        <v>48.84</v>
      </c>
      <c r="BN95">
        <f>'F on ice'!AB95</f>
        <v>48.77</v>
      </c>
      <c r="BO95">
        <f>'F on ice'!S95</f>
        <v>39.020000000000003</v>
      </c>
      <c r="BP95">
        <f>'F on ice'!V95</f>
        <v>50.41</v>
      </c>
      <c r="BQ95" s="1">
        <f t="shared" si="94"/>
        <v>0.41545893719806765</v>
      </c>
      <c r="BR95" s="1">
        <f t="shared" si="95"/>
        <v>0.41787439613526572</v>
      </c>
      <c r="BS95" s="1">
        <f t="shared" si="96"/>
        <v>0.17632850241545894</v>
      </c>
      <c r="BT95" s="1">
        <f t="shared" si="97"/>
        <v>0.52657004830917875</v>
      </c>
      <c r="BW95" s="1">
        <f t="shared" si="98"/>
        <v>4.2415458937198069</v>
      </c>
      <c r="BX95" s="1">
        <f t="shared" si="99"/>
        <v>0.52898550724637683</v>
      </c>
      <c r="BY95">
        <f t="shared" si="100"/>
        <v>196</v>
      </c>
      <c r="CB95">
        <f>'F Rel'!M95</f>
        <v>3.65</v>
      </c>
      <c r="CC95">
        <f>'F Rel'!V95</f>
        <v>5.92</v>
      </c>
      <c r="CD95" s="1">
        <f t="shared" si="101"/>
        <v>0.7874396135265701</v>
      </c>
      <c r="CE95" s="1">
        <f t="shared" si="102"/>
        <v>0.85990338164251212</v>
      </c>
      <c r="CH95">
        <f>'F Production'!X95</f>
        <v>0.99</v>
      </c>
      <c r="CI95">
        <f>'F Production'!AB95</f>
        <v>0.77</v>
      </c>
      <c r="CJ95" s="31">
        <f t="shared" si="103"/>
        <v>0.3188405797101449</v>
      </c>
      <c r="CK95" s="31">
        <f t="shared" si="104"/>
        <v>0.38405797101449274</v>
      </c>
      <c r="CN95">
        <f>'F Totals'!G95</f>
        <v>4</v>
      </c>
      <c r="CO95">
        <f>'F Totals'!H95</f>
        <v>7</v>
      </c>
      <c r="CP95">
        <f>'F Totals'!K95</f>
        <v>11</v>
      </c>
    </row>
    <row r="96" spans="1:94" x14ac:dyDescent="0.3">
      <c r="A96" t="str">
        <f>'F on ice'!B96</f>
        <v>Connor Zary</v>
      </c>
      <c r="B96" t="str">
        <f>'F on ice'!C96</f>
        <v>CGY</v>
      </c>
      <c r="E96">
        <f>'F on ice'!K96</f>
        <v>44.75</v>
      </c>
      <c r="F96">
        <f>'F on ice'!Z96</f>
        <v>11.34</v>
      </c>
      <c r="G96">
        <f>'F on ice'!Q96</f>
        <v>3.74</v>
      </c>
      <c r="H96">
        <f>'F on ice'!T96</f>
        <v>2.5499999999999998</v>
      </c>
      <c r="I96" s="1">
        <f t="shared" si="70"/>
        <v>0.70048309178743962</v>
      </c>
      <c r="J96" s="1">
        <f t="shared" si="71"/>
        <v>0.53623188405797106</v>
      </c>
      <c r="K96" s="1">
        <f t="shared" si="72"/>
        <v>0.96859903381642509</v>
      </c>
      <c r="L96" s="1">
        <f t="shared" si="73"/>
        <v>0.49516908212560384</v>
      </c>
      <c r="O96">
        <f>'F Production'!H96</f>
        <v>1.1200000000000001</v>
      </c>
      <c r="P96">
        <f>'F Production'!I96</f>
        <v>1.1200000000000001</v>
      </c>
      <c r="Q96">
        <f>'F Production'!J96</f>
        <v>0.75</v>
      </c>
      <c r="R96">
        <f>'F Production'!L96</f>
        <v>2.2400000000000002</v>
      </c>
      <c r="S96" s="1">
        <f t="shared" si="74"/>
        <v>0.86714975845410625</v>
      </c>
      <c r="T96" s="1">
        <f t="shared" si="75"/>
        <v>0.67391304347826086</v>
      </c>
      <c r="U96" s="1">
        <f t="shared" si="76"/>
        <v>0.72222222222222221</v>
      </c>
      <c r="V96" s="1">
        <f t="shared" si="77"/>
        <v>0.8188405797101449</v>
      </c>
      <c r="Y96">
        <f>'F on ice'!L96</f>
        <v>39.14</v>
      </c>
      <c r="Z96">
        <f>'F on ice'!AA96</f>
        <v>10.35</v>
      </c>
      <c r="AA96">
        <f>'F on ice'!R96</f>
        <v>1.99</v>
      </c>
      <c r="AB96">
        <f>'F on ice'!U96</f>
        <v>2.25</v>
      </c>
      <c r="AC96" s="1">
        <f t="shared" si="78"/>
        <v>0.7657004830917874</v>
      </c>
      <c r="AD96" s="1">
        <f t="shared" si="79"/>
        <v>0.69323671497584538</v>
      </c>
      <c r="AE96" s="1">
        <f t="shared" si="80"/>
        <v>0.76328502415458932</v>
      </c>
      <c r="AF96" s="1">
        <f t="shared" si="81"/>
        <v>0.82850241545893721</v>
      </c>
      <c r="AI96">
        <f>'F Rel'!K96</f>
        <v>2.14</v>
      </c>
      <c r="AJ96">
        <f>'F Rel'!Z96</f>
        <v>0.64</v>
      </c>
      <c r="AK96">
        <f>'F Rel'!Q96</f>
        <v>1.21</v>
      </c>
      <c r="AL96">
        <f>'F Rel'!T96</f>
        <v>0.09</v>
      </c>
      <c r="AM96" s="1">
        <f t="shared" si="82"/>
        <v>0.64251207729468596</v>
      </c>
      <c r="AN96" s="1">
        <f t="shared" si="83"/>
        <v>0.60869565217391308</v>
      </c>
      <c r="AO96" s="1">
        <f t="shared" si="84"/>
        <v>0.93236714975845414</v>
      </c>
      <c r="AP96" s="1">
        <f t="shared" si="85"/>
        <v>0.56763285024154586</v>
      </c>
      <c r="AS96">
        <f>'F Rel'!L96</f>
        <v>-3.51</v>
      </c>
      <c r="AT96">
        <f>'F Rel'!AA96</f>
        <v>-1.03</v>
      </c>
      <c r="AU96">
        <f>'F Rel'!R96</f>
        <v>-0.76</v>
      </c>
      <c r="AV96">
        <f>'F Rel'!U96</f>
        <v>-0.41</v>
      </c>
      <c r="AW96" s="1">
        <f t="shared" si="86"/>
        <v>0.79468599033816423</v>
      </c>
      <c r="AX96" s="1">
        <f t="shared" si="87"/>
        <v>0.71980676328502413</v>
      </c>
      <c r="AY96" s="1">
        <f t="shared" si="88"/>
        <v>0.83333333333333337</v>
      </c>
      <c r="AZ96" s="1">
        <f t="shared" si="89"/>
        <v>0.85748792270531404</v>
      </c>
      <c r="BC96">
        <f>'F on ice'!G96</f>
        <v>12.665789473684001</v>
      </c>
      <c r="BD96">
        <f>'F on ice'!AM96</f>
        <v>75.680000000000007</v>
      </c>
      <c r="BE96">
        <f>'F on ice'!AF96</f>
        <v>12.3</v>
      </c>
      <c r="BF96">
        <f>'F on ice'!AH96</f>
        <v>1.0509999999999999</v>
      </c>
      <c r="BG96" s="1">
        <f t="shared" si="90"/>
        <v>0.58937198067632846</v>
      </c>
      <c r="BH96" s="1">
        <f t="shared" si="91"/>
        <v>0.97584541062801933</v>
      </c>
      <c r="BI96" s="1">
        <f t="shared" si="92"/>
        <v>0.97101449275362317</v>
      </c>
      <c r="BJ96" s="1">
        <f t="shared" si="93"/>
        <v>0.96135265700483097</v>
      </c>
      <c r="BM96">
        <f>'F on ice'!M96</f>
        <v>53.34</v>
      </c>
      <c r="BN96">
        <f>'F on ice'!AB96</f>
        <v>52.3</v>
      </c>
      <c r="BO96">
        <f>'F on ice'!S96</f>
        <v>65.22</v>
      </c>
      <c r="BP96">
        <f>'F on ice'!V96</f>
        <v>53.13</v>
      </c>
      <c r="BQ96" s="1">
        <f t="shared" si="94"/>
        <v>0.78019323671497587</v>
      </c>
      <c r="BR96" s="1">
        <f t="shared" si="95"/>
        <v>0.64492753623188404</v>
      </c>
      <c r="BS96" s="1">
        <f t="shared" si="96"/>
        <v>0.95893719806763289</v>
      </c>
      <c r="BT96" s="1">
        <f t="shared" si="97"/>
        <v>0.72463768115942029</v>
      </c>
      <c r="BW96" s="1">
        <f t="shared" si="98"/>
        <v>5.9227053140096615</v>
      </c>
      <c r="BX96" s="1">
        <f t="shared" si="99"/>
        <v>0.88647342995169087</v>
      </c>
      <c r="BY96">
        <f t="shared" si="100"/>
        <v>48</v>
      </c>
      <c r="CB96">
        <f>'F Rel'!M96</f>
        <v>3.37</v>
      </c>
      <c r="CC96">
        <f>'F Rel'!V96</f>
        <v>5.0999999999999996</v>
      </c>
      <c r="CD96" s="1">
        <f t="shared" si="101"/>
        <v>0.77536231884057971</v>
      </c>
      <c r="CE96" s="1">
        <f t="shared" si="102"/>
        <v>0.81642512077294682</v>
      </c>
      <c r="CH96">
        <f>'F Production'!X96</f>
        <v>0.5</v>
      </c>
      <c r="CI96">
        <f>'F Production'!AB96</f>
        <v>1.37</v>
      </c>
      <c r="CJ96" s="31">
        <f t="shared" si="103"/>
        <v>0.69565217391304346</v>
      </c>
      <c r="CK96" s="31">
        <f t="shared" si="104"/>
        <v>0.79951690821256038</v>
      </c>
      <c r="CN96">
        <f>'F Totals'!G96</f>
        <v>9</v>
      </c>
      <c r="CO96">
        <f>'F Totals'!H96</f>
        <v>9</v>
      </c>
      <c r="CP96">
        <f>'F Totals'!K96</f>
        <v>18</v>
      </c>
    </row>
    <row r="97" spans="1:94" x14ac:dyDescent="0.3">
      <c r="A97" t="str">
        <f>'F on ice'!B97</f>
        <v>Conor Garland</v>
      </c>
      <c r="B97" t="str">
        <f>'F on ice'!C97</f>
        <v>VAN</v>
      </c>
      <c r="E97">
        <f>'F on ice'!K97</f>
        <v>43.87</v>
      </c>
      <c r="F97">
        <f>'F on ice'!Z97</f>
        <v>13.42</v>
      </c>
      <c r="G97">
        <f>'F on ice'!Q97</f>
        <v>3.3</v>
      </c>
      <c r="H97">
        <f>'F on ice'!T97</f>
        <v>2.86</v>
      </c>
      <c r="I97" s="1">
        <f t="shared" si="70"/>
        <v>0.64492753623188404</v>
      </c>
      <c r="J97" s="1">
        <f t="shared" si="71"/>
        <v>0.85990338164251212</v>
      </c>
      <c r="K97" s="1">
        <f t="shared" si="72"/>
        <v>0.85507246376811596</v>
      </c>
      <c r="L97" s="1">
        <f t="shared" si="73"/>
        <v>0.78260869565217395</v>
      </c>
      <c r="O97">
        <f>'F Production'!H97</f>
        <v>0.83</v>
      </c>
      <c r="P97">
        <f>'F Production'!I97</f>
        <v>1.55</v>
      </c>
      <c r="Q97">
        <f>'F Production'!J97</f>
        <v>1.03</v>
      </c>
      <c r="R97">
        <f>'F Production'!L97</f>
        <v>2.37</v>
      </c>
      <c r="S97" s="1">
        <f t="shared" si="74"/>
        <v>0.68357487922705318</v>
      </c>
      <c r="T97" s="1">
        <f t="shared" si="75"/>
        <v>0.91062801932367154</v>
      </c>
      <c r="U97" s="1">
        <f t="shared" si="76"/>
        <v>0.91062801932367154</v>
      </c>
      <c r="V97" s="1">
        <f t="shared" si="77"/>
        <v>0.85507246376811596</v>
      </c>
      <c r="Y97">
        <f>'F on ice'!L97</f>
        <v>34.47</v>
      </c>
      <c r="Z97">
        <f>'F on ice'!AA97</f>
        <v>8.98</v>
      </c>
      <c r="AA97">
        <f>'F on ice'!R97</f>
        <v>1.75</v>
      </c>
      <c r="AB97">
        <f>'F on ice'!U97</f>
        <v>1.95</v>
      </c>
      <c r="AC97" s="1">
        <f t="shared" si="78"/>
        <v>0.96618357487922701</v>
      </c>
      <c r="AD97" s="1">
        <f t="shared" si="79"/>
        <v>0.90821256038647347</v>
      </c>
      <c r="AE97" s="1">
        <f t="shared" si="80"/>
        <v>0.87439613526570048</v>
      </c>
      <c r="AF97" s="1">
        <f t="shared" si="81"/>
        <v>0.96618357487922701</v>
      </c>
      <c r="AI97">
        <f>'F Rel'!K97</f>
        <v>5.62</v>
      </c>
      <c r="AJ97">
        <f>'F Rel'!Z97</f>
        <v>2.4500000000000002</v>
      </c>
      <c r="AK97">
        <f>'F Rel'!Q97</f>
        <v>0.16</v>
      </c>
      <c r="AL97">
        <f>'F Rel'!T97</f>
        <v>0.42</v>
      </c>
      <c r="AM97" s="1">
        <f t="shared" si="82"/>
        <v>0.83574879227053145</v>
      </c>
      <c r="AN97" s="1">
        <f t="shared" si="83"/>
        <v>0.8623188405797102</v>
      </c>
      <c r="AO97" s="1">
        <f t="shared" si="84"/>
        <v>0.59420289855072461</v>
      </c>
      <c r="AP97" s="1">
        <f t="shared" si="85"/>
        <v>0.81642512077294682</v>
      </c>
      <c r="AS97">
        <f>'F Rel'!L97</f>
        <v>-7.34</v>
      </c>
      <c r="AT97">
        <f>'F Rel'!AA97</f>
        <v>-3</v>
      </c>
      <c r="AU97">
        <f>'F Rel'!R97</f>
        <v>-0.38</v>
      </c>
      <c r="AV97">
        <f>'F Rel'!U97</f>
        <v>-0.73</v>
      </c>
      <c r="AW97" s="1">
        <f t="shared" si="86"/>
        <v>0.95893719806763289</v>
      </c>
      <c r="AX97" s="1">
        <f t="shared" si="87"/>
        <v>0.94927536231884058</v>
      </c>
      <c r="AY97" s="1">
        <f t="shared" si="88"/>
        <v>0.69323671497584538</v>
      </c>
      <c r="AZ97" s="1">
        <f t="shared" si="89"/>
        <v>0.97101449275362317</v>
      </c>
      <c r="BC97">
        <f>'F on ice'!G97</f>
        <v>12.110416666667</v>
      </c>
      <c r="BD97">
        <f>'F on ice'!AM97</f>
        <v>44.25</v>
      </c>
      <c r="BE97">
        <f>'F on ice'!AF97</f>
        <v>11.47</v>
      </c>
      <c r="BF97">
        <f>'F on ice'!AH97</f>
        <v>1.044</v>
      </c>
      <c r="BG97" s="1">
        <f t="shared" si="90"/>
        <v>0.44444444444444442</v>
      </c>
      <c r="BH97" s="1">
        <f t="shared" si="91"/>
        <v>0.23671497584541062</v>
      </c>
      <c r="BI97" s="1">
        <f t="shared" si="92"/>
        <v>0.91545893719806759</v>
      </c>
      <c r="BJ97" s="1">
        <f t="shared" si="93"/>
        <v>0.93478260869565222</v>
      </c>
      <c r="BM97">
        <f>'F on ice'!M97</f>
        <v>55.99</v>
      </c>
      <c r="BN97">
        <f>'F on ice'!AB97</f>
        <v>59.91</v>
      </c>
      <c r="BO97">
        <f>'F on ice'!S97</f>
        <v>65.31</v>
      </c>
      <c r="BP97">
        <f>'F on ice'!V97</f>
        <v>59.45</v>
      </c>
      <c r="BQ97" s="1">
        <f t="shared" si="94"/>
        <v>0.90579710144927539</v>
      </c>
      <c r="BR97" s="1">
        <f t="shared" si="95"/>
        <v>0.95893719806763289</v>
      </c>
      <c r="BS97" s="1">
        <f t="shared" si="96"/>
        <v>0.96376811594202894</v>
      </c>
      <c r="BT97" s="1">
        <f t="shared" si="97"/>
        <v>0.96135265700483097</v>
      </c>
      <c r="BW97" s="1">
        <f t="shared" si="98"/>
        <v>6.9371980676328509</v>
      </c>
      <c r="BX97" s="1">
        <f t="shared" si="99"/>
        <v>0.98067632850241548</v>
      </c>
      <c r="BY97">
        <f t="shared" si="100"/>
        <v>9</v>
      </c>
      <c r="CB97">
        <f>'F Rel'!M97</f>
        <v>8.2200000000000006</v>
      </c>
      <c r="CC97">
        <f>'F Rel'!V97</f>
        <v>11.78</v>
      </c>
      <c r="CD97" s="1">
        <f t="shared" si="101"/>
        <v>0.98550724637681164</v>
      </c>
      <c r="CE97" s="1">
        <f t="shared" si="102"/>
        <v>0.99758454106280192</v>
      </c>
      <c r="CH97">
        <f>'F Production'!X97</f>
        <v>0.31</v>
      </c>
      <c r="CI97">
        <f>'F Production'!AB97</f>
        <v>1.34</v>
      </c>
      <c r="CJ97" s="31">
        <f t="shared" si="103"/>
        <v>0.85990338164251212</v>
      </c>
      <c r="CK97" s="31">
        <f t="shared" si="104"/>
        <v>0.79227053140096615</v>
      </c>
      <c r="CN97">
        <f>'F Totals'!G97</f>
        <v>8</v>
      </c>
      <c r="CO97">
        <f>'F Totals'!H97</f>
        <v>15</v>
      </c>
      <c r="CP97">
        <f>'F Totals'!K97</f>
        <v>23</v>
      </c>
    </row>
    <row r="98" spans="1:94" x14ac:dyDescent="0.3">
      <c r="A98" t="str">
        <f>'F on ice'!B98</f>
        <v>Conor Sheary</v>
      </c>
      <c r="B98" t="str">
        <f>'F on ice'!C98</f>
        <v>T.B</v>
      </c>
      <c r="E98">
        <f>'F on ice'!K98</f>
        <v>40.53</v>
      </c>
      <c r="F98">
        <f>'F on ice'!Z98</f>
        <v>11.44</v>
      </c>
      <c r="G98">
        <f>'F on ice'!Q98</f>
        <v>2.52</v>
      </c>
      <c r="H98">
        <f>'F on ice'!T98</f>
        <v>2.54</v>
      </c>
      <c r="I98" s="1">
        <f t="shared" si="70"/>
        <v>0.41545893719806765</v>
      </c>
      <c r="J98" s="1">
        <f t="shared" si="71"/>
        <v>0.56038647342995174</v>
      </c>
      <c r="K98" s="1">
        <f t="shared" si="72"/>
        <v>0.53381642512077299</v>
      </c>
      <c r="L98" s="1">
        <f t="shared" si="73"/>
        <v>0.48309178743961351</v>
      </c>
      <c r="O98">
        <f>'F Production'!H98</f>
        <v>0.19</v>
      </c>
      <c r="P98">
        <f>'F Production'!I98</f>
        <v>1.55</v>
      </c>
      <c r="Q98">
        <f>'F Production'!J98</f>
        <v>0.97</v>
      </c>
      <c r="R98">
        <f>'F Production'!L98</f>
        <v>1.75</v>
      </c>
      <c r="S98" s="1">
        <f t="shared" si="74"/>
        <v>4.8309178743961352E-2</v>
      </c>
      <c r="T98" s="1">
        <f t="shared" si="75"/>
        <v>0.91062801932367154</v>
      </c>
      <c r="U98" s="1">
        <f t="shared" si="76"/>
        <v>0.85748792270531404</v>
      </c>
      <c r="V98" s="1">
        <f t="shared" si="77"/>
        <v>0.58212560386473433</v>
      </c>
      <c r="Y98">
        <f>'F on ice'!L98</f>
        <v>37.81</v>
      </c>
      <c r="Z98">
        <f>'F on ice'!AA98</f>
        <v>11.44</v>
      </c>
      <c r="AA98">
        <f>'F on ice'!R98</f>
        <v>2.33</v>
      </c>
      <c r="AB98">
        <f>'F on ice'!U98</f>
        <v>2.5099999999999998</v>
      </c>
      <c r="AC98" s="1">
        <f t="shared" si="78"/>
        <v>0.83091787439613529</v>
      </c>
      <c r="AD98" s="1">
        <f t="shared" si="79"/>
        <v>0.42753623188405798</v>
      </c>
      <c r="AE98" s="1">
        <f t="shared" si="80"/>
        <v>0.59178743961352653</v>
      </c>
      <c r="AF98" s="1">
        <f t="shared" si="81"/>
        <v>0.53864734299516903</v>
      </c>
      <c r="AI98">
        <f>'F Rel'!K98</f>
        <v>0.3</v>
      </c>
      <c r="AJ98">
        <f>'F Rel'!Z98</f>
        <v>1.35</v>
      </c>
      <c r="AK98">
        <f>'F Rel'!Q98</f>
        <v>-0.31</v>
      </c>
      <c r="AL98">
        <f>'F Rel'!T98</f>
        <v>0.23</v>
      </c>
      <c r="AM98" s="1">
        <f t="shared" si="82"/>
        <v>0.51690821256038644</v>
      </c>
      <c r="AN98" s="1">
        <f t="shared" si="83"/>
        <v>0.74154589371980673</v>
      </c>
      <c r="AO98" s="1">
        <f t="shared" si="84"/>
        <v>0.40338164251207731</v>
      </c>
      <c r="AP98" s="1">
        <f t="shared" si="85"/>
        <v>0.6908212560386473</v>
      </c>
      <c r="AS98">
        <f>'F Rel'!L98</f>
        <v>-3.85</v>
      </c>
      <c r="AT98">
        <f>'F Rel'!AA98</f>
        <v>1.1000000000000001</v>
      </c>
      <c r="AU98">
        <f>'F Rel'!R98</f>
        <v>-0.56000000000000005</v>
      </c>
      <c r="AV98">
        <f>'F Rel'!U98</f>
        <v>-0.1</v>
      </c>
      <c r="AW98" s="1">
        <f t="shared" si="86"/>
        <v>0.82125603864734298</v>
      </c>
      <c r="AX98" s="1">
        <f t="shared" si="87"/>
        <v>0.24879227053140096</v>
      </c>
      <c r="AY98" s="1">
        <f t="shared" si="88"/>
        <v>0.76328502415458932</v>
      </c>
      <c r="AZ98" s="1">
        <f t="shared" si="89"/>
        <v>0.57004830917874394</v>
      </c>
      <c r="BC98">
        <f>'F on ice'!G98</f>
        <v>9.9817204301075009</v>
      </c>
      <c r="BD98">
        <f>'F on ice'!AM98</f>
        <v>58.67</v>
      </c>
      <c r="BE98">
        <f>'F on ice'!AF98</f>
        <v>9.49</v>
      </c>
      <c r="BF98">
        <f>'F on ice'!AH98</f>
        <v>1.0069999999999999</v>
      </c>
      <c r="BG98" s="1">
        <f t="shared" si="90"/>
        <v>0.14492753623188406</v>
      </c>
      <c r="BH98" s="1">
        <f t="shared" si="91"/>
        <v>0.67874396135265702</v>
      </c>
      <c r="BI98" s="1">
        <f t="shared" si="92"/>
        <v>0.66183574879227058</v>
      </c>
      <c r="BJ98" s="1">
        <f t="shared" si="93"/>
        <v>0.57729468599033817</v>
      </c>
      <c r="BM98">
        <f>'F on ice'!M98</f>
        <v>51.73</v>
      </c>
      <c r="BN98">
        <f>'F on ice'!AB98</f>
        <v>50</v>
      </c>
      <c r="BO98">
        <f>'F on ice'!S98</f>
        <v>52</v>
      </c>
      <c r="BP98">
        <f>'F on ice'!V98</f>
        <v>50.32</v>
      </c>
      <c r="BQ98" s="1">
        <f t="shared" si="94"/>
        <v>0.64009661835748788</v>
      </c>
      <c r="BR98" s="1">
        <f t="shared" si="95"/>
        <v>0.47342995169082125</v>
      </c>
      <c r="BS98" s="1">
        <f t="shared" si="96"/>
        <v>0.57246376811594202</v>
      </c>
      <c r="BT98" s="1">
        <f t="shared" si="97"/>
        <v>0.51449275362318836</v>
      </c>
      <c r="BW98" s="1">
        <f t="shared" si="98"/>
        <v>4.6594202898550723</v>
      </c>
      <c r="BX98" s="1">
        <f t="shared" si="99"/>
        <v>0.61111111111111116</v>
      </c>
      <c r="BY98">
        <f t="shared" si="100"/>
        <v>162</v>
      </c>
      <c r="CB98">
        <f>'F Rel'!M98</f>
        <v>2.61</v>
      </c>
      <c r="CC98">
        <f>'F Rel'!V98</f>
        <v>3.31</v>
      </c>
      <c r="CD98" s="1">
        <f t="shared" si="101"/>
        <v>0.7125603864734299</v>
      </c>
      <c r="CE98" s="1">
        <f t="shared" si="102"/>
        <v>0.71980676328502413</v>
      </c>
      <c r="CH98">
        <f>'F Production'!X98</f>
        <v>0.57999999999999996</v>
      </c>
      <c r="CI98">
        <f>'F Production'!AB98</f>
        <v>0.39</v>
      </c>
      <c r="CJ98" s="31">
        <f t="shared" si="103"/>
        <v>0.62077294685990336</v>
      </c>
      <c r="CK98" s="31">
        <f t="shared" si="104"/>
        <v>0.11352657004830918</v>
      </c>
      <c r="CN98">
        <f>'F Totals'!G98</f>
        <v>1</v>
      </c>
      <c r="CO98">
        <f>'F Totals'!H98</f>
        <v>8</v>
      </c>
      <c r="CP98">
        <f>'F Totals'!K98</f>
        <v>9</v>
      </c>
    </row>
    <row r="99" spans="1:94" x14ac:dyDescent="0.3">
      <c r="A99" t="str">
        <f>'F on ice'!B99</f>
        <v>Craig Smith</v>
      </c>
      <c r="B99" t="str">
        <f>'F on ice'!C99</f>
        <v>DAL</v>
      </c>
      <c r="E99">
        <f>'F on ice'!K99</f>
        <v>46.69</v>
      </c>
      <c r="F99">
        <f>'F on ice'!Z99</f>
        <v>12.43</v>
      </c>
      <c r="G99">
        <f>'F on ice'!Q99</f>
        <v>2.0699999999999998</v>
      </c>
      <c r="H99">
        <f>'F on ice'!T99</f>
        <v>2.83</v>
      </c>
      <c r="I99" s="1">
        <f t="shared" si="70"/>
        <v>0.81642512077294682</v>
      </c>
      <c r="J99" s="1">
        <f t="shared" si="71"/>
        <v>0.74154589371980673</v>
      </c>
      <c r="K99" s="1">
        <f t="shared" si="72"/>
        <v>0.31159420289855072</v>
      </c>
      <c r="L99" s="1">
        <f t="shared" si="73"/>
        <v>0.76328502415458932</v>
      </c>
      <c r="O99">
        <f>'F Production'!H99</f>
        <v>0.69</v>
      </c>
      <c r="P99">
        <f>'F Production'!I99</f>
        <v>0.41</v>
      </c>
      <c r="Q99">
        <f>'F Production'!J99</f>
        <v>0.28000000000000003</v>
      </c>
      <c r="R99">
        <f>'F Production'!L99</f>
        <v>1.1100000000000001</v>
      </c>
      <c r="S99" s="1">
        <f t="shared" si="74"/>
        <v>0.55555555555555558</v>
      </c>
      <c r="T99" s="1">
        <f t="shared" si="75"/>
        <v>0.1111111111111111</v>
      </c>
      <c r="U99" s="1">
        <f t="shared" si="76"/>
        <v>0.1859903381642512</v>
      </c>
      <c r="V99" s="1">
        <f t="shared" si="77"/>
        <v>0.18840579710144928</v>
      </c>
      <c r="Y99">
        <f>'F on ice'!L99</f>
        <v>33.29</v>
      </c>
      <c r="Z99">
        <f>'F on ice'!AA99</f>
        <v>8.2899999999999991</v>
      </c>
      <c r="AA99">
        <f>'F on ice'!R99</f>
        <v>1.66</v>
      </c>
      <c r="AB99">
        <f>'F on ice'!U99</f>
        <v>1.87</v>
      </c>
      <c r="AC99" s="1">
        <f t="shared" si="78"/>
        <v>0.98067632850241548</v>
      </c>
      <c r="AD99" s="1">
        <f t="shared" si="79"/>
        <v>0.97342995169082125</v>
      </c>
      <c r="AE99" s="1">
        <f t="shared" si="80"/>
        <v>0.91787439613526567</v>
      </c>
      <c r="AF99" s="1">
        <f t="shared" si="81"/>
        <v>0.98309178743961356</v>
      </c>
      <c r="AI99">
        <f>'F Rel'!K99</f>
        <v>3</v>
      </c>
      <c r="AJ99">
        <f>'F Rel'!Z99</f>
        <v>0.87</v>
      </c>
      <c r="AK99">
        <f>'F Rel'!Q99</f>
        <v>-1.07</v>
      </c>
      <c r="AL99">
        <f>'F Rel'!T99</f>
        <v>0.23</v>
      </c>
      <c r="AM99" s="1">
        <f t="shared" si="82"/>
        <v>0.71739130434782605</v>
      </c>
      <c r="AN99" s="1">
        <f t="shared" si="83"/>
        <v>0.65700483091787443</v>
      </c>
      <c r="AO99" s="1">
        <f t="shared" si="84"/>
        <v>0.11594202898550725</v>
      </c>
      <c r="AP99" s="1">
        <f t="shared" si="85"/>
        <v>0.6908212560386473</v>
      </c>
      <c r="AS99">
        <f>'F Rel'!L99</f>
        <v>-9.34</v>
      </c>
      <c r="AT99">
        <f>'F Rel'!AA99</f>
        <v>-1.79</v>
      </c>
      <c r="AU99">
        <f>'F Rel'!R99</f>
        <v>-1.1299999999999999</v>
      </c>
      <c r="AV99">
        <f>'F Rel'!U99</f>
        <v>-0.51</v>
      </c>
      <c r="AW99" s="1">
        <f t="shared" si="86"/>
        <v>0.99033816425120769</v>
      </c>
      <c r="AX99" s="1">
        <f t="shared" si="87"/>
        <v>0.84057971014492749</v>
      </c>
      <c r="AY99" s="1">
        <f t="shared" si="88"/>
        <v>0.94202898550724634</v>
      </c>
      <c r="AZ99" s="1">
        <f t="shared" si="89"/>
        <v>0.92270531400966183</v>
      </c>
      <c r="BC99">
        <f>'F on ice'!G99</f>
        <v>9.8719696969696997</v>
      </c>
      <c r="BD99">
        <f>'F on ice'!AM99</f>
        <v>31.18</v>
      </c>
      <c r="BE99">
        <f>'F on ice'!AF99</f>
        <v>6.61</v>
      </c>
      <c r="BF99">
        <f>'F on ice'!AH99</f>
        <v>0.99299999999999999</v>
      </c>
      <c r="BG99" s="1">
        <f t="shared" si="90"/>
        <v>0.13526570048309178</v>
      </c>
      <c r="BH99" s="1">
        <f t="shared" si="91"/>
        <v>5.5555555555555552E-2</v>
      </c>
      <c r="BI99" s="1">
        <f t="shared" si="92"/>
        <v>0.19082125603864733</v>
      </c>
      <c r="BJ99" s="1">
        <f t="shared" si="93"/>
        <v>0.40821256038647341</v>
      </c>
      <c r="BM99">
        <f>'F on ice'!M99</f>
        <v>58.38</v>
      </c>
      <c r="BN99">
        <f>'F on ice'!AB99</f>
        <v>60</v>
      </c>
      <c r="BO99">
        <f>'F on ice'!S99</f>
        <v>55.56</v>
      </c>
      <c r="BP99">
        <f>'F on ice'!V99</f>
        <v>60.19</v>
      </c>
      <c r="BQ99" s="1">
        <f t="shared" si="94"/>
        <v>0.95169082125603865</v>
      </c>
      <c r="BR99" s="1">
        <f t="shared" si="95"/>
        <v>0.96376811594202894</v>
      </c>
      <c r="BS99" s="1">
        <f t="shared" si="96"/>
        <v>0.69323671497584538</v>
      </c>
      <c r="BT99" s="1">
        <f t="shared" si="97"/>
        <v>0.97342995169082125</v>
      </c>
      <c r="BW99" s="1">
        <f t="shared" si="98"/>
        <v>6.1256038647342992</v>
      </c>
      <c r="BX99" s="1">
        <f t="shared" si="99"/>
        <v>0.92028985507246375</v>
      </c>
      <c r="BY99">
        <f t="shared" si="100"/>
        <v>34</v>
      </c>
      <c r="CB99">
        <f>'F Rel'!M99</f>
        <v>7.76</v>
      </c>
      <c r="CC99">
        <f>'F Rel'!V99</f>
        <v>7.99</v>
      </c>
      <c r="CD99" s="1">
        <f t="shared" si="101"/>
        <v>0.96859903381642509</v>
      </c>
      <c r="CE99" s="1">
        <f t="shared" si="102"/>
        <v>0.9468599033816425</v>
      </c>
      <c r="CH99">
        <f>'F Production'!X99</f>
        <v>1.24</v>
      </c>
      <c r="CI99">
        <f>'F Production'!AB99</f>
        <v>0.69</v>
      </c>
      <c r="CJ99" s="31">
        <f t="shared" si="103"/>
        <v>0.20531400966183574</v>
      </c>
      <c r="CK99" s="31">
        <f t="shared" si="104"/>
        <v>0.30193236714975846</v>
      </c>
      <c r="CN99">
        <f>'F Totals'!G99</f>
        <v>5</v>
      </c>
      <c r="CO99">
        <f>'F Totals'!H99</f>
        <v>3</v>
      </c>
      <c r="CP99">
        <f>'F Totals'!K99</f>
        <v>8</v>
      </c>
    </row>
    <row r="100" spans="1:94" x14ac:dyDescent="0.3">
      <c r="A100" t="str">
        <f>'F on ice'!B100</f>
        <v>Curtis Lazar</v>
      </c>
      <c r="B100" t="str">
        <f>'F on ice'!C100</f>
        <v>N.J</v>
      </c>
      <c r="E100">
        <f>'F on ice'!K100</f>
        <v>38.83</v>
      </c>
      <c r="F100">
        <f>'F on ice'!Z100</f>
        <v>12.15</v>
      </c>
      <c r="G100">
        <f>'F on ice'!Q100</f>
        <v>3.04</v>
      </c>
      <c r="H100">
        <f>'F on ice'!T100</f>
        <v>2.65</v>
      </c>
      <c r="I100" s="1">
        <f t="shared" si="70"/>
        <v>0.29468599033816423</v>
      </c>
      <c r="J100" s="1">
        <f t="shared" si="71"/>
        <v>0.70289855072463769</v>
      </c>
      <c r="K100" s="1">
        <f t="shared" si="72"/>
        <v>0.75120772946859904</v>
      </c>
      <c r="L100" s="1">
        <f t="shared" si="73"/>
        <v>0.58695652173913049</v>
      </c>
      <c r="O100">
        <f>'F Production'!H100</f>
        <v>0.66</v>
      </c>
      <c r="P100">
        <f>'F Production'!I100</f>
        <v>1.19</v>
      </c>
      <c r="Q100">
        <f>'F Production'!J100</f>
        <v>0.66</v>
      </c>
      <c r="R100">
        <f>'F Production'!L100</f>
        <v>1.85</v>
      </c>
      <c r="S100" s="1">
        <f t="shared" si="74"/>
        <v>0.51449275362318836</v>
      </c>
      <c r="T100" s="1">
        <f t="shared" si="75"/>
        <v>0.73188405797101452</v>
      </c>
      <c r="U100" s="1">
        <f t="shared" si="76"/>
        <v>0.63285024154589375</v>
      </c>
      <c r="V100" s="1">
        <f t="shared" si="77"/>
        <v>0.65942028985507251</v>
      </c>
      <c r="Y100">
        <f>'F on ice'!L100</f>
        <v>35</v>
      </c>
      <c r="Z100">
        <f>'F on ice'!AA100</f>
        <v>8.7200000000000006</v>
      </c>
      <c r="AA100">
        <f>'F on ice'!R100</f>
        <v>2.11</v>
      </c>
      <c r="AB100">
        <f>'F on ice'!U100</f>
        <v>1.87</v>
      </c>
      <c r="AC100" s="1">
        <f t="shared" si="78"/>
        <v>0.94927536231884058</v>
      </c>
      <c r="AD100" s="1">
        <f t="shared" si="79"/>
        <v>0.93478260869565222</v>
      </c>
      <c r="AE100" s="1">
        <f t="shared" si="80"/>
        <v>0.71980676328502413</v>
      </c>
      <c r="AF100" s="1">
        <f t="shared" si="81"/>
        <v>0.98309178743961356</v>
      </c>
      <c r="AI100">
        <f>'F Rel'!K100</f>
        <v>-6.3</v>
      </c>
      <c r="AJ100">
        <f>'F Rel'!Z100</f>
        <v>0.69</v>
      </c>
      <c r="AK100">
        <f>'F Rel'!Q100</f>
        <v>0.38</v>
      </c>
      <c r="AL100">
        <f>'F Rel'!T100</f>
        <v>-0.19</v>
      </c>
      <c r="AM100" s="1">
        <f t="shared" si="82"/>
        <v>0.15217391304347827</v>
      </c>
      <c r="AN100" s="1">
        <f t="shared" si="83"/>
        <v>0.62077294685990336</v>
      </c>
      <c r="AO100" s="1">
        <f t="shared" si="84"/>
        <v>0.66908212560386471</v>
      </c>
      <c r="AP100" s="1">
        <f t="shared" si="85"/>
        <v>0.32850241545893721</v>
      </c>
      <c r="AS100">
        <f>'F Rel'!L100</f>
        <v>-7.27</v>
      </c>
      <c r="AT100">
        <f>'F Rel'!AA100</f>
        <v>-3.58</v>
      </c>
      <c r="AU100">
        <f>'F Rel'!R100</f>
        <v>-1.02</v>
      </c>
      <c r="AV100">
        <f>'F Rel'!U100</f>
        <v>-0.84</v>
      </c>
      <c r="AW100" s="1">
        <f t="shared" si="86"/>
        <v>0.95410628019323673</v>
      </c>
      <c r="AX100" s="1">
        <f t="shared" si="87"/>
        <v>0.98550724637681164</v>
      </c>
      <c r="AY100" s="1">
        <f t="shared" si="88"/>
        <v>0.91787439613526567</v>
      </c>
      <c r="AZ100" s="1">
        <f t="shared" si="89"/>
        <v>0.99758454106280192</v>
      </c>
      <c r="BC100">
        <f>'F on ice'!G100</f>
        <v>11.079268292683</v>
      </c>
      <c r="BD100">
        <f>'F on ice'!AM100</f>
        <v>39.33</v>
      </c>
      <c r="BE100">
        <f>'F on ice'!AF100</f>
        <v>10.6</v>
      </c>
      <c r="BF100">
        <f>'F on ice'!AH100</f>
        <v>1.018</v>
      </c>
      <c r="BG100" s="1">
        <f t="shared" si="90"/>
        <v>0.28260869565217389</v>
      </c>
      <c r="BH100" s="1">
        <f t="shared" si="91"/>
        <v>0.14492753623188406</v>
      </c>
      <c r="BI100" s="1">
        <f t="shared" si="92"/>
        <v>0.86473429951690817</v>
      </c>
      <c r="BJ100" s="1">
        <f t="shared" si="93"/>
        <v>0.72705314009661837</v>
      </c>
      <c r="BM100">
        <f>'F on ice'!M100</f>
        <v>52.59</v>
      </c>
      <c r="BN100">
        <f>'F on ice'!AB100</f>
        <v>58.23</v>
      </c>
      <c r="BO100">
        <f>'F on ice'!S100</f>
        <v>58.97</v>
      </c>
      <c r="BP100">
        <f>'F on ice'!V100</f>
        <v>58.67</v>
      </c>
      <c r="BQ100" s="1">
        <f t="shared" si="94"/>
        <v>0.72222222222222221</v>
      </c>
      <c r="BR100" s="1">
        <f t="shared" si="95"/>
        <v>0.90579710144927539</v>
      </c>
      <c r="BS100" s="1">
        <f t="shared" si="96"/>
        <v>0.80434782608695654</v>
      </c>
      <c r="BT100" s="1">
        <f t="shared" si="97"/>
        <v>0.94927536231884058</v>
      </c>
      <c r="BW100" s="1">
        <f t="shared" si="98"/>
        <v>5.5483091787439625</v>
      </c>
      <c r="BX100" s="1">
        <f t="shared" si="99"/>
        <v>0.82125603864734298</v>
      </c>
      <c r="BY100">
        <f t="shared" si="100"/>
        <v>75</v>
      </c>
      <c r="CB100">
        <f>'F Rel'!M100</f>
        <v>0.96</v>
      </c>
      <c r="CC100">
        <f>'F Rel'!V100</f>
        <v>7.49</v>
      </c>
      <c r="CD100" s="1">
        <f t="shared" si="101"/>
        <v>0.5628019323671497</v>
      </c>
      <c r="CE100" s="1">
        <f t="shared" si="102"/>
        <v>0.9251207729468599</v>
      </c>
      <c r="CH100">
        <f>'F Production'!X100</f>
        <v>1.06</v>
      </c>
      <c r="CI100">
        <f>'F Production'!AB100</f>
        <v>1.32</v>
      </c>
      <c r="CJ100" s="31">
        <f t="shared" si="103"/>
        <v>0.29468599033816423</v>
      </c>
      <c r="CK100" s="31">
        <f t="shared" si="104"/>
        <v>0.78260869565217395</v>
      </c>
      <c r="CN100">
        <f>'F Totals'!G100</f>
        <v>5</v>
      </c>
      <c r="CO100">
        <f>'F Totals'!H100</f>
        <v>9</v>
      </c>
      <c r="CP100">
        <f>'F Totals'!K100</f>
        <v>14</v>
      </c>
    </row>
    <row r="101" spans="1:94" x14ac:dyDescent="0.3">
      <c r="A101" t="str">
        <f>'F on ice'!B101</f>
        <v>Dakota Joshua</v>
      </c>
      <c r="B101" t="str">
        <f>'F on ice'!C101</f>
        <v>VAN</v>
      </c>
      <c r="E101">
        <f>'F on ice'!K101</f>
        <v>38.61</v>
      </c>
      <c r="F101">
        <f>'F on ice'!Z101</f>
        <v>11.62</v>
      </c>
      <c r="G101">
        <f>'F on ice'!Q101</f>
        <v>2.69</v>
      </c>
      <c r="H101">
        <f>'F on ice'!T101</f>
        <v>2.5299999999999998</v>
      </c>
      <c r="I101" s="1">
        <f t="shared" si="70"/>
        <v>0.27777777777777779</v>
      </c>
      <c r="J101" s="1">
        <f t="shared" si="71"/>
        <v>0.59178743961352653</v>
      </c>
      <c r="K101" s="1">
        <f t="shared" si="72"/>
        <v>0.60144927536231885</v>
      </c>
      <c r="L101" s="1">
        <f t="shared" si="73"/>
        <v>0.47584541062801933</v>
      </c>
      <c r="O101">
        <f>'F Production'!H101</f>
        <v>1.08</v>
      </c>
      <c r="P101">
        <f>'F Production'!I101</f>
        <v>1.08</v>
      </c>
      <c r="Q101">
        <f>'F Production'!J101</f>
        <v>0.65</v>
      </c>
      <c r="R101">
        <f>'F Production'!L101</f>
        <v>2.15</v>
      </c>
      <c r="S101" s="1">
        <f t="shared" si="74"/>
        <v>0.85024154589371981</v>
      </c>
      <c r="T101" s="1">
        <f t="shared" si="75"/>
        <v>0.62077294685990336</v>
      </c>
      <c r="U101" s="1">
        <f t="shared" si="76"/>
        <v>0.61352657004830913</v>
      </c>
      <c r="V101" s="1">
        <f t="shared" si="77"/>
        <v>0.78502415458937203</v>
      </c>
      <c r="Y101">
        <f>'F on ice'!L101</f>
        <v>35.71</v>
      </c>
      <c r="Z101">
        <f>'F on ice'!AA101</f>
        <v>9.14</v>
      </c>
      <c r="AA101">
        <f>'F on ice'!R101</f>
        <v>1.4</v>
      </c>
      <c r="AB101">
        <f>'F on ice'!U101</f>
        <v>2.14</v>
      </c>
      <c r="AC101" s="1">
        <f t="shared" si="78"/>
        <v>0.9251207729468599</v>
      </c>
      <c r="AD101" s="1">
        <f t="shared" si="79"/>
        <v>0.88405797101449279</v>
      </c>
      <c r="AE101" s="1">
        <f t="shared" si="80"/>
        <v>0.97584541062801933</v>
      </c>
      <c r="AF101" s="1">
        <f t="shared" si="81"/>
        <v>0.88164251207729472</v>
      </c>
      <c r="AI101">
        <f>'F Rel'!K101</f>
        <v>-1.37</v>
      </c>
      <c r="AJ101">
        <f>'F Rel'!Z101</f>
        <v>0.04</v>
      </c>
      <c r="AK101">
        <f>'F Rel'!Q101</f>
        <v>-0.53</v>
      </c>
      <c r="AL101">
        <f>'F Rel'!T101</f>
        <v>-0.02</v>
      </c>
      <c r="AM101" s="1">
        <f t="shared" si="82"/>
        <v>0.39130434782608697</v>
      </c>
      <c r="AN101" s="1">
        <f t="shared" si="83"/>
        <v>0.49033816425120774</v>
      </c>
      <c r="AO101" s="1">
        <f t="shared" si="84"/>
        <v>0.28985507246376813</v>
      </c>
      <c r="AP101" s="1">
        <f t="shared" si="85"/>
        <v>0.46135265700483091</v>
      </c>
      <c r="AS101">
        <f>'F Rel'!L101</f>
        <v>-5.44</v>
      </c>
      <c r="AT101">
        <f>'F Rel'!AA101</f>
        <v>-2.65</v>
      </c>
      <c r="AU101">
        <f>'F Rel'!R101</f>
        <v>-0.9</v>
      </c>
      <c r="AV101">
        <f>'F Rel'!U101</f>
        <v>-0.45</v>
      </c>
      <c r="AW101" s="1">
        <f t="shared" si="86"/>
        <v>0.91062801932367154</v>
      </c>
      <c r="AX101" s="1">
        <f t="shared" si="87"/>
        <v>0.92270531400966183</v>
      </c>
      <c r="AY101" s="1">
        <f t="shared" si="88"/>
        <v>0.88164251207729472</v>
      </c>
      <c r="AZ101" s="1">
        <f t="shared" si="89"/>
        <v>0.88405797101449279</v>
      </c>
      <c r="BC101">
        <f>'F on ice'!G101</f>
        <v>11.868794326241</v>
      </c>
      <c r="BD101">
        <f>'F on ice'!AM101</f>
        <v>42.22</v>
      </c>
      <c r="BE101">
        <f>'F on ice'!AF101</f>
        <v>10.33</v>
      </c>
      <c r="BF101">
        <f>'F on ice'!AH101</f>
        <v>1.048</v>
      </c>
      <c r="BG101" s="1">
        <f t="shared" si="90"/>
        <v>0.40821256038647341</v>
      </c>
      <c r="BH101" s="1">
        <f t="shared" si="91"/>
        <v>0.17874396135265699</v>
      </c>
      <c r="BI101" s="1">
        <f t="shared" si="92"/>
        <v>0.83091787439613529</v>
      </c>
      <c r="BJ101" s="1">
        <f t="shared" si="93"/>
        <v>0.9468599033816425</v>
      </c>
      <c r="BM101">
        <f>'F on ice'!M101</f>
        <v>51.95</v>
      </c>
      <c r="BN101">
        <f>'F on ice'!AB101</f>
        <v>55.96</v>
      </c>
      <c r="BO101">
        <f>'F on ice'!S101</f>
        <v>65.790000000000006</v>
      </c>
      <c r="BP101">
        <f>'F on ice'!V101</f>
        <v>54.24</v>
      </c>
      <c r="BQ101" s="1">
        <f t="shared" si="94"/>
        <v>0.66183574879227058</v>
      </c>
      <c r="BR101" s="1">
        <f t="shared" si="95"/>
        <v>0.84057971014492749</v>
      </c>
      <c r="BS101" s="1">
        <f t="shared" si="96"/>
        <v>0.97101449275362317</v>
      </c>
      <c r="BT101" s="1">
        <f t="shared" si="97"/>
        <v>0.80676328502415462</v>
      </c>
      <c r="BW101" s="1">
        <f t="shared" si="98"/>
        <v>5.5338164251207731</v>
      </c>
      <c r="BX101" s="1">
        <f t="shared" si="99"/>
        <v>0.8188405797101449</v>
      </c>
      <c r="BY101">
        <f t="shared" si="100"/>
        <v>76</v>
      </c>
      <c r="CB101">
        <f>'F Rel'!M101</f>
        <v>2.67</v>
      </c>
      <c r="CC101">
        <f>'F Rel'!V101</f>
        <v>4.5999999999999996</v>
      </c>
      <c r="CD101" s="1">
        <f t="shared" si="101"/>
        <v>0.71497584541062797</v>
      </c>
      <c r="CE101" s="1">
        <f t="shared" si="102"/>
        <v>0.7874396135265701</v>
      </c>
      <c r="CH101">
        <f>'F Production'!X101</f>
        <v>1.61</v>
      </c>
      <c r="CI101">
        <f>'F Production'!AB101</f>
        <v>1.51</v>
      </c>
      <c r="CJ101" s="31">
        <f t="shared" si="103"/>
        <v>9.420289855072464E-2</v>
      </c>
      <c r="CK101" s="31">
        <f t="shared" si="104"/>
        <v>0.85507246376811596</v>
      </c>
      <c r="CN101">
        <f>'F Totals'!G101</f>
        <v>10</v>
      </c>
      <c r="CO101">
        <f>'F Totals'!H101</f>
        <v>10</v>
      </c>
      <c r="CP101">
        <f>'F Totals'!K101</f>
        <v>20</v>
      </c>
    </row>
    <row r="102" spans="1:94" x14ac:dyDescent="0.3">
      <c r="A102" t="str">
        <f>'F on ice'!B102</f>
        <v>Daniel Sprong</v>
      </c>
      <c r="B102" t="str">
        <f>'F on ice'!C102</f>
        <v>DET</v>
      </c>
      <c r="E102">
        <f>'F on ice'!K102</f>
        <v>41.16</v>
      </c>
      <c r="F102">
        <f>'F on ice'!Z102</f>
        <v>10.15</v>
      </c>
      <c r="G102">
        <f>'F on ice'!Q102</f>
        <v>3.27</v>
      </c>
      <c r="H102">
        <f>'F on ice'!T102</f>
        <v>2.68</v>
      </c>
      <c r="I102" s="1">
        <f t="shared" si="70"/>
        <v>0.46376811594202899</v>
      </c>
      <c r="J102" s="1">
        <f t="shared" si="71"/>
        <v>0.31642512077294688</v>
      </c>
      <c r="K102" s="1">
        <f t="shared" si="72"/>
        <v>0.84299516908212557</v>
      </c>
      <c r="L102" s="1">
        <f t="shared" si="73"/>
        <v>0.6280193236714976</v>
      </c>
      <c r="O102">
        <f>'F Production'!H102</f>
        <v>1.05</v>
      </c>
      <c r="P102">
        <f>'F Production'!I102</f>
        <v>1.52</v>
      </c>
      <c r="Q102">
        <f>'F Production'!J102</f>
        <v>1.05</v>
      </c>
      <c r="R102">
        <f>'F Production'!L102</f>
        <v>2.57</v>
      </c>
      <c r="S102" s="1">
        <f t="shared" si="74"/>
        <v>0.83333333333333337</v>
      </c>
      <c r="T102" s="1">
        <f t="shared" si="75"/>
        <v>0.89613526570048307</v>
      </c>
      <c r="U102" s="1">
        <f t="shared" si="76"/>
        <v>0.92270531400966183</v>
      </c>
      <c r="V102" s="1">
        <f t="shared" si="77"/>
        <v>0.92270531400966183</v>
      </c>
      <c r="Y102">
        <f>'F on ice'!L102</f>
        <v>47</v>
      </c>
      <c r="Z102">
        <f>'F on ice'!AA102</f>
        <v>11.89</v>
      </c>
      <c r="AA102">
        <f>'F on ice'!R102</f>
        <v>2.68</v>
      </c>
      <c r="AB102">
        <f>'F on ice'!U102</f>
        <v>2.88</v>
      </c>
      <c r="AC102" s="1">
        <f t="shared" si="78"/>
        <v>0.14009661835748793</v>
      </c>
      <c r="AD102" s="1">
        <f t="shared" si="79"/>
        <v>0.32608695652173914</v>
      </c>
      <c r="AE102" s="1">
        <f t="shared" si="80"/>
        <v>0.37922705314009664</v>
      </c>
      <c r="AF102" s="1">
        <f t="shared" si="81"/>
        <v>0.19082125603864733</v>
      </c>
      <c r="AI102">
        <f>'F Rel'!K102</f>
        <v>4.58</v>
      </c>
      <c r="AJ102">
        <f>'F Rel'!Z102</f>
        <v>1.65</v>
      </c>
      <c r="AK102">
        <f>'F Rel'!Q102</f>
        <v>0.56999999999999995</v>
      </c>
      <c r="AL102">
        <f>'F Rel'!T102</f>
        <v>0.6</v>
      </c>
      <c r="AM102" s="1">
        <f t="shared" si="82"/>
        <v>0.8091787439613527</v>
      </c>
      <c r="AN102" s="1">
        <f t="shared" si="83"/>
        <v>0.78502415458937203</v>
      </c>
      <c r="AO102" s="1">
        <f t="shared" si="84"/>
        <v>0.73913043478260865</v>
      </c>
      <c r="AP102" s="1">
        <f t="shared" si="85"/>
        <v>0.91304347826086951</v>
      </c>
      <c r="AS102">
        <f>'F Rel'!L102</f>
        <v>1.0900000000000001</v>
      </c>
      <c r="AT102">
        <f>'F Rel'!AA102</f>
        <v>0.92</v>
      </c>
      <c r="AU102">
        <f>'F Rel'!R102</f>
        <v>-0.08</v>
      </c>
      <c r="AV102">
        <f>'F Rel'!U102</f>
        <v>0.27</v>
      </c>
      <c r="AW102" s="1">
        <f t="shared" si="86"/>
        <v>0.35990338164251207</v>
      </c>
      <c r="AX102" s="1">
        <f t="shared" si="87"/>
        <v>0.27294685990338163</v>
      </c>
      <c r="AY102" s="1">
        <f t="shared" si="88"/>
        <v>0.55072463768115942</v>
      </c>
      <c r="AZ102" s="1">
        <f t="shared" si="89"/>
        <v>0.20531400966183574</v>
      </c>
      <c r="BC102">
        <f>'F on ice'!G102</f>
        <v>10.719097222222</v>
      </c>
      <c r="BD102">
        <f>'F on ice'!AM102</f>
        <v>49.6</v>
      </c>
      <c r="BE102">
        <f>'F on ice'!AF102</f>
        <v>11.86</v>
      </c>
      <c r="BF102">
        <f>'F on ice'!AH102</f>
        <v>1.0369999999999999</v>
      </c>
      <c r="BG102" s="1">
        <f t="shared" si="90"/>
        <v>0.25120772946859904</v>
      </c>
      <c r="BH102" s="1">
        <f t="shared" si="91"/>
        <v>0.37439613526570048</v>
      </c>
      <c r="BI102" s="1">
        <f t="shared" si="92"/>
        <v>0.94202898550724634</v>
      </c>
      <c r="BJ102" s="1">
        <f t="shared" si="93"/>
        <v>0.88888888888888884</v>
      </c>
      <c r="BM102">
        <f>'F on ice'!M102</f>
        <v>46.69</v>
      </c>
      <c r="BN102">
        <f>'F on ice'!AB102</f>
        <v>46.03</v>
      </c>
      <c r="BO102">
        <f>'F on ice'!S102</f>
        <v>54.9</v>
      </c>
      <c r="BP102">
        <f>'F on ice'!V102</f>
        <v>48.2</v>
      </c>
      <c r="BQ102" s="1">
        <f t="shared" si="94"/>
        <v>0.26570048309178745</v>
      </c>
      <c r="BR102" s="1">
        <f t="shared" si="95"/>
        <v>0.26811594202898553</v>
      </c>
      <c r="BS102" s="1">
        <f t="shared" si="96"/>
        <v>0.67632850241545894</v>
      </c>
      <c r="BT102" s="1">
        <f t="shared" si="97"/>
        <v>0.3888888888888889</v>
      </c>
      <c r="BW102" s="1">
        <f t="shared" si="98"/>
        <v>4.5893719806763285</v>
      </c>
      <c r="BX102" s="1">
        <f t="shared" si="99"/>
        <v>0.58937198067632846</v>
      </c>
      <c r="BY102">
        <f t="shared" si="100"/>
        <v>171</v>
      </c>
      <c r="CB102">
        <f>'F Rel'!M102</f>
        <v>2.34</v>
      </c>
      <c r="CC102">
        <f>'F Rel'!V102</f>
        <v>3.85</v>
      </c>
      <c r="CD102" s="1">
        <f t="shared" si="101"/>
        <v>0.69323671497584538</v>
      </c>
      <c r="CE102" s="1">
        <f t="shared" si="102"/>
        <v>0.7439613526570048</v>
      </c>
      <c r="CH102">
        <f>'F Production'!X102</f>
        <v>1.17</v>
      </c>
      <c r="CI102">
        <f>'F Production'!AB102</f>
        <v>0.82</v>
      </c>
      <c r="CJ102" s="31">
        <f t="shared" si="103"/>
        <v>0.22222222222222221</v>
      </c>
      <c r="CK102" s="31">
        <f t="shared" si="104"/>
        <v>0.4468599033816425</v>
      </c>
      <c r="CN102">
        <f>'F Totals'!G102</f>
        <v>9</v>
      </c>
      <c r="CO102">
        <f>'F Totals'!H102</f>
        <v>13</v>
      </c>
      <c r="CP102">
        <f>'F Totals'!K102</f>
        <v>22</v>
      </c>
    </row>
    <row r="103" spans="1:94" x14ac:dyDescent="0.3">
      <c r="A103" t="str">
        <f>'F on ice'!B103</f>
        <v>Danton Heinen</v>
      </c>
      <c r="B103" t="str">
        <f>'F on ice'!C103</f>
        <v>BOS</v>
      </c>
      <c r="E103">
        <f>'F on ice'!K103</f>
        <v>41.09</v>
      </c>
      <c r="F103">
        <f>'F on ice'!Z103</f>
        <v>10.27</v>
      </c>
      <c r="G103">
        <f>'F on ice'!Q103</f>
        <v>2.81</v>
      </c>
      <c r="H103">
        <f>'F on ice'!T103</f>
        <v>2.57</v>
      </c>
      <c r="I103" s="1">
        <f t="shared" si="70"/>
        <v>0.45169082125603865</v>
      </c>
      <c r="J103" s="1">
        <f t="shared" si="71"/>
        <v>0.35024154589371981</v>
      </c>
      <c r="K103" s="1">
        <f t="shared" si="72"/>
        <v>0.65700483091787443</v>
      </c>
      <c r="L103" s="1">
        <f t="shared" si="73"/>
        <v>0.50966183574879231</v>
      </c>
      <c r="O103">
        <f>'F Production'!H103</f>
        <v>0.86</v>
      </c>
      <c r="P103">
        <f>'F Production'!I103</f>
        <v>0.98</v>
      </c>
      <c r="Q103">
        <f>'F Production'!J103</f>
        <v>0.73</v>
      </c>
      <c r="R103">
        <f>'F Production'!L103</f>
        <v>1.83</v>
      </c>
      <c r="S103" s="1">
        <f t="shared" si="74"/>
        <v>0.70772946859903385</v>
      </c>
      <c r="T103" s="1">
        <f t="shared" si="75"/>
        <v>0.53140096618357491</v>
      </c>
      <c r="U103" s="1">
        <f t="shared" si="76"/>
        <v>0.70772946859903385</v>
      </c>
      <c r="V103" s="1">
        <f t="shared" si="77"/>
        <v>0.64492753623188404</v>
      </c>
      <c r="Y103">
        <f>'F on ice'!L103</f>
        <v>45.13</v>
      </c>
      <c r="Z103">
        <f>'F on ice'!AA103</f>
        <v>11.5</v>
      </c>
      <c r="AA103">
        <f>'F on ice'!R103</f>
        <v>1.59</v>
      </c>
      <c r="AB103">
        <f>'F on ice'!U103</f>
        <v>2.73</v>
      </c>
      <c r="AC103" s="1">
        <f t="shared" si="78"/>
        <v>0.25845410628019322</v>
      </c>
      <c r="AD103" s="1">
        <f t="shared" si="79"/>
        <v>0.40821256038647341</v>
      </c>
      <c r="AE103" s="1">
        <f t="shared" si="80"/>
        <v>0.9371980676328503</v>
      </c>
      <c r="AF103" s="1">
        <f t="shared" si="81"/>
        <v>0.33091787439613529</v>
      </c>
      <c r="AI103">
        <f>'F Rel'!K103</f>
        <v>1.1599999999999999</v>
      </c>
      <c r="AJ103">
        <f>'F Rel'!Z103</f>
        <v>-1.7</v>
      </c>
      <c r="AK103">
        <f>'F Rel'!Q103</f>
        <v>0.03</v>
      </c>
      <c r="AL103">
        <f>'F Rel'!T103</f>
        <v>0.04</v>
      </c>
      <c r="AM103" s="1">
        <f t="shared" si="82"/>
        <v>0.5748792270531401</v>
      </c>
      <c r="AN103" s="1">
        <f t="shared" si="83"/>
        <v>0.22946859903381642</v>
      </c>
      <c r="AO103" s="1">
        <f t="shared" si="84"/>
        <v>0.53623188405797106</v>
      </c>
      <c r="AP103" s="1">
        <f t="shared" si="85"/>
        <v>0.51207729468599039</v>
      </c>
      <c r="AS103">
        <f>'F Rel'!L103</f>
        <v>1.24</v>
      </c>
      <c r="AT103">
        <f>'F Rel'!AA103</f>
        <v>0.11</v>
      </c>
      <c r="AU103">
        <f>'F Rel'!R103</f>
        <v>-0.69</v>
      </c>
      <c r="AV103">
        <f>'F Rel'!U103</f>
        <v>0.17</v>
      </c>
      <c r="AW103" s="1">
        <f t="shared" si="86"/>
        <v>0.34541062801932365</v>
      </c>
      <c r="AX103" s="1">
        <f t="shared" si="87"/>
        <v>0.45893719806763283</v>
      </c>
      <c r="AY103" s="1">
        <f t="shared" si="88"/>
        <v>0.8091787439613527</v>
      </c>
      <c r="AZ103" s="1">
        <f t="shared" si="89"/>
        <v>0.28260869565217389</v>
      </c>
      <c r="BC103">
        <f>'F on ice'!G103</f>
        <v>12.265833333332999</v>
      </c>
      <c r="BD103">
        <f>'F on ice'!AM103</f>
        <v>47.29</v>
      </c>
      <c r="BE103">
        <f>'F on ice'!AF103</f>
        <v>9.66</v>
      </c>
      <c r="BF103">
        <f>'F on ice'!AH103</f>
        <v>1.0449999999999999</v>
      </c>
      <c r="BG103" s="1">
        <f t="shared" si="90"/>
        <v>0.48309178743961351</v>
      </c>
      <c r="BH103" s="1">
        <f t="shared" si="91"/>
        <v>0.30434782608695654</v>
      </c>
      <c r="BI103" s="1">
        <f t="shared" si="92"/>
        <v>0.69806763285024154</v>
      </c>
      <c r="BJ103" s="1">
        <f t="shared" si="93"/>
        <v>0.93961352657004826</v>
      </c>
      <c r="BM103">
        <f>'F on ice'!M103</f>
        <v>47.66</v>
      </c>
      <c r="BN103">
        <f>'F on ice'!AB103</f>
        <v>47.19</v>
      </c>
      <c r="BO103">
        <f>'F on ice'!S103</f>
        <v>63.89</v>
      </c>
      <c r="BP103">
        <f>'F on ice'!V103</f>
        <v>48.51</v>
      </c>
      <c r="BQ103" s="1">
        <f t="shared" si="94"/>
        <v>0.32125603864734298</v>
      </c>
      <c r="BR103" s="1">
        <f t="shared" si="95"/>
        <v>0.33574879227053139</v>
      </c>
      <c r="BS103" s="1">
        <f t="shared" si="96"/>
        <v>0.94202898550724634</v>
      </c>
      <c r="BT103" s="1">
        <f t="shared" si="97"/>
        <v>0.40821256038647341</v>
      </c>
      <c r="BW103" s="1">
        <f t="shared" si="98"/>
        <v>3.6690821256038646</v>
      </c>
      <c r="BX103" s="1">
        <f t="shared" si="99"/>
        <v>0.42270531400966183</v>
      </c>
      <c r="BY103">
        <f t="shared" si="100"/>
        <v>239</v>
      </c>
      <c r="CB103">
        <f>'F Rel'!M103</f>
        <v>0.02</v>
      </c>
      <c r="CC103">
        <f>'F Rel'!V103</f>
        <v>-1.1499999999999999</v>
      </c>
      <c r="CD103" s="1">
        <f t="shared" si="101"/>
        <v>0.47826086956521741</v>
      </c>
      <c r="CE103" s="1">
        <f t="shared" si="102"/>
        <v>0.40096618357487923</v>
      </c>
      <c r="CH103">
        <f>'F Production'!X103</f>
        <v>1.1000000000000001</v>
      </c>
      <c r="CI103">
        <f>'F Production'!AB103</f>
        <v>0</v>
      </c>
      <c r="CJ103" s="31">
        <f t="shared" si="103"/>
        <v>0.26570048309178745</v>
      </c>
      <c r="CK103" s="31">
        <f t="shared" si="104"/>
        <v>2.4154589371980675E-3</v>
      </c>
      <c r="CN103">
        <f>'F Totals'!G103</f>
        <v>7</v>
      </c>
      <c r="CO103">
        <f>'F Totals'!H103</f>
        <v>8</v>
      </c>
      <c r="CP103">
        <f>'F Totals'!K103</f>
        <v>15</v>
      </c>
    </row>
    <row r="104" spans="1:94" x14ac:dyDescent="0.3">
      <c r="A104" t="str">
        <f>'F on ice'!B104</f>
        <v>David Gustafsson</v>
      </c>
      <c r="B104" t="str">
        <f>'F on ice'!C104</f>
        <v>WPG</v>
      </c>
      <c r="E104">
        <f>'F on ice'!K104</f>
        <v>38.72</v>
      </c>
      <c r="F104">
        <f>'F on ice'!Z104</f>
        <v>8.6999999999999993</v>
      </c>
      <c r="G104">
        <f>'F on ice'!Q104</f>
        <v>1.4</v>
      </c>
      <c r="H104">
        <f>'F on ice'!T104</f>
        <v>2.09</v>
      </c>
      <c r="I104" s="1">
        <f t="shared" si="70"/>
        <v>0.28743961352657005</v>
      </c>
      <c r="J104" s="1">
        <f t="shared" si="71"/>
        <v>0.10144927536231885</v>
      </c>
      <c r="K104" s="1">
        <f t="shared" si="72"/>
        <v>6.5217391304347824E-2</v>
      </c>
      <c r="L104" s="1">
        <f t="shared" si="73"/>
        <v>0.13526570048309178</v>
      </c>
      <c r="O104">
        <f>'F Production'!H104</f>
        <v>0.56000000000000005</v>
      </c>
      <c r="P104">
        <f>'F Production'!I104</f>
        <v>0.56000000000000005</v>
      </c>
      <c r="Q104">
        <f>'F Production'!J104</f>
        <v>0</v>
      </c>
      <c r="R104">
        <f>'F Production'!L104</f>
        <v>1.1200000000000001</v>
      </c>
      <c r="S104" s="1">
        <f t="shared" si="74"/>
        <v>0.38647342995169082</v>
      </c>
      <c r="T104" s="1">
        <f t="shared" si="75"/>
        <v>0.20289855072463769</v>
      </c>
      <c r="U104" s="1">
        <f t="shared" si="76"/>
        <v>2.4154589371980675E-3</v>
      </c>
      <c r="V104" s="1">
        <f t="shared" si="77"/>
        <v>0.19565217391304349</v>
      </c>
      <c r="Y104">
        <f>'F on ice'!L104</f>
        <v>37.869999999999997</v>
      </c>
      <c r="Z104">
        <f>'F on ice'!AA104</f>
        <v>10.38</v>
      </c>
      <c r="AA104">
        <f>'F on ice'!R104</f>
        <v>1.68</v>
      </c>
      <c r="AB104">
        <f>'F on ice'!U104</f>
        <v>2.37</v>
      </c>
      <c r="AC104" s="1">
        <f t="shared" si="78"/>
        <v>0.82608695652173914</v>
      </c>
      <c r="AD104" s="1">
        <f t="shared" si="79"/>
        <v>0.6811594202898551</v>
      </c>
      <c r="AE104" s="1">
        <f t="shared" si="80"/>
        <v>0.91062801932367154</v>
      </c>
      <c r="AF104" s="1">
        <f t="shared" si="81"/>
        <v>0.69323671497584538</v>
      </c>
      <c r="AI104">
        <f>'F Rel'!K104</f>
        <v>-5.82</v>
      </c>
      <c r="AJ104">
        <f>'F Rel'!Z104</f>
        <v>-2.39</v>
      </c>
      <c r="AK104">
        <f>'F Rel'!Q104</f>
        <v>-1.81</v>
      </c>
      <c r="AL104">
        <f>'F Rel'!T104</f>
        <v>-0.46</v>
      </c>
      <c r="AM104" s="1">
        <f t="shared" si="82"/>
        <v>0.17149758454106281</v>
      </c>
      <c r="AN104" s="1">
        <f t="shared" si="83"/>
        <v>0.15942028985507245</v>
      </c>
      <c r="AO104" s="1">
        <f t="shared" si="84"/>
        <v>2.1739130434782608E-2</v>
      </c>
      <c r="AP104" s="1">
        <f t="shared" si="85"/>
        <v>0.1859903381642512</v>
      </c>
      <c r="AS104">
        <f>'F Rel'!L104</f>
        <v>-1.33</v>
      </c>
      <c r="AT104">
        <f>'F Rel'!AA104</f>
        <v>-0.6</v>
      </c>
      <c r="AU104">
        <f>'F Rel'!R104</f>
        <v>0</v>
      </c>
      <c r="AV104">
        <f>'F Rel'!U104</f>
        <v>-0.09</v>
      </c>
      <c r="AW104" s="1">
        <f t="shared" si="86"/>
        <v>0.59903381642512077</v>
      </c>
      <c r="AX104" s="1">
        <f t="shared" si="87"/>
        <v>0.62318840579710144</v>
      </c>
      <c r="AY104" s="1">
        <f t="shared" si="88"/>
        <v>0.5</v>
      </c>
      <c r="AZ104" s="1">
        <f t="shared" si="89"/>
        <v>0.5531400966183575</v>
      </c>
      <c r="BC104">
        <f>'F on ice'!G104</f>
        <v>7.9209876543210003</v>
      </c>
      <c r="BD104">
        <f>'F on ice'!AM104</f>
        <v>42.86</v>
      </c>
      <c r="BE104">
        <f>'F on ice'!AF104</f>
        <v>5.21</v>
      </c>
      <c r="BF104">
        <f>'F on ice'!AH104</f>
        <v>0.99099999999999999</v>
      </c>
      <c r="BG104" s="1">
        <f t="shared" si="90"/>
        <v>1.6908212560386472E-2</v>
      </c>
      <c r="BH104" s="1">
        <f t="shared" si="91"/>
        <v>0.1859903381642512</v>
      </c>
      <c r="BI104" s="1">
        <f t="shared" si="92"/>
        <v>7.2463768115942032E-2</v>
      </c>
      <c r="BJ104" s="1">
        <f t="shared" si="93"/>
        <v>0.39371980676328505</v>
      </c>
      <c r="BM104">
        <f>'F on ice'!M104</f>
        <v>50.55</v>
      </c>
      <c r="BN104">
        <f>'F on ice'!AB104</f>
        <v>45.59</v>
      </c>
      <c r="BO104">
        <f>'F on ice'!S104</f>
        <v>45.45</v>
      </c>
      <c r="BP104">
        <f>'F on ice'!V104</f>
        <v>46.85</v>
      </c>
      <c r="BQ104" s="1">
        <f t="shared" si="94"/>
        <v>0.54830917874396135</v>
      </c>
      <c r="BR104" s="1">
        <f t="shared" si="95"/>
        <v>0.24879227053140096</v>
      </c>
      <c r="BS104" s="1">
        <f t="shared" si="96"/>
        <v>0.34299516908212563</v>
      </c>
      <c r="BT104" s="1">
        <f t="shared" si="97"/>
        <v>0.30434782608695654</v>
      </c>
      <c r="BW104" s="1">
        <f t="shared" si="98"/>
        <v>3.0483091787439616</v>
      </c>
      <c r="BX104" s="1">
        <f t="shared" si="99"/>
        <v>0.28502415458937197</v>
      </c>
      <c r="BY104">
        <f t="shared" si="100"/>
        <v>297</v>
      </c>
      <c r="CB104">
        <f>'F Rel'!M104</f>
        <v>-2.63</v>
      </c>
      <c r="CC104">
        <f>'F Rel'!V104</f>
        <v>-4.07</v>
      </c>
      <c r="CD104" s="1">
        <f t="shared" si="101"/>
        <v>0.2922705314009662</v>
      </c>
      <c r="CE104" s="1">
        <f t="shared" si="102"/>
        <v>0.22463768115942029</v>
      </c>
      <c r="CH104">
        <f>'F Production'!X104</f>
        <v>0</v>
      </c>
      <c r="CI104">
        <f>'F Production'!AB104</f>
        <v>0.28000000000000003</v>
      </c>
      <c r="CJ104" s="31">
        <f t="shared" si="103"/>
        <v>0.98067632850241548</v>
      </c>
      <c r="CK104" s="31">
        <f t="shared" si="104"/>
        <v>5.5555555555555552E-2</v>
      </c>
      <c r="CN104">
        <f>'F Totals'!G104</f>
        <v>2</v>
      </c>
      <c r="CO104">
        <f>'F Totals'!H104</f>
        <v>2</v>
      </c>
      <c r="CP104">
        <f>'F Totals'!K104</f>
        <v>4</v>
      </c>
    </row>
    <row r="105" spans="1:94" x14ac:dyDescent="0.3">
      <c r="A105" t="str">
        <f>'F on ice'!B105</f>
        <v>David Kampf</v>
      </c>
      <c r="B105" t="str">
        <f>'F on ice'!C105</f>
        <v>TOR</v>
      </c>
      <c r="E105">
        <f>'F on ice'!K105</f>
        <v>36.659999999999997</v>
      </c>
      <c r="F105">
        <f>'F on ice'!Z105</f>
        <v>8.66</v>
      </c>
      <c r="G105">
        <f>'F on ice'!Q105</f>
        <v>1.65</v>
      </c>
      <c r="H105">
        <f>'F on ice'!T105</f>
        <v>1.98</v>
      </c>
      <c r="I105" s="1">
        <f t="shared" si="70"/>
        <v>0.17149758454106281</v>
      </c>
      <c r="J105" s="1">
        <f t="shared" si="71"/>
        <v>9.9033816425120769E-2</v>
      </c>
      <c r="K105" s="1">
        <f t="shared" si="72"/>
        <v>0.12077294685990338</v>
      </c>
      <c r="L105" s="1">
        <f t="shared" si="73"/>
        <v>8.2125603864734303E-2</v>
      </c>
      <c r="O105">
        <f>'F Production'!H105</f>
        <v>0.38</v>
      </c>
      <c r="P105">
        <f>'F Production'!I105</f>
        <v>0.51</v>
      </c>
      <c r="Q105">
        <f>'F Production'!J105</f>
        <v>0.13</v>
      </c>
      <c r="R105">
        <f>'F Production'!L105</f>
        <v>0.89</v>
      </c>
      <c r="S105" s="1">
        <f t="shared" si="74"/>
        <v>0.16908212560386474</v>
      </c>
      <c r="T105" s="1">
        <f t="shared" si="75"/>
        <v>0.16183574879227053</v>
      </c>
      <c r="U105" s="1">
        <f t="shared" si="76"/>
        <v>6.280193236714976E-2</v>
      </c>
      <c r="V105" s="1">
        <f t="shared" si="77"/>
        <v>0.11352657004830918</v>
      </c>
      <c r="Y105">
        <f>'F on ice'!L105</f>
        <v>46.72</v>
      </c>
      <c r="Z105">
        <f>'F on ice'!AA105</f>
        <v>15.02</v>
      </c>
      <c r="AA105">
        <f>'F on ice'!R105</f>
        <v>2.93</v>
      </c>
      <c r="AB105">
        <f>'F on ice'!U105</f>
        <v>3.23</v>
      </c>
      <c r="AC105" s="1">
        <f t="shared" si="78"/>
        <v>0.1570048309178744</v>
      </c>
      <c r="AD105" s="1">
        <f t="shared" si="79"/>
        <v>3.140096618357488E-2</v>
      </c>
      <c r="AE105" s="1">
        <f t="shared" si="80"/>
        <v>0.26811594202898553</v>
      </c>
      <c r="AF105" s="1">
        <f t="shared" si="81"/>
        <v>3.6231884057971016E-2</v>
      </c>
      <c r="AI105">
        <f>'F Rel'!K105</f>
        <v>-8.82</v>
      </c>
      <c r="AJ105">
        <f>'F Rel'!Z105</f>
        <v>-4.71</v>
      </c>
      <c r="AK105">
        <f>'F Rel'!Q105</f>
        <v>-1.3</v>
      </c>
      <c r="AL105">
        <f>'F Rel'!T105</f>
        <v>-0.89</v>
      </c>
      <c r="AM105" s="1">
        <f t="shared" si="82"/>
        <v>8.2125603864734303E-2</v>
      </c>
      <c r="AN105" s="1">
        <f t="shared" si="83"/>
        <v>2.8985507246376812E-2</v>
      </c>
      <c r="AO105" s="1">
        <f t="shared" si="84"/>
        <v>6.7632850241545889E-2</v>
      </c>
      <c r="AP105" s="1">
        <f t="shared" si="85"/>
        <v>5.3140096618357488E-2</v>
      </c>
      <c r="AS105">
        <f>'F Rel'!L105</f>
        <v>5.18</v>
      </c>
      <c r="AT105">
        <f>'F Rel'!AA105</f>
        <v>3.82</v>
      </c>
      <c r="AU105">
        <f>'F Rel'!R105</f>
        <v>0.49</v>
      </c>
      <c r="AV105">
        <f>'F Rel'!U105</f>
        <v>0.66</v>
      </c>
      <c r="AW105" s="1">
        <f t="shared" si="86"/>
        <v>0.10869565217391304</v>
      </c>
      <c r="AX105" s="1">
        <f t="shared" si="87"/>
        <v>2.4154589371980676E-2</v>
      </c>
      <c r="AY105" s="1">
        <f t="shared" si="88"/>
        <v>0.26328502415458938</v>
      </c>
      <c r="AZ105" s="1">
        <f t="shared" si="89"/>
        <v>3.6231884057971016E-2</v>
      </c>
      <c r="BC105">
        <f>'F on ice'!G105</f>
        <v>10.473703703704</v>
      </c>
      <c r="BD105">
        <f>'F on ice'!AM105</f>
        <v>27.5</v>
      </c>
      <c r="BE105">
        <f>'F on ice'!AF105</f>
        <v>6.22</v>
      </c>
      <c r="BF105">
        <f>'F on ice'!AH105</f>
        <v>0.97299999999999998</v>
      </c>
      <c r="BG105" s="1">
        <f t="shared" si="90"/>
        <v>0.21497584541062803</v>
      </c>
      <c r="BH105" s="1">
        <f t="shared" si="91"/>
        <v>4.1062801932367152E-2</v>
      </c>
      <c r="BI105" s="1">
        <f t="shared" si="92"/>
        <v>0.13768115942028986</v>
      </c>
      <c r="BJ105" s="1">
        <f t="shared" si="93"/>
        <v>0.20048309178743962</v>
      </c>
      <c r="BM105">
        <f>'F on ice'!M105</f>
        <v>43.97</v>
      </c>
      <c r="BN105">
        <f>'F on ice'!AB105</f>
        <v>36.56</v>
      </c>
      <c r="BO105">
        <f>'F on ice'!S105</f>
        <v>36.11</v>
      </c>
      <c r="BP105">
        <f>'F on ice'!V105</f>
        <v>38</v>
      </c>
      <c r="BQ105" s="1">
        <f t="shared" si="94"/>
        <v>0.12318840579710146</v>
      </c>
      <c r="BR105" s="1">
        <f t="shared" si="95"/>
        <v>2.1739130434782608E-2</v>
      </c>
      <c r="BS105" s="1">
        <f t="shared" si="96"/>
        <v>9.420289855072464E-2</v>
      </c>
      <c r="BT105" s="1">
        <f t="shared" si="97"/>
        <v>2.1739130434782608E-2</v>
      </c>
      <c r="BW105" s="1">
        <f t="shared" si="98"/>
        <v>0.82850241545893721</v>
      </c>
      <c r="BX105" s="1">
        <f t="shared" si="99"/>
        <v>9.6618357487922701E-3</v>
      </c>
      <c r="BY105">
        <f t="shared" si="100"/>
        <v>411</v>
      </c>
      <c r="CB105">
        <f>'F Rel'!M105</f>
        <v>-8.3000000000000007</v>
      </c>
      <c r="CC105">
        <f>'F Rel'!V105</f>
        <v>-14.78</v>
      </c>
      <c r="CD105" s="1">
        <f t="shared" si="101"/>
        <v>3.864734299516908E-2</v>
      </c>
      <c r="CE105" s="1">
        <f t="shared" si="102"/>
        <v>1.2077294685990338E-2</v>
      </c>
      <c r="CH105">
        <f>'F Production'!X105</f>
        <v>0.76</v>
      </c>
      <c r="CI105">
        <f>'F Production'!AB105</f>
        <v>1.02</v>
      </c>
      <c r="CJ105" s="31">
        <f t="shared" si="103"/>
        <v>0.47342995169082125</v>
      </c>
      <c r="CK105" s="31">
        <f t="shared" si="104"/>
        <v>0.59420289855072461</v>
      </c>
      <c r="CN105">
        <f>'F Totals'!G105</f>
        <v>3</v>
      </c>
      <c r="CO105">
        <f>'F Totals'!H105</f>
        <v>4</v>
      </c>
      <c r="CP105">
        <f>'F Totals'!K105</f>
        <v>7</v>
      </c>
    </row>
    <row r="106" spans="1:94" x14ac:dyDescent="0.3">
      <c r="A106" t="str">
        <f>'F on ice'!B106</f>
        <v>David Pastrnak</v>
      </c>
      <c r="B106" t="str">
        <f>'F on ice'!C106</f>
        <v>BOS</v>
      </c>
      <c r="E106">
        <f>'F on ice'!K106</f>
        <v>47.08</v>
      </c>
      <c r="F106">
        <f>'F on ice'!Z106</f>
        <v>11.9</v>
      </c>
      <c r="G106">
        <f>'F on ice'!Q106</f>
        <v>3.08</v>
      </c>
      <c r="H106">
        <f>'F on ice'!T106</f>
        <v>2.87</v>
      </c>
      <c r="I106" s="1">
        <f t="shared" si="70"/>
        <v>0.83816425120772942</v>
      </c>
      <c r="J106" s="1">
        <f t="shared" si="71"/>
        <v>0.65217391304347827</v>
      </c>
      <c r="K106" s="1">
        <f t="shared" si="72"/>
        <v>0.77536231884057971</v>
      </c>
      <c r="L106" s="1">
        <f t="shared" si="73"/>
        <v>0.7874396135265701</v>
      </c>
      <c r="O106">
        <f>'F Production'!H106</f>
        <v>1.2</v>
      </c>
      <c r="P106">
        <f>'F Production'!I106</f>
        <v>1.28</v>
      </c>
      <c r="Q106">
        <f>'F Production'!J106</f>
        <v>0.94</v>
      </c>
      <c r="R106">
        <f>'F Production'!L106</f>
        <v>2.48</v>
      </c>
      <c r="S106" s="1">
        <f t="shared" si="74"/>
        <v>0.90579710144927539</v>
      </c>
      <c r="T106" s="1">
        <f t="shared" si="75"/>
        <v>0.79468599033816423</v>
      </c>
      <c r="U106" s="1">
        <f t="shared" si="76"/>
        <v>0.84541062801932365</v>
      </c>
      <c r="V106" s="1">
        <f t="shared" si="77"/>
        <v>0.88888888888888884</v>
      </c>
      <c r="Y106">
        <f>'F on ice'!L106</f>
        <v>45.19</v>
      </c>
      <c r="Z106">
        <f>'F on ice'!AA106</f>
        <v>11.21</v>
      </c>
      <c r="AA106">
        <f>'F on ice'!R106</f>
        <v>2.48</v>
      </c>
      <c r="AB106">
        <f>'F on ice'!U106</f>
        <v>2.75</v>
      </c>
      <c r="AC106" s="1">
        <f t="shared" si="78"/>
        <v>0.25120772946859904</v>
      </c>
      <c r="AD106" s="1">
        <f t="shared" si="79"/>
        <v>0.49275362318840582</v>
      </c>
      <c r="AE106" s="1">
        <f t="shared" si="80"/>
        <v>0.50724637681159424</v>
      </c>
      <c r="AF106" s="1">
        <f t="shared" si="81"/>
        <v>0.31642512077294688</v>
      </c>
      <c r="AI106">
        <f>'F Rel'!K106</f>
        <v>9.01</v>
      </c>
      <c r="AJ106">
        <f>'F Rel'!Z106</f>
        <v>0.39</v>
      </c>
      <c r="AK106">
        <f>'F Rel'!Q106</f>
        <v>0.46</v>
      </c>
      <c r="AL106">
        <f>'F Rel'!T106</f>
        <v>0.43</v>
      </c>
      <c r="AM106" s="1">
        <f t="shared" si="82"/>
        <v>0.93961352657004826</v>
      </c>
      <c r="AN106" s="1">
        <f t="shared" si="83"/>
        <v>0.55555555555555558</v>
      </c>
      <c r="AO106" s="1">
        <f t="shared" si="84"/>
        <v>0.7125603864734299</v>
      </c>
      <c r="AP106" s="1">
        <f t="shared" si="85"/>
        <v>0.82125603864734298</v>
      </c>
      <c r="AS106">
        <f>'F Rel'!L106</f>
        <v>1.5</v>
      </c>
      <c r="AT106">
        <f>'F Rel'!AA106</f>
        <v>-0.14000000000000001</v>
      </c>
      <c r="AU106">
        <f>'F Rel'!R106</f>
        <v>0.75</v>
      </c>
      <c r="AV106">
        <f>'F Rel'!U106</f>
        <v>0.24</v>
      </c>
      <c r="AW106" s="1">
        <f t="shared" si="86"/>
        <v>0.32367149758454106</v>
      </c>
      <c r="AX106" s="1">
        <f t="shared" si="87"/>
        <v>0.52898550724637683</v>
      </c>
      <c r="AY106" s="1">
        <f t="shared" si="88"/>
        <v>0.14251207729468598</v>
      </c>
      <c r="AZ106" s="1">
        <f t="shared" si="89"/>
        <v>0.22705314009661837</v>
      </c>
      <c r="BC106">
        <f>'F on ice'!G106</f>
        <v>14.604166666667</v>
      </c>
      <c r="BD106">
        <f>'F on ice'!AM106</f>
        <v>68.27</v>
      </c>
      <c r="BE106">
        <f>'F on ice'!AF106</f>
        <v>9.3000000000000007</v>
      </c>
      <c r="BF106">
        <f>'F on ice'!AH106</f>
        <v>1.014</v>
      </c>
      <c r="BG106" s="1">
        <f t="shared" si="90"/>
        <v>0.92995169082125606</v>
      </c>
      <c r="BH106" s="1">
        <f t="shared" si="91"/>
        <v>0.90096618357487923</v>
      </c>
      <c r="BI106" s="1">
        <f t="shared" si="92"/>
        <v>0.62077294685990336</v>
      </c>
      <c r="BJ106" s="1">
        <f t="shared" si="93"/>
        <v>0.68357487922705318</v>
      </c>
      <c r="BM106">
        <f>'F on ice'!M106</f>
        <v>51.02</v>
      </c>
      <c r="BN106">
        <f>'F on ice'!AB106</f>
        <v>51.48</v>
      </c>
      <c r="BO106">
        <f>'F on ice'!S106</f>
        <v>55.38</v>
      </c>
      <c r="BP106">
        <f>'F on ice'!V106</f>
        <v>51.09</v>
      </c>
      <c r="BQ106" s="1">
        <f t="shared" si="94"/>
        <v>0.59661835748792269</v>
      </c>
      <c r="BR106" s="1">
        <f t="shared" si="95"/>
        <v>0.59178743961352653</v>
      </c>
      <c r="BS106" s="1">
        <f t="shared" si="96"/>
        <v>0.68840579710144922</v>
      </c>
      <c r="BT106" s="1">
        <f t="shared" si="97"/>
        <v>0.57971014492753625</v>
      </c>
      <c r="BW106" s="1">
        <f t="shared" si="98"/>
        <v>5.3768115942028993</v>
      </c>
      <c r="BX106" s="1">
        <f t="shared" si="99"/>
        <v>0.78985507246376807</v>
      </c>
      <c r="BY106">
        <f t="shared" si="100"/>
        <v>88</v>
      </c>
      <c r="CB106">
        <f>'F Rel'!M106</f>
        <v>4.46</v>
      </c>
      <c r="CC106">
        <f>'F Rel'!V106</f>
        <v>1.75</v>
      </c>
      <c r="CD106" s="1">
        <f t="shared" si="101"/>
        <v>0.85024154589371981</v>
      </c>
      <c r="CE106" s="1">
        <f t="shared" si="102"/>
        <v>0.63285024154589375</v>
      </c>
      <c r="CH106">
        <f>'F Production'!X106</f>
        <v>0.94</v>
      </c>
      <c r="CI106">
        <f>'F Production'!AB106</f>
        <v>0.94</v>
      </c>
      <c r="CJ106" s="31">
        <f t="shared" si="103"/>
        <v>0.34782608695652173</v>
      </c>
      <c r="CK106" s="31">
        <f t="shared" si="104"/>
        <v>0.53864734299516903</v>
      </c>
      <c r="CN106">
        <f>'F Totals'!G106</f>
        <v>14</v>
      </c>
      <c r="CO106">
        <f>'F Totals'!H106</f>
        <v>15</v>
      </c>
      <c r="CP106">
        <f>'F Totals'!K106</f>
        <v>29</v>
      </c>
    </row>
    <row r="107" spans="1:94" x14ac:dyDescent="0.3">
      <c r="A107" t="str">
        <f>'F on ice'!B107</f>
        <v>David Perron</v>
      </c>
      <c r="B107" t="str">
        <f>'F on ice'!C107</f>
        <v>DET</v>
      </c>
      <c r="E107">
        <f>'F on ice'!K107</f>
        <v>32.119999999999997</v>
      </c>
      <c r="F107">
        <f>'F on ice'!Z107</f>
        <v>6.78</v>
      </c>
      <c r="G107">
        <f>'F on ice'!Q107</f>
        <v>2.63</v>
      </c>
      <c r="H107">
        <f>'F on ice'!T107</f>
        <v>1.81</v>
      </c>
      <c r="I107" s="1">
        <f t="shared" si="70"/>
        <v>3.3816425120772944E-2</v>
      </c>
      <c r="J107" s="1">
        <f t="shared" si="71"/>
        <v>1.2077294685990338E-2</v>
      </c>
      <c r="K107" s="1">
        <f t="shared" si="72"/>
        <v>0.58454106280193241</v>
      </c>
      <c r="L107" s="1">
        <f t="shared" si="73"/>
        <v>3.6231884057971016E-2</v>
      </c>
      <c r="O107">
        <f>'F Production'!H107</f>
        <v>0.38</v>
      </c>
      <c r="P107">
        <f>'F Production'!I107</f>
        <v>0.75</v>
      </c>
      <c r="Q107">
        <f>'F Production'!J107</f>
        <v>0.25</v>
      </c>
      <c r="R107">
        <f>'F Production'!L107</f>
        <v>1.1299999999999999</v>
      </c>
      <c r="S107" s="1">
        <f t="shared" si="74"/>
        <v>0.16908212560386474</v>
      </c>
      <c r="T107" s="1">
        <f t="shared" si="75"/>
        <v>0.34782608695652173</v>
      </c>
      <c r="U107" s="1">
        <f t="shared" si="76"/>
        <v>0.14975845410628019</v>
      </c>
      <c r="V107" s="1">
        <f t="shared" si="77"/>
        <v>0.20048309178743962</v>
      </c>
      <c r="Y107">
        <f>'F on ice'!L107</f>
        <v>46.93</v>
      </c>
      <c r="Z107">
        <f>'F on ice'!AA107</f>
        <v>12.42</v>
      </c>
      <c r="AA107">
        <f>'F on ice'!R107</f>
        <v>3.39</v>
      </c>
      <c r="AB107">
        <f>'F on ice'!U107</f>
        <v>2.89</v>
      </c>
      <c r="AC107" s="1">
        <f t="shared" si="78"/>
        <v>0.14734299516908211</v>
      </c>
      <c r="AD107" s="1">
        <f t="shared" si="79"/>
        <v>0.23671497584541062</v>
      </c>
      <c r="AE107" s="1">
        <f t="shared" si="80"/>
        <v>9.1787439613526575E-2</v>
      </c>
      <c r="AF107" s="1">
        <f t="shared" si="81"/>
        <v>0.18115942028985507</v>
      </c>
      <c r="AI107">
        <f>'F Rel'!K107</f>
        <v>-7.32</v>
      </c>
      <c r="AJ107">
        <f>'F Rel'!Z107</f>
        <v>-2.95</v>
      </c>
      <c r="AK107">
        <f>'F Rel'!Q107</f>
        <v>-0.38</v>
      </c>
      <c r="AL107">
        <f>'F Rel'!T107</f>
        <v>-0.56000000000000005</v>
      </c>
      <c r="AM107" s="1">
        <f t="shared" si="82"/>
        <v>0.12318840579710146</v>
      </c>
      <c r="AN107" s="1">
        <f t="shared" si="83"/>
        <v>0.11594202898550725</v>
      </c>
      <c r="AO107" s="1">
        <f t="shared" si="84"/>
        <v>0.36231884057971014</v>
      </c>
      <c r="AP107" s="1">
        <f t="shared" si="85"/>
        <v>0.13043478260869565</v>
      </c>
      <c r="AS107">
        <f>'F Rel'!L107</f>
        <v>1.9</v>
      </c>
      <c r="AT107">
        <f>'F Rel'!AA107</f>
        <v>1.73</v>
      </c>
      <c r="AU107">
        <f>'F Rel'!R107</f>
        <v>1.02</v>
      </c>
      <c r="AV107">
        <f>'F Rel'!U107</f>
        <v>0.3</v>
      </c>
      <c r="AW107" s="1">
        <f t="shared" si="86"/>
        <v>0.28985507246376813</v>
      </c>
      <c r="AX107" s="1">
        <f t="shared" si="87"/>
        <v>0.13285024154589373</v>
      </c>
      <c r="AY107" s="1">
        <f t="shared" si="88"/>
        <v>6.7632850241545889E-2</v>
      </c>
      <c r="AZ107" s="1">
        <f t="shared" si="89"/>
        <v>0.17391304347826086</v>
      </c>
      <c r="BC107">
        <f>'F on ice'!G107</f>
        <v>11.385714285714</v>
      </c>
      <c r="BD107">
        <f>'F on ice'!AM107</f>
        <v>34.97</v>
      </c>
      <c r="BE107">
        <f>'F on ice'!AF107</f>
        <v>12.5</v>
      </c>
      <c r="BF107">
        <f>'F on ice'!AH107</f>
        <v>1.0209999999999999</v>
      </c>
      <c r="BG107" s="1">
        <f t="shared" si="90"/>
        <v>0.33574879227053139</v>
      </c>
      <c r="BH107" s="1">
        <f t="shared" si="91"/>
        <v>9.1787439613526575E-2</v>
      </c>
      <c r="BI107" s="1">
        <f t="shared" si="92"/>
        <v>0.98067632850241548</v>
      </c>
      <c r="BJ107" s="1">
        <f t="shared" si="93"/>
        <v>0.76328502415458932</v>
      </c>
      <c r="BM107">
        <f>'F on ice'!M107</f>
        <v>40.630000000000003</v>
      </c>
      <c r="BN107">
        <f>'F on ice'!AB107</f>
        <v>35.29</v>
      </c>
      <c r="BO107">
        <f>'F on ice'!S107</f>
        <v>43.75</v>
      </c>
      <c r="BP107">
        <f>'F on ice'!V107</f>
        <v>38.51</v>
      </c>
      <c r="BQ107" s="1">
        <f t="shared" si="94"/>
        <v>2.4154589371980676E-2</v>
      </c>
      <c r="BR107" s="1">
        <f t="shared" si="95"/>
        <v>1.6908212560386472E-2</v>
      </c>
      <c r="BS107" s="1">
        <f t="shared" si="96"/>
        <v>0.2922705314009662</v>
      </c>
      <c r="BT107" s="1">
        <f t="shared" si="97"/>
        <v>2.8985507246376812E-2</v>
      </c>
      <c r="BW107" s="1">
        <f t="shared" si="98"/>
        <v>1.0628019323671498</v>
      </c>
      <c r="BX107" s="1">
        <f t="shared" si="99"/>
        <v>3.3816425120772944E-2</v>
      </c>
      <c r="BY107">
        <f t="shared" si="100"/>
        <v>401</v>
      </c>
      <c r="CB107">
        <f>'F Rel'!M107</f>
        <v>-6.06</v>
      </c>
      <c r="CC107">
        <f>'F Rel'!V107</f>
        <v>-9.26</v>
      </c>
      <c r="CD107" s="1">
        <f t="shared" si="101"/>
        <v>8.6956521739130432E-2</v>
      </c>
      <c r="CE107" s="1">
        <f t="shared" si="102"/>
        <v>6.0386473429951688E-2</v>
      </c>
      <c r="CH107">
        <f>'F Production'!X107</f>
        <v>1.25</v>
      </c>
      <c r="CI107">
        <f>'F Production'!AB107</f>
        <v>0.63</v>
      </c>
      <c r="CJ107" s="31">
        <f t="shared" si="103"/>
        <v>0.20048309178743962</v>
      </c>
      <c r="CK107" s="31">
        <f t="shared" si="104"/>
        <v>0.28019323671497587</v>
      </c>
      <c r="CN107">
        <f>'F Totals'!G107</f>
        <v>3</v>
      </c>
      <c r="CO107">
        <f>'F Totals'!H107</f>
        <v>6</v>
      </c>
      <c r="CP107">
        <f>'F Totals'!K107</f>
        <v>9</v>
      </c>
    </row>
    <row r="108" spans="1:94" x14ac:dyDescent="0.3">
      <c r="A108" t="str">
        <f>'F on ice'!B108</f>
        <v>Dawson Mercer</v>
      </c>
      <c r="B108" t="str">
        <f>'F on ice'!C108</f>
        <v>N.J</v>
      </c>
      <c r="E108">
        <f>'F on ice'!K108</f>
        <v>41.06</v>
      </c>
      <c r="F108">
        <f>'F on ice'!Z108</f>
        <v>11.75</v>
      </c>
      <c r="G108">
        <f>'F on ice'!Q108</f>
        <v>2.67</v>
      </c>
      <c r="H108">
        <f>'F on ice'!T108</f>
        <v>2.78</v>
      </c>
      <c r="I108" s="1">
        <f t="shared" si="70"/>
        <v>0.44927536231884058</v>
      </c>
      <c r="J108" s="1">
        <f t="shared" si="71"/>
        <v>0.62077294685990336</v>
      </c>
      <c r="K108" s="1">
        <f t="shared" si="72"/>
        <v>0.59903381642512077</v>
      </c>
      <c r="L108" s="1">
        <f t="shared" si="73"/>
        <v>0.71739130434782605</v>
      </c>
      <c r="O108">
        <f>'F Production'!H108</f>
        <v>0.95</v>
      </c>
      <c r="P108">
        <f>'F Production'!I108</f>
        <v>0.67</v>
      </c>
      <c r="Q108">
        <f>'F Production'!J108</f>
        <v>0.48</v>
      </c>
      <c r="R108">
        <f>'F Production'!L108</f>
        <v>1.62</v>
      </c>
      <c r="S108" s="1">
        <f t="shared" si="74"/>
        <v>0.7657004830917874</v>
      </c>
      <c r="T108" s="1">
        <f t="shared" si="75"/>
        <v>0.28985507246376813</v>
      </c>
      <c r="U108" s="1">
        <f t="shared" si="76"/>
        <v>0.41787439613526572</v>
      </c>
      <c r="V108" s="1">
        <f t="shared" si="77"/>
        <v>0.52173913043478259</v>
      </c>
      <c r="Y108">
        <f>'F on ice'!L108</f>
        <v>42.78</v>
      </c>
      <c r="Z108">
        <f>'F on ice'!AA108</f>
        <v>13.37</v>
      </c>
      <c r="AA108">
        <f>'F on ice'!R108</f>
        <v>3.25</v>
      </c>
      <c r="AB108">
        <f>'F on ice'!U108</f>
        <v>2.91</v>
      </c>
      <c r="AC108" s="1">
        <f t="shared" si="78"/>
        <v>0.48067632850241548</v>
      </c>
      <c r="AD108" s="1">
        <f t="shared" si="79"/>
        <v>0.10869565217391304</v>
      </c>
      <c r="AE108" s="1">
        <f t="shared" si="80"/>
        <v>0.11594202898550725</v>
      </c>
      <c r="AF108" s="1">
        <f t="shared" si="81"/>
        <v>0.15458937198067632</v>
      </c>
      <c r="AI108">
        <f>'F Rel'!K108</f>
        <v>-3.63</v>
      </c>
      <c r="AJ108">
        <f>'F Rel'!Z108</f>
        <v>0.11</v>
      </c>
      <c r="AK108">
        <f>'F Rel'!Q108</f>
        <v>-0.12</v>
      </c>
      <c r="AL108">
        <f>'F Rel'!T108</f>
        <v>-0.05</v>
      </c>
      <c r="AM108" s="1">
        <f t="shared" si="82"/>
        <v>0.26328502415458938</v>
      </c>
      <c r="AN108" s="1">
        <f t="shared" si="83"/>
        <v>0.50724637681159424</v>
      </c>
      <c r="AO108" s="1">
        <f t="shared" si="84"/>
        <v>0.46135265700483091</v>
      </c>
      <c r="AP108" s="1">
        <f t="shared" si="85"/>
        <v>0.43719806763285024</v>
      </c>
      <c r="AS108">
        <f>'F Rel'!L108</f>
        <v>4.17</v>
      </c>
      <c r="AT108">
        <f>'F Rel'!AA108</f>
        <v>3.02</v>
      </c>
      <c r="AU108">
        <f>'F Rel'!R108</f>
        <v>0.6</v>
      </c>
      <c r="AV108">
        <f>'F Rel'!U108</f>
        <v>0.59</v>
      </c>
      <c r="AW108" s="1">
        <f t="shared" si="86"/>
        <v>0.15458937198067632</v>
      </c>
      <c r="AX108" s="1">
        <f t="shared" si="87"/>
        <v>4.3478260869565216E-2</v>
      </c>
      <c r="AY108" s="1">
        <f t="shared" si="88"/>
        <v>0.18357487922705315</v>
      </c>
      <c r="AZ108" s="1">
        <f t="shared" si="89"/>
        <v>5.5555555555555552E-2</v>
      </c>
      <c r="BC108">
        <f>'F on ice'!G108</f>
        <v>13.659420289854999</v>
      </c>
      <c r="BD108">
        <f>'F on ice'!AM108</f>
        <v>61.58</v>
      </c>
      <c r="BE108">
        <f>'F on ice'!AF108</f>
        <v>9.7899999999999991</v>
      </c>
      <c r="BF108">
        <f>'F on ice'!AH108</f>
        <v>0.99</v>
      </c>
      <c r="BG108" s="1">
        <f t="shared" si="90"/>
        <v>0.80676328502415462</v>
      </c>
      <c r="BH108" s="1">
        <f t="shared" si="91"/>
        <v>0.76086956521739135</v>
      </c>
      <c r="BI108" s="1">
        <f t="shared" si="92"/>
        <v>0.71980676328502413</v>
      </c>
      <c r="BJ108" s="1">
        <f t="shared" si="93"/>
        <v>0.37922705314009664</v>
      </c>
      <c r="BM108">
        <f>'F on ice'!M108</f>
        <v>48.97</v>
      </c>
      <c r="BN108">
        <f>'F on ice'!AB108</f>
        <v>46.77</v>
      </c>
      <c r="BO108">
        <f>'F on ice'!S108</f>
        <v>45.16</v>
      </c>
      <c r="BP108">
        <f>'F on ice'!V108</f>
        <v>48.89</v>
      </c>
      <c r="BQ108" s="1">
        <f t="shared" si="94"/>
        <v>0.4251207729468599</v>
      </c>
      <c r="BR108" s="1">
        <f t="shared" si="95"/>
        <v>0.30676328502415456</v>
      </c>
      <c r="BS108" s="1">
        <f t="shared" si="96"/>
        <v>0.34057971014492755</v>
      </c>
      <c r="BT108" s="1">
        <f t="shared" si="97"/>
        <v>0.43478260869565216</v>
      </c>
      <c r="BW108" s="1">
        <f t="shared" si="98"/>
        <v>3.1618357487922699</v>
      </c>
      <c r="BX108" s="1">
        <f t="shared" si="99"/>
        <v>0.32125603864734298</v>
      </c>
      <c r="BY108">
        <f t="shared" si="100"/>
        <v>282</v>
      </c>
      <c r="CB108">
        <f>'F Rel'!M108</f>
        <v>-4.68</v>
      </c>
      <c r="CC108">
        <f>'F Rel'!V108</f>
        <v>-6.11</v>
      </c>
      <c r="CD108" s="1">
        <f t="shared" si="101"/>
        <v>0.16425120772946861</v>
      </c>
      <c r="CE108" s="1">
        <f t="shared" si="102"/>
        <v>0.14009661835748793</v>
      </c>
      <c r="CH108">
        <f>'F Production'!X108</f>
        <v>0.38</v>
      </c>
      <c r="CI108">
        <f>'F Production'!AB108</f>
        <v>0</v>
      </c>
      <c r="CJ108" s="31">
        <f t="shared" si="103"/>
        <v>0.81159420289855078</v>
      </c>
      <c r="CK108" s="31">
        <f t="shared" si="104"/>
        <v>2.4154589371980675E-3</v>
      </c>
      <c r="CN108">
        <f>'F Totals'!G108</f>
        <v>10</v>
      </c>
      <c r="CO108">
        <f>'F Totals'!H108</f>
        <v>7</v>
      </c>
      <c r="CP108">
        <f>'F Totals'!K108</f>
        <v>17</v>
      </c>
    </row>
    <row r="109" spans="1:94" x14ac:dyDescent="0.3">
      <c r="A109" t="str">
        <f>'F on ice'!B109</f>
        <v>Derek Ryan</v>
      </c>
      <c r="B109" t="str">
        <f>'F on ice'!C109</f>
        <v>EDM</v>
      </c>
      <c r="E109">
        <f>'F on ice'!K109</f>
        <v>36.44</v>
      </c>
      <c r="F109">
        <f>'F on ice'!Z109</f>
        <v>9.6999999999999993</v>
      </c>
      <c r="G109">
        <f>'F on ice'!Q109</f>
        <v>1.25</v>
      </c>
      <c r="H109">
        <f>'F on ice'!T109</f>
        <v>2.23</v>
      </c>
      <c r="I109" s="1">
        <f t="shared" si="70"/>
        <v>0.15942028985507245</v>
      </c>
      <c r="J109" s="1">
        <f t="shared" si="71"/>
        <v>0.2608695652173913</v>
      </c>
      <c r="K109" s="1">
        <f t="shared" si="72"/>
        <v>5.0724637681159424E-2</v>
      </c>
      <c r="L109" s="1">
        <f t="shared" si="73"/>
        <v>0.22946859903381642</v>
      </c>
      <c r="O109">
        <f>'F Production'!H109</f>
        <v>0.47</v>
      </c>
      <c r="P109">
        <f>'F Production'!I109</f>
        <v>0.47</v>
      </c>
      <c r="Q109">
        <f>'F Production'!J109</f>
        <v>0.47</v>
      </c>
      <c r="R109">
        <f>'F Production'!L109</f>
        <v>0.94</v>
      </c>
      <c r="S109" s="1">
        <f t="shared" si="74"/>
        <v>0.27053140096618356</v>
      </c>
      <c r="T109" s="1">
        <f t="shared" si="75"/>
        <v>0.14009661835748793</v>
      </c>
      <c r="U109" s="1">
        <f t="shared" si="76"/>
        <v>0.40338164251207731</v>
      </c>
      <c r="V109" s="1">
        <f t="shared" si="77"/>
        <v>0.12560386473429952</v>
      </c>
      <c r="Y109">
        <f>'F on ice'!L109</f>
        <v>34.409999999999997</v>
      </c>
      <c r="Z109">
        <f>'F on ice'!AA109</f>
        <v>8.6</v>
      </c>
      <c r="AA109">
        <f>'F on ice'!R109</f>
        <v>1.72</v>
      </c>
      <c r="AB109">
        <f>'F on ice'!U109</f>
        <v>2.14</v>
      </c>
      <c r="AC109" s="1">
        <f t="shared" si="78"/>
        <v>0.96859903381642509</v>
      </c>
      <c r="AD109" s="1">
        <f t="shared" si="79"/>
        <v>0.9371980676328503</v>
      </c>
      <c r="AE109" s="1">
        <f t="shared" si="80"/>
        <v>0.88888888888888884</v>
      </c>
      <c r="AF109" s="1">
        <f t="shared" si="81"/>
        <v>0.88164251207729472</v>
      </c>
      <c r="AI109">
        <f>'F Rel'!K109</f>
        <v>-12.77</v>
      </c>
      <c r="AJ109">
        <f>'F Rel'!Z109</f>
        <v>-6.02</v>
      </c>
      <c r="AK109">
        <f>'F Rel'!Q109</f>
        <v>-1.88</v>
      </c>
      <c r="AL109">
        <f>'F Rel'!T109</f>
        <v>-1.3</v>
      </c>
      <c r="AM109" s="1">
        <f t="shared" si="82"/>
        <v>3.3816425120772944E-2</v>
      </c>
      <c r="AN109" s="1">
        <f t="shared" si="83"/>
        <v>9.6618357487922701E-3</v>
      </c>
      <c r="AO109" s="1">
        <f t="shared" si="84"/>
        <v>1.932367149758454E-2</v>
      </c>
      <c r="AP109" s="1">
        <f t="shared" si="85"/>
        <v>9.6618357487922701E-3</v>
      </c>
      <c r="AS109">
        <f>'F Rel'!L109</f>
        <v>-3.85</v>
      </c>
      <c r="AT109">
        <f>'F Rel'!AA109</f>
        <v>-1.59</v>
      </c>
      <c r="AU109">
        <f>'F Rel'!R109</f>
        <v>-0.78</v>
      </c>
      <c r="AV109">
        <f>'F Rel'!U109</f>
        <v>-0.33</v>
      </c>
      <c r="AW109" s="1">
        <f t="shared" si="86"/>
        <v>0.82125603864734298</v>
      </c>
      <c r="AX109" s="1">
        <f t="shared" si="87"/>
        <v>0.81159420289855078</v>
      </c>
      <c r="AY109" s="1">
        <f t="shared" si="88"/>
        <v>0.83574879227053145</v>
      </c>
      <c r="AZ109" s="1">
        <f t="shared" si="89"/>
        <v>0.81642512077294682</v>
      </c>
      <c r="BC109">
        <f>'F on ice'!G109</f>
        <v>8.7189393939394009</v>
      </c>
      <c r="BD109">
        <f>'F on ice'!AM109</f>
        <v>47.76</v>
      </c>
      <c r="BE109">
        <f>'F on ice'!AF109</f>
        <v>4.6500000000000004</v>
      </c>
      <c r="BF109">
        <f>'F on ice'!AH109</f>
        <v>0.97699999999999998</v>
      </c>
      <c r="BG109" s="1">
        <f t="shared" si="90"/>
        <v>5.0724637681159424E-2</v>
      </c>
      <c r="BH109" s="1">
        <f t="shared" si="91"/>
        <v>0.31642512077294688</v>
      </c>
      <c r="BI109" s="1">
        <f t="shared" si="92"/>
        <v>4.1062801932367152E-2</v>
      </c>
      <c r="BJ109" s="1">
        <f t="shared" si="93"/>
        <v>0.23671497584541062</v>
      </c>
      <c r="BM109">
        <f>'F on ice'!M109</f>
        <v>51.43</v>
      </c>
      <c r="BN109">
        <f>'F on ice'!AB109</f>
        <v>52.99</v>
      </c>
      <c r="BO109">
        <f>'F on ice'!S109</f>
        <v>42.11</v>
      </c>
      <c r="BP109">
        <f>'F on ice'!V109</f>
        <v>51.02</v>
      </c>
      <c r="BQ109" s="1">
        <f t="shared" si="94"/>
        <v>0.62318840579710144</v>
      </c>
      <c r="BR109" s="1">
        <f t="shared" si="95"/>
        <v>0.68840579710144922</v>
      </c>
      <c r="BS109" s="1">
        <f t="shared" si="96"/>
        <v>0.24396135265700483</v>
      </c>
      <c r="BT109" s="1">
        <f t="shared" si="97"/>
        <v>0.56763285024154586</v>
      </c>
      <c r="BW109" s="1">
        <f t="shared" si="98"/>
        <v>2.8985507246376807</v>
      </c>
      <c r="BX109" s="1">
        <f t="shared" si="99"/>
        <v>0.25845410628019322</v>
      </c>
      <c r="BY109">
        <f t="shared" si="100"/>
        <v>308</v>
      </c>
      <c r="CB109">
        <f>'F Rel'!M109</f>
        <v>-4.83</v>
      </c>
      <c r="CC109">
        <f>'F Rel'!V109</f>
        <v>-7.86</v>
      </c>
      <c r="CD109" s="1">
        <f t="shared" si="101"/>
        <v>0.15942028985507245</v>
      </c>
      <c r="CE109" s="1">
        <f t="shared" si="102"/>
        <v>8.9371980676328497E-2</v>
      </c>
      <c r="CH109">
        <f>'F Production'!X109</f>
        <v>0.16</v>
      </c>
      <c r="CI109">
        <f>'F Production'!AB109</f>
        <v>1.41</v>
      </c>
      <c r="CJ109" s="31">
        <f t="shared" si="103"/>
        <v>0.95169082125603865</v>
      </c>
      <c r="CK109" s="31">
        <f t="shared" si="104"/>
        <v>0.81400966183574874</v>
      </c>
      <c r="CN109">
        <f>'F Totals'!G109</f>
        <v>3</v>
      </c>
      <c r="CO109">
        <f>'F Totals'!H109</f>
        <v>3</v>
      </c>
      <c r="CP109">
        <f>'F Totals'!K109</f>
        <v>6</v>
      </c>
    </row>
    <row r="110" spans="1:94" x14ac:dyDescent="0.3">
      <c r="A110" t="str">
        <f>'F on ice'!B110</f>
        <v>Dillon Dube</v>
      </c>
      <c r="B110" t="str">
        <f>'F on ice'!C110</f>
        <v>CGY</v>
      </c>
      <c r="E110">
        <f>'F on ice'!K110</f>
        <v>41.93</v>
      </c>
      <c r="F110">
        <f>'F on ice'!Z110</f>
        <v>10.23</v>
      </c>
      <c r="G110">
        <f>'F on ice'!Q110</f>
        <v>1.87</v>
      </c>
      <c r="H110">
        <f>'F on ice'!T110</f>
        <v>2.2400000000000002</v>
      </c>
      <c r="I110" s="1">
        <f t="shared" si="70"/>
        <v>0.51690821256038644</v>
      </c>
      <c r="J110" s="1">
        <f t="shared" si="71"/>
        <v>0.34057971014492755</v>
      </c>
      <c r="K110" s="1">
        <f t="shared" si="72"/>
        <v>0.20289855072463769</v>
      </c>
      <c r="L110" s="1">
        <f t="shared" si="73"/>
        <v>0.23671497584541062</v>
      </c>
      <c r="O110">
        <f>'F Production'!H110</f>
        <v>0.28999999999999998</v>
      </c>
      <c r="P110">
        <f>'F Production'!I110</f>
        <v>0.57999999999999996</v>
      </c>
      <c r="Q110">
        <f>'F Production'!J110</f>
        <v>0.14000000000000001</v>
      </c>
      <c r="R110">
        <f>'F Production'!L110</f>
        <v>0.86</v>
      </c>
      <c r="S110" s="1">
        <f t="shared" si="74"/>
        <v>9.420289855072464E-2</v>
      </c>
      <c r="T110" s="1">
        <f t="shared" si="75"/>
        <v>0.21014492753623187</v>
      </c>
      <c r="U110" s="1">
        <f t="shared" si="76"/>
        <v>7.2463768115942032E-2</v>
      </c>
      <c r="V110" s="1">
        <f t="shared" si="77"/>
        <v>0.10144927536231885</v>
      </c>
      <c r="Y110">
        <f>'F on ice'!L110</f>
        <v>43.37</v>
      </c>
      <c r="Z110">
        <f>'F on ice'!AA110</f>
        <v>11.82</v>
      </c>
      <c r="AA110">
        <f>'F on ice'!R110</f>
        <v>3.31</v>
      </c>
      <c r="AB110">
        <f>'F on ice'!U110</f>
        <v>2.75</v>
      </c>
      <c r="AC110" s="1">
        <f t="shared" si="78"/>
        <v>0.42995169082125606</v>
      </c>
      <c r="AD110" s="1">
        <f t="shared" si="79"/>
        <v>0.33816425120772947</v>
      </c>
      <c r="AE110" s="1">
        <f t="shared" si="80"/>
        <v>0.10144927536231885</v>
      </c>
      <c r="AF110" s="1">
        <f t="shared" si="81"/>
        <v>0.31642512077294688</v>
      </c>
      <c r="AI110">
        <f>'F Rel'!K110</f>
        <v>-1.83</v>
      </c>
      <c r="AJ110">
        <f>'F Rel'!Z110</f>
        <v>-1.1499999999999999</v>
      </c>
      <c r="AK110">
        <f>'F Rel'!Q110</f>
        <v>-0.82</v>
      </c>
      <c r="AL110">
        <f>'F Rel'!T110</f>
        <v>-0.36</v>
      </c>
      <c r="AM110" s="1">
        <f t="shared" si="82"/>
        <v>0.35748792270531399</v>
      </c>
      <c r="AN110" s="1">
        <f t="shared" si="83"/>
        <v>0.30434782608695654</v>
      </c>
      <c r="AO110" s="1">
        <f t="shared" si="84"/>
        <v>0.21014492753623187</v>
      </c>
      <c r="AP110" s="1">
        <f t="shared" si="85"/>
        <v>0.23671497584541062</v>
      </c>
      <c r="AS110">
        <f>'F Rel'!L110</f>
        <v>2.34</v>
      </c>
      <c r="AT110">
        <f>'F Rel'!AA110</f>
        <v>0.91</v>
      </c>
      <c r="AU110">
        <f>'F Rel'!R110</f>
        <v>0.77</v>
      </c>
      <c r="AV110">
        <f>'F Rel'!U110</f>
        <v>0.26</v>
      </c>
      <c r="AW110" s="1">
        <f t="shared" si="86"/>
        <v>0.27053140096618356</v>
      </c>
      <c r="AX110" s="1">
        <f t="shared" si="87"/>
        <v>0.27777777777777779</v>
      </c>
      <c r="AY110" s="1">
        <f t="shared" si="88"/>
        <v>0.14009661835748793</v>
      </c>
      <c r="AZ110" s="1">
        <f t="shared" si="89"/>
        <v>0.21256038647342995</v>
      </c>
      <c r="BC110">
        <f>'F on ice'!G110</f>
        <v>9.6837209302325995</v>
      </c>
      <c r="BD110">
        <f>'F on ice'!AM110</f>
        <v>63.37</v>
      </c>
      <c r="BE110">
        <f>'F on ice'!AF110</f>
        <v>6.77</v>
      </c>
      <c r="BF110">
        <f>'F on ice'!AH110</f>
        <v>0.96099999999999997</v>
      </c>
      <c r="BG110" s="1">
        <f t="shared" si="90"/>
        <v>0.11835748792270531</v>
      </c>
      <c r="BH110" s="1">
        <f t="shared" si="91"/>
        <v>0.8091787439613527</v>
      </c>
      <c r="BI110" s="1">
        <f t="shared" si="92"/>
        <v>0.20531400966183574</v>
      </c>
      <c r="BJ110" s="1">
        <f t="shared" si="93"/>
        <v>0.10628019323671498</v>
      </c>
      <c r="BM110">
        <f>'F on ice'!M110</f>
        <v>49.16</v>
      </c>
      <c r="BN110">
        <f>'F on ice'!AB110</f>
        <v>46.41</v>
      </c>
      <c r="BO110">
        <f>'F on ice'!S110</f>
        <v>36.11</v>
      </c>
      <c r="BP110">
        <f>'F on ice'!V110</f>
        <v>44.95</v>
      </c>
      <c r="BQ110" s="1">
        <f t="shared" si="94"/>
        <v>0.43478260869565216</v>
      </c>
      <c r="BR110" s="1">
        <f t="shared" si="95"/>
        <v>0.28743961352657005</v>
      </c>
      <c r="BS110" s="1">
        <f t="shared" si="96"/>
        <v>9.420289855072464E-2</v>
      </c>
      <c r="BT110" s="1">
        <f t="shared" si="97"/>
        <v>0.20048309178743962</v>
      </c>
      <c r="BW110" s="1">
        <f t="shared" si="98"/>
        <v>2.2487922705314012</v>
      </c>
      <c r="BX110" s="1">
        <f t="shared" si="99"/>
        <v>0.16908212560386474</v>
      </c>
      <c r="BY110">
        <f t="shared" si="100"/>
        <v>345</v>
      </c>
      <c r="CB110">
        <f>'F Rel'!M110</f>
        <v>-2.4500000000000002</v>
      </c>
      <c r="CC110">
        <f>'F Rel'!V110</f>
        <v>-6.21</v>
      </c>
      <c r="CD110" s="1">
        <f t="shared" si="101"/>
        <v>0.30676328502415456</v>
      </c>
      <c r="CE110" s="1">
        <f t="shared" si="102"/>
        <v>0.13768115942028986</v>
      </c>
      <c r="CH110">
        <f>'F Production'!X110</f>
        <v>0.43</v>
      </c>
      <c r="CI110">
        <f>'F Production'!AB110</f>
        <v>0.86</v>
      </c>
      <c r="CJ110" s="31">
        <f t="shared" si="103"/>
        <v>0.7657004830917874</v>
      </c>
      <c r="CK110" s="31">
        <f t="shared" si="104"/>
        <v>0.46859903381642515</v>
      </c>
      <c r="CN110">
        <f>'F Totals'!G110</f>
        <v>2</v>
      </c>
      <c r="CO110">
        <f>'F Totals'!H110</f>
        <v>4</v>
      </c>
      <c r="CP110">
        <f>'F Totals'!K110</f>
        <v>6</v>
      </c>
    </row>
    <row r="111" spans="1:94" x14ac:dyDescent="0.3">
      <c r="A111" t="str">
        <f>'F on ice'!B111</f>
        <v>Dmitri Voronkov</v>
      </c>
      <c r="B111" t="str">
        <f>'F on ice'!C111</f>
        <v>CBJ</v>
      </c>
      <c r="E111">
        <f>'F on ice'!K111</f>
        <v>44.57</v>
      </c>
      <c r="F111">
        <f>'F on ice'!Z111</f>
        <v>11.21</v>
      </c>
      <c r="G111">
        <f>'F on ice'!Q111</f>
        <v>3.6</v>
      </c>
      <c r="H111">
        <f>'F on ice'!T111</f>
        <v>2.77</v>
      </c>
      <c r="I111" s="1">
        <f t="shared" si="70"/>
        <v>0.68840579710144922</v>
      </c>
      <c r="J111" s="1">
        <f t="shared" si="71"/>
        <v>0.5</v>
      </c>
      <c r="K111" s="1">
        <f t="shared" si="72"/>
        <v>0.93961352657004826</v>
      </c>
      <c r="L111" s="1">
        <f t="shared" si="73"/>
        <v>0.70531400966183577</v>
      </c>
      <c r="O111">
        <f>'F Production'!H111</f>
        <v>0.97</v>
      </c>
      <c r="P111">
        <f>'F Production'!I111</f>
        <v>1.66</v>
      </c>
      <c r="Q111">
        <f>'F Production'!J111</f>
        <v>0.97</v>
      </c>
      <c r="R111">
        <f>'F Production'!L111</f>
        <v>2.63</v>
      </c>
      <c r="S111" s="1">
        <f t="shared" si="74"/>
        <v>0.78260869565217395</v>
      </c>
      <c r="T111" s="1">
        <f t="shared" si="75"/>
        <v>0.95652173913043481</v>
      </c>
      <c r="U111" s="1">
        <f t="shared" si="76"/>
        <v>0.85748792270531404</v>
      </c>
      <c r="V111" s="1">
        <f t="shared" si="77"/>
        <v>0.94444444444444442</v>
      </c>
      <c r="Y111">
        <f>'F on ice'!L111</f>
        <v>43.6</v>
      </c>
      <c r="Z111">
        <f>'F on ice'!AA111</f>
        <v>12.04</v>
      </c>
      <c r="AA111">
        <f>'F on ice'!R111</f>
        <v>2.08</v>
      </c>
      <c r="AB111">
        <f>'F on ice'!U111</f>
        <v>2.89</v>
      </c>
      <c r="AC111" s="1">
        <f t="shared" si="78"/>
        <v>0.39855072463768115</v>
      </c>
      <c r="AD111" s="1">
        <f t="shared" si="79"/>
        <v>0.28985507246376813</v>
      </c>
      <c r="AE111" s="1">
        <f t="shared" si="80"/>
        <v>0.73913043478260865</v>
      </c>
      <c r="AF111" s="1">
        <f t="shared" si="81"/>
        <v>0.18115942028985507</v>
      </c>
      <c r="AI111">
        <f>'F Rel'!K111</f>
        <v>3.97</v>
      </c>
      <c r="AJ111">
        <f>'F Rel'!Z111</f>
        <v>0.55000000000000004</v>
      </c>
      <c r="AK111">
        <f>'F Rel'!Q111</f>
        <v>1.0900000000000001</v>
      </c>
      <c r="AL111">
        <f>'F Rel'!T111</f>
        <v>0.32</v>
      </c>
      <c r="AM111" s="1">
        <f t="shared" si="82"/>
        <v>0.78260869565217395</v>
      </c>
      <c r="AN111" s="1">
        <f t="shared" si="83"/>
        <v>0.58454106280193241</v>
      </c>
      <c r="AO111" s="1">
        <f t="shared" si="84"/>
        <v>0.91787439613526567</v>
      </c>
      <c r="AP111" s="1">
        <f t="shared" si="85"/>
        <v>0.7560386473429952</v>
      </c>
      <c r="AS111">
        <f>'F Rel'!L111</f>
        <v>-2.44</v>
      </c>
      <c r="AT111">
        <f>'F Rel'!AA111</f>
        <v>0.18</v>
      </c>
      <c r="AU111">
        <f>'F Rel'!R111</f>
        <v>-1.4</v>
      </c>
      <c r="AV111">
        <f>'F Rel'!U111</f>
        <v>0</v>
      </c>
      <c r="AW111" s="1">
        <f t="shared" si="86"/>
        <v>0.70289855072463769</v>
      </c>
      <c r="AX111" s="1">
        <f t="shared" si="87"/>
        <v>0.43961352657004832</v>
      </c>
      <c r="AY111" s="1">
        <f t="shared" si="88"/>
        <v>0.97584541062801933</v>
      </c>
      <c r="AZ111" s="1">
        <f t="shared" si="89"/>
        <v>0.48067632850241548</v>
      </c>
      <c r="BC111">
        <f>'F on ice'!G111</f>
        <v>10.572357723576999</v>
      </c>
      <c r="BD111">
        <f>'F on ice'!AM111</f>
        <v>63.13</v>
      </c>
      <c r="BE111">
        <f>'F on ice'!AF111</f>
        <v>11.3</v>
      </c>
      <c r="BF111">
        <f>'F on ice'!AH111</f>
        <v>1.0469999999999999</v>
      </c>
      <c r="BG111" s="1">
        <f t="shared" si="90"/>
        <v>0.23429951690821257</v>
      </c>
      <c r="BH111" s="1">
        <f t="shared" si="91"/>
        <v>0.79468599033816423</v>
      </c>
      <c r="BI111" s="1">
        <f t="shared" si="92"/>
        <v>0.89130434782608692</v>
      </c>
      <c r="BJ111" s="1">
        <f t="shared" si="93"/>
        <v>0.94444444444444442</v>
      </c>
      <c r="BM111">
        <f>'F on ice'!M111</f>
        <v>50.55</v>
      </c>
      <c r="BN111">
        <f>'F on ice'!AB111</f>
        <v>48.21</v>
      </c>
      <c r="BO111">
        <f>'F on ice'!S111</f>
        <v>63.41</v>
      </c>
      <c r="BP111">
        <f>'F on ice'!V111</f>
        <v>48.87</v>
      </c>
      <c r="BQ111" s="1">
        <f t="shared" si="94"/>
        <v>0.54830917874396135</v>
      </c>
      <c r="BR111" s="1">
        <f t="shared" si="95"/>
        <v>0.3888888888888889</v>
      </c>
      <c r="BS111" s="1">
        <f t="shared" si="96"/>
        <v>0.92995169082125606</v>
      </c>
      <c r="BT111" s="1">
        <f t="shared" si="97"/>
        <v>0.4251207729468599</v>
      </c>
      <c r="BW111" s="1">
        <f t="shared" si="98"/>
        <v>5.2101449275362324</v>
      </c>
      <c r="BX111" s="1">
        <f t="shared" si="99"/>
        <v>0.75845410628019327</v>
      </c>
      <c r="BY111">
        <f t="shared" si="100"/>
        <v>101</v>
      </c>
      <c r="CB111">
        <f>'F Rel'!M111</f>
        <v>3.69</v>
      </c>
      <c r="CC111">
        <f>'F Rel'!V111</f>
        <v>3.1</v>
      </c>
      <c r="CD111" s="1">
        <f t="shared" si="101"/>
        <v>0.79710144927536231</v>
      </c>
      <c r="CE111" s="1">
        <f t="shared" si="102"/>
        <v>0.70048309178743962</v>
      </c>
      <c r="CH111">
        <f>'F Production'!X111</f>
        <v>1.66</v>
      </c>
      <c r="CI111">
        <f>'F Production'!AB111</f>
        <v>0.97</v>
      </c>
      <c r="CJ111" s="31">
        <f t="shared" si="103"/>
        <v>9.1787439613526575E-2</v>
      </c>
      <c r="CK111" s="31">
        <f t="shared" si="104"/>
        <v>0.5628019323671497</v>
      </c>
      <c r="CN111">
        <f>'F Totals'!G111</f>
        <v>7</v>
      </c>
      <c r="CO111">
        <f>'F Totals'!H111</f>
        <v>12</v>
      </c>
      <c r="CP111">
        <f>'F Totals'!K111</f>
        <v>19</v>
      </c>
    </row>
    <row r="112" spans="1:94" x14ac:dyDescent="0.3">
      <c r="A112" t="str">
        <f>'F on ice'!B112</f>
        <v>Dominik Kubalik</v>
      </c>
      <c r="B112" t="str">
        <f>'F on ice'!C112</f>
        <v>OTT</v>
      </c>
      <c r="E112">
        <f>'F on ice'!K112</f>
        <v>37.93</v>
      </c>
      <c r="F112">
        <f>'F on ice'!Z112</f>
        <v>9.07</v>
      </c>
      <c r="G112">
        <f>'F on ice'!Q112</f>
        <v>1.92</v>
      </c>
      <c r="H112">
        <f>'F on ice'!T112</f>
        <v>2.25</v>
      </c>
      <c r="I112" s="1">
        <f t="shared" si="70"/>
        <v>0.23429951690821257</v>
      </c>
      <c r="J112" s="1">
        <f t="shared" si="71"/>
        <v>0.14734299516908211</v>
      </c>
      <c r="K112" s="1">
        <f t="shared" si="72"/>
        <v>0.23429951690821257</v>
      </c>
      <c r="L112" s="1">
        <f t="shared" si="73"/>
        <v>0.24637681159420291</v>
      </c>
      <c r="O112">
        <f>'F Production'!H112</f>
        <v>0.89</v>
      </c>
      <c r="P112">
        <f>'F Production'!I112</f>
        <v>0.38</v>
      </c>
      <c r="Q112">
        <f>'F Production'!J112</f>
        <v>0.38</v>
      </c>
      <c r="R112">
        <f>'F Production'!L112</f>
        <v>1.28</v>
      </c>
      <c r="S112" s="1">
        <f t="shared" si="74"/>
        <v>0.72946859903381644</v>
      </c>
      <c r="T112" s="1">
        <f t="shared" si="75"/>
        <v>0.10386473429951691</v>
      </c>
      <c r="U112" s="1">
        <f t="shared" si="76"/>
        <v>0.29468599033816423</v>
      </c>
      <c r="V112" s="1">
        <f t="shared" si="77"/>
        <v>0.3188405797101449</v>
      </c>
      <c r="Y112">
        <f>'F on ice'!L112</f>
        <v>44.06</v>
      </c>
      <c r="Z112">
        <f>'F on ice'!AA112</f>
        <v>12.64</v>
      </c>
      <c r="AA112">
        <f>'F on ice'!R112</f>
        <v>3.96</v>
      </c>
      <c r="AB112">
        <f>'F on ice'!U112</f>
        <v>2.91</v>
      </c>
      <c r="AC112" s="1">
        <f t="shared" si="78"/>
        <v>0.35265700483091789</v>
      </c>
      <c r="AD112" s="1">
        <f t="shared" si="79"/>
        <v>0.20772946859903382</v>
      </c>
      <c r="AE112" s="1">
        <f t="shared" si="80"/>
        <v>3.3816425120772944E-2</v>
      </c>
      <c r="AF112" s="1">
        <f t="shared" si="81"/>
        <v>0.15458937198067632</v>
      </c>
      <c r="AI112">
        <f>'F Rel'!K112</f>
        <v>-7.93</v>
      </c>
      <c r="AJ112">
        <f>'F Rel'!Z112</f>
        <v>-2.93</v>
      </c>
      <c r="AK112">
        <f>'F Rel'!Q112</f>
        <v>-1.55</v>
      </c>
      <c r="AL112">
        <f>'F Rel'!T112</f>
        <v>-0.49</v>
      </c>
      <c r="AM112" s="1">
        <f t="shared" si="82"/>
        <v>0.10144927536231885</v>
      </c>
      <c r="AN112" s="1">
        <f t="shared" si="83"/>
        <v>0.12077294685990338</v>
      </c>
      <c r="AO112" s="1">
        <f t="shared" si="84"/>
        <v>3.6231884057971016E-2</v>
      </c>
      <c r="AP112" s="1">
        <f t="shared" si="85"/>
        <v>0.16908212560386474</v>
      </c>
      <c r="AS112">
        <f>'F Rel'!L112</f>
        <v>1.62</v>
      </c>
      <c r="AT112">
        <f>'F Rel'!AA112</f>
        <v>0.72</v>
      </c>
      <c r="AU112">
        <f>'F Rel'!R112</f>
        <v>1.03</v>
      </c>
      <c r="AV112">
        <f>'F Rel'!U112</f>
        <v>0.19</v>
      </c>
      <c r="AW112" s="1">
        <f t="shared" si="86"/>
        <v>0.31642512077294688</v>
      </c>
      <c r="AX112" s="1">
        <f t="shared" si="87"/>
        <v>0.32125603864734298</v>
      </c>
      <c r="AY112" s="1">
        <f t="shared" si="88"/>
        <v>6.5217391304347824E-2</v>
      </c>
      <c r="AZ112" s="1">
        <f t="shared" si="89"/>
        <v>0.27053140096618356</v>
      </c>
      <c r="BC112">
        <f>'F on ice'!G112</f>
        <v>11.458536585366</v>
      </c>
      <c r="BD112">
        <f>'F on ice'!AM112</f>
        <v>58.65</v>
      </c>
      <c r="BE112">
        <f>'F on ice'!AF112</f>
        <v>7.58</v>
      </c>
      <c r="BF112">
        <f>'F on ice'!AH112</f>
        <v>0.95</v>
      </c>
      <c r="BG112" s="1">
        <f t="shared" si="90"/>
        <v>0.34782608695652173</v>
      </c>
      <c r="BH112" s="1">
        <f t="shared" si="91"/>
        <v>0.67632850241545894</v>
      </c>
      <c r="BI112" s="1">
        <f t="shared" si="92"/>
        <v>0.34782608695652173</v>
      </c>
      <c r="BJ112" s="1">
        <f t="shared" si="93"/>
        <v>4.8309178743961352E-2</v>
      </c>
      <c r="BM112">
        <f>'F on ice'!M112</f>
        <v>46.26</v>
      </c>
      <c r="BN112">
        <f>'F on ice'!AB112</f>
        <v>41.76</v>
      </c>
      <c r="BO112">
        <f>'F on ice'!S112</f>
        <v>32.61</v>
      </c>
      <c r="BP112">
        <f>'F on ice'!V112</f>
        <v>43.61</v>
      </c>
      <c r="BQ112" s="1">
        <f t="shared" si="94"/>
        <v>0.24154589371980675</v>
      </c>
      <c r="BR112" s="1">
        <f t="shared" si="95"/>
        <v>0.1280193236714976</v>
      </c>
      <c r="BS112" s="1">
        <f t="shared" si="96"/>
        <v>5.3140096618357488E-2</v>
      </c>
      <c r="BT112" s="1">
        <f t="shared" si="97"/>
        <v>0.14492753623188406</v>
      </c>
      <c r="BW112" s="1">
        <f t="shared" si="98"/>
        <v>2.0434782608695654</v>
      </c>
      <c r="BX112" s="1">
        <f t="shared" si="99"/>
        <v>0.13285024154589373</v>
      </c>
      <c r="BY112">
        <f t="shared" si="100"/>
        <v>360</v>
      </c>
      <c r="CB112">
        <f>'F Rel'!M112</f>
        <v>-5.68</v>
      </c>
      <c r="CC112">
        <f>'F Rel'!V112</f>
        <v>-6.62</v>
      </c>
      <c r="CD112" s="1">
        <f t="shared" si="101"/>
        <v>9.6618357487922704E-2</v>
      </c>
      <c r="CE112" s="1">
        <f t="shared" si="102"/>
        <v>0.12560386473429952</v>
      </c>
      <c r="CH112">
        <f>'F Production'!X112</f>
        <v>0.77</v>
      </c>
      <c r="CI112">
        <f>'F Production'!AB112</f>
        <v>0.26</v>
      </c>
      <c r="CJ112" s="31">
        <f t="shared" si="103"/>
        <v>0.46376811594202899</v>
      </c>
      <c r="CK112" s="31">
        <f t="shared" si="104"/>
        <v>4.1062801932367152E-2</v>
      </c>
      <c r="CN112">
        <f>'F Totals'!G112</f>
        <v>7</v>
      </c>
      <c r="CO112">
        <f>'F Totals'!H112</f>
        <v>3</v>
      </c>
      <c r="CP112">
        <f>'F Totals'!K112</f>
        <v>10</v>
      </c>
    </row>
    <row r="113" spans="1:94" x14ac:dyDescent="0.3">
      <c r="A113" t="str">
        <f>'F on ice'!B113</f>
        <v>Drake Batherson</v>
      </c>
      <c r="B113" t="str">
        <f>'F on ice'!C113</f>
        <v>OTT</v>
      </c>
      <c r="E113">
        <f>'F on ice'!K113</f>
        <v>42.12</v>
      </c>
      <c r="F113">
        <f>'F on ice'!Z113</f>
        <v>11.22</v>
      </c>
      <c r="G113">
        <f>'F on ice'!Q113</f>
        <v>2.85</v>
      </c>
      <c r="H113">
        <f>'F on ice'!T113</f>
        <v>2.54</v>
      </c>
      <c r="I113" s="1">
        <f t="shared" si="70"/>
        <v>0.53623188405797106</v>
      </c>
      <c r="J113" s="1">
        <f t="shared" si="71"/>
        <v>0.50724637681159424</v>
      </c>
      <c r="K113" s="1">
        <f t="shared" si="72"/>
        <v>0.67874396135265702</v>
      </c>
      <c r="L113" s="1">
        <f t="shared" si="73"/>
        <v>0.48309178743961351</v>
      </c>
      <c r="O113">
        <f>'F Production'!H113</f>
        <v>1.28</v>
      </c>
      <c r="P113">
        <f>'F Production'!I113</f>
        <v>0.89</v>
      </c>
      <c r="Q113">
        <f>'F Production'!J113</f>
        <v>0.69</v>
      </c>
      <c r="R113">
        <f>'F Production'!L113</f>
        <v>2.17</v>
      </c>
      <c r="S113" s="1">
        <f t="shared" si="74"/>
        <v>0.93236714975845414</v>
      </c>
      <c r="T113" s="1">
        <f t="shared" si="75"/>
        <v>0.47101449275362317</v>
      </c>
      <c r="U113" s="1">
        <f t="shared" si="76"/>
        <v>0.65217391304347827</v>
      </c>
      <c r="V113" s="1">
        <f t="shared" si="77"/>
        <v>0.79710144927536231</v>
      </c>
      <c r="Y113">
        <f>'F on ice'!L113</f>
        <v>44.39</v>
      </c>
      <c r="Z113">
        <f>'F on ice'!AA113</f>
        <v>12.99</v>
      </c>
      <c r="AA113">
        <f>'F on ice'!R113</f>
        <v>3.05</v>
      </c>
      <c r="AB113">
        <f>'F on ice'!U113</f>
        <v>2.75</v>
      </c>
      <c r="AC113" s="1">
        <f t="shared" si="78"/>
        <v>0.30676328502415456</v>
      </c>
      <c r="AD113" s="1">
        <f t="shared" si="79"/>
        <v>0.14734299516908211</v>
      </c>
      <c r="AE113" s="1">
        <f t="shared" si="80"/>
        <v>0.20289855072463769</v>
      </c>
      <c r="AF113" s="1">
        <f t="shared" si="81"/>
        <v>0.31642512077294688</v>
      </c>
      <c r="AI113">
        <f>'F Rel'!K113</f>
        <v>-2.5299999999999998</v>
      </c>
      <c r="AJ113">
        <f>'F Rel'!Z113</f>
        <v>0.05</v>
      </c>
      <c r="AK113">
        <f>'F Rel'!Q113</f>
        <v>-0.21</v>
      </c>
      <c r="AL113">
        <f>'F Rel'!T113</f>
        <v>-7.0000000000000007E-2</v>
      </c>
      <c r="AM113" s="1">
        <f t="shared" si="82"/>
        <v>0.30434782608695654</v>
      </c>
      <c r="AN113" s="1">
        <f t="shared" si="83"/>
        <v>0.49516908212560384</v>
      </c>
      <c r="AO113" s="1">
        <f t="shared" si="84"/>
        <v>0.42753623188405798</v>
      </c>
      <c r="AP113" s="1">
        <f t="shared" si="85"/>
        <v>0.41787439613526572</v>
      </c>
      <c r="AS113">
        <f>'F Rel'!L113</f>
        <v>3.25</v>
      </c>
      <c r="AT113">
        <f>'F Rel'!AA113</f>
        <v>1.78</v>
      </c>
      <c r="AU113">
        <f>'F Rel'!R113</f>
        <v>-0.01</v>
      </c>
      <c r="AV113">
        <f>'F Rel'!U113</f>
        <v>0.06</v>
      </c>
      <c r="AW113" s="1">
        <f t="shared" si="86"/>
        <v>0.20289855072463769</v>
      </c>
      <c r="AX113" s="1">
        <f t="shared" si="87"/>
        <v>0.13043478260869565</v>
      </c>
      <c r="AY113" s="1">
        <f t="shared" si="88"/>
        <v>0.50724637681159424</v>
      </c>
      <c r="AZ113" s="1">
        <f t="shared" si="89"/>
        <v>0.40579710144927539</v>
      </c>
      <c r="BC113">
        <f>'F on ice'!G113</f>
        <v>13.855681818181999</v>
      </c>
      <c r="BD113">
        <f>'F on ice'!AM113</f>
        <v>64.33</v>
      </c>
      <c r="BE113">
        <f>'F on ice'!AF113</f>
        <v>9.42</v>
      </c>
      <c r="BF113">
        <f>'F on ice'!AH113</f>
        <v>1</v>
      </c>
      <c r="BG113" s="1">
        <f t="shared" si="90"/>
        <v>0.83816425120772942</v>
      </c>
      <c r="BH113" s="1">
        <f t="shared" si="91"/>
        <v>0.82367149758454106</v>
      </c>
      <c r="BI113" s="1">
        <f t="shared" si="92"/>
        <v>0.64734299516908211</v>
      </c>
      <c r="BJ113" s="1">
        <f t="shared" si="93"/>
        <v>0.51207729468599039</v>
      </c>
      <c r="BM113">
        <f>'F on ice'!M113</f>
        <v>48.69</v>
      </c>
      <c r="BN113">
        <f>'F on ice'!AB113</f>
        <v>46.34</v>
      </c>
      <c r="BO113">
        <f>'F on ice'!S113</f>
        <v>48.33</v>
      </c>
      <c r="BP113">
        <f>'F on ice'!V113</f>
        <v>47.99</v>
      </c>
      <c r="BQ113" s="1">
        <f t="shared" si="94"/>
        <v>0.40338164251207731</v>
      </c>
      <c r="BR113" s="1">
        <f t="shared" si="95"/>
        <v>0.28260869565217389</v>
      </c>
      <c r="BS113" s="1">
        <f t="shared" si="96"/>
        <v>0.4420289855072464</v>
      </c>
      <c r="BT113" s="1">
        <f t="shared" si="97"/>
        <v>0.37922705314009664</v>
      </c>
      <c r="BW113" s="1">
        <f t="shared" si="98"/>
        <v>3.6884057971014492</v>
      </c>
      <c r="BX113" s="1">
        <f t="shared" si="99"/>
        <v>0.42753623188405798</v>
      </c>
      <c r="BY113">
        <f t="shared" si="100"/>
        <v>238</v>
      </c>
      <c r="CB113">
        <f>'F Rel'!M113</f>
        <v>-3.36</v>
      </c>
      <c r="CC113">
        <f>'F Rel'!V113</f>
        <v>-1.21</v>
      </c>
      <c r="CD113" s="1">
        <f t="shared" si="101"/>
        <v>0.25120772946859904</v>
      </c>
      <c r="CE113" s="1">
        <f t="shared" si="102"/>
        <v>0.39130434782608697</v>
      </c>
      <c r="CH113">
        <f>'F Production'!X113</f>
        <v>1.08</v>
      </c>
      <c r="CI113">
        <f>'F Production'!AB113</f>
        <v>0.79</v>
      </c>
      <c r="CJ113" s="31">
        <f t="shared" si="103"/>
        <v>0.27777777777777779</v>
      </c>
      <c r="CK113" s="31">
        <f t="shared" si="104"/>
        <v>0.41545893719806765</v>
      </c>
      <c r="CN113">
        <f>'F Totals'!G113</f>
        <v>13</v>
      </c>
      <c r="CO113">
        <f>'F Totals'!H113</f>
        <v>9</v>
      </c>
      <c r="CP113">
        <f>'F Totals'!K113</f>
        <v>22</v>
      </c>
    </row>
    <row r="114" spans="1:94" x14ac:dyDescent="0.3">
      <c r="A114" t="str">
        <f>'F on ice'!B114</f>
        <v>Drew O'Connor</v>
      </c>
      <c r="B114" t="str">
        <f>'F on ice'!C114</f>
        <v>PIT</v>
      </c>
      <c r="E114">
        <f>'F on ice'!K114</f>
        <v>47.21</v>
      </c>
      <c r="F114">
        <f>'F on ice'!Z114</f>
        <v>13.28</v>
      </c>
      <c r="G114">
        <f>'F on ice'!Q114</f>
        <v>2.57</v>
      </c>
      <c r="H114">
        <f>'F on ice'!T114</f>
        <v>2.91</v>
      </c>
      <c r="I114" s="1">
        <f t="shared" si="70"/>
        <v>0.84299516908212557</v>
      </c>
      <c r="J114" s="1">
        <f t="shared" si="71"/>
        <v>0.83574879227053145</v>
      </c>
      <c r="K114" s="1">
        <f t="shared" si="72"/>
        <v>0.5531400966183575</v>
      </c>
      <c r="L114" s="1">
        <f t="shared" si="73"/>
        <v>0.81400966183574874</v>
      </c>
      <c r="O114">
        <f>'F Production'!H114</f>
        <v>0.64</v>
      </c>
      <c r="P114">
        <f>'F Production'!I114</f>
        <v>0.86</v>
      </c>
      <c r="Q114">
        <f>'F Production'!J114</f>
        <v>0.64</v>
      </c>
      <c r="R114">
        <f>'F Production'!L114</f>
        <v>1.5</v>
      </c>
      <c r="S114" s="1">
        <f t="shared" si="74"/>
        <v>0.49033816425120774</v>
      </c>
      <c r="T114" s="1">
        <f t="shared" si="75"/>
        <v>0.43478260869565216</v>
      </c>
      <c r="U114" s="1">
        <f t="shared" si="76"/>
        <v>0.606280193236715</v>
      </c>
      <c r="V114" s="1">
        <f t="shared" si="77"/>
        <v>0.44444444444444442</v>
      </c>
      <c r="Y114">
        <f>'F on ice'!L114</f>
        <v>41.22</v>
      </c>
      <c r="Z114">
        <f>'F on ice'!AA114</f>
        <v>11.13</v>
      </c>
      <c r="AA114">
        <f>'F on ice'!R114</f>
        <v>1.82</v>
      </c>
      <c r="AB114">
        <f>'F on ice'!U114</f>
        <v>2.66</v>
      </c>
      <c r="AC114" s="1">
        <f t="shared" si="78"/>
        <v>0.61111111111111116</v>
      </c>
      <c r="AD114" s="1">
        <f t="shared" si="79"/>
        <v>0.50483091787439616</v>
      </c>
      <c r="AE114" s="1">
        <f t="shared" si="80"/>
        <v>0.85507246376811596</v>
      </c>
      <c r="AF114" s="1">
        <f t="shared" si="81"/>
        <v>0.40338164251207731</v>
      </c>
      <c r="AI114">
        <f>'F Rel'!K114</f>
        <v>0.42</v>
      </c>
      <c r="AJ114">
        <f>'F Rel'!Z114</f>
        <v>0.35</v>
      </c>
      <c r="AK114">
        <f>'F Rel'!Q114</f>
        <v>-0.21</v>
      </c>
      <c r="AL114">
        <f>'F Rel'!T114</f>
        <v>-0.05</v>
      </c>
      <c r="AM114" s="1">
        <f t="shared" si="82"/>
        <v>0.52657004830917875</v>
      </c>
      <c r="AN114" s="1">
        <f t="shared" si="83"/>
        <v>0.54347826086956519</v>
      </c>
      <c r="AO114" s="1">
        <f t="shared" si="84"/>
        <v>0.42753623188405798</v>
      </c>
      <c r="AP114" s="1">
        <f t="shared" si="85"/>
        <v>0.43719806763285024</v>
      </c>
      <c r="AS114">
        <f>'F Rel'!L114</f>
        <v>-4.01</v>
      </c>
      <c r="AT114">
        <f>'F Rel'!AA114</f>
        <v>-0.3</v>
      </c>
      <c r="AU114">
        <f>'F Rel'!R114</f>
        <v>-0.73</v>
      </c>
      <c r="AV114">
        <f>'F Rel'!U114</f>
        <v>0.03</v>
      </c>
      <c r="AW114" s="1">
        <f t="shared" si="86"/>
        <v>0.83816425120772942</v>
      </c>
      <c r="AX114" s="1">
        <f t="shared" si="87"/>
        <v>0.57004830917874394</v>
      </c>
      <c r="AY114" s="1">
        <f t="shared" si="88"/>
        <v>0.82125603864734298</v>
      </c>
      <c r="AZ114" s="1">
        <f t="shared" si="89"/>
        <v>0.43478260869565216</v>
      </c>
      <c r="BC114">
        <f>'F on ice'!G114</f>
        <v>12.737121212121</v>
      </c>
      <c r="BD114">
        <f>'F on ice'!AM114</f>
        <v>51.77</v>
      </c>
      <c r="BE114">
        <f>'F on ice'!AF114</f>
        <v>7.82</v>
      </c>
      <c r="BF114">
        <f>'F on ice'!AH114</f>
        <v>1.012</v>
      </c>
      <c r="BG114" s="1">
        <f t="shared" si="90"/>
        <v>0.60144927536231885</v>
      </c>
      <c r="BH114" s="1">
        <f t="shared" si="91"/>
        <v>0.45169082125603865</v>
      </c>
      <c r="BI114" s="1">
        <f t="shared" si="92"/>
        <v>0.37681159420289856</v>
      </c>
      <c r="BJ114" s="1">
        <f t="shared" si="93"/>
        <v>0.64492753623188404</v>
      </c>
      <c r="BM114">
        <f>'F on ice'!M114</f>
        <v>53.39</v>
      </c>
      <c r="BN114">
        <f>'F on ice'!AB114</f>
        <v>54.39</v>
      </c>
      <c r="BO114">
        <f>'F on ice'!S114</f>
        <v>58.54</v>
      </c>
      <c r="BP114">
        <f>'F on ice'!V114</f>
        <v>52.18</v>
      </c>
      <c r="BQ114" s="1">
        <f t="shared" si="94"/>
        <v>0.78985507246376807</v>
      </c>
      <c r="BR114" s="1">
        <f t="shared" si="95"/>
        <v>0.75845410628019327</v>
      </c>
      <c r="BS114" s="1">
        <f t="shared" si="96"/>
        <v>0.78985507246376807</v>
      </c>
      <c r="BT114" s="1">
        <f t="shared" si="97"/>
        <v>0.65700483091787443</v>
      </c>
      <c r="BW114" s="1">
        <f t="shared" si="98"/>
        <v>4.7415458937198069</v>
      </c>
      <c r="BX114" s="1">
        <f t="shared" si="99"/>
        <v>0.64734299516908211</v>
      </c>
      <c r="BY114">
        <f t="shared" si="100"/>
        <v>147</v>
      </c>
      <c r="CB114">
        <f>'F Rel'!M114</f>
        <v>2.54</v>
      </c>
      <c r="CC114">
        <f>'F Rel'!V114</f>
        <v>-0.74</v>
      </c>
      <c r="CD114" s="1">
        <f t="shared" si="101"/>
        <v>0.70772946859903385</v>
      </c>
      <c r="CE114" s="1">
        <f t="shared" si="102"/>
        <v>0.43719806763285024</v>
      </c>
      <c r="CH114">
        <f>'F Production'!X114</f>
        <v>0.64</v>
      </c>
      <c r="CI114">
        <f>'F Production'!AB114</f>
        <v>0.43</v>
      </c>
      <c r="CJ114" s="31">
        <f t="shared" si="103"/>
        <v>0.57729468599033817</v>
      </c>
      <c r="CK114" s="31">
        <f t="shared" si="104"/>
        <v>0.1280193236714976</v>
      </c>
      <c r="CN114">
        <f>'F Totals'!G114</f>
        <v>6</v>
      </c>
      <c r="CO114">
        <f>'F Totals'!H114</f>
        <v>8</v>
      </c>
      <c r="CP114">
        <f>'F Totals'!K114</f>
        <v>14</v>
      </c>
    </row>
    <row r="115" spans="1:94" x14ac:dyDescent="0.3">
      <c r="A115" t="str">
        <f>'F on ice'!B115</f>
        <v>Dylan Cozens</v>
      </c>
      <c r="B115" t="str">
        <f>'F on ice'!C115</f>
        <v>BUF</v>
      </c>
      <c r="E115">
        <f>'F on ice'!K115</f>
        <v>46.26</v>
      </c>
      <c r="F115">
        <f>'F on ice'!Z115</f>
        <v>11.32</v>
      </c>
      <c r="G115">
        <f>'F on ice'!Q115</f>
        <v>2.78</v>
      </c>
      <c r="H115">
        <f>'F on ice'!T115</f>
        <v>2.95</v>
      </c>
      <c r="I115" s="1">
        <f t="shared" si="70"/>
        <v>0.78985507246376807</v>
      </c>
      <c r="J115" s="1">
        <f t="shared" si="71"/>
        <v>0.52173913043478259</v>
      </c>
      <c r="K115" s="1">
        <f t="shared" si="72"/>
        <v>0.64009661835748788</v>
      </c>
      <c r="L115" s="1">
        <f t="shared" si="73"/>
        <v>0.84057971014492749</v>
      </c>
      <c r="O115">
        <f>'F Production'!H115</f>
        <v>0.64</v>
      </c>
      <c r="P115">
        <f>'F Production'!I115</f>
        <v>1.18</v>
      </c>
      <c r="Q115">
        <f>'F Production'!J115</f>
        <v>1.07</v>
      </c>
      <c r="R115">
        <f>'F Production'!L115</f>
        <v>1.82</v>
      </c>
      <c r="S115" s="1">
        <f t="shared" si="74"/>
        <v>0.49033816425120774</v>
      </c>
      <c r="T115" s="1">
        <f t="shared" si="75"/>
        <v>0.72463768115942029</v>
      </c>
      <c r="U115" s="1">
        <f t="shared" si="76"/>
        <v>0.93478260869565222</v>
      </c>
      <c r="V115" s="1">
        <f t="shared" si="77"/>
        <v>0.63526570048309183</v>
      </c>
      <c r="Y115">
        <f>'F on ice'!L115</f>
        <v>44.23</v>
      </c>
      <c r="Z115">
        <f>'F on ice'!AA115</f>
        <v>12.71</v>
      </c>
      <c r="AA115">
        <f>'F on ice'!R115</f>
        <v>2.56</v>
      </c>
      <c r="AB115">
        <f>'F on ice'!U115</f>
        <v>2.8</v>
      </c>
      <c r="AC115" s="1">
        <f t="shared" si="78"/>
        <v>0.33333333333333331</v>
      </c>
      <c r="AD115" s="1">
        <f t="shared" si="79"/>
        <v>0.19565217391304349</v>
      </c>
      <c r="AE115" s="1">
        <f t="shared" si="80"/>
        <v>0.43961352657004832</v>
      </c>
      <c r="AF115" s="1">
        <f t="shared" si="81"/>
        <v>0.27777777777777779</v>
      </c>
      <c r="AI115">
        <f>'F Rel'!K115</f>
        <v>3.85</v>
      </c>
      <c r="AJ115">
        <f>'F Rel'!Z115</f>
        <v>0.62</v>
      </c>
      <c r="AK115">
        <f>'F Rel'!Q115</f>
        <v>0.11</v>
      </c>
      <c r="AL115">
        <f>'F Rel'!T115</f>
        <v>0.46</v>
      </c>
      <c r="AM115" s="1">
        <f t="shared" si="82"/>
        <v>0.77536231884057971</v>
      </c>
      <c r="AN115" s="1">
        <f t="shared" si="83"/>
        <v>0.60144927536231885</v>
      </c>
      <c r="AO115" s="1">
        <f t="shared" si="84"/>
        <v>0.57004830917874394</v>
      </c>
      <c r="AP115" s="1">
        <f t="shared" si="85"/>
        <v>0.84057971014492749</v>
      </c>
      <c r="AS115">
        <f>'F Rel'!L115</f>
        <v>4.41</v>
      </c>
      <c r="AT115">
        <f>'F Rel'!AA115</f>
        <v>1.08</v>
      </c>
      <c r="AU115">
        <f>'F Rel'!R115</f>
        <v>-0.1</v>
      </c>
      <c r="AV115">
        <f>'F Rel'!U115</f>
        <v>0.19</v>
      </c>
      <c r="AW115" s="1">
        <f t="shared" si="86"/>
        <v>0.14492753623188406</v>
      </c>
      <c r="AX115" s="1">
        <f t="shared" si="87"/>
        <v>0.25120772946859904</v>
      </c>
      <c r="AY115" s="1">
        <f t="shared" si="88"/>
        <v>0.56038647342995174</v>
      </c>
      <c r="AZ115" s="1">
        <f t="shared" si="89"/>
        <v>0.27053140096618356</v>
      </c>
      <c r="BC115">
        <f>'F on ice'!G115</f>
        <v>12.480740740741</v>
      </c>
      <c r="BD115">
        <f>'F on ice'!AM115</f>
        <v>56.82</v>
      </c>
      <c r="BE115">
        <f>'F on ice'!AF115</f>
        <v>8.18</v>
      </c>
      <c r="BF115">
        <f>'F on ice'!AH115</f>
        <v>1</v>
      </c>
      <c r="BG115" s="1">
        <f t="shared" si="90"/>
        <v>0.53381642512077299</v>
      </c>
      <c r="BH115" s="1">
        <f t="shared" si="91"/>
        <v>0.62318840579710144</v>
      </c>
      <c r="BI115" s="1">
        <f t="shared" si="92"/>
        <v>0.43236714975845408</v>
      </c>
      <c r="BJ115" s="1">
        <f t="shared" si="93"/>
        <v>0.51207729468599039</v>
      </c>
      <c r="BM115">
        <f>'F on ice'!M115</f>
        <v>51.12</v>
      </c>
      <c r="BN115">
        <f>'F on ice'!AB115</f>
        <v>47.11</v>
      </c>
      <c r="BO115">
        <f>'F on ice'!S115</f>
        <v>52</v>
      </c>
      <c r="BP115">
        <f>'F on ice'!V115</f>
        <v>51.31</v>
      </c>
      <c r="BQ115" s="1">
        <f t="shared" si="94"/>
        <v>0.606280193236715</v>
      </c>
      <c r="BR115" s="1">
        <f t="shared" si="95"/>
        <v>0.32850241545893721</v>
      </c>
      <c r="BS115" s="1">
        <f t="shared" si="96"/>
        <v>0.57246376811594202</v>
      </c>
      <c r="BT115" s="1">
        <f t="shared" si="97"/>
        <v>0.59661835748792269</v>
      </c>
      <c r="BW115" s="1">
        <f t="shared" si="98"/>
        <v>4.5652173913043477</v>
      </c>
      <c r="BX115" s="1">
        <f t="shared" si="99"/>
        <v>0.58454106280193241</v>
      </c>
      <c r="BY115">
        <f t="shared" si="100"/>
        <v>173</v>
      </c>
      <c r="CB115">
        <f>'F Rel'!M115</f>
        <v>-0.45</v>
      </c>
      <c r="CC115">
        <f>'F Rel'!V115</f>
        <v>2.4900000000000002</v>
      </c>
      <c r="CD115" s="1">
        <f t="shared" si="101"/>
        <v>0.44444444444444442</v>
      </c>
      <c r="CE115" s="1">
        <f t="shared" si="102"/>
        <v>0.66425120772946855</v>
      </c>
      <c r="CH115">
        <f>'F Production'!X115</f>
        <v>1.07</v>
      </c>
      <c r="CI115">
        <f>'F Production'!AB115</f>
        <v>1.39</v>
      </c>
      <c r="CJ115" s="31">
        <f t="shared" si="103"/>
        <v>0.28985507246376813</v>
      </c>
      <c r="CK115" s="31">
        <f t="shared" si="104"/>
        <v>0.8091787439613527</v>
      </c>
      <c r="CN115">
        <f>'F Totals'!G115</f>
        <v>6</v>
      </c>
      <c r="CO115">
        <f>'F Totals'!H115</f>
        <v>11</v>
      </c>
      <c r="CP115">
        <f>'F Totals'!K115</f>
        <v>17</v>
      </c>
    </row>
    <row r="116" spans="1:94" x14ac:dyDescent="0.3">
      <c r="A116" t="str">
        <f>'F on ice'!B116</f>
        <v>Dylan Larkin</v>
      </c>
      <c r="B116" t="str">
        <f>'F on ice'!C116</f>
        <v>DET</v>
      </c>
      <c r="E116">
        <f>'F on ice'!K116</f>
        <v>44.29</v>
      </c>
      <c r="F116">
        <f>'F on ice'!Z116</f>
        <v>8.86</v>
      </c>
      <c r="G116">
        <f>'F on ice'!Q116</f>
        <v>3.63</v>
      </c>
      <c r="H116">
        <f>'F on ice'!T116</f>
        <v>2.4500000000000002</v>
      </c>
      <c r="I116" s="1">
        <f t="shared" si="70"/>
        <v>0.67149758454106279</v>
      </c>
      <c r="J116" s="1">
        <f t="shared" si="71"/>
        <v>0.1280193236714976</v>
      </c>
      <c r="K116" s="1">
        <f t="shared" si="72"/>
        <v>0.94444444444444442</v>
      </c>
      <c r="L116" s="1">
        <f t="shared" si="73"/>
        <v>0.40338164251207731</v>
      </c>
      <c r="O116">
        <f>'F Production'!H116</f>
        <v>0.96</v>
      </c>
      <c r="P116">
        <f>'F Production'!I116</f>
        <v>1.07</v>
      </c>
      <c r="Q116">
        <f>'F Production'!J116</f>
        <v>0.96</v>
      </c>
      <c r="R116">
        <f>'F Production'!L116</f>
        <v>2.0299999999999998</v>
      </c>
      <c r="S116" s="1">
        <f t="shared" si="74"/>
        <v>0.77294685990338163</v>
      </c>
      <c r="T116" s="1">
        <f t="shared" si="75"/>
        <v>0.606280193236715</v>
      </c>
      <c r="U116" s="1">
        <f t="shared" si="76"/>
        <v>0.85024154589371981</v>
      </c>
      <c r="V116" s="1">
        <f t="shared" si="77"/>
        <v>0.73913043478260865</v>
      </c>
      <c r="Y116">
        <f>'F on ice'!L116</f>
        <v>45.99</v>
      </c>
      <c r="Z116">
        <f>'F on ice'!AA116</f>
        <v>11.63</v>
      </c>
      <c r="AA116">
        <f>'F on ice'!R116</f>
        <v>3.52</v>
      </c>
      <c r="AB116">
        <f>'F on ice'!U116</f>
        <v>2.81</v>
      </c>
      <c r="AC116" s="1">
        <f t="shared" si="78"/>
        <v>0.19323671497584541</v>
      </c>
      <c r="AD116" s="1">
        <f t="shared" si="79"/>
        <v>0.37922705314009664</v>
      </c>
      <c r="AE116" s="1">
        <f t="shared" si="80"/>
        <v>7.2463768115942032E-2</v>
      </c>
      <c r="AF116" s="1">
        <f t="shared" si="81"/>
        <v>0.26328502415458938</v>
      </c>
      <c r="AI116">
        <f>'F Rel'!K116</f>
        <v>8.86</v>
      </c>
      <c r="AJ116">
        <f>'F Rel'!Z116</f>
        <v>-0.03</v>
      </c>
      <c r="AK116">
        <f>'F Rel'!Q116</f>
        <v>0.99</v>
      </c>
      <c r="AL116">
        <f>'F Rel'!T116</f>
        <v>0.3</v>
      </c>
      <c r="AM116" s="1">
        <f t="shared" si="82"/>
        <v>0.93478260869565222</v>
      </c>
      <c r="AN116" s="1">
        <f t="shared" si="83"/>
        <v>0.48067632850241548</v>
      </c>
      <c r="AO116" s="1">
        <f t="shared" si="84"/>
        <v>0.88405797101449279</v>
      </c>
      <c r="AP116" s="1">
        <f t="shared" si="85"/>
        <v>0.7342995169082126</v>
      </c>
      <c r="AS116">
        <f>'F Rel'!L116</f>
        <v>0.74</v>
      </c>
      <c r="AT116">
        <f>'F Rel'!AA116</f>
        <v>0.87</v>
      </c>
      <c r="AU116">
        <f>'F Rel'!R116</f>
        <v>1.05</v>
      </c>
      <c r="AV116">
        <f>'F Rel'!U116</f>
        <v>0.23</v>
      </c>
      <c r="AW116" s="1">
        <f t="shared" si="86"/>
        <v>0.39855072463768115</v>
      </c>
      <c r="AX116" s="1">
        <f t="shared" si="87"/>
        <v>0.28985507246376813</v>
      </c>
      <c r="AY116" s="1">
        <f t="shared" si="88"/>
        <v>6.280193236714976E-2</v>
      </c>
      <c r="AZ116" s="1">
        <f t="shared" si="89"/>
        <v>0.24637681159420291</v>
      </c>
      <c r="BC116">
        <f>'F on ice'!G116</f>
        <v>13.386904761905001</v>
      </c>
      <c r="BD116">
        <f>'F on ice'!AM116</f>
        <v>45.76</v>
      </c>
      <c r="BE116">
        <f>'F on ice'!AF116</f>
        <v>12.06</v>
      </c>
      <c r="BF116">
        <f>'F on ice'!AH116</f>
        <v>1.0129999999999999</v>
      </c>
      <c r="BG116" s="1">
        <f t="shared" si="90"/>
        <v>0.7560386473429952</v>
      </c>
      <c r="BH116" s="1">
        <f t="shared" si="91"/>
        <v>0.27053140096618356</v>
      </c>
      <c r="BI116" s="1">
        <f t="shared" si="92"/>
        <v>0.95652173913043481</v>
      </c>
      <c r="BJ116" s="1">
        <f t="shared" si="93"/>
        <v>0.66908212560386471</v>
      </c>
      <c r="BM116">
        <f>'F on ice'!M116</f>
        <v>49.05</v>
      </c>
      <c r="BN116">
        <f>'F on ice'!AB116</f>
        <v>43.23</v>
      </c>
      <c r="BO116">
        <f>'F on ice'!S116</f>
        <v>50.75</v>
      </c>
      <c r="BP116">
        <f>'F on ice'!V116</f>
        <v>46.58</v>
      </c>
      <c r="BQ116" s="1">
        <f t="shared" si="94"/>
        <v>0.42995169082125606</v>
      </c>
      <c r="BR116" s="1">
        <f t="shared" si="95"/>
        <v>0.1570048309178744</v>
      </c>
      <c r="BS116" s="1">
        <f t="shared" si="96"/>
        <v>0.52898550724637683</v>
      </c>
      <c r="BT116" s="1">
        <f t="shared" si="97"/>
        <v>0.28743961352657005</v>
      </c>
      <c r="BW116" s="1">
        <f t="shared" si="98"/>
        <v>4.3550724637681153</v>
      </c>
      <c r="BX116" s="1">
        <f t="shared" si="99"/>
        <v>0.55797101449275366</v>
      </c>
      <c r="BY116">
        <f t="shared" si="100"/>
        <v>184</v>
      </c>
      <c r="CB116">
        <f>'F Rel'!M116</f>
        <v>5.14</v>
      </c>
      <c r="CC116">
        <f>'F Rel'!V116</f>
        <v>1.06</v>
      </c>
      <c r="CD116" s="1">
        <f t="shared" si="101"/>
        <v>0.87922705314009664</v>
      </c>
      <c r="CE116" s="1">
        <f t="shared" si="102"/>
        <v>0.56521739130434778</v>
      </c>
      <c r="CH116">
        <f>'F Production'!X116</f>
        <v>0.85</v>
      </c>
      <c r="CI116">
        <f>'F Production'!AB116</f>
        <v>1.71</v>
      </c>
      <c r="CJ116" s="31">
        <f t="shared" si="103"/>
        <v>0.41545893719806765</v>
      </c>
      <c r="CK116" s="31">
        <f t="shared" si="104"/>
        <v>0.90821256038647347</v>
      </c>
      <c r="CN116">
        <f>'F Totals'!G116</f>
        <v>9</v>
      </c>
      <c r="CO116">
        <f>'F Totals'!H116</f>
        <v>10</v>
      </c>
      <c r="CP116">
        <f>'F Totals'!K116</f>
        <v>19</v>
      </c>
    </row>
    <row r="117" spans="1:94" x14ac:dyDescent="0.3">
      <c r="A117" t="str">
        <f>'F on ice'!B117</f>
        <v>Dylan Strome</v>
      </c>
      <c r="B117" t="str">
        <f>'F on ice'!C117</f>
        <v>WSH</v>
      </c>
      <c r="E117">
        <f>'F on ice'!K117</f>
        <v>44.9</v>
      </c>
      <c r="F117">
        <f>'F on ice'!Z117</f>
        <v>14.48</v>
      </c>
      <c r="G117">
        <f>'F on ice'!Q117</f>
        <v>2.2200000000000002</v>
      </c>
      <c r="H117">
        <f>'F on ice'!T117</f>
        <v>3.1</v>
      </c>
      <c r="I117" s="1">
        <f t="shared" si="70"/>
        <v>0.71497584541062797</v>
      </c>
      <c r="J117" s="1">
        <f t="shared" si="71"/>
        <v>0.9468599033816425</v>
      </c>
      <c r="K117" s="1">
        <f t="shared" si="72"/>
        <v>0.39613526570048307</v>
      </c>
      <c r="L117" s="1">
        <f t="shared" si="73"/>
        <v>0.89855072463768115</v>
      </c>
      <c r="O117">
        <f>'F Production'!H117</f>
        <v>0.97</v>
      </c>
      <c r="P117">
        <f>'F Production'!I117</f>
        <v>0.48</v>
      </c>
      <c r="Q117">
        <f>'F Production'!J117</f>
        <v>0.39</v>
      </c>
      <c r="R117">
        <f>'F Production'!L117</f>
        <v>1.45</v>
      </c>
      <c r="S117" s="1">
        <f t="shared" si="74"/>
        <v>0.78260869565217395</v>
      </c>
      <c r="T117" s="1">
        <f t="shared" si="75"/>
        <v>0.15217391304347827</v>
      </c>
      <c r="U117" s="1">
        <f t="shared" si="76"/>
        <v>0.30193236714975846</v>
      </c>
      <c r="V117" s="1">
        <f t="shared" si="77"/>
        <v>0.42028985507246375</v>
      </c>
      <c r="Y117">
        <f>'F on ice'!L117</f>
        <v>44.42</v>
      </c>
      <c r="Z117">
        <f>'F on ice'!AA117</f>
        <v>12.94</v>
      </c>
      <c r="AA117">
        <f>'F on ice'!R117</f>
        <v>2.99</v>
      </c>
      <c r="AB117">
        <f>'F on ice'!U117</f>
        <v>2.81</v>
      </c>
      <c r="AC117" s="1">
        <f t="shared" si="78"/>
        <v>0.30434782608695654</v>
      </c>
      <c r="AD117" s="1">
        <f t="shared" si="79"/>
        <v>0.15942028985507245</v>
      </c>
      <c r="AE117" s="1">
        <f t="shared" si="80"/>
        <v>0.2318840579710145</v>
      </c>
      <c r="AF117" s="1">
        <f t="shared" si="81"/>
        <v>0.26328502415458938</v>
      </c>
      <c r="AI117">
        <f>'F Rel'!K117</f>
        <v>10.24</v>
      </c>
      <c r="AJ117">
        <f>'F Rel'!Z117</f>
        <v>5.65</v>
      </c>
      <c r="AK117">
        <f>'F Rel'!Q117</f>
        <v>0.33</v>
      </c>
      <c r="AL117">
        <f>'F Rel'!T117</f>
        <v>1.01</v>
      </c>
      <c r="AM117" s="1">
        <f t="shared" si="82"/>
        <v>0.95410628019323673</v>
      </c>
      <c r="AN117" s="1">
        <f t="shared" si="83"/>
        <v>0.99516908212560384</v>
      </c>
      <c r="AO117" s="1">
        <f t="shared" si="84"/>
        <v>0.64975845410628019</v>
      </c>
      <c r="AP117" s="1">
        <f t="shared" si="85"/>
        <v>0.98067632850241548</v>
      </c>
      <c r="AS117">
        <f>'F Rel'!L117</f>
        <v>0.33</v>
      </c>
      <c r="AT117">
        <f>'F Rel'!AA117</f>
        <v>1.62</v>
      </c>
      <c r="AU117">
        <f>'F Rel'!R117</f>
        <v>0.54</v>
      </c>
      <c r="AV117">
        <f>'F Rel'!U117</f>
        <v>0.09</v>
      </c>
      <c r="AW117" s="1">
        <f t="shared" si="86"/>
        <v>0.43961352657004832</v>
      </c>
      <c r="AX117" s="1">
        <f t="shared" si="87"/>
        <v>0.14734299516908211</v>
      </c>
      <c r="AY117" s="1">
        <f t="shared" si="88"/>
        <v>0.2318840579710145</v>
      </c>
      <c r="AZ117" s="1">
        <f t="shared" si="89"/>
        <v>0.3671497584541063</v>
      </c>
      <c r="BC117">
        <f>'F on ice'!G117</f>
        <v>13.508333333333001</v>
      </c>
      <c r="BD117">
        <f>'F on ice'!AM117</f>
        <v>68.89</v>
      </c>
      <c r="BE117">
        <f>'F on ice'!AF117</f>
        <v>7.17</v>
      </c>
      <c r="BF117">
        <f>'F on ice'!AH117</f>
        <v>0.97</v>
      </c>
      <c r="BG117" s="1">
        <f t="shared" si="90"/>
        <v>0.78019323671497587</v>
      </c>
      <c r="BH117" s="1">
        <f t="shared" si="91"/>
        <v>0.90821256038647347</v>
      </c>
      <c r="BI117" s="1">
        <f t="shared" si="92"/>
        <v>0.2560386473429952</v>
      </c>
      <c r="BJ117" s="1">
        <f t="shared" si="93"/>
        <v>0.16666666666666666</v>
      </c>
      <c r="BM117">
        <f>'F on ice'!M117</f>
        <v>50.27</v>
      </c>
      <c r="BN117">
        <f>'F on ice'!AB117</f>
        <v>52.82</v>
      </c>
      <c r="BO117">
        <f>'F on ice'!S117</f>
        <v>42.59</v>
      </c>
      <c r="BP117">
        <f>'F on ice'!V117</f>
        <v>52.42</v>
      </c>
      <c r="BQ117" s="1">
        <f t="shared" si="94"/>
        <v>0.53381642512077299</v>
      </c>
      <c r="BR117" s="1">
        <f t="shared" si="95"/>
        <v>0.67874396135265702</v>
      </c>
      <c r="BS117" s="1">
        <f t="shared" si="96"/>
        <v>0.25845410628019322</v>
      </c>
      <c r="BT117" s="1">
        <f t="shared" si="97"/>
        <v>0.67632850241545894</v>
      </c>
      <c r="BW117" s="1">
        <f t="shared" si="98"/>
        <v>5.0144927536231885</v>
      </c>
      <c r="BX117" s="1">
        <f t="shared" si="99"/>
        <v>0.70289855072463769</v>
      </c>
      <c r="BY117">
        <f t="shared" si="100"/>
        <v>124</v>
      </c>
      <c r="CB117">
        <f>'F Rel'!M117</f>
        <v>6.26</v>
      </c>
      <c r="CC117">
        <f>'F Rel'!V117</f>
        <v>9.09</v>
      </c>
      <c r="CD117" s="1">
        <f t="shared" si="101"/>
        <v>0.9251207729468599</v>
      </c>
      <c r="CE117" s="1">
        <f t="shared" si="102"/>
        <v>0.97342995169082125</v>
      </c>
      <c r="CH117">
        <f>'F Production'!X117</f>
        <v>0.28999999999999998</v>
      </c>
      <c r="CI117">
        <f>'F Production'!AB117</f>
        <v>0.48</v>
      </c>
      <c r="CJ117" s="31">
        <f t="shared" si="103"/>
        <v>0.87922705314009664</v>
      </c>
      <c r="CK117" s="31">
        <f t="shared" si="104"/>
        <v>0.16183574879227053</v>
      </c>
      <c r="CN117">
        <f>'F Totals'!G117</f>
        <v>10</v>
      </c>
      <c r="CO117">
        <f>'F Totals'!H117</f>
        <v>5</v>
      </c>
      <c r="CP117">
        <f>'F Totals'!K117</f>
        <v>15</v>
      </c>
    </row>
    <row r="118" spans="1:94" x14ac:dyDescent="0.3">
      <c r="A118" t="str">
        <f>'F on ice'!B118</f>
        <v>Eeli Tolvanen</v>
      </c>
      <c r="B118" t="str">
        <f>'F on ice'!C118</f>
        <v>SEA</v>
      </c>
      <c r="E118">
        <f>'F on ice'!K118</f>
        <v>43.86</v>
      </c>
      <c r="F118">
        <f>'F on ice'!Z118</f>
        <v>11.21</v>
      </c>
      <c r="G118">
        <f>'F on ice'!Q118</f>
        <v>2.44</v>
      </c>
      <c r="H118">
        <f>'F on ice'!T118</f>
        <v>2.59</v>
      </c>
      <c r="I118" s="1">
        <f t="shared" si="70"/>
        <v>0.64009661835748788</v>
      </c>
      <c r="J118" s="1">
        <f t="shared" si="71"/>
        <v>0.5</v>
      </c>
      <c r="K118" s="1">
        <f t="shared" si="72"/>
        <v>0.49516908212560384</v>
      </c>
      <c r="L118" s="1">
        <f t="shared" si="73"/>
        <v>0.53864734299516903</v>
      </c>
      <c r="O118">
        <f>'F Production'!H118</f>
        <v>0.88</v>
      </c>
      <c r="P118">
        <f>'F Production'!I118</f>
        <v>1.07</v>
      </c>
      <c r="Q118">
        <f>'F Production'!J118</f>
        <v>0.57999999999999996</v>
      </c>
      <c r="R118">
        <f>'F Production'!L118</f>
        <v>1.95</v>
      </c>
      <c r="S118" s="1">
        <f t="shared" si="74"/>
        <v>0.71980676328502413</v>
      </c>
      <c r="T118" s="1">
        <f t="shared" si="75"/>
        <v>0.606280193236715</v>
      </c>
      <c r="U118" s="1">
        <f t="shared" si="76"/>
        <v>0.56038647342995174</v>
      </c>
      <c r="V118" s="1">
        <f t="shared" si="77"/>
        <v>0.70289855072463769</v>
      </c>
      <c r="Y118">
        <f>'F on ice'!L118</f>
        <v>43.37</v>
      </c>
      <c r="Z118">
        <f>'F on ice'!AA118</f>
        <v>8.58</v>
      </c>
      <c r="AA118">
        <f>'F on ice'!R118</f>
        <v>2.5299999999999998</v>
      </c>
      <c r="AB118">
        <f>'F on ice'!U118</f>
        <v>2.37</v>
      </c>
      <c r="AC118" s="1">
        <f t="shared" si="78"/>
        <v>0.42995169082125606</v>
      </c>
      <c r="AD118" s="1">
        <f t="shared" si="79"/>
        <v>0.94202898550724634</v>
      </c>
      <c r="AE118" s="1">
        <f t="shared" si="80"/>
        <v>0.46376811594202899</v>
      </c>
      <c r="AF118" s="1">
        <f t="shared" si="81"/>
        <v>0.69323671497584538</v>
      </c>
      <c r="AI118">
        <f>'F Rel'!K118</f>
        <v>2.52</v>
      </c>
      <c r="AJ118">
        <f>'F Rel'!Z118</f>
        <v>0.05</v>
      </c>
      <c r="AK118">
        <f>'F Rel'!Q118</f>
        <v>-0.02</v>
      </c>
      <c r="AL118">
        <f>'F Rel'!T118</f>
        <v>0.17</v>
      </c>
      <c r="AM118" s="1">
        <f t="shared" si="82"/>
        <v>0.66666666666666663</v>
      </c>
      <c r="AN118" s="1">
        <f t="shared" si="83"/>
        <v>0.49516908212560384</v>
      </c>
      <c r="AO118" s="1">
        <f t="shared" si="84"/>
        <v>0.50724637681159424</v>
      </c>
      <c r="AP118" s="1">
        <f t="shared" si="85"/>
        <v>0.64492753623188404</v>
      </c>
      <c r="AS118">
        <f>'F Rel'!L118</f>
        <v>1.68</v>
      </c>
      <c r="AT118">
        <f>'F Rel'!AA118</f>
        <v>-2.0499999999999998</v>
      </c>
      <c r="AU118">
        <f>'F Rel'!R118</f>
        <v>0.44</v>
      </c>
      <c r="AV118">
        <f>'F Rel'!U118</f>
        <v>-0.03</v>
      </c>
      <c r="AW118" s="1">
        <f t="shared" si="86"/>
        <v>0.30917874396135264</v>
      </c>
      <c r="AX118" s="1">
        <f t="shared" si="87"/>
        <v>0.88405797101449279</v>
      </c>
      <c r="AY118" s="1">
        <f t="shared" si="88"/>
        <v>0.28502415458937197</v>
      </c>
      <c r="AZ118" s="1">
        <f t="shared" si="89"/>
        <v>0.51449275362318836</v>
      </c>
      <c r="BC118">
        <f>'F on ice'!G118</f>
        <v>13.097517730496</v>
      </c>
      <c r="BD118">
        <f>'F on ice'!AM118</f>
        <v>52.35</v>
      </c>
      <c r="BE118">
        <f>'F on ice'!AF118</f>
        <v>8.1999999999999993</v>
      </c>
      <c r="BF118">
        <f>'F on ice'!AH118</f>
        <v>0.995</v>
      </c>
      <c r="BG118" s="1">
        <f t="shared" si="90"/>
        <v>0.70531400966183577</v>
      </c>
      <c r="BH118" s="1">
        <f t="shared" si="91"/>
        <v>0.46859903381642515</v>
      </c>
      <c r="BI118" s="1">
        <f t="shared" si="92"/>
        <v>0.43719806763285024</v>
      </c>
      <c r="BJ118" s="1">
        <f t="shared" si="93"/>
        <v>0.43236714975845408</v>
      </c>
      <c r="BM118">
        <f>'F on ice'!M118</f>
        <v>50.28</v>
      </c>
      <c r="BN118">
        <f>'F on ice'!AB118</f>
        <v>56.65</v>
      </c>
      <c r="BO118">
        <f>'F on ice'!S118</f>
        <v>49.02</v>
      </c>
      <c r="BP118">
        <f>'F on ice'!V118</f>
        <v>52.3</v>
      </c>
      <c r="BQ118" s="1">
        <f t="shared" si="94"/>
        <v>0.53623188405797106</v>
      </c>
      <c r="BR118" s="1">
        <f t="shared" si="95"/>
        <v>0.86714975845410625</v>
      </c>
      <c r="BS118" s="1">
        <f t="shared" si="96"/>
        <v>0.46135265700483091</v>
      </c>
      <c r="BT118" s="1">
        <f t="shared" si="97"/>
        <v>0.66908212560386471</v>
      </c>
      <c r="BW118" s="1">
        <f t="shared" si="98"/>
        <v>4.7826086956521738</v>
      </c>
      <c r="BX118" s="1">
        <f t="shared" si="99"/>
        <v>0.65942028985507251</v>
      </c>
      <c r="BY118">
        <f t="shared" si="100"/>
        <v>142</v>
      </c>
      <c r="CB118">
        <f>'F Rel'!M118</f>
        <v>0.49</v>
      </c>
      <c r="CC118">
        <f>'F Rel'!V118</f>
        <v>2.04</v>
      </c>
      <c r="CD118" s="1">
        <f t="shared" si="101"/>
        <v>0.51932367149758452</v>
      </c>
      <c r="CE118" s="1">
        <f t="shared" si="102"/>
        <v>0.63526570048309183</v>
      </c>
      <c r="CH118">
        <f>'F Production'!X118</f>
        <v>0.57999999999999996</v>
      </c>
      <c r="CI118">
        <f>'F Production'!AB118</f>
        <v>0.19</v>
      </c>
      <c r="CJ118" s="31">
        <f t="shared" si="103"/>
        <v>0.62077294685990336</v>
      </c>
      <c r="CK118" s="31">
        <f t="shared" si="104"/>
        <v>2.4154589371980676E-2</v>
      </c>
      <c r="CN118">
        <f>'F Totals'!G118</f>
        <v>9</v>
      </c>
      <c r="CO118">
        <f>'F Totals'!H118</f>
        <v>11</v>
      </c>
      <c r="CP118">
        <f>'F Totals'!K118</f>
        <v>20</v>
      </c>
    </row>
    <row r="119" spans="1:94" x14ac:dyDescent="0.3">
      <c r="A119" t="str">
        <f>'F on ice'!B119</f>
        <v>Eetu Luostarinen</v>
      </c>
      <c r="B119" t="str">
        <f>'F on ice'!C119</f>
        <v>FLA</v>
      </c>
      <c r="E119">
        <f>'F on ice'!K119</f>
        <v>46.3</v>
      </c>
      <c r="F119">
        <f>'F on ice'!Z119</f>
        <v>12.23</v>
      </c>
      <c r="G119">
        <f>'F on ice'!Q119</f>
        <v>1.78</v>
      </c>
      <c r="H119">
        <f>'F on ice'!T119</f>
        <v>2.77</v>
      </c>
      <c r="I119" s="1">
        <f t="shared" si="70"/>
        <v>0.79468599033816423</v>
      </c>
      <c r="J119" s="1">
        <f t="shared" si="71"/>
        <v>0.71497584541062797</v>
      </c>
      <c r="K119" s="1">
        <f t="shared" si="72"/>
        <v>0.17632850241545894</v>
      </c>
      <c r="L119" s="1">
        <f t="shared" si="73"/>
        <v>0.70531400966183577</v>
      </c>
      <c r="O119">
        <f>'F Production'!H119</f>
        <v>0.52</v>
      </c>
      <c r="P119">
        <f>'F Production'!I119</f>
        <v>0.52</v>
      </c>
      <c r="Q119">
        <f>'F Production'!J119</f>
        <v>0.21</v>
      </c>
      <c r="R119">
        <f>'F Production'!L119</f>
        <v>1.05</v>
      </c>
      <c r="S119" s="1">
        <f t="shared" si="74"/>
        <v>0.34541062801932365</v>
      </c>
      <c r="T119" s="1">
        <f t="shared" si="75"/>
        <v>0.16666666666666666</v>
      </c>
      <c r="U119" s="1">
        <f t="shared" si="76"/>
        <v>0.12077294685990338</v>
      </c>
      <c r="V119" s="1">
        <f t="shared" si="77"/>
        <v>0.15942028985507245</v>
      </c>
      <c r="Y119">
        <f>'F on ice'!L119</f>
        <v>39.61</v>
      </c>
      <c r="Z119">
        <f>'F on ice'!AA119</f>
        <v>9.83</v>
      </c>
      <c r="AA119">
        <f>'F on ice'!R119</f>
        <v>2.2999999999999998</v>
      </c>
      <c r="AB119">
        <f>'F on ice'!U119</f>
        <v>2.4500000000000002</v>
      </c>
      <c r="AC119" s="1">
        <f t="shared" si="78"/>
        <v>0.73188405797101452</v>
      </c>
      <c r="AD119" s="1">
        <f t="shared" si="79"/>
        <v>0.78985507246376807</v>
      </c>
      <c r="AE119" s="1">
        <f t="shared" si="80"/>
        <v>0.62077294685990336</v>
      </c>
      <c r="AF119" s="1">
        <f t="shared" si="81"/>
        <v>0.60869565217391308</v>
      </c>
      <c r="AI119">
        <f>'F Rel'!K119</f>
        <v>-1.52</v>
      </c>
      <c r="AJ119">
        <f>'F Rel'!Z119</f>
        <v>-0.62</v>
      </c>
      <c r="AK119">
        <f>'F Rel'!Q119</f>
        <v>-0.93</v>
      </c>
      <c r="AL119">
        <f>'F Rel'!T119</f>
        <v>-0.11</v>
      </c>
      <c r="AM119" s="1">
        <f t="shared" si="82"/>
        <v>0.36956521739130432</v>
      </c>
      <c r="AN119" s="1">
        <f t="shared" si="83"/>
        <v>0.36956521739130432</v>
      </c>
      <c r="AO119" s="1">
        <f t="shared" si="84"/>
        <v>0.16183574879227053</v>
      </c>
      <c r="AP119" s="1">
        <f t="shared" si="85"/>
        <v>0.39130434782608697</v>
      </c>
      <c r="AS119">
        <f>'F Rel'!L119</f>
        <v>1.48</v>
      </c>
      <c r="AT119">
        <f>'F Rel'!AA119</f>
        <v>-0.21</v>
      </c>
      <c r="AU119">
        <f>'F Rel'!R119</f>
        <v>0.38</v>
      </c>
      <c r="AV119">
        <f>'F Rel'!U119</f>
        <v>0.24</v>
      </c>
      <c r="AW119" s="1">
        <f t="shared" si="86"/>
        <v>0.32850241545893721</v>
      </c>
      <c r="AX119" s="1">
        <f t="shared" si="87"/>
        <v>0.54106280193236711</v>
      </c>
      <c r="AY119" s="1">
        <f t="shared" si="88"/>
        <v>0.30917874396135264</v>
      </c>
      <c r="AZ119" s="1">
        <f t="shared" si="89"/>
        <v>0.22705314009661837</v>
      </c>
      <c r="BC119">
        <f>'F on ice'!G119</f>
        <v>12.213475177305</v>
      </c>
      <c r="BD119">
        <f>'F on ice'!AM119</f>
        <v>57.58</v>
      </c>
      <c r="BE119">
        <f>'F on ice'!AF119</f>
        <v>5.72</v>
      </c>
      <c r="BF119">
        <f>'F on ice'!AH119</f>
        <v>0.96799999999999997</v>
      </c>
      <c r="BG119" s="1">
        <f t="shared" si="90"/>
        <v>0.47342995169082125</v>
      </c>
      <c r="BH119" s="1">
        <f t="shared" si="91"/>
        <v>0.64251207729468596</v>
      </c>
      <c r="BI119" s="1">
        <f t="shared" si="92"/>
        <v>0.10386473429951691</v>
      </c>
      <c r="BJ119" s="1">
        <f t="shared" si="93"/>
        <v>0.14975845410628019</v>
      </c>
      <c r="BM119">
        <f>'F on ice'!M119</f>
        <v>53.89</v>
      </c>
      <c r="BN119">
        <f>'F on ice'!AB119</f>
        <v>55.45</v>
      </c>
      <c r="BO119">
        <f>'F on ice'!S119</f>
        <v>43.59</v>
      </c>
      <c r="BP119">
        <f>'F on ice'!V119</f>
        <v>53.06</v>
      </c>
      <c r="BQ119" s="1">
        <f t="shared" si="94"/>
        <v>0.82367149758454106</v>
      </c>
      <c r="BR119" s="1">
        <f t="shared" si="95"/>
        <v>0.81400966183574874</v>
      </c>
      <c r="BS119" s="1">
        <f t="shared" si="96"/>
        <v>0.28502415458937197</v>
      </c>
      <c r="BT119" s="1">
        <f t="shared" si="97"/>
        <v>0.71739130434782605</v>
      </c>
      <c r="BW119" s="1">
        <f t="shared" si="98"/>
        <v>3.9613526570048307</v>
      </c>
      <c r="BX119" s="1">
        <f t="shared" si="99"/>
        <v>0.49033816425120774</v>
      </c>
      <c r="BY119">
        <f t="shared" si="100"/>
        <v>212</v>
      </c>
      <c r="CB119">
        <f>'F Rel'!M119</f>
        <v>-1.75</v>
      </c>
      <c r="CC119">
        <f>'F Rel'!V119</f>
        <v>-3.54</v>
      </c>
      <c r="CD119" s="1">
        <f t="shared" si="101"/>
        <v>0.35024154589371981</v>
      </c>
      <c r="CE119" s="1">
        <f t="shared" si="102"/>
        <v>0.25845410628019322</v>
      </c>
      <c r="CH119">
        <f>'F Production'!X119</f>
        <v>0.52</v>
      </c>
      <c r="CI119">
        <f>'F Production'!AB119</f>
        <v>1.46</v>
      </c>
      <c r="CJ119" s="31">
        <f t="shared" si="103"/>
        <v>0.6811594202898551</v>
      </c>
      <c r="CK119" s="31">
        <f t="shared" si="104"/>
        <v>0.82850241545893721</v>
      </c>
      <c r="CN119">
        <f>'F Totals'!G119</f>
        <v>5</v>
      </c>
      <c r="CO119">
        <f>'F Totals'!H119</f>
        <v>5</v>
      </c>
      <c r="CP119">
        <f>'F Totals'!K119</f>
        <v>10</v>
      </c>
    </row>
    <row r="120" spans="1:94" x14ac:dyDescent="0.3">
      <c r="A120" t="str">
        <f>'F on ice'!B120</f>
        <v>Elias Lindholm</v>
      </c>
      <c r="B120" t="str">
        <f>'F on ice'!C120</f>
        <v>CGY</v>
      </c>
      <c r="E120">
        <f>'F on ice'!K120</f>
        <v>40.98</v>
      </c>
      <c r="F120">
        <f>'F on ice'!Z120</f>
        <v>9.3699999999999992</v>
      </c>
      <c r="G120">
        <f>'F on ice'!Q120</f>
        <v>2.66</v>
      </c>
      <c r="H120">
        <f>'F on ice'!T120</f>
        <v>2.12</v>
      </c>
      <c r="I120" s="1">
        <f t="shared" si="70"/>
        <v>0.4420289855072464</v>
      </c>
      <c r="J120" s="1">
        <f t="shared" si="71"/>
        <v>0.20531400966183574</v>
      </c>
      <c r="K120" s="1">
        <f t="shared" si="72"/>
        <v>0.59661835748792269</v>
      </c>
      <c r="L120" s="1">
        <f t="shared" si="73"/>
        <v>0.15217391304347827</v>
      </c>
      <c r="O120">
        <f>'F Production'!H120</f>
        <v>0.37</v>
      </c>
      <c r="P120">
        <f>'F Production'!I120</f>
        <v>1.19</v>
      </c>
      <c r="Q120">
        <f>'F Production'!J120</f>
        <v>0.46</v>
      </c>
      <c r="R120">
        <f>'F Production'!L120</f>
        <v>1.56</v>
      </c>
      <c r="S120" s="1">
        <f t="shared" si="74"/>
        <v>0.16183574879227053</v>
      </c>
      <c r="T120" s="1">
        <f t="shared" si="75"/>
        <v>0.73188405797101452</v>
      </c>
      <c r="U120" s="1">
        <f t="shared" si="76"/>
        <v>0.39855072463768115</v>
      </c>
      <c r="V120" s="1">
        <f t="shared" si="77"/>
        <v>0.48792270531400966</v>
      </c>
      <c r="Y120">
        <f>'F on ice'!L120</f>
        <v>43.74</v>
      </c>
      <c r="Z120">
        <f>'F on ice'!AA120</f>
        <v>11.49</v>
      </c>
      <c r="AA120">
        <f>'F on ice'!R120</f>
        <v>3.12</v>
      </c>
      <c r="AB120">
        <f>'F on ice'!U120</f>
        <v>2.68</v>
      </c>
      <c r="AC120" s="1">
        <f t="shared" si="78"/>
        <v>0.38405797101449274</v>
      </c>
      <c r="AD120" s="1">
        <f t="shared" si="79"/>
        <v>0.41304347826086957</v>
      </c>
      <c r="AE120" s="1">
        <f t="shared" si="80"/>
        <v>0.16425120772946861</v>
      </c>
      <c r="AF120" s="1">
        <f t="shared" si="81"/>
        <v>0.3719806763285024</v>
      </c>
      <c r="AI120">
        <f>'F Rel'!K120</f>
        <v>-3.56</v>
      </c>
      <c r="AJ120">
        <f>'F Rel'!Z120</f>
        <v>-2.36</v>
      </c>
      <c r="AK120">
        <f>'F Rel'!Q120</f>
        <v>0.1</v>
      </c>
      <c r="AL120">
        <f>'F Rel'!T120</f>
        <v>-0.55000000000000004</v>
      </c>
      <c r="AM120" s="1">
        <f t="shared" si="82"/>
        <v>0.26811594202898553</v>
      </c>
      <c r="AN120" s="1">
        <f t="shared" si="83"/>
        <v>0.16666666666666666</v>
      </c>
      <c r="AO120" s="1">
        <f t="shared" si="84"/>
        <v>0.56763285024154586</v>
      </c>
      <c r="AP120" s="1">
        <f t="shared" si="85"/>
        <v>0.13526570048309178</v>
      </c>
      <c r="AS120">
        <f>'F Rel'!L120</f>
        <v>3.23</v>
      </c>
      <c r="AT120">
        <f>'F Rel'!AA120</f>
        <v>0.49</v>
      </c>
      <c r="AU120">
        <f>'F Rel'!R120</f>
        <v>0.56000000000000005</v>
      </c>
      <c r="AV120">
        <f>'F Rel'!U120</f>
        <v>0.16</v>
      </c>
      <c r="AW120" s="1">
        <f t="shared" si="86"/>
        <v>0.20531400966183574</v>
      </c>
      <c r="AX120" s="1">
        <f t="shared" si="87"/>
        <v>0.35748792270531399</v>
      </c>
      <c r="AY120" s="1">
        <f t="shared" si="88"/>
        <v>0.21014492753623187</v>
      </c>
      <c r="AZ120" s="1">
        <f t="shared" si="89"/>
        <v>0.2922705314009662</v>
      </c>
      <c r="BC120">
        <f>'F on ice'!G120</f>
        <v>13.602777777778</v>
      </c>
      <c r="BD120">
        <f>'F on ice'!AM120</f>
        <v>50.73</v>
      </c>
      <c r="BE120">
        <f>'F on ice'!AF120</f>
        <v>9.32</v>
      </c>
      <c r="BF120">
        <f>'F on ice'!AH120</f>
        <v>0.98799999999999999</v>
      </c>
      <c r="BG120" s="1">
        <f t="shared" si="90"/>
        <v>0.80193236714975846</v>
      </c>
      <c r="BH120" s="1">
        <f t="shared" si="91"/>
        <v>0.41304347826086957</v>
      </c>
      <c r="BI120" s="1">
        <f t="shared" si="92"/>
        <v>0.62560386473429952</v>
      </c>
      <c r="BJ120" s="1">
        <f t="shared" si="93"/>
        <v>0.35748792270531399</v>
      </c>
      <c r="BM120">
        <f>'F on ice'!M120</f>
        <v>48.37</v>
      </c>
      <c r="BN120">
        <f>'F on ice'!AB120</f>
        <v>44.93</v>
      </c>
      <c r="BO120">
        <f>'F on ice'!S120</f>
        <v>46.03</v>
      </c>
      <c r="BP120">
        <f>'F on ice'!V120</f>
        <v>44.22</v>
      </c>
      <c r="BQ120" s="1">
        <f t="shared" si="94"/>
        <v>0.36956521739130432</v>
      </c>
      <c r="BR120" s="1">
        <f t="shared" si="95"/>
        <v>0.22946859903381642</v>
      </c>
      <c r="BS120" s="1">
        <f t="shared" si="96"/>
        <v>0.36231884057971014</v>
      </c>
      <c r="BT120" s="1">
        <f t="shared" si="97"/>
        <v>0.16183574879227053</v>
      </c>
      <c r="BW120" s="1">
        <f t="shared" si="98"/>
        <v>2.5483091787439611</v>
      </c>
      <c r="BX120" s="1">
        <f t="shared" si="99"/>
        <v>0.21980676328502416</v>
      </c>
      <c r="BY120">
        <f t="shared" si="100"/>
        <v>324</v>
      </c>
      <c r="CB120">
        <f>'F Rel'!M120</f>
        <v>-4</v>
      </c>
      <c r="CC120">
        <f>'F Rel'!V120</f>
        <v>-7.28</v>
      </c>
      <c r="CD120" s="1">
        <f t="shared" si="101"/>
        <v>0.19565217391304349</v>
      </c>
      <c r="CE120" s="1">
        <f t="shared" si="102"/>
        <v>0.10869565217391304</v>
      </c>
      <c r="CH120">
        <f>'F Production'!X120</f>
        <v>0.55000000000000004</v>
      </c>
      <c r="CI120">
        <f>'F Production'!AB120</f>
        <v>1.01</v>
      </c>
      <c r="CJ120" s="31">
        <f t="shared" si="103"/>
        <v>0.64734299516908211</v>
      </c>
      <c r="CK120" s="31">
        <f t="shared" si="104"/>
        <v>0.58695652173913049</v>
      </c>
      <c r="CN120">
        <f>'F Totals'!G120</f>
        <v>4</v>
      </c>
      <c r="CO120">
        <f>'F Totals'!H120</f>
        <v>13</v>
      </c>
      <c r="CP120">
        <f>'F Totals'!K120</f>
        <v>17</v>
      </c>
    </row>
    <row r="121" spans="1:94" x14ac:dyDescent="0.3">
      <c r="A121" t="str">
        <f>'F on ice'!B121</f>
        <v>Elias Pettersson</v>
      </c>
      <c r="B121" t="str">
        <f>'F on ice'!C121</f>
        <v>VAN</v>
      </c>
      <c r="E121">
        <f>'F on ice'!K121</f>
        <v>41.09</v>
      </c>
      <c r="F121">
        <f>'F on ice'!Z121</f>
        <v>12.61</v>
      </c>
      <c r="G121">
        <f>'F on ice'!Q121</f>
        <v>4.04</v>
      </c>
      <c r="H121">
        <f>'F on ice'!T121</f>
        <v>2.58</v>
      </c>
      <c r="I121" s="1">
        <f t="shared" si="70"/>
        <v>0.45169082125603865</v>
      </c>
      <c r="J121" s="1">
        <f t="shared" si="71"/>
        <v>0.77777777777777779</v>
      </c>
      <c r="K121" s="1">
        <f t="shared" si="72"/>
        <v>0.98550724637681164</v>
      </c>
      <c r="L121" s="1">
        <f t="shared" si="73"/>
        <v>0.52415458937198067</v>
      </c>
      <c r="O121">
        <f>'F Production'!H121</f>
        <v>1.06</v>
      </c>
      <c r="P121">
        <f>'F Production'!I121</f>
        <v>1.83</v>
      </c>
      <c r="Q121">
        <f>'F Production'!J121</f>
        <v>1.35</v>
      </c>
      <c r="R121">
        <f>'F Production'!L121</f>
        <v>2.89</v>
      </c>
      <c r="S121" s="1">
        <f t="shared" si="74"/>
        <v>0.83574879227053145</v>
      </c>
      <c r="T121" s="1">
        <f t="shared" si="75"/>
        <v>0.98309178743961356</v>
      </c>
      <c r="U121" s="1">
        <f t="shared" si="76"/>
        <v>0.99275362318840576</v>
      </c>
      <c r="V121" s="1">
        <f t="shared" si="77"/>
        <v>0.99033816425120769</v>
      </c>
      <c r="Y121">
        <f>'F on ice'!L121</f>
        <v>39.36</v>
      </c>
      <c r="Z121">
        <f>'F on ice'!AA121</f>
        <v>12.03</v>
      </c>
      <c r="AA121">
        <f>'F on ice'!R121</f>
        <v>2.69</v>
      </c>
      <c r="AB121">
        <f>'F on ice'!U121</f>
        <v>2.61</v>
      </c>
      <c r="AC121" s="1">
        <f t="shared" si="78"/>
        <v>0.74637681159420288</v>
      </c>
      <c r="AD121" s="1">
        <f t="shared" si="79"/>
        <v>0.29710144927536231</v>
      </c>
      <c r="AE121" s="1">
        <f t="shared" si="80"/>
        <v>0.3719806763285024</v>
      </c>
      <c r="AF121" s="1">
        <f t="shared" si="81"/>
        <v>0.45169082125603865</v>
      </c>
      <c r="AI121">
        <f>'F Rel'!K121</f>
        <v>1.95</v>
      </c>
      <c r="AJ121">
        <f>'F Rel'!Z121</f>
        <v>1.4</v>
      </c>
      <c r="AK121">
        <f>'F Rel'!Q121</f>
        <v>1.18</v>
      </c>
      <c r="AL121">
        <f>'F Rel'!T121</f>
        <v>0.04</v>
      </c>
      <c r="AM121" s="1">
        <f t="shared" si="82"/>
        <v>0.63285024154589375</v>
      </c>
      <c r="AN121" s="1">
        <f t="shared" si="83"/>
        <v>0.75362318840579712</v>
      </c>
      <c r="AO121" s="1">
        <f t="shared" si="84"/>
        <v>0.92753623188405798</v>
      </c>
      <c r="AP121" s="1">
        <f t="shared" si="85"/>
        <v>0.51207729468599039</v>
      </c>
      <c r="AS121">
        <f>'F Rel'!L121</f>
        <v>-0.82</v>
      </c>
      <c r="AT121">
        <f>'F Rel'!AA121</f>
        <v>1.1100000000000001</v>
      </c>
      <c r="AU121">
        <f>'F Rel'!R121</f>
        <v>0.9</v>
      </c>
      <c r="AV121">
        <f>'F Rel'!U121</f>
        <v>0.16</v>
      </c>
      <c r="AW121" s="1">
        <f t="shared" si="86"/>
        <v>0.5531400966183575</v>
      </c>
      <c r="AX121" s="1">
        <f t="shared" si="87"/>
        <v>0.24396135265700483</v>
      </c>
      <c r="AY121" s="1">
        <f t="shared" si="88"/>
        <v>9.9033816425120769E-2</v>
      </c>
      <c r="AZ121" s="1">
        <f t="shared" si="89"/>
        <v>0.2922705314009662</v>
      </c>
      <c r="BC121">
        <f>'F on ice'!G121</f>
        <v>12.988541666667</v>
      </c>
      <c r="BD121">
        <f>'F on ice'!AM121</f>
        <v>56.7</v>
      </c>
      <c r="BE121">
        <f>'F on ice'!AF121</f>
        <v>14.43</v>
      </c>
      <c r="BF121">
        <f>'F on ice'!AH121</f>
        <v>1.0509999999999999</v>
      </c>
      <c r="BG121" s="1">
        <f t="shared" si="90"/>
        <v>0.66425120772946855</v>
      </c>
      <c r="BH121" s="1">
        <f t="shared" si="91"/>
        <v>0.61835748792270528</v>
      </c>
      <c r="BI121" s="1">
        <f t="shared" si="92"/>
        <v>0.99758454106280192</v>
      </c>
      <c r="BJ121" s="1">
        <f t="shared" si="93"/>
        <v>0.96135265700483097</v>
      </c>
      <c r="BM121">
        <f>'F on ice'!M121</f>
        <v>51.08</v>
      </c>
      <c r="BN121">
        <f>'F on ice'!AB121</f>
        <v>51.17</v>
      </c>
      <c r="BO121">
        <f>'F on ice'!S121</f>
        <v>60</v>
      </c>
      <c r="BP121">
        <f>'F on ice'!V121</f>
        <v>49.67</v>
      </c>
      <c r="BQ121" s="1">
        <f t="shared" si="94"/>
        <v>0.60386473429951693</v>
      </c>
      <c r="BR121" s="1">
        <f t="shared" si="95"/>
        <v>0.5748792270531401</v>
      </c>
      <c r="BS121" s="1">
        <f t="shared" si="96"/>
        <v>0.84057971014492749</v>
      </c>
      <c r="BT121" s="1">
        <f t="shared" si="97"/>
        <v>0.47101449275362317</v>
      </c>
      <c r="BW121" s="1">
        <f t="shared" si="98"/>
        <v>5.0314009661835737</v>
      </c>
      <c r="BX121" s="1">
        <f t="shared" si="99"/>
        <v>0.71014492753623193</v>
      </c>
      <c r="BY121">
        <f t="shared" si="100"/>
        <v>121</v>
      </c>
      <c r="CB121">
        <f>'F Rel'!M121</f>
        <v>1.73</v>
      </c>
      <c r="CC121">
        <f>'F Rel'!V121</f>
        <v>-1.1599999999999999</v>
      </c>
      <c r="CD121" s="1">
        <f t="shared" si="101"/>
        <v>0.64009661835748788</v>
      </c>
      <c r="CE121" s="1">
        <f t="shared" si="102"/>
        <v>0.39855072463768115</v>
      </c>
      <c r="CH121">
        <f>'F Production'!X121</f>
        <v>0.1</v>
      </c>
      <c r="CI121">
        <f>'F Production'!AB121</f>
        <v>1.06</v>
      </c>
      <c r="CJ121" s="31">
        <f t="shared" si="103"/>
        <v>0.96376811594202894</v>
      </c>
      <c r="CK121" s="31">
        <f t="shared" si="104"/>
        <v>0.62077294685990336</v>
      </c>
      <c r="CN121">
        <f>'F Totals'!G121</f>
        <v>11</v>
      </c>
      <c r="CO121">
        <f>'F Totals'!H121</f>
        <v>19</v>
      </c>
      <c r="CP121">
        <f>'F Totals'!K121</f>
        <v>30</v>
      </c>
    </row>
    <row r="122" spans="1:94" x14ac:dyDescent="0.3">
      <c r="A122" t="str">
        <f>'F on ice'!B122</f>
        <v>Emil Bemstrom</v>
      </c>
      <c r="B122" t="str">
        <f>'F on ice'!C122</f>
        <v>CBJ</v>
      </c>
      <c r="E122">
        <f>'F on ice'!K122</f>
        <v>40.64</v>
      </c>
      <c r="F122">
        <f>'F on ice'!Z122</f>
        <v>6.83</v>
      </c>
      <c r="G122">
        <f>'F on ice'!Q122</f>
        <v>2.4</v>
      </c>
      <c r="H122">
        <f>'F on ice'!T122</f>
        <v>2.19</v>
      </c>
      <c r="I122" s="1">
        <f t="shared" si="70"/>
        <v>0.42028985507246375</v>
      </c>
      <c r="J122" s="1">
        <f t="shared" si="71"/>
        <v>1.4492753623188406E-2</v>
      </c>
      <c r="K122" s="1">
        <f t="shared" si="72"/>
        <v>0.47342995169082125</v>
      </c>
      <c r="L122" s="1">
        <f t="shared" si="73"/>
        <v>0.20289855072463769</v>
      </c>
      <c r="O122">
        <f>'F Production'!H122</f>
        <v>0.37</v>
      </c>
      <c r="P122">
        <f>'F Production'!I122</f>
        <v>1.1100000000000001</v>
      </c>
      <c r="Q122">
        <f>'F Production'!J122</f>
        <v>0.74</v>
      </c>
      <c r="R122">
        <f>'F Production'!L122</f>
        <v>1.48</v>
      </c>
      <c r="S122" s="1">
        <f t="shared" si="74"/>
        <v>0.16183574879227053</v>
      </c>
      <c r="T122" s="1">
        <f t="shared" si="75"/>
        <v>0.65700483091787443</v>
      </c>
      <c r="U122" s="1">
        <f t="shared" si="76"/>
        <v>0.71497584541062797</v>
      </c>
      <c r="V122" s="1">
        <f t="shared" si="77"/>
        <v>0.43236714975845408</v>
      </c>
      <c r="Y122">
        <f>'F on ice'!L122</f>
        <v>41.75</v>
      </c>
      <c r="Z122">
        <f>'F on ice'!AA122</f>
        <v>10.53</v>
      </c>
      <c r="AA122">
        <f>'F on ice'!R122</f>
        <v>2.77</v>
      </c>
      <c r="AB122">
        <f>'F on ice'!U122</f>
        <v>2.6</v>
      </c>
      <c r="AC122" s="1">
        <f t="shared" si="78"/>
        <v>0.56038647342995174</v>
      </c>
      <c r="AD122" s="1">
        <f t="shared" si="79"/>
        <v>0.64975845410628019</v>
      </c>
      <c r="AE122" s="1">
        <f t="shared" si="80"/>
        <v>0.32850241545893721</v>
      </c>
      <c r="AF122" s="1">
        <f t="shared" si="81"/>
        <v>0.45652173913043476</v>
      </c>
      <c r="AI122">
        <f>'F Rel'!K122</f>
        <v>-1.47</v>
      </c>
      <c r="AJ122">
        <f>'F Rel'!Z122</f>
        <v>-4.59</v>
      </c>
      <c r="AK122">
        <f>'F Rel'!Q122</f>
        <v>-0.38</v>
      </c>
      <c r="AL122">
        <f>'F Rel'!T122</f>
        <v>-0.42</v>
      </c>
      <c r="AM122" s="1">
        <f t="shared" si="82"/>
        <v>0.37439613526570048</v>
      </c>
      <c r="AN122" s="1">
        <f t="shared" si="83"/>
        <v>3.140096618357488E-2</v>
      </c>
      <c r="AO122" s="1">
        <f t="shared" si="84"/>
        <v>0.36231884057971014</v>
      </c>
      <c r="AP122" s="1">
        <f t="shared" si="85"/>
        <v>0.20772946859903382</v>
      </c>
      <c r="AS122">
        <f>'F Rel'!L122</f>
        <v>-2.4700000000000002</v>
      </c>
      <c r="AT122">
        <f>'F Rel'!AA122</f>
        <v>-1.97</v>
      </c>
      <c r="AU122">
        <f>'F Rel'!R122</f>
        <v>-0.53</v>
      </c>
      <c r="AV122">
        <f>'F Rel'!U122</f>
        <v>-0.25</v>
      </c>
      <c r="AW122" s="1">
        <f t="shared" si="86"/>
        <v>0.70772946859903385</v>
      </c>
      <c r="AX122" s="1">
        <f t="shared" si="87"/>
        <v>0.86956521739130432</v>
      </c>
      <c r="AY122" s="1">
        <f t="shared" si="88"/>
        <v>0.75362318840579712</v>
      </c>
      <c r="AZ122" s="1">
        <f t="shared" si="89"/>
        <v>0.75845410628019327</v>
      </c>
      <c r="BC122">
        <f>'F on ice'!G122</f>
        <v>11.200574712644</v>
      </c>
      <c r="BD122">
        <f>'F on ice'!AM122</f>
        <v>60.87</v>
      </c>
      <c r="BE122">
        <f>'F on ice'!AF122</f>
        <v>8.61</v>
      </c>
      <c r="BF122">
        <f>'F on ice'!AH122</f>
        <v>0.996</v>
      </c>
      <c r="BG122" s="1">
        <f t="shared" si="90"/>
        <v>0.30434782608695654</v>
      </c>
      <c r="BH122" s="1">
        <f t="shared" si="91"/>
        <v>0.73913043478260865</v>
      </c>
      <c r="BI122" s="1">
        <f t="shared" si="92"/>
        <v>0.51449275362318836</v>
      </c>
      <c r="BJ122" s="1">
        <f t="shared" si="93"/>
        <v>0.44927536231884058</v>
      </c>
      <c r="BM122">
        <f>'F on ice'!M122</f>
        <v>49.33</v>
      </c>
      <c r="BN122">
        <f>'F on ice'!AB122</f>
        <v>39.36</v>
      </c>
      <c r="BO122">
        <f>'F on ice'!S122</f>
        <v>46.43</v>
      </c>
      <c r="BP122">
        <f>'F on ice'!V122</f>
        <v>45.69</v>
      </c>
      <c r="BQ122" s="1">
        <f t="shared" si="94"/>
        <v>0.44927536231884058</v>
      </c>
      <c r="BR122" s="1">
        <f t="shared" si="95"/>
        <v>7.2463768115942032E-2</v>
      </c>
      <c r="BS122" s="1">
        <f t="shared" si="96"/>
        <v>0.3719806763285024</v>
      </c>
      <c r="BT122" s="1">
        <f t="shared" si="97"/>
        <v>0.24396135265700483</v>
      </c>
      <c r="BW122" s="1">
        <f t="shared" si="98"/>
        <v>3.3140096618357489</v>
      </c>
      <c r="BX122" s="1">
        <f t="shared" si="99"/>
        <v>0.35024154589371981</v>
      </c>
      <c r="BY122">
        <f t="shared" si="100"/>
        <v>270</v>
      </c>
      <c r="CB122">
        <f>'F Rel'!M122</f>
        <v>0.55000000000000004</v>
      </c>
      <c r="CC122">
        <f>'F Rel'!V122</f>
        <v>-2.13</v>
      </c>
      <c r="CD122" s="1">
        <f t="shared" si="101"/>
        <v>0.52415458937198067</v>
      </c>
      <c r="CE122" s="1">
        <f t="shared" si="102"/>
        <v>0.33091787439613529</v>
      </c>
      <c r="CH122">
        <f>'F Production'!X122</f>
        <v>0.74</v>
      </c>
      <c r="CI122">
        <f>'F Production'!AB122</f>
        <v>0.18</v>
      </c>
      <c r="CJ122" s="31">
        <f t="shared" si="103"/>
        <v>0.48792270531400966</v>
      </c>
      <c r="CK122" s="31">
        <f t="shared" si="104"/>
        <v>2.1739130434782608E-2</v>
      </c>
      <c r="CN122">
        <f>'F Totals'!G122</f>
        <v>2</v>
      </c>
      <c r="CO122">
        <f>'F Totals'!H122</f>
        <v>6</v>
      </c>
      <c r="CP122">
        <f>'F Totals'!K122</f>
        <v>8</v>
      </c>
    </row>
    <row r="123" spans="1:94" x14ac:dyDescent="0.3">
      <c r="A123" t="str">
        <f>'F on ice'!B123</f>
        <v>Eric Robinson</v>
      </c>
      <c r="B123" t="str">
        <f>'F on ice'!C123</f>
        <v>BUF, CBJ</v>
      </c>
      <c r="E123">
        <f>'F on ice'!K123</f>
        <v>44.69</v>
      </c>
      <c r="F123">
        <f>'F on ice'!Z123</f>
        <v>13.46</v>
      </c>
      <c r="G123">
        <f>'F on ice'!Q123</f>
        <v>2.0299999999999998</v>
      </c>
      <c r="H123">
        <f>'F on ice'!T123</f>
        <v>2.87</v>
      </c>
      <c r="I123" s="1">
        <f t="shared" si="70"/>
        <v>0.69323671497584538</v>
      </c>
      <c r="J123" s="1">
        <f t="shared" si="71"/>
        <v>0.86714975845410625</v>
      </c>
      <c r="K123" s="1">
        <f t="shared" si="72"/>
        <v>0.28743961352657005</v>
      </c>
      <c r="L123" s="1">
        <f t="shared" si="73"/>
        <v>0.7874396135265701</v>
      </c>
      <c r="O123">
        <f>'F Production'!H123</f>
        <v>0.51</v>
      </c>
      <c r="P123">
        <f>'F Production'!I123</f>
        <v>1.27</v>
      </c>
      <c r="Q123">
        <f>'F Production'!J123</f>
        <v>1.02</v>
      </c>
      <c r="R123">
        <f>'F Production'!L123</f>
        <v>1.78</v>
      </c>
      <c r="S123" s="1">
        <f t="shared" si="74"/>
        <v>0.33091787439613529</v>
      </c>
      <c r="T123" s="1">
        <f t="shared" si="75"/>
        <v>0.7874396135265701</v>
      </c>
      <c r="U123" s="1">
        <f t="shared" si="76"/>
        <v>0.90096618357487923</v>
      </c>
      <c r="V123" s="1">
        <f t="shared" si="77"/>
        <v>0.58937198067632846</v>
      </c>
      <c r="Y123">
        <f>'F on ice'!L123</f>
        <v>51.04</v>
      </c>
      <c r="Z123">
        <f>'F on ice'!AA123</f>
        <v>15.24</v>
      </c>
      <c r="AA123">
        <f>'F on ice'!R123</f>
        <v>2.79</v>
      </c>
      <c r="AB123">
        <f>'F on ice'!U123</f>
        <v>3.27</v>
      </c>
      <c r="AC123" s="1">
        <f t="shared" si="78"/>
        <v>2.4154589371980676E-2</v>
      </c>
      <c r="AD123" s="1">
        <f t="shared" si="79"/>
        <v>1.932367149758454E-2</v>
      </c>
      <c r="AE123" s="1">
        <f t="shared" si="80"/>
        <v>0.32367149758454106</v>
      </c>
      <c r="AF123" s="1">
        <f t="shared" si="81"/>
        <v>2.4154589371980676E-2</v>
      </c>
      <c r="AI123">
        <f>'F Rel'!K123</f>
        <v>1.07</v>
      </c>
      <c r="AJ123">
        <f>'F Rel'!Z123</f>
        <v>4.45</v>
      </c>
      <c r="AK123">
        <f>'F Rel'!Q123</f>
        <v>-1.0900000000000001</v>
      </c>
      <c r="AL123">
        <f>'F Rel'!T123</f>
        <v>0.39</v>
      </c>
      <c r="AM123" s="1">
        <f t="shared" si="82"/>
        <v>0.57004830917874394</v>
      </c>
      <c r="AN123" s="1">
        <f t="shared" si="83"/>
        <v>0.97584541062801933</v>
      </c>
      <c r="AO123" s="1">
        <f t="shared" si="84"/>
        <v>0.1111111111111111</v>
      </c>
      <c r="AP123" s="1">
        <f t="shared" si="85"/>
        <v>0.79468599033816423</v>
      </c>
      <c r="AS123">
        <f>'F Rel'!L123</f>
        <v>8.06</v>
      </c>
      <c r="AT123">
        <f>'F Rel'!AA123</f>
        <v>4.8099999999999996</v>
      </c>
      <c r="AU123">
        <f>'F Rel'!R123</f>
        <v>0.31</v>
      </c>
      <c r="AV123">
        <f>'F Rel'!U123</f>
        <v>0.57999999999999996</v>
      </c>
      <c r="AW123" s="1">
        <f t="shared" si="86"/>
        <v>2.8985507246376812E-2</v>
      </c>
      <c r="AX123" s="1">
        <f t="shared" si="87"/>
        <v>9.6618357487922701E-3</v>
      </c>
      <c r="AY123" s="1">
        <f t="shared" si="88"/>
        <v>0.33574879227053139</v>
      </c>
      <c r="AZ123" s="1">
        <f t="shared" si="89"/>
        <v>6.280193236714976E-2</v>
      </c>
      <c r="BC123">
        <f>'F on ice'!G123</f>
        <v>10.740151515152</v>
      </c>
      <c r="BD123">
        <f>'F on ice'!AM123</f>
        <v>43.66</v>
      </c>
      <c r="BE123">
        <f>'F on ice'!AF123</f>
        <v>6.35</v>
      </c>
      <c r="BF123">
        <f>'F on ice'!AH123</f>
        <v>0.97499999999999998</v>
      </c>
      <c r="BG123" s="1">
        <f t="shared" si="90"/>
        <v>0.25362318840579712</v>
      </c>
      <c r="BH123" s="1">
        <f t="shared" si="91"/>
        <v>0.22463768115942029</v>
      </c>
      <c r="BI123" s="1">
        <f t="shared" si="92"/>
        <v>0.1570048309178744</v>
      </c>
      <c r="BJ123" s="1">
        <f t="shared" si="93"/>
        <v>0.21497584541062803</v>
      </c>
      <c r="BM123">
        <f>'F on ice'!M123</f>
        <v>46.68</v>
      </c>
      <c r="BN123">
        <f>'F on ice'!AB123</f>
        <v>46.9</v>
      </c>
      <c r="BO123">
        <f>'F on ice'!S123</f>
        <v>42.11</v>
      </c>
      <c r="BP123">
        <f>'F on ice'!V123</f>
        <v>46.77</v>
      </c>
      <c r="BQ123" s="1">
        <f t="shared" si="94"/>
        <v>0.26328502415458938</v>
      </c>
      <c r="BR123" s="1">
        <f t="shared" si="95"/>
        <v>0.3140096618357488</v>
      </c>
      <c r="BS123" s="1">
        <f t="shared" si="96"/>
        <v>0.24396135265700483</v>
      </c>
      <c r="BT123" s="1">
        <f t="shared" si="97"/>
        <v>0.29468599033816423</v>
      </c>
      <c r="BW123" s="1">
        <f t="shared" si="98"/>
        <v>3.2632850241545897</v>
      </c>
      <c r="BX123" s="1">
        <f t="shared" si="99"/>
        <v>0.34057971014492755</v>
      </c>
      <c r="BY123">
        <f t="shared" si="100"/>
        <v>274</v>
      </c>
      <c r="CB123">
        <f>'F Rel'!M123</f>
        <v>-3.68</v>
      </c>
      <c r="CC123">
        <f>'F Rel'!V123</f>
        <v>-1.31</v>
      </c>
      <c r="CD123" s="1">
        <f t="shared" si="101"/>
        <v>0.2318840579710145</v>
      </c>
      <c r="CE123" s="1">
        <f t="shared" si="102"/>
        <v>0.38405797101449274</v>
      </c>
      <c r="CH123">
        <f>'F Production'!X123</f>
        <v>0.76</v>
      </c>
      <c r="CI123">
        <f>'F Production'!AB123</f>
        <v>0.25</v>
      </c>
      <c r="CJ123" s="31">
        <f t="shared" si="103"/>
        <v>0.47342995169082125</v>
      </c>
      <c r="CK123" s="31">
        <f t="shared" si="104"/>
        <v>3.6231884057971016E-2</v>
      </c>
      <c r="CN123">
        <f>'F Totals'!G123</f>
        <v>2</v>
      </c>
      <c r="CO123">
        <f>'F Totals'!H123</f>
        <v>5</v>
      </c>
      <c r="CP123">
        <f>'F Totals'!K123</f>
        <v>7</v>
      </c>
    </row>
    <row r="124" spans="1:94" x14ac:dyDescent="0.3">
      <c r="A124" t="str">
        <f>'F on ice'!B124</f>
        <v>Erik Haula</v>
      </c>
      <c r="B124" t="str">
        <f>'F on ice'!C124</f>
        <v>N.J</v>
      </c>
      <c r="E124">
        <f>'F on ice'!K124</f>
        <v>42.59</v>
      </c>
      <c r="F124">
        <f>'F on ice'!Z124</f>
        <v>11.88</v>
      </c>
      <c r="G124">
        <f>'F on ice'!Q124</f>
        <v>3.06</v>
      </c>
      <c r="H124">
        <f>'F on ice'!T124</f>
        <v>2.96</v>
      </c>
      <c r="I124" s="1">
        <f t="shared" si="70"/>
        <v>0.5628019323671497</v>
      </c>
      <c r="J124" s="1">
        <f t="shared" si="71"/>
        <v>0.64492753623188404</v>
      </c>
      <c r="K124" s="1">
        <f t="shared" si="72"/>
        <v>0.76328502415458932</v>
      </c>
      <c r="L124" s="1">
        <f t="shared" si="73"/>
        <v>0.84541062801932365</v>
      </c>
      <c r="O124">
        <f>'F Production'!H124</f>
        <v>0.82</v>
      </c>
      <c r="P124">
        <f>'F Production'!I124</f>
        <v>1.18</v>
      </c>
      <c r="Q124">
        <f>'F Production'!J124</f>
        <v>1.06</v>
      </c>
      <c r="R124">
        <f>'F Production'!L124</f>
        <v>2</v>
      </c>
      <c r="S124" s="1">
        <f t="shared" si="74"/>
        <v>0.67149758454106279</v>
      </c>
      <c r="T124" s="1">
        <f t="shared" si="75"/>
        <v>0.72463768115942029</v>
      </c>
      <c r="U124" s="1">
        <f t="shared" si="76"/>
        <v>0.9251207729468599</v>
      </c>
      <c r="V124" s="1">
        <f t="shared" si="77"/>
        <v>0.72222222222222221</v>
      </c>
      <c r="Y124">
        <f>'F on ice'!L124</f>
        <v>37.53</v>
      </c>
      <c r="Z124">
        <f>'F on ice'!AA124</f>
        <v>9.65</v>
      </c>
      <c r="AA124">
        <f>'F on ice'!R124</f>
        <v>3.06</v>
      </c>
      <c r="AB124">
        <f>'F on ice'!U124</f>
        <v>2.2400000000000002</v>
      </c>
      <c r="AC124" s="1">
        <f t="shared" si="78"/>
        <v>0.85748792270531404</v>
      </c>
      <c r="AD124" s="1">
        <f t="shared" si="79"/>
        <v>0.8188405797101449</v>
      </c>
      <c r="AE124" s="1">
        <f t="shared" si="80"/>
        <v>0.19565217391304349</v>
      </c>
      <c r="AF124" s="1">
        <f t="shared" si="81"/>
        <v>0.83333333333333337</v>
      </c>
      <c r="AI124">
        <f>'F Rel'!K124</f>
        <v>-0.79</v>
      </c>
      <c r="AJ124">
        <f>'F Rel'!Z124</f>
        <v>0.41</v>
      </c>
      <c r="AK124">
        <f>'F Rel'!Q124</f>
        <v>0.33</v>
      </c>
      <c r="AL124">
        <f>'F Rel'!T124</f>
        <v>0.21</v>
      </c>
      <c r="AM124" s="1">
        <f t="shared" si="82"/>
        <v>0.43236714975845408</v>
      </c>
      <c r="AN124" s="1">
        <f t="shared" si="83"/>
        <v>0.5628019323671497</v>
      </c>
      <c r="AO124" s="1">
        <f t="shared" si="84"/>
        <v>0.64975845410628019</v>
      </c>
      <c r="AP124" s="1">
        <f t="shared" si="85"/>
        <v>0.66183574879227058</v>
      </c>
      <c r="AS124">
        <f>'F Rel'!L124</f>
        <v>-2.72</v>
      </c>
      <c r="AT124">
        <f>'F Rel'!AA124</f>
        <v>-1.71</v>
      </c>
      <c r="AU124">
        <f>'F Rel'!R124</f>
        <v>0.45</v>
      </c>
      <c r="AV124">
        <f>'F Rel'!U124</f>
        <v>-0.28999999999999998</v>
      </c>
      <c r="AW124" s="1">
        <f t="shared" si="86"/>
        <v>0.74154589371980673</v>
      </c>
      <c r="AX124" s="1">
        <f t="shared" si="87"/>
        <v>0.83333333333333337</v>
      </c>
      <c r="AY124" s="1">
        <f t="shared" si="88"/>
        <v>0.27536231884057971</v>
      </c>
      <c r="AZ124" s="1">
        <f t="shared" si="89"/>
        <v>0.7874396135265701</v>
      </c>
      <c r="BC124">
        <f>'F on ice'!G124</f>
        <v>12.437398373983999</v>
      </c>
      <c r="BD124">
        <f>'F on ice'!AM124</f>
        <v>46.63</v>
      </c>
      <c r="BE124">
        <f>'F on ice'!AF124</f>
        <v>9.81</v>
      </c>
      <c r="BF124">
        <f>'F on ice'!AH124</f>
        <v>0.97899999999999998</v>
      </c>
      <c r="BG124" s="1">
        <f t="shared" si="90"/>
        <v>0.52415458937198067</v>
      </c>
      <c r="BH124" s="1">
        <f t="shared" si="91"/>
        <v>0.28985507246376813</v>
      </c>
      <c r="BI124" s="1">
        <f t="shared" si="92"/>
        <v>0.72705314009661837</v>
      </c>
      <c r="BJ124" s="1">
        <f t="shared" si="93"/>
        <v>0.26570048309178745</v>
      </c>
      <c r="BM124">
        <f>'F on ice'!M124</f>
        <v>53.16</v>
      </c>
      <c r="BN124">
        <f>'F on ice'!AB124</f>
        <v>55.19</v>
      </c>
      <c r="BO124">
        <f>'F on ice'!S124</f>
        <v>50</v>
      </c>
      <c r="BP124">
        <f>'F on ice'!V124</f>
        <v>56.84</v>
      </c>
      <c r="BQ124" s="1">
        <f t="shared" si="94"/>
        <v>0.76086956521739135</v>
      </c>
      <c r="BR124" s="1">
        <f t="shared" si="95"/>
        <v>0.80193236714975846</v>
      </c>
      <c r="BS124" s="1">
        <f t="shared" si="96"/>
        <v>0.47342995169082125</v>
      </c>
      <c r="BT124" s="1">
        <f t="shared" si="97"/>
        <v>0.90096618357487923</v>
      </c>
      <c r="BW124" s="1">
        <f t="shared" si="98"/>
        <v>5.8937198067632846</v>
      </c>
      <c r="BX124" s="1">
        <f t="shared" si="99"/>
        <v>0.88164251207729472</v>
      </c>
      <c r="BY124">
        <f t="shared" si="100"/>
        <v>50</v>
      </c>
      <c r="CB124">
        <f>'F Rel'!M124</f>
        <v>1.28</v>
      </c>
      <c r="CC124">
        <f>'F Rel'!V124</f>
        <v>4.76</v>
      </c>
      <c r="CD124" s="1">
        <f t="shared" si="101"/>
        <v>0.59661835748792269</v>
      </c>
      <c r="CE124" s="1">
        <f t="shared" si="102"/>
        <v>0.80193236714975846</v>
      </c>
      <c r="CH124">
        <f>'F Production'!X124</f>
        <v>1.41</v>
      </c>
      <c r="CI124">
        <f>'F Production'!AB124</f>
        <v>0.82</v>
      </c>
      <c r="CJ124" s="31">
        <f t="shared" si="103"/>
        <v>0.14009661835748793</v>
      </c>
      <c r="CK124" s="31">
        <f t="shared" si="104"/>
        <v>0.4468599033816425</v>
      </c>
      <c r="CN124">
        <f>'F Totals'!G124</f>
        <v>7</v>
      </c>
      <c r="CO124">
        <f>'F Totals'!H124</f>
        <v>10</v>
      </c>
      <c r="CP124">
        <f>'F Totals'!K124</f>
        <v>17</v>
      </c>
    </row>
    <row r="125" spans="1:94" x14ac:dyDescent="0.3">
      <c r="A125" t="str">
        <f>'F on ice'!B125</f>
        <v>Evan Rodrigues</v>
      </c>
      <c r="B125" t="str">
        <f>'F on ice'!C125</f>
        <v>FLA</v>
      </c>
      <c r="E125">
        <f>'F on ice'!K125</f>
        <v>49.83</v>
      </c>
      <c r="F125">
        <f>'F on ice'!Z125</f>
        <v>13.33</v>
      </c>
      <c r="G125">
        <f>'F on ice'!Q125</f>
        <v>3.18</v>
      </c>
      <c r="H125">
        <f>'F on ice'!T125</f>
        <v>3.12</v>
      </c>
      <c r="I125" s="1">
        <f t="shared" si="70"/>
        <v>0.90579710144927539</v>
      </c>
      <c r="J125" s="1">
        <f t="shared" si="71"/>
        <v>0.84541062801932365</v>
      </c>
      <c r="K125" s="1">
        <f t="shared" si="72"/>
        <v>0.8188405797101449</v>
      </c>
      <c r="L125" s="1">
        <f t="shared" si="73"/>
        <v>0.90096618357487923</v>
      </c>
      <c r="O125">
        <f>'F Production'!H125</f>
        <v>0.5</v>
      </c>
      <c r="P125">
        <f>'F Production'!I125</f>
        <v>1.29</v>
      </c>
      <c r="Q125">
        <f>'F Production'!J125</f>
        <v>0.7</v>
      </c>
      <c r="R125">
        <f>'F Production'!L125</f>
        <v>1.79</v>
      </c>
      <c r="S125" s="1">
        <f t="shared" si="74"/>
        <v>0.3140096618357488</v>
      </c>
      <c r="T125" s="1">
        <f t="shared" si="75"/>
        <v>0.79710144927536231</v>
      </c>
      <c r="U125" s="1">
        <f t="shared" si="76"/>
        <v>0.66666666666666663</v>
      </c>
      <c r="V125" s="1">
        <f t="shared" si="77"/>
        <v>0.59903381642512077</v>
      </c>
      <c r="Y125">
        <f>'F on ice'!L125</f>
        <v>34.61</v>
      </c>
      <c r="Z125">
        <f>'F on ice'!AA125</f>
        <v>9.15</v>
      </c>
      <c r="AA125">
        <f>'F on ice'!R125</f>
        <v>1.69</v>
      </c>
      <c r="AB125">
        <f>'F on ice'!U125</f>
        <v>2.1</v>
      </c>
      <c r="AC125" s="1">
        <f t="shared" si="78"/>
        <v>0.95652173913043481</v>
      </c>
      <c r="AD125" s="1">
        <f t="shared" si="79"/>
        <v>0.88164251207729472</v>
      </c>
      <c r="AE125" s="1">
        <f t="shared" si="80"/>
        <v>0.90338164251207731</v>
      </c>
      <c r="AF125" s="1">
        <f t="shared" si="81"/>
        <v>0.91304347826086951</v>
      </c>
      <c r="AI125">
        <f>'F Rel'!K125</f>
        <v>3.33</v>
      </c>
      <c r="AJ125">
        <f>'F Rel'!Z125</f>
        <v>0.89</v>
      </c>
      <c r="AK125">
        <f>'F Rel'!Q125</f>
        <v>1</v>
      </c>
      <c r="AL125">
        <f>'F Rel'!T125</f>
        <v>0.37</v>
      </c>
      <c r="AM125" s="1">
        <f t="shared" si="82"/>
        <v>0.74154589371980673</v>
      </c>
      <c r="AN125" s="1">
        <f t="shared" si="83"/>
        <v>0.65942028985507251</v>
      </c>
      <c r="AO125" s="1">
        <f t="shared" si="84"/>
        <v>0.88888888888888884</v>
      </c>
      <c r="AP125" s="1">
        <f t="shared" si="85"/>
        <v>0.79227053140096615</v>
      </c>
      <c r="AS125">
        <f>'F Rel'!L125</f>
        <v>-5.42</v>
      </c>
      <c r="AT125">
        <f>'F Rel'!AA125</f>
        <v>-1.1399999999999999</v>
      </c>
      <c r="AU125">
        <f>'F Rel'!R125</f>
        <v>-0.45</v>
      </c>
      <c r="AV125">
        <f>'F Rel'!U125</f>
        <v>-0.24</v>
      </c>
      <c r="AW125" s="1">
        <f t="shared" si="86"/>
        <v>0.90821256038647347</v>
      </c>
      <c r="AX125" s="1">
        <f t="shared" si="87"/>
        <v>0.73913043478260865</v>
      </c>
      <c r="AY125" s="1">
        <f t="shared" si="88"/>
        <v>0.71980676328502413</v>
      </c>
      <c r="AZ125" s="1">
        <f t="shared" si="89"/>
        <v>0.7439613526570048</v>
      </c>
      <c r="BC125">
        <f>'F on ice'!G125</f>
        <v>12.835815602837</v>
      </c>
      <c r="BD125">
        <f>'F on ice'!AM125</f>
        <v>56</v>
      </c>
      <c r="BE125">
        <f>'F on ice'!AF125</f>
        <v>9.2799999999999994</v>
      </c>
      <c r="BF125">
        <f>'F on ice'!AH125</f>
        <v>1.0209999999999999</v>
      </c>
      <c r="BG125" s="1">
        <f t="shared" si="90"/>
        <v>0.62560386473429952</v>
      </c>
      <c r="BH125" s="1">
        <f t="shared" si="91"/>
        <v>0.59661835748792269</v>
      </c>
      <c r="BI125" s="1">
        <f t="shared" si="92"/>
        <v>0.61835748792270528</v>
      </c>
      <c r="BJ125" s="1">
        <f t="shared" si="93"/>
        <v>0.76328502415458932</v>
      </c>
      <c r="BM125">
        <f>'F on ice'!M125</f>
        <v>59.01</v>
      </c>
      <c r="BN125">
        <f>'F on ice'!AB125</f>
        <v>59.29</v>
      </c>
      <c r="BO125">
        <f>'F on ice'!S125</f>
        <v>65.31</v>
      </c>
      <c r="BP125">
        <f>'F on ice'!V125</f>
        <v>59.71</v>
      </c>
      <c r="BQ125" s="1">
        <f t="shared" si="94"/>
        <v>0.97101449275362317</v>
      </c>
      <c r="BR125" s="1">
        <f t="shared" si="95"/>
        <v>0.9371980676328503</v>
      </c>
      <c r="BS125" s="1">
        <f t="shared" si="96"/>
        <v>0.96376811594202894</v>
      </c>
      <c r="BT125" s="1">
        <f t="shared" si="97"/>
        <v>0.96618357487922701</v>
      </c>
      <c r="BW125" s="1">
        <f t="shared" si="98"/>
        <v>6.516908212560387</v>
      </c>
      <c r="BX125" s="1">
        <f t="shared" si="99"/>
        <v>0.95893719806763289</v>
      </c>
      <c r="BY125">
        <f t="shared" si="100"/>
        <v>18</v>
      </c>
      <c r="CB125">
        <f>'F Rel'!M125</f>
        <v>5.27</v>
      </c>
      <c r="CC125">
        <f>'F Rel'!V125</f>
        <v>5.67</v>
      </c>
      <c r="CD125" s="1">
        <f t="shared" si="101"/>
        <v>0.88405797101449279</v>
      </c>
      <c r="CE125" s="1">
        <f t="shared" si="102"/>
        <v>0.84541062801932365</v>
      </c>
      <c r="CH125">
        <f>'F Production'!X125</f>
        <v>0.7</v>
      </c>
      <c r="CI125">
        <f>'F Production'!AB125</f>
        <v>1.19</v>
      </c>
      <c r="CJ125" s="31">
        <f t="shared" si="103"/>
        <v>0.52415458937198067</v>
      </c>
      <c r="CK125" s="31">
        <f t="shared" si="104"/>
        <v>0.70531400966183577</v>
      </c>
      <c r="CN125">
        <f>'F Totals'!G125</f>
        <v>5</v>
      </c>
      <c r="CO125">
        <f>'F Totals'!H125</f>
        <v>13</v>
      </c>
      <c r="CP125">
        <f>'F Totals'!K125</f>
        <v>18</v>
      </c>
    </row>
    <row r="126" spans="1:94" x14ac:dyDescent="0.3">
      <c r="A126" t="str">
        <f>'F on ice'!B126</f>
        <v>Evander Kane</v>
      </c>
      <c r="B126" t="str">
        <f>'F on ice'!C126</f>
        <v>EDM</v>
      </c>
      <c r="E126">
        <f>'F on ice'!K126</f>
        <v>45.43</v>
      </c>
      <c r="F126">
        <f>'F on ice'!Z126</f>
        <v>13.84</v>
      </c>
      <c r="G126">
        <f>'F on ice'!Q126</f>
        <v>2.2000000000000002</v>
      </c>
      <c r="H126">
        <f>'F on ice'!T126</f>
        <v>3.07</v>
      </c>
      <c r="I126" s="1">
        <f t="shared" si="70"/>
        <v>0.7342995169082126</v>
      </c>
      <c r="J126" s="1">
        <f t="shared" si="71"/>
        <v>0.90096618357487923</v>
      </c>
      <c r="K126" s="1">
        <f t="shared" si="72"/>
        <v>0.38164251207729466</v>
      </c>
      <c r="L126" s="1">
        <f t="shared" si="73"/>
        <v>0.88888888888888884</v>
      </c>
      <c r="O126">
        <f>'F Production'!H126</f>
        <v>0.76</v>
      </c>
      <c r="P126">
        <f>'F Production'!I126</f>
        <v>1.05</v>
      </c>
      <c r="Q126">
        <f>'F Production'!J126</f>
        <v>0.67</v>
      </c>
      <c r="R126">
        <f>'F Production'!L126</f>
        <v>1.81</v>
      </c>
      <c r="S126" s="1">
        <f t="shared" si="74"/>
        <v>0.62318840579710144</v>
      </c>
      <c r="T126" s="1">
        <f t="shared" si="75"/>
        <v>0.58212560386473433</v>
      </c>
      <c r="U126" s="1">
        <f t="shared" si="76"/>
        <v>0.64492753623188404</v>
      </c>
      <c r="V126" s="1">
        <f t="shared" si="77"/>
        <v>0.62077294685990336</v>
      </c>
      <c r="Y126">
        <f>'F on ice'!L126</f>
        <v>42.19</v>
      </c>
      <c r="Z126">
        <f>'F on ice'!AA126</f>
        <v>11.64</v>
      </c>
      <c r="AA126">
        <f>'F on ice'!R126</f>
        <v>2.86</v>
      </c>
      <c r="AB126">
        <f>'F on ice'!U126</f>
        <v>2.83</v>
      </c>
      <c r="AC126" s="1">
        <f t="shared" si="78"/>
        <v>0.53140096618357491</v>
      </c>
      <c r="AD126" s="1">
        <f t="shared" si="79"/>
        <v>0.37439613526570048</v>
      </c>
      <c r="AE126" s="1">
        <f t="shared" si="80"/>
        <v>0.28985507246376813</v>
      </c>
      <c r="AF126" s="1">
        <f t="shared" si="81"/>
        <v>0.2391304347826087</v>
      </c>
      <c r="AI126">
        <f>'F Rel'!K126</f>
        <v>-2.35</v>
      </c>
      <c r="AJ126">
        <f>'F Rel'!Z126</f>
        <v>-1.19</v>
      </c>
      <c r="AK126">
        <f>'F Rel'!Q126</f>
        <v>-0.95</v>
      </c>
      <c r="AL126">
        <f>'F Rel'!T126</f>
        <v>-0.3</v>
      </c>
      <c r="AM126" s="1">
        <f t="shared" si="82"/>
        <v>0.3188405797101449</v>
      </c>
      <c r="AN126" s="1">
        <f t="shared" si="83"/>
        <v>0.30193236714975846</v>
      </c>
      <c r="AO126" s="1">
        <f t="shared" si="84"/>
        <v>0.15217391304347827</v>
      </c>
      <c r="AP126" s="1">
        <f t="shared" si="85"/>
        <v>0.26570048309178745</v>
      </c>
      <c r="AS126">
        <f>'F Rel'!L126</f>
        <v>6.59</v>
      </c>
      <c r="AT126">
        <f>'F Rel'!AA126</f>
        <v>2.52</v>
      </c>
      <c r="AU126">
        <f>'F Rel'!R126</f>
        <v>0.69</v>
      </c>
      <c r="AV126">
        <f>'F Rel'!U126</f>
        <v>0.61</v>
      </c>
      <c r="AW126" s="1">
        <f t="shared" si="86"/>
        <v>7.0048309178743967E-2</v>
      </c>
      <c r="AX126" s="1">
        <f t="shared" si="87"/>
        <v>7.2463768115942032E-2</v>
      </c>
      <c r="AY126" s="1">
        <f t="shared" si="88"/>
        <v>0.16666666666666666</v>
      </c>
      <c r="AZ126" s="1">
        <f t="shared" si="89"/>
        <v>4.8309178743961352E-2</v>
      </c>
      <c r="BC126">
        <f>'F on ice'!G126</f>
        <v>14.619767441860001</v>
      </c>
      <c r="BD126">
        <f>'F on ice'!AM126</f>
        <v>59.24</v>
      </c>
      <c r="BE126">
        <f>'F on ice'!AF126</f>
        <v>7.01</v>
      </c>
      <c r="BF126">
        <f>'F on ice'!AH126</f>
        <v>0.97799999999999998</v>
      </c>
      <c r="BG126" s="1">
        <f t="shared" si="90"/>
        <v>0.93236714975845414</v>
      </c>
      <c r="BH126" s="1">
        <f t="shared" si="91"/>
        <v>0.69565217391304346</v>
      </c>
      <c r="BI126" s="1">
        <f t="shared" si="92"/>
        <v>0.2318840579710145</v>
      </c>
      <c r="BJ126" s="1">
        <f t="shared" si="93"/>
        <v>0.25362318840579712</v>
      </c>
      <c r="BM126">
        <f>'F on ice'!M126</f>
        <v>51.85</v>
      </c>
      <c r="BN126">
        <f>'F on ice'!AB126</f>
        <v>54.31</v>
      </c>
      <c r="BO126">
        <f>'F on ice'!S126</f>
        <v>43.4</v>
      </c>
      <c r="BP126">
        <f>'F on ice'!V126</f>
        <v>51.95</v>
      </c>
      <c r="BQ126" s="1">
        <f t="shared" si="94"/>
        <v>0.65458937198067635</v>
      </c>
      <c r="BR126" s="1">
        <f t="shared" si="95"/>
        <v>0.74637681159420288</v>
      </c>
      <c r="BS126" s="1">
        <f t="shared" si="96"/>
        <v>0.27536231884057971</v>
      </c>
      <c r="BT126" s="1">
        <f t="shared" si="97"/>
        <v>0.63526570048309183</v>
      </c>
      <c r="BW126" s="1">
        <f t="shared" si="98"/>
        <v>3.7826086956521743</v>
      </c>
      <c r="BX126" s="1">
        <f t="shared" si="99"/>
        <v>0.4468599033816425</v>
      </c>
      <c r="BY126">
        <f t="shared" si="100"/>
        <v>230</v>
      </c>
      <c r="CB126">
        <f>'F Rel'!M126</f>
        <v>-5.46</v>
      </c>
      <c r="CC126">
        <f>'F Rel'!V126</f>
        <v>-8.27</v>
      </c>
      <c r="CD126" s="1">
        <f t="shared" si="101"/>
        <v>0.10628019323671498</v>
      </c>
      <c r="CE126" s="1">
        <f t="shared" si="102"/>
        <v>7.7294685990338161E-2</v>
      </c>
      <c r="CH126">
        <f>'F Production'!X126</f>
        <v>1.43</v>
      </c>
      <c r="CI126">
        <f>'F Production'!AB126</f>
        <v>0.67</v>
      </c>
      <c r="CJ126" s="31">
        <f t="shared" si="103"/>
        <v>0.13526570048309178</v>
      </c>
      <c r="CK126" s="31">
        <f t="shared" si="104"/>
        <v>0.29468599033816423</v>
      </c>
      <c r="CN126">
        <f>'F Totals'!G126</f>
        <v>8</v>
      </c>
      <c r="CO126">
        <f>'F Totals'!H126</f>
        <v>11</v>
      </c>
      <c r="CP126">
        <f>'F Totals'!K126</f>
        <v>19</v>
      </c>
    </row>
    <row r="127" spans="1:94" x14ac:dyDescent="0.3">
      <c r="A127" t="str">
        <f>'F on ice'!B127</f>
        <v>Evgeni Malkin</v>
      </c>
      <c r="B127" t="str">
        <f>'F on ice'!C127</f>
        <v>PIT</v>
      </c>
      <c r="E127">
        <f>'F on ice'!K127</f>
        <v>43.84</v>
      </c>
      <c r="F127">
        <f>'F on ice'!Z127</f>
        <v>12.48</v>
      </c>
      <c r="G127">
        <f>'F on ice'!Q127</f>
        <v>2.65</v>
      </c>
      <c r="H127">
        <f>'F on ice'!T127</f>
        <v>2.75</v>
      </c>
      <c r="I127" s="1">
        <f t="shared" si="70"/>
        <v>0.6376811594202898</v>
      </c>
      <c r="J127" s="1">
        <f t="shared" si="71"/>
        <v>0.7439613526570048</v>
      </c>
      <c r="K127" s="1">
        <f t="shared" si="72"/>
        <v>0.59420289855072461</v>
      </c>
      <c r="L127" s="1">
        <f t="shared" si="73"/>
        <v>0.6908212560386473</v>
      </c>
      <c r="O127">
        <f>'F Production'!H127</f>
        <v>1.08</v>
      </c>
      <c r="P127">
        <f>'F Production'!I127</f>
        <v>1.08</v>
      </c>
      <c r="Q127">
        <f>'F Production'!J127</f>
        <v>0.69</v>
      </c>
      <c r="R127">
        <f>'F Production'!L127</f>
        <v>2.16</v>
      </c>
      <c r="S127" s="1">
        <f t="shared" si="74"/>
        <v>0.85024154589371981</v>
      </c>
      <c r="T127" s="1">
        <f t="shared" si="75"/>
        <v>0.62077294685990336</v>
      </c>
      <c r="U127" s="1">
        <f t="shared" si="76"/>
        <v>0.65217391304347827</v>
      </c>
      <c r="V127" s="1">
        <f t="shared" si="77"/>
        <v>0.78985507246376807</v>
      </c>
      <c r="Y127">
        <f>'F on ice'!L127</f>
        <v>43.05</v>
      </c>
      <c r="Z127">
        <f>'F on ice'!AA127</f>
        <v>10.42</v>
      </c>
      <c r="AA127">
        <f>'F on ice'!R127</f>
        <v>2.56</v>
      </c>
      <c r="AB127">
        <f>'F on ice'!U127</f>
        <v>2.37</v>
      </c>
      <c r="AC127" s="1">
        <f t="shared" si="78"/>
        <v>0.45893719806763283</v>
      </c>
      <c r="AD127" s="1">
        <f t="shared" si="79"/>
        <v>0.67149758454106279</v>
      </c>
      <c r="AE127" s="1">
        <f t="shared" si="80"/>
        <v>0.43961352657004832</v>
      </c>
      <c r="AF127" s="1">
        <f t="shared" si="81"/>
        <v>0.69323671497584538</v>
      </c>
      <c r="AI127">
        <f>'F Rel'!K127</f>
        <v>-4.33</v>
      </c>
      <c r="AJ127">
        <f>'F Rel'!Z127</f>
        <v>-0.75</v>
      </c>
      <c r="AK127">
        <f>'F Rel'!Q127</f>
        <v>-0.1</v>
      </c>
      <c r="AL127">
        <f>'F Rel'!T127</f>
        <v>-0.27</v>
      </c>
      <c r="AM127" s="1">
        <f t="shared" si="82"/>
        <v>0.22705314009661837</v>
      </c>
      <c r="AN127" s="1">
        <f t="shared" si="83"/>
        <v>0.35507246376811596</v>
      </c>
      <c r="AO127" s="1">
        <f t="shared" si="84"/>
        <v>0.47342995169082125</v>
      </c>
      <c r="AP127" s="1">
        <f t="shared" si="85"/>
        <v>0.27777777777777779</v>
      </c>
      <c r="AS127">
        <f>'F Rel'!L127</f>
        <v>-1.56</v>
      </c>
      <c r="AT127">
        <f>'F Rel'!AA127</f>
        <v>-1.32</v>
      </c>
      <c r="AU127">
        <f>'F Rel'!R127</f>
        <v>0.28999999999999998</v>
      </c>
      <c r="AV127">
        <f>'F Rel'!U127</f>
        <v>-0.38</v>
      </c>
      <c r="AW127" s="1">
        <f t="shared" si="86"/>
        <v>0.62077294685990336</v>
      </c>
      <c r="AX127" s="1">
        <f t="shared" si="87"/>
        <v>0.77294685990338163</v>
      </c>
      <c r="AY127" s="1">
        <f t="shared" si="88"/>
        <v>0.34782608695652173</v>
      </c>
      <c r="AZ127" s="1">
        <f t="shared" si="89"/>
        <v>0.83333333333333337</v>
      </c>
      <c r="BC127">
        <f>'F on ice'!G127</f>
        <v>13.873863636364</v>
      </c>
      <c r="BD127">
        <f>'F on ice'!AM127</f>
        <v>72.97</v>
      </c>
      <c r="BE127">
        <f>'F on ice'!AF127</f>
        <v>8.5399999999999991</v>
      </c>
      <c r="BF127">
        <f>'F on ice'!AH127</f>
        <v>0.996</v>
      </c>
      <c r="BG127" s="1">
        <f t="shared" si="90"/>
        <v>0.84299516908212557</v>
      </c>
      <c r="BH127" s="1">
        <f t="shared" si="91"/>
        <v>0.96618357487922701</v>
      </c>
      <c r="BI127" s="1">
        <f t="shared" si="92"/>
        <v>0.49758454106280192</v>
      </c>
      <c r="BJ127" s="1">
        <f t="shared" si="93"/>
        <v>0.44927536231884058</v>
      </c>
      <c r="BM127">
        <f>'F on ice'!M127</f>
        <v>50.45</v>
      </c>
      <c r="BN127">
        <f>'F on ice'!AB127</f>
        <v>54.51</v>
      </c>
      <c r="BO127">
        <f>'F on ice'!S127</f>
        <v>50.94</v>
      </c>
      <c r="BP127">
        <f>'F on ice'!V127</f>
        <v>53.74</v>
      </c>
      <c r="BQ127" s="1">
        <f t="shared" si="94"/>
        <v>0.54106280193236711</v>
      </c>
      <c r="BR127" s="1">
        <f t="shared" si="95"/>
        <v>0.76328502415458932</v>
      </c>
      <c r="BS127" s="1">
        <f t="shared" si="96"/>
        <v>0.53623188405797106</v>
      </c>
      <c r="BT127" s="1">
        <f t="shared" si="97"/>
        <v>0.75362318840579712</v>
      </c>
      <c r="BW127" s="1">
        <f t="shared" si="98"/>
        <v>4.908212560386473</v>
      </c>
      <c r="BX127" s="1">
        <f t="shared" si="99"/>
        <v>0.67874396135265702</v>
      </c>
      <c r="BY127">
        <f t="shared" si="100"/>
        <v>134</v>
      </c>
      <c r="CB127">
        <f>'F Rel'!M127</f>
        <v>-1.47</v>
      </c>
      <c r="CC127">
        <f>'F Rel'!V127</f>
        <v>1.39</v>
      </c>
      <c r="CD127" s="1">
        <f t="shared" si="101"/>
        <v>0.36231884057971014</v>
      </c>
      <c r="CE127" s="1">
        <f t="shared" si="102"/>
        <v>0.59420289855072461</v>
      </c>
      <c r="CH127">
        <f>'F Production'!X127</f>
        <v>1.28</v>
      </c>
      <c r="CI127">
        <f>'F Production'!AB127</f>
        <v>1.57</v>
      </c>
      <c r="CJ127" s="31">
        <f t="shared" si="103"/>
        <v>0.18840579710144928</v>
      </c>
      <c r="CK127" s="31">
        <f t="shared" si="104"/>
        <v>0.8719806763285024</v>
      </c>
      <c r="CN127">
        <f>'F Totals'!G127</f>
        <v>11</v>
      </c>
      <c r="CO127">
        <f>'F Totals'!H127</f>
        <v>11</v>
      </c>
      <c r="CP127">
        <f>'F Totals'!K127</f>
        <v>22</v>
      </c>
    </row>
    <row r="128" spans="1:94" x14ac:dyDescent="0.3">
      <c r="A128" t="str">
        <f>'F on ice'!B128</f>
        <v>Evgenii Dadonov</v>
      </c>
      <c r="B128" t="str">
        <f>'F on ice'!C128</f>
        <v>DAL</v>
      </c>
      <c r="E128">
        <f>'F on ice'!K128</f>
        <v>40.43</v>
      </c>
      <c r="F128">
        <f>'F on ice'!Z128</f>
        <v>11.07</v>
      </c>
      <c r="G128">
        <f>'F on ice'!Q128</f>
        <v>2.4700000000000002</v>
      </c>
      <c r="H128">
        <f>'F on ice'!T128</f>
        <v>2.29</v>
      </c>
      <c r="I128" s="1">
        <f t="shared" si="70"/>
        <v>0.40579710144927539</v>
      </c>
      <c r="J128" s="1">
        <f t="shared" si="71"/>
        <v>0.47342995169082125</v>
      </c>
      <c r="K128" s="1">
        <f t="shared" si="72"/>
        <v>0.50724637681159424</v>
      </c>
      <c r="L128" s="1">
        <f t="shared" si="73"/>
        <v>0.27294685990338163</v>
      </c>
      <c r="O128">
        <f>'F Production'!H128</f>
        <v>0.97</v>
      </c>
      <c r="P128">
        <f>'F Production'!I128</f>
        <v>0.75</v>
      </c>
      <c r="Q128">
        <f>'F Production'!J128</f>
        <v>0.11</v>
      </c>
      <c r="R128">
        <f>'F Production'!L128</f>
        <v>1.72</v>
      </c>
      <c r="S128" s="1">
        <f t="shared" si="74"/>
        <v>0.78260869565217395</v>
      </c>
      <c r="T128" s="1">
        <f t="shared" si="75"/>
        <v>0.34782608695652173</v>
      </c>
      <c r="U128" s="1">
        <f t="shared" si="76"/>
        <v>5.5555555555555552E-2</v>
      </c>
      <c r="V128" s="1">
        <f t="shared" si="77"/>
        <v>0.56763285024154586</v>
      </c>
      <c r="Y128">
        <f>'F on ice'!L128</f>
        <v>40.43</v>
      </c>
      <c r="Z128">
        <f>'F on ice'!AA128</f>
        <v>8.92</v>
      </c>
      <c r="AA128">
        <f>'F on ice'!R128</f>
        <v>3.12</v>
      </c>
      <c r="AB128">
        <f>'F on ice'!U128</f>
        <v>2.29</v>
      </c>
      <c r="AC128" s="1">
        <f t="shared" si="78"/>
        <v>0.66425120772946855</v>
      </c>
      <c r="AD128" s="1">
        <f t="shared" si="79"/>
        <v>0.91787439613526567</v>
      </c>
      <c r="AE128" s="1">
        <f t="shared" si="80"/>
        <v>0.16425120772946861</v>
      </c>
      <c r="AF128" s="1">
        <f t="shared" si="81"/>
        <v>0.78502415458937203</v>
      </c>
      <c r="AI128">
        <f>'F Rel'!K128</f>
        <v>-4.9400000000000004</v>
      </c>
      <c r="AJ128">
        <f>'F Rel'!Z128</f>
        <v>-1</v>
      </c>
      <c r="AK128">
        <f>'F Rel'!Q128</f>
        <v>-0.6</v>
      </c>
      <c r="AL128">
        <f>'F Rel'!T128</f>
        <v>-0.47</v>
      </c>
      <c r="AM128" s="1">
        <f t="shared" si="82"/>
        <v>0.19565217391304349</v>
      </c>
      <c r="AN128" s="1">
        <f t="shared" si="83"/>
        <v>0.31642512077294688</v>
      </c>
      <c r="AO128" s="1">
        <f t="shared" si="84"/>
        <v>0.27053140096618356</v>
      </c>
      <c r="AP128" s="1">
        <f t="shared" si="85"/>
        <v>0.18115942028985507</v>
      </c>
      <c r="AS128">
        <f>'F Rel'!L128</f>
        <v>0.03</v>
      </c>
      <c r="AT128">
        <f>'F Rel'!AA128</f>
        <v>-0.76</v>
      </c>
      <c r="AU128">
        <f>'F Rel'!R128</f>
        <v>0.72</v>
      </c>
      <c r="AV128">
        <f>'F Rel'!U128</f>
        <v>7.0000000000000007E-2</v>
      </c>
      <c r="AW128" s="1">
        <f t="shared" si="86"/>
        <v>0.48309178743961351</v>
      </c>
      <c r="AX128" s="1">
        <f t="shared" si="87"/>
        <v>0.65700483091787443</v>
      </c>
      <c r="AY128" s="1">
        <f t="shared" si="88"/>
        <v>0.15217391304347827</v>
      </c>
      <c r="AZ128" s="1">
        <f t="shared" si="89"/>
        <v>0.39130434782608697</v>
      </c>
      <c r="BC128">
        <f>'F on ice'!G128</f>
        <v>12.131884057971</v>
      </c>
      <c r="BD128">
        <f>'F on ice'!AM128</f>
        <v>51.7</v>
      </c>
      <c r="BE128">
        <f>'F on ice'!AF128</f>
        <v>9.1999999999999993</v>
      </c>
      <c r="BF128">
        <f>'F on ice'!AH128</f>
        <v>0.98399999999999999</v>
      </c>
      <c r="BG128" s="1">
        <f t="shared" si="90"/>
        <v>0.45893719806763283</v>
      </c>
      <c r="BH128" s="1">
        <f t="shared" si="91"/>
        <v>0.4468599033816425</v>
      </c>
      <c r="BI128" s="1">
        <f t="shared" si="92"/>
        <v>0.61111111111111116</v>
      </c>
      <c r="BJ128" s="1">
        <f t="shared" si="93"/>
        <v>0.30434782608695654</v>
      </c>
      <c r="BM128">
        <f>'F on ice'!M128</f>
        <v>50</v>
      </c>
      <c r="BN128">
        <f>'F on ice'!AB128</f>
        <v>55.38</v>
      </c>
      <c r="BO128">
        <f>'F on ice'!S128</f>
        <v>44.23</v>
      </c>
      <c r="BP128">
        <f>'F on ice'!V128</f>
        <v>50</v>
      </c>
      <c r="BQ128" s="1">
        <f t="shared" si="94"/>
        <v>0.50724637681159424</v>
      </c>
      <c r="BR128" s="1">
        <f t="shared" si="95"/>
        <v>0.81159420289855078</v>
      </c>
      <c r="BS128" s="1">
        <f t="shared" si="96"/>
        <v>0.3140096618357488</v>
      </c>
      <c r="BT128" s="1">
        <f t="shared" si="97"/>
        <v>0.49275362318840582</v>
      </c>
      <c r="BW128" s="1">
        <f t="shared" si="98"/>
        <v>3.7149758454106276</v>
      </c>
      <c r="BX128" s="1">
        <f t="shared" si="99"/>
        <v>0.43478260869565216</v>
      </c>
      <c r="BY128">
        <f t="shared" si="100"/>
        <v>235</v>
      </c>
      <c r="CB128">
        <f>'F Rel'!M128</f>
        <v>-2.89</v>
      </c>
      <c r="CC128">
        <f>'F Rel'!V128</f>
        <v>-5.39</v>
      </c>
      <c r="CD128" s="1">
        <f t="shared" si="101"/>
        <v>0.27777777777777779</v>
      </c>
      <c r="CE128" s="1">
        <f t="shared" si="102"/>
        <v>0.17874396135265699</v>
      </c>
      <c r="CH128">
        <f>'F Production'!X128</f>
        <v>0.32</v>
      </c>
      <c r="CI128">
        <f>'F Production'!AB128</f>
        <v>0.32</v>
      </c>
      <c r="CJ128" s="31">
        <f t="shared" si="103"/>
        <v>0.85507246376811596</v>
      </c>
      <c r="CK128" s="31">
        <f t="shared" si="104"/>
        <v>8.6956521739130432E-2</v>
      </c>
      <c r="CN128">
        <f>'F Totals'!G128</f>
        <v>9</v>
      </c>
      <c r="CO128">
        <f>'F Totals'!H128</f>
        <v>7</v>
      </c>
      <c r="CP128">
        <f>'F Totals'!K128</f>
        <v>16</v>
      </c>
    </row>
    <row r="129" spans="1:94" x14ac:dyDescent="0.3">
      <c r="A129" t="str">
        <f>'F on ice'!B129</f>
        <v>Evgeny Kuznetsov</v>
      </c>
      <c r="B129" t="str">
        <f>'F on ice'!C129</f>
        <v>WSH</v>
      </c>
      <c r="E129">
        <f>'F on ice'!K129</f>
        <v>34.33</v>
      </c>
      <c r="F129">
        <f>'F on ice'!Z129</f>
        <v>7.87</v>
      </c>
      <c r="G129">
        <f>'F on ice'!Q129</f>
        <v>1.42</v>
      </c>
      <c r="H129">
        <f>'F on ice'!T129</f>
        <v>2.0099999999999998</v>
      </c>
      <c r="I129" s="1">
        <f t="shared" si="70"/>
        <v>7.9710144927536225E-2</v>
      </c>
      <c r="J129" s="1">
        <f t="shared" si="71"/>
        <v>4.5893719806763288E-2</v>
      </c>
      <c r="K129" s="1">
        <f t="shared" si="72"/>
        <v>7.2463768115942032E-2</v>
      </c>
      <c r="L129" s="1">
        <f t="shared" si="73"/>
        <v>0.10628019323671498</v>
      </c>
      <c r="O129">
        <f>'F Production'!H129</f>
        <v>0.44</v>
      </c>
      <c r="P129">
        <f>'F Production'!I129</f>
        <v>0.55000000000000004</v>
      </c>
      <c r="Q129">
        <f>'F Production'!J129</f>
        <v>0.44</v>
      </c>
      <c r="R129">
        <f>'F Production'!L129</f>
        <v>0.98</v>
      </c>
      <c r="S129" s="1">
        <f t="shared" si="74"/>
        <v>0.23671497584541062</v>
      </c>
      <c r="T129" s="1">
        <f t="shared" si="75"/>
        <v>0.19565217391304349</v>
      </c>
      <c r="U129" s="1">
        <f t="shared" si="76"/>
        <v>0.36956521739130432</v>
      </c>
      <c r="V129" s="1">
        <f t="shared" si="77"/>
        <v>0.13285024154589373</v>
      </c>
      <c r="Y129">
        <f>'F on ice'!L129</f>
        <v>47.34</v>
      </c>
      <c r="Z129">
        <f>'F on ice'!AA129</f>
        <v>11.26</v>
      </c>
      <c r="AA129">
        <f>'F on ice'!R129</f>
        <v>2.95</v>
      </c>
      <c r="AB129">
        <f>'F on ice'!U129</f>
        <v>3</v>
      </c>
      <c r="AC129" s="1">
        <f t="shared" si="78"/>
        <v>0.11594202898550725</v>
      </c>
      <c r="AD129" s="1">
        <f t="shared" si="79"/>
        <v>0.46859903381642515</v>
      </c>
      <c r="AE129" s="1">
        <f t="shared" si="80"/>
        <v>0.25362318840579712</v>
      </c>
      <c r="AF129" s="1">
        <f t="shared" si="81"/>
        <v>9.420289855072464E-2</v>
      </c>
      <c r="AI129">
        <f>'F Rel'!K129</f>
        <v>-4.32</v>
      </c>
      <c r="AJ129">
        <f>'F Rel'!Z129</f>
        <v>-3.44</v>
      </c>
      <c r="AK129">
        <f>'F Rel'!Q129</f>
        <v>-0.74</v>
      </c>
      <c r="AL129">
        <f>'F Rel'!T129</f>
        <v>-0.51</v>
      </c>
      <c r="AM129" s="1">
        <f t="shared" si="82"/>
        <v>0.23429951690821257</v>
      </c>
      <c r="AN129" s="1">
        <f t="shared" si="83"/>
        <v>7.7294685990338161E-2</v>
      </c>
      <c r="AO129" s="1">
        <f t="shared" si="84"/>
        <v>0.22705314009661837</v>
      </c>
      <c r="AP129" s="1">
        <f t="shared" si="85"/>
        <v>0.15458937198067632</v>
      </c>
      <c r="AS129">
        <f>'F Rel'!L129</f>
        <v>3.81</v>
      </c>
      <c r="AT129">
        <f>'F Rel'!AA129</f>
        <v>-0.85</v>
      </c>
      <c r="AU129">
        <f>'F Rel'!R129</f>
        <v>0.55000000000000004</v>
      </c>
      <c r="AV129">
        <f>'F Rel'!U129</f>
        <v>0.32</v>
      </c>
      <c r="AW129" s="1">
        <f t="shared" si="86"/>
        <v>0.17391304347826086</v>
      </c>
      <c r="AX129" s="1">
        <f t="shared" si="87"/>
        <v>0.68599033816425126</v>
      </c>
      <c r="AY129" s="1">
        <f t="shared" si="88"/>
        <v>0.21980676328502416</v>
      </c>
      <c r="AZ129" s="1">
        <f t="shared" si="89"/>
        <v>0.15458937198067632</v>
      </c>
      <c r="BC129">
        <f>'F on ice'!G129</f>
        <v>13.066666666667</v>
      </c>
      <c r="BD129">
        <f>'F on ice'!AM129</f>
        <v>64.849999999999994</v>
      </c>
      <c r="BE129">
        <f>'F on ice'!AF129</f>
        <v>5.94</v>
      </c>
      <c r="BF129">
        <f>'F on ice'!AH129</f>
        <v>0.97</v>
      </c>
      <c r="BG129" s="1">
        <f t="shared" si="90"/>
        <v>0.6908212560386473</v>
      </c>
      <c r="BH129" s="1">
        <f t="shared" si="91"/>
        <v>0.83574879227053145</v>
      </c>
      <c r="BI129" s="1">
        <f t="shared" si="92"/>
        <v>0.11594202898550725</v>
      </c>
      <c r="BJ129" s="1">
        <f t="shared" si="93"/>
        <v>0.16666666666666666</v>
      </c>
      <c r="BM129">
        <f>'F on ice'!M129</f>
        <v>42.03</v>
      </c>
      <c r="BN129">
        <f>'F on ice'!AB129</f>
        <v>41.14</v>
      </c>
      <c r="BO129">
        <f>'F on ice'!S129</f>
        <v>32.5</v>
      </c>
      <c r="BP129">
        <f>'F on ice'!V129</f>
        <v>40.14</v>
      </c>
      <c r="BQ129" s="1">
        <f t="shared" si="94"/>
        <v>7.9710144927536225E-2</v>
      </c>
      <c r="BR129" s="1">
        <f t="shared" si="95"/>
        <v>0.11835748792270531</v>
      </c>
      <c r="BS129" s="1">
        <f t="shared" si="96"/>
        <v>5.0724637681159424E-2</v>
      </c>
      <c r="BT129" s="1">
        <f t="shared" si="97"/>
        <v>6.0386473429951688E-2</v>
      </c>
      <c r="BW129" s="1">
        <f t="shared" si="98"/>
        <v>1.036231884057971</v>
      </c>
      <c r="BX129" s="1">
        <f t="shared" si="99"/>
        <v>2.8985507246376812E-2</v>
      </c>
      <c r="BY129">
        <f t="shared" si="100"/>
        <v>403</v>
      </c>
      <c r="CB129">
        <f>'F Rel'!M129</f>
        <v>-5</v>
      </c>
      <c r="CC129">
        <f>'F Rel'!V129</f>
        <v>-8.39</v>
      </c>
      <c r="CD129" s="1">
        <f t="shared" si="101"/>
        <v>0.13526570048309178</v>
      </c>
      <c r="CE129" s="1">
        <f t="shared" si="102"/>
        <v>7.2463768115942032E-2</v>
      </c>
      <c r="CH129">
        <f>'F Production'!X129</f>
        <v>0.87</v>
      </c>
      <c r="CI129">
        <f>'F Production'!AB129</f>
        <v>0.44</v>
      </c>
      <c r="CJ129" s="31">
        <f t="shared" si="103"/>
        <v>0.40096618357487923</v>
      </c>
      <c r="CK129" s="31">
        <f t="shared" si="104"/>
        <v>0.13285024154589373</v>
      </c>
      <c r="CN129">
        <f>'F Totals'!G129</f>
        <v>4</v>
      </c>
      <c r="CO129">
        <f>'F Totals'!H129</f>
        <v>5</v>
      </c>
      <c r="CP129">
        <f>'F Totals'!K129</f>
        <v>9</v>
      </c>
    </row>
    <row r="130" spans="1:94" x14ac:dyDescent="0.3">
      <c r="A130" t="str">
        <f>'F on ice'!B130</f>
        <v>Fabian Zetterlund</v>
      </c>
      <c r="B130" t="str">
        <f>'F on ice'!C130</f>
        <v>S.J</v>
      </c>
      <c r="E130">
        <f>'F on ice'!K130</f>
        <v>38.53</v>
      </c>
      <c r="F130">
        <f>'F on ice'!Z130</f>
        <v>10.17</v>
      </c>
      <c r="G130">
        <f>'F on ice'!Q130</f>
        <v>1.9</v>
      </c>
      <c r="H130">
        <f>'F on ice'!T130</f>
        <v>2.4900000000000002</v>
      </c>
      <c r="I130" s="1">
        <f t="shared" si="70"/>
        <v>0.27053140096618356</v>
      </c>
      <c r="J130" s="1">
        <f t="shared" si="71"/>
        <v>0.32850241545893721</v>
      </c>
      <c r="K130" s="1">
        <f t="shared" si="72"/>
        <v>0.21980676328502416</v>
      </c>
      <c r="L130" s="1">
        <f t="shared" si="73"/>
        <v>0.44444444444444442</v>
      </c>
      <c r="O130">
        <f>'F Production'!H130</f>
        <v>0.86</v>
      </c>
      <c r="P130">
        <f>'F Production'!I130</f>
        <v>0.34</v>
      </c>
      <c r="Q130">
        <f>'F Production'!J130</f>
        <v>0.34</v>
      </c>
      <c r="R130">
        <f>'F Production'!L130</f>
        <v>1.21</v>
      </c>
      <c r="S130" s="1">
        <f t="shared" si="74"/>
        <v>0.70772946859903385</v>
      </c>
      <c r="T130" s="1">
        <f t="shared" si="75"/>
        <v>8.4541062801932368E-2</v>
      </c>
      <c r="U130" s="1">
        <f t="shared" si="76"/>
        <v>0.26570048309178745</v>
      </c>
      <c r="V130" s="1">
        <f t="shared" si="77"/>
        <v>0.2608695652173913</v>
      </c>
      <c r="Y130">
        <f>'F on ice'!L130</f>
        <v>48.09</v>
      </c>
      <c r="Z130">
        <f>'F on ice'!AA130</f>
        <v>15.34</v>
      </c>
      <c r="AA130">
        <f>'F on ice'!R130</f>
        <v>3.19</v>
      </c>
      <c r="AB130">
        <f>'F on ice'!U130</f>
        <v>3.23</v>
      </c>
      <c r="AC130" s="1">
        <f t="shared" si="78"/>
        <v>8.4541062801932368E-2</v>
      </c>
      <c r="AD130" s="1">
        <f t="shared" si="79"/>
        <v>1.6908212560386472E-2</v>
      </c>
      <c r="AE130" s="1">
        <f t="shared" si="80"/>
        <v>0.14251207729468598</v>
      </c>
      <c r="AF130" s="1">
        <f t="shared" si="81"/>
        <v>3.6231884057971016E-2</v>
      </c>
      <c r="AI130">
        <f>'F Rel'!K130</f>
        <v>2.58</v>
      </c>
      <c r="AJ130">
        <f>'F Rel'!Z130</f>
        <v>0.73</v>
      </c>
      <c r="AK130">
        <f>'F Rel'!Q130</f>
        <v>0.3</v>
      </c>
      <c r="AL130">
        <f>'F Rel'!T130</f>
        <v>0.3</v>
      </c>
      <c r="AM130" s="1">
        <f t="shared" si="82"/>
        <v>0.66908212560386471</v>
      </c>
      <c r="AN130" s="1">
        <f t="shared" si="83"/>
        <v>0.63285024154589375</v>
      </c>
      <c r="AO130" s="1">
        <f t="shared" si="84"/>
        <v>0.64492753623188404</v>
      </c>
      <c r="AP130" s="1">
        <f t="shared" si="85"/>
        <v>0.7342995169082126</v>
      </c>
      <c r="AS130">
        <f>'F Rel'!L130</f>
        <v>-0.24</v>
      </c>
      <c r="AT130">
        <f>'F Rel'!AA130</f>
        <v>2.4500000000000002</v>
      </c>
      <c r="AU130">
        <f>'F Rel'!R130</f>
        <v>0.03</v>
      </c>
      <c r="AV130">
        <f>'F Rel'!U130</f>
        <v>0.28999999999999998</v>
      </c>
      <c r="AW130" s="1">
        <f t="shared" si="86"/>
        <v>0.50724637681159424</v>
      </c>
      <c r="AX130" s="1">
        <f t="shared" si="87"/>
        <v>7.7294685990338161E-2</v>
      </c>
      <c r="AY130" s="1">
        <f t="shared" si="88"/>
        <v>0.48309178743961351</v>
      </c>
      <c r="AZ130" s="1">
        <f t="shared" si="89"/>
        <v>0.17874396135265699</v>
      </c>
      <c r="BC130">
        <f>'F on ice'!G130</f>
        <v>14.503125000000001</v>
      </c>
      <c r="BD130">
        <f>'F on ice'!AM130</f>
        <v>37.700000000000003</v>
      </c>
      <c r="BE130">
        <f>'F on ice'!AF130</f>
        <v>7.46</v>
      </c>
      <c r="BF130">
        <f>'F on ice'!AH130</f>
        <v>0.97699999999999998</v>
      </c>
      <c r="BG130" s="1">
        <f t="shared" si="90"/>
        <v>0.9251207729468599</v>
      </c>
      <c r="BH130" s="1">
        <f t="shared" si="91"/>
        <v>0.11835748792270531</v>
      </c>
      <c r="BI130" s="1">
        <f t="shared" si="92"/>
        <v>0.3140096618357488</v>
      </c>
      <c r="BJ130" s="1">
        <f t="shared" si="93"/>
        <v>0.23671497584541062</v>
      </c>
      <c r="BM130">
        <f>'F on ice'!M130</f>
        <v>44.48</v>
      </c>
      <c r="BN130">
        <f>'F on ice'!AB130</f>
        <v>39.86</v>
      </c>
      <c r="BO130">
        <f>'F on ice'!S130</f>
        <v>37.29</v>
      </c>
      <c r="BP130">
        <f>'F on ice'!V130</f>
        <v>43.48</v>
      </c>
      <c r="BQ130" s="1">
        <f t="shared" si="94"/>
        <v>0.14975845410628019</v>
      </c>
      <c r="BR130" s="1">
        <f t="shared" si="95"/>
        <v>8.4541062801932368E-2</v>
      </c>
      <c r="BS130" s="1">
        <f t="shared" si="96"/>
        <v>0.12560386473429952</v>
      </c>
      <c r="BT130" s="1">
        <f t="shared" si="97"/>
        <v>0.13768115942028986</v>
      </c>
      <c r="BW130" s="1">
        <f t="shared" si="98"/>
        <v>2.8236714975845407</v>
      </c>
      <c r="BX130" s="1">
        <f t="shared" si="99"/>
        <v>0.25120772946859904</v>
      </c>
      <c r="BY130">
        <f t="shared" si="100"/>
        <v>311</v>
      </c>
      <c r="CB130">
        <f>'F Rel'!M130</f>
        <v>1.82</v>
      </c>
      <c r="CC130">
        <f>'F Rel'!V130</f>
        <v>0.8</v>
      </c>
      <c r="CD130" s="1">
        <f t="shared" si="101"/>
        <v>0.64734299516908211</v>
      </c>
      <c r="CE130" s="1">
        <f t="shared" si="102"/>
        <v>0.54830917874396135</v>
      </c>
      <c r="CH130">
        <f>'F Production'!X130</f>
        <v>0.52</v>
      </c>
      <c r="CI130">
        <f>'F Production'!AB130</f>
        <v>0.95</v>
      </c>
      <c r="CJ130" s="31">
        <f t="shared" si="103"/>
        <v>0.6811594202898551</v>
      </c>
      <c r="CK130" s="31">
        <f t="shared" si="104"/>
        <v>0.54830917874396135</v>
      </c>
      <c r="CN130">
        <f>'F Totals'!G130</f>
        <v>10</v>
      </c>
      <c r="CO130">
        <f>'F Totals'!H130</f>
        <v>4</v>
      </c>
      <c r="CP130">
        <f>'F Totals'!K130</f>
        <v>14</v>
      </c>
    </row>
    <row r="131" spans="1:94" x14ac:dyDescent="0.3">
      <c r="A131" t="str">
        <f>'F on ice'!B131</f>
        <v>Filip Forsberg</v>
      </c>
      <c r="B131" t="str">
        <f>'F on ice'!C131</f>
        <v>NSH</v>
      </c>
      <c r="E131">
        <f>'F on ice'!K131</f>
        <v>45.92</v>
      </c>
      <c r="F131">
        <f>'F on ice'!Z131</f>
        <v>13.96</v>
      </c>
      <c r="G131">
        <f>'F on ice'!Q131</f>
        <v>3.04</v>
      </c>
      <c r="H131">
        <f>'F on ice'!T131</f>
        <v>2.99</v>
      </c>
      <c r="I131" s="1">
        <f t="shared" si="70"/>
        <v>0.76086956521739135</v>
      </c>
      <c r="J131" s="1">
        <f t="shared" si="71"/>
        <v>0.91545893719806759</v>
      </c>
      <c r="K131" s="1">
        <f t="shared" si="72"/>
        <v>0.75120772946859904</v>
      </c>
      <c r="L131" s="1">
        <f t="shared" si="73"/>
        <v>0.85990338164251212</v>
      </c>
      <c r="O131">
        <f>'F Production'!H131</f>
        <v>1.25</v>
      </c>
      <c r="P131">
        <f>'F Production'!I131</f>
        <v>0.9</v>
      </c>
      <c r="Q131">
        <f>'F Production'!J131</f>
        <v>0.54</v>
      </c>
      <c r="R131">
        <f>'F Production'!L131</f>
        <v>2.15</v>
      </c>
      <c r="S131" s="1">
        <f t="shared" si="74"/>
        <v>0.92270531400966183</v>
      </c>
      <c r="T131" s="1">
        <f t="shared" si="75"/>
        <v>0.48067632850241548</v>
      </c>
      <c r="U131" s="1">
        <f t="shared" si="76"/>
        <v>0.5</v>
      </c>
      <c r="V131" s="1">
        <f t="shared" si="77"/>
        <v>0.78502415458937203</v>
      </c>
      <c r="Y131">
        <f>'F on ice'!L131</f>
        <v>41.71</v>
      </c>
      <c r="Z131">
        <f>'F on ice'!AA131</f>
        <v>10.74</v>
      </c>
      <c r="AA131">
        <f>'F on ice'!R131</f>
        <v>2.33</v>
      </c>
      <c r="AB131">
        <f>'F on ice'!U131</f>
        <v>2.48</v>
      </c>
      <c r="AC131" s="1">
        <f t="shared" si="78"/>
        <v>0.57004830917874394</v>
      </c>
      <c r="AD131" s="1">
        <f t="shared" si="79"/>
        <v>0.60386473429951693</v>
      </c>
      <c r="AE131" s="1">
        <f t="shared" si="80"/>
        <v>0.59178743961352653</v>
      </c>
      <c r="AF131" s="1">
        <f t="shared" si="81"/>
        <v>0.57971014492753625</v>
      </c>
      <c r="AI131">
        <f>'F Rel'!K131</f>
        <v>5.53</v>
      </c>
      <c r="AJ131">
        <f>'F Rel'!Z131</f>
        <v>3.01</v>
      </c>
      <c r="AK131">
        <f>'F Rel'!Q131</f>
        <v>1.1499999999999999</v>
      </c>
      <c r="AL131">
        <f>'F Rel'!T131</f>
        <v>0.47</v>
      </c>
      <c r="AM131" s="1">
        <f t="shared" si="82"/>
        <v>0.83333333333333337</v>
      </c>
      <c r="AN131" s="1">
        <f t="shared" si="83"/>
        <v>0.91304347826086951</v>
      </c>
      <c r="AO131" s="1">
        <f t="shared" si="84"/>
        <v>0.9251207729468599</v>
      </c>
      <c r="AP131" s="1">
        <f t="shared" si="85"/>
        <v>0.84782608695652173</v>
      </c>
      <c r="AS131">
        <f>'F Rel'!L131</f>
        <v>0.03</v>
      </c>
      <c r="AT131">
        <f>'F Rel'!AA131</f>
        <v>0.09</v>
      </c>
      <c r="AU131">
        <f>'F Rel'!R131</f>
        <v>-0.05</v>
      </c>
      <c r="AV131">
        <f>'F Rel'!U131</f>
        <v>0.03</v>
      </c>
      <c r="AW131" s="1">
        <f t="shared" si="86"/>
        <v>0.48309178743961351</v>
      </c>
      <c r="AX131" s="1">
        <f t="shared" si="87"/>
        <v>0.46618357487922707</v>
      </c>
      <c r="AY131" s="1">
        <f t="shared" si="88"/>
        <v>0.52173913043478259</v>
      </c>
      <c r="AZ131" s="1">
        <f t="shared" si="89"/>
        <v>0.43478260869565216</v>
      </c>
      <c r="BC131">
        <f>'F on ice'!G131</f>
        <v>13.965972222222</v>
      </c>
      <c r="BD131">
        <f>'F on ice'!AM131</f>
        <v>61.93</v>
      </c>
      <c r="BE131">
        <f>'F on ice'!AF131</f>
        <v>9.66</v>
      </c>
      <c r="BF131">
        <f>'F on ice'!AH131</f>
        <v>1.018</v>
      </c>
      <c r="BG131" s="1">
        <f t="shared" si="90"/>
        <v>0.8719806763285024</v>
      </c>
      <c r="BH131" s="1">
        <f t="shared" si="91"/>
        <v>0.77536231884057971</v>
      </c>
      <c r="BI131" s="1">
        <f t="shared" si="92"/>
        <v>0.69806763285024154</v>
      </c>
      <c r="BJ131" s="1">
        <f t="shared" si="93"/>
        <v>0.72705314009661837</v>
      </c>
      <c r="BM131">
        <f>'F on ice'!M131</f>
        <v>52.4</v>
      </c>
      <c r="BN131">
        <f>'F on ice'!AB131</f>
        <v>56.52</v>
      </c>
      <c r="BO131">
        <f>'F on ice'!S131</f>
        <v>56.67</v>
      </c>
      <c r="BP131">
        <f>'F on ice'!V131</f>
        <v>54.64</v>
      </c>
      <c r="BQ131" s="1">
        <f t="shared" si="94"/>
        <v>0.70048309178743962</v>
      </c>
      <c r="BR131" s="1">
        <f t="shared" si="95"/>
        <v>0.85748792270531404</v>
      </c>
      <c r="BS131" s="1">
        <f t="shared" si="96"/>
        <v>0.73913043478260865</v>
      </c>
      <c r="BT131" s="1">
        <f t="shared" si="97"/>
        <v>0.82125603864734298</v>
      </c>
      <c r="BW131" s="1">
        <f t="shared" si="98"/>
        <v>5.6835748792270531</v>
      </c>
      <c r="BX131" s="1">
        <f t="shared" si="99"/>
        <v>0.85265700483091789</v>
      </c>
      <c r="BY131">
        <f t="shared" si="100"/>
        <v>62</v>
      </c>
      <c r="CB131">
        <f>'F Rel'!M131</f>
        <v>3.18</v>
      </c>
      <c r="CC131">
        <f>'F Rel'!V131</f>
        <v>3.95</v>
      </c>
      <c r="CD131" s="1">
        <f t="shared" si="101"/>
        <v>0.76328502415458932</v>
      </c>
      <c r="CE131" s="1">
        <f t="shared" si="102"/>
        <v>0.74637681159420288</v>
      </c>
      <c r="CH131">
        <f>'F Production'!X131</f>
        <v>1.07</v>
      </c>
      <c r="CI131">
        <f>'F Production'!AB131</f>
        <v>1.34</v>
      </c>
      <c r="CJ131" s="31">
        <f t="shared" si="103"/>
        <v>0.28985507246376813</v>
      </c>
      <c r="CK131" s="31">
        <f t="shared" si="104"/>
        <v>0.79227053140096615</v>
      </c>
      <c r="CN131">
        <f>'F Totals'!G131</f>
        <v>14</v>
      </c>
      <c r="CO131">
        <f>'F Totals'!H131</f>
        <v>10</v>
      </c>
      <c r="CP131">
        <f>'F Totals'!K131</f>
        <v>24</v>
      </c>
    </row>
    <row r="132" spans="1:94" x14ac:dyDescent="0.3">
      <c r="A132" t="str">
        <f>'F on ice'!B132</f>
        <v>Filip Zadina</v>
      </c>
      <c r="B132" t="str">
        <f>'F on ice'!C132</f>
        <v>S.J</v>
      </c>
      <c r="E132">
        <f>'F on ice'!K132</f>
        <v>37.380000000000003</v>
      </c>
      <c r="F132">
        <f>'F on ice'!Z132</f>
        <v>9.8699999999999992</v>
      </c>
      <c r="G132">
        <f>'F on ice'!Q132</f>
        <v>1.73</v>
      </c>
      <c r="H132">
        <f>'F on ice'!T132</f>
        <v>2.37</v>
      </c>
      <c r="I132" s="1">
        <f t="shared" si="70"/>
        <v>0.20048309178743962</v>
      </c>
      <c r="J132" s="1">
        <f t="shared" si="71"/>
        <v>0.28743961352657005</v>
      </c>
      <c r="K132" s="1">
        <f t="shared" si="72"/>
        <v>0.15942028985507245</v>
      </c>
      <c r="L132" s="1">
        <f t="shared" si="73"/>
        <v>0.33333333333333331</v>
      </c>
      <c r="O132">
        <f>'F Production'!H132</f>
        <v>0.49</v>
      </c>
      <c r="P132">
        <f>'F Production'!I132</f>
        <v>0.86</v>
      </c>
      <c r="Q132">
        <f>'F Production'!J132</f>
        <v>0.37</v>
      </c>
      <c r="R132">
        <f>'F Production'!L132</f>
        <v>1.36</v>
      </c>
      <c r="S132" s="1">
        <f t="shared" si="74"/>
        <v>0.2922705314009662</v>
      </c>
      <c r="T132" s="1">
        <f t="shared" si="75"/>
        <v>0.43478260869565216</v>
      </c>
      <c r="U132" s="1">
        <f t="shared" si="76"/>
        <v>0.28260869565217389</v>
      </c>
      <c r="V132" s="1">
        <f t="shared" si="77"/>
        <v>0.36956521739130432</v>
      </c>
      <c r="Y132">
        <f>'F on ice'!L132</f>
        <v>53.91</v>
      </c>
      <c r="Z132">
        <f>'F on ice'!AA132</f>
        <v>15.05</v>
      </c>
      <c r="AA132">
        <f>'F on ice'!R132</f>
        <v>4.5599999999999996</v>
      </c>
      <c r="AB132">
        <f>'F on ice'!U132</f>
        <v>3.3</v>
      </c>
      <c r="AC132" s="1">
        <f t="shared" si="78"/>
        <v>4.830917874396135E-3</v>
      </c>
      <c r="AD132" s="1">
        <f t="shared" si="79"/>
        <v>2.8985507246376812E-2</v>
      </c>
      <c r="AE132" s="1">
        <f t="shared" si="80"/>
        <v>4.830917874396135E-3</v>
      </c>
      <c r="AF132" s="1">
        <f t="shared" si="81"/>
        <v>1.932367149758454E-2</v>
      </c>
      <c r="AI132">
        <f>'F Rel'!K132</f>
        <v>0.83</v>
      </c>
      <c r="AJ132">
        <f>'F Rel'!Z132</f>
        <v>0.43</v>
      </c>
      <c r="AK132">
        <f>'F Rel'!Q132</f>
        <v>0.25</v>
      </c>
      <c r="AL132">
        <f>'F Rel'!T132</f>
        <v>0.1</v>
      </c>
      <c r="AM132" s="1">
        <f t="shared" si="82"/>
        <v>0.55072463768115942</v>
      </c>
      <c r="AN132" s="1">
        <f t="shared" si="83"/>
        <v>0.57004830917874394</v>
      </c>
      <c r="AO132" s="1">
        <f t="shared" si="84"/>
        <v>0.62077294685990336</v>
      </c>
      <c r="AP132" s="1">
        <f t="shared" si="85"/>
        <v>0.58212560386473433</v>
      </c>
      <c r="AS132">
        <f>'F Rel'!L132</f>
        <v>7.51</v>
      </c>
      <c r="AT132">
        <f>'F Rel'!AA132</f>
        <v>2.02</v>
      </c>
      <c r="AU132">
        <f>'F Rel'!R132</f>
        <v>1.71</v>
      </c>
      <c r="AV132">
        <f>'F Rel'!U132</f>
        <v>0.39</v>
      </c>
      <c r="AW132" s="1">
        <f t="shared" si="86"/>
        <v>4.8309178743961352E-2</v>
      </c>
      <c r="AX132" s="1">
        <f t="shared" si="87"/>
        <v>0.1111111111111111</v>
      </c>
      <c r="AY132" s="1">
        <f t="shared" si="88"/>
        <v>1.932367149758454E-2</v>
      </c>
      <c r="AZ132" s="1">
        <f t="shared" si="89"/>
        <v>0.12560386473429952</v>
      </c>
      <c r="BC132">
        <f>'F on ice'!G132</f>
        <v>11.311627906977</v>
      </c>
      <c r="BD132">
        <f>'F on ice'!AM132</f>
        <v>40.5</v>
      </c>
      <c r="BE132">
        <f>'F on ice'!AF132</f>
        <v>6.54</v>
      </c>
      <c r="BF132">
        <f>'F on ice'!AH132</f>
        <v>0.94699999999999995</v>
      </c>
      <c r="BG132" s="1">
        <f t="shared" si="90"/>
        <v>0.32608695652173914</v>
      </c>
      <c r="BH132" s="1">
        <f t="shared" si="91"/>
        <v>0.1570048309178744</v>
      </c>
      <c r="BI132" s="1">
        <f t="shared" si="92"/>
        <v>0.18115942028985507</v>
      </c>
      <c r="BJ132" s="1">
        <f t="shared" si="93"/>
        <v>3.6231884057971016E-2</v>
      </c>
      <c r="BM132">
        <f>'F on ice'!M132</f>
        <v>40.950000000000003</v>
      </c>
      <c r="BN132">
        <f>'F on ice'!AB132</f>
        <v>39.6</v>
      </c>
      <c r="BO132">
        <f>'F on ice'!S132</f>
        <v>27.45</v>
      </c>
      <c r="BP132">
        <f>'F on ice'!V132</f>
        <v>41.85</v>
      </c>
      <c r="BQ132" s="1">
        <f t="shared" si="94"/>
        <v>3.6231884057971016E-2</v>
      </c>
      <c r="BR132" s="1">
        <f t="shared" si="95"/>
        <v>7.9710144927536225E-2</v>
      </c>
      <c r="BS132" s="1">
        <f t="shared" si="96"/>
        <v>3.140096618357488E-2</v>
      </c>
      <c r="BT132" s="1">
        <f t="shared" si="97"/>
        <v>9.1787439613526575E-2</v>
      </c>
      <c r="BW132" s="1">
        <f t="shared" si="98"/>
        <v>1.8913043478260869</v>
      </c>
      <c r="BX132" s="1">
        <f t="shared" si="99"/>
        <v>0.10869565217391304</v>
      </c>
      <c r="BY132">
        <f t="shared" si="100"/>
        <v>370</v>
      </c>
      <c r="CB132">
        <f>'F Rel'!M132</f>
        <v>-3.12</v>
      </c>
      <c r="CC132">
        <f>'F Rel'!V132</f>
        <v>-2.0299999999999998</v>
      </c>
      <c r="CD132" s="1">
        <f t="shared" si="101"/>
        <v>0.26570048309178745</v>
      </c>
      <c r="CE132" s="1">
        <f t="shared" si="102"/>
        <v>0.34057971014492755</v>
      </c>
      <c r="CH132">
        <f>'F Production'!X132</f>
        <v>0.49</v>
      </c>
      <c r="CI132">
        <f>'F Production'!AB132</f>
        <v>0.74</v>
      </c>
      <c r="CJ132" s="31">
        <f t="shared" si="103"/>
        <v>0.70531400966183577</v>
      </c>
      <c r="CK132" s="31">
        <f t="shared" si="104"/>
        <v>0.35024154589371981</v>
      </c>
      <c r="CN132">
        <f>'F Totals'!G132</f>
        <v>4</v>
      </c>
      <c r="CO132">
        <f>'F Totals'!H132</f>
        <v>7</v>
      </c>
      <c r="CP132">
        <f>'F Totals'!K132</f>
        <v>11</v>
      </c>
    </row>
    <row r="133" spans="1:94" x14ac:dyDescent="0.3">
      <c r="A133" t="str">
        <f>'F on ice'!B133</f>
        <v>Frank Vatrano</v>
      </c>
      <c r="B133" t="str">
        <f>'F on ice'!C133</f>
        <v>ANA</v>
      </c>
      <c r="E133">
        <f>'F on ice'!K133</f>
        <v>40.97</v>
      </c>
      <c r="F133">
        <f>'F on ice'!Z133</f>
        <v>11.46</v>
      </c>
      <c r="G133">
        <f>'F on ice'!Q133</f>
        <v>2.4900000000000002</v>
      </c>
      <c r="H133">
        <f>'F on ice'!T133</f>
        <v>2.46</v>
      </c>
      <c r="I133" s="1">
        <f t="shared" si="70"/>
        <v>0.43961352657004832</v>
      </c>
      <c r="J133" s="1">
        <f t="shared" si="71"/>
        <v>0.5628019323671497</v>
      </c>
      <c r="K133" s="1">
        <f t="shared" si="72"/>
        <v>0.51932367149758452</v>
      </c>
      <c r="L133" s="1">
        <f t="shared" si="73"/>
        <v>0.40821256038647341</v>
      </c>
      <c r="O133">
        <f>'F Production'!H133</f>
        <v>0.8</v>
      </c>
      <c r="P133">
        <f>'F Production'!I133</f>
        <v>0.7</v>
      </c>
      <c r="Q133">
        <f>'F Production'!J133</f>
        <v>0.4</v>
      </c>
      <c r="R133">
        <f>'F Production'!L133</f>
        <v>1.5</v>
      </c>
      <c r="S133" s="1">
        <f t="shared" si="74"/>
        <v>0.65942028985507251</v>
      </c>
      <c r="T133" s="1">
        <f t="shared" si="75"/>
        <v>0.30676328502415456</v>
      </c>
      <c r="U133" s="1">
        <f t="shared" si="76"/>
        <v>0.31159420289855072</v>
      </c>
      <c r="V133" s="1">
        <f t="shared" si="77"/>
        <v>0.44444444444444442</v>
      </c>
      <c r="Y133">
        <f>'F on ice'!L133</f>
        <v>49.44</v>
      </c>
      <c r="Z133">
        <f>'F on ice'!AA133</f>
        <v>13.75</v>
      </c>
      <c r="AA133">
        <f>'F on ice'!R133</f>
        <v>4.09</v>
      </c>
      <c r="AB133">
        <f>'F on ice'!U133</f>
        <v>2.88</v>
      </c>
      <c r="AC133" s="1">
        <f t="shared" si="78"/>
        <v>5.5555555555555552E-2</v>
      </c>
      <c r="AD133" s="1">
        <f t="shared" si="79"/>
        <v>9.420289855072464E-2</v>
      </c>
      <c r="AE133" s="1">
        <f t="shared" si="80"/>
        <v>2.1739130434782608E-2</v>
      </c>
      <c r="AF133" s="1">
        <f t="shared" si="81"/>
        <v>0.19082125603864733</v>
      </c>
      <c r="AI133">
        <f>'F Rel'!K133</f>
        <v>1.76</v>
      </c>
      <c r="AJ133">
        <f>'F Rel'!Z133</f>
        <v>1.38</v>
      </c>
      <c r="AK133">
        <f>'F Rel'!Q133</f>
        <v>0.64</v>
      </c>
      <c r="AL133">
        <f>'F Rel'!T133</f>
        <v>0.1</v>
      </c>
      <c r="AM133" s="1">
        <f t="shared" si="82"/>
        <v>0.62077294685990336</v>
      </c>
      <c r="AN133" s="1">
        <f t="shared" si="83"/>
        <v>0.74879227053140096</v>
      </c>
      <c r="AO133" s="1">
        <f t="shared" si="84"/>
        <v>0.76811594202898548</v>
      </c>
      <c r="AP133" s="1">
        <f t="shared" si="85"/>
        <v>0.58212560386473433</v>
      </c>
      <c r="AS133">
        <f>'F Rel'!L133</f>
        <v>7.7</v>
      </c>
      <c r="AT133">
        <f>'F Rel'!AA133</f>
        <v>1.37</v>
      </c>
      <c r="AU133">
        <f>'F Rel'!R133</f>
        <v>1.9</v>
      </c>
      <c r="AV133">
        <f>'F Rel'!U133</f>
        <v>0.24</v>
      </c>
      <c r="AW133" s="1">
        <f t="shared" si="86"/>
        <v>4.1062801932367152E-2</v>
      </c>
      <c r="AX133" s="1">
        <f t="shared" si="87"/>
        <v>0.18840579710144928</v>
      </c>
      <c r="AY133" s="1">
        <f t="shared" si="88"/>
        <v>1.4492753623188406E-2</v>
      </c>
      <c r="AZ133" s="1">
        <f t="shared" si="89"/>
        <v>0.22705314009661837</v>
      </c>
      <c r="BC133">
        <f>'F on ice'!G133</f>
        <v>12.540972222222001</v>
      </c>
      <c r="BD133">
        <f>'F on ice'!AM133</f>
        <v>52.31</v>
      </c>
      <c r="BE133">
        <f>'F on ice'!AF133</f>
        <v>8.36</v>
      </c>
      <c r="BF133">
        <f>'F on ice'!AH133</f>
        <v>0.96499999999999997</v>
      </c>
      <c r="BG133" s="1">
        <f t="shared" si="90"/>
        <v>0.54347826086956519</v>
      </c>
      <c r="BH133" s="1">
        <f t="shared" si="91"/>
        <v>0.46135265700483091</v>
      </c>
      <c r="BI133" s="1">
        <f t="shared" si="92"/>
        <v>0.46135265700483091</v>
      </c>
      <c r="BJ133" s="1">
        <f t="shared" si="93"/>
        <v>0.13043478260869565</v>
      </c>
      <c r="BM133">
        <f>'F on ice'!M133</f>
        <v>45.31</v>
      </c>
      <c r="BN133">
        <f>'F on ice'!AB133</f>
        <v>45.45</v>
      </c>
      <c r="BO133">
        <f>'F on ice'!S133</f>
        <v>37.880000000000003</v>
      </c>
      <c r="BP133">
        <f>'F on ice'!V133</f>
        <v>46.09</v>
      </c>
      <c r="BQ133" s="1">
        <f t="shared" si="94"/>
        <v>0.20048309178743962</v>
      </c>
      <c r="BR133" s="1">
        <f t="shared" si="95"/>
        <v>0.24637681159420291</v>
      </c>
      <c r="BS133" s="1">
        <f t="shared" si="96"/>
        <v>0.1570048309178744</v>
      </c>
      <c r="BT133" s="1">
        <f t="shared" si="97"/>
        <v>0.2608695652173913</v>
      </c>
      <c r="BW133" s="1">
        <f t="shared" si="98"/>
        <v>2.7198067632850242</v>
      </c>
      <c r="BX133" s="1">
        <f t="shared" si="99"/>
        <v>0.24154589371980675</v>
      </c>
      <c r="BY133">
        <f t="shared" si="100"/>
        <v>315</v>
      </c>
      <c r="CB133">
        <f>'F Rel'!M133</f>
        <v>-3.12</v>
      </c>
      <c r="CC133">
        <f>'F Rel'!V133</f>
        <v>-1.2</v>
      </c>
      <c r="CD133" s="1">
        <f t="shared" si="101"/>
        <v>0.26570048309178745</v>
      </c>
      <c r="CE133" s="1">
        <f t="shared" si="102"/>
        <v>0.39371980676328505</v>
      </c>
      <c r="CH133">
        <f>'F Production'!X133</f>
        <v>2.19</v>
      </c>
      <c r="CI133">
        <f>'F Production'!AB133</f>
        <v>1.3</v>
      </c>
      <c r="CJ133" s="31">
        <f t="shared" si="103"/>
        <v>3.3816425120772944E-2</v>
      </c>
      <c r="CK133" s="31">
        <f t="shared" si="104"/>
        <v>0.77053140096618356</v>
      </c>
      <c r="CN133">
        <f>'F Totals'!G133</f>
        <v>8</v>
      </c>
      <c r="CO133">
        <f>'F Totals'!H133</f>
        <v>7</v>
      </c>
      <c r="CP133">
        <f>'F Totals'!K133</f>
        <v>15</v>
      </c>
    </row>
    <row r="134" spans="1:94" x14ac:dyDescent="0.3">
      <c r="A134" t="str">
        <f>'F on ice'!B134</f>
        <v>Frederick Gaudreau</v>
      </c>
      <c r="B134" t="str">
        <f>'F on ice'!C134</f>
        <v>MIN</v>
      </c>
      <c r="E134">
        <f>'F on ice'!K134</f>
        <v>39.74</v>
      </c>
      <c r="F134">
        <f>'F on ice'!Z134</f>
        <v>9.08</v>
      </c>
      <c r="G134">
        <f>'F on ice'!Q134</f>
        <v>1.88</v>
      </c>
      <c r="H134">
        <f>'F on ice'!T134</f>
        <v>2.0099999999999998</v>
      </c>
      <c r="I134" s="1">
        <f t="shared" si="70"/>
        <v>0.36956521739130432</v>
      </c>
      <c r="J134" s="1">
        <f t="shared" si="71"/>
        <v>0.15217391304347827</v>
      </c>
      <c r="K134" s="1">
        <f t="shared" si="72"/>
        <v>0.20772946859903382</v>
      </c>
      <c r="L134" s="1">
        <f t="shared" si="73"/>
        <v>0.10628019323671498</v>
      </c>
      <c r="O134">
        <f>'F Production'!H134</f>
        <v>0.31</v>
      </c>
      <c r="P134">
        <f>'F Production'!I134</f>
        <v>0.63</v>
      </c>
      <c r="Q134">
        <f>'F Production'!J134</f>
        <v>0.16</v>
      </c>
      <c r="R134">
        <f>'F Production'!L134</f>
        <v>0.94</v>
      </c>
      <c r="S134" s="1">
        <f t="shared" si="74"/>
        <v>0.11352657004830918</v>
      </c>
      <c r="T134" s="1">
        <f t="shared" si="75"/>
        <v>0.24879227053140096</v>
      </c>
      <c r="U134" s="1">
        <f t="shared" si="76"/>
        <v>9.1787439613526575E-2</v>
      </c>
      <c r="V134" s="1">
        <f t="shared" si="77"/>
        <v>0.12560386473429952</v>
      </c>
      <c r="Y134">
        <f>'F on ice'!L134</f>
        <v>44.44</v>
      </c>
      <c r="Z134">
        <f>'F on ice'!AA134</f>
        <v>10.95</v>
      </c>
      <c r="AA134">
        <f>'F on ice'!R134</f>
        <v>2.97</v>
      </c>
      <c r="AB134">
        <f>'F on ice'!U134</f>
        <v>2.67</v>
      </c>
      <c r="AC134" s="1">
        <f t="shared" si="78"/>
        <v>0.30193236714975846</v>
      </c>
      <c r="AD134" s="1">
        <f t="shared" si="79"/>
        <v>0.55072463768115942</v>
      </c>
      <c r="AE134" s="1">
        <f t="shared" si="80"/>
        <v>0.24154589371980675</v>
      </c>
      <c r="AF134" s="1">
        <f t="shared" si="81"/>
        <v>0.39130434782608697</v>
      </c>
      <c r="AI134">
        <f>'F Rel'!K134</f>
        <v>-0.66</v>
      </c>
      <c r="AJ134">
        <f>'F Rel'!Z134</f>
        <v>-0.91</v>
      </c>
      <c r="AK134">
        <f>'F Rel'!Q134</f>
        <v>-0.89</v>
      </c>
      <c r="AL134">
        <f>'F Rel'!T134</f>
        <v>-0.32</v>
      </c>
      <c r="AM134" s="1">
        <f t="shared" si="82"/>
        <v>0.43961352657004832</v>
      </c>
      <c r="AN134" s="1">
        <f t="shared" si="83"/>
        <v>0.33333333333333331</v>
      </c>
      <c r="AO134" s="1">
        <f t="shared" si="84"/>
        <v>0.18357487922705315</v>
      </c>
      <c r="AP134" s="1">
        <f t="shared" si="85"/>
        <v>0.25120772946859904</v>
      </c>
      <c r="AS134">
        <f>'F Rel'!L134</f>
        <v>4.3099999999999996</v>
      </c>
      <c r="AT134">
        <f>'F Rel'!AA134</f>
        <v>1.51</v>
      </c>
      <c r="AU134">
        <f>'F Rel'!R134</f>
        <v>0.52</v>
      </c>
      <c r="AV134">
        <f>'F Rel'!U134</f>
        <v>0.47</v>
      </c>
      <c r="AW134" s="1">
        <f t="shared" si="86"/>
        <v>0.15217391304347827</v>
      </c>
      <c r="AX134" s="1">
        <f t="shared" si="87"/>
        <v>0.16666666666666666</v>
      </c>
      <c r="AY134" s="1">
        <f t="shared" si="88"/>
        <v>0.2560386473429952</v>
      </c>
      <c r="AZ134" s="1">
        <f t="shared" si="89"/>
        <v>8.6956521739130432E-2</v>
      </c>
      <c r="BC134">
        <f>'F on ice'!G134</f>
        <v>10.651388888889</v>
      </c>
      <c r="BD134">
        <f>'F on ice'!AM134</f>
        <v>45.53</v>
      </c>
      <c r="BE134">
        <f>'F on ice'!AF134</f>
        <v>7.19</v>
      </c>
      <c r="BF134">
        <f>'F on ice'!AH134</f>
        <v>0.97299999999999998</v>
      </c>
      <c r="BG134" s="1">
        <f t="shared" si="90"/>
        <v>0.24154589371980675</v>
      </c>
      <c r="BH134" s="1">
        <f t="shared" si="91"/>
        <v>0.26811594202898553</v>
      </c>
      <c r="BI134" s="1">
        <f t="shared" si="92"/>
        <v>0.2608695652173913</v>
      </c>
      <c r="BJ134" s="1">
        <f t="shared" si="93"/>
        <v>0.20048309178743962</v>
      </c>
      <c r="BM134">
        <f>'F on ice'!M134</f>
        <v>47.21</v>
      </c>
      <c r="BN134">
        <f>'F on ice'!AB134</f>
        <v>45.31</v>
      </c>
      <c r="BO134">
        <f>'F on ice'!S134</f>
        <v>38.71</v>
      </c>
      <c r="BP134">
        <f>'F on ice'!V134</f>
        <v>42.92</v>
      </c>
      <c r="BQ134" s="1">
        <f t="shared" si="94"/>
        <v>0.2922705314009662</v>
      </c>
      <c r="BR134" s="1">
        <f t="shared" si="95"/>
        <v>0.24154589371980675</v>
      </c>
      <c r="BS134" s="1">
        <f t="shared" si="96"/>
        <v>0.16666666666666666</v>
      </c>
      <c r="BT134" s="1">
        <f t="shared" si="97"/>
        <v>0.12077294685990338</v>
      </c>
      <c r="BW134" s="1">
        <f t="shared" si="98"/>
        <v>1.8768115942028987</v>
      </c>
      <c r="BX134" s="1">
        <f t="shared" si="99"/>
        <v>0.10144927536231885</v>
      </c>
      <c r="BY134">
        <f t="shared" si="100"/>
        <v>372</v>
      </c>
      <c r="CB134">
        <f>'F Rel'!M134</f>
        <v>-2.96</v>
      </c>
      <c r="CC134">
        <f>'F Rel'!V134</f>
        <v>-8.51</v>
      </c>
      <c r="CD134" s="1">
        <f t="shared" si="101"/>
        <v>0.27536231884057971</v>
      </c>
      <c r="CE134" s="1">
        <f t="shared" si="102"/>
        <v>7.0048309178743967E-2</v>
      </c>
      <c r="CH134">
        <f>'F Production'!X134</f>
        <v>0.47</v>
      </c>
      <c r="CI134">
        <f>'F Production'!AB134</f>
        <v>0</v>
      </c>
      <c r="CJ134" s="31">
        <f t="shared" si="103"/>
        <v>0.71739130434782605</v>
      </c>
      <c r="CK134" s="31">
        <f t="shared" si="104"/>
        <v>2.4154589371980675E-3</v>
      </c>
      <c r="CN134">
        <f>'F Totals'!G134</f>
        <v>2</v>
      </c>
      <c r="CO134">
        <f>'F Totals'!H134</f>
        <v>4</v>
      </c>
      <c r="CP134">
        <f>'F Totals'!K134</f>
        <v>6</v>
      </c>
    </row>
    <row r="135" spans="1:94" x14ac:dyDescent="0.3">
      <c r="A135" t="str">
        <f>'F on ice'!B135</f>
        <v>Fredrik Olofsson</v>
      </c>
      <c r="B135" t="str">
        <f>'F on ice'!C135</f>
        <v>COL</v>
      </c>
      <c r="E135">
        <f>'F on ice'!K135</f>
        <v>31.76</v>
      </c>
      <c r="F135">
        <f>'F on ice'!Z135</f>
        <v>9.25</v>
      </c>
      <c r="G135">
        <f>'F on ice'!Q135</f>
        <v>2.16</v>
      </c>
      <c r="H135">
        <f>'F on ice'!T135</f>
        <v>1.89</v>
      </c>
      <c r="I135" s="1">
        <f t="shared" si="70"/>
        <v>2.8985507246376812E-2</v>
      </c>
      <c r="J135" s="1">
        <f t="shared" si="71"/>
        <v>0.1859903381642512</v>
      </c>
      <c r="K135" s="1">
        <f t="shared" si="72"/>
        <v>0.36473429951690822</v>
      </c>
      <c r="L135" s="1">
        <f t="shared" si="73"/>
        <v>4.3478260869565216E-2</v>
      </c>
      <c r="O135">
        <f>'F Production'!H135</f>
        <v>0.46</v>
      </c>
      <c r="P135">
        <f>'F Production'!I135</f>
        <v>0.93</v>
      </c>
      <c r="Q135">
        <f>'F Production'!J135</f>
        <v>0.62</v>
      </c>
      <c r="R135">
        <f>'F Production'!L135</f>
        <v>1.39</v>
      </c>
      <c r="S135" s="1">
        <f t="shared" si="74"/>
        <v>0.2608695652173913</v>
      </c>
      <c r="T135" s="1">
        <f t="shared" si="75"/>
        <v>0.51207729468599039</v>
      </c>
      <c r="U135" s="1">
        <f t="shared" si="76"/>
        <v>0.59420289855072461</v>
      </c>
      <c r="V135" s="1">
        <f t="shared" si="77"/>
        <v>0.39130434782608697</v>
      </c>
      <c r="Y135">
        <f>'F on ice'!L135</f>
        <v>37.619999999999997</v>
      </c>
      <c r="Z135">
        <f>'F on ice'!AA135</f>
        <v>10.33</v>
      </c>
      <c r="AA135">
        <f>'F on ice'!R135</f>
        <v>2.31</v>
      </c>
      <c r="AB135">
        <f>'F on ice'!U135</f>
        <v>2.27</v>
      </c>
      <c r="AC135" s="1">
        <f t="shared" si="78"/>
        <v>0.85024154589371981</v>
      </c>
      <c r="AD135" s="1">
        <f t="shared" si="79"/>
        <v>0.70289855072463769</v>
      </c>
      <c r="AE135" s="1">
        <f t="shared" si="80"/>
        <v>0.61594202898550721</v>
      </c>
      <c r="AF135" s="1">
        <f t="shared" si="81"/>
        <v>0.80193236714975846</v>
      </c>
      <c r="AI135">
        <f>'F Rel'!K135</f>
        <v>-14.53</v>
      </c>
      <c r="AJ135">
        <f>'F Rel'!Z135</f>
        <v>-3.44</v>
      </c>
      <c r="AK135">
        <f>'F Rel'!Q135</f>
        <v>-0.94</v>
      </c>
      <c r="AL135">
        <f>'F Rel'!T135</f>
        <v>-0.86</v>
      </c>
      <c r="AM135" s="1">
        <f t="shared" si="82"/>
        <v>1.4492753623188406E-2</v>
      </c>
      <c r="AN135" s="1">
        <f t="shared" si="83"/>
        <v>7.7294685990338161E-2</v>
      </c>
      <c r="AO135" s="1">
        <f t="shared" si="84"/>
        <v>0.15942028985507245</v>
      </c>
      <c r="AP135" s="1">
        <f t="shared" si="85"/>
        <v>5.7971014492753624E-2</v>
      </c>
      <c r="AS135">
        <f>'F Rel'!L135</f>
        <v>-3.54</v>
      </c>
      <c r="AT135">
        <f>'F Rel'!AA135</f>
        <v>-0.28000000000000003</v>
      </c>
      <c r="AU135">
        <f>'F Rel'!R135</f>
        <v>-0.41</v>
      </c>
      <c r="AV135">
        <f>'F Rel'!U135</f>
        <v>-0.15</v>
      </c>
      <c r="AW135" s="1">
        <f t="shared" si="86"/>
        <v>0.79710144927536231</v>
      </c>
      <c r="AX135" s="1">
        <f t="shared" si="87"/>
        <v>0.55797101449275366</v>
      </c>
      <c r="AY135" s="1">
        <f t="shared" si="88"/>
        <v>0.70772946859903385</v>
      </c>
      <c r="AZ135" s="1">
        <f t="shared" si="89"/>
        <v>0.64975845410628019</v>
      </c>
      <c r="BC135">
        <f>'F on ice'!G135</f>
        <v>8.4601449275362004</v>
      </c>
      <c r="BD135">
        <f>'F on ice'!AM135</f>
        <v>36.619999999999997</v>
      </c>
      <c r="BE135">
        <f>'F on ice'!AF135</f>
        <v>9.4</v>
      </c>
      <c r="BF135">
        <f>'F on ice'!AH135</f>
        <v>1.004</v>
      </c>
      <c r="BG135" s="1">
        <f t="shared" si="90"/>
        <v>3.6231884057971016E-2</v>
      </c>
      <c r="BH135" s="1">
        <f t="shared" si="91"/>
        <v>0.10144927536231885</v>
      </c>
      <c r="BI135" s="1">
        <f t="shared" si="92"/>
        <v>0.64251207729468596</v>
      </c>
      <c r="BJ135" s="1">
        <f t="shared" si="93"/>
        <v>0.54830917874396135</v>
      </c>
      <c r="BM135">
        <f>'F on ice'!M135</f>
        <v>45.78</v>
      </c>
      <c r="BN135">
        <f>'F on ice'!AB135</f>
        <v>47.24</v>
      </c>
      <c r="BO135">
        <f>'F on ice'!S135</f>
        <v>48.28</v>
      </c>
      <c r="BP135">
        <f>'F on ice'!V135</f>
        <v>45.51</v>
      </c>
      <c r="BQ135" s="1">
        <f t="shared" si="94"/>
        <v>0.21497584541062803</v>
      </c>
      <c r="BR135" s="1">
        <f t="shared" si="95"/>
        <v>0.33816425120772947</v>
      </c>
      <c r="BS135" s="1">
        <f t="shared" si="96"/>
        <v>0.43719806763285024</v>
      </c>
      <c r="BT135" s="1">
        <f t="shared" si="97"/>
        <v>0.2391304347826087</v>
      </c>
      <c r="BW135" s="1">
        <f t="shared" si="98"/>
        <v>2.652173913043478</v>
      </c>
      <c r="BX135" s="1">
        <f t="shared" si="99"/>
        <v>0.23429951690821257</v>
      </c>
      <c r="BY135">
        <f t="shared" si="100"/>
        <v>318</v>
      </c>
      <c r="CB135">
        <f>'F Rel'!M135</f>
        <v>-7.16</v>
      </c>
      <c r="CC135">
        <f>'F Rel'!V135</f>
        <v>-7.74</v>
      </c>
      <c r="CD135" s="1">
        <f t="shared" si="101"/>
        <v>5.5555555555555552E-2</v>
      </c>
      <c r="CE135" s="1">
        <f t="shared" si="102"/>
        <v>9.9033816425120769E-2</v>
      </c>
      <c r="CH135">
        <f>'F Production'!X135</f>
        <v>0.62</v>
      </c>
      <c r="CI135">
        <f>'F Production'!AB135</f>
        <v>0.62</v>
      </c>
      <c r="CJ135" s="31">
        <f t="shared" si="103"/>
        <v>0.58937198067632846</v>
      </c>
      <c r="CK135" s="31">
        <f t="shared" si="104"/>
        <v>0.26811594202898553</v>
      </c>
      <c r="CN135">
        <f>'F Totals'!G135</f>
        <v>3</v>
      </c>
      <c r="CO135">
        <f>'F Totals'!H135</f>
        <v>6</v>
      </c>
      <c r="CP135">
        <f>'F Totals'!K135</f>
        <v>9</v>
      </c>
    </row>
    <row r="136" spans="1:94" x14ac:dyDescent="0.3">
      <c r="A136" t="str">
        <f>'F on ice'!B136</f>
        <v>Gabriel Vilardi</v>
      </c>
      <c r="B136" t="str">
        <f>'F on ice'!C136</f>
        <v>WPG</v>
      </c>
      <c r="E136">
        <f>'F on ice'!K136</f>
        <v>49.02</v>
      </c>
      <c r="F136">
        <f>'F on ice'!Z136</f>
        <v>13.5</v>
      </c>
      <c r="G136">
        <f>'F on ice'!Q136</f>
        <v>4.62</v>
      </c>
      <c r="H136">
        <f>'F on ice'!T136</f>
        <v>3.34</v>
      </c>
      <c r="I136" s="1">
        <f t="shared" si="70"/>
        <v>0.88888888888888884</v>
      </c>
      <c r="J136" s="1">
        <f t="shared" si="71"/>
        <v>0.86956521739130432</v>
      </c>
      <c r="K136" s="1">
        <f t="shared" si="72"/>
        <v>1</v>
      </c>
      <c r="L136" s="1">
        <f t="shared" si="73"/>
        <v>0.96135265700483097</v>
      </c>
      <c r="O136">
        <f>'F Production'!H136</f>
        <v>1.6</v>
      </c>
      <c r="P136">
        <f>'F Production'!I136</f>
        <v>1.24</v>
      </c>
      <c r="Q136">
        <f>'F Production'!J136</f>
        <v>1.07</v>
      </c>
      <c r="R136">
        <f>'F Production'!L136</f>
        <v>2.84</v>
      </c>
      <c r="S136" s="1">
        <f t="shared" si="74"/>
        <v>0.98792270531400961</v>
      </c>
      <c r="T136" s="1">
        <f t="shared" si="75"/>
        <v>0.77777777777777779</v>
      </c>
      <c r="U136" s="1">
        <f t="shared" si="76"/>
        <v>0.93478260869565222</v>
      </c>
      <c r="V136" s="1">
        <f t="shared" si="77"/>
        <v>0.98550724637681164</v>
      </c>
      <c r="Y136">
        <f>'F on ice'!L136</f>
        <v>41.73</v>
      </c>
      <c r="Z136">
        <f>'F on ice'!AA136</f>
        <v>11.01</v>
      </c>
      <c r="AA136">
        <f>'F on ice'!R136</f>
        <v>1.42</v>
      </c>
      <c r="AB136">
        <f>'F on ice'!U136</f>
        <v>2.5</v>
      </c>
      <c r="AC136" s="1">
        <f t="shared" si="78"/>
        <v>0.56521739130434778</v>
      </c>
      <c r="AD136" s="1">
        <f t="shared" si="79"/>
        <v>0.53140096618357491</v>
      </c>
      <c r="AE136" s="1">
        <f t="shared" si="80"/>
        <v>0.96618357487922701</v>
      </c>
      <c r="AF136" s="1">
        <f t="shared" si="81"/>
        <v>0.55072463768115942</v>
      </c>
      <c r="AI136">
        <f>'F Rel'!K136</f>
        <v>4.25</v>
      </c>
      <c r="AJ136">
        <f>'F Rel'!Z136</f>
        <v>2.2200000000000002</v>
      </c>
      <c r="AK136">
        <f>'F Rel'!Q136</f>
        <v>2.2999999999999998</v>
      </c>
      <c r="AL136">
        <f>'F Rel'!T136</f>
        <v>0.67</v>
      </c>
      <c r="AM136" s="1">
        <f t="shared" si="82"/>
        <v>0.80434782608695654</v>
      </c>
      <c r="AN136" s="1">
        <f t="shared" si="83"/>
        <v>0.84782608695652173</v>
      </c>
      <c r="AO136" s="1">
        <f t="shared" si="84"/>
        <v>1</v>
      </c>
      <c r="AP136" s="1">
        <f t="shared" si="85"/>
        <v>0.93236714975845414</v>
      </c>
      <c r="AS136">
        <f>'F Rel'!L136</f>
        <v>-1.04</v>
      </c>
      <c r="AT136">
        <f>'F Rel'!AA136</f>
        <v>0.47</v>
      </c>
      <c r="AU136">
        <f>'F Rel'!R136</f>
        <v>-0.17</v>
      </c>
      <c r="AV136">
        <f>'F Rel'!U136</f>
        <v>0.04</v>
      </c>
      <c r="AW136" s="1">
        <f t="shared" si="86"/>
        <v>0.56763285024154586</v>
      </c>
      <c r="AX136" s="1">
        <f t="shared" si="87"/>
        <v>0.35990338164251207</v>
      </c>
      <c r="AY136" s="1">
        <f t="shared" si="88"/>
        <v>0.59420289855072461</v>
      </c>
      <c r="AZ136" s="1">
        <f t="shared" si="89"/>
        <v>0.42270531400966183</v>
      </c>
      <c r="BC136">
        <f>'F on ice'!G136</f>
        <v>12.994230769231001</v>
      </c>
      <c r="BD136">
        <f>'F on ice'!AM136</f>
        <v>70.16</v>
      </c>
      <c r="BE136">
        <f>'F on ice'!AF136</f>
        <v>12.81</v>
      </c>
      <c r="BF136">
        <f>'F on ice'!AH136</f>
        <v>1.0760000000000001</v>
      </c>
      <c r="BG136" s="1">
        <f t="shared" si="90"/>
        <v>0.67149758454106279</v>
      </c>
      <c r="BH136" s="1">
        <f t="shared" si="91"/>
        <v>0.93478260869565222</v>
      </c>
      <c r="BI136" s="1">
        <f t="shared" si="92"/>
        <v>0.98309178743961356</v>
      </c>
      <c r="BJ136" s="1">
        <f t="shared" si="93"/>
        <v>1</v>
      </c>
      <c r="BM136">
        <f>'F on ice'!M136</f>
        <v>54.01</v>
      </c>
      <c r="BN136">
        <f>'F on ice'!AB136</f>
        <v>55.07</v>
      </c>
      <c r="BO136">
        <f>'F on ice'!S136</f>
        <v>76.47</v>
      </c>
      <c r="BP136">
        <f>'F on ice'!V136</f>
        <v>57.22</v>
      </c>
      <c r="BQ136" s="1">
        <f t="shared" si="94"/>
        <v>0.82850241545893721</v>
      </c>
      <c r="BR136" s="1">
        <f t="shared" si="95"/>
        <v>0.79468599033816423</v>
      </c>
      <c r="BS136" s="1">
        <f t="shared" si="96"/>
        <v>0.99758454106280192</v>
      </c>
      <c r="BT136" s="1">
        <f t="shared" si="97"/>
        <v>0.91062801932367154</v>
      </c>
      <c r="BW136" s="1">
        <f t="shared" si="98"/>
        <v>6.2777777777777768</v>
      </c>
      <c r="BX136" s="1">
        <f t="shared" si="99"/>
        <v>0.93961352657004826</v>
      </c>
      <c r="BY136">
        <f t="shared" si="100"/>
        <v>26</v>
      </c>
      <c r="CB136">
        <f>'F Rel'!M136</f>
        <v>2.88</v>
      </c>
      <c r="CC136">
        <f>'F Rel'!V136</f>
        <v>5.09</v>
      </c>
      <c r="CD136" s="1">
        <f t="shared" si="101"/>
        <v>0.73188405797101452</v>
      </c>
      <c r="CE136" s="1">
        <f t="shared" si="102"/>
        <v>0.81400966183574874</v>
      </c>
      <c r="CH136">
        <f>'F Production'!X136</f>
        <v>0.36</v>
      </c>
      <c r="CI136">
        <f>'F Production'!AB136</f>
        <v>1.6</v>
      </c>
      <c r="CJ136" s="31">
        <f t="shared" si="103"/>
        <v>0.83091787439613529</v>
      </c>
      <c r="CK136" s="31">
        <f t="shared" si="104"/>
        <v>0.88405797101449279</v>
      </c>
      <c r="CN136">
        <f>'F Totals'!G136</f>
        <v>9</v>
      </c>
      <c r="CO136">
        <f>'F Totals'!H136</f>
        <v>7</v>
      </c>
      <c r="CP136">
        <f>'F Totals'!K136</f>
        <v>16</v>
      </c>
    </row>
    <row r="137" spans="1:94" x14ac:dyDescent="0.3">
      <c r="A137" t="str">
        <f>'F on ice'!B137</f>
        <v>Garnet Hathaway</v>
      </c>
      <c r="B137" t="str">
        <f>'F on ice'!C137</f>
        <v>PHI</v>
      </c>
      <c r="E137">
        <f>'F on ice'!K137</f>
        <v>37.880000000000003</v>
      </c>
      <c r="F137">
        <f>'F on ice'!Z137</f>
        <v>8.84</v>
      </c>
      <c r="G137">
        <f>'F on ice'!Q137</f>
        <v>0.88</v>
      </c>
      <c r="H137">
        <f>'F on ice'!T137</f>
        <v>1.99</v>
      </c>
      <c r="I137" s="1">
        <f t="shared" si="70"/>
        <v>0.2318840579710145</v>
      </c>
      <c r="J137" s="1">
        <f t="shared" si="71"/>
        <v>0.12560386473429952</v>
      </c>
      <c r="K137" s="1">
        <f t="shared" si="72"/>
        <v>1.2077294685990338E-2</v>
      </c>
      <c r="L137" s="1">
        <f t="shared" si="73"/>
        <v>8.6956521739130432E-2</v>
      </c>
      <c r="O137">
        <f>'F Production'!H137</f>
        <v>0.38</v>
      </c>
      <c r="P137">
        <f>'F Production'!I137</f>
        <v>0.13</v>
      </c>
      <c r="Q137">
        <f>'F Production'!J137</f>
        <v>0.13</v>
      </c>
      <c r="R137">
        <f>'F Production'!L137</f>
        <v>0.51</v>
      </c>
      <c r="S137" s="1">
        <f t="shared" si="74"/>
        <v>0.16908212560386474</v>
      </c>
      <c r="T137" s="1">
        <f t="shared" si="75"/>
        <v>1.932367149758454E-2</v>
      </c>
      <c r="U137" s="1">
        <f t="shared" si="76"/>
        <v>6.280193236714976E-2</v>
      </c>
      <c r="V137" s="1">
        <f t="shared" si="77"/>
        <v>1.6908212560386472E-2</v>
      </c>
      <c r="Y137">
        <f>'F on ice'!L137</f>
        <v>40.4</v>
      </c>
      <c r="Z137">
        <f>'F on ice'!AA137</f>
        <v>10.73</v>
      </c>
      <c r="AA137">
        <f>'F on ice'!R137</f>
        <v>2.5299999999999998</v>
      </c>
      <c r="AB137">
        <f>'F on ice'!U137</f>
        <v>2.25</v>
      </c>
      <c r="AC137" s="1">
        <f t="shared" si="78"/>
        <v>0.66666666666666663</v>
      </c>
      <c r="AD137" s="1">
        <f t="shared" si="79"/>
        <v>0.606280193236715</v>
      </c>
      <c r="AE137" s="1">
        <f t="shared" si="80"/>
        <v>0.46376811594202899</v>
      </c>
      <c r="AF137" s="1">
        <f t="shared" si="81"/>
        <v>0.82850241545893721</v>
      </c>
      <c r="AI137">
        <f>'F Rel'!K137</f>
        <v>-8.6999999999999993</v>
      </c>
      <c r="AJ137">
        <f>'F Rel'!Z137</f>
        <v>-3.19</v>
      </c>
      <c r="AK137">
        <f>'F Rel'!Q137</f>
        <v>-1.99</v>
      </c>
      <c r="AL137">
        <f>'F Rel'!T137</f>
        <v>-0.71</v>
      </c>
      <c r="AM137" s="1">
        <f t="shared" si="82"/>
        <v>8.6956521739130432E-2</v>
      </c>
      <c r="AN137" s="1">
        <f t="shared" si="83"/>
        <v>0.10144927536231885</v>
      </c>
      <c r="AO137" s="1">
        <f t="shared" si="84"/>
        <v>1.4492753623188406E-2</v>
      </c>
      <c r="AP137" s="1">
        <f t="shared" si="85"/>
        <v>9.6618357487922704E-2</v>
      </c>
      <c r="AS137">
        <f>'F Rel'!L137</f>
        <v>0.5</v>
      </c>
      <c r="AT137">
        <f>'F Rel'!AA137</f>
        <v>0.64</v>
      </c>
      <c r="AU137">
        <f>'F Rel'!R137</f>
        <v>0.04</v>
      </c>
      <c r="AV137">
        <f>'F Rel'!U137</f>
        <v>-0.15</v>
      </c>
      <c r="AW137" s="1">
        <f t="shared" si="86"/>
        <v>0.41062801932367149</v>
      </c>
      <c r="AX137" s="1">
        <f t="shared" si="87"/>
        <v>0.34057971014492755</v>
      </c>
      <c r="AY137" s="1">
        <f t="shared" si="88"/>
        <v>0.47342995169082125</v>
      </c>
      <c r="AZ137" s="1">
        <f t="shared" si="89"/>
        <v>0.64975845410628019</v>
      </c>
      <c r="BC137">
        <f>'F on ice'!G137</f>
        <v>9.6986394557823008</v>
      </c>
      <c r="BD137">
        <f>'F on ice'!AM137</f>
        <v>52.59</v>
      </c>
      <c r="BE137">
        <f>'F on ice'!AF137</f>
        <v>3.32</v>
      </c>
      <c r="BF137">
        <f>'F on ice'!AH137</f>
        <v>0.93799999999999994</v>
      </c>
      <c r="BG137" s="1">
        <f t="shared" si="90"/>
        <v>0.12318840579710146</v>
      </c>
      <c r="BH137" s="1">
        <f t="shared" si="91"/>
        <v>0.47584541062801933</v>
      </c>
      <c r="BI137" s="1">
        <f t="shared" si="92"/>
        <v>9.6618357487922701E-3</v>
      </c>
      <c r="BJ137" s="1">
        <f t="shared" si="93"/>
        <v>2.6570048309178744E-2</v>
      </c>
      <c r="BM137">
        <f>'F on ice'!M137</f>
        <v>48.39</v>
      </c>
      <c r="BN137">
        <f>'F on ice'!AB137</f>
        <v>45.16</v>
      </c>
      <c r="BO137">
        <f>'F on ice'!S137</f>
        <v>25.93</v>
      </c>
      <c r="BP137">
        <f>'F on ice'!V137</f>
        <v>46.95</v>
      </c>
      <c r="BQ137" s="1">
        <f t="shared" si="94"/>
        <v>0.37439613526570048</v>
      </c>
      <c r="BR137" s="1">
        <f t="shared" si="95"/>
        <v>0.23671497584541062</v>
      </c>
      <c r="BS137" s="1">
        <f t="shared" si="96"/>
        <v>1.932367149758454E-2</v>
      </c>
      <c r="BT137" s="1">
        <f t="shared" si="97"/>
        <v>0.31159420289855072</v>
      </c>
      <c r="BW137" s="1">
        <f t="shared" si="98"/>
        <v>2.2536231884057969</v>
      </c>
      <c r="BX137" s="1">
        <f t="shared" si="99"/>
        <v>0.17149758454106281</v>
      </c>
      <c r="BY137">
        <f t="shared" si="100"/>
        <v>344</v>
      </c>
      <c r="CB137">
        <f>'F Rel'!M137</f>
        <v>-5.47</v>
      </c>
      <c r="CC137">
        <f>'F Rel'!V137</f>
        <v>-5.98</v>
      </c>
      <c r="CD137" s="1">
        <f t="shared" si="101"/>
        <v>0.10386473429951691</v>
      </c>
      <c r="CE137" s="1">
        <f t="shared" si="102"/>
        <v>0.14734299516908211</v>
      </c>
      <c r="CH137">
        <f>'F Production'!X137</f>
        <v>2.65</v>
      </c>
      <c r="CI137">
        <f>'F Production'!AB137</f>
        <v>3.41</v>
      </c>
      <c r="CJ137" s="31">
        <f t="shared" si="103"/>
        <v>1.2077294685990338E-2</v>
      </c>
      <c r="CK137" s="31">
        <f t="shared" si="104"/>
        <v>1</v>
      </c>
      <c r="CN137">
        <f>'F Totals'!G137</f>
        <v>3</v>
      </c>
      <c r="CO137">
        <f>'F Totals'!H137</f>
        <v>1</v>
      </c>
      <c r="CP137">
        <f>'F Totals'!K137</f>
        <v>4</v>
      </c>
    </row>
    <row r="138" spans="1:94" x14ac:dyDescent="0.3">
      <c r="A138" t="str">
        <f>'F on ice'!B138</f>
        <v>Givani Smith</v>
      </c>
      <c r="B138" t="str">
        <f>'F on ice'!C138</f>
        <v>S.J</v>
      </c>
      <c r="E138">
        <f>'F on ice'!K138</f>
        <v>41.8</v>
      </c>
      <c r="F138">
        <f>'F on ice'!Z138</f>
        <v>12.54</v>
      </c>
      <c r="G138">
        <f>'F on ice'!Q138</f>
        <v>1.49</v>
      </c>
      <c r="H138">
        <f>'F on ice'!T138</f>
        <v>2.64</v>
      </c>
      <c r="I138" s="1">
        <f t="shared" si="70"/>
        <v>0.51207729468599039</v>
      </c>
      <c r="J138" s="1">
        <f t="shared" si="71"/>
        <v>0.76328502415458932</v>
      </c>
      <c r="K138" s="1">
        <f t="shared" si="72"/>
        <v>8.2125603864734303E-2</v>
      </c>
      <c r="L138" s="1">
        <f t="shared" si="73"/>
        <v>0.57971014492753625</v>
      </c>
      <c r="O138">
        <f>'F Production'!H138</f>
        <v>0.3</v>
      </c>
      <c r="P138">
        <f>'F Production'!I138</f>
        <v>0.6</v>
      </c>
      <c r="Q138">
        <f>'F Production'!J138</f>
        <v>0.6</v>
      </c>
      <c r="R138">
        <f>'F Production'!L138</f>
        <v>0.9</v>
      </c>
      <c r="S138" s="1">
        <f t="shared" si="74"/>
        <v>0.10386473429951691</v>
      </c>
      <c r="T138" s="1">
        <f t="shared" si="75"/>
        <v>0.22946859903381642</v>
      </c>
      <c r="U138" s="1">
        <f t="shared" si="76"/>
        <v>0.57971014492753625</v>
      </c>
      <c r="V138" s="1">
        <f t="shared" si="77"/>
        <v>0.11594202898550725</v>
      </c>
      <c r="Y138">
        <f>'F on ice'!L138</f>
        <v>45.69</v>
      </c>
      <c r="Z138">
        <f>'F on ice'!AA138</f>
        <v>12.54</v>
      </c>
      <c r="AA138">
        <f>'F on ice'!R138</f>
        <v>2.69</v>
      </c>
      <c r="AB138">
        <f>'F on ice'!U138</f>
        <v>2.99</v>
      </c>
      <c r="AC138" s="1">
        <f t="shared" si="78"/>
        <v>0.20772946859903382</v>
      </c>
      <c r="AD138" s="1">
        <f t="shared" si="79"/>
        <v>0.21980676328502416</v>
      </c>
      <c r="AE138" s="1">
        <f t="shared" si="80"/>
        <v>0.3719806763285024</v>
      </c>
      <c r="AF138" s="1">
        <f t="shared" si="81"/>
        <v>9.9033816425120769E-2</v>
      </c>
      <c r="AI138">
        <f>'F Rel'!K138</f>
        <v>6.73</v>
      </c>
      <c r="AJ138">
        <f>'F Rel'!Z138</f>
        <v>4.2</v>
      </c>
      <c r="AK138">
        <f>'F Rel'!Q138</f>
        <v>-0.15</v>
      </c>
      <c r="AL138">
        <f>'F Rel'!T138</f>
        <v>0.6</v>
      </c>
      <c r="AM138" s="1">
        <f t="shared" si="82"/>
        <v>0.88647342995169087</v>
      </c>
      <c r="AN138" s="1">
        <f t="shared" si="83"/>
        <v>0.96859903381642509</v>
      </c>
      <c r="AO138" s="1">
        <f t="shared" si="84"/>
        <v>0.45169082125603865</v>
      </c>
      <c r="AP138" s="1">
        <f t="shared" si="85"/>
        <v>0.91304347826086951</v>
      </c>
      <c r="AS138">
        <f>'F Rel'!L138</f>
        <v>-1.82</v>
      </c>
      <c r="AT138">
        <f>'F Rel'!AA138</f>
        <v>-1.87</v>
      </c>
      <c r="AU138">
        <f>'F Rel'!R138</f>
        <v>-0.83</v>
      </c>
      <c r="AV138">
        <f>'F Rel'!U138</f>
        <v>-0.12</v>
      </c>
      <c r="AW138" s="1">
        <f t="shared" si="86"/>
        <v>0.65700483091787443</v>
      </c>
      <c r="AX138" s="1">
        <f t="shared" si="87"/>
        <v>0.85265700483091789</v>
      </c>
      <c r="AY138" s="1">
        <f t="shared" si="88"/>
        <v>0.85990338164251212</v>
      </c>
      <c r="AZ138" s="1">
        <f t="shared" si="89"/>
        <v>0.59661835748792269</v>
      </c>
      <c r="BC138">
        <f>'F on ice'!G138</f>
        <v>7.7282051282050999</v>
      </c>
      <c r="BD138">
        <f>'F on ice'!AM138</f>
        <v>45.1</v>
      </c>
      <c r="BE138">
        <f>'F on ice'!AF138</f>
        <v>5.15</v>
      </c>
      <c r="BF138">
        <f>'F on ice'!AH138</f>
        <v>0.96699999999999997</v>
      </c>
      <c r="BG138" s="1">
        <f t="shared" si="90"/>
        <v>1.2077294685990338E-2</v>
      </c>
      <c r="BH138" s="1">
        <f t="shared" si="91"/>
        <v>0.25845410628019322</v>
      </c>
      <c r="BI138" s="1">
        <f t="shared" si="92"/>
        <v>6.7632850241545889E-2</v>
      </c>
      <c r="BJ138" s="1">
        <f t="shared" si="93"/>
        <v>0.13768115942028986</v>
      </c>
      <c r="BM138">
        <f>'F on ice'!M138</f>
        <v>47.78</v>
      </c>
      <c r="BN138">
        <f>'F on ice'!AB138</f>
        <v>50</v>
      </c>
      <c r="BO138">
        <f>'F on ice'!S138</f>
        <v>35.71</v>
      </c>
      <c r="BP138">
        <f>'F on ice'!V138</f>
        <v>46.91</v>
      </c>
      <c r="BQ138" s="1">
        <f t="shared" si="94"/>
        <v>0.33574879227053139</v>
      </c>
      <c r="BR138" s="1">
        <f t="shared" si="95"/>
        <v>0.47342995169082125</v>
      </c>
      <c r="BS138" s="1">
        <f t="shared" si="96"/>
        <v>8.6956521739130432E-2</v>
      </c>
      <c r="BT138" s="1">
        <f t="shared" si="97"/>
        <v>0.30917874396135264</v>
      </c>
      <c r="BW138" s="1">
        <f t="shared" si="98"/>
        <v>3.5289855072463769</v>
      </c>
      <c r="BX138" s="1">
        <f t="shared" si="99"/>
        <v>0.39855072463768115</v>
      </c>
      <c r="BY138">
        <f t="shared" si="100"/>
        <v>250</v>
      </c>
      <c r="CB138">
        <f>'F Rel'!M138</f>
        <v>5.31</v>
      </c>
      <c r="CC138">
        <f>'F Rel'!V138</f>
        <v>7.26</v>
      </c>
      <c r="CD138" s="1">
        <f t="shared" si="101"/>
        <v>0.88647342995169087</v>
      </c>
      <c r="CE138" s="1">
        <f t="shared" si="102"/>
        <v>0.91062801932367154</v>
      </c>
      <c r="CH138">
        <f>'F Production'!X138</f>
        <v>3.58</v>
      </c>
      <c r="CI138">
        <f>'F Production'!AB138</f>
        <v>2.09</v>
      </c>
      <c r="CJ138" s="31">
        <f t="shared" si="103"/>
        <v>7.246376811594203E-3</v>
      </c>
      <c r="CK138" s="31">
        <f t="shared" si="104"/>
        <v>0.95893719806763289</v>
      </c>
      <c r="CN138">
        <f>'F Totals'!G138</f>
        <v>1</v>
      </c>
      <c r="CO138">
        <f>'F Totals'!H138</f>
        <v>2</v>
      </c>
      <c r="CP138">
        <f>'F Totals'!K138</f>
        <v>3</v>
      </c>
    </row>
    <row r="139" spans="1:94" x14ac:dyDescent="0.3">
      <c r="A139" t="str">
        <f>'F on ice'!B139</f>
        <v>Gustav Nyquist</v>
      </c>
      <c r="B139" t="str">
        <f>'F on ice'!C139</f>
        <v>NSH</v>
      </c>
      <c r="E139">
        <f>'F on ice'!K139</f>
        <v>47.67</v>
      </c>
      <c r="F139">
        <f>'F on ice'!Z139</f>
        <v>13.65</v>
      </c>
      <c r="G139">
        <f>'F on ice'!Q139</f>
        <v>2.97</v>
      </c>
      <c r="H139">
        <f>'F on ice'!T139</f>
        <v>3</v>
      </c>
      <c r="I139" s="1">
        <f t="shared" si="70"/>
        <v>0.85507246376811596</v>
      </c>
      <c r="J139" s="1">
        <f t="shared" si="71"/>
        <v>0.88888888888888884</v>
      </c>
      <c r="K139" s="1">
        <f t="shared" si="72"/>
        <v>0.72705314009661837</v>
      </c>
      <c r="L139" s="1">
        <f t="shared" si="73"/>
        <v>0.8623188405797102</v>
      </c>
      <c r="O139">
        <f>'F Production'!H139</f>
        <v>0.49</v>
      </c>
      <c r="P139">
        <f>'F Production'!I139</f>
        <v>1.29</v>
      </c>
      <c r="Q139">
        <f>'F Production'!J139</f>
        <v>0.89</v>
      </c>
      <c r="R139">
        <f>'F Production'!L139</f>
        <v>1.78</v>
      </c>
      <c r="S139" s="1">
        <f t="shared" si="74"/>
        <v>0.2922705314009662</v>
      </c>
      <c r="T139" s="1">
        <f t="shared" si="75"/>
        <v>0.79710144927536231</v>
      </c>
      <c r="U139" s="1">
        <f t="shared" si="76"/>
        <v>0.8091787439613527</v>
      </c>
      <c r="V139" s="1">
        <f t="shared" si="77"/>
        <v>0.58937198067632846</v>
      </c>
      <c r="Y139">
        <f>'F on ice'!L139</f>
        <v>44.6</v>
      </c>
      <c r="Z139">
        <f>'F on ice'!AA139</f>
        <v>11.17</v>
      </c>
      <c r="AA139">
        <f>'F on ice'!R139</f>
        <v>2.27</v>
      </c>
      <c r="AB139">
        <f>'F on ice'!U139</f>
        <v>2.69</v>
      </c>
      <c r="AC139" s="1">
        <f t="shared" si="78"/>
        <v>0.2922705314009662</v>
      </c>
      <c r="AD139" s="1">
        <f t="shared" si="79"/>
        <v>0.49758454106280192</v>
      </c>
      <c r="AE139" s="1">
        <f t="shared" si="80"/>
        <v>0.63526570048309183</v>
      </c>
      <c r="AF139" s="1">
        <f t="shared" si="81"/>
        <v>0.35990338164251207</v>
      </c>
      <c r="AI139">
        <f>'F Rel'!K139</f>
        <v>7.71</v>
      </c>
      <c r="AJ139">
        <f>'F Rel'!Z139</f>
        <v>2.46</v>
      </c>
      <c r="AK139">
        <f>'F Rel'!Q139</f>
        <v>1.01</v>
      </c>
      <c r="AL139">
        <f>'F Rel'!T139</f>
        <v>0.47</v>
      </c>
      <c r="AM139" s="1">
        <f t="shared" si="82"/>
        <v>0.90579710144927539</v>
      </c>
      <c r="AN139" s="1">
        <f t="shared" si="83"/>
        <v>0.86714975845410625</v>
      </c>
      <c r="AO139" s="1">
        <f t="shared" si="84"/>
        <v>0.89613526570048307</v>
      </c>
      <c r="AP139" s="1">
        <f t="shared" si="85"/>
        <v>0.84782608695652173</v>
      </c>
      <c r="AS139">
        <f>'F Rel'!L139</f>
        <v>3.99</v>
      </c>
      <c r="AT139">
        <f>'F Rel'!AA139</f>
        <v>0.68</v>
      </c>
      <c r="AU139">
        <f>'F Rel'!R139</f>
        <v>-0.12</v>
      </c>
      <c r="AV139">
        <f>'F Rel'!U139</f>
        <v>0.32</v>
      </c>
      <c r="AW139" s="1">
        <f t="shared" si="86"/>
        <v>0.16908212560386474</v>
      </c>
      <c r="AX139" s="1">
        <f t="shared" si="87"/>
        <v>0.32850241545893721</v>
      </c>
      <c r="AY139" s="1">
        <f t="shared" si="88"/>
        <v>0.57246376811594202</v>
      </c>
      <c r="AZ139" s="1">
        <f t="shared" si="89"/>
        <v>0.15458937198067632</v>
      </c>
      <c r="BC139">
        <f>'F on ice'!G139</f>
        <v>12.639930555556001</v>
      </c>
      <c r="BD139">
        <f>'F on ice'!AM139</f>
        <v>62.32</v>
      </c>
      <c r="BE139">
        <f>'F on ice'!AF139</f>
        <v>9.06</v>
      </c>
      <c r="BF139">
        <f>'F on ice'!AH139</f>
        <v>1.0169999999999999</v>
      </c>
      <c r="BG139" s="1">
        <f t="shared" si="90"/>
        <v>0.5748792270531401</v>
      </c>
      <c r="BH139" s="1">
        <f t="shared" si="91"/>
        <v>0.78260869565217395</v>
      </c>
      <c r="BI139" s="1">
        <f t="shared" si="92"/>
        <v>0.59178743961352653</v>
      </c>
      <c r="BJ139" s="1">
        <f t="shared" si="93"/>
        <v>0.71739130434782605</v>
      </c>
      <c r="BM139">
        <f>'F on ice'!M139</f>
        <v>51.66</v>
      </c>
      <c r="BN139">
        <f>'F on ice'!AB139</f>
        <v>54.98</v>
      </c>
      <c r="BO139">
        <f>'F on ice'!S139</f>
        <v>56.6</v>
      </c>
      <c r="BP139">
        <f>'F on ice'!V139</f>
        <v>52.76</v>
      </c>
      <c r="BQ139" s="1">
        <f t="shared" si="94"/>
        <v>0.63526570048309183</v>
      </c>
      <c r="BR139" s="1">
        <f t="shared" si="95"/>
        <v>0.78019323671497587</v>
      </c>
      <c r="BS139" s="1">
        <f t="shared" si="96"/>
        <v>0.73671497584541068</v>
      </c>
      <c r="BT139" s="1">
        <f t="shared" si="97"/>
        <v>0.69323671497584538</v>
      </c>
      <c r="BW139" s="1">
        <f t="shared" si="98"/>
        <v>4.6980676328502415</v>
      </c>
      <c r="BX139" s="1">
        <f t="shared" si="99"/>
        <v>0.63043478260869568</v>
      </c>
      <c r="BY139">
        <f t="shared" si="100"/>
        <v>153</v>
      </c>
      <c r="CB139">
        <f>'F Rel'!M139</f>
        <v>2.0699999999999998</v>
      </c>
      <c r="CC139">
        <f>'F Rel'!V139</f>
        <v>1.1599999999999999</v>
      </c>
      <c r="CD139" s="1">
        <f t="shared" si="101"/>
        <v>0.66183574879227058</v>
      </c>
      <c r="CE139" s="1">
        <f t="shared" si="102"/>
        <v>0.57729468599033817</v>
      </c>
      <c r="CH139">
        <f>'F Production'!X139</f>
        <v>0.2</v>
      </c>
      <c r="CI139">
        <f>'F Production'!AB139</f>
        <v>0.59</v>
      </c>
      <c r="CJ139" s="31">
        <f t="shared" si="103"/>
        <v>0.92753623188405798</v>
      </c>
      <c r="CK139" s="31">
        <f t="shared" si="104"/>
        <v>0.25362318840579712</v>
      </c>
      <c r="CN139">
        <f>'F Totals'!G139</f>
        <v>5</v>
      </c>
      <c r="CO139">
        <f>'F Totals'!H139</f>
        <v>13</v>
      </c>
      <c r="CP139">
        <f>'F Totals'!K139</f>
        <v>18</v>
      </c>
    </row>
    <row r="140" spans="1:94" x14ac:dyDescent="0.3">
      <c r="A140" t="str">
        <f>'F on ice'!B140</f>
        <v>Hendrix Lapierre</v>
      </c>
      <c r="B140" t="str">
        <f>'F on ice'!C140</f>
        <v>WSH</v>
      </c>
      <c r="E140">
        <f>'F on ice'!K140</f>
        <v>34.97</v>
      </c>
      <c r="F140">
        <f>'F on ice'!Z140</f>
        <v>8.2899999999999991</v>
      </c>
      <c r="G140">
        <f>'F on ice'!Q140</f>
        <v>2.33</v>
      </c>
      <c r="H140">
        <f>'F on ice'!T140</f>
        <v>1.81</v>
      </c>
      <c r="I140" s="1">
        <f t="shared" si="70"/>
        <v>0.1111111111111111</v>
      </c>
      <c r="J140" s="1">
        <f t="shared" si="71"/>
        <v>7.4879227053140096E-2</v>
      </c>
      <c r="K140" s="1">
        <f t="shared" si="72"/>
        <v>0.43478260869565216</v>
      </c>
      <c r="L140" s="1">
        <f t="shared" si="73"/>
        <v>3.6231884057971016E-2</v>
      </c>
      <c r="O140">
        <f>'F Production'!H140</f>
        <v>0.52</v>
      </c>
      <c r="P140">
        <f>'F Production'!I140</f>
        <v>1.3</v>
      </c>
      <c r="Q140">
        <f>'F Production'!J140</f>
        <v>0.26</v>
      </c>
      <c r="R140">
        <f>'F Production'!L140</f>
        <v>1.81</v>
      </c>
      <c r="S140" s="1">
        <f t="shared" si="74"/>
        <v>0.34541062801932365</v>
      </c>
      <c r="T140" s="1">
        <f t="shared" si="75"/>
        <v>0.80676328502415462</v>
      </c>
      <c r="U140" s="1">
        <f t="shared" si="76"/>
        <v>0.15942028985507245</v>
      </c>
      <c r="V140" s="1">
        <f t="shared" si="77"/>
        <v>0.62077294685990336</v>
      </c>
      <c r="Y140">
        <f>'F on ice'!L140</f>
        <v>44.04</v>
      </c>
      <c r="Z140">
        <f>'F on ice'!AA140</f>
        <v>12.43</v>
      </c>
      <c r="AA140">
        <f>'F on ice'!R140</f>
        <v>2.85</v>
      </c>
      <c r="AB140">
        <f>'F on ice'!U140</f>
        <v>2.82</v>
      </c>
      <c r="AC140" s="1">
        <f t="shared" si="78"/>
        <v>0.35748792270531399</v>
      </c>
      <c r="AD140" s="1">
        <f t="shared" si="79"/>
        <v>0.2318840579710145</v>
      </c>
      <c r="AE140" s="1">
        <f t="shared" si="80"/>
        <v>0.2922705314009662</v>
      </c>
      <c r="AF140" s="1">
        <f t="shared" si="81"/>
        <v>0.25362318840579712</v>
      </c>
      <c r="AI140">
        <f>'F Rel'!K140</f>
        <v>-4.6500000000000004</v>
      </c>
      <c r="AJ140">
        <f>'F Rel'!Z140</f>
        <v>-3.41</v>
      </c>
      <c r="AK140">
        <f>'F Rel'!Q140</f>
        <v>0.42</v>
      </c>
      <c r="AL140">
        <f>'F Rel'!T140</f>
        <v>-0.84</v>
      </c>
      <c r="AM140" s="1">
        <f t="shared" si="82"/>
        <v>0.20772946859903382</v>
      </c>
      <c r="AN140" s="1">
        <f t="shared" si="83"/>
        <v>8.2125603864734303E-2</v>
      </c>
      <c r="AO140" s="1">
        <f t="shared" si="84"/>
        <v>0.68840579710144922</v>
      </c>
      <c r="AP140" s="1">
        <f t="shared" si="85"/>
        <v>6.280193236714976E-2</v>
      </c>
      <c r="AS140">
        <f>'F Rel'!L140</f>
        <v>0.3</v>
      </c>
      <c r="AT140">
        <f>'F Rel'!AA140</f>
        <v>0.86</v>
      </c>
      <c r="AU140">
        <f>'F Rel'!R140</f>
        <v>0.22</v>
      </c>
      <c r="AV140">
        <f>'F Rel'!U140</f>
        <v>0.04</v>
      </c>
      <c r="AW140" s="1">
        <f t="shared" si="86"/>
        <v>0.4468599033816425</v>
      </c>
      <c r="AX140" s="1">
        <f t="shared" si="87"/>
        <v>0.2922705314009662</v>
      </c>
      <c r="AY140" s="1">
        <f t="shared" si="88"/>
        <v>0.36956521739130432</v>
      </c>
      <c r="AZ140" s="1">
        <f t="shared" si="89"/>
        <v>0.42270531400966183</v>
      </c>
      <c r="BC140">
        <f>'F on ice'!G140</f>
        <v>9.2646666666667006</v>
      </c>
      <c r="BD140">
        <f>'F on ice'!AM140</f>
        <v>64.709999999999994</v>
      </c>
      <c r="BE140">
        <f>'F on ice'!AF140</f>
        <v>9.7799999999999994</v>
      </c>
      <c r="BF140">
        <f>'F on ice'!AH140</f>
        <v>0.999</v>
      </c>
      <c r="BG140" s="1">
        <f t="shared" si="90"/>
        <v>9.1787439613526575E-2</v>
      </c>
      <c r="BH140" s="1">
        <f t="shared" si="91"/>
        <v>0.83333333333333337</v>
      </c>
      <c r="BI140" s="1">
        <f t="shared" si="92"/>
        <v>0.71739130434782605</v>
      </c>
      <c r="BJ140" s="1">
        <f t="shared" si="93"/>
        <v>0.49758454106280192</v>
      </c>
      <c r="BM140">
        <f>'F on ice'!M140</f>
        <v>44.26</v>
      </c>
      <c r="BN140">
        <f>'F on ice'!AB140</f>
        <v>40</v>
      </c>
      <c r="BO140">
        <f>'F on ice'!S140</f>
        <v>45</v>
      </c>
      <c r="BP140">
        <f>'F on ice'!V140</f>
        <v>39.15</v>
      </c>
      <c r="BQ140" s="1">
        <f t="shared" si="94"/>
        <v>0.14009661835748793</v>
      </c>
      <c r="BR140" s="1">
        <f t="shared" si="95"/>
        <v>8.6956521739130432E-2</v>
      </c>
      <c r="BS140" s="1">
        <f t="shared" si="96"/>
        <v>0.33333333333333331</v>
      </c>
      <c r="BT140" s="1">
        <f t="shared" si="97"/>
        <v>4.5893719806763288E-2</v>
      </c>
      <c r="BW140" s="1">
        <f t="shared" si="98"/>
        <v>2.2173913043478262</v>
      </c>
      <c r="BX140" s="1">
        <f t="shared" si="99"/>
        <v>0.15942028985507245</v>
      </c>
      <c r="BY140">
        <f t="shared" si="100"/>
        <v>349</v>
      </c>
      <c r="CB140">
        <f>'F Rel'!M140</f>
        <v>-3.27</v>
      </c>
      <c r="CC140">
        <f>'F Rel'!V140</f>
        <v>-9.7799999999999994</v>
      </c>
      <c r="CD140" s="1">
        <f t="shared" si="101"/>
        <v>0.2560386473429952</v>
      </c>
      <c r="CE140" s="1">
        <f t="shared" si="102"/>
        <v>5.0724637681159424E-2</v>
      </c>
      <c r="CH140">
        <f>'F Production'!X140</f>
        <v>0.26</v>
      </c>
      <c r="CI140">
        <f>'F Production'!AB140</f>
        <v>0.26</v>
      </c>
      <c r="CJ140" s="31">
        <f t="shared" si="103"/>
        <v>0.89855072463768115</v>
      </c>
      <c r="CK140" s="31">
        <f t="shared" si="104"/>
        <v>4.1062801932367152E-2</v>
      </c>
      <c r="CN140">
        <f>'F Totals'!G140</f>
        <v>2</v>
      </c>
      <c r="CO140">
        <f>'F Totals'!H140</f>
        <v>5</v>
      </c>
      <c r="CP140">
        <f>'F Totals'!K140</f>
        <v>7</v>
      </c>
    </row>
    <row r="141" spans="1:94" x14ac:dyDescent="0.3">
      <c r="A141" t="str">
        <f>'F on ice'!B141</f>
        <v>Hudson Fasching</v>
      </c>
      <c r="B141" t="str">
        <f>'F on ice'!C141</f>
        <v>NYI</v>
      </c>
      <c r="E141">
        <f>'F on ice'!K141</f>
        <v>33.46</v>
      </c>
      <c r="F141">
        <f>'F on ice'!Z141</f>
        <v>9.33</v>
      </c>
      <c r="G141">
        <f>'F on ice'!Q141</f>
        <v>1.48</v>
      </c>
      <c r="H141">
        <f>'F on ice'!T141</f>
        <v>2.04</v>
      </c>
      <c r="I141" s="1">
        <f t="shared" si="70"/>
        <v>5.7971014492753624E-2</v>
      </c>
      <c r="J141" s="1">
        <f t="shared" si="71"/>
        <v>0.19806763285024154</v>
      </c>
      <c r="K141" s="1">
        <f t="shared" si="72"/>
        <v>7.4879227053140096E-2</v>
      </c>
      <c r="L141" s="1">
        <f t="shared" si="73"/>
        <v>0.12560386473429952</v>
      </c>
      <c r="O141">
        <f>'F Production'!H141</f>
        <v>0.44</v>
      </c>
      <c r="P141">
        <f>'F Production'!I141</f>
        <v>0.74</v>
      </c>
      <c r="Q141">
        <f>'F Production'!J141</f>
        <v>0.44</v>
      </c>
      <c r="R141">
        <f>'F Production'!L141</f>
        <v>1.18</v>
      </c>
      <c r="S141" s="1">
        <f t="shared" si="74"/>
        <v>0.23671497584541062</v>
      </c>
      <c r="T141" s="1">
        <f t="shared" si="75"/>
        <v>0.33574879227053139</v>
      </c>
      <c r="U141" s="1">
        <f t="shared" si="76"/>
        <v>0.36956521739130432</v>
      </c>
      <c r="V141" s="1">
        <f t="shared" si="77"/>
        <v>0.24396135265700483</v>
      </c>
      <c r="Y141">
        <f>'F on ice'!L141</f>
        <v>43.23</v>
      </c>
      <c r="Z141">
        <f>'F on ice'!AA141</f>
        <v>10.07</v>
      </c>
      <c r="AA141">
        <f>'F on ice'!R141</f>
        <v>2.52</v>
      </c>
      <c r="AB141">
        <f>'F on ice'!U141</f>
        <v>2.21</v>
      </c>
      <c r="AC141" s="1">
        <f t="shared" si="78"/>
        <v>0.4468599033816425</v>
      </c>
      <c r="AD141" s="1">
        <f t="shared" si="79"/>
        <v>0.74637681159420288</v>
      </c>
      <c r="AE141" s="1">
        <f t="shared" si="80"/>
        <v>0.47826086956521741</v>
      </c>
      <c r="AF141" s="1">
        <f t="shared" si="81"/>
        <v>0.85990338164251212</v>
      </c>
      <c r="AI141">
        <f>'F Rel'!K141</f>
        <v>-12.31</v>
      </c>
      <c r="AJ141">
        <f>'F Rel'!Z141</f>
        <v>-3.92</v>
      </c>
      <c r="AK141">
        <f>'F Rel'!Q141</f>
        <v>-1.1499999999999999</v>
      </c>
      <c r="AL141">
        <f>'F Rel'!T141</f>
        <v>-0.9</v>
      </c>
      <c r="AM141" s="1">
        <f t="shared" si="82"/>
        <v>4.5893719806763288E-2</v>
      </c>
      <c r="AN141" s="1">
        <f t="shared" si="83"/>
        <v>4.8309178743961352E-2</v>
      </c>
      <c r="AO141" s="1">
        <f t="shared" si="84"/>
        <v>9.1787439613526575E-2</v>
      </c>
      <c r="AP141" s="1">
        <f t="shared" si="85"/>
        <v>4.8309178743961352E-2</v>
      </c>
      <c r="AS141">
        <f>'F Rel'!L141</f>
        <v>-4.49</v>
      </c>
      <c r="AT141">
        <f>'F Rel'!AA141</f>
        <v>-3</v>
      </c>
      <c r="AU141">
        <f>'F Rel'!R141</f>
        <v>7.0000000000000007E-2</v>
      </c>
      <c r="AV141">
        <f>'F Rel'!U141</f>
        <v>-0.68</v>
      </c>
      <c r="AW141" s="1">
        <f t="shared" si="86"/>
        <v>0.85990338164251212</v>
      </c>
      <c r="AX141" s="1">
        <f t="shared" si="87"/>
        <v>0.94927536231884058</v>
      </c>
      <c r="AY141" s="1">
        <f t="shared" si="88"/>
        <v>0.46135265700483091</v>
      </c>
      <c r="AZ141" s="1">
        <f t="shared" si="89"/>
        <v>0.96135265700483097</v>
      </c>
      <c r="BC141">
        <f>'F on ice'!G141</f>
        <v>11.580476190476</v>
      </c>
      <c r="BD141">
        <f>'F on ice'!AM141</f>
        <v>38.71</v>
      </c>
      <c r="BE141">
        <f>'F on ice'!AF141</f>
        <v>6.8</v>
      </c>
      <c r="BF141">
        <f>'F on ice'!AH141</f>
        <v>0.98699999999999999</v>
      </c>
      <c r="BG141" s="1">
        <f t="shared" si="90"/>
        <v>0.36473429951690822</v>
      </c>
      <c r="BH141" s="1">
        <f t="shared" si="91"/>
        <v>0.13526570048309178</v>
      </c>
      <c r="BI141" s="1">
        <f t="shared" si="92"/>
        <v>0.21256038647342995</v>
      </c>
      <c r="BJ141" s="1">
        <f t="shared" si="93"/>
        <v>0.34057971014492755</v>
      </c>
      <c r="BM141">
        <f>'F on ice'!M141</f>
        <v>43.63</v>
      </c>
      <c r="BN141">
        <f>'F on ice'!AB141</f>
        <v>48.09</v>
      </c>
      <c r="BO141">
        <f>'F on ice'!S141</f>
        <v>37.04</v>
      </c>
      <c r="BP141">
        <f>'F on ice'!V141</f>
        <v>47.89</v>
      </c>
      <c r="BQ141" s="1">
        <f t="shared" si="94"/>
        <v>0.11594202898550725</v>
      </c>
      <c r="BR141" s="1">
        <f t="shared" si="95"/>
        <v>0.37922705314009664</v>
      </c>
      <c r="BS141" s="1">
        <f t="shared" si="96"/>
        <v>0.12077294685990338</v>
      </c>
      <c r="BT141" s="1">
        <f t="shared" si="97"/>
        <v>0.37681159420289856</v>
      </c>
      <c r="BW141" s="1">
        <f t="shared" si="98"/>
        <v>2.4903381642512081</v>
      </c>
      <c r="BX141" s="1">
        <f t="shared" si="99"/>
        <v>0.20772946859903382</v>
      </c>
      <c r="BY141">
        <f t="shared" si="100"/>
        <v>329</v>
      </c>
      <c r="CB141">
        <f>'F Rel'!M141</f>
        <v>-5.33</v>
      </c>
      <c r="CC141">
        <f>'F Rel'!V141</f>
        <v>-2.4300000000000002</v>
      </c>
      <c r="CD141" s="1">
        <f t="shared" si="101"/>
        <v>0.11594202898550725</v>
      </c>
      <c r="CE141" s="1">
        <f t="shared" si="102"/>
        <v>0.31159420289855072</v>
      </c>
      <c r="CH141">
        <f>'F Production'!X141</f>
        <v>0.3</v>
      </c>
      <c r="CI141">
        <f>'F Production'!AB141</f>
        <v>0.3</v>
      </c>
      <c r="CJ141" s="31">
        <f t="shared" si="103"/>
        <v>0.86473429951690817</v>
      </c>
      <c r="CK141" s="31">
        <f t="shared" si="104"/>
        <v>7.9710144927536225E-2</v>
      </c>
      <c r="CN141">
        <f>'F Totals'!G141</f>
        <v>3</v>
      </c>
      <c r="CO141">
        <f>'F Totals'!H141</f>
        <v>5</v>
      </c>
      <c r="CP141">
        <f>'F Totals'!K141</f>
        <v>8</v>
      </c>
    </row>
    <row r="142" spans="1:94" x14ac:dyDescent="0.3">
      <c r="A142" t="str">
        <f>'F on ice'!B142</f>
        <v>Ilya Mikheyev</v>
      </c>
      <c r="B142" t="str">
        <f>'F on ice'!C142</f>
        <v>VAN</v>
      </c>
      <c r="E142">
        <f>'F on ice'!K142</f>
        <v>42.66</v>
      </c>
      <c r="F142">
        <f>'F on ice'!Z142</f>
        <v>13.19</v>
      </c>
      <c r="G142">
        <f>'F on ice'!Q142</f>
        <v>3.3</v>
      </c>
      <c r="H142">
        <f>'F on ice'!T142</f>
        <v>2.62</v>
      </c>
      <c r="I142" s="1">
        <f t="shared" ref="I142:I205" si="105">_xlfn.RANK.EQ(E142,$E$2:$E$600,1)/COUNT($E$2:$E$600)</f>
        <v>0.56763285024154586</v>
      </c>
      <c r="J142" s="1">
        <f t="shared" ref="J142:J205" si="106">_xlfn.RANK.EQ(F142,$F$2:$F$600,1)/COUNT($F$2:$F$600)</f>
        <v>0.82608695652173914</v>
      </c>
      <c r="K142" s="1">
        <f t="shared" ref="K142:K205" si="107">_xlfn.RANK.EQ(G142,$G$2:$G$600,1)/COUNT($G$2:$G$600)</f>
        <v>0.85507246376811596</v>
      </c>
      <c r="L142" s="1">
        <f t="shared" ref="L142:L205" si="108">_xlfn.RANK.EQ(H142,$H$2:$H$600,1)/COUNT($H$2:$H$600)</f>
        <v>0.55797101449275366</v>
      </c>
      <c r="O142">
        <f>'F Production'!H142</f>
        <v>1.1000000000000001</v>
      </c>
      <c r="P142">
        <f>'F Production'!I142</f>
        <v>1.32</v>
      </c>
      <c r="Q142">
        <f>'F Production'!J142</f>
        <v>0.77</v>
      </c>
      <c r="R142">
        <f>'F Production'!L142</f>
        <v>2.42</v>
      </c>
      <c r="S142" s="1">
        <f t="shared" ref="S142:S205" si="109">_xlfn.RANK.EQ(O142,$O$2:$O$600,1)/COUNT($O$2:$O$600)</f>
        <v>0.85748792270531404</v>
      </c>
      <c r="T142" s="1">
        <f t="shared" ref="T142:T205" si="110">_xlfn.RANK.EQ(P142,$P$2:$P$600,1)/COUNT($P$2:$P$600)</f>
        <v>0.81400966183574874</v>
      </c>
      <c r="U142" s="1">
        <f t="shared" ref="U142:U205" si="111">_xlfn.RANK.EQ(Q142,$Q$2:$Q$600,1)/COUNT($Q$2:$Q$600)</f>
        <v>0.74637681159420288</v>
      </c>
      <c r="V142" s="1">
        <f t="shared" ref="V142:V205" si="112">_xlfn.RANK.EQ(R142,$R$2:$R$600,1)/COUNT($R$2:$R$600)</f>
        <v>0.86473429951690817</v>
      </c>
      <c r="Y142">
        <f>'F on ice'!L142</f>
        <v>37.72</v>
      </c>
      <c r="Z142">
        <f>'F on ice'!AA142</f>
        <v>10.78</v>
      </c>
      <c r="AA142">
        <f>'F on ice'!R142</f>
        <v>2.75</v>
      </c>
      <c r="AB142">
        <f>'F on ice'!U142</f>
        <v>2.23</v>
      </c>
      <c r="AC142" s="1">
        <f t="shared" ref="AC142:AC205" si="113">_xlfn.RANK.EQ(Y142,$Y$2:$Y$600,0)/COUNT($Y$2:$Y$600)</f>
        <v>0.84299516908212557</v>
      </c>
      <c r="AD142" s="1">
        <f t="shared" ref="AD142:AD205" si="114">_xlfn.RANK.EQ(Z142,$Z$2:$Z$600,0)/COUNT($Z$2:$Z$600)</f>
        <v>0.59178743961352653</v>
      </c>
      <c r="AE142" s="1">
        <f t="shared" ref="AE142:AE205" si="115">_xlfn.RANK.EQ(AA142,$AA$2:$AA$600,0)/COUNT($AA$2:$AA$600)</f>
        <v>0.34057971014492755</v>
      </c>
      <c r="AF142" s="1">
        <f t="shared" ref="AF142:AF205" si="116">_xlfn.RANK.EQ(AB142,$AB$2:$AB$600,0)/COUNT($AB$2:$AB$600)</f>
        <v>0.84299516908212557</v>
      </c>
      <c r="AI142">
        <f>'F Rel'!K142</f>
        <v>3.2</v>
      </c>
      <c r="AJ142">
        <f>'F Rel'!Z142</f>
        <v>1.88</v>
      </c>
      <c r="AK142">
        <f>'F Rel'!Q142</f>
        <v>0.16</v>
      </c>
      <c r="AL142">
        <f>'F Rel'!T142</f>
        <v>0.06</v>
      </c>
      <c r="AM142" s="1">
        <f t="shared" ref="AM142:AM205" si="117">_xlfn.RANK.EQ(AI142,$AI$2:$AI$600,1)/COUNT($AI$2:$AI$600)</f>
        <v>0.72946859903381644</v>
      </c>
      <c r="AN142" s="1">
        <f t="shared" ref="AN142:AN205" si="118">_xlfn.RANK.EQ(AJ142,$AJ$2:$AJ$600,1)/COUNT($AJ$2:$AJ$600)</f>
        <v>0.81400966183574874</v>
      </c>
      <c r="AO142" s="1">
        <f t="shared" ref="AO142:AO205" si="119">_xlfn.RANK.EQ(AK142,$AK$2:$AK$600,1)/COUNT($AK$2:$AK$600)</f>
        <v>0.59420289855072461</v>
      </c>
      <c r="AP142" s="1">
        <f t="shared" ref="AP142:AP205" si="120">_xlfn.RANK.EQ(AL142,$AL$2:$AL$600,1)/COUNT($AL$2:$AL$600)</f>
        <v>0.53864734299516903</v>
      </c>
      <c r="AS142">
        <f>'F Rel'!L142</f>
        <v>-2.67</v>
      </c>
      <c r="AT142">
        <f>'F Rel'!AA142</f>
        <v>0.03</v>
      </c>
      <c r="AU142">
        <f>'F Rel'!R142</f>
        <v>0.88</v>
      </c>
      <c r="AV142">
        <f>'F Rel'!U142</f>
        <v>-0.22</v>
      </c>
      <c r="AW142" s="1">
        <f t="shared" ref="AW142:AW205" si="121">_xlfn.RANK.EQ(AS142,$AS$2:$AS$600,0)/COUNT($AS$2:$AS$600)</f>
        <v>0.73671497584541068</v>
      </c>
      <c r="AX142" s="1">
        <f t="shared" ref="AX142:AX205" si="122">_xlfn.RANK.EQ(AT142,$AT$2:$AT$600,0)/COUNT($AT$2:$AT$600)</f>
        <v>0.47826086956521741</v>
      </c>
      <c r="AY142" s="1">
        <f t="shared" ref="AY142:AY205" si="123">_xlfn.RANK.EQ(AU142,$AU$2:$AU$600,0)/COUNT($AU$2:$AU$600)</f>
        <v>0.10386473429951691</v>
      </c>
      <c r="AZ142" s="1">
        <f t="shared" ref="AZ142:AZ205" si="124">_xlfn.RANK.EQ(AV142,$AV$2:$AV$600,0)/COUNT($AV$2:$AV$600)</f>
        <v>0.71980676328502413</v>
      </c>
      <c r="BC142">
        <f>'F on ice'!G142</f>
        <v>12.401515151515</v>
      </c>
      <c r="BD142">
        <f>'F on ice'!AM142</f>
        <v>52.66</v>
      </c>
      <c r="BE142">
        <f>'F on ice'!AF142</f>
        <v>11.49</v>
      </c>
      <c r="BF142">
        <f>'F on ice'!AH142</f>
        <v>1.012</v>
      </c>
      <c r="BG142" s="1">
        <f t="shared" ref="BG142:BG205" si="125">_xlfn.RANK.EQ(BC142,$BC$2:$BC$600,1)/COUNT($BC$2:$BC$600)</f>
        <v>0.51690821256038644</v>
      </c>
      <c r="BH142" s="1">
        <f t="shared" ref="BH142:BH205" si="126">_xlfn.RANK.EQ(BD142,$BD$2:$BD$600,1)/COUNT($BD$2:$BD$600)</f>
        <v>0.48309178743961351</v>
      </c>
      <c r="BI142" s="1">
        <f t="shared" ref="BI142:BI205" si="127">_xlfn.RANK.EQ(BE142,$BE$2:$BE$600,1)/COUNT($BE$2:$BE$600)</f>
        <v>0.91787439613526567</v>
      </c>
      <c r="BJ142" s="1">
        <f t="shared" ref="BJ142:BJ205" si="128">_xlfn.RANK.EQ(BF142,$BF$2:$BF$600,1)/COUNT($BF$2:$BF$600)</f>
        <v>0.64492753623188404</v>
      </c>
      <c r="BM142">
        <f>'F on ice'!M142</f>
        <v>53.08</v>
      </c>
      <c r="BN142">
        <f>'F on ice'!AB142</f>
        <v>55.05</v>
      </c>
      <c r="BO142">
        <f>'F on ice'!S142</f>
        <v>54.55</v>
      </c>
      <c r="BP142">
        <f>'F on ice'!V142</f>
        <v>54</v>
      </c>
      <c r="BQ142" s="1">
        <f t="shared" ref="BQ142:BQ205" si="129">_xlfn.RANK.EQ(BM142,$BM$2:$BM$600,1)/COUNT($BM$2:$BM$600)</f>
        <v>0.75120772946859904</v>
      </c>
      <c r="BR142" s="1">
        <f t="shared" ref="BR142:BR205" si="130">_xlfn.RANK.EQ(BN142,$BN$2:$BN$600,1)/COUNT($BN$2:$BN$600)</f>
        <v>0.78260869565217395</v>
      </c>
      <c r="BS142" s="1">
        <f t="shared" ref="BS142:BS205" si="131">_xlfn.RANK.EQ(BO142,$BO$2:$BO$600,1)/COUNT($BO$2:$BO$600)</f>
        <v>0.65458937198067635</v>
      </c>
      <c r="BT142" s="1">
        <f t="shared" ref="BT142:BT205" si="132">_xlfn.RANK.EQ(BP142,$BP$2:$BP$600,1)/COUNT($BP$2:$BP$600)</f>
        <v>0.77777777777777779</v>
      </c>
      <c r="BW142" s="1">
        <f t="shared" ref="BW142:BW205" si="133">SUM(I142,L142,S142,T142,AC142,AF142,CD142,CE142)</f>
        <v>5.9565217391304346</v>
      </c>
      <c r="BX142" s="1">
        <f t="shared" ref="BX142:BX205" si="134">_xlfn.RANK.EQ(BW142,$BW$2:$BW$600,1)/COUNT($BW$2:$BW$600)</f>
        <v>0.89613526570048307</v>
      </c>
      <c r="BY142">
        <f t="shared" ref="BY142:BY205" si="135">RANK(BX142,$BX$2:$BX$600)</f>
        <v>44</v>
      </c>
      <c r="CB142">
        <f>'F Rel'!M142</f>
        <v>3.65</v>
      </c>
      <c r="CC142">
        <f>'F Rel'!V142</f>
        <v>2.91</v>
      </c>
      <c r="CD142" s="1">
        <f t="shared" ref="CD142:CD205" si="136">_xlfn.RANK.EQ(CB142,$CB$2:$CB$600,1)/COUNT($CB$2:$CB$600)</f>
        <v>0.7874396135265701</v>
      </c>
      <c r="CE142" s="1">
        <f t="shared" ref="CE142:CE205" si="137">_xlfn.RANK.EQ(CC142,$CC$2:$CC$600,1)/COUNT($CC$2:$CC$600)</f>
        <v>0.68599033816425126</v>
      </c>
      <c r="CH142">
        <f>'F Production'!X142</f>
        <v>0.22</v>
      </c>
      <c r="CI142">
        <f>'F Production'!AB142</f>
        <v>1.1000000000000001</v>
      </c>
      <c r="CJ142" s="31">
        <f t="shared" ref="CJ142:CJ205" si="138">_xlfn.RANK.EQ(CH142,$CH$2:$CH$600,0)/COUNT($CH$2:$CH$600)</f>
        <v>0.92028985507246375</v>
      </c>
      <c r="CK142" s="31">
        <f t="shared" ref="CK142:CK205" si="139">_xlfn.RANK.EQ(CI142,$CI$2:$CI$600,1)/COUNT($CI$2:$CI$600)</f>
        <v>0.64734299516908211</v>
      </c>
      <c r="CN142">
        <f>'F Totals'!G142</f>
        <v>10</v>
      </c>
      <c r="CO142">
        <f>'F Totals'!H142</f>
        <v>12</v>
      </c>
      <c r="CP142">
        <f>'F Totals'!K142</f>
        <v>22</v>
      </c>
    </row>
    <row r="143" spans="1:94" x14ac:dyDescent="0.3">
      <c r="A143" t="str">
        <f>'F on ice'!B143</f>
        <v>Ivan Barbashev</v>
      </c>
      <c r="B143" t="str">
        <f>'F on ice'!C143</f>
        <v>VGK</v>
      </c>
      <c r="E143">
        <f>'F on ice'!K143</f>
        <v>44.06</v>
      </c>
      <c r="F143">
        <f>'F on ice'!Z143</f>
        <v>11.92</v>
      </c>
      <c r="G143">
        <f>'F on ice'!Q143</f>
        <v>3.45</v>
      </c>
      <c r="H143">
        <f>'F on ice'!T143</f>
        <v>2.69</v>
      </c>
      <c r="I143" s="1">
        <f t="shared" si="105"/>
        <v>0.66183574879227058</v>
      </c>
      <c r="J143" s="1">
        <f t="shared" si="106"/>
        <v>0.65700483091787443</v>
      </c>
      <c r="K143" s="1">
        <f t="shared" si="107"/>
        <v>0.90338164251207731</v>
      </c>
      <c r="L143" s="1">
        <f t="shared" si="108"/>
        <v>0.64492753623188404</v>
      </c>
      <c r="O143">
        <f>'F Production'!H143</f>
        <v>0.84</v>
      </c>
      <c r="P143">
        <f>'F Production'!I143</f>
        <v>1.21</v>
      </c>
      <c r="Q143">
        <f>'F Production'!J143</f>
        <v>1.02</v>
      </c>
      <c r="R143">
        <f>'F Production'!L143</f>
        <v>2.0499999999999998</v>
      </c>
      <c r="S143" s="1">
        <f t="shared" si="109"/>
        <v>0.68840579710144922</v>
      </c>
      <c r="T143" s="1">
        <f t="shared" si="110"/>
        <v>0.75362318840579712</v>
      </c>
      <c r="U143" s="1">
        <f t="shared" si="111"/>
        <v>0.90096618357487923</v>
      </c>
      <c r="V143" s="1">
        <f t="shared" si="112"/>
        <v>0.75120772946859904</v>
      </c>
      <c r="Y143">
        <f>'F on ice'!L143</f>
        <v>43.79</v>
      </c>
      <c r="Z143">
        <f>'F on ice'!AA143</f>
        <v>10.99</v>
      </c>
      <c r="AA143">
        <f>'F on ice'!R143</f>
        <v>2.14</v>
      </c>
      <c r="AB143">
        <f>'F on ice'!U143</f>
        <v>2.58</v>
      </c>
      <c r="AC143" s="1">
        <f t="shared" si="113"/>
        <v>0.37681159420289856</v>
      </c>
      <c r="AD143" s="1">
        <f t="shared" si="114"/>
        <v>0.53864734299516903</v>
      </c>
      <c r="AE143" s="1">
        <f t="shared" si="115"/>
        <v>0.6908212560386473</v>
      </c>
      <c r="AF143" s="1">
        <f t="shared" si="116"/>
        <v>0.47101449275362317</v>
      </c>
      <c r="AI143">
        <f>'F Rel'!K143</f>
        <v>2.63</v>
      </c>
      <c r="AJ143">
        <f>'F Rel'!Z143</f>
        <v>0.46</v>
      </c>
      <c r="AK143">
        <f>'F Rel'!Q143</f>
        <v>1.23</v>
      </c>
      <c r="AL143">
        <f>'F Rel'!T143</f>
        <v>0.13</v>
      </c>
      <c r="AM143" s="1">
        <f t="shared" si="117"/>
        <v>0.67874396135265702</v>
      </c>
      <c r="AN143" s="1">
        <f t="shared" si="118"/>
        <v>0.57246376811594202</v>
      </c>
      <c r="AO143" s="1">
        <f t="shared" si="119"/>
        <v>0.9371980676328503</v>
      </c>
      <c r="AP143" s="1">
        <f t="shared" si="120"/>
        <v>0.606280193236715</v>
      </c>
      <c r="AS143">
        <f>'F Rel'!L143</f>
        <v>0.21</v>
      </c>
      <c r="AT143">
        <f>'F Rel'!AA143</f>
        <v>0.22</v>
      </c>
      <c r="AU143">
        <f>'F Rel'!R143</f>
        <v>-0.03</v>
      </c>
      <c r="AV143">
        <f>'F Rel'!U143</f>
        <v>0.13</v>
      </c>
      <c r="AW143" s="1">
        <f t="shared" si="121"/>
        <v>0.45652173913043476</v>
      </c>
      <c r="AX143" s="1">
        <f t="shared" si="122"/>
        <v>0.42028985507246375</v>
      </c>
      <c r="AY143" s="1">
        <f t="shared" si="123"/>
        <v>0.51207729468599039</v>
      </c>
      <c r="AZ143" s="1">
        <f t="shared" si="124"/>
        <v>0.31642512077294688</v>
      </c>
      <c r="BC143">
        <f>'F on ice'!G143</f>
        <v>13.417708333333</v>
      </c>
      <c r="BD143">
        <f>'F on ice'!AM143</f>
        <v>61.14</v>
      </c>
      <c r="BE143">
        <f>'F on ice'!AF143</f>
        <v>10.57</v>
      </c>
      <c r="BF143">
        <f>'F on ice'!AH143</f>
        <v>1.04</v>
      </c>
      <c r="BG143" s="1">
        <f t="shared" si="125"/>
        <v>0.76328502415458932</v>
      </c>
      <c r="BH143" s="1">
        <f t="shared" si="126"/>
        <v>0.74879227053140096</v>
      </c>
      <c r="BI143" s="1">
        <f t="shared" si="127"/>
        <v>0.85990338164251212</v>
      </c>
      <c r="BJ143" s="1">
        <f t="shared" si="128"/>
        <v>0.90579710144927539</v>
      </c>
      <c r="BM143">
        <f>'F on ice'!M143</f>
        <v>50.16</v>
      </c>
      <c r="BN143">
        <f>'F on ice'!AB143</f>
        <v>52.03</v>
      </c>
      <c r="BO143">
        <f>'F on ice'!S143</f>
        <v>61.67</v>
      </c>
      <c r="BP143">
        <f>'F on ice'!V143</f>
        <v>51.04</v>
      </c>
      <c r="BQ143" s="1">
        <f t="shared" si="129"/>
        <v>0.52657004830917875</v>
      </c>
      <c r="BR143" s="1">
        <f t="shared" si="130"/>
        <v>0.62318840579710144</v>
      </c>
      <c r="BS143" s="1">
        <f t="shared" si="131"/>
        <v>0.893719806763285</v>
      </c>
      <c r="BT143" s="1">
        <f t="shared" si="132"/>
        <v>0.57004830917874394</v>
      </c>
      <c r="BW143" s="1">
        <f t="shared" si="133"/>
        <v>4.6980676328502415</v>
      </c>
      <c r="BX143" s="1">
        <f t="shared" si="134"/>
        <v>0.63043478260869568</v>
      </c>
      <c r="BY143">
        <f t="shared" si="135"/>
        <v>153</v>
      </c>
      <c r="CB143">
        <f>'F Rel'!M143</f>
        <v>1.42</v>
      </c>
      <c r="CC143">
        <f>'F Rel'!V143</f>
        <v>-7.0000000000000007E-2</v>
      </c>
      <c r="CD143" s="1">
        <f t="shared" si="136"/>
        <v>0.61111111111111116</v>
      </c>
      <c r="CE143" s="1">
        <f t="shared" si="137"/>
        <v>0.49033816425120774</v>
      </c>
      <c r="CH143">
        <f>'F Production'!X143</f>
        <v>1.1200000000000001</v>
      </c>
      <c r="CI143">
        <f>'F Production'!AB143</f>
        <v>1.49</v>
      </c>
      <c r="CJ143" s="31">
        <f t="shared" si="138"/>
        <v>0.25845410628019322</v>
      </c>
      <c r="CK143" s="31">
        <f t="shared" si="139"/>
        <v>0.84541062801932365</v>
      </c>
      <c r="CN143">
        <f>'F Totals'!G143</f>
        <v>9</v>
      </c>
      <c r="CO143">
        <f>'F Totals'!H143</f>
        <v>13</v>
      </c>
      <c r="CP143">
        <f>'F Totals'!K143</f>
        <v>22</v>
      </c>
    </row>
    <row r="144" spans="1:94" x14ac:dyDescent="0.3">
      <c r="A144" t="str">
        <f>'F on ice'!B144</f>
        <v>J.T. Compher</v>
      </c>
      <c r="B144" t="str">
        <f>'F on ice'!C144</f>
        <v>DET</v>
      </c>
      <c r="E144">
        <f>'F on ice'!K144</f>
        <v>33.270000000000003</v>
      </c>
      <c r="F144">
        <f>'F on ice'!Z144</f>
        <v>8.15</v>
      </c>
      <c r="G144">
        <f>'F on ice'!Q144</f>
        <v>2.42</v>
      </c>
      <c r="H144">
        <f>'F on ice'!T144</f>
        <v>2.0299999999999998</v>
      </c>
      <c r="I144" s="1">
        <f t="shared" si="105"/>
        <v>5.0724637681159424E-2</v>
      </c>
      <c r="J144" s="1">
        <f t="shared" si="106"/>
        <v>6.5217391304347824E-2</v>
      </c>
      <c r="K144" s="1">
        <f t="shared" si="107"/>
        <v>0.48309178743961351</v>
      </c>
      <c r="L144" s="1">
        <f t="shared" si="108"/>
        <v>0.12318840579710146</v>
      </c>
      <c r="O144">
        <f>'F Production'!H144</f>
        <v>0.44</v>
      </c>
      <c r="P144">
        <f>'F Production'!I144</f>
        <v>1.1000000000000001</v>
      </c>
      <c r="Q144">
        <f>'F Production'!J144</f>
        <v>0.88</v>
      </c>
      <c r="R144">
        <f>'F Production'!L144</f>
        <v>1.54</v>
      </c>
      <c r="S144" s="1">
        <f t="shared" si="109"/>
        <v>0.23671497584541062</v>
      </c>
      <c r="T144" s="1">
        <f t="shared" si="110"/>
        <v>0.64251207729468596</v>
      </c>
      <c r="U144" s="1">
        <f t="shared" si="111"/>
        <v>0.79710144927536231</v>
      </c>
      <c r="V144" s="1">
        <f t="shared" si="112"/>
        <v>0.46859903381642515</v>
      </c>
      <c r="Y144">
        <f>'F on ice'!L144</f>
        <v>47.82</v>
      </c>
      <c r="Z144">
        <f>'F on ice'!AA144</f>
        <v>10.36</v>
      </c>
      <c r="AA144">
        <f>'F on ice'!R144</f>
        <v>2.64</v>
      </c>
      <c r="AB144">
        <f>'F on ice'!U144</f>
        <v>2.68</v>
      </c>
      <c r="AC144" s="1">
        <f t="shared" si="113"/>
        <v>0.10144927536231885</v>
      </c>
      <c r="AD144" s="1">
        <f t="shared" si="114"/>
        <v>0.68840579710144922</v>
      </c>
      <c r="AE144" s="1">
        <f t="shared" si="115"/>
        <v>0.39855072463768115</v>
      </c>
      <c r="AF144" s="1">
        <f t="shared" si="116"/>
        <v>0.3719806763285024</v>
      </c>
      <c r="AI144">
        <f>'F Rel'!K144</f>
        <v>-5.93</v>
      </c>
      <c r="AJ144">
        <f>'F Rel'!Z144</f>
        <v>-1.26</v>
      </c>
      <c r="AK144">
        <f>'F Rel'!Q144</f>
        <v>-0.5</v>
      </c>
      <c r="AL144">
        <f>'F Rel'!T144</f>
        <v>-0.3</v>
      </c>
      <c r="AM144" s="1">
        <f t="shared" si="117"/>
        <v>0.16425120772946861</v>
      </c>
      <c r="AN144" s="1">
        <f t="shared" si="118"/>
        <v>0.2922705314009662</v>
      </c>
      <c r="AO144" s="1">
        <f t="shared" si="119"/>
        <v>0.30193236714975846</v>
      </c>
      <c r="AP144" s="1">
        <f t="shared" si="120"/>
        <v>0.26570048309178745</v>
      </c>
      <c r="AS144">
        <f>'F Rel'!L144</f>
        <v>2.85</v>
      </c>
      <c r="AT144">
        <f>'F Rel'!AA144</f>
        <v>-0.88</v>
      </c>
      <c r="AU144">
        <f>'F Rel'!R144</f>
        <v>-7.0000000000000007E-2</v>
      </c>
      <c r="AV144">
        <f>'F Rel'!U144</f>
        <v>0.03</v>
      </c>
      <c r="AW144" s="1">
        <f t="shared" si="121"/>
        <v>0.22463768115942029</v>
      </c>
      <c r="AX144" s="1">
        <f t="shared" si="122"/>
        <v>0.69565217391304346</v>
      </c>
      <c r="AY144" s="1">
        <f t="shared" si="123"/>
        <v>0.54347826086956519</v>
      </c>
      <c r="AZ144" s="1">
        <f t="shared" si="124"/>
        <v>0.43478260869565216</v>
      </c>
      <c r="BC144">
        <f>'F on ice'!G144</f>
        <v>12.664341085270999</v>
      </c>
      <c r="BD144">
        <f>'F on ice'!AM144</f>
        <v>43.3</v>
      </c>
      <c r="BE144">
        <f>'F on ice'!AF144</f>
        <v>10.84</v>
      </c>
      <c r="BF144">
        <f>'F on ice'!AH144</f>
        <v>1.026</v>
      </c>
      <c r="BG144" s="1">
        <f t="shared" si="125"/>
        <v>0.58695652173913049</v>
      </c>
      <c r="BH144" s="1">
        <f t="shared" si="126"/>
        <v>0.21497584541062803</v>
      </c>
      <c r="BI144" s="1">
        <f t="shared" si="127"/>
        <v>0.86956521739130432</v>
      </c>
      <c r="BJ144" s="1">
        <f t="shared" si="128"/>
        <v>0.8188405797101449</v>
      </c>
      <c r="BM144">
        <f>'F on ice'!M144</f>
        <v>41.03</v>
      </c>
      <c r="BN144">
        <f>'F on ice'!AB144</f>
        <v>44.05</v>
      </c>
      <c r="BO144">
        <f>'F on ice'!S144</f>
        <v>47.83</v>
      </c>
      <c r="BP144">
        <f>'F on ice'!V144</f>
        <v>43.1</v>
      </c>
      <c r="BQ144" s="1">
        <f t="shared" si="129"/>
        <v>4.1062801932367152E-2</v>
      </c>
      <c r="BR144" s="1">
        <f t="shared" si="130"/>
        <v>0.19323671497584541</v>
      </c>
      <c r="BS144" s="1">
        <f t="shared" si="131"/>
        <v>0.41545893719806765</v>
      </c>
      <c r="BT144" s="1">
        <f t="shared" si="132"/>
        <v>0.13043478260869565</v>
      </c>
      <c r="BW144" s="1">
        <f t="shared" si="133"/>
        <v>1.8768115942028987</v>
      </c>
      <c r="BX144" s="1">
        <f t="shared" si="134"/>
        <v>0.10144927536231885</v>
      </c>
      <c r="BY144">
        <f t="shared" si="135"/>
        <v>372</v>
      </c>
      <c r="CB144">
        <f>'F Rel'!M144</f>
        <v>-5.54</v>
      </c>
      <c r="CC144">
        <f>'F Rel'!V144</f>
        <v>-3.72</v>
      </c>
      <c r="CD144" s="1">
        <f t="shared" si="136"/>
        <v>0.10144927536231885</v>
      </c>
      <c r="CE144" s="1">
        <f t="shared" si="137"/>
        <v>0.24879227053140096</v>
      </c>
      <c r="CH144">
        <f>'F Production'!X144</f>
        <v>0.77</v>
      </c>
      <c r="CI144">
        <f>'F Production'!AB144</f>
        <v>0.77</v>
      </c>
      <c r="CJ144" s="31">
        <f t="shared" si="138"/>
        <v>0.46376811594202899</v>
      </c>
      <c r="CK144" s="31">
        <f t="shared" si="139"/>
        <v>0.38405797101449274</v>
      </c>
      <c r="CN144">
        <f>'F Totals'!G144</f>
        <v>4</v>
      </c>
      <c r="CO144">
        <f>'F Totals'!H144</f>
        <v>10</v>
      </c>
      <c r="CP144">
        <f>'F Totals'!K144</f>
        <v>14</v>
      </c>
    </row>
    <row r="145" spans="1:94" x14ac:dyDescent="0.3">
      <c r="A145" t="str">
        <f>'F on ice'!B145</f>
        <v>J.T. Miller</v>
      </c>
      <c r="B145" t="str">
        <f>'F on ice'!C145</f>
        <v>VAN</v>
      </c>
      <c r="E145">
        <f>'F on ice'!K145</f>
        <v>38.99</v>
      </c>
      <c r="F145">
        <f>'F on ice'!Z145</f>
        <v>9.6999999999999993</v>
      </c>
      <c r="G145">
        <f>'F on ice'!Q145</f>
        <v>3.64</v>
      </c>
      <c r="H145">
        <f>'F on ice'!T145</f>
        <v>2.39</v>
      </c>
      <c r="I145" s="1">
        <f t="shared" si="105"/>
        <v>0.29951690821256038</v>
      </c>
      <c r="J145" s="1">
        <f t="shared" si="106"/>
        <v>0.2608695652173913</v>
      </c>
      <c r="K145" s="1">
        <f t="shared" si="107"/>
        <v>0.94927536231884058</v>
      </c>
      <c r="L145" s="1">
        <f t="shared" si="108"/>
        <v>0.35990338164251207</v>
      </c>
      <c r="O145">
        <f>'F Production'!H145</f>
        <v>0.84</v>
      </c>
      <c r="P145">
        <f>'F Production'!I145</f>
        <v>1.77</v>
      </c>
      <c r="Q145">
        <f>'F Production'!J145</f>
        <v>1.1200000000000001</v>
      </c>
      <c r="R145">
        <f>'F Production'!L145</f>
        <v>2.61</v>
      </c>
      <c r="S145" s="1">
        <f t="shared" si="109"/>
        <v>0.68840579710144922</v>
      </c>
      <c r="T145" s="1">
        <f t="shared" si="110"/>
        <v>0.97584541062801933</v>
      </c>
      <c r="U145" s="1">
        <f t="shared" si="111"/>
        <v>0.96376811594202894</v>
      </c>
      <c r="V145" s="1">
        <f t="shared" si="112"/>
        <v>0.93961352657004826</v>
      </c>
      <c r="Y145">
        <f>'F on ice'!L145</f>
        <v>43.65</v>
      </c>
      <c r="Z145">
        <f>'F on ice'!AA145</f>
        <v>13.06</v>
      </c>
      <c r="AA145">
        <f>'F on ice'!R145</f>
        <v>2.4300000000000002</v>
      </c>
      <c r="AB145">
        <f>'F on ice'!U145</f>
        <v>2.93</v>
      </c>
      <c r="AC145" s="1">
        <f t="shared" si="113"/>
        <v>0.3888888888888889</v>
      </c>
      <c r="AD145" s="1">
        <f t="shared" si="114"/>
        <v>0.14492753623188406</v>
      </c>
      <c r="AE145" s="1">
        <f t="shared" si="115"/>
        <v>0.53381642512077299</v>
      </c>
      <c r="AF145" s="1">
        <f t="shared" si="116"/>
        <v>0.13768115942028986</v>
      </c>
      <c r="AI145">
        <f>'F Rel'!K145</f>
        <v>-0.95</v>
      </c>
      <c r="AJ145">
        <f>'F Rel'!Z145</f>
        <v>-2.62</v>
      </c>
      <c r="AK145">
        <f>'F Rel'!Q145</f>
        <v>0.63</v>
      </c>
      <c r="AL145">
        <f>'F Rel'!T145</f>
        <v>-0.22</v>
      </c>
      <c r="AM145" s="1">
        <f t="shared" si="117"/>
        <v>0.42028985507246375</v>
      </c>
      <c r="AN145" s="1">
        <f t="shared" si="118"/>
        <v>0.14009661835748793</v>
      </c>
      <c r="AO145" s="1">
        <f t="shared" si="119"/>
        <v>0.76328502415458932</v>
      </c>
      <c r="AP145" s="1">
        <f t="shared" si="120"/>
        <v>0.31159420289855072</v>
      </c>
      <c r="AS145">
        <f>'F Rel'!L145</f>
        <v>5.13</v>
      </c>
      <c r="AT145">
        <f>'F Rel'!AA145</f>
        <v>2.5499999999999998</v>
      </c>
      <c r="AU145">
        <f>'F Rel'!R145</f>
        <v>0.54</v>
      </c>
      <c r="AV145">
        <f>'F Rel'!U145</f>
        <v>0.6</v>
      </c>
      <c r="AW145" s="1">
        <f t="shared" si="121"/>
        <v>0.1111111111111111</v>
      </c>
      <c r="AX145" s="1">
        <f t="shared" si="122"/>
        <v>6.7632850241545889E-2</v>
      </c>
      <c r="AY145" s="1">
        <f t="shared" si="123"/>
        <v>0.2318840579710145</v>
      </c>
      <c r="AZ145" s="1">
        <f t="shared" si="124"/>
        <v>5.3140096618357488E-2</v>
      </c>
      <c r="BC145">
        <f>'F on ice'!G145</f>
        <v>13.401736111110999</v>
      </c>
      <c r="BD145">
        <f>'F on ice'!AM145</f>
        <v>52.34</v>
      </c>
      <c r="BE145">
        <f>'F on ice'!AF145</f>
        <v>14.55</v>
      </c>
      <c r="BF145">
        <f>'F on ice'!AH145</f>
        <v>1.0640000000000001</v>
      </c>
      <c r="BG145" s="1">
        <f t="shared" si="125"/>
        <v>0.75845410628019327</v>
      </c>
      <c r="BH145" s="1">
        <f t="shared" si="126"/>
        <v>0.46618357487922707</v>
      </c>
      <c r="BI145" s="1">
        <f t="shared" si="127"/>
        <v>1</v>
      </c>
      <c r="BJ145" s="1">
        <f t="shared" si="128"/>
        <v>0.98550724637681164</v>
      </c>
      <c r="BM145">
        <f>'F on ice'!M145</f>
        <v>47.18</v>
      </c>
      <c r="BN145">
        <f>'F on ice'!AB145</f>
        <v>42.62</v>
      </c>
      <c r="BO145">
        <f>'F on ice'!S145</f>
        <v>60</v>
      </c>
      <c r="BP145">
        <f>'F on ice'!V145</f>
        <v>44.88</v>
      </c>
      <c r="BQ145" s="1">
        <f t="shared" si="129"/>
        <v>0.28985507246376813</v>
      </c>
      <c r="BR145" s="1">
        <f t="shared" si="130"/>
        <v>0.13285024154589373</v>
      </c>
      <c r="BS145" s="1">
        <f t="shared" si="131"/>
        <v>0.84057971014492749</v>
      </c>
      <c r="BT145" s="1">
        <f t="shared" si="132"/>
        <v>0.19565217391304349</v>
      </c>
      <c r="BW145" s="1">
        <f t="shared" si="133"/>
        <v>3.1521739130434785</v>
      </c>
      <c r="BX145" s="1">
        <f t="shared" si="134"/>
        <v>0.3188405797101449</v>
      </c>
      <c r="BY145">
        <f t="shared" si="135"/>
        <v>283</v>
      </c>
      <c r="CB145">
        <f>'F Rel'!M145</f>
        <v>-3.72</v>
      </c>
      <c r="CC145">
        <f>'F Rel'!V145</f>
        <v>-7.99</v>
      </c>
      <c r="CD145" s="1">
        <f t="shared" si="136"/>
        <v>0.21980676328502416</v>
      </c>
      <c r="CE145" s="1">
        <f t="shared" si="137"/>
        <v>8.2125603864734303E-2</v>
      </c>
      <c r="CH145">
        <f>'F Production'!X145</f>
        <v>1.4</v>
      </c>
      <c r="CI145">
        <f>'F Production'!AB145</f>
        <v>0.56000000000000005</v>
      </c>
      <c r="CJ145" s="31">
        <f t="shared" si="138"/>
        <v>0.14251207729468598</v>
      </c>
      <c r="CK145" s="31">
        <f t="shared" si="139"/>
        <v>0.2318840579710145</v>
      </c>
      <c r="CN145">
        <f>'F Totals'!G145</f>
        <v>9</v>
      </c>
      <c r="CO145">
        <f>'F Totals'!H145</f>
        <v>19</v>
      </c>
      <c r="CP145">
        <f>'F Totals'!K145</f>
        <v>28</v>
      </c>
    </row>
    <row r="146" spans="1:94" x14ac:dyDescent="0.3">
      <c r="A146" t="str">
        <f>'F on ice'!B146</f>
        <v>Jack Drury</v>
      </c>
      <c r="B146" t="str">
        <f>'F on ice'!C146</f>
        <v>CAR</v>
      </c>
      <c r="E146">
        <f>'F on ice'!K146</f>
        <v>44.81</v>
      </c>
      <c r="F146">
        <f>'F on ice'!Z146</f>
        <v>8.94</v>
      </c>
      <c r="G146">
        <f>'F on ice'!Q146</f>
        <v>2.81</v>
      </c>
      <c r="H146">
        <f>'F on ice'!T146</f>
        <v>2.35</v>
      </c>
      <c r="I146" s="1">
        <f t="shared" si="105"/>
        <v>0.70289855072463769</v>
      </c>
      <c r="J146" s="1">
        <f t="shared" si="106"/>
        <v>0.13043478260869565</v>
      </c>
      <c r="K146" s="1">
        <f t="shared" si="107"/>
        <v>0.65700483091787443</v>
      </c>
      <c r="L146" s="1">
        <f t="shared" si="108"/>
        <v>0.32125603864734298</v>
      </c>
      <c r="O146">
        <f>'F Production'!H146</f>
        <v>0.77</v>
      </c>
      <c r="P146">
        <f>'F Production'!I146</f>
        <v>1.1499999999999999</v>
      </c>
      <c r="Q146">
        <f>'F Production'!J146</f>
        <v>0.51</v>
      </c>
      <c r="R146">
        <f>'F Production'!L146</f>
        <v>1.91</v>
      </c>
      <c r="S146" s="1">
        <f t="shared" si="109"/>
        <v>0.63285024154589375</v>
      </c>
      <c r="T146" s="1">
        <f t="shared" si="110"/>
        <v>0.70289855072463769</v>
      </c>
      <c r="U146" s="1">
        <f t="shared" si="111"/>
        <v>0.46859903381642515</v>
      </c>
      <c r="V146" s="1">
        <f t="shared" si="112"/>
        <v>0.68599033816425126</v>
      </c>
      <c r="Y146">
        <f>'F on ice'!L146</f>
        <v>31.66</v>
      </c>
      <c r="Z146">
        <f>'F on ice'!AA146</f>
        <v>8.43</v>
      </c>
      <c r="AA146">
        <f>'F on ice'!R146</f>
        <v>2.04</v>
      </c>
      <c r="AB146">
        <f>'F on ice'!U146</f>
        <v>1.83</v>
      </c>
      <c r="AC146" s="1">
        <f t="shared" si="113"/>
        <v>0.99033816425120769</v>
      </c>
      <c r="AD146" s="1">
        <f t="shared" si="114"/>
        <v>0.95893719806763289</v>
      </c>
      <c r="AE146" s="1">
        <f t="shared" si="115"/>
        <v>0.74637681159420288</v>
      </c>
      <c r="AF146" s="1">
        <f t="shared" si="116"/>
        <v>0.99275362318840576</v>
      </c>
      <c r="AI146">
        <f>'F Rel'!K146</f>
        <v>-6.37</v>
      </c>
      <c r="AJ146">
        <f>'F Rel'!Z146</f>
        <v>-3.4</v>
      </c>
      <c r="AK146">
        <f>'F Rel'!Q146</f>
        <v>0.21</v>
      </c>
      <c r="AL146">
        <f>'F Rel'!T146</f>
        <v>-0.63</v>
      </c>
      <c r="AM146" s="1">
        <f t="shared" si="117"/>
        <v>0.14975845410628019</v>
      </c>
      <c r="AN146" s="1">
        <f t="shared" si="118"/>
        <v>8.9371980676328497E-2</v>
      </c>
      <c r="AO146" s="1">
        <f t="shared" si="119"/>
        <v>0.606280193236715</v>
      </c>
      <c r="AP146" s="1">
        <f t="shared" si="120"/>
        <v>0.1111111111111111</v>
      </c>
      <c r="AS146">
        <f>'F Rel'!L146</f>
        <v>-4.96</v>
      </c>
      <c r="AT146">
        <f>'F Rel'!AA146</f>
        <v>-1.93</v>
      </c>
      <c r="AU146">
        <f>'F Rel'!R146</f>
        <v>-0.59</v>
      </c>
      <c r="AV146">
        <f>'F Rel'!U146</f>
        <v>-0.61</v>
      </c>
      <c r="AW146" s="1">
        <f t="shared" si="121"/>
        <v>0.88647342995169087</v>
      </c>
      <c r="AX146" s="1">
        <f t="shared" si="122"/>
        <v>0.86473429951690817</v>
      </c>
      <c r="AY146" s="1">
        <f t="shared" si="123"/>
        <v>0.78019323671497587</v>
      </c>
      <c r="AZ146" s="1">
        <f t="shared" si="124"/>
        <v>0.95169082125603865</v>
      </c>
      <c r="BC146">
        <f>'F on ice'!G146</f>
        <v>10</v>
      </c>
      <c r="BD146">
        <f>'F on ice'!AM146</f>
        <v>69.5</v>
      </c>
      <c r="BE146">
        <f>'F on ice'!AF146</f>
        <v>9.65</v>
      </c>
      <c r="BF146">
        <f>'F on ice'!AH146</f>
        <v>1.0029999999999999</v>
      </c>
      <c r="BG146" s="1">
        <f t="shared" si="125"/>
        <v>0.15217391304347827</v>
      </c>
      <c r="BH146" s="1">
        <f t="shared" si="126"/>
        <v>0.9251207729468599</v>
      </c>
      <c r="BI146" s="1">
        <f t="shared" si="127"/>
        <v>0.69323671497584538</v>
      </c>
      <c r="BJ146" s="1">
        <f t="shared" si="128"/>
        <v>0.53864734299516903</v>
      </c>
      <c r="BM146">
        <f>'F on ice'!M146</f>
        <v>58.6</v>
      </c>
      <c r="BN146">
        <f>'F on ice'!AB146</f>
        <v>51.47</v>
      </c>
      <c r="BO146">
        <f>'F on ice'!S146</f>
        <v>57.89</v>
      </c>
      <c r="BP146">
        <f>'F on ice'!V146</f>
        <v>56.17</v>
      </c>
      <c r="BQ146" s="1">
        <f t="shared" si="129"/>
        <v>0.96376811594202894</v>
      </c>
      <c r="BR146" s="1">
        <f t="shared" si="130"/>
        <v>0.58695652173913049</v>
      </c>
      <c r="BS146" s="1">
        <f t="shared" si="131"/>
        <v>0.77053140096618356</v>
      </c>
      <c r="BT146" s="1">
        <f t="shared" si="132"/>
        <v>0.88888888888888884</v>
      </c>
      <c r="BW146" s="1">
        <f t="shared" si="133"/>
        <v>5.4323671497584547</v>
      </c>
      <c r="BX146" s="1">
        <f t="shared" si="134"/>
        <v>0.79468599033816423</v>
      </c>
      <c r="BY146">
        <f t="shared" si="135"/>
        <v>86</v>
      </c>
      <c r="CB146">
        <f>'F Rel'!M146</f>
        <v>0.3</v>
      </c>
      <c r="CC146">
        <f>'F Rel'!V146</f>
        <v>1.24</v>
      </c>
      <c r="CD146" s="1">
        <f t="shared" si="136"/>
        <v>0.50483091787439616</v>
      </c>
      <c r="CE146" s="1">
        <f t="shared" si="137"/>
        <v>0.58454106280193241</v>
      </c>
      <c r="CH146">
        <f>'F Production'!X146</f>
        <v>0.51</v>
      </c>
      <c r="CI146">
        <f>'F Production'!AB146</f>
        <v>0.89</v>
      </c>
      <c r="CJ146" s="31">
        <f t="shared" si="138"/>
        <v>0.68840579710144922</v>
      </c>
      <c r="CK146" s="31">
        <f t="shared" si="139"/>
        <v>0.5</v>
      </c>
      <c r="CN146">
        <f>'F Totals'!G146</f>
        <v>6</v>
      </c>
      <c r="CO146">
        <f>'F Totals'!H146</f>
        <v>9</v>
      </c>
      <c r="CP146">
        <f>'F Totals'!K146</f>
        <v>15</v>
      </c>
    </row>
    <row r="147" spans="1:94" x14ac:dyDescent="0.3">
      <c r="A147" t="str">
        <f>'F on ice'!B147</f>
        <v>Jack Eichel</v>
      </c>
      <c r="B147" t="str">
        <f>'F on ice'!C147</f>
        <v>VGK</v>
      </c>
      <c r="E147">
        <f>'F on ice'!K147</f>
        <v>44.21</v>
      </c>
      <c r="F147">
        <f>'F on ice'!Z147</f>
        <v>12.03</v>
      </c>
      <c r="G147">
        <f>'F on ice'!Q147</f>
        <v>3.23</v>
      </c>
      <c r="H147">
        <f>'F on ice'!T147</f>
        <v>2.67</v>
      </c>
      <c r="I147" s="1">
        <f t="shared" si="105"/>
        <v>0.66908212560386471</v>
      </c>
      <c r="J147" s="1">
        <f t="shared" si="106"/>
        <v>0.6811594202898551</v>
      </c>
      <c r="K147" s="1">
        <f t="shared" si="107"/>
        <v>0.83816425120772942</v>
      </c>
      <c r="L147" s="1">
        <f t="shared" si="108"/>
        <v>0.61111111111111116</v>
      </c>
      <c r="O147">
        <f>'F Production'!H147</f>
        <v>1</v>
      </c>
      <c r="P147">
        <f>'F Production'!I147</f>
        <v>1.56</v>
      </c>
      <c r="Q147">
        <f>'F Production'!J147</f>
        <v>0.89</v>
      </c>
      <c r="R147">
        <f>'F Production'!L147</f>
        <v>2.56</v>
      </c>
      <c r="S147" s="1">
        <f t="shared" si="109"/>
        <v>0.80434782608695654</v>
      </c>
      <c r="T147" s="1">
        <f t="shared" si="110"/>
        <v>0.92028985507246375</v>
      </c>
      <c r="U147" s="1">
        <f t="shared" si="111"/>
        <v>0.8091787439613527</v>
      </c>
      <c r="V147" s="1">
        <f t="shared" si="112"/>
        <v>0.92028985507246375</v>
      </c>
      <c r="Y147">
        <f>'F on ice'!L147</f>
        <v>40.53</v>
      </c>
      <c r="Z147">
        <f>'F on ice'!AA147</f>
        <v>11.02</v>
      </c>
      <c r="AA147">
        <f>'F on ice'!R147</f>
        <v>2.56</v>
      </c>
      <c r="AB147">
        <f>'F on ice'!U147</f>
        <v>2.4</v>
      </c>
      <c r="AC147" s="1">
        <f t="shared" si="113"/>
        <v>0.65217391304347827</v>
      </c>
      <c r="AD147" s="1">
        <f t="shared" si="114"/>
        <v>0.52898550724637683</v>
      </c>
      <c r="AE147" s="1">
        <f t="shared" si="115"/>
        <v>0.43961352657004832</v>
      </c>
      <c r="AF147" s="1">
        <f t="shared" si="116"/>
        <v>0.66666666666666663</v>
      </c>
      <c r="AI147">
        <f>'F Rel'!K147</f>
        <v>2.71</v>
      </c>
      <c r="AJ147">
        <f>'F Rel'!Z147</f>
        <v>0.06</v>
      </c>
      <c r="AK147">
        <f>'F Rel'!Q147</f>
        <v>1.02</v>
      </c>
      <c r="AL147">
        <f>'F Rel'!T147</f>
        <v>0.03</v>
      </c>
      <c r="AM147" s="1">
        <f t="shared" si="117"/>
        <v>0.69565217391304346</v>
      </c>
      <c r="AN147" s="1">
        <f t="shared" si="118"/>
        <v>0.5</v>
      </c>
      <c r="AO147" s="1">
        <f t="shared" si="119"/>
        <v>0.90338164251207731</v>
      </c>
      <c r="AP147" s="1">
        <f t="shared" si="120"/>
        <v>0.5</v>
      </c>
      <c r="AS147">
        <f>'F Rel'!L147</f>
        <v>-3.88</v>
      </c>
      <c r="AT147">
        <f>'F Rel'!AA147</f>
        <v>-0.08</v>
      </c>
      <c r="AU147">
        <f>'F Rel'!R147</f>
        <v>0.51</v>
      </c>
      <c r="AV147">
        <f>'F Rel'!U147</f>
        <v>-0.14000000000000001</v>
      </c>
      <c r="AW147" s="1">
        <f t="shared" si="121"/>
        <v>0.82608695652173914</v>
      </c>
      <c r="AX147" s="1">
        <f t="shared" si="122"/>
        <v>0.50241545893719808</v>
      </c>
      <c r="AY147" s="1">
        <f t="shared" si="123"/>
        <v>0.25845410628019322</v>
      </c>
      <c r="AZ147" s="1">
        <f t="shared" si="124"/>
        <v>0.63526570048309183</v>
      </c>
      <c r="BC147">
        <f>'F on ice'!G147</f>
        <v>12.829365079364999</v>
      </c>
      <c r="BD147">
        <f>'F on ice'!AM147</f>
        <v>66.3</v>
      </c>
      <c r="BE147">
        <f>'F on ice'!AF147</f>
        <v>9.6300000000000008</v>
      </c>
      <c r="BF147">
        <f>'F on ice'!AH147</f>
        <v>1.012</v>
      </c>
      <c r="BG147" s="1">
        <f t="shared" si="125"/>
        <v>0.62077294685990336</v>
      </c>
      <c r="BH147" s="1">
        <f t="shared" si="126"/>
        <v>0.86473429951690817</v>
      </c>
      <c r="BI147" s="1">
        <f t="shared" si="127"/>
        <v>0.6811594202898551</v>
      </c>
      <c r="BJ147" s="1">
        <f t="shared" si="128"/>
        <v>0.64492753623188404</v>
      </c>
      <c r="BM147">
        <f>'F on ice'!M147</f>
        <v>52.17</v>
      </c>
      <c r="BN147">
        <f>'F on ice'!AB147</f>
        <v>52.17</v>
      </c>
      <c r="BO147">
        <f>'F on ice'!S147</f>
        <v>55.77</v>
      </c>
      <c r="BP147">
        <f>'F on ice'!V147</f>
        <v>52.72</v>
      </c>
      <c r="BQ147" s="1">
        <f t="shared" si="129"/>
        <v>0.68357487922705318</v>
      </c>
      <c r="BR147" s="1">
        <f t="shared" si="130"/>
        <v>0.6376811594202898</v>
      </c>
      <c r="BS147" s="1">
        <f t="shared" si="131"/>
        <v>0.7125603864734299</v>
      </c>
      <c r="BT147" s="1">
        <f t="shared" si="132"/>
        <v>0.68599033816425126</v>
      </c>
      <c r="BW147" s="1">
        <f t="shared" si="133"/>
        <v>5.7487922705314016</v>
      </c>
      <c r="BX147" s="1">
        <f t="shared" si="134"/>
        <v>0.86714975845410625</v>
      </c>
      <c r="BY147">
        <f t="shared" si="135"/>
        <v>56</v>
      </c>
      <c r="CB147">
        <f>'F Rel'!M147</f>
        <v>3.86</v>
      </c>
      <c r="CC147">
        <f>'F Rel'!V147</f>
        <v>1.71</v>
      </c>
      <c r="CD147" s="1">
        <f t="shared" si="136"/>
        <v>0.80193236714975846</v>
      </c>
      <c r="CE147" s="1">
        <f t="shared" si="137"/>
        <v>0.62318840579710144</v>
      </c>
      <c r="CH147">
        <f>'F Production'!X147</f>
        <v>0.22</v>
      </c>
      <c r="CI147">
        <f>'F Production'!AB147</f>
        <v>1.78</v>
      </c>
      <c r="CJ147" s="31">
        <f t="shared" si="138"/>
        <v>0.92028985507246375</v>
      </c>
      <c r="CK147" s="31">
        <f t="shared" si="139"/>
        <v>0.92028985507246375</v>
      </c>
      <c r="CN147">
        <f>'F Totals'!G147</f>
        <v>9</v>
      </c>
      <c r="CO147">
        <f>'F Totals'!H147</f>
        <v>14</v>
      </c>
      <c r="CP147">
        <f>'F Totals'!K147</f>
        <v>23</v>
      </c>
    </row>
    <row r="148" spans="1:94" x14ac:dyDescent="0.3">
      <c r="A148" t="str">
        <f>'F on ice'!B148</f>
        <v>Jack Hughes</v>
      </c>
      <c r="B148" t="str">
        <f>'F on ice'!C148</f>
        <v>N.J</v>
      </c>
      <c r="E148">
        <f>'F on ice'!K148</f>
        <v>48.1</v>
      </c>
      <c r="F148">
        <f>'F on ice'!Z148</f>
        <v>9.7200000000000006</v>
      </c>
      <c r="G148">
        <f>'F on ice'!Q148</f>
        <v>2.4</v>
      </c>
      <c r="H148">
        <f>'F on ice'!T148</f>
        <v>2.75</v>
      </c>
      <c r="I148" s="1">
        <f t="shared" si="105"/>
        <v>0.86714975845410625</v>
      </c>
      <c r="J148" s="1">
        <f t="shared" si="106"/>
        <v>0.26811594202898553</v>
      </c>
      <c r="K148" s="1">
        <f t="shared" si="107"/>
        <v>0.47342995169082125</v>
      </c>
      <c r="L148" s="1">
        <f t="shared" si="108"/>
        <v>0.6908212560386473</v>
      </c>
      <c r="O148">
        <f>'F Production'!H148</f>
        <v>0.84</v>
      </c>
      <c r="P148">
        <f>'F Production'!I148</f>
        <v>1.2</v>
      </c>
      <c r="Q148">
        <f>'F Production'!J148</f>
        <v>0.6</v>
      </c>
      <c r="R148">
        <f>'F Production'!L148</f>
        <v>2.04</v>
      </c>
      <c r="S148" s="1">
        <f t="shared" si="109"/>
        <v>0.68840579710144922</v>
      </c>
      <c r="T148" s="1">
        <f t="shared" si="110"/>
        <v>0.74154589371980673</v>
      </c>
      <c r="U148" s="1">
        <f t="shared" si="111"/>
        <v>0.57971014492753625</v>
      </c>
      <c r="V148" s="1">
        <f t="shared" si="112"/>
        <v>0.74154589371980673</v>
      </c>
      <c r="Y148">
        <f>'F on ice'!L148</f>
        <v>39.1</v>
      </c>
      <c r="Z148">
        <f>'F on ice'!AA148</f>
        <v>9.7200000000000006</v>
      </c>
      <c r="AA148">
        <f>'F on ice'!R148</f>
        <v>3.12</v>
      </c>
      <c r="AB148">
        <f>'F on ice'!U148</f>
        <v>2.31</v>
      </c>
      <c r="AC148" s="1">
        <f t="shared" si="113"/>
        <v>0.77536231884057971</v>
      </c>
      <c r="AD148" s="1">
        <f t="shared" si="114"/>
        <v>0.8091787439613527</v>
      </c>
      <c r="AE148" s="1">
        <f t="shared" si="115"/>
        <v>0.16425120772946861</v>
      </c>
      <c r="AF148" s="1">
        <f t="shared" si="116"/>
        <v>0.76328502415458932</v>
      </c>
      <c r="AI148">
        <f>'F Rel'!K148</f>
        <v>5.96</v>
      </c>
      <c r="AJ148">
        <f>'F Rel'!Z148</f>
        <v>-2.35</v>
      </c>
      <c r="AK148">
        <f>'F Rel'!Q148</f>
        <v>-0.55000000000000004</v>
      </c>
      <c r="AL148">
        <f>'F Rel'!T148</f>
        <v>-7.0000000000000007E-2</v>
      </c>
      <c r="AM148" s="1">
        <f t="shared" si="117"/>
        <v>0.85265700483091789</v>
      </c>
      <c r="AN148" s="1">
        <f t="shared" si="118"/>
        <v>0.17391304347826086</v>
      </c>
      <c r="AO148" s="1">
        <f t="shared" si="119"/>
        <v>0.28502415458937197</v>
      </c>
      <c r="AP148" s="1">
        <f t="shared" si="120"/>
        <v>0.41787439613526572</v>
      </c>
      <c r="AS148">
        <f>'F Rel'!L148</f>
        <v>0.89</v>
      </c>
      <c r="AT148">
        <f>'F Rel'!AA148</f>
        <v>-1.02</v>
      </c>
      <c r="AU148">
        <f>'F Rel'!R148</f>
        <v>0.57999999999999996</v>
      </c>
      <c r="AV148">
        <f>'F Rel'!U148</f>
        <v>-0.05</v>
      </c>
      <c r="AW148" s="1">
        <f t="shared" si="121"/>
        <v>0.38405797101449274</v>
      </c>
      <c r="AX148" s="1">
        <f t="shared" si="122"/>
        <v>0.71497584541062797</v>
      </c>
      <c r="AY148" s="1">
        <f t="shared" si="123"/>
        <v>0.20289855072463769</v>
      </c>
      <c r="AZ148" s="1">
        <f t="shared" si="124"/>
        <v>0.52173913043478259</v>
      </c>
      <c r="BC148">
        <f>'F on ice'!G148</f>
        <v>15.63125</v>
      </c>
      <c r="BD148">
        <f>'F on ice'!AM148</f>
        <v>76.36</v>
      </c>
      <c r="BE148">
        <f>'F on ice'!AF148</f>
        <v>7.55</v>
      </c>
      <c r="BF148">
        <f>'F on ice'!AH148</f>
        <v>0.96699999999999997</v>
      </c>
      <c r="BG148" s="1">
        <f t="shared" si="125"/>
        <v>0.98550724637681164</v>
      </c>
      <c r="BH148" s="1">
        <f t="shared" si="126"/>
        <v>0.97826086956521741</v>
      </c>
      <c r="BI148" s="1">
        <f t="shared" si="127"/>
        <v>0.33333333333333331</v>
      </c>
      <c r="BJ148" s="1">
        <f t="shared" si="128"/>
        <v>0.13768115942028986</v>
      </c>
      <c r="BM148">
        <f>'F on ice'!M148</f>
        <v>55.16</v>
      </c>
      <c r="BN148">
        <f>'F on ice'!AB148</f>
        <v>50</v>
      </c>
      <c r="BO148">
        <f>'F on ice'!S148</f>
        <v>43.48</v>
      </c>
      <c r="BP148">
        <f>'F on ice'!V148</f>
        <v>54.34</v>
      </c>
      <c r="BQ148" s="1">
        <f t="shared" si="129"/>
        <v>0.88647342995169087</v>
      </c>
      <c r="BR148" s="1">
        <f t="shared" si="130"/>
        <v>0.47342995169082125</v>
      </c>
      <c r="BS148" s="1">
        <f t="shared" si="131"/>
        <v>0.28019323671497587</v>
      </c>
      <c r="BT148" s="1">
        <f t="shared" si="132"/>
        <v>0.81159420289855078</v>
      </c>
      <c r="BW148" s="1">
        <f t="shared" si="133"/>
        <v>5.7391304347826084</v>
      </c>
      <c r="BX148" s="1">
        <f t="shared" si="134"/>
        <v>0.85990338164251212</v>
      </c>
      <c r="BY148">
        <f t="shared" si="135"/>
        <v>59</v>
      </c>
      <c r="CB148">
        <f>'F Rel'!M148</f>
        <v>2.72</v>
      </c>
      <c r="CC148">
        <f>'F Rel'!V148</f>
        <v>-0.04</v>
      </c>
      <c r="CD148" s="1">
        <f t="shared" si="136"/>
        <v>0.71980676328502413</v>
      </c>
      <c r="CE148" s="1">
        <f t="shared" si="137"/>
        <v>0.49275362318840582</v>
      </c>
      <c r="CH148">
        <f>'F Production'!X148</f>
        <v>0.48</v>
      </c>
      <c r="CI148">
        <f>'F Production'!AB148</f>
        <v>1.2</v>
      </c>
      <c r="CJ148" s="31">
        <f t="shared" si="138"/>
        <v>0.7125603864734299</v>
      </c>
      <c r="CK148" s="31">
        <f t="shared" si="139"/>
        <v>0.71497584541062797</v>
      </c>
      <c r="CN148">
        <f>'F Totals'!G148</f>
        <v>7</v>
      </c>
      <c r="CO148">
        <f>'F Totals'!H148</f>
        <v>10</v>
      </c>
      <c r="CP148">
        <f>'F Totals'!K148</f>
        <v>17</v>
      </c>
    </row>
    <row r="149" spans="1:94" x14ac:dyDescent="0.3">
      <c r="A149" t="str">
        <f>'F on ice'!B149</f>
        <v>Jack McBain</v>
      </c>
      <c r="B149" t="str">
        <f>'F on ice'!C149</f>
        <v>ARI</v>
      </c>
      <c r="E149">
        <f>'F on ice'!K149</f>
        <v>42.31</v>
      </c>
      <c r="F149">
        <f>'F on ice'!Z149</f>
        <v>14.28</v>
      </c>
      <c r="G149">
        <f>'F on ice'!Q149</f>
        <v>3.03</v>
      </c>
      <c r="H149">
        <f>'F on ice'!T149</f>
        <v>2.83</v>
      </c>
      <c r="I149" s="1">
        <f t="shared" si="105"/>
        <v>0.55072463768115942</v>
      </c>
      <c r="J149" s="1">
        <f t="shared" si="106"/>
        <v>0.9371980676328503</v>
      </c>
      <c r="K149" s="1">
        <f t="shared" si="107"/>
        <v>0.74637681159420288</v>
      </c>
      <c r="L149" s="1">
        <f t="shared" si="108"/>
        <v>0.76328502415458932</v>
      </c>
      <c r="O149">
        <f>'F Production'!H149</f>
        <v>0.89</v>
      </c>
      <c r="P149">
        <f>'F Production'!I149</f>
        <v>1.61</v>
      </c>
      <c r="Q149">
        <f>'F Production'!J149</f>
        <v>1.07</v>
      </c>
      <c r="R149">
        <f>'F Production'!L149</f>
        <v>2.5</v>
      </c>
      <c r="S149" s="1">
        <f t="shared" si="109"/>
        <v>0.72946859903381644</v>
      </c>
      <c r="T149" s="1">
        <f t="shared" si="110"/>
        <v>0.94444444444444442</v>
      </c>
      <c r="U149" s="1">
        <f t="shared" si="111"/>
        <v>0.93478260869565222</v>
      </c>
      <c r="V149" s="1">
        <f t="shared" si="112"/>
        <v>0.90338164251207731</v>
      </c>
      <c r="Y149">
        <f>'F on ice'!L149</f>
        <v>40.700000000000003</v>
      </c>
      <c r="Z149">
        <f>'F on ice'!AA149</f>
        <v>10</v>
      </c>
      <c r="AA149">
        <f>'F on ice'!R149</f>
        <v>2.5</v>
      </c>
      <c r="AB149">
        <f>'F on ice'!U149</f>
        <v>2.5299999999999998</v>
      </c>
      <c r="AC149" s="1">
        <f t="shared" si="113"/>
        <v>0.6376811594202898</v>
      </c>
      <c r="AD149" s="1">
        <f t="shared" si="114"/>
        <v>0.76328502415458932</v>
      </c>
      <c r="AE149" s="1">
        <f t="shared" si="115"/>
        <v>0.49033816425120774</v>
      </c>
      <c r="AF149" s="1">
        <f t="shared" si="116"/>
        <v>0.51207729468599039</v>
      </c>
      <c r="AI149">
        <f>'F Rel'!K149</f>
        <v>1.88</v>
      </c>
      <c r="AJ149">
        <f>'F Rel'!Z149</f>
        <v>2.4500000000000002</v>
      </c>
      <c r="AK149">
        <f>'F Rel'!Q149</f>
        <v>0.67</v>
      </c>
      <c r="AL149">
        <f>'F Rel'!T149</f>
        <v>0.21</v>
      </c>
      <c r="AM149" s="1">
        <f t="shared" si="117"/>
        <v>0.6280193236714976</v>
      </c>
      <c r="AN149" s="1">
        <f t="shared" si="118"/>
        <v>0.8623188405797102</v>
      </c>
      <c r="AO149" s="1">
        <f t="shared" si="119"/>
        <v>0.7874396135265701</v>
      </c>
      <c r="AP149" s="1">
        <f t="shared" si="120"/>
        <v>0.66183574879227058</v>
      </c>
      <c r="AS149">
        <f>'F Rel'!L149</f>
        <v>-0.55000000000000004</v>
      </c>
      <c r="AT149">
        <f>'F Rel'!AA149</f>
        <v>-0.86</v>
      </c>
      <c r="AU149">
        <f>'F Rel'!R149</f>
        <v>0.03</v>
      </c>
      <c r="AV149">
        <f>'F Rel'!U149</f>
        <v>0.09</v>
      </c>
      <c r="AW149" s="1">
        <f t="shared" si="121"/>
        <v>0.54106280193236711</v>
      </c>
      <c r="AX149" s="1">
        <f t="shared" si="122"/>
        <v>0.68840579710144922</v>
      </c>
      <c r="AY149" s="1">
        <f t="shared" si="123"/>
        <v>0.48309178743961351</v>
      </c>
      <c r="AZ149" s="1">
        <f t="shared" si="124"/>
        <v>0.3671497584541063</v>
      </c>
      <c r="BC149">
        <f>'F on ice'!G149</f>
        <v>10.502604166667</v>
      </c>
      <c r="BD149">
        <f>'F on ice'!AM149</f>
        <v>51.43</v>
      </c>
      <c r="BE149">
        <f>'F on ice'!AF149</f>
        <v>10.3</v>
      </c>
      <c r="BF149">
        <f>'F on ice'!AH149</f>
        <v>1.0109999999999999</v>
      </c>
      <c r="BG149" s="1">
        <f t="shared" si="125"/>
        <v>0.21980676328502416</v>
      </c>
      <c r="BH149" s="1">
        <f t="shared" si="126"/>
        <v>0.43961352657004832</v>
      </c>
      <c r="BI149" s="1">
        <f t="shared" si="127"/>
        <v>0.8188405797101449</v>
      </c>
      <c r="BJ149" s="1">
        <f t="shared" si="128"/>
        <v>0.63526570048309183</v>
      </c>
      <c r="BM149">
        <f>'F on ice'!M149</f>
        <v>50.97</v>
      </c>
      <c r="BN149">
        <f>'F on ice'!AB149</f>
        <v>58.82</v>
      </c>
      <c r="BO149">
        <f>'F on ice'!S149</f>
        <v>54.84</v>
      </c>
      <c r="BP149">
        <f>'F on ice'!V149</f>
        <v>52.74</v>
      </c>
      <c r="BQ149" s="1">
        <f t="shared" si="129"/>
        <v>0.59178743961352653</v>
      </c>
      <c r="BR149" s="1">
        <f t="shared" si="130"/>
        <v>0.91787439613526567</v>
      </c>
      <c r="BS149" s="1">
        <f t="shared" si="131"/>
        <v>0.66908212560386471</v>
      </c>
      <c r="BT149" s="1">
        <f t="shared" si="132"/>
        <v>0.68840579710144922</v>
      </c>
      <c r="BW149" s="1">
        <f t="shared" si="133"/>
        <v>5.3260869565217401</v>
      </c>
      <c r="BX149" s="1">
        <f t="shared" si="134"/>
        <v>0.77777777777777779</v>
      </c>
      <c r="BY149">
        <f t="shared" si="135"/>
        <v>93</v>
      </c>
      <c r="CB149">
        <f>'F Rel'!M149</f>
        <v>1.47</v>
      </c>
      <c r="CC149">
        <f>'F Rel'!V149</f>
        <v>1.07</v>
      </c>
      <c r="CD149" s="1">
        <f t="shared" si="136"/>
        <v>0.62077294685990336</v>
      </c>
      <c r="CE149" s="1">
        <f t="shared" si="137"/>
        <v>0.56763285024154586</v>
      </c>
      <c r="CH149">
        <f>'F Production'!X149</f>
        <v>1.96</v>
      </c>
      <c r="CI149">
        <f>'F Production'!AB149</f>
        <v>2.3199999999999998</v>
      </c>
      <c r="CJ149" s="31">
        <f t="shared" si="138"/>
        <v>4.5893719806763288E-2</v>
      </c>
      <c r="CK149" s="31">
        <f t="shared" si="139"/>
        <v>0.97101449275362317</v>
      </c>
      <c r="CN149">
        <f>'F Totals'!G149</f>
        <v>5</v>
      </c>
      <c r="CO149">
        <f>'F Totals'!H149</f>
        <v>9</v>
      </c>
      <c r="CP149">
        <f>'F Totals'!K149</f>
        <v>14</v>
      </c>
    </row>
    <row r="150" spans="1:94" x14ac:dyDescent="0.3">
      <c r="A150" t="str">
        <f>'F on ice'!B150</f>
        <v>Jack Roslovic</v>
      </c>
      <c r="B150" t="str">
        <f>'F on ice'!C150</f>
        <v>CBJ</v>
      </c>
      <c r="E150">
        <f>'F on ice'!K150</f>
        <v>44.3</v>
      </c>
      <c r="F150">
        <f>'F on ice'!Z150</f>
        <v>9.82</v>
      </c>
      <c r="G150">
        <f>'F on ice'!Q150</f>
        <v>2.2200000000000002</v>
      </c>
      <c r="H150">
        <f>'F on ice'!T150</f>
        <v>2.4900000000000002</v>
      </c>
      <c r="I150" s="1">
        <f t="shared" si="105"/>
        <v>0.67391304347826086</v>
      </c>
      <c r="J150" s="1">
        <f t="shared" si="106"/>
        <v>0.27536231884057971</v>
      </c>
      <c r="K150" s="1">
        <f t="shared" si="107"/>
        <v>0.39613526570048307</v>
      </c>
      <c r="L150" s="1">
        <f t="shared" si="108"/>
        <v>0.44444444444444442</v>
      </c>
      <c r="O150">
        <f>'F Production'!H150</f>
        <v>0.19</v>
      </c>
      <c r="P150">
        <f>'F Production'!I150</f>
        <v>1.1100000000000001</v>
      </c>
      <c r="Q150">
        <f>'F Production'!J150</f>
        <v>0.93</v>
      </c>
      <c r="R150">
        <f>'F Production'!L150</f>
        <v>1.3</v>
      </c>
      <c r="S150" s="1">
        <f t="shared" si="109"/>
        <v>4.8309178743961352E-2</v>
      </c>
      <c r="T150" s="1">
        <f t="shared" si="110"/>
        <v>0.65700483091787443</v>
      </c>
      <c r="U150" s="1">
        <f t="shared" si="111"/>
        <v>0.84057971014492749</v>
      </c>
      <c r="V150" s="1">
        <f t="shared" si="112"/>
        <v>0.33333333333333331</v>
      </c>
      <c r="Y150">
        <f>'F on ice'!L150</f>
        <v>46.52</v>
      </c>
      <c r="Z150">
        <f>'F on ice'!AA150</f>
        <v>10.38</v>
      </c>
      <c r="AA150">
        <f>'F on ice'!R150</f>
        <v>3.71</v>
      </c>
      <c r="AB150">
        <f>'F on ice'!U150</f>
        <v>2.81</v>
      </c>
      <c r="AC150" s="1">
        <f t="shared" si="113"/>
        <v>0.16425120772946861</v>
      </c>
      <c r="AD150" s="1">
        <f t="shared" si="114"/>
        <v>0.6811594202898551</v>
      </c>
      <c r="AE150" s="1">
        <f t="shared" si="115"/>
        <v>4.5893719806763288E-2</v>
      </c>
      <c r="AF150" s="1">
        <f t="shared" si="116"/>
        <v>0.26328502415458938</v>
      </c>
      <c r="AI150">
        <f>'F Rel'!K150</f>
        <v>3.22</v>
      </c>
      <c r="AJ150">
        <f>'F Rel'!Z150</f>
        <v>-0.39</v>
      </c>
      <c r="AK150">
        <f>'F Rel'!Q150</f>
        <v>-0.16</v>
      </c>
      <c r="AL150">
        <f>'F Rel'!T150</f>
        <v>-0.03</v>
      </c>
      <c r="AM150" s="1">
        <f t="shared" si="117"/>
        <v>0.7342995169082126</v>
      </c>
      <c r="AN150" s="1">
        <f t="shared" si="118"/>
        <v>0.41062801932367149</v>
      </c>
      <c r="AO150" s="1">
        <f t="shared" si="119"/>
        <v>0.4468599033816425</v>
      </c>
      <c r="AP150" s="1">
        <f t="shared" si="120"/>
        <v>0.45893719806763283</v>
      </c>
      <c r="AS150">
        <f>'F Rel'!L150</f>
        <v>2.5</v>
      </c>
      <c r="AT150">
        <f>'F Rel'!AA150</f>
        <v>-0.54</v>
      </c>
      <c r="AU150">
        <f>'F Rel'!R150</f>
        <v>0.56000000000000005</v>
      </c>
      <c r="AV150">
        <f>'F Rel'!U150</f>
        <v>0.12</v>
      </c>
      <c r="AW150" s="1">
        <f t="shared" si="121"/>
        <v>0.25845410628019322</v>
      </c>
      <c r="AX150" s="1">
        <f t="shared" si="122"/>
        <v>0.61111111111111116</v>
      </c>
      <c r="AY150" s="1">
        <f t="shared" si="123"/>
        <v>0.21014492753623187</v>
      </c>
      <c r="AZ150" s="1">
        <f t="shared" si="124"/>
        <v>0.32608695652173914</v>
      </c>
      <c r="BC150">
        <f>'F on ice'!G150</f>
        <v>12.948</v>
      </c>
      <c r="BD150">
        <f>'F on ice'!AM150</f>
        <v>49.43</v>
      </c>
      <c r="BE150">
        <f>'F on ice'!AF150</f>
        <v>7.41</v>
      </c>
      <c r="BF150">
        <f>'F on ice'!AH150</f>
        <v>0.96</v>
      </c>
      <c r="BG150" s="1">
        <f t="shared" si="125"/>
        <v>0.65942028985507251</v>
      </c>
      <c r="BH150" s="1">
        <f t="shared" si="126"/>
        <v>0.3719806763285024</v>
      </c>
      <c r="BI150" s="1">
        <f t="shared" si="127"/>
        <v>0.30917874396135264</v>
      </c>
      <c r="BJ150" s="1">
        <f t="shared" si="128"/>
        <v>8.9371980676328497E-2</v>
      </c>
      <c r="BM150">
        <f>'F on ice'!M150</f>
        <v>48.78</v>
      </c>
      <c r="BN150">
        <f>'F on ice'!AB150</f>
        <v>48.62</v>
      </c>
      <c r="BO150">
        <f>'F on ice'!S150</f>
        <v>37.5</v>
      </c>
      <c r="BP150">
        <f>'F on ice'!V150</f>
        <v>46.98</v>
      </c>
      <c r="BQ150" s="1">
        <f t="shared" si="129"/>
        <v>0.41062801932367149</v>
      </c>
      <c r="BR150" s="1">
        <f t="shared" si="130"/>
        <v>0.40821256038647341</v>
      </c>
      <c r="BS150" s="1">
        <f t="shared" si="131"/>
        <v>0.13043478260869565</v>
      </c>
      <c r="BT150" s="1">
        <f t="shared" si="132"/>
        <v>0.3140096618357488</v>
      </c>
      <c r="BW150" s="1">
        <f t="shared" si="133"/>
        <v>3.1497584541062804</v>
      </c>
      <c r="BX150" s="1">
        <f t="shared" si="134"/>
        <v>0.3140096618357488</v>
      </c>
      <c r="BY150">
        <f t="shared" si="135"/>
        <v>285</v>
      </c>
      <c r="CB150">
        <f>'F Rel'!M150</f>
        <v>0.5</v>
      </c>
      <c r="CC150">
        <f>'F Rel'!V150</f>
        <v>-1.46</v>
      </c>
      <c r="CD150" s="1">
        <f t="shared" si="136"/>
        <v>0.52173913043478259</v>
      </c>
      <c r="CE150" s="1">
        <f t="shared" si="137"/>
        <v>0.37681159420289856</v>
      </c>
      <c r="CH150">
        <f>'F Production'!X150</f>
        <v>1.1100000000000001</v>
      </c>
      <c r="CI150">
        <f>'F Production'!AB150</f>
        <v>1.1100000000000001</v>
      </c>
      <c r="CJ150" s="31">
        <f t="shared" si="138"/>
        <v>0.26328502415458938</v>
      </c>
      <c r="CK150" s="31">
        <f t="shared" si="139"/>
        <v>0.65458937198067635</v>
      </c>
      <c r="CN150">
        <f>'F Totals'!G150</f>
        <v>1</v>
      </c>
      <c r="CO150">
        <f>'F Totals'!H150</f>
        <v>6</v>
      </c>
      <c r="CP150">
        <f>'F Totals'!K150</f>
        <v>7</v>
      </c>
    </row>
    <row r="151" spans="1:94" x14ac:dyDescent="0.3">
      <c r="A151" t="str">
        <f>'F on ice'!B151</f>
        <v>Jaden Schwartz</v>
      </c>
      <c r="B151" t="str">
        <f>'F on ice'!C151</f>
        <v>SEA</v>
      </c>
      <c r="E151">
        <f>'F on ice'!K151</f>
        <v>38.35</v>
      </c>
      <c r="F151">
        <f>'F on ice'!Z151</f>
        <v>10.15</v>
      </c>
      <c r="G151">
        <f>'F on ice'!Q151</f>
        <v>2.11</v>
      </c>
      <c r="H151">
        <f>'F on ice'!T151</f>
        <v>2.1</v>
      </c>
      <c r="I151" s="1">
        <f t="shared" si="105"/>
        <v>0.26328502415458938</v>
      </c>
      <c r="J151" s="1">
        <f t="shared" si="106"/>
        <v>0.31642512077294688</v>
      </c>
      <c r="K151" s="1">
        <f t="shared" si="107"/>
        <v>0.33574879227053139</v>
      </c>
      <c r="L151" s="1">
        <f t="shared" si="108"/>
        <v>0.14009661835748793</v>
      </c>
      <c r="O151">
        <f>'F Production'!H151</f>
        <v>0.56000000000000005</v>
      </c>
      <c r="P151">
        <f>'F Production'!I151</f>
        <v>0.99</v>
      </c>
      <c r="Q151">
        <f>'F Production'!J151</f>
        <v>0.7</v>
      </c>
      <c r="R151">
        <f>'F Production'!L151</f>
        <v>1.55</v>
      </c>
      <c r="S151" s="1">
        <f t="shared" si="109"/>
        <v>0.38647342995169082</v>
      </c>
      <c r="T151" s="1">
        <f t="shared" si="110"/>
        <v>0.53381642512077299</v>
      </c>
      <c r="U151" s="1">
        <f t="shared" si="111"/>
        <v>0.66666666666666663</v>
      </c>
      <c r="V151" s="1">
        <f t="shared" si="112"/>
        <v>0.47826086956521741</v>
      </c>
      <c r="Y151">
        <f>'F on ice'!L151</f>
        <v>40.6</v>
      </c>
      <c r="Z151">
        <f>'F on ice'!AA151</f>
        <v>10.43</v>
      </c>
      <c r="AA151">
        <f>'F on ice'!R151</f>
        <v>2.2599999999999998</v>
      </c>
      <c r="AB151">
        <f>'F on ice'!U151</f>
        <v>2.2999999999999998</v>
      </c>
      <c r="AC151" s="1">
        <f t="shared" si="113"/>
        <v>0.64492753623188404</v>
      </c>
      <c r="AD151" s="1">
        <f t="shared" si="114"/>
        <v>0.66666666666666663</v>
      </c>
      <c r="AE151" s="1">
        <f t="shared" si="115"/>
        <v>0.65217391304347827</v>
      </c>
      <c r="AF151" s="1">
        <f t="shared" si="116"/>
        <v>0.77536231884057971</v>
      </c>
      <c r="AI151">
        <f>'F Rel'!K151</f>
        <v>-5.15</v>
      </c>
      <c r="AJ151">
        <f>'F Rel'!Z151</f>
        <v>-0.11</v>
      </c>
      <c r="AK151">
        <f>'F Rel'!Q151</f>
        <v>-0.56999999999999995</v>
      </c>
      <c r="AL151">
        <f>'F Rel'!T151</f>
        <v>-0.46</v>
      </c>
      <c r="AM151" s="1">
        <f t="shared" si="117"/>
        <v>0.1859903381642512</v>
      </c>
      <c r="AN151" s="1">
        <f t="shared" si="118"/>
        <v>0.47101449275362317</v>
      </c>
      <c r="AO151" s="1">
        <f t="shared" si="119"/>
        <v>0.28019323671497587</v>
      </c>
      <c r="AP151" s="1">
        <f t="shared" si="120"/>
        <v>0.1859903381642512</v>
      </c>
      <c r="AS151">
        <f>'F Rel'!L151</f>
        <v>-2.57</v>
      </c>
      <c r="AT151">
        <f>'F Rel'!AA151</f>
        <v>-0.1</v>
      </c>
      <c r="AU151">
        <f>'F Rel'!R151</f>
        <v>-0.49</v>
      </c>
      <c r="AV151">
        <f>'F Rel'!U151</f>
        <v>-0.16</v>
      </c>
      <c r="AW151" s="1">
        <f t="shared" si="121"/>
        <v>0.72222222222222221</v>
      </c>
      <c r="AX151" s="1">
        <f t="shared" si="122"/>
        <v>0.51449275362318836</v>
      </c>
      <c r="AY151" s="1">
        <f t="shared" si="123"/>
        <v>0.73913043478260865</v>
      </c>
      <c r="AZ151" s="1">
        <f t="shared" si="124"/>
        <v>0.66666666666666663</v>
      </c>
      <c r="BC151">
        <f>'F on ice'!G151</f>
        <v>13.727956989247</v>
      </c>
      <c r="BD151">
        <f>'F on ice'!AM151</f>
        <v>50.65</v>
      </c>
      <c r="BE151">
        <f>'F on ice'!AF151</f>
        <v>8.2899999999999991</v>
      </c>
      <c r="BF151">
        <f>'F on ice'!AH151</f>
        <v>1.002</v>
      </c>
      <c r="BG151" s="1">
        <f t="shared" si="125"/>
        <v>0.82125603864734298</v>
      </c>
      <c r="BH151" s="1">
        <f t="shared" si="126"/>
        <v>0.41062801932367149</v>
      </c>
      <c r="BI151" s="1">
        <f t="shared" si="127"/>
        <v>0.4468599033816425</v>
      </c>
      <c r="BJ151" s="1">
        <f t="shared" si="128"/>
        <v>0.52657004830917875</v>
      </c>
      <c r="BM151">
        <f>'F on ice'!M151</f>
        <v>48.57</v>
      </c>
      <c r="BN151">
        <f>'F on ice'!AB151</f>
        <v>49.32</v>
      </c>
      <c r="BO151">
        <f>'F on ice'!S151</f>
        <v>48.39</v>
      </c>
      <c r="BP151">
        <f>'F on ice'!V151</f>
        <v>47.76</v>
      </c>
      <c r="BQ151" s="1">
        <f t="shared" si="129"/>
        <v>0.38647342995169082</v>
      </c>
      <c r="BR151" s="1">
        <f t="shared" si="130"/>
        <v>0.4468599033816425</v>
      </c>
      <c r="BS151" s="1">
        <f t="shared" si="131"/>
        <v>0.44444444444444442</v>
      </c>
      <c r="BT151" s="1">
        <f t="shared" si="132"/>
        <v>0.36231884057971014</v>
      </c>
      <c r="BW151" s="1">
        <f t="shared" si="133"/>
        <v>3.3768115942028984</v>
      </c>
      <c r="BX151" s="1">
        <f t="shared" si="134"/>
        <v>0.3671497584541063</v>
      </c>
      <c r="BY151">
        <f t="shared" si="135"/>
        <v>263</v>
      </c>
      <c r="CB151">
        <f>'F Rel'!M151</f>
        <v>-1.62</v>
      </c>
      <c r="CC151">
        <f>'F Rel'!V151</f>
        <v>-3.26</v>
      </c>
      <c r="CD151" s="1">
        <f t="shared" si="136"/>
        <v>0.35990338164251207</v>
      </c>
      <c r="CE151" s="1">
        <f t="shared" si="137"/>
        <v>0.27294685990338163</v>
      </c>
      <c r="CH151">
        <f>'F Production'!X151</f>
        <v>0.42</v>
      </c>
      <c r="CI151">
        <f>'F Production'!AB151</f>
        <v>0.7</v>
      </c>
      <c r="CJ151" s="31">
        <f t="shared" si="138"/>
        <v>0.7874396135265701</v>
      </c>
      <c r="CK151" s="31">
        <f t="shared" si="139"/>
        <v>0.3140096618357488</v>
      </c>
      <c r="CN151">
        <f>'F Totals'!G151</f>
        <v>4</v>
      </c>
      <c r="CO151">
        <f>'F Totals'!H151</f>
        <v>7</v>
      </c>
      <c r="CP151">
        <f>'F Totals'!K151</f>
        <v>11</v>
      </c>
    </row>
    <row r="152" spans="1:94" x14ac:dyDescent="0.3">
      <c r="A152" t="str">
        <f>'F on ice'!B152</f>
        <v>Jake DeBrusk</v>
      </c>
      <c r="B152" t="str">
        <f>'F on ice'!C152</f>
        <v>BOS</v>
      </c>
      <c r="E152">
        <f>'F on ice'!K152</f>
        <v>45.39</v>
      </c>
      <c r="F152">
        <f>'F on ice'!Z152</f>
        <v>13.31</v>
      </c>
      <c r="G152">
        <f>'F on ice'!Q152</f>
        <v>2.89</v>
      </c>
      <c r="H152">
        <f>'F on ice'!T152</f>
        <v>2.93</v>
      </c>
      <c r="I152" s="1">
        <f t="shared" si="105"/>
        <v>0.72946859903381644</v>
      </c>
      <c r="J152" s="1">
        <f t="shared" si="106"/>
        <v>0.84057971014492749</v>
      </c>
      <c r="K152" s="1">
        <f t="shared" si="107"/>
        <v>0.6908212560386473</v>
      </c>
      <c r="L152" s="1">
        <f t="shared" si="108"/>
        <v>0.82367149758454106</v>
      </c>
      <c r="O152">
        <f>'F Production'!H152</f>
        <v>0.72</v>
      </c>
      <c r="P152">
        <f>'F Production'!I152</f>
        <v>0.83</v>
      </c>
      <c r="Q152">
        <f>'F Production'!J152</f>
        <v>0.41</v>
      </c>
      <c r="R152">
        <f>'F Production'!L152</f>
        <v>1.55</v>
      </c>
      <c r="S152" s="1">
        <f t="shared" si="109"/>
        <v>0.58937198067632846</v>
      </c>
      <c r="T152" s="1">
        <f t="shared" si="110"/>
        <v>0.41304347826086957</v>
      </c>
      <c r="U152" s="1">
        <f t="shared" si="111"/>
        <v>0.33574879227053139</v>
      </c>
      <c r="V152" s="1">
        <f t="shared" si="112"/>
        <v>0.47826086956521741</v>
      </c>
      <c r="Y152">
        <f>'F on ice'!L152</f>
        <v>43.53</v>
      </c>
      <c r="Z152">
        <f>'F on ice'!AA152</f>
        <v>11.04</v>
      </c>
      <c r="AA152">
        <f>'F on ice'!R152</f>
        <v>1.55</v>
      </c>
      <c r="AB152">
        <f>'F on ice'!U152</f>
        <v>2.48</v>
      </c>
      <c r="AC152" s="1">
        <f t="shared" si="113"/>
        <v>0.40579710144927539</v>
      </c>
      <c r="AD152" s="1">
        <f t="shared" si="114"/>
        <v>0.51690821256038644</v>
      </c>
      <c r="AE152" s="1">
        <f t="shared" si="115"/>
        <v>0.94202898550724634</v>
      </c>
      <c r="AF152" s="1">
        <f t="shared" si="116"/>
        <v>0.57971014492753625</v>
      </c>
      <c r="AI152">
        <f>'F Rel'!K152</f>
        <v>6.15</v>
      </c>
      <c r="AJ152">
        <f>'F Rel'!Z152</f>
        <v>2.1800000000000002</v>
      </c>
      <c r="AK152">
        <f>'F Rel'!Q152</f>
        <v>0.21</v>
      </c>
      <c r="AL152">
        <f>'F Rel'!T152</f>
        <v>0.45</v>
      </c>
      <c r="AM152" s="1">
        <f t="shared" si="117"/>
        <v>0.8623188405797102</v>
      </c>
      <c r="AN152" s="1">
        <f t="shared" si="118"/>
        <v>0.84299516908212557</v>
      </c>
      <c r="AO152" s="1">
        <f t="shared" si="119"/>
        <v>0.606280193236715</v>
      </c>
      <c r="AP152" s="1">
        <f t="shared" si="120"/>
        <v>0.83091787439613529</v>
      </c>
      <c r="AS152">
        <f>'F Rel'!L152</f>
        <v>-0.7</v>
      </c>
      <c r="AT152">
        <f>'F Rel'!AA152</f>
        <v>-0.38</v>
      </c>
      <c r="AU152">
        <f>'F Rel'!R152</f>
        <v>-0.57999999999999996</v>
      </c>
      <c r="AV152">
        <f>'F Rel'!U152</f>
        <v>-0.13</v>
      </c>
      <c r="AW152" s="1">
        <f t="shared" si="121"/>
        <v>0.54589371980676327</v>
      </c>
      <c r="AX152" s="1">
        <f t="shared" si="122"/>
        <v>0.58212560386473433</v>
      </c>
      <c r="AY152" s="1">
        <f t="shared" si="123"/>
        <v>0.77536231884057971</v>
      </c>
      <c r="AZ152" s="1">
        <f t="shared" si="124"/>
        <v>0.61352657004830913</v>
      </c>
      <c r="BC152">
        <f>'F on ice'!G152</f>
        <v>12.375886524823001</v>
      </c>
      <c r="BD152">
        <f>'F on ice'!AM152</f>
        <v>54.37</v>
      </c>
      <c r="BE152">
        <f>'F on ice'!AF152</f>
        <v>8.9499999999999993</v>
      </c>
      <c r="BF152">
        <f>'F on ice'!AH152</f>
        <v>1.036</v>
      </c>
      <c r="BG152" s="1">
        <f t="shared" si="125"/>
        <v>0.50724637681159424</v>
      </c>
      <c r="BH152" s="1">
        <f t="shared" si="126"/>
        <v>0.54589371980676327</v>
      </c>
      <c r="BI152" s="1">
        <f t="shared" si="127"/>
        <v>0.57971014492753625</v>
      </c>
      <c r="BJ152" s="1">
        <f t="shared" si="128"/>
        <v>0.88405797101449279</v>
      </c>
      <c r="BM152">
        <f>'F on ice'!M152</f>
        <v>51.04</v>
      </c>
      <c r="BN152">
        <f>'F on ice'!AB152</f>
        <v>54.66</v>
      </c>
      <c r="BO152">
        <f>'F on ice'!S152</f>
        <v>65.12</v>
      </c>
      <c r="BP152">
        <f>'F on ice'!V152</f>
        <v>54.18</v>
      </c>
      <c r="BQ152" s="1">
        <f t="shared" si="129"/>
        <v>0.59903381642512077</v>
      </c>
      <c r="BR152" s="1">
        <f t="shared" si="130"/>
        <v>0.77053140096618356</v>
      </c>
      <c r="BS152" s="1">
        <f t="shared" si="131"/>
        <v>0.95652173913043481</v>
      </c>
      <c r="BT152" s="1">
        <f t="shared" si="132"/>
        <v>0.80193236714975846</v>
      </c>
      <c r="BW152" s="1">
        <f t="shared" si="133"/>
        <v>5.2004830917874392</v>
      </c>
      <c r="BX152" s="1">
        <f t="shared" si="134"/>
        <v>0.7560386473429952</v>
      </c>
      <c r="BY152">
        <f t="shared" si="135"/>
        <v>102</v>
      </c>
      <c r="CB152">
        <f>'F Rel'!M152</f>
        <v>4.03</v>
      </c>
      <c r="CC152">
        <f>'F Rel'!V152</f>
        <v>5.47</v>
      </c>
      <c r="CD152" s="1">
        <f t="shared" si="136"/>
        <v>0.82608695652173914</v>
      </c>
      <c r="CE152" s="1">
        <f t="shared" si="137"/>
        <v>0.83333333333333337</v>
      </c>
      <c r="CH152">
        <f>'F Production'!X152</f>
        <v>0.41</v>
      </c>
      <c r="CI152">
        <f>'F Production'!AB152</f>
        <v>0.62</v>
      </c>
      <c r="CJ152" s="31">
        <f t="shared" si="138"/>
        <v>0.79710144927536231</v>
      </c>
      <c r="CK152" s="31">
        <f t="shared" si="139"/>
        <v>0.26811594202898553</v>
      </c>
      <c r="CN152">
        <f>'F Totals'!G152</f>
        <v>7</v>
      </c>
      <c r="CO152">
        <f>'F Totals'!H152</f>
        <v>8</v>
      </c>
      <c r="CP152">
        <f>'F Totals'!K152</f>
        <v>15</v>
      </c>
    </row>
    <row r="153" spans="1:94" x14ac:dyDescent="0.3">
      <c r="A153" t="str">
        <f>'F on ice'!B153</f>
        <v>Jake Evans</v>
      </c>
      <c r="B153" t="str">
        <f>'F on ice'!C153</f>
        <v>MTL</v>
      </c>
      <c r="E153">
        <f>'F on ice'!K153</f>
        <v>37.1</v>
      </c>
      <c r="F153">
        <f>'F on ice'!Z153</f>
        <v>11.55</v>
      </c>
      <c r="G153">
        <f>'F on ice'!Q153</f>
        <v>2.44</v>
      </c>
      <c r="H153">
        <f>'F on ice'!T153</f>
        <v>2.56</v>
      </c>
      <c r="I153" s="1">
        <f t="shared" si="105"/>
        <v>0.19082125603864733</v>
      </c>
      <c r="J153" s="1">
        <f t="shared" si="106"/>
        <v>0.57246376811594202</v>
      </c>
      <c r="K153" s="1">
        <f t="shared" si="107"/>
        <v>0.49516908212560384</v>
      </c>
      <c r="L153" s="1">
        <f t="shared" si="108"/>
        <v>0.50241545893719808</v>
      </c>
      <c r="O153">
        <f>'F Production'!H153</f>
        <v>0.21</v>
      </c>
      <c r="P153">
        <f>'F Production'!I153</f>
        <v>1.06</v>
      </c>
      <c r="Q153">
        <f>'F Production'!J153</f>
        <v>0.32</v>
      </c>
      <c r="R153">
        <f>'F Production'!L153</f>
        <v>1.27</v>
      </c>
      <c r="S153" s="1">
        <f t="shared" si="109"/>
        <v>5.7971014492753624E-2</v>
      </c>
      <c r="T153" s="1">
        <f t="shared" si="110"/>
        <v>0.59420289855072461</v>
      </c>
      <c r="U153" s="1">
        <f t="shared" si="111"/>
        <v>0.24879227053140096</v>
      </c>
      <c r="V153" s="1">
        <f t="shared" si="112"/>
        <v>0.30434782608695654</v>
      </c>
      <c r="Y153">
        <f>'F on ice'!L153</f>
        <v>48.97</v>
      </c>
      <c r="Z153">
        <f>'F on ice'!AA153</f>
        <v>11.98</v>
      </c>
      <c r="AA153">
        <f>'F on ice'!R153</f>
        <v>2.76</v>
      </c>
      <c r="AB153">
        <f>'F on ice'!U153</f>
        <v>3.18</v>
      </c>
      <c r="AC153" s="1">
        <f t="shared" si="113"/>
        <v>6.280193236714976E-2</v>
      </c>
      <c r="AD153" s="1">
        <f t="shared" si="114"/>
        <v>0.30434782608695654</v>
      </c>
      <c r="AE153" s="1">
        <f t="shared" si="115"/>
        <v>0.33816425120772947</v>
      </c>
      <c r="AF153" s="1">
        <f t="shared" si="116"/>
        <v>5.3140096618357488E-2</v>
      </c>
      <c r="AI153">
        <f>'F Rel'!K153</f>
        <v>-2.16</v>
      </c>
      <c r="AJ153">
        <f>'F Rel'!Z153</f>
        <v>0.91</v>
      </c>
      <c r="AK153">
        <f>'F Rel'!Q153</f>
        <v>0.36</v>
      </c>
      <c r="AL153">
        <f>'F Rel'!T153</f>
        <v>0.13</v>
      </c>
      <c r="AM153" s="1">
        <f t="shared" si="117"/>
        <v>0.33816425120772947</v>
      </c>
      <c r="AN153" s="1">
        <f t="shared" si="118"/>
        <v>0.67149758454106279</v>
      </c>
      <c r="AO153" s="1">
        <f t="shared" si="119"/>
        <v>0.66183574879227058</v>
      </c>
      <c r="AP153" s="1">
        <f t="shared" si="120"/>
        <v>0.606280193236715</v>
      </c>
      <c r="AS153">
        <f>'F Rel'!L153</f>
        <v>4.3899999999999997</v>
      </c>
      <c r="AT153">
        <f>'F Rel'!AA153</f>
        <v>-0.36</v>
      </c>
      <c r="AU153">
        <f>'F Rel'!R153</f>
        <v>0.47</v>
      </c>
      <c r="AV153">
        <f>'F Rel'!U153</f>
        <v>0.35</v>
      </c>
      <c r="AW153" s="1">
        <f t="shared" si="121"/>
        <v>0.14734299516908211</v>
      </c>
      <c r="AX153" s="1">
        <f t="shared" si="122"/>
        <v>0.57729468599033817</v>
      </c>
      <c r="AY153" s="1">
        <f t="shared" si="123"/>
        <v>0.26811594202898553</v>
      </c>
      <c r="AZ153" s="1">
        <f t="shared" si="124"/>
        <v>0.14734299516908211</v>
      </c>
      <c r="BC153">
        <f>'F on ice'!G153</f>
        <v>11.792013888889</v>
      </c>
      <c r="BD153">
        <f>'F on ice'!AM153</f>
        <v>32.85</v>
      </c>
      <c r="BE153">
        <f>'F on ice'!AF153</f>
        <v>9.5399999999999991</v>
      </c>
      <c r="BF153">
        <f>'F on ice'!AH153</f>
        <v>1.0129999999999999</v>
      </c>
      <c r="BG153" s="1">
        <f t="shared" si="125"/>
        <v>0.39855072463768115</v>
      </c>
      <c r="BH153" s="1">
        <f t="shared" si="126"/>
        <v>7.0048309178743967E-2</v>
      </c>
      <c r="BI153" s="1">
        <f t="shared" si="127"/>
        <v>0.66908212560386471</v>
      </c>
      <c r="BJ153" s="1">
        <f t="shared" si="128"/>
        <v>0.66908212560386471</v>
      </c>
      <c r="BM153">
        <f>'F on ice'!M153</f>
        <v>43.1</v>
      </c>
      <c r="BN153">
        <f>'F on ice'!AB153</f>
        <v>49.1</v>
      </c>
      <c r="BO153">
        <f>'F on ice'!S153</f>
        <v>46.94</v>
      </c>
      <c r="BP153">
        <f>'F on ice'!V153</f>
        <v>44.66</v>
      </c>
      <c r="BQ153" s="1">
        <f t="shared" si="129"/>
        <v>0.10869565217391304</v>
      </c>
      <c r="BR153" s="1">
        <f t="shared" si="130"/>
        <v>0.43719806763285024</v>
      </c>
      <c r="BS153" s="1">
        <f t="shared" si="131"/>
        <v>0.38647342995169082</v>
      </c>
      <c r="BT153" s="1">
        <f t="shared" si="132"/>
        <v>0.1859903381642512</v>
      </c>
      <c r="BW153" s="1">
        <f t="shared" si="133"/>
        <v>2.0483091787439616</v>
      </c>
      <c r="BX153" s="1">
        <f t="shared" si="134"/>
        <v>0.13526570048309178</v>
      </c>
      <c r="BY153">
        <f t="shared" si="135"/>
        <v>359</v>
      </c>
      <c r="CB153">
        <f>'F Rel'!M153</f>
        <v>-3.72</v>
      </c>
      <c r="CC153">
        <f>'F Rel'!V153</f>
        <v>-1.61</v>
      </c>
      <c r="CD153" s="1">
        <f t="shared" si="136"/>
        <v>0.21980676328502416</v>
      </c>
      <c r="CE153" s="1">
        <f t="shared" si="137"/>
        <v>0.3671497584541063</v>
      </c>
      <c r="CH153">
        <f>'F Production'!X153</f>
        <v>0.53</v>
      </c>
      <c r="CI153">
        <f>'F Production'!AB153</f>
        <v>0.95</v>
      </c>
      <c r="CJ153" s="31">
        <f t="shared" si="138"/>
        <v>0.67149758454106279</v>
      </c>
      <c r="CK153" s="31">
        <f t="shared" si="139"/>
        <v>0.54830917874396135</v>
      </c>
      <c r="CN153">
        <f>'F Totals'!G153</f>
        <v>2</v>
      </c>
      <c r="CO153">
        <f>'F Totals'!H153</f>
        <v>10</v>
      </c>
      <c r="CP153">
        <f>'F Totals'!K153</f>
        <v>12</v>
      </c>
    </row>
    <row r="154" spans="1:94" x14ac:dyDescent="0.3">
      <c r="A154" t="str">
        <f>'F on ice'!B154</f>
        <v>Jake Guentzel</v>
      </c>
      <c r="B154" t="str">
        <f>'F on ice'!C154</f>
        <v>PIT</v>
      </c>
      <c r="E154">
        <f>'F on ice'!K154</f>
        <v>56.15</v>
      </c>
      <c r="F154">
        <f>'F on ice'!Z154</f>
        <v>16.190000000000001</v>
      </c>
      <c r="G154">
        <f>'F on ice'!Q154</f>
        <v>3.78</v>
      </c>
      <c r="H154">
        <f>'F on ice'!T154</f>
        <v>3.81</v>
      </c>
      <c r="I154" s="1">
        <f t="shared" si="105"/>
        <v>0.99758454106280192</v>
      </c>
      <c r="J154" s="1">
        <f t="shared" si="106"/>
        <v>0.98792270531400961</v>
      </c>
      <c r="K154" s="1">
        <f t="shared" si="107"/>
        <v>0.97342995169082125</v>
      </c>
      <c r="L154" s="1">
        <f t="shared" si="108"/>
        <v>0.98792270531400961</v>
      </c>
      <c r="O154">
        <f>'F Production'!H154</f>
        <v>1.32</v>
      </c>
      <c r="P154">
        <f>'F Production'!I154</f>
        <v>1.32</v>
      </c>
      <c r="Q154">
        <f>'F Production'!J154</f>
        <v>0.97</v>
      </c>
      <c r="R154">
        <f>'F Production'!L154</f>
        <v>2.64</v>
      </c>
      <c r="S154" s="1">
        <f t="shared" si="109"/>
        <v>0.9468599033816425</v>
      </c>
      <c r="T154" s="1">
        <f t="shared" si="110"/>
        <v>0.81400966183574874</v>
      </c>
      <c r="U154" s="1">
        <f t="shared" si="111"/>
        <v>0.85748792270531404</v>
      </c>
      <c r="V154" s="1">
        <f t="shared" si="112"/>
        <v>0.9468599033816425</v>
      </c>
      <c r="Y154">
        <f>'F on ice'!L154</f>
        <v>45.85</v>
      </c>
      <c r="Z154">
        <f>'F on ice'!AA154</f>
        <v>12.41</v>
      </c>
      <c r="AA154">
        <f>'F on ice'!R154</f>
        <v>3.08</v>
      </c>
      <c r="AB154">
        <f>'F on ice'!U154</f>
        <v>2.88</v>
      </c>
      <c r="AC154" s="1">
        <f t="shared" si="113"/>
        <v>0.20531400966183574</v>
      </c>
      <c r="AD154" s="1">
        <f t="shared" si="114"/>
        <v>0.2391304347826087</v>
      </c>
      <c r="AE154" s="1">
        <f t="shared" si="115"/>
        <v>0.18357487922705315</v>
      </c>
      <c r="AF154" s="1">
        <f t="shared" si="116"/>
        <v>0.19082125603864733</v>
      </c>
      <c r="AI154">
        <f>'F Rel'!K154</f>
        <v>13.71</v>
      </c>
      <c r="AJ154">
        <f>'F Rel'!Z154</f>
        <v>4.71</v>
      </c>
      <c r="AK154">
        <f>'F Rel'!Q154</f>
        <v>1.57</v>
      </c>
      <c r="AL154">
        <f>'F Rel'!T154</f>
        <v>1.29</v>
      </c>
      <c r="AM154" s="1">
        <f t="shared" si="117"/>
        <v>0.98550724637681164</v>
      </c>
      <c r="AN154" s="1">
        <f t="shared" si="118"/>
        <v>0.97826086956521741</v>
      </c>
      <c r="AO154" s="1">
        <f t="shared" si="119"/>
        <v>0.97101449275362317</v>
      </c>
      <c r="AP154" s="1">
        <f t="shared" si="120"/>
        <v>0.99516908212560384</v>
      </c>
      <c r="AS154">
        <f>'F Rel'!L154</f>
        <v>2.52</v>
      </c>
      <c r="AT154">
        <f>'F Rel'!AA154</f>
        <v>1.57</v>
      </c>
      <c r="AU154">
        <f>'F Rel'!R154</f>
        <v>1.08</v>
      </c>
      <c r="AV154">
        <f>'F Rel'!U154</f>
        <v>0.35</v>
      </c>
      <c r="AW154" s="1">
        <f t="shared" si="121"/>
        <v>0.2560386473429952</v>
      </c>
      <c r="AX154" s="1">
        <f t="shared" si="122"/>
        <v>0.15217391304347827</v>
      </c>
      <c r="AY154" s="1">
        <f t="shared" si="123"/>
        <v>5.3140096618357488E-2</v>
      </c>
      <c r="AZ154" s="1">
        <f t="shared" si="124"/>
        <v>0.14734299516908211</v>
      </c>
      <c r="BC154">
        <f>'F on ice'!G154</f>
        <v>15.493939393939</v>
      </c>
      <c r="BD154">
        <f>'F on ice'!AM154</f>
        <v>73.459999999999994</v>
      </c>
      <c r="BE154">
        <f>'F on ice'!AF154</f>
        <v>9.6</v>
      </c>
      <c r="BF154">
        <f>'F on ice'!AH154</f>
        <v>0.998</v>
      </c>
      <c r="BG154" s="1">
        <f t="shared" si="125"/>
        <v>0.97584541062801933</v>
      </c>
      <c r="BH154" s="1">
        <f t="shared" si="126"/>
        <v>0.97101449275362317</v>
      </c>
      <c r="BI154" s="1">
        <f t="shared" si="127"/>
        <v>0.67632850241545894</v>
      </c>
      <c r="BJ154" s="1">
        <f t="shared" si="128"/>
        <v>0.47826086956521741</v>
      </c>
      <c r="BM154">
        <f>'F on ice'!M154</f>
        <v>55.05</v>
      </c>
      <c r="BN154">
        <f>'F on ice'!AB154</f>
        <v>56.62</v>
      </c>
      <c r="BO154">
        <f>'F on ice'!S154</f>
        <v>55.13</v>
      </c>
      <c r="BP154">
        <f>'F on ice'!V154</f>
        <v>57</v>
      </c>
      <c r="BQ154" s="1">
        <f t="shared" si="129"/>
        <v>0.8719806763285024</v>
      </c>
      <c r="BR154" s="1">
        <f t="shared" si="130"/>
        <v>0.86473429951690817</v>
      </c>
      <c r="BS154" s="1">
        <f t="shared" si="131"/>
        <v>0.68599033816425126</v>
      </c>
      <c r="BT154" s="1">
        <f t="shared" si="132"/>
        <v>0.90579710144927539</v>
      </c>
      <c r="BW154" s="1">
        <f t="shared" si="133"/>
        <v>5.942028985507247</v>
      </c>
      <c r="BX154" s="1">
        <f t="shared" si="134"/>
        <v>0.893719806763285</v>
      </c>
      <c r="BY154">
        <f t="shared" si="135"/>
        <v>45</v>
      </c>
      <c r="CB154">
        <f>'F Rel'!M154</f>
        <v>5.57</v>
      </c>
      <c r="CC154">
        <f>'F Rel'!V154</f>
        <v>7.03</v>
      </c>
      <c r="CD154" s="1">
        <f t="shared" si="136"/>
        <v>0.89855072463768115</v>
      </c>
      <c r="CE154" s="1">
        <f t="shared" si="137"/>
        <v>0.90096618357487923</v>
      </c>
      <c r="CH154">
        <f>'F Production'!X154</f>
        <v>0.44</v>
      </c>
      <c r="CI154">
        <f>'F Production'!AB154</f>
        <v>1.32</v>
      </c>
      <c r="CJ154" s="31">
        <f t="shared" si="138"/>
        <v>0.75362318840579712</v>
      </c>
      <c r="CK154" s="31">
        <f t="shared" si="139"/>
        <v>0.78260869565217395</v>
      </c>
      <c r="CN154">
        <f>'F Totals'!G154</f>
        <v>15</v>
      </c>
      <c r="CO154">
        <f>'F Totals'!H154</f>
        <v>15</v>
      </c>
      <c r="CP154">
        <f>'F Totals'!K154</f>
        <v>30</v>
      </c>
    </row>
    <row r="155" spans="1:94" x14ac:dyDescent="0.3">
      <c r="A155" t="str">
        <f>'F on ice'!B155</f>
        <v>Jake Neighbours</v>
      </c>
      <c r="B155" t="str">
        <f>'F on ice'!C155</f>
        <v>STL</v>
      </c>
      <c r="E155">
        <f>'F on ice'!K155</f>
        <v>37.450000000000003</v>
      </c>
      <c r="F155">
        <f>'F on ice'!Z155</f>
        <v>10.26</v>
      </c>
      <c r="G155">
        <f>'F on ice'!Q155</f>
        <v>2.33</v>
      </c>
      <c r="H155">
        <f>'F on ice'!T155</f>
        <v>2.34</v>
      </c>
      <c r="I155" s="1">
        <f t="shared" si="105"/>
        <v>0.20772946859903382</v>
      </c>
      <c r="J155" s="1">
        <f t="shared" si="106"/>
        <v>0.34782608695652173</v>
      </c>
      <c r="K155" s="1">
        <f t="shared" si="107"/>
        <v>0.43478260869565216</v>
      </c>
      <c r="L155" s="1">
        <f t="shared" si="108"/>
        <v>0.3140096618357488</v>
      </c>
      <c r="O155">
        <f>'F Production'!H155</f>
        <v>1.1599999999999999</v>
      </c>
      <c r="P155">
        <f>'F Production'!I155</f>
        <v>0.21</v>
      </c>
      <c r="Q155">
        <f>'F Production'!J155</f>
        <v>0.21</v>
      </c>
      <c r="R155">
        <f>'F Production'!L155</f>
        <v>1.38</v>
      </c>
      <c r="S155" s="1">
        <f t="shared" si="109"/>
        <v>0.87922705314009664</v>
      </c>
      <c r="T155" s="1">
        <f t="shared" si="110"/>
        <v>4.5893719806763288E-2</v>
      </c>
      <c r="U155" s="1">
        <f t="shared" si="111"/>
        <v>0.12077294685990338</v>
      </c>
      <c r="V155" s="1">
        <f t="shared" si="112"/>
        <v>0.3888888888888889</v>
      </c>
      <c r="Y155">
        <f>'F on ice'!L155</f>
        <v>47.71</v>
      </c>
      <c r="Z155">
        <f>'F on ice'!AA155</f>
        <v>12.91</v>
      </c>
      <c r="AA155">
        <f>'F on ice'!R155</f>
        <v>2.64</v>
      </c>
      <c r="AB155">
        <f>'F on ice'!U155</f>
        <v>3.05</v>
      </c>
      <c r="AC155" s="1">
        <f t="shared" si="113"/>
        <v>0.1111111111111111</v>
      </c>
      <c r="AD155" s="1">
        <f t="shared" si="114"/>
        <v>0.16425120772946861</v>
      </c>
      <c r="AE155" s="1">
        <f t="shared" si="115"/>
        <v>0.39855072463768115</v>
      </c>
      <c r="AF155" s="1">
        <f t="shared" si="116"/>
        <v>7.4879227053140096E-2</v>
      </c>
      <c r="AI155">
        <f>'F Rel'!K155</f>
        <v>-2.2999999999999998</v>
      </c>
      <c r="AJ155">
        <f>'F Rel'!Z155</f>
        <v>-0.02</v>
      </c>
      <c r="AK155">
        <f>'F Rel'!Q155</f>
        <v>-0.02</v>
      </c>
      <c r="AL155">
        <f>'F Rel'!T155</f>
        <v>-0.04</v>
      </c>
      <c r="AM155" s="1">
        <f t="shared" si="117"/>
        <v>0.32125603864734298</v>
      </c>
      <c r="AN155" s="1">
        <f t="shared" si="118"/>
        <v>0.48309178743961351</v>
      </c>
      <c r="AO155" s="1">
        <f t="shared" si="119"/>
        <v>0.50724637681159424</v>
      </c>
      <c r="AP155" s="1">
        <f t="shared" si="120"/>
        <v>0.44927536231884058</v>
      </c>
      <c r="AS155">
        <f>'F Rel'!L155</f>
        <v>2.23</v>
      </c>
      <c r="AT155">
        <f>'F Rel'!AA155</f>
        <v>0.25</v>
      </c>
      <c r="AU155">
        <f>'F Rel'!R155</f>
        <v>-0.1</v>
      </c>
      <c r="AV155">
        <f>'F Rel'!U155</f>
        <v>0.22</v>
      </c>
      <c r="AW155" s="1">
        <f t="shared" si="121"/>
        <v>0.27294685990338163</v>
      </c>
      <c r="AX155" s="1">
        <f t="shared" si="122"/>
        <v>0.41787439613526572</v>
      </c>
      <c r="AY155" s="1">
        <f t="shared" si="123"/>
        <v>0.56038647342995174</v>
      </c>
      <c r="AZ155" s="1">
        <f t="shared" si="124"/>
        <v>0.2560386473429952</v>
      </c>
      <c r="BC155">
        <f>'F on ice'!G155</f>
        <v>12.329710144928001</v>
      </c>
      <c r="BD155">
        <f>'F on ice'!AM155</f>
        <v>59.63</v>
      </c>
      <c r="BE155">
        <f>'F on ice'!AF155</f>
        <v>8.3699999999999992</v>
      </c>
      <c r="BF155">
        <f>'F on ice'!AH155</f>
        <v>1.006</v>
      </c>
      <c r="BG155" s="1">
        <f t="shared" si="125"/>
        <v>0.49275362318840582</v>
      </c>
      <c r="BH155" s="1">
        <f t="shared" si="126"/>
        <v>0.70772946859903385</v>
      </c>
      <c r="BI155" s="1">
        <f t="shared" si="127"/>
        <v>0.46376811594202899</v>
      </c>
      <c r="BJ155" s="1">
        <f t="shared" si="128"/>
        <v>0.5748792270531401</v>
      </c>
      <c r="BM155">
        <f>'F on ice'!M155</f>
        <v>43.98</v>
      </c>
      <c r="BN155">
        <f>'F on ice'!AB155</f>
        <v>44.29</v>
      </c>
      <c r="BO155">
        <f>'F on ice'!S155</f>
        <v>46.81</v>
      </c>
      <c r="BP155">
        <f>'F on ice'!V155</f>
        <v>43.41</v>
      </c>
      <c r="BQ155" s="1">
        <f t="shared" si="129"/>
        <v>0.12560386473429952</v>
      </c>
      <c r="BR155" s="1">
        <f t="shared" si="130"/>
        <v>0.19806763285024154</v>
      </c>
      <c r="BS155" s="1">
        <f t="shared" si="131"/>
        <v>0.37681159420289856</v>
      </c>
      <c r="BT155" s="1">
        <f t="shared" si="132"/>
        <v>0.13526570048309178</v>
      </c>
      <c r="BW155" s="1">
        <f t="shared" si="133"/>
        <v>2.243961352657005</v>
      </c>
      <c r="BX155" s="1">
        <f t="shared" si="134"/>
        <v>0.16666666666666666</v>
      </c>
      <c r="BY155">
        <f t="shared" si="135"/>
        <v>346</v>
      </c>
      <c r="CB155">
        <f>'F Rel'!M155</f>
        <v>-2.66</v>
      </c>
      <c r="CC155">
        <f>'F Rel'!V155</f>
        <v>-2.2799999999999998</v>
      </c>
      <c r="CD155" s="1">
        <f t="shared" si="136"/>
        <v>0.28985507246376813</v>
      </c>
      <c r="CE155" s="1">
        <f t="shared" si="137"/>
        <v>0.32125603864734298</v>
      </c>
      <c r="CH155">
        <f>'F Production'!X155</f>
        <v>0.11</v>
      </c>
      <c r="CI155">
        <f>'F Production'!AB155</f>
        <v>0.95</v>
      </c>
      <c r="CJ155" s="31">
        <f t="shared" si="138"/>
        <v>0.96135265700483097</v>
      </c>
      <c r="CK155" s="31">
        <f t="shared" si="139"/>
        <v>0.54830917874396135</v>
      </c>
      <c r="CN155">
        <f>'F Totals'!G155</f>
        <v>11</v>
      </c>
      <c r="CO155">
        <f>'F Totals'!H155</f>
        <v>2</v>
      </c>
      <c r="CP155">
        <f>'F Totals'!K155</f>
        <v>13</v>
      </c>
    </row>
    <row r="156" spans="1:94" x14ac:dyDescent="0.3">
      <c r="A156" t="str">
        <f>'F on ice'!B156</f>
        <v>Jakob Silfverberg</v>
      </c>
      <c r="B156" t="str">
        <f>'F on ice'!C156</f>
        <v>ANA</v>
      </c>
      <c r="E156">
        <f>'F on ice'!K156</f>
        <v>42.84</v>
      </c>
      <c r="F156">
        <f>'F on ice'!Z156</f>
        <v>10.17</v>
      </c>
      <c r="G156">
        <f>'F on ice'!Q156</f>
        <v>1.36</v>
      </c>
      <c r="H156">
        <f>'F on ice'!T156</f>
        <v>2.4500000000000002</v>
      </c>
      <c r="I156" s="1">
        <f t="shared" si="105"/>
        <v>0.58212560386473433</v>
      </c>
      <c r="J156" s="1">
        <f t="shared" si="106"/>
        <v>0.32850241545893721</v>
      </c>
      <c r="K156" s="1">
        <f t="shared" si="107"/>
        <v>5.7971014492753624E-2</v>
      </c>
      <c r="L156" s="1">
        <f t="shared" si="108"/>
        <v>0.40338164251207731</v>
      </c>
      <c r="O156">
        <f>'F Production'!H156</f>
        <v>0.68</v>
      </c>
      <c r="P156">
        <f>'F Production'!I156</f>
        <v>0.68</v>
      </c>
      <c r="Q156">
        <f>'F Production'!J156</f>
        <v>0.27</v>
      </c>
      <c r="R156">
        <f>'F Production'!L156</f>
        <v>1.36</v>
      </c>
      <c r="S156" s="1">
        <f t="shared" si="109"/>
        <v>0.54106280193236711</v>
      </c>
      <c r="T156" s="1">
        <f t="shared" si="110"/>
        <v>0.29710144927536231</v>
      </c>
      <c r="U156" s="1">
        <f t="shared" si="111"/>
        <v>0.17632850241545894</v>
      </c>
      <c r="V156" s="1">
        <f t="shared" si="112"/>
        <v>0.36956521739130432</v>
      </c>
      <c r="Y156">
        <f>'F on ice'!L156</f>
        <v>35.79</v>
      </c>
      <c r="Z156">
        <f>'F on ice'!AA156</f>
        <v>10.029999999999999</v>
      </c>
      <c r="AA156">
        <f>'F on ice'!R156</f>
        <v>0.81</v>
      </c>
      <c r="AB156">
        <f>'F on ice'!U156</f>
        <v>2.08</v>
      </c>
      <c r="AC156" s="1">
        <f t="shared" si="113"/>
        <v>0.92028985507246375</v>
      </c>
      <c r="AD156" s="1">
        <f t="shared" si="114"/>
        <v>0.75362318840579712</v>
      </c>
      <c r="AE156" s="1">
        <f t="shared" si="115"/>
        <v>0.99758454106280192</v>
      </c>
      <c r="AF156" s="1">
        <f t="shared" si="116"/>
        <v>0.92753623188405798</v>
      </c>
      <c r="AI156">
        <f>'F Rel'!K156</f>
        <v>4</v>
      </c>
      <c r="AJ156">
        <f>'F Rel'!Z156</f>
        <v>-0.39</v>
      </c>
      <c r="AK156">
        <f>'F Rel'!Q156</f>
        <v>-0.87</v>
      </c>
      <c r="AL156">
        <f>'F Rel'!T156</f>
        <v>7.0000000000000007E-2</v>
      </c>
      <c r="AM156" s="1">
        <f t="shared" si="117"/>
        <v>0.78502415458937203</v>
      </c>
      <c r="AN156" s="1">
        <f t="shared" si="118"/>
        <v>0.41062801932367149</v>
      </c>
      <c r="AO156" s="1">
        <f t="shared" si="119"/>
        <v>0.19565217391304349</v>
      </c>
      <c r="AP156" s="1">
        <f t="shared" si="120"/>
        <v>0.54830917874396135</v>
      </c>
      <c r="AS156">
        <f>'F Rel'!L156</f>
        <v>-10.11</v>
      </c>
      <c r="AT156">
        <f>'F Rel'!AA156</f>
        <v>-3.49</v>
      </c>
      <c r="AU156">
        <f>'F Rel'!R156</f>
        <v>-2.36</v>
      </c>
      <c r="AV156">
        <f>'F Rel'!U156</f>
        <v>-0.78</v>
      </c>
      <c r="AW156" s="1">
        <f t="shared" si="121"/>
        <v>0.99516908212560384</v>
      </c>
      <c r="AX156" s="1">
        <f t="shared" si="122"/>
        <v>0.98309178743961356</v>
      </c>
      <c r="AY156" s="1">
        <f t="shared" si="123"/>
        <v>1</v>
      </c>
      <c r="AZ156" s="1">
        <f t="shared" si="124"/>
        <v>0.98067632850241548</v>
      </c>
      <c r="BC156">
        <f>'F on ice'!G156</f>
        <v>9.4170212765956993</v>
      </c>
      <c r="BD156">
        <f>'F on ice'!AM156</f>
        <v>51.59</v>
      </c>
      <c r="BE156">
        <f>'F on ice'!AF156</f>
        <v>4.8499999999999996</v>
      </c>
      <c r="BF156">
        <f>'F on ice'!AH156</f>
        <v>1.016</v>
      </c>
      <c r="BG156" s="1">
        <f t="shared" si="125"/>
        <v>9.6618357487922704E-2</v>
      </c>
      <c r="BH156" s="1">
        <f t="shared" si="126"/>
        <v>0.44444444444444442</v>
      </c>
      <c r="BI156" s="1">
        <f t="shared" si="127"/>
        <v>5.3140096618357488E-2</v>
      </c>
      <c r="BJ156" s="1">
        <f t="shared" si="128"/>
        <v>0.70048309178743962</v>
      </c>
      <c r="BM156">
        <f>'F on ice'!M156</f>
        <v>54.48</v>
      </c>
      <c r="BN156">
        <f>'F on ice'!AB156</f>
        <v>50.34</v>
      </c>
      <c r="BO156">
        <f>'F on ice'!S156</f>
        <v>62.5</v>
      </c>
      <c r="BP156">
        <f>'F on ice'!V156</f>
        <v>54.1</v>
      </c>
      <c r="BQ156" s="1">
        <f t="shared" si="129"/>
        <v>0.84782608695652173</v>
      </c>
      <c r="BR156" s="1">
        <f t="shared" si="130"/>
        <v>0.52415458937198067</v>
      </c>
      <c r="BS156" s="1">
        <f t="shared" si="131"/>
        <v>0.90579710144927539</v>
      </c>
      <c r="BT156" s="1">
        <f t="shared" si="132"/>
        <v>0.7874396135265701</v>
      </c>
      <c r="BW156" s="1">
        <f t="shared" si="133"/>
        <v>5.6183574879227054</v>
      </c>
      <c r="BX156" s="1">
        <f t="shared" si="134"/>
        <v>0.83816425120772942</v>
      </c>
      <c r="BY156">
        <f t="shared" si="135"/>
        <v>68</v>
      </c>
      <c r="CB156">
        <f>'F Rel'!M156</f>
        <v>8.65</v>
      </c>
      <c r="CC156">
        <f>'F Rel'!V156</f>
        <v>8.73</v>
      </c>
      <c r="CD156" s="1">
        <f t="shared" si="136"/>
        <v>0.98792270531400961</v>
      </c>
      <c r="CE156" s="1">
        <f t="shared" si="137"/>
        <v>0.95893719806763289</v>
      </c>
      <c r="CH156">
        <f>'F Production'!X156</f>
        <v>0.68</v>
      </c>
      <c r="CI156">
        <f>'F Production'!AB156</f>
        <v>0.81</v>
      </c>
      <c r="CJ156" s="31">
        <f t="shared" si="138"/>
        <v>0.53623188405797106</v>
      </c>
      <c r="CK156" s="31">
        <f t="shared" si="139"/>
        <v>0.43478260869565216</v>
      </c>
      <c r="CN156">
        <f>'F Totals'!G156</f>
        <v>5</v>
      </c>
      <c r="CO156">
        <f>'F Totals'!H156</f>
        <v>5</v>
      </c>
      <c r="CP156">
        <f>'F Totals'!K156</f>
        <v>10</v>
      </c>
    </row>
    <row r="157" spans="1:94" x14ac:dyDescent="0.3">
      <c r="A157" t="str">
        <f>'F on ice'!B157</f>
        <v>Jakub Lauko</v>
      </c>
      <c r="B157" t="str">
        <f>'F on ice'!C157</f>
        <v>BOS</v>
      </c>
      <c r="E157">
        <f>'F on ice'!K157</f>
        <v>29.04</v>
      </c>
      <c r="F157">
        <f>'F on ice'!Z157</f>
        <v>7.54</v>
      </c>
      <c r="G157">
        <f>'F on ice'!Q157</f>
        <v>1.89</v>
      </c>
      <c r="H157">
        <f>'F on ice'!T157</f>
        <v>1.67</v>
      </c>
      <c r="I157" s="1">
        <f t="shared" si="105"/>
        <v>1.2077294685990338E-2</v>
      </c>
      <c r="J157" s="1">
        <f t="shared" si="106"/>
        <v>3.140096618357488E-2</v>
      </c>
      <c r="K157" s="1">
        <f t="shared" si="107"/>
        <v>0.21014492753623187</v>
      </c>
      <c r="L157" s="1">
        <f t="shared" si="108"/>
        <v>1.2077294685990338E-2</v>
      </c>
      <c r="O157">
        <f>'F Production'!H157</f>
        <v>0.38</v>
      </c>
      <c r="P157">
        <f>'F Production'!I157</f>
        <v>0.75</v>
      </c>
      <c r="Q157">
        <f>'F Production'!J157</f>
        <v>0.56999999999999995</v>
      </c>
      <c r="R157">
        <f>'F Production'!L157</f>
        <v>1.1299999999999999</v>
      </c>
      <c r="S157" s="1">
        <f t="shared" si="109"/>
        <v>0.16908212560386474</v>
      </c>
      <c r="T157" s="1">
        <f t="shared" si="110"/>
        <v>0.34782608695652173</v>
      </c>
      <c r="U157" s="1">
        <f t="shared" si="111"/>
        <v>0.54830917874396135</v>
      </c>
      <c r="V157" s="1">
        <f t="shared" si="112"/>
        <v>0.20048309178743962</v>
      </c>
      <c r="Y157">
        <f>'F on ice'!L157</f>
        <v>40.54</v>
      </c>
      <c r="Z157">
        <f>'F on ice'!AA157</f>
        <v>9.24</v>
      </c>
      <c r="AA157">
        <f>'F on ice'!R157</f>
        <v>1.89</v>
      </c>
      <c r="AB157">
        <f>'F on ice'!U157</f>
        <v>2.1</v>
      </c>
      <c r="AC157" s="1">
        <f t="shared" si="113"/>
        <v>0.64975845410628019</v>
      </c>
      <c r="AD157" s="1">
        <f t="shared" si="114"/>
        <v>0.8623188405797102</v>
      </c>
      <c r="AE157" s="1">
        <f t="shared" si="115"/>
        <v>0.82367149758454106</v>
      </c>
      <c r="AF157" s="1">
        <f t="shared" si="116"/>
        <v>0.91304347826086951</v>
      </c>
      <c r="AI157">
        <f>'F Rel'!K157</f>
        <v>-16.350000000000001</v>
      </c>
      <c r="AJ157">
        <f>'F Rel'!Z157</f>
        <v>-5.55</v>
      </c>
      <c r="AK157">
        <f>'F Rel'!Q157</f>
        <v>-1.1599999999999999</v>
      </c>
      <c r="AL157">
        <f>'F Rel'!T157</f>
        <v>-1.26</v>
      </c>
      <c r="AM157" s="1">
        <f t="shared" si="117"/>
        <v>9.6618357487922701E-3</v>
      </c>
      <c r="AN157" s="1">
        <f t="shared" si="118"/>
        <v>1.4492753623188406E-2</v>
      </c>
      <c r="AO157" s="1">
        <f t="shared" si="119"/>
        <v>8.6956521739130432E-2</v>
      </c>
      <c r="AP157" s="1">
        <f t="shared" si="120"/>
        <v>1.2077294685990338E-2</v>
      </c>
      <c r="AS157">
        <f>'F Rel'!L157</f>
        <v>-3.5</v>
      </c>
      <c r="AT157">
        <f>'F Rel'!AA157</f>
        <v>-1.97</v>
      </c>
      <c r="AU157">
        <f>'F Rel'!R157</f>
        <v>0</v>
      </c>
      <c r="AV157">
        <f>'F Rel'!U157</f>
        <v>-0.6</v>
      </c>
      <c r="AW157" s="1">
        <f t="shared" si="121"/>
        <v>0.79227053140096615</v>
      </c>
      <c r="AX157" s="1">
        <f t="shared" si="122"/>
        <v>0.86956521739130432</v>
      </c>
      <c r="AY157" s="1">
        <f t="shared" si="123"/>
        <v>0.5</v>
      </c>
      <c r="AZ157" s="1">
        <f t="shared" si="124"/>
        <v>0.9468599033816425</v>
      </c>
      <c r="BC157">
        <f>'F on ice'!G157</f>
        <v>9.0904761904762008</v>
      </c>
      <c r="BD157">
        <f>'F on ice'!AM157</f>
        <v>22.92</v>
      </c>
      <c r="BE157">
        <f>'F on ice'!AF157</f>
        <v>9.43</v>
      </c>
      <c r="BF157">
        <f>'F on ice'!AH157</f>
        <v>1.026</v>
      </c>
      <c r="BG157" s="1">
        <f t="shared" si="125"/>
        <v>7.7294685990338161E-2</v>
      </c>
      <c r="BH157" s="1">
        <f t="shared" si="126"/>
        <v>2.8985507246376812E-2</v>
      </c>
      <c r="BI157" s="1">
        <f t="shared" si="127"/>
        <v>0.65217391304347827</v>
      </c>
      <c r="BJ157" s="1">
        <f t="shared" si="128"/>
        <v>0.8188405797101449</v>
      </c>
      <c r="BM157">
        <f>'F on ice'!M157</f>
        <v>41.73</v>
      </c>
      <c r="BN157">
        <f>'F on ice'!AB157</f>
        <v>44.94</v>
      </c>
      <c r="BO157">
        <f>'F on ice'!S157</f>
        <v>50</v>
      </c>
      <c r="BP157">
        <f>'F on ice'!V157</f>
        <v>44.29</v>
      </c>
      <c r="BQ157" s="1">
        <f t="shared" si="129"/>
        <v>6.5217391304347824E-2</v>
      </c>
      <c r="BR157" s="1">
        <f t="shared" si="130"/>
        <v>0.2318840579710145</v>
      </c>
      <c r="BS157" s="1">
        <f t="shared" si="131"/>
        <v>0.47342995169082125</v>
      </c>
      <c r="BT157" s="1">
        <f t="shared" si="132"/>
        <v>0.16666666666666666</v>
      </c>
      <c r="BW157" s="1">
        <f t="shared" si="133"/>
        <v>2.2270531400966185</v>
      </c>
      <c r="BX157" s="1">
        <f t="shared" si="134"/>
        <v>0.16425120772946861</v>
      </c>
      <c r="BY157">
        <f t="shared" si="135"/>
        <v>347</v>
      </c>
      <c r="CB157">
        <f>'F Rel'!M157</f>
        <v>-9.02</v>
      </c>
      <c r="CC157">
        <f>'F Rel'!V157</f>
        <v>-7.76</v>
      </c>
      <c r="CD157" s="1">
        <f t="shared" si="136"/>
        <v>2.6570048309178744E-2</v>
      </c>
      <c r="CE157" s="1">
        <f t="shared" si="137"/>
        <v>9.6618357487922704E-2</v>
      </c>
      <c r="CH157">
        <f>'F Production'!X157</f>
        <v>1.1299999999999999</v>
      </c>
      <c r="CI157">
        <f>'F Production'!AB157</f>
        <v>1.51</v>
      </c>
      <c r="CJ157" s="31">
        <f t="shared" si="138"/>
        <v>0.25362318840579712</v>
      </c>
      <c r="CK157" s="31">
        <f t="shared" si="139"/>
        <v>0.85507246376811596</v>
      </c>
      <c r="CN157">
        <f>'F Totals'!G157</f>
        <v>2</v>
      </c>
      <c r="CO157">
        <f>'F Totals'!H157</f>
        <v>4</v>
      </c>
      <c r="CP157">
        <f>'F Totals'!K157</f>
        <v>6</v>
      </c>
    </row>
    <row r="158" spans="1:94" x14ac:dyDescent="0.3">
      <c r="A158" t="str">
        <f>'F on ice'!B158</f>
        <v>Jakub Vrana</v>
      </c>
      <c r="B158" t="str">
        <f>'F on ice'!C158</f>
        <v>STL</v>
      </c>
      <c r="E158">
        <f>'F on ice'!K158</f>
        <v>37.78</v>
      </c>
      <c r="F158">
        <f>'F on ice'!Z158</f>
        <v>11.11</v>
      </c>
      <c r="G158">
        <f>'F on ice'!Q158</f>
        <v>2.5</v>
      </c>
      <c r="H158">
        <f>'F on ice'!T158</f>
        <v>2.48</v>
      </c>
      <c r="I158" s="1">
        <f t="shared" si="105"/>
        <v>0.22705314009661837</v>
      </c>
      <c r="J158" s="1">
        <f t="shared" si="106"/>
        <v>0.48309178743961351</v>
      </c>
      <c r="K158" s="1">
        <f t="shared" si="107"/>
        <v>0.52898550724637683</v>
      </c>
      <c r="L158" s="1">
        <f t="shared" si="108"/>
        <v>0.43236714975845408</v>
      </c>
      <c r="O158">
        <f>'F Production'!H158</f>
        <v>0.56000000000000005</v>
      </c>
      <c r="P158">
        <f>'F Production'!I158</f>
        <v>1.1100000000000001</v>
      </c>
      <c r="Q158">
        <f>'F Production'!J158</f>
        <v>0.56000000000000005</v>
      </c>
      <c r="R158">
        <f>'F Production'!L158</f>
        <v>1.67</v>
      </c>
      <c r="S158" s="1">
        <f t="shared" si="109"/>
        <v>0.38647342995169082</v>
      </c>
      <c r="T158" s="1">
        <f t="shared" si="110"/>
        <v>0.65700483091787443</v>
      </c>
      <c r="U158" s="1">
        <f t="shared" si="111"/>
        <v>0.53381642512077299</v>
      </c>
      <c r="V158" s="1">
        <f t="shared" si="112"/>
        <v>0.55072463768115942</v>
      </c>
      <c r="Y158">
        <f>'F on ice'!L158</f>
        <v>52.51</v>
      </c>
      <c r="Z158">
        <f>'F on ice'!AA158</f>
        <v>16.39</v>
      </c>
      <c r="AA158">
        <f>'F on ice'!R158</f>
        <v>4.17</v>
      </c>
      <c r="AB158">
        <f>'F on ice'!U158</f>
        <v>3.95</v>
      </c>
      <c r="AC158" s="1">
        <f t="shared" si="113"/>
        <v>1.2077294685990338E-2</v>
      </c>
      <c r="AD158" s="1">
        <f t="shared" si="114"/>
        <v>2.4154589371980675E-3</v>
      </c>
      <c r="AE158" s="1">
        <f t="shared" si="115"/>
        <v>1.932367149758454E-2</v>
      </c>
      <c r="AF158" s="1">
        <f t="shared" si="116"/>
        <v>2.4154589371980675E-3</v>
      </c>
      <c r="AI158">
        <f>'F Rel'!K158</f>
        <v>-1.85</v>
      </c>
      <c r="AJ158">
        <f>'F Rel'!Z158</f>
        <v>-0.56999999999999995</v>
      </c>
      <c r="AK158">
        <f>'F Rel'!Q158</f>
        <v>0.36</v>
      </c>
      <c r="AL158">
        <f>'F Rel'!T158</f>
        <v>0.06</v>
      </c>
      <c r="AM158" s="1">
        <f t="shared" si="117"/>
        <v>0.35265700483091789</v>
      </c>
      <c r="AN158" s="1">
        <f t="shared" si="118"/>
        <v>0.3719806763285024</v>
      </c>
      <c r="AO158" s="1">
        <f t="shared" si="119"/>
        <v>0.66183574879227058</v>
      </c>
      <c r="AP158" s="1">
        <f t="shared" si="120"/>
        <v>0.53864734299516903</v>
      </c>
      <c r="AS158">
        <f>'F Rel'!L158</f>
        <v>8.36</v>
      </c>
      <c r="AT158">
        <f>'F Rel'!AA158</f>
        <v>4.93</v>
      </c>
      <c r="AU158">
        <f>'F Rel'!R158</f>
        <v>2.2400000000000002</v>
      </c>
      <c r="AV158">
        <f>'F Rel'!U158</f>
        <v>1.36</v>
      </c>
      <c r="AW158" s="1">
        <f t="shared" si="121"/>
        <v>1.932367149758454E-2</v>
      </c>
      <c r="AX158" s="1">
        <f t="shared" si="122"/>
        <v>7.246376811594203E-3</v>
      </c>
      <c r="AY158" s="1">
        <f t="shared" si="123"/>
        <v>9.6618357487922701E-3</v>
      </c>
      <c r="AZ158" s="1">
        <f t="shared" si="124"/>
        <v>2.4154589371980675E-3</v>
      </c>
      <c r="BC158">
        <f>'F on ice'!G158</f>
        <v>10.284126984127001</v>
      </c>
      <c r="BD158">
        <f>'F on ice'!AM158</f>
        <v>63.16</v>
      </c>
      <c r="BE158">
        <f>'F on ice'!AF158</f>
        <v>8.82</v>
      </c>
      <c r="BF158">
        <f>'F on ice'!AH158</f>
        <v>0.98</v>
      </c>
      <c r="BG158" s="1">
        <f t="shared" si="125"/>
        <v>0.17874396135265699</v>
      </c>
      <c r="BH158" s="1">
        <f t="shared" si="126"/>
        <v>0.79710144927536231</v>
      </c>
      <c r="BI158" s="1">
        <f t="shared" si="127"/>
        <v>0.56521739130434778</v>
      </c>
      <c r="BJ158" s="1">
        <f t="shared" si="128"/>
        <v>0.27294685990338163</v>
      </c>
      <c r="BM158">
        <f>'F on ice'!M158</f>
        <v>41.85</v>
      </c>
      <c r="BN158">
        <f>'F on ice'!AB158</f>
        <v>40.4</v>
      </c>
      <c r="BO158">
        <f>'F on ice'!S158</f>
        <v>37.5</v>
      </c>
      <c r="BP158">
        <f>'F on ice'!V158</f>
        <v>38.590000000000003</v>
      </c>
      <c r="BQ158" s="1">
        <f t="shared" si="129"/>
        <v>7.2463768115942032E-2</v>
      </c>
      <c r="BR158" s="1">
        <f t="shared" si="130"/>
        <v>0.10628019323671498</v>
      </c>
      <c r="BS158" s="1">
        <f t="shared" si="131"/>
        <v>0.13043478260869565</v>
      </c>
      <c r="BT158" s="1">
        <f t="shared" si="132"/>
        <v>3.3816425120772944E-2</v>
      </c>
      <c r="BW158" s="1">
        <f t="shared" si="133"/>
        <v>1.8743961352657006</v>
      </c>
      <c r="BX158" s="1">
        <f t="shared" si="134"/>
        <v>9.6618357487922704E-2</v>
      </c>
      <c r="BY158">
        <f t="shared" si="135"/>
        <v>375</v>
      </c>
      <c r="CB158">
        <f>'F Rel'!M158</f>
        <v>-5.46</v>
      </c>
      <c r="CC158">
        <f>'F Rel'!V158</f>
        <v>-9.7799999999999994</v>
      </c>
      <c r="CD158" s="1">
        <f t="shared" si="136"/>
        <v>0.10628019323671498</v>
      </c>
      <c r="CE158" s="1">
        <f t="shared" si="137"/>
        <v>5.0724637681159424E-2</v>
      </c>
      <c r="CH158">
        <f>'F Production'!X158</f>
        <v>0.83</v>
      </c>
      <c r="CI158">
        <f>'F Production'!AB158</f>
        <v>0.28000000000000003</v>
      </c>
      <c r="CJ158" s="31">
        <f t="shared" si="138"/>
        <v>0.4251207729468599</v>
      </c>
      <c r="CK158" s="31">
        <f t="shared" si="139"/>
        <v>5.5555555555555552E-2</v>
      </c>
      <c r="CN158">
        <f>'F Totals'!G158</f>
        <v>2</v>
      </c>
      <c r="CO158">
        <f>'F Totals'!H158</f>
        <v>4</v>
      </c>
      <c r="CP158">
        <f>'F Totals'!K158</f>
        <v>6</v>
      </c>
    </row>
    <row r="159" spans="1:94" x14ac:dyDescent="0.3">
      <c r="A159" t="str">
        <f>'F on ice'!B159</f>
        <v>James Hamblin</v>
      </c>
      <c r="B159" t="str">
        <f>'F on ice'!C159</f>
        <v>EDM</v>
      </c>
      <c r="E159">
        <f>'F on ice'!K159</f>
        <v>35.83</v>
      </c>
      <c r="F159">
        <f>'F on ice'!Z159</f>
        <v>10.77</v>
      </c>
      <c r="G159">
        <f>'F on ice'!Q159</f>
        <v>2.25</v>
      </c>
      <c r="H159">
        <f>'F on ice'!T159</f>
        <v>2.17</v>
      </c>
      <c r="I159" s="1">
        <f t="shared" si="105"/>
        <v>0.13043478260869565</v>
      </c>
      <c r="J159" s="1">
        <f t="shared" si="106"/>
        <v>0.43961352657004832</v>
      </c>
      <c r="K159" s="1">
        <f t="shared" si="107"/>
        <v>0.40096618357487923</v>
      </c>
      <c r="L159" s="1">
        <f t="shared" si="108"/>
        <v>0.1859903381642512</v>
      </c>
      <c r="O159">
        <f>'F Production'!H159</f>
        <v>0.5</v>
      </c>
      <c r="P159">
        <f>'F Production'!I159</f>
        <v>0.25</v>
      </c>
      <c r="Q159">
        <f>'F Production'!J159</f>
        <v>0.25</v>
      </c>
      <c r="R159">
        <f>'F Production'!L159</f>
        <v>0.75</v>
      </c>
      <c r="S159" s="1">
        <f t="shared" si="109"/>
        <v>0.3140096618357488</v>
      </c>
      <c r="T159" s="1">
        <f t="shared" si="110"/>
        <v>5.5555555555555552E-2</v>
      </c>
      <c r="U159" s="1">
        <f t="shared" si="111"/>
        <v>0.14975845410628019</v>
      </c>
      <c r="V159" s="1">
        <f t="shared" si="112"/>
        <v>7.0048309178743967E-2</v>
      </c>
      <c r="Y159">
        <f>'F on ice'!L159</f>
        <v>38.33</v>
      </c>
      <c r="Z159">
        <f>'F on ice'!AA159</f>
        <v>9.02</v>
      </c>
      <c r="AA159">
        <f>'F on ice'!R159</f>
        <v>1.25</v>
      </c>
      <c r="AB159">
        <f>'F on ice'!U159</f>
        <v>2.1</v>
      </c>
      <c r="AC159" s="1">
        <f t="shared" si="113"/>
        <v>0.81400966183574874</v>
      </c>
      <c r="AD159" s="1">
        <f t="shared" si="114"/>
        <v>0.90096618357487923</v>
      </c>
      <c r="AE159" s="1">
        <f t="shared" si="115"/>
        <v>0.98792270531400961</v>
      </c>
      <c r="AF159" s="1">
        <f t="shared" si="116"/>
        <v>0.91304347826086951</v>
      </c>
      <c r="AI159">
        <f>'F Rel'!K159</f>
        <v>-13.62</v>
      </c>
      <c r="AJ159">
        <f>'F Rel'!Z159</f>
        <v>-4.43</v>
      </c>
      <c r="AK159">
        <f>'F Rel'!Q159</f>
        <v>-0.92</v>
      </c>
      <c r="AL159">
        <f>'F Rel'!T159</f>
        <v>-1.34</v>
      </c>
      <c r="AM159" s="1">
        <f t="shared" si="117"/>
        <v>2.4154589371980676E-2</v>
      </c>
      <c r="AN159" s="1">
        <f t="shared" si="118"/>
        <v>3.3816425120772944E-2</v>
      </c>
      <c r="AO159" s="1">
        <f t="shared" si="119"/>
        <v>0.16908212560386474</v>
      </c>
      <c r="AP159" s="1">
        <f t="shared" si="120"/>
        <v>7.246376811594203E-3</v>
      </c>
      <c r="AS159">
        <f>'F Rel'!L159</f>
        <v>0.81</v>
      </c>
      <c r="AT159">
        <f>'F Rel'!AA159</f>
        <v>-1.23</v>
      </c>
      <c r="AU159">
        <f>'F Rel'!R159</f>
        <v>-1.2</v>
      </c>
      <c r="AV159">
        <f>'F Rel'!U159</f>
        <v>-0.32</v>
      </c>
      <c r="AW159" s="1">
        <f t="shared" si="121"/>
        <v>0.39613526570048307</v>
      </c>
      <c r="AX159" s="1">
        <f t="shared" si="122"/>
        <v>0.75120772946859904</v>
      </c>
      <c r="AY159" s="1">
        <f t="shared" si="123"/>
        <v>0.95893719806763289</v>
      </c>
      <c r="AZ159" s="1">
        <f t="shared" si="124"/>
        <v>0.8091787439613527</v>
      </c>
      <c r="BC159">
        <f>'F on ice'!G159</f>
        <v>7.7252688172042996</v>
      </c>
      <c r="BD159">
        <f>'F on ice'!AM159</f>
        <v>55.17</v>
      </c>
      <c r="BE159">
        <f>'F on ice'!AF159</f>
        <v>8.33</v>
      </c>
      <c r="BF159">
        <f>'F on ice'!AH159</f>
        <v>1.0349999999999999</v>
      </c>
      <c r="BG159" s="1">
        <f t="shared" si="125"/>
        <v>9.6618357487922701E-3</v>
      </c>
      <c r="BH159" s="1">
        <f t="shared" si="126"/>
        <v>0.5628019323671497</v>
      </c>
      <c r="BI159" s="1">
        <f t="shared" si="127"/>
        <v>0.45410628019323673</v>
      </c>
      <c r="BJ159" s="1">
        <f t="shared" si="128"/>
        <v>0.87439613526570048</v>
      </c>
      <c r="BM159">
        <f>'F on ice'!M159</f>
        <v>48.31</v>
      </c>
      <c r="BN159">
        <f>'F on ice'!AB159</f>
        <v>54.43</v>
      </c>
      <c r="BO159">
        <f>'F on ice'!S159</f>
        <v>64.290000000000006</v>
      </c>
      <c r="BP159">
        <f>'F on ice'!V159</f>
        <v>50.89</v>
      </c>
      <c r="BQ159" s="1">
        <f t="shared" si="129"/>
        <v>0.35748792270531399</v>
      </c>
      <c r="BR159" s="1">
        <f t="shared" si="130"/>
        <v>0.76086956521739135</v>
      </c>
      <c r="BS159" s="1">
        <f t="shared" si="131"/>
        <v>0.94444444444444442</v>
      </c>
      <c r="BT159" s="1">
        <f t="shared" si="132"/>
        <v>0.55555555555555558</v>
      </c>
      <c r="BW159" s="1">
        <f t="shared" si="133"/>
        <v>2.5217391304347827</v>
      </c>
      <c r="BX159" s="1">
        <f t="shared" si="134"/>
        <v>0.21256038647342995</v>
      </c>
      <c r="BY159">
        <f t="shared" si="135"/>
        <v>327</v>
      </c>
      <c r="CB159">
        <f>'F Rel'!M159</f>
        <v>-8.5500000000000007</v>
      </c>
      <c r="CC159">
        <f>'F Rel'!V159</f>
        <v>-8.34</v>
      </c>
      <c r="CD159" s="1">
        <f t="shared" si="136"/>
        <v>3.3816425120772944E-2</v>
      </c>
      <c r="CE159" s="1">
        <f t="shared" si="137"/>
        <v>7.4879227053140096E-2</v>
      </c>
      <c r="CH159">
        <f>'F Production'!X159</f>
        <v>0</v>
      </c>
      <c r="CI159">
        <f>'F Production'!AB159</f>
        <v>0.5</v>
      </c>
      <c r="CJ159" s="31">
        <f t="shared" si="138"/>
        <v>0.98067632850241548</v>
      </c>
      <c r="CK159" s="31">
        <f t="shared" si="139"/>
        <v>0.17149758454106281</v>
      </c>
      <c r="CN159">
        <f>'F Totals'!G159</f>
        <v>2</v>
      </c>
      <c r="CO159">
        <f>'F Totals'!H159</f>
        <v>1</v>
      </c>
      <c r="CP159">
        <f>'F Totals'!K159</f>
        <v>3</v>
      </c>
    </row>
    <row r="160" spans="1:94" x14ac:dyDescent="0.3">
      <c r="A160" t="str">
        <f>'F on ice'!B160</f>
        <v>James van Riemsdyk</v>
      </c>
      <c r="B160" t="str">
        <f>'F on ice'!C160</f>
        <v>BOS</v>
      </c>
      <c r="E160">
        <f>'F on ice'!K160</f>
        <v>45.47</v>
      </c>
      <c r="F160">
        <f>'F on ice'!Z160</f>
        <v>16.100000000000001</v>
      </c>
      <c r="G160">
        <f>'F on ice'!Q160</f>
        <v>2.58</v>
      </c>
      <c r="H160">
        <f>'F on ice'!T160</f>
        <v>3.24</v>
      </c>
      <c r="I160" s="1">
        <f t="shared" si="105"/>
        <v>0.73913043478260865</v>
      </c>
      <c r="J160" s="1">
        <f t="shared" si="106"/>
        <v>0.98550724637681164</v>
      </c>
      <c r="K160" s="1">
        <f t="shared" si="107"/>
        <v>0.55797101449275366</v>
      </c>
      <c r="L160" s="1">
        <f t="shared" si="108"/>
        <v>0.92753623188405798</v>
      </c>
      <c r="O160">
        <f>'F Production'!H160</f>
        <v>0.25</v>
      </c>
      <c r="P160">
        <f>'F Production'!I160</f>
        <v>1.97</v>
      </c>
      <c r="Q160">
        <f>'F Production'!J160</f>
        <v>1.35</v>
      </c>
      <c r="R160">
        <f>'F Production'!L160</f>
        <v>2.21</v>
      </c>
      <c r="S160" s="1">
        <f t="shared" si="109"/>
        <v>6.7632850241545889E-2</v>
      </c>
      <c r="T160" s="1">
        <f t="shared" si="110"/>
        <v>0.99516908212560384</v>
      </c>
      <c r="U160" s="1">
        <f t="shared" si="111"/>
        <v>0.99275362318840576</v>
      </c>
      <c r="V160" s="1">
        <f t="shared" si="112"/>
        <v>0.80434782608695654</v>
      </c>
      <c r="Y160">
        <f>'F on ice'!L160</f>
        <v>44.36</v>
      </c>
      <c r="Z160">
        <f>'F on ice'!AA160</f>
        <v>11.8</v>
      </c>
      <c r="AA160">
        <f>'F on ice'!R160</f>
        <v>1.72</v>
      </c>
      <c r="AB160">
        <f>'F on ice'!U160</f>
        <v>2.68</v>
      </c>
      <c r="AC160" s="1">
        <f t="shared" si="113"/>
        <v>0.31642512077294688</v>
      </c>
      <c r="AD160" s="1">
        <f t="shared" si="114"/>
        <v>0.34299516908212563</v>
      </c>
      <c r="AE160" s="1">
        <f t="shared" si="115"/>
        <v>0.88888888888888884</v>
      </c>
      <c r="AF160" s="1">
        <f t="shared" si="116"/>
        <v>0.3719806763285024</v>
      </c>
      <c r="AI160">
        <f>'F Rel'!K160</f>
        <v>5.0199999999999996</v>
      </c>
      <c r="AJ160">
        <f>'F Rel'!Z160</f>
        <v>5.35</v>
      </c>
      <c r="AK160">
        <f>'F Rel'!Q160</f>
        <v>-0.16</v>
      </c>
      <c r="AL160">
        <f>'F Rel'!T160</f>
        <v>0.79</v>
      </c>
      <c r="AM160" s="1">
        <f t="shared" si="117"/>
        <v>0.82125603864734298</v>
      </c>
      <c r="AN160" s="1">
        <f t="shared" si="118"/>
        <v>0.99033816425120769</v>
      </c>
      <c r="AO160" s="1">
        <f t="shared" si="119"/>
        <v>0.4468599033816425</v>
      </c>
      <c r="AP160" s="1">
        <f t="shared" si="120"/>
        <v>0.9468599033816425</v>
      </c>
      <c r="AS160">
        <f>'F Rel'!L160</f>
        <v>0.04</v>
      </c>
      <c r="AT160">
        <f>'F Rel'!AA160</f>
        <v>0.56000000000000005</v>
      </c>
      <c r="AU160">
        <f>'F Rel'!R160</f>
        <v>-0.23</v>
      </c>
      <c r="AV160">
        <f>'F Rel'!U160</f>
        <v>0.12</v>
      </c>
      <c r="AW160" s="1">
        <f t="shared" si="121"/>
        <v>0.48067632850241548</v>
      </c>
      <c r="AX160" s="1">
        <f t="shared" si="122"/>
        <v>0.35024154589371981</v>
      </c>
      <c r="AY160" s="1">
        <f t="shared" si="123"/>
        <v>0.62560386473429952</v>
      </c>
      <c r="AZ160" s="1">
        <f t="shared" si="124"/>
        <v>0.32608695652173914</v>
      </c>
      <c r="BC160">
        <f>'F on ice'!G160</f>
        <v>11.096590909091001</v>
      </c>
      <c r="BD160">
        <f>'F on ice'!AM160</f>
        <v>54.27</v>
      </c>
      <c r="BE160">
        <f>'F on ice'!AF160</f>
        <v>8.11</v>
      </c>
      <c r="BF160">
        <f>'F on ice'!AH160</f>
        <v>1.0229999999999999</v>
      </c>
      <c r="BG160" s="1">
        <f t="shared" si="125"/>
        <v>0.28985507246376813</v>
      </c>
      <c r="BH160" s="1">
        <f t="shared" si="126"/>
        <v>0.53864734299516903</v>
      </c>
      <c r="BI160" s="1">
        <f t="shared" si="127"/>
        <v>0.41062801932367149</v>
      </c>
      <c r="BJ160" s="1">
        <f t="shared" si="128"/>
        <v>0.78260869565217395</v>
      </c>
      <c r="BM160">
        <f>'F on ice'!M160</f>
        <v>50.62</v>
      </c>
      <c r="BN160">
        <f>'F on ice'!AB160</f>
        <v>57.71</v>
      </c>
      <c r="BO160">
        <f>'F on ice'!S160</f>
        <v>60</v>
      </c>
      <c r="BP160">
        <f>'F on ice'!V160</f>
        <v>54.75</v>
      </c>
      <c r="BQ160" s="1">
        <f t="shared" si="129"/>
        <v>0.55555555555555558</v>
      </c>
      <c r="BR160" s="1">
        <f t="shared" si="130"/>
        <v>0.893719806763285</v>
      </c>
      <c r="BS160" s="1">
        <f t="shared" si="131"/>
        <v>0.84057971014492749</v>
      </c>
      <c r="BT160" s="1">
        <f t="shared" si="132"/>
        <v>0.83091787439613529</v>
      </c>
      <c r="BW160" s="1">
        <f t="shared" si="133"/>
        <v>5.0072463768115938</v>
      </c>
      <c r="BX160" s="1">
        <f t="shared" si="134"/>
        <v>0.70048309178743962</v>
      </c>
      <c r="BY160">
        <f t="shared" si="135"/>
        <v>125</v>
      </c>
      <c r="CB160">
        <f>'F Rel'!M160</f>
        <v>2.9</v>
      </c>
      <c r="CC160">
        <f>'F Rel'!V160</f>
        <v>5.83</v>
      </c>
      <c r="CD160" s="1">
        <f t="shared" si="136"/>
        <v>0.73671497584541068</v>
      </c>
      <c r="CE160" s="1">
        <f t="shared" si="137"/>
        <v>0.85265700483091789</v>
      </c>
      <c r="CH160">
        <f>'F Production'!X160</f>
        <v>0.25</v>
      </c>
      <c r="CI160">
        <f>'F Production'!AB160</f>
        <v>0.49</v>
      </c>
      <c r="CJ160" s="31">
        <f t="shared" si="138"/>
        <v>0.90338164251207731</v>
      </c>
      <c r="CK160" s="31">
        <f t="shared" si="139"/>
        <v>0.16666666666666666</v>
      </c>
      <c r="CN160">
        <f>'F Totals'!G160</f>
        <v>2</v>
      </c>
      <c r="CO160">
        <f>'F Totals'!H160</f>
        <v>16</v>
      </c>
      <c r="CP160">
        <f>'F Totals'!K160</f>
        <v>18</v>
      </c>
    </row>
    <row r="161" spans="1:94" x14ac:dyDescent="0.3">
      <c r="A161" t="str">
        <f>'F on ice'!B161</f>
        <v>Jamie Benn</v>
      </c>
      <c r="B161" t="str">
        <f>'F on ice'!C161</f>
        <v>DAL</v>
      </c>
      <c r="E161">
        <f>'F on ice'!K161</f>
        <v>43.63</v>
      </c>
      <c r="F161">
        <f>'F on ice'!Z161</f>
        <v>10.47</v>
      </c>
      <c r="G161">
        <f>'F on ice'!Q161</f>
        <v>1.98</v>
      </c>
      <c r="H161">
        <f>'F on ice'!T161</f>
        <v>2.61</v>
      </c>
      <c r="I161" s="1">
        <f t="shared" si="105"/>
        <v>0.6280193236714976</v>
      </c>
      <c r="J161" s="1">
        <f t="shared" si="106"/>
        <v>0.37922705314009664</v>
      </c>
      <c r="K161" s="1">
        <f t="shared" si="107"/>
        <v>0.26328502415458938</v>
      </c>
      <c r="L161" s="1">
        <f t="shared" si="108"/>
        <v>0.54830917874396135</v>
      </c>
      <c r="O161">
        <f>'F Production'!H161</f>
        <v>0.7</v>
      </c>
      <c r="P161">
        <f>'F Production'!I161</f>
        <v>0.81</v>
      </c>
      <c r="Q161">
        <f>'F Production'!J161</f>
        <v>0.57999999999999996</v>
      </c>
      <c r="R161">
        <f>'F Production'!L161</f>
        <v>1.51</v>
      </c>
      <c r="S161" s="1">
        <f t="shared" si="109"/>
        <v>0.56763285024154586</v>
      </c>
      <c r="T161" s="1">
        <f t="shared" si="110"/>
        <v>0.39130434782608697</v>
      </c>
      <c r="U161" s="1">
        <f t="shared" si="111"/>
        <v>0.56038647342995174</v>
      </c>
      <c r="V161" s="1">
        <f t="shared" si="112"/>
        <v>0.45652173913043476</v>
      </c>
      <c r="Y161">
        <f>'F on ice'!L161</f>
        <v>44.68</v>
      </c>
      <c r="Z161">
        <f>'F on ice'!AA161</f>
        <v>10.35</v>
      </c>
      <c r="AA161">
        <f>'F on ice'!R161</f>
        <v>2.56</v>
      </c>
      <c r="AB161">
        <f>'F on ice'!U161</f>
        <v>2.66</v>
      </c>
      <c r="AC161" s="1">
        <f t="shared" si="113"/>
        <v>0.28502415458937197</v>
      </c>
      <c r="AD161" s="1">
        <f t="shared" si="114"/>
        <v>0.69323671497584538</v>
      </c>
      <c r="AE161" s="1">
        <f t="shared" si="115"/>
        <v>0.43961352657004832</v>
      </c>
      <c r="AF161" s="1">
        <f t="shared" si="116"/>
        <v>0.40338164251207731</v>
      </c>
      <c r="AI161">
        <f>'F Rel'!K161</f>
        <v>-0.83</v>
      </c>
      <c r="AJ161">
        <f>'F Rel'!Z161</f>
        <v>-1.65</v>
      </c>
      <c r="AK161">
        <f>'F Rel'!Q161</f>
        <v>-1.26</v>
      </c>
      <c r="AL161">
        <f>'F Rel'!T161</f>
        <v>-0.06</v>
      </c>
      <c r="AM161" s="1">
        <f t="shared" si="117"/>
        <v>0.4251207729468599</v>
      </c>
      <c r="AN161" s="1">
        <f t="shared" si="118"/>
        <v>0.2391304347826087</v>
      </c>
      <c r="AO161" s="1">
        <f t="shared" si="119"/>
        <v>7.4879227053140096E-2</v>
      </c>
      <c r="AP161" s="1">
        <f t="shared" si="120"/>
        <v>0.43236714975845408</v>
      </c>
      <c r="AS161">
        <f>'F Rel'!L161</f>
        <v>5.4</v>
      </c>
      <c r="AT161">
        <f>'F Rel'!AA161</f>
        <v>0.94</v>
      </c>
      <c r="AU161">
        <f>'F Rel'!R161</f>
        <v>0.02</v>
      </c>
      <c r="AV161">
        <f>'F Rel'!U161</f>
        <v>0.51</v>
      </c>
      <c r="AW161" s="1">
        <f t="shared" si="121"/>
        <v>0.10628019323671498</v>
      </c>
      <c r="AX161" s="1">
        <f t="shared" si="122"/>
        <v>0.27053140096618356</v>
      </c>
      <c r="AY161" s="1">
        <f t="shared" si="123"/>
        <v>0.49516908212560384</v>
      </c>
      <c r="AZ161" s="1">
        <f t="shared" si="124"/>
        <v>7.2463768115942032E-2</v>
      </c>
      <c r="BC161">
        <f>'F on ice'!G161</f>
        <v>10.744097222222001</v>
      </c>
      <c r="BD161">
        <f>'F on ice'!AM161</f>
        <v>54.64</v>
      </c>
      <c r="BE161">
        <f>'F on ice'!AF161</f>
        <v>6.49</v>
      </c>
      <c r="BF161">
        <f>'F on ice'!AH161</f>
        <v>0.98399999999999999</v>
      </c>
      <c r="BG161" s="1">
        <f t="shared" si="125"/>
        <v>0.2560386473429952</v>
      </c>
      <c r="BH161" s="1">
        <f t="shared" si="126"/>
        <v>0.5531400966183575</v>
      </c>
      <c r="BI161" s="1">
        <f t="shared" si="127"/>
        <v>0.17632850241545894</v>
      </c>
      <c r="BJ161" s="1">
        <f t="shared" si="128"/>
        <v>0.30434782608695654</v>
      </c>
      <c r="BM161">
        <f>'F on ice'!M161</f>
        <v>49.41</v>
      </c>
      <c r="BN161">
        <f>'F on ice'!AB161</f>
        <v>50.28</v>
      </c>
      <c r="BO161">
        <f>'F on ice'!S161</f>
        <v>43.59</v>
      </c>
      <c r="BP161">
        <f>'F on ice'!V161</f>
        <v>49.54</v>
      </c>
      <c r="BQ161" s="1">
        <f t="shared" si="129"/>
        <v>0.45652173913043476</v>
      </c>
      <c r="BR161" s="1">
        <f t="shared" si="130"/>
        <v>0.51932367149758452</v>
      </c>
      <c r="BS161" s="1">
        <f t="shared" si="131"/>
        <v>0.28502415458937197</v>
      </c>
      <c r="BT161" s="1">
        <f t="shared" si="132"/>
        <v>0.45410628019323673</v>
      </c>
      <c r="BW161" s="1">
        <f t="shared" si="133"/>
        <v>3.2077294685990334</v>
      </c>
      <c r="BX161" s="1">
        <f t="shared" si="134"/>
        <v>0.33091787439613529</v>
      </c>
      <c r="BY161">
        <f t="shared" si="135"/>
        <v>278</v>
      </c>
      <c r="CB161">
        <f>'F Rel'!M161</f>
        <v>-3.69</v>
      </c>
      <c r="CC161">
        <f>'F Rel'!V161</f>
        <v>-5.87</v>
      </c>
      <c r="CD161" s="1">
        <f t="shared" si="136"/>
        <v>0.22705314009661837</v>
      </c>
      <c r="CE161" s="1">
        <f t="shared" si="137"/>
        <v>0.1570048309178744</v>
      </c>
      <c r="CH161">
        <f>'F Production'!X161</f>
        <v>0.93</v>
      </c>
      <c r="CI161">
        <f>'F Production'!AB161</f>
        <v>1.1599999999999999</v>
      </c>
      <c r="CJ161" s="31">
        <f t="shared" si="138"/>
        <v>0.35507246376811596</v>
      </c>
      <c r="CK161" s="31">
        <f t="shared" si="139"/>
        <v>0.6811594202898551</v>
      </c>
      <c r="CN161">
        <f>'F Totals'!G161</f>
        <v>6</v>
      </c>
      <c r="CO161">
        <f>'F Totals'!H161</f>
        <v>7</v>
      </c>
      <c r="CP161">
        <f>'F Totals'!K161</f>
        <v>13</v>
      </c>
    </row>
    <row r="162" spans="1:94" x14ac:dyDescent="0.3">
      <c r="A162" t="str">
        <f>'F on ice'!B162</f>
        <v>Jansen Harkins</v>
      </c>
      <c r="B162" t="str">
        <f>'F on ice'!C162</f>
        <v>PIT</v>
      </c>
      <c r="E162">
        <f>'F on ice'!K162</f>
        <v>38.57</v>
      </c>
      <c r="F162">
        <f>'F on ice'!Z162</f>
        <v>9.2100000000000009</v>
      </c>
      <c r="G162">
        <f>'F on ice'!Q162</f>
        <v>1</v>
      </c>
      <c r="H162">
        <f>'F on ice'!T162</f>
        <v>2.0099999999999998</v>
      </c>
      <c r="I162" s="1">
        <f t="shared" si="105"/>
        <v>0.27294685990338163</v>
      </c>
      <c r="J162" s="1">
        <f t="shared" si="106"/>
        <v>0.17391304347826086</v>
      </c>
      <c r="K162" s="1">
        <f t="shared" si="107"/>
        <v>1.4492753623188406E-2</v>
      </c>
      <c r="L162" s="1">
        <f t="shared" si="108"/>
        <v>0.10628019323671498</v>
      </c>
      <c r="O162">
        <f>'F Production'!H162</f>
        <v>0</v>
      </c>
      <c r="P162">
        <f>'F Production'!I162</f>
        <v>1</v>
      </c>
      <c r="Q162">
        <f>'F Production'!J162</f>
        <v>1</v>
      </c>
      <c r="R162">
        <f>'F Production'!L162</f>
        <v>1</v>
      </c>
      <c r="S162" s="1">
        <f t="shared" si="109"/>
        <v>2.4154589371980675E-3</v>
      </c>
      <c r="T162" s="1">
        <f t="shared" si="110"/>
        <v>0.54347826086956519</v>
      </c>
      <c r="U162" s="1">
        <f t="shared" si="111"/>
        <v>0.88164251207729472</v>
      </c>
      <c r="V162" s="1">
        <f t="shared" si="112"/>
        <v>0.14009661835748793</v>
      </c>
      <c r="Y162">
        <f>'F on ice'!L162</f>
        <v>42.31</v>
      </c>
      <c r="Z162">
        <f>'F on ice'!AA162</f>
        <v>10.199999999999999</v>
      </c>
      <c r="AA162">
        <f>'F on ice'!R162</f>
        <v>1.74</v>
      </c>
      <c r="AB162">
        <f>'F on ice'!U162</f>
        <v>2.3199999999999998</v>
      </c>
      <c r="AC162" s="1">
        <f t="shared" si="113"/>
        <v>0.52173913043478259</v>
      </c>
      <c r="AD162" s="1">
        <f t="shared" si="114"/>
        <v>0.72222222222222221</v>
      </c>
      <c r="AE162" s="1">
        <f t="shared" si="115"/>
        <v>0.88405797101449279</v>
      </c>
      <c r="AF162" s="1">
        <f t="shared" si="116"/>
        <v>0.7560386473429952</v>
      </c>
      <c r="AI162">
        <f>'F Rel'!K162</f>
        <v>-9.1199999999999992</v>
      </c>
      <c r="AJ162">
        <f>'F Rel'!Z162</f>
        <v>-3.77</v>
      </c>
      <c r="AK162">
        <f>'F Rel'!Q162</f>
        <v>-2.06</v>
      </c>
      <c r="AL162">
        <f>'F Rel'!T162</f>
        <v>-0.99</v>
      </c>
      <c r="AM162" s="1">
        <f t="shared" si="117"/>
        <v>7.4879227053140096E-2</v>
      </c>
      <c r="AN162" s="1">
        <f t="shared" si="118"/>
        <v>5.7971014492753624E-2</v>
      </c>
      <c r="AO162" s="1">
        <f t="shared" si="119"/>
        <v>9.6618357487922701E-3</v>
      </c>
      <c r="AP162" s="1">
        <f t="shared" si="120"/>
        <v>3.3816425120772944E-2</v>
      </c>
      <c r="AS162">
        <f>'F Rel'!L162</f>
        <v>-1.0900000000000001</v>
      </c>
      <c r="AT162">
        <f>'F Rel'!AA162</f>
        <v>-1.22</v>
      </c>
      <c r="AU162">
        <f>'F Rel'!R162</f>
        <v>-0.78</v>
      </c>
      <c r="AV162">
        <f>'F Rel'!U162</f>
        <v>-0.26</v>
      </c>
      <c r="AW162" s="1">
        <f t="shared" si="121"/>
        <v>0.57246376811594202</v>
      </c>
      <c r="AX162" s="1">
        <f t="shared" si="122"/>
        <v>0.74879227053140096</v>
      </c>
      <c r="AY162" s="1">
        <f t="shared" si="123"/>
        <v>0.83574879227053145</v>
      </c>
      <c r="AZ162" s="1">
        <f t="shared" si="124"/>
        <v>0.7657004830917874</v>
      </c>
      <c r="BC162">
        <f>'F on ice'!G162</f>
        <v>8.3137931034482992</v>
      </c>
      <c r="BD162">
        <f>'F on ice'!AM162</f>
        <v>22.08</v>
      </c>
      <c r="BE162">
        <f>'F on ice'!AF162</f>
        <v>3.77</v>
      </c>
      <c r="BF162">
        <f>'F on ice'!AH162</f>
        <v>0.97199999999999998</v>
      </c>
      <c r="BG162" s="1">
        <f t="shared" si="125"/>
        <v>3.140096618357488E-2</v>
      </c>
      <c r="BH162" s="1">
        <f t="shared" si="126"/>
        <v>2.4154589371980676E-2</v>
      </c>
      <c r="BI162" s="1">
        <f t="shared" si="127"/>
        <v>1.6908212560386472E-2</v>
      </c>
      <c r="BJ162" s="1">
        <f t="shared" si="128"/>
        <v>0.19565217391304349</v>
      </c>
      <c r="BM162">
        <f>'F on ice'!M162</f>
        <v>47.69</v>
      </c>
      <c r="BN162">
        <f>'F on ice'!AB162</f>
        <v>47.44</v>
      </c>
      <c r="BO162">
        <f>'F on ice'!S162</f>
        <v>36.36</v>
      </c>
      <c r="BP162">
        <f>'F on ice'!V162</f>
        <v>46.45</v>
      </c>
      <c r="BQ162" s="1">
        <f t="shared" si="129"/>
        <v>0.32608695652173914</v>
      </c>
      <c r="BR162" s="1">
        <f t="shared" si="130"/>
        <v>0.34541062801932365</v>
      </c>
      <c r="BS162" s="1">
        <f t="shared" si="131"/>
        <v>0.10144927536231885</v>
      </c>
      <c r="BT162" s="1">
        <f t="shared" si="132"/>
        <v>0.28019323671497587</v>
      </c>
      <c r="BW162" s="1">
        <f t="shared" si="133"/>
        <v>2.4830917874396135</v>
      </c>
      <c r="BX162" s="1">
        <f t="shared" si="134"/>
        <v>0.20531400966183574</v>
      </c>
      <c r="BY162">
        <f t="shared" si="135"/>
        <v>330</v>
      </c>
      <c r="CB162">
        <f>'F Rel'!M162</f>
        <v>-4.66</v>
      </c>
      <c r="CC162">
        <f>'F Rel'!V162</f>
        <v>-7.28</v>
      </c>
      <c r="CD162" s="1">
        <f t="shared" si="136"/>
        <v>0.17149758454106281</v>
      </c>
      <c r="CE162" s="1">
        <f t="shared" si="137"/>
        <v>0.10869565217391304</v>
      </c>
      <c r="CH162">
        <f>'F Production'!X162</f>
        <v>1.49</v>
      </c>
      <c r="CI162">
        <f>'F Production'!AB162</f>
        <v>1</v>
      </c>
      <c r="CJ162" s="31">
        <f t="shared" si="138"/>
        <v>0.11835748792270531</v>
      </c>
      <c r="CK162" s="31">
        <f t="shared" si="139"/>
        <v>0.58454106280193241</v>
      </c>
      <c r="CN162">
        <f>'F Totals'!G162</f>
        <v>0</v>
      </c>
      <c r="CO162">
        <f>'F Totals'!H162</f>
        <v>4</v>
      </c>
      <c r="CP162">
        <f>'F Totals'!K162</f>
        <v>4</v>
      </c>
    </row>
    <row r="163" spans="1:94" x14ac:dyDescent="0.3">
      <c r="A163" t="str">
        <f>'F on ice'!B163</f>
        <v>Jared McCann</v>
      </c>
      <c r="B163" t="str">
        <f>'F on ice'!C163</f>
        <v>SEA</v>
      </c>
      <c r="E163">
        <f>'F on ice'!K163</f>
        <v>42.22</v>
      </c>
      <c r="F163">
        <f>'F on ice'!Z163</f>
        <v>11.36</v>
      </c>
      <c r="G163">
        <f>'F on ice'!Q163</f>
        <v>2.79</v>
      </c>
      <c r="H163">
        <f>'F on ice'!T163</f>
        <v>2.37</v>
      </c>
      <c r="I163" s="1">
        <f t="shared" si="105"/>
        <v>0.54589371980676327</v>
      </c>
      <c r="J163" s="1">
        <f t="shared" si="106"/>
        <v>0.54106280193236711</v>
      </c>
      <c r="K163" s="1">
        <f t="shared" si="107"/>
        <v>0.64251207729468596</v>
      </c>
      <c r="L163" s="1">
        <f t="shared" si="108"/>
        <v>0.33333333333333331</v>
      </c>
      <c r="O163">
        <f>'F Production'!H163</f>
        <v>1.29</v>
      </c>
      <c r="P163">
        <f>'F Production'!I163</f>
        <v>0.75</v>
      </c>
      <c r="Q163">
        <f>'F Production'!J163</f>
        <v>0.43</v>
      </c>
      <c r="R163">
        <f>'F Production'!L163</f>
        <v>2.04</v>
      </c>
      <c r="S163" s="1">
        <f t="shared" si="109"/>
        <v>0.9371980676328503</v>
      </c>
      <c r="T163" s="1">
        <f t="shared" si="110"/>
        <v>0.34782608695652173</v>
      </c>
      <c r="U163" s="1">
        <f t="shared" si="111"/>
        <v>0.35748792270531399</v>
      </c>
      <c r="V163" s="1">
        <f t="shared" si="112"/>
        <v>0.74154589371980673</v>
      </c>
      <c r="Y163">
        <f>'F on ice'!L163</f>
        <v>45.97</v>
      </c>
      <c r="Z163">
        <f>'F on ice'!AA163</f>
        <v>11.36</v>
      </c>
      <c r="AA163">
        <f>'F on ice'!R163</f>
        <v>2.68</v>
      </c>
      <c r="AB163">
        <f>'F on ice'!U163</f>
        <v>2.72</v>
      </c>
      <c r="AC163" s="1">
        <f t="shared" si="113"/>
        <v>0.19806763285024154</v>
      </c>
      <c r="AD163" s="1">
        <f t="shared" si="114"/>
        <v>0.44444444444444442</v>
      </c>
      <c r="AE163" s="1">
        <f t="shared" si="115"/>
        <v>0.37922705314009664</v>
      </c>
      <c r="AF163" s="1">
        <f t="shared" si="116"/>
        <v>0.33816425120772947</v>
      </c>
      <c r="AI163">
        <f>'F Rel'!K163</f>
        <v>0.3</v>
      </c>
      <c r="AJ163">
        <f>'F Rel'!Z163</f>
        <v>0.37</v>
      </c>
      <c r="AK163">
        <f>'F Rel'!Q163</f>
        <v>0.45</v>
      </c>
      <c r="AL163">
        <f>'F Rel'!T163</f>
        <v>-0.13</v>
      </c>
      <c r="AM163" s="1">
        <f t="shared" si="117"/>
        <v>0.51690821256038644</v>
      </c>
      <c r="AN163" s="1">
        <f t="shared" si="118"/>
        <v>0.55072463768115942</v>
      </c>
      <c r="AO163" s="1">
        <f t="shared" si="119"/>
        <v>0.70289855072463769</v>
      </c>
      <c r="AP163" s="1">
        <f t="shared" si="120"/>
        <v>0.38164251207729466</v>
      </c>
      <c r="AS163">
        <f>'F Rel'!L163</f>
        <v>5.81</v>
      </c>
      <c r="AT163">
        <f>'F Rel'!AA163</f>
        <v>1.71</v>
      </c>
      <c r="AU163">
        <f>'F Rel'!R163</f>
        <v>0.56000000000000005</v>
      </c>
      <c r="AV163">
        <f>'F Rel'!U163</f>
        <v>0.45</v>
      </c>
      <c r="AW163" s="1">
        <f t="shared" si="121"/>
        <v>9.6618357487922704E-2</v>
      </c>
      <c r="AX163" s="1">
        <f t="shared" si="122"/>
        <v>0.13768115942028986</v>
      </c>
      <c r="AY163" s="1">
        <f t="shared" si="123"/>
        <v>0.21014492753623187</v>
      </c>
      <c r="AZ163" s="1">
        <f t="shared" si="124"/>
        <v>9.6618357487922704E-2</v>
      </c>
      <c r="BC163">
        <f>'F on ice'!G163</f>
        <v>12.171739130435</v>
      </c>
      <c r="BD163">
        <f>'F on ice'!AM163</f>
        <v>55.45</v>
      </c>
      <c r="BE163">
        <f>'F on ice'!AF163</f>
        <v>9.35</v>
      </c>
      <c r="BF163">
        <f>'F on ice'!AH163</f>
        <v>1.0049999999999999</v>
      </c>
      <c r="BG163" s="1">
        <f t="shared" si="125"/>
        <v>0.46618357487922707</v>
      </c>
      <c r="BH163" s="1">
        <f t="shared" si="126"/>
        <v>0.57729468599033817</v>
      </c>
      <c r="BI163" s="1">
        <f t="shared" si="127"/>
        <v>0.63285024154589375</v>
      </c>
      <c r="BJ163" s="1">
        <f t="shared" si="128"/>
        <v>0.56763285024154586</v>
      </c>
      <c r="BM163">
        <f>'F on ice'!M163</f>
        <v>47.87</v>
      </c>
      <c r="BN163">
        <f>'F on ice'!AB163</f>
        <v>50</v>
      </c>
      <c r="BO163">
        <f>'F on ice'!S163</f>
        <v>50.98</v>
      </c>
      <c r="BP163">
        <f>'F on ice'!V163</f>
        <v>46.5</v>
      </c>
      <c r="BQ163" s="1">
        <f t="shared" si="129"/>
        <v>0.33816425120772947</v>
      </c>
      <c r="BR163" s="1">
        <f t="shared" si="130"/>
        <v>0.47342995169082125</v>
      </c>
      <c r="BS163" s="1">
        <f t="shared" si="131"/>
        <v>0.53864734299516903</v>
      </c>
      <c r="BT163" s="1">
        <f t="shared" si="132"/>
        <v>0.28502415458937197</v>
      </c>
      <c r="BW163" s="1">
        <f t="shared" si="133"/>
        <v>3.118357487922705</v>
      </c>
      <c r="BX163" s="1">
        <f t="shared" si="134"/>
        <v>0.30193236714975846</v>
      </c>
      <c r="BY163">
        <f t="shared" si="135"/>
        <v>290</v>
      </c>
      <c r="CB163">
        <f>'F Rel'!M163</f>
        <v>-3.2</v>
      </c>
      <c r="CC163">
        <f>'F Rel'!V163</f>
        <v>-5.88</v>
      </c>
      <c r="CD163" s="1">
        <f t="shared" si="136"/>
        <v>0.26328502415458938</v>
      </c>
      <c r="CE163" s="1">
        <f t="shared" si="137"/>
        <v>0.15458937198067632</v>
      </c>
      <c r="CH163">
        <f>'F Production'!X163</f>
        <v>0.43</v>
      </c>
      <c r="CI163">
        <f>'F Production'!AB163</f>
        <v>1.71</v>
      </c>
      <c r="CJ163" s="31">
        <f t="shared" si="138"/>
        <v>0.7657004830917874</v>
      </c>
      <c r="CK163" s="31">
        <f t="shared" si="139"/>
        <v>0.90821256038647347</v>
      </c>
      <c r="CN163">
        <f>'F Totals'!G163</f>
        <v>12</v>
      </c>
      <c r="CO163">
        <f>'F Totals'!H163</f>
        <v>7</v>
      </c>
      <c r="CP163">
        <f>'F Totals'!K163</f>
        <v>19</v>
      </c>
    </row>
    <row r="164" spans="1:94" x14ac:dyDescent="0.3">
      <c r="A164" t="str">
        <f>'F on ice'!B164</f>
        <v>Jason Dickinson</v>
      </c>
      <c r="B164" t="str">
        <f>'F on ice'!C164</f>
        <v>CHI</v>
      </c>
      <c r="E164">
        <f>'F on ice'!K164</f>
        <v>37.75</v>
      </c>
      <c r="F164">
        <f>'F on ice'!Z164</f>
        <v>8.74</v>
      </c>
      <c r="G164">
        <f>'F on ice'!Q164</f>
        <v>3.11</v>
      </c>
      <c r="H164">
        <f>'F on ice'!T164</f>
        <v>2.08</v>
      </c>
      <c r="I164" s="1">
        <f t="shared" si="105"/>
        <v>0.22463768115942029</v>
      </c>
      <c r="J164" s="1">
        <f t="shared" si="106"/>
        <v>0.10869565217391304</v>
      </c>
      <c r="K164" s="1">
        <f t="shared" si="107"/>
        <v>0.79468599033816423</v>
      </c>
      <c r="L164" s="1">
        <f t="shared" si="108"/>
        <v>0.13285024154589373</v>
      </c>
      <c r="O164">
        <f>'F Production'!H164</f>
        <v>1.36</v>
      </c>
      <c r="P164">
        <f>'F Production'!I164</f>
        <v>0.78</v>
      </c>
      <c r="Q164">
        <f>'F Production'!J164</f>
        <v>0.39</v>
      </c>
      <c r="R164">
        <f>'F Production'!L164</f>
        <v>2.14</v>
      </c>
      <c r="S164" s="1">
        <f t="shared" si="109"/>
        <v>0.94927536231884058</v>
      </c>
      <c r="T164" s="1">
        <f t="shared" si="110"/>
        <v>0.36956521739130432</v>
      </c>
      <c r="U164" s="1">
        <f t="shared" si="111"/>
        <v>0.30193236714975846</v>
      </c>
      <c r="V164" s="1">
        <f t="shared" si="112"/>
        <v>0.77294685990338163</v>
      </c>
      <c r="Y164">
        <f>'F on ice'!L164</f>
        <v>41.35</v>
      </c>
      <c r="Z164">
        <f>'F on ice'!AA164</f>
        <v>13.2</v>
      </c>
      <c r="AA164">
        <f>'F on ice'!R164</f>
        <v>2.14</v>
      </c>
      <c r="AB164">
        <f>'F on ice'!U164</f>
        <v>2.57</v>
      </c>
      <c r="AC164" s="1">
        <f t="shared" si="113"/>
        <v>0.58454106280193241</v>
      </c>
      <c r="AD164" s="1">
        <f t="shared" si="114"/>
        <v>0.1280193236714976</v>
      </c>
      <c r="AE164" s="1">
        <f t="shared" si="115"/>
        <v>0.6908212560386473</v>
      </c>
      <c r="AF164" s="1">
        <f t="shared" si="116"/>
        <v>0.47342995169082125</v>
      </c>
      <c r="AI164">
        <f>'F Rel'!K164</f>
        <v>1.1499999999999999</v>
      </c>
      <c r="AJ164">
        <f>'F Rel'!Z164</f>
        <v>0.1</v>
      </c>
      <c r="AK164">
        <f>'F Rel'!Q164</f>
        <v>1.68</v>
      </c>
      <c r="AL164">
        <f>'F Rel'!T164</f>
        <v>-0.08</v>
      </c>
      <c r="AM164" s="1">
        <f t="shared" si="117"/>
        <v>0.57246376811594202</v>
      </c>
      <c r="AN164" s="1">
        <f t="shared" si="118"/>
        <v>0.50483091787439616</v>
      </c>
      <c r="AO164" s="1">
        <f t="shared" si="119"/>
        <v>0.98309178743961356</v>
      </c>
      <c r="AP164" s="1">
        <f t="shared" si="120"/>
        <v>0.41545893719806765</v>
      </c>
      <c r="AS164">
        <f>'F Rel'!L164</f>
        <v>-7.66</v>
      </c>
      <c r="AT164">
        <f>'F Rel'!AA164</f>
        <v>-1.1499999999999999</v>
      </c>
      <c r="AU164">
        <f>'F Rel'!R164</f>
        <v>-1.31</v>
      </c>
      <c r="AV164">
        <f>'F Rel'!U164</f>
        <v>-0.46</v>
      </c>
      <c r="AW164" s="1">
        <f t="shared" si="121"/>
        <v>0.96376811594202894</v>
      </c>
      <c r="AX164" s="1">
        <f t="shared" si="122"/>
        <v>0.74154589371980673</v>
      </c>
      <c r="AY164" s="1">
        <f t="shared" si="123"/>
        <v>0.97101449275362317</v>
      </c>
      <c r="AZ164" s="1">
        <f t="shared" si="124"/>
        <v>0.89855072463768115</v>
      </c>
      <c r="BC164">
        <f>'F on ice'!G164</f>
        <v>12.616326530612</v>
      </c>
      <c r="BD164">
        <f>'F on ice'!AM164</f>
        <v>38.51</v>
      </c>
      <c r="BE164">
        <f>'F on ice'!AF164</f>
        <v>11.9</v>
      </c>
      <c r="BF164">
        <f>'F on ice'!AH164</f>
        <v>1.0429999999999999</v>
      </c>
      <c r="BG164" s="1">
        <f t="shared" si="125"/>
        <v>0.56763285024154586</v>
      </c>
      <c r="BH164" s="1">
        <f t="shared" si="126"/>
        <v>0.13285024154589373</v>
      </c>
      <c r="BI164" s="1">
        <f t="shared" si="127"/>
        <v>0.9468599033816425</v>
      </c>
      <c r="BJ164" s="1">
        <f t="shared" si="128"/>
        <v>0.92753623188405798</v>
      </c>
      <c r="BM164">
        <f>'F on ice'!M164</f>
        <v>47.73</v>
      </c>
      <c r="BN164">
        <f>'F on ice'!AB164</f>
        <v>39.82</v>
      </c>
      <c r="BO164">
        <f>'F on ice'!S164</f>
        <v>59.26</v>
      </c>
      <c r="BP164">
        <f>'F on ice'!V164</f>
        <v>44.74</v>
      </c>
      <c r="BQ164" s="1">
        <f t="shared" si="129"/>
        <v>0.32850241545893721</v>
      </c>
      <c r="BR164" s="1">
        <f t="shared" si="130"/>
        <v>8.2125603864734303E-2</v>
      </c>
      <c r="BS164" s="1">
        <f t="shared" si="131"/>
        <v>0.81159420289855078</v>
      </c>
      <c r="BT164" s="1">
        <f t="shared" si="132"/>
        <v>0.19082125603864733</v>
      </c>
      <c r="BW164" s="1">
        <f t="shared" si="133"/>
        <v>4.3067632850241537</v>
      </c>
      <c r="BX164" s="1">
        <f t="shared" si="134"/>
        <v>0.5531400966183575</v>
      </c>
      <c r="BY164">
        <f t="shared" si="135"/>
        <v>186</v>
      </c>
      <c r="CB164">
        <f>'F Rel'!M164</f>
        <v>4.97</v>
      </c>
      <c r="CC164">
        <f>'F Rel'!V164</f>
        <v>3.11</v>
      </c>
      <c r="CD164" s="1">
        <f t="shared" si="136"/>
        <v>0.86956521739130432</v>
      </c>
      <c r="CE164" s="1">
        <f t="shared" si="137"/>
        <v>0.70289855072463769</v>
      </c>
      <c r="CH164">
        <f>'F Production'!X164</f>
        <v>0.97</v>
      </c>
      <c r="CI164">
        <f>'F Production'!AB164</f>
        <v>0.78</v>
      </c>
      <c r="CJ164" s="31">
        <f t="shared" si="138"/>
        <v>0.34057971014492755</v>
      </c>
      <c r="CK164" s="31">
        <f t="shared" si="139"/>
        <v>0.40096618357487923</v>
      </c>
      <c r="CN164">
        <f>'F Totals'!G164</f>
        <v>14</v>
      </c>
      <c r="CO164">
        <f>'F Totals'!H164</f>
        <v>8</v>
      </c>
      <c r="CP164">
        <f>'F Totals'!K164</f>
        <v>22</v>
      </c>
    </row>
    <row r="165" spans="1:94" x14ac:dyDescent="0.3">
      <c r="A165" t="str">
        <f>'F on ice'!B165</f>
        <v>Jason Robertson</v>
      </c>
      <c r="B165" t="str">
        <f>'F on ice'!C165</f>
        <v>DAL</v>
      </c>
      <c r="E165">
        <f>'F on ice'!K165</f>
        <v>46.28</v>
      </c>
      <c r="F165">
        <f>'F on ice'!Z165</f>
        <v>13.34</v>
      </c>
      <c r="G165">
        <f>'F on ice'!Q165</f>
        <v>3.66</v>
      </c>
      <c r="H165">
        <f>'F on ice'!T165</f>
        <v>2.71</v>
      </c>
      <c r="I165" s="1">
        <f t="shared" si="105"/>
        <v>0.79227053140096615</v>
      </c>
      <c r="J165" s="1">
        <f t="shared" si="106"/>
        <v>0.84782608695652173</v>
      </c>
      <c r="K165" s="1">
        <f t="shared" si="107"/>
        <v>0.95410628019323673</v>
      </c>
      <c r="L165" s="1">
        <f t="shared" si="108"/>
        <v>0.66183574879227058</v>
      </c>
      <c r="O165">
        <f>'F Production'!H165</f>
        <v>0.87</v>
      </c>
      <c r="P165">
        <f>'F Production'!I165</f>
        <v>1.48</v>
      </c>
      <c r="Q165">
        <f>'F Production'!J165</f>
        <v>0.87</v>
      </c>
      <c r="R165">
        <f>'F Production'!L165</f>
        <v>2.35</v>
      </c>
      <c r="S165" s="1">
        <f t="shared" si="109"/>
        <v>0.7125603864734299</v>
      </c>
      <c r="T165" s="1">
        <f t="shared" si="110"/>
        <v>0.87439613526570048</v>
      </c>
      <c r="U165" s="1">
        <f t="shared" si="111"/>
        <v>0.78985507246376807</v>
      </c>
      <c r="V165" s="1">
        <f t="shared" si="112"/>
        <v>0.85024154589371981</v>
      </c>
      <c r="Y165">
        <f>'F on ice'!L165</f>
        <v>37.83</v>
      </c>
      <c r="Z165">
        <f>'F on ice'!AA165</f>
        <v>8.3699999999999992</v>
      </c>
      <c r="AA165">
        <f>'F on ice'!R165</f>
        <v>2.5299999999999998</v>
      </c>
      <c r="AB165">
        <f>'F on ice'!U165</f>
        <v>1.94</v>
      </c>
      <c r="AC165" s="1">
        <f t="shared" si="113"/>
        <v>0.82850241545893721</v>
      </c>
      <c r="AD165" s="1">
        <f t="shared" si="114"/>
        <v>0.96618357487922701</v>
      </c>
      <c r="AE165" s="1">
        <f t="shared" si="115"/>
        <v>0.46376811594202899</v>
      </c>
      <c r="AF165" s="1">
        <f t="shared" si="116"/>
        <v>0.96859903381642509</v>
      </c>
      <c r="AI165">
        <f>'F Rel'!K165</f>
        <v>2.84</v>
      </c>
      <c r="AJ165">
        <f>'F Rel'!Z165</f>
        <v>2.2400000000000002</v>
      </c>
      <c r="AK165">
        <f>'F Rel'!Q165</f>
        <v>1</v>
      </c>
      <c r="AL165">
        <f>'F Rel'!T165</f>
        <v>7.0000000000000007E-2</v>
      </c>
      <c r="AM165" s="1">
        <f t="shared" si="117"/>
        <v>0.70531400966183577</v>
      </c>
      <c r="AN165" s="1">
        <f t="shared" si="118"/>
        <v>0.85024154589371981</v>
      </c>
      <c r="AO165" s="1">
        <f t="shared" si="119"/>
        <v>0.88888888888888884</v>
      </c>
      <c r="AP165" s="1">
        <f t="shared" si="120"/>
        <v>0.54830917874396135</v>
      </c>
      <c r="AS165">
        <f>'F Rel'!L165</f>
        <v>-3.75</v>
      </c>
      <c r="AT165">
        <f>'F Rel'!AA165</f>
        <v>-1.78</v>
      </c>
      <c r="AU165">
        <f>'F Rel'!R165</f>
        <v>-0.03</v>
      </c>
      <c r="AV165">
        <f>'F Rel'!U165</f>
        <v>-0.46</v>
      </c>
      <c r="AW165" s="1">
        <f t="shared" si="121"/>
        <v>0.81400966183574874</v>
      </c>
      <c r="AX165" s="1">
        <f t="shared" si="122"/>
        <v>0.83816425120772942</v>
      </c>
      <c r="AY165" s="1">
        <f t="shared" si="123"/>
        <v>0.51207729468599039</v>
      </c>
      <c r="AZ165" s="1">
        <f t="shared" si="124"/>
        <v>0.89855072463768115</v>
      </c>
      <c r="BC165">
        <f>'F on ice'!G165</f>
        <v>14.341319444444</v>
      </c>
      <c r="BD165">
        <f>'F on ice'!AM165</f>
        <v>54.02</v>
      </c>
      <c r="BE165">
        <f>'F on ice'!AF165</f>
        <v>11.29</v>
      </c>
      <c r="BF165">
        <f>'F on ice'!AH165</f>
        <v>1.014</v>
      </c>
      <c r="BG165" s="1">
        <f t="shared" si="125"/>
        <v>0.91304347826086951</v>
      </c>
      <c r="BH165" s="1">
        <f t="shared" si="126"/>
        <v>0.52657004830917875</v>
      </c>
      <c r="BI165" s="1">
        <f t="shared" si="127"/>
        <v>0.88888888888888884</v>
      </c>
      <c r="BJ165" s="1">
        <f t="shared" si="128"/>
        <v>0.68357487922705318</v>
      </c>
      <c r="BM165">
        <f>'F on ice'!M165</f>
        <v>55.03</v>
      </c>
      <c r="BN165">
        <f>'F on ice'!AB165</f>
        <v>61.45</v>
      </c>
      <c r="BO165">
        <f>'F on ice'!S165</f>
        <v>59.15</v>
      </c>
      <c r="BP165">
        <f>'F on ice'!V165</f>
        <v>58.27</v>
      </c>
      <c r="BQ165" s="1">
        <f t="shared" si="129"/>
        <v>0.86956521739130432</v>
      </c>
      <c r="BR165" s="1">
        <f t="shared" si="130"/>
        <v>0.97826086956521741</v>
      </c>
      <c r="BS165" s="1">
        <f t="shared" si="131"/>
        <v>0.8091787439613527</v>
      </c>
      <c r="BT165" s="1">
        <f t="shared" si="132"/>
        <v>0.94444444444444442</v>
      </c>
      <c r="BW165" s="1">
        <f t="shared" si="133"/>
        <v>6.5048309178743962</v>
      </c>
      <c r="BX165" s="1">
        <f t="shared" si="134"/>
        <v>0.95652173913043481</v>
      </c>
      <c r="BY165">
        <f t="shared" si="135"/>
        <v>19</v>
      </c>
      <c r="CB165">
        <f>'F Rel'!M165</f>
        <v>3.93</v>
      </c>
      <c r="CC165">
        <f>'F Rel'!V165</f>
        <v>5.88</v>
      </c>
      <c r="CD165" s="1">
        <f t="shared" si="136"/>
        <v>0.81159420289855078</v>
      </c>
      <c r="CE165" s="1">
        <f t="shared" si="137"/>
        <v>0.85507246376811596</v>
      </c>
      <c r="CH165">
        <f>'F Production'!X165</f>
        <v>0.61</v>
      </c>
      <c r="CI165">
        <f>'F Production'!AB165</f>
        <v>0.87</v>
      </c>
      <c r="CJ165" s="31">
        <f t="shared" si="138"/>
        <v>0.59178743961352653</v>
      </c>
      <c r="CK165" s="31">
        <f t="shared" si="139"/>
        <v>0.47584541062801933</v>
      </c>
      <c r="CN165">
        <f>'F Totals'!G165</f>
        <v>10</v>
      </c>
      <c r="CO165">
        <f>'F Totals'!H165</f>
        <v>17</v>
      </c>
      <c r="CP165">
        <f>'F Totals'!K165</f>
        <v>27</v>
      </c>
    </row>
    <row r="166" spans="1:94" x14ac:dyDescent="0.3">
      <c r="A166" t="str">
        <f>'F on ice'!B166</f>
        <v>Jason Zucker</v>
      </c>
      <c r="B166" t="str">
        <f>'F on ice'!C166</f>
        <v>ARI</v>
      </c>
      <c r="E166">
        <f>'F on ice'!K166</f>
        <v>40.090000000000003</v>
      </c>
      <c r="F166">
        <f>'F on ice'!Z166</f>
        <v>10.58</v>
      </c>
      <c r="G166">
        <f>'F on ice'!Q166</f>
        <v>2.61</v>
      </c>
      <c r="H166">
        <f>'F on ice'!T166</f>
        <v>2.57</v>
      </c>
      <c r="I166" s="1">
        <f t="shared" si="105"/>
        <v>0.38164251207729466</v>
      </c>
      <c r="J166" s="1">
        <f t="shared" si="106"/>
        <v>0.40338164251207731</v>
      </c>
      <c r="K166" s="1">
        <f t="shared" si="107"/>
        <v>0.56763285024154586</v>
      </c>
      <c r="L166" s="1">
        <f t="shared" si="108"/>
        <v>0.50966183574879231</v>
      </c>
      <c r="O166">
        <f>'F Production'!H166</f>
        <v>0.52</v>
      </c>
      <c r="P166">
        <f>'F Production'!I166</f>
        <v>0.91</v>
      </c>
      <c r="Q166">
        <f>'F Production'!J166</f>
        <v>0.39</v>
      </c>
      <c r="R166">
        <f>'F Production'!L166</f>
        <v>1.44</v>
      </c>
      <c r="S166" s="1">
        <f t="shared" si="109"/>
        <v>0.34541062801932365</v>
      </c>
      <c r="T166" s="1">
        <f t="shared" si="110"/>
        <v>0.49033816425120774</v>
      </c>
      <c r="U166" s="1">
        <f t="shared" si="111"/>
        <v>0.30193236714975846</v>
      </c>
      <c r="V166" s="1">
        <f t="shared" si="112"/>
        <v>0.41787439613526572</v>
      </c>
      <c r="Y166">
        <f>'F on ice'!L166</f>
        <v>45.44</v>
      </c>
      <c r="Z166">
        <f>'F on ice'!AA166</f>
        <v>12.41</v>
      </c>
      <c r="AA166">
        <f>'F on ice'!R166</f>
        <v>1.96</v>
      </c>
      <c r="AB166">
        <f>'F on ice'!U166</f>
        <v>2.5499999999999998</v>
      </c>
      <c r="AC166" s="1">
        <f t="shared" si="113"/>
        <v>0.22222222222222221</v>
      </c>
      <c r="AD166" s="1">
        <f t="shared" si="114"/>
        <v>0.2391304347826087</v>
      </c>
      <c r="AE166" s="1">
        <f t="shared" si="115"/>
        <v>0.78985507246376807</v>
      </c>
      <c r="AF166" s="1">
        <f t="shared" si="116"/>
        <v>0.5</v>
      </c>
      <c r="AI166">
        <f>'F Rel'!K166</f>
        <v>1.58</v>
      </c>
      <c r="AJ166">
        <f>'F Rel'!Z166</f>
        <v>-0.71</v>
      </c>
      <c r="AK166">
        <f>'F Rel'!Q166</f>
        <v>0.26</v>
      </c>
      <c r="AL166">
        <f>'F Rel'!T166</f>
        <v>0.13</v>
      </c>
      <c r="AM166" s="1">
        <f t="shared" si="117"/>
        <v>0.61111111111111116</v>
      </c>
      <c r="AN166" s="1">
        <f t="shared" si="118"/>
        <v>0.36231884057971014</v>
      </c>
      <c r="AO166" s="1">
        <f t="shared" si="119"/>
        <v>0.63043478260869568</v>
      </c>
      <c r="AP166" s="1">
        <f t="shared" si="120"/>
        <v>0.606280193236715</v>
      </c>
      <c r="AS166">
        <f>'F Rel'!L166</f>
        <v>3.71</v>
      </c>
      <c r="AT166">
        <f>'F Rel'!AA166</f>
        <v>0.66</v>
      </c>
      <c r="AU166">
        <f>'F Rel'!R166</f>
        <v>-0.44</v>
      </c>
      <c r="AV166">
        <f>'F Rel'!U166</f>
        <v>-0.1</v>
      </c>
      <c r="AW166" s="1">
        <f t="shared" si="121"/>
        <v>0.17874396135265699</v>
      </c>
      <c r="AX166" s="1">
        <f t="shared" si="122"/>
        <v>0.33574879227053139</v>
      </c>
      <c r="AY166" s="1">
        <f t="shared" si="123"/>
        <v>0.71739130434782605</v>
      </c>
      <c r="AZ166" s="1">
        <f t="shared" si="124"/>
        <v>0.57004830917874394</v>
      </c>
      <c r="BC166">
        <f>'F on ice'!G166</f>
        <v>12.418468468467999</v>
      </c>
      <c r="BD166">
        <f>'F on ice'!AM166</f>
        <v>52.71</v>
      </c>
      <c r="BE166">
        <f>'F on ice'!AF166</f>
        <v>10.199999999999999</v>
      </c>
      <c r="BF166">
        <f>'F on ice'!AH166</f>
        <v>1.04</v>
      </c>
      <c r="BG166" s="1">
        <f t="shared" si="125"/>
        <v>0.52173913043478259</v>
      </c>
      <c r="BH166" s="1">
        <f t="shared" si="126"/>
        <v>0.48550724637681159</v>
      </c>
      <c r="BI166" s="1">
        <f t="shared" si="127"/>
        <v>0.80193236714975846</v>
      </c>
      <c r="BJ166" s="1">
        <f t="shared" si="128"/>
        <v>0.90579710144927539</v>
      </c>
      <c r="BM166">
        <f>'F on ice'!M166</f>
        <v>46.87</v>
      </c>
      <c r="BN166">
        <f>'F on ice'!AB166</f>
        <v>46.02</v>
      </c>
      <c r="BO166">
        <f>'F on ice'!S166</f>
        <v>57.14</v>
      </c>
      <c r="BP166">
        <f>'F on ice'!V166</f>
        <v>50.2</v>
      </c>
      <c r="BQ166" s="1">
        <f t="shared" si="129"/>
        <v>0.27777777777777779</v>
      </c>
      <c r="BR166" s="1">
        <f t="shared" si="130"/>
        <v>0.26570048309178745</v>
      </c>
      <c r="BS166" s="1">
        <f t="shared" si="131"/>
        <v>0.74637681159420288</v>
      </c>
      <c r="BT166" s="1">
        <f t="shared" si="132"/>
        <v>0.50966183574879231</v>
      </c>
      <c r="BW166" s="1">
        <f t="shared" si="133"/>
        <v>3.4975845410628015</v>
      </c>
      <c r="BX166" s="1">
        <f t="shared" si="134"/>
        <v>0.39130434782608697</v>
      </c>
      <c r="BY166">
        <f t="shared" si="135"/>
        <v>253</v>
      </c>
      <c r="CB166">
        <f>'F Rel'!M166</f>
        <v>-1.1200000000000001</v>
      </c>
      <c r="CC166">
        <f>'F Rel'!V166</f>
        <v>2.27</v>
      </c>
      <c r="CD166" s="1">
        <f t="shared" si="136"/>
        <v>0.39613526570048307</v>
      </c>
      <c r="CE166" s="1">
        <f t="shared" si="137"/>
        <v>0.65217391304347827</v>
      </c>
      <c r="CH166">
        <f>'F Production'!X166</f>
        <v>1.57</v>
      </c>
      <c r="CI166">
        <f>'F Production'!AB166</f>
        <v>1.96</v>
      </c>
      <c r="CJ166" s="31">
        <f t="shared" si="138"/>
        <v>9.9033816425120769E-2</v>
      </c>
      <c r="CK166" s="31">
        <f t="shared" si="139"/>
        <v>0.94202898550724634</v>
      </c>
      <c r="CN166">
        <f>'F Totals'!G166</f>
        <v>4</v>
      </c>
      <c r="CO166">
        <f>'F Totals'!H166</f>
        <v>7</v>
      </c>
      <c r="CP166">
        <f>'F Totals'!K166</f>
        <v>11</v>
      </c>
    </row>
    <row r="167" spans="1:94" x14ac:dyDescent="0.3">
      <c r="A167" t="str">
        <f>'F on ice'!B167</f>
        <v>Jean-Gabriel Pageau</v>
      </c>
      <c r="B167" t="str">
        <f>'F on ice'!C167</f>
        <v>NYI</v>
      </c>
      <c r="E167">
        <f>'F on ice'!K167</f>
        <v>32.06</v>
      </c>
      <c r="F167">
        <f>'F on ice'!Z167</f>
        <v>9.3000000000000007</v>
      </c>
      <c r="G167">
        <f>'F on ice'!Q167</f>
        <v>1.82</v>
      </c>
      <c r="H167">
        <f>'F on ice'!T167</f>
        <v>2.0099999999999998</v>
      </c>
      <c r="I167" s="1">
        <f t="shared" si="105"/>
        <v>3.140096618357488E-2</v>
      </c>
      <c r="J167" s="1">
        <f t="shared" si="106"/>
        <v>0.19323671497584541</v>
      </c>
      <c r="K167" s="1">
        <f t="shared" si="107"/>
        <v>0.19082125603864733</v>
      </c>
      <c r="L167" s="1">
        <f t="shared" si="108"/>
        <v>0.10628019323671498</v>
      </c>
      <c r="O167">
        <f>'F Production'!H167</f>
        <v>0.43</v>
      </c>
      <c r="P167">
        <f>'F Production'!I167</f>
        <v>0.75</v>
      </c>
      <c r="Q167">
        <f>'F Production'!J167</f>
        <v>0.32</v>
      </c>
      <c r="R167">
        <f>'F Production'!L167</f>
        <v>1.18</v>
      </c>
      <c r="S167" s="1">
        <f t="shared" si="109"/>
        <v>0.21980676328502416</v>
      </c>
      <c r="T167" s="1">
        <f t="shared" si="110"/>
        <v>0.34782608695652173</v>
      </c>
      <c r="U167" s="1">
        <f t="shared" si="111"/>
        <v>0.24879227053140096</v>
      </c>
      <c r="V167" s="1">
        <f t="shared" si="112"/>
        <v>0.24396135265700483</v>
      </c>
      <c r="Y167">
        <f>'F on ice'!L167</f>
        <v>53.22</v>
      </c>
      <c r="Z167">
        <f>'F on ice'!AA167</f>
        <v>13.25</v>
      </c>
      <c r="AA167">
        <f>'F on ice'!R167</f>
        <v>3.21</v>
      </c>
      <c r="AB167">
        <f>'F on ice'!U167</f>
        <v>2.93</v>
      </c>
      <c r="AC167" s="1">
        <f t="shared" si="113"/>
        <v>7.246376811594203E-3</v>
      </c>
      <c r="AD167" s="1">
        <f t="shared" si="114"/>
        <v>0.12318840579710146</v>
      </c>
      <c r="AE167" s="1">
        <f t="shared" si="115"/>
        <v>0.13768115942028986</v>
      </c>
      <c r="AF167" s="1">
        <f t="shared" si="116"/>
        <v>0.13768115942028986</v>
      </c>
      <c r="AI167">
        <f>'F Rel'!K167</f>
        <v>-13.43</v>
      </c>
      <c r="AJ167">
        <f>'F Rel'!Z167</f>
        <v>-3.66</v>
      </c>
      <c r="AK167">
        <f>'F Rel'!Q167</f>
        <v>-0.64</v>
      </c>
      <c r="AL167">
        <f>'F Rel'!T167</f>
        <v>-0.9</v>
      </c>
      <c r="AM167" s="1">
        <f t="shared" si="117"/>
        <v>2.6570048309178744E-2</v>
      </c>
      <c r="AN167" s="1">
        <f t="shared" si="118"/>
        <v>6.280193236714976E-2</v>
      </c>
      <c r="AO167" s="1">
        <f t="shared" si="119"/>
        <v>0.25845410628019322</v>
      </c>
      <c r="AP167" s="1">
        <f t="shared" si="120"/>
        <v>4.8309178743961352E-2</v>
      </c>
      <c r="AS167">
        <f>'F Rel'!L167</f>
        <v>7.66</v>
      </c>
      <c r="AT167">
        <f>'F Rel'!AA167</f>
        <v>0.99</v>
      </c>
      <c r="AU167">
        <f>'F Rel'!R167</f>
        <v>0.95</v>
      </c>
      <c r="AV167">
        <f>'F Rel'!U167</f>
        <v>0.17</v>
      </c>
      <c r="AW167" s="1">
        <f t="shared" si="121"/>
        <v>4.3478260869565216E-2</v>
      </c>
      <c r="AX167" s="1">
        <f t="shared" si="122"/>
        <v>0.2608695652173913</v>
      </c>
      <c r="AY167" s="1">
        <f t="shared" si="123"/>
        <v>7.9710144927536225E-2</v>
      </c>
      <c r="AZ167" s="1">
        <f t="shared" si="124"/>
        <v>0.28260869565217389</v>
      </c>
      <c r="BC167">
        <f>'F on ice'!G167</f>
        <v>11.695833333333001</v>
      </c>
      <c r="BD167">
        <f>'F on ice'!AM167</f>
        <v>25.77</v>
      </c>
      <c r="BE167">
        <f>'F on ice'!AF167</f>
        <v>8.67</v>
      </c>
      <c r="BF167">
        <f>'F on ice'!AH167</f>
        <v>0.997</v>
      </c>
      <c r="BG167" s="1">
        <f t="shared" si="125"/>
        <v>0.38164251207729466</v>
      </c>
      <c r="BH167" s="1">
        <f t="shared" si="126"/>
        <v>3.3816425120772944E-2</v>
      </c>
      <c r="BI167" s="1">
        <f t="shared" si="127"/>
        <v>0.53623188405797106</v>
      </c>
      <c r="BJ167" s="1">
        <f t="shared" si="128"/>
        <v>0.46618357487922707</v>
      </c>
      <c r="BM167">
        <f>'F on ice'!M167</f>
        <v>37.590000000000003</v>
      </c>
      <c r="BN167">
        <f>'F on ice'!AB167</f>
        <v>41.23</v>
      </c>
      <c r="BO167">
        <f>'F on ice'!S167</f>
        <v>36.17</v>
      </c>
      <c r="BP167">
        <f>'F on ice'!V167</f>
        <v>40.69</v>
      </c>
      <c r="BQ167" s="1">
        <f t="shared" si="129"/>
        <v>4.830917874396135E-3</v>
      </c>
      <c r="BR167" s="1">
        <f t="shared" si="130"/>
        <v>0.12077294685990338</v>
      </c>
      <c r="BS167" s="1">
        <f t="shared" si="131"/>
        <v>9.9033816425120769E-2</v>
      </c>
      <c r="BT167" s="1">
        <f t="shared" si="132"/>
        <v>6.7632850241545889E-2</v>
      </c>
      <c r="BW167" s="1">
        <f t="shared" si="133"/>
        <v>0.89855072463768115</v>
      </c>
      <c r="BX167" s="1">
        <f t="shared" si="134"/>
        <v>1.932367149758454E-2</v>
      </c>
      <c r="BY167">
        <f t="shared" si="135"/>
        <v>407</v>
      </c>
      <c r="CB167">
        <f>'F Rel'!M167</f>
        <v>-12.37</v>
      </c>
      <c r="CC167">
        <f>'F Rel'!V167</f>
        <v>-10.64</v>
      </c>
      <c r="CD167" s="1">
        <f t="shared" si="136"/>
        <v>9.6618357487922701E-3</v>
      </c>
      <c r="CE167" s="1">
        <f t="shared" si="137"/>
        <v>3.864734299516908E-2</v>
      </c>
      <c r="CH167">
        <f>'F Production'!X167</f>
        <v>0.43</v>
      </c>
      <c r="CI167">
        <f>'F Production'!AB167</f>
        <v>0.21</v>
      </c>
      <c r="CJ167" s="31">
        <f t="shared" si="138"/>
        <v>0.7657004830917874</v>
      </c>
      <c r="CK167" s="31">
        <f t="shared" si="139"/>
        <v>3.140096618357488E-2</v>
      </c>
      <c r="CN167">
        <f>'F Totals'!G167</f>
        <v>4</v>
      </c>
      <c r="CO167">
        <f>'F Totals'!H167</f>
        <v>7</v>
      </c>
      <c r="CP167">
        <f>'F Totals'!K167</f>
        <v>11</v>
      </c>
    </row>
    <row r="168" spans="1:94" x14ac:dyDescent="0.3">
      <c r="A168" t="str">
        <f>'F on ice'!B168</f>
        <v>Jeff Carter</v>
      </c>
      <c r="B168" t="str">
        <f>'F on ice'!C168</f>
        <v>PIT</v>
      </c>
      <c r="E168">
        <f>'F on ice'!K168</f>
        <v>38.14</v>
      </c>
      <c r="F168">
        <f>'F on ice'!Z168</f>
        <v>9.23</v>
      </c>
      <c r="G168">
        <f>'F on ice'!Q168</f>
        <v>1.22</v>
      </c>
      <c r="H168">
        <f>'F on ice'!T168</f>
        <v>2.12</v>
      </c>
      <c r="I168" s="1">
        <f t="shared" si="105"/>
        <v>0.24879227053140096</v>
      </c>
      <c r="J168" s="1">
        <f t="shared" si="106"/>
        <v>0.17874396135265699</v>
      </c>
      <c r="K168" s="1">
        <f t="shared" si="107"/>
        <v>4.5893719806763288E-2</v>
      </c>
      <c r="L168" s="1">
        <f t="shared" si="108"/>
        <v>0.15217391304347827</v>
      </c>
      <c r="O168">
        <f>'F Production'!H168</f>
        <v>0.52</v>
      </c>
      <c r="P168">
        <f>'F Production'!I168</f>
        <v>0.35</v>
      </c>
      <c r="Q168">
        <f>'F Production'!J168</f>
        <v>0</v>
      </c>
      <c r="R168">
        <f>'F Production'!L168</f>
        <v>0.87</v>
      </c>
      <c r="S168" s="1">
        <f t="shared" si="109"/>
        <v>0.34541062801932365</v>
      </c>
      <c r="T168" s="1">
        <f t="shared" si="110"/>
        <v>8.9371980676328497E-2</v>
      </c>
      <c r="U168" s="1">
        <f t="shared" si="111"/>
        <v>2.4154589371980675E-3</v>
      </c>
      <c r="V168" s="1">
        <f t="shared" si="112"/>
        <v>0.10628019323671498</v>
      </c>
      <c r="Y168">
        <f>'F on ice'!L168</f>
        <v>43.36</v>
      </c>
      <c r="Z168">
        <f>'F on ice'!AA168</f>
        <v>11.84</v>
      </c>
      <c r="AA168">
        <f>'F on ice'!R168</f>
        <v>1.57</v>
      </c>
      <c r="AB168">
        <f>'F on ice'!U168</f>
        <v>2.57</v>
      </c>
      <c r="AC168" s="1">
        <f t="shared" si="113"/>
        <v>0.43478260869565216</v>
      </c>
      <c r="AD168" s="1">
        <f t="shared" si="114"/>
        <v>0.33333333333333331</v>
      </c>
      <c r="AE168" s="1">
        <f t="shared" si="115"/>
        <v>0.93961352657004826</v>
      </c>
      <c r="AF168" s="1">
        <f t="shared" si="116"/>
        <v>0.47342995169082125</v>
      </c>
      <c r="AI168">
        <f>'F Rel'!K168</f>
        <v>-10.77</v>
      </c>
      <c r="AJ168">
        <f>'F Rel'!Z168</f>
        <v>-4.3</v>
      </c>
      <c r="AK168">
        <f>'F Rel'!Q168</f>
        <v>-1.68</v>
      </c>
      <c r="AL168">
        <f>'F Rel'!T168</f>
        <v>-0.99</v>
      </c>
      <c r="AM168" s="1">
        <f t="shared" si="117"/>
        <v>6.0386473429951688E-2</v>
      </c>
      <c r="AN168" s="1">
        <f t="shared" si="118"/>
        <v>3.6231884057971016E-2</v>
      </c>
      <c r="AO168" s="1">
        <f t="shared" si="119"/>
        <v>2.8985507246376812E-2</v>
      </c>
      <c r="AP168" s="1">
        <f t="shared" si="120"/>
        <v>3.3816425120772944E-2</v>
      </c>
      <c r="AS168">
        <f>'F Rel'!L168</f>
        <v>-0.95</v>
      </c>
      <c r="AT168">
        <f>'F Rel'!AA168</f>
        <v>0.38</v>
      </c>
      <c r="AU168">
        <f>'F Rel'!R168</f>
        <v>-1.08</v>
      </c>
      <c r="AV168">
        <f>'F Rel'!U168</f>
        <v>-0.06</v>
      </c>
      <c r="AW168" s="1">
        <f t="shared" si="121"/>
        <v>0.5628019323671497</v>
      </c>
      <c r="AX168" s="1">
        <f t="shared" si="122"/>
        <v>0.37922705314009664</v>
      </c>
      <c r="AY168" s="1">
        <f t="shared" si="123"/>
        <v>0.92995169082125606</v>
      </c>
      <c r="AZ168" s="1">
        <f t="shared" si="124"/>
        <v>0.53864734299516903</v>
      </c>
      <c r="BC168">
        <f>'F on ice'!G168</f>
        <v>9.0666666666667002</v>
      </c>
      <c r="BD168">
        <f>'F on ice'!AM168</f>
        <v>13.64</v>
      </c>
      <c r="BE168">
        <f>'F on ice'!AF168</f>
        <v>4.7</v>
      </c>
      <c r="BF168">
        <f>'F on ice'!AH168</f>
        <v>0.99099999999999999</v>
      </c>
      <c r="BG168" s="1">
        <f t="shared" si="125"/>
        <v>7.4879227053140096E-2</v>
      </c>
      <c r="BH168" s="1">
        <f t="shared" si="126"/>
        <v>1.4492753623188406E-2</v>
      </c>
      <c r="BI168" s="1">
        <f t="shared" si="127"/>
        <v>4.5893719806763288E-2</v>
      </c>
      <c r="BJ168" s="1">
        <f t="shared" si="128"/>
        <v>0.39371980676328505</v>
      </c>
      <c r="BM168">
        <f>'F on ice'!M168</f>
        <v>46.79</v>
      </c>
      <c r="BN168">
        <f>'F on ice'!AB168</f>
        <v>43.8</v>
      </c>
      <c r="BO168">
        <f>'F on ice'!S168</f>
        <v>43.75</v>
      </c>
      <c r="BP168">
        <f>'F on ice'!V168</f>
        <v>45.15</v>
      </c>
      <c r="BQ168" s="1">
        <f t="shared" si="129"/>
        <v>0.27536231884057971</v>
      </c>
      <c r="BR168" s="1">
        <f t="shared" si="130"/>
        <v>0.1859903381642512</v>
      </c>
      <c r="BS168" s="1">
        <f t="shared" si="131"/>
        <v>0.2922705314009662</v>
      </c>
      <c r="BT168" s="1">
        <f t="shared" si="132"/>
        <v>0.21014492753623187</v>
      </c>
      <c r="BW168" s="1">
        <f t="shared" si="133"/>
        <v>1.9106280193236713</v>
      </c>
      <c r="BX168" s="1">
        <f t="shared" si="134"/>
        <v>0.11352657004830918</v>
      </c>
      <c r="BY168">
        <f t="shared" si="135"/>
        <v>368</v>
      </c>
      <c r="CB168">
        <f>'F Rel'!M168</f>
        <v>-5.67</v>
      </c>
      <c r="CC168">
        <f>'F Rel'!V168</f>
        <v>-8.9600000000000009</v>
      </c>
      <c r="CD168" s="1">
        <f t="shared" si="136"/>
        <v>9.9033816425120769E-2</v>
      </c>
      <c r="CE168" s="1">
        <f t="shared" si="137"/>
        <v>6.7632850241545889E-2</v>
      </c>
      <c r="CH168">
        <f>'F Production'!X168</f>
        <v>0.87</v>
      </c>
      <c r="CI168">
        <f>'F Production'!AB168</f>
        <v>0.17</v>
      </c>
      <c r="CJ168" s="31">
        <f t="shared" si="138"/>
        <v>0.40096618357487923</v>
      </c>
      <c r="CK168" s="31">
        <f t="shared" si="139"/>
        <v>1.6908212560386472E-2</v>
      </c>
      <c r="CN168">
        <f>'F Totals'!G168</f>
        <v>3</v>
      </c>
      <c r="CO168">
        <f>'F Totals'!H168</f>
        <v>2</v>
      </c>
      <c r="CP168">
        <f>'F Totals'!K168</f>
        <v>5</v>
      </c>
    </row>
    <row r="169" spans="1:94" x14ac:dyDescent="0.3">
      <c r="A169" t="str">
        <f>'F on ice'!B169</f>
        <v>Jeff Skinner</v>
      </c>
      <c r="B169" t="str">
        <f>'F on ice'!C169</f>
        <v>BUF</v>
      </c>
      <c r="E169">
        <f>'F on ice'!K169</f>
        <v>51.15</v>
      </c>
      <c r="F169">
        <f>'F on ice'!Z169</f>
        <v>11.54</v>
      </c>
      <c r="G169">
        <f>'F on ice'!Q169</f>
        <v>3.66</v>
      </c>
      <c r="H169">
        <f>'F on ice'!T169</f>
        <v>2.98</v>
      </c>
      <c r="I169" s="1">
        <f t="shared" si="105"/>
        <v>0.92995169082125606</v>
      </c>
      <c r="J169" s="1">
        <f t="shared" si="106"/>
        <v>0.57004830917874394</v>
      </c>
      <c r="K169" s="1">
        <f t="shared" si="107"/>
        <v>0.95410628019323673</v>
      </c>
      <c r="L169" s="1">
        <f t="shared" si="108"/>
        <v>0.85507246376811596</v>
      </c>
      <c r="O169">
        <f>'F Production'!H169</f>
        <v>1.1100000000000001</v>
      </c>
      <c r="P169">
        <f>'F Production'!I169</f>
        <v>1.55</v>
      </c>
      <c r="Q169">
        <f>'F Production'!J169</f>
        <v>1</v>
      </c>
      <c r="R169">
        <f>'F Production'!L169</f>
        <v>2.66</v>
      </c>
      <c r="S169" s="1">
        <f t="shared" si="109"/>
        <v>0.85990338164251212</v>
      </c>
      <c r="T169" s="1">
        <f t="shared" si="110"/>
        <v>0.91062801932367154</v>
      </c>
      <c r="U169" s="1">
        <f t="shared" si="111"/>
        <v>0.88164251207729472</v>
      </c>
      <c r="V169" s="1">
        <f t="shared" si="112"/>
        <v>0.94927536231884058</v>
      </c>
      <c r="Y169">
        <f>'F on ice'!L169</f>
        <v>44.16</v>
      </c>
      <c r="Z169">
        <f>'F on ice'!AA169</f>
        <v>14.87</v>
      </c>
      <c r="AA169">
        <f>'F on ice'!R169</f>
        <v>3</v>
      </c>
      <c r="AB169">
        <f>'F on ice'!U169</f>
        <v>3.21</v>
      </c>
      <c r="AC169" s="1">
        <f t="shared" si="113"/>
        <v>0.34057971014492755</v>
      </c>
      <c r="AD169" s="1">
        <f t="shared" si="114"/>
        <v>4.1062801932367152E-2</v>
      </c>
      <c r="AE169" s="1">
        <f t="shared" si="115"/>
        <v>0.22946859903381642</v>
      </c>
      <c r="AF169" s="1">
        <f t="shared" si="116"/>
        <v>4.3478260869565216E-2</v>
      </c>
      <c r="AI169">
        <f>'F Rel'!K169</f>
        <v>10.07</v>
      </c>
      <c r="AJ169">
        <f>'F Rel'!Z169</f>
        <v>0.5</v>
      </c>
      <c r="AK169">
        <f>'F Rel'!Q169</f>
        <v>1.2</v>
      </c>
      <c r="AL169">
        <f>'F Rel'!T169</f>
        <v>0.48</v>
      </c>
      <c r="AM169" s="1">
        <f t="shared" si="117"/>
        <v>0.95169082125603865</v>
      </c>
      <c r="AN169" s="1">
        <f t="shared" si="118"/>
        <v>0.5748792270531401</v>
      </c>
      <c r="AO169" s="1">
        <f t="shared" si="119"/>
        <v>0.92995169082125606</v>
      </c>
      <c r="AP169" s="1">
        <f t="shared" si="120"/>
        <v>0.85507246376811596</v>
      </c>
      <c r="AS169">
        <f>'F Rel'!L169</f>
        <v>4.59</v>
      </c>
      <c r="AT169">
        <f>'F Rel'!AA169</f>
        <v>4.13</v>
      </c>
      <c r="AU169">
        <f>'F Rel'!R169</f>
        <v>0.54</v>
      </c>
      <c r="AV169">
        <f>'F Rel'!U169</f>
        <v>0.84</v>
      </c>
      <c r="AW169" s="1">
        <f t="shared" si="121"/>
        <v>0.13526570048309178</v>
      </c>
      <c r="AX169" s="1">
        <f t="shared" si="122"/>
        <v>1.6908212560386472E-2</v>
      </c>
      <c r="AY169" s="1">
        <f t="shared" si="123"/>
        <v>0.2318840579710145</v>
      </c>
      <c r="AZ169" s="1">
        <f t="shared" si="124"/>
        <v>9.6618357487922701E-3</v>
      </c>
      <c r="BC169">
        <f>'F on ice'!G169</f>
        <v>13.519583333332999</v>
      </c>
      <c r="BD169">
        <f>'F on ice'!AM169</f>
        <v>65.19</v>
      </c>
      <c r="BE169">
        <f>'F on ice'!AF169</f>
        <v>10.19</v>
      </c>
      <c r="BF169">
        <f>'F on ice'!AH169</f>
        <v>1.0069999999999999</v>
      </c>
      <c r="BG169" s="1">
        <f t="shared" si="125"/>
        <v>0.7874396135265701</v>
      </c>
      <c r="BH169" s="1">
        <f t="shared" si="126"/>
        <v>0.84541062801932365</v>
      </c>
      <c r="BI169" s="1">
        <f t="shared" si="127"/>
        <v>0.79951690821256038</v>
      </c>
      <c r="BJ169" s="1">
        <f t="shared" si="128"/>
        <v>0.57729468599033817</v>
      </c>
      <c r="BM169">
        <f>'F on ice'!M169</f>
        <v>53.67</v>
      </c>
      <c r="BN169">
        <f>'F on ice'!AB169</f>
        <v>43.7</v>
      </c>
      <c r="BO169">
        <f>'F on ice'!S169</f>
        <v>55</v>
      </c>
      <c r="BP169">
        <f>'F on ice'!V169</f>
        <v>48.18</v>
      </c>
      <c r="BQ169" s="1">
        <f t="shared" si="129"/>
        <v>0.80676328502415462</v>
      </c>
      <c r="BR169" s="1">
        <f t="shared" si="130"/>
        <v>0.17874396135265699</v>
      </c>
      <c r="BS169" s="1">
        <f t="shared" si="131"/>
        <v>0.67874396135265702</v>
      </c>
      <c r="BT169" s="1">
        <f t="shared" si="132"/>
        <v>0.38647342995169082</v>
      </c>
      <c r="BW169" s="1">
        <f t="shared" si="133"/>
        <v>4.942028985507247</v>
      </c>
      <c r="BX169" s="1">
        <f t="shared" si="134"/>
        <v>0.68840579710144922</v>
      </c>
      <c r="BY169">
        <f t="shared" si="135"/>
        <v>130</v>
      </c>
      <c r="CB169">
        <f>'F Rel'!M169</f>
        <v>2.73</v>
      </c>
      <c r="CC169">
        <f>'F Rel'!V169</f>
        <v>-3.18</v>
      </c>
      <c r="CD169" s="1">
        <f t="shared" si="136"/>
        <v>0.72222222222222221</v>
      </c>
      <c r="CE169" s="1">
        <f t="shared" si="137"/>
        <v>0.28019323671497587</v>
      </c>
      <c r="CH169">
        <f>'F Production'!X169</f>
        <v>0.78</v>
      </c>
      <c r="CI169">
        <f>'F Production'!AB169</f>
        <v>0.89</v>
      </c>
      <c r="CJ169" s="31">
        <f t="shared" si="138"/>
        <v>0.45893719806763283</v>
      </c>
      <c r="CK169" s="31">
        <f t="shared" si="139"/>
        <v>0.5</v>
      </c>
      <c r="CN169">
        <f>'F Totals'!G169</f>
        <v>10</v>
      </c>
      <c r="CO169">
        <f>'F Totals'!H169</f>
        <v>14</v>
      </c>
      <c r="CP169">
        <f>'F Totals'!K169</f>
        <v>24</v>
      </c>
    </row>
    <row r="170" spans="1:94" x14ac:dyDescent="0.3">
      <c r="A170" t="str">
        <f>'F on ice'!B170</f>
        <v>Jesper Bratt</v>
      </c>
      <c r="B170" t="str">
        <f>'F on ice'!C170</f>
        <v>N.J</v>
      </c>
      <c r="E170">
        <f>'F on ice'!K170</f>
        <v>51.13</v>
      </c>
      <c r="F170">
        <f>'F on ice'!Z170</f>
        <v>14.18</v>
      </c>
      <c r="G170">
        <f>'F on ice'!Q170</f>
        <v>3.21</v>
      </c>
      <c r="H170">
        <f>'F on ice'!T170</f>
        <v>3.43</v>
      </c>
      <c r="I170" s="1">
        <f t="shared" si="105"/>
        <v>0.92753623188405798</v>
      </c>
      <c r="J170" s="1">
        <f t="shared" si="106"/>
        <v>0.9251207729468599</v>
      </c>
      <c r="K170" s="1">
        <f t="shared" si="107"/>
        <v>0.83574879227053145</v>
      </c>
      <c r="L170" s="1">
        <f t="shared" si="108"/>
        <v>0.97342995169082125</v>
      </c>
      <c r="O170">
        <f>'F Production'!H170</f>
        <v>0.76</v>
      </c>
      <c r="P170">
        <f>'F Production'!I170</f>
        <v>1.51</v>
      </c>
      <c r="Q170">
        <f>'F Production'!J170</f>
        <v>1.04</v>
      </c>
      <c r="R170">
        <f>'F Production'!L170</f>
        <v>2.27</v>
      </c>
      <c r="S170" s="1">
        <f t="shared" si="109"/>
        <v>0.62318840579710144</v>
      </c>
      <c r="T170" s="1">
        <f t="shared" si="110"/>
        <v>0.893719806763285</v>
      </c>
      <c r="U170" s="1">
        <f t="shared" si="111"/>
        <v>0.91545893719806759</v>
      </c>
      <c r="V170" s="1">
        <f t="shared" si="112"/>
        <v>0.83333333333333337</v>
      </c>
      <c r="Y170">
        <f>'F on ice'!L170</f>
        <v>39.89</v>
      </c>
      <c r="Z170">
        <f>'F on ice'!AA170</f>
        <v>10.87</v>
      </c>
      <c r="AA170">
        <f>'F on ice'!R170</f>
        <v>2.36</v>
      </c>
      <c r="AB170">
        <f>'F on ice'!U170</f>
        <v>2.44</v>
      </c>
      <c r="AC170" s="1">
        <f t="shared" si="113"/>
        <v>0.70772946859903385</v>
      </c>
      <c r="AD170" s="1">
        <f t="shared" si="114"/>
        <v>0.56763285024154586</v>
      </c>
      <c r="AE170" s="1">
        <f t="shared" si="115"/>
        <v>0.5748792270531401</v>
      </c>
      <c r="AF170" s="1">
        <f t="shared" si="116"/>
        <v>0.62560386473429952</v>
      </c>
      <c r="AI170">
        <f>'F Rel'!K170</f>
        <v>10.47</v>
      </c>
      <c r="AJ170">
        <f>'F Rel'!Z170</f>
        <v>3.52</v>
      </c>
      <c r="AK170">
        <f>'F Rel'!Q170</f>
        <v>0.63</v>
      </c>
      <c r="AL170">
        <f>'F Rel'!T170</f>
        <v>0.85</v>
      </c>
      <c r="AM170" s="1">
        <f t="shared" si="117"/>
        <v>0.96135265700483097</v>
      </c>
      <c r="AN170" s="1">
        <f t="shared" si="118"/>
        <v>0.94202898550724634</v>
      </c>
      <c r="AO170" s="1">
        <f t="shared" si="119"/>
        <v>0.76328502415458932</v>
      </c>
      <c r="AP170" s="1">
        <f t="shared" si="120"/>
        <v>0.95893719806763289</v>
      </c>
      <c r="AS170">
        <f>'F Rel'!L170</f>
        <v>0.13</v>
      </c>
      <c r="AT170">
        <f>'F Rel'!AA170</f>
        <v>-0.47</v>
      </c>
      <c r="AU170">
        <f>'F Rel'!R170</f>
        <v>-0.63</v>
      </c>
      <c r="AV170">
        <f>'F Rel'!U170</f>
        <v>-7.0000000000000007E-2</v>
      </c>
      <c r="AW170" s="1">
        <f t="shared" si="121"/>
        <v>0.46859903381642515</v>
      </c>
      <c r="AX170" s="1">
        <f t="shared" si="122"/>
        <v>0.59903381642512077</v>
      </c>
      <c r="AY170" s="1">
        <f t="shared" si="123"/>
        <v>0.78985507246376807</v>
      </c>
      <c r="AZ170" s="1">
        <f t="shared" si="124"/>
        <v>0.54106280193236711</v>
      </c>
      <c r="BC170">
        <f>'F on ice'!G170</f>
        <v>13.8</v>
      </c>
      <c r="BD170">
        <f>'F on ice'!AM170</f>
        <v>59.62</v>
      </c>
      <c r="BE170">
        <f>'F on ice'!AF170</f>
        <v>9.14</v>
      </c>
      <c r="BF170">
        <f>'F on ice'!AH170</f>
        <v>1.008</v>
      </c>
      <c r="BG170" s="1">
        <f t="shared" si="125"/>
        <v>0.83091787439613529</v>
      </c>
      <c r="BH170" s="1">
        <f t="shared" si="126"/>
        <v>0.70531400966183577</v>
      </c>
      <c r="BI170" s="1">
        <f t="shared" si="127"/>
        <v>0.60144927536231885</v>
      </c>
      <c r="BJ170" s="1">
        <f t="shared" si="128"/>
        <v>0.58695652173913049</v>
      </c>
      <c r="BM170">
        <f>'F on ice'!M170</f>
        <v>56.18</v>
      </c>
      <c r="BN170">
        <f>'F on ice'!AB170</f>
        <v>56.6</v>
      </c>
      <c r="BO170">
        <f>'F on ice'!S170</f>
        <v>57.63</v>
      </c>
      <c r="BP170">
        <f>'F on ice'!V170</f>
        <v>58.42</v>
      </c>
      <c r="BQ170" s="1">
        <f t="shared" si="129"/>
        <v>0.91062801932367154</v>
      </c>
      <c r="BR170" s="1">
        <f t="shared" si="130"/>
        <v>0.8623188405797102</v>
      </c>
      <c r="BS170" s="1">
        <f t="shared" si="131"/>
        <v>0.76086956521739135</v>
      </c>
      <c r="BT170" s="1">
        <f t="shared" si="132"/>
        <v>0.9468599033816425</v>
      </c>
      <c r="BW170" s="1">
        <f t="shared" si="133"/>
        <v>6.591787439613527</v>
      </c>
      <c r="BX170" s="1">
        <f t="shared" si="134"/>
        <v>0.96618357487922701</v>
      </c>
      <c r="BY170">
        <f t="shared" si="135"/>
        <v>15</v>
      </c>
      <c r="CB170">
        <f>'F Rel'!M170</f>
        <v>5.61</v>
      </c>
      <c r="CC170">
        <f>'F Rel'!V170</f>
        <v>7.72</v>
      </c>
      <c r="CD170" s="1">
        <f t="shared" si="136"/>
        <v>0.90338164251207731</v>
      </c>
      <c r="CE170" s="1">
        <f t="shared" si="137"/>
        <v>0.9371980676328503</v>
      </c>
      <c r="CH170">
        <f>'F Production'!X170</f>
        <v>0.19</v>
      </c>
      <c r="CI170">
        <f>'F Production'!AB170</f>
        <v>0.56999999999999995</v>
      </c>
      <c r="CJ170" s="31">
        <f t="shared" si="138"/>
        <v>0.93478260869565222</v>
      </c>
      <c r="CK170" s="31">
        <f t="shared" si="139"/>
        <v>0.2391304347826087</v>
      </c>
      <c r="CN170">
        <f>'F Totals'!G170</f>
        <v>8</v>
      </c>
      <c r="CO170">
        <f>'F Totals'!H170</f>
        <v>16</v>
      </c>
      <c r="CP170">
        <f>'F Totals'!K170</f>
        <v>24</v>
      </c>
    </row>
    <row r="171" spans="1:94" x14ac:dyDescent="0.3">
      <c r="A171" t="str">
        <f>'F on ice'!B171</f>
        <v>Jesper Fast</v>
      </c>
      <c r="B171" t="str">
        <f>'F on ice'!C171</f>
        <v>CAR</v>
      </c>
      <c r="E171">
        <f>'F on ice'!K171</f>
        <v>48.66</v>
      </c>
      <c r="F171">
        <f>'F on ice'!Z171</f>
        <v>12.81</v>
      </c>
      <c r="G171">
        <f>'F on ice'!Q171</f>
        <v>1.65</v>
      </c>
      <c r="H171">
        <f>'F on ice'!T171</f>
        <v>2.64</v>
      </c>
      <c r="I171" s="1">
        <f t="shared" si="105"/>
        <v>0.87922705314009664</v>
      </c>
      <c r="J171" s="1">
        <f t="shared" si="106"/>
        <v>0.80676328502415462</v>
      </c>
      <c r="K171" s="1">
        <f t="shared" si="107"/>
        <v>0.12077294685990338</v>
      </c>
      <c r="L171" s="1">
        <f t="shared" si="108"/>
        <v>0.57971014492753625</v>
      </c>
      <c r="O171">
        <f>'F Production'!H171</f>
        <v>0.47</v>
      </c>
      <c r="P171">
        <f>'F Production'!I171</f>
        <v>0.71</v>
      </c>
      <c r="Q171">
        <f>'F Production'!J171</f>
        <v>0.71</v>
      </c>
      <c r="R171">
        <f>'F Production'!L171</f>
        <v>1.18</v>
      </c>
      <c r="S171" s="1">
        <f t="shared" si="109"/>
        <v>0.27053140096618356</v>
      </c>
      <c r="T171" s="1">
        <f t="shared" si="110"/>
        <v>0.31159420289855072</v>
      </c>
      <c r="U171" s="1">
        <f t="shared" si="111"/>
        <v>0.68357487922705318</v>
      </c>
      <c r="V171" s="1">
        <f t="shared" si="112"/>
        <v>0.24396135265700483</v>
      </c>
      <c r="Y171">
        <f>'F on ice'!L171</f>
        <v>29.27</v>
      </c>
      <c r="Z171">
        <f>'F on ice'!AA171</f>
        <v>6.82</v>
      </c>
      <c r="AA171">
        <f>'F on ice'!R171</f>
        <v>2.12</v>
      </c>
      <c r="AB171">
        <f>'F on ice'!U171</f>
        <v>1.76</v>
      </c>
      <c r="AC171" s="1">
        <f t="shared" si="113"/>
        <v>1</v>
      </c>
      <c r="AD171" s="1">
        <f t="shared" si="114"/>
        <v>1</v>
      </c>
      <c r="AE171" s="1">
        <f t="shared" si="115"/>
        <v>0.70772946859903385</v>
      </c>
      <c r="AF171" s="1">
        <f t="shared" si="116"/>
        <v>0.99516908212560384</v>
      </c>
      <c r="AI171">
        <f>'F Rel'!K171</f>
        <v>-1.84</v>
      </c>
      <c r="AJ171">
        <f>'F Rel'!Z171</f>
        <v>1.73</v>
      </c>
      <c r="AK171">
        <f>'F Rel'!Q171</f>
        <v>-1.31</v>
      </c>
      <c r="AL171">
        <f>'F Rel'!T171</f>
        <v>-0.23</v>
      </c>
      <c r="AM171" s="1">
        <f t="shared" si="117"/>
        <v>0.35507246376811596</v>
      </c>
      <c r="AN171" s="1">
        <f t="shared" si="118"/>
        <v>0.79951690821256038</v>
      </c>
      <c r="AO171" s="1">
        <f t="shared" si="119"/>
        <v>6.0386473429951688E-2</v>
      </c>
      <c r="AP171" s="1">
        <f t="shared" si="120"/>
        <v>0.30434782608695654</v>
      </c>
      <c r="AS171">
        <f>'F Rel'!L171</f>
        <v>-8.75</v>
      </c>
      <c r="AT171">
        <f>'F Rel'!AA171</f>
        <v>-4.49</v>
      </c>
      <c r="AU171">
        <f>'F Rel'!R171</f>
        <v>-0.65</v>
      </c>
      <c r="AV171">
        <f>'F Rel'!U171</f>
        <v>-0.79</v>
      </c>
      <c r="AW171" s="1">
        <f t="shared" si="121"/>
        <v>0.98309178743961356</v>
      </c>
      <c r="AX171" s="1">
        <f t="shared" si="122"/>
        <v>0.99516908212560384</v>
      </c>
      <c r="AY171" s="1">
        <f t="shared" si="123"/>
        <v>0.79710144927536231</v>
      </c>
      <c r="AZ171" s="1">
        <f t="shared" si="124"/>
        <v>0.98792270531400961</v>
      </c>
      <c r="BC171">
        <f>'F on ice'!G171</f>
        <v>11.601136363636</v>
      </c>
      <c r="BD171">
        <f>'F on ice'!AM171</f>
        <v>51.22</v>
      </c>
      <c r="BE171">
        <f>'F on ice'!AF171</f>
        <v>5.15</v>
      </c>
      <c r="BF171">
        <f>'F on ice'!AH171</f>
        <v>0.94699999999999995</v>
      </c>
      <c r="BG171" s="1">
        <f t="shared" si="125"/>
        <v>0.3671497584541063</v>
      </c>
      <c r="BH171" s="1">
        <f t="shared" si="126"/>
        <v>0.42995169082125606</v>
      </c>
      <c r="BI171" s="1">
        <f t="shared" si="127"/>
        <v>6.7632850241545889E-2</v>
      </c>
      <c r="BJ171" s="1">
        <f t="shared" si="128"/>
        <v>3.6231884057971016E-2</v>
      </c>
      <c r="BM171">
        <f>'F on ice'!M171</f>
        <v>62.44</v>
      </c>
      <c r="BN171">
        <f>'F on ice'!AB171</f>
        <v>65.27</v>
      </c>
      <c r="BO171">
        <f>'F on ice'!S171</f>
        <v>43.75</v>
      </c>
      <c r="BP171">
        <f>'F on ice'!V171</f>
        <v>59.99</v>
      </c>
      <c r="BQ171" s="1">
        <f t="shared" si="129"/>
        <v>0.99758454106280192</v>
      </c>
      <c r="BR171" s="1">
        <f t="shared" si="130"/>
        <v>0.98792270531400961</v>
      </c>
      <c r="BS171" s="1">
        <f t="shared" si="131"/>
        <v>0.2922705314009662</v>
      </c>
      <c r="BT171" s="1">
        <f t="shared" si="132"/>
        <v>0.97101449275362317</v>
      </c>
      <c r="BW171" s="1">
        <f t="shared" si="133"/>
        <v>5.8309178743961354</v>
      </c>
      <c r="BX171" s="1">
        <f t="shared" si="134"/>
        <v>0.87681159420289856</v>
      </c>
      <c r="BY171">
        <f t="shared" si="135"/>
        <v>52</v>
      </c>
      <c r="CB171">
        <f>'F Rel'!M171</f>
        <v>5.39</v>
      </c>
      <c r="CC171">
        <f>'F Rel'!V171</f>
        <v>7.11</v>
      </c>
      <c r="CD171" s="1">
        <f t="shared" si="136"/>
        <v>0.88888888888888884</v>
      </c>
      <c r="CE171" s="1">
        <f t="shared" si="137"/>
        <v>0.90579710144927539</v>
      </c>
      <c r="CH171">
        <f>'F Production'!X171</f>
        <v>0.47</v>
      </c>
      <c r="CI171">
        <f>'F Production'!AB171</f>
        <v>0.94</v>
      </c>
      <c r="CJ171" s="31">
        <f t="shared" si="138"/>
        <v>0.71739130434782605</v>
      </c>
      <c r="CK171" s="31">
        <f t="shared" si="139"/>
        <v>0.53864734299516903</v>
      </c>
      <c r="CN171">
        <f>'F Totals'!G171</f>
        <v>4</v>
      </c>
      <c r="CO171">
        <f>'F Totals'!H171</f>
        <v>6</v>
      </c>
      <c r="CP171">
        <f>'F Totals'!K171</f>
        <v>10</v>
      </c>
    </row>
    <row r="172" spans="1:94" x14ac:dyDescent="0.3">
      <c r="A172" t="str">
        <f>'F on ice'!B172</f>
        <v>Jesperi Kotkaniemi</v>
      </c>
      <c r="B172" t="str">
        <f>'F on ice'!C172</f>
        <v>CAR</v>
      </c>
      <c r="E172">
        <f>'F on ice'!K172</f>
        <v>55.1</v>
      </c>
      <c r="F172">
        <f>'F on ice'!Z172</f>
        <v>12.1</v>
      </c>
      <c r="G172">
        <f>'F on ice'!Q172</f>
        <v>2.34</v>
      </c>
      <c r="H172">
        <f>'F on ice'!T172</f>
        <v>3.24</v>
      </c>
      <c r="I172" s="1">
        <f t="shared" si="105"/>
        <v>0.98550724637681164</v>
      </c>
      <c r="J172" s="1">
        <f t="shared" si="106"/>
        <v>0.69323671497584538</v>
      </c>
      <c r="K172" s="1">
        <f t="shared" si="107"/>
        <v>0.44444444444444442</v>
      </c>
      <c r="L172" s="1">
        <f t="shared" si="108"/>
        <v>0.92753623188405798</v>
      </c>
      <c r="O172">
        <f>'F Production'!H172</f>
        <v>0.71</v>
      </c>
      <c r="P172">
        <f>'F Production'!I172</f>
        <v>0.71</v>
      </c>
      <c r="Q172">
        <f>'F Production'!J172</f>
        <v>0.41</v>
      </c>
      <c r="R172">
        <f>'F Production'!L172</f>
        <v>1.42</v>
      </c>
      <c r="S172" s="1">
        <f t="shared" si="109"/>
        <v>0.57971014492753625</v>
      </c>
      <c r="T172" s="1">
        <f t="shared" si="110"/>
        <v>0.31159420289855072</v>
      </c>
      <c r="U172" s="1">
        <f t="shared" si="111"/>
        <v>0.33574879227053139</v>
      </c>
      <c r="V172" s="1">
        <f t="shared" si="112"/>
        <v>0.40579710144927539</v>
      </c>
      <c r="Y172">
        <f>'F on ice'!L172</f>
        <v>39.14</v>
      </c>
      <c r="Z172">
        <f>'F on ice'!AA172</f>
        <v>12.4</v>
      </c>
      <c r="AA172">
        <f>'F on ice'!R172</f>
        <v>2.95</v>
      </c>
      <c r="AB172">
        <f>'F on ice'!U172</f>
        <v>2.79</v>
      </c>
      <c r="AC172" s="1">
        <f t="shared" si="113"/>
        <v>0.7657004830917874</v>
      </c>
      <c r="AD172" s="1">
        <f t="shared" si="114"/>
        <v>0.24637681159420291</v>
      </c>
      <c r="AE172" s="1">
        <f t="shared" si="115"/>
        <v>0.25362318840579712</v>
      </c>
      <c r="AF172" s="1">
        <f t="shared" si="116"/>
        <v>0.28985507246376813</v>
      </c>
      <c r="AI172">
        <f>'F Rel'!K172</f>
        <v>7.12</v>
      </c>
      <c r="AJ172">
        <f>'F Rel'!Z172</f>
        <v>0.64</v>
      </c>
      <c r="AK172">
        <f>'F Rel'!Q172</f>
        <v>-0.41</v>
      </c>
      <c r="AL172">
        <f>'F Rel'!T172</f>
        <v>0.53</v>
      </c>
      <c r="AM172" s="1">
        <f t="shared" si="117"/>
        <v>0.89613526570048307</v>
      </c>
      <c r="AN172" s="1">
        <f t="shared" si="118"/>
        <v>0.60869565217391308</v>
      </c>
      <c r="AO172" s="1">
        <f t="shared" si="119"/>
        <v>0.34541062801932365</v>
      </c>
      <c r="AP172" s="1">
        <f t="shared" si="120"/>
        <v>0.88888888888888884</v>
      </c>
      <c r="AS172">
        <f>'F Rel'!L172</f>
        <v>4.83</v>
      </c>
      <c r="AT172">
        <f>'F Rel'!AA172</f>
        <v>3.33</v>
      </c>
      <c r="AU172">
        <f>'F Rel'!R172</f>
        <v>0.6</v>
      </c>
      <c r="AV172">
        <f>'F Rel'!U172</f>
        <v>0.64</v>
      </c>
      <c r="AW172" s="1">
        <f t="shared" si="121"/>
        <v>0.12560386473429952</v>
      </c>
      <c r="AX172" s="1">
        <f t="shared" si="122"/>
        <v>3.3816425120772944E-2</v>
      </c>
      <c r="AY172" s="1">
        <f t="shared" si="123"/>
        <v>0.18357487922705315</v>
      </c>
      <c r="AZ172" s="1">
        <f t="shared" si="124"/>
        <v>4.1062801932367152E-2</v>
      </c>
      <c r="BC172">
        <f>'F on ice'!G172</f>
        <v>12.556737588652</v>
      </c>
      <c r="BD172">
        <f>'F on ice'!AM172</f>
        <v>65.239999999999995</v>
      </c>
      <c r="BE172">
        <f>'F on ice'!AF172</f>
        <v>6.42</v>
      </c>
      <c r="BF172">
        <f>'F on ice'!AH172</f>
        <v>0.96</v>
      </c>
      <c r="BG172" s="1">
        <f t="shared" si="125"/>
        <v>0.54589371980676327</v>
      </c>
      <c r="BH172" s="1">
        <f t="shared" si="126"/>
        <v>0.84782608695652173</v>
      </c>
      <c r="BI172" s="1">
        <f t="shared" si="127"/>
        <v>0.16425120772946861</v>
      </c>
      <c r="BJ172" s="1">
        <f t="shared" si="128"/>
        <v>8.9371980676328497E-2</v>
      </c>
      <c r="BM172">
        <f>'F on ice'!M172</f>
        <v>58.47</v>
      </c>
      <c r="BN172">
        <f>'F on ice'!AB172</f>
        <v>49.38</v>
      </c>
      <c r="BO172">
        <f>'F on ice'!S172</f>
        <v>44.23</v>
      </c>
      <c r="BP172">
        <f>'F on ice'!V172</f>
        <v>53.72</v>
      </c>
      <c r="BQ172" s="1">
        <f t="shared" si="129"/>
        <v>0.95893719806763289</v>
      </c>
      <c r="BR172" s="1">
        <f t="shared" si="130"/>
        <v>0.44927536231884058</v>
      </c>
      <c r="BS172" s="1">
        <f t="shared" si="131"/>
        <v>0.3140096618357488</v>
      </c>
      <c r="BT172" s="1">
        <f t="shared" si="132"/>
        <v>0.74637681159420288</v>
      </c>
      <c r="BW172" s="1">
        <f t="shared" si="133"/>
        <v>4.6884057971014483</v>
      </c>
      <c r="BX172" s="1">
        <f t="shared" si="134"/>
        <v>0.62318840579710144</v>
      </c>
      <c r="BY172">
        <f t="shared" si="135"/>
        <v>157</v>
      </c>
      <c r="CB172">
        <f>'F Rel'!M172</f>
        <v>0.16</v>
      </c>
      <c r="CC172">
        <f>'F Rel'!V172</f>
        <v>-2.0499999999999998</v>
      </c>
      <c r="CD172" s="1">
        <f t="shared" si="136"/>
        <v>0.49516908212560384</v>
      </c>
      <c r="CE172" s="1">
        <f t="shared" si="137"/>
        <v>0.33333333333333331</v>
      </c>
      <c r="CH172">
        <f>'F Production'!X172</f>
        <v>1.32</v>
      </c>
      <c r="CI172">
        <f>'F Production'!AB172</f>
        <v>1.22</v>
      </c>
      <c r="CJ172" s="31">
        <f t="shared" si="138"/>
        <v>0.16425120772946861</v>
      </c>
      <c r="CK172" s="31">
        <f t="shared" si="139"/>
        <v>0.72463768115942029</v>
      </c>
      <c r="CN172">
        <f>'F Totals'!G172</f>
        <v>7</v>
      </c>
      <c r="CO172">
        <f>'F Totals'!H172</f>
        <v>7</v>
      </c>
      <c r="CP172">
        <f>'F Totals'!K172</f>
        <v>14</v>
      </c>
    </row>
    <row r="173" spans="1:94" x14ac:dyDescent="0.3">
      <c r="A173" t="str">
        <f>'F on ice'!B173</f>
        <v>Jesse Ylönen</v>
      </c>
      <c r="B173" t="str">
        <f>'F on ice'!C173</f>
        <v>MTL</v>
      </c>
      <c r="E173">
        <f>'F on ice'!K173</f>
        <v>35.049999999999997</v>
      </c>
      <c r="F173">
        <f>'F on ice'!Z173</f>
        <v>9.5399999999999991</v>
      </c>
      <c r="G173">
        <f>'F on ice'!Q173</f>
        <v>2.75</v>
      </c>
      <c r="H173">
        <f>'F on ice'!T173</f>
        <v>2.38</v>
      </c>
      <c r="I173" s="1">
        <f t="shared" si="105"/>
        <v>0.11352657004830918</v>
      </c>
      <c r="J173" s="1">
        <f t="shared" si="106"/>
        <v>0.22705314009661837</v>
      </c>
      <c r="K173" s="1">
        <f t="shared" si="107"/>
        <v>0.62318840579710144</v>
      </c>
      <c r="L173" s="1">
        <f t="shared" si="108"/>
        <v>0.35265700483091789</v>
      </c>
      <c r="O173">
        <f>'F Production'!H173</f>
        <v>0.55000000000000004</v>
      </c>
      <c r="P173">
        <f>'F Production'!I173</f>
        <v>0.73</v>
      </c>
      <c r="Q173">
        <f>'F Production'!J173</f>
        <v>0.37</v>
      </c>
      <c r="R173">
        <f>'F Production'!L173</f>
        <v>1.28</v>
      </c>
      <c r="S173" s="1">
        <f t="shared" si="109"/>
        <v>0.3719806763285024</v>
      </c>
      <c r="T173" s="1">
        <f t="shared" si="110"/>
        <v>0.32125603864734298</v>
      </c>
      <c r="U173" s="1">
        <f t="shared" si="111"/>
        <v>0.28260869565217389</v>
      </c>
      <c r="V173" s="1">
        <f t="shared" si="112"/>
        <v>0.3188405797101449</v>
      </c>
      <c r="Y173">
        <f>'F on ice'!L173</f>
        <v>46.98</v>
      </c>
      <c r="Z173">
        <f>'F on ice'!AA173</f>
        <v>12.3</v>
      </c>
      <c r="AA173">
        <f>'F on ice'!R173</f>
        <v>2.02</v>
      </c>
      <c r="AB173">
        <f>'F on ice'!U173</f>
        <v>3.17</v>
      </c>
      <c r="AC173" s="1">
        <f t="shared" si="113"/>
        <v>0.14251207729468598</v>
      </c>
      <c r="AD173" s="1">
        <f t="shared" si="114"/>
        <v>0.25120772946859904</v>
      </c>
      <c r="AE173" s="1">
        <f t="shared" si="115"/>
        <v>0.75120772946859904</v>
      </c>
      <c r="AF173" s="1">
        <f t="shared" si="116"/>
        <v>5.7971014492753624E-2</v>
      </c>
      <c r="AI173">
        <f>'F Rel'!K173</f>
        <v>-4.41</v>
      </c>
      <c r="AJ173">
        <f>'F Rel'!Z173</f>
        <v>-1.59</v>
      </c>
      <c r="AK173">
        <f>'F Rel'!Q173</f>
        <v>0.61</v>
      </c>
      <c r="AL173">
        <f>'F Rel'!T173</f>
        <v>-0.11</v>
      </c>
      <c r="AM173" s="1">
        <f t="shared" si="117"/>
        <v>0.22463768115942029</v>
      </c>
      <c r="AN173" s="1">
        <f t="shared" si="118"/>
        <v>0.26328502415458938</v>
      </c>
      <c r="AO173" s="1">
        <f t="shared" si="119"/>
        <v>0.75120772946859904</v>
      </c>
      <c r="AP173" s="1">
        <f t="shared" si="120"/>
        <v>0.39130434782608697</v>
      </c>
      <c r="AS173">
        <f>'F Rel'!L173</f>
        <v>1.25</v>
      </c>
      <c r="AT173">
        <f>'F Rel'!AA173</f>
        <v>-0.09</v>
      </c>
      <c r="AU173">
        <f>'F Rel'!R173</f>
        <v>-0.25</v>
      </c>
      <c r="AV173">
        <f>'F Rel'!U173</f>
        <v>0.26</v>
      </c>
      <c r="AW173" s="1">
        <f t="shared" si="121"/>
        <v>0.34299516908212563</v>
      </c>
      <c r="AX173" s="1">
        <f t="shared" si="122"/>
        <v>0.50724637681159424</v>
      </c>
      <c r="AY173" s="1">
        <f t="shared" si="123"/>
        <v>0.63285024154589375</v>
      </c>
      <c r="AZ173" s="1">
        <f t="shared" si="124"/>
        <v>0.21256038647342995</v>
      </c>
      <c r="BC173">
        <f>'F on ice'!G173</f>
        <v>8.6035087719297998</v>
      </c>
      <c r="BD173">
        <f>'F on ice'!AM173</f>
        <v>36.96</v>
      </c>
      <c r="BE173">
        <f>'F on ice'!AF173</f>
        <v>11.28</v>
      </c>
      <c r="BF173">
        <f>'F on ice'!AH173</f>
        <v>1.0489999999999999</v>
      </c>
      <c r="BG173" s="1">
        <f t="shared" si="125"/>
        <v>4.1062801932367152E-2</v>
      </c>
      <c r="BH173" s="1">
        <f t="shared" si="126"/>
        <v>0.10628019323671498</v>
      </c>
      <c r="BI173" s="1">
        <f t="shared" si="127"/>
        <v>0.88647342995169087</v>
      </c>
      <c r="BJ173" s="1">
        <f t="shared" si="128"/>
        <v>0.95410628019323673</v>
      </c>
      <c r="BM173">
        <f>'F on ice'!M173</f>
        <v>42.73</v>
      </c>
      <c r="BN173">
        <f>'F on ice'!AB173</f>
        <v>43.7</v>
      </c>
      <c r="BO173">
        <f>'F on ice'!S173</f>
        <v>57.69</v>
      </c>
      <c r="BP173">
        <f>'F on ice'!V173</f>
        <v>42.86</v>
      </c>
      <c r="BQ173" s="1">
        <f t="shared" si="129"/>
        <v>9.6618357487922704E-2</v>
      </c>
      <c r="BR173" s="1">
        <f t="shared" si="130"/>
        <v>0.17874396135265699</v>
      </c>
      <c r="BS173" s="1">
        <f t="shared" si="131"/>
        <v>0.76328502415458932</v>
      </c>
      <c r="BT173" s="1">
        <f t="shared" si="132"/>
        <v>0.11835748792270531</v>
      </c>
      <c r="BW173" s="1">
        <f t="shared" si="133"/>
        <v>1.8768115942028984</v>
      </c>
      <c r="BX173" s="1">
        <f t="shared" si="134"/>
        <v>9.9033816425120769E-2</v>
      </c>
      <c r="BY173">
        <f t="shared" si="135"/>
        <v>374</v>
      </c>
      <c r="CB173">
        <f>'F Rel'!M173</f>
        <v>-3.59</v>
      </c>
      <c r="CC173">
        <f>'F Rel'!V173</f>
        <v>-3.19</v>
      </c>
      <c r="CD173" s="1">
        <f t="shared" si="136"/>
        <v>0.2391304347826087</v>
      </c>
      <c r="CE173" s="1">
        <f t="shared" si="137"/>
        <v>0.27777777777777779</v>
      </c>
      <c r="CH173">
        <f>'F Production'!X173</f>
        <v>0.37</v>
      </c>
      <c r="CI173">
        <f>'F Production'!AB173</f>
        <v>0.37</v>
      </c>
      <c r="CJ173" s="31">
        <f t="shared" si="138"/>
        <v>0.81642512077294682</v>
      </c>
      <c r="CK173" s="31">
        <f t="shared" si="139"/>
        <v>0.10386473429951691</v>
      </c>
      <c r="CN173">
        <f>'F Totals'!G173</f>
        <v>3</v>
      </c>
      <c r="CO173">
        <f>'F Totals'!H173</f>
        <v>4</v>
      </c>
      <c r="CP173">
        <f>'F Totals'!K173</f>
        <v>7</v>
      </c>
    </row>
    <row r="174" spans="1:94" x14ac:dyDescent="0.3">
      <c r="A174" t="str">
        <f>'F on ice'!B174</f>
        <v>Jimmy Vesey</v>
      </c>
      <c r="B174" t="str">
        <f>'F on ice'!C174</f>
        <v>NYR</v>
      </c>
      <c r="E174">
        <f>'F on ice'!K174</f>
        <v>36.61</v>
      </c>
      <c r="F174">
        <f>'F on ice'!Z174</f>
        <v>10.71</v>
      </c>
      <c r="G174">
        <f>'F on ice'!Q174</f>
        <v>1.79</v>
      </c>
      <c r="H174">
        <f>'F on ice'!T174</f>
        <v>2.37</v>
      </c>
      <c r="I174" s="1">
        <f t="shared" si="105"/>
        <v>0.16908212560386474</v>
      </c>
      <c r="J174" s="1">
        <f t="shared" si="106"/>
        <v>0.42270531400966183</v>
      </c>
      <c r="K174" s="1">
        <f t="shared" si="107"/>
        <v>0.18115942028985507</v>
      </c>
      <c r="L174" s="1">
        <f t="shared" si="108"/>
        <v>0.33333333333333331</v>
      </c>
      <c r="O174">
        <f>'F Production'!H174</f>
        <v>0.89</v>
      </c>
      <c r="P174">
        <f>'F Production'!I174</f>
        <v>0.64</v>
      </c>
      <c r="Q174">
        <f>'F Production'!J174</f>
        <v>0.38</v>
      </c>
      <c r="R174">
        <f>'F Production'!L174</f>
        <v>1.53</v>
      </c>
      <c r="S174" s="1">
        <f t="shared" si="109"/>
        <v>0.72946859903381644</v>
      </c>
      <c r="T174" s="1">
        <f t="shared" si="110"/>
        <v>0.26570048309178745</v>
      </c>
      <c r="U174" s="1">
        <f t="shared" si="111"/>
        <v>0.29468599033816423</v>
      </c>
      <c r="V174" s="1">
        <f t="shared" si="112"/>
        <v>0.46618357487922707</v>
      </c>
      <c r="Y174">
        <f>'F on ice'!L174</f>
        <v>41.33</v>
      </c>
      <c r="Z174">
        <f>'F on ice'!AA174</f>
        <v>10.46</v>
      </c>
      <c r="AA174">
        <f>'F on ice'!R174</f>
        <v>1.91</v>
      </c>
      <c r="AB174">
        <f>'F on ice'!U174</f>
        <v>2.41</v>
      </c>
      <c r="AC174" s="1">
        <f t="shared" si="113"/>
        <v>0.58695652173913049</v>
      </c>
      <c r="AD174" s="1">
        <f t="shared" si="114"/>
        <v>0.66425120772946855</v>
      </c>
      <c r="AE174" s="1">
        <f t="shared" si="115"/>
        <v>0.81642512077294682</v>
      </c>
      <c r="AF174" s="1">
        <f t="shared" si="116"/>
        <v>0.65458937198067635</v>
      </c>
      <c r="AI174">
        <f>'F Rel'!K174</f>
        <v>-8.0399999999999991</v>
      </c>
      <c r="AJ174">
        <f>'F Rel'!Z174</f>
        <v>-0.93</v>
      </c>
      <c r="AK174">
        <f>'F Rel'!Q174</f>
        <v>-0.88</v>
      </c>
      <c r="AL174">
        <f>'F Rel'!T174</f>
        <v>-0.26</v>
      </c>
      <c r="AM174" s="1">
        <f t="shared" si="117"/>
        <v>9.420289855072464E-2</v>
      </c>
      <c r="AN174" s="1">
        <f t="shared" si="118"/>
        <v>0.32850241545893721</v>
      </c>
      <c r="AO174" s="1">
        <f t="shared" si="119"/>
        <v>0.19082125603864733</v>
      </c>
      <c r="AP174" s="1">
        <f t="shared" si="120"/>
        <v>0.28260869565217389</v>
      </c>
      <c r="AS174">
        <f>'F Rel'!L174</f>
        <v>-0.2</v>
      </c>
      <c r="AT174">
        <f>'F Rel'!AA174</f>
        <v>-1.29</v>
      </c>
      <c r="AU174">
        <f>'F Rel'!R174</f>
        <v>-0.96</v>
      </c>
      <c r="AV174">
        <f>'F Rel'!U174</f>
        <v>-0.24</v>
      </c>
      <c r="AW174" s="1">
        <f t="shared" si="121"/>
        <v>0.50241545893719808</v>
      </c>
      <c r="AX174" s="1">
        <f t="shared" si="122"/>
        <v>0.76811594202898548</v>
      </c>
      <c r="AY174" s="1">
        <f t="shared" si="123"/>
        <v>0.89855072463768115</v>
      </c>
      <c r="AZ174" s="1">
        <f t="shared" si="124"/>
        <v>0.7439613526570048</v>
      </c>
      <c r="BC174">
        <f>'F on ice'!G174</f>
        <v>10.452962962962999</v>
      </c>
      <c r="BD174">
        <f>'F on ice'!AM174</f>
        <v>29.8</v>
      </c>
      <c r="BE174">
        <f>'F on ice'!AF174</f>
        <v>7.11</v>
      </c>
      <c r="BF174">
        <f>'F on ice'!AH174</f>
        <v>0.996</v>
      </c>
      <c r="BG174" s="1">
        <f t="shared" si="125"/>
        <v>0.20772946859903382</v>
      </c>
      <c r="BH174" s="1">
        <f t="shared" si="126"/>
        <v>4.8309178743961352E-2</v>
      </c>
      <c r="BI174" s="1">
        <f t="shared" si="127"/>
        <v>0.24879227053140096</v>
      </c>
      <c r="BJ174" s="1">
        <f t="shared" si="128"/>
        <v>0.44927536231884058</v>
      </c>
      <c r="BM174">
        <f>'F on ice'!M174</f>
        <v>46.97</v>
      </c>
      <c r="BN174">
        <f>'F on ice'!AB174</f>
        <v>50.6</v>
      </c>
      <c r="BO174">
        <f>'F on ice'!S174</f>
        <v>48.28</v>
      </c>
      <c r="BP174">
        <f>'F on ice'!V174</f>
        <v>49.59</v>
      </c>
      <c r="BQ174" s="1">
        <f t="shared" si="129"/>
        <v>0.28019323671497587</v>
      </c>
      <c r="BR174" s="1">
        <f t="shared" si="130"/>
        <v>0.54347826086956519</v>
      </c>
      <c r="BS174" s="1">
        <f t="shared" si="131"/>
        <v>0.43719806763285024</v>
      </c>
      <c r="BT174" s="1">
        <f t="shared" si="132"/>
        <v>0.46376811594202899</v>
      </c>
      <c r="BW174" s="1">
        <f t="shared" si="133"/>
        <v>3.3719806763285027</v>
      </c>
      <c r="BX174" s="1">
        <f t="shared" si="134"/>
        <v>0.36231884057971014</v>
      </c>
      <c r="BY174">
        <f t="shared" si="135"/>
        <v>265</v>
      </c>
      <c r="CB174">
        <f>'F Rel'!M174</f>
        <v>-4.84</v>
      </c>
      <c r="CC174">
        <f>'F Rel'!V174</f>
        <v>-0.25</v>
      </c>
      <c r="CD174" s="1">
        <f t="shared" si="136"/>
        <v>0.1570048309178744</v>
      </c>
      <c r="CE174" s="1">
        <f t="shared" si="137"/>
        <v>0.47584541062801933</v>
      </c>
      <c r="CH174">
        <f>'F Production'!X174</f>
        <v>0.51</v>
      </c>
      <c r="CI174">
        <f>'F Production'!AB174</f>
        <v>0.64</v>
      </c>
      <c r="CJ174" s="31">
        <f t="shared" si="138"/>
        <v>0.68840579710144922</v>
      </c>
      <c r="CK174" s="31">
        <f t="shared" si="139"/>
        <v>0.28502415458937197</v>
      </c>
      <c r="CN174">
        <f>'F Totals'!G174</f>
        <v>7</v>
      </c>
      <c r="CO174">
        <f>'F Totals'!H174</f>
        <v>5</v>
      </c>
      <c r="CP174">
        <f>'F Totals'!K174</f>
        <v>12</v>
      </c>
    </row>
    <row r="175" spans="1:94" x14ac:dyDescent="0.3">
      <c r="A175" t="str">
        <f>'F on ice'!B175</f>
        <v>JJ Peterka</v>
      </c>
      <c r="B175" t="str">
        <f>'F on ice'!C175</f>
        <v>BUF</v>
      </c>
      <c r="E175">
        <f>'F on ice'!K175</f>
        <v>45.95</v>
      </c>
      <c r="F175">
        <f>'F on ice'!Z175</f>
        <v>11.19</v>
      </c>
      <c r="G175">
        <f>'F on ice'!Q175</f>
        <v>3.33</v>
      </c>
      <c r="H175">
        <f>'F on ice'!T175</f>
        <v>2.89</v>
      </c>
      <c r="I175" s="1">
        <f t="shared" si="105"/>
        <v>0.76328502415458932</v>
      </c>
      <c r="J175" s="1">
        <f t="shared" si="106"/>
        <v>0.49516908212560384</v>
      </c>
      <c r="K175" s="1">
        <f t="shared" si="107"/>
        <v>0.87681159420289856</v>
      </c>
      <c r="L175" s="1">
        <f t="shared" si="108"/>
        <v>0.80676328502415462</v>
      </c>
      <c r="O175">
        <f>'F Production'!H175</f>
        <v>1.29</v>
      </c>
      <c r="P175">
        <f>'F Production'!I175</f>
        <v>1.29</v>
      </c>
      <c r="Q175">
        <f>'F Production'!J175</f>
        <v>0.65</v>
      </c>
      <c r="R175">
        <f>'F Production'!L175</f>
        <v>2.59</v>
      </c>
      <c r="S175" s="1">
        <f t="shared" si="109"/>
        <v>0.9371980676328503</v>
      </c>
      <c r="T175" s="1">
        <f t="shared" si="110"/>
        <v>0.79710144927536231</v>
      </c>
      <c r="U175" s="1">
        <f t="shared" si="111"/>
        <v>0.61352657004830913</v>
      </c>
      <c r="V175" s="1">
        <f t="shared" si="112"/>
        <v>0.93478260869565222</v>
      </c>
      <c r="Y175">
        <f>'F on ice'!L175</f>
        <v>40.130000000000003</v>
      </c>
      <c r="Z175">
        <f>'F on ice'!AA175</f>
        <v>11.56</v>
      </c>
      <c r="AA175">
        <f>'F on ice'!R175</f>
        <v>2.5</v>
      </c>
      <c r="AB175">
        <f>'F on ice'!U175</f>
        <v>2.5299999999999998</v>
      </c>
      <c r="AC175" s="1">
        <f t="shared" si="113"/>
        <v>0.68840579710144922</v>
      </c>
      <c r="AD175" s="1">
        <f t="shared" si="114"/>
        <v>0.40096618357487923</v>
      </c>
      <c r="AE175" s="1">
        <f t="shared" si="115"/>
        <v>0.49033816425120774</v>
      </c>
      <c r="AF175" s="1">
        <f t="shared" si="116"/>
        <v>0.51207729468599039</v>
      </c>
      <c r="AI175">
        <f>'F Rel'!K175</f>
        <v>3.72</v>
      </c>
      <c r="AJ175">
        <f>'F Rel'!Z175</f>
        <v>0.39</v>
      </c>
      <c r="AK175">
        <f>'F Rel'!Q175</f>
        <v>0.88</v>
      </c>
      <c r="AL175">
        <f>'F Rel'!T175</f>
        <v>0.41</v>
      </c>
      <c r="AM175" s="1">
        <f t="shared" si="117"/>
        <v>0.76811594202898548</v>
      </c>
      <c r="AN175" s="1">
        <f t="shared" si="118"/>
        <v>0.55555555555555558</v>
      </c>
      <c r="AO175" s="1">
        <f t="shared" si="119"/>
        <v>0.82608695652173914</v>
      </c>
      <c r="AP175" s="1">
        <f t="shared" si="120"/>
        <v>0.8091787439613527</v>
      </c>
      <c r="AS175">
        <f>'F Rel'!L175</f>
        <v>-0.34</v>
      </c>
      <c r="AT175">
        <f>'F Rel'!AA175</f>
        <v>-0.28999999999999998</v>
      </c>
      <c r="AU175">
        <f>'F Rel'!R175</f>
        <v>-0.13</v>
      </c>
      <c r="AV175">
        <f>'F Rel'!U175</f>
        <v>-0.12</v>
      </c>
      <c r="AW175" s="1">
        <f t="shared" si="121"/>
        <v>0.51690821256038644</v>
      </c>
      <c r="AX175" s="1">
        <f t="shared" si="122"/>
        <v>0.56763285024154586</v>
      </c>
      <c r="AY175" s="1">
        <f t="shared" si="123"/>
        <v>0.57729468599033817</v>
      </c>
      <c r="AZ175" s="1">
        <f t="shared" si="124"/>
        <v>0.59661835748792269</v>
      </c>
      <c r="BC175">
        <f>'F on ice'!G175</f>
        <v>13.519444444444</v>
      </c>
      <c r="BD175">
        <f>'F on ice'!AM175</f>
        <v>59.64</v>
      </c>
      <c r="BE175">
        <f>'F on ice'!AF175</f>
        <v>10.14</v>
      </c>
      <c r="BF175">
        <f>'F on ice'!AH175</f>
        <v>1.01</v>
      </c>
      <c r="BG175" s="1">
        <f t="shared" si="125"/>
        <v>0.78260869565217395</v>
      </c>
      <c r="BH175" s="1">
        <f t="shared" si="126"/>
        <v>0.71014492753623193</v>
      </c>
      <c r="BI175" s="1">
        <f t="shared" si="127"/>
        <v>0.7874396135265701</v>
      </c>
      <c r="BJ175" s="1">
        <f t="shared" si="128"/>
        <v>0.62560386473429952</v>
      </c>
      <c r="BM175">
        <f>'F on ice'!M175</f>
        <v>53.38</v>
      </c>
      <c r="BN175">
        <f>'F on ice'!AB175</f>
        <v>49.19</v>
      </c>
      <c r="BO175">
        <f>'F on ice'!S175</f>
        <v>57.14</v>
      </c>
      <c r="BP175">
        <f>'F on ice'!V175</f>
        <v>53.27</v>
      </c>
      <c r="BQ175" s="1">
        <f t="shared" si="129"/>
        <v>0.78502415458937203</v>
      </c>
      <c r="BR175" s="1">
        <f t="shared" si="130"/>
        <v>0.4420289855072464</v>
      </c>
      <c r="BS175" s="1">
        <f t="shared" si="131"/>
        <v>0.74637681159420288</v>
      </c>
      <c r="BT175" s="1">
        <f t="shared" si="132"/>
        <v>0.7342995169082126</v>
      </c>
      <c r="BW175" s="1">
        <f t="shared" si="133"/>
        <v>6.0024154589371985</v>
      </c>
      <c r="BX175" s="1">
        <f t="shared" si="134"/>
        <v>0.90579710144927539</v>
      </c>
      <c r="BY175">
        <f t="shared" si="135"/>
        <v>40</v>
      </c>
      <c r="CB175">
        <f>'F Rel'!M175</f>
        <v>2.3199999999999998</v>
      </c>
      <c r="CC175">
        <f>'F Rel'!V175</f>
        <v>4.96</v>
      </c>
      <c r="CD175" s="1">
        <f t="shared" si="136"/>
        <v>0.68840579710144922</v>
      </c>
      <c r="CE175" s="1">
        <f t="shared" si="137"/>
        <v>0.8091787439613527</v>
      </c>
      <c r="CH175">
        <f>'F Production'!X175</f>
        <v>0.46</v>
      </c>
      <c r="CI175">
        <f>'F Production'!AB175</f>
        <v>1.48</v>
      </c>
      <c r="CJ175" s="31">
        <f t="shared" si="138"/>
        <v>0.7342995169082126</v>
      </c>
      <c r="CK175" s="31">
        <f t="shared" si="139"/>
        <v>0.83816425120772942</v>
      </c>
      <c r="CN175">
        <f>'F Totals'!G175</f>
        <v>14</v>
      </c>
      <c r="CO175">
        <f>'F Totals'!H175</f>
        <v>14</v>
      </c>
      <c r="CP175">
        <f>'F Totals'!K175</f>
        <v>28</v>
      </c>
    </row>
    <row r="176" spans="1:94" x14ac:dyDescent="0.3">
      <c r="A176" t="str">
        <f>'F on ice'!B176</f>
        <v>Joe Pavelski</v>
      </c>
      <c r="B176" t="str">
        <f>'F on ice'!C176</f>
        <v>DAL</v>
      </c>
      <c r="E176">
        <f>'F on ice'!K176</f>
        <v>43.98</v>
      </c>
      <c r="F176">
        <f>'F on ice'!Z176</f>
        <v>11.62</v>
      </c>
      <c r="G176">
        <f>'F on ice'!Q176</f>
        <v>2.98</v>
      </c>
      <c r="H176">
        <f>'F on ice'!T176</f>
        <v>2.61</v>
      </c>
      <c r="I176" s="1">
        <f t="shared" si="105"/>
        <v>0.65700483091787443</v>
      </c>
      <c r="J176" s="1">
        <f t="shared" si="106"/>
        <v>0.59178743961352653</v>
      </c>
      <c r="K176" s="1">
        <f t="shared" si="107"/>
        <v>0.73188405797101452</v>
      </c>
      <c r="L176" s="1">
        <f t="shared" si="108"/>
        <v>0.54830917874396135</v>
      </c>
      <c r="O176">
        <f>'F Production'!H176</f>
        <v>0.67</v>
      </c>
      <c r="P176">
        <f>'F Production'!I176</f>
        <v>1.54</v>
      </c>
      <c r="Q176">
        <f>'F Production'!J176</f>
        <v>0.86</v>
      </c>
      <c r="R176">
        <f>'F Production'!L176</f>
        <v>2.21</v>
      </c>
      <c r="S176" s="1">
        <f t="shared" si="109"/>
        <v>0.53140096618357491</v>
      </c>
      <c r="T176" s="1">
        <f t="shared" si="110"/>
        <v>0.90579710144927539</v>
      </c>
      <c r="U176" s="1">
        <f t="shared" si="111"/>
        <v>0.78260869565217395</v>
      </c>
      <c r="V176" s="1">
        <f t="shared" si="112"/>
        <v>0.80434782608695654</v>
      </c>
      <c r="Y176">
        <f>'F on ice'!L176</f>
        <v>42.63</v>
      </c>
      <c r="Z176">
        <f>'F on ice'!AA176</f>
        <v>9.89</v>
      </c>
      <c r="AA176">
        <f>'F on ice'!R176</f>
        <v>2.98</v>
      </c>
      <c r="AB176">
        <f>'F on ice'!U176</f>
        <v>2.38</v>
      </c>
      <c r="AC176" s="1">
        <f t="shared" si="113"/>
        <v>0.49516908212560384</v>
      </c>
      <c r="AD176" s="1">
        <f t="shared" si="114"/>
        <v>0.78260869565217395</v>
      </c>
      <c r="AE176" s="1">
        <f t="shared" si="115"/>
        <v>0.23671497584541062</v>
      </c>
      <c r="AF176" s="1">
        <f t="shared" si="116"/>
        <v>0.67874396135265702</v>
      </c>
      <c r="AI176">
        <f>'F Rel'!K176</f>
        <v>-0.41</v>
      </c>
      <c r="AJ176">
        <f>'F Rel'!Z176</f>
        <v>-0.19</v>
      </c>
      <c r="AK176">
        <f>'F Rel'!Q176</f>
        <v>0.02</v>
      </c>
      <c r="AL176">
        <f>'F Rel'!T176</f>
        <v>-7.0000000000000007E-2</v>
      </c>
      <c r="AM176" s="1">
        <f t="shared" si="117"/>
        <v>0.45169082125603865</v>
      </c>
      <c r="AN176" s="1">
        <f t="shared" si="118"/>
        <v>0.44927536231884058</v>
      </c>
      <c r="AO176" s="1">
        <f t="shared" si="119"/>
        <v>0.52415458937198067</v>
      </c>
      <c r="AP176" s="1">
        <f t="shared" si="120"/>
        <v>0.41787439613526572</v>
      </c>
      <c r="AS176">
        <f>'F Rel'!L176</f>
        <v>2.95</v>
      </c>
      <c r="AT176">
        <f>'F Rel'!AA176</f>
        <v>0.37</v>
      </c>
      <c r="AU176">
        <f>'F Rel'!R176</f>
        <v>0.59</v>
      </c>
      <c r="AV176">
        <f>'F Rel'!U176</f>
        <v>0.17</v>
      </c>
      <c r="AW176" s="1">
        <f t="shared" si="121"/>
        <v>0.21980676328502416</v>
      </c>
      <c r="AX176" s="1">
        <f t="shared" si="122"/>
        <v>0.38164251207729466</v>
      </c>
      <c r="AY176" s="1">
        <f t="shared" si="123"/>
        <v>0.19082125603864733</v>
      </c>
      <c r="AZ176" s="1">
        <f t="shared" si="124"/>
        <v>0.28260869565217389</v>
      </c>
      <c r="BC176">
        <f>'F on ice'!G176</f>
        <v>13.018402777778</v>
      </c>
      <c r="BD176">
        <f>'F on ice'!AM176</f>
        <v>55.26</v>
      </c>
      <c r="BE176">
        <f>'F on ice'!AF176</f>
        <v>9.9700000000000006</v>
      </c>
      <c r="BF176">
        <f>'F on ice'!AH176</f>
        <v>0.996</v>
      </c>
      <c r="BG176" s="1">
        <f t="shared" si="125"/>
        <v>0.67874396135265702</v>
      </c>
      <c r="BH176" s="1">
        <f t="shared" si="126"/>
        <v>0.56763285024154586</v>
      </c>
      <c r="BI176" s="1">
        <f t="shared" si="127"/>
        <v>0.76328502415458932</v>
      </c>
      <c r="BJ176" s="1">
        <f t="shared" si="128"/>
        <v>0.44927536231884058</v>
      </c>
      <c r="BM176">
        <f>'F on ice'!M176</f>
        <v>50.78</v>
      </c>
      <c r="BN176">
        <f>'F on ice'!AB176</f>
        <v>54.02</v>
      </c>
      <c r="BO176">
        <f>'F on ice'!S176</f>
        <v>50</v>
      </c>
      <c r="BP176">
        <f>'F on ice'!V176</f>
        <v>52.26</v>
      </c>
      <c r="BQ176" s="1">
        <f t="shared" si="129"/>
        <v>0.5748792270531401</v>
      </c>
      <c r="BR176" s="1">
        <f t="shared" si="130"/>
        <v>0.73671497584541068</v>
      </c>
      <c r="BS176" s="1">
        <f t="shared" si="131"/>
        <v>0.47342995169082125</v>
      </c>
      <c r="BT176" s="1">
        <f t="shared" si="132"/>
        <v>0.66425120772946855</v>
      </c>
      <c r="BW176" s="1">
        <f t="shared" si="133"/>
        <v>4.4637681159420293</v>
      </c>
      <c r="BX176" s="1">
        <f t="shared" si="134"/>
        <v>0.57246376811594202</v>
      </c>
      <c r="BY176">
        <f t="shared" si="135"/>
        <v>178</v>
      </c>
      <c r="CB176">
        <f>'F Rel'!M176</f>
        <v>-2.02</v>
      </c>
      <c r="CC176">
        <f>'F Rel'!V176</f>
        <v>-2.4300000000000002</v>
      </c>
      <c r="CD176" s="1">
        <f t="shared" si="136"/>
        <v>0.33574879227053139</v>
      </c>
      <c r="CE176" s="1">
        <f t="shared" si="137"/>
        <v>0.31159420289855072</v>
      </c>
      <c r="CH176">
        <f>'F Production'!X176</f>
        <v>0.38</v>
      </c>
      <c r="CI176">
        <f>'F Production'!AB176</f>
        <v>0.86</v>
      </c>
      <c r="CJ176" s="31">
        <f t="shared" si="138"/>
        <v>0.81159420289855078</v>
      </c>
      <c r="CK176" s="31">
        <f t="shared" si="139"/>
        <v>0.46859903381642515</v>
      </c>
      <c r="CN176">
        <f>'F Totals'!G176</f>
        <v>7</v>
      </c>
      <c r="CO176">
        <f>'F Totals'!H176</f>
        <v>16</v>
      </c>
      <c r="CP176">
        <f>'F Totals'!K176</f>
        <v>23</v>
      </c>
    </row>
    <row r="177" spans="1:94" x14ac:dyDescent="0.3">
      <c r="A177" t="str">
        <f>'F on ice'!B177</f>
        <v>Joe Veleno</v>
      </c>
      <c r="B177" t="str">
        <f>'F on ice'!C177</f>
        <v>DET</v>
      </c>
      <c r="E177">
        <f>'F on ice'!K177</f>
        <v>38.33</v>
      </c>
      <c r="F177">
        <f>'F on ice'!Z177</f>
        <v>9.23</v>
      </c>
      <c r="G177">
        <f>'F on ice'!Q177</f>
        <v>2.4700000000000002</v>
      </c>
      <c r="H177">
        <f>'F on ice'!T177</f>
        <v>2.5099999999999998</v>
      </c>
      <c r="I177" s="1">
        <f t="shared" si="105"/>
        <v>0.2608695652173913</v>
      </c>
      <c r="J177" s="1">
        <f t="shared" si="106"/>
        <v>0.17874396135265699</v>
      </c>
      <c r="K177" s="1">
        <f t="shared" si="107"/>
        <v>0.50724637681159424</v>
      </c>
      <c r="L177" s="1">
        <f t="shared" si="108"/>
        <v>0.46376811594202899</v>
      </c>
      <c r="O177">
        <f>'F Production'!H177</f>
        <v>0.64</v>
      </c>
      <c r="P177">
        <f>'F Production'!I177</f>
        <v>0.86</v>
      </c>
      <c r="Q177">
        <f>'F Production'!J177</f>
        <v>0.32</v>
      </c>
      <c r="R177">
        <f>'F Production'!L177</f>
        <v>1.5</v>
      </c>
      <c r="S177" s="1">
        <f t="shared" si="109"/>
        <v>0.49033816425120774</v>
      </c>
      <c r="T177" s="1">
        <f t="shared" si="110"/>
        <v>0.43478260869565216</v>
      </c>
      <c r="U177" s="1">
        <f t="shared" si="111"/>
        <v>0.24879227053140096</v>
      </c>
      <c r="V177" s="1">
        <f t="shared" si="112"/>
        <v>0.44444444444444442</v>
      </c>
      <c r="Y177">
        <f>'F on ice'!L177</f>
        <v>45.31</v>
      </c>
      <c r="Z177">
        <f>'F on ice'!AA177</f>
        <v>11.6</v>
      </c>
      <c r="AA177">
        <f>'F on ice'!R177</f>
        <v>3.22</v>
      </c>
      <c r="AB177">
        <f>'F on ice'!U177</f>
        <v>2.7</v>
      </c>
      <c r="AC177" s="1">
        <f t="shared" si="113"/>
        <v>0.2318840579710145</v>
      </c>
      <c r="AD177" s="1">
        <f t="shared" si="114"/>
        <v>0.39371980676328505</v>
      </c>
      <c r="AE177" s="1">
        <f t="shared" si="115"/>
        <v>0.13285024154589373</v>
      </c>
      <c r="AF177" s="1">
        <f t="shared" si="116"/>
        <v>0.35265700483091789</v>
      </c>
      <c r="AI177">
        <f>'F Rel'!K177</f>
        <v>1.18</v>
      </c>
      <c r="AJ177">
        <f>'F Rel'!Z177</f>
        <v>0.51</v>
      </c>
      <c r="AK177">
        <f>'F Rel'!Q177</f>
        <v>-0.48</v>
      </c>
      <c r="AL177">
        <f>'F Rel'!T177</f>
        <v>0.39</v>
      </c>
      <c r="AM177" s="1">
        <f t="shared" si="117"/>
        <v>0.57971014492753625</v>
      </c>
      <c r="AN177" s="1">
        <f t="shared" si="118"/>
        <v>0.57729468599033817</v>
      </c>
      <c r="AO177" s="1">
        <f t="shared" si="119"/>
        <v>0.3140096618357488</v>
      </c>
      <c r="AP177" s="1">
        <f t="shared" si="120"/>
        <v>0.79468599033816423</v>
      </c>
      <c r="AS177">
        <f>'F Rel'!L177</f>
        <v>-0.9</v>
      </c>
      <c r="AT177">
        <f>'F Rel'!AA177</f>
        <v>0.95</v>
      </c>
      <c r="AU177">
        <f>'F Rel'!R177</f>
        <v>0.8</v>
      </c>
      <c r="AV177">
        <f>'F Rel'!U177</f>
        <v>0.1</v>
      </c>
      <c r="AW177" s="1">
        <f t="shared" si="121"/>
        <v>0.56038647342995174</v>
      </c>
      <c r="AX177" s="1">
        <f t="shared" si="122"/>
        <v>0.26328502415458938</v>
      </c>
      <c r="AY177" s="1">
        <f t="shared" si="123"/>
        <v>0.12560386473429952</v>
      </c>
      <c r="AZ177" s="1">
        <f t="shared" si="124"/>
        <v>0.35507246376811596</v>
      </c>
      <c r="BC177">
        <f>'F on ice'!G177</f>
        <v>12.148913043478</v>
      </c>
      <c r="BD177">
        <f>'F on ice'!AM177</f>
        <v>42.48</v>
      </c>
      <c r="BE177">
        <f>'F on ice'!AF177</f>
        <v>9.16</v>
      </c>
      <c r="BF177">
        <f>'F on ice'!AH177</f>
        <v>0.99199999999999999</v>
      </c>
      <c r="BG177" s="1">
        <f t="shared" si="125"/>
        <v>0.46135265700483091</v>
      </c>
      <c r="BH177" s="1">
        <f t="shared" si="126"/>
        <v>0.18357487922705315</v>
      </c>
      <c r="BI177" s="1">
        <f t="shared" si="127"/>
        <v>0.606280193236715</v>
      </c>
      <c r="BJ177" s="1">
        <f t="shared" si="128"/>
        <v>0.40096618357487923</v>
      </c>
      <c r="BM177">
        <f>'F on ice'!M177</f>
        <v>45.83</v>
      </c>
      <c r="BN177">
        <f>'F on ice'!AB177</f>
        <v>44.33</v>
      </c>
      <c r="BO177">
        <f>'F on ice'!S177</f>
        <v>43.4</v>
      </c>
      <c r="BP177">
        <f>'F on ice'!V177</f>
        <v>48.15</v>
      </c>
      <c r="BQ177" s="1">
        <f t="shared" si="129"/>
        <v>0.21739130434782608</v>
      </c>
      <c r="BR177" s="1">
        <f t="shared" si="130"/>
        <v>0.20289855072463769</v>
      </c>
      <c r="BS177" s="1">
        <f t="shared" si="131"/>
        <v>0.27536231884057971</v>
      </c>
      <c r="BT177" s="1">
        <f t="shared" si="132"/>
        <v>0.38405797101449274</v>
      </c>
      <c r="BW177" s="1">
        <f t="shared" si="133"/>
        <v>3.5362318840579707</v>
      </c>
      <c r="BX177" s="1">
        <f t="shared" si="134"/>
        <v>0.40096618357487923</v>
      </c>
      <c r="BY177">
        <f t="shared" si="135"/>
        <v>249</v>
      </c>
      <c r="CB177">
        <f>'F Rel'!M177</f>
        <v>1.26</v>
      </c>
      <c r="CC177">
        <f>'F Rel'!V177</f>
        <v>3.28</v>
      </c>
      <c r="CD177" s="1">
        <f t="shared" si="136"/>
        <v>0.58937198067632846</v>
      </c>
      <c r="CE177" s="1">
        <f t="shared" si="137"/>
        <v>0.7125603864734299</v>
      </c>
      <c r="CH177">
        <f>'F Production'!X177</f>
        <v>0.32</v>
      </c>
      <c r="CI177">
        <f>'F Production'!AB177</f>
        <v>1.18</v>
      </c>
      <c r="CJ177" s="31">
        <f t="shared" si="138"/>
        <v>0.85507246376811596</v>
      </c>
      <c r="CK177" s="31">
        <f t="shared" si="139"/>
        <v>0.69806763285024154</v>
      </c>
      <c r="CN177">
        <f>'F Totals'!G177</f>
        <v>6</v>
      </c>
      <c r="CO177">
        <f>'F Totals'!H177</f>
        <v>8</v>
      </c>
      <c r="CP177">
        <f>'F Totals'!K177</f>
        <v>14</v>
      </c>
    </row>
    <row r="178" spans="1:94" x14ac:dyDescent="0.3">
      <c r="A178" t="str">
        <f>'F on ice'!B178</f>
        <v>Joel Armia</v>
      </c>
      <c r="B178" t="str">
        <f>'F on ice'!C178</f>
        <v>MTL</v>
      </c>
      <c r="E178">
        <f>'F on ice'!K178</f>
        <v>40.81</v>
      </c>
      <c r="F178">
        <f>'F on ice'!Z178</f>
        <v>11.61</v>
      </c>
      <c r="G178">
        <f>'F on ice'!Q178</f>
        <v>1.82</v>
      </c>
      <c r="H178">
        <f>'F on ice'!T178</f>
        <v>2.4900000000000002</v>
      </c>
      <c r="I178" s="1">
        <f t="shared" si="105"/>
        <v>0.42995169082125606</v>
      </c>
      <c r="J178" s="1">
        <f t="shared" si="106"/>
        <v>0.58937198067632846</v>
      </c>
      <c r="K178" s="1">
        <f t="shared" si="107"/>
        <v>0.19082125603864733</v>
      </c>
      <c r="L178" s="1">
        <f t="shared" si="108"/>
        <v>0.44444444444444442</v>
      </c>
      <c r="O178">
        <f>'F Production'!H178</f>
        <v>1</v>
      </c>
      <c r="P178">
        <f>'F Production'!I178</f>
        <v>0.17</v>
      </c>
      <c r="Q178">
        <f>'F Production'!J178</f>
        <v>0</v>
      </c>
      <c r="R178">
        <f>'F Production'!L178</f>
        <v>1.1599999999999999</v>
      </c>
      <c r="S178" s="1">
        <f t="shared" si="109"/>
        <v>0.80434782608695654</v>
      </c>
      <c r="T178" s="1">
        <f t="shared" si="110"/>
        <v>3.6231884057971016E-2</v>
      </c>
      <c r="U178" s="1">
        <f t="shared" si="111"/>
        <v>2.4154589371980675E-3</v>
      </c>
      <c r="V178" s="1">
        <f t="shared" si="112"/>
        <v>0.22705314009661837</v>
      </c>
      <c r="Y178">
        <f>'F on ice'!L178</f>
        <v>39.979999999999997</v>
      </c>
      <c r="Z178">
        <f>'F on ice'!AA178</f>
        <v>11.45</v>
      </c>
      <c r="AA178">
        <f>'F on ice'!R178</f>
        <v>1.99</v>
      </c>
      <c r="AB178">
        <f>'F on ice'!U178</f>
        <v>2.38</v>
      </c>
      <c r="AC178" s="1">
        <f t="shared" si="113"/>
        <v>0.70289855072463769</v>
      </c>
      <c r="AD178" s="1">
        <f t="shared" si="114"/>
        <v>0.4251207729468599</v>
      </c>
      <c r="AE178" s="1">
        <f t="shared" si="115"/>
        <v>0.76328502415458932</v>
      </c>
      <c r="AF178" s="1">
        <f t="shared" si="116"/>
        <v>0.67874396135265702</v>
      </c>
      <c r="AI178">
        <f>'F Rel'!K178</f>
        <v>1.2</v>
      </c>
      <c r="AJ178">
        <f>'F Rel'!Z178</f>
        <v>0.99</v>
      </c>
      <c r="AK178">
        <f>'F Rel'!Q178</f>
        <v>-0.44</v>
      </c>
      <c r="AL178">
        <f>'F Rel'!T178</f>
        <v>-0.06</v>
      </c>
      <c r="AM178" s="1">
        <f t="shared" si="117"/>
        <v>0.58454106280193241</v>
      </c>
      <c r="AN178" s="1">
        <f t="shared" si="118"/>
        <v>0.68840579710144922</v>
      </c>
      <c r="AO178" s="1">
        <f t="shared" si="119"/>
        <v>0.33091787439613529</v>
      </c>
      <c r="AP178" s="1">
        <f t="shared" si="120"/>
        <v>0.43236714975845408</v>
      </c>
      <c r="AS178">
        <f>'F Rel'!L178</f>
        <v>-6.7</v>
      </c>
      <c r="AT178">
        <f>'F Rel'!AA178</f>
        <v>-0.56999999999999995</v>
      </c>
      <c r="AU178">
        <f>'F Rel'!R178</f>
        <v>-0.74</v>
      </c>
      <c r="AV178">
        <f>'F Rel'!U178</f>
        <v>-0.56999999999999995</v>
      </c>
      <c r="AW178" s="1">
        <f t="shared" si="121"/>
        <v>0.94202898550724634</v>
      </c>
      <c r="AX178" s="1">
        <f t="shared" si="122"/>
        <v>0.61352657004830913</v>
      </c>
      <c r="AY178" s="1">
        <f t="shared" si="123"/>
        <v>0.82608695652173914</v>
      </c>
      <c r="AZ178" s="1">
        <f t="shared" si="124"/>
        <v>0.94444444444444442</v>
      </c>
      <c r="BC178">
        <f>'F on ice'!G178</f>
        <v>11.301562499999999</v>
      </c>
      <c r="BD178">
        <f>'F on ice'!AM178</f>
        <v>53.49</v>
      </c>
      <c r="BE178">
        <f>'F on ice'!AF178</f>
        <v>6.47</v>
      </c>
      <c r="BF178">
        <f>'F on ice'!AH178</f>
        <v>0.99</v>
      </c>
      <c r="BG178" s="1">
        <f t="shared" si="125"/>
        <v>0.32125603864734298</v>
      </c>
      <c r="BH178" s="1">
        <f t="shared" si="126"/>
        <v>0.51207729468599039</v>
      </c>
      <c r="BI178" s="1">
        <f t="shared" si="127"/>
        <v>0.17149758454106281</v>
      </c>
      <c r="BJ178" s="1">
        <f t="shared" si="128"/>
        <v>0.37922705314009664</v>
      </c>
      <c r="BM178">
        <f>'F on ice'!M178</f>
        <v>50.51</v>
      </c>
      <c r="BN178">
        <f>'F on ice'!AB178</f>
        <v>50.36</v>
      </c>
      <c r="BO178">
        <f>'F on ice'!S178</f>
        <v>47.83</v>
      </c>
      <c r="BP178">
        <f>'F on ice'!V178</f>
        <v>51.1</v>
      </c>
      <c r="BQ178" s="1">
        <f t="shared" si="129"/>
        <v>0.54589371980676327</v>
      </c>
      <c r="BR178" s="1">
        <f t="shared" si="130"/>
        <v>0.52898550724637683</v>
      </c>
      <c r="BS178" s="1">
        <f t="shared" si="131"/>
        <v>0.41545893719806765</v>
      </c>
      <c r="BT178" s="1">
        <f t="shared" si="132"/>
        <v>0.58212560386473433</v>
      </c>
      <c r="BW178" s="1">
        <f t="shared" si="133"/>
        <v>4.7512077294685984</v>
      </c>
      <c r="BX178" s="1">
        <f t="shared" si="134"/>
        <v>0.65217391304347827</v>
      </c>
      <c r="BY178">
        <f t="shared" si="135"/>
        <v>145</v>
      </c>
      <c r="CB178">
        <f>'F Rel'!M178</f>
        <v>4.6100000000000003</v>
      </c>
      <c r="CC178">
        <f>'F Rel'!V178</f>
        <v>4.75</v>
      </c>
      <c r="CD178" s="1">
        <f t="shared" si="136"/>
        <v>0.85507246376811596</v>
      </c>
      <c r="CE178" s="1">
        <f t="shared" si="137"/>
        <v>0.79951690821256038</v>
      </c>
      <c r="CH178">
        <f>'F Production'!X178</f>
        <v>1.49</v>
      </c>
      <c r="CI178">
        <f>'F Production'!AB178</f>
        <v>0.17</v>
      </c>
      <c r="CJ178" s="31">
        <f t="shared" si="138"/>
        <v>0.11835748792270531</v>
      </c>
      <c r="CK178" s="31">
        <f t="shared" si="139"/>
        <v>1.6908212560386472E-2</v>
      </c>
      <c r="CN178">
        <f>'F Totals'!G178</f>
        <v>6</v>
      </c>
      <c r="CO178">
        <f>'F Totals'!H178</f>
        <v>1</v>
      </c>
      <c r="CP178">
        <f>'F Totals'!K178</f>
        <v>7</v>
      </c>
    </row>
    <row r="179" spans="1:94" x14ac:dyDescent="0.3">
      <c r="A179" t="str">
        <f>'F on ice'!B179</f>
        <v>Joel Eriksson Ek</v>
      </c>
      <c r="B179" t="str">
        <f>'F on ice'!C179</f>
        <v>MIN</v>
      </c>
      <c r="E179">
        <f>'F on ice'!K179</f>
        <v>42.61</v>
      </c>
      <c r="F179">
        <f>'F on ice'!Z179</f>
        <v>11.09</v>
      </c>
      <c r="G179">
        <f>'F on ice'!Q179</f>
        <v>3.18</v>
      </c>
      <c r="H179">
        <f>'F on ice'!T179</f>
        <v>2.4700000000000002</v>
      </c>
      <c r="I179" s="1">
        <f t="shared" si="105"/>
        <v>0.56521739130434778</v>
      </c>
      <c r="J179" s="1">
        <f t="shared" si="106"/>
        <v>0.47826086956521741</v>
      </c>
      <c r="K179" s="1">
        <f t="shared" si="107"/>
        <v>0.8188405797101449</v>
      </c>
      <c r="L179" s="1">
        <f t="shared" si="108"/>
        <v>0.41787439613526572</v>
      </c>
      <c r="O179">
        <f>'F Production'!H179</f>
        <v>0.96</v>
      </c>
      <c r="P179">
        <f>'F Production'!I179</f>
        <v>1.06</v>
      </c>
      <c r="Q179">
        <f>'F Production'!J179</f>
        <v>0.28999999999999998</v>
      </c>
      <c r="R179">
        <f>'F Production'!L179</f>
        <v>2.02</v>
      </c>
      <c r="S179" s="1">
        <f t="shared" si="109"/>
        <v>0.77294685990338163</v>
      </c>
      <c r="T179" s="1">
        <f t="shared" si="110"/>
        <v>0.59420289855072461</v>
      </c>
      <c r="U179" s="1">
        <f t="shared" si="111"/>
        <v>0.20289855072463769</v>
      </c>
      <c r="V179" s="1">
        <f t="shared" si="112"/>
        <v>0.7342995169082126</v>
      </c>
      <c r="Y179">
        <f>'F on ice'!L179</f>
        <v>39.619999999999997</v>
      </c>
      <c r="Z179">
        <f>'F on ice'!AA179</f>
        <v>9.83</v>
      </c>
      <c r="AA179">
        <f>'F on ice'!R179</f>
        <v>2.2200000000000002</v>
      </c>
      <c r="AB179">
        <f>'F on ice'!U179</f>
        <v>2.2400000000000002</v>
      </c>
      <c r="AC179" s="1">
        <f t="shared" si="113"/>
        <v>0.72705314009661837</v>
      </c>
      <c r="AD179" s="1">
        <f t="shared" si="114"/>
        <v>0.78985507246376807</v>
      </c>
      <c r="AE179" s="1">
        <f t="shared" si="115"/>
        <v>0.66183574879227058</v>
      </c>
      <c r="AF179" s="1">
        <f t="shared" si="116"/>
        <v>0.83333333333333337</v>
      </c>
      <c r="AI179">
        <f>'F Rel'!K179</f>
        <v>3.85</v>
      </c>
      <c r="AJ179">
        <f>'F Rel'!Z179</f>
        <v>1.58</v>
      </c>
      <c r="AK179">
        <f>'F Rel'!Q179</f>
        <v>0.91</v>
      </c>
      <c r="AL179">
        <f>'F Rel'!T179</f>
        <v>0.31</v>
      </c>
      <c r="AM179" s="1">
        <f t="shared" si="117"/>
        <v>0.77536231884057971</v>
      </c>
      <c r="AN179" s="1">
        <f t="shared" si="118"/>
        <v>0.77053140096618356</v>
      </c>
      <c r="AO179" s="1">
        <f t="shared" si="119"/>
        <v>0.84541062801932365</v>
      </c>
      <c r="AP179" s="1">
        <f t="shared" si="120"/>
        <v>0.74637681159420288</v>
      </c>
      <c r="AS179">
        <f>'F Rel'!L179</f>
        <v>-2.63</v>
      </c>
      <c r="AT179">
        <f>'F Rel'!AA179</f>
        <v>-0.22</v>
      </c>
      <c r="AU179">
        <f>'F Rel'!R179</f>
        <v>-0.56999999999999995</v>
      </c>
      <c r="AV179">
        <f>'F Rel'!U179</f>
        <v>-0.09</v>
      </c>
      <c r="AW179" s="1">
        <f t="shared" si="121"/>
        <v>0.73188405797101452</v>
      </c>
      <c r="AX179" s="1">
        <f t="shared" si="122"/>
        <v>0.54347826086956519</v>
      </c>
      <c r="AY179" s="1">
        <f t="shared" si="123"/>
        <v>0.77294685990338163</v>
      </c>
      <c r="AZ179" s="1">
        <f t="shared" si="124"/>
        <v>0.5531400966183575</v>
      </c>
      <c r="BC179">
        <f>'F on ice'!G179</f>
        <v>12.967708333333</v>
      </c>
      <c r="BD179">
        <f>'F on ice'!AM179</f>
        <v>45.95</v>
      </c>
      <c r="BE179">
        <f>'F on ice'!AF179</f>
        <v>10.31</v>
      </c>
      <c r="BF179">
        <f>'F on ice'!AH179</f>
        <v>1.0189999999999999</v>
      </c>
      <c r="BG179" s="1">
        <f t="shared" si="125"/>
        <v>0.66183574879227058</v>
      </c>
      <c r="BH179" s="1">
        <f t="shared" si="126"/>
        <v>0.27777777777777779</v>
      </c>
      <c r="BI179" s="1">
        <f t="shared" si="127"/>
        <v>0.82125603864734298</v>
      </c>
      <c r="BJ179" s="1">
        <f t="shared" si="128"/>
        <v>0.73671497584541068</v>
      </c>
      <c r="BM179">
        <f>'F on ice'!M179</f>
        <v>51.82</v>
      </c>
      <c r="BN179">
        <f>'F on ice'!AB179</f>
        <v>53</v>
      </c>
      <c r="BO179">
        <f>'F on ice'!S179</f>
        <v>58.93</v>
      </c>
      <c r="BP179">
        <f>'F on ice'!V179</f>
        <v>52.4</v>
      </c>
      <c r="BQ179" s="1">
        <f t="shared" si="129"/>
        <v>0.64975845410628019</v>
      </c>
      <c r="BR179" s="1">
        <f t="shared" si="130"/>
        <v>0.6908212560386473</v>
      </c>
      <c r="BS179" s="1">
        <f t="shared" si="131"/>
        <v>0.80193236714975846</v>
      </c>
      <c r="BT179" s="1">
        <f t="shared" si="132"/>
        <v>0.67149758454106279</v>
      </c>
      <c r="BW179" s="1">
        <f t="shared" si="133"/>
        <v>5.5</v>
      </c>
      <c r="BX179" s="1">
        <f t="shared" si="134"/>
        <v>0.8091787439613527</v>
      </c>
      <c r="BY179">
        <f t="shared" si="135"/>
        <v>80</v>
      </c>
      <c r="CB179">
        <f>'F Rel'!M179</f>
        <v>3.97</v>
      </c>
      <c r="CC179">
        <f>'F Rel'!V179</f>
        <v>4.34</v>
      </c>
      <c r="CD179" s="1">
        <f t="shared" si="136"/>
        <v>0.8188405797101449</v>
      </c>
      <c r="CE179" s="1">
        <f t="shared" si="137"/>
        <v>0.77053140096618356</v>
      </c>
      <c r="CH179">
        <f>'F Production'!X179</f>
        <v>0.87</v>
      </c>
      <c r="CI179">
        <f>'F Production'!AB179</f>
        <v>1.06</v>
      </c>
      <c r="CJ179" s="31">
        <f t="shared" si="138"/>
        <v>0.40096618357487923</v>
      </c>
      <c r="CK179" s="31">
        <f t="shared" si="139"/>
        <v>0.62077294685990336</v>
      </c>
      <c r="CN179">
        <f>'F Totals'!G179</f>
        <v>10</v>
      </c>
      <c r="CO179">
        <f>'F Totals'!H179</f>
        <v>11</v>
      </c>
      <c r="CP179">
        <f>'F Totals'!K179</f>
        <v>21</v>
      </c>
    </row>
    <row r="180" spans="1:94" x14ac:dyDescent="0.3">
      <c r="A180" t="str">
        <f>'F on ice'!B180</f>
        <v>Joel Farabee</v>
      </c>
      <c r="B180" t="str">
        <f>'F on ice'!C180</f>
        <v>PHI</v>
      </c>
      <c r="E180">
        <f>'F on ice'!K180</f>
        <v>44.66</v>
      </c>
      <c r="F180">
        <f>'F on ice'!Z180</f>
        <v>11.64</v>
      </c>
      <c r="G180">
        <f>'F on ice'!Q180</f>
        <v>3.37</v>
      </c>
      <c r="H180">
        <f>'F on ice'!T180</f>
        <v>2.78</v>
      </c>
      <c r="I180" s="1">
        <f t="shared" si="105"/>
        <v>0.6908212560386473</v>
      </c>
      <c r="J180" s="1">
        <f t="shared" si="106"/>
        <v>0.59661835748792269</v>
      </c>
      <c r="K180" s="1">
        <f t="shared" si="107"/>
        <v>0.88647342995169087</v>
      </c>
      <c r="L180" s="1">
        <f t="shared" si="108"/>
        <v>0.71739130434782605</v>
      </c>
      <c r="O180">
        <f>'F Production'!H180</f>
        <v>1.27</v>
      </c>
      <c r="P180">
        <f>'F Production'!I180</f>
        <v>1.73</v>
      </c>
      <c r="Q180">
        <f>'F Production'!J180</f>
        <v>1.36</v>
      </c>
      <c r="R180">
        <f>'F Production'!L180</f>
        <v>3</v>
      </c>
      <c r="S180" s="1">
        <f t="shared" si="109"/>
        <v>0.92753623188405798</v>
      </c>
      <c r="T180" s="1">
        <f t="shared" si="110"/>
        <v>0.96859903381642509</v>
      </c>
      <c r="U180" s="1">
        <f t="shared" si="111"/>
        <v>0.99758454106280192</v>
      </c>
      <c r="V180" s="1">
        <f t="shared" si="112"/>
        <v>0.99758454106280192</v>
      </c>
      <c r="Y180">
        <f>'F on ice'!L180</f>
        <v>39.93</v>
      </c>
      <c r="Z180">
        <f>'F on ice'!AA180</f>
        <v>11.46</v>
      </c>
      <c r="AA180">
        <f>'F on ice'!R180</f>
        <v>2.46</v>
      </c>
      <c r="AB180">
        <f>'F on ice'!U180</f>
        <v>2.4900000000000002</v>
      </c>
      <c r="AC180" s="1">
        <f t="shared" si="113"/>
        <v>0.70531400966183577</v>
      </c>
      <c r="AD180" s="1">
        <f t="shared" si="114"/>
        <v>0.42028985507246375</v>
      </c>
      <c r="AE180" s="1">
        <f t="shared" si="115"/>
        <v>0.51690821256038644</v>
      </c>
      <c r="AF180" s="1">
        <f t="shared" si="116"/>
        <v>0.5628019323671497</v>
      </c>
      <c r="AI180">
        <f>'F Rel'!K180</f>
        <v>-0.21</v>
      </c>
      <c r="AJ180">
        <f>'F Rel'!Z180</f>
        <v>0.36</v>
      </c>
      <c r="AK180">
        <f>'F Rel'!Q180</f>
        <v>1.25</v>
      </c>
      <c r="AL180">
        <f>'F Rel'!T180</f>
        <v>0.31</v>
      </c>
      <c r="AM180" s="1">
        <f t="shared" si="117"/>
        <v>0.47342995169082125</v>
      </c>
      <c r="AN180" s="1">
        <f t="shared" si="118"/>
        <v>0.54589371980676327</v>
      </c>
      <c r="AO180" s="1">
        <f t="shared" si="119"/>
        <v>0.94444444444444442</v>
      </c>
      <c r="AP180" s="1">
        <f t="shared" si="120"/>
        <v>0.74637681159420288</v>
      </c>
      <c r="AS180">
        <f>'F Rel'!L180</f>
        <v>-0.11</v>
      </c>
      <c r="AT180">
        <f>'F Rel'!AA180</f>
        <v>1.72</v>
      </c>
      <c r="AU180">
        <f>'F Rel'!R180</f>
        <v>-0.05</v>
      </c>
      <c r="AV180">
        <f>'F Rel'!U180</f>
        <v>0.16</v>
      </c>
      <c r="AW180" s="1">
        <f t="shared" si="121"/>
        <v>0.49275362318840582</v>
      </c>
      <c r="AX180" s="1">
        <f t="shared" si="122"/>
        <v>0.13526570048309178</v>
      </c>
      <c r="AY180" s="1">
        <f t="shared" si="123"/>
        <v>0.52173913043478259</v>
      </c>
      <c r="AZ180" s="1">
        <f t="shared" si="124"/>
        <v>0.2922705314009662</v>
      </c>
      <c r="BC180">
        <f>'F on ice'!G180</f>
        <v>13.463605442177</v>
      </c>
      <c r="BD180">
        <f>'F on ice'!AM180</f>
        <v>56.06</v>
      </c>
      <c r="BE180">
        <f>'F on ice'!AF180</f>
        <v>10.25</v>
      </c>
      <c r="BF180">
        <f>'F on ice'!AH180</f>
        <v>1.0129999999999999</v>
      </c>
      <c r="BG180" s="1">
        <f t="shared" si="125"/>
        <v>0.77536231884057971</v>
      </c>
      <c r="BH180" s="1">
        <f t="shared" si="126"/>
        <v>0.60144927536231885</v>
      </c>
      <c r="BI180" s="1">
        <f t="shared" si="127"/>
        <v>0.8091787439613527</v>
      </c>
      <c r="BJ180" s="1">
        <f t="shared" si="128"/>
        <v>0.66908212560386471</v>
      </c>
      <c r="BM180">
        <f>'F on ice'!M180</f>
        <v>52.8</v>
      </c>
      <c r="BN180">
        <f>'F on ice'!AB180</f>
        <v>50.39</v>
      </c>
      <c r="BO180">
        <f>'F on ice'!S180</f>
        <v>57.81</v>
      </c>
      <c r="BP180">
        <f>'F on ice'!V180</f>
        <v>52.78</v>
      </c>
      <c r="BQ180" s="1">
        <f t="shared" si="129"/>
        <v>0.73188405797101452</v>
      </c>
      <c r="BR180" s="1">
        <f t="shared" si="130"/>
        <v>0.53140096618357491</v>
      </c>
      <c r="BS180" s="1">
        <f t="shared" si="131"/>
        <v>0.76811594202898548</v>
      </c>
      <c r="BT180" s="1">
        <f t="shared" si="132"/>
        <v>0.69565217391304346</v>
      </c>
      <c r="BW180" s="1">
        <f t="shared" si="133"/>
        <v>5.6376811594202909</v>
      </c>
      <c r="BX180" s="1">
        <f t="shared" si="134"/>
        <v>0.84299516908212557</v>
      </c>
      <c r="BY180">
        <f t="shared" si="135"/>
        <v>66</v>
      </c>
      <c r="CB180">
        <f>'F Rel'!M180</f>
        <v>-0.05</v>
      </c>
      <c r="CC180">
        <f>'F Rel'!V180</f>
        <v>1.29</v>
      </c>
      <c r="CD180" s="1">
        <f t="shared" si="136"/>
        <v>0.47342995169082125</v>
      </c>
      <c r="CE180" s="1">
        <f t="shared" si="137"/>
        <v>0.59178743961352653</v>
      </c>
      <c r="CH180">
        <f>'F Production'!X180</f>
        <v>0.73</v>
      </c>
      <c r="CI180">
        <f>'F Production'!AB180</f>
        <v>0.73</v>
      </c>
      <c r="CJ180" s="31">
        <f t="shared" si="138"/>
        <v>0.49516908212560384</v>
      </c>
      <c r="CK180" s="31">
        <f t="shared" si="139"/>
        <v>0.33333333333333331</v>
      </c>
      <c r="CN180">
        <f>'F Totals'!G180</f>
        <v>14</v>
      </c>
      <c r="CO180">
        <f>'F Totals'!H180</f>
        <v>19</v>
      </c>
      <c r="CP180">
        <f>'F Totals'!K180</f>
        <v>33</v>
      </c>
    </row>
    <row r="181" spans="1:94" x14ac:dyDescent="0.3">
      <c r="A181" t="str">
        <f>'F on ice'!B181</f>
        <v>Joel Kiviranta</v>
      </c>
      <c r="B181" t="str">
        <f>'F on ice'!C181</f>
        <v>COL</v>
      </c>
      <c r="E181">
        <f>'F on ice'!K181</f>
        <v>32.96</v>
      </c>
      <c r="F181">
        <f>'F on ice'!Z181</f>
        <v>9.6199999999999992</v>
      </c>
      <c r="G181">
        <f>'F on ice'!Q181</f>
        <v>2.0499999999999998</v>
      </c>
      <c r="H181">
        <f>'F on ice'!T181</f>
        <v>2</v>
      </c>
      <c r="I181" s="1">
        <f t="shared" si="105"/>
        <v>4.5893719806763288E-2</v>
      </c>
      <c r="J181" s="1">
        <f t="shared" si="106"/>
        <v>0.25362318840579712</v>
      </c>
      <c r="K181" s="1">
        <f t="shared" si="107"/>
        <v>0.29710144927536231</v>
      </c>
      <c r="L181" s="1">
        <f t="shared" si="108"/>
        <v>9.420289855072464E-2</v>
      </c>
      <c r="O181">
        <f>'F Production'!H181</f>
        <v>0.41</v>
      </c>
      <c r="P181">
        <f>'F Production'!I181</f>
        <v>0.82</v>
      </c>
      <c r="Q181">
        <f>'F Production'!J181</f>
        <v>0.41</v>
      </c>
      <c r="R181">
        <f>'F Production'!L181</f>
        <v>1.23</v>
      </c>
      <c r="S181" s="1">
        <f t="shared" si="109"/>
        <v>0.20289855072463769</v>
      </c>
      <c r="T181" s="1">
        <f t="shared" si="110"/>
        <v>0.39855072463768115</v>
      </c>
      <c r="U181" s="1">
        <f t="shared" si="111"/>
        <v>0.33574879227053139</v>
      </c>
      <c r="V181" s="1">
        <f t="shared" si="112"/>
        <v>0.27053140096618356</v>
      </c>
      <c r="Y181">
        <f>'F on ice'!L181</f>
        <v>38.08</v>
      </c>
      <c r="Z181">
        <f>'F on ice'!AA181</f>
        <v>8.8000000000000007</v>
      </c>
      <c r="AA181">
        <f>'F on ice'!R181</f>
        <v>2.87</v>
      </c>
      <c r="AB181">
        <f>'F on ice'!U181</f>
        <v>2.06</v>
      </c>
      <c r="AC181" s="1">
        <f t="shared" si="113"/>
        <v>0.82125603864734298</v>
      </c>
      <c r="AD181" s="1">
        <f t="shared" si="114"/>
        <v>0.9251207729468599</v>
      </c>
      <c r="AE181" s="1">
        <f t="shared" si="115"/>
        <v>0.28502415458937197</v>
      </c>
      <c r="AF181" s="1">
        <f t="shared" si="116"/>
        <v>0.93478260869565222</v>
      </c>
      <c r="AI181">
        <f>'F Rel'!K181</f>
        <v>-10.67</v>
      </c>
      <c r="AJ181">
        <f>'F Rel'!Z181</f>
        <v>-2.0299999999999998</v>
      </c>
      <c r="AK181">
        <f>'F Rel'!Q181</f>
        <v>-1.1299999999999999</v>
      </c>
      <c r="AL181">
        <f>'F Rel'!T181</f>
        <v>-0.61</v>
      </c>
      <c r="AM181" s="1">
        <f t="shared" si="117"/>
        <v>6.280193236714976E-2</v>
      </c>
      <c r="AN181" s="1">
        <f t="shared" si="118"/>
        <v>0.20048309178743962</v>
      </c>
      <c r="AO181" s="1">
        <f t="shared" si="119"/>
        <v>0.10386473429951691</v>
      </c>
      <c r="AP181" s="1">
        <f t="shared" si="120"/>
        <v>0.11352657004830918</v>
      </c>
      <c r="AS181">
        <f>'F Rel'!L181</f>
        <v>-3.32</v>
      </c>
      <c r="AT181">
        <f>'F Rel'!AA181</f>
        <v>-2.76</v>
      </c>
      <c r="AU181">
        <f>'F Rel'!R181</f>
        <v>0.45</v>
      </c>
      <c r="AV181">
        <f>'F Rel'!U181</f>
        <v>-0.51</v>
      </c>
      <c r="AW181" s="1">
        <f t="shared" si="121"/>
        <v>0.77294685990338163</v>
      </c>
      <c r="AX181" s="1">
        <f t="shared" si="122"/>
        <v>0.92995169082125606</v>
      </c>
      <c r="AY181" s="1">
        <f t="shared" si="123"/>
        <v>0.27536231884057971</v>
      </c>
      <c r="AZ181" s="1">
        <f t="shared" si="124"/>
        <v>0.92270531400966183</v>
      </c>
      <c r="BC181">
        <f>'F on ice'!G181</f>
        <v>8.8808080808080998</v>
      </c>
      <c r="BD181">
        <f>'F on ice'!AM181</f>
        <v>34.18</v>
      </c>
      <c r="BE181">
        <f>'F on ice'!AF181</f>
        <v>8.4700000000000006</v>
      </c>
      <c r="BF181">
        <f>'F on ice'!AH181</f>
        <v>0.97</v>
      </c>
      <c r="BG181" s="1">
        <f t="shared" si="125"/>
        <v>6.280193236714976E-2</v>
      </c>
      <c r="BH181" s="1">
        <f t="shared" si="126"/>
        <v>8.2125603864734303E-2</v>
      </c>
      <c r="BI181" s="1">
        <f t="shared" si="127"/>
        <v>0.48309178743961351</v>
      </c>
      <c r="BJ181" s="1">
        <f t="shared" si="128"/>
        <v>0.16666666666666666</v>
      </c>
      <c r="BM181">
        <f>'F on ice'!M181</f>
        <v>46.4</v>
      </c>
      <c r="BN181">
        <f>'F on ice'!AB181</f>
        <v>52.22</v>
      </c>
      <c r="BO181">
        <f>'F on ice'!S181</f>
        <v>41.67</v>
      </c>
      <c r="BP181">
        <f>'F on ice'!V181</f>
        <v>49.17</v>
      </c>
      <c r="BQ181" s="1">
        <f t="shared" si="129"/>
        <v>0.25120772946859904</v>
      </c>
      <c r="BR181" s="1">
        <f t="shared" si="130"/>
        <v>0.64251207729468596</v>
      </c>
      <c r="BS181" s="1">
        <f t="shared" si="131"/>
        <v>0.22705314009661837</v>
      </c>
      <c r="BT181" s="1">
        <f t="shared" si="132"/>
        <v>0.44444444444444442</v>
      </c>
      <c r="BW181" s="1">
        <f t="shared" si="133"/>
        <v>3.0362318840579712</v>
      </c>
      <c r="BX181" s="1">
        <f t="shared" si="134"/>
        <v>0.28019323671497587</v>
      </c>
      <c r="BY181">
        <f t="shared" si="135"/>
        <v>299</v>
      </c>
      <c r="CB181">
        <f>'F Rel'!M181</f>
        <v>-4.91</v>
      </c>
      <c r="CC181">
        <f>'F Rel'!V181</f>
        <v>-1.17</v>
      </c>
      <c r="CD181" s="1">
        <f t="shared" si="136"/>
        <v>0.14251207729468598</v>
      </c>
      <c r="CE181" s="1">
        <f t="shared" si="137"/>
        <v>0.39613526570048307</v>
      </c>
      <c r="CH181">
        <f>'F Production'!X181</f>
        <v>0.61</v>
      </c>
      <c r="CI181">
        <f>'F Production'!AB181</f>
        <v>1.23</v>
      </c>
      <c r="CJ181" s="31">
        <f t="shared" si="138"/>
        <v>0.59178743961352653</v>
      </c>
      <c r="CK181" s="31">
        <f t="shared" si="139"/>
        <v>0.7342995169082126</v>
      </c>
      <c r="CN181">
        <f>'F Totals'!G181</f>
        <v>2</v>
      </c>
      <c r="CO181">
        <f>'F Totals'!H181</f>
        <v>4</v>
      </c>
      <c r="CP181">
        <f>'F Totals'!K181</f>
        <v>6</v>
      </c>
    </row>
    <row r="182" spans="1:94" x14ac:dyDescent="0.3">
      <c r="A182" t="str">
        <f>'F on ice'!B182</f>
        <v>Joey Anderson</v>
      </c>
      <c r="B182" t="str">
        <f>'F on ice'!C182</f>
        <v>CHI</v>
      </c>
      <c r="E182">
        <f>'F on ice'!K182</f>
        <v>37.130000000000003</v>
      </c>
      <c r="F182">
        <f>'F on ice'!Z182</f>
        <v>7.96</v>
      </c>
      <c r="G182">
        <f>'F on ice'!Q182</f>
        <v>3.09</v>
      </c>
      <c r="H182">
        <f>'F on ice'!T182</f>
        <v>2</v>
      </c>
      <c r="I182" s="1">
        <f t="shared" si="105"/>
        <v>0.19323671497584541</v>
      </c>
      <c r="J182" s="1">
        <f t="shared" si="106"/>
        <v>5.5555555555555552E-2</v>
      </c>
      <c r="K182" s="1">
        <f t="shared" si="107"/>
        <v>0.78260869565217395</v>
      </c>
      <c r="L182" s="1">
        <f t="shared" si="108"/>
        <v>9.420289855072464E-2</v>
      </c>
      <c r="O182">
        <f>'F Production'!H182</f>
        <v>0.44</v>
      </c>
      <c r="P182">
        <f>'F Production'!I182</f>
        <v>1.33</v>
      </c>
      <c r="Q182">
        <f>'F Production'!J182</f>
        <v>1.1100000000000001</v>
      </c>
      <c r="R182">
        <f>'F Production'!L182</f>
        <v>1.77</v>
      </c>
      <c r="S182" s="1">
        <f t="shared" si="109"/>
        <v>0.23671497584541062</v>
      </c>
      <c r="T182" s="1">
        <f t="shared" si="110"/>
        <v>0.82125603864734298</v>
      </c>
      <c r="U182" s="1">
        <f t="shared" si="111"/>
        <v>0.96135265700483097</v>
      </c>
      <c r="V182" s="1">
        <f t="shared" si="112"/>
        <v>0.58695652173913049</v>
      </c>
      <c r="Y182">
        <f>'F on ice'!L182</f>
        <v>36.020000000000003</v>
      </c>
      <c r="Z182">
        <f>'F on ice'!AA182</f>
        <v>11.71</v>
      </c>
      <c r="AA182">
        <f>'F on ice'!R182</f>
        <v>1.55</v>
      </c>
      <c r="AB182">
        <f>'F on ice'!U182</f>
        <v>2.21</v>
      </c>
      <c r="AC182" s="1">
        <f t="shared" si="113"/>
        <v>0.91304347826086951</v>
      </c>
      <c r="AD182" s="1">
        <f t="shared" si="114"/>
        <v>0.36231884057971014</v>
      </c>
      <c r="AE182" s="1">
        <f t="shared" si="115"/>
        <v>0.94202898550724634</v>
      </c>
      <c r="AF182" s="1">
        <f t="shared" si="116"/>
        <v>0.85990338164251212</v>
      </c>
      <c r="AI182">
        <f>'F Rel'!K182</f>
        <v>1.22</v>
      </c>
      <c r="AJ182">
        <f>'F Rel'!Z182</f>
        <v>-1</v>
      </c>
      <c r="AK182">
        <f>'F Rel'!Q182</f>
        <v>2.12</v>
      </c>
      <c r="AL182">
        <f>'F Rel'!T182</f>
        <v>-0.15</v>
      </c>
      <c r="AM182" s="1">
        <f t="shared" si="117"/>
        <v>0.58695652173913049</v>
      </c>
      <c r="AN182" s="1">
        <f t="shared" si="118"/>
        <v>0.31642512077294688</v>
      </c>
      <c r="AO182" s="1">
        <f t="shared" si="119"/>
        <v>0.99275362318840576</v>
      </c>
      <c r="AP182" s="1">
        <f t="shared" si="120"/>
        <v>0.36473429951690822</v>
      </c>
      <c r="AS182">
        <f>'F Rel'!L182</f>
        <v>-11.67</v>
      </c>
      <c r="AT182">
        <f>'F Rel'!AA182</f>
        <v>-3.22</v>
      </c>
      <c r="AU182">
        <f>'F Rel'!R182</f>
        <v>-1.74</v>
      </c>
      <c r="AV182">
        <f>'F Rel'!U182</f>
        <v>-0.76</v>
      </c>
      <c r="AW182" s="1">
        <f t="shared" si="121"/>
        <v>1</v>
      </c>
      <c r="AX182" s="1">
        <f t="shared" si="122"/>
        <v>0.96618357487922701</v>
      </c>
      <c r="AY182" s="1">
        <f t="shared" si="123"/>
        <v>0.99033816425120769</v>
      </c>
      <c r="AZ182" s="1">
        <f t="shared" si="124"/>
        <v>0.97584541062801933</v>
      </c>
      <c r="BC182">
        <f>'F on ice'!G182</f>
        <v>12.340151515152</v>
      </c>
      <c r="BD182">
        <f>'F on ice'!AM182</f>
        <v>39.29</v>
      </c>
      <c r="BE182">
        <f>'F on ice'!AF182</f>
        <v>11.38</v>
      </c>
      <c r="BF182">
        <f>'F on ice'!AH182</f>
        <v>1.0509999999999999</v>
      </c>
      <c r="BG182" s="1">
        <f t="shared" si="125"/>
        <v>0.5</v>
      </c>
      <c r="BH182" s="1">
        <f t="shared" si="126"/>
        <v>0.14009661835748793</v>
      </c>
      <c r="BI182" s="1">
        <f t="shared" si="127"/>
        <v>0.90096618357487923</v>
      </c>
      <c r="BJ182" s="1">
        <f t="shared" si="128"/>
        <v>0.96135265700483097</v>
      </c>
      <c r="BM182">
        <f>'F on ice'!M182</f>
        <v>50.76</v>
      </c>
      <c r="BN182">
        <f>'F on ice'!AB182</f>
        <v>40.450000000000003</v>
      </c>
      <c r="BO182">
        <f>'F on ice'!S182</f>
        <v>66.67</v>
      </c>
      <c r="BP182">
        <f>'F on ice'!V182</f>
        <v>47.48</v>
      </c>
      <c r="BQ182" s="1">
        <f t="shared" si="129"/>
        <v>0.57004830917874394</v>
      </c>
      <c r="BR182" s="1">
        <f t="shared" si="130"/>
        <v>0.10869565217391304</v>
      </c>
      <c r="BS182" s="1">
        <f t="shared" si="131"/>
        <v>0.97826086956521741</v>
      </c>
      <c r="BT182" s="1">
        <f t="shared" si="132"/>
        <v>0.34057971014492755</v>
      </c>
      <c r="BW182" s="1">
        <f t="shared" si="133"/>
        <v>4.92512077294686</v>
      </c>
      <c r="BX182" s="1">
        <f t="shared" si="134"/>
        <v>0.68357487922705318</v>
      </c>
      <c r="BY182">
        <f t="shared" si="135"/>
        <v>132</v>
      </c>
      <c r="CB182">
        <f>'F Rel'!M182</f>
        <v>7.81</v>
      </c>
      <c r="CC182">
        <f>'F Rel'!V182</f>
        <v>5.55</v>
      </c>
      <c r="CD182" s="1">
        <f t="shared" si="136"/>
        <v>0.97101449275362317</v>
      </c>
      <c r="CE182" s="1">
        <f t="shared" si="137"/>
        <v>0.83574879227053145</v>
      </c>
      <c r="CH182">
        <f>'F Production'!X182</f>
        <v>0.44</v>
      </c>
      <c r="CI182">
        <f>'F Production'!AB182</f>
        <v>0.44</v>
      </c>
      <c r="CJ182" s="31">
        <f t="shared" si="138"/>
        <v>0.75362318840579712</v>
      </c>
      <c r="CK182" s="31">
        <f t="shared" si="139"/>
        <v>0.13285024154589373</v>
      </c>
      <c r="CN182">
        <f>'F Totals'!G182</f>
        <v>2</v>
      </c>
      <c r="CO182">
        <f>'F Totals'!H182</f>
        <v>6</v>
      </c>
      <c r="CP182">
        <f>'F Totals'!K182</f>
        <v>8</v>
      </c>
    </row>
    <row r="183" spans="1:94" x14ac:dyDescent="0.3">
      <c r="A183" t="str">
        <f>'F on ice'!B183</f>
        <v>John Beecher</v>
      </c>
      <c r="B183" t="str">
        <f>'F on ice'!C183</f>
        <v>BOS</v>
      </c>
      <c r="E183">
        <f>'F on ice'!K183</f>
        <v>28.3</v>
      </c>
      <c r="F183">
        <f>'F on ice'!Z183</f>
        <v>6.52</v>
      </c>
      <c r="G183">
        <f>'F on ice'!Q183</f>
        <v>2.0499999999999998</v>
      </c>
      <c r="H183">
        <f>'F on ice'!T183</f>
        <v>1.44</v>
      </c>
      <c r="I183" s="1">
        <f t="shared" si="105"/>
        <v>7.246376811594203E-3</v>
      </c>
      <c r="J183" s="1">
        <f t="shared" si="106"/>
        <v>9.6618357487922701E-3</v>
      </c>
      <c r="K183" s="1">
        <f t="shared" si="107"/>
        <v>0.29710144927536231</v>
      </c>
      <c r="L183" s="1">
        <f t="shared" si="108"/>
        <v>2.4154589371980675E-3</v>
      </c>
      <c r="O183">
        <f>'F Production'!H183</f>
        <v>0.93</v>
      </c>
      <c r="P183">
        <f>'F Production'!I183</f>
        <v>0.37</v>
      </c>
      <c r="Q183">
        <f>'F Production'!J183</f>
        <v>0.37</v>
      </c>
      <c r="R183">
        <f>'F Production'!L183</f>
        <v>1.3</v>
      </c>
      <c r="S183" s="1">
        <f t="shared" si="109"/>
        <v>0.75362318840579712</v>
      </c>
      <c r="T183" s="1">
        <f t="shared" si="110"/>
        <v>9.9033816425120769E-2</v>
      </c>
      <c r="U183" s="1">
        <f t="shared" si="111"/>
        <v>0.28260869565217389</v>
      </c>
      <c r="V183" s="1">
        <f t="shared" si="112"/>
        <v>0.33333333333333331</v>
      </c>
      <c r="Y183">
        <f>'F on ice'!L183</f>
        <v>43.38</v>
      </c>
      <c r="Z183">
        <f>'F on ice'!AA183</f>
        <v>10.98</v>
      </c>
      <c r="AA183">
        <f>'F on ice'!R183</f>
        <v>2.42</v>
      </c>
      <c r="AB183">
        <f>'F on ice'!U183</f>
        <v>2.27</v>
      </c>
      <c r="AC183" s="1">
        <f t="shared" si="113"/>
        <v>0.42753623188405798</v>
      </c>
      <c r="AD183" s="1">
        <f t="shared" si="114"/>
        <v>0.54106280193236711</v>
      </c>
      <c r="AE183" s="1">
        <f t="shared" si="115"/>
        <v>0.54347826086956519</v>
      </c>
      <c r="AF183" s="1">
        <f t="shared" si="116"/>
        <v>0.80193236714975846</v>
      </c>
      <c r="AI183">
        <f>'F Rel'!K183</f>
        <v>-16.7</v>
      </c>
      <c r="AJ183">
        <f>'F Rel'!Z183</f>
        <v>-6.2</v>
      </c>
      <c r="AK183">
        <f>'F Rel'!Q183</f>
        <v>-0.57999999999999996</v>
      </c>
      <c r="AL183">
        <f>'F Rel'!T183</f>
        <v>-1.44</v>
      </c>
      <c r="AM183" s="1">
        <f t="shared" si="117"/>
        <v>7.246376811594203E-3</v>
      </c>
      <c r="AN183" s="1">
        <f t="shared" si="118"/>
        <v>7.246376811594203E-3</v>
      </c>
      <c r="AO183" s="1">
        <f t="shared" si="119"/>
        <v>0.27536231884057971</v>
      </c>
      <c r="AP183" s="1">
        <f t="shared" si="120"/>
        <v>4.830917874396135E-3</v>
      </c>
      <c r="AS183">
        <f>'F Rel'!L183</f>
        <v>-0.54</v>
      </c>
      <c r="AT183">
        <f>'F Rel'!AA183</f>
        <v>-0.53</v>
      </c>
      <c r="AU183">
        <f>'F Rel'!R183</f>
        <v>0.43</v>
      </c>
      <c r="AV183">
        <f>'F Rel'!U183</f>
        <v>-0.44</v>
      </c>
      <c r="AW183" s="1">
        <f t="shared" si="121"/>
        <v>0.53864734299516903</v>
      </c>
      <c r="AX183" s="1">
        <f t="shared" si="122"/>
        <v>0.606280193236715</v>
      </c>
      <c r="AY183" s="1">
        <f t="shared" si="123"/>
        <v>0.2922705314009662</v>
      </c>
      <c r="AZ183" s="1">
        <f t="shared" si="124"/>
        <v>0.87439613526570048</v>
      </c>
      <c r="BC183">
        <f>'F on ice'!G183</f>
        <v>8.2632478632478996</v>
      </c>
      <c r="BD183">
        <f>'F on ice'!AM183</f>
        <v>12.12</v>
      </c>
      <c r="BE183">
        <f>'F on ice'!AF183</f>
        <v>10.89</v>
      </c>
      <c r="BF183">
        <f>'F on ice'!AH183</f>
        <v>1.0289999999999999</v>
      </c>
      <c r="BG183" s="1">
        <f t="shared" si="125"/>
        <v>2.6570048309178744E-2</v>
      </c>
      <c r="BH183" s="1">
        <f t="shared" si="126"/>
        <v>1.2077294685990338E-2</v>
      </c>
      <c r="BI183" s="1">
        <f t="shared" si="127"/>
        <v>0.87681159420289856</v>
      </c>
      <c r="BJ183" s="1">
        <f t="shared" si="128"/>
        <v>0.84299516908212557</v>
      </c>
      <c r="BM183">
        <f>'F on ice'!M183</f>
        <v>39.479999999999997</v>
      </c>
      <c r="BN183">
        <f>'F on ice'!AB183</f>
        <v>37.229999999999997</v>
      </c>
      <c r="BO183">
        <f>'F on ice'!S183</f>
        <v>45.83</v>
      </c>
      <c r="BP183">
        <f>'F on ice'!V183</f>
        <v>38.799999999999997</v>
      </c>
      <c r="BQ183" s="1">
        <f t="shared" si="129"/>
        <v>1.4492753623188406E-2</v>
      </c>
      <c r="BR183" s="1">
        <f t="shared" si="130"/>
        <v>3.3816425120772944E-2</v>
      </c>
      <c r="BS183" s="1">
        <f t="shared" si="131"/>
        <v>0.35265700483091789</v>
      </c>
      <c r="BT183" s="1">
        <f t="shared" si="132"/>
        <v>3.864734299516908E-2</v>
      </c>
      <c r="BW183" s="1">
        <f t="shared" si="133"/>
        <v>2.1256038647342996</v>
      </c>
      <c r="BX183" s="1">
        <f t="shared" si="134"/>
        <v>0.14492753623188406</v>
      </c>
      <c r="BY183">
        <f t="shared" si="135"/>
        <v>355</v>
      </c>
      <c r="CB183">
        <f>'F Rel'!M183</f>
        <v>-11.12</v>
      </c>
      <c r="CC183">
        <f>'F Rel'!V183</f>
        <v>-12.75</v>
      </c>
      <c r="CD183" s="1">
        <f t="shared" si="136"/>
        <v>1.4492753623188406E-2</v>
      </c>
      <c r="CE183" s="1">
        <f t="shared" si="137"/>
        <v>1.932367149758454E-2</v>
      </c>
      <c r="CH183">
        <f>'F Production'!X183</f>
        <v>0.93</v>
      </c>
      <c r="CI183">
        <f>'F Production'!AB183</f>
        <v>0.74</v>
      </c>
      <c r="CJ183" s="31">
        <f t="shared" si="138"/>
        <v>0.35507246376811596</v>
      </c>
      <c r="CK183" s="31">
        <f t="shared" si="139"/>
        <v>0.35024154589371981</v>
      </c>
      <c r="CN183">
        <f>'F Totals'!G183</f>
        <v>5</v>
      </c>
      <c r="CO183">
        <f>'F Totals'!H183</f>
        <v>2</v>
      </c>
      <c r="CP183">
        <f>'F Totals'!K183</f>
        <v>7</v>
      </c>
    </row>
    <row r="184" spans="1:94" x14ac:dyDescent="0.3">
      <c r="A184" t="str">
        <f>'F on ice'!B184</f>
        <v>John Tavares</v>
      </c>
      <c r="B184" t="str">
        <f>'F on ice'!C184</f>
        <v>TOR</v>
      </c>
      <c r="E184">
        <f>'F on ice'!K184</f>
        <v>46.04</v>
      </c>
      <c r="F184">
        <f>'F on ice'!Z184</f>
        <v>15.04</v>
      </c>
      <c r="G184">
        <f>'F on ice'!Q184</f>
        <v>2.31</v>
      </c>
      <c r="H184">
        <f>'F on ice'!T184</f>
        <v>3.08</v>
      </c>
      <c r="I184" s="1">
        <f t="shared" si="105"/>
        <v>0.77053140096618356</v>
      </c>
      <c r="J184" s="1">
        <f t="shared" si="106"/>
        <v>0.96618357487922701</v>
      </c>
      <c r="K184" s="1">
        <f t="shared" si="107"/>
        <v>0.42753623188405798</v>
      </c>
      <c r="L184" s="1">
        <f t="shared" si="108"/>
        <v>0.893719806763285</v>
      </c>
      <c r="O184">
        <f>'F Production'!H184</f>
        <v>0.46</v>
      </c>
      <c r="P184">
        <f>'F Production'!I184</f>
        <v>1.1100000000000001</v>
      </c>
      <c r="Q184">
        <f>'F Production'!J184</f>
        <v>0.65</v>
      </c>
      <c r="R184">
        <f>'F Production'!L184</f>
        <v>1.57</v>
      </c>
      <c r="S184" s="1">
        <f t="shared" si="109"/>
        <v>0.2608695652173913</v>
      </c>
      <c r="T184" s="1">
        <f t="shared" si="110"/>
        <v>0.65700483091787443</v>
      </c>
      <c r="U184" s="1">
        <f t="shared" si="111"/>
        <v>0.61352657004830913</v>
      </c>
      <c r="V184" s="1">
        <f t="shared" si="112"/>
        <v>0.49275362318840582</v>
      </c>
      <c r="Y184">
        <f>'F on ice'!L184</f>
        <v>44.56</v>
      </c>
      <c r="Z184">
        <f>'F on ice'!AA184</f>
        <v>11.26</v>
      </c>
      <c r="AA184">
        <f>'F on ice'!R184</f>
        <v>2.21</v>
      </c>
      <c r="AB184">
        <f>'F on ice'!U184</f>
        <v>2.54</v>
      </c>
      <c r="AC184" s="1">
        <f t="shared" si="113"/>
        <v>0.29710144927536231</v>
      </c>
      <c r="AD184" s="1">
        <f t="shared" si="114"/>
        <v>0.46859903381642515</v>
      </c>
      <c r="AE184" s="1">
        <f t="shared" si="115"/>
        <v>0.66425120772946855</v>
      </c>
      <c r="AF184" s="1">
        <f t="shared" si="116"/>
        <v>0.50724637681159424</v>
      </c>
      <c r="AI184">
        <f>'F Rel'!K184</f>
        <v>3.5</v>
      </c>
      <c r="AJ184">
        <f>'F Rel'!Z184</f>
        <v>3.77</v>
      </c>
      <c r="AK184">
        <f>'F Rel'!Q184</f>
        <v>-0.52</v>
      </c>
      <c r="AL184">
        <f>'F Rel'!T184</f>
        <v>0.56999999999999995</v>
      </c>
      <c r="AM184" s="1">
        <f t="shared" si="117"/>
        <v>0.75362318840579712</v>
      </c>
      <c r="AN184" s="1">
        <f t="shared" si="118"/>
        <v>0.95652173913043481</v>
      </c>
      <c r="AO184" s="1">
        <f t="shared" si="119"/>
        <v>0.29468599033816423</v>
      </c>
      <c r="AP184" s="1">
        <f t="shared" si="120"/>
        <v>0.91062801932367154</v>
      </c>
      <c r="AS184">
        <f>'F Rel'!L184</f>
        <v>2.8</v>
      </c>
      <c r="AT184">
        <f>'F Rel'!AA184</f>
        <v>-0.87</v>
      </c>
      <c r="AU184">
        <f>'F Rel'!R184</f>
        <v>-0.39</v>
      </c>
      <c r="AV184">
        <f>'F Rel'!U184</f>
        <v>-0.22</v>
      </c>
      <c r="AW184" s="1">
        <f t="shared" si="121"/>
        <v>0.22946859903381642</v>
      </c>
      <c r="AX184" s="1">
        <f t="shared" si="122"/>
        <v>0.6908212560386473</v>
      </c>
      <c r="AY184" s="1">
        <f t="shared" si="123"/>
        <v>0.69565217391304346</v>
      </c>
      <c r="AZ184" s="1">
        <f t="shared" si="124"/>
        <v>0.71980676328502413</v>
      </c>
      <c r="BC184">
        <f>'F on ice'!G184</f>
        <v>14.13768115942</v>
      </c>
      <c r="BD184">
        <f>'F on ice'!AM184</f>
        <v>55.84</v>
      </c>
      <c r="BE184">
        <f>'F on ice'!AF184</f>
        <v>7.02</v>
      </c>
      <c r="BF184">
        <f>'F on ice'!AH184</f>
        <v>0.998</v>
      </c>
      <c r="BG184" s="1">
        <f t="shared" si="125"/>
        <v>0.88164251207729472</v>
      </c>
      <c r="BH184" s="1">
        <f t="shared" si="126"/>
        <v>0.58937198067632846</v>
      </c>
      <c r="BI184" s="1">
        <f t="shared" si="127"/>
        <v>0.23429951690821257</v>
      </c>
      <c r="BJ184" s="1">
        <f t="shared" si="128"/>
        <v>0.47826086956521741</v>
      </c>
      <c r="BM184">
        <f>'F on ice'!M184</f>
        <v>50.81</v>
      </c>
      <c r="BN184">
        <f>'F on ice'!AB184</f>
        <v>57.19</v>
      </c>
      <c r="BO184">
        <f>'F on ice'!S184</f>
        <v>51.02</v>
      </c>
      <c r="BP184">
        <f>'F on ice'!V184</f>
        <v>54.88</v>
      </c>
      <c r="BQ184" s="1">
        <f t="shared" si="129"/>
        <v>0.57971014492753625</v>
      </c>
      <c r="BR184" s="1">
        <f t="shared" si="130"/>
        <v>0.88164251207729472</v>
      </c>
      <c r="BS184" s="1">
        <f t="shared" si="131"/>
        <v>0.54106280193236711</v>
      </c>
      <c r="BT184" s="1">
        <f t="shared" si="132"/>
        <v>0.83816425120772942</v>
      </c>
      <c r="BW184" s="1">
        <f t="shared" si="133"/>
        <v>4.7995169082125599</v>
      </c>
      <c r="BX184" s="1">
        <f t="shared" si="134"/>
        <v>0.66666666666666663</v>
      </c>
      <c r="BY184">
        <f t="shared" si="135"/>
        <v>139</v>
      </c>
      <c r="CB184">
        <f>'F Rel'!M184</f>
        <v>0.35</v>
      </c>
      <c r="CC184">
        <f>'F Rel'!V184</f>
        <v>7.1</v>
      </c>
      <c r="CD184" s="1">
        <f t="shared" si="136"/>
        <v>0.50966183574879231</v>
      </c>
      <c r="CE184" s="1">
        <f t="shared" si="137"/>
        <v>0.90338164251207731</v>
      </c>
      <c r="CH184">
        <f>'F Production'!X184</f>
        <v>0.37</v>
      </c>
      <c r="CI184">
        <f>'F Production'!AB184</f>
        <v>0.55000000000000004</v>
      </c>
      <c r="CJ184" s="31">
        <f t="shared" si="138"/>
        <v>0.81642512077294682</v>
      </c>
      <c r="CK184" s="31">
        <f t="shared" si="139"/>
        <v>0.21980676328502416</v>
      </c>
      <c r="CN184">
        <f>'F Totals'!G184</f>
        <v>5</v>
      </c>
      <c r="CO184">
        <f>'F Totals'!H184</f>
        <v>12</v>
      </c>
      <c r="CP184">
        <f>'F Totals'!K184</f>
        <v>17</v>
      </c>
    </row>
    <row r="185" spans="1:94" x14ac:dyDescent="0.3">
      <c r="A185" t="str">
        <f>'F on ice'!B185</f>
        <v>Johnny Gaudreau</v>
      </c>
      <c r="B185" t="str">
        <f>'F on ice'!C185</f>
        <v>CBJ</v>
      </c>
      <c r="E185">
        <f>'F on ice'!K185</f>
        <v>39.4</v>
      </c>
      <c r="F185">
        <f>'F on ice'!Z185</f>
        <v>11.66</v>
      </c>
      <c r="G185">
        <f>'F on ice'!Q185</f>
        <v>2.35</v>
      </c>
      <c r="H185">
        <f>'F on ice'!T185</f>
        <v>2.54</v>
      </c>
      <c r="I185" s="1">
        <f t="shared" si="105"/>
        <v>0.33816425120772947</v>
      </c>
      <c r="J185" s="1">
        <f t="shared" si="106"/>
        <v>0.59903381642512077</v>
      </c>
      <c r="K185" s="1">
        <f t="shared" si="107"/>
        <v>0.44927536231884058</v>
      </c>
      <c r="L185" s="1">
        <f t="shared" si="108"/>
        <v>0.48309178743961351</v>
      </c>
      <c r="O185">
        <f>'F Production'!H185</f>
        <v>0.27</v>
      </c>
      <c r="P185">
        <f>'F Production'!I185</f>
        <v>0.99</v>
      </c>
      <c r="Q185">
        <f>'F Production'!J185</f>
        <v>0.81</v>
      </c>
      <c r="R185">
        <f>'F Production'!L185</f>
        <v>1.27</v>
      </c>
      <c r="S185" s="1">
        <f t="shared" si="109"/>
        <v>7.9710144927536225E-2</v>
      </c>
      <c r="T185" s="1">
        <f t="shared" si="110"/>
        <v>0.53381642512077299</v>
      </c>
      <c r="U185" s="1">
        <f t="shared" si="111"/>
        <v>0.77053140096618356</v>
      </c>
      <c r="V185" s="1">
        <f t="shared" si="112"/>
        <v>0.30434782608695654</v>
      </c>
      <c r="Y185">
        <f>'F on ice'!L185</f>
        <v>44.01</v>
      </c>
      <c r="Z185">
        <f>'F on ice'!AA185</f>
        <v>11.03</v>
      </c>
      <c r="AA185">
        <f>'F on ice'!R185</f>
        <v>3.62</v>
      </c>
      <c r="AB185">
        <f>'F on ice'!U185</f>
        <v>2.78</v>
      </c>
      <c r="AC185" s="1">
        <f t="shared" si="113"/>
        <v>0.35990338164251207</v>
      </c>
      <c r="AD185" s="1">
        <f t="shared" si="114"/>
        <v>0.52173913043478259</v>
      </c>
      <c r="AE185" s="1">
        <f t="shared" si="115"/>
        <v>5.3140096618357488E-2</v>
      </c>
      <c r="AF185" s="1">
        <f t="shared" si="116"/>
        <v>0.29951690821256038</v>
      </c>
      <c r="AI185">
        <f>'F Rel'!K185</f>
        <v>-3.35</v>
      </c>
      <c r="AJ185">
        <f>'F Rel'!Z185</f>
        <v>1.56</v>
      </c>
      <c r="AK185">
        <f>'F Rel'!Q185</f>
        <v>-0.5</v>
      </c>
      <c r="AL185">
        <f>'F Rel'!T185</f>
        <v>0.04</v>
      </c>
      <c r="AM185" s="1">
        <f t="shared" si="117"/>
        <v>0.28019323671497587</v>
      </c>
      <c r="AN185" s="1">
        <f t="shared" si="118"/>
        <v>0.7657004830917874</v>
      </c>
      <c r="AO185" s="1">
        <f t="shared" si="119"/>
        <v>0.30193236714975846</v>
      </c>
      <c r="AP185" s="1">
        <f t="shared" si="120"/>
        <v>0.51207729468599039</v>
      </c>
      <c r="AS185">
        <f>'F Rel'!L185</f>
        <v>-2.23</v>
      </c>
      <c r="AT185">
        <f>'F Rel'!AA185</f>
        <v>-1.02</v>
      </c>
      <c r="AU185">
        <f>'F Rel'!R185</f>
        <v>0.72</v>
      </c>
      <c r="AV185">
        <f>'F Rel'!U185</f>
        <v>-0.13</v>
      </c>
      <c r="AW185" s="1">
        <f t="shared" si="121"/>
        <v>0.6908212560386473</v>
      </c>
      <c r="AX185" s="1">
        <f t="shared" si="122"/>
        <v>0.71497584541062797</v>
      </c>
      <c r="AY185" s="1">
        <f t="shared" si="123"/>
        <v>0.15217391304347827</v>
      </c>
      <c r="AZ185" s="1">
        <f t="shared" si="124"/>
        <v>0.61352657004830913</v>
      </c>
      <c r="BC185">
        <f>'F on ice'!G185</f>
        <v>14.125177304965</v>
      </c>
      <c r="BD185">
        <f>'F on ice'!AM185</f>
        <v>53.36</v>
      </c>
      <c r="BE185">
        <f>'F on ice'!AF185</f>
        <v>8.5500000000000007</v>
      </c>
      <c r="BF185">
        <f>'F on ice'!AH185</f>
        <v>0.96699999999999997</v>
      </c>
      <c r="BG185" s="1">
        <f t="shared" si="125"/>
        <v>0.87922705314009664</v>
      </c>
      <c r="BH185" s="1">
        <f t="shared" si="126"/>
        <v>0.50483091787439616</v>
      </c>
      <c r="BI185" s="1">
        <f t="shared" si="127"/>
        <v>0.5</v>
      </c>
      <c r="BJ185" s="1">
        <f t="shared" si="128"/>
        <v>0.13768115942028986</v>
      </c>
      <c r="BM185">
        <f>'F on ice'!M185</f>
        <v>47.24</v>
      </c>
      <c r="BN185">
        <f>'F on ice'!AB185</f>
        <v>51.39</v>
      </c>
      <c r="BO185">
        <f>'F on ice'!S185</f>
        <v>39.39</v>
      </c>
      <c r="BP185">
        <f>'F on ice'!V185</f>
        <v>47.76</v>
      </c>
      <c r="BQ185" s="1">
        <f t="shared" si="129"/>
        <v>0.29710144927536231</v>
      </c>
      <c r="BR185" s="1">
        <f t="shared" si="130"/>
        <v>0.58454106280193241</v>
      </c>
      <c r="BS185" s="1">
        <f t="shared" si="131"/>
        <v>0.18115942028985507</v>
      </c>
      <c r="BT185" s="1">
        <f t="shared" si="132"/>
        <v>0.36231884057971014</v>
      </c>
      <c r="BW185" s="1">
        <f t="shared" si="133"/>
        <v>3.1159420289855073</v>
      </c>
      <c r="BX185" s="1">
        <f t="shared" si="134"/>
        <v>0.29951690821256038</v>
      </c>
      <c r="BY185">
        <f t="shared" si="135"/>
        <v>291</v>
      </c>
      <c r="CB185">
        <f>'F Rel'!M185</f>
        <v>-0.8</v>
      </c>
      <c r="CC185">
        <f>'F Rel'!V185</f>
        <v>1.51</v>
      </c>
      <c r="CD185" s="1">
        <f t="shared" si="136"/>
        <v>0.42028985507246375</v>
      </c>
      <c r="CE185" s="1">
        <f t="shared" si="137"/>
        <v>0.60144927536231885</v>
      </c>
      <c r="CH185">
        <f>'F Production'!X185</f>
        <v>0.45</v>
      </c>
      <c r="CI185">
        <f>'F Production'!AB185</f>
        <v>1.08</v>
      </c>
      <c r="CJ185" s="31">
        <f t="shared" si="138"/>
        <v>0.74637681159420288</v>
      </c>
      <c r="CK185" s="31">
        <f t="shared" si="139"/>
        <v>0.63526570048309183</v>
      </c>
      <c r="CN185">
        <f>'F Totals'!G185</f>
        <v>3</v>
      </c>
      <c r="CO185">
        <f>'F Totals'!H185</f>
        <v>11</v>
      </c>
      <c r="CP185">
        <f>'F Totals'!K185</f>
        <v>14</v>
      </c>
    </row>
    <row r="186" spans="1:94" x14ac:dyDescent="0.3">
      <c r="A186" t="str">
        <f>'F on ice'!B186</f>
        <v>Jonathan Drouin</v>
      </c>
      <c r="B186" t="str">
        <f>'F on ice'!C186</f>
        <v>COL</v>
      </c>
      <c r="E186">
        <f>'F on ice'!K186</f>
        <v>46.22</v>
      </c>
      <c r="F186">
        <f>'F on ice'!Z186</f>
        <v>12.11</v>
      </c>
      <c r="G186">
        <f>'F on ice'!Q186</f>
        <v>3.4</v>
      </c>
      <c r="H186">
        <f>'F on ice'!T186</f>
        <v>2.81</v>
      </c>
      <c r="I186" s="1">
        <f t="shared" si="105"/>
        <v>0.78260869565217395</v>
      </c>
      <c r="J186" s="1">
        <f t="shared" si="106"/>
        <v>0.69565217391304346</v>
      </c>
      <c r="K186" s="1">
        <f t="shared" si="107"/>
        <v>0.89855072463768115</v>
      </c>
      <c r="L186" s="1">
        <f t="shared" si="108"/>
        <v>0.74879227053140096</v>
      </c>
      <c r="O186">
        <f>'F Production'!H186</f>
        <v>0.6</v>
      </c>
      <c r="P186">
        <f>'F Production'!I186</f>
        <v>1</v>
      </c>
      <c r="Q186">
        <f>'F Production'!J186</f>
        <v>0.4</v>
      </c>
      <c r="R186">
        <f>'F Production'!L186</f>
        <v>1.6</v>
      </c>
      <c r="S186" s="1">
        <f t="shared" si="109"/>
        <v>0.45410628019323673</v>
      </c>
      <c r="T186" s="1">
        <f t="shared" si="110"/>
        <v>0.54347826086956519</v>
      </c>
      <c r="U186" s="1">
        <f t="shared" si="111"/>
        <v>0.31159420289855072</v>
      </c>
      <c r="V186" s="1">
        <f t="shared" si="112"/>
        <v>0.50966183574879231</v>
      </c>
      <c r="Y186">
        <f>'F on ice'!L186</f>
        <v>41.92</v>
      </c>
      <c r="Z186">
        <f>'F on ice'!AA186</f>
        <v>10.01</v>
      </c>
      <c r="AA186">
        <f>'F on ice'!R186</f>
        <v>2.7</v>
      </c>
      <c r="AB186">
        <f>'F on ice'!U186</f>
        <v>2.4500000000000002</v>
      </c>
      <c r="AC186" s="1">
        <f t="shared" si="113"/>
        <v>0.54347826086956519</v>
      </c>
      <c r="AD186" s="1">
        <f t="shared" si="114"/>
        <v>0.76086956521739135</v>
      </c>
      <c r="AE186" s="1">
        <f t="shared" si="115"/>
        <v>0.3671497584541063</v>
      </c>
      <c r="AF186" s="1">
        <f t="shared" si="116"/>
        <v>0.60869565217391308</v>
      </c>
      <c r="AI186">
        <f>'F Rel'!K186</f>
        <v>3.42</v>
      </c>
      <c r="AJ186">
        <f>'F Rel'!Z186</f>
        <v>0.21</v>
      </c>
      <c r="AK186">
        <f>'F Rel'!Q186</f>
        <v>0.7</v>
      </c>
      <c r="AL186">
        <f>'F Rel'!T186</f>
        <v>0.28000000000000003</v>
      </c>
      <c r="AM186" s="1">
        <f t="shared" si="117"/>
        <v>0.75120772946859904</v>
      </c>
      <c r="AN186" s="1">
        <f t="shared" si="118"/>
        <v>0.51932367149758452</v>
      </c>
      <c r="AO186" s="1">
        <f t="shared" si="119"/>
        <v>0.79227053140096615</v>
      </c>
      <c r="AP186" s="1">
        <f t="shared" si="120"/>
        <v>0.71980676328502413</v>
      </c>
      <c r="AS186">
        <f>'F Rel'!L186</f>
        <v>1.83</v>
      </c>
      <c r="AT186">
        <f>'F Rel'!AA186</f>
        <v>-1</v>
      </c>
      <c r="AU186">
        <f>'F Rel'!R186</f>
        <v>0.04</v>
      </c>
      <c r="AV186">
        <f>'F Rel'!U186</f>
        <v>0.01</v>
      </c>
      <c r="AW186" s="1">
        <f t="shared" si="121"/>
        <v>0.29710144927536231</v>
      </c>
      <c r="AX186" s="1">
        <f t="shared" si="122"/>
        <v>0.7125603864734299</v>
      </c>
      <c r="AY186" s="1">
        <f t="shared" si="123"/>
        <v>0.47342995169082125</v>
      </c>
      <c r="AZ186" s="1">
        <f t="shared" si="124"/>
        <v>0.47101449275362317</v>
      </c>
      <c r="BC186">
        <f>'F on ice'!G186</f>
        <v>13.036594202899</v>
      </c>
      <c r="BD186">
        <f>'F on ice'!AM186</f>
        <v>69.06</v>
      </c>
      <c r="BE186">
        <f>'F on ice'!AF186</f>
        <v>10.37</v>
      </c>
      <c r="BF186">
        <f>'F on ice'!AH186</f>
        <v>1.008</v>
      </c>
      <c r="BG186" s="1">
        <f t="shared" si="125"/>
        <v>0.68599033816425126</v>
      </c>
      <c r="BH186" s="1">
        <f t="shared" si="126"/>
        <v>0.91787439613526567</v>
      </c>
      <c r="BI186" s="1">
        <f t="shared" si="127"/>
        <v>0.83574879227053145</v>
      </c>
      <c r="BJ186" s="1">
        <f t="shared" si="128"/>
        <v>0.58695652173913049</v>
      </c>
      <c r="BM186">
        <f>'F on ice'!M186</f>
        <v>52.44</v>
      </c>
      <c r="BN186">
        <f>'F on ice'!AB186</f>
        <v>54.75</v>
      </c>
      <c r="BO186">
        <f>'F on ice'!S186</f>
        <v>55.74</v>
      </c>
      <c r="BP186">
        <f>'F on ice'!V186</f>
        <v>53.45</v>
      </c>
      <c r="BQ186" s="1">
        <f t="shared" si="129"/>
        <v>0.70531400966183577</v>
      </c>
      <c r="BR186" s="1">
        <f t="shared" si="130"/>
        <v>0.77294685990338163</v>
      </c>
      <c r="BS186" s="1">
        <f t="shared" si="131"/>
        <v>0.70772946859903385</v>
      </c>
      <c r="BT186" s="1">
        <f t="shared" si="132"/>
        <v>0.73913043478260865</v>
      </c>
      <c r="BW186" s="1">
        <f t="shared" si="133"/>
        <v>4.8937198067632854</v>
      </c>
      <c r="BX186" s="1">
        <f t="shared" si="134"/>
        <v>0.67632850241545894</v>
      </c>
      <c r="BY186">
        <f t="shared" si="135"/>
        <v>135</v>
      </c>
      <c r="CB186">
        <f>'F Rel'!M186</f>
        <v>0.81</v>
      </c>
      <c r="CC186">
        <f>'F Rel'!V186</f>
        <v>2.58</v>
      </c>
      <c r="CD186" s="1">
        <f t="shared" si="136"/>
        <v>0.54106280193236711</v>
      </c>
      <c r="CE186" s="1">
        <f t="shared" si="137"/>
        <v>0.67149758454106279</v>
      </c>
      <c r="CH186">
        <f>'F Production'!X186</f>
        <v>0.8</v>
      </c>
      <c r="CI186">
        <f>'F Production'!AB186</f>
        <v>0.5</v>
      </c>
      <c r="CJ186" s="31">
        <f t="shared" si="138"/>
        <v>0.44927536231884058</v>
      </c>
      <c r="CK186" s="31">
        <f t="shared" si="139"/>
        <v>0.17149758454106281</v>
      </c>
      <c r="CN186">
        <f>'F Totals'!G186</f>
        <v>6</v>
      </c>
      <c r="CO186">
        <f>'F Totals'!H186</f>
        <v>10</v>
      </c>
      <c r="CP186">
        <f>'F Totals'!K186</f>
        <v>16</v>
      </c>
    </row>
    <row r="187" spans="1:94" x14ac:dyDescent="0.3">
      <c r="A187" t="str">
        <f>'F on ice'!B187</f>
        <v>Jonathan Huberdeau</v>
      </c>
      <c r="B187" t="str">
        <f>'F on ice'!C187</f>
        <v>CGY</v>
      </c>
      <c r="E187">
        <f>'F on ice'!K187</f>
        <v>45.47</v>
      </c>
      <c r="F187">
        <f>'F on ice'!Z187</f>
        <v>11.6</v>
      </c>
      <c r="G187">
        <f>'F on ice'!Q187</f>
        <v>2.5499999999999998</v>
      </c>
      <c r="H187">
        <f>'F on ice'!T187</f>
        <v>2.65</v>
      </c>
      <c r="I187" s="1">
        <f t="shared" si="105"/>
        <v>0.73913043478260865</v>
      </c>
      <c r="J187" s="1">
        <f t="shared" si="106"/>
        <v>0.58695652173913049</v>
      </c>
      <c r="K187" s="1">
        <f t="shared" si="107"/>
        <v>0.54347826086956519</v>
      </c>
      <c r="L187" s="1">
        <f t="shared" si="108"/>
        <v>0.58695652173913049</v>
      </c>
      <c r="O187">
        <f>'F Production'!H187</f>
        <v>0.47</v>
      </c>
      <c r="P187">
        <f>'F Production'!I187</f>
        <v>1.04</v>
      </c>
      <c r="Q187">
        <f>'F Production'!J187</f>
        <v>0.66</v>
      </c>
      <c r="R187">
        <f>'F Production'!L187</f>
        <v>1.51</v>
      </c>
      <c r="S187" s="1">
        <f t="shared" si="109"/>
        <v>0.27053140096618356</v>
      </c>
      <c r="T187" s="1">
        <f t="shared" si="110"/>
        <v>0.57729468599033817</v>
      </c>
      <c r="U187" s="1">
        <f t="shared" si="111"/>
        <v>0.63285024154589375</v>
      </c>
      <c r="V187" s="1">
        <f t="shared" si="112"/>
        <v>0.45652173913043476</v>
      </c>
      <c r="Y187">
        <f>'F on ice'!L187</f>
        <v>42.83</v>
      </c>
      <c r="Z187">
        <f>'F on ice'!AA187</f>
        <v>12.45</v>
      </c>
      <c r="AA187">
        <f>'F on ice'!R187</f>
        <v>2.83</v>
      </c>
      <c r="AB187">
        <f>'F on ice'!U187</f>
        <v>2.85</v>
      </c>
      <c r="AC187" s="1">
        <f t="shared" si="113"/>
        <v>0.47584541062801933</v>
      </c>
      <c r="AD187" s="1">
        <f t="shared" si="114"/>
        <v>0.22705314009661837</v>
      </c>
      <c r="AE187" s="1">
        <f t="shared" si="115"/>
        <v>0.30434782608695654</v>
      </c>
      <c r="AF187" s="1">
        <f t="shared" si="116"/>
        <v>0.22946859903381642</v>
      </c>
      <c r="AI187">
        <f>'F Rel'!K187</f>
        <v>2.25</v>
      </c>
      <c r="AJ187">
        <f>'F Rel'!Z187</f>
        <v>0.63</v>
      </c>
      <c r="AK187">
        <f>'F Rel'!Q187</f>
        <v>-7.0000000000000007E-2</v>
      </c>
      <c r="AL187">
        <f>'F Rel'!T187</f>
        <v>0.16</v>
      </c>
      <c r="AM187" s="1">
        <f t="shared" si="117"/>
        <v>0.65217391304347827</v>
      </c>
      <c r="AN187" s="1">
        <f t="shared" si="118"/>
        <v>0.606280193236715</v>
      </c>
      <c r="AO187" s="1">
        <f t="shared" si="119"/>
        <v>0.49275362318840582</v>
      </c>
      <c r="AP187" s="1">
        <f t="shared" si="120"/>
        <v>0.6376811594202898</v>
      </c>
      <c r="AS187">
        <f>'F Rel'!L187</f>
        <v>1.93</v>
      </c>
      <c r="AT187">
        <f>'F Rel'!AA187</f>
        <v>1.93</v>
      </c>
      <c r="AU187">
        <f>'F Rel'!R187</f>
        <v>0.14000000000000001</v>
      </c>
      <c r="AV187">
        <f>'F Rel'!U187</f>
        <v>0.39</v>
      </c>
      <c r="AW187" s="1">
        <f t="shared" si="121"/>
        <v>0.28743961352657005</v>
      </c>
      <c r="AX187" s="1">
        <f t="shared" si="122"/>
        <v>0.12077294685990338</v>
      </c>
      <c r="AY187" s="1">
        <f t="shared" si="123"/>
        <v>0.4251207729468599</v>
      </c>
      <c r="AZ187" s="1">
        <f t="shared" si="124"/>
        <v>0.12560386473429952</v>
      </c>
      <c r="BC187">
        <f>'F on ice'!G187</f>
        <v>13.531560283688</v>
      </c>
      <c r="BD187">
        <f>'F on ice'!AM187</f>
        <v>55.36</v>
      </c>
      <c r="BE187">
        <f>'F on ice'!AF187</f>
        <v>8.08</v>
      </c>
      <c r="BF187">
        <f>'F on ice'!AH187</f>
        <v>0.98599999999999999</v>
      </c>
      <c r="BG187" s="1">
        <f t="shared" si="125"/>
        <v>0.79468599033816423</v>
      </c>
      <c r="BH187" s="1">
        <f t="shared" si="126"/>
        <v>0.5748792270531401</v>
      </c>
      <c r="BI187" s="1">
        <f t="shared" si="127"/>
        <v>0.40579710144927539</v>
      </c>
      <c r="BJ187" s="1">
        <f t="shared" si="128"/>
        <v>0.33091787439613529</v>
      </c>
      <c r="BM187">
        <f>'F on ice'!M187</f>
        <v>51.5</v>
      </c>
      <c r="BN187">
        <f>'F on ice'!AB187</f>
        <v>48.24</v>
      </c>
      <c r="BO187">
        <f>'F on ice'!S187</f>
        <v>47.37</v>
      </c>
      <c r="BP187">
        <f>'F on ice'!V187</f>
        <v>48.24</v>
      </c>
      <c r="BQ187" s="1">
        <f t="shared" si="129"/>
        <v>0.6280193236714976</v>
      </c>
      <c r="BR187" s="1">
        <f t="shared" si="130"/>
        <v>0.39130434782608697</v>
      </c>
      <c r="BS187" s="1">
        <f t="shared" si="131"/>
        <v>0.39130434782608697</v>
      </c>
      <c r="BT187" s="1">
        <f t="shared" si="132"/>
        <v>0.39371980676328505</v>
      </c>
      <c r="BW187" s="1">
        <f t="shared" si="133"/>
        <v>3.6980676328502415</v>
      </c>
      <c r="BX187" s="1">
        <f t="shared" si="134"/>
        <v>0.42995169082125606</v>
      </c>
      <c r="BY187">
        <f t="shared" si="135"/>
        <v>237</v>
      </c>
      <c r="CB187">
        <f>'F Rel'!M187</f>
        <v>0.12</v>
      </c>
      <c r="CC187">
        <f>'F Rel'!V187</f>
        <v>-2.14</v>
      </c>
      <c r="CD187" s="1">
        <f t="shared" si="136"/>
        <v>0.49033816425120774</v>
      </c>
      <c r="CE187" s="1">
        <f t="shared" si="137"/>
        <v>0.32850241545893721</v>
      </c>
      <c r="CH187">
        <f>'F Production'!X187</f>
        <v>0.47</v>
      </c>
      <c r="CI187">
        <f>'F Production'!AB187</f>
        <v>0.75</v>
      </c>
      <c r="CJ187" s="31">
        <f t="shared" si="138"/>
        <v>0.71739130434782605</v>
      </c>
      <c r="CK187" s="31">
        <f t="shared" si="139"/>
        <v>0.36231884057971014</v>
      </c>
      <c r="CN187">
        <f>'F Totals'!G187</f>
        <v>5</v>
      </c>
      <c r="CO187">
        <f>'F Totals'!H187</f>
        <v>11</v>
      </c>
      <c r="CP187">
        <f>'F Totals'!K187</f>
        <v>16</v>
      </c>
    </row>
    <row r="188" spans="1:94" x14ac:dyDescent="0.3">
      <c r="A188" t="str">
        <f>'F on ice'!B188</f>
        <v>Jonathan Marchessault</v>
      </c>
      <c r="B188" t="str">
        <f>'F on ice'!C188</f>
        <v>VGK</v>
      </c>
      <c r="E188">
        <f>'F on ice'!K188</f>
        <v>44.1</v>
      </c>
      <c r="F188">
        <f>'F on ice'!Z188</f>
        <v>11.25</v>
      </c>
      <c r="G188">
        <f>'F on ice'!Q188</f>
        <v>2.84</v>
      </c>
      <c r="H188">
        <f>'F on ice'!T188</f>
        <v>2.69</v>
      </c>
      <c r="I188" s="1">
        <f t="shared" si="105"/>
        <v>0.66425120772946855</v>
      </c>
      <c r="J188" s="1">
        <f t="shared" si="106"/>
        <v>0.51449275362318836</v>
      </c>
      <c r="K188" s="1">
        <f t="shared" si="107"/>
        <v>0.67391304347826086</v>
      </c>
      <c r="L188" s="1">
        <f t="shared" si="108"/>
        <v>0.64492753623188404</v>
      </c>
      <c r="O188">
        <f>'F Production'!H188</f>
        <v>1.27</v>
      </c>
      <c r="P188">
        <f>'F Production'!I188</f>
        <v>0.78</v>
      </c>
      <c r="Q188">
        <f>'F Production'!J188</f>
        <v>0.49</v>
      </c>
      <c r="R188">
        <f>'F Production'!L188</f>
        <v>2.0499999999999998</v>
      </c>
      <c r="S188" s="1">
        <f t="shared" si="109"/>
        <v>0.92753623188405798</v>
      </c>
      <c r="T188" s="1">
        <f t="shared" si="110"/>
        <v>0.36956521739130432</v>
      </c>
      <c r="U188" s="1">
        <f t="shared" si="111"/>
        <v>0.43236714975845408</v>
      </c>
      <c r="V188" s="1">
        <f t="shared" si="112"/>
        <v>0.75120772946859904</v>
      </c>
      <c r="Y188">
        <f>'F on ice'!L188</f>
        <v>42.83</v>
      </c>
      <c r="Z188">
        <f>'F on ice'!AA188</f>
        <v>10.85</v>
      </c>
      <c r="AA188">
        <f>'F on ice'!R188</f>
        <v>2.0499999999999998</v>
      </c>
      <c r="AB188">
        <f>'F on ice'!U188</f>
        <v>2.57</v>
      </c>
      <c r="AC188" s="1">
        <f t="shared" si="113"/>
        <v>0.47584541062801933</v>
      </c>
      <c r="AD188" s="1">
        <f t="shared" si="114"/>
        <v>0.5748792270531401</v>
      </c>
      <c r="AE188" s="1">
        <f t="shared" si="115"/>
        <v>0.7439613526570048</v>
      </c>
      <c r="AF188" s="1">
        <f t="shared" si="116"/>
        <v>0.47342995169082125</v>
      </c>
      <c r="AI188">
        <f>'F Rel'!K188</f>
        <v>2.64</v>
      </c>
      <c r="AJ188">
        <f>'F Rel'!Z188</f>
        <v>-0.47</v>
      </c>
      <c r="AK188">
        <f>'F Rel'!Q188</f>
        <v>0.38</v>
      </c>
      <c r="AL188">
        <f>'F Rel'!T188</f>
        <v>0.12</v>
      </c>
      <c r="AM188" s="1">
        <f t="shared" si="117"/>
        <v>0.6811594202898551</v>
      </c>
      <c r="AN188" s="1">
        <f t="shared" si="118"/>
        <v>0.38647342995169082</v>
      </c>
      <c r="AO188" s="1">
        <f t="shared" si="119"/>
        <v>0.66908212560386471</v>
      </c>
      <c r="AP188" s="1">
        <f t="shared" si="120"/>
        <v>0.60386473429951693</v>
      </c>
      <c r="AS188">
        <f>'F Rel'!L188</f>
        <v>-1.0900000000000001</v>
      </c>
      <c r="AT188">
        <f>'F Rel'!AA188</f>
        <v>0.02</v>
      </c>
      <c r="AU188">
        <f>'F Rel'!R188</f>
        <v>-0.16</v>
      </c>
      <c r="AV188">
        <f>'F Rel'!U188</f>
        <v>0.1</v>
      </c>
      <c r="AW188" s="1">
        <f t="shared" si="121"/>
        <v>0.57246376811594202</v>
      </c>
      <c r="AX188" s="1">
        <f t="shared" si="122"/>
        <v>0.48792270531400966</v>
      </c>
      <c r="AY188" s="1">
        <f t="shared" si="123"/>
        <v>0.58937198067632846</v>
      </c>
      <c r="AZ188" s="1">
        <f t="shared" si="124"/>
        <v>0.35507246376811596</v>
      </c>
      <c r="BC188">
        <f>'F on ice'!G188</f>
        <v>12.782986111111001</v>
      </c>
      <c r="BD188">
        <f>'F on ice'!AM188</f>
        <v>66.02</v>
      </c>
      <c r="BE188">
        <f>'F on ice'!AF188</f>
        <v>8.5299999999999994</v>
      </c>
      <c r="BF188">
        <f>'F on ice'!AH188</f>
        <v>1.0209999999999999</v>
      </c>
      <c r="BG188" s="1">
        <f t="shared" si="125"/>
        <v>0.61594202898550721</v>
      </c>
      <c r="BH188" s="1">
        <f t="shared" si="126"/>
        <v>0.85990338164251212</v>
      </c>
      <c r="BI188" s="1">
        <f t="shared" si="127"/>
        <v>0.49275362318840582</v>
      </c>
      <c r="BJ188" s="1">
        <f t="shared" si="128"/>
        <v>0.76328502415458932</v>
      </c>
      <c r="BM188">
        <f>'F on ice'!M188</f>
        <v>50.73</v>
      </c>
      <c r="BN188">
        <f>'F on ice'!AB188</f>
        <v>50.88</v>
      </c>
      <c r="BO188">
        <f>'F on ice'!S188</f>
        <v>58</v>
      </c>
      <c r="BP188">
        <f>'F on ice'!V188</f>
        <v>51.18</v>
      </c>
      <c r="BQ188" s="1">
        <f t="shared" si="129"/>
        <v>0.56763285024154586</v>
      </c>
      <c r="BR188" s="1">
        <f t="shared" si="130"/>
        <v>0.5628019323671497</v>
      </c>
      <c r="BS188" s="1">
        <f t="shared" si="131"/>
        <v>0.77294685990338163</v>
      </c>
      <c r="BT188" s="1">
        <f t="shared" si="132"/>
        <v>0.58695652173913049</v>
      </c>
      <c r="BW188" s="1">
        <f t="shared" si="133"/>
        <v>4.7367149758454108</v>
      </c>
      <c r="BX188" s="1">
        <f t="shared" si="134"/>
        <v>0.64251207729468596</v>
      </c>
      <c r="BY188">
        <f t="shared" si="135"/>
        <v>149</v>
      </c>
      <c r="CB188">
        <f>'F Rel'!M188</f>
        <v>2.17</v>
      </c>
      <c r="CC188">
        <f>'F Rel'!V188</f>
        <v>0.13</v>
      </c>
      <c r="CD188" s="1">
        <f t="shared" si="136"/>
        <v>0.67391304347826086</v>
      </c>
      <c r="CE188" s="1">
        <f t="shared" si="137"/>
        <v>0.50724637681159424</v>
      </c>
      <c r="CH188">
        <f>'F Production'!X188</f>
        <v>1.08</v>
      </c>
      <c r="CI188">
        <f>'F Production'!AB188</f>
        <v>0.59</v>
      </c>
      <c r="CJ188" s="31">
        <f t="shared" si="138"/>
        <v>0.27777777777777779</v>
      </c>
      <c r="CK188" s="31">
        <f t="shared" si="139"/>
        <v>0.25362318840579712</v>
      </c>
      <c r="CN188">
        <f>'F Totals'!G188</f>
        <v>13</v>
      </c>
      <c r="CO188">
        <f>'F Totals'!H188</f>
        <v>8</v>
      </c>
      <c r="CP188">
        <f>'F Totals'!K188</f>
        <v>21</v>
      </c>
    </row>
    <row r="189" spans="1:94" x14ac:dyDescent="0.3">
      <c r="A189" t="str">
        <f>'F on ice'!B189</f>
        <v>Jonny Brodzinski</v>
      </c>
      <c r="B189" t="str">
        <f>'F on ice'!C189</f>
        <v>NYR</v>
      </c>
      <c r="E189">
        <f>'F on ice'!K189</f>
        <v>40.270000000000003</v>
      </c>
      <c r="F189">
        <f>'F on ice'!Z189</f>
        <v>10.71</v>
      </c>
      <c r="G189">
        <f>'F on ice'!Q189</f>
        <v>2.14</v>
      </c>
      <c r="H189">
        <f>'F on ice'!T189</f>
        <v>2.4300000000000002</v>
      </c>
      <c r="I189" s="1">
        <f t="shared" si="105"/>
        <v>0.39371980676328505</v>
      </c>
      <c r="J189" s="1">
        <f t="shared" si="106"/>
        <v>0.42270531400966183</v>
      </c>
      <c r="K189" s="1">
        <f t="shared" si="107"/>
        <v>0.35507246376811596</v>
      </c>
      <c r="L189" s="1">
        <f t="shared" si="108"/>
        <v>0.38164251207729466</v>
      </c>
      <c r="O189">
        <f>'F Production'!H189</f>
        <v>0</v>
      </c>
      <c r="P189">
        <f>'F Production'!I189</f>
        <v>1.5</v>
      </c>
      <c r="Q189">
        <f>'F Production'!J189</f>
        <v>0.43</v>
      </c>
      <c r="R189">
        <f>'F Production'!L189</f>
        <v>1.5</v>
      </c>
      <c r="S189" s="1">
        <f t="shared" si="109"/>
        <v>2.4154589371980675E-3</v>
      </c>
      <c r="T189" s="1">
        <f t="shared" si="110"/>
        <v>0.88888888888888884</v>
      </c>
      <c r="U189" s="1">
        <f t="shared" si="111"/>
        <v>0.35748792270531399</v>
      </c>
      <c r="V189" s="1">
        <f t="shared" si="112"/>
        <v>0.44444444444444442</v>
      </c>
      <c r="Y189">
        <f>'F on ice'!L189</f>
        <v>34.479999999999997</v>
      </c>
      <c r="Z189">
        <f>'F on ice'!AA189</f>
        <v>9.85</v>
      </c>
      <c r="AA189">
        <f>'F on ice'!R189</f>
        <v>2.36</v>
      </c>
      <c r="AB189">
        <f>'F on ice'!U189</f>
        <v>1.96</v>
      </c>
      <c r="AC189" s="1">
        <f t="shared" si="113"/>
        <v>0.96376811594202894</v>
      </c>
      <c r="AD189" s="1">
        <f t="shared" si="114"/>
        <v>0.78502415458937203</v>
      </c>
      <c r="AE189" s="1">
        <f t="shared" si="115"/>
        <v>0.5748792270531401</v>
      </c>
      <c r="AF189" s="1">
        <f t="shared" si="116"/>
        <v>0.96135265700483097</v>
      </c>
      <c r="AI189">
        <f>'F Rel'!K189</f>
        <v>-3.72</v>
      </c>
      <c r="AJ189">
        <f>'F Rel'!Z189</f>
        <v>-1.35</v>
      </c>
      <c r="AK189">
        <f>'F Rel'!Q189</f>
        <v>-0.62</v>
      </c>
      <c r="AL189">
        <f>'F Rel'!T189</f>
        <v>-0.23</v>
      </c>
      <c r="AM189" s="1">
        <f t="shared" si="117"/>
        <v>0.2608695652173913</v>
      </c>
      <c r="AN189" s="1">
        <f t="shared" si="118"/>
        <v>0.28502415458937197</v>
      </c>
      <c r="AO189" s="1">
        <f t="shared" si="119"/>
        <v>0.26570048309178745</v>
      </c>
      <c r="AP189" s="1">
        <f t="shared" si="120"/>
        <v>0.30434782608695654</v>
      </c>
      <c r="AS189">
        <f>'F Rel'!L189</f>
        <v>-8.01</v>
      </c>
      <c r="AT189">
        <f>'F Rel'!AA189</f>
        <v>-2.04</v>
      </c>
      <c r="AU189">
        <f>'F Rel'!R189</f>
        <v>-0.69</v>
      </c>
      <c r="AV189">
        <f>'F Rel'!U189</f>
        <v>-0.76</v>
      </c>
      <c r="AW189" s="1">
        <f t="shared" si="121"/>
        <v>0.97101449275362317</v>
      </c>
      <c r="AX189" s="1">
        <f t="shared" si="122"/>
        <v>0.88164251207729472</v>
      </c>
      <c r="AY189" s="1">
        <f t="shared" si="123"/>
        <v>0.8091787439613527</v>
      </c>
      <c r="AZ189" s="1">
        <f t="shared" si="124"/>
        <v>0.97584541062801933</v>
      </c>
      <c r="BC189">
        <f>'F on ice'!G189</f>
        <v>10.004761904762001</v>
      </c>
      <c r="BD189">
        <f>'F on ice'!AM189</f>
        <v>59.76</v>
      </c>
      <c r="BE189">
        <f>'F on ice'!AF189</f>
        <v>7.35</v>
      </c>
      <c r="BF189">
        <f>'F on ice'!AH189</f>
        <v>0.96599999999999997</v>
      </c>
      <c r="BG189" s="1">
        <f t="shared" si="125"/>
        <v>0.15458937198067632</v>
      </c>
      <c r="BH189" s="1">
        <f t="shared" si="126"/>
        <v>0.7125603864734299</v>
      </c>
      <c r="BI189" s="1">
        <f t="shared" si="127"/>
        <v>0.29710144927536231</v>
      </c>
      <c r="BJ189" s="1">
        <f t="shared" si="128"/>
        <v>0.13285024154589373</v>
      </c>
      <c r="BM189">
        <f>'F on ice'!M189</f>
        <v>53.87</v>
      </c>
      <c r="BN189">
        <f>'F on ice'!AB189</f>
        <v>52.08</v>
      </c>
      <c r="BO189">
        <f>'F on ice'!S189</f>
        <v>47.62</v>
      </c>
      <c r="BP189">
        <f>'F on ice'!V189</f>
        <v>55.27</v>
      </c>
      <c r="BQ189" s="1">
        <f t="shared" si="129"/>
        <v>0.8188405797101449</v>
      </c>
      <c r="BR189" s="1">
        <f t="shared" si="130"/>
        <v>0.6280193236714976</v>
      </c>
      <c r="BS189" s="1">
        <f t="shared" si="131"/>
        <v>0.40579710144927539</v>
      </c>
      <c r="BT189" s="1">
        <f t="shared" si="132"/>
        <v>0.85265700483091789</v>
      </c>
      <c r="BW189" s="1">
        <f t="shared" si="133"/>
        <v>5.195652173913043</v>
      </c>
      <c r="BX189" s="1">
        <f t="shared" si="134"/>
        <v>0.75120772946859904</v>
      </c>
      <c r="BY189">
        <f t="shared" si="135"/>
        <v>103</v>
      </c>
      <c r="CB189">
        <f>'F Rel'!M189</f>
        <v>3</v>
      </c>
      <c r="CC189">
        <f>'F Rel'!V189</f>
        <v>5.9</v>
      </c>
      <c r="CD189" s="1">
        <f t="shared" si="136"/>
        <v>0.74637681159420288</v>
      </c>
      <c r="CE189" s="1">
        <f t="shared" si="137"/>
        <v>0.85748792270531404</v>
      </c>
      <c r="CH189">
        <f>'F Production'!X189</f>
        <v>0.43</v>
      </c>
      <c r="CI189">
        <f>'F Production'!AB189</f>
        <v>1.29</v>
      </c>
      <c r="CJ189" s="31">
        <f t="shared" si="138"/>
        <v>0.7657004830917874</v>
      </c>
      <c r="CK189" s="31">
        <f t="shared" si="139"/>
        <v>0.7657004830917874</v>
      </c>
      <c r="CN189">
        <f>'F Totals'!G189</f>
        <v>0</v>
      </c>
      <c r="CO189">
        <f>'F Totals'!H189</f>
        <v>7</v>
      </c>
      <c r="CP189">
        <f>'F Totals'!K189</f>
        <v>7</v>
      </c>
    </row>
    <row r="190" spans="1:94" x14ac:dyDescent="0.3">
      <c r="A190" t="str">
        <f>'F on ice'!B190</f>
        <v>Jordan Eberle</v>
      </c>
      <c r="B190" t="str">
        <f>'F on ice'!C190</f>
        <v>SEA</v>
      </c>
      <c r="E190">
        <f>'F on ice'!K190</f>
        <v>46.24</v>
      </c>
      <c r="F190">
        <f>'F on ice'!Z190</f>
        <v>13.51</v>
      </c>
      <c r="G190">
        <f>'F on ice'!Q190</f>
        <v>3.1</v>
      </c>
      <c r="H190">
        <f>'F on ice'!T190</f>
        <v>2.92</v>
      </c>
      <c r="I190" s="1">
        <f t="shared" si="105"/>
        <v>0.78502415458937203</v>
      </c>
      <c r="J190" s="1">
        <f t="shared" si="106"/>
        <v>0.8719806763285024</v>
      </c>
      <c r="K190" s="1">
        <f t="shared" si="107"/>
        <v>0.78985507246376807</v>
      </c>
      <c r="L190" s="1">
        <f t="shared" si="108"/>
        <v>0.8188405797101449</v>
      </c>
      <c r="O190">
        <f>'F Production'!H190</f>
        <v>0.5</v>
      </c>
      <c r="P190">
        <f>'F Production'!I190</f>
        <v>1.1000000000000001</v>
      </c>
      <c r="Q190">
        <f>'F Production'!J190</f>
        <v>0.9</v>
      </c>
      <c r="R190">
        <f>'F Production'!L190</f>
        <v>1.6</v>
      </c>
      <c r="S190" s="1">
        <f t="shared" si="109"/>
        <v>0.3140096618357488</v>
      </c>
      <c r="T190" s="1">
        <f t="shared" si="110"/>
        <v>0.64251207729468596</v>
      </c>
      <c r="U190" s="1">
        <f t="shared" si="111"/>
        <v>0.8188405797101449</v>
      </c>
      <c r="V190" s="1">
        <f t="shared" si="112"/>
        <v>0.50966183574879231</v>
      </c>
      <c r="Y190">
        <f>'F on ice'!L190</f>
        <v>42.43</v>
      </c>
      <c r="Z190">
        <f>'F on ice'!AA190</f>
        <v>10.31</v>
      </c>
      <c r="AA190">
        <f>'F on ice'!R190</f>
        <v>2.1</v>
      </c>
      <c r="AB190">
        <f>'F on ice'!U190</f>
        <v>2.4700000000000002</v>
      </c>
      <c r="AC190" s="1">
        <f t="shared" si="113"/>
        <v>0.50724637681159424</v>
      </c>
      <c r="AD190" s="1">
        <f t="shared" si="114"/>
        <v>0.70772946859903385</v>
      </c>
      <c r="AE190" s="1">
        <f t="shared" si="115"/>
        <v>0.72222222222222221</v>
      </c>
      <c r="AF190" s="1">
        <f t="shared" si="116"/>
        <v>0.59661835748792269</v>
      </c>
      <c r="AI190">
        <f>'F Rel'!K190</f>
        <v>4.82</v>
      </c>
      <c r="AJ190">
        <f>'F Rel'!Z190</f>
        <v>2.83</v>
      </c>
      <c r="AK190">
        <f>'F Rel'!Q190</f>
        <v>0.8</v>
      </c>
      <c r="AL190">
        <f>'F Rel'!T190</f>
        <v>0.54</v>
      </c>
      <c r="AM190" s="1">
        <f t="shared" si="117"/>
        <v>0.81400966183574874</v>
      </c>
      <c r="AN190" s="1">
        <f t="shared" si="118"/>
        <v>0.90096618357487923</v>
      </c>
      <c r="AO190" s="1">
        <f t="shared" si="119"/>
        <v>0.81400966183574874</v>
      </c>
      <c r="AP190" s="1">
        <f t="shared" si="120"/>
        <v>0.89855072463768115</v>
      </c>
      <c r="AS190">
        <f>'F Rel'!L190</f>
        <v>0.46</v>
      </c>
      <c r="AT190">
        <f>'F Rel'!AA190</f>
        <v>0.46</v>
      </c>
      <c r="AU190">
        <f>'F Rel'!R190</f>
        <v>-0.04</v>
      </c>
      <c r="AV190">
        <f>'F Rel'!U190</f>
        <v>0.11</v>
      </c>
      <c r="AW190" s="1">
        <f t="shared" si="121"/>
        <v>0.42270531400966183</v>
      </c>
      <c r="AX190" s="1">
        <f t="shared" si="122"/>
        <v>0.3671497584541063</v>
      </c>
      <c r="AY190" s="1">
        <f t="shared" si="123"/>
        <v>0.51690821256038644</v>
      </c>
      <c r="AZ190" s="1">
        <f t="shared" si="124"/>
        <v>0.34299516908212563</v>
      </c>
      <c r="BC190">
        <f>'F on ice'!G190</f>
        <v>13.942248062016001</v>
      </c>
      <c r="BD190">
        <f>'F on ice'!AM190</f>
        <v>54.04</v>
      </c>
      <c r="BE190">
        <f>'F on ice'!AF190</f>
        <v>9.42</v>
      </c>
      <c r="BF190">
        <f>'F on ice'!AH190</f>
        <v>1.02</v>
      </c>
      <c r="BG190" s="1">
        <f t="shared" si="125"/>
        <v>0.8623188405797102</v>
      </c>
      <c r="BH190" s="1">
        <f t="shared" si="126"/>
        <v>0.52898550724637683</v>
      </c>
      <c r="BI190" s="1">
        <f t="shared" si="127"/>
        <v>0.64734299516908211</v>
      </c>
      <c r="BJ190" s="1">
        <f t="shared" si="128"/>
        <v>0.75120772946859904</v>
      </c>
      <c r="BM190">
        <f>'F on ice'!M190</f>
        <v>52.14</v>
      </c>
      <c r="BN190">
        <f>'F on ice'!AB190</f>
        <v>56.72</v>
      </c>
      <c r="BO190">
        <f>'F on ice'!S190</f>
        <v>59.62</v>
      </c>
      <c r="BP190">
        <f>'F on ice'!V190</f>
        <v>54.2</v>
      </c>
      <c r="BQ190" s="1">
        <f t="shared" si="129"/>
        <v>0.6811594202898551</v>
      </c>
      <c r="BR190" s="1">
        <f t="shared" si="130"/>
        <v>0.86956521739130432</v>
      </c>
      <c r="BS190" s="1">
        <f t="shared" si="131"/>
        <v>0.82367149758454106</v>
      </c>
      <c r="BT190" s="1">
        <f t="shared" si="132"/>
        <v>0.80434782608695654</v>
      </c>
      <c r="BW190" s="1">
        <f t="shared" si="133"/>
        <v>5.1207729468599039</v>
      </c>
      <c r="BX190" s="1">
        <f t="shared" si="134"/>
        <v>0.72463768115942029</v>
      </c>
      <c r="BY190">
        <f t="shared" si="135"/>
        <v>115</v>
      </c>
      <c r="CB190">
        <f>'F Rel'!M190</f>
        <v>2.48</v>
      </c>
      <c r="CC190">
        <f>'F Rel'!V190</f>
        <v>4</v>
      </c>
      <c r="CD190" s="1">
        <f t="shared" si="136"/>
        <v>0.70531400966183577</v>
      </c>
      <c r="CE190" s="1">
        <f t="shared" si="137"/>
        <v>0.75120772946859904</v>
      </c>
      <c r="CH190">
        <f>'F Production'!X190</f>
        <v>0.3</v>
      </c>
      <c r="CI190">
        <f>'F Production'!AB190</f>
        <v>0.5</v>
      </c>
      <c r="CJ190" s="31">
        <f t="shared" si="138"/>
        <v>0.86473429951690817</v>
      </c>
      <c r="CK190" s="31">
        <f t="shared" si="139"/>
        <v>0.17149758454106281</v>
      </c>
      <c r="CN190">
        <f>'F Totals'!G190</f>
        <v>5</v>
      </c>
      <c r="CO190">
        <f>'F Totals'!H190</f>
        <v>11</v>
      </c>
      <c r="CP190">
        <f>'F Totals'!K190</f>
        <v>16</v>
      </c>
    </row>
    <row r="191" spans="1:94" x14ac:dyDescent="0.3">
      <c r="A191" t="str">
        <f>'F on ice'!B191</f>
        <v>Jordan Greenway</v>
      </c>
      <c r="B191" t="str">
        <f>'F on ice'!C191</f>
        <v>BUF</v>
      </c>
      <c r="E191">
        <f>'F on ice'!K191</f>
        <v>38.369999999999997</v>
      </c>
      <c r="F191">
        <f>'F on ice'!Z191</f>
        <v>10.74</v>
      </c>
      <c r="G191">
        <f>'F on ice'!Q191</f>
        <v>2.36</v>
      </c>
      <c r="H191">
        <f>'F on ice'!T191</f>
        <v>2.3199999999999998</v>
      </c>
      <c r="I191" s="1">
        <f t="shared" si="105"/>
        <v>0.26570048309178745</v>
      </c>
      <c r="J191" s="1">
        <f t="shared" si="106"/>
        <v>0.43236714975845408</v>
      </c>
      <c r="K191" s="1">
        <f t="shared" si="107"/>
        <v>0.46135265700483091</v>
      </c>
      <c r="L191" s="1">
        <f t="shared" si="108"/>
        <v>0.28743961352657005</v>
      </c>
      <c r="O191">
        <f>'F Production'!H191</f>
        <v>0.39</v>
      </c>
      <c r="P191">
        <f>'F Production'!I191</f>
        <v>0.79</v>
      </c>
      <c r="Q191">
        <f>'F Production'!J191</f>
        <v>0.26</v>
      </c>
      <c r="R191">
        <f>'F Production'!L191</f>
        <v>1.18</v>
      </c>
      <c r="S191" s="1">
        <f t="shared" si="109"/>
        <v>0.19082125603864733</v>
      </c>
      <c r="T191" s="1">
        <f t="shared" si="110"/>
        <v>0.37922705314009664</v>
      </c>
      <c r="U191" s="1">
        <f t="shared" si="111"/>
        <v>0.15942028985507245</v>
      </c>
      <c r="V191" s="1">
        <f t="shared" si="112"/>
        <v>0.24396135265700483</v>
      </c>
      <c r="Y191">
        <f>'F on ice'!L191</f>
        <v>38.89</v>
      </c>
      <c r="Z191">
        <f>'F on ice'!AA191</f>
        <v>9.69</v>
      </c>
      <c r="AA191">
        <f>'F on ice'!R191</f>
        <v>3.01</v>
      </c>
      <c r="AB191">
        <f>'F on ice'!U191</f>
        <v>2.27</v>
      </c>
      <c r="AC191" s="1">
        <f t="shared" si="113"/>
        <v>0.78260869565217395</v>
      </c>
      <c r="AD191" s="1">
        <f t="shared" si="114"/>
        <v>0.81642512077294682</v>
      </c>
      <c r="AE191" s="1">
        <f t="shared" si="115"/>
        <v>0.21980676328502416</v>
      </c>
      <c r="AF191" s="1">
        <f t="shared" si="116"/>
        <v>0.80193236714975846</v>
      </c>
      <c r="AI191">
        <f>'F Rel'!K191</f>
        <v>-6.23</v>
      </c>
      <c r="AJ191">
        <f>'F Rel'!Z191</f>
        <v>-0.28000000000000003</v>
      </c>
      <c r="AK191">
        <f>'F Rel'!Q191</f>
        <v>-0.61</v>
      </c>
      <c r="AL191">
        <f>'F Rel'!T191</f>
        <v>-0.34</v>
      </c>
      <c r="AM191" s="1">
        <f t="shared" si="117"/>
        <v>0.15458937198067632</v>
      </c>
      <c r="AN191" s="1">
        <f t="shared" si="118"/>
        <v>0.43478260869565216</v>
      </c>
      <c r="AO191" s="1">
        <f t="shared" si="119"/>
        <v>0.26811594202898553</v>
      </c>
      <c r="AP191" s="1">
        <f t="shared" si="120"/>
        <v>0.24637681159420291</v>
      </c>
      <c r="AS191">
        <f>'F Rel'!L191</f>
        <v>-2.0099999999999998</v>
      </c>
      <c r="AT191">
        <f>'F Rel'!AA191</f>
        <v>-1.66</v>
      </c>
      <c r="AU191">
        <f>'F Rel'!R191</f>
        <v>0.71</v>
      </c>
      <c r="AV191">
        <f>'F Rel'!U191</f>
        <v>-0.3</v>
      </c>
      <c r="AW191" s="1">
        <f t="shared" si="121"/>
        <v>0.67632850241545894</v>
      </c>
      <c r="AX191" s="1">
        <f t="shared" si="122"/>
        <v>0.82367149758454106</v>
      </c>
      <c r="AY191" s="1">
        <f t="shared" si="123"/>
        <v>0.15942028985507245</v>
      </c>
      <c r="AZ191" s="1">
        <f t="shared" si="124"/>
        <v>0.79710144927536231</v>
      </c>
      <c r="BC191">
        <f>'F on ice'!G191</f>
        <v>12.726851851852</v>
      </c>
      <c r="BD191">
        <f>'F on ice'!AM191</f>
        <v>57.59</v>
      </c>
      <c r="BE191">
        <f>'F on ice'!AF191</f>
        <v>8.57</v>
      </c>
      <c r="BF191">
        <f>'F on ice'!AH191</f>
        <v>0.96799999999999997</v>
      </c>
      <c r="BG191" s="1">
        <f t="shared" si="125"/>
        <v>0.59903381642512077</v>
      </c>
      <c r="BH191" s="1">
        <f t="shared" si="126"/>
        <v>0.64975845410628019</v>
      </c>
      <c r="BI191" s="1">
        <f t="shared" si="127"/>
        <v>0.50724637681159424</v>
      </c>
      <c r="BJ191" s="1">
        <f t="shared" si="128"/>
        <v>0.14975845410628019</v>
      </c>
      <c r="BM191">
        <f>'F on ice'!M191</f>
        <v>49.66</v>
      </c>
      <c r="BN191">
        <f>'F on ice'!AB191</f>
        <v>52.56</v>
      </c>
      <c r="BO191">
        <f>'F on ice'!S191</f>
        <v>43.9</v>
      </c>
      <c r="BP191">
        <f>'F on ice'!V191</f>
        <v>50.52</v>
      </c>
      <c r="BQ191" s="1">
        <f t="shared" si="129"/>
        <v>0.49275362318840582</v>
      </c>
      <c r="BR191" s="1">
        <f t="shared" si="130"/>
        <v>0.66425120772946855</v>
      </c>
      <c r="BS191" s="1">
        <f t="shared" si="131"/>
        <v>0.30193236714975846</v>
      </c>
      <c r="BT191" s="1">
        <f t="shared" si="132"/>
        <v>0.53381642512077299</v>
      </c>
      <c r="BW191" s="1">
        <f t="shared" si="133"/>
        <v>3.4855072463768115</v>
      </c>
      <c r="BX191" s="1">
        <f t="shared" si="134"/>
        <v>0.38647342995169082</v>
      </c>
      <c r="BY191">
        <f t="shared" si="135"/>
        <v>255</v>
      </c>
      <c r="CB191">
        <f>'F Rel'!M191</f>
        <v>-2.5</v>
      </c>
      <c r="CC191">
        <f>'F Rel'!V191</f>
        <v>-0.28999999999999998</v>
      </c>
      <c r="CD191" s="1">
        <f t="shared" si="136"/>
        <v>0.30434782608695654</v>
      </c>
      <c r="CE191" s="1">
        <f t="shared" si="137"/>
        <v>0.47342995169082125</v>
      </c>
      <c r="CH191">
        <f>'F Production'!X191</f>
        <v>1.57</v>
      </c>
      <c r="CI191">
        <f>'F Production'!AB191</f>
        <v>0.65</v>
      </c>
      <c r="CJ191" s="31">
        <f t="shared" si="138"/>
        <v>9.9033816425120769E-2</v>
      </c>
      <c r="CK191" s="31">
        <f t="shared" si="139"/>
        <v>0.28743961352657005</v>
      </c>
      <c r="CN191">
        <f>'F Totals'!G191</f>
        <v>3</v>
      </c>
      <c r="CO191">
        <f>'F Totals'!H191</f>
        <v>6</v>
      </c>
      <c r="CP191">
        <f>'F Totals'!K191</f>
        <v>9</v>
      </c>
    </row>
    <row r="192" spans="1:94" x14ac:dyDescent="0.3">
      <c r="A192" t="str">
        <f>'F on ice'!B192</f>
        <v>Jordan Kyrou</v>
      </c>
      <c r="B192" t="str">
        <f>'F on ice'!C192</f>
        <v>STL</v>
      </c>
      <c r="E192">
        <f>'F on ice'!K192</f>
        <v>45.36</v>
      </c>
      <c r="F192">
        <f>'F on ice'!Z192</f>
        <v>11.11</v>
      </c>
      <c r="G192">
        <f>'F on ice'!Q192</f>
        <v>2.8</v>
      </c>
      <c r="H192">
        <f>'F on ice'!T192</f>
        <v>2.67</v>
      </c>
      <c r="I192" s="1">
        <f t="shared" si="105"/>
        <v>0.72463768115942029</v>
      </c>
      <c r="J192" s="1">
        <f t="shared" si="106"/>
        <v>0.48309178743961351</v>
      </c>
      <c r="K192" s="1">
        <f t="shared" si="107"/>
        <v>0.64975845410628019</v>
      </c>
      <c r="L192" s="1">
        <f t="shared" si="108"/>
        <v>0.61111111111111116</v>
      </c>
      <c r="O192">
        <f>'F Production'!H192</f>
        <v>0.99</v>
      </c>
      <c r="P192">
        <f>'F Production'!I192</f>
        <v>1.08</v>
      </c>
      <c r="Q192">
        <f>'F Production'!J192</f>
        <v>0.72</v>
      </c>
      <c r="R192">
        <f>'F Production'!L192</f>
        <v>2.08</v>
      </c>
      <c r="S192" s="1">
        <f t="shared" si="109"/>
        <v>0.79951690821256038</v>
      </c>
      <c r="T192" s="1">
        <f t="shared" si="110"/>
        <v>0.62077294685990336</v>
      </c>
      <c r="U192" s="1">
        <f t="shared" si="111"/>
        <v>0.70289855072463769</v>
      </c>
      <c r="V192" s="1">
        <f t="shared" si="112"/>
        <v>0.76086956521739135</v>
      </c>
      <c r="Y192">
        <f>'F on ice'!L192</f>
        <v>44.37</v>
      </c>
      <c r="Z192">
        <f>'F on ice'!AA192</f>
        <v>12.11</v>
      </c>
      <c r="AA192">
        <f>'F on ice'!R192</f>
        <v>2.62</v>
      </c>
      <c r="AB192">
        <f>'F on ice'!U192</f>
        <v>2.68</v>
      </c>
      <c r="AC192" s="1">
        <f t="shared" si="113"/>
        <v>0.31159420289855072</v>
      </c>
      <c r="AD192" s="1">
        <f t="shared" si="114"/>
        <v>0.28019323671497587</v>
      </c>
      <c r="AE192" s="1">
        <f t="shared" si="115"/>
        <v>0.41787439613526572</v>
      </c>
      <c r="AF192" s="1">
        <f t="shared" si="116"/>
        <v>0.3719806763285024</v>
      </c>
      <c r="AI192">
        <f>'F Rel'!K192</f>
        <v>8.82</v>
      </c>
      <c r="AJ192">
        <f>'F Rel'!Z192</f>
        <v>1.19</v>
      </c>
      <c r="AK192">
        <f>'F Rel'!Q192</f>
        <v>0.66</v>
      </c>
      <c r="AL192">
        <f>'F Rel'!T192</f>
        <v>0.42</v>
      </c>
      <c r="AM192" s="1">
        <f t="shared" si="117"/>
        <v>0.93236714975845414</v>
      </c>
      <c r="AN192" s="1">
        <f t="shared" si="118"/>
        <v>0.71980676328502413</v>
      </c>
      <c r="AO192" s="1">
        <f t="shared" si="119"/>
        <v>0.78019323671497587</v>
      </c>
      <c r="AP192" s="1">
        <f t="shared" si="120"/>
        <v>0.81642512077294682</v>
      </c>
      <c r="AS192">
        <f>'F Rel'!L192</f>
        <v>-2.4</v>
      </c>
      <c r="AT192">
        <f>'F Rel'!AA192</f>
        <v>-0.88</v>
      </c>
      <c r="AU192">
        <f>'F Rel'!R192</f>
        <v>-0.14000000000000001</v>
      </c>
      <c r="AV192">
        <f>'F Rel'!U192</f>
        <v>-0.28999999999999998</v>
      </c>
      <c r="AW192" s="1">
        <f t="shared" si="121"/>
        <v>0.69806763285024154</v>
      </c>
      <c r="AX192" s="1">
        <f t="shared" si="122"/>
        <v>0.69565217391304346</v>
      </c>
      <c r="AY192" s="1">
        <f t="shared" si="123"/>
        <v>0.57971014492753625</v>
      </c>
      <c r="AZ192" s="1">
        <f t="shared" si="124"/>
        <v>0.7874396135265701</v>
      </c>
      <c r="BC192">
        <f>'F on ice'!G192</f>
        <v>14.435507246377</v>
      </c>
      <c r="BD192">
        <f>'F on ice'!AM192</f>
        <v>51.72</v>
      </c>
      <c r="BE192">
        <f>'F on ice'!AF192</f>
        <v>8.61</v>
      </c>
      <c r="BF192">
        <f>'F on ice'!AH192</f>
        <v>0.997</v>
      </c>
      <c r="BG192" s="1">
        <f t="shared" si="125"/>
        <v>0.92028985507246375</v>
      </c>
      <c r="BH192" s="1">
        <f t="shared" si="126"/>
        <v>0.44927536231884058</v>
      </c>
      <c r="BI192" s="1">
        <f t="shared" si="127"/>
        <v>0.51449275362318836</v>
      </c>
      <c r="BJ192" s="1">
        <f t="shared" si="128"/>
        <v>0.46618357487922707</v>
      </c>
      <c r="BM192">
        <f>'F on ice'!M192</f>
        <v>50.55</v>
      </c>
      <c r="BN192">
        <f>'F on ice'!AB192</f>
        <v>47.86</v>
      </c>
      <c r="BO192">
        <f>'F on ice'!S192</f>
        <v>51.67</v>
      </c>
      <c r="BP192">
        <f>'F on ice'!V192</f>
        <v>49.85</v>
      </c>
      <c r="BQ192" s="1">
        <f t="shared" si="129"/>
        <v>0.54830917874396135</v>
      </c>
      <c r="BR192" s="1">
        <f t="shared" si="130"/>
        <v>0.36473429951690822</v>
      </c>
      <c r="BS192" s="1">
        <f t="shared" si="131"/>
        <v>0.55555555555555558</v>
      </c>
      <c r="BT192" s="1">
        <f t="shared" si="132"/>
        <v>0.48792270531400966</v>
      </c>
      <c r="BW192" s="1">
        <f t="shared" si="133"/>
        <v>5.2729468599033815</v>
      </c>
      <c r="BX192" s="1">
        <f t="shared" si="134"/>
        <v>0.76328502415458932</v>
      </c>
      <c r="BY192">
        <f t="shared" si="135"/>
        <v>99</v>
      </c>
      <c r="CB192">
        <f>'F Rel'!M192</f>
        <v>6.69</v>
      </c>
      <c r="CC192">
        <f>'F Rel'!V192</f>
        <v>6.82</v>
      </c>
      <c r="CD192" s="1">
        <f t="shared" si="136"/>
        <v>0.93961352657004826</v>
      </c>
      <c r="CE192" s="1">
        <f t="shared" si="137"/>
        <v>0.893719806763285</v>
      </c>
      <c r="CH192">
        <f>'F Production'!X192</f>
        <v>0.45</v>
      </c>
      <c r="CI192">
        <f>'F Production'!AB192</f>
        <v>0.81</v>
      </c>
      <c r="CJ192" s="31">
        <f t="shared" si="138"/>
        <v>0.74637681159420288</v>
      </c>
      <c r="CK192" s="31">
        <f t="shared" si="139"/>
        <v>0.43478260869565216</v>
      </c>
      <c r="CN192">
        <f>'F Totals'!G192</f>
        <v>11</v>
      </c>
      <c r="CO192">
        <f>'F Totals'!H192</f>
        <v>12</v>
      </c>
      <c r="CP192">
        <f>'F Totals'!K192</f>
        <v>23</v>
      </c>
    </row>
    <row r="193" spans="1:94" x14ac:dyDescent="0.3">
      <c r="A193" t="str">
        <f>'F on ice'!B193</f>
        <v>Jordan Martinook</v>
      </c>
      <c r="B193" t="str">
        <f>'F on ice'!C193</f>
        <v>CAR</v>
      </c>
      <c r="E193">
        <f>'F on ice'!K193</f>
        <v>50.16</v>
      </c>
      <c r="F193">
        <f>'F on ice'!Z193</f>
        <v>13.4</v>
      </c>
      <c r="G193">
        <f>'F on ice'!Q193</f>
        <v>2.35</v>
      </c>
      <c r="H193">
        <f>'F on ice'!T193</f>
        <v>2.82</v>
      </c>
      <c r="I193" s="1">
        <f t="shared" si="105"/>
        <v>0.91304347826086951</v>
      </c>
      <c r="J193" s="1">
        <f t="shared" si="106"/>
        <v>0.85748792270531404</v>
      </c>
      <c r="K193" s="1">
        <f t="shared" si="107"/>
        <v>0.44927536231884058</v>
      </c>
      <c r="L193" s="1">
        <f t="shared" si="108"/>
        <v>0.7560386473429952</v>
      </c>
      <c r="O193">
        <f>'F Production'!H193</f>
        <v>0.68</v>
      </c>
      <c r="P193">
        <f>'F Production'!I193</f>
        <v>0.88</v>
      </c>
      <c r="Q193">
        <f>'F Production'!J193</f>
        <v>0.49</v>
      </c>
      <c r="R193">
        <f>'F Production'!L193</f>
        <v>1.56</v>
      </c>
      <c r="S193" s="1">
        <f t="shared" si="109"/>
        <v>0.54106280193236711</v>
      </c>
      <c r="T193" s="1">
        <f t="shared" si="110"/>
        <v>0.45893719806763283</v>
      </c>
      <c r="U193" s="1">
        <f t="shared" si="111"/>
        <v>0.43236714975845408</v>
      </c>
      <c r="V193" s="1">
        <f t="shared" si="112"/>
        <v>0.48792270531400966</v>
      </c>
      <c r="Y193">
        <f>'F on ice'!L193</f>
        <v>30.02</v>
      </c>
      <c r="Z193">
        <f>'F on ice'!AA193</f>
        <v>7.33</v>
      </c>
      <c r="AA193">
        <f>'F on ice'!R193</f>
        <v>2.54</v>
      </c>
      <c r="AB193">
        <f>'F on ice'!U193</f>
        <v>1.72</v>
      </c>
      <c r="AC193" s="1">
        <f t="shared" si="113"/>
        <v>0.99516908212560384</v>
      </c>
      <c r="AD193" s="1">
        <f t="shared" si="114"/>
        <v>0.99758454106280192</v>
      </c>
      <c r="AE193" s="1">
        <f t="shared" si="115"/>
        <v>0.45652173913043476</v>
      </c>
      <c r="AF193" s="1">
        <f t="shared" si="116"/>
        <v>1</v>
      </c>
      <c r="AI193">
        <f>'F Rel'!K193</f>
        <v>0.42</v>
      </c>
      <c r="AJ193">
        <f>'F Rel'!Z193</f>
        <v>2.4300000000000002</v>
      </c>
      <c r="AK193">
        <f>'F Rel'!Q193</f>
        <v>-0.4</v>
      </c>
      <c r="AL193">
        <f>'F Rel'!T193</f>
        <v>-0.04</v>
      </c>
      <c r="AM193" s="1">
        <f t="shared" si="117"/>
        <v>0.52657004830917875</v>
      </c>
      <c r="AN193" s="1">
        <f t="shared" si="118"/>
        <v>0.85990338164251212</v>
      </c>
      <c r="AO193" s="1">
        <f t="shared" si="119"/>
        <v>0.35024154589371981</v>
      </c>
      <c r="AP193" s="1">
        <f t="shared" si="120"/>
        <v>0.44927536231884058</v>
      </c>
      <c r="AS193">
        <f>'F Rel'!L193</f>
        <v>-7.65</v>
      </c>
      <c r="AT193">
        <f>'F Rel'!AA193</f>
        <v>-3.6</v>
      </c>
      <c r="AU193">
        <f>'F Rel'!R193</f>
        <v>0.05</v>
      </c>
      <c r="AV193">
        <f>'F Rel'!U193</f>
        <v>-0.82</v>
      </c>
      <c r="AW193" s="1">
        <f t="shared" si="121"/>
        <v>0.96135265700483097</v>
      </c>
      <c r="AX193" s="1">
        <f t="shared" si="122"/>
        <v>0.98792270531400961</v>
      </c>
      <c r="AY193" s="1">
        <f t="shared" si="123"/>
        <v>0.47101449275362317</v>
      </c>
      <c r="AZ193" s="1">
        <f t="shared" si="124"/>
        <v>0.99275362318840576</v>
      </c>
      <c r="BC193">
        <f>'F on ice'!G193</f>
        <v>13.056028368793999</v>
      </c>
      <c r="BD193">
        <f>'F on ice'!AM193</f>
        <v>48.78</v>
      </c>
      <c r="BE193">
        <f>'F on ice'!AF193</f>
        <v>7.32</v>
      </c>
      <c r="BF193">
        <f>'F on ice'!AH193</f>
        <v>0.95099999999999996</v>
      </c>
      <c r="BG193" s="1">
        <f t="shared" si="125"/>
        <v>0.68840579710144922</v>
      </c>
      <c r="BH193" s="1">
        <f t="shared" si="126"/>
        <v>0.35024154589371981</v>
      </c>
      <c r="BI193" s="1">
        <f t="shared" si="127"/>
        <v>0.28985507246376813</v>
      </c>
      <c r="BJ193" s="1">
        <f t="shared" si="128"/>
        <v>5.3140096618357488E-2</v>
      </c>
      <c r="BM193">
        <f>'F on ice'!M193</f>
        <v>62.56</v>
      </c>
      <c r="BN193">
        <f>'F on ice'!AB193</f>
        <v>64.62</v>
      </c>
      <c r="BO193">
        <f>'F on ice'!S193</f>
        <v>48</v>
      </c>
      <c r="BP193">
        <f>'F on ice'!V193</f>
        <v>62.13</v>
      </c>
      <c r="BQ193" s="1">
        <f t="shared" si="129"/>
        <v>1</v>
      </c>
      <c r="BR193" s="1">
        <f t="shared" si="130"/>
        <v>0.98550724637681164</v>
      </c>
      <c r="BS193" s="1">
        <f t="shared" si="131"/>
        <v>0.42753623188405798</v>
      </c>
      <c r="BT193" s="1">
        <f t="shared" si="132"/>
        <v>0.98792270531400961</v>
      </c>
      <c r="BW193" s="1">
        <f t="shared" si="133"/>
        <v>6.5531400966183568</v>
      </c>
      <c r="BX193" s="1">
        <f t="shared" si="134"/>
        <v>0.96135265700483097</v>
      </c>
      <c r="BY193">
        <f t="shared" si="135"/>
        <v>17</v>
      </c>
      <c r="CB193">
        <f>'F Rel'!M193</f>
        <v>5.66</v>
      </c>
      <c r="CC193">
        <f>'F Rel'!V193</f>
        <v>9.19</v>
      </c>
      <c r="CD193" s="1">
        <f t="shared" si="136"/>
        <v>0.91062801932367154</v>
      </c>
      <c r="CE193" s="1">
        <f t="shared" si="137"/>
        <v>0.97826086956521741</v>
      </c>
      <c r="CH193">
        <f>'F Production'!X193</f>
        <v>0.88</v>
      </c>
      <c r="CI193">
        <f>'F Production'!AB193</f>
        <v>1.08</v>
      </c>
      <c r="CJ193" s="31">
        <f t="shared" si="138"/>
        <v>0.39130434782608697</v>
      </c>
      <c r="CK193" s="31">
        <f t="shared" si="139"/>
        <v>0.63526570048309183</v>
      </c>
      <c r="CN193">
        <f>'F Totals'!G193</f>
        <v>7</v>
      </c>
      <c r="CO193">
        <f>'F Totals'!H193</f>
        <v>9</v>
      </c>
      <c r="CP193">
        <f>'F Totals'!K193</f>
        <v>16</v>
      </c>
    </row>
    <row r="194" spans="1:94" x14ac:dyDescent="0.3">
      <c r="A194" t="str">
        <f>'F on ice'!B194</f>
        <v>Jordan Staal</v>
      </c>
      <c r="B194" t="str">
        <f>'F on ice'!C194</f>
        <v>CAR</v>
      </c>
      <c r="E194">
        <f>'F on ice'!K194</f>
        <v>49.03</v>
      </c>
      <c r="F194">
        <f>'F on ice'!Z194</f>
        <v>14.61</v>
      </c>
      <c r="G194">
        <f>'F on ice'!Q194</f>
        <v>1.8</v>
      </c>
      <c r="H194">
        <f>'F on ice'!T194</f>
        <v>2.92</v>
      </c>
      <c r="I194" s="1">
        <f t="shared" si="105"/>
        <v>0.89130434782608692</v>
      </c>
      <c r="J194" s="1">
        <f t="shared" si="106"/>
        <v>0.94927536231884058</v>
      </c>
      <c r="K194" s="1">
        <f t="shared" si="107"/>
        <v>0.18357487922705315</v>
      </c>
      <c r="L194" s="1">
        <f t="shared" si="108"/>
        <v>0.8188405797101449</v>
      </c>
      <c r="O194">
        <f>'F Production'!H194</f>
        <v>0.6</v>
      </c>
      <c r="P194">
        <f>'F Production'!I194</f>
        <v>0.6</v>
      </c>
      <c r="Q194">
        <f>'F Production'!J194</f>
        <v>0.1</v>
      </c>
      <c r="R194">
        <f>'F Production'!L194</f>
        <v>1.2</v>
      </c>
      <c r="S194" s="1">
        <f t="shared" si="109"/>
        <v>0.45410628019323673</v>
      </c>
      <c r="T194" s="1">
        <f t="shared" si="110"/>
        <v>0.22946859903381642</v>
      </c>
      <c r="U194" s="1">
        <f t="shared" si="111"/>
        <v>4.8309178743961352E-2</v>
      </c>
      <c r="V194" s="1">
        <f t="shared" si="112"/>
        <v>0.25845410628019322</v>
      </c>
      <c r="Y194">
        <f>'F on ice'!L194</f>
        <v>29.92</v>
      </c>
      <c r="Z194">
        <f>'F on ice'!AA194</f>
        <v>7.61</v>
      </c>
      <c r="AA194">
        <f>'F on ice'!R194</f>
        <v>2.6</v>
      </c>
      <c r="AB194">
        <f>'F on ice'!U194</f>
        <v>1.74</v>
      </c>
      <c r="AC194" s="1">
        <f t="shared" si="113"/>
        <v>0.99758454106280192</v>
      </c>
      <c r="AD194" s="1">
        <f t="shared" si="114"/>
        <v>0.99275362318840576</v>
      </c>
      <c r="AE194" s="1">
        <f t="shared" si="115"/>
        <v>0.4251207729468599</v>
      </c>
      <c r="AF194" s="1">
        <f t="shared" si="116"/>
        <v>0.99758454106280192</v>
      </c>
      <c r="AI194">
        <f>'F Rel'!K194</f>
        <v>-1.1100000000000001</v>
      </c>
      <c r="AJ194">
        <f>'F Rel'!Z194</f>
        <v>4.0599999999999996</v>
      </c>
      <c r="AK194">
        <f>'F Rel'!Q194</f>
        <v>-1.1399999999999999</v>
      </c>
      <c r="AL194">
        <f>'F Rel'!T194</f>
        <v>0.1</v>
      </c>
      <c r="AM194" s="1">
        <f t="shared" si="117"/>
        <v>0.41062801932367149</v>
      </c>
      <c r="AN194" s="1">
        <f t="shared" si="118"/>
        <v>0.96376811594202894</v>
      </c>
      <c r="AO194" s="1">
        <f t="shared" si="119"/>
        <v>9.6618357487922704E-2</v>
      </c>
      <c r="AP194" s="1">
        <f t="shared" si="120"/>
        <v>0.58212560386473433</v>
      </c>
      <c r="AS194">
        <f>'F Rel'!L194</f>
        <v>-7.72</v>
      </c>
      <c r="AT194">
        <f>'F Rel'!AA194</f>
        <v>-3.2</v>
      </c>
      <c r="AU194">
        <f>'F Rel'!R194</f>
        <v>0.13</v>
      </c>
      <c r="AV194">
        <f>'F Rel'!U194</f>
        <v>-0.79</v>
      </c>
      <c r="AW194" s="1">
        <f t="shared" si="121"/>
        <v>0.96618357487922701</v>
      </c>
      <c r="AX194" s="1">
        <f t="shared" si="122"/>
        <v>0.96135265700483097</v>
      </c>
      <c r="AY194" s="1">
        <f t="shared" si="123"/>
        <v>0.43236714975845408</v>
      </c>
      <c r="AZ194" s="1">
        <f t="shared" si="124"/>
        <v>0.98792270531400961</v>
      </c>
      <c r="BC194">
        <f>'F on ice'!G194</f>
        <v>12.757092198582001</v>
      </c>
      <c r="BD194">
        <f>'F on ice'!AM194</f>
        <v>48.08</v>
      </c>
      <c r="BE194">
        <f>'F on ice'!AF194</f>
        <v>5.61</v>
      </c>
      <c r="BF194">
        <f>'F on ice'!AH194</f>
        <v>0.93400000000000005</v>
      </c>
      <c r="BG194" s="1">
        <f t="shared" si="125"/>
        <v>0.606280193236715</v>
      </c>
      <c r="BH194" s="1">
        <f t="shared" si="126"/>
        <v>0.32367149758454106</v>
      </c>
      <c r="BI194" s="1">
        <f t="shared" si="127"/>
        <v>9.1787439613526575E-2</v>
      </c>
      <c r="BJ194" s="1">
        <f t="shared" si="128"/>
        <v>1.932367149758454E-2</v>
      </c>
      <c r="BM194">
        <f>'F on ice'!M194</f>
        <v>62.1</v>
      </c>
      <c r="BN194">
        <f>'F on ice'!AB194</f>
        <v>65.77</v>
      </c>
      <c r="BO194">
        <f>'F on ice'!S194</f>
        <v>40.909999999999997</v>
      </c>
      <c r="BP194">
        <f>'F on ice'!V194</f>
        <v>62.7</v>
      </c>
      <c r="BQ194" s="1">
        <f t="shared" si="129"/>
        <v>0.99516908212560384</v>
      </c>
      <c r="BR194" s="1">
        <f t="shared" si="130"/>
        <v>0.99275362318840576</v>
      </c>
      <c r="BS194" s="1">
        <f t="shared" si="131"/>
        <v>0.21014492753623187</v>
      </c>
      <c r="BT194" s="1">
        <f t="shared" si="132"/>
        <v>0.99033816425120769</v>
      </c>
      <c r="BW194" s="1">
        <f t="shared" si="133"/>
        <v>6.2487922705314016</v>
      </c>
      <c r="BX194" s="1">
        <f t="shared" si="134"/>
        <v>0.93478260869565222</v>
      </c>
      <c r="BY194">
        <f t="shared" si="135"/>
        <v>28</v>
      </c>
      <c r="CB194">
        <f>'F Rel'!M194</f>
        <v>4.9800000000000004</v>
      </c>
      <c r="CC194">
        <f>'F Rel'!V194</f>
        <v>9.9600000000000009</v>
      </c>
      <c r="CD194" s="1">
        <f t="shared" si="136"/>
        <v>0.8719806763285024</v>
      </c>
      <c r="CE194" s="1">
        <f t="shared" si="137"/>
        <v>0.98792270531400961</v>
      </c>
      <c r="CH194">
        <f>'F Production'!X194</f>
        <v>1.3</v>
      </c>
      <c r="CI194">
        <f>'F Production'!AB194</f>
        <v>0.5</v>
      </c>
      <c r="CJ194" s="31">
        <f t="shared" si="138"/>
        <v>0.17391304347826086</v>
      </c>
      <c r="CK194" s="31">
        <f t="shared" si="139"/>
        <v>0.17149758454106281</v>
      </c>
      <c r="CN194">
        <f>'F Totals'!G194</f>
        <v>6</v>
      </c>
      <c r="CO194">
        <f>'F Totals'!H194</f>
        <v>6</v>
      </c>
      <c r="CP194">
        <f>'F Totals'!K194</f>
        <v>12</v>
      </c>
    </row>
    <row r="195" spans="1:94" x14ac:dyDescent="0.3">
      <c r="A195" t="str">
        <f>'F on ice'!B195</f>
        <v>Josh Anderson</v>
      </c>
      <c r="B195" t="str">
        <f>'F on ice'!C195</f>
        <v>MTL</v>
      </c>
      <c r="E195">
        <f>'F on ice'!K195</f>
        <v>35.75</v>
      </c>
      <c r="F195">
        <f>'F on ice'!Z195</f>
        <v>9.56</v>
      </c>
      <c r="G195">
        <f>'F on ice'!Q195</f>
        <v>2.1800000000000002</v>
      </c>
      <c r="H195">
        <f>'F on ice'!T195</f>
        <v>2.16</v>
      </c>
      <c r="I195" s="1">
        <f t="shared" si="105"/>
        <v>0.1280193236714976</v>
      </c>
      <c r="J195" s="1">
        <f t="shared" si="106"/>
        <v>0.23429951690821257</v>
      </c>
      <c r="K195" s="1">
        <f t="shared" si="107"/>
        <v>0.3719806763285024</v>
      </c>
      <c r="L195" s="1">
        <f t="shared" si="108"/>
        <v>0.18115942028985507</v>
      </c>
      <c r="O195">
        <f>'F Production'!H195</f>
        <v>0.52</v>
      </c>
      <c r="P195">
        <f>'F Production'!I195</f>
        <v>0.42</v>
      </c>
      <c r="Q195">
        <f>'F Production'!J195</f>
        <v>0.42</v>
      </c>
      <c r="R195">
        <f>'F Production'!L195</f>
        <v>0.94</v>
      </c>
      <c r="S195" s="1">
        <f t="shared" si="109"/>
        <v>0.34541062801932365</v>
      </c>
      <c r="T195" s="1">
        <f t="shared" si="110"/>
        <v>0.11594202898550725</v>
      </c>
      <c r="U195" s="1">
        <f t="shared" si="111"/>
        <v>0.35024154589371981</v>
      </c>
      <c r="V195" s="1">
        <f t="shared" si="112"/>
        <v>0.12560386473429952</v>
      </c>
      <c r="Y195">
        <f>'F on ice'!L195</f>
        <v>51.13</v>
      </c>
      <c r="Z195">
        <f>'F on ice'!AA195</f>
        <v>14.96</v>
      </c>
      <c r="AA195">
        <f>'F on ice'!R195</f>
        <v>3.01</v>
      </c>
      <c r="AB195">
        <f>'F on ice'!U195</f>
        <v>3.45</v>
      </c>
      <c r="AC195" s="1">
        <f t="shared" si="113"/>
        <v>2.1739130434782608E-2</v>
      </c>
      <c r="AD195" s="1">
        <f t="shared" si="114"/>
        <v>3.864734299516908E-2</v>
      </c>
      <c r="AE195" s="1">
        <f t="shared" si="115"/>
        <v>0.21980676328502416</v>
      </c>
      <c r="AF195" s="1">
        <f t="shared" si="116"/>
        <v>9.6618357487922701E-3</v>
      </c>
      <c r="AI195">
        <f>'F Rel'!K195</f>
        <v>-4.57</v>
      </c>
      <c r="AJ195">
        <f>'F Rel'!Z195</f>
        <v>-2</v>
      </c>
      <c r="AK195">
        <f>'F Rel'!Q195</f>
        <v>0.02</v>
      </c>
      <c r="AL195">
        <f>'F Rel'!T195</f>
        <v>-0.4</v>
      </c>
      <c r="AM195" s="1">
        <f t="shared" si="117"/>
        <v>0.21256038647342995</v>
      </c>
      <c r="AN195" s="1">
        <f t="shared" si="118"/>
        <v>0.20772946859903382</v>
      </c>
      <c r="AO195" s="1">
        <f t="shared" si="119"/>
        <v>0.52415458937198067</v>
      </c>
      <c r="AP195" s="1">
        <f t="shared" si="120"/>
        <v>0.21739130434782608</v>
      </c>
      <c r="AS195">
        <f>'F Rel'!L195</f>
        <v>8.65</v>
      </c>
      <c r="AT195">
        <f>'F Rel'!AA195</f>
        <v>4</v>
      </c>
      <c r="AU195">
        <f>'F Rel'!R195</f>
        <v>0.81</v>
      </c>
      <c r="AV195">
        <f>'F Rel'!U195</f>
        <v>0.81</v>
      </c>
      <c r="AW195" s="1">
        <f t="shared" si="121"/>
        <v>1.4492753623188406E-2</v>
      </c>
      <c r="AX195" s="1">
        <f t="shared" si="122"/>
        <v>1.932367149758454E-2</v>
      </c>
      <c r="AY195" s="1">
        <f t="shared" si="123"/>
        <v>0.12077294685990338</v>
      </c>
      <c r="AZ195" s="1">
        <f t="shared" si="124"/>
        <v>1.2077294685990338E-2</v>
      </c>
      <c r="BC195">
        <f>'F on ice'!G195</f>
        <v>13.122727272726999</v>
      </c>
      <c r="BD195">
        <f>'F on ice'!AM195</f>
        <v>45.41</v>
      </c>
      <c r="BE195">
        <f>'F on ice'!AF195</f>
        <v>8.86</v>
      </c>
      <c r="BF195">
        <f>'F on ice'!AH195</f>
        <v>1.008</v>
      </c>
      <c r="BG195" s="1">
        <f t="shared" si="125"/>
        <v>0.7125603864734299</v>
      </c>
      <c r="BH195" s="1">
        <f t="shared" si="126"/>
        <v>0.2608695652173913</v>
      </c>
      <c r="BI195" s="1">
        <f t="shared" si="127"/>
        <v>0.5748792270531401</v>
      </c>
      <c r="BJ195" s="1">
        <f t="shared" si="128"/>
        <v>0.58695652173913049</v>
      </c>
      <c r="BM195">
        <f>'F on ice'!M195</f>
        <v>41.15</v>
      </c>
      <c r="BN195">
        <f>'F on ice'!AB195</f>
        <v>38.979999999999997</v>
      </c>
      <c r="BO195">
        <f>'F on ice'!S195</f>
        <v>42</v>
      </c>
      <c r="BP195">
        <f>'F on ice'!V195</f>
        <v>38.54</v>
      </c>
      <c r="BQ195" s="1">
        <f t="shared" si="129"/>
        <v>4.3478260869565216E-2</v>
      </c>
      <c r="BR195" s="1">
        <f t="shared" si="130"/>
        <v>6.280193236714976E-2</v>
      </c>
      <c r="BS195" s="1">
        <f t="shared" si="131"/>
        <v>0.2391304347826087</v>
      </c>
      <c r="BT195" s="1">
        <f t="shared" si="132"/>
        <v>3.140096618357488E-2</v>
      </c>
      <c r="BW195" s="1">
        <f t="shared" si="133"/>
        <v>0.88647342995169087</v>
      </c>
      <c r="BX195" s="1">
        <f t="shared" si="134"/>
        <v>1.4492753623188406E-2</v>
      </c>
      <c r="BY195">
        <f t="shared" si="135"/>
        <v>409</v>
      </c>
      <c r="CB195">
        <f>'F Rel'!M195</f>
        <v>-7.55</v>
      </c>
      <c r="CC195">
        <f>'F Rel'!V195</f>
        <v>-10.78</v>
      </c>
      <c r="CD195" s="1">
        <f t="shared" si="136"/>
        <v>5.0724637681159424E-2</v>
      </c>
      <c r="CE195" s="1">
        <f t="shared" si="137"/>
        <v>3.3816425120772944E-2</v>
      </c>
      <c r="CH195">
        <f>'F Production'!X195</f>
        <v>1.35</v>
      </c>
      <c r="CI195">
        <f>'F Production'!AB195</f>
        <v>2.39</v>
      </c>
      <c r="CJ195" s="31">
        <f t="shared" si="138"/>
        <v>0.15458937198067632</v>
      </c>
      <c r="CK195" s="31">
        <f t="shared" si="139"/>
        <v>0.97584541062801933</v>
      </c>
      <c r="CN195">
        <f>'F Totals'!G195</f>
        <v>5</v>
      </c>
      <c r="CO195">
        <f>'F Totals'!H195</f>
        <v>4</v>
      </c>
      <c r="CP195">
        <f>'F Totals'!K195</f>
        <v>9</v>
      </c>
    </row>
    <row r="196" spans="1:94" x14ac:dyDescent="0.3">
      <c r="A196" t="str">
        <f>'F on ice'!B196</f>
        <v>Josh Norris</v>
      </c>
      <c r="B196" t="str">
        <f>'F on ice'!C196</f>
        <v>OTT</v>
      </c>
      <c r="E196">
        <f>'F on ice'!K196</f>
        <v>43.7</v>
      </c>
      <c r="F196">
        <f>'F on ice'!Z196</f>
        <v>11.79</v>
      </c>
      <c r="G196">
        <f>'F on ice'!Q196</f>
        <v>2.46</v>
      </c>
      <c r="H196">
        <f>'F on ice'!T196</f>
        <v>2.4300000000000002</v>
      </c>
      <c r="I196" s="1">
        <f t="shared" si="105"/>
        <v>0.63043478260869568</v>
      </c>
      <c r="J196" s="1">
        <f t="shared" si="106"/>
        <v>0.62560386473429952</v>
      </c>
      <c r="K196" s="1">
        <f t="shared" si="107"/>
        <v>0.50483091787439616</v>
      </c>
      <c r="L196" s="1">
        <f t="shared" si="108"/>
        <v>0.38164251207729466</v>
      </c>
      <c r="O196">
        <f>'F Production'!H196</f>
        <v>0.74</v>
      </c>
      <c r="P196">
        <f>'F Production'!I196</f>
        <v>0.49</v>
      </c>
      <c r="Q196">
        <f>'F Production'!J196</f>
        <v>0</v>
      </c>
      <c r="R196">
        <f>'F Production'!L196</f>
        <v>1.23</v>
      </c>
      <c r="S196" s="1">
        <f t="shared" si="109"/>
        <v>0.60386473429951693</v>
      </c>
      <c r="T196" s="1">
        <f t="shared" si="110"/>
        <v>0.1570048309178744</v>
      </c>
      <c r="U196" s="1">
        <f t="shared" si="111"/>
        <v>2.4154589371980675E-3</v>
      </c>
      <c r="V196" s="1">
        <f t="shared" si="112"/>
        <v>0.27053140096618356</v>
      </c>
      <c r="Y196">
        <f>'F on ice'!L196</f>
        <v>45.18</v>
      </c>
      <c r="Z196">
        <f>'F on ice'!AA196</f>
        <v>12.89</v>
      </c>
      <c r="AA196">
        <f>'F on ice'!R196</f>
        <v>3.31</v>
      </c>
      <c r="AB196">
        <f>'F on ice'!U196</f>
        <v>2.99</v>
      </c>
      <c r="AC196" s="1">
        <f t="shared" si="113"/>
        <v>0.25362318840579712</v>
      </c>
      <c r="AD196" s="1">
        <f t="shared" si="114"/>
        <v>0.17149758454106281</v>
      </c>
      <c r="AE196" s="1">
        <f t="shared" si="115"/>
        <v>0.10144927536231885</v>
      </c>
      <c r="AF196" s="1">
        <f t="shared" si="116"/>
        <v>9.9033816425120769E-2</v>
      </c>
      <c r="AI196">
        <f>'F Rel'!K196</f>
        <v>1.64</v>
      </c>
      <c r="AJ196">
        <f>'F Rel'!Z196</f>
        <v>1.17</v>
      </c>
      <c r="AK196">
        <f>'F Rel'!Q196</f>
        <v>-0.38</v>
      </c>
      <c r="AL196">
        <f>'F Rel'!T196</f>
        <v>-0.05</v>
      </c>
      <c r="AM196" s="1">
        <f t="shared" si="117"/>
        <v>0.61352657004830913</v>
      </c>
      <c r="AN196" s="1">
        <f t="shared" si="118"/>
        <v>0.7125603864734299</v>
      </c>
      <c r="AO196" s="1">
        <f t="shared" si="119"/>
        <v>0.36231884057971014</v>
      </c>
      <c r="AP196" s="1">
        <f t="shared" si="120"/>
        <v>0.43719806763285024</v>
      </c>
      <c r="AS196">
        <f>'F Rel'!L196</f>
        <v>3.74</v>
      </c>
      <c r="AT196">
        <f>'F Rel'!AA196</f>
        <v>1.22</v>
      </c>
      <c r="AU196">
        <f>'F Rel'!R196</f>
        <v>0.53</v>
      </c>
      <c r="AV196">
        <f>'F Rel'!U196</f>
        <v>0.37</v>
      </c>
      <c r="AW196" s="1">
        <f t="shared" si="121"/>
        <v>0.17632850241545894</v>
      </c>
      <c r="AX196" s="1">
        <f t="shared" si="122"/>
        <v>0.21980676328502416</v>
      </c>
      <c r="AY196" s="1">
        <f t="shared" si="123"/>
        <v>0.24879227053140096</v>
      </c>
      <c r="AZ196" s="1">
        <f t="shared" si="124"/>
        <v>0.13768115942028986</v>
      </c>
      <c r="BC196">
        <f>'F on ice'!G196</f>
        <v>13.209459459459</v>
      </c>
      <c r="BD196">
        <f>'F on ice'!AM196</f>
        <v>51.08</v>
      </c>
      <c r="BE196">
        <f>'F on ice'!AF196</f>
        <v>8.1300000000000008</v>
      </c>
      <c r="BF196">
        <f>'F on ice'!AH196</f>
        <v>0.97899999999999998</v>
      </c>
      <c r="BG196" s="1">
        <f t="shared" si="125"/>
        <v>0.72946859903381644</v>
      </c>
      <c r="BH196" s="1">
        <f t="shared" si="126"/>
        <v>0.42270531400966183</v>
      </c>
      <c r="BI196" s="1">
        <f t="shared" si="127"/>
        <v>0.41787439613526572</v>
      </c>
      <c r="BJ196" s="1">
        <f t="shared" si="128"/>
        <v>0.26570048309178745</v>
      </c>
      <c r="BM196">
        <f>'F on ice'!M196</f>
        <v>49.17</v>
      </c>
      <c r="BN196">
        <f>'F on ice'!AB196</f>
        <v>47.76</v>
      </c>
      <c r="BO196">
        <f>'F on ice'!S196</f>
        <v>42.55</v>
      </c>
      <c r="BP196">
        <f>'F on ice'!V196</f>
        <v>44.82</v>
      </c>
      <c r="BQ196" s="1">
        <f t="shared" si="129"/>
        <v>0.43719806763285024</v>
      </c>
      <c r="BR196" s="1">
        <f t="shared" si="130"/>
        <v>0.35507246376811596</v>
      </c>
      <c r="BS196" s="1">
        <f t="shared" si="131"/>
        <v>0.2560386473429952</v>
      </c>
      <c r="BT196" s="1">
        <f t="shared" si="132"/>
        <v>0.19323671497584541</v>
      </c>
      <c r="BW196" s="1">
        <f t="shared" si="133"/>
        <v>2.7560386473429954</v>
      </c>
      <c r="BX196" s="1">
        <f t="shared" si="134"/>
        <v>0.24396135265700483</v>
      </c>
      <c r="BY196">
        <f t="shared" si="135"/>
        <v>314</v>
      </c>
      <c r="CB196">
        <f>'F Rel'!M196</f>
        <v>-1.2</v>
      </c>
      <c r="CC196">
        <f>'F Rel'!V196</f>
        <v>-3.79</v>
      </c>
      <c r="CD196" s="1">
        <f t="shared" si="136"/>
        <v>0.38405797101449274</v>
      </c>
      <c r="CE196" s="1">
        <f t="shared" si="137"/>
        <v>0.24637681159420291</v>
      </c>
      <c r="CH196">
        <f>'F Production'!X196</f>
        <v>1.1000000000000001</v>
      </c>
      <c r="CI196">
        <f>'F Production'!AB196</f>
        <v>1.72</v>
      </c>
      <c r="CJ196" s="31">
        <f t="shared" si="138"/>
        <v>0.26570048309178745</v>
      </c>
      <c r="CK196" s="31">
        <f t="shared" si="139"/>
        <v>0.91304347826086951</v>
      </c>
      <c r="CN196">
        <f>'F Totals'!G196</f>
        <v>6</v>
      </c>
      <c r="CO196">
        <f>'F Totals'!H196</f>
        <v>4</v>
      </c>
      <c r="CP196">
        <f>'F Totals'!K196</f>
        <v>10</v>
      </c>
    </row>
    <row r="197" spans="1:94" x14ac:dyDescent="0.3">
      <c r="A197" t="str">
        <f>'F on ice'!B197</f>
        <v>Julien Gauthier</v>
      </c>
      <c r="B197" t="str">
        <f>'F on ice'!C197</f>
        <v>NYI</v>
      </c>
      <c r="E197">
        <f>'F on ice'!K197</f>
        <v>28.09</v>
      </c>
      <c r="F197">
        <f>'F on ice'!Z197</f>
        <v>6.47</v>
      </c>
      <c r="G197">
        <f>'F on ice'!Q197</f>
        <v>2.0099999999999998</v>
      </c>
      <c r="H197">
        <f>'F on ice'!T197</f>
        <v>1.51</v>
      </c>
      <c r="I197" s="1">
        <f t="shared" si="105"/>
        <v>4.830917874396135E-3</v>
      </c>
      <c r="J197" s="1">
        <f t="shared" si="106"/>
        <v>4.830917874396135E-3</v>
      </c>
      <c r="K197" s="1">
        <f t="shared" si="107"/>
        <v>0.27777777777777779</v>
      </c>
      <c r="L197" s="1">
        <f t="shared" si="108"/>
        <v>9.6618357487922701E-3</v>
      </c>
      <c r="O197">
        <f>'F Production'!H197</f>
        <v>1.1100000000000001</v>
      </c>
      <c r="P197">
        <f>'F Production'!I197</f>
        <v>0.89</v>
      </c>
      <c r="Q197">
        <f>'F Production'!J197</f>
        <v>0.45</v>
      </c>
      <c r="R197">
        <f>'F Production'!L197</f>
        <v>2.0099999999999998</v>
      </c>
      <c r="S197" s="1">
        <f t="shared" si="109"/>
        <v>0.85990338164251212</v>
      </c>
      <c r="T197" s="1">
        <f t="shared" si="110"/>
        <v>0.47101449275362317</v>
      </c>
      <c r="U197" s="1">
        <f t="shared" si="111"/>
        <v>0.38647342995169082</v>
      </c>
      <c r="V197" s="1">
        <f t="shared" si="112"/>
        <v>0.72946859903381644</v>
      </c>
      <c r="Y197">
        <f>'F on ice'!L197</f>
        <v>49.72</v>
      </c>
      <c r="Z197">
        <f>'F on ice'!AA197</f>
        <v>13.38</v>
      </c>
      <c r="AA197">
        <f>'F on ice'!R197</f>
        <v>3.12</v>
      </c>
      <c r="AB197">
        <f>'F on ice'!U197</f>
        <v>2.9</v>
      </c>
      <c r="AC197" s="1">
        <f t="shared" si="113"/>
        <v>5.0724637681159424E-2</v>
      </c>
      <c r="AD197" s="1">
        <f t="shared" si="114"/>
        <v>0.10628019323671498</v>
      </c>
      <c r="AE197" s="1">
        <f t="shared" si="115"/>
        <v>0.16425120772946861</v>
      </c>
      <c r="AF197" s="1">
        <f t="shared" si="116"/>
        <v>0.16425120772946861</v>
      </c>
      <c r="AI197">
        <f>'F Rel'!K197</f>
        <v>-17.55</v>
      </c>
      <c r="AJ197">
        <f>'F Rel'!Z197</f>
        <v>-6.59</v>
      </c>
      <c r="AK197">
        <f>'F Rel'!Q197</f>
        <v>-0.64</v>
      </c>
      <c r="AL197">
        <f>'F Rel'!T197</f>
        <v>-1.54</v>
      </c>
      <c r="AM197" s="1">
        <f t="shared" si="117"/>
        <v>4.830917874396135E-3</v>
      </c>
      <c r="AN197" s="1">
        <f t="shared" si="118"/>
        <v>4.830917874396135E-3</v>
      </c>
      <c r="AO197" s="1">
        <f t="shared" si="119"/>
        <v>0.25845410628019322</v>
      </c>
      <c r="AP197" s="1">
        <f t="shared" si="120"/>
        <v>2.4154589371980675E-3</v>
      </c>
      <c r="AS197">
        <f>'F Rel'!L197</f>
        <v>3.23</v>
      </c>
      <c r="AT197">
        <f>'F Rel'!AA197</f>
        <v>1.56</v>
      </c>
      <c r="AU197">
        <f>'F Rel'!R197</f>
        <v>0.7</v>
      </c>
      <c r="AV197">
        <f>'F Rel'!U197</f>
        <v>0.2</v>
      </c>
      <c r="AW197" s="1">
        <f t="shared" si="121"/>
        <v>0.20531400966183574</v>
      </c>
      <c r="AX197" s="1">
        <f t="shared" si="122"/>
        <v>0.15458937198067632</v>
      </c>
      <c r="AY197" s="1">
        <f t="shared" si="123"/>
        <v>0.16183574879227053</v>
      </c>
      <c r="AZ197" s="1">
        <f t="shared" si="124"/>
        <v>0.26811594202898553</v>
      </c>
      <c r="BC197">
        <f>'F on ice'!G197</f>
        <v>9.9666666666667005</v>
      </c>
      <c r="BD197">
        <f>'F on ice'!AM197</f>
        <v>38.950000000000003</v>
      </c>
      <c r="BE197">
        <f>'F on ice'!AF197</f>
        <v>10</v>
      </c>
      <c r="BF197">
        <f>'F on ice'!AH197</f>
        <v>1.01</v>
      </c>
      <c r="BG197" s="1">
        <f t="shared" si="125"/>
        <v>0.14251207729468598</v>
      </c>
      <c r="BH197" s="1">
        <f t="shared" si="126"/>
        <v>0.13768115942028986</v>
      </c>
      <c r="BI197" s="1">
        <f t="shared" si="127"/>
        <v>0.7657004830917874</v>
      </c>
      <c r="BJ197" s="1">
        <f t="shared" si="128"/>
        <v>0.62560386473429952</v>
      </c>
      <c r="BM197">
        <f>'F on ice'!M197</f>
        <v>36.1</v>
      </c>
      <c r="BN197">
        <f>'F on ice'!AB197</f>
        <v>32.58</v>
      </c>
      <c r="BO197">
        <f>'F on ice'!S197</f>
        <v>39.130000000000003</v>
      </c>
      <c r="BP197">
        <f>'F on ice'!V197</f>
        <v>34.31</v>
      </c>
      <c r="BQ197" s="1">
        <f t="shared" si="129"/>
        <v>2.4154589371980675E-3</v>
      </c>
      <c r="BR197" s="1">
        <f t="shared" si="130"/>
        <v>7.246376811594203E-3</v>
      </c>
      <c r="BS197" s="1">
        <f t="shared" si="131"/>
        <v>0.17874396135265699</v>
      </c>
      <c r="BT197" s="1">
        <f t="shared" si="132"/>
        <v>2.4154589371980675E-3</v>
      </c>
      <c r="BW197" s="1">
        <f t="shared" si="133"/>
        <v>1.567632850241546</v>
      </c>
      <c r="BX197" s="1">
        <f t="shared" si="134"/>
        <v>7.0048309178743967E-2</v>
      </c>
      <c r="BY197">
        <f t="shared" si="135"/>
        <v>386</v>
      </c>
      <c r="CB197">
        <f>'F Rel'!M197</f>
        <v>-13.44</v>
      </c>
      <c r="CC197">
        <f>'F Rel'!V197</f>
        <v>-18.78</v>
      </c>
      <c r="CD197" s="1">
        <f t="shared" si="136"/>
        <v>4.830917874396135E-3</v>
      </c>
      <c r="CE197" s="1">
        <f t="shared" si="137"/>
        <v>2.4154589371980675E-3</v>
      </c>
      <c r="CH197">
        <f>'F Production'!X197</f>
        <v>0.89</v>
      </c>
      <c r="CI197">
        <f>'F Production'!AB197</f>
        <v>0.89</v>
      </c>
      <c r="CJ197" s="31">
        <f t="shared" si="138"/>
        <v>0.38164251207729466</v>
      </c>
      <c r="CK197" s="31">
        <f t="shared" si="139"/>
        <v>0.5</v>
      </c>
      <c r="CN197">
        <f>'F Totals'!G197</f>
        <v>5</v>
      </c>
      <c r="CO197">
        <f>'F Totals'!H197</f>
        <v>4</v>
      </c>
      <c r="CP197">
        <f>'F Totals'!K197</f>
        <v>9</v>
      </c>
    </row>
    <row r="198" spans="1:94" x14ac:dyDescent="0.3">
      <c r="A198" t="str">
        <f>'F on ice'!B198</f>
        <v>Juraj Slafkovsky</v>
      </c>
      <c r="B198" t="str">
        <f>'F on ice'!C198</f>
        <v>MTL</v>
      </c>
      <c r="E198">
        <f>'F on ice'!K198</f>
        <v>39.76</v>
      </c>
      <c r="F198">
        <f>'F on ice'!Z198</f>
        <v>10.55</v>
      </c>
      <c r="G198">
        <f>'F on ice'!Q198</f>
        <v>1.91</v>
      </c>
      <c r="H198">
        <f>'F on ice'!T198</f>
        <v>2.4900000000000002</v>
      </c>
      <c r="I198" s="1">
        <f t="shared" si="105"/>
        <v>0.3719806763285024</v>
      </c>
      <c r="J198" s="1">
        <f t="shared" si="106"/>
        <v>0.39613526570048307</v>
      </c>
      <c r="K198" s="1">
        <f t="shared" si="107"/>
        <v>0.22705314009661837</v>
      </c>
      <c r="L198" s="1">
        <f t="shared" si="108"/>
        <v>0.44444444444444442</v>
      </c>
      <c r="O198">
        <f>'F Production'!H198</f>
        <v>0.36</v>
      </c>
      <c r="P198">
        <f>'F Production'!I198</f>
        <v>0.82</v>
      </c>
      <c r="Q198">
        <f>'F Production'!J198</f>
        <v>0.27</v>
      </c>
      <c r="R198">
        <f>'F Production'!L198</f>
        <v>1.18</v>
      </c>
      <c r="S198" s="1">
        <f t="shared" si="109"/>
        <v>0.15458937198067632</v>
      </c>
      <c r="T198" s="1">
        <f t="shared" si="110"/>
        <v>0.39855072463768115</v>
      </c>
      <c r="U198" s="1">
        <f t="shared" si="111"/>
        <v>0.17632850241545894</v>
      </c>
      <c r="V198" s="1">
        <f t="shared" si="112"/>
        <v>0.24396135265700483</v>
      </c>
      <c r="Y198">
        <f>'F on ice'!L198</f>
        <v>46.4</v>
      </c>
      <c r="Z198">
        <f>'F on ice'!AA198</f>
        <v>11.83</v>
      </c>
      <c r="AA198">
        <f>'F on ice'!R198</f>
        <v>2.46</v>
      </c>
      <c r="AB198">
        <f>'F on ice'!U198</f>
        <v>2.77</v>
      </c>
      <c r="AC198" s="1">
        <f t="shared" si="113"/>
        <v>0.17149758454106281</v>
      </c>
      <c r="AD198" s="1">
        <f t="shared" si="114"/>
        <v>0.33574879227053139</v>
      </c>
      <c r="AE198" s="1">
        <f t="shared" si="115"/>
        <v>0.51690821256038644</v>
      </c>
      <c r="AF198" s="1">
        <f t="shared" si="116"/>
        <v>0.30676328502415456</v>
      </c>
      <c r="AI198">
        <f>'F Rel'!K198</f>
        <v>1.47</v>
      </c>
      <c r="AJ198">
        <f>'F Rel'!Z198</f>
        <v>-0.44</v>
      </c>
      <c r="AK198">
        <f>'F Rel'!Q198</f>
        <v>-0.36</v>
      </c>
      <c r="AL198">
        <f>'F Rel'!T198</f>
        <v>0.03</v>
      </c>
      <c r="AM198" s="1">
        <f t="shared" si="117"/>
        <v>0.60386473429951693</v>
      </c>
      <c r="AN198" s="1">
        <f t="shared" si="118"/>
        <v>0.39130434782608697</v>
      </c>
      <c r="AO198" s="1">
        <f t="shared" si="119"/>
        <v>0.3719806763285024</v>
      </c>
      <c r="AP198" s="1">
        <f t="shared" si="120"/>
        <v>0.5</v>
      </c>
      <c r="AS198">
        <f>'F Rel'!L198</f>
        <v>1.03</v>
      </c>
      <c r="AT198">
        <f>'F Rel'!AA198</f>
        <v>-0.59</v>
      </c>
      <c r="AU198">
        <f>'F Rel'!R198</f>
        <v>7.0000000000000007E-2</v>
      </c>
      <c r="AV198">
        <f>'F Rel'!U198</f>
        <v>-0.2</v>
      </c>
      <c r="AW198" s="1">
        <f t="shared" si="121"/>
        <v>0.36473429951690822</v>
      </c>
      <c r="AX198" s="1">
        <f t="shared" si="122"/>
        <v>0.61835748792270528</v>
      </c>
      <c r="AY198" s="1">
        <f t="shared" si="123"/>
        <v>0.46135265700483091</v>
      </c>
      <c r="AZ198" s="1">
        <f t="shared" si="124"/>
        <v>0.70772946859903385</v>
      </c>
      <c r="BC198">
        <f>'F on ice'!G198</f>
        <v>13.737847222221999</v>
      </c>
      <c r="BD198">
        <f>'F on ice'!AM198</f>
        <v>61.83</v>
      </c>
      <c r="BE198">
        <f>'F on ice'!AF198</f>
        <v>7.02</v>
      </c>
      <c r="BF198">
        <f>'F on ice'!AH198</f>
        <v>0.99399999999999999</v>
      </c>
      <c r="BG198" s="1">
        <f t="shared" si="125"/>
        <v>0.82608695652173914</v>
      </c>
      <c r="BH198" s="1">
        <f t="shared" si="126"/>
        <v>0.76811594202898548</v>
      </c>
      <c r="BI198" s="1">
        <f t="shared" si="127"/>
        <v>0.23429951690821257</v>
      </c>
      <c r="BJ198" s="1">
        <f t="shared" si="128"/>
        <v>0.42270531400966183</v>
      </c>
      <c r="BM198">
        <f>'F on ice'!M198</f>
        <v>46.15</v>
      </c>
      <c r="BN198">
        <f>'F on ice'!AB198</f>
        <v>47.15</v>
      </c>
      <c r="BO198">
        <f>'F on ice'!S198</f>
        <v>43.75</v>
      </c>
      <c r="BP198">
        <f>'F on ice'!V198</f>
        <v>47.31</v>
      </c>
      <c r="BQ198" s="1">
        <f t="shared" si="129"/>
        <v>0.23429951690821257</v>
      </c>
      <c r="BR198" s="1">
        <f t="shared" si="130"/>
        <v>0.33091787439613529</v>
      </c>
      <c r="BS198" s="1">
        <f t="shared" si="131"/>
        <v>0.2922705314009662</v>
      </c>
      <c r="BT198" s="1">
        <f t="shared" si="132"/>
        <v>0.32850241545893721</v>
      </c>
      <c r="BW198" s="1">
        <f t="shared" si="133"/>
        <v>2.9975845410628024</v>
      </c>
      <c r="BX198" s="1">
        <f t="shared" si="134"/>
        <v>0.27053140096618356</v>
      </c>
      <c r="BY198">
        <f t="shared" si="135"/>
        <v>303</v>
      </c>
      <c r="CB198">
        <f>'F Rel'!M198</f>
        <v>0.38</v>
      </c>
      <c r="CC198">
        <f>'F Rel'!V198</f>
        <v>2.0499999999999998</v>
      </c>
      <c r="CD198" s="1">
        <f t="shared" si="136"/>
        <v>0.51207729468599039</v>
      </c>
      <c r="CE198" s="1">
        <f t="shared" si="137"/>
        <v>0.6376811594202898</v>
      </c>
      <c r="CH198">
        <f>'F Production'!X198</f>
        <v>0.73</v>
      </c>
      <c r="CI198">
        <f>'F Production'!AB198</f>
        <v>0.55000000000000004</v>
      </c>
      <c r="CJ198" s="31">
        <f t="shared" si="138"/>
        <v>0.49516908212560384</v>
      </c>
      <c r="CK198" s="31">
        <f t="shared" si="139"/>
        <v>0.21980676328502416</v>
      </c>
      <c r="CN198">
        <f>'F Totals'!G198</f>
        <v>4</v>
      </c>
      <c r="CO198">
        <f>'F Totals'!H198</f>
        <v>9</v>
      </c>
      <c r="CP198">
        <f>'F Totals'!K198</f>
        <v>13</v>
      </c>
    </row>
    <row r="199" spans="1:94" x14ac:dyDescent="0.3">
      <c r="A199" t="str">
        <f>'F on ice'!B199</f>
        <v>Justin Bailey</v>
      </c>
      <c r="B199" t="str">
        <f>'F on ice'!C199</f>
        <v>S.J</v>
      </c>
      <c r="E199">
        <f>'F on ice'!K199</f>
        <v>36.119999999999997</v>
      </c>
      <c r="F199">
        <f>'F on ice'!Z199</f>
        <v>9.3000000000000007</v>
      </c>
      <c r="G199">
        <f>'F on ice'!Q199</f>
        <v>2.6</v>
      </c>
      <c r="H199">
        <f>'F on ice'!T199</f>
        <v>2</v>
      </c>
      <c r="I199" s="1">
        <f t="shared" si="105"/>
        <v>0.14251207729468598</v>
      </c>
      <c r="J199" s="1">
        <f t="shared" si="106"/>
        <v>0.19323671497584541</v>
      </c>
      <c r="K199" s="1">
        <f t="shared" si="107"/>
        <v>0.56521739130434778</v>
      </c>
      <c r="L199" s="1">
        <f t="shared" si="108"/>
        <v>9.420289855072464E-2</v>
      </c>
      <c r="O199">
        <f>'F Production'!H199</f>
        <v>0.65</v>
      </c>
      <c r="P199">
        <f>'F Production'!I199</f>
        <v>0.87</v>
      </c>
      <c r="Q199">
        <f>'F Production'!J199</f>
        <v>0.65</v>
      </c>
      <c r="R199">
        <f>'F Production'!L199</f>
        <v>1.51</v>
      </c>
      <c r="S199" s="1">
        <f t="shared" si="109"/>
        <v>0.5</v>
      </c>
      <c r="T199" s="1">
        <f t="shared" si="110"/>
        <v>0.45169082125603865</v>
      </c>
      <c r="U199" s="1">
        <f t="shared" si="111"/>
        <v>0.61352657004830913</v>
      </c>
      <c r="V199" s="1">
        <f t="shared" si="112"/>
        <v>0.45652173913043476</v>
      </c>
      <c r="Y199">
        <f>'F on ice'!L199</f>
        <v>46.5</v>
      </c>
      <c r="Z199">
        <f>'F on ice'!AA199</f>
        <v>11.46</v>
      </c>
      <c r="AA199">
        <f>'F on ice'!R199</f>
        <v>2.38</v>
      </c>
      <c r="AB199">
        <f>'F on ice'!U199</f>
        <v>2.65</v>
      </c>
      <c r="AC199" s="1">
        <f t="shared" si="113"/>
        <v>0.16666666666666666</v>
      </c>
      <c r="AD199" s="1">
        <f t="shared" si="114"/>
        <v>0.42028985507246375</v>
      </c>
      <c r="AE199" s="1">
        <f t="shared" si="115"/>
        <v>0.56763285024154586</v>
      </c>
      <c r="AF199" s="1">
        <f t="shared" si="116"/>
        <v>0.41304347826086957</v>
      </c>
      <c r="AI199">
        <f>'F Rel'!K199</f>
        <v>-2.2999999999999998</v>
      </c>
      <c r="AJ199">
        <f>'F Rel'!Z199</f>
        <v>-1.69</v>
      </c>
      <c r="AK199">
        <f>'F Rel'!Q199</f>
        <v>0.73</v>
      </c>
      <c r="AL199">
        <f>'F Rel'!T199</f>
        <v>-0.52</v>
      </c>
      <c r="AM199" s="1">
        <f t="shared" si="117"/>
        <v>0.32125603864734298</v>
      </c>
      <c r="AN199" s="1">
        <f t="shared" si="118"/>
        <v>0.2318840579710145</v>
      </c>
      <c r="AO199" s="1">
        <f t="shared" si="119"/>
        <v>0.80193236714975846</v>
      </c>
      <c r="AP199" s="1">
        <f t="shared" si="120"/>
        <v>0.14975845410628019</v>
      </c>
      <c r="AS199">
        <f>'F Rel'!L199</f>
        <v>-3.36</v>
      </c>
      <c r="AT199">
        <f>'F Rel'!AA199</f>
        <v>-1.8</v>
      </c>
      <c r="AU199">
        <f>'F Rel'!R199</f>
        <v>-0.79</v>
      </c>
      <c r="AV199">
        <f>'F Rel'!U199</f>
        <v>-0.47</v>
      </c>
      <c r="AW199" s="1">
        <f t="shared" si="121"/>
        <v>0.77536231884057971</v>
      </c>
      <c r="AX199" s="1">
        <f t="shared" si="122"/>
        <v>0.84299516908212557</v>
      </c>
      <c r="AY199" s="1">
        <f t="shared" si="123"/>
        <v>0.84057971014492749</v>
      </c>
      <c r="AZ199" s="1">
        <f t="shared" si="124"/>
        <v>0.90579710144927539</v>
      </c>
      <c r="BC199">
        <f>'F on ice'!G199</f>
        <v>10.274074074074001</v>
      </c>
      <c r="BD199">
        <f>'F on ice'!AM199</f>
        <v>49.37</v>
      </c>
      <c r="BE199">
        <f>'F on ice'!AF199</f>
        <v>9.84</v>
      </c>
      <c r="BF199">
        <f>'F on ice'!AH199</f>
        <v>1.026</v>
      </c>
      <c r="BG199" s="1">
        <f t="shared" si="125"/>
        <v>0.17632850241545894</v>
      </c>
      <c r="BH199" s="1">
        <f t="shared" si="126"/>
        <v>0.3671497584541063</v>
      </c>
      <c r="BI199" s="1">
        <f t="shared" si="127"/>
        <v>0.73671497584541068</v>
      </c>
      <c r="BJ199" s="1">
        <f t="shared" si="128"/>
        <v>0.8188405797101449</v>
      </c>
      <c r="BM199">
        <f>'F on ice'!M199</f>
        <v>43.72</v>
      </c>
      <c r="BN199">
        <f>'F on ice'!AB199</f>
        <v>44.79</v>
      </c>
      <c r="BO199">
        <f>'F on ice'!S199</f>
        <v>52.17</v>
      </c>
      <c r="BP199">
        <f>'F on ice'!V199</f>
        <v>43</v>
      </c>
      <c r="BQ199" s="1">
        <f t="shared" si="129"/>
        <v>0.12077294685990338</v>
      </c>
      <c r="BR199" s="1">
        <f t="shared" si="130"/>
        <v>0.22463768115942029</v>
      </c>
      <c r="BS199" s="1">
        <f t="shared" si="131"/>
        <v>0.58937198067632846</v>
      </c>
      <c r="BT199" s="1">
        <f t="shared" si="132"/>
        <v>0.12560386473429952</v>
      </c>
      <c r="BW199" s="1">
        <f t="shared" si="133"/>
        <v>2.6256038647342996</v>
      </c>
      <c r="BX199" s="1">
        <f t="shared" si="134"/>
        <v>0.22946859903381642</v>
      </c>
      <c r="BY199">
        <f t="shared" si="135"/>
        <v>320</v>
      </c>
      <c r="CB199">
        <f>'F Rel'!M199</f>
        <v>0.2</v>
      </c>
      <c r="CC199">
        <f>'F Rel'!V199</f>
        <v>-1.68</v>
      </c>
      <c r="CD199" s="1">
        <f t="shared" si="136"/>
        <v>0.49758454106280192</v>
      </c>
      <c r="CE199" s="1">
        <f t="shared" si="137"/>
        <v>0.35990338164251207</v>
      </c>
      <c r="CH199">
        <f>'F Production'!X199</f>
        <v>0.22</v>
      </c>
      <c r="CI199">
        <f>'F Production'!AB199</f>
        <v>1.51</v>
      </c>
      <c r="CJ199" s="31">
        <f t="shared" si="138"/>
        <v>0.92028985507246375</v>
      </c>
      <c r="CK199" s="31">
        <f t="shared" si="139"/>
        <v>0.85507246376811596</v>
      </c>
      <c r="CN199">
        <f>'F Totals'!G199</f>
        <v>3</v>
      </c>
      <c r="CO199">
        <f>'F Totals'!H199</f>
        <v>4</v>
      </c>
      <c r="CP199">
        <f>'F Totals'!K199</f>
        <v>7</v>
      </c>
    </row>
    <row r="200" spans="1:94" x14ac:dyDescent="0.3">
      <c r="A200" t="str">
        <f>'F on ice'!B200</f>
        <v>Justin Danforth</v>
      </c>
      <c r="B200" t="str">
        <f>'F on ice'!C200</f>
        <v>CBJ</v>
      </c>
      <c r="E200">
        <f>'F on ice'!K200</f>
        <v>41.79</v>
      </c>
      <c r="F200">
        <f>'F on ice'!Z200</f>
        <v>12.75</v>
      </c>
      <c r="G200">
        <f>'F on ice'!Q200</f>
        <v>2.72</v>
      </c>
      <c r="H200">
        <f>'F on ice'!T200</f>
        <v>2.77</v>
      </c>
      <c r="I200" s="1">
        <f t="shared" si="105"/>
        <v>0.50724637681159424</v>
      </c>
      <c r="J200" s="1">
        <f t="shared" si="106"/>
        <v>0.79710144927536231</v>
      </c>
      <c r="K200" s="1">
        <f t="shared" si="107"/>
        <v>0.61352657004830913</v>
      </c>
      <c r="L200" s="1">
        <f t="shared" si="108"/>
        <v>0.70531400966183577</v>
      </c>
      <c r="O200">
        <f>'F Production'!H200</f>
        <v>0.73</v>
      </c>
      <c r="P200">
        <f>'F Production'!I200</f>
        <v>0.63</v>
      </c>
      <c r="Q200">
        <f>'F Production'!J200</f>
        <v>0.31</v>
      </c>
      <c r="R200">
        <f>'F Production'!L200</f>
        <v>1.36</v>
      </c>
      <c r="S200" s="1">
        <f t="shared" si="109"/>
        <v>0.59420289855072461</v>
      </c>
      <c r="T200" s="1">
        <f t="shared" si="110"/>
        <v>0.24879227053140096</v>
      </c>
      <c r="U200" s="1">
        <f t="shared" si="111"/>
        <v>0.22946859903381642</v>
      </c>
      <c r="V200" s="1">
        <f t="shared" si="112"/>
        <v>0.36956521739130432</v>
      </c>
      <c r="Y200">
        <f>'F on ice'!L200</f>
        <v>45.45</v>
      </c>
      <c r="Z200">
        <f>'F on ice'!AA200</f>
        <v>12.43</v>
      </c>
      <c r="AA200">
        <f>'F on ice'!R200</f>
        <v>3.76</v>
      </c>
      <c r="AB200">
        <f>'F on ice'!U200</f>
        <v>2.71</v>
      </c>
      <c r="AC200" s="1">
        <f t="shared" si="113"/>
        <v>0.21980676328502416</v>
      </c>
      <c r="AD200" s="1">
        <f t="shared" si="114"/>
        <v>0.2318840579710145</v>
      </c>
      <c r="AE200" s="1">
        <f t="shared" si="115"/>
        <v>4.3478260869565216E-2</v>
      </c>
      <c r="AF200" s="1">
        <f t="shared" si="116"/>
        <v>0.34299516908212563</v>
      </c>
      <c r="AI200">
        <f>'F Rel'!K200</f>
        <v>0.03</v>
      </c>
      <c r="AJ200">
        <f>'F Rel'!Z200</f>
        <v>2.94</v>
      </c>
      <c r="AK200">
        <f>'F Rel'!Q200</f>
        <v>0.02</v>
      </c>
      <c r="AL200">
        <f>'F Rel'!T200</f>
        <v>0.33</v>
      </c>
      <c r="AM200" s="1">
        <f t="shared" si="117"/>
        <v>0.49275362318840582</v>
      </c>
      <c r="AN200" s="1">
        <f t="shared" si="118"/>
        <v>0.90579710144927539</v>
      </c>
      <c r="AO200" s="1">
        <f t="shared" si="119"/>
        <v>0.52415458937198067</v>
      </c>
      <c r="AP200" s="1">
        <f t="shared" si="120"/>
        <v>0.76811594202898548</v>
      </c>
      <c r="AS200">
        <f>'F Rel'!L200</f>
        <v>-0.19</v>
      </c>
      <c r="AT200">
        <f>'F Rel'!AA200</f>
        <v>0.92</v>
      </c>
      <c r="AU200">
        <f>'F Rel'!R200</f>
        <v>0.88</v>
      </c>
      <c r="AV200">
        <f>'F Rel'!U200</f>
        <v>-0.22</v>
      </c>
      <c r="AW200" s="1">
        <f t="shared" si="121"/>
        <v>0.5</v>
      </c>
      <c r="AX200" s="1">
        <f t="shared" si="122"/>
        <v>0.27294685990338163</v>
      </c>
      <c r="AY200" s="1">
        <f t="shared" si="123"/>
        <v>0.10386473429951691</v>
      </c>
      <c r="AZ200" s="1">
        <f t="shared" si="124"/>
        <v>0.71980676328502413</v>
      </c>
      <c r="BC200">
        <f>'F on ice'!G200</f>
        <v>12.219503546099</v>
      </c>
      <c r="BD200">
        <f>'F on ice'!AM200</f>
        <v>44.44</v>
      </c>
      <c r="BE200">
        <f>'F on ice'!AF200</f>
        <v>9.49</v>
      </c>
      <c r="BF200">
        <f>'F on ice'!AH200</f>
        <v>0.96899999999999997</v>
      </c>
      <c r="BG200" s="1">
        <f t="shared" si="125"/>
        <v>0.47584541062801933</v>
      </c>
      <c r="BH200" s="1">
        <f t="shared" si="126"/>
        <v>0.2391304347826087</v>
      </c>
      <c r="BI200" s="1">
        <f t="shared" si="127"/>
        <v>0.66183574879227058</v>
      </c>
      <c r="BJ200" s="1">
        <f t="shared" si="128"/>
        <v>0.1570048309178744</v>
      </c>
      <c r="BM200">
        <f>'F on ice'!M200</f>
        <v>47.9</v>
      </c>
      <c r="BN200">
        <f>'F on ice'!AB200</f>
        <v>50.62</v>
      </c>
      <c r="BO200">
        <f>'F on ice'!S200</f>
        <v>41.94</v>
      </c>
      <c r="BP200">
        <f>'F on ice'!V200</f>
        <v>50.52</v>
      </c>
      <c r="BQ200" s="1">
        <f t="shared" si="129"/>
        <v>0.34057971014492755</v>
      </c>
      <c r="BR200" s="1">
        <f t="shared" si="130"/>
        <v>0.55072463768115942</v>
      </c>
      <c r="BS200" s="1">
        <f t="shared" si="131"/>
        <v>0.23671497584541062</v>
      </c>
      <c r="BT200" s="1">
        <f t="shared" si="132"/>
        <v>0.53381642512077299</v>
      </c>
      <c r="BW200" s="1">
        <f t="shared" si="133"/>
        <v>3.9299516908212562</v>
      </c>
      <c r="BX200" s="1">
        <f t="shared" si="134"/>
        <v>0.48067632850241548</v>
      </c>
      <c r="BY200">
        <f t="shared" si="135"/>
        <v>216</v>
      </c>
      <c r="CB200">
        <f>'F Rel'!M200</f>
        <v>0.12</v>
      </c>
      <c r="CC200">
        <f>'F Rel'!V200</f>
        <v>5.16</v>
      </c>
      <c r="CD200" s="1">
        <f t="shared" si="136"/>
        <v>0.49033816425120774</v>
      </c>
      <c r="CE200" s="1">
        <f t="shared" si="137"/>
        <v>0.82125603864734298</v>
      </c>
      <c r="CH200">
        <f>'F Production'!X200</f>
        <v>0.42</v>
      </c>
      <c r="CI200">
        <f>'F Production'!AB200</f>
        <v>0.73</v>
      </c>
      <c r="CJ200" s="31">
        <f t="shared" si="138"/>
        <v>0.7874396135265701</v>
      </c>
      <c r="CK200" s="31">
        <f t="shared" si="139"/>
        <v>0.33333333333333331</v>
      </c>
      <c r="CN200">
        <f>'F Totals'!G200</f>
        <v>7</v>
      </c>
      <c r="CO200">
        <f>'F Totals'!H200</f>
        <v>6</v>
      </c>
      <c r="CP200">
        <f>'F Totals'!K200</f>
        <v>13</v>
      </c>
    </row>
    <row r="201" spans="1:94" x14ac:dyDescent="0.3">
      <c r="A201" t="str">
        <f>'F on ice'!B201</f>
        <v>Juuso Parssinen</v>
      </c>
      <c r="B201" t="str">
        <f>'F on ice'!C201</f>
        <v>NSH</v>
      </c>
      <c r="E201">
        <f>'F on ice'!K201</f>
        <v>36.96</v>
      </c>
      <c r="F201">
        <f>'F on ice'!Z201</f>
        <v>9.24</v>
      </c>
      <c r="G201">
        <f>'F on ice'!Q201</f>
        <v>1.54</v>
      </c>
      <c r="H201">
        <f>'F on ice'!T201</f>
        <v>2.2999999999999998</v>
      </c>
      <c r="I201" s="1">
        <f t="shared" si="105"/>
        <v>0.18357487922705315</v>
      </c>
      <c r="J201" s="1">
        <f t="shared" si="106"/>
        <v>0.18357487922705315</v>
      </c>
      <c r="K201" s="1">
        <f t="shared" si="107"/>
        <v>9.420289855072464E-2</v>
      </c>
      <c r="L201" s="1">
        <f t="shared" si="108"/>
        <v>0.27777777777777779</v>
      </c>
      <c r="O201">
        <f>'F Production'!H201</f>
        <v>0.33</v>
      </c>
      <c r="P201">
        <f>'F Production'!I201</f>
        <v>0.22</v>
      </c>
      <c r="Q201">
        <f>'F Production'!J201</f>
        <v>0</v>
      </c>
      <c r="R201">
        <f>'F Production'!L201</f>
        <v>0.55000000000000004</v>
      </c>
      <c r="S201" s="1">
        <f t="shared" si="109"/>
        <v>0.12318840579710146</v>
      </c>
      <c r="T201" s="1">
        <f t="shared" si="110"/>
        <v>4.8309178743961352E-2</v>
      </c>
      <c r="U201" s="1">
        <f t="shared" si="111"/>
        <v>2.4154589371980675E-3</v>
      </c>
      <c r="V201" s="1">
        <f t="shared" si="112"/>
        <v>2.1739130434782608E-2</v>
      </c>
      <c r="Y201">
        <f>'F on ice'!L201</f>
        <v>45.42</v>
      </c>
      <c r="Z201">
        <f>'F on ice'!AA201</f>
        <v>11.22</v>
      </c>
      <c r="AA201">
        <f>'F on ice'!R201</f>
        <v>2.42</v>
      </c>
      <c r="AB201">
        <f>'F on ice'!U201</f>
        <v>2.61</v>
      </c>
      <c r="AC201" s="1">
        <f t="shared" si="113"/>
        <v>0.22463768115942029</v>
      </c>
      <c r="AD201" s="1">
        <f t="shared" si="114"/>
        <v>0.49033816425120774</v>
      </c>
      <c r="AE201" s="1">
        <f t="shared" si="115"/>
        <v>0.54347826086956519</v>
      </c>
      <c r="AF201" s="1">
        <f t="shared" si="116"/>
        <v>0.45169082125603865</v>
      </c>
      <c r="AI201">
        <f>'F Rel'!K201</f>
        <v>-7.09</v>
      </c>
      <c r="AJ201">
        <f>'F Rel'!Z201</f>
        <v>-3.6</v>
      </c>
      <c r="AK201">
        <f>'F Rel'!Q201</f>
        <v>-0.88</v>
      </c>
      <c r="AL201">
        <f>'F Rel'!T201</f>
        <v>-0.54</v>
      </c>
      <c r="AM201" s="1">
        <f t="shared" si="117"/>
        <v>0.13285024154589373</v>
      </c>
      <c r="AN201" s="1">
        <f t="shared" si="118"/>
        <v>7.0048309178743967E-2</v>
      </c>
      <c r="AO201" s="1">
        <f t="shared" si="119"/>
        <v>0.19082125603864733</v>
      </c>
      <c r="AP201" s="1">
        <f t="shared" si="120"/>
        <v>0.14009661835748793</v>
      </c>
      <c r="AS201">
        <f>'F Rel'!L201</f>
        <v>4.58</v>
      </c>
      <c r="AT201">
        <f>'F Rel'!AA201</f>
        <v>0.45</v>
      </c>
      <c r="AU201">
        <f>'F Rel'!R201</f>
        <v>0.04</v>
      </c>
      <c r="AV201">
        <f>'F Rel'!U201</f>
        <v>0.15</v>
      </c>
      <c r="AW201" s="1">
        <f t="shared" si="121"/>
        <v>0.13768115942028986</v>
      </c>
      <c r="AX201" s="1">
        <f t="shared" si="122"/>
        <v>0.3719806763285024</v>
      </c>
      <c r="AY201" s="1">
        <f t="shared" si="123"/>
        <v>0.47342995169082125</v>
      </c>
      <c r="AZ201" s="1">
        <f t="shared" si="124"/>
        <v>0.30193236714975846</v>
      </c>
      <c r="BC201">
        <f>'F on ice'!G201</f>
        <v>12.398106060606001</v>
      </c>
      <c r="BD201">
        <f>'F on ice'!AM201</f>
        <v>50</v>
      </c>
      <c r="BE201">
        <f>'F on ice'!AF201</f>
        <v>6.39</v>
      </c>
      <c r="BF201">
        <f>'F on ice'!AH201</f>
        <v>0.98299999999999998</v>
      </c>
      <c r="BG201" s="1">
        <f t="shared" si="125"/>
        <v>0.51449275362318836</v>
      </c>
      <c r="BH201" s="1">
        <f t="shared" si="126"/>
        <v>0.38164251207729466</v>
      </c>
      <c r="BI201" s="1">
        <f t="shared" si="127"/>
        <v>0.16183574879227053</v>
      </c>
      <c r="BJ201" s="1">
        <f t="shared" si="128"/>
        <v>0.28502415458937197</v>
      </c>
      <c r="BM201">
        <f>'F on ice'!M201</f>
        <v>44.86</v>
      </c>
      <c r="BN201">
        <f>'F on ice'!AB201</f>
        <v>45.16</v>
      </c>
      <c r="BO201">
        <f>'F on ice'!S201</f>
        <v>38.89</v>
      </c>
      <c r="BP201">
        <f>'F on ice'!V201</f>
        <v>46.81</v>
      </c>
      <c r="BQ201" s="1">
        <f t="shared" si="129"/>
        <v>0.16908212560386474</v>
      </c>
      <c r="BR201" s="1">
        <f t="shared" si="130"/>
        <v>0.23671497584541062</v>
      </c>
      <c r="BS201" s="1">
        <f t="shared" si="131"/>
        <v>0.17149758454106281</v>
      </c>
      <c r="BT201" s="1">
        <f t="shared" si="132"/>
        <v>0.29951690821256038</v>
      </c>
      <c r="BW201" s="1">
        <f t="shared" si="133"/>
        <v>1.4903381642512079</v>
      </c>
      <c r="BX201" s="1">
        <f t="shared" si="134"/>
        <v>6.280193236714976E-2</v>
      </c>
      <c r="BY201">
        <f t="shared" si="135"/>
        <v>389</v>
      </c>
      <c r="CB201">
        <f>'F Rel'!M201</f>
        <v>-7.02</v>
      </c>
      <c r="CC201">
        <f>'F Rel'!V201</f>
        <v>-6.74</v>
      </c>
      <c r="CD201" s="1">
        <f t="shared" si="136"/>
        <v>6.0386473429951688E-2</v>
      </c>
      <c r="CE201" s="1">
        <f t="shared" si="137"/>
        <v>0.12077294685990338</v>
      </c>
      <c r="CH201">
        <f>'F Production'!X201</f>
        <v>0.66</v>
      </c>
      <c r="CI201">
        <f>'F Production'!AB201</f>
        <v>1.76</v>
      </c>
      <c r="CJ201" s="31">
        <f t="shared" si="138"/>
        <v>0.5531400966183575</v>
      </c>
      <c r="CK201" s="31">
        <f t="shared" si="139"/>
        <v>0.91787439613526567</v>
      </c>
      <c r="CN201">
        <f>'F Totals'!G201</f>
        <v>3</v>
      </c>
      <c r="CO201">
        <f>'F Totals'!H201</f>
        <v>2</v>
      </c>
      <c r="CP201">
        <f>'F Totals'!K201</f>
        <v>5</v>
      </c>
    </row>
    <row r="202" spans="1:94" x14ac:dyDescent="0.3">
      <c r="A202" t="str">
        <f>'F on ice'!B202</f>
        <v>Kaapo Kakko</v>
      </c>
      <c r="B202" t="str">
        <f>'F on ice'!C202</f>
        <v>NYR</v>
      </c>
      <c r="E202">
        <f>'F on ice'!K202</f>
        <v>41.91</v>
      </c>
      <c r="F202">
        <f>'F on ice'!Z202</f>
        <v>11.7</v>
      </c>
      <c r="G202">
        <f>'F on ice'!Q202</f>
        <v>1.56</v>
      </c>
      <c r="H202">
        <f>'F on ice'!T202</f>
        <v>2.44</v>
      </c>
      <c r="I202" s="1">
        <f t="shared" si="105"/>
        <v>0.51449275362318836</v>
      </c>
      <c r="J202" s="1">
        <f t="shared" si="106"/>
        <v>0.60869565217391308</v>
      </c>
      <c r="K202" s="1">
        <f t="shared" si="107"/>
        <v>0.10386473429951691</v>
      </c>
      <c r="L202" s="1">
        <f t="shared" si="108"/>
        <v>0.39371980676328505</v>
      </c>
      <c r="O202">
        <f>'F Production'!H202</f>
        <v>0.57999999999999996</v>
      </c>
      <c r="P202">
        <f>'F Production'!I202</f>
        <v>0.19</v>
      </c>
      <c r="Q202">
        <f>'F Production'!J202</f>
        <v>0</v>
      </c>
      <c r="R202">
        <f>'F Production'!L202</f>
        <v>0.78</v>
      </c>
      <c r="S202" s="1">
        <f t="shared" si="109"/>
        <v>0.4251207729468599</v>
      </c>
      <c r="T202" s="1">
        <f t="shared" si="110"/>
        <v>4.1062801932367152E-2</v>
      </c>
      <c r="U202" s="1">
        <f t="shared" si="111"/>
        <v>2.4154589371980675E-3</v>
      </c>
      <c r="V202" s="1">
        <f t="shared" si="112"/>
        <v>7.7294685990338161E-2</v>
      </c>
      <c r="Y202">
        <f>'F on ice'!L202</f>
        <v>36.840000000000003</v>
      </c>
      <c r="Z202">
        <f>'F on ice'!AA202</f>
        <v>9.5500000000000007</v>
      </c>
      <c r="AA202">
        <f>'F on ice'!R202</f>
        <v>1.36</v>
      </c>
      <c r="AB202">
        <f>'F on ice'!U202</f>
        <v>2.2000000000000002</v>
      </c>
      <c r="AC202" s="1">
        <f t="shared" si="113"/>
        <v>0.87922705314009664</v>
      </c>
      <c r="AD202" s="1">
        <f t="shared" si="114"/>
        <v>0.83091787439613529</v>
      </c>
      <c r="AE202" s="1">
        <f t="shared" si="115"/>
        <v>0.97826086956521741</v>
      </c>
      <c r="AF202" s="1">
        <f t="shared" si="116"/>
        <v>0.86473429951690817</v>
      </c>
      <c r="AI202">
        <f>'F Rel'!K202</f>
        <v>-0.22</v>
      </c>
      <c r="AJ202">
        <f>'F Rel'!Z202</f>
        <v>0.81</v>
      </c>
      <c r="AK202">
        <f>'F Rel'!Q202</f>
        <v>-0.92</v>
      </c>
      <c r="AL202">
        <f>'F Rel'!T202</f>
        <v>-7.0000000000000007E-2</v>
      </c>
      <c r="AM202" s="1">
        <f t="shared" si="117"/>
        <v>0.46859903381642515</v>
      </c>
      <c r="AN202" s="1">
        <f t="shared" si="118"/>
        <v>0.64251207729468596</v>
      </c>
      <c r="AO202" s="1">
        <f t="shared" si="119"/>
        <v>0.16908212560386474</v>
      </c>
      <c r="AP202" s="1">
        <f t="shared" si="120"/>
        <v>0.41787439613526572</v>
      </c>
      <c r="AS202">
        <f>'F Rel'!L202</f>
        <v>-5.03</v>
      </c>
      <c r="AT202">
        <f>'F Rel'!AA202</f>
        <v>-1.65</v>
      </c>
      <c r="AU202">
        <f>'F Rel'!R202</f>
        <v>-1.1200000000000001</v>
      </c>
      <c r="AV202">
        <f>'F Rel'!U202</f>
        <v>-0.41</v>
      </c>
      <c r="AW202" s="1">
        <f t="shared" si="121"/>
        <v>0.89130434782608692</v>
      </c>
      <c r="AX202" s="1">
        <f t="shared" si="122"/>
        <v>0.82125603864734298</v>
      </c>
      <c r="AY202" s="1">
        <f t="shared" si="123"/>
        <v>0.93236714975845414</v>
      </c>
      <c r="AZ202" s="1">
        <f t="shared" si="124"/>
        <v>0.85748792270531404</v>
      </c>
      <c r="BC202">
        <f>'F on ice'!G202</f>
        <v>11.837820512821001</v>
      </c>
      <c r="BD202">
        <f>'F on ice'!AM202</f>
        <v>60.26</v>
      </c>
      <c r="BE202">
        <f>'F on ice'!AF202</f>
        <v>5.37</v>
      </c>
      <c r="BF202">
        <f>'F on ice'!AH202</f>
        <v>0.999</v>
      </c>
      <c r="BG202" s="1">
        <f t="shared" si="125"/>
        <v>0.40579710144927539</v>
      </c>
      <c r="BH202" s="1">
        <f t="shared" si="126"/>
        <v>0.72463768115942029</v>
      </c>
      <c r="BI202" s="1">
        <f t="shared" si="127"/>
        <v>8.2125603864734303E-2</v>
      </c>
      <c r="BJ202" s="1">
        <f t="shared" si="128"/>
        <v>0.49758454106280192</v>
      </c>
      <c r="BM202">
        <f>'F on ice'!M202</f>
        <v>53.22</v>
      </c>
      <c r="BN202">
        <f>'F on ice'!AB202</f>
        <v>55.05</v>
      </c>
      <c r="BO202">
        <f>'F on ice'!S202</f>
        <v>53.33</v>
      </c>
      <c r="BP202">
        <f>'F on ice'!V202</f>
        <v>52.62</v>
      </c>
      <c r="BQ202" s="1">
        <f t="shared" si="129"/>
        <v>0.77053140096618356</v>
      </c>
      <c r="BR202" s="1">
        <f t="shared" si="130"/>
        <v>0.78260869565217395</v>
      </c>
      <c r="BS202" s="1">
        <f t="shared" si="131"/>
        <v>0.63043478260869568</v>
      </c>
      <c r="BT202" s="1">
        <f t="shared" si="132"/>
        <v>0.68357487922705318</v>
      </c>
      <c r="BW202" s="1">
        <f t="shared" si="133"/>
        <v>4.6014492753623193</v>
      </c>
      <c r="BX202" s="1">
        <f t="shared" si="134"/>
        <v>0.59661835748792269</v>
      </c>
      <c r="BY202">
        <f t="shared" si="135"/>
        <v>168</v>
      </c>
      <c r="CB202">
        <f>'F Rel'!M202</f>
        <v>3.07</v>
      </c>
      <c r="CC202">
        <f>'F Rel'!V202</f>
        <v>3.52</v>
      </c>
      <c r="CD202" s="1">
        <f t="shared" si="136"/>
        <v>0.7560386473429952</v>
      </c>
      <c r="CE202" s="1">
        <f t="shared" si="137"/>
        <v>0.72705314009661837</v>
      </c>
      <c r="CH202">
        <f>'F Production'!X202</f>
        <v>0.19</v>
      </c>
      <c r="CI202">
        <f>'F Production'!AB202</f>
        <v>0.57999999999999996</v>
      </c>
      <c r="CJ202" s="31">
        <f t="shared" si="138"/>
        <v>0.93478260869565222</v>
      </c>
      <c r="CK202" s="31">
        <f t="shared" si="139"/>
        <v>0.24637681159420291</v>
      </c>
      <c r="CN202">
        <f>'F Totals'!G202</f>
        <v>3</v>
      </c>
      <c r="CO202">
        <f>'F Totals'!H202</f>
        <v>1</v>
      </c>
      <c r="CP202">
        <f>'F Totals'!K202</f>
        <v>4</v>
      </c>
    </row>
    <row r="203" spans="1:94" x14ac:dyDescent="0.3">
      <c r="A203" t="str">
        <f>'F on ice'!B203</f>
        <v>Kailer Yamamoto</v>
      </c>
      <c r="B203" t="str">
        <f>'F on ice'!C203</f>
        <v>SEA</v>
      </c>
      <c r="E203">
        <f>'F on ice'!K203</f>
        <v>42.21</v>
      </c>
      <c r="F203">
        <f>'F on ice'!Z203</f>
        <v>9.56</v>
      </c>
      <c r="G203">
        <f>'F on ice'!Q203</f>
        <v>1.76</v>
      </c>
      <c r="H203">
        <f>'F on ice'!T203</f>
        <v>2.31</v>
      </c>
      <c r="I203" s="1">
        <f t="shared" si="105"/>
        <v>0.54347826086956519</v>
      </c>
      <c r="J203" s="1">
        <f t="shared" si="106"/>
        <v>0.23429951690821257</v>
      </c>
      <c r="K203" s="1">
        <f t="shared" si="107"/>
        <v>0.17149758454106281</v>
      </c>
      <c r="L203" s="1">
        <f t="shared" si="108"/>
        <v>0.28260869565217389</v>
      </c>
      <c r="O203">
        <f>'F Production'!H203</f>
        <v>0.74</v>
      </c>
      <c r="P203">
        <f>'F Production'!I203</f>
        <v>0.44</v>
      </c>
      <c r="Q203">
        <f>'F Production'!J203</f>
        <v>0.28999999999999998</v>
      </c>
      <c r="R203">
        <f>'F Production'!L203</f>
        <v>1.18</v>
      </c>
      <c r="S203" s="1">
        <f t="shared" si="109"/>
        <v>0.60386473429951693</v>
      </c>
      <c r="T203" s="1">
        <f t="shared" si="110"/>
        <v>0.13043478260869565</v>
      </c>
      <c r="U203" s="1">
        <f t="shared" si="111"/>
        <v>0.20289855072463769</v>
      </c>
      <c r="V203" s="1">
        <f t="shared" si="112"/>
        <v>0.24396135265700483</v>
      </c>
      <c r="Y203">
        <f>'F on ice'!L203</f>
        <v>34.409999999999997</v>
      </c>
      <c r="Z203">
        <f>'F on ice'!AA203</f>
        <v>9.56</v>
      </c>
      <c r="AA203">
        <f>'F on ice'!R203</f>
        <v>1.76</v>
      </c>
      <c r="AB203">
        <f>'F on ice'!U203</f>
        <v>2.0499999999999998</v>
      </c>
      <c r="AC203" s="1">
        <f t="shared" si="113"/>
        <v>0.96859903381642509</v>
      </c>
      <c r="AD203" s="1">
        <f t="shared" si="114"/>
        <v>0.82850241545893721</v>
      </c>
      <c r="AE203" s="1">
        <f t="shared" si="115"/>
        <v>0.86956521739130432</v>
      </c>
      <c r="AF203" s="1">
        <f t="shared" si="116"/>
        <v>0.9371980676328503</v>
      </c>
      <c r="AI203">
        <f>'F Rel'!K203</f>
        <v>-0.2</v>
      </c>
      <c r="AJ203">
        <f>'F Rel'!Z203</f>
        <v>-1.96</v>
      </c>
      <c r="AK203">
        <f>'F Rel'!Q203</f>
        <v>-0.66</v>
      </c>
      <c r="AL203">
        <f>'F Rel'!T203</f>
        <v>-0.19</v>
      </c>
      <c r="AM203" s="1">
        <f t="shared" si="117"/>
        <v>0.47584541062801933</v>
      </c>
      <c r="AN203" s="1">
        <f t="shared" si="118"/>
        <v>0.21497584541062803</v>
      </c>
      <c r="AO203" s="1">
        <f t="shared" si="119"/>
        <v>0.25362318840579712</v>
      </c>
      <c r="AP203" s="1">
        <f t="shared" si="120"/>
        <v>0.32850241545893721</v>
      </c>
      <c r="AS203">
        <f>'F Rel'!L203</f>
        <v>-8.99</v>
      </c>
      <c r="AT203">
        <f>'F Rel'!AA203</f>
        <v>-0.53</v>
      </c>
      <c r="AU203">
        <f>'F Rel'!R203</f>
        <v>-0.55000000000000004</v>
      </c>
      <c r="AV203">
        <f>'F Rel'!U203</f>
        <v>-0.38</v>
      </c>
      <c r="AW203" s="1">
        <f t="shared" si="121"/>
        <v>0.98792270531400961</v>
      </c>
      <c r="AX203" s="1">
        <f t="shared" si="122"/>
        <v>0.606280193236715</v>
      </c>
      <c r="AY203" s="1">
        <f t="shared" si="123"/>
        <v>0.7560386473429952</v>
      </c>
      <c r="AZ203" s="1">
        <f t="shared" si="124"/>
        <v>0.83333333333333337</v>
      </c>
      <c r="BC203">
        <f>'F on ice'!G203</f>
        <v>9.4883720930232993</v>
      </c>
      <c r="BD203">
        <f>'F on ice'!AM203</f>
        <v>55.32</v>
      </c>
      <c r="BE203">
        <f>'F on ice'!AF203</f>
        <v>6.56</v>
      </c>
      <c r="BF203">
        <f>'F on ice'!AH203</f>
        <v>0.99199999999999999</v>
      </c>
      <c r="BG203" s="1">
        <f t="shared" si="125"/>
        <v>0.10386473429951691</v>
      </c>
      <c r="BH203" s="1">
        <f t="shared" si="126"/>
        <v>0.57246376811594202</v>
      </c>
      <c r="BI203" s="1">
        <f t="shared" si="127"/>
        <v>0.18357487922705315</v>
      </c>
      <c r="BJ203" s="1">
        <f t="shared" si="128"/>
        <v>0.40096618357487923</v>
      </c>
      <c r="BM203">
        <f>'F on ice'!M203</f>
        <v>55.09</v>
      </c>
      <c r="BN203">
        <f>'F on ice'!AB203</f>
        <v>50</v>
      </c>
      <c r="BO203">
        <f>'F on ice'!S203</f>
        <v>50</v>
      </c>
      <c r="BP203">
        <f>'F on ice'!V203</f>
        <v>53.06</v>
      </c>
      <c r="BQ203" s="1">
        <f t="shared" si="129"/>
        <v>0.87922705314009664</v>
      </c>
      <c r="BR203" s="1">
        <f t="shared" si="130"/>
        <v>0.47342995169082125</v>
      </c>
      <c r="BS203" s="1">
        <f t="shared" si="131"/>
        <v>0.47342995169082125</v>
      </c>
      <c r="BT203" s="1">
        <f t="shared" si="132"/>
        <v>0.71739130434782605</v>
      </c>
      <c r="BW203" s="1">
        <f t="shared" si="133"/>
        <v>5.0217391304347823</v>
      </c>
      <c r="BX203" s="1">
        <f t="shared" si="134"/>
        <v>0.70531400966183577</v>
      </c>
      <c r="BY203">
        <f t="shared" si="135"/>
        <v>123</v>
      </c>
      <c r="CB203">
        <f>'F Rel'!M203</f>
        <v>5.67</v>
      </c>
      <c r="CC203">
        <f>'F Rel'!V203</f>
        <v>2.2000000000000002</v>
      </c>
      <c r="CD203" s="1">
        <f t="shared" si="136"/>
        <v>0.91304347826086951</v>
      </c>
      <c r="CE203" s="1">
        <f t="shared" si="137"/>
        <v>0.64251207729468596</v>
      </c>
      <c r="CH203">
        <f>'F Production'!X203</f>
        <v>0.44</v>
      </c>
      <c r="CI203">
        <f>'F Production'!AB203</f>
        <v>0.44</v>
      </c>
      <c r="CJ203" s="31">
        <f t="shared" si="138"/>
        <v>0.75362318840579712</v>
      </c>
      <c r="CK203" s="31">
        <f t="shared" si="139"/>
        <v>0.13285024154589373</v>
      </c>
      <c r="CN203">
        <f>'F Totals'!G203</f>
        <v>5</v>
      </c>
      <c r="CO203">
        <f>'F Totals'!H203</f>
        <v>3</v>
      </c>
      <c r="CP203">
        <f>'F Totals'!K203</f>
        <v>8</v>
      </c>
    </row>
    <row r="204" spans="1:94" x14ac:dyDescent="0.3">
      <c r="A204" t="str">
        <f>'F on ice'!B204</f>
        <v>Kasperi Kapanen</v>
      </c>
      <c r="B204" t="str">
        <f>'F on ice'!C204</f>
        <v>STL</v>
      </c>
      <c r="E204">
        <f>'F on ice'!K204</f>
        <v>41.09</v>
      </c>
      <c r="F204">
        <f>'F on ice'!Z204</f>
        <v>9.4700000000000006</v>
      </c>
      <c r="G204">
        <f>'F on ice'!Q204</f>
        <v>2.0499999999999998</v>
      </c>
      <c r="H204">
        <f>'F on ice'!T204</f>
        <v>2.2599999999999998</v>
      </c>
      <c r="I204" s="1">
        <f t="shared" si="105"/>
        <v>0.45169082125603865</v>
      </c>
      <c r="J204" s="1">
        <f t="shared" si="106"/>
        <v>0.21980676328502416</v>
      </c>
      <c r="K204" s="1">
        <f t="shared" si="107"/>
        <v>0.29710144927536231</v>
      </c>
      <c r="L204" s="1">
        <f t="shared" si="108"/>
        <v>0.25362318840579712</v>
      </c>
      <c r="O204">
        <f>'F Production'!H204</f>
        <v>0.11</v>
      </c>
      <c r="P204">
        <f>'F Production'!I204</f>
        <v>0.91</v>
      </c>
      <c r="Q204">
        <f>'F Production'!J204</f>
        <v>0.56999999999999995</v>
      </c>
      <c r="R204">
        <f>'F Production'!L204</f>
        <v>1.03</v>
      </c>
      <c r="S204" s="1">
        <f t="shared" si="109"/>
        <v>2.1739130434782608E-2</v>
      </c>
      <c r="T204" s="1">
        <f t="shared" si="110"/>
        <v>0.49033816425120774</v>
      </c>
      <c r="U204" s="1">
        <f t="shared" si="111"/>
        <v>0.54830917874396135</v>
      </c>
      <c r="V204" s="1">
        <f t="shared" si="112"/>
        <v>0.14734299516908211</v>
      </c>
      <c r="Y204">
        <f>'F on ice'!L204</f>
        <v>47.02</v>
      </c>
      <c r="Z204">
        <f>'F on ice'!AA204</f>
        <v>12.21</v>
      </c>
      <c r="AA204">
        <f>'F on ice'!R204</f>
        <v>3.08</v>
      </c>
      <c r="AB204">
        <f>'F on ice'!U204</f>
        <v>2.83</v>
      </c>
      <c r="AC204" s="1">
        <f t="shared" si="113"/>
        <v>0.13768115942028986</v>
      </c>
      <c r="AD204" s="1">
        <f t="shared" si="114"/>
        <v>0.26328502415458938</v>
      </c>
      <c r="AE204" s="1">
        <f t="shared" si="115"/>
        <v>0.18357487922705315</v>
      </c>
      <c r="AF204" s="1">
        <f t="shared" si="116"/>
        <v>0.2391304347826087</v>
      </c>
      <c r="AI204">
        <f>'F Rel'!K204</f>
        <v>1.55</v>
      </c>
      <c r="AJ204">
        <f>'F Rel'!Z204</f>
        <v>-1.1200000000000001</v>
      </c>
      <c r="AK204">
        <f>'F Rel'!Q204</f>
        <v>-0.4</v>
      </c>
      <c r="AL204">
        <f>'F Rel'!T204</f>
        <v>-0.18</v>
      </c>
      <c r="AM204" s="1">
        <f t="shared" si="117"/>
        <v>0.60869565217391308</v>
      </c>
      <c r="AN204" s="1">
        <f t="shared" si="118"/>
        <v>0.30676328502415456</v>
      </c>
      <c r="AO204" s="1">
        <f t="shared" si="119"/>
        <v>0.35024154589371981</v>
      </c>
      <c r="AP204" s="1">
        <f t="shared" si="120"/>
        <v>0.33574879227053139</v>
      </c>
      <c r="AS204">
        <f>'F Rel'!L204</f>
        <v>0.18</v>
      </c>
      <c r="AT204">
        <f>'F Rel'!AA204</f>
        <v>-0.88</v>
      </c>
      <c r="AU204">
        <f>'F Rel'!R204</f>
        <v>0.38</v>
      </c>
      <c r="AV204">
        <f>'F Rel'!U204</f>
        <v>-0.12</v>
      </c>
      <c r="AW204" s="1">
        <f t="shared" si="121"/>
        <v>0.46135265700483091</v>
      </c>
      <c r="AX204" s="1">
        <f t="shared" si="122"/>
        <v>0.69565217391304346</v>
      </c>
      <c r="AY204" s="1">
        <f t="shared" si="123"/>
        <v>0.30917874396135264</v>
      </c>
      <c r="AZ204" s="1">
        <f t="shared" si="124"/>
        <v>0.59661835748792269</v>
      </c>
      <c r="BC204">
        <f>'F on ice'!G204</f>
        <v>12.516269841270001</v>
      </c>
      <c r="BD204">
        <f>'F on ice'!AM204</f>
        <v>44.69</v>
      </c>
      <c r="BE204">
        <f>'F on ice'!AF204</f>
        <v>7.26</v>
      </c>
      <c r="BF204">
        <f>'F on ice'!AH204</f>
        <v>0.97499999999999998</v>
      </c>
      <c r="BG204" s="1">
        <f t="shared" si="125"/>
        <v>0.53623188405797106</v>
      </c>
      <c r="BH204" s="1">
        <f t="shared" si="126"/>
        <v>0.25120772946859904</v>
      </c>
      <c r="BI204" s="1">
        <f t="shared" si="127"/>
        <v>0.27777777777777779</v>
      </c>
      <c r="BJ204" s="1">
        <f t="shared" si="128"/>
        <v>0.21497584541062803</v>
      </c>
      <c r="BM204">
        <f>'F on ice'!M204</f>
        <v>46.63</v>
      </c>
      <c r="BN204">
        <f>'F on ice'!AB204</f>
        <v>43.68</v>
      </c>
      <c r="BO204">
        <f>'F on ice'!S204</f>
        <v>40</v>
      </c>
      <c r="BP204">
        <f>'F on ice'!V204</f>
        <v>44.37</v>
      </c>
      <c r="BQ204" s="1">
        <f t="shared" si="129"/>
        <v>0.25845410628019322</v>
      </c>
      <c r="BR204" s="1">
        <f t="shared" si="130"/>
        <v>0.17632850241545894</v>
      </c>
      <c r="BS204" s="1">
        <f t="shared" si="131"/>
        <v>0.19323671497584541</v>
      </c>
      <c r="BT204" s="1">
        <f t="shared" si="132"/>
        <v>0.17391304347826086</v>
      </c>
      <c r="BW204" s="1">
        <f t="shared" si="133"/>
        <v>2.5724637681159419</v>
      </c>
      <c r="BX204" s="1">
        <f t="shared" si="134"/>
        <v>0.22222222222222221</v>
      </c>
      <c r="BY204">
        <f t="shared" si="135"/>
        <v>323</v>
      </c>
      <c r="CB204">
        <f>'F Rel'!M204</f>
        <v>0.86</v>
      </c>
      <c r="CC204">
        <f>'F Rel'!V204</f>
        <v>-0.83</v>
      </c>
      <c r="CD204" s="1">
        <f t="shared" si="136"/>
        <v>0.55072463768115942</v>
      </c>
      <c r="CE204" s="1">
        <f t="shared" si="137"/>
        <v>0.42753623188405798</v>
      </c>
      <c r="CH204">
        <f>'F Production'!X204</f>
        <v>0.23</v>
      </c>
      <c r="CI204">
        <f>'F Production'!AB204</f>
        <v>0.91</v>
      </c>
      <c r="CJ204" s="31">
        <f t="shared" si="138"/>
        <v>0.91304347826086951</v>
      </c>
      <c r="CK204" s="31">
        <f t="shared" si="139"/>
        <v>0.51449275362318836</v>
      </c>
      <c r="CN204">
        <f>'F Totals'!G204</f>
        <v>1</v>
      </c>
      <c r="CO204">
        <f>'F Totals'!H204</f>
        <v>8</v>
      </c>
      <c r="CP204">
        <f>'F Totals'!K204</f>
        <v>9</v>
      </c>
    </row>
    <row r="205" spans="1:94" x14ac:dyDescent="0.3">
      <c r="A205" t="str">
        <f>'F on ice'!B205</f>
        <v>Keegan Kolesar</v>
      </c>
      <c r="B205" t="str">
        <f>'F on ice'!C205</f>
        <v>VGK</v>
      </c>
      <c r="E205">
        <f>'F on ice'!K205</f>
        <v>36.72</v>
      </c>
      <c r="F205">
        <f>'F on ice'!Z205</f>
        <v>11.22</v>
      </c>
      <c r="G205">
        <f>'F on ice'!Q205</f>
        <v>1.53</v>
      </c>
      <c r="H205">
        <f>'F on ice'!T205</f>
        <v>2.1800000000000002</v>
      </c>
      <c r="I205" s="1">
        <f t="shared" si="105"/>
        <v>0.17632850241545894</v>
      </c>
      <c r="J205" s="1">
        <f t="shared" si="106"/>
        <v>0.50724637681159424</v>
      </c>
      <c r="K205" s="1">
        <f t="shared" si="107"/>
        <v>8.9371980676328497E-2</v>
      </c>
      <c r="L205" s="1">
        <f t="shared" si="108"/>
        <v>0.19323671497584541</v>
      </c>
      <c r="O205">
        <f>'F Production'!H205</f>
        <v>0.38</v>
      </c>
      <c r="P205">
        <f>'F Production'!I205</f>
        <v>0.64</v>
      </c>
      <c r="Q205">
        <f>'F Production'!J205</f>
        <v>0.25</v>
      </c>
      <c r="R205">
        <f>'F Production'!L205</f>
        <v>1.02</v>
      </c>
      <c r="S205" s="1">
        <f t="shared" si="109"/>
        <v>0.16908212560386474</v>
      </c>
      <c r="T205" s="1">
        <f t="shared" si="110"/>
        <v>0.26570048309178745</v>
      </c>
      <c r="U205" s="1">
        <f t="shared" si="111"/>
        <v>0.14975845410628019</v>
      </c>
      <c r="V205" s="1">
        <f t="shared" si="112"/>
        <v>0.14251207729468598</v>
      </c>
      <c r="Y205">
        <f>'F on ice'!L205</f>
        <v>39.26</v>
      </c>
      <c r="Z205">
        <f>'F on ice'!AA205</f>
        <v>8.5399999999999991</v>
      </c>
      <c r="AA205">
        <f>'F on ice'!R205</f>
        <v>1.91</v>
      </c>
      <c r="AB205">
        <f>'F on ice'!U205</f>
        <v>2.2599999999999998</v>
      </c>
      <c r="AC205" s="1">
        <f t="shared" si="113"/>
        <v>0.75120772946859904</v>
      </c>
      <c r="AD205" s="1">
        <f t="shared" si="114"/>
        <v>0.9468599033816425</v>
      </c>
      <c r="AE205" s="1">
        <f t="shared" si="115"/>
        <v>0.81642512077294682</v>
      </c>
      <c r="AF205" s="1">
        <f t="shared" si="116"/>
        <v>0.81400966183574874</v>
      </c>
      <c r="AI205">
        <f>'F Rel'!K205</f>
        <v>-6.92</v>
      </c>
      <c r="AJ205">
        <f>'F Rel'!Z205</f>
        <v>-0.56999999999999995</v>
      </c>
      <c r="AK205">
        <f>'F Rel'!Q205</f>
        <v>-1.27</v>
      </c>
      <c r="AL205">
        <f>'F Rel'!T205</f>
        <v>-0.53</v>
      </c>
      <c r="AM205" s="1">
        <f t="shared" si="117"/>
        <v>0.14492753623188406</v>
      </c>
      <c r="AN205" s="1">
        <f t="shared" si="118"/>
        <v>0.3719806763285024</v>
      </c>
      <c r="AO205" s="1">
        <f t="shared" si="119"/>
        <v>7.2463768115942032E-2</v>
      </c>
      <c r="AP205" s="1">
        <f t="shared" si="120"/>
        <v>0.14251207729468598</v>
      </c>
      <c r="AS205">
        <f>'F Rel'!L205</f>
        <v>-4.97</v>
      </c>
      <c r="AT205">
        <f>'F Rel'!AA205</f>
        <v>-2.64</v>
      </c>
      <c r="AU205">
        <f>'F Rel'!R205</f>
        <v>-0.25</v>
      </c>
      <c r="AV205">
        <f>'F Rel'!U205</f>
        <v>-0.26</v>
      </c>
      <c r="AW205" s="1">
        <f t="shared" si="121"/>
        <v>0.88888888888888884</v>
      </c>
      <c r="AX205" s="1">
        <f t="shared" si="122"/>
        <v>0.92028985507246375</v>
      </c>
      <c r="AY205" s="1">
        <f t="shared" si="123"/>
        <v>0.63285024154589375</v>
      </c>
      <c r="AZ205" s="1">
        <f t="shared" si="124"/>
        <v>0.7657004830917874</v>
      </c>
      <c r="BC205">
        <f>'F on ice'!G205</f>
        <v>10.458888888889</v>
      </c>
      <c r="BD205">
        <f>'F on ice'!AM205</f>
        <v>34.130000000000003</v>
      </c>
      <c r="BE205">
        <f>'F on ice'!AF205</f>
        <v>6.03</v>
      </c>
      <c r="BF205">
        <f>'F on ice'!AH205</f>
        <v>0.98299999999999998</v>
      </c>
      <c r="BG205" s="1">
        <f t="shared" si="125"/>
        <v>0.21014492753623187</v>
      </c>
      <c r="BH205" s="1">
        <f t="shared" si="126"/>
        <v>7.9710144927536225E-2</v>
      </c>
      <c r="BI205" s="1">
        <f t="shared" si="127"/>
        <v>0.12077294685990338</v>
      </c>
      <c r="BJ205" s="1">
        <f t="shared" si="128"/>
        <v>0.28502415458937197</v>
      </c>
      <c r="BM205">
        <f>'F on ice'!M205</f>
        <v>48.32</v>
      </c>
      <c r="BN205">
        <f>'F on ice'!AB205</f>
        <v>56.77</v>
      </c>
      <c r="BO205">
        <f>'F on ice'!S205</f>
        <v>44.44</v>
      </c>
      <c r="BP205">
        <f>'F on ice'!V205</f>
        <v>49.15</v>
      </c>
      <c r="BQ205" s="1">
        <f t="shared" si="129"/>
        <v>0.35990338164251207</v>
      </c>
      <c r="BR205" s="1">
        <f t="shared" si="130"/>
        <v>0.8719806763285024</v>
      </c>
      <c r="BS205" s="1">
        <f t="shared" si="131"/>
        <v>0.3188405797101449</v>
      </c>
      <c r="BT205" s="1">
        <f t="shared" si="132"/>
        <v>0.4420289855072464</v>
      </c>
      <c r="BW205" s="1">
        <f t="shared" si="133"/>
        <v>3.0483091787439611</v>
      </c>
      <c r="BX205" s="1">
        <f t="shared" si="134"/>
        <v>0.28260869565217389</v>
      </c>
      <c r="BY205">
        <f t="shared" si="135"/>
        <v>298</v>
      </c>
      <c r="CB205">
        <f>'F Rel'!M205</f>
        <v>-1.33</v>
      </c>
      <c r="CC205">
        <f>'F Rel'!V205</f>
        <v>-2.71</v>
      </c>
      <c r="CD205" s="1">
        <f t="shared" si="136"/>
        <v>0.37439613526570048</v>
      </c>
      <c r="CE205" s="1">
        <f t="shared" si="137"/>
        <v>0.30434782608695654</v>
      </c>
      <c r="CH205">
        <f>'F Production'!X205</f>
        <v>1.4</v>
      </c>
      <c r="CI205">
        <f>'F Production'!AB205</f>
        <v>1.1499999999999999</v>
      </c>
      <c r="CJ205" s="31">
        <f t="shared" si="138"/>
        <v>0.14251207729468598</v>
      </c>
      <c r="CK205" s="31">
        <f t="shared" si="139"/>
        <v>0.66908212560386471</v>
      </c>
      <c r="CN205">
        <f>'F Totals'!G205</f>
        <v>3</v>
      </c>
      <c r="CO205">
        <f>'F Totals'!H205</f>
        <v>5</v>
      </c>
      <c r="CP205">
        <f>'F Totals'!K205</f>
        <v>8</v>
      </c>
    </row>
    <row r="206" spans="1:94" x14ac:dyDescent="0.3">
      <c r="A206" t="str">
        <f>'F on ice'!B206</f>
        <v>Kent Johnson</v>
      </c>
      <c r="B206" t="str">
        <f>'F on ice'!C206</f>
        <v>CBJ</v>
      </c>
      <c r="E206">
        <f>'F on ice'!K206</f>
        <v>40.159999999999997</v>
      </c>
      <c r="F206">
        <f>'F on ice'!Z206</f>
        <v>8.56</v>
      </c>
      <c r="G206">
        <f>'F on ice'!Q206</f>
        <v>3.32</v>
      </c>
      <c r="H206">
        <f>'F on ice'!T206</f>
        <v>2.29</v>
      </c>
      <c r="I206" s="1">
        <f t="shared" ref="I206:I269" si="140">_xlfn.RANK.EQ(E206,$E$2:$E$600,1)/COUNT($E$2:$E$600)</f>
        <v>0.38405797101449274</v>
      </c>
      <c r="J206" s="1">
        <f t="shared" ref="J206:J269" si="141">_xlfn.RANK.EQ(F206,$F$2:$F$600,1)/COUNT($F$2:$F$600)</f>
        <v>8.9371980676328497E-2</v>
      </c>
      <c r="K206" s="1">
        <f t="shared" ref="K206:K269" si="142">_xlfn.RANK.EQ(G206,$G$2:$G$600,1)/COUNT($G$2:$G$600)</f>
        <v>0.86714975845410625</v>
      </c>
      <c r="L206" s="1">
        <f t="shared" ref="L206:L269" si="143">_xlfn.RANK.EQ(H206,$H$2:$H$600,1)/COUNT($H$2:$H$600)</f>
        <v>0.27294685990338163</v>
      </c>
      <c r="O206">
        <f>'F Production'!H206</f>
        <v>0.87</v>
      </c>
      <c r="P206">
        <f>'F Production'!I206</f>
        <v>1.57</v>
      </c>
      <c r="Q206">
        <f>'F Production'!J206</f>
        <v>0.87</v>
      </c>
      <c r="R206">
        <f>'F Production'!L206</f>
        <v>2.44</v>
      </c>
      <c r="S206" s="1">
        <f t="shared" ref="S206:S269" si="144">_xlfn.RANK.EQ(O206,$O$2:$O$600,1)/COUNT($O$2:$O$600)</f>
        <v>0.7125603864734299</v>
      </c>
      <c r="T206" s="1">
        <f t="shared" ref="T206:T269" si="145">_xlfn.RANK.EQ(P206,$P$2:$P$600,1)/COUNT($P$2:$P$600)</f>
        <v>0.92753623188405798</v>
      </c>
      <c r="U206" s="1">
        <f t="shared" ref="U206:U269" si="146">_xlfn.RANK.EQ(Q206,$Q$2:$Q$600,1)/COUNT($Q$2:$Q$600)</f>
        <v>0.78985507246376807</v>
      </c>
      <c r="V206" s="1">
        <f t="shared" ref="V206:V269" si="147">_xlfn.RANK.EQ(R206,$R$2:$R$600,1)/COUNT($R$2:$R$600)</f>
        <v>0.86956521739130432</v>
      </c>
      <c r="Y206">
        <f>'F on ice'!L206</f>
        <v>42.96</v>
      </c>
      <c r="Z206">
        <f>'F on ice'!AA206</f>
        <v>10.130000000000001</v>
      </c>
      <c r="AA206">
        <f>'F on ice'!R206</f>
        <v>2.44</v>
      </c>
      <c r="AB206">
        <f>'F on ice'!U206</f>
        <v>2.5299999999999998</v>
      </c>
      <c r="AC206" s="1">
        <f t="shared" ref="AC206:AC269" si="148">_xlfn.RANK.EQ(Y206,$Y$2:$Y$600,0)/COUNT($Y$2:$Y$600)</f>
        <v>0.46376811594202899</v>
      </c>
      <c r="AD206" s="1">
        <f t="shared" ref="AD206:AD269" si="149">_xlfn.RANK.EQ(Z206,$Z$2:$Z$600,0)/COUNT($Z$2:$Z$600)</f>
        <v>0.7342995169082126</v>
      </c>
      <c r="AE206" s="1">
        <f t="shared" ref="AE206:AE269" si="150">_xlfn.RANK.EQ(AA206,$AA$2:$AA$600,0)/COUNT($AA$2:$AA$600)</f>
        <v>0.52898550724637683</v>
      </c>
      <c r="AF206" s="1">
        <f t="shared" ref="AF206:AF269" si="151">_xlfn.RANK.EQ(AB206,$AB$2:$AB$600,0)/COUNT($AB$2:$AB$600)</f>
        <v>0.51207729468599039</v>
      </c>
      <c r="AI206">
        <f>'F Rel'!K206</f>
        <v>-1.41</v>
      </c>
      <c r="AJ206">
        <f>'F Rel'!Z206</f>
        <v>-2.72</v>
      </c>
      <c r="AK206">
        <f>'F Rel'!Q206</f>
        <v>0.92</v>
      </c>
      <c r="AL206">
        <f>'F Rel'!T206</f>
        <v>-0.24</v>
      </c>
      <c r="AM206" s="1">
        <f t="shared" ref="AM206:AM269" si="152">_xlfn.RANK.EQ(AI206,$AI$2:$AI$600,1)/COUNT($AI$2:$AI$600)</f>
        <v>0.38405797101449274</v>
      </c>
      <c r="AN206" s="1">
        <f t="shared" ref="AN206:AN269" si="153">_xlfn.RANK.EQ(AJ206,$AJ$2:$AJ$600,1)/COUNT($AJ$2:$AJ$600)</f>
        <v>0.13285024154589373</v>
      </c>
      <c r="AO206" s="1">
        <f t="shared" ref="AO206:AO269" si="154">_xlfn.RANK.EQ(AK206,$AK$2:$AK$600,1)/COUNT($AK$2:$AK$600)</f>
        <v>0.84782608695652173</v>
      </c>
      <c r="AP206" s="1">
        <f t="shared" ref="AP206:AP269" si="155">_xlfn.RANK.EQ(AL206,$AL$2:$AL$600,1)/COUNT($AL$2:$AL$600)</f>
        <v>0.29710144927536231</v>
      </c>
      <c r="AS206">
        <f>'F Rel'!L206</f>
        <v>-1.38</v>
      </c>
      <c r="AT206">
        <f>'F Rel'!AA206</f>
        <v>-2.41</v>
      </c>
      <c r="AU206">
        <f>'F Rel'!R206</f>
        <v>-0.74</v>
      </c>
      <c r="AV206">
        <f>'F Rel'!U206</f>
        <v>-0.33</v>
      </c>
      <c r="AW206" s="1">
        <f t="shared" ref="AW206:AW269" si="156">_xlfn.RANK.EQ(AS206,$AS$2:$AS$600,0)/COUNT($AS$2:$AS$600)</f>
        <v>0.60386473429951693</v>
      </c>
      <c r="AX206" s="1">
        <f t="shared" ref="AX206:AX269" si="157">_xlfn.RANK.EQ(AT206,$AT$2:$AT$600,0)/COUNT($AT$2:$AT$600)</f>
        <v>0.90821256038647347</v>
      </c>
      <c r="AY206" s="1">
        <f t="shared" ref="AY206:AY269" si="158">_xlfn.RANK.EQ(AU206,$AU$2:$AU$600,0)/COUNT($AU$2:$AU$600)</f>
        <v>0.82608695652173914</v>
      </c>
      <c r="AZ206" s="1">
        <f t="shared" ref="AZ206:AZ269" si="159">_xlfn.RANK.EQ(AV206,$AV$2:$AV$600,0)/COUNT($AV$2:$AV$600)</f>
        <v>0.81642512077294682</v>
      </c>
      <c r="BC206">
        <f>'F on ice'!G206</f>
        <v>11.083333333333</v>
      </c>
      <c r="BD206">
        <f>'F on ice'!AM206</f>
        <v>60.78</v>
      </c>
      <c r="BE206">
        <f>'F on ice'!AF206</f>
        <v>12.03</v>
      </c>
      <c r="BF206">
        <f>'F on ice'!AH206</f>
        <v>1.0409999999999999</v>
      </c>
      <c r="BG206" s="1">
        <f t="shared" ref="BG206:BG269" si="160">_xlfn.RANK.EQ(BC206,$BC$2:$BC$600,1)/COUNT($BC$2:$BC$600)</f>
        <v>0.28502415458937197</v>
      </c>
      <c r="BH206" s="1">
        <f t="shared" ref="BH206:BH269" si="161">_xlfn.RANK.EQ(BD206,$BD$2:$BD$600,1)/COUNT($BD$2:$BD$600)</f>
        <v>0.73671497584541068</v>
      </c>
      <c r="BI206" s="1">
        <f t="shared" ref="BI206:BI269" si="162">_xlfn.RANK.EQ(BE206,$BE$2:$BE$600,1)/COUNT($BE$2:$BE$600)</f>
        <v>0.95169082125603865</v>
      </c>
      <c r="BJ206" s="1">
        <f t="shared" ref="BJ206:BJ269" si="163">_xlfn.RANK.EQ(BF206,$BF$2:$BF$600,1)/COUNT($BF$2:$BF$600)</f>
        <v>0.91304347826086951</v>
      </c>
      <c r="BM206">
        <f>'F on ice'!M206</f>
        <v>48.32</v>
      </c>
      <c r="BN206">
        <f>'F on ice'!AB206</f>
        <v>45.79</v>
      </c>
      <c r="BO206">
        <f>'F on ice'!S206</f>
        <v>57.58</v>
      </c>
      <c r="BP206">
        <f>'F on ice'!V206</f>
        <v>47.49</v>
      </c>
      <c r="BQ206" s="1">
        <f t="shared" ref="BQ206:BQ269" si="164">_xlfn.RANK.EQ(BM206,$BM$2:$BM$600,1)/COUNT($BM$2:$BM$600)</f>
        <v>0.35990338164251207</v>
      </c>
      <c r="BR206" s="1">
        <f t="shared" ref="BR206:BR269" si="165">_xlfn.RANK.EQ(BN206,$BN$2:$BN$600,1)/COUNT($BN$2:$BN$600)</f>
        <v>0.25845410628019322</v>
      </c>
      <c r="BS206" s="1">
        <f t="shared" ref="BS206:BS269" si="166">_xlfn.RANK.EQ(BO206,$BO$2:$BO$600,1)/COUNT($BO$2:$BO$600)</f>
        <v>0.75845410628019327</v>
      </c>
      <c r="BT206" s="1">
        <f t="shared" ref="BT206:BT269" si="167">_xlfn.RANK.EQ(BP206,$BP$2:$BP$600,1)/COUNT($BP$2:$BP$600)</f>
        <v>0.34299516908212563</v>
      </c>
      <c r="BW206" s="1">
        <f t="shared" ref="BW206:BW269" si="168">SUM(I206,L206,S206,T206,AC206,AF206,CD206,CE206)</f>
        <v>4.2729468599033815</v>
      </c>
      <c r="BX206" s="1">
        <f t="shared" ref="BX206:BX269" si="169">_xlfn.RANK.EQ(BW206,$BW$2:$BW$600,1)/COUNT($BW$2:$BW$600)</f>
        <v>0.54589371980676327</v>
      </c>
      <c r="BY206">
        <f t="shared" ref="BY206:BY269" si="170">RANK(BX206,$BX$2:$BX$600)</f>
        <v>189</v>
      </c>
      <c r="CB206">
        <f>'F Rel'!M206</f>
        <v>-7.0000000000000007E-2</v>
      </c>
      <c r="CC206">
        <f>'F Rel'!V206</f>
        <v>0.61</v>
      </c>
      <c r="CD206" s="1">
        <f t="shared" ref="CD206:CD269" si="171">_xlfn.RANK.EQ(CB206,$CB$2:$CB$600,1)/COUNT($CB$2:$CB$600)</f>
        <v>0.46859903381642515</v>
      </c>
      <c r="CE206" s="1">
        <f t="shared" ref="CE206:CE269" si="172">_xlfn.RANK.EQ(CC206,$CC$2:$CC$600,1)/COUNT($CC$2:$CC$600)</f>
        <v>0.53140096618357491</v>
      </c>
      <c r="CH206">
        <f>'F Production'!X206</f>
        <v>0</v>
      </c>
      <c r="CI206">
        <f>'F Production'!AB206</f>
        <v>0.35</v>
      </c>
      <c r="CJ206" s="31">
        <f t="shared" ref="CJ206:CJ269" si="173">_xlfn.RANK.EQ(CH206,$CH$2:$CH$600,0)/COUNT($CH$2:$CH$600)</f>
        <v>0.98067632850241548</v>
      </c>
      <c r="CK206" s="31">
        <f t="shared" ref="CK206:CK269" si="174">_xlfn.RANK.EQ(CI206,$CI$2:$CI$600,1)/COUNT($CI$2:$CI$600)</f>
        <v>9.6618357487922704E-2</v>
      </c>
      <c r="CN206">
        <f>'F Totals'!G206</f>
        <v>5</v>
      </c>
      <c r="CO206">
        <f>'F Totals'!H206</f>
        <v>9</v>
      </c>
      <c r="CP206">
        <f>'F Totals'!K206</f>
        <v>14</v>
      </c>
    </row>
    <row r="207" spans="1:94" x14ac:dyDescent="0.3">
      <c r="A207" t="str">
        <f>'F on ice'!B207</f>
        <v>Kevin Fiala</v>
      </c>
      <c r="B207" t="str">
        <f>'F on ice'!C207</f>
        <v>L.A</v>
      </c>
      <c r="E207">
        <f>'F on ice'!K207</f>
        <v>53.04</v>
      </c>
      <c r="F207">
        <f>'F on ice'!Z207</f>
        <v>13.19</v>
      </c>
      <c r="G207">
        <f>'F on ice'!Q207</f>
        <v>3.05</v>
      </c>
      <c r="H207">
        <f>'F on ice'!T207</f>
        <v>3.37</v>
      </c>
      <c r="I207" s="1">
        <f t="shared" si="140"/>
        <v>0.96376811594202894</v>
      </c>
      <c r="J207" s="1">
        <f t="shared" si="141"/>
        <v>0.82608695652173914</v>
      </c>
      <c r="K207" s="1">
        <f t="shared" si="142"/>
        <v>0.75845410628019327</v>
      </c>
      <c r="L207" s="1">
        <f t="shared" si="143"/>
        <v>0.96376811594202894</v>
      </c>
      <c r="O207">
        <f>'F Production'!H207</f>
        <v>0.79</v>
      </c>
      <c r="P207">
        <f>'F Production'!I207</f>
        <v>1.38</v>
      </c>
      <c r="Q207">
        <f>'F Production'!J207</f>
        <v>0.89</v>
      </c>
      <c r="R207">
        <f>'F Production'!L207</f>
        <v>2.16</v>
      </c>
      <c r="S207" s="1">
        <f t="shared" si="144"/>
        <v>0.65217391304347827</v>
      </c>
      <c r="T207" s="1">
        <f t="shared" si="145"/>
        <v>0.83574879227053145</v>
      </c>
      <c r="U207" s="1">
        <f t="shared" si="146"/>
        <v>0.8091787439613527</v>
      </c>
      <c r="V207" s="1">
        <f t="shared" si="147"/>
        <v>0.78985507246376807</v>
      </c>
      <c r="Y207">
        <f>'F on ice'!L207</f>
        <v>34.049999999999997</v>
      </c>
      <c r="Z207">
        <f>'F on ice'!AA207</f>
        <v>7.58</v>
      </c>
      <c r="AA207">
        <f>'F on ice'!R207</f>
        <v>2.95</v>
      </c>
      <c r="AB207">
        <f>'F on ice'!U207</f>
        <v>2.14</v>
      </c>
      <c r="AC207" s="1">
        <f t="shared" si="148"/>
        <v>0.97826086956521741</v>
      </c>
      <c r="AD207" s="1">
        <f t="shared" si="149"/>
        <v>0.99516908212560384</v>
      </c>
      <c r="AE207" s="1">
        <f t="shared" si="150"/>
        <v>0.25362318840579712</v>
      </c>
      <c r="AF207" s="1">
        <f t="shared" si="151"/>
        <v>0.88164251207729472</v>
      </c>
      <c r="AI207">
        <f>'F Rel'!K207</f>
        <v>5.0599999999999996</v>
      </c>
      <c r="AJ207">
        <f>'F Rel'!Z207</f>
        <v>1.71</v>
      </c>
      <c r="AK207">
        <f>'F Rel'!Q207</f>
        <v>0.61</v>
      </c>
      <c r="AL207">
        <f>'F Rel'!T207</f>
        <v>0.52</v>
      </c>
      <c r="AM207" s="1">
        <f t="shared" si="152"/>
        <v>0.82608695652173914</v>
      </c>
      <c r="AN207" s="1">
        <f t="shared" si="153"/>
        <v>0.79468599033816423</v>
      </c>
      <c r="AO207" s="1">
        <f t="shared" si="154"/>
        <v>0.75120772946859904</v>
      </c>
      <c r="AP207" s="1">
        <f t="shared" si="155"/>
        <v>0.88405797101449279</v>
      </c>
      <c r="AS207">
        <f>'F Rel'!L207</f>
        <v>-5.68</v>
      </c>
      <c r="AT207">
        <f>'F Rel'!AA207</f>
        <v>-2.93</v>
      </c>
      <c r="AU207">
        <f>'F Rel'!R207</f>
        <v>0.82</v>
      </c>
      <c r="AV207">
        <f>'F Rel'!U207</f>
        <v>-0.3</v>
      </c>
      <c r="AW207" s="1">
        <f t="shared" si="156"/>
        <v>0.91787439613526567</v>
      </c>
      <c r="AX207" s="1">
        <f t="shared" si="157"/>
        <v>0.94202898550724634</v>
      </c>
      <c r="AY207" s="1">
        <f t="shared" si="158"/>
        <v>0.11352657004830918</v>
      </c>
      <c r="AZ207" s="1">
        <f t="shared" si="159"/>
        <v>0.79710144927536231</v>
      </c>
      <c r="BC207">
        <f>'F on ice'!G207</f>
        <v>13.55037037037</v>
      </c>
      <c r="BD207">
        <f>'F on ice'!AM207</f>
        <v>54.35</v>
      </c>
      <c r="BE207">
        <f>'F on ice'!AF207</f>
        <v>8.1199999999999992</v>
      </c>
      <c r="BF207">
        <f>'F on ice'!AH207</f>
        <v>0.95299999999999996</v>
      </c>
      <c r="BG207" s="1">
        <f t="shared" si="160"/>
        <v>0.79951690821256038</v>
      </c>
      <c r="BH207" s="1">
        <f t="shared" si="161"/>
        <v>0.54106280193236711</v>
      </c>
      <c r="BI207" s="1">
        <f t="shared" si="162"/>
        <v>0.41304347826086957</v>
      </c>
      <c r="BJ207" s="1">
        <f t="shared" si="163"/>
        <v>5.7971014492753624E-2</v>
      </c>
      <c r="BM207">
        <f>'F on ice'!M207</f>
        <v>60.9</v>
      </c>
      <c r="BN207">
        <f>'F on ice'!AB207</f>
        <v>63.51</v>
      </c>
      <c r="BO207">
        <f>'F on ice'!S207</f>
        <v>50.82</v>
      </c>
      <c r="BP207">
        <f>'F on ice'!V207</f>
        <v>61.2</v>
      </c>
      <c r="BQ207" s="1">
        <f t="shared" si="164"/>
        <v>0.98550724637681164</v>
      </c>
      <c r="BR207" s="1">
        <f t="shared" si="165"/>
        <v>0.98309178743961356</v>
      </c>
      <c r="BS207" s="1">
        <f t="shared" si="166"/>
        <v>0.53140096618357491</v>
      </c>
      <c r="BT207" s="1">
        <f t="shared" si="167"/>
        <v>0.98309178743961356</v>
      </c>
      <c r="BW207" s="1">
        <f t="shared" si="168"/>
        <v>7.1111111111111116</v>
      </c>
      <c r="BX207" s="1">
        <f t="shared" si="169"/>
        <v>0.99033816425120769</v>
      </c>
      <c r="BY207">
        <f t="shared" si="170"/>
        <v>5</v>
      </c>
      <c r="CB207">
        <f>'F Rel'!M207</f>
        <v>6.2</v>
      </c>
      <c r="CC207">
        <f>'F Rel'!V207</f>
        <v>7.32</v>
      </c>
      <c r="CD207" s="1">
        <f t="shared" si="171"/>
        <v>0.92028985507246375</v>
      </c>
      <c r="CE207" s="1">
        <f t="shared" si="172"/>
        <v>0.91545893719806759</v>
      </c>
      <c r="CH207">
        <f>'F Production'!X207</f>
        <v>1.18</v>
      </c>
      <c r="CI207">
        <f>'F Production'!AB207</f>
        <v>1.18</v>
      </c>
      <c r="CJ207" s="31">
        <f t="shared" si="173"/>
        <v>0.21980676328502416</v>
      </c>
      <c r="CK207" s="31">
        <f t="shared" si="174"/>
        <v>0.69806763285024154</v>
      </c>
      <c r="CN207">
        <f>'F Totals'!G207</f>
        <v>8</v>
      </c>
      <c r="CO207">
        <f>'F Totals'!H207</f>
        <v>14</v>
      </c>
      <c r="CP207">
        <f>'F Totals'!K207</f>
        <v>22</v>
      </c>
    </row>
    <row r="208" spans="1:94" x14ac:dyDescent="0.3">
      <c r="A208" t="str">
        <f>'F on ice'!B208</f>
        <v>Kevin Hayes</v>
      </c>
      <c r="B208" t="str">
        <f>'F on ice'!C208</f>
        <v>STL</v>
      </c>
      <c r="E208">
        <f>'F on ice'!K208</f>
        <v>38.22</v>
      </c>
      <c r="F208">
        <f>'F on ice'!Z208</f>
        <v>10.47</v>
      </c>
      <c r="G208">
        <f>'F on ice'!Q208</f>
        <v>2.2999999999999998</v>
      </c>
      <c r="H208">
        <f>'F on ice'!T208</f>
        <v>2.33</v>
      </c>
      <c r="I208" s="1">
        <f t="shared" si="140"/>
        <v>0.25362318840579712</v>
      </c>
      <c r="J208" s="1">
        <f t="shared" si="141"/>
        <v>0.37922705314009664</v>
      </c>
      <c r="K208" s="1">
        <f t="shared" si="142"/>
        <v>0.4251207729468599</v>
      </c>
      <c r="L208" s="1">
        <f t="shared" si="143"/>
        <v>0.30434782608695654</v>
      </c>
      <c r="O208">
        <f>'F Production'!H208</f>
        <v>0.94</v>
      </c>
      <c r="P208">
        <f>'F Production'!I208</f>
        <v>0.63</v>
      </c>
      <c r="Q208">
        <f>'F Production'!J208</f>
        <v>0.21</v>
      </c>
      <c r="R208">
        <f>'F Production'!L208</f>
        <v>1.57</v>
      </c>
      <c r="S208" s="1">
        <f t="shared" si="144"/>
        <v>0.76086956521739135</v>
      </c>
      <c r="T208" s="1">
        <f t="shared" si="145"/>
        <v>0.24879227053140096</v>
      </c>
      <c r="U208" s="1">
        <f t="shared" si="146"/>
        <v>0.12077294685990338</v>
      </c>
      <c r="V208" s="1">
        <f t="shared" si="147"/>
        <v>0.49275362318840582</v>
      </c>
      <c r="Y208">
        <f>'F on ice'!L208</f>
        <v>46.49</v>
      </c>
      <c r="Z208">
        <f>'F on ice'!AA208</f>
        <v>12.88</v>
      </c>
      <c r="AA208">
        <f>'F on ice'!R208</f>
        <v>2.41</v>
      </c>
      <c r="AB208">
        <f>'F on ice'!U208</f>
        <v>2.91</v>
      </c>
      <c r="AC208" s="1">
        <f t="shared" si="148"/>
        <v>0.16908212560386474</v>
      </c>
      <c r="AD208" s="1">
        <f t="shared" si="149"/>
        <v>0.17632850241545894</v>
      </c>
      <c r="AE208" s="1">
        <f t="shared" si="150"/>
        <v>0.55072463768115942</v>
      </c>
      <c r="AF208" s="1">
        <f t="shared" si="151"/>
        <v>0.15458937198067632</v>
      </c>
      <c r="AI208">
        <f>'F Rel'!K208</f>
        <v>-1.27</v>
      </c>
      <c r="AJ208">
        <f>'F Rel'!Z208</f>
        <v>0.26</v>
      </c>
      <c r="AK208">
        <f>'F Rel'!Q208</f>
        <v>-0.05</v>
      </c>
      <c r="AL208">
        <f>'F Rel'!T208</f>
        <v>-0.05</v>
      </c>
      <c r="AM208" s="1">
        <f t="shared" si="152"/>
        <v>0.39371980676328505</v>
      </c>
      <c r="AN208" s="1">
        <f t="shared" si="153"/>
        <v>0.52898550724637683</v>
      </c>
      <c r="AO208" s="1">
        <f t="shared" si="154"/>
        <v>0.5</v>
      </c>
      <c r="AP208" s="1">
        <f t="shared" si="155"/>
        <v>0.43719806763285024</v>
      </c>
      <c r="AS208">
        <f>'F Rel'!L208</f>
        <v>0.6</v>
      </c>
      <c r="AT208">
        <f>'F Rel'!AA208</f>
        <v>0.21</v>
      </c>
      <c r="AU208">
        <f>'F Rel'!R208</f>
        <v>-0.41</v>
      </c>
      <c r="AV208">
        <f>'F Rel'!U208</f>
        <v>0.04</v>
      </c>
      <c r="AW208" s="1">
        <f t="shared" si="156"/>
        <v>0.40338164251207731</v>
      </c>
      <c r="AX208" s="1">
        <f t="shared" si="157"/>
        <v>0.42995169082125606</v>
      </c>
      <c r="AY208" s="1">
        <f t="shared" si="158"/>
        <v>0.70772946859903385</v>
      </c>
      <c r="AZ208" s="1">
        <f t="shared" si="159"/>
        <v>0.42270531400966183</v>
      </c>
      <c r="BC208">
        <f>'F on ice'!G208</f>
        <v>12.45615942029</v>
      </c>
      <c r="BD208">
        <f>'F on ice'!AM208</f>
        <v>46.84</v>
      </c>
      <c r="BE208">
        <f>'F on ice'!AF208</f>
        <v>8.15</v>
      </c>
      <c r="BF208">
        <f>'F on ice'!AH208</f>
        <v>1.0089999999999999</v>
      </c>
      <c r="BG208" s="1">
        <f t="shared" si="160"/>
        <v>0.52657004830917875</v>
      </c>
      <c r="BH208" s="1">
        <f t="shared" si="161"/>
        <v>0.29710144927536231</v>
      </c>
      <c r="BI208" s="1">
        <f t="shared" si="162"/>
        <v>0.4251207729468599</v>
      </c>
      <c r="BJ208" s="1">
        <f t="shared" si="163"/>
        <v>0.60869565217391308</v>
      </c>
      <c r="BM208">
        <f>'F on ice'!M208</f>
        <v>45.12</v>
      </c>
      <c r="BN208">
        <f>'F on ice'!AB208</f>
        <v>44.84</v>
      </c>
      <c r="BO208">
        <f>'F on ice'!S208</f>
        <v>48.89</v>
      </c>
      <c r="BP208">
        <f>'F on ice'!V208</f>
        <v>44.48</v>
      </c>
      <c r="BQ208" s="1">
        <f t="shared" si="164"/>
        <v>0.18357487922705315</v>
      </c>
      <c r="BR208" s="1">
        <f t="shared" si="165"/>
        <v>0.22705314009661837</v>
      </c>
      <c r="BS208" s="1">
        <f t="shared" si="166"/>
        <v>0.45410628019323673</v>
      </c>
      <c r="BT208" s="1">
        <f t="shared" si="167"/>
        <v>0.17632850241545894</v>
      </c>
      <c r="BW208" s="1">
        <f t="shared" si="168"/>
        <v>2.7101449275362324</v>
      </c>
      <c r="BX208" s="1">
        <f t="shared" si="169"/>
        <v>0.2391304347826087</v>
      </c>
      <c r="BY208">
        <f t="shared" si="170"/>
        <v>316</v>
      </c>
      <c r="CB208">
        <f>'F Rel'!M208</f>
        <v>-1.1299999999999999</v>
      </c>
      <c r="CC208">
        <f>'F Rel'!V208</f>
        <v>-0.83</v>
      </c>
      <c r="CD208" s="1">
        <f t="shared" si="171"/>
        <v>0.39130434782608697</v>
      </c>
      <c r="CE208" s="1">
        <f t="shared" si="172"/>
        <v>0.42753623188405798</v>
      </c>
      <c r="CH208">
        <f>'F Production'!X208</f>
        <v>0.31</v>
      </c>
      <c r="CI208">
        <f>'F Production'!AB208</f>
        <v>1.1499999999999999</v>
      </c>
      <c r="CJ208" s="31">
        <f t="shared" si="173"/>
        <v>0.85990338164251212</v>
      </c>
      <c r="CK208" s="31">
        <f t="shared" si="174"/>
        <v>0.66908212560386471</v>
      </c>
      <c r="CN208">
        <f>'F Totals'!G208</f>
        <v>9</v>
      </c>
      <c r="CO208">
        <f>'F Totals'!H208</f>
        <v>6</v>
      </c>
      <c r="CP208">
        <f>'F Totals'!K208</f>
        <v>15</v>
      </c>
    </row>
    <row r="209" spans="1:94" x14ac:dyDescent="0.3">
      <c r="A209" t="str">
        <f>'F on ice'!B209</f>
        <v>Kevin Labanc</v>
      </c>
      <c r="B209" t="str">
        <f>'F on ice'!C209</f>
        <v>S.J</v>
      </c>
      <c r="E209">
        <f>'F on ice'!K209</f>
        <v>37.97</v>
      </c>
      <c r="F209">
        <f>'F on ice'!Z209</f>
        <v>8.9600000000000009</v>
      </c>
      <c r="G209">
        <f>'F on ice'!Q209</f>
        <v>1.07</v>
      </c>
      <c r="H209">
        <f>'F on ice'!T209</f>
        <v>2.2799999999999998</v>
      </c>
      <c r="I209" s="1">
        <f t="shared" si="140"/>
        <v>0.2391304347826087</v>
      </c>
      <c r="J209" s="1">
        <f t="shared" si="141"/>
        <v>0.13526570048309178</v>
      </c>
      <c r="K209" s="1">
        <f t="shared" si="142"/>
        <v>2.8985507246376812E-2</v>
      </c>
      <c r="L209" s="1">
        <f t="shared" si="143"/>
        <v>0.26570048309178745</v>
      </c>
      <c r="O209">
        <f>'F Production'!H209</f>
        <v>0.36</v>
      </c>
      <c r="P209">
        <f>'F Production'!I209</f>
        <v>0.36</v>
      </c>
      <c r="Q209">
        <f>'F Production'!J209</f>
        <v>0.18</v>
      </c>
      <c r="R209">
        <f>'F Production'!L209</f>
        <v>0.72</v>
      </c>
      <c r="S209" s="1">
        <f t="shared" si="144"/>
        <v>0.15458937198067632</v>
      </c>
      <c r="T209" s="1">
        <f t="shared" si="145"/>
        <v>9.6618357487922704E-2</v>
      </c>
      <c r="U209" s="1">
        <f t="shared" si="146"/>
        <v>0.10628019323671498</v>
      </c>
      <c r="V209" s="1">
        <f t="shared" si="147"/>
        <v>6.0386473429951688E-2</v>
      </c>
      <c r="Y209">
        <f>'F on ice'!L209</f>
        <v>47.1</v>
      </c>
      <c r="Z209">
        <f>'F on ice'!AA209</f>
        <v>13.97</v>
      </c>
      <c r="AA209">
        <f>'F on ice'!R209</f>
        <v>3.94</v>
      </c>
      <c r="AB209">
        <f>'F on ice'!U209</f>
        <v>3.17</v>
      </c>
      <c r="AC209" s="1">
        <f t="shared" si="148"/>
        <v>0.1280193236714976</v>
      </c>
      <c r="AD209" s="1">
        <f t="shared" si="149"/>
        <v>7.4879227053140096E-2</v>
      </c>
      <c r="AE209" s="1">
        <f t="shared" si="150"/>
        <v>3.6231884057971016E-2</v>
      </c>
      <c r="AF209" s="1">
        <f t="shared" si="151"/>
        <v>5.7971014492753624E-2</v>
      </c>
      <c r="AI209">
        <f>'F Rel'!K209</f>
        <v>0.14000000000000001</v>
      </c>
      <c r="AJ209">
        <f>'F Rel'!Z209</f>
        <v>-1.54</v>
      </c>
      <c r="AK209">
        <f>'F Rel'!Q209</f>
        <v>-0.78</v>
      </c>
      <c r="AL209">
        <f>'F Rel'!T209</f>
        <v>-0.17</v>
      </c>
      <c r="AM209" s="1">
        <f t="shared" si="152"/>
        <v>0.50483091787439616</v>
      </c>
      <c r="AN209" s="1">
        <f t="shared" si="153"/>
        <v>0.26570048309178745</v>
      </c>
      <c r="AO209" s="1">
        <f t="shared" si="154"/>
        <v>0.21980676328502416</v>
      </c>
      <c r="AP209" s="1">
        <f t="shared" si="155"/>
        <v>0.34541062801932365</v>
      </c>
      <c r="AS209">
        <f>'F Rel'!L209</f>
        <v>-1.56</v>
      </c>
      <c r="AT209">
        <f>'F Rel'!AA209</f>
        <v>0.5</v>
      </c>
      <c r="AU209">
        <f>'F Rel'!R209</f>
        <v>1.01</v>
      </c>
      <c r="AV209">
        <f>'F Rel'!U209</f>
        <v>0.02</v>
      </c>
      <c r="AW209" s="1">
        <f t="shared" si="156"/>
        <v>0.62077294685990336</v>
      </c>
      <c r="AX209" s="1">
        <f t="shared" si="157"/>
        <v>0.35507246376811596</v>
      </c>
      <c r="AY209" s="1">
        <f t="shared" si="158"/>
        <v>7.2463768115942032E-2</v>
      </c>
      <c r="AZ209" s="1">
        <f t="shared" si="159"/>
        <v>0.45169082125603865</v>
      </c>
      <c r="BC209">
        <f>'F on ice'!G209</f>
        <v>10.46875</v>
      </c>
      <c r="BD209">
        <f>'F on ice'!AM209</f>
        <v>43.18</v>
      </c>
      <c r="BE209">
        <f>'F on ice'!AF209</f>
        <v>3.92</v>
      </c>
      <c r="BF209">
        <f>'F on ice'!AH209</f>
        <v>0.91800000000000004</v>
      </c>
      <c r="BG209" s="1">
        <f t="shared" si="160"/>
        <v>0.21256038647342995</v>
      </c>
      <c r="BH209" s="1">
        <f t="shared" si="161"/>
        <v>0.21014492753623187</v>
      </c>
      <c r="BI209" s="1">
        <f t="shared" si="162"/>
        <v>2.4154589371980676E-2</v>
      </c>
      <c r="BJ209" s="1">
        <f t="shared" si="163"/>
        <v>9.6618357487922701E-3</v>
      </c>
      <c r="BM209">
        <f>'F on ice'!M209</f>
        <v>44.63</v>
      </c>
      <c r="BN209">
        <f>'F on ice'!AB209</f>
        <v>39.06</v>
      </c>
      <c r="BO209">
        <f>'F on ice'!S209</f>
        <v>21.43</v>
      </c>
      <c r="BP209">
        <f>'F on ice'!V209</f>
        <v>41.84</v>
      </c>
      <c r="BQ209" s="1">
        <f t="shared" si="164"/>
        <v>0.16425120772946861</v>
      </c>
      <c r="BR209" s="1">
        <f t="shared" si="165"/>
        <v>6.7632850241545889E-2</v>
      </c>
      <c r="BS209" s="1">
        <f t="shared" si="166"/>
        <v>9.6618357487922701E-3</v>
      </c>
      <c r="BT209" s="1">
        <f t="shared" si="167"/>
        <v>8.9371980676328497E-2</v>
      </c>
      <c r="BW209" s="1">
        <f t="shared" si="168"/>
        <v>1.8502415458937198</v>
      </c>
      <c r="BX209" s="1">
        <f t="shared" si="169"/>
        <v>9.1787439613526575E-2</v>
      </c>
      <c r="BY209">
        <f t="shared" si="170"/>
        <v>377</v>
      </c>
      <c r="CB209">
        <f>'F Rel'!M209</f>
        <v>0.9</v>
      </c>
      <c r="CC209">
        <f>'F Rel'!V209</f>
        <v>-1.92</v>
      </c>
      <c r="CD209" s="1">
        <f t="shared" si="171"/>
        <v>0.55797101449275366</v>
      </c>
      <c r="CE209" s="1">
        <f t="shared" si="172"/>
        <v>0.35024154589371981</v>
      </c>
      <c r="CH209">
        <f>'F Production'!X209</f>
        <v>0.36</v>
      </c>
      <c r="CI209">
        <f>'F Production'!AB209</f>
        <v>0.72</v>
      </c>
      <c r="CJ209" s="31">
        <f t="shared" si="173"/>
        <v>0.83091787439613529</v>
      </c>
      <c r="CK209" s="31">
        <f t="shared" si="174"/>
        <v>0.32850241545893721</v>
      </c>
      <c r="CN209">
        <f>'F Totals'!G209</f>
        <v>2</v>
      </c>
      <c r="CO209">
        <f>'F Totals'!H209</f>
        <v>2</v>
      </c>
      <c r="CP209">
        <f>'F Totals'!K209</f>
        <v>4</v>
      </c>
    </row>
    <row r="210" spans="1:94" x14ac:dyDescent="0.3">
      <c r="A210" t="str">
        <f>'F on ice'!B210</f>
        <v>Kevin Stenlund</v>
      </c>
      <c r="B210" t="str">
        <f>'F on ice'!C210</f>
        <v>FLA</v>
      </c>
      <c r="E210">
        <f>'F on ice'!K210</f>
        <v>37.69</v>
      </c>
      <c r="F210">
        <f>'F on ice'!Z210</f>
        <v>9.58</v>
      </c>
      <c r="G210">
        <f>'F on ice'!Q210</f>
        <v>1.55</v>
      </c>
      <c r="H210">
        <f>'F on ice'!T210</f>
        <v>2.1800000000000002</v>
      </c>
      <c r="I210" s="1">
        <f t="shared" si="140"/>
        <v>0.21739130434782608</v>
      </c>
      <c r="J210" s="1">
        <f t="shared" si="141"/>
        <v>0.24154589371980675</v>
      </c>
      <c r="K210" s="1">
        <f t="shared" si="142"/>
        <v>9.9033816425120769E-2</v>
      </c>
      <c r="L210" s="1">
        <f t="shared" si="143"/>
        <v>0.19323671497584541</v>
      </c>
      <c r="O210">
        <f>'F Production'!H210</f>
        <v>0.78</v>
      </c>
      <c r="P210">
        <f>'F Production'!I210</f>
        <v>0.26</v>
      </c>
      <c r="Q210">
        <f>'F Production'!J210</f>
        <v>0.26</v>
      </c>
      <c r="R210">
        <f>'F Production'!L210</f>
        <v>1.04</v>
      </c>
      <c r="S210" s="1">
        <f t="shared" si="144"/>
        <v>0.64734299516908211</v>
      </c>
      <c r="T210" s="1">
        <f t="shared" si="145"/>
        <v>6.280193236714976E-2</v>
      </c>
      <c r="U210" s="1">
        <f t="shared" si="146"/>
        <v>0.15942028985507245</v>
      </c>
      <c r="V210" s="1">
        <f t="shared" si="147"/>
        <v>0.15217391304347827</v>
      </c>
      <c r="Y210">
        <f>'F on ice'!L210</f>
        <v>37.43</v>
      </c>
      <c r="Z210">
        <f>'F on ice'!AA210</f>
        <v>11.27</v>
      </c>
      <c r="AA210">
        <f>'F on ice'!R210</f>
        <v>2.72</v>
      </c>
      <c r="AB210">
        <f>'F on ice'!U210</f>
        <v>2.39</v>
      </c>
      <c r="AC210" s="1">
        <f t="shared" si="148"/>
        <v>0.85990338164251212</v>
      </c>
      <c r="AD210" s="1">
        <f t="shared" si="149"/>
        <v>0.46618357487922707</v>
      </c>
      <c r="AE210" s="1">
        <f t="shared" si="150"/>
        <v>0.35990338164251207</v>
      </c>
      <c r="AF210" s="1">
        <f t="shared" si="151"/>
        <v>0.66908212560386471</v>
      </c>
      <c r="AI210">
        <f>'F Rel'!K210</f>
        <v>-12.37</v>
      </c>
      <c r="AJ210">
        <f>'F Rel'!Z210</f>
        <v>-3.94</v>
      </c>
      <c r="AK210">
        <f>'F Rel'!Q210</f>
        <v>-1.1499999999999999</v>
      </c>
      <c r="AL210">
        <f>'F Rel'!T210</f>
        <v>-0.86</v>
      </c>
      <c r="AM210" s="1">
        <f t="shared" si="152"/>
        <v>4.1062801932367152E-2</v>
      </c>
      <c r="AN210" s="1">
        <f t="shared" si="153"/>
        <v>4.5893719806763288E-2</v>
      </c>
      <c r="AO210" s="1">
        <f t="shared" si="154"/>
        <v>9.1787439613526575E-2</v>
      </c>
      <c r="AP210" s="1">
        <f t="shared" si="155"/>
        <v>5.7971014492753624E-2</v>
      </c>
      <c r="AS210">
        <f>'F Rel'!L210</f>
        <v>-1.39</v>
      </c>
      <c r="AT210">
        <f>'F Rel'!AA210</f>
        <v>1.64</v>
      </c>
      <c r="AU210">
        <f>'F Rel'!R210</f>
        <v>0.89</v>
      </c>
      <c r="AV210">
        <f>'F Rel'!U210</f>
        <v>0.15</v>
      </c>
      <c r="AW210" s="1">
        <f t="shared" si="156"/>
        <v>0.606280193236715</v>
      </c>
      <c r="AX210" s="1">
        <f t="shared" si="157"/>
        <v>0.14492753623188406</v>
      </c>
      <c r="AY210" s="1">
        <f t="shared" si="158"/>
        <v>0.10144927536231885</v>
      </c>
      <c r="AZ210" s="1">
        <f t="shared" si="159"/>
        <v>0.30193236714975846</v>
      </c>
      <c r="BC210">
        <f>'F on ice'!G210</f>
        <v>9.8563829787233992</v>
      </c>
      <c r="BD210">
        <f>'F on ice'!AM210</f>
        <v>53.38</v>
      </c>
      <c r="BE210">
        <f>'F on ice'!AF210</f>
        <v>5.33</v>
      </c>
      <c r="BF210">
        <f>'F on ice'!AH210</f>
        <v>0.94699999999999995</v>
      </c>
      <c r="BG210" s="1">
        <f t="shared" si="160"/>
        <v>0.13285024154589373</v>
      </c>
      <c r="BH210" s="1">
        <f t="shared" si="161"/>
        <v>0.50966183574879231</v>
      </c>
      <c r="BI210" s="1">
        <f t="shared" si="162"/>
        <v>7.9710144927536225E-2</v>
      </c>
      <c r="BJ210" s="1">
        <f t="shared" si="163"/>
        <v>3.6231884057971016E-2</v>
      </c>
      <c r="BM210">
        <f>'F on ice'!M210</f>
        <v>50.17</v>
      </c>
      <c r="BN210">
        <f>'F on ice'!AB210</f>
        <v>45.96</v>
      </c>
      <c r="BO210">
        <f>'F on ice'!S210</f>
        <v>36.36</v>
      </c>
      <c r="BP210">
        <f>'F on ice'!V210</f>
        <v>47.69</v>
      </c>
      <c r="BQ210" s="1">
        <f t="shared" si="164"/>
        <v>0.52898550724637683</v>
      </c>
      <c r="BR210" s="1">
        <f t="shared" si="165"/>
        <v>0.26328502415458938</v>
      </c>
      <c r="BS210" s="1">
        <f t="shared" si="166"/>
        <v>0.10144927536231885</v>
      </c>
      <c r="BT210" s="1">
        <f t="shared" si="167"/>
        <v>0.35990338164251207</v>
      </c>
      <c r="BW210" s="1">
        <f t="shared" si="168"/>
        <v>2.7801932367149762</v>
      </c>
      <c r="BX210" s="1">
        <f t="shared" si="169"/>
        <v>0.24637681159420291</v>
      </c>
      <c r="BY210">
        <f t="shared" si="170"/>
        <v>313</v>
      </c>
      <c r="CB210">
        <f>'F Rel'!M210</f>
        <v>-6.15</v>
      </c>
      <c r="CC210">
        <f>'F Rel'!V210</f>
        <v>-9.83</v>
      </c>
      <c r="CD210" s="1">
        <f t="shared" si="171"/>
        <v>8.2125603864734303E-2</v>
      </c>
      <c r="CE210" s="1">
        <f t="shared" si="172"/>
        <v>4.8309178743961352E-2</v>
      </c>
      <c r="CH210">
        <f>'F Production'!X210</f>
        <v>1.94</v>
      </c>
      <c r="CI210">
        <f>'F Production'!AB210</f>
        <v>0.65</v>
      </c>
      <c r="CJ210" s="31">
        <f t="shared" si="173"/>
        <v>4.8309178743961352E-2</v>
      </c>
      <c r="CK210" s="31">
        <f t="shared" si="174"/>
        <v>0.28743961352657005</v>
      </c>
      <c r="CN210">
        <f>'F Totals'!G210</f>
        <v>6</v>
      </c>
      <c r="CO210">
        <f>'F Totals'!H210</f>
        <v>2</v>
      </c>
      <c r="CP210">
        <f>'F Totals'!K210</f>
        <v>8</v>
      </c>
    </row>
    <row r="211" spans="1:94" x14ac:dyDescent="0.3">
      <c r="A211" t="str">
        <f>'F on ice'!B211</f>
        <v>Kiefer Sherwood</v>
      </c>
      <c r="B211" t="str">
        <f>'F on ice'!C211</f>
        <v>NSH</v>
      </c>
      <c r="E211">
        <f>'F on ice'!K211</f>
        <v>42.05</v>
      </c>
      <c r="F211">
        <f>'F on ice'!Z211</f>
        <v>9.84</v>
      </c>
      <c r="G211">
        <f>'F on ice'!Q211</f>
        <v>2.25</v>
      </c>
      <c r="H211">
        <f>'F on ice'!T211</f>
        <v>2.36</v>
      </c>
      <c r="I211" s="1">
        <f t="shared" si="140"/>
        <v>0.52657004830917875</v>
      </c>
      <c r="J211" s="1">
        <f t="shared" si="141"/>
        <v>0.28260869565217389</v>
      </c>
      <c r="K211" s="1">
        <f t="shared" si="142"/>
        <v>0.40096618357487923</v>
      </c>
      <c r="L211" s="1">
        <f t="shared" si="143"/>
        <v>0.33091787439613529</v>
      </c>
      <c r="O211">
        <f>'F Production'!H211</f>
        <v>0.7</v>
      </c>
      <c r="P211">
        <f>'F Production'!I211</f>
        <v>0.7</v>
      </c>
      <c r="Q211">
        <f>'F Production'!J211</f>
        <v>0.56000000000000005</v>
      </c>
      <c r="R211">
        <f>'F Production'!L211</f>
        <v>1.41</v>
      </c>
      <c r="S211" s="1">
        <f t="shared" si="144"/>
        <v>0.56763285024154586</v>
      </c>
      <c r="T211" s="1">
        <f t="shared" si="145"/>
        <v>0.30676328502415456</v>
      </c>
      <c r="U211" s="1">
        <f t="shared" si="146"/>
        <v>0.53381642512077299</v>
      </c>
      <c r="V211" s="1">
        <f t="shared" si="147"/>
        <v>0.39855072463768115</v>
      </c>
      <c r="Y211">
        <f>'F on ice'!L211</f>
        <v>40.64</v>
      </c>
      <c r="Z211">
        <f>'F on ice'!AA211</f>
        <v>9.98</v>
      </c>
      <c r="AA211">
        <f>'F on ice'!R211</f>
        <v>1.41</v>
      </c>
      <c r="AB211">
        <f>'F on ice'!U211</f>
        <v>2.36</v>
      </c>
      <c r="AC211" s="1">
        <f t="shared" si="148"/>
        <v>0.64009661835748788</v>
      </c>
      <c r="AD211" s="1">
        <f t="shared" si="149"/>
        <v>0.76811594202898548</v>
      </c>
      <c r="AE211" s="1">
        <f t="shared" si="150"/>
        <v>0.97101449275362317</v>
      </c>
      <c r="AF211" s="1">
        <f t="shared" si="151"/>
        <v>0.71497584541062797</v>
      </c>
      <c r="AI211">
        <f>'F Rel'!K211</f>
        <v>0.53</v>
      </c>
      <c r="AJ211">
        <f>'F Rel'!Z211</f>
        <v>-2.95</v>
      </c>
      <c r="AK211">
        <f>'F Rel'!Q211</f>
        <v>0.15</v>
      </c>
      <c r="AL211">
        <f>'F Rel'!T211</f>
        <v>-0.4</v>
      </c>
      <c r="AM211" s="1">
        <f t="shared" si="152"/>
        <v>0.54106280193236711</v>
      </c>
      <c r="AN211" s="1">
        <f t="shared" si="153"/>
        <v>0.11594202898550725</v>
      </c>
      <c r="AO211" s="1">
        <f t="shared" si="154"/>
        <v>0.58695652173913049</v>
      </c>
      <c r="AP211" s="1">
        <f t="shared" si="155"/>
        <v>0.21739130434782608</v>
      </c>
      <c r="AS211">
        <f>'F Rel'!L211</f>
        <v>-1.63</v>
      </c>
      <c r="AT211">
        <f>'F Rel'!AA211</f>
        <v>-1.1100000000000001</v>
      </c>
      <c r="AU211">
        <f>'F Rel'!R211</f>
        <v>-1.19</v>
      </c>
      <c r="AV211">
        <f>'F Rel'!U211</f>
        <v>-0.19</v>
      </c>
      <c r="AW211" s="1">
        <f t="shared" si="156"/>
        <v>0.63526570048309183</v>
      </c>
      <c r="AX211" s="1">
        <f t="shared" si="157"/>
        <v>0.73671497584541068</v>
      </c>
      <c r="AY211" s="1">
        <f t="shared" si="158"/>
        <v>0.95652173913043481</v>
      </c>
      <c r="AZ211" s="1">
        <f t="shared" si="159"/>
        <v>0.69323671497584538</v>
      </c>
      <c r="BC211">
        <f>'F on ice'!G211</f>
        <v>11.227631578946999</v>
      </c>
      <c r="BD211">
        <f>'F on ice'!AM211</f>
        <v>60.19</v>
      </c>
      <c r="BE211">
        <f>'F on ice'!AF211</f>
        <v>7.66</v>
      </c>
      <c r="BF211">
        <f>'F on ice'!AH211</f>
        <v>1.0289999999999999</v>
      </c>
      <c r="BG211" s="1">
        <f t="shared" si="160"/>
        <v>0.30917874396135264</v>
      </c>
      <c r="BH211" s="1">
        <f t="shared" si="161"/>
        <v>0.71980676328502413</v>
      </c>
      <c r="BI211" s="1">
        <f t="shared" si="162"/>
        <v>0.35748792270531399</v>
      </c>
      <c r="BJ211" s="1">
        <f t="shared" si="163"/>
        <v>0.84299516908212557</v>
      </c>
      <c r="BM211">
        <f>'F on ice'!M211</f>
        <v>50.85</v>
      </c>
      <c r="BN211">
        <f>'F on ice'!AB211</f>
        <v>49.65</v>
      </c>
      <c r="BO211">
        <f>'F on ice'!S211</f>
        <v>61.54</v>
      </c>
      <c r="BP211">
        <f>'F on ice'!V211</f>
        <v>50.07</v>
      </c>
      <c r="BQ211" s="1">
        <f t="shared" si="164"/>
        <v>0.58695652173913049</v>
      </c>
      <c r="BR211" s="1">
        <f t="shared" si="165"/>
        <v>0.46618357487922707</v>
      </c>
      <c r="BS211" s="1">
        <f t="shared" si="166"/>
        <v>0.88888888888888884</v>
      </c>
      <c r="BT211" s="1">
        <f t="shared" si="167"/>
        <v>0.49758454106280192</v>
      </c>
      <c r="BW211" s="1">
        <f t="shared" si="168"/>
        <v>4.0217391304347823</v>
      </c>
      <c r="BX211" s="1">
        <f t="shared" si="169"/>
        <v>0.50241545893719808</v>
      </c>
      <c r="BY211">
        <f t="shared" si="170"/>
        <v>207</v>
      </c>
      <c r="CB211">
        <f>'F Rel'!M211</f>
        <v>1.3</v>
      </c>
      <c r="CC211">
        <f>'F Rel'!V211</f>
        <v>-2.04</v>
      </c>
      <c r="CD211" s="1">
        <f t="shared" si="171"/>
        <v>0.59903381642512077</v>
      </c>
      <c r="CE211" s="1">
        <f t="shared" si="172"/>
        <v>0.33574879227053139</v>
      </c>
      <c r="CH211">
        <f>'F Production'!X211</f>
        <v>0.98</v>
      </c>
      <c r="CI211">
        <f>'F Production'!AB211</f>
        <v>1.69</v>
      </c>
      <c r="CJ211" s="31">
        <f t="shared" si="173"/>
        <v>0.33574879227053139</v>
      </c>
      <c r="CK211" s="31">
        <f t="shared" si="174"/>
        <v>0.89855072463768115</v>
      </c>
      <c r="CN211">
        <f>'F Totals'!G211</f>
        <v>5</v>
      </c>
      <c r="CO211">
        <f>'F Totals'!H211</f>
        <v>5</v>
      </c>
      <c r="CP211">
        <f>'F Totals'!K211</f>
        <v>10</v>
      </c>
    </row>
    <row r="212" spans="1:94" x14ac:dyDescent="0.3">
      <c r="A212" t="str">
        <f>'F on ice'!B212</f>
        <v>Kirill Kaprizov</v>
      </c>
      <c r="B212" t="str">
        <f>'F on ice'!C212</f>
        <v>MIN</v>
      </c>
      <c r="E212">
        <f>'F on ice'!K212</f>
        <v>42.52</v>
      </c>
      <c r="F212">
        <f>'F on ice'!Z212</f>
        <v>12.19</v>
      </c>
      <c r="G212">
        <f>'F on ice'!Q212</f>
        <v>3.4</v>
      </c>
      <c r="H212">
        <f>'F on ice'!T212</f>
        <v>2.5499999999999998</v>
      </c>
      <c r="I212" s="1">
        <f t="shared" si="140"/>
        <v>0.56038647342995174</v>
      </c>
      <c r="J212" s="1">
        <f t="shared" si="141"/>
        <v>0.7125603864734299</v>
      </c>
      <c r="K212" s="1">
        <f t="shared" si="142"/>
        <v>0.89855072463768115</v>
      </c>
      <c r="L212" s="1">
        <f t="shared" si="143"/>
        <v>0.49516908212560384</v>
      </c>
      <c r="O212">
        <f>'F Production'!H212</f>
        <v>0.76</v>
      </c>
      <c r="P212">
        <f>'F Production'!I212</f>
        <v>1.04</v>
      </c>
      <c r="Q212">
        <f>'F Production'!J212</f>
        <v>0.76</v>
      </c>
      <c r="R212">
        <f>'F Production'!L212</f>
        <v>1.8</v>
      </c>
      <c r="S212" s="1">
        <f t="shared" si="144"/>
        <v>0.62318840579710144</v>
      </c>
      <c r="T212" s="1">
        <f t="shared" si="145"/>
        <v>0.57729468599033817</v>
      </c>
      <c r="U212" s="1">
        <f t="shared" si="146"/>
        <v>0.73671497584541068</v>
      </c>
      <c r="V212" s="1">
        <f t="shared" si="147"/>
        <v>0.60869565217391308</v>
      </c>
      <c r="Y212">
        <f>'F on ice'!L212</f>
        <v>42.33</v>
      </c>
      <c r="Z212">
        <f>'F on ice'!AA212</f>
        <v>10.96</v>
      </c>
      <c r="AA212">
        <f>'F on ice'!R212</f>
        <v>2.83</v>
      </c>
      <c r="AB212">
        <f>'F on ice'!U212</f>
        <v>2.4300000000000002</v>
      </c>
      <c r="AC212" s="1">
        <f t="shared" si="148"/>
        <v>0.51932367149758452</v>
      </c>
      <c r="AD212" s="1">
        <f t="shared" si="149"/>
        <v>0.54830917874396135</v>
      </c>
      <c r="AE212" s="1">
        <f t="shared" si="150"/>
        <v>0.30434782608695654</v>
      </c>
      <c r="AF212" s="1">
        <f t="shared" si="151"/>
        <v>0.63285024154589375</v>
      </c>
      <c r="AI212">
        <f>'F Rel'!K212</f>
        <v>2.69</v>
      </c>
      <c r="AJ212">
        <f>'F Rel'!Z212</f>
        <v>2.5299999999999998</v>
      </c>
      <c r="AK212">
        <f>'F Rel'!Q212</f>
        <v>0.95</v>
      </c>
      <c r="AL212">
        <f>'F Rel'!T212</f>
        <v>0.31</v>
      </c>
      <c r="AM212" s="1">
        <f t="shared" si="152"/>
        <v>0.68840579710144922</v>
      </c>
      <c r="AN212" s="1">
        <f t="shared" si="153"/>
        <v>0.86956521739130432</v>
      </c>
      <c r="AO212" s="1">
        <f t="shared" si="154"/>
        <v>0.86714975845410625</v>
      </c>
      <c r="AP212" s="1">
        <f t="shared" si="155"/>
        <v>0.74637681159420288</v>
      </c>
      <c r="AS212">
        <f>'F Rel'!L212</f>
        <v>1.37</v>
      </c>
      <c r="AT212">
        <f>'F Rel'!AA212</f>
        <v>1.3</v>
      </c>
      <c r="AU212">
        <f>'F Rel'!R212</f>
        <v>0.34</v>
      </c>
      <c r="AV212">
        <f>'F Rel'!U212</f>
        <v>0.15</v>
      </c>
      <c r="AW212" s="1">
        <f t="shared" si="156"/>
        <v>0.33816425120772947</v>
      </c>
      <c r="AX212" s="1">
        <f t="shared" si="157"/>
        <v>0.20289855072463769</v>
      </c>
      <c r="AY212" s="1">
        <f t="shared" si="158"/>
        <v>0.32367149758454106</v>
      </c>
      <c r="AZ212" s="1">
        <f t="shared" si="159"/>
        <v>0.30193236714975846</v>
      </c>
      <c r="BC212">
        <f>'F on ice'!G212</f>
        <v>15.489430894309001</v>
      </c>
      <c r="BD212">
        <f>'F on ice'!AM212</f>
        <v>72.37</v>
      </c>
      <c r="BE212">
        <f>'F on ice'!AF212</f>
        <v>12.04</v>
      </c>
      <c r="BF212">
        <f>'F on ice'!AH212</f>
        <v>1.028</v>
      </c>
      <c r="BG212" s="1">
        <f t="shared" si="160"/>
        <v>0.97342995169082125</v>
      </c>
      <c r="BH212" s="1">
        <f t="shared" si="161"/>
        <v>0.95652173913043481</v>
      </c>
      <c r="BI212" s="1">
        <f t="shared" si="162"/>
        <v>0.95410628019323673</v>
      </c>
      <c r="BJ212" s="1">
        <f t="shared" si="163"/>
        <v>0.84057971014492749</v>
      </c>
      <c r="BM212">
        <f>'F on ice'!M212</f>
        <v>50.11</v>
      </c>
      <c r="BN212">
        <f>'F on ice'!AB212</f>
        <v>52.65</v>
      </c>
      <c r="BO212">
        <f>'F on ice'!S212</f>
        <v>54.55</v>
      </c>
      <c r="BP212">
        <f>'F on ice'!V212</f>
        <v>51.19</v>
      </c>
      <c r="BQ212" s="1">
        <f t="shared" si="164"/>
        <v>0.52173913043478259</v>
      </c>
      <c r="BR212" s="1">
        <f t="shared" si="165"/>
        <v>0.67149758454106279</v>
      </c>
      <c r="BS212" s="1">
        <f t="shared" si="166"/>
        <v>0.65458937198067635</v>
      </c>
      <c r="BT212" s="1">
        <f t="shared" si="167"/>
        <v>0.58937198067632846</v>
      </c>
      <c r="BW212" s="1">
        <f t="shared" si="168"/>
        <v>4.5676328502415462</v>
      </c>
      <c r="BX212" s="1">
        <f t="shared" si="169"/>
        <v>0.58695652173913049</v>
      </c>
      <c r="BY212">
        <f t="shared" si="170"/>
        <v>172</v>
      </c>
      <c r="CB212">
        <f>'F Rel'!M212</f>
        <v>0.81</v>
      </c>
      <c r="CC212">
        <f>'F Rel'!V212</f>
        <v>1.66</v>
      </c>
      <c r="CD212" s="1">
        <f t="shared" si="171"/>
        <v>0.54106280193236711</v>
      </c>
      <c r="CE212" s="1">
        <f t="shared" si="172"/>
        <v>0.61835748792270528</v>
      </c>
      <c r="CH212">
        <f>'F Production'!X212</f>
        <v>0.76</v>
      </c>
      <c r="CI212">
        <f>'F Production'!AB212</f>
        <v>1.04</v>
      </c>
      <c r="CJ212" s="31">
        <f t="shared" si="173"/>
        <v>0.47342995169082125</v>
      </c>
      <c r="CK212" s="31">
        <f t="shared" si="174"/>
        <v>0.606280193236715</v>
      </c>
      <c r="CN212">
        <f>'F Totals'!G212</f>
        <v>8</v>
      </c>
      <c r="CO212">
        <f>'F Totals'!H212</f>
        <v>11</v>
      </c>
      <c r="CP212">
        <f>'F Totals'!K212</f>
        <v>19</v>
      </c>
    </row>
    <row r="213" spans="1:94" x14ac:dyDescent="0.3">
      <c r="A213" t="str">
        <f>'F on ice'!B213</f>
        <v>Kirill Marchenko</v>
      </c>
      <c r="B213" t="str">
        <f>'F on ice'!C213</f>
        <v>CBJ</v>
      </c>
      <c r="E213">
        <f>'F on ice'!K213</f>
        <v>41.35</v>
      </c>
      <c r="F213">
        <f>'F on ice'!Z213</f>
        <v>10.34</v>
      </c>
      <c r="G213">
        <f>'F on ice'!Q213</f>
        <v>3.65</v>
      </c>
      <c r="H213">
        <f>'F on ice'!T213</f>
        <v>2.57</v>
      </c>
      <c r="I213" s="1">
        <f t="shared" si="140"/>
        <v>0.47584541062801933</v>
      </c>
      <c r="J213" s="1">
        <f t="shared" si="141"/>
        <v>0.35990338164251207</v>
      </c>
      <c r="K213" s="1">
        <f t="shared" si="142"/>
        <v>0.95169082125603865</v>
      </c>
      <c r="L213" s="1">
        <f t="shared" si="143"/>
        <v>0.50966183574879231</v>
      </c>
      <c r="O213">
        <f>'F Production'!H213</f>
        <v>0.84</v>
      </c>
      <c r="P213">
        <f>'F Production'!I213</f>
        <v>0.94</v>
      </c>
      <c r="Q213">
        <f>'F Production'!J213</f>
        <v>0.73</v>
      </c>
      <c r="R213">
        <f>'F Production'!L213</f>
        <v>1.78</v>
      </c>
      <c r="S213" s="1">
        <f t="shared" si="144"/>
        <v>0.68840579710144922</v>
      </c>
      <c r="T213" s="1">
        <f t="shared" si="145"/>
        <v>0.51932367149758452</v>
      </c>
      <c r="U213" s="1">
        <f t="shared" si="146"/>
        <v>0.70772946859903385</v>
      </c>
      <c r="V213" s="1">
        <f t="shared" si="147"/>
        <v>0.58937198067632846</v>
      </c>
      <c r="Y213">
        <f>'F on ice'!L213</f>
        <v>43.96</v>
      </c>
      <c r="Z213">
        <f>'F on ice'!AA213</f>
        <v>12.11</v>
      </c>
      <c r="AA213">
        <f>'F on ice'!R213</f>
        <v>1.67</v>
      </c>
      <c r="AB213">
        <f>'F on ice'!U213</f>
        <v>2.86</v>
      </c>
      <c r="AC213" s="1">
        <f t="shared" si="148"/>
        <v>0.36231884057971014</v>
      </c>
      <c r="AD213" s="1">
        <f t="shared" si="149"/>
        <v>0.28019323671497587</v>
      </c>
      <c r="AE213" s="1">
        <f t="shared" si="150"/>
        <v>0.91545893719806759</v>
      </c>
      <c r="AF213" s="1">
        <f t="shared" si="151"/>
        <v>0.21739130434782608</v>
      </c>
      <c r="AI213">
        <f>'F Rel'!K213</f>
        <v>-0.19</v>
      </c>
      <c r="AJ213">
        <f>'F Rel'!Z213</f>
        <v>-0.2</v>
      </c>
      <c r="AK213">
        <f>'F Rel'!Q213</f>
        <v>1.22</v>
      </c>
      <c r="AL213">
        <f>'F Rel'!T213</f>
        <v>0.09</v>
      </c>
      <c r="AM213" s="1">
        <f t="shared" si="152"/>
        <v>0.47826086956521741</v>
      </c>
      <c r="AN213" s="1">
        <f t="shared" si="153"/>
        <v>0.44444444444444442</v>
      </c>
      <c r="AO213" s="1">
        <f t="shared" si="154"/>
        <v>0.93478260869565222</v>
      </c>
      <c r="AP213" s="1">
        <f t="shared" si="155"/>
        <v>0.56763285024154586</v>
      </c>
      <c r="AS213">
        <f>'F Rel'!L213</f>
        <v>-1.4</v>
      </c>
      <c r="AT213">
        <f>'F Rel'!AA213</f>
        <v>0.9</v>
      </c>
      <c r="AU213">
        <f>'F Rel'!R213</f>
        <v>-1.89</v>
      </c>
      <c r="AV213">
        <f>'F Rel'!U213</f>
        <v>0.06</v>
      </c>
      <c r="AW213" s="1">
        <f t="shared" si="156"/>
        <v>0.60869565217391308</v>
      </c>
      <c r="AX213" s="1">
        <f t="shared" si="157"/>
        <v>0.28019323671497587</v>
      </c>
      <c r="AY213" s="1">
        <f t="shared" si="158"/>
        <v>0.99275362318840576</v>
      </c>
      <c r="AZ213" s="1">
        <f t="shared" si="159"/>
        <v>0.40579710144927539</v>
      </c>
      <c r="BC213">
        <f>'F on ice'!G213</f>
        <v>12.769259259259</v>
      </c>
      <c r="BD213">
        <f>'F on ice'!AM213</f>
        <v>60.34</v>
      </c>
      <c r="BE213">
        <f>'F on ice'!AF213</f>
        <v>12.28</v>
      </c>
      <c r="BF213">
        <f>'F on ice'!AH213</f>
        <v>1.071</v>
      </c>
      <c r="BG213" s="1">
        <f t="shared" si="160"/>
        <v>0.60869565217391308</v>
      </c>
      <c r="BH213" s="1">
        <f t="shared" si="161"/>
        <v>0.72946859903381644</v>
      </c>
      <c r="BI213" s="1">
        <f t="shared" si="162"/>
        <v>0.96859903381642509</v>
      </c>
      <c r="BJ213" s="1">
        <f t="shared" si="163"/>
        <v>0.99758454106280192</v>
      </c>
      <c r="BM213">
        <f>'F on ice'!M213</f>
        <v>48.47</v>
      </c>
      <c r="BN213">
        <f>'F on ice'!AB213</f>
        <v>46.05</v>
      </c>
      <c r="BO213">
        <f>'F on ice'!S213</f>
        <v>68.63</v>
      </c>
      <c r="BP213">
        <f>'F on ice'!V213</f>
        <v>47.33</v>
      </c>
      <c r="BQ213" s="1">
        <f t="shared" si="164"/>
        <v>0.37922705314009664</v>
      </c>
      <c r="BR213" s="1">
        <f t="shared" si="165"/>
        <v>0.27536231884057971</v>
      </c>
      <c r="BS213" s="1">
        <f t="shared" si="166"/>
        <v>0.99033816425120769</v>
      </c>
      <c r="BT213" s="1">
        <f t="shared" si="167"/>
        <v>0.33333333333333331</v>
      </c>
      <c r="BW213" s="1">
        <f t="shared" si="168"/>
        <v>3.8236714975845412</v>
      </c>
      <c r="BX213" s="1">
        <f t="shared" si="169"/>
        <v>0.45652173913043476</v>
      </c>
      <c r="BY213">
        <f t="shared" si="170"/>
        <v>226</v>
      </c>
      <c r="CB213">
        <f>'F Rel'!M213</f>
        <v>0.67</v>
      </c>
      <c r="CC213">
        <f>'F Rel'!V213</f>
        <v>0.33</v>
      </c>
      <c r="CD213" s="1">
        <f t="shared" si="171"/>
        <v>0.53140096618357491</v>
      </c>
      <c r="CE213" s="1">
        <f t="shared" si="172"/>
        <v>0.51932367149758452</v>
      </c>
      <c r="CH213">
        <f>'F Production'!X213</f>
        <v>0.42</v>
      </c>
      <c r="CI213">
        <f>'F Production'!AB213</f>
        <v>0.84</v>
      </c>
      <c r="CJ213" s="31">
        <f t="shared" si="173"/>
        <v>0.7874396135265701</v>
      </c>
      <c r="CK213" s="31">
        <f t="shared" si="174"/>
        <v>0.45652173913043476</v>
      </c>
      <c r="CN213">
        <f>'F Totals'!G213</f>
        <v>8</v>
      </c>
      <c r="CO213">
        <f>'F Totals'!H213</f>
        <v>9</v>
      </c>
      <c r="CP213">
        <f>'F Totals'!K213</f>
        <v>17</v>
      </c>
    </row>
    <row r="214" spans="1:94" x14ac:dyDescent="0.3">
      <c r="A214" t="str">
        <f>'F on ice'!B214</f>
        <v>Klim Kostin</v>
      </c>
      <c r="B214" t="str">
        <f>'F on ice'!C214</f>
        <v>DET</v>
      </c>
      <c r="E214">
        <f>'F on ice'!K214</f>
        <v>37.39</v>
      </c>
      <c r="F214">
        <f>'F on ice'!Z214</f>
        <v>9.16</v>
      </c>
      <c r="G214">
        <f>'F on ice'!Q214</f>
        <v>1.73</v>
      </c>
      <c r="H214">
        <f>'F on ice'!T214</f>
        <v>2.16</v>
      </c>
      <c r="I214" s="1">
        <f t="shared" si="140"/>
        <v>0.20289855072463769</v>
      </c>
      <c r="J214" s="1">
        <f t="shared" si="141"/>
        <v>0.16908212560386474</v>
      </c>
      <c r="K214" s="1">
        <f t="shared" si="142"/>
        <v>0.15942028985507245</v>
      </c>
      <c r="L214" s="1">
        <f t="shared" si="143"/>
        <v>0.18115942028985507</v>
      </c>
      <c r="O214">
        <f>'F Production'!H214</f>
        <v>0.74</v>
      </c>
      <c r="P214">
        <f>'F Production'!I214</f>
        <v>0.25</v>
      </c>
      <c r="Q214">
        <f>'F Production'!J214</f>
        <v>0.25</v>
      </c>
      <c r="R214">
        <f>'F Production'!L214</f>
        <v>0.99</v>
      </c>
      <c r="S214" s="1">
        <f t="shared" si="144"/>
        <v>0.60386473429951693</v>
      </c>
      <c r="T214" s="1">
        <f t="shared" si="145"/>
        <v>5.5555555555555552E-2</v>
      </c>
      <c r="U214" s="1">
        <f t="shared" si="146"/>
        <v>0.14975845410628019</v>
      </c>
      <c r="V214" s="1">
        <f t="shared" si="147"/>
        <v>0.13768115942028986</v>
      </c>
      <c r="Y214">
        <f>'F on ice'!L214</f>
        <v>40.119999999999997</v>
      </c>
      <c r="Z214">
        <f>'F on ice'!AA214</f>
        <v>10.4</v>
      </c>
      <c r="AA214">
        <f>'F on ice'!R214</f>
        <v>1.49</v>
      </c>
      <c r="AB214">
        <f>'F on ice'!U214</f>
        <v>2.12</v>
      </c>
      <c r="AC214" s="1">
        <f t="shared" si="148"/>
        <v>0.6908212560386473</v>
      </c>
      <c r="AD214" s="1">
        <f t="shared" si="149"/>
        <v>0.67874396135265702</v>
      </c>
      <c r="AE214" s="1">
        <f t="shared" si="150"/>
        <v>0.95169082125603865</v>
      </c>
      <c r="AF214" s="1">
        <f t="shared" si="151"/>
        <v>0.90579710144927539</v>
      </c>
      <c r="AI214">
        <f>'F Rel'!K214</f>
        <v>-2.2000000000000002</v>
      </c>
      <c r="AJ214">
        <f>'F Rel'!Z214</f>
        <v>-0.04</v>
      </c>
      <c r="AK214">
        <f>'F Rel'!Q214</f>
        <v>-1.03</v>
      </c>
      <c r="AL214">
        <f>'F Rel'!T214</f>
        <v>-0.17</v>
      </c>
      <c r="AM214" s="1">
        <f t="shared" si="152"/>
        <v>0.33574879227053139</v>
      </c>
      <c r="AN214" s="1">
        <f t="shared" si="153"/>
        <v>0.47826086956521741</v>
      </c>
      <c r="AO214" s="1">
        <f t="shared" si="154"/>
        <v>0.1280193236714976</v>
      </c>
      <c r="AP214" s="1">
        <f t="shared" si="155"/>
        <v>0.34541062801932365</v>
      </c>
      <c r="AS214">
        <f>'F Rel'!L214</f>
        <v>-4.2699999999999996</v>
      </c>
      <c r="AT214">
        <f>'F Rel'!AA214</f>
        <v>0.12</v>
      </c>
      <c r="AU214">
        <f>'F Rel'!R214</f>
        <v>-1</v>
      </c>
      <c r="AV214">
        <f>'F Rel'!U214</f>
        <v>-0.54</v>
      </c>
      <c r="AW214" s="1">
        <f t="shared" si="156"/>
        <v>0.85507246376811596</v>
      </c>
      <c r="AX214" s="1">
        <f t="shared" si="157"/>
        <v>0.45652173913043476</v>
      </c>
      <c r="AY214" s="1">
        <f t="shared" si="158"/>
        <v>0.90579710144927539</v>
      </c>
      <c r="AZ214" s="1">
        <f t="shared" si="159"/>
        <v>0.93478260869565222</v>
      </c>
      <c r="BC214">
        <f>'F on ice'!G214</f>
        <v>8.6529761904762008</v>
      </c>
      <c r="BD214">
        <f>'F on ice'!AM214</f>
        <v>58.57</v>
      </c>
      <c r="BE214">
        <f>'F on ice'!AF214</f>
        <v>7.07</v>
      </c>
      <c r="BF214">
        <f>'F on ice'!AH214</f>
        <v>1.0169999999999999</v>
      </c>
      <c r="BG214" s="1">
        <f t="shared" si="160"/>
        <v>4.8309178743961352E-2</v>
      </c>
      <c r="BH214" s="1">
        <f t="shared" si="161"/>
        <v>0.67149758454106279</v>
      </c>
      <c r="BI214" s="1">
        <f t="shared" si="162"/>
        <v>0.24396135265700483</v>
      </c>
      <c r="BJ214" s="1">
        <f t="shared" si="163"/>
        <v>0.71739130434782605</v>
      </c>
      <c r="BM214">
        <f>'F on ice'!M214</f>
        <v>48.24</v>
      </c>
      <c r="BN214">
        <f>'F on ice'!AB214</f>
        <v>46.84</v>
      </c>
      <c r="BO214">
        <f>'F on ice'!S214</f>
        <v>53.85</v>
      </c>
      <c r="BP214">
        <f>'F on ice'!V214</f>
        <v>50.41</v>
      </c>
      <c r="BQ214" s="1">
        <f t="shared" si="164"/>
        <v>0.35507246376811596</v>
      </c>
      <c r="BR214" s="1">
        <f t="shared" si="165"/>
        <v>0.31159420289855072</v>
      </c>
      <c r="BS214" s="1">
        <f t="shared" si="166"/>
        <v>0.63526570048309183</v>
      </c>
      <c r="BT214" s="1">
        <f t="shared" si="167"/>
        <v>0.52657004830917875</v>
      </c>
      <c r="BW214" s="1">
        <f t="shared" si="168"/>
        <v>3.9589371980676322</v>
      </c>
      <c r="BX214" s="1">
        <f t="shared" si="169"/>
        <v>0.48792270531400966</v>
      </c>
      <c r="BY214">
        <f t="shared" si="170"/>
        <v>213</v>
      </c>
      <c r="CB214">
        <f>'F Rel'!M214</f>
        <v>1.1000000000000001</v>
      </c>
      <c r="CC214">
        <f>'F Rel'!V214</f>
        <v>3.84</v>
      </c>
      <c r="CD214" s="1">
        <f t="shared" si="171"/>
        <v>0.57729468599033817</v>
      </c>
      <c r="CE214" s="1">
        <f t="shared" si="172"/>
        <v>0.74154589371980673</v>
      </c>
      <c r="CH214">
        <f>'F Production'!X214</f>
        <v>2.97</v>
      </c>
      <c r="CI214">
        <f>'F Production'!AB214</f>
        <v>2.48</v>
      </c>
      <c r="CJ214" s="31">
        <f t="shared" si="173"/>
        <v>9.6618357487922701E-3</v>
      </c>
      <c r="CK214" s="31">
        <f t="shared" si="174"/>
        <v>0.99033816425120769</v>
      </c>
      <c r="CN214">
        <f>'F Totals'!G214</f>
        <v>3</v>
      </c>
      <c r="CO214">
        <f>'F Totals'!H214</f>
        <v>1</v>
      </c>
      <c r="CP214">
        <f>'F Totals'!K214</f>
        <v>4</v>
      </c>
    </row>
    <row r="215" spans="1:94" x14ac:dyDescent="0.3">
      <c r="A215" t="str">
        <f>'F on ice'!B215</f>
        <v>Kyle Connor</v>
      </c>
      <c r="B215" t="str">
        <f>'F on ice'!C215</f>
        <v>WPG</v>
      </c>
      <c r="E215">
        <f>'F on ice'!K215</f>
        <v>45.75</v>
      </c>
      <c r="F215">
        <f>'F on ice'!Z215</f>
        <v>12.35</v>
      </c>
      <c r="G215">
        <f>'F on ice'!Q215</f>
        <v>2.34</v>
      </c>
      <c r="H215">
        <f>'F on ice'!T215</f>
        <v>2.79</v>
      </c>
      <c r="I215" s="1">
        <f t="shared" si="140"/>
        <v>0.75362318840579712</v>
      </c>
      <c r="J215" s="1">
        <f t="shared" si="141"/>
        <v>0.72946859903381644</v>
      </c>
      <c r="K215" s="1">
        <f t="shared" si="142"/>
        <v>0.44444444444444442</v>
      </c>
      <c r="L215" s="1">
        <f t="shared" si="143"/>
        <v>0.7342995169082126</v>
      </c>
      <c r="O215">
        <f>'F Production'!H215</f>
        <v>1.43</v>
      </c>
      <c r="P215">
        <f>'F Production'!I215</f>
        <v>0.39</v>
      </c>
      <c r="Q215">
        <f>'F Production'!J215</f>
        <v>0</v>
      </c>
      <c r="R215">
        <f>'F Production'!L215</f>
        <v>1.82</v>
      </c>
      <c r="S215" s="1">
        <f t="shared" si="144"/>
        <v>0.96376811594202894</v>
      </c>
      <c r="T215" s="1">
        <f t="shared" si="145"/>
        <v>0.10628019323671498</v>
      </c>
      <c r="U215" s="1">
        <f t="shared" si="146"/>
        <v>2.4154589371980675E-3</v>
      </c>
      <c r="V215" s="1">
        <f t="shared" si="147"/>
        <v>0.63526570048309183</v>
      </c>
      <c r="Y215">
        <f>'F on ice'!L215</f>
        <v>44.45</v>
      </c>
      <c r="Z215">
        <f>'F on ice'!AA215</f>
        <v>12.09</v>
      </c>
      <c r="AA215">
        <f>'F on ice'!R215</f>
        <v>2.34</v>
      </c>
      <c r="AB215">
        <f>'F on ice'!U215</f>
        <v>2.9</v>
      </c>
      <c r="AC215" s="1">
        <f t="shared" si="148"/>
        <v>0.29951690821256038</v>
      </c>
      <c r="AD215" s="1">
        <f t="shared" si="149"/>
        <v>0.28502415458937197</v>
      </c>
      <c r="AE215" s="1">
        <f t="shared" si="150"/>
        <v>0.58695652173913049</v>
      </c>
      <c r="AF215" s="1">
        <f t="shared" si="151"/>
        <v>0.16425120772946861</v>
      </c>
      <c r="AI215">
        <f>'F Rel'!K215</f>
        <v>5.68</v>
      </c>
      <c r="AJ215">
        <f>'F Rel'!Z215</f>
        <v>2.58</v>
      </c>
      <c r="AK215">
        <f>'F Rel'!Q215</f>
        <v>-0.2</v>
      </c>
      <c r="AL215">
        <f>'F Rel'!T215</f>
        <v>0.52</v>
      </c>
      <c r="AM215" s="1">
        <f t="shared" si="152"/>
        <v>0.83816425120772942</v>
      </c>
      <c r="AN215" s="1">
        <f t="shared" si="153"/>
        <v>0.87922705314009664</v>
      </c>
      <c r="AO215" s="1">
        <f t="shared" si="154"/>
        <v>0.43236714975845408</v>
      </c>
      <c r="AP215" s="1">
        <f t="shared" si="155"/>
        <v>0.88405797101449279</v>
      </c>
      <c r="AS215">
        <f>'F Rel'!L215</f>
        <v>6.54</v>
      </c>
      <c r="AT215">
        <f>'F Rel'!AA215</f>
        <v>1.95</v>
      </c>
      <c r="AU215">
        <f>'F Rel'!R215</f>
        <v>0.73</v>
      </c>
      <c r="AV215">
        <f>'F Rel'!U215</f>
        <v>0.62</v>
      </c>
      <c r="AW215" s="1">
        <f t="shared" si="156"/>
        <v>7.2463768115942032E-2</v>
      </c>
      <c r="AX215" s="1">
        <f t="shared" si="157"/>
        <v>0.11835748792270531</v>
      </c>
      <c r="AY215" s="1">
        <f t="shared" si="158"/>
        <v>0.14492753623188406</v>
      </c>
      <c r="AZ215" s="1">
        <f t="shared" si="159"/>
        <v>4.5893719806763288E-2</v>
      </c>
      <c r="BC215">
        <f>'F on ice'!G215</f>
        <v>15.389444444444001</v>
      </c>
      <c r="BD215">
        <f>'F on ice'!AM215</f>
        <v>69.569999999999993</v>
      </c>
      <c r="BE215">
        <f>'F on ice'!AF215</f>
        <v>7.29</v>
      </c>
      <c r="BF215">
        <f>'F on ice'!AH215</f>
        <v>0.998</v>
      </c>
      <c r="BG215" s="1">
        <f t="shared" si="160"/>
        <v>0.96618357487922701</v>
      </c>
      <c r="BH215" s="1">
        <f t="shared" si="161"/>
        <v>0.92995169082125606</v>
      </c>
      <c r="BI215" s="1">
        <f t="shared" si="162"/>
        <v>0.28260869565217389</v>
      </c>
      <c r="BJ215" s="1">
        <f t="shared" si="163"/>
        <v>0.47826086956521741</v>
      </c>
      <c r="BM215">
        <f>'F on ice'!M215</f>
        <v>50.72</v>
      </c>
      <c r="BN215">
        <f>'F on ice'!AB215</f>
        <v>50.53</v>
      </c>
      <c r="BO215">
        <f>'F on ice'!S215</f>
        <v>50</v>
      </c>
      <c r="BP215">
        <f>'F on ice'!V215</f>
        <v>49.02</v>
      </c>
      <c r="BQ215" s="1">
        <f t="shared" si="164"/>
        <v>0.56521739130434778</v>
      </c>
      <c r="BR215" s="1">
        <f t="shared" si="165"/>
        <v>0.53864734299516903</v>
      </c>
      <c r="BS215" s="1">
        <f t="shared" si="166"/>
        <v>0.47342995169082125</v>
      </c>
      <c r="BT215" s="1">
        <f t="shared" si="167"/>
        <v>0.43961352657004832</v>
      </c>
      <c r="BW215" s="1">
        <f t="shared" si="168"/>
        <v>3.8671497584541061</v>
      </c>
      <c r="BX215" s="1">
        <f t="shared" si="169"/>
        <v>0.46859903381642515</v>
      </c>
      <c r="BY215">
        <f t="shared" si="170"/>
        <v>221</v>
      </c>
      <c r="CB215">
        <f>'F Rel'!M215</f>
        <v>-0.67</v>
      </c>
      <c r="CC215">
        <f>'F Rel'!V215</f>
        <v>-0.89</v>
      </c>
      <c r="CD215" s="1">
        <f t="shared" si="171"/>
        <v>0.4251207729468599</v>
      </c>
      <c r="CE215" s="1">
        <f t="shared" si="172"/>
        <v>0.42028985507246375</v>
      </c>
      <c r="CH215">
        <f>'F Production'!X215</f>
        <v>0</v>
      </c>
      <c r="CI215">
        <f>'F Production'!AB215</f>
        <v>0.91</v>
      </c>
      <c r="CJ215" s="31">
        <f t="shared" si="173"/>
        <v>0.98067632850241548</v>
      </c>
      <c r="CK215" s="31">
        <f t="shared" si="174"/>
        <v>0.51449275362318836</v>
      </c>
      <c r="CN215">
        <f>'F Totals'!G215</f>
        <v>11</v>
      </c>
      <c r="CO215">
        <f>'F Totals'!H215</f>
        <v>3</v>
      </c>
      <c r="CP215">
        <f>'F Totals'!K215</f>
        <v>14</v>
      </c>
    </row>
    <row r="216" spans="1:94" x14ac:dyDescent="0.3">
      <c r="A216" t="str">
        <f>'F on ice'!B216</f>
        <v>Kyle Okposo</v>
      </c>
      <c r="B216" t="str">
        <f>'F on ice'!C216</f>
        <v>BUF</v>
      </c>
      <c r="E216">
        <f>'F on ice'!K216</f>
        <v>39.229999999999997</v>
      </c>
      <c r="F216">
        <f>'F on ice'!Z216</f>
        <v>12.14</v>
      </c>
      <c r="G216">
        <f>'F on ice'!Q216</f>
        <v>2.1</v>
      </c>
      <c r="H216">
        <f>'F on ice'!T216</f>
        <v>2.44</v>
      </c>
      <c r="I216" s="1">
        <f t="shared" si="140"/>
        <v>0.3188405797101449</v>
      </c>
      <c r="J216" s="1">
        <f t="shared" si="141"/>
        <v>0.69806763285024154</v>
      </c>
      <c r="K216" s="1">
        <f t="shared" si="142"/>
        <v>0.32608695652173914</v>
      </c>
      <c r="L216" s="1">
        <f t="shared" si="143"/>
        <v>0.39371980676328505</v>
      </c>
      <c r="O216">
        <f>'F Production'!H216</f>
        <v>0.7</v>
      </c>
      <c r="P216">
        <f>'F Production'!I216</f>
        <v>0.82</v>
      </c>
      <c r="Q216">
        <f>'F Production'!J216</f>
        <v>0.57999999999999996</v>
      </c>
      <c r="R216">
        <f>'F Production'!L216</f>
        <v>1.52</v>
      </c>
      <c r="S216" s="1">
        <f t="shared" si="144"/>
        <v>0.56763285024154586</v>
      </c>
      <c r="T216" s="1">
        <f t="shared" si="145"/>
        <v>0.39855072463768115</v>
      </c>
      <c r="U216" s="1">
        <f t="shared" si="146"/>
        <v>0.56038647342995174</v>
      </c>
      <c r="V216" s="1">
        <f t="shared" si="147"/>
        <v>0.46376811594202899</v>
      </c>
      <c r="Y216">
        <f>'F on ice'!L216</f>
        <v>37.71</v>
      </c>
      <c r="Z216">
        <f>'F on ice'!AA216</f>
        <v>11.44</v>
      </c>
      <c r="AA216">
        <f>'F on ice'!R216</f>
        <v>1.87</v>
      </c>
      <c r="AB216">
        <f>'F on ice'!U216</f>
        <v>2.4900000000000002</v>
      </c>
      <c r="AC216" s="1">
        <f t="shared" si="148"/>
        <v>0.84541062801932365</v>
      </c>
      <c r="AD216" s="1">
        <f t="shared" si="149"/>
        <v>0.42753623188405798</v>
      </c>
      <c r="AE216" s="1">
        <f t="shared" si="150"/>
        <v>0.83574879227053145</v>
      </c>
      <c r="AF216" s="1">
        <f t="shared" si="151"/>
        <v>0.5628019323671497</v>
      </c>
      <c r="AI216">
        <f>'F Rel'!K216</f>
        <v>-4.62</v>
      </c>
      <c r="AJ216">
        <f>'F Rel'!Z216</f>
        <v>1.61</v>
      </c>
      <c r="AK216">
        <f>'F Rel'!Q216</f>
        <v>-0.73</v>
      </c>
      <c r="AL216">
        <f>'F Rel'!T216</f>
        <v>-0.16</v>
      </c>
      <c r="AM216" s="1">
        <f t="shared" si="152"/>
        <v>0.21014492753623187</v>
      </c>
      <c r="AN216" s="1">
        <f t="shared" si="153"/>
        <v>0.77777777777777779</v>
      </c>
      <c r="AO216" s="1">
        <f t="shared" si="154"/>
        <v>0.2318840579710145</v>
      </c>
      <c r="AP216" s="1">
        <f t="shared" si="155"/>
        <v>0.35507246376811596</v>
      </c>
      <c r="AS216">
        <f>'F Rel'!L216</f>
        <v>-2.98</v>
      </c>
      <c r="AT216">
        <f>'F Rel'!AA216</f>
        <v>-0.44</v>
      </c>
      <c r="AU216">
        <f>'F Rel'!R216</f>
        <v>-1.04</v>
      </c>
      <c r="AV216">
        <f>'F Rel'!U216</f>
        <v>-0.13</v>
      </c>
      <c r="AW216" s="1">
        <f t="shared" si="156"/>
        <v>0.75845410628019327</v>
      </c>
      <c r="AX216" s="1">
        <f t="shared" si="157"/>
        <v>0.58937198067632846</v>
      </c>
      <c r="AY216" s="1">
        <f t="shared" si="158"/>
        <v>0.92028985507246375</v>
      </c>
      <c r="AZ216" s="1">
        <f t="shared" si="159"/>
        <v>0.61352657004830913</v>
      </c>
      <c r="BC216">
        <f>'F on ice'!G216</f>
        <v>11.42037037037</v>
      </c>
      <c r="BD216">
        <f>'F on ice'!AM216</f>
        <v>48.9</v>
      </c>
      <c r="BE216">
        <f>'F on ice'!AF216</f>
        <v>7.59</v>
      </c>
      <c r="BF216">
        <f>'F on ice'!AH216</f>
        <v>1.004</v>
      </c>
      <c r="BG216" s="1">
        <f t="shared" si="160"/>
        <v>0.34541062801932365</v>
      </c>
      <c r="BH216" s="1">
        <f t="shared" si="161"/>
        <v>0.35990338164251207</v>
      </c>
      <c r="BI216" s="1">
        <f t="shared" si="162"/>
        <v>0.35024154589371981</v>
      </c>
      <c r="BJ216" s="1">
        <f t="shared" si="163"/>
        <v>0.54830917874396135</v>
      </c>
      <c r="BM216">
        <f>'F on ice'!M216</f>
        <v>50.99</v>
      </c>
      <c r="BN216">
        <f>'F on ice'!AB216</f>
        <v>51.49</v>
      </c>
      <c r="BO216">
        <f>'F on ice'!S216</f>
        <v>52.94</v>
      </c>
      <c r="BP216">
        <f>'F on ice'!V216</f>
        <v>49.54</v>
      </c>
      <c r="BQ216" s="1">
        <f t="shared" si="164"/>
        <v>0.59420289855072461</v>
      </c>
      <c r="BR216" s="1">
        <f t="shared" si="165"/>
        <v>0.59420289855072461</v>
      </c>
      <c r="BS216" s="1">
        <f t="shared" si="166"/>
        <v>0.61111111111111116</v>
      </c>
      <c r="BT216" s="1">
        <f t="shared" si="167"/>
        <v>0.45410628019323673</v>
      </c>
      <c r="BW216" s="1">
        <f t="shared" si="168"/>
        <v>3.9734299516908211</v>
      </c>
      <c r="BX216" s="1">
        <f t="shared" si="169"/>
        <v>0.49275362318840582</v>
      </c>
      <c r="BY216">
        <f t="shared" si="170"/>
        <v>211</v>
      </c>
      <c r="CB216">
        <f>'F Rel'!M216</f>
        <v>-0.88</v>
      </c>
      <c r="CC216">
        <f>'F Rel'!V216</f>
        <v>-0.3</v>
      </c>
      <c r="CD216" s="1">
        <f t="shared" si="171"/>
        <v>0.41545893719806765</v>
      </c>
      <c r="CE216" s="1">
        <f t="shared" si="172"/>
        <v>0.47101449275362317</v>
      </c>
      <c r="CH216">
        <f>'F Production'!X216</f>
        <v>1.05</v>
      </c>
      <c r="CI216">
        <f>'F Production'!AB216</f>
        <v>0.47</v>
      </c>
      <c r="CJ216" s="31">
        <f t="shared" si="173"/>
        <v>0.29710144927536231</v>
      </c>
      <c r="CK216" s="31">
        <f t="shared" si="174"/>
        <v>0.15217391304347827</v>
      </c>
      <c r="CN216">
        <f>'F Totals'!G216</f>
        <v>6</v>
      </c>
      <c r="CO216">
        <f>'F Totals'!H216</f>
        <v>7</v>
      </c>
      <c r="CP216">
        <f>'F Totals'!K216</f>
        <v>13</v>
      </c>
    </row>
    <row r="217" spans="1:94" x14ac:dyDescent="0.3">
      <c r="A217" t="str">
        <f>'F on ice'!B217</f>
        <v>Kyle Palmieri</v>
      </c>
      <c r="B217" t="str">
        <f>'F on ice'!C217</f>
        <v>NYI</v>
      </c>
      <c r="E217">
        <f>'F on ice'!K217</f>
        <v>48.48</v>
      </c>
      <c r="F217">
        <f>'F on ice'!Z217</f>
        <v>14.24</v>
      </c>
      <c r="G217">
        <f>'F on ice'!Q217</f>
        <v>2.2599999999999998</v>
      </c>
      <c r="H217">
        <f>'F on ice'!T217</f>
        <v>3.39</v>
      </c>
      <c r="I217" s="1">
        <f t="shared" si="140"/>
        <v>0.8719806763285024</v>
      </c>
      <c r="J217" s="1">
        <f t="shared" si="141"/>
        <v>0.92995169082125606</v>
      </c>
      <c r="K217" s="1">
        <f t="shared" si="142"/>
        <v>0.40821256038647341</v>
      </c>
      <c r="L217" s="1">
        <f t="shared" si="143"/>
        <v>0.96859903381642509</v>
      </c>
      <c r="O217">
        <f>'F Production'!H217</f>
        <v>0.56999999999999995</v>
      </c>
      <c r="P217">
        <f>'F Production'!I217</f>
        <v>0.66</v>
      </c>
      <c r="Q217">
        <f>'F Production'!J217</f>
        <v>0.28000000000000003</v>
      </c>
      <c r="R217">
        <f>'F Production'!L217</f>
        <v>1.23</v>
      </c>
      <c r="S217" s="1">
        <f t="shared" si="144"/>
        <v>0.40579710144927539</v>
      </c>
      <c r="T217" s="1">
        <f t="shared" si="145"/>
        <v>0.28502415458937197</v>
      </c>
      <c r="U217" s="1">
        <f t="shared" si="146"/>
        <v>0.1859903381642512</v>
      </c>
      <c r="V217" s="1">
        <f t="shared" si="147"/>
        <v>0.27053140096618356</v>
      </c>
      <c r="Y217">
        <f>'F on ice'!L217</f>
        <v>48.19</v>
      </c>
      <c r="Z217">
        <f>'F on ice'!AA217</f>
        <v>12.17</v>
      </c>
      <c r="AA217">
        <f>'F on ice'!R217</f>
        <v>2.64</v>
      </c>
      <c r="AB217">
        <f>'F on ice'!U217</f>
        <v>2.88</v>
      </c>
      <c r="AC217" s="1">
        <f t="shared" si="148"/>
        <v>7.7294685990338161E-2</v>
      </c>
      <c r="AD217" s="1">
        <f t="shared" si="149"/>
        <v>0.27294685990338163</v>
      </c>
      <c r="AE217" s="1">
        <f t="shared" si="150"/>
        <v>0.39855072463768115</v>
      </c>
      <c r="AF217" s="1">
        <f t="shared" si="151"/>
        <v>0.19082125603864733</v>
      </c>
      <c r="AI217">
        <f>'F Rel'!K217</f>
        <v>8.44</v>
      </c>
      <c r="AJ217">
        <f>'F Rel'!Z217</f>
        <v>2.94</v>
      </c>
      <c r="AK217">
        <f>'F Rel'!Q217</f>
        <v>-0.06</v>
      </c>
      <c r="AL217">
        <f>'F Rel'!T217</f>
        <v>0.95</v>
      </c>
      <c r="AM217" s="1">
        <f t="shared" si="152"/>
        <v>0.92270531400966183</v>
      </c>
      <c r="AN217" s="1">
        <f t="shared" si="153"/>
        <v>0.90579710144927539</v>
      </c>
      <c r="AO217" s="1">
        <f t="shared" si="154"/>
        <v>0.49758454106280192</v>
      </c>
      <c r="AP217" s="1">
        <f t="shared" si="155"/>
        <v>0.97342995169082125</v>
      </c>
      <c r="AS217">
        <f>'F Rel'!L217</f>
        <v>1.1100000000000001</v>
      </c>
      <c r="AT217">
        <f>'F Rel'!AA217</f>
        <v>-0.45</v>
      </c>
      <c r="AU217">
        <f>'F Rel'!R217</f>
        <v>0.21</v>
      </c>
      <c r="AV217">
        <f>'F Rel'!U217</f>
        <v>0.1</v>
      </c>
      <c r="AW217" s="1">
        <f t="shared" si="156"/>
        <v>0.35507246376811596</v>
      </c>
      <c r="AX217" s="1">
        <f t="shared" si="157"/>
        <v>0.59178743961352653</v>
      </c>
      <c r="AY217" s="1">
        <f t="shared" si="158"/>
        <v>0.38405797101449274</v>
      </c>
      <c r="AZ217" s="1">
        <f t="shared" si="159"/>
        <v>0.35507246376811596</v>
      </c>
      <c r="BC217">
        <f>'F on ice'!G217</f>
        <v>13.253472222221999</v>
      </c>
      <c r="BD217">
        <f>'F on ice'!AM217</f>
        <v>68.319999999999993</v>
      </c>
      <c r="BE217">
        <f>'F on ice'!AF217</f>
        <v>6.5</v>
      </c>
      <c r="BF217">
        <f>'F on ice'!AH217</f>
        <v>0.98699999999999999</v>
      </c>
      <c r="BG217" s="1">
        <f t="shared" si="160"/>
        <v>0.73913043478260865</v>
      </c>
      <c r="BH217" s="1">
        <f t="shared" si="161"/>
        <v>0.90579710144927539</v>
      </c>
      <c r="BI217" s="1">
        <f t="shared" si="162"/>
        <v>0.17874396135265699</v>
      </c>
      <c r="BJ217" s="1">
        <f t="shared" si="163"/>
        <v>0.34057971014492755</v>
      </c>
      <c r="BM217">
        <f>'F on ice'!M217</f>
        <v>50.15</v>
      </c>
      <c r="BN217">
        <f>'F on ice'!AB217</f>
        <v>53.93</v>
      </c>
      <c r="BO217">
        <f>'F on ice'!S217</f>
        <v>46.15</v>
      </c>
      <c r="BP217">
        <f>'F on ice'!V217</f>
        <v>54.1</v>
      </c>
      <c r="BQ217" s="1">
        <f t="shared" si="164"/>
        <v>0.52415458937198067</v>
      </c>
      <c r="BR217" s="1">
        <f t="shared" si="165"/>
        <v>0.73188405797101452</v>
      </c>
      <c r="BS217" s="1">
        <f t="shared" si="166"/>
        <v>0.36473429951690822</v>
      </c>
      <c r="BT217" s="1">
        <f t="shared" si="167"/>
        <v>0.7874396135265701</v>
      </c>
      <c r="BW217" s="1">
        <f t="shared" si="168"/>
        <v>4.5507246376811592</v>
      </c>
      <c r="BX217" s="1">
        <f t="shared" si="169"/>
        <v>0.58212560386473433</v>
      </c>
      <c r="BY217">
        <f t="shared" si="170"/>
        <v>174</v>
      </c>
      <c r="CB217">
        <f>'F Rel'!M217</f>
        <v>4.1900000000000004</v>
      </c>
      <c r="CC217">
        <f>'F Rel'!V217</f>
        <v>7.26</v>
      </c>
      <c r="CD217" s="1">
        <f t="shared" si="171"/>
        <v>0.84057971014492749</v>
      </c>
      <c r="CE217" s="1">
        <f t="shared" si="172"/>
        <v>0.91062801932367154</v>
      </c>
      <c r="CH217">
        <f>'F Production'!X217</f>
        <v>0.66</v>
      </c>
      <c r="CI217">
        <f>'F Production'!AB217</f>
        <v>1.51</v>
      </c>
      <c r="CJ217" s="31">
        <f t="shared" si="173"/>
        <v>0.5531400966183575</v>
      </c>
      <c r="CK217" s="31">
        <f t="shared" si="174"/>
        <v>0.85507246376811596</v>
      </c>
      <c r="CN217">
        <f>'F Totals'!G217</f>
        <v>6</v>
      </c>
      <c r="CO217">
        <f>'F Totals'!H217</f>
        <v>7</v>
      </c>
      <c r="CP217">
        <f>'F Totals'!K217</f>
        <v>13</v>
      </c>
    </row>
    <row r="218" spans="1:94" x14ac:dyDescent="0.3">
      <c r="A218" t="str">
        <f>'F on ice'!B218</f>
        <v>Lars Eller</v>
      </c>
      <c r="B218" t="str">
        <f>'F on ice'!C218</f>
        <v>PIT</v>
      </c>
      <c r="E218">
        <f>'F on ice'!K218</f>
        <v>45.52</v>
      </c>
      <c r="F218">
        <f>'F on ice'!Z218</f>
        <v>12.6</v>
      </c>
      <c r="G218">
        <f>'F on ice'!Q218</f>
        <v>1.96</v>
      </c>
      <c r="H218">
        <f>'F on ice'!T218</f>
        <v>2.7</v>
      </c>
      <c r="I218" s="1">
        <f t="shared" si="140"/>
        <v>0.7439613526570048</v>
      </c>
      <c r="J218" s="1">
        <f t="shared" si="141"/>
        <v>0.77536231884057971</v>
      </c>
      <c r="K218" s="1">
        <f t="shared" si="142"/>
        <v>0.25120772946859904</v>
      </c>
      <c r="L218" s="1">
        <f t="shared" si="143"/>
        <v>0.65700483091787443</v>
      </c>
      <c r="O218">
        <f>'F Production'!H218</f>
        <v>0.61</v>
      </c>
      <c r="P218">
        <f>'F Production'!I218</f>
        <v>0.73</v>
      </c>
      <c r="Q218">
        <f>'F Production'!J218</f>
        <v>0.37</v>
      </c>
      <c r="R218">
        <f>'F Production'!L218</f>
        <v>1.35</v>
      </c>
      <c r="S218" s="1">
        <f t="shared" si="144"/>
        <v>0.46618357487922707</v>
      </c>
      <c r="T218" s="1">
        <f t="shared" si="145"/>
        <v>0.32125603864734298</v>
      </c>
      <c r="U218" s="1">
        <f t="shared" si="146"/>
        <v>0.28260869565217389</v>
      </c>
      <c r="V218" s="1">
        <f t="shared" si="147"/>
        <v>0.35990338164251207</v>
      </c>
      <c r="Y218">
        <f>'F on ice'!L218</f>
        <v>41.36</v>
      </c>
      <c r="Z218">
        <f>'F on ice'!AA218</f>
        <v>9.91</v>
      </c>
      <c r="AA218">
        <f>'F on ice'!R218</f>
        <v>1.96</v>
      </c>
      <c r="AB218">
        <f>'F on ice'!U218</f>
        <v>2.2999999999999998</v>
      </c>
      <c r="AC218" s="1">
        <f t="shared" si="148"/>
        <v>0.58212560386473433</v>
      </c>
      <c r="AD218" s="1">
        <f t="shared" si="149"/>
        <v>0.78019323671497587</v>
      </c>
      <c r="AE218" s="1">
        <f t="shared" si="150"/>
        <v>0.78985507246376807</v>
      </c>
      <c r="AF218" s="1">
        <f t="shared" si="151"/>
        <v>0.77536231884057971</v>
      </c>
      <c r="AI218">
        <f>'F Rel'!K218</f>
        <v>-1.81</v>
      </c>
      <c r="AJ218">
        <f>'F Rel'!Z218</f>
        <v>-0.54</v>
      </c>
      <c r="AK218">
        <f>'F Rel'!Q218</f>
        <v>-1</v>
      </c>
      <c r="AL218">
        <f>'F Rel'!T218</f>
        <v>-0.32</v>
      </c>
      <c r="AM218" s="1">
        <f t="shared" si="152"/>
        <v>0.35990338164251207</v>
      </c>
      <c r="AN218" s="1">
        <f t="shared" si="153"/>
        <v>0.37681159420289856</v>
      </c>
      <c r="AO218" s="1">
        <f t="shared" si="154"/>
        <v>0.14251207729468598</v>
      </c>
      <c r="AP218" s="1">
        <f t="shared" si="155"/>
        <v>0.25120772946859904</v>
      </c>
      <c r="AS218">
        <f>'F Rel'!L218</f>
        <v>-3.65</v>
      </c>
      <c r="AT218">
        <f>'F Rel'!AA218</f>
        <v>-1.88</v>
      </c>
      <c r="AU218">
        <f>'F Rel'!R218</f>
        <v>-0.51</v>
      </c>
      <c r="AV218">
        <f>'F Rel'!U218</f>
        <v>-0.44</v>
      </c>
      <c r="AW218" s="1">
        <f t="shared" si="156"/>
        <v>0.80676328502415462</v>
      </c>
      <c r="AX218" s="1">
        <f t="shared" si="157"/>
        <v>0.85507246376811596</v>
      </c>
      <c r="AY218" s="1">
        <f t="shared" si="158"/>
        <v>0.74637681159420288</v>
      </c>
      <c r="AZ218" s="1">
        <f t="shared" si="159"/>
        <v>0.87439613526570048</v>
      </c>
      <c r="BC218">
        <f>'F on ice'!G218</f>
        <v>11.143560606061</v>
      </c>
      <c r="BD218">
        <f>'F on ice'!AM218</f>
        <v>24.44</v>
      </c>
      <c r="BE218">
        <f>'F on ice'!AF218</f>
        <v>6.23</v>
      </c>
      <c r="BF218">
        <f>'F on ice'!AH218</f>
        <v>0.99</v>
      </c>
      <c r="BG218" s="1">
        <f t="shared" si="160"/>
        <v>0.29951690821256038</v>
      </c>
      <c r="BH218" s="1">
        <f t="shared" si="161"/>
        <v>3.140096618357488E-2</v>
      </c>
      <c r="BI218" s="1">
        <f t="shared" si="162"/>
        <v>0.14009661835748793</v>
      </c>
      <c r="BJ218" s="1">
        <f t="shared" si="163"/>
        <v>0.37922705314009664</v>
      </c>
      <c r="BM218">
        <f>'F on ice'!M218</f>
        <v>52.39</v>
      </c>
      <c r="BN218">
        <f>'F on ice'!AB218</f>
        <v>55.98</v>
      </c>
      <c r="BO218">
        <f>'F on ice'!S218</f>
        <v>50</v>
      </c>
      <c r="BP218">
        <f>'F on ice'!V218</f>
        <v>53.96</v>
      </c>
      <c r="BQ218" s="1">
        <f t="shared" si="164"/>
        <v>0.69806763285024154</v>
      </c>
      <c r="BR218" s="1">
        <f t="shared" si="165"/>
        <v>0.84299516908212557</v>
      </c>
      <c r="BS218" s="1">
        <f t="shared" si="166"/>
        <v>0.47342995169082125</v>
      </c>
      <c r="BT218" s="1">
        <f t="shared" si="167"/>
        <v>0.77536231884057971</v>
      </c>
      <c r="BW218" s="1">
        <f t="shared" si="168"/>
        <v>4.7439613526570046</v>
      </c>
      <c r="BX218" s="1">
        <f t="shared" si="169"/>
        <v>0.64975845410628019</v>
      </c>
      <c r="BY218">
        <f t="shared" si="170"/>
        <v>146</v>
      </c>
      <c r="CB218">
        <f>'F Rel'!M218</f>
        <v>1.1399999999999999</v>
      </c>
      <c r="CC218">
        <f>'F Rel'!V218</f>
        <v>1.57</v>
      </c>
      <c r="CD218" s="1">
        <f t="shared" si="171"/>
        <v>0.58454106280193241</v>
      </c>
      <c r="CE218" s="1">
        <f t="shared" si="172"/>
        <v>0.61352657004830913</v>
      </c>
      <c r="CH218">
        <f>'F Production'!X218</f>
        <v>0.98</v>
      </c>
      <c r="CI218">
        <f>'F Production'!AB218</f>
        <v>0.49</v>
      </c>
      <c r="CJ218" s="31">
        <f t="shared" si="173"/>
        <v>0.33574879227053139</v>
      </c>
      <c r="CK218" s="31">
        <f t="shared" si="174"/>
        <v>0.16666666666666666</v>
      </c>
      <c r="CN218">
        <f>'F Totals'!G218</f>
        <v>5</v>
      </c>
      <c r="CO218">
        <f>'F Totals'!H218</f>
        <v>6</v>
      </c>
      <c r="CP218">
        <f>'F Totals'!K218</f>
        <v>11</v>
      </c>
    </row>
    <row r="219" spans="1:94" x14ac:dyDescent="0.3">
      <c r="A219" t="str">
        <f>'F on ice'!B219</f>
        <v>Lawson Crouse</v>
      </c>
      <c r="B219" t="str">
        <f>'F on ice'!C219</f>
        <v>ARI</v>
      </c>
      <c r="E219">
        <f>'F on ice'!K219</f>
        <v>42.14</v>
      </c>
      <c r="F219">
        <f>'F on ice'!Z219</f>
        <v>13.52</v>
      </c>
      <c r="G219">
        <f>'F on ice'!Q219</f>
        <v>2.75</v>
      </c>
      <c r="H219">
        <f>'F on ice'!T219</f>
        <v>2.79</v>
      </c>
      <c r="I219" s="1">
        <f t="shared" si="140"/>
        <v>0.53864734299516903</v>
      </c>
      <c r="J219" s="1">
        <f t="shared" si="141"/>
        <v>0.87681159420289856</v>
      </c>
      <c r="K219" s="1">
        <f t="shared" si="142"/>
        <v>0.62318840579710144</v>
      </c>
      <c r="L219" s="1">
        <f t="shared" si="143"/>
        <v>0.7342995169082126</v>
      </c>
      <c r="O219">
        <f>'F Production'!H219</f>
        <v>1.48</v>
      </c>
      <c r="P219">
        <f>'F Production'!I219</f>
        <v>0.42</v>
      </c>
      <c r="Q219">
        <f>'F Production'!J219</f>
        <v>0.32</v>
      </c>
      <c r="R219">
        <f>'F Production'!L219</f>
        <v>1.9</v>
      </c>
      <c r="S219" s="1">
        <f t="shared" si="144"/>
        <v>0.97584541062801933</v>
      </c>
      <c r="T219" s="1">
        <f t="shared" si="145"/>
        <v>0.11594202898550725</v>
      </c>
      <c r="U219" s="1">
        <f t="shared" si="146"/>
        <v>0.24879227053140096</v>
      </c>
      <c r="V219" s="1">
        <f t="shared" si="147"/>
        <v>0.67632850241545894</v>
      </c>
      <c r="Y219">
        <f>'F on ice'!L219</f>
        <v>45.62</v>
      </c>
      <c r="Z219">
        <f>'F on ice'!AA219</f>
        <v>12.67</v>
      </c>
      <c r="AA219">
        <f>'F on ice'!R219</f>
        <v>2.75</v>
      </c>
      <c r="AB219">
        <f>'F on ice'!U219</f>
        <v>2.8</v>
      </c>
      <c r="AC219" s="1">
        <f t="shared" si="148"/>
        <v>0.21014492753623187</v>
      </c>
      <c r="AD219" s="1">
        <f t="shared" si="149"/>
        <v>0.20289855072463769</v>
      </c>
      <c r="AE219" s="1">
        <f t="shared" si="150"/>
        <v>0.34057971014492755</v>
      </c>
      <c r="AF219" s="1">
        <f t="shared" si="151"/>
        <v>0.27777777777777779</v>
      </c>
      <c r="AI219">
        <f>'F Rel'!K219</f>
        <v>3.24</v>
      </c>
      <c r="AJ219">
        <f>'F Rel'!Z219</f>
        <v>2.7</v>
      </c>
      <c r="AK219">
        <f>'F Rel'!Q219</f>
        <v>0.33</v>
      </c>
      <c r="AL219">
        <f>'F Rel'!T219</f>
        <v>0.35</v>
      </c>
      <c r="AM219" s="1">
        <f t="shared" si="152"/>
        <v>0.73913043478260865</v>
      </c>
      <c r="AN219" s="1">
        <f t="shared" si="153"/>
        <v>0.89130434782608692</v>
      </c>
      <c r="AO219" s="1">
        <f t="shared" si="154"/>
        <v>0.64975845410628019</v>
      </c>
      <c r="AP219" s="1">
        <f t="shared" si="155"/>
        <v>0.78019323671497587</v>
      </c>
      <c r="AS219">
        <f>'F Rel'!L219</f>
        <v>4.09</v>
      </c>
      <c r="AT219">
        <f>'F Rel'!AA219</f>
        <v>1.22</v>
      </c>
      <c r="AU219">
        <f>'F Rel'!R219</f>
        <v>0.4</v>
      </c>
      <c r="AV219">
        <f>'F Rel'!U219</f>
        <v>0.26</v>
      </c>
      <c r="AW219" s="1">
        <f t="shared" si="156"/>
        <v>0.16183574879227053</v>
      </c>
      <c r="AX219" s="1">
        <f t="shared" si="157"/>
        <v>0.21980676328502416</v>
      </c>
      <c r="AY219" s="1">
        <f t="shared" si="158"/>
        <v>0.30193236714975846</v>
      </c>
      <c r="AZ219" s="1">
        <f t="shared" si="159"/>
        <v>0.21256038647342995</v>
      </c>
      <c r="BC219">
        <f>'F on ice'!G219</f>
        <v>12.350724637680999</v>
      </c>
      <c r="BD219">
        <f>'F on ice'!AM219</f>
        <v>46.84</v>
      </c>
      <c r="BE219">
        <f>'F on ice'!AF219</f>
        <v>9.6300000000000008</v>
      </c>
      <c r="BF219">
        <f>'F on ice'!AH219</f>
        <v>1.008</v>
      </c>
      <c r="BG219" s="1">
        <f t="shared" si="160"/>
        <v>0.50483091787439616</v>
      </c>
      <c r="BH219" s="1">
        <f t="shared" si="161"/>
        <v>0.29710144927536231</v>
      </c>
      <c r="BI219" s="1">
        <f t="shared" si="162"/>
        <v>0.6811594202898551</v>
      </c>
      <c r="BJ219" s="1">
        <f t="shared" si="163"/>
        <v>0.58695652173913049</v>
      </c>
      <c r="BM219">
        <f>'F on ice'!M219</f>
        <v>48.01</v>
      </c>
      <c r="BN219">
        <f>'F on ice'!AB219</f>
        <v>51.61</v>
      </c>
      <c r="BO219">
        <f>'F on ice'!S219</f>
        <v>50</v>
      </c>
      <c r="BP219">
        <f>'F on ice'!V219</f>
        <v>49.86</v>
      </c>
      <c r="BQ219" s="1">
        <f t="shared" si="164"/>
        <v>0.34782608695652173</v>
      </c>
      <c r="BR219" s="1">
        <f t="shared" si="165"/>
        <v>0.60144927536231885</v>
      </c>
      <c r="BS219" s="1">
        <f t="shared" si="166"/>
        <v>0.47342995169082125</v>
      </c>
      <c r="BT219" s="1">
        <f t="shared" si="167"/>
        <v>0.49033816425120774</v>
      </c>
      <c r="BW219" s="1">
        <f t="shared" si="168"/>
        <v>3.86231884057971</v>
      </c>
      <c r="BX219" s="1">
        <f t="shared" si="169"/>
        <v>0.46376811594202899</v>
      </c>
      <c r="BY219">
        <f t="shared" si="170"/>
        <v>223</v>
      </c>
      <c r="CB219">
        <f>'F Rel'!M219</f>
        <v>-0.34</v>
      </c>
      <c r="CC219">
        <f>'F Rel'!V219</f>
        <v>0.89</v>
      </c>
      <c r="CD219" s="1">
        <f t="shared" si="171"/>
        <v>0.45410628019323673</v>
      </c>
      <c r="CE219" s="1">
        <f t="shared" si="172"/>
        <v>0.55555555555555558</v>
      </c>
      <c r="CH219">
        <f>'F Production'!X219</f>
        <v>1.27</v>
      </c>
      <c r="CI219">
        <f>'F Production'!AB219</f>
        <v>1.1599999999999999</v>
      </c>
      <c r="CJ219" s="31">
        <f t="shared" si="173"/>
        <v>0.19565217391304349</v>
      </c>
      <c r="CK219" s="31">
        <f t="shared" si="174"/>
        <v>0.6811594202898551</v>
      </c>
      <c r="CN219">
        <f>'F Totals'!G219</f>
        <v>14</v>
      </c>
      <c r="CO219">
        <f>'F Totals'!H219</f>
        <v>4</v>
      </c>
      <c r="CP219">
        <f>'F Totals'!K219</f>
        <v>18</v>
      </c>
    </row>
    <row r="220" spans="1:94" x14ac:dyDescent="0.3">
      <c r="A220" t="str">
        <f>'F on ice'!B220</f>
        <v>Leo Carlsson</v>
      </c>
      <c r="B220" t="str">
        <f>'F on ice'!C220</f>
        <v>ANA</v>
      </c>
      <c r="E220">
        <f>'F on ice'!K220</f>
        <v>43.41</v>
      </c>
      <c r="F220">
        <f>'F on ice'!Z220</f>
        <v>10.31</v>
      </c>
      <c r="G220">
        <f>'F on ice'!Q220</f>
        <v>1.89</v>
      </c>
      <c r="H220">
        <f>'F on ice'!T220</f>
        <v>2.71</v>
      </c>
      <c r="I220" s="1">
        <f t="shared" si="140"/>
        <v>0.62560386473429952</v>
      </c>
      <c r="J220" s="1">
        <f t="shared" si="141"/>
        <v>0.35507246376811596</v>
      </c>
      <c r="K220" s="1">
        <f t="shared" si="142"/>
        <v>0.21014492753623187</v>
      </c>
      <c r="L220" s="1">
        <f t="shared" si="143"/>
        <v>0.66183574879227058</v>
      </c>
      <c r="O220">
        <f>'F Production'!H220</f>
        <v>0.57999999999999996</v>
      </c>
      <c r="P220">
        <f>'F Production'!I220</f>
        <v>0.73</v>
      </c>
      <c r="Q220">
        <f>'F Production'!J220</f>
        <v>0.44</v>
      </c>
      <c r="R220">
        <f>'F Production'!L220</f>
        <v>1.31</v>
      </c>
      <c r="S220" s="1">
        <f t="shared" si="144"/>
        <v>0.4251207729468599</v>
      </c>
      <c r="T220" s="1">
        <f t="shared" si="145"/>
        <v>0.32125603864734298</v>
      </c>
      <c r="U220" s="1">
        <f t="shared" si="146"/>
        <v>0.36956521739130432</v>
      </c>
      <c r="V220" s="1">
        <f t="shared" si="147"/>
        <v>0.34782608695652173</v>
      </c>
      <c r="Y220">
        <f>'F on ice'!L220</f>
        <v>40.36</v>
      </c>
      <c r="Z220">
        <f>'F on ice'!AA220</f>
        <v>10.89</v>
      </c>
      <c r="AA220">
        <f>'F on ice'!R220</f>
        <v>1.89</v>
      </c>
      <c r="AB220">
        <f>'F on ice'!U220</f>
        <v>2.4900000000000002</v>
      </c>
      <c r="AC220" s="1">
        <f t="shared" si="148"/>
        <v>0.66908212560386471</v>
      </c>
      <c r="AD220" s="1">
        <f t="shared" si="149"/>
        <v>0.5628019323671497</v>
      </c>
      <c r="AE220" s="1">
        <f t="shared" si="150"/>
        <v>0.82367149758454106</v>
      </c>
      <c r="AF220" s="1">
        <f t="shared" si="151"/>
        <v>0.5628019323671497</v>
      </c>
      <c r="AI220">
        <f>'F Rel'!K220</f>
        <v>5.48</v>
      </c>
      <c r="AJ220">
        <f>'F Rel'!Z220</f>
        <v>-0.14000000000000001</v>
      </c>
      <c r="AK220">
        <f>'F Rel'!Q220</f>
        <v>-0.14000000000000001</v>
      </c>
      <c r="AL220">
        <f>'F Rel'!T220</f>
        <v>0.5</v>
      </c>
      <c r="AM220" s="1">
        <f t="shared" si="152"/>
        <v>0.83091787439613529</v>
      </c>
      <c r="AN220" s="1">
        <f t="shared" si="153"/>
        <v>0.46618357487922707</v>
      </c>
      <c r="AO220" s="1">
        <f t="shared" si="154"/>
        <v>0.45652173913043476</v>
      </c>
      <c r="AP220" s="1">
        <f t="shared" si="155"/>
        <v>0.86956521739130432</v>
      </c>
      <c r="AS220">
        <f>'F Rel'!L220</f>
        <v>-4.82</v>
      </c>
      <c r="AT220">
        <f>'F Rel'!AA220</f>
        <v>-2.82</v>
      </c>
      <c r="AU220">
        <f>'F Rel'!R220</f>
        <v>-1.1200000000000001</v>
      </c>
      <c r="AV220">
        <f>'F Rel'!U220</f>
        <v>-0.38</v>
      </c>
      <c r="AW220" s="1">
        <f t="shared" si="156"/>
        <v>0.87922705314009664</v>
      </c>
      <c r="AX220" s="1">
        <f t="shared" si="157"/>
        <v>0.93478260869565222</v>
      </c>
      <c r="AY220" s="1">
        <f t="shared" si="158"/>
        <v>0.93236714975845414</v>
      </c>
      <c r="AZ220" s="1">
        <f t="shared" si="159"/>
        <v>0.83333333333333337</v>
      </c>
      <c r="BC220">
        <f>'F on ice'!G220</f>
        <v>14.249425287356001</v>
      </c>
      <c r="BD220">
        <f>'F on ice'!AM220</f>
        <v>58.76</v>
      </c>
      <c r="BE220">
        <f>'F on ice'!AF220</f>
        <v>6.1</v>
      </c>
      <c r="BF220">
        <f>'F on ice'!AH220</f>
        <v>0.99399999999999999</v>
      </c>
      <c r="BG220" s="1">
        <f t="shared" si="160"/>
        <v>0.89855072463768115</v>
      </c>
      <c r="BH220" s="1">
        <f t="shared" si="161"/>
        <v>0.6908212560386473</v>
      </c>
      <c r="BI220" s="1">
        <f t="shared" si="162"/>
        <v>0.1280193236714976</v>
      </c>
      <c r="BJ220" s="1">
        <f t="shared" si="163"/>
        <v>0.42270531400966183</v>
      </c>
      <c r="BM220">
        <f>'F on ice'!M220</f>
        <v>51.82</v>
      </c>
      <c r="BN220">
        <f>'F on ice'!AB220</f>
        <v>48.63</v>
      </c>
      <c r="BO220">
        <f>'F on ice'!S220</f>
        <v>50</v>
      </c>
      <c r="BP220">
        <f>'F on ice'!V220</f>
        <v>52.13</v>
      </c>
      <c r="BQ220" s="1">
        <f t="shared" si="164"/>
        <v>0.64975845410628019</v>
      </c>
      <c r="BR220" s="1">
        <f t="shared" si="165"/>
        <v>0.41062801932367149</v>
      </c>
      <c r="BS220" s="1">
        <f t="shared" si="166"/>
        <v>0.47342995169082125</v>
      </c>
      <c r="BT220" s="1">
        <f t="shared" si="167"/>
        <v>0.65458937198067635</v>
      </c>
      <c r="BW220" s="1">
        <f t="shared" si="168"/>
        <v>5.13768115942029</v>
      </c>
      <c r="BX220" s="1">
        <f t="shared" si="169"/>
        <v>0.72946859903381644</v>
      </c>
      <c r="BY220">
        <f t="shared" si="170"/>
        <v>113</v>
      </c>
      <c r="CB220">
        <f>'F Rel'!M220</f>
        <v>6.18</v>
      </c>
      <c r="CC220">
        <f>'F Rel'!V220</f>
        <v>8.57</v>
      </c>
      <c r="CD220" s="1">
        <f t="shared" si="171"/>
        <v>0.91787439613526567</v>
      </c>
      <c r="CE220" s="1">
        <f t="shared" si="172"/>
        <v>0.95410628019323673</v>
      </c>
      <c r="CH220">
        <f>'F Production'!X220</f>
        <v>0.57999999999999996</v>
      </c>
      <c r="CI220">
        <f>'F Production'!AB220</f>
        <v>1.45</v>
      </c>
      <c r="CJ220" s="31">
        <f t="shared" si="173"/>
        <v>0.62077294685990336</v>
      </c>
      <c r="CK220" s="31">
        <f t="shared" si="174"/>
        <v>0.82367149758454106</v>
      </c>
      <c r="CN220">
        <f>'F Totals'!G220</f>
        <v>4</v>
      </c>
      <c r="CO220">
        <f>'F Totals'!H220</f>
        <v>5</v>
      </c>
      <c r="CP220">
        <f>'F Totals'!K220</f>
        <v>9</v>
      </c>
    </row>
    <row r="221" spans="1:94" x14ac:dyDescent="0.3">
      <c r="A221" t="str">
        <f>'F on ice'!B221</f>
        <v>Leon Draisaitl</v>
      </c>
      <c r="B221" t="str">
        <f>'F on ice'!C221</f>
        <v>EDM</v>
      </c>
      <c r="E221">
        <f>'F on ice'!K221</f>
        <v>49.32</v>
      </c>
      <c r="F221">
        <f>'F on ice'!Z221</f>
        <v>14.34</v>
      </c>
      <c r="G221">
        <f>'F on ice'!Q221</f>
        <v>3.28</v>
      </c>
      <c r="H221">
        <f>'F on ice'!T221</f>
        <v>3.61</v>
      </c>
      <c r="I221" s="1">
        <f t="shared" si="140"/>
        <v>0.893719806763285</v>
      </c>
      <c r="J221" s="1">
        <f t="shared" si="141"/>
        <v>0.93961352657004826</v>
      </c>
      <c r="K221" s="1">
        <f t="shared" si="142"/>
        <v>0.85024154589371981</v>
      </c>
      <c r="L221" s="1">
        <f t="shared" si="143"/>
        <v>0.98309178743961356</v>
      </c>
      <c r="O221">
        <f>'F Production'!H221</f>
        <v>0.97</v>
      </c>
      <c r="P221">
        <f>'F Production'!I221</f>
        <v>1.59</v>
      </c>
      <c r="Q221">
        <f>'F Production'!J221</f>
        <v>0.97</v>
      </c>
      <c r="R221">
        <f>'F Production'!L221</f>
        <v>2.57</v>
      </c>
      <c r="S221" s="1">
        <f t="shared" si="144"/>
        <v>0.78260869565217395</v>
      </c>
      <c r="T221" s="1">
        <f t="shared" si="145"/>
        <v>0.93478260869565222</v>
      </c>
      <c r="U221" s="1">
        <f t="shared" si="146"/>
        <v>0.85748792270531404</v>
      </c>
      <c r="V221" s="1">
        <f t="shared" si="147"/>
        <v>0.92270531400966183</v>
      </c>
      <c r="Y221">
        <f>'F on ice'!L221</f>
        <v>41.97</v>
      </c>
      <c r="Z221">
        <f>'F on ice'!AA221</f>
        <v>11.33</v>
      </c>
      <c r="AA221">
        <f>'F on ice'!R221</f>
        <v>2.57</v>
      </c>
      <c r="AB221">
        <f>'F on ice'!U221</f>
        <v>2.67</v>
      </c>
      <c r="AC221" s="1">
        <f t="shared" si="148"/>
        <v>0.53623188405797106</v>
      </c>
      <c r="AD221" s="1">
        <f t="shared" si="149"/>
        <v>0.45169082125603865</v>
      </c>
      <c r="AE221" s="1">
        <f t="shared" si="150"/>
        <v>0.43478260869565216</v>
      </c>
      <c r="AF221" s="1">
        <f t="shared" si="151"/>
        <v>0.39130434782608697</v>
      </c>
      <c r="AI221">
        <f>'F Rel'!K221</f>
        <v>3.58</v>
      </c>
      <c r="AJ221">
        <f>'F Rel'!Z221</f>
        <v>-0.41</v>
      </c>
      <c r="AK221">
        <f>'F Rel'!Q221</f>
        <v>0.72</v>
      </c>
      <c r="AL221">
        <f>'F Rel'!T221</f>
        <v>0.47</v>
      </c>
      <c r="AM221" s="1">
        <f t="shared" si="152"/>
        <v>0.76086956521739135</v>
      </c>
      <c r="AN221" s="1">
        <f t="shared" si="153"/>
        <v>0.40096618357487923</v>
      </c>
      <c r="AO221" s="1">
        <f t="shared" si="154"/>
        <v>0.79710144927536231</v>
      </c>
      <c r="AP221" s="1">
        <f t="shared" si="155"/>
        <v>0.84782608695652173</v>
      </c>
      <c r="AS221">
        <f>'F Rel'!L221</f>
        <v>6.5</v>
      </c>
      <c r="AT221">
        <f>'F Rel'!AA221</f>
        <v>2.11</v>
      </c>
      <c r="AU221">
        <f>'F Rel'!R221</f>
        <v>0.3</v>
      </c>
      <c r="AV221">
        <f>'F Rel'!U221</f>
        <v>0.4</v>
      </c>
      <c r="AW221" s="1">
        <f t="shared" si="156"/>
        <v>7.4879227053140096E-2</v>
      </c>
      <c r="AX221" s="1">
        <f t="shared" si="157"/>
        <v>0.10144927536231885</v>
      </c>
      <c r="AY221" s="1">
        <f t="shared" si="158"/>
        <v>0.34057971014492755</v>
      </c>
      <c r="AZ221" s="1">
        <f t="shared" si="159"/>
        <v>0.11352657004830918</v>
      </c>
      <c r="BC221">
        <f>'F on ice'!G221</f>
        <v>15.401515151515</v>
      </c>
      <c r="BD221">
        <f>'F on ice'!AM221</f>
        <v>61.97</v>
      </c>
      <c r="BE221">
        <f>'F on ice'!AF221</f>
        <v>9.66</v>
      </c>
      <c r="BF221">
        <f>'F on ice'!AH221</f>
        <v>1.0129999999999999</v>
      </c>
      <c r="BG221" s="1">
        <f t="shared" si="160"/>
        <v>0.96859903381642509</v>
      </c>
      <c r="BH221" s="1">
        <f t="shared" si="161"/>
        <v>0.77777777777777779</v>
      </c>
      <c r="BI221" s="1">
        <f t="shared" si="162"/>
        <v>0.69806763285024154</v>
      </c>
      <c r="BJ221" s="1">
        <f t="shared" si="163"/>
        <v>0.66908212560386471</v>
      </c>
      <c r="BM221">
        <f>'F on ice'!M221</f>
        <v>54.03</v>
      </c>
      <c r="BN221">
        <f>'F on ice'!AB221</f>
        <v>55.86</v>
      </c>
      <c r="BO221">
        <f>'F on ice'!S221</f>
        <v>56.06</v>
      </c>
      <c r="BP221">
        <f>'F on ice'!V221</f>
        <v>57.44</v>
      </c>
      <c r="BQ221" s="1">
        <f t="shared" si="164"/>
        <v>0.83091787439613529</v>
      </c>
      <c r="BR221" s="1">
        <f t="shared" si="165"/>
        <v>0.83091787439613529</v>
      </c>
      <c r="BS221" s="1">
        <f t="shared" si="166"/>
        <v>0.72222222222222221</v>
      </c>
      <c r="BT221" s="1">
        <f t="shared" si="167"/>
        <v>0.91304347826086951</v>
      </c>
      <c r="BW221" s="1">
        <f t="shared" si="168"/>
        <v>5.2826086956521738</v>
      </c>
      <c r="BX221" s="1">
        <f t="shared" si="169"/>
        <v>0.76811594202898548</v>
      </c>
      <c r="BY221">
        <f t="shared" si="170"/>
        <v>97</v>
      </c>
      <c r="CB221">
        <f>'F Rel'!M221</f>
        <v>-2.2999999999999998</v>
      </c>
      <c r="CC221">
        <f>'F Rel'!V221</f>
        <v>-0.53</v>
      </c>
      <c r="CD221" s="1">
        <f t="shared" si="171"/>
        <v>0.31159420289855072</v>
      </c>
      <c r="CE221" s="1">
        <f t="shared" si="172"/>
        <v>0.44927536231884058</v>
      </c>
      <c r="CH221">
        <f>'F Production'!X221</f>
        <v>1.1499999999999999</v>
      </c>
      <c r="CI221">
        <f>'F Production'!AB221</f>
        <v>1.1499999999999999</v>
      </c>
      <c r="CJ221" s="31">
        <f t="shared" si="173"/>
        <v>0.2391304347826087</v>
      </c>
      <c r="CK221" s="31">
        <f t="shared" si="174"/>
        <v>0.66908212560386471</v>
      </c>
      <c r="CN221">
        <f>'F Totals'!G221</f>
        <v>11</v>
      </c>
      <c r="CO221">
        <f>'F Totals'!H221</f>
        <v>18</v>
      </c>
      <c r="CP221">
        <f>'F Totals'!K221</f>
        <v>29</v>
      </c>
    </row>
    <row r="222" spans="1:94" x14ac:dyDescent="0.3">
      <c r="A222" t="str">
        <f>'F on ice'!B222</f>
        <v>Liam O'Brien</v>
      </c>
      <c r="B222" t="str">
        <f>'F on ice'!C222</f>
        <v>ARI</v>
      </c>
      <c r="E222">
        <f>'F on ice'!K222</f>
        <v>33.770000000000003</v>
      </c>
      <c r="F222">
        <f>'F on ice'!Z222</f>
        <v>9.9499999999999993</v>
      </c>
      <c r="G222">
        <f>'F on ice'!Q222</f>
        <v>2.29</v>
      </c>
      <c r="H222">
        <f>'F on ice'!T222</f>
        <v>2.15</v>
      </c>
      <c r="I222" s="1">
        <f t="shared" si="140"/>
        <v>6.7632850241545889E-2</v>
      </c>
      <c r="J222" s="1">
        <f t="shared" si="141"/>
        <v>0.29710144927536231</v>
      </c>
      <c r="K222" s="1">
        <f t="shared" si="142"/>
        <v>0.42270531400966183</v>
      </c>
      <c r="L222" s="1">
        <f t="shared" si="143"/>
        <v>0.16666666666666666</v>
      </c>
      <c r="O222">
        <f>'F Production'!H222</f>
        <v>0.4</v>
      </c>
      <c r="P222">
        <f>'F Production'!I222</f>
        <v>0.67</v>
      </c>
      <c r="Q222">
        <f>'F Production'!J222</f>
        <v>0.4</v>
      </c>
      <c r="R222">
        <f>'F Production'!L222</f>
        <v>1.08</v>
      </c>
      <c r="S222" s="1">
        <f t="shared" si="144"/>
        <v>0.19806763285024154</v>
      </c>
      <c r="T222" s="1">
        <f t="shared" si="145"/>
        <v>0.28985507246376813</v>
      </c>
      <c r="U222" s="1">
        <f t="shared" si="146"/>
        <v>0.31159420289855072</v>
      </c>
      <c r="V222" s="1">
        <f t="shared" si="147"/>
        <v>0.17632850241545894</v>
      </c>
      <c r="Y222">
        <f>'F on ice'!L222</f>
        <v>44.93</v>
      </c>
      <c r="Z222">
        <f>'F on ice'!AA222</f>
        <v>10.49</v>
      </c>
      <c r="AA222">
        <f>'F on ice'!R222</f>
        <v>2.02</v>
      </c>
      <c r="AB222">
        <f>'F on ice'!U222</f>
        <v>2.67</v>
      </c>
      <c r="AC222" s="1">
        <f t="shared" si="148"/>
        <v>0.27053140096618356</v>
      </c>
      <c r="AD222" s="1">
        <f t="shared" si="149"/>
        <v>0.65942028985507251</v>
      </c>
      <c r="AE222" s="1">
        <f t="shared" si="150"/>
        <v>0.75120772946859904</v>
      </c>
      <c r="AF222" s="1">
        <f t="shared" si="151"/>
        <v>0.39130434782608697</v>
      </c>
      <c r="AI222">
        <f>'F Rel'!K222</f>
        <v>-7.26</v>
      </c>
      <c r="AJ222">
        <f>'F Rel'!Z222</f>
        <v>-2.0299999999999998</v>
      </c>
      <c r="AK222">
        <f>'F Rel'!Q222</f>
        <v>-0.34</v>
      </c>
      <c r="AL222">
        <f>'F Rel'!T222</f>
        <v>-0.48</v>
      </c>
      <c r="AM222" s="1">
        <f t="shared" si="152"/>
        <v>0.1280193236714976</v>
      </c>
      <c r="AN222" s="1">
        <f t="shared" si="153"/>
        <v>0.20048309178743962</v>
      </c>
      <c r="AO222" s="1">
        <f t="shared" si="154"/>
        <v>0.38164251207729466</v>
      </c>
      <c r="AP222" s="1">
        <f t="shared" si="155"/>
        <v>0.17391304347826086</v>
      </c>
      <c r="AS222">
        <f>'F Rel'!L222</f>
        <v>2.62</v>
      </c>
      <c r="AT222">
        <f>'F Rel'!AA222</f>
        <v>-1.62</v>
      </c>
      <c r="AU222">
        <f>'F Rel'!R222</f>
        <v>-0.61</v>
      </c>
      <c r="AV222">
        <f>'F Rel'!U222</f>
        <v>0.05</v>
      </c>
      <c r="AW222" s="1">
        <f t="shared" si="156"/>
        <v>0.24396135265700483</v>
      </c>
      <c r="AX222" s="1">
        <f t="shared" si="157"/>
        <v>0.8188405797101449</v>
      </c>
      <c r="AY222" s="1">
        <f t="shared" si="158"/>
        <v>0.78502415458937203</v>
      </c>
      <c r="AZ222" s="1">
        <f t="shared" si="159"/>
        <v>0.41545893719806765</v>
      </c>
      <c r="BC222">
        <f>'F on ice'!G222</f>
        <v>9.4897163120567001</v>
      </c>
      <c r="BD222">
        <f>'F on ice'!AM222</f>
        <v>45.45</v>
      </c>
      <c r="BE222">
        <f>'F on ice'!AF222</f>
        <v>10.06</v>
      </c>
      <c r="BF222">
        <f>'F on ice'!AH222</f>
        <v>1.032</v>
      </c>
      <c r="BG222" s="1">
        <f t="shared" si="160"/>
        <v>0.10628019323671498</v>
      </c>
      <c r="BH222" s="1">
        <f t="shared" si="161"/>
        <v>0.26328502415458938</v>
      </c>
      <c r="BI222" s="1">
        <f t="shared" si="162"/>
        <v>0.77294685990338163</v>
      </c>
      <c r="BJ222" s="1">
        <f t="shared" si="163"/>
        <v>0.85748792270531404</v>
      </c>
      <c r="BM222">
        <f>'F on ice'!M222</f>
        <v>42.91</v>
      </c>
      <c r="BN222">
        <f>'F on ice'!AB222</f>
        <v>48.68</v>
      </c>
      <c r="BO222">
        <f>'F on ice'!S222</f>
        <v>53.13</v>
      </c>
      <c r="BP222">
        <f>'F on ice'!V222</f>
        <v>44.61</v>
      </c>
      <c r="BQ222" s="1">
        <f t="shared" si="164"/>
        <v>0.10144927536231885</v>
      </c>
      <c r="BR222" s="1">
        <f t="shared" si="165"/>
        <v>0.41545893719806765</v>
      </c>
      <c r="BS222" s="1">
        <f t="shared" si="166"/>
        <v>0.62077294685990336</v>
      </c>
      <c r="BT222" s="1">
        <f t="shared" si="167"/>
        <v>0.18357487922705315</v>
      </c>
      <c r="BW222" s="1">
        <f t="shared" si="168"/>
        <v>1.6304347826086956</v>
      </c>
      <c r="BX222" s="1">
        <f t="shared" si="169"/>
        <v>7.2463768115942032E-2</v>
      </c>
      <c r="BY222">
        <f t="shared" si="170"/>
        <v>384</v>
      </c>
      <c r="CB222">
        <f>'F Rel'!M222</f>
        <v>-6.33</v>
      </c>
      <c r="CC222">
        <f>'F Rel'!V222</f>
        <v>-5.54</v>
      </c>
      <c r="CD222" s="1">
        <f t="shared" si="171"/>
        <v>7.4879227053140096E-2</v>
      </c>
      <c r="CE222" s="1">
        <f t="shared" si="172"/>
        <v>0.17149758454106281</v>
      </c>
      <c r="CH222">
        <f>'F Production'!X222</f>
        <v>4.04</v>
      </c>
      <c r="CI222">
        <f>'F Production'!AB222</f>
        <v>1.61</v>
      </c>
      <c r="CJ222" s="31">
        <f t="shared" si="173"/>
        <v>2.4154589371980675E-3</v>
      </c>
      <c r="CK222" s="31">
        <f t="shared" si="174"/>
        <v>0.88888888888888884</v>
      </c>
      <c r="CN222">
        <f>'F Totals'!G222</f>
        <v>3</v>
      </c>
      <c r="CO222">
        <f>'F Totals'!H222</f>
        <v>5</v>
      </c>
      <c r="CP222">
        <f>'F Totals'!K222</f>
        <v>8</v>
      </c>
    </row>
    <row r="223" spans="1:94" x14ac:dyDescent="0.3">
      <c r="A223" t="str">
        <f>'F on ice'!B223</f>
        <v>Logan Cooley</v>
      </c>
      <c r="B223" t="str">
        <f>'F on ice'!C223</f>
        <v>ARI</v>
      </c>
      <c r="E223">
        <f>'F on ice'!K223</f>
        <v>36.11</v>
      </c>
      <c r="F223">
        <f>'F on ice'!Z223</f>
        <v>9.82</v>
      </c>
      <c r="G223">
        <f>'F on ice'!Q223</f>
        <v>2.1800000000000002</v>
      </c>
      <c r="H223">
        <f>'F on ice'!T223</f>
        <v>2.37</v>
      </c>
      <c r="I223" s="1">
        <f t="shared" si="140"/>
        <v>0.14009661835748793</v>
      </c>
      <c r="J223" s="1">
        <f t="shared" si="141"/>
        <v>0.27536231884057971</v>
      </c>
      <c r="K223" s="1">
        <f t="shared" si="142"/>
        <v>0.3719806763285024</v>
      </c>
      <c r="L223" s="1">
        <f t="shared" si="143"/>
        <v>0.33333333333333331</v>
      </c>
      <c r="O223">
        <f>'F Production'!H223</f>
        <v>0.3</v>
      </c>
      <c r="P223">
        <f>'F Production'!I223</f>
        <v>1.0900000000000001</v>
      </c>
      <c r="Q223">
        <f>'F Production'!J223</f>
        <v>0.99</v>
      </c>
      <c r="R223">
        <f>'F Production'!L223</f>
        <v>1.39</v>
      </c>
      <c r="S223" s="1">
        <f t="shared" si="144"/>
        <v>0.10386473429951691</v>
      </c>
      <c r="T223" s="1">
        <f t="shared" si="145"/>
        <v>0.63285024154589375</v>
      </c>
      <c r="U223" s="1">
        <f t="shared" si="146"/>
        <v>0.87439613526570048</v>
      </c>
      <c r="V223" s="1">
        <f t="shared" si="147"/>
        <v>0.39130434782608697</v>
      </c>
      <c r="Y223">
        <f>'F on ice'!L223</f>
        <v>43.95</v>
      </c>
      <c r="Z223">
        <f>'F on ice'!AA223</f>
        <v>12.9</v>
      </c>
      <c r="AA223">
        <f>'F on ice'!R223</f>
        <v>2.68</v>
      </c>
      <c r="AB223">
        <f>'F on ice'!U223</f>
        <v>2.64</v>
      </c>
      <c r="AC223" s="1">
        <f t="shared" si="148"/>
        <v>0.36473429951690822</v>
      </c>
      <c r="AD223" s="1">
        <f t="shared" si="149"/>
        <v>0.16666666666666666</v>
      </c>
      <c r="AE223" s="1">
        <f t="shared" si="150"/>
        <v>0.37922705314009664</v>
      </c>
      <c r="AF223" s="1">
        <f t="shared" si="151"/>
        <v>0.4251207729468599</v>
      </c>
      <c r="AI223">
        <f>'F Rel'!K223</f>
        <v>-4.75</v>
      </c>
      <c r="AJ223">
        <f>'F Rel'!Z223</f>
        <v>-2.41</v>
      </c>
      <c r="AK223">
        <f>'F Rel'!Q223</f>
        <v>-0.51</v>
      </c>
      <c r="AL223">
        <f>'F Rel'!T223</f>
        <v>-0.24</v>
      </c>
      <c r="AM223" s="1">
        <f t="shared" si="152"/>
        <v>0.20531400966183574</v>
      </c>
      <c r="AN223" s="1">
        <f t="shared" si="153"/>
        <v>0.15458937198067632</v>
      </c>
      <c r="AO223" s="1">
        <f t="shared" si="154"/>
        <v>0.29951690821256038</v>
      </c>
      <c r="AP223" s="1">
        <f t="shared" si="155"/>
        <v>0.29710144927536231</v>
      </c>
      <c r="AS223">
        <f>'F Rel'!L223</f>
        <v>1.54</v>
      </c>
      <c r="AT223">
        <f>'F Rel'!AA223</f>
        <v>1.52</v>
      </c>
      <c r="AU223">
        <f>'F Rel'!R223</f>
        <v>0.24</v>
      </c>
      <c r="AV223">
        <f>'F Rel'!U223</f>
        <v>0.01</v>
      </c>
      <c r="AW223" s="1">
        <f t="shared" si="156"/>
        <v>0.32125603864734298</v>
      </c>
      <c r="AX223" s="1">
        <f t="shared" si="157"/>
        <v>0.16425120772946861</v>
      </c>
      <c r="AY223" s="1">
        <f t="shared" si="158"/>
        <v>0.35990338164251207</v>
      </c>
      <c r="AZ223" s="1">
        <f t="shared" si="159"/>
        <v>0.47101449275362317</v>
      </c>
      <c r="BC223">
        <f>'F on ice'!G223</f>
        <v>12.867021276596001</v>
      </c>
      <c r="BD223">
        <f>'F on ice'!AM223</f>
        <v>50.99</v>
      </c>
      <c r="BE223">
        <f>'F on ice'!AF223</f>
        <v>9.4</v>
      </c>
      <c r="BF223">
        <f>'F on ice'!AH223</f>
        <v>1.0089999999999999</v>
      </c>
      <c r="BG223" s="1">
        <f t="shared" si="160"/>
        <v>0.64492753623188404</v>
      </c>
      <c r="BH223" s="1">
        <f t="shared" si="161"/>
        <v>0.41787439613526572</v>
      </c>
      <c r="BI223" s="1">
        <f t="shared" si="162"/>
        <v>0.64251207729468596</v>
      </c>
      <c r="BJ223" s="1">
        <f t="shared" si="163"/>
        <v>0.60869565217391308</v>
      </c>
      <c r="BM223">
        <f>'F on ice'!M223</f>
        <v>45.11</v>
      </c>
      <c r="BN223">
        <f>'F on ice'!AB223</f>
        <v>43.23</v>
      </c>
      <c r="BO223">
        <f>'F on ice'!S223</f>
        <v>44.9</v>
      </c>
      <c r="BP223">
        <f>'F on ice'!V223</f>
        <v>47.29</v>
      </c>
      <c r="BQ223" s="1">
        <f t="shared" si="164"/>
        <v>0.18115942028985507</v>
      </c>
      <c r="BR223" s="1">
        <f t="shared" si="165"/>
        <v>0.1570048309178744</v>
      </c>
      <c r="BS223" s="1">
        <f t="shared" si="166"/>
        <v>0.33091787439613529</v>
      </c>
      <c r="BT223" s="1">
        <f t="shared" si="167"/>
        <v>0.32367149758454106</v>
      </c>
      <c r="BW223" s="1">
        <f t="shared" si="168"/>
        <v>2.5144927536231885</v>
      </c>
      <c r="BX223" s="1">
        <f t="shared" si="169"/>
        <v>0.21014492753623187</v>
      </c>
      <c r="BY223">
        <f t="shared" si="170"/>
        <v>328</v>
      </c>
      <c r="CB223">
        <f>'F Rel'!M223</f>
        <v>-3.96</v>
      </c>
      <c r="CC223">
        <f>'F Rel'!V223</f>
        <v>-2.48</v>
      </c>
      <c r="CD223" s="1">
        <f t="shared" si="171"/>
        <v>0.20531400966183574</v>
      </c>
      <c r="CE223" s="1">
        <f t="shared" si="172"/>
        <v>0.30917874396135264</v>
      </c>
      <c r="CH223">
        <f>'F Production'!X223</f>
        <v>0.69</v>
      </c>
      <c r="CI223">
        <f>'F Production'!AB223</f>
        <v>1.98</v>
      </c>
      <c r="CJ223" s="31">
        <f t="shared" si="173"/>
        <v>0.52898550724637683</v>
      </c>
      <c r="CK223" s="31">
        <f t="shared" si="174"/>
        <v>0.9468599033816425</v>
      </c>
      <c r="CN223">
        <f>'F Totals'!G223</f>
        <v>3</v>
      </c>
      <c r="CO223">
        <f>'F Totals'!H223</f>
        <v>11</v>
      </c>
      <c r="CP223">
        <f>'F Totals'!K223</f>
        <v>14</v>
      </c>
    </row>
    <row r="224" spans="1:94" x14ac:dyDescent="0.3">
      <c r="A224" t="str">
        <f>'F on ice'!B224</f>
        <v>Logan O'Connor</v>
      </c>
      <c r="B224" t="str">
        <f>'F on ice'!C224</f>
        <v>COL</v>
      </c>
      <c r="E224">
        <f>'F on ice'!K224</f>
        <v>46.81</v>
      </c>
      <c r="F224">
        <f>'F on ice'!Z224</f>
        <v>13.24</v>
      </c>
      <c r="G224">
        <f>'F on ice'!Q224</f>
        <v>3.01</v>
      </c>
      <c r="H224">
        <f>'F on ice'!T224</f>
        <v>2.91</v>
      </c>
      <c r="I224" s="1">
        <f t="shared" si="140"/>
        <v>0.82125603864734298</v>
      </c>
      <c r="J224" s="1">
        <f t="shared" si="141"/>
        <v>0.83333333333333337</v>
      </c>
      <c r="K224" s="1">
        <f t="shared" si="142"/>
        <v>0.74154589371980673</v>
      </c>
      <c r="L224" s="1">
        <f t="shared" si="143"/>
        <v>0.81400966183574874</v>
      </c>
      <c r="O224">
        <f>'F Production'!H224</f>
        <v>0.75</v>
      </c>
      <c r="P224">
        <f>'F Production'!I224</f>
        <v>1.08</v>
      </c>
      <c r="Q224">
        <f>'F Production'!J224</f>
        <v>0.54</v>
      </c>
      <c r="R224">
        <f>'F Production'!L224</f>
        <v>1.83</v>
      </c>
      <c r="S224" s="1">
        <f t="shared" si="144"/>
        <v>0.61835748792270528</v>
      </c>
      <c r="T224" s="1">
        <f t="shared" si="145"/>
        <v>0.62077294685990336</v>
      </c>
      <c r="U224" s="1">
        <f t="shared" si="146"/>
        <v>0.5</v>
      </c>
      <c r="V224" s="1">
        <f t="shared" si="147"/>
        <v>0.64492753623188404</v>
      </c>
      <c r="Y224">
        <f>'F on ice'!L224</f>
        <v>36.049999999999997</v>
      </c>
      <c r="Z224">
        <f>'F on ice'!AA224</f>
        <v>10.55</v>
      </c>
      <c r="AA224">
        <f>'F on ice'!R224</f>
        <v>1.94</v>
      </c>
      <c r="AB224">
        <f>'F on ice'!U224</f>
        <v>2.23</v>
      </c>
      <c r="AC224" s="1">
        <f t="shared" si="148"/>
        <v>0.90821256038647347</v>
      </c>
      <c r="AD224" s="1">
        <f t="shared" si="149"/>
        <v>0.64009661835748788</v>
      </c>
      <c r="AE224" s="1">
        <f t="shared" si="150"/>
        <v>0.81159420289855078</v>
      </c>
      <c r="AF224" s="1">
        <f t="shared" si="151"/>
        <v>0.84299516908212557</v>
      </c>
      <c r="AI224">
        <f>'F Rel'!K224</f>
        <v>3.72</v>
      </c>
      <c r="AJ224">
        <f>'F Rel'!Z224</f>
        <v>1.61</v>
      </c>
      <c r="AK224">
        <f>'F Rel'!Q224</f>
        <v>0.14000000000000001</v>
      </c>
      <c r="AL224">
        <f>'F Rel'!T224</f>
        <v>0.39</v>
      </c>
      <c r="AM224" s="1">
        <f t="shared" si="152"/>
        <v>0.76811594202898548</v>
      </c>
      <c r="AN224" s="1">
        <f t="shared" si="153"/>
        <v>0.77777777777777779</v>
      </c>
      <c r="AO224" s="1">
        <f t="shared" si="154"/>
        <v>0.58212560386473433</v>
      </c>
      <c r="AP224" s="1">
        <f t="shared" si="155"/>
        <v>0.79468599033816423</v>
      </c>
      <c r="AS224">
        <f>'F Rel'!L224</f>
        <v>-6.07</v>
      </c>
      <c r="AT224">
        <f>'F Rel'!AA224</f>
        <v>0.04</v>
      </c>
      <c r="AU224">
        <f>'F Rel'!R224</f>
        <v>-1.05</v>
      </c>
      <c r="AV224">
        <f>'F Rel'!U224</f>
        <v>-0.24</v>
      </c>
      <c r="AW224" s="1">
        <f t="shared" si="156"/>
        <v>0.92753623188405798</v>
      </c>
      <c r="AX224" s="1">
        <f t="shared" si="157"/>
        <v>0.47342995169082125</v>
      </c>
      <c r="AY224" s="1">
        <f t="shared" si="158"/>
        <v>0.92753623188405798</v>
      </c>
      <c r="AZ224" s="1">
        <f t="shared" si="159"/>
        <v>0.7439613526570048</v>
      </c>
      <c r="BC224">
        <f>'F on ice'!G224</f>
        <v>12.120289855072</v>
      </c>
      <c r="BD224">
        <f>'F on ice'!AM224</f>
        <v>34.67</v>
      </c>
      <c r="BE224">
        <f>'F on ice'!AF224</f>
        <v>9.3000000000000007</v>
      </c>
      <c r="BF224">
        <f>'F on ice'!AH224</f>
        <v>1.014</v>
      </c>
      <c r="BG224" s="1">
        <f t="shared" si="160"/>
        <v>0.45410628019323673</v>
      </c>
      <c r="BH224" s="1">
        <f t="shared" si="161"/>
        <v>8.4541062801932368E-2</v>
      </c>
      <c r="BI224" s="1">
        <f t="shared" si="162"/>
        <v>0.62077294685990336</v>
      </c>
      <c r="BJ224" s="1">
        <f t="shared" si="163"/>
        <v>0.68357487922705318</v>
      </c>
      <c r="BM224">
        <f>'F on ice'!M224</f>
        <v>56.49</v>
      </c>
      <c r="BN224">
        <f>'F on ice'!AB224</f>
        <v>55.66</v>
      </c>
      <c r="BO224">
        <f>'F on ice'!S224</f>
        <v>60.87</v>
      </c>
      <c r="BP224">
        <f>'F on ice'!V224</f>
        <v>56.64</v>
      </c>
      <c r="BQ224" s="1">
        <f t="shared" si="164"/>
        <v>0.92753623188405798</v>
      </c>
      <c r="BR224" s="1">
        <f t="shared" si="165"/>
        <v>0.8188405797101449</v>
      </c>
      <c r="BS224" s="1">
        <f t="shared" si="166"/>
        <v>0.87439613526570048</v>
      </c>
      <c r="BT224" s="1">
        <f t="shared" si="167"/>
        <v>0.89855072463768115</v>
      </c>
      <c r="BW224" s="1">
        <f t="shared" si="168"/>
        <v>6.4130434782608692</v>
      </c>
      <c r="BX224" s="1">
        <f t="shared" si="169"/>
        <v>0.95169082125603865</v>
      </c>
      <c r="BY224">
        <f t="shared" si="170"/>
        <v>21</v>
      </c>
      <c r="CB224">
        <f>'F Rel'!M224</f>
        <v>5.92</v>
      </c>
      <c r="CC224">
        <f>'F Rel'!V224</f>
        <v>6.14</v>
      </c>
      <c r="CD224" s="1">
        <f t="shared" si="171"/>
        <v>0.91545893719806759</v>
      </c>
      <c r="CE224" s="1">
        <f t="shared" si="172"/>
        <v>0.8719806763285024</v>
      </c>
      <c r="CH224">
        <f>'F Production'!X224</f>
        <v>0.97</v>
      </c>
      <c r="CI224">
        <f>'F Production'!AB224</f>
        <v>0.75</v>
      </c>
      <c r="CJ224" s="31">
        <f t="shared" si="173"/>
        <v>0.34057971014492755</v>
      </c>
      <c r="CK224" s="31">
        <f t="shared" si="174"/>
        <v>0.36231884057971014</v>
      </c>
      <c r="CN224">
        <f>'F Totals'!G224</f>
        <v>7</v>
      </c>
      <c r="CO224">
        <f>'F Totals'!H224</f>
        <v>10</v>
      </c>
      <c r="CP224">
        <f>'F Totals'!K224</f>
        <v>17</v>
      </c>
    </row>
    <row r="225" spans="1:94" x14ac:dyDescent="0.3">
      <c r="A225" t="str">
        <f>'F on ice'!B225</f>
        <v>Lucas Raymond</v>
      </c>
      <c r="B225" t="str">
        <f>'F on ice'!C225</f>
        <v>DET</v>
      </c>
      <c r="E225">
        <f>'F on ice'!K225</f>
        <v>39.69</v>
      </c>
      <c r="F225">
        <f>'F on ice'!Z225</f>
        <v>8.6300000000000008</v>
      </c>
      <c r="G225">
        <f>'F on ice'!Q225</f>
        <v>3.06</v>
      </c>
      <c r="H225">
        <f>'F on ice'!T225</f>
        <v>2.2400000000000002</v>
      </c>
      <c r="I225" s="1">
        <f t="shared" si="140"/>
        <v>0.35748792270531399</v>
      </c>
      <c r="J225" s="1">
        <f t="shared" si="141"/>
        <v>9.1787439613526575E-2</v>
      </c>
      <c r="K225" s="1">
        <f t="shared" si="142"/>
        <v>0.76328502415458932</v>
      </c>
      <c r="L225" s="1">
        <f t="shared" si="143"/>
        <v>0.23671497584541062</v>
      </c>
      <c r="O225">
        <f>'F Production'!H225</f>
        <v>0.74</v>
      </c>
      <c r="P225">
        <f>'F Production'!I225</f>
        <v>1.48</v>
      </c>
      <c r="Q225">
        <f>'F Production'!J225</f>
        <v>0.83</v>
      </c>
      <c r="R225">
        <f>'F Production'!L225</f>
        <v>2.23</v>
      </c>
      <c r="S225" s="1">
        <f t="shared" si="144"/>
        <v>0.60386473429951693</v>
      </c>
      <c r="T225" s="1">
        <f t="shared" si="145"/>
        <v>0.87439613526570048</v>
      </c>
      <c r="U225" s="1">
        <f t="shared" si="146"/>
        <v>0.77777777777777779</v>
      </c>
      <c r="V225" s="1">
        <f t="shared" si="147"/>
        <v>0.81159420289855078</v>
      </c>
      <c r="Y225">
        <f>'F on ice'!L225</f>
        <v>46.37</v>
      </c>
      <c r="Z225">
        <f>'F on ice'!AA225</f>
        <v>11.31</v>
      </c>
      <c r="AA225">
        <f>'F on ice'!R225</f>
        <v>3.62</v>
      </c>
      <c r="AB225">
        <f>'F on ice'!U225</f>
        <v>2.7</v>
      </c>
      <c r="AC225" s="1">
        <f t="shared" si="148"/>
        <v>0.17391304347826086</v>
      </c>
      <c r="AD225" s="1">
        <f t="shared" si="149"/>
        <v>0.45893719806763283</v>
      </c>
      <c r="AE225" s="1">
        <f t="shared" si="150"/>
        <v>5.3140096618357488E-2</v>
      </c>
      <c r="AF225" s="1">
        <f t="shared" si="151"/>
        <v>0.35265700483091789</v>
      </c>
      <c r="AI225">
        <f>'F Rel'!K225</f>
        <v>2.89</v>
      </c>
      <c r="AJ225">
        <f>'F Rel'!Z225</f>
        <v>-0.34</v>
      </c>
      <c r="AK225">
        <f>'F Rel'!Q225</f>
        <v>0.33</v>
      </c>
      <c r="AL225">
        <f>'F Rel'!T225</f>
        <v>0.04</v>
      </c>
      <c r="AM225" s="1">
        <f t="shared" si="152"/>
        <v>0.71014492753623193</v>
      </c>
      <c r="AN225" s="1">
        <f t="shared" si="153"/>
        <v>0.4251207729468599</v>
      </c>
      <c r="AO225" s="1">
        <f t="shared" si="154"/>
        <v>0.64975845410628019</v>
      </c>
      <c r="AP225" s="1">
        <f t="shared" si="155"/>
        <v>0.51207729468599039</v>
      </c>
      <c r="AS225">
        <f>'F Rel'!L225</f>
        <v>0.31</v>
      </c>
      <c r="AT225">
        <f>'F Rel'!AA225</f>
        <v>0.18</v>
      </c>
      <c r="AU225">
        <f>'F Rel'!R225</f>
        <v>1.23</v>
      </c>
      <c r="AV225">
        <f>'F Rel'!U225</f>
        <v>0.04</v>
      </c>
      <c r="AW225" s="1">
        <f t="shared" si="156"/>
        <v>0.44444444444444442</v>
      </c>
      <c r="AX225" s="1">
        <f t="shared" si="157"/>
        <v>0.43961352657004832</v>
      </c>
      <c r="AY225" s="1">
        <f t="shared" si="158"/>
        <v>4.5893719806763288E-2</v>
      </c>
      <c r="AZ225" s="1">
        <f t="shared" si="159"/>
        <v>0.42270531400966183</v>
      </c>
      <c r="BC225">
        <f>'F on ice'!G225</f>
        <v>13.477777777778</v>
      </c>
      <c r="BD225">
        <f>'F on ice'!AM225</f>
        <v>43.32</v>
      </c>
      <c r="BE225">
        <f>'F on ice'!AF225</f>
        <v>11.15</v>
      </c>
      <c r="BF225">
        <f>'F on ice'!AH225</f>
        <v>0.999</v>
      </c>
      <c r="BG225" s="1">
        <f t="shared" si="160"/>
        <v>0.77777777777777779</v>
      </c>
      <c r="BH225" s="1">
        <f t="shared" si="161"/>
        <v>0.21739130434782608</v>
      </c>
      <c r="BI225" s="1">
        <f t="shared" si="162"/>
        <v>0.88164251207729472</v>
      </c>
      <c r="BJ225" s="1">
        <f t="shared" si="163"/>
        <v>0.49758454106280192</v>
      </c>
      <c r="BM225">
        <f>'F on ice'!M225</f>
        <v>46.12</v>
      </c>
      <c r="BN225">
        <f>'F on ice'!AB225</f>
        <v>43.26</v>
      </c>
      <c r="BO225">
        <f>'F on ice'!S225</f>
        <v>45.83</v>
      </c>
      <c r="BP225">
        <f>'F on ice'!V225</f>
        <v>45.4</v>
      </c>
      <c r="BQ225" s="1">
        <f t="shared" si="164"/>
        <v>0.2318840579710145</v>
      </c>
      <c r="BR225" s="1">
        <f t="shared" si="165"/>
        <v>0.16666666666666666</v>
      </c>
      <c r="BS225" s="1">
        <f t="shared" si="166"/>
        <v>0.35265700483091789</v>
      </c>
      <c r="BT225" s="1">
        <f t="shared" si="167"/>
        <v>0.22705314009661837</v>
      </c>
      <c r="BW225" s="1">
        <f t="shared" si="168"/>
        <v>3.7342995169082127</v>
      </c>
      <c r="BX225" s="1">
        <f t="shared" si="169"/>
        <v>0.43719806763285024</v>
      </c>
      <c r="BY225">
        <f t="shared" si="170"/>
        <v>234</v>
      </c>
      <c r="CB225">
        <f>'F Rel'!M225</f>
        <v>1.71</v>
      </c>
      <c r="CC225">
        <f>'F Rel'!V225</f>
        <v>0.06</v>
      </c>
      <c r="CD225" s="1">
        <f t="shared" si="171"/>
        <v>0.63285024154589375</v>
      </c>
      <c r="CE225" s="1">
        <f t="shared" si="172"/>
        <v>0.50241545893719808</v>
      </c>
      <c r="CH225">
        <f>'F Production'!X225</f>
        <v>0.56000000000000005</v>
      </c>
      <c r="CI225">
        <f>'F Production'!AB225</f>
        <v>2.13</v>
      </c>
      <c r="CJ225" s="31">
        <f t="shared" si="173"/>
        <v>0.64492753623188404</v>
      </c>
      <c r="CK225" s="31">
        <f t="shared" si="174"/>
        <v>0.96376811594202894</v>
      </c>
      <c r="CN225">
        <f>'F Totals'!G225</f>
        <v>8</v>
      </c>
      <c r="CO225">
        <f>'F Totals'!H225</f>
        <v>16</v>
      </c>
      <c r="CP225">
        <f>'F Totals'!K225</f>
        <v>24</v>
      </c>
    </row>
    <row r="226" spans="1:94" x14ac:dyDescent="0.3">
      <c r="A226" t="str">
        <f>'F on ice'!B226</f>
        <v>Lukas Reichel</v>
      </c>
      <c r="B226" t="str">
        <f>'F on ice'!C226</f>
        <v>CHI</v>
      </c>
      <c r="E226">
        <f>'F on ice'!K226</f>
        <v>36.25</v>
      </c>
      <c r="F226">
        <f>'F on ice'!Z226</f>
        <v>7.32</v>
      </c>
      <c r="G226">
        <f>'F on ice'!Q226</f>
        <v>1.1100000000000001</v>
      </c>
      <c r="H226">
        <f>'F on ice'!T226</f>
        <v>1.95</v>
      </c>
      <c r="I226" s="1">
        <f t="shared" si="140"/>
        <v>0.14734299516908211</v>
      </c>
      <c r="J226" s="1">
        <f t="shared" si="141"/>
        <v>2.6570048309178744E-2</v>
      </c>
      <c r="K226" s="1">
        <f t="shared" si="142"/>
        <v>3.6231884057971016E-2</v>
      </c>
      <c r="L226" s="1">
        <f t="shared" si="143"/>
        <v>6.5217391304347824E-2</v>
      </c>
      <c r="O226">
        <f>'F Production'!H226</f>
        <v>0.11</v>
      </c>
      <c r="P226">
        <f>'F Production'!I226</f>
        <v>0.55000000000000004</v>
      </c>
      <c r="Q226">
        <f>'F Production'!J226</f>
        <v>0.33</v>
      </c>
      <c r="R226">
        <f>'F Production'!L226</f>
        <v>0.67</v>
      </c>
      <c r="S226" s="1">
        <f t="shared" si="144"/>
        <v>2.1739130434782608E-2</v>
      </c>
      <c r="T226" s="1">
        <f t="shared" si="145"/>
        <v>0.19565217391304349</v>
      </c>
      <c r="U226" s="1">
        <f t="shared" si="146"/>
        <v>0.25845410628019322</v>
      </c>
      <c r="V226" s="1">
        <f t="shared" si="147"/>
        <v>4.8309178743961352E-2</v>
      </c>
      <c r="Y226">
        <f>'F on ice'!L226</f>
        <v>51.44</v>
      </c>
      <c r="Z226">
        <f>'F on ice'!AA226</f>
        <v>14.41</v>
      </c>
      <c r="AA226">
        <f>'F on ice'!R226</f>
        <v>3.44</v>
      </c>
      <c r="AB226">
        <f>'F on ice'!U226</f>
        <v>3.21</v>
      </c>
      <c r="AC226" s="1">
        <f t="shared" si="148"/>
        <v>1.932367149758454E-2</v>
      </c>
      <c r="AD226" s="1">
        <f t="shared" si="149"/>
        <v>5.3140096618357488E-2</v>
      </c>
      <c r="AE226" s="1">
        <f t="shared" si="150"/>
        <v>7.9710144927536225E-2</v>
      </c>
      <c r="AF226" s="1">
        <f t="shared" si="151"/>
        <v>4.3478260869565216E-2</v>
      </c>
      <c r="AI226">
        <f>'F Rel'!K226</f>
        <v>-0.94</v>
      </c>
      <c r="AJ226">
        <f>'F Rel'!Z226</f>
        <v>-1.74</v>
      </c>
      <c r="AK226">
        <f>'F Rel'!Q226</f>
        <v>-1.1399999999999999</v>
      </c>
      <c r="AL226">
        <f>'F Rel'!T226</f>
        <v>-0.25</v>
      </c>
      <c r="AM226" s="1">
        <f t="shared" si="152"/>
        <v>0.42270531400966183</v>
      </c>
      <c r="AN226" s="1">
        <f t="shared" si="153"/>
        <v>0.22705314009661837</v>
      </c>
      <c r="AO226" s="1">
        <f t="shared" si="154"/>
        <v>9.6618357487922704E-2</v>
      </c>
      <c r="AP226" s="1">
        <f t="shared" si="155"/>
        <v>0.28743961352657005</v>
      </c>
      <c r="AS226">
        <f>'F Rel'!L226</f>
        <v>6.06</v>
      </c>
      <c r="AT226">
        <f>'F Rel'!AA226</f>
        <v>0.71</v>
      </c>
      <c r="AU226">
        <f>'F Rel'!R226</f>
        <v>0.54</v>
      </c>
      <c r="AV226">
        <f>'F Rel'!U226</f>
        <v>0.38</v>
      </c>
      <c r="AW226" s="1">
        <f t="shared" si="156"/>
        <v>8.6956521739130432E-2</v>
      </c>
      <c r="AX226" s="1">
        <f t="shared" si="157"/>
        <v>0.32367149758454106</v>
      </c>
      <c r="AY226" s="1">
        <f t="shared" si="158"/>
        <v>0.2318840579710145</v>
      </c>
      <c r="AZ226" s="1">
        <f t="shared" si="159"/>
        <v>0.13526570048309178</v>
      </c>
      <c r="BC226">
        <f>'F on ice'!G226</f>
        <v>11.764855072464</v>
      </c>
      <c r="BD226">
        <f>'F on ice'!AM226</f>
        <v>63.97</v>
      </c>
      <c r="BE226">
        <f>'F on ice'!AF226</f>
        <v>4.24</v>
      </c>
      <c r="BF226">
        <f>'F on ice'!AH226</f>
        <v>0.95</v>
      </c>
      <c r="BG226" s="1">
        <f t="shared" si="160"/>
        <v>0.39371980676328505</v>
      </c>
      <c r="BH226" s="1">
        <f t="shared" si="161"/>
        <v>0.8188405797101449</v>
      </c>
      <c r="BI226" s="1">
        <f t="shared" si="162"/>
        <v>2.8985507246376812E-2</v>
      </c>
      <c r="BJ226" s="1">
        <f t="shared" si="163"/>
        <v>4.8309178743961352E-2</v>
      </c>
      <c r="BM226">
        <f>'F on ice'!M226</f>
        <v>41.34</v>
      </c>
      <c r="BN226">
        <f>'F on ice'!AB226</f>
        <v>33.67</v>
      </c>
      <c r="BO226">
        <f>'F on ice'!S226</f>
        <v>24.39</v>
      </c>
      <c r="BP226">
        <f>'F on ice'!V226</f>
        <v>37.799999999999997</v>
      </c>
      <c r="BQ226" s="1">
        <f t="shared" si="164"/>
        <v>5.3140096618357488E-2</v>
      </c>
      <c r="BR226" s="1">
        <f t="shared" si="165"/>
        <v>1.2077294685990338E-2</v>
      </c>
      <c r="BS226" s="1">
        <f t="shared" si="166"/>
        <v>1.6908212560386472E-2</v>
      </c>
      <c r="BT226" s="1">
        <f t="shared" si="167"/>
        <v>1.932367149758454E-2</v>
      </c>
      <c r="BW226" s="1">
        <f t="shared" si="168"/>
        <v>0.86714975845410625</v>
      </c>
      <c r="BX226" s="1">
        <f t="shared" si="169"/>
        <v>1.2077294685990338E-2</v>
      </c>
      <c r="BY226">
        <f t="shared" si="170"/>
        <v>410</v>
      </c>
      <c r="CB226">
        <f>'F Rel'!M226</f>
        <v>-3.7</v>
      </c>
      <c r="CC226">
        <f>'F Rel'!V226</f>
        <v>-5.95</v>
      </c>
      <c r="CD226" s="1">
        <f t="shared" si="171"/>
        <v>0.22463768115942029</v>
      </c>
      <c r="CE226" s="1">
        <f t="shared" si="172"/>
        <v>0.14975845410628019</v>
      </c>
      <c r="CH226">
        <f>'F Production'!X226</f>
        <v>0.67</v>
      </c>
      <c r="CI226">
        <f>'F Production'!AB226</f>
        <v>0.78</v>
      </c>
      <c r="CJ226" s="31">
        <f t="shared" si="173"/>
        <v>0.54106280193236711</v>
      </c>
      <c r="CK226" s="31">
        <f t="shared" si="174"/>
        <v>0.40096618357487923</v>
      </c>
      <c r="CN226">
        <f>'F Totals'!G226</f>
        <v>1</v>
      </c>
      <c r="CO226">
        <f>'F Totals'!H226</f>
        <v>5</v>
      </c>
      <c r="CP226">
        <f>'F Totals'!K226</f>
        <v>6</v>
      </c>
    </row>
    <row r="227" spans="1:94" x14ac:dyDescent="0.3">
      <c r="A227" t="str">
        <f>'F on ice'!B227</f>
        <v>Luke Evangelista</v>
      </c>
      <c r="B227" t="str">
        <f>'F on ice'!C227</f>
        <v>NSH</v>
      </c>
      <c r="E227">
        <f>'F on ice'!K227</f>
        <v>43.27</v>
      </c>
      <c r="F227">
        <f>'F on ice'!Z227</f>
        <v>10.85</v>
      </c>
      <c r="G227">
        <f>'F on ice'!Q227</f>
        <v>2.4</v>
      </c>
      <c r="H227">
        <f>'F on ice'!T227</f>
        <v>2.5099999999999998</v>
      </c>
      <c r="I227" s="1">
        <f t="shared" si="140"/>
        <v>0.61835748792270528</v>
      </c>
      <c r="J227" s="1">
        <f t="shared" si="141"/>
        <v>0.4468599033816425</v>
      </c>
      <c r="K227" s="1">
        <f t="shared" si="142"/>
        <v>0.47342995169082125</v>
      </c>
      <c r="L227" s="1">
        <f t="shared" si="143"/>
        <v>0.46376811594202899</v>
      </c>
      <c r="O227">
        <f>'F Production'!H227</f>
        <v>0.8</v>
      </c>
      <c r="P227">
        <f>'F Production'!I227</f>
        <v>0.91</v>
      </c>
      <c r="Q227">
        <f>'F Production'!J227</f>
        <v>0.8</v>
      </c>
      <c r="R227">
        <f>'F Production'!L227</f>
        <v>1.71</v>
      </c>
      <c r="S227" s="1">
        <f t="shared" si="144"/>
        <v>0.65942028985507251</v>
      </c>
      <c r="T227" s="1">
        <f t="shared" si="145"/>
        <v>0.49033816425120774</v>
      </c>
      <c r="U227" s="1">
        <f t="shared" si="146"/>
        <v>0.76086956521739135</v>
      </c>
      <c r="V227" s="1">
        <f t="shared" si="147"/>
        <v>0.55797101449275366</v>
      </c>
      <c r="Y227">
        <f>'F on ice'!L227</f>
        <v>39.159999999999997</v>
      </c>
      <c r="Z227">
        <f>'F on ice'!AA227</f>
        <v>10.5</v>
      </c>
      <c r="AA227">
        <f>'F on ice'!R227</f>
        <v>2.63</v>
      </c>
      <c r="AB227">
        <f>'F on ice'!U227</f>
        <v>2.38</v>
      </c>
      <c r="AC227" s="1">
        <f t="shared" si="148"/>
        <v>0.76086956521739135</v>
      </c>
      <c r="AD227" s="1">
        <f t="shared" si="149"/>
        <v>0.65700483091787443</v>
      </c>
      <c r="AE227" s="1">
        <f t="shared" si="150"/>
        <v>0.41062801932367149</v>
      </c>
      <c r="AF227" s="1">
        <f t="shared" si="151"/>
        <v>0.67874396135265702</v>
      </c>
      <c r="AI227">
        <f>'F Rel'!K227</f>
        <v>1.35</v>
      </c>
      <c r="AJ227">
        <f>'F Rel'!Z227</f>
        <v>-1.34</v>
      </c>
      <c r="AK227">
        <f>'F Rel'!Q227</f>
        <v>0.23</v>
      </c>
      <c r="AL227">
        <f>'F Rel'!T227</f>
        <v>-0.21</v>
      </c>
      <c r="AM227" s="1">
        <f t="shared" si="152"/>
        <v>0.59420289855072461</v>
      </c>
      <c r="AN227" s="1">
        <f t="shared" si="153"/>
        <v>0.28743961352657005</v>
      </c>
      <c r="AO227" s="1">
        <f t="shared" si="154"/>
        <v>0.61835748792270528</v>
      </c>
      <c r="AP227" s="1">
        <f t="shared" si="155"/>
        <v>0.31642512077294688</v>
      </c>
      <c r="AS227">
        <f>'F Rel'!L227</f>
        <v>-3.44</v>
      </c>
      <c r="AT227">
        <f>'F Rel'!AA227</f>
        <v>-0.37</v>
      </c>
      <c r="AU227">
        <f>'F Rel'!R227</f>
        <v>0.32</v>
      </c>
      <c r="AV227">
        <f>'F Rel'!U227</f>
        <v>-0.11</v>
      </c>
      <c r="AW227" s="1">
        <f t="shared" si="156"/>
        <v>0.78019323671497587</v>
      </c>
      <c r="AX227" s="1">
        <f t="shared" si="157"/>
        <v>0.57971014492753625</v>
      </c>
      <c r="AY227" s="1">
        <f t="shared" si="158"/>
        <v>0.33091787439613529</v>
      </c>
      <c r="AZ227" s="1">
        <f t="shared" si="159"/>
        <v>0.58695652173913049</v>
      </c>
      <c r="BC227">
        <f>'F on ice'!G227</f>
        <v>11.180496453901</v>
      </c>
      <c r="BD227">
        <f>'F on ice'!AM227</f>
        <v>72.58</v>
      </c>
      <c r="BE227">
        <f>'F on ice'!AF227</f>
        <v>7.92</v>
      </c>
      <c r="BF227">
        <f>'F on ice'!AH227</f>
        <v>0.98299999999999998</v>
      </c>
      <c r="BG227" s="1">
        <f t="shared" si="160"/>
        <v>0.30193236714975846</v>
      </c>
      <c r="BH227" s="1">
        <f t="shared" si="161"/>
        <v>0.95893719806763289</v>
      </c>
      <c r="BI227" s="1">
        <f t="shared" si="162"/>
        <v>0.38647342995169082</v>
      </c>
      <c r="BJ227" s="1">
        <f t="shared" si="163"/>
        <v>0.28502415458937197</v>
      </c>
      <c r="BM227">
        <f>'F on ice'!M227</f>
        <v>52.49</v>
      </c>
      <c r="BN227">
        <f>'F on ice'!AB227</f>
        <v>50.8</v>
      </c>
      <c r="BO227">
        <f>'F on ice'!S227</f>
        <v>47.73</v>
      </c>
      <c r="BP227">
        <f>'F on ice'!V227</f>
        <v>51.24</v>
      </c>
      <c r="BQ227" s="1">
        <f t="shared" si="164"/>
        <v>0.70772946859903385</v>
      </c>
      <c r="BR227" s="1">
        <f t="shared" si="165"/>
        <v>0.56038647342995174</v>
      </c>
      <c r="BS227" s="1">
        <f t="shared" si="166"/>
        <v>0.41062801932367149</v>
      </c>
      <c r="BT227" s="1">
        <f t="shared" si="167"/>
        <v>0.59420289855072461</v>
      </c>
      <c r="BW227" s="1">
        <f t="shared" si="168"/>
        <v>4.8309178743961354</v>
      </c>
      <c r="BX227" s="1">
        <f t="shared" si="169"/>
        <v>0.67391304347826086</v>
      </c>
      <c r="BY227">
        <f t="shared" si="170"/>
        <v>136</v>
      </c>
      <c r="CB227">
        <f>'F Rel'!M227</f>
        <v>2.89</v>
      </c>
      <c r="CC227">
        <f>'F Rel'!V227</f>
        <v>-0.87</v>
      </c>
      <c r="CD227" s="1">
        <f t="shared" si="171"/>
        <v>0.7342995169082126</v>
      </c>
      <c r="CE227" s="1">
        <f t="shared" si="172"/>
        <v>0.4251207729468599</v>
      </c>
      <c r="CH227">
        <f>'F Production'!X227</f>
        <v>0.46</v>
      </c>
      <c r="CI227">
        <f>'F Production'!AB227</f>
        <v>1.26</v>
      </c>
      <c r="CJ227" s="31">
        <f t="shared" si="173"/>
        <v>0.7342995169082126</v>
      </c>
      <c r="CK227" s="31">
        <f t="shared" si="174"/>
        <v>0.74154589371980673</v>
      </c>
      <c r="CN227">
        <f>'F Totals'!G227</f>
        <v>7</v>
      </c>
      <c r="CO227">
        <f>'F Totals'!H227</f>
        <v>8</v>
      </c>
      <c r="CP227">
        <f>'F Totals'!K227</f>
        <v>15</v>
      </c>
    </row>
    <row r="228" spans="1:94" x14ac:dyDescent="0.3">
      <c r="A228" t="str">
        <f>'F on ice'!B228</f>
        <v>Luke Glendening</v>
      </c>
      <c r="B228" t="str">
        <f>'F on ice'!C228</f>
        <v>T.B</v>
      </c>
      <c r="E228">
        <f>'F on ice'!K228</f>
        <v>26.2</v>
      </c>
      <c r="F228">
        <f>'F on ice'!Z228</f>
        <v>6.48</v>
      </c>
      <c r="G228">
        <f>'F on ice'!Q228</f>
        <v>1.89</v>
      </c>
      <c r="H228">
        <f>'F on ice'!T228</f>
        <v>1.49</v>
      </c>
      <c r="I228" s="1">
        <f t="shared" si="140"/>
        <v>2.4154589371980675E-3</v>
      </c>
      <c r="J228" s="1">
        <f t="shared" si="141"/>
        <v>7.246376811594203E-3</v>
      </c>
      <c r="K228" s="1">
        <f t="shared" si="142"/>
        <v>0.21014492753623187</v>
      </c>
      <c r="L228" s="1">
        <f t="shared" si="143"/>
        <v>7.246376811594203E-3</v>
      </c>
      <c r="O228">
        <f>'F Production'!H228</f>
        <v>0.95</v>
      </c>
      <c r="P228">
        <f>'F Production'!I228</f>
        <v>0.14000000000000001</v>
      </c>
      <c r="Q228">
        <f>'F Production'!J228</f>
        <v>0.14000000000000001</v>
      </c>
      <c r="R228">
        <f>'F Production'!L228</f>
        <v>1.08</v>
      </c>
      <c r="S228" s="1">
        <f t="shared" si="144"/>
        <v>0.7657004830917874</v>
      </c>
      <c r="T228" s="1">
        <f t="shared" si="145"/>
        <v>2.1739130434782608E-2</v>
      </c>
      <c r="U228" s="1">
        <f t="shared" si="146"/>
        <v>7.2463768115942032E-2</v>
      </c>
      <c r="V228" s="1">
        <f t="shared" si="147"/>
        <v>0.17632850241545894</v>
      </c>
      <c r="Y228">
        <f>'F on ice'!L228</f>
        <v>43.36</v>
      </c>
      <c r="Z228">
        <f>'F on ice'!AA228</f>
        <v>10.27</v>
      </c>
      <c r="AA228">
        <f>'F on ice'!R228</f>
        <v>1.89</v>
      </c>
      <c r="AB228">
        <f>'F on ice'!U228</f>
        <v>2.59</v>
      </c>
      <c r="AC228" s="1">
        <f t="shared" si="148"/>
        <v>0.43478260869565216</v>
      </c>
      <c r="AD228" s="1">
        <f t="shared" si="149"/>
        <v>0.7125603864734299</v>
      </c>
      <c r="AE228" s="1">
        <f t="shared" si="150"/>
        <v>0.82367149758454106</v>
      </c>
      <c r="AF228" s="1">
        <f t="shared" si="151"/>
        <v>0.46376811594202899</v>
      </c>
      <c r="AI228">
        <f>'F Rel'!K228</f>
        <v>-18.350000000000001</v>
      </c>
      <c r="AJ228">
        <f>'F Rel'!Z228</f>
        <v>-5.48</v>
      </c>
      <c r="AK228">
        <f>'F Rel'!Q228</f>
        <v>-0.71</v>
      </c>
      <c r="AL228">
        <f>'F Rel'!T228</f>
        <v>-1.25</v>
      </c>
      <c r="AM228" s="1">
        <f t="shared" si="152"/>
        <v>2.4154589371980675E-3</v>
      </c>
      <c r="AN228" s="1">
        <f t="shared" si="153"/>
        <v>2.1739130434782608E-2</v>
      </c>
      <c r="AO228" s="1">
        <f t="shared" si="154"/>
        <v>0.2391304347826087</v>
      </c>
      <c r="AP228" s="1">
        <f t="shared" si="155"/>
        <v>1.4492753623188406E-2</v>
      </c>
      <c r="AS228">
        <f>'F Rel'!L228</f>
        <v>3.14</v>
      </c>
      <c r="AT228">
        <f>'F Rel'!AA228</f>
        <v>-0.73</v>
      </c>
      <c r="AU228">
        <f>'F Rel'!R228</f>
        <v>-1.18</v>
      </c>
      <c r="AV228">
        <f>'F Rel'!U228</f>
        <v>-0.01</v>
      </c>
      <c r="AW228" s="1">
        <f t="shared" si="156"/>
        <v>0.21256038647342995</v>
      </c>
      <c r="AX228" s="1">
        <f t="shared" si="157"/>
        <v>0.65217391304347827</v>
      </c>
      <c r="AY228" s="1">
        <f t="shared" si="158"/>
        <v>0.95410628019323673</v>
      </c>
      <c r="AZ228" s="1">
        <f t="shared" si="159"/>
        <v>0.49033816425120774</v>
      </c>
      <c r="BC228">
        <f>'F on ice'!G228</f>
        <v>9.0653061224489999</v>
      </c>
      <c r="BD228">
        <f>'F on ice'!AM228</f>
        <v>32.799999999999997</v>
      </c>
      <c r="BE228">
        <f>'F on ice'!AF228</f>
        <v>11.38</v>
      </c>
      <c r="BF228">
        <f>'F on ice'!AH228</f>
        <v>1.052</v>
      </c>
      <c r="BG228" s="1">
        <f t="shared" si="160"/>
        <v>7.2463768115942032E-2</v>
      </c>
      <c r="BH228" s="1">
        <f t="shared" si="161"/>
        <v>6.7632850241545889E-2</v>
      </c>
      <c r="BI228" s="1">
        <f t="shared" si="162"/>
        <v>0.90096618357487923</v>
      </c>
      <c r="BJ228" s="1">
        <f t="shared" si="163"/>
        <v>0.97101449275362317</v>
      </c>
      <c r="BM228">
        <f>'F on ice'!M228</f>
        <v>37.67</v>
      </c>
      <c r="BN228">
        <f>'F on ice'!AB228</f>
        <v>38.71</v>
      </c>
      <c r="BO228">
        <f>'F on ice'!S228</f>
        <v>50</v>
      </c>
      <c r="BP228">
        <f>'F on ice'!V228</f>
        <v>36.46</v>
      </c>
      <c r="BQ228" s="1">
        <f t="shared" si="164"/>
        <v>7.246376811594203E-3</v>
      </c>
      <c r="BR228" s="1">
        <f t="shared" si="165"/>
        <v>5.7971014492753624E-2</v>
      </c>
      <c r="BS228" s="1">
        <f t="shared" si="166"/>
        <v>0.47342995169082125</v>
      </c>
      <c r="BT228" s="1">
        <f t="shared" si="167"/>
        <v>4.830917874396135E-3</v>
      </c>
      <c r="BW228" s="1">
        <f t="shared" si="168"/>
        <v>1.7053140096618358</v>
      </c>
      <c r="BX228" s="1">
        <f t="shared" si="169"/>
        <v>8.2125603864734303E-2</v>
      </c>
      <c r="BY228">
        <f t="shared" si="170"/>
        <v>381</v>
      </c>
      <c r="CB228">
        <f>'F Rel'!M228</f>
        <v>-14.89</v>
      </c>
      <c r="CC228">
        <f>'F Rel'!V228</f>
        <v>-14.81</v>
      </c>
      <c r="CD228" s="1">
        <f t="shared" si="171"/>
        <v>2.4154589371980675E-3</v>
      </c>
      <c r="CE228" s="1">
        <f t="shared" si="172"/>
        <v>7.246376811594203E-3</v>
      </c>
      <c r="CH228">
        <f>'F Production'!X228</f>
        <v>1.08</v>
      </c>
      <c r="CI228">
        <f>'F Production'!AB228</f>
        <v>0.95</v>
      </c>
      <c r="CJ228" s="31">
        <f t="shared" si="173"/>
        <v>0.27777777777777779</v>
      </c>
      <c r="CK228" s="31">
        <f t="shared" si="174"/>
        <v>0.54830917874396135</v>
      </c>
      <c r="CN228">
        <f>'F Totals'!G228</f>
        <v>7</v>
      </c>
      <c r="CO228">
        <f>'F Totals'!H228</f>
        <v>1</v>
      </c>
      <c r="CP228">
        <f>'F Totals'!K228</f>
        <v>8</v>
      </c>
    </row>
    <row r="229" spans="1:94" x14ac:dyDescent="0.3">
      <c r="A229" t="str">
        <f>'F on ice'!B229</f>
        <v>Luke Kunin</v>
      </c>
      <c r="B229" t="str">
        <f>'F on ice'!C229</f>
        <v>S.J</v>
      </c>
      <c r="E229">
        <f>'F on ice'!K229</f>
        <v>33.619999999999997</v>
      </c>
      <c r="F229">
        <f>'F on ice'!Z229</f>
        <v>9.76</v>
      </c>
      <c r="G229">
        <f>'F on ice'!Q229</f>
        <v>1.06</v>
      </c>
      <c r="H229">
        <f>'F on ice'!T229</f>
        <v>2.15</v>
      </c>
      <c r="I229" s="1">
        <f t="shared" si="140"/>
        <v>6.280193236714976E-2</v>
      </c>
      <c r="J229" s="1">
        <f t="shared" si="141"/>
        <v>0.27053140096618356</v>
      </c>
      <c r="K229" s="1">
        <f t="shared" si="142"/>
        <v>2.4154589371980676E-2</v>
      </c>
      <c r="L229" s="1">
        <f t="shared" si="143"/>
        <v>0.16666666666666666</v>
      </c>
      <c r="O229">
        <f>'F Production'!H229</f>
        <v>0.47</v>
      </c>
      <c r="P229">
        <f>'F Production'!I229</f>
        <v>0.12</v>
      </c>
      <c r="Q229">
        <f>'F Production'!J229</f>
        <v>0.12</v>
      </c>
      <c r="R229">
        <f>'F Production'!L229</f>
        <v>0.59</v>
      </c>
      <c r="S229" s="1">
        <f t="shared" si="144"/>
        <v>0.27053140096618356</v>
      </c>
      <c r="T229" s="1">
        <f t="shared" si="145"/>
        <v>1.6908212560386472E-2</v>
      </c>
      <c r="U229" s="1">
        <f t="shared" si="146"/>
        <v>6.0386473429951688E-2</v>
      </c>
      <c r="V229" s="1">
        <f t="shared" si="147"/>
        <v>2.8985507246376812E-2</v>
      </c>
      <c r="Y229">
        <f>'F on ice'!L229</f>
        <v>52.54</v>
      </c>
      <c r="Z229">
        <f>'F on ice'!AA229</f>
        <v>15.87</v>
      </c>
      <c r="AA229">
        <f>'F on ice'!R229</f>
        <v>2.94</v>
      </c>
      <c r="AB229">
        <f>'F on ice'!U229</f>
        <v>3.55</v>
      </c>
      <c r="AC229" s="1">
        <f t="shared" si="148"/>
        <v>9.6618357487922701E-3</v>
      </c>
      <c r="AD229" s="1">
        <f t="shared" si="149"/>
        <v>9.6618357487922701E-3</v>
      </c>
      <c r="AE229" s="1">
        <f t="shared" si="150"/>
        <v>0.26328502415458938</v>
      </c>
      <c r="AF229" s="1">
        <f t="shared" si="151"/>
        <v>4.830917874396135E-3</v>
      </c>
      <c r="AI229">
        <f>'F Rel'!K229</f>
        <v>-3.76</v>
      </c>
      <c r="AJ229">
        <f>'F Rel'!Z229</f>
        <v>0.37</v>
      </c>
      <c r="AK229">
        <f>'F Rel'!Q229</f>
        <v>-0.52</v>
      </c>
      <c r="AL229">
        <f>'F Rel'!T229</f>
        <v>-0.15</v>
      </c>
      <c r="AM229" s="1">
        <f t="shared" si="152"/>
        <v>0.25845410628019322</v>
      </c>
      <c r="AN229" s="1">
        <f t="shared" si="153"/>
        <v>0.55072463768115942</v>
      </c>
      <c r="AO229" s="1">
        <f t="shared" si="154"/>
        <v>0.29468599033816423</v>
      </c>
      <c r="AP229" s="1">
        <f t="shared" si="155"/>
        <v>0.36473429951690822</v>
      </c>
      <c r="AS229">
        <f>'F Rel'!L229</f>
        <v>6.31</v>
      </c>
      <c r="AT229">
        <f>'F Rel'!AA229</f>
        <v>2.98</v>
      </c>
      <c r="AU229">
        <f>'F Rel'!R229</f>
        <v>-0.19</v>
      </c>
      <c r="AV229">
        <f>'F Rel'!U229</f>
        <v>0.76</v>
      </c>
      <c r="AW229" s="1">
        <f t="shared" si="156"/>
        <v>7.7294685990338161E-2</v>
      </c>
      <c r="AX229" s="1">
        <f t="shared" si="157"/>
        <v>5.0724637681159424E-2</v>
      </c>
      <c r="AY229" s="1">
        <f t="shared" si="158"/>
        <v>0.59903381642512077</v>
      </c>
      <c r="AZ229" s="1">
        <f t="shared" si="159"/>
        <v>1.932367149758454E-2</v>
      </c>
      <c r="BC229">
        <f>'F on ice'!G229</f>
        <v>11.871317829457</v>
      </c>
      <c r="BD229">
        <f>'F on ice'!AM229</f>
        <v>40.770000000000003</v>
      </c>
      <c r="BE229">
        <f>'F on ice'!AF229</f>
        <v>4.6900000000000004</v>
      </c>
      <c r="BF229">
        <f>'F on ice'!AH229</f>
        <v>0.97099999999999997</v>
      </c>
      <c r="BG229" s="1">
        <f t="shared" si="160"/>
        <v>0.41062801932367149</v>
      </c>
      <c r="BH229" s="1">
        <f t="shared" si="161"/>
        <v>0.16183574879227053</v>
      </c>
      <c r="BI229" s="1">
        <f t="shared" si="162"/>
        <v>4.3478260869565216E-2</v>
      </c>
      <c r="BJ229" s="1">
        <f t="shared" si="163"/>
        <v>0.18357487922705315</v>
      </c>
      <c r="BM229">
        <f>'F on ice'!M229</f>
        <v>39.020000000000003</v>
      </c>
      <c r="BN229">
        <f>'F on ice'!AB229</f>
        <v>38.07</v>
      </c>
      <c r="BO229">
        <f>'F on ice'!S229</f>
        <v>26.47</v>
      </c>
      <c r="BP229">
        <f>'F on ice'!V229</f>
        <v>37.659999999999997</v>
      </c>
      <c r="BQ229" s="1">
        <f t="shared" si="164"/>
        <v>1.2077294685990338E-2</v>
      </c>
      <c r="BR229" s="1">
        <f t="shared" si="165"/>
        <v>4.5893719806763288E-2</v>
      </c>
      <c r="BS229" s="1">
        <f t="shared" si="166"/>
        <v>2.1739130434782608E-2</v>
      </c>
      <c r="BT229" s="1">
        <f t="shared" si="167"/>
        <v>1.4492753623188406E-2</v>
      </c>
      <c r="BW229" s="1">
        <f t="shared" si="168"/>
        <v>0.72946859903381644</v>
      </c>
      <c r="BX229" s="1">
        <f t="shared" si="169"/>
        <v>4.830917874396135E-3</v>
      </c>
      <c r="BY229">
        <f t="shared" si="170"/>
        <v>413</v>
      </c>
      <c r="CB229">
        <f>'F Rel'!M229</f>
        <v>-5.69</v>
      </c>
      <c r="CC229">
        <f>'F Rel'!V229</f>
        <v>-7.47</v>
      </c>
      <c r="CD229" s="1">
        <f t="shared" si="171"/>
        <v>9.420289855072464E-2</v>
      </c>
      <c r="CE229" s="1">
        <f t="shared" si="172"/>
        <v>0.10386473429951691</v>
      </c>
      <c r="CH229">
        <f>'F Production'!X229</f>
        <v>1.53</v>
      </c>
      <c r="CI229">
        <f>'F Production'!AB229</f>
        <v>1.29</v>
      </c>
      <c r="CJ229" s="31">
        <f t="shared" si="173"/>
        <v>0.10869565217391304</v>
      </c>
      <c r="CK229" s="31">
        <f t="shared" si="174"/>
        <v>0.7657004830917874</v>
      </c>
      <c r="CN229">
        <f>'F Totals'!G229</f>
        <v>4</v>
      </c>
      <c r="CO229">
        <f>'F Totals'!H229</f>
        <v>1</v>
      </c>
      <c r="CP229">
        <f>'F Totals'!K229</f>
        <v>5</v>
      </c>
    </row>
    <row r="230" spans="1:94" x14ac:dyDescent="0.3">
      <c r="A230" t="str">
        <f>'F on ice'!B230</f>
        <v>MacKenzie Entwistle</v>
      </c>
      <c r="B230" t="str">
        <f>'F on ice'!C230</f>
        <v>CHI</v>
      </c>
      <c r="E230">
        <f>'F on ice'!K230</f>
        <v>35.99</v>
      </c>
      <c r="F230">
        <f>'F on ice'!Z230</f>
        <v>7.54</v>
      </c>
      <c r="G230">
        <f>'F on ice'!Q230</f>
        <v>1</v>
      </c>
      <c r="H230">
        <f>'F on ice'!T230</f>
        <v>1.91</v>
      </c>
      <c r="I230" s="1">
        <f t="shared" si="140"/>
        <v>0.13526570048309178</v>
      </c>
      <c r="J230" s="1">
        <f t="shared" si="141"/>
        <v>3.140096618357488E-2</v>
      </c>
      <c r="K230" s="1">
        <f t="shared" si="142"/>
        <v>1.4492753623188406E-2</v>
      </c>
      <c r="L230" s="1">
        <f t="shared" si="143"/>
        <v>5.3140096618357488E-2</v>
      </c>
      <c r="O230">
        <f>'F Production'!H230</f>
        <v>0.28000000000000003</v>
      </c>
      <c r="P230">
        <f>'F Production'!I230</f>
        <v>0.43</v>
      </c>
      <c r="Q230">
        <f>'F Production'!J230</f>
        <v>0.14000000000000001</v>
      </c>
      <c r="R230">
        <f>'F Production'!L230</f>
        <v>0.71</v>
      </c>
      <c r="S230" s="1">
        <f t="shared" si="144"/>
        <v>8.6956521739130432E-2</v>
      </c>
      <c r="T230" s="1">
        <f t="shared" si="145"/>
        <v>0.12560386473429952</v>
      </c>
      <c r="U230" s="1">
        <f t="shared" si="146"/>
        <v>7.2463768115942032E-2</v>
      </c>
      <c r="V230" s="1">
        <f t="shared" si="147"/>
        <v>5.7971014492753624E-2</v>
      </c>
      <c r="Y230">
        <f>'F on ice'!L230</f>
        <v>47.09</v>
      </c>
      <c r="Z230">
        <f>'F on ice'!AA230</f>
        <v>15.79</v>
      </c>
      <c r="AA230">
        <f>'F on ice'!R230</f>
        <v>3.98</v>
      </c>
      <c r="AB230">
        <f>'F on ice'!U230</f>
        <v>3.26</v>
      </c>
      <c r="AC230" s="1">
        <f t="shared" si="148"/>
        <v>0.13285024154589373</v>
      </c>
      <c r="AD230" s="1">
        <f t="shared" si="149"/>
        <v>1.2077294685990338E-2</v>
      </c>
      <c r="AE230" s="1">
        <f t="shared" si="150"/>
        <v>3.140096618357488E-2</v>
      </c>
      <c r="AF230" s="1">
        <f t="shared" si="151"/>
        <v>2.6570048309178744E-2</v>
      </c>
      <c r="AI230">
        <f>'F Rel'!K230</f>
        <v>-1.1399999999999999</v>
      </c>
      <c r="AJ230">
        <f>'F Rel'!Z230</f>
        <v>-1.6</v>
      </c>
      <c r="AK230">
        <f>'F Rel'!Q230</f>
        <v>-1.1299999999999999</v>
      </c>
      <c r="AL230">
        <f>'F Rel'!T230</f>
        <v>-0.3</v>
      </c>
      <c r="AM230" s="1">
        <f t="shared" si="152"/>
        <v>0.40579710144927539</v>
      </c>
      <c r="AN230" s="1">
        <f t="shared" si="153"/>
        <v>0.2608695652173913</v>
      </c>
      <c r="AO230" s="1">
        <f t="shared" si="154"/>
        <v>0.10386473429951691</v>
      </c>
      <c r="AP230" s="1">
        <f t="shared" si="155"/>
        <v>0.26570048309178745</v>
      </c>
      <c r="AS230">
        <f>'F Rel'!L230</f>
        <v>-0.18</v>
      </c>
      <c r="AT230">
        <f>'F Rel'!AA230</f>
        <v>2.44</v>
      </c>
      <c r="AU230">
        <f>'F Rel'!R230</f>
        <v>1.3</v>
      </c>
      <c r="AV230">
        <f>'F Rel'!U230</f>
        <v>0.49</v>
      </c>
      <c r="AW230" s="1">
        <f t="shared" si="156"/>
        <v>0.49516908212560384</v>
      </c>
      <c r="AX230" s="1">
        <f t="shared" si="157"/>
        <v>7.9710144927536225E-2</v>
      </c>
      <c r="AY230" s="1">
        <f t="shared" si="158"/>
        <v>3.6231884057971016E-2</v>
      </c>
      <c r="AZ230" s="1">
        <f t="shared" si="159"/>
        <v>7.9710144927536225E-2</v>
      </c>
      <c r="BC230">
        <f>'F on ice'!G230</f>
        <v>10.543749999999999</v>
      </c>
      <c r="BD230">
        <f>'F on ice'!AM230</f>
        <v>53.01</v>
      </c>
      <c r="BE230">
        <f>'F on ice'!AF230</f>
        <v>3.59</v>
      </c>
      <c r="BF230">
        <f>'F on ice'!AH230</f>
        <v>0.92</v>
      </c>
      <c r="BG230" s="1">
        <f t="shared" si="160"/>
        <v>0.22463768115942029</v>
      </c>
      <c r="BH230" s="1">
        <f t="shared" si="161"/>
        <v>0.49516908212560384</v>
      </c>
      <c r="BI230" s="1">
        <f t="shared" si="162"/>
        <v>1.2077294685990338E-2</v>
      </c>
      <c r="BJ230" s="1">
        <f t="shared" si="163"/>
        <v>1.2077294685990338E-2</v>
      </c>
      <c r="BM230">
        <f>'F on ice'!M230</f>
        <v>43.32</v>
      </c>
      <c r="BN230">
        <f>'F on ice'!AB230</f>
        <v>32.32</v>
      </c>
      <c r="BO230">
        <f>'F on ice'!S230</f>
        <v>20</v>
      </c>
      <c r="BP230">
        <f>'F on ice'!V230</f>
        <v>36.9</v>
      </c>
      <c r="BQ230" s="1">
        <f t="shared" si="164"/>
        <v>0.1111111111111111</v>
      </c>
      <c r="BR230" s="1">
        <f t="shared" si="165"/>
        <v>4.830917874396135E-3</v>
      </c>
      <c r="BS230" s="1">
        <f t="shared" si="166"/>
        <v>4.830917874396135E-3</v>
      </c>
      <c r="BT230" s="1">
        <f t="shared" si="167"/>
        <v>9.6618357487922701E-3</v>
      </c>
      <c r="BW230" s="1">
        <f t="shared" si="168"/>
        <v>1.0917874396135265</v>
      </c>
      <c r="BX230" s="1">
        <f t="shared" si="169"/>
        <v>4.1062801932367152E-2</v>
      </c>
      <c r="BY230">
        <f t="shared" si="170"/>
        <v>398</v>
      </c>
      <c r="CB230">
        <f>'F Rel'!M230</f>
        <v>-0.67</v>
      </c>
      <c r="CC230">
        <f>'F Rel'!V230</f>
        <v>-7.34</v>
      </c>
      <c r="CD230" s="1">
        <f t="shared" si="171"/>
        <v>0.4251207729468599</v>
      </c>
      <c r="CE230" s="1">
        <f t="shared" si="172"/>
        <v>0.10628019323671498</v>
      </c>
      <c r="CH230">
        <f>'F Production'!X230</f>
        <v>1.1399999999999999</v>
      </c>
      <c r="CI230">
        <f>'F Production'!AB230</f>
        <v>1.28</v>
      </c>
      <c r="CJ230" s="31">
        <f t="shared" si="173"/>
        <v>0.24637681159420291</v>
      </c>
      <c r="CK230" s="31">
        <f t="shared" si="174"/>
        <v>0.7560386473429952</v>
      </c>
      <c r="CN230">
        <f>'F Totals'!G230</f>
        <v>2</v>
      </c>
      <c r="CO230">
        <f>'F Totals'!H230</f>
        <v>3</v>
      </c>
      <c r="CP230">
        <f>'F Totals'!K230</f>
        <v>5</v>
      </c>
    </row>
    <row r="231" spans="1:94" x14ac:dyDescent="0.3">
      <c r="A231" t="str">
        <f>'F on ice'!B231</f>
        <v>Marco Rossi</v>
      </c>
      <c r="B231" t="str">
        <f>'F on ice'!C231</f>
        <v>MIN</v>
      </c>
      <c r="E231">
        <f>'F on ice'!K231</f>
        <v>40.479999999999997</v>
      </c>
      <c r="F231">
        <f>'F on ice'!Z231</f>
        <v>10.61</v>
      </c>
      <c r="G231">
        <f>'F on ice'!Q231</f>
        <v>2.61</v>
      </c>
      <c r="H231">
        <f>'F on ice'!T231</f>
        <v>2.3199999999999998</v>
      </c>
      <c r="I231" s="1">
        <f t="shared" si="140"/>
        <v>0.41304347826086957</v>
      </c>
      <c r="J231" s="1">
        <f t="shared" si="141"/>
        <v>0.40579710144927539</v>
      </c>
      <c r="K231" s="1">
        <f t="shared" si="142"/>
        <v>0.56763285024154586</v>
      </c>
      <c r="L231" s="1">
        <f t="shared" si="143"/>
        <v>0.28743961352657005</v>
      </c>
      <c r="O231">
        <f>'F Production'!H231</f>
        <v>1.02</v>
      </c>
      <c r="P231">
        <f>'F Production'!I231</f>
        <v>1.21</v>
      </c>
      <c r="Q231">
        <f>'F Production'!J231</f>
        <v>0.65</v>
      </c>
      <c r="R231">
        <f>'F Production'!L231</f>
        <v>2.23</v>
      </c>
      <c r="S231" s="1">
        <f t="shared" si="144"/>
        <v>0.82608695652173914</v>
      </c>
      <c r="T231" s="1">
        <f t="shared" si="145"/>
        <v>0.75362318840579712</v>
      </c>
      <c r="U231" s="1">
        <f t="shared" si="146"/>
        <v>0.61352657004830913</v>
      </c>
      <c r="V231" s="1">
        <f t="shared" si="147"/>
        <v>0.81159420289855078</v>
      </c>
      <c r="Y231">
        <f>'F on ice'!L231</f>
        <v>39.74</v>
      </c>
      <c r="Z231">
        <f>'F on ice'!AA231</f>
        <v>9.4</v>
      </c>
      <c r="AA231">
        <f>'F on ice'!R231</f>
        <v>1.95</v>
      </c>
      <c r="AB231">
        <f>'F on ice'!U231</f>
        <v>2.2400000000000002</v>
      </c>
      <c r="AC231" s="1">
        <f t="shared" si="148"/>
        <v>0.72222222222222221</v>
      </c>
      <c r="AD231" s="1">
        <f t="shared" si="149"/>
        <v>0.84057971014492749</v>
      </c>
      <c r="AE231" s="1">
        <f t="shared" si="150"/>
        <v>0.79951690821256038</v>
      </c>
      <c r="AF231" s="1">
        <f t="shared" si="151"/>
        <v>0.83333333333333337</v>
      </c>
      <c r="AI231">
        <f>'F Rel'!K231</f>
        <v>0.93</v>
      </c>
      <c r="AJ231">
        <f>'F Rel'!Z231</f>
        <v>0.93</v>
      </c>
      <c r="AK231">
        <f>'F Rel'!Q231</f>
        <v>0.11</v>
      </c>
      <c r="AL231">
        <f>'F Rel'!T231</f>
        <v>0.11</v>
      </c>
      <c r="AM231" s="1">
        <f t="shared" si="152"/>
        <v>0.55555555555555558</v>
      </c>
      <c r="AN231" s="1">
        <f t="shared" si="153"/>
        <v>0.67391304347826086</v>
      </c>
      <c r="AO231" s="1">
        <f t="shared" si="154"/>
        <v>0.57004830917874394</v>
      </c>
      <c r="AP231" s="1">
        <f t="shared" si="155"/>
        <v>0.59903381642512077</v>
      </c>
      <c r="AS231">
        <f>'F Rel'!L231</f>
        <v>-2.5</v>
      </c>
      <c r="AT231">
        <f>'F Rel'!AA231</f>
        <v>-0.83</v>
      </c>
      <c r="AU231">
        <f>'F Rel'!R231</f>
        <v>-0.95</v>
      </c>
      <c r="AV231">
        <f>'F Rel'!U231</f>
        <v>-0.1</v>
      </c>
      <c r="AW231" s="1">
        <f t="shared" si="156"/>
        <v>0.7125603864734299</v>
      </c>
      <c r="AX231" s="1">
        <f t="shared" si="157"/>
        <v>0.6811594202898551</v>
      </c>
      <c r="AY231" s="1">
        <f t="shared" si="158"/>
        <v>0.89613526570048307</v>
      </c>
      <c r="AZ231" s="1">
        <f t="shared" si="159"/>
        <v>0.57004830917874394</v>
      </c>
      <c r="BC231">
        <f>'F on ice'!G231</f>
        <v>13.432638888889</v>
      </c>
      <c r="BD231">
        <f>'F on ice'!AM231</f>
        <v>69.23</v>
      </c>
      <c r="BE231">
        <f>'F on ice'!AF231</f>
        <v>9.4600000000000009</v>
      </c>
      <c r="BF231">
        <f>'F on ice'!AH231</f>
        <v>1.0249999999999999</v>
      </c>
      <c r="BG231" s="1">
        <f t="shared" si="160"/>
        <v>0.7657004830917874</v>
      </c>
      <c r="BH231" s="1">
        <f t="shared" si="161"/>
        <v>0.92028985507246375</v>
      </c>
      <c r="BI231" s="1">
        <f t="shared" si="162"/>
        <v>0.65458937198067635</v>
      </c>
      <c r="BJ231" s="1">
        <f t="shared" si="163"/>
        <v>0.8091787439613527</v>
      </c>
      <c r="BM231">
        <f>'F on ice'!M231</f>
        <v>50.46</v>
      </c>
      <c r="BN231">
        <f>'F on ice'!AB231</f>
        <v>53.02</v>
      </c>
      <c r="BO231">
        <f>'F on ice'!S231</f>
        <v>57.14</v>
      </c>
      <c r="BP231">
        <f>'F on ice'!V231</f>
        <v>50.92</v>
      </c>
      <c r="BQ231" s="1">
        <f t="shared" si="164"/>
        <v>0.54347826086956519</v>
      </c>
      <c r="BR231" s="1">
        <f t="shared" si="165"/>
        <v>0.69565217391304346</v>
      </c>
      <c r="BS231" s="1">
        <f t="shared" si="166"/>
        <v>0.74637681159420288</v>
      </c>
      <c r="BT231" s="1">
        <f t="shared" si="167"/>
        <v>0.56038647342995174</v>
      </c>
      <c r="BW231" s="1">
        <f t="shared" si="168"/>
        <v>5.1594202898550732</v>
      </c>
      <c r="BX231" s="1">
        <f t="shared" si="169"/>
        <v>0.74154589371980673</v>
      </c>
      <c r="BY231">
        <f t="shared" si="170"/>
        <v>108</v>
      </c>
      <c r="CB231">
        <f>'F Rel'!M231</f>
        <v>2.1</v>
      </c>
      <c r="CC231">
        <f>'F Rel'!V231</f>
        <v>2.27</v>
      </c>
      <c r="CD231" s="1">
        <f t="shared" si="171"/>
        <v>0.67149758454106279</v>
      </c>
      <c r="CE231" s="1">
        <f t="shared" si="172"/>
        <v>0.65217391304347827</v>
      </c>
      <c r="CH231">
        <f>'F Production'!X231</f>
        <v>0.93</v>
      </c>
      <c r="CI231">
        <f>'F Production'!AB231</f>
        <v>1.86</v>
      </c>
      <c r="CJ231" s="31">
        <f t="shared" si="173"/>
        <v>0.35507246376811596</v>
      </c>
      <c r="CK231" s="31">
        <f t="shared" si="174"/>
        <v>0.93236714975845414</v>
      </c>
      <c r="CN231">
        <f>'F Totals'!G231</f>
        <v>11</v>
      </c>
      <c r="CO231">
        <f>'F Totals'!H231</f>
        <v>13</v>
      </c>
      <c r="CP231">
        <f>'F Totals'!K231</f>
        <v>24</v>
      </c>
    </row>
    <row r="232" spans="1:94" x14ac:dyDescent="0.3">
      <c r="A232" t="str">
        <f>'F on ice'!B232</f>
        <v>Marcus Foligno</v>
      </c>
      <c r="B232" t="str">
        <f>'F on ice'!C232</f>
        <v>MIN</v>
      </c>
      <c r="E232">
        <f>'F on ice'!K232</f>
        <v>38.31</v>
      </c>
      <c r="F232">
        <f>'F on ice'!Z232</f>
        <v>9.66</v>
      </c>
      <c r="G232">
        <f>'F on ice'!Q232</f>
        <v>2.27</v>
      </c>
      <c r="H232">
        <f>'F on ice'!T232</f>
        <v>2.1800000000000002</v>
      </c>
      <c r="I232" s="1">
        <f t="shared" si="140"/>
        <v>0.25845410628019322</v>
      </c>
      <c r="J232" s="1">
        <f t="shared" si="141"/>
        <v>0.25845410628019322</v>
      </c>
      <c r="K232" s="1">
        <f t="shared" si="142"/>
        <v>0.41304347826086957</v>
      </c>
      <c r="L232" s="1">
        <f t="shared" si="143"/>
        <v>0.19323671497584541</v>
      </c>
      <c r="O232">
        <f>'F Production'!H232</f>
        <v>0.68</v>
      </c>
      <c r="P232">
        <f>'F Production'!I232</f>
        <v>1.02</v>
      </c>
      <c r="Q232">
        <f>'F Production'!J232</f>
        <v>0.56999999999999995</v>
      </c>
      <c r="R232">
        <f>'F Production'!L232</f>
        <v>1.71</v>
      </c>
      <c r="S232" s="1">
        <f t="shared" si="144"/>
        <v>0.54106280193236711</v>
      </c>
      <c r="T232" s="1">
        <f t="shared" si="145"/>
        <v>0.5628019323671497</v>
      </c>
      <c r="U232" s="1">
        <f t="shared" si="146"/>
        <v>0.54830917874396135</v>
      </c>
      <c r="V232" s="1">
        <f t="shared" si="147"/>
        <v>0.55797101449275366</v>
      </c>
      <c r="Y232">
        <f>'F on ice'!L232</f>
        <v>36.72</v>
      </c>
      <c r="Z232">
        <f>'F on ice'!AA232</f>
        <v>7.62</v>
      </c>
      <c r="AA232">
        <f>'F on ice'!R232</f>
        <v>1.82</v>
      </c>
      <c r="AB232">
        <f>'F on ice'!U232</f>
        <v>2.0099999999999998</v>
      </c>
      <c r="AC232" s="1">
        <f t="shared" si="148"/>
        <v>0.88888888888888884</v>
      </c>
      <c r="AD232" s="1">
        <f t="shared" si="149"/>
        <v>0.99033816425120769</v>
      </c>
      <c r="AE232" s="1">
        <f t="shared" si="150"/>
        <v>0.85507246376811596</v>
      </c>
      <c r="AF232" s="1">
        <f t="shared" si="151"/>
        <v>0.95169082125603865</v>
      </c>
      <c r="AI232">
        <f>'F Rel'!K232</f>
        <v>-2.4500000000000002</v>
      </c>
      <c r="AJ232">
        <f>'F Rel'!Z232</f>
        <v>-0.43</v>
      </c>
      <c r="AK232">
        <f>'F Rel'!Q232</f>
        <v>-0.5</v>
      </c>
      <c r="AL232">
        <f>'F Rel'!T232</f>
        <v>-0.1</v>
      </c>
      <c r="AM232" s="1">
        <f t="shared" si="152"/>
        <v>0.30917874396135264</v>
      </c>
      <c r="AN232" s="1">
        <f t="shared" si="153"/>
        <v>0.39613526570048307</v>
      </c>
      <c r="AO232" s="1">
        <f t="shared" si="154"/>
        <v>0.30193236714975846</v>
      </c>
      <c r="AP232" s="1">
        <f t="shared" si="155"/>
        <v>0.40338164251207731</v>
      </c>
      <c r="AS232">
        <f>'F Rel'!L232</f>
        <v>-6.28</v>
      </c>
      <c r="AT232">
        <f>'F Rel'!AA232</f>
        <v>-3.2</v>
      </c>
      <c r="AU232">
        <f>'F Rel'!R232</f>
        <v>-1.1399999999999999</v>
      </c>
      <c r="AV232">
        <f>'F Rel'!U232</f>
        <v>-0.39</v>
      </c>
      <c r="AW232" s="1">
        <f t="shared" si="156"/>
        <v>0.93236714975845414</v>
      </c>
      <c r="AX232" s="1">
        <f t="shared" si="157"/>
        <v>0.96135265700483097</v>
      </c>
      <c r="AY232" s="1">
        <f t="shared" si="158"/>
        <v>0.94444444444444442</v>
      </c>
      <c r="AZ232" s="1">
        <f t="shared" si="159"/>
        <v>0.84057971014492749</v>
      </c>
      <c r="BC232">
        <f>'F on ice'!G232</f>
        <v>11.727777777778</v>
      </c>
      <c r="BD232">
        <f>'F on ice'!AM232</f>
        <v>43.02</v>
      </c>
      <c r="BE232">
        <f>'F on ice'!AF232</f>
        <v>8.93</v>
      </c>
      <c r="BF232">
        <f>'F on ice'!AH232</f>
        <v>1.012</v>
      </c>
      <c r="BG232" s="1">
        <f t="shared" si="160"/>
        <v>0.38405797101449274</v>
      </c>
      <c r="BH232" s="1">
        <f t="shared" si="161"/>
        <v>0.19565217391304349</v>
      </c>
      <c r="BI232" s="1">
        <f t="shared" si="162"/>
        <v>0.57729468599033817</v>
      </c>
      <c r="BJ232" s="1">
        <f t="shared" si="163"/>
        <v>0.64492753623188404</v>
      </c>
      <c r="BM232">
        <f>'F on ice'!M232</f>
        <v>51.06</v>
      </c>
      <c r="BN232">
        <f>'F on ice'!AB232</f>
        <v>55.92</v>
      </c>
      <c r="BO232">
        <f>'F on ice'!S232</f>
        <v>55.56</v>
      </c>
      <c r="BP232">
        <f>'F on ice'!V232</f>
        <v>51.99</v>
      </c>
      <c r="BQ232" s="1">
        <f t="shared" si="164"/>
        <v>0.60144927536231885</v>
      </c>
      <c r="BR232" s="1">
        <f t="shared" si="165"/>
        <v>0.83574879227053145</v>
      </c>
      <c r="BS232" s="1">
        <f t="shared" si="166"/>
        <v>0.69323671497584538</v>
      </c>
      <c r="BT232" s="1">
        <f t="shared" si="167"/>
        <v>0.64009661835748788</v>
      </c>
      <c r="BW232" s="1">
        <f t="shared" si="168"/>
        <v>4.8115942028985508</v>
      </c>
      <c r="BX232" s="1">
        <f t="shared" si="169"/>
        <v>0.66908212560386471</v>
      </c>
      <c r="BY232">
        <f t="shared" si="170"/>
        <v>138</v>
      </c>
      <c r="CB232">
        <f>'F Rel'!M232</f>
        <v>2.4</v>
      </c>
      <c r="CC232">
        <f>'F Rel'!V232</f>
        <v>3.3</v>
      </c>
      <c r="CD232" s="1">
        <f t="shared" si="171"/>
        <v>0.69806763285024154</v>
      </c>
      <c r="CE232" s="1">
        <f t="shared" si="172"/>
        <v>0.71739130434782605</v>
      </c>
      <c r="CH232">
        <f>'F Production'!X232</f>
        <v>1.36</v>
      </c>
      <c r="CI232">
        <f>'F Production'!AB232</f>
        <v>1.48</v>
      </c>
      <c r="CJ232" s="31">
        <f t="shared" si="173"/>
        <v>0.15217391304347827</v>
      </c>
      <c r="CK232" s="31">
        <f t="shared" si="174"/>
        <v>0.83816425120772942</v>
      </c>
      <c r="CN232">
        <f>'F Totals'!G232</f>
        <v>6</v>
      </c>
      <c r="CO232">
        <f>'F Totals'!H232</f>
        <v>9</v>
      </c>
      <c r="CP232">
        <f>'F Totals'!K232</f>
        <v>15</v>
      </c>
    </row>
    <row r="233" spans="1:94" x14ac:dyDescent="0.3">
      <c r="A233" t="str">
        <f>'F on ice'!B233</f>
        <v>Marcus Johansson</v>
      </c>
      <c r="B233" t="str">
        <f>'F on ice'!C233</f>
        <v>MIN</v>
      </c>
      <c r="E233">
        <f>'F on ice'!K233</f>
        <v>42.09</v>
      </c>
      <c r="F233">
        <f>'F on ice'!Z233</f>
        <v>10.43</v>
      </c>
      <c r="G233">
        <f>'F on ice'!Q233</f>
        <v>2.5299999999999998</v>
      </c>
      <c r="H233">
        <f>'F on ice'!T233</f>
        <v>2.46</v>
      </c>
      <c r="I233" s="1">
        <f t="shared" si="140"/>
        <v>0.52898550724637683</v>
      </c>
      <c r="J233" s="1">
        <f t="shared" si="141"/>
        <v>0.37439613526570048</v>
      </c>
      <c r="K233" s="1">
        <f t="shared" si="142"/>
        <v>0.53864734299516903</v>
      </c>
      <c r="L233" s="1">
        <f t="shared" si="143"/>
        <v>0.40821256038647341</v>
      </c>
      <c r="O233">
        <f>'F Production'!H233</f>
        <v>0.57999999999999996</v>
      </c>
      <c r="P233">
        <f>'F Production'!I233</f>
        <v>1.17</v>
      </c>
      <c r="Q233">
        <f>'F Production'!J233</f>
        <v>0.49</v>
      </c>
      <c r="R233">
        <f>'F Production'!L233</f>
        <v>1.75</v>
      </c>
      <c r="S233" s="1">
        <f t="shared" si="144"/>
        <v>0.4251207729468599</v>
      </c>
      <c r="T233" s="1">
        <f t="shared" si="145"/>
        <v>0.71980676328502413</v>
      </c>
      <c r="U233" s="1">
        <f t="shared" si="146"/>
        <v>0.43236714975845408</v>
      </c>
      <c r="V233" s="1">
        <f t="shared" si="147"/>
        <v>0.58212560386473433</v>
      </c>
      <c r="Y233">
        <f>'F on ice'!L233</f>
        <v>40.729999999999997</v>
      </c>
      <c r="Z233">
        <f>'F on ice'!AA233</f>
        <v>10.52</v>
      </c>
      <c r="AA233">
        <f>'F on ice'!R233</f>
        <v>2.5299999999999998</v>
      </c>
      <c r="AB233">
        <f>'F on ice'!U233</f>
        <v>2.37</v>
      </c>
      <c r="AC233" s="1">
        <f t="shared" si="148"/>
        <v>0.63526570048309183</v>
      </c>
      <c r="AD233" s="1">
        <f t="shared" si="149"/>
        <v>0.65217391304347827</v>
      </c>
      <c r="AE233" s="1">
        <f t="shared" si="150"/>
        <v>0.46376811594202899</v>
      </c>
      <c r="AF233" s="1">
        <f t="shared" si="151"/>
        <v>0.69323671497584538</v>
      </c>
      <c r="AI233">
        <f>'F Rel'!K233</f>
        <v>3.12</v>
      </c>
      <c r="AJ233">
        <f>'F Rel'!Z233</f>
        <v>0.67</v>
      </c>
      <c r="AK233">
        <f>'F Rel'!Q233</f>
        <v>0.01</v>
      </c>
      <c r="AL233">
        <f>'F Rel'!T233</f>
        <v>0.28999999999999998</v>
      </c>
      <c r="AM233" s="1">
        <f t="shared" si="152"/>
        <v>0.72222222222222221</v>
      </c>
      <c r="AN233" s="1">
        <f t="shared" si="153"/>
        <v>0.61835748792270528</v>
      </c>
      <c r="AO233" s="1">
        <f t="shared" si="154"/>
        <v>0.51932367149758452</v>
      </c>
      <c r="AP233" s="1">
        <f t="shared" si="155"/>
        <v>0.72705314009661837</v>
      </c>
      <c r="AS233">
        <f>'F Rel'!L233</f>
        <v>-1.0900000000000001</v>
      </c>
      <c r="AT233">
        <f>'F Rel'!AA233</f>
        <v>0.73</v>
      </c>
      <c r="AU233">
        <f>'F Rel'!R233</f>
        <v>-0.14000000000000001</v>
      </c>
      <c r="AV233">
        <f>'F Rel'!U233</f>
        <v>0.08</v>
      </c>
      <c r="AW233" s="1">
        <f t="shared" si="156"/>
        <v>0.57246376811594202</v>
      </c>
      <c r="AX233" s="1">
        <f t="shared" si="157"/>
        <v>0.3188405797101449</v>
      </c>
      <c r="AY233" s="1">
        <f t="shared" si="158"/>
        <v>0.57971014492753625</v>
      </c>
      <c r="AZ233" s="1">
        <f t="shared" si="159"/>
        <v>0.38405797101449274</v>
      </c>
      <c r="BC233">
        <f>'F on ice'!G233</f>
        <v>12.829513888889</v>
      </c>
      <c r="BD233">
        <f>'F on ice'!AM233</f>
        <v>47.85</v>
      </c>
      <c r="BE233">
        <f>'F on ice'!AF233</f>
        <v>8.61</v>
      </c>
      <c r="BF233">
        <f>'F on ice'!AH233</f>
        <v>0.995</v>
      </c>
      <c r="BG233" s="1">
        <f t="shared" si="160"/>
        <v>0.62318840579710144</v>
      </c>
      <c r="BH233" s="1">
        <f t="shared" si="161"/>
        <v>0.3188405797101449</v>
      </c>
      <c r="BI233" s="1">
        <f t="shared" si="162"/>
        <v>0.51449275362318836</v>
      </c>
      <c r="BJ233" s="1">
        <f t="shared" si="163"/>
        <v>0.43236714975845408</v>
      </c>
      <c r="BM233">
        <f>'F on ice'!M233</f>
        <v>50.82</v>
      </c>
      <c r="BN233">
        <f>'F on ice'!AB233</f>
        <v>49.77</v>
      </c>
      <c r="BO233">
        <f>'F on ice'!S233</f>
        <v>50</v>
      </c>
      <c r="BP233">
        <f>'F on ice'!V233</f>
        <v>50.87</v>
      </c>
      <c r="BQ233" s="1">
        <f t="shared" si="164"/>
        <v>0.58212560386473433</v>
      </c>
      <c r="BR233" s="1">
        <f t="shared" si="165"/>
        <v>0.46859903381642515</v>
      </c>
      <c r="BS233" s="1">
        <f t="shared" si="166"/>
        <v>0.47342995169082125</v>
      </c>
      <c r="BT233" s="1">
        <f t="shared" si="167"/>
        <v>0.5531400966183575</v>
      </c>
      <c r="BW233" s="1">
        <f t="shared" si="168"/>
        <v>4.7657004830917868</v>
      </c>
      <c r="BX233" s="1">
        <f t="shared" si="169"/>
        <v>0.65700483091787443</v>
      </c>
      <c r="BY233">
        <f t="shared" si="170"/>
        <v>143</v>
      </c>
      <c r="CB233">
        <f>'F Rel'!M233</f>
        <v>2.59</v>
      </c>
      <c r="CC233">
        <f>'F Rel'!V233</f>
        <v>2.21</v>
      </c>
      <c r="CD233" s="1">
        <f t="shared" si="171"/>
        <v>0.71014492753623193</v>
      </c>
      <c r="CE233" s="1">
        <f t="shared" si="172"/>
        <v>0.64492753623188404</v>
      </c>
      <c r="CH233">
        <f>'F Production'!X233</f>
        <v>0.49</v>
      </c>
      <c r="CI233">
        <f>'F Production'!AB233</f>
        <v>0.88</v>
      </c>
      <c r="CJ233" s="31">
        <f t="shared" si="173"/>
        <v>0.70531400966183577</v>
      </c>
      <c r="CK233" s="31">
        <f t="shared" si="174"/>
        <v>0.48550724637681159</v>
      </c>
      <c r="CN233">
        <f>'F Totals'!G233</f>
        <v>6</v>
      </c>
      <c r="CO233">
        <f>'F Totals'!H233</f>
        <v>12</v>
      </c>
      <c r="CP233">
        <f>'F Totals'!K233</f>
        <v>18</v>
      </c>
    </row>
    <row r="234" spans="1:94" x14ac:dyDescent="0.3">
      <c r="A234" t="str">
        <f>'F on ice'!B234</f>
        <v>Mark Scheifele</v>
      </c>
      <c r="B234" t="str">
        <f>'F on ice'!C234</f>
        <v>WPG</v>
      </c>
      <c r="E234">
        <f>'F on ice'!K234</f>
        <v>45.95</v>
      </c>
      <c r="F234">
        <f>'F on ice'!Z234</f>
        <v>12.54</v>
      </c>
      <c r="G234">
        <f>'F on ice'!Q234</f>
        <v>3.2</v>
      </c>
      <c r="H234">
        <f>'F on ice'!T234</f>
        <v>2.93</v>
      </c>
      <c r="I234" s="1">
        <f t="shared" si="140"/>
        <v>0.76328502415458932</v>
      </c>
      <c r="J234" s="1">
        <f t="shared" si="141"/>
        <v>0.76328502415458932</v>
      </c>
      <c r="K234" s="1">
        <f t="shared" si="142"/>
        <v>0.83091787439613529</v>
      </c>
      <c r="L234" s="1">
        <f t="shared" si="143"/>
        <v>0.82367149758454106</v>
      </c>
      <c r="O234">
        <f>'F Production'!H234</f>
        <v>0.55000000000000004</v>
      </c>
      <c r="P234">
        <f>'F Production'!I234</f>
        <v>1.65</v>
      </c>
      <c r="Q234">
        <f>'F Production'!J234</f>
        <v>1.01</v>
      </c>
      <c r="R234">
        <f>'F Production'!L234</f>
        <v>2.2000000000000002</v>
      </c>
      <c r="S234" s="1">
        <f t="shared" si="144"/>
        <v>0.3719806763285024</v>
      </c>
      <c r="T234" s="1">
        <f t="shared" si="145"/>
        <v>0.95410628019323673</v>
      </c>
      <c r="U234" s="1">
        <f t="shared" si="146"/>
        <v>0.89130434782608692</v>
      </c>
      <c r="V234" s="1">
        <f t="shared" si="147"/>
        <v>0.80193236714975846</v>
      </c>
      <c r="Y234">
        <f>'F on ice'!L234</f>
        <v>44.21</v>
      </c>
      <c r="Z234">
        <f>'F on ice'!AA234</f>
        <v>12.45</v>
      </c>
      <c r="AA234">
        <f>'F on ice'!R234</f>
        <v>1.83</v>
      </c>
      <c r="AB234">
        <f>'F on ice'!U234</f>
        <v>2.9</v>
      </c>
      <c r="AC234" s="1">
        <f t="shared" si="148"/>
        <v>0.33816425120772947</v>
      </c>
      <c r="AD234" s="1">
        <f t="shared" si="149"/>
        <v>0.22705314009661837</v>
      </c>
      <c r="AE234" s="1">
        <f t="shared" si="150"/>
        <v>0.85024154589371981</v>
      </c>
      <c r="AF234" s="1">
        <f t="shared" si="151"/>
        <v>0.16425120772946861</v>
      </c>
      <c r="AI234">
        <f>'F Rel'!K234</f>
        <v>3.38</v>
      </c>
      <c r="AJ234">
        <f>'F Rel'!Z234</f>
        <v>1.77</v>
      </c>
      <c r="AK234">
        <f>'F Rel'!Q234</f>
        <v>0.44</v>
      </c>
      <c r="AL234">
        <f>'F Rel'!T234</f>
        <v>0.48</v>
      </c>
      <c r="AM234" s="1">
        <f t="shared" si="152"/>
        <v>0.74637681159420288</v>
      </c>
      <c r="AN234" s="1">
        <f t="shared" si="153"/>
        <v>0.80434782608695654</v>
      </c>
      <c r="AO234" s="1">
        <f t="shared" si="154"/>
        <v>0.69806763285024154</v>
      </c>
      <c r="AP234" s="1">
        <f t="shared" si="155"/>
        <v>0.85507246376811596</v>
      </c>
      <c r="AS234">
        <f>'F Rel'!L234</f>
        <v>6.75</v>
      </c>
      <c r="AT234">
        <f>'F Rel'!AA234</f>
        <v>3.08</v>
      </c>
      <c r="AU234">
        <f>'F Rel'!R234</f>
        <v>0.28999999999999998</v>
      </c>
      <c r="AV234">
        <f>'F Rel'!U234</f>
        <v>0.77</v>
      </c>
      <c r="AW234" s="1">
        <f t="shared" si="156"/>
        <v>5.7971014492753624E-2</v>
      </c>
      <c r="AX234" s="1">
        <f t="shared" si="157"/>
        <v>4.1062801932367152E-2</v>
      </c>
      <c r="AY234" s="1">
        <f t="shared" si="158"/>
        <v>0.34782608695652173</v>
      </c>
      <c r="AZ234" s="1">
        <f t="shared" si="159"/>
        <v>1.6908212560386472E-2</v>
      </c>
      <c r="BC234">
        <f>'F on ice'!G234</f>
        <v>15.988617886179</v>
      </c>
      <c r="BD234">
        <f>'F on ice'!AM234</f>
        <v>66.52</v>
      </c>
      <c r="BE234">
        <f>'F on ice'!AF234</f>
        <v>10.14</v>
      </c>
      <c r="BF234">
        <f>'F on ice'!AH234</f>
        <v>1.042</v>
      </c>
      <c r="BG234" s="1">
        <f t="shared" si="160"/>
        <v>0.99033816425120769</v>
      </c>
      <c r="BH234" s="1">
        <f t="shared" si="161"/>
        <v>0.87439613526570048</v>
      </c>
      <c r="BI234" s="1">
        <f t="shared" si="162"/>
        <v>0.7874396135265701</v>
      </c>
      <c r="BJ234" s="1">
        <f t="shared" si="163"/>
        <v>0.92270531400966183</v>
      </c>
      <c r="BM234">
        <f>'F on ice'!M234</f>
        <v>50.96</v>
      </c>
      <c r="BN234">
        <f>'F on ice'!AB234</f>
        <v>50.18</v>
      </c>
      <c r="BO234">
        <f>'F on ice'!S234</f>
        <v>63.64</v>
      </c>
      <c r="BP234">
        <f>'F on ice'!V234</f>
        <v>50.3</v>
      </c>
      <c r="BQ234" s="1">
        <f t="shared" si="164"/>
        <v>0.58937198067632846</v>
      </c>
      <c r="BR234" s="1">
        <f t="shared" si="165"/>
        <v>0.50483091787439616</v>
      </c>
      <c r="BS234" s="1">
        <f t="shared" si="166"/>
        <v>0.93478260869565222</v>
      </c>
      <c r="BT234" s="1">
        <f t="shared" si="167"/>
        <v>0.51207729468599039</v>
      </c>
      <c r="BW234" s="1">
        <f t="shared" si="168"/>
        <v>4.0120772946859899</v>
      </c>
      <c r="BX234" s="1">
        <f t="shared" si="169"/>
        <v>0.49758454106280192</v>
      </c>
      <c r="BY234">
        <f t="shared" si="170"/>
        <v>209</v>
      </c>
      <c r="CB234">
        <f>'F Rel'!M234</f>
        <v>-2.23</v>
      </c>
      <c r="CC234">
        <f>'F Rel'!V234</f>
        <v>-3.22</v>
      </c>
      <c r="CD234" s="1">
        <f t="shared" si="171"/>
        <v>0.32125603864734298</v>
      </c>
      <c r="CE234" s="1">
        <f t="shared" si="172"/>
        <v>0.27536231884057971</v>
      </c>
      <c r="CH234">
        <f>'F Production'!X234</f>
        <v>0.82</v>
      </c>
      <c r="CI234">
        <f>'F Production'!AB234</f>
        <v>1.46</v>
      </c>
      <c r="CJ234" s="31">
        <f t="shared" si="173"/>
        <v>0.42753623188405798</v>
      </c>
      <c r="CK234" s="31">
        <f t="shared" si="174"/>
        <v>0.82850241545893721</v>
      </c>
      <c r="CN234">
        <f>'F Totals'!G234</f>
        <v>6</v>
      </c>
      <c r="CO234">
        <f>'F Totals'!H234</f>
        <v>18</v>
      </c>
      <c r="CP234">
        <f>'F Totals'!K234</f>
        <v>24</v>
      </c>
    </row>
    <row r="235" spans="1:94" x14ac:dyDescent="0.3">
      <c r="A235" t="str">
        <f>'F on ice'!B235</f>
        <v>Mark Stone</v>
      </c>
      <c r="B235" t="str">
        <f>'F on ice'!C235</f>
        <v>VGK</v>
      </c>
      <c r="E235">
        <f>'F on ice'!K235</f>
        <v>44.87</v>
      </c>
      <c r="F235">
        <f>'F on ice'!Z235</f>
        <v>11.82</v>
      </c>
      <c r="G235">
        <f>'F on ice'!Q235</f>
        <v>3.27</v>
      </c>
      <c r="H235">
        <f>'F on ice'!T235</f>
        <v>2.67</v>
      </c>
      <c r="I235" s="1">
        <f t="shared" si="140"/>
        <v>0.71014492753623193</v>
      </c>
      <c r="J235" s="1">
        <f t="shared" si="141"/>
        <v>0.63526570048309183</v>
      </c>
      <c r="K235" s="1">
        <f t="shared" si="142"/>
        <v>0.84299516908212557</v>
      </c>
      <c r="L235" s="1">
        <f t="shared" si="143"/>
        <v>0.61111111111111116</v>
      </c>
      <c r="O235">
        <f>'F Production'!H235</f>
        <v>0.67</v>
      </c>
      <c r="P235">
        <f>'F Production'!I235</f>
        <v>1.83</v>
      </c>
      <c r="Q235">
        <f>'F Production'!J235</f>
        <v>0.77</v>
      </c>
      <c r="R235">
        <f>'F Production'!L235</f>
        <v>2.5</v>
      </c>
      <c r="S235" s="1">
        <f t="shared" si="144"/>
        <v>0.53140096618357491</v>
      </c>
      <c r="T235" s="1">
        <f t="shared" si="145"/>
        <v>0.98309178743961356</v>
      </c>
      <c r="U235" s="1">
        <f t="shared" si="146"/>
        <v>0.74637681159420288</v>
      </c>
      <c r="V235" s="1">
        <f t="shared" si="147"/>
        <v>0.90338164251207731</v>
      </c>
      <c r="Y235">
        <f>'F on ice'!L235</f>
        <v>45.92</v>
      </c>
      <c r="Z235">
        <f>'F on ice'!AA235</f>
        <v>11.34</v>
      </c>
      <c r="AA235">
        <f>'F on ice'!R235</f>
        <v>2.59</v>
      </c>
      <c r="AB235">
        <f>'F on ice'!U235</f>
        <v>2.63</v>
      </c>
      <c r="AC235" s="1">
        <f t="shared" si="148"/>
        <v>0.20048309178743962</v>
      </c>
      <c r="AD235" s="1">
        <f t="shared" si="149"/>
        <v>0.44927536231884058</v>
      </c>
      <c r="AE235" s="1">
        <f t="shared" si="150"/>
        <v>0.42995169082125606</v>
      </c>
      <c r="AF235" s="1">
        <f t="shared" si="151"/>
        <v>0.43478260869565216</v>
      </c>
      <c r="AI235">
        <f>'F Rel'!K235</f>
        <v>3.7</v>
      </c>
      <c r="AJ235">
        <f>'F Rel'!Z235</f>
        <v>0.31</v>
      </c>
      <c r="AK235">
        <f>'F Rel'!Q235</f>
        <v>0.97</v>
      </c>
      <c r="AL235">
        <f>'F Rel'!T235</f>
        <v>0.1</v>
      </c>
      <c r="AM235" s="1">
        <f t="shared" si="152"/>
        <v>0.7657004830917874</v>
      </c>
      <c r="AN235" s="1">
        <f t="shared" si="153"/>
        <v>0.53623188405797106</v>
      </c>
      <c r="AO235" s="1">
        <f t="shared" si="154"/>
        <v>0.87439613526570048</v>
      </c>
      <c r="AP235" s="1">
        <f t="shared" si="155"/>
        <v>0.58212560386473433</v>
      </c>
      <c r="AS235">
        <f>'F Rel'!L235</f>
        <v>3.15</v>
      </c>
      <c r="AT235">
        <f>'F Rel'!AA235</f>
        <v>0.69</v>
      </c>
      <c r="AU235">
        <f>'F Rel'!R235</f>
        <v>0.59</v>
      </c>
      <c r="AV235">
        <f>'F Rel'!U235</f>
        <v>0.19</v>
      </c>
      <c r="AW235" s="1">
        <f t="shared" si="156"/>
        <v>0.21014492753623187</v>
      </c>
      <c r="AX235" s="1">
        <f t="shared" si="157"/>
        <v>0.32608695652173914</v>
      </c>
      <c r="AY235" s="1">
        <f t="shared" si="158"/>
        <v>0.19082125603864733</v>
      </c>
      <c r="AZ235" s="1">
        <f t="shared" si="159"/>
        <v>0.27053140096618356</v>
      </c>
      <c r="BC235">
        <f>'F on ice'!G235</f>
        <v>13.011111111110999</v>
      </c>
      <c r="BD235">
        <f>'F on ice'!AM235</f>
        <v>58.67</v>
      </c>
      <c r="BE235">
        <f>'F on ice'!AF235</f>
        <v>10.06</v>
      </c>
      <c r="BF235">
        <f>'F on ice'!AH235</f>
        <v>1.0189999999999999</v>
      </c>
      <c r="BG235" s="1">
        <f t="shared" si="160"/>
        <v>0.67632850241545894</v>
      </c>
      <c r="BH235" s="1">
        <f t="shared" si="161"/>
        <v>0.67874396135265702</v>
      </c>
      <c r="BI235" s="1">
        <f t="shared" si="162"/>
        <v>0.77294685990338163</v>
      </c>
      <c r="BJ235" s="1">
        <f t="shared" si="163"/>
        <v>0.73671497584541068</v>
      </c>
      <c r="BM235">
        <f>'F on ice'!M235</f>
        <v>49.42</v>
      </c>
      <c r="BN235">
        <f>'F on ice'!AB235</f>
        <v>51.04</v>
      </c>
      <c r="BO235">
        <f>'F on ice'!S235</f>
        <v>55.74</v>
      </c>
      <c r="BP235">
        <f>'F on ice'!V235</f>
        <v>50.39</v>
      </c>
      <c r="BQ235" s="1">
        <f t="shared" si="164"/>
        <v>0.46376811594202899</v>
      </c>
      <c r="BR235" s="1">
        <f t="shared" si="165"/>
        <v>0.56521739130434778</v>
      </c>
      <c r="BS235" s="1">
        <f t="shared" si="166"/>
        <v>0.70772946859903385</v>
      </c>
      <c r="BT235" s="1">
        <f t="shared" si="167"/>
        <v>0.52173913043478259</v>
      </c>
      <c r="BW235" s="1">
        <f t="shared" si="168"/>
        <v>4.3985507246376816</v>
      </c>
      <c r="BX235" s="1">
        <f t="shared" si="169"/>
        <v>0.56521739130434778</v>
      </c>
      <c r="BY235">
        <f t="shared" si="170"/>
        <v>181</v>
      </c>
      <c r="CB235">
        <f>'F Rel'!M235</f>
        <v>0.38</v>
      </c>
      <c r="CC235">
        <f>'F Rel'!V235</f>
        <v>-0.97</v>
      </c>
      <c r="CD235" s="1">
        <f t="shared" si="171"/>
        <v>0.51207729468599039</v>
      </c>
      <c r="CE235" s="1">
        <f t="shared" si="172"/>
        <v>0.41545893719806765</v>
      </c>
      <c r="CH235">
        <f>'F Production'!X235</f>
        <v>0.48</v>
      </c>
      <c r="CI235">
        <f>'F Production'!AB235</f>
        <v>0.77</v>
      </c>
      <c r="CJ235" s="31">
        <f t="shared" si="173"/>
        <v>0.7125603864734299</v>
      </c>
      <c r="CK235" s="31">
        <f t="shared" si="174"/>
        <v>0.38405797101449274</v>
      </c>
      <c r="CN235">
        <f>'F Totals'!G235</f>
        <v>7</v>
      </c>
      <c r="CO235">
        <f>'F Totals'!H235</f>
        <v>19</v>
      </c>
      <c r="CP235">
        <f>'F Totals'!K235</f>
        <v>26</v>
      </c>
    </row>
    <row r="236" spans="1:94" x14ac:dyDescent="0.3">
      <c r="A236" t="str">
        <f>'F on ice'!B236</f>
        <v>Martin Necas</v>
      </c>
      <c r="B236" t="str">
        <f>'F on ice'!C236</f>
        <v>CAR</v>
      </c>
      <c r="E236">
        <f>'F on ice'!K236</f>
        <v>50.73</v>
      </c>
      <c r="F236">
        <f>'F on ice'!Z236</f>
        <v>9.9</v>
      </c>
      <c r="G236">
        <f>'F on ice'!Q236</f>
        <v>2.5499999999999998</v>
      </c>
      <c r="H236">
        <f>'F on ice'!T236</f>
        <v>2.84</v>
      </c>
      <c r="I236" s="1">
        <f t="shared" si="140"/>
        <v>0.92028985507246375</v>
      </c>
      <c r="J236" s="1">
        <f t="shared" si="141"/>
        <v>0.29468599033816423</v>
      </c>
      <c r="K236" s="1">
        <f t="shared" si="142"/>
        <v>0.54347826086956519</v>
      </c>
      <c r="L236" s="1">
        <f t="shared" si="143"/>
        <v>0.77294685990338163</v>
      </c>
      <c r="O236">
        <f>'F Production'!H236</f>
        <v>0.71</v>
      </c>
      <c r="P236">
        <f>'F Production'!I236</f>
        <v>1.1200000000000001</v>
      </c>
      <c r="Q236">
        <f>'F Production'!J236</f>
        <v>0.61</v>
      </c>
      <c r="R236">
        <f>'F Production'!L236</f>
        <v>1.84</v>
      </c>
      <c r="S236" s="1">
        <f t="shared" si="144"/>
        <v>0.57971014492753625</v>
      </c>
      <c r="T236" s="1">
        <f t="shared" si="145"/>
        <v>0.67391304347826086</v>
      </c>
      <c r="U236" s="1">
        <f t="shared" si="146"/>
        <v>0.58695652173913049</v>
      </c>
      <c r="V236" s="1">
        <f t="shared" si="147"/>
        <v>0.64975845410628019</v>
      </c>
      <c r="Y236">
        <f>'F on ice'!L236</f>
        <v>39.81</v>
      </c>
      <c r="Z236">
        <f>'F on ice'!AA236</f>
        <v>12.96</v>
      </c>
      <c r="AA236">
        <f>'F on ice'!R236</f>
        <v>3.57</v>
      </c>
      <c r="AB236">
        <f>'F on ice'!U236</f>
        <v>2.86</v>
      </c>
      <c r="AC236" s="1">
        <f t="shared" si="148"/>
        <v>0.71739130434782605</v>
      </c>
      <c r="AD236" s="1">
        <f t="shared" si="149"/>
        <v>0.15458937198067632</v>
      </c>
      <c r="AE236" s="1">
        <f t="shared" si="150"/>
        <v>6.280193236714976E-2</v>
      </c>
      <c r="AF236" s="1">
        <f t="shared" si="151"/>
        <v>0.21739130434782608</v>
      </c>
      <c r="AI236">
        <f>'F Rel'!K236</f>
        <v>1.25</v>
      </c>
      <c r="AJ236">
        <f>'F Rel'!Z236</f>
        <v>-2.16</v>
      </c>
      <c r="AK236">
        <f>'F Rel'!Q236</f>
        <v>-7.0000000000000007E-2</v>
      </c>
      <c r="AL236">
        <f>'F Rel'!T236</f>
        <v>7.0000000000000007E-2</v>
      </c>
      <c r="AM236" s="1">
        <f t="shared" si="152"/>
        <v>0.59178743961352653</v>
      </c>
      <c r="AN236" s="1">
        <f t="shared" si="153"/>
        <v>0.19082125603864733</v>
      </c>
      <c r="AO236" s="1">
        <f t="shared" si="154"/>
        <v>0.49275362318840582</v>
      </c>
      <c r="AP236" s="1">
        <f t="shared" si="155"/>
        <v>0.54830917874396135</v>
      </c>
      <c r="AS236">
        <f>'F Rel'!L236</f>
        <v>5.82</v>
      </c>
      <c r="AT236">
        <f>'F Rel'!AA236</f>
        <v>4.16</v>
      </c>
      <c r="AU236">
        <f>'F Rel'!R236</f>
        <v>1.46</v>
      </c>
      <c r="AV236">
        <f>'F Rel'!U236</f>
        <v>0.74</v>
      </c>
      <c r="AW236" s="1">
        <f t="shared" si="156"/>
        <v>9.1787439613526575E-2</v>
      </c>
      <c r="AX236" s="1">
        <f t="shared" si="157"/>
        <v>1.4492753623188406E-2</v>
      </c>
      <c r="AY236" s="1">
        <f t="shared" si="158"/>
        <v>3.140096618357488E-2</v>
      </c>
      <c r="AZ236" s="1">
        <f t="shared" si="159"/>
        <v>2.6570048309178744E-2</v>
      </c>
      <c r="BC236">
        <f>'F on ice'!G236</f>
        <v>13.996428571429</v>
      </c>
      <c r="BD236">
        <f>'F on ice'!AM236</f>
        <v>66.44</v>
      </c>
      <c r="BE236">
        <f>'F on ice'!AF236</f>
        <v>7.76</v>
      </c>
      <c r="BF236">
        <f>'F on ice'!AH236</f>
        <v>0.95799999999999996</v>
      </c>
      <c r="BG236" s="1">
        <f t="shared" si="160"/>
        <v>0.87439613526570048</v>
      </c>
      <c r="BH236" s="1">
        <f t="shared" si="161"/>
        <v>0.8719806763285024</v>
      </c>
      <c r="BI236" s="1">
        <f t="shared" si="162"/>
        <v>0.3671497584541063</v>
      </c>
      <c r="BJ236" s="1">
        <f t="shared" si="163"/>
        <v>8.2125603864734303E-2</v>
      </c>
      <c r="BM236">
        <f>'F on ice'!M236</f>
        <v>56.03</v>
      </c>
      <c r="BN236">
        <f>'F on ice'!AB236</f>
        <v>43.3</v>
      </c>
      <c r="BO236">
        <f>'F on ice'!S236</f>
        <v>41.67</v>
      </c>
      <c r="BP236">
        <f>'F on ice'!V236</f>
        <v>49.83</v>
      </c>
      <c r="BQ236" s="1">
        <f t="shared" si="164"/>
        <v>0.90821256038647347</v>
      </c>
      <c r="BR236" s="1">
        <f t="shared" si="165"/>
        <v>0.16908212560386474</v>
      </c>
      <c r="BS236" s="1">
        <f t="shared" si="166"/>
        <v>0.22705314009661837</v>
      </c>
      <c r="BT236" s="1">
        <f t="shared" si="167"/>
        <v>0.48550724637681159</v>
      </c>
      <c r="BW236" s="1">
        <f t="shared" si="168"/>
        <v>4.2560386473429945</v>
      </c>
      <c r="BX236" s="1">
        <f t="shared" si="169"/>
        <v>0.53381642512077299</v>
      </c>
      <c r="BY236">
        <f t="shared" si="170"/>
        <v>194</v>
      </c>
      <c r="CB236">
        <f>'F Rel'!M236</f>
        <v>-3.25</v>
      </c>
      <c r="CC236">
        <f>'F Rel'!V236</f>
        <v>-6.89</v>
      </c>
      <c r="CD236" s="1">
        <f t="shared" si="171"/>
        <v>0.25845410628019322</v>
      </c>
      <c r="CE236" s="1">
        <f t="shared" si="172"/>
        <v>0.11594202898550725</v>
      </c>
      <c r="CH236">
        <f>'F Production'!X236</f>
        <v>1.22</v>
      </c>
      <c r="CI236">
        <f>'F Production'!AB236</f>
        <v>1.02</v>
      </c>
      <c r="CJ236" s="31">
        <f t="shared" si="173"/>
        <v>0.21014492753623187</v>
      </c>
      <c r="CK236" s="31">
        <f t="shared" si="174"/>
        <v>0.59420289855072461</v>
      </c>
      <c r="CN236">
        <f>'F Totals'!G236</f>
        <v>7</v>
      </c>
      <c r="CO236">
        <f>'F Totals'!H236</f>
        <v>11</v>
      </c>
      <c r="CP236">
        <f>'F Totals'!K236</f>
        <v>18</v>
      </c>
    </row>
    <row r="237" spans="1:94" x14ac:dyDescent="0.3">
      <c r="A237" t="str">
        <f>'F on ice'!B237</f>
        <v>Martin Pospisil</v>
      </c>
      <c r="B237" t="str">
        <f>'F on ice'!C237</f>
        <v>CGY</v>
      </c>
      <c r="E237">
        <f>'F on ice'!K237</f>
        <v>46.17</v>
      </c>
      <c r="F237">
        <f>'F on ice'!Z237</f>
        <v>12.32</v>
      </c>
      <c r="G237">
        <f>'F on ice'!Q237</f>
        <v>2.79</v>
      </c>
      <c r="H237">
        <f>'F on ice'!T237</f>
        <v>2.89</v>
      </c>
      <c r="I237" s="1">
        <f t="shared" si="140"/>
        <v>0.77777777777777779</v>
      </c>
      <c r="J237" s="1">
        <f t="shared" si="141"/>
        <v>0.72463768115942029</v>
      </c>
      <c r="K237" s="1">
        <f t="shared" si="142"/>
        <v>0.64251207729468596</v>
      </c>
      <c r="L237" s="1">
        <f t="shared" si="143"/>
        <v>0.80676328502415462</v>
      </c>
      <c r="O237">
        <f>'F Production'!H237</f>
        <v>0.66</v>
      </c>
      <c r="P237">
        <f>'F Production'!I237</f>
        <v>1.1499999999999999</v>
      </c>
      <c r="Q237">
        <f>'F Production'!J237</f>
        <v>0.49</v>
      </c>
      <c r="R237">
        <f>'F Production'!L237</f>
        <v>1.81</v>
      </c>
      <c r="S237" s="1">
        <f t="shared" si="144"/>
        <v>0.51449275362318836</v>
      </c>
      <c r="T237" s="1">
        <f t="shared" si="145"/>
        <v>0.70289855072463769</v>
      </c>
      <c r="U237" s="1">
        <f t="shared" si="146"/>
        <v>0.43236714975845408</v>
      </c>
      <c r="V237" s="1">
        <f t="shared" si="147"/>
        <v>0.62077294685990336</v>
      </c>
      <c r="Y237">
        <f>'F on ice'!L237</f>
        <v>38.61</v>
      </c>
      <c r="Z237">
        <f>'F on ice'!AA237</f>
        <v>10.84</v>
      </c>
      <c r="AA237">
        <f>'F on ice'!R237</f>
        <v>1.31</v>
      </c>
      <c r="AB237">
        <f>'F on ice'!U237</f>
        <v>2.2799999999999998</v>
      </c>
      <c r="AC237" s="1">
        <f t="shared" si="148"/>
        <v>0.79710144927536231</v>
      </c>
      <c r="AD237" s="1">
        <f t="shared" si="149"/>
        <v>0.57971014492753625</v>
      </c>
      <c r="AE237" s="1">
        <f t="shared" si="150"/>
        <v>0.98067632850241548</v>
      </c>
      <c r="AF237" s="1">
        <f t="shared" si="151"/>
        <v>0.79710144927536231</v>
      </c>
      <c r="AI237">
        <f>'F Rel'!K237</f>
        <v>4.17</v>
      </c>
      <c r="AJ237">
        <f>'F Rel'!Z237</f>
        <v>1.75</v>
      </c>
      <c r="AK237">
        <f>'F Rel'!Q237</f>
        <v>-0.17</v>
      </c>
      <c r="AL237">
        <f>'F Rel'!T237</f>
        <v>0.5</v>
      </c>
      <c r="AM237" s="1">
        <f t="shared" si="152"/>
        <v>0.79710144927536231</v>
      </c>
      <c r="AN237" s="1">
        <f t="shared" si="153"/>
        <v>0.80193236714975846</v>
      </c>
      <c r="AO237" s="1">
        <f t="shared" si="154"/>
        <v>0.44444444444444442</v>
      </c>
      <c r="AP237" s="1">
        <f t="shared" si="155"/>
        <v>0.86956521739130432</v>
      </c>
      <c r="AS237">
        <f>'F Rel'!L237</f>
        <v>-5.32</v>
      </c>
      <c r="AT237">
        <f>'F Rel'!AA237</f>
        <v>-0.62</v>
      </c>
      <c r="AU237">
        <f>'F Rel'!R237</f>
        <v>-1.4</v>
      </c>
      <c r="AV237">
        <f>'F Rel'!U237</f>
        <v>-0.42</v>
      </c>
      <c r="AW237" s="1">
        <f t="shared" si="156"/>
        <v>0.90096618357487923</v>
      </c>
      <c r="AX237" s="1">
        <f t="shared" si="157"/>
        <v>0.6280193236714976</v>
      </c>
      <c r="AY237" s="1">
        <f t="shared" si="158"/>
        <v>0.97584541062801933</v>
      </c>
      <c r="AZ237" s="1">
        <f t="shared" si="159"/>
        <v>0.86473429951690817</v>
      </c>
      <c r="BC237">
        <f>'F on ice'!G237</f>
        <v>11.066161616162001</v>
      </c>
      <c r="BD237">
        <f>'F on ice'!AM237</f>
        <v>64.36</v>
      </c>
      <c r="BE237">
        <f>'F on ice'!AF237</f>
        <v>8.59</v>
      </c>
      <c r="BF237">
        <f>'F on ice'!AH237</f>
        <v>1.0369999999999999</v>
      </c>
      <c r="BG237" s="1">
        <f t="shared" si="160"/>
        <v>0.28019323671497587</v>
      </c>
      <c r="BH237" s="1">
        <f t="shared" si="161"/>
        <v>0.82608695652173914</v>
      </c>
      <c r="BI237" s="1">
        <f t="shared" si="162"/>
        <v>0.51207729468599039</v>
      </c>
      <c r="BJ237" s="1">
        <f t="shared" si="163"/>
        <v>0.88888888888888884</v>
      </c>
      <c r="BM237">
        <f>'F on ice'!M237</f>
        <v>54.46</v>
      </c>
      <c r="BN237">
        <f>'F on ice'!AB237</f>
        <v>53.19</v>
      </c>
      <c r="BO237">
        <f>'F on ice'!S237</f>
        <v>68</v>
      </c>
      <c r="BP237">
        <f>'F on ice'!V237</f>
        <v>55.87</v>
      </c>
      <c r="BQ237" s="1">
        <f t="shared" si="164"/>
        <v>0.84299516908212557</v>
      </c>
      <c r="BR237" s="1">
        <f t="shared" si="165"/>
        <v>0.71014492753623193</v>
      </c>
      <c r="BS237" s="1">
        <f t="shared" si="166"/>
        <v>0.98792270531400961</v>
      </c>
      <c r="BT237" s="1">
        <f t="shared" si="167"/>
        <v>0.87922705314009664</v>
      </c>
      <c r="BW237" s="1">
        <f t="shared" si="168"/>
        <v>6.2632850241545892</v>
      </c>
      <c r="BX237" s="1">
        <f t="shared" si="169"/>
        <v>0.9371980676328503</v>
      </c>
      <c r="BY237">
        <f t="shared" si="170"/>
        <v>27</v>
      </c>
      <c r="CB237">
        <f>'F Rel'!M237</f>
        <v>5.58</v>
      </c>
      <c r="CC237">
        <f>'F Rel'!V237</f>
        <v>8.92</v>
      </c>
      <c r="CD237" s="1">
        <f t="shared" si="171"/>
        <v>0.90096618357487923</v>
      </c>
      <c r="CE237" s="1">
        <f t="shared" si="172"/>
        <v>0.96618357487922701</v>
      </c>
      <c r="CH237">
        <f>'F Production'!X237</f>
        <v>1.81</v>
      </c>
      <c r="CI237">
        <f>'F Production'!AB237</f>
        <v>1.31</v>
      </c>
      <c r="CJ237" s="31">
        <f t="shared" si="173"/>
        <v>6.5217391304347824E-2</v>
      </c>
      <c r="CK237" s="31">
        <f t="shared" si="174"/>
        <v>0.77777777777777779</v>
      </c>
      <c r="CN237">
        <f>'F Totals'!G237</f>
        <v>4</v>
      </c>
      <c r="CO237">
        <f>'F Totals'!H237</f>
        <v>7</v>
      </c>
      <c r="CP237">
        <f>'F Totals'!K237</f>
        <v>11</v>
      </c>
    </row>
    <row r="238" spans="1:94" x14ac:dyDescent="0.3">
      <c r="A238" t="str">
        <f>'F on ice'!B238</f>
        <v>Mason Appleton</v>
      </c>
      <c r="B238" t="str">
        <f>'F on ice'!C238</f>
        <v>WPG</v>
      </c>
      <c r="E238">
        <f>'F on ice'!K238</f>
        <v>42.74</v>
      </c>
      <c r="F238">
        <f>'F on ice'!Z238</f>
        <v>11.41</v>
      </c>
      <c r="G238">
        <f>'F on ice'!Q238</f>
        <v>2.4300000000000002</v>
      </c>
      <c r="H238">
        <f>'F on ice'!T238</f>
        <v>2.44</v>
      </c>
      <c r="I238" s="1">
        <f t="shared" si="140"/>
        <v>0.57246376811594202</v>
      </c>
      <c r="J238" s="1">
        <f t="shared" si="141"/>
        <v>0.5531400966183575</v>
      </c>
      <c r="K238" s="1">
        <f t="shared" si="142"/>
        <v>0.48792270531400966</v>
      </c>
      <c r="L238" s="1">
        <f t="shared" si="143"/>
        <v>0.39371980676328505</v>
      </c>
      <c r="O238">
        <f>'F Production'!H238</f>
        <v>0.56000000000000005</v>
      </c>
      <c r="P238">
        <f>'F Production'!I238</f>
        <v>1.03</v>
      </c>
      <c r="Q238">
        <f>'F Production'!J238</f>
        <v>0.47</v>
      </c>
      <c r="R238">
        <f>'F Production'!L238</f>
        <v>1.59</v>
      </c>
      <c r="S238" s="1">
        <f t="shared" si="144"/>
        <v>0.38647342995169082</v>
      </c>
      <c r="T238" s="1">
        <f t="shared" si="145"/>
        <v>0.57004830917874394</v>
      </c>
      <c r="U238" s="1">
        <f t="shared" si="146"/>
        <v>0.40338164251207731</v>
      </c>
      <c r="V238" s="1">
        <f t="shared" si="147"/>
        <v>0.50724637681159424</v>
      </c>
      <c r="Y238">
        <f>'F on ice'!L238</f>
        <v>43.48</v>
      </c>
      <c r="Z238">
        <f>'F on ice'!AA238</f>
        <v>11.88</v>
      </c>
      <c r="AA238">
        <f>'F on ice'!R238</f>
        <v>1.78</v>
      </c>
      <c r="AB238">
        <f>'F on ice'!U238</f>
        <v>2.6</v>
      </c>
      <c r="AC238" s="1">
        <f t="shared" si="148"/>
        <v>0.40821256038647341</v>
      </c>
      <c r="AD238" s="1">
        <f t="shared" si="149"/>
        <v>0.32850241545893721</v>
      </c>
      <c r="AE238" s="1">
        <f t="shared" si="150"/>
        <v>0.86473429951690817</v>
      </c>
      <c r="AF238" s="1">
        <f t="shared" si="151"/>
        <v>0.45652173913043476</v>
      </c>
      <c r="AI238">
        <f>'F Rel'!K238</f>
        <v>-2.0099999999999998</v>
      </c>
      <c r="AJ238">
        <f>'F Rel'!Z238</f>
        <v>0.36</v>
      </c>
      <c r="AK238">
        <f>'F Rel'!Q238</f>
        <v>-0.39</v>
      </c>
      <c r="AL238">
        <f>'F Rel'!T238</f>
        <v>-0.25</v>
      </c>
      <c r="AM238" s="1">
        <f t="shared" si="152"/>
        <v>0.34541062801932365</v>
      </c>
      <c r="AN238" s="1">
        <f t="shared" si="153"/>
        <v>0.54589371980676327</v>
      </c>
      <c r="AO238" s="1">
        <f t="shared" si="154"/>
        <v>0.35748792270531399</v>
      </c>
      <c r="AP238" s="1">
        <f t="shared" si="155"/>
        <v>0.28743961352657005</v>
      </c>
      <c r="AS238">
        <f>'F Rel'!L238</f>
        <v>4.6500000000000004</v>
      </c>
      <c r="AT238">
        <f>'F Rel'!AA238</f>
        <v>2.08</v>
      </c>
      <c r="AU238">
        <f>'F Rel'!R238</f>
        <v>0.21</v>
      </c>
      <c r="AV238">
        <f>'F Rel'!U238</f>
        <v>0.31</v>
      </c>
      <c r="AW238" s="1">
        <f t="shared" si="156"/>
        <v>0.13285024154589373</v>
      </c>
      <c r="AX238" s="1">
        <f t="shared" si="157"/>
        <v>0.10628019323671498</v>
      </c>
      <c r="AY238" s="1">
        <f t="shared" si="158"/>
        <v>0.38405797101449274</v>
      </c>
      <c r="AZ238" s="1">
        <f t="shared" si="159"/>
        <v>0.16425120772946861</v>
      </c>
      <c r="BC238">
        <f>'F on ice'!G238</f>
        <v>13.948188405797</v>
      </c>
      <c r="BD238">
        <f>'F on ice'!AM238</f>
        <v>42.94</v>
      </c>
      <c r="BE238">
        <f>'F on ice'!AF238</f>
        <v>8.31</v>
      </c>
      <c r="BF238">
        <f>'F on ice'!AH238</f>
        <v>1.0249999999999999</v>
      </c>
      <c r="BG238" s="1">
        <f t="shared" si="160"/>
        <v>0.86714975845410625</v>
      </c>
      <c r="BH238" s="1">
        <f t="shared" si="161"/>
        <v>0.19323671497584541</v>
      </c>
      <c r="BI238" s="1">
        <f t="shared" si="162"/>
        <v>0.45169082125603865</v>
      </c>
      <c r="BJ238" s="1">
        <f t="shared" si="163"/>
        <v>0.8091787439613527</v>
      </c>
      <c r="BM238">
        <f>'F on ice'!M238</f>
        <v>49.57</v>
      </c>
      <c r="BN238">
        <f>'F on ice'!AB238</f>
        <v>49</v>
      </c>
      <c r="BO238">
        <f>'F on ice'!S238</f>
        <v>57.78</v>
      </c>
      <c r="BP238">
        <f>'F on ice'!V238</f>
        <v>48.45</v>
      </c>
      <c r="BQ238" s="1">
        <f t="shared" si="164"/>
        <v>0.47826086956521741</v>
      </c>
      <c r="BR238" s="1">
        <f t="shared" si="165"/>
        <v>0.43236714975845408</v>
      </c>
      <c r="BS238" s="1">
        <f t="shared" si="166"/>
        <v>0.7657004830917874</v>
      </c>
      <c r="BT238" s="1">
        <f t="shared" si="167"/>
        <v>0.40338164251207731</v>
      </c>
      <c r="BW238" s="1">
        <f t="shared" si="168"/>
        <v>3.152173913043478</v>
      </c>
      <c r="BX238" s="1">
        <f t="shared" si="169"/>
        <v>0.31642512077294688</v>
      </c>
      <c r="BY238">
        <f t="shared" si="170"/>
        <v>284</v>
      </c>
      <c r="CB238">
        <f>'F Rel'!M238</f>
        <v>-3.97</v>
      </c>
      <c r="CC238">
        <f>'F Rel'!V238</f>
        <v>-5.61</v>
      </c>
      <c r="CD238" s="1">
        <f t="shared" si="171"/>
        <v>0.20048309178743962</v>
      </c>
      <c r="CE238" s="1">
        <f t="shared" si="172"/>
        <v>0.16425120772946861</v>
      </c>
      <c r="CH238">
        <f>'F Production'!X238</f>
        <v>0.65</v>
      </c>
      <c r="CI238">
        <f>'F Production'!AB238</f>
        <v>0.56000000000000005</v>
      </c>
      <c r="CJ238" s="31">
        <f t="shared" si="173"/>
        <v>0.56521739130434778</v>
      </c>
      <c r="CK238" s="31">
        <f t="shared" si="174"/>
        <v>0.2318840579710145</v>
      </c>
      <c r="CN238">
        <f>'F Totals'!G238</f>
        <v>6</v>
      </c>
      <c r="CO238">
        <f>'F Totals'!H238</f>
        <v>11</v>
      </c>
      <c r="CP238">
        <f>'F Totals'!K238</f>
        <v>17</v>
      </c>
    </row>
    <row r="239" spans="1:94" x14ac:dyDescent="0.3">
      <c r="A239" t="str">
        <f>'F on ice'!B239</f>
        <v>Mason Marchment</v>
      </c>
      <c r="B239" t="str">
        <f>'F on ice'!C239</f>
        <v>DAL</v>
      </c>
      <c r="E239">
        <f>'F on ice'!K239</f>
        <v>45.44</v>
      </c>
      <c r="F239">
        <f>'F on ice'!Z239</f>
        <v>11.24</v>
      </c>
      <c r="G239">
        <f>'F on ice'!Q239</f>
        <v>3.55</v>
      </c>
      <c r="H239">
        <f>'F on ice'!T239</f>
        <v>2.79</v>
      </c>
      <c r="I239" s="1">
        <f t="shared" si="140"/>
        <v>0.73671497584541068</v>
      </c>
      <c r="J239" s="1">
        <f t="shared" si="141"/>
        <v>0.51207729468599039</v>
      </c>
      <c r="K239" s="1">
        <f t="shared" si="142"/>
        <v>0.93236714975845414</v>
      </c>
      <c r="L239" s="1">
        <f t="shared" si="143"/>
        <v>0.7342995169082126</v>
      </c>
      <c r="O239">
        <f>'F Production'!H239</f>
        <v>1.06</v>
      </c>
      <c r="P239">
        <f>'F Production'!I239</f>
        <v>1.54</v>
      </c>
      <c r="Q239">
        <f>'F Production'!J239</f>
        <v>1.1499999999999999</v>
      </c>
      <c r="R239">
        <f>'F Production'!L239</f>
        <v>2.59</v>
      </c>
      <c r="S239" s="1">
        <f t="shared" si="144"/>
        <v>0.83574879227053145</v>
      </c>
      <c r="T239" s="1">
        <f t="shared" si="145"/>
        <v>0.90579710144927539</v>
      </c>
      <c r="U239" s="1">
        <f t="shared" si="146"/>
        <v>0.97101449275362317</v>
      </c>
      <c r="V239" s="1">
        <f t="shared" si="147"/>
        <v>0.93478260869565222</v>
      </c>
      <c r="Y239">
        <f>'F on ice'!L239</f>
        <v>42.65</v>
      </c>
      <c r="Z239">
        <f>'F on ice'!AA239</f>
        <v>10.76</v>
      </c>
      <c r="AA239">
        <f>'F on ice'!R239</f>
        <v>1.92</v>
      </c>
      <c r="AB239">
        <f>'F on ice'!U239</f>
        <v>2.29</v>
      </c>
      <c r="AC239" s="1">
        <f t="shared" si="148"/>
        <v>0.49033816425120774</v>
      </c>
      <c r="AD239" s="1">
        <f t="shared" si="149"/>
        <v>0.59903381642512077</v>
      </c>
      <c r="AE239" s="1">
        <f t="shared" si="150"/>
        <v>0.81400966183574874</v>
      </c>
      <c r="AF239" s="1">
        <f t="shared" si="151"/>
        <v>0.78502415458937203</v>
      </c>
      <c r="AI239">
        <f>'F Rel'!K239</f>
        <v>1.77</v>
      </c>
      <c r="AJ239">
        <f>'F Rel'!Z239</f>
        <v>-0.72</v>
      </c>
      <c r="AK239">
        <f>'F Rel'!Q239</f>
        <v>0.88</v>
      </c>
      <c r="AL239">
        <f>'F Rel'!T239</f>
        <v>0.2</v>
      </c>
      <c r="AM239" s="1">
        <f t="shared" si="152"/>
        <v>0.62318840579710144</v>
      </c>
      <c r="AN239" s="1">
        <f t="shared" si="153"/>
        <v>0.35990338164251207</v>
      </c>
      <c r="AO239" s="1">
        <f t="shared" si="154"/>
        <v>0.82608695652173914</v>
      </c>
      <c r="AP239" s="1">
        <f t="shared" si="155"/>
        <v>0.65458937198067635</v>
      </c>
      <c r="AS239">
        <f>'F Rel'!L239</f>
        <v>3.29</v>
      </c>
      <c r="AT239">
        <f>'F Rel'!AA239</f>
        <v>1.66</v>
      </c>
      <c r="AU239">
        <f>'F Rel'!R239</f>
        <v>-0.86</v>
      </c>
      <c r="AV239">
        <f>'F Rel'!U239</f>
        <v>7.0000000000000007E-2</v>
      </c>
      <c r="AW239" s="1">
        <f t="shared" si="156"/>
        <v>0.19806763285024154</v>
      </c>
      <c r="AX239" s="1">
        <f t="shared" si="157"/>
        <v>0.14009661835748793</v>
      </c>
      <c r="AY239" s="1">
        <f t="shared" si="158"/>
        <v>0.87439613526570048</v>
      </c>
      <c r="AZ239" s="1">
        <f t="shared" si="159"/>
        <v>0.39130434782608697</v>
      </c>
      <c r="BC239">
        <f>'F on ice'!G239</f>
        <v>13.289361702128</v>
      </c>
      <c r="BD239">
        <f>'F on ice'!AM239</f>
        <v>54.4</v>
      </c>
      <c r="BE239">
        <f>'F on ice'!AF239</f>
        <v>11.97</v>
      </c>
      <c r="BF239">
        <f>'F on ice'!AH239</f>
        <v>1.054</v>
      </c>
      <c r="BG239" s="1">
        <f t="shared" si="160"/>
        <v>0.74637681159420288</v>
      </c>
      <c r="BH239" s="1">
        <f t="shared" si="161"/>
        <v>0.54830917874396135</v>
      </c>
      <c r="BI239" s="1">
        <f t="shared" si="162"/>
        <v>0.94927536231884058</v>
      </c>
      <c r="BJ239" s="1">
        <f t="shared" si="163"/>
        <v>0.97342995169082125</v>
      </c>
      <c r="BM239">
        <f>'F on ice'!M239</f>
        <v>51.58</v>
      </c>
      <c r="BN239">
        <f>'F on ice'!AB239</f>
        <v>51.09</v>
      </c>
      <c r="BO239">
        <f>'F on ice'!S239</f>
        <v>64.91</v>
      </c>
      <c r="BP239">
        <f>'F on ice'!V239</f>
        <v>54.96</v>
      </c>
      <c r="BQ239" s="1">
        <f t="shared" si="164"/>
        <v>0.63285024154589375</v>
      </c>
      <c r="BR239" s="1">
        <f t="shared" si="165"/>
        <v>0.57246376811594202</v>
      </c>
      <c r="BS239" s="1">
        <f t="shared" si="166"/>
        <v>0.95410628019323673</v>
      </c>
      <c r="BT239" s="1">
        <f t="shared" si="167"/>
        <v>0.84057971014492749</v>
      </c>
      <c r="BW239" s="1">
        <f t="shared" si="168"/>
        <v>5.4685990338164254</v>
      </c>
      <c r="BX239" s="1">
        <f t="shared" si="169"/>
        <v>0.79951690821256038</v>
      </c>
      <c r="BY239">
        <f t="shared" si="170"/>
        <v>84</v>
      </c>
      <c r="CB239">
        <f>'F Rel'!M239</f>
        <v>-1.01</v>
      </c>
      <c r="CC239">
        <f>'F Rel'!V239</f>
        <v>1.1100000000000001</v>
      </c>
      <c r="CD239" s="1">
        <f t="shared" si="171"/>
        <v>0.40821256038647341</v>
      </c>
      <c r="CE239" s="1">
        <f t="shared" si="172"/>
        <v>0.57246376811594202</v>
      </c>
      <c r="CH239">
        <f>'F Production'!X239</f>
        <v>1.44</v>
      </c>
      <c r="CI239">
        <f>'F Production'!AB239</f>
        <v>1.73</v>
      </c>
      <c r="CJ239" s="31">
        <f t="shared" si="173"/>
        <v>0.13285024154589373</v>
      </c>
      <c r="CK239" s="31">
        <f t="shared" si="174"/>
        <v>0.91545893719806759</v>
      </c>
      <c r="CN239">
        <f>'F Totals'!G239</f>
        <v>11</v>
      </c>
      <c r="CO239">
        <f>'F Totals'!H239</f>
        <v>16</v>
      </c>
      <c r="CP239">
        <f>'F Totals'!K239</f>
        <v>27</v>
      </c>
    </row>
    <row r="240" spans="1:94" x14ac:dyDescent="0.3">
      <c r="A240" t="str">
        <f>'F on ice'!B240</f>
        <v>Mason McTavish</v>
      </c>
      <c r="B240" t="str">
        <f>'F on ice'!C240</f>
        <v>ANA</v>
      </c>
      <c r="E240">
        <f>'F on ice'!K240</f>
        <v>41.47</v>
      </c>
      <c r="F240">
        <f>'F on ice'!Z240</f>
        <v>12.79</v>
      </c>
      <c r="G240">
        <f>'F on ice'!Q240</f>
        <v>3.09</v>
      </c>
      <c r="H240">
        <f>'F on ice'!T240</f>
        <v>2.67</v>
      </c>
      <c r="I240" s="1">
        <f t="shared" si="140"/>
        <v>0.49275362318840582</v>
      </c>
      <c r="J240" s="1">
        <f t="shared" si="141"/>
        <v>0.80434782608695654</v>
      </c>
      <c r="K240" s="1">
        <f t="shared" si="142"/>
        <v>0.78260869565217395</v>
      </c>
      <c r="L240" s="1">
        <f t="shared" si="143"/>
        <v>0.61111111111111116</v>
      </c>
      <c r="O240">
        <f>'F Production'!H240</f>
        <v>0.77</v>
      </c>
      <c r="P240">
        <f>'F Production'!I240</f>
        <v>1.1000000000000001</v>
      </c>
      <c r="Q240">
        <f>'F Production'!J240</f>
        <v>0.66</v>
      </c>
      <c r="R240">
        <f>'F Production'!L240</f>
        <v>1.87</v>
      </c>
      <c r="S240" s="1">
        <f t="shared" si="144"/>
        <v>0.63285024154589375</v>
      </c>
      <c r="T240" s="1">
        <f t="shared" si="145"/>
        <v>0.64251207729468596</v>
      </c>
      <c r="U240" s="1">
        <f t="shared" si="146"/>
        <v>0.63285024154589375</v>
      </c>
      <c r="V240" s="1">
        <f t="shared" si="147"/>
        <v>0.66666666666666663</v>
      </c>
      <c r="Y240">
        <f>'F on ice'!L240</f>
        <v>50.95</v>
      </c>
      <c r="Z240">
        <f>'F on ice'!AA240</f>
        <v>15</v>
      </c>
      <c r="AA240">
        <f>'F on ice'!R240</f>
        <v>4.41</v>
      </c>
      <c r="AB240">
        <f>'F on ice'!U240</f>
        <v>3.04</v>
      </c>
      <c r="AC240" s="1">
        <f t="shared" si="148"/>
        <v>2.8985507246376812E-2</v>
      </c>
      <c r="AD240" s="1">
        <f t="shared" si="149"/>
        <v>3.3816425120772944E-2</v>
      </c>
      <c r="AE240" s="1">
        <f t="shared" si="150"/>
        <v>1.2077294685990338E-2</v>
      </c>
      <c r="AF240" s="1">
        <f t="shared" si="151"/>
        <v>7.9710144927536225E-2</v>
      </c>
      <c r="AI240">
        <f>'F Rel'!K240</f>
        <v>2.8</v>
      </c>
      <c r="AJ240">
        <f>'F Rel'!Z240</f>
        <v>3.1</v>
      </c>
      <c r="AK240">
        <f>'F Rel'!Q240</f>
        <v>1.38</v>
      </c>
      <c r="AL240">
        <f>'F Rel'!T240</f>
        <v>0.43</v>
      </c>
      <c r="AM240" s="1">
        <f t="shared" si="152"/>
        <v>0.70289855072463769</v>
      </c>
      <c r="AN240" s="1">
        <f t="shared" si="153"/>
        <v>0.92028985507246375</v>
      </c>
      <c r="AO240" s="1">
        <f t="shared" si="154"/>
        <v>0.95652173913043481</v>
      </c>
      <c r="AP240" s="1">
        <f t="shared" si="155"/>
        <v>0.82125603864734298</v>
      </c>
      <c r="AS240">
        <f>'F Rel'!L240</f>
        <v>10</v>
      </c>
      <c r="AT240">
        <f>'F Rel'!AA240</f>
        <v>3.02</v>
      </c>
      <c r="AU240">
        <f>'F Rel'!R240</f>
        <v>2.2999999999999998</v>
      </c>
      <c r="AV240">
        <f>'F Rel'!U240</f>
        <v>0.49</v>
      </c>
      <c r="AW240" s="1">
        <f t="shared" si="156"/>
        <v>1.2077294685990338E-2</v>
      </c>
      <c r="AX240" s="1">
        <f t="shared" si="157"/>
        <v>4.3478260869565216E-2</v>
      </c>
      <c r="AY240" s="1">
        <f t="shared" si="158"/>
        <v>7.246376811594203E-3</v>
      </c>
      <c r="AZ240" s="1">
        <f t="shared" si="159"/>
        <v>7.9710144927536225E-2</v>
      </c>
      <c r="BC240">
        <f>'F on ice'!G240</f>
        <v>13.269512195121999</v>
      </c>
      <c r="BD240">
        <f>'F on ice'!AM240</f>
        <v>57.89</v>
      </c>
      <c r="BE240">
        <f>'F on ice'!AF240</f>
        <v>10.14</v>
      </c>
      <c r="BF240">
        <f>'F on ice'!AH240</f>
        <v>0.97199999999999998</v>
      </c>
      <c r="BG240" s="1">
        <f t="shared" si="160"/>
        <v>0.74154589371980673</v>
      </c>
      <c r="BH240" s="1">
        <f t="shared" si="161"/>
        <v>0.65217391304347827</v>
      </c>
      <c r="BI240" s="1">
        <f t="shared" si="162"/>
        <v>0.7874396135265701</v>
      </c>
      <c r="BJ240" s="1">
        <f t="shared" si="163"/>
        <v>0.19565217391304349</v>
      </c>
      <c r="BM240">
        <f>'F on ice'!M240</f>
        <v>44.87</v>
      </c>
      <c r="BN240">
        <f>'F on ice'!AB240</f>
        <v>46.03</v>
      </c>
      <c r="BO240">
        <f>'F on ice'!S240</f>
        <v>41.18</v>
      </c>
      <c r="BP240">
        <f>'F on ice'!V240</f>
        <v>46.74</v>
      </c>
      <c r="BQ240" s="1">
        <f t="shared" si="164"/>
        <v>0.17149758454106281</v>
      </c>
      <c r="BR240" s="1">
        <f t="shared" si="165"/>
        <v>0.26811594202898553</v>
      </c>
      <c r="BS240" s="1">
        <f t="shared" si="166"/>
        <v>0.21256038647342995</v>
      </c>
      <c r="BT240" s="1">
        <f t="shared" si="167"/>
        <v>0.28985507246376813</v>
      </c>
      <c r="BW240" s="1">
        <f t="shared" si="168"/>
        <v>3.2125603864734305</v>
      </c>
      <c r="BX240" s="1">
        <f t="shared" si="169"/>
        <v>0.33333333333333331</v>
      </c>
      <c r="BY240">
        <f t="shared" si="170"/>
        <v>277</v>
      </c>
      <c r="CB240">
        <f>'F Rel'!M240</f>
        <v>-3.69</v>
      </c>
      <c r="CC240">
        <f>'F Rel'!V240</f>
        <v>0</v>
      </c>
      <c r="CD240" s="1">
        <f t="shared" si="171"/>
        <v>0.22705314009661837</v>
      </c>
      <c r="CE240" s="1">
        <f t="shared" si="172"/>
        <v>0.49758454106280192</v>
      </c>
      <c r="CH240">
        <f>'F Production'!X240</f>
        <v>2.4300000000000002</v>
      </c>
      <c r="CI240">
        <f>'F Production'!AB240</f>
        <v>2.4300000000000002</v>
      </c>
      <c r="CJ240" s="31">
        <f t="shared" si="173"/>
        <v>1.6908212560386472E-2</v>
      </c>
      <c r="CK240" s="31">
        <f t="shared" si="174"/>
        <v>0.98550724637681164</v>
      </c>
      <c r="CN240">
        <f>'F Totals'!G240</f>
        <v>7</v>
      </c>
      <c r="CO240">
        <f>'F Totals'!H240</f>
        <v>10</v>
      </c>
      <c r="CP240">
        <f>'F Totals'!K240</f>
        <v>17</v>
      </c>
    </row>
    <row r="241" spans="1:94" x14ac:dyDescent="0.3">
      <c r="A241" t="str">
        <f>'F on ice'!B241</f>
        <v>Mathew Barzal</v>
      </c>
      <c r="B241" t="str">
        <f>'F on ice'!C241</f>
        <v>NYI</v>
      </c>
      <c r="E241">
        <f>'F on ice'!K241</f>
        <v>52.15</v>
      </c>
      <c r="F241">
        <f>'F on ice'!Z241</f>
        <v>14.34</v>
      </c>
      <c r="G241">
        <f>'F on ice'!Q241</f>
        <v>2.97</v>
      </c>
      <c r="H241">
        <f>'F on ice'!T241</f>
        <v>3.24</v>
      </c>
      <c r="I241" s="1">
        <f t="shared" si="140"/>
        <v>0.94444444444444442</v>
      </c>
      <c r="J241" s="1">
        <f t="shared" si="141"/>
        <v>0.93961352657004826</v>
      </c>
      <c r="K241" s="1">
        <f t="shared" si="142"/>
        <v>0.72705314009661837</v>
      </c>
      <c r="L241" s="1">
        <f t="shared" si="143"/>
        <v>0.92753623188405798</v>
      </c>
      <c r="O241">
        <f>'F Production'!H241</f>
        <v>0.49</v>
      </c>
      <c r="P241">
        <f>'F Production'!I241</f>
        <v>1.57</v>
      </c>
      <c r="Q241">
        <f>'F Production'!J241</f>
        <v>1.48</v>
      </c>
      <c r="R241">
        <f>'F Production'!L241</f>
        <v>2.06</v>
      </c>
      <c r="S241" s="1">
        <f t="shared" si="144"/>
        <v>0.2922705314009662</v>
      </c>
      <c r="T241" s="1">
        <f t="shared" si="145"/>
        <v>0.92753623188405798</v>
      </c>
      <c r="U241" s="1">
        <f t="shared" si="146"/>
        <v>1</v>
      </c>
      <c r="V241" s="1">
        <f t="shared" si="147"/>
        <v>0.7560386473429952</v>
      </c>
      <c r="Y241">
        <f>'F on ice'!L241</f>
        <v>45.32</v>
      </c>
      <c r="Z241">
        <f>'F on ice'!AA241</f>
        <v>13.35</v>
      </c>
      <c r="AA241">
        <f>'F on ice'!R241</f>
        <v>2.39</v>
      </c>
      <c r="AB241">
        <f>'F on ice'!U241</f>
        <v>2.9</v>
      </c>
      <c r="AC241" s="1">
        <f t="shared" si="148"/>
        <v>0.22946859903381642</v>
      </c>
      <c r="AD241" s="1">
        <f t="shared" si="149"/>
        <v>0.1111111111111111</v>
      </c>
      <c r="AE241" s="1">
        <f t="shared" si="150"/>
        <v>0.56038647342995174</v>
      </c>
      <c r="AF241" s="1">
        <f t="shared" si="151"/>
        <v>0.16425120772946861</v>
      </c>
      <c r="AI241">
        <f>'F Rel'!K241</f>
        <v>14.17</v>
      </c>
      <c r="AJ241">
        <f>'F Rel'!Z241</f>
        <v>3.3</v>
      </c>
      <c r="AK241">
        <f>'F Rel'!Q241</f>
        <v>1</v>
      </c>
      <c r="AL241">
        <f>'F Rel'!T241</f>
        <v>0.8</v>
      </c>
      <c r="AM241" s="1">
        <f t="shared" si="152"/>
        <v>0.99033816425120769</v>
      </c>
      <c r="AN241" s="1">
        <f t="shared" si="153"/>
        <v>0.92995169082125606</v>
      </c>
      <c r="AO241" s="1">
        <f t="shared" si="154"/>
        <v>0.88888888888888884</v>
      </c>
      <c r="AP241" s="1">
        <f t="shared" si="155"/>
        <v>0.95169082125603865</v>
      </c>
      <c r="AS241">
        <f>'F Rel'!L241</f>
        <v>-2.46</v>
      </c>
      <c r="AT241">
        <f>'F Rel'!AA241</f>
        <v>1.37</v>
      </c>
      <c r="AU241">
        <f>'F Rel'!R241</f>
        <v>-0.11</v>
      </c>
      <c r="AV241">
        <f>'F Rel'!U241</f>
        <v>0.18</v>
      </c>
      <c r="AW241" s="1">
        <f t="shared" si="156"/>
        <v>0.70531400966183577</v>
      </c>
      <c r="AX241" s="1">
        <f t="shared" si="157"/>
        <v>0.18840579710144928</v>
      </c>
      <c r="AY241" s="1">
        <f t="shared" si="158"/>
        <v>0.57004830917874394</v>
      </c>
      <c r="AZ241" s="1">
        <f t="shared" si="159"/>
        <v>0.28019323671497587</v>
      </c>
      <c r="BC241">
        <f>'F on ice'!G241</f>
        <v>15.494326241134999</v>
      </c>
      <c r="BD241">
        <f>'F on ice'!AM241</f>
        <v>67.66</v>
      </c>
      <c r="BE241">
        <f>'F on ice'!AF241</f>
        <v>8.0500000000000007</v>
      </c>
      <c r="BF241">
        <f>'F on ice'!AH241</f>
        <v>1.004</v>
      </c>
      <c r="BG241" s="1">
        <f t="shared" si="160"/>
        <v>0.97826086956521741</v>
      </c>
      <c r="BH241" s="1">
        <f t="shared" si="161"/>
        <v>0.88888888888888884</v>
      </c>
      <c r="BI241" s="1">
        <f t="shared" si="162"/>
        <v>0.39855072463768115</v>
      </c>
      <c r="BJ241" s="1">
        <f t="shared" si="163"/>
        <v>0.54830917874396135</v>
      </c>
      <c r="BM241">
        <f>'F on ice'!M241</f>
        <v>53.51</v>
      </c>
      <c r="BN241">
        <f>'F on ice'!AB241</f>
        <v>51.79</v>
      </c>
      <c r="BO241">
        <f>'F on ice'!S241</f>
        <v>55.38</v>
      </c>
      <c r="BP241">
        <f>'F on ice'!V241</f>
        <v>52.75</v>
      </c>
      <c r="BQ241" s="1">
        <f t="shared" si="164"/>
        <v>0.79468599033816423</v>
      </c>
      <c r="BR241" s="1">
        <f t="shared" si="165"/>
        <v>0.60869565217391308</v>
      </c>
      <c r="BS241" s="1">
        <f t="shared" si="166"/>
        <v>0.68840579710144922</v>
      </c>
      <c r="BT241" s="1">
        <f t="shared" si="167"/>
        <v>0.6908212560386473</v>
      </c>
      <c r="BW241" s="1">
        <f t="shared" si="168"/>
        <v>5.3115942028985508</v>
      </c>
      <c r="BX241" s="1">
        <f t="shared" si="169"/>
        <v>0.77294685990338163</v>
      </c>
      <c r="BY241">
        <f t="shared" si="170"/>
        <v>95</v>
      </c>
      <c r="CB241">
        <f>'F Rel'!M241</f>
        <v>9.2200000000000006</v>
      </c>
      <c r="CC241">
        <f>'F Rel'!V241</f>
        <v>5.43</v>
      </c>
      <c r="CD241" s="1">
        <f t="shared" si="171"/>
        <v>0.99516908212560384</v>
      </c>
      <c r="CE241" s="1">
        <f t="shared" si="172"/>
        <v>0.83091787439613529</v>
      </c>
      <c r="CH241">
        <f>'F Production'!X241</f>
        <v>0.66</v>
      </c>
      <c r="CI241">
        <f>'F Production'!AB241</f>
        <v>1.07</v>
      </c>
      <c r="CJ241" s="31">
        <f t="shared" si="173"/>
        <v>0.5531400966183575</v>
      </c>
      <c r="CK241" s="31">
        <f t="shared" si="174"/>
        <v>0.6280193236714976</v>
      </c>
      <c r="CN241">
        <f>'F Totals'!G241</f>
        <v>6</v>
      </c>
      <c r="CO241">
        <f>'F Totals'!H241</f>
        <v>19</v>
      </c>
      <c r="CP241">
        <f>'F Totals'!K241</f>
        <v>25</v>
      </c>
    </row>
    <row r="242" spans="1:94" x14ac:dyDescent="0.3">
      <c r="A242" t="str">
        <f>'F on ice'!B242</f>
        <v>Mathieu Joseph</v>
      </c>
      <c r="B242" t="str">
        <f>'F on ice'!C242</f>
        <v>OTT</v>
      </c>
      <c r="E242">
        <f>'F on ice'!K242</f>
        <v>39.03</v>
      </c>
      <c r="F242">
        <f>'F on ice'!Z242</f>
        <v>8.76</v>
      </c>
      <c r="G242">
        <f>'F on ice'!Q242</f>
        <v>3.7</v>
      </c>
      <c r="H242">
        <f>'F on ice'!T242</f>
        <v>2.2599999999999998</v>
      </c>
      <c r="I242" s="1">
        <f t="shared" si="140"/>
        <v>0.30193236714975846</v>
      </c>
      <c r="J242" s="1">
        <f t="shared" si="141"/>
        <v>0.11352657004830918</v>
      </c>
      <c r="K242" s="1">
        <f t="shared" si="142"/>
        <v>0.96376811594202894</v>
      </c>
      <c r="L242" s="1">
        <f t="shared" si="143"/>
        <v>0.25362318840579712</v>
      </c>
      <c r="O242">
        <f>'F Production'!H242</f>
        <v>0.96</v>
      </c>
      <c r="P242">
        <f>'F Production'!I242</f>
        <v>1.78</v>
      </c>
      <c r="Q242">
        <f>'F Production'!J242</f>
        <v>1.1000000000000001</v>
      </c>
      <c r="R242">
        <f>'F Production'!L242</f>
        <v>2.74</v>
      </c>
      <c r="S242" s="1">
        <f t="shared" si="144"/>
        <v>0.77294685990338163</v>
      </c>
      <c r="T242" s="1">
        <f t="shared" si="145"/>
        <v>0.98067632850241548</v>
      </c>
      <c r="U242" s="1">
        <f t="shared" si="146"/>
        <v>0.95652173913043481</v>
      </c>
      <c r="V242" s="1">
        <f t="shared" si="147"/>
        <v>0.97101449275362317</v>
      </c>
      <c r="Y242">
        <f>'F on ice'!L242</f>
        <v>39.159999999999997</v>
      </c>
      <c r="Z242">
        <f>'F on ice'!AA242</f>
        <v>11.5</v>
      </c>
      <c r="AA242">
        <f>'F on ice'!R242</f>
        <v>3.01</v>
      </c>
      <c r="AB242">
        <f>'F on ice'!U242</f>
        <v>2.39</v>
      </c>
      <c r="AC242" s="1">
        <f t="shared" si="148"/>
        <v>0.76086956521739135</v>
      </c>
      <c r="AD242" s="1">
        <f t="shared" si="149"/>
        <v>0.40821256038647341</v>
      </c>
      <c r="AE242" s="1">
        <f t="shared" si="150"/>
        <v>0.21980676328502416</v>
      </c>
      <c r="AF242" s="1">
        <f t="shared" si="151"/>
        <v>0.66908212560386471</v>
      </c>
      <c r="AI242">
        <f>'F Rel'!K242</f>
        <v>-7.47</v>
      </c>
      <c r="AJ242">
        <f>'F Rel'!Z242</f>
        <v>-3.46</v>
      </c>
      <c r="AK242">
        <f>'F Rel'!Q242</f>
        <v>0.82</v>
      </c>
      <c r="AL242">
        <f>'F Rel'!T242</f>
        <v>-0.52</v>
      </c>
      <c r="AM242" s="1">
        <f t="shared" si="152"/>
        <v>0.11835748792270531</v>
      </c>
      <c r="AN242" s="1">
        <f t="shared" si="153"/>
        <v>7.4879227053140096E-2</v>
      </c>
      <c r="AO242" s="1">
        <f t="shared" si="154"/>
        <v>0.81642512077294682</v>
      </c>
      <c r="AP242" s="1">
        <f t="shared" si="155"/>
        <v>0.14975845410628019</v>
      </c>
      <c r="AS242">
        <f>'F Rel'!L242</f>
        <v>-1.59</v>
      </c>
      <c r="AT242">
        <f>'F Rel'!AA242</f>
        <v>0.95</v>
      </c>
      <c r="AU242">
        <f>'F Rel'!R242</f>
        <v>0.09</v>
      </c>
      <c r="AV242">
        <f>'F Rel'!U242</f>
        <v>-0.25</v>
      </c>
      <c r="AW242" s="1">
        <f t="shared" si="156"/>
        <v>0.6280193236714976</v>
      </c>
      <c r="AX242" s="1">
        <f t="shared" si="157"/>
        <v>0.26328502415458938</v>
      </c>
      <c r="AY242" s="1">
        <f t="shared" si="158"/>
        <v>0.44927536231884058</v>
      </c>
      <c r="AZ242" s="1">
        <f t="shared" si="159"/>
        <v>0.75845410628019327</v>
      </c>
      <c r="BC242">
        <f>'F on ice'!G242</f>
        <v>12.887254901961001</v>
      </c>
      <c r="BD242">
        <f>'F on ice'!AM242</f>
        <v>55.73</v>
      </c>
      <c r="BE242">
        <f>'F on ice'!AF242</f>
        <v>13.04</v>
      </c>
      <c r="BF242">
        <f>'F on ice'!AH242</f>
        <v>1.0209999999999999</v>
      </c>
      <c r="BG242" s="1">
        <f t="shared" si="160"/>
        <v>0.64734299516908211</v>
      </c>
      <c r="BH242" s="1">
        <f t="shared" si="161"/>
        <v>0.58212560386473433</v>
      </c>
      <c r="BI242" s="1">
        <f t="shared" si="162"/>
        <v>0.98550724637681164</v>
      </c>
      <c r="BJ242" s="1">
        <f t="shared" si="163"/>
        <v>0.76328502415458932</v>
      </c>
      <c r="BM242">
        <f>'F on ice'!M242</f>
        <v>49.91</v>
      </c>
      <c r="BN242">
        <f>'F on ice'!AB242</f>
        <v>43.24</v>
      </c>
      <c r="BO242">
        <f>'F on ice'!S242</f>
        <v>55.1</v>
      </c>
      <c r="BP242">
        <f>'F on ice'!V242</f>
        <v>48.63</v>
      </c>
      <c r="BQ242" s="1">
        <f t="shared" si="164"/>
        <v>0.50241545893719808</v>
      </c>
      <c r="BR242" s="1">
        <f t="shared" si="165"/>
        <v>0.16183574879227053</v>
      </c>
      <c r="BS242" s="1">
        <f t="shared" si="166"/>
        <v>0.6811594202898551</v>
      </c>
      <c r="BT242" s="1">
        <f t="shared" si="167"/>
        <v>0.41062801932367149</v>
      </c>
      <c r="BW242" s="1">
        <f t="shared" si="168"/>
        <v>4.28743961352657</v>
      </c>
      <c r="BX242" s="1">
        <f t="shared" si="169"/>
        <v>0.55072463768115942</v>
      </c>
      <c r="BY242">
        <f t="shared" si="170"/>
        <v>187</v>
      </c>
      <c r="CB242">
        <f>'F Rel'!M242</f>
        <v>-3.38</v>
      </c>
      <c r="CC242">
        <f>'F Rel'!V242</f>
        <v>-2.74</v>
      </c>
      <c r="CD242" s="1">
        <f t="shared" si="171"/>
        <v>0.24637681159420291</v>
      </c>
      <c r="CE242" s="1">
        <f t="shared" si="172"/>
        <v>0.30193236714975846</v>
      </c>
      <c r="CH242">
        <f>'F Production'!X242</f>
        <v>1.1000000000000001</v>
      </c>
      <c r="CI242">
        <f>'F Production'!AB242</f>
        <v>1.37</v>
      </c>
      <c r="CJ242" s="31">
        <f t="shared" si="173"/>
        <v>0.26570048309178745</v>
      </c>
      <c r="CK242" s="31">
        <f t="shared" si="174"/>
        <v>0.79951690821256038</v>
      </c>
      <c r="CN242">
        <f>'F Totals'!G242</f>
        <v>7</v>
      </c>
      <c r="CO242">
        <f>'F Totals'!H242</f>
        <v>13</v>
      </c>
      <c r="CP242">
        <f>'F Totals'!K242</f>
        <v>20</v>
      </c>
    </row>
    <row r="243" spans="1:94" x14ac:dyDescent="0.3">
      <c r="A243" t="str">
        <f>'F on ice'!B243</f>
        <v>Mathieu Olivier</v>
      </c>
      <c r="B243" t="str">
        <f>'F on ice'!C243</f>
        <v>CBJ</v>
      </c>
      <c r="E243">
        <f>'F on ice'!K243</f>
        <v>41.34</v>
      </c>
      <c r="F243">
        <f>'F on ice'!Z243</f>
        <v>12.74</v>
      </c>
      <c r="G243">
        <f>'F on ice'!Q243</f>
        <v>2.5499999999999998</v>
      </c>
      <c r="H243">
        <f>'F on ice'!T243</f>
        <v>2.63</v>
      </c>
      <c r="I243" s="1">
        <f t="shared" si="140"/>
        <v>0.47342995169082125</v>
      </c>
      <c r="J243" s="1">
        <f t="shared" si="141"/>
        <v>0.79468599033816423</v>
      </c>
      <c r="K243" s="1">
        <f t="shared" si="142"/>
        <v>0.54347826086956519</v>
      </c>
      <c r="L243" s="1">
        <f t="shared" si="143"/>
        <v>0.5748792270531401</v>
      </c>
      <c r="O243">
        <f>'F Production'!H243</f>
        <v>0.28000000000000003</v>
      </c>
      <c r="P243">
        <f>'F Production'!I243</f>
        <v>1.1299999999999999</v>
      </c>
      <c r="Q243">
        <f>'F Production'!J243</f>
        <v>0.28000000000000003</v>
      </c>
      <c r="R243">
        <f>'F Production'!L243</f>
        <v>1.42</v>
      </c>
      <c r="S243" s="1">
        <f t="shared" si="144"/>
        <v>8.6956521739130432E-2</v>
      </c>
      <c r="T243" s="1">
        <f t="shared" si="145"/>
        <v>0.68599033816425126</v>
      </c>
      <c r="U243" s="1">
        <f t="shared" si="146"/>
        <v>0.1859903381642512</v>
      </c>
      <c r="V243" s="1">
        <f t="shared" si="147"/>
        <v>0.40579710144927539</v>
      </c>
      <c r="Y243">
        <f>'F on ice'!L243</f>
        <v>43.61</v>
      </c>
      <c r="Z243">
        <f>'F on ice'!AA243</f>
        <v>8.7799999999999994</v>
      </c>
      <c r="AA243">
        <f>'F on ice'!R243</f>
        <v>2.83</v>
      </c>
      <c r="AB243">
        <f>'F on ice'!U243</f>
        <v>2.23</v>
      </c>
      <c r="AC243" s="1">
        <f t="shared" si="148"/>
        <v>0.39613526570048307</v>
      </c>
      <c r="AD243" s="1">
        <f t="shared" si="149"/>
        <v>0.93236714975845414</v>
      </c>
      <c r="AE243" s="1">
        <f t="shared" si="150"/>
        <v>0.30434782608695654</v>
      </c>
      <c r="AF243" s="1">
        <f t="shared" si="151"/>
        <v>0.84299516908212557</v>
      </c>
      <c r="AI243">
        <f>'F Rel'!K243</f>
        <v>-0.63</v>
      </c>
      <c r="AJ243">
        <f>'F Rel'!Z243</f>
        <v>1.98</v>
      </c>
      <c r="AK243">
        <f>'F Rel'!Q243</f>
        <v>-0.2</v>
      </c>
      <c r="AL243">
        <f>'F Rel'!T243</f>
        <v>0.2</v>
      </c>
      <c r="AM243" s="1">
        <f t="shared" si="152"/>
        <v>0.4420289855072464</v>
      </c>
      <c r="AN243" s="1">
        <f t="shared" si="153"/>
        <v>0.82608695652173914</v>
      </c>
      <c r="AO243" s="1">
        <f t="shared" si="154"/>
        <v>0.43236714975845408</v>
      </c>
      <c r="AP243" s="1">
        <f t="shared" si="155"/>
        <v>0.65458937198067635</v>
      </c>
      <c r="AS243">
        <f>'F Rel'!L243</f>
        <v>-4.07</v>
      </c>
      <c r="AT243">
        <f>'F Rel'!AA243</f>
        <v>-3.36</v>
      </c>
      <c r="AU243">
        <f>'F Rel'!R243</f>
        <v>-0.42</v>
      </c>
      <c r="AV243">
        <f>'F Rel'!U243</f>
        <v>-0.78</v>
      </c>
      <c r="AW243" s="1">
        <f t="shared" si="156"/>
        <v>0.84299516908212557</v>
      </c>
      <c r="AX243" s="1">
        <f t="shared" si="157"/>
        <v>0.97584541062801933</v>
      </c>
      <c r="AY243" s="1">
        <f t="shared" si="158"/>
        <v>0.7125603864734299</v>
      </c>
      <c r="AZ243" s="1">
        <f t="shared" si="159"/>
        <v>0.98067632850241548</v>
      </c>
      <c r="BC243">
        <f>'F on ice'!G243</f>
        <v>9.6318181818182005</v>
      </c>
      <c r="BD243">
        <f>'F on ice'!AM243</f>
        <v>51.02</v>
      </c>
      <c r="BE243">
        <f>'F on ice'!AF243</f>
        <v>10.47</v>
      </c>
      <c r="BF243">
        <f>'F on ice'!AH243</f>
        <v>1.0089999999999999</v>
      </c>
      <c r="BG243" s="1">
        <f t="shared" si="160"/>
        <v>0.11594202898550725</v>
      </c>
      <c r="BH243" s="1">
        <f t="shared" si="161"/>
        <v>0.42028985507246375</v>
      </c>
      <c r="BI243" s="1">
        <f t="shared" si="162"/>
        <v>0.84782608695652173</v>
      </c>
      <c r="BJ243" s="1">
        <f t="shared" si="163"/>
        <v>0.60869565217391308</v>
      </c>
      <c r="BM243">
        <f>'F on ice'!M243</f>
        <v>48.67</v>
      </c>
      <c r="BN243">
        <f>'F on ice'!AB243</f>
        <v>59.21</v>
      </c>
      <c r="BO243">
        <f>'F on ice'!S243</f>
        <v>47.37</v>
      </c>
      <c r="BP243">
        <f>'F on ice'!V243</f>
        <v>54.11</v>
      </c>
      <c r="BQ243" s="1">
        <f t="shared" si="164"/>
        <v>0.39855072463768115</v>
      </c>
      <c r="BR243" s="1">
        <f t="shared" si="165"/>
        <v>0.93478260869565222</v>
      </c>
      <c r="BS243" s="1">
        <f t="shared" si="166"/>
        <v>0.39130434782608697</v>
      </c>
      <c r="BT243" s="1">
        <f t="shared" si="167"/>
        <v>0.79227053140096615</v>
      </c>
      <c r="BW243" s="1">
        <f t="shared" si="168"/>
        <v>4.6908212560386469</v>
      </c>
      <c r="BX243" s="1">
        <f t="shared" si="169"/>
        <v>0.6280193236714976</v>
      </c>
      <c r="BY243">
        <f t="shared" si="170"/>
        <v>155</v>
      </c>
      <c r="CB243">
        <f>'F Rel'!M243</f>
        <v>1.85</v>
      </c>
      <c r="CC243">
        <f>'F Rel'!V243</f>
        <v>9.4</v>
      </c>
      <c r="CD243" s="1">
        <f t="shared" si="171"/>
        <v>0.64975845410628019</v>
      </c>
      <c r="CE243" s="1">
        <f t="shared" si="172"/>
        <v>0.98067632850241548</v>
      </c>
      <c r="CH243">
        <f>'F Production'!X243</f>
        <v>2.27</v>
      </c>
      <c r="CI243">
        <f>'F Production'!AB243</f>
        <v>1.42</v>
      </c>
      <c r="CJ243" s="31">
        <f t="shared" si="173"/>
        <v>2.8985507246376812E-2</v>
      </c>
      <c r="CK243" s="31">
        <f t="shared" si="174"/>
        <v>0.8188405797101449</v>
      </c>
      <c r="CN243">
        <f>'F Totals'!G243</f>
        <v>1</v>
      </c>
      <c r="CO243">
        <f>'F Totals'!H243</f>
        <v>4</v>
      </c>
      <c r="CP243">
        <f>'F Totals'!K243</f>
        <v>5</v>
      </c>
    </row>
    <row r="244" spans="1:94" x14ac:dyDescent="0.3">
      <c r="A244" t="str">
        <f>'F on ice'!B244</f>
        <v>Matias Maccelli</v>
      </c>
      <c r="B244" t="str">
        <f>'F on ice'!C244</f>
        <v>ARI</v>
      </c>
      <c r="E244">
        <f>'F on ice'!K244</f>
        <v>41.43</v>
      </c>
      <c r="F244">
        <f>'F on ice'!Z244</f>
        <v>13.91</v>
      </c>
      <c r="G244">
        <f>'F on ice'!Q244</f>
        <v>2.4900000000000002</v>
      </c>
      <c r="H244">
        <f>'F on ice'!T244</f>
        <v>2.88</v>
      </c>
      <c r="I244" s="1">
        <f t="shared" si="140"/>
        <v>0.48309178743961351</v>
      </c>
      <c r="J244" s="1">
        <f t="shared" si="141"/>
        <v>0.91304347826086951</v>
      </c>
      <c r="K244" s="1">
        <f t="shared" si="142"/>
        <v>0.51932367149758452</v>
      </c>
      <c r="L244" s="1">
        <f t="shared" si="143"/>
        <v>0.79710144927536231</v>
      </c>
      <c r="O244">
        <f>'F Production'!H244</f>
        <v>0.57999999999999996</v>
      </c>
      <c r="P244">
        <f>'F Production'!I244</f>
        <v>1.73</v>
      </c>
      <c r="Q244">
        <f>'F Production'!J244</f>
        <v>1.06</v>
      </c>
      <c r="R244">
        <f>'F Production'!L244</f>
        <v>2.2999999999999998</v>
      </c>
      <c r="S244" s="1">
        <f t="shared" si="144"/>
        <v>0.4251207729468599</v>
      </c>
      <c r="T244" s="1">
        <f t="shared" si="145"/>
        <v>0.96859903381642509</v>
      </c>
      <c r="U244" s="1">
        <f t="shared" si="146"/>
        <v>0.9251207729468599</v>
      </c>
      <c r="V244" s="1">
        <f t="shared" si="147"/>
        <v>0.83816425120772942</v>
      </c>
      <c r="Y244">
        <f>'F on ice'!L244</f>
        <v>43.64</v>
      </c>
      <c r="Z244">
        <f>'F on ice'!AA244</f>
        <v>11.7</v>
      </c>
      <c r="AA244">
        <f>'F on ice'!R244</f>
        <v>2.2999999999999998</v>
      </c>
      <c r="AB244">
        <f>'F on ice'!U244</f>
        <v>2.74</v>
      </c>
      <c r="AC244" s="1">
        <f t="shared" si="148"/>
        <v>0.39130434782608697</v>
      </c>
      <c r="AD244" s="1">
        <f t="shared" si="149"/>
        <v>0.36473429951690822</v>
      </c>
      <c r="AE244" s="1">
        <f t="shared" si="150"/>
        <v>0.62077294685990336</v>
      </c>
      <c r="AF244" s="1">
        <f t="shared" si="151"/>
        <v>0.32367149758454106</v>
      </c>
      <c r="AI244">
        <f>'F Rel'!K244</f>
        <v>2.58</v>
      </c>
      <c r="AJ244">
        <f>'F Rel'!Z244</f>
        <v>3.24</v>
      </c>
      <c r="AK244">
        <f>'F Rel'!Q244</f>
        <v>-0.09</v>
      </c>
      <c r="AL244">
        <f>'F Rel'!T244</f>
        <v>0.48</v>
      </c>
      <c r="AM244" s="1">
        <f t="shared" si="152"/>
        <v>0.66908212560386471</v>
      </c>
      <c r="AN244" s="1">
        <f t="shared" si="153"/>
        <v>0.9251207729468599</v>
      </c>
      <c r="AO244" s="1">
        <f t="shared" si="154"/>
        <v>0.47826086956521741</v>
      </c>
      <c r="AP244" s="1">
        <f t="shared" si="155"/>
        <v>0.85507246376811596</v>
      </c>
      <c r="AS244">
        <f>'F Rel'!L244</f>
        <v>1.1200000000000001</v>
      </c>
      <c r="AT244">
        <f>'F Rel'!AA244</f>
        <v>-0.13</v>
      </c>
      <c r="AU244">
        <f>'F Rel'!R244</f>
        <v>-0.28000000000000003</v>
      </c>
      <c r="AV244">
        <f>'F Rel'!U244</f>
        <v>0.16</v>
      </c>
      <c r="AW244" s="1">
        <f t="shared" si="156"/>
        <v>0.35265700483091789</v>
      </c>
      <c r="AX244" s="1">
        <f t="shared" si="157"/>
        <v>0.52415458937198067</v>
      </c>
      <c r="AY244" s="1">
        <f t="shared" si="158"/>
        <v>0.66183574879227058</v>
      </c>
      <c r="AZ244" s="1">
        <f t="shared" si="159"/>
        <v>0.2922705314009662</v>
      </c>
      <c r="BC244">
        <f>'F on ice'!G244</f>
        <v>13.310283687943</v>
      </c>
      <c r="BD244">
        <f>'F on ice'!AM244</f>
        <v>44.44</v>
      </c>
      <c r="BE244">
        <f>'F on ice'!AF244</f>
        <v>8.81</v>
      </c>
      <c r="BF244">
        <f>'F on ice'!AH244</f>
        <v>1.0129999999999999</v>
      </c>
      <c r="BG244" s="1">
        <f t="shared" si="160"/>
        <v>0.74879227053140096</v>
      </c>
      <c r="BH244" s="1">
        <f t="shared" si="161"/>
        <v>0.2391304347826087</v>
      </c>
      <c r="BI244" s="1">
        <f t="shared" si="162"/>
        <v>0.56038647342995174</v>
      </c>
      <c r="BJ244" s="1">
        <f t="shared" si="163"/>
        <v>0.66908212560386471</v>
      </c>
      <c r="BM244">
        <f>'F on ice'!M244</f>
        <v>48.7</v>
      </c>
      <c r="BN244">
        <f>'F on ice'!AB244</f>
        <v>54.31</v>
      </c>
      <c r="BO244">
        <f>'F on ice'!S244</f>
        <v>52</v>
      </c>
      <c r="BP244">
        <f>'F on ice'!V244</f>
        <v>51.2</v>
      </c>
      <c r="BQ244" s="1">
        <f t="shared" si="164"/>
        <v>0.40579710144927539</v>
      </c>
      <c r="BR244" s="1">
        <f t="shared" si="165"/>
        <v>0.74637681159420288</v>
      </c>
      <c r="BS244" s="1">
        <f t="shared" si="166"/>
        <v>0.57246376811594202</v>
      </c>
      <c r="BT244" s="1">
        <f t="shared" si="167"/>
        <v>0.59178743961352653</v>
      </c>
      <c r="BW244" s="1">
        <f t="shared" si="168"/>
        <v>4.6449275362318838</v>
      </c>
      <c r="BX244" s="1">
        <f t="shared" si="169"/>
        <v>0.60144927536231885</v>
      </c>
      <c r="BY244">
        <f t="shared" si="170"/>
        <v>164</v>
      </c>
      <c r="CB244">
        <f>'F Rel'!M244</f>
        <v>0.96</v>
      </c>
      <c r="CC244">
        <f>'F Rel'!V244</f>
        <v>3</v>
      </c>
      <c r="CD244" s="1">
        <f t="shared" si="171"/>
        <v>0.5628019323671497</v>
      </c>
      <c r="CE244" s="1">
        <f t="shared" si="172"/>
        <v>0.69323671497584538</v>
      </c>
      <c r="CH244">
        <f>'F Production'!X244</f>
        <v>0.19</v>
      </c>
      <c r="CI244">
        <f>'F Production'!AB244</f>
        <v>0.67</v>
      </c>
      <c r="CJ244" s="31">
        <f t="shared" si="173"/>
        <v>0.93478260869565222</v>
      </c>
      <c r="CK244" s="31">
        <f t="shared" si="174"/>
        <v>0.29468599033816423</v>
      </c>
      <c r="CN244">
        <f>'F Totals'!G244</f>
        <v>6</v>
      </c>
      <c r="CO244">
        <f>'F Totals'!H244</f>
        <v>18</v>
      </c>
      <c r="CP244">
        <f>'F Totals'!K244</f>
        <v>24</v>
      </c>
    </row>
    <row r="245" spans="1:94" x14ac:dyDescent="0.3">
      <c r="A245" t="str">
        <f>'F on ice'!B245</f>
        <v>Mats Zuccarello</v>
      </c>
      <c r="B245" t="str">
        <f>'F on ice'!C245</f>
        <v>MIN</v>
      </c>
      <c r="E245">
        <f>'F on ice'!K245</f>
        <v>41.44</v>
      </c>
      <c r="F245">
        <f>'F on ice'!Z245</f>
        <v>11.02</v>
      </c>
      <c r="G245">
        <f>'F on ice'!Q245</f>
        <v>2.98</v>
      </c>
      <c r="H245">
        <f>'F on ice'!T245</f>
        <v>2.4</v>
      </c>
      <c r="I245" s="1">
        <f t="shared" si="140"/>
        <v>0.48550724637681159</v>
      </c>
      <c r="J245" s="1">
        <f t="shared" si="141"/>
        <v>0.46135265700483091</v>
      </c>
      <c r="K245" s="1">
        <f t="shared" si="142"/>
        <v>0.73188405797101452</v>
      </c>
      <c r="L245" s="1">
        <f t="shared" si="143"/>
        <v>0.36473429951690822</v>
      </c>
      <c r="O245">
        <f>'F Production'!H245</f>
        <v>0.55000000000000004</v>
      </c>
      <c r="P245">
        <f>'F Production'!I245</f>
        <v>1.32</v>
      </c>
      <c r="Q245">
        <f>'F Production'!J245</f>
        <v>0.55000000000000004</v>
      </c>
      <c r="R245">
        <f>'F Production'!L245</f>
        <v>1.87</v>
      </c>
      <c r="S245" s="1">
        <f t="shared" si="144"/>
        <v>0.3719806763285024</v>
      </c>
      <c r="T245" s="1">
        <f t="shared" si="145"/>
        <v>0.81400966183574874</v>
      </c>
      <c r="U245" s="1">
        <f t="shared" si="146"/>
        <v>0.51932367149758452</v>
      </c>
      <c r="V245" s="1">
        <f t="shared" si="147"/>
        <v>0.66666666666666663</v>
      </c>
      <c r="Y245">
        <f>'F on ice'!L245</f>
        <v>41.77</v>
      </c>
      <c r="Z245">
        <f>'F on ice'!AA245</f>
        <v>10.029999999999999</v>
      </c>
      <c r="AA245">
        <f>'F on ice'!R245</f>
        <v>2.64</v>
      </c>
      <c r="AB245">
        <f>'F on ice'!U245</f>
        <v>2.2599999999999998</v>
      </c>
      <c r="AC245" s="1">
        <f t="shared" si="148"/>
        <v>0.55555555555555558</v>
      </c>
      <c r="AD245" s="1">
        <f t="shared" si="149"/>
        <v>0.75362318840579712</v>
      </c>
      <c r="AE245" s="1">
        <f t="shared" si="150"/>
        <v>0.39855072463768115</v>
      </c>
      <c r="AF245" s="1">
        <f t="shared" si="151"/>
        <v>0.81400966183574874</v>
      </c>
      <c r="AI245">
        <f>'F Rel'!K245</f>
        <v>1.75</v>
      </c>
      <c r="AJ245">
        <f>'F Rel'!Z245</f>
        <v>1.57</v>
      </c>
      <c r="AK245">
        <f>'F Rel'!Q245</f>
        <v>0.64</v>
      </c>
      <c r="AL245">
        <f>'F Rel'!T245</f>
        <v>0.22</v>
      </c>
      <c r="AM245" s="1">
        <f t="shared" si="152"/>
        <v>0.61835748792270528</v>
      </c>
      <c r="AN245" s="1">
        <f t="shared" si="153"/>
        <v>0.76811594202898548</v>
      </c>
      <c r="AO245" s="1">
        <f t="shared" si="154"/>
        <v>0.76811594202898548</v>
      </c>
      <c r="AP245" s="1">
        <f t="shared" si="155"/>
        <v>0.67391304347826086</v>
      </c>
      <c r="AS245">
        <f>'F Rel'!L245</f>
        <v>0.44</v>
      </c>
      <c r="AT245">
        <f>'F Rel'!AA245</f>
        <v>0.01</v>
      </c>
      <c r="AU245">
        <f>'F Rel'!R245</f>
        <v>-7.0000000000000007E-2</v>
      </c>
      <c r="AV245">
        <f>'F Rel'!U245</f>
        <v>-0.05</v>
      </c>
      <c r="AW245" s="1">
        <f t="shared" si="156"/>
        <v>0.4251207729468599</v>
      </c>
      <c r="AX245" s="1">
        <f t="shared" si="157"/>
        <v>0.49033816425120774</v>
      </c>
      <c r="AY245" s="1">
        <f t="shared" si="158"/>
        <v>0.54347826086956519</v>
      </c>
      <c r="AZ245" s="1">
        <f t="shared" si="159"/>
        <v>0.52173913043478259</v>
      </c>
      <c r="BC245">
        <f>'F on ice'!G245</f>
        <v>13.959829059829</v>
      </c>
      <c r="BD245">
        <f>'F on ice'!AM245</f>
        <v>71.23</v>
      </c>
      <c r="BE245">
        <f>'F on ice'!AF245</f>
        <v>10.67</v>
      </c>
      <c r="BF245">
        <f>'F on ice'!AH245</f>
        <v>1.018</v>
      </c>
      <c r="BG245" s="1">
        <f t="shared" si="160"/>
        <v>0.86956521739130432</v>
      </c>
      <c r="BH245" s="1">
        <f t="shared" si="161"/>
        <v>0.95410628019323673</v>
      </c>
      <c r="BI245" s="1">
        <f t="shared" si="162"/>
        <v>0.86714975845410625</v>
      </c>
      <c r="BJ245" s="1">
        <f t="shared" si="163"/>
        <v>0.72705314009661837</v>
      </c>
      <c r="BM245">
        <f>'F on ice'!M245</f>
        <v>49.8</v>
      </c>
      <c r="BN245">
        <f>'F on ice'!AB245</f>
        <v>52.36</v>
      </c>
      <c r="BO245">
        <f>'F on ice'!S245</f>
        <v>52.94</v>
      </c>
      <c r="BP245">
        <f>'F on ice'!V245</f>
        <v>51.44</v>
      </c>
      <c r="BQ245" s="1">
        <f t="shared" si="164"/>
        <v>0.49758454106280192</v>
      </c>
      <c r="BR245" s="1">
        <f t="shared" si="165"/>
        <v>0.65217391304347827</v>
      </c>
      <c r="BS245" s="1">
        <f t="shared" si="166"/>
        <v>0.61111111111111116</v>
      </c>
      <c r="BT245" s="1">
        <f t="shared" si="167"/>
        <v>0.60386473429951693</v>
      </c>
      <c r="BW245" s="1">
        <f t="shared" si="168"/>
        <v>4.6231884057971024</v>
      </c>
      <c r="BX245" s="1">
        <f t="shared" si="169"/>
        <v>0.59903381642512077</v>
      </c>
      <c r="BY245">
        <f t="shared" si="170"/>
        <v>167</v>
      </c>
      <c r="CB245">
        <f>'F Rel'!M245</f>
        <v>0.81</v>
      </c>
      <c r="CC245">
        <f>'F Rel'!V245</f>
        <v>2.86</v>
      </c>
      <c r="CD245" s="1">
        <f t="shared" si="171"/>
        <v>0.54106280193236711</v>
      </c>
      <c r="CE245" s="1">
        <f t="shared" si="172"/>
        <v>0.67632850241545894</v>
      </c>
      <c r="CH245">
        <f>'F Production'!X245</f>
        <v>0.66</v>
      </c>
      <c r="CI245">
        <f>'F Production'!AB245</f>
        <v>0.77</v>
      </c>
      <c r="CJ245" s="31">
        <f t="shared" si="173"/>
        <v>0.5531400966183575</v>
      </c>
      <c r="CK245" s="31">
        <f t="shared" si="174"/>
        <v>0.38405797101449274</v>
      </c>
      <c r="CN245">
        <f>'F Totals'!G245</f>
        <v>5</v>
      </c>
      <c r="CO245">
        <f>'F Totals'!H245</f>
        <v>12</v>
      </c>
      <c r="CP245">
        <f>'F Totals'!K245</f>
        <v>17</v>
      </c>
    </row>
    <row r="246" spans="1:94" x14ac:dyDescent="0.3">
      <c r="A246" t="str">
        <f>'F on ice'!B246</f>
        <v>Matt Boldy</v>
      </c>
      <c r="B246" t="str">
        <f>'F on ice'!C246</f>
        <v>MIN</v>
      </c>
      <c r="E246">
        <f>'F on ice'!K246</f>
        <v>42.93</v>
      </c>
      <c r="F246">
        <f>'F on ice'!Z246</f>
        <v>11.49</v>
      </c>
      <c r="G246">
        <f>'F on ice'!Q246</f>
        <v>3.04</v>
      </c>
      <c r="H246">
        <f>'F on ice'!T246</f>
        <v>2.41</v>
      </c>
      <c r="I246" s="1">
        <f t="shared" si="140"/>
        <v>0.58937198067632846</v>
      </c>
      <c r="J246" s="1">
        <f t="shared" si="141"/>
        <v>0.56521739130434778</v>
      </c>
      <c r="K246" s="1">
        <f t="shared" si="142"/>
        <v>0.75120772946859904</v>
      </c>
      <c r="L246" s="1">
        <f t="shared" si="143"/>
        <v>0.3719806763285024</v>
      </c>
      <c r="O246">
        <f>'F Production'!H246</f>
        <v>1.1299999999999999</v>
      </c>
      <c r="P246">
        <f>'F Production'!I246</f>
        <v>1.01</v>
      </c>
      <c r="Q246">
        <f>'F Production'!J246</f>
        <v>0.9</v>
      </c>
      <c r="R246">
        <f>'F Production'!L246</f>
        <v>2.14</v>
      </c>
      <c r="S246" s="1">
        <f t="shared" si="144"/>
        <v>0.86956521739130432</v>
      </c>
      <c r="T246" s="1">
        <f t="shared" si="145"/>
        <v>0.5531400966183575</v>
      </c>
      <c r="U246" s="1">
        <f t="shared" si="146"/>
        <v>0.8188405797101449</v>
      </c>
      <c r="V246" s="1">
        <f t="shared" si="147"/>
        <v>0.77294685990338163</v>
      </c>
      <c r="Y246">
        <f>'F on ice'!L246</f>
        <v>40.11</v>
      </c>
      <c r="Z246">
        <f>'F on ice'!AA246</f>
        <v>10.14</v>
      </c>
      <c r="AA246">
        <f>'F on ice'!R246</f>
        <v>2.48</v>
      </c>
      <c r="AB246">
        <f>'F on ice'!U246</f>
        <v>2.27</v>
      </c>
      <c r="AC246" s="1">
        <f t="shared" si="148"/>
        <v>0.69323671497584538</v>
      </c>
      <c r="AD246" s="1">
        <f t="shared" si="149"/>
        <v>0.73188405797101452</v>
      </c>
      <c r="AE246" s="1">
        <f t="shared" si="150"/>
        <v>0.50724637681159424</v>
      </c>
      <c r="AF246" s="1">
        <f t="shared" si="151"/>
        <v>0.80193236714975846</v>
      </c>
      <c r="AI246">
        <f>'F Rel'!K246</f>
        <v>4.12</v>
      </c>
      <c r="AJ246">
        <f>'F Rel'!Z246</f>
        <v>1.96</v>
      </c>
      <c r="AK246">
        <f>'F Rel'!Q246</f>
        <v>0.9</v>
      </c>
      <c r="AL246">
        <f>'F Rel'!T246</f>
        <v>0.25</v>
      </c>
      <c r="AM246" s="1">
        <f t="shared" si="152"/>
        <v>0.79227053140096615</v>
      </c>
      <c r="AN246" s="1">
        <f t="shared" si="153"/>
        <v>0.82125603864734298</v>
      </c>
      <c r="AO246" s="1">
        <f t="shared" si="154"/>
        <v>0.84057971014492749</v>
      </c>
      <c r="AP246" s="1">
        <f t="shared" si="155"/>
        <v>0.70289855072463769</v>
      </c>
      <c r="AS246">
        <f>'F Rel'!L246</f>
        <v>-1.4</v>
      </c>
      <c r="AT246">
        <f>'F Rel'!AA246</f>
        <v>0.31</v>
      </c>
      <c r="AU246">
        <f>'F Rel'!R246</f>
        <v>-0.01</v>
      </c>
      <c r="AV246">
        <f>'F Rel'!U246</f>
        <v>0.02</v>
      </c>
      <c r="AW246" s="1">
        <f t="shared" si="156"/>
        <v>0.60869565217391308</v>
      </c>
      <c r="AX246" s="1">
        <f t="shared" si="157"/>
        <v>0.39613526570048307</v>
      </c>
      <c r="AY246" s="1">
        <f t="shared" si="158"/>
        <v>0.50724637681159424</v>
      </c>
      <c r="AZ246" s="1">
        <f t="shared" si="159"/>
        <v>0.45169082125603865</v>
      </c>
      <c r="BC246">
        <f>'F on ice'!G246</f>
        <v>12.988617886179</v>
      </c>
      <c r="BD246">
        <f>'F on ice'!AM246</f>
        <v>51.41</v>
      </c>
      <c r="BE246">
        <f>'F on ice'!AF246</f>
        <v>10.27</v>
      </c>
      <c r="BF246">
        <f>'F on ice'!AH246</f>
        <v>1.0089999999999999</v>
      </c>
      <c r="BG246" s="1">
        <f t="shared" si="160"/>
        <v>0.66666666666666663</v>
      </c>
      <c r="BH246" s="1">
        <f t="shared" si="161"/>
        <v>0.43719806763285024</v>
      </c>
      <c r="BI246" s="1">
        <f t="shared" si="162"/>
        <v>0.81400966183574874</v>
      </c>
      <c r="BJ246" s="1">
        <f t="shared" si="163"/>
        <v>0.60869565217391308</v>
      </c>
      <c r="BM246">
        <f>'F on ice'!M246</f>
        <v>51.7</v>
      </c>
      <c r="BN246">
        <f>'F on ice'!AB246</f>
        <v>53.13</v>
      </c>
      <c r="BO246">
        <f>'F on ice'!S246</f>
        <v>55.1</v>
      </c>
      <c r="BP246">
        <f>'F on ice'!V246</f>
        <v>51.51</v>
      </c>
      <c r="BQ246" s="1">
        <f t="shared" si="164"/>
        <v>0.6376811594202898</v>
      </c>
      <c r="BR246" s="1">
        <f t="shared" si="165"/>
        <v>0.70531400966183577</v>
      </c>
      <c r="BS246" s="1">
        <f t="shared" si="166"/>
        <v>0.6811594202898551</v>
      </c>
      <c r="BT246" s="1">
        <f t="shared" si="167"/>
        <v>0.61111111111111116</v>
      </c>
      <c r="BW246" s="1">
        <f t="shared" si="168"/>
        <v>5.3236714975845416</v>
      </c>
      <c r="BX246" s="1">
        <f t="shared" si="169"/>
        <v>0.77536231884057971</v>
      </c>
      <c r="BY246">
        <f t="shared" si="170"/>
        <v>94</v>
      </c>
      <c r="CB246">
        <f>'F Rel'!M246</f>
        <v>3.38</v>
      </c>
      <c r="CC246">
        <f>'F Rel'!V246</f>
        <v>2.5099999999999998</v>
      </c>
      <c r="CD246" s="1">
        <f t="shared" si="171"/>
        <v>0.77777777777777779</v>
      </c>
      <c r="CE246" s="1">
        <f t="shared" si="172"/>
        <v>0.66666666666666663</v>
      </c>
      <c r="CH246">
        <f>'F Production'!X246</f>
        <v>1.46</v>
      </c>
      <c r="CI246">
        <f>'F Production'!AB246</f>
        <v>0.9</v>
      </c>
      <c r="CJ246" s="31">
        <f t="shared" si="173"/>
        <v>0.1280193236714976</v>
      </c>
      <c r="CK246" s="31">
        <f t="shared" si="174"/>
        <v>0.50724637681159424</v>
      </c>
      <c r="CN246">
        <f>'F Totals'!G246</f>
        <v>10</v>
      </c>
      <c r="CO246">
        <f>'F Totals'!H246</f>
        <v>9</v>
      </c>
      <c r="CP246">
        <f>'F Totals'!K246</f>
        <v>19</v>
      </c>
    </row>
    <row r="247" spans="1:94" x14ac:dyDescent="0.3">
      <c r="A247" t="str">
        <f>'F on ice'!B247</f>
        <v>Matt Duchene</v>
      </c>
      <c r="B247" t="str">
        <f>'F on ice'!C247</f>
        <v>DAL</v>
      </c>
      <c r="E247">
        <f>'F on ice'!K247</f>
        <v>43.91</v>
      </c>
      <c r="F247">
        <f>'F on ice'!Z247</f>
        <v>11.05</v>
      </c>
      <c r="G247">
        <f>'F on ice'!Q247</f>
        <v>3.78</v>
      </c>
      <c r="H247">
        <f>'F on ice'!T247</f>
        <v>2.75</v>
      </c>
      <c r="I247" s="1">
        <f t="shared" si="140"/>
        <v>0.65458937198067635</v>
      </c>
      <c r="J247" s="1">
        <f t="shared" si="141"/>
        <v>0.46618357487922707</v>
      </c>
      <c r="K247" s="1">
        <f t="shared" si="142"/>
        <v>0.97342995169082125</v>
      </c>
      <c r="L247" s="1">
        <f t="shared" si="143"/>
        <v>0.6908212560386473</v>
      </c>
      <c r="O247">
        <f>'F Production'!H247</f>
        <v>0.94</v>
      </c>
      <c r="P247">
        <f>'F Production'!I247</f>
        <v>1.61</v>
      </c>
      <c r="Q247">
        <f>'F Production'!J247</f>
        <v>1.04</v>
      </c>
      <c r="R247">
        <f>'F Production'!L247</f>
        <v>2.5499999999999998</v>
      </c>
      <c r="S247" s="1">
        <f t="shared" si="144"/>
        <v>0.76086956521739135</v>
      </c>
      <c r="T247" s="1">
        <f t="shared" si="145"/>
        <v>0.94444444444444442</v>
      </c>
      <c r="U247" s="1">
        <f t="shared" si="146"/>
        <v>0.91545893719806759</v>
      </c>
      <c r="V247" s="1">
        <f t="shared" si="147"/>
        <v>0.91545893719806759</v>
      </c>
      <c r="Y247">
        <f>'F on ice'!L247</f>
        <v>46.55</v>
      </c>
      <c r="Z247">
        <f>'F on ice'!AA247</f>
        <v>10.86</v>
      </c>
      <c r="AA247">
        <f>'F on ice'!R247</f>
        <v>2.27</v>
      </c>
      <c r="AB247">
        <f>'F on ice'!U247</f>
        <v>2.59</v>
      </c>
      <c r="AC247" s="1">
        <f t="shared" si="148"/>
        <v>0.16183574879227053</v>
      </c>
      <c r="AD247" s="1">
        <f t="shared" si="149"/>
        <v>0.57246376811594202</v>
      </c>
      <c r="AE247" s="1">
        <f t="shared" si="150"/>
        <v>0.63526570048309183</v>
      </c>
      <c r="AF247" s="1">
        <f t="shared" si="151"/>
        <v>0.46376811594202899</v>
      </c>
      <c r="AI247">
        <f>'F Rel'!K247</f>
        <v>-0.18</v>
      </c>
      <c r="AJ247">
        <f>'F Rel'!Z247</f>
        <v>-0.88</v>
      </c>
      <c r="AK247">
        <f>'F Rel'!Q247</f>
        <v>1.0900000000000001</v>
      </c>
      <c r="AL247">
        <f>'F Rel'!T247</f>
        <v>0.13</v>
      </c>
      <c r="AM247" s="1">
        <f t="shared" si="152"/>
        <v>0.48067632850241548</v>
      </c>
      <c r="AN247" s="1">
        <f t="shared" si="153"/>
        <v>0.34057971014492755</v>
      </c>
      <c r="AO247" s="1">
        <f t="shared" si="154"/>
        <v>0.91787439613526567</v>
      </c>
      <c r="AP247" s="1">
        <f t="shared" si="155"/>
        <v>0.606280193236715</v>
      </c>
      <c r="AS247">
        <f>'F Rel'!L247</f>
        <v>8.07</v>
      </c>
      <c r="AT247">
        <f>'F Rel'!AA247</f>
        <v>1.66</v>
      </c>
      <c r="AU247">
        <f>'F Rel'!R247</f>
        <v>-0.39</v>
      </c>
      <c r="AV247">
        <f>'F Rel'!U247</f>
        <v>0.44</v>
      </c>
      <c r="AW247" s="1">
        <f t="shared" si="156"/>
        <v>2.6570048309178744E-2</v>
      </c>
      <c r="AX247" s="1">
        <f t="shared" si="157"/>
        <v>0.14009661835748793</v>
      </c>
      <c r="AY247" s="1">
        <f t="shared" si="158"/>
        <v>0.69565217391304346</v>
      </c>
      <c r="AZ247" s="1">
        <f t="shared" si="159"/>
        <v>9.9033816425120769E-2</v>
      </c>
      <c r="BC247">
        <f>'F on ice'!G247</f>
        <v>13.519503546098999</v>
      </c>
      <c r="BD247">
        <f>'F on ice'!AM247</f>
        <v>57.07</v>
      </c>
      <c r="BE247">
        <f>'F on ice'!AF247</f>
        <v>13.2</v>
      </c>
      <c r="BF247">
        <f>'F on ice'!AH247</f>
        <v>1.0629999999999999</v>
      </c>
      <c r="BG247" s="1">
        <f t="shared" si="160"/>
        <v>0.78502415458937203</v>
      </c>
      <c r="BH247" s="1">
        <f t="shared" si="161"/>
        <v>0.63043478260869568</v>
      </c>
      <c r="BI247" s="1">
        <f t="shared" si="162"/>
        <v>0.98792270531400961</v>
      </c>
      <c r="BJ247" s="1">
        <f t="shared" si="163"/>
        <v>0.98067632850241548</v>
      </c>
      <c r="BM247">
        <f>'F on ice'!M247</f>
        <v>48.54</v>
      </c>
      <c r="BN247">
        <f>'F on ice'!AB247</f>
        <v>50.43</v>
      </c>
      <c r="BO247">
        <f>'F on ice'!S247</f>
        <v>62.5</v>
      </c>
      <c r="BP247">
        <f>'F on ice'!V247</f>
        <v>51.46</v>
      </c>
      <c r="BQ247" s="1">
        <f t="shared" si="164"/>
        <v>0.38405797101449274</v>
      </c>
      <c r="BR247" s="1">
        <f t="shared" si="165"/>
        <v>0.53381642512077299</v>
      </c>
      <c r="BS247" s="1">
        <f t="shared" si="166"/>
        <v>0.90579710144927539</v>
      </c>
      <c r="BT247" s="1">
        <f t="shared" si="167"/>
        <v>0.60869565217391308</v>
      </c>
      <c r="BW247" s="1">
        <f t="shared" si="168"/>
        <v>4.0917874396135261</v>
      </c>
      <c r="BX247" s="1">
        <f t="shared" si="169"/>
        <v>0.51207729468599039</v>
      </c>
      <c r="BY247">
        <f t="shared" si="170"/>
        <v>203</v>
      </c>
      <c r="CB247">
        <f>'F Rel'!M247</f>
        <v>-4.8499999999999996</v>
      </c>
      <c r="CC247">
        <f>'F Rel'!V247</f>
        <v>-3.43</v>
      </c>
      <c r="CD247" s="1">
        <f t="shared" si="171"/>
        <v>0.15217391304347827</v>
      </c>
      <c r="CE247" s="1">
        <f t="shared" si="172"/>
        <v>0.26328502415458938</v>
      </c>
      <c r="CH247">
        <f>'F Production'!X247</f>
        <v>0.19</v>
      </c>
      <c r="CI247">
        <f>'F Production'!AB247</f>
        <v>0.47</v>
      </c>
      <c r="CJ247" s="31">
        <f t="shared" si="173"/>
        <v>0.93478260869565222</v>
      </c>
      <c r="CK247" s="31">
        <f t="shared" si="174"/>
        <v>0.15217391304347827</v>
      </c>
      <c r="CN247">
        <f>'F Totals'!G247</f>
        <v>10</v>
      </c>
      <c r="CO247">
        <f>'F Totals'!H247</f>
        <v>17</v>
      </c>
      <c r="CP247">
        <f>'F Totals'!K247</f>
        <v>27</v>
      </c>
    </row>
    <row r="248" spans="1:94" x14ac:dyDescent="0.3">
      <c r="A248" t="str">
        <f>'F on ice'!B248</f>
        <v>Matt Martin</v>
      </c>
      <c r="B248" t="str">
        <f>'F on ice'!C248</f>
        <v>NYI</v>
      </c>
      <c r="E248">
        <f>'F on ice'!K248</f>
        <v>33.69</v>
      </c>
      <c r="F248">
        <f>'F on ice'!Z248</f>
        <v>10.25</v>
      </c>
      <c r="G248">
        <f>'F on ice'!Q248</f>
        <v>1.71</v>
      </c>
      <c r="H248">
        <f>'F on ice'!T248</f>
        <v>2.12</v>
      </c>
      <c r="I248" s="1">
        <f t="shared" si="140"/>
        <v>6.5217391304347824E-2</v>
      </c>
      <c r="J248" s="1">
        <f t="shared" si="141"/>
        <v>0.34299516908212563</v>
      </c>
      <c r="K248" s="1">
        <f t="shared" si="142"/>
        <v>0.14975845410628019</v>
      </c>
      <c r="L248" s="1">
        <f t="shared" si="143"/>
        <v>0.15217391304347827</v>
      </c>
      <c r="O248">
        <f>'F Production'!H248</f>
        <v>0.49</v>
      </c>
      <c r="P248">
        <f>'F Production'!I248</f>
        <v>0.24</v>
      </c>
      <c r="Q248">
        <f>'F Production'!J248</f>
        <v>0</v>
      </c>
      <c r="R248">
        <f>'F Production'!L248</f>
        <v>0.73</v>
      </c>
      <c r="S248" s="1">
        <f t="shared" si="144"/>
        <v>0.2922705314009662</v>
      </c>
      <c r="T248" s="1">
        <f t="shared" si="145"/>
        <v>5.3140096618357488E-2</v>
      </c>
      <c r="U248" s="1">
        <f t="shared" si="146"/>
        <v>2.4154589371980675E-3</v>
      </c>
      <c r="V248" s="1">
        <f t="shared" si="147"/>
        <v>6.5217391304347824E-2</v>
      </c>
      <c r="Y248">
        <f>'F on ice'!L248</f>
        <v>42.47</v>
      </c>
      <c r="Z248">
        <f>'F on ice'!AA248</f>
        <v>10.25</v>
      </c>
      <c r="AA248">
        <f>'F on ice'!R248</f>
        <v>1.46</v>
      </c>
      <c r="AB248">
        <f>'F on ice'!U248</f>
        <v>2.33</v>
      </c>
      <c r="AC248" s="1">
        <f t="shared" si="148"/>
        <v>0.50241545893719808</v>
      </c>
      <c r="AD248" s="1">
        <f t="shared" si="149"/>
        <v>0.71497584541062797</v>
      </c>
      <c r="AE248" s="1">
        <f t="shared" si="150"/>
        <v>0.95893719806763289</v>
      </c>
      <c r="AF248" s="1">
        <f t="shared" si="151"/>
        <v>0.74879227053140096</v>
      </c>
      <c r="AI248">
        <f>'F Rel'!K248</f>
        <v>-12.63</v>
      </c>
      <c r="AJ248">
        <f>'F Rel'!Z248</f>
        <v>-2.67</v>
      </c>
      <c r="AK248">
        <f>'F Rel'!Q248</f>
        <v>-0.44</v>
      </c>
      <c r="AL248">
        <f>'F Rel'!T248</f>
        <v>-0.79</v>
      </c>
      <c r="AM248" s="1">
        <f t="shared" si="152"/>
        <v>3.6231884057971016E-2</v>
      </c>
      <c r="AN248" s="1">
        <f t="shared" si="153"/>
        <v>0.13768115942028986</v>
      </c>
      <c r="AO248" s="1">
        <f t="shared" si="154"/>
        <v>0.33091787439613529</v>
      </c>
      <c r="AP248" s="1">
        <f t="shared" si="155"/>
        <v>7.0048309178743967E-2</v>
      </c>
      <c r="AS248">
        <f>'F Rel'!L248</f>
        <v>-5.36</v>
      </c>
      <c r="AT248">
        <f>'F Rel'!AA248</f>
        <v>-2.2000000000000002</v>
      </c>
      <c r="AU248">
        <f>'F Rel'!R248</f>
        <v>-1.04</v>
      </c>
      <c r="AV248">
        <f>'F Rel'!U248</f>
        <v>-0.48</v>
      </c>
      <c r="AW248" s="1">
        <f t="shared" si="156"/>
        <v>0.90338164251207731</v>
      </c>
      <c r="AX248" s="1">
        <f t="shared" si="157"/>
        <v>0.89613526570048307</v>
      </c>
      <c r="AY248" s="1">
        <f t="shared" si="158"/>
        <v>0.92028985507246375</v>
      </c>
      <c r="AZ248" s="1">
        <f t="shared" si="159"/>
        <v>0.90821256038647347</v>
      </c>
      <c r="BC248">
        <f>'F on ice'!G248</f>
        <v>9.4538461538462002</v>
      </c>
      <c r="BD248">
        <f>'F on ice'!AM248</f>
        <v>21.13</v>
      </c>
      <c r="BE248">
        <f>'F on ice'!AF248</f>
        <v>7.78</v>
      </c>
      <c r="BF248">
        <f>'F on ice'!AH248</f>
        <v>1.0269999999999999</v>
      </c>
      <c r="BG248" s="1">
        <f t="shared" si="160"/>
        <v>0.10144927536231885</v>
      </c>
      <c r="BH248" s="1">
        <f t="shared" si="161"/>
        <v>2.1739130434782608E-2</v>
      </c>
      <c r="BI248" s="1">
        <f t="shared" si="162"/>
        <v>0.3719806763285024</v>
      </c>
      <c r="BJ248" s="1">
        <f t="shared" si="163"/>
        <v>0.83333333333333337</v>
      </c>
      <c r="BM248">
        <f>'F on ice'!M248</f>
        <v>44.23</v>
      </c>
      <c r="BN248">
        <f>'F on ice'!AB248</f>
        <v>50</v>
      </c>
      <c r="BO248">
        <f>'F on ice'!S248</f>
        <v>53.85</v>
      </c>
      <c r="BP248">
        <f>'F on ice'!V248</f>
        <v>47.56</v>
      </c>
      <c r="BQ248" s="1">
        <f t="shared" si="164"/>
        <v>0.13768115942028986</v>
      </c>
      <c r="BR248" s="1">
        <f t="shared" si="165"/>
        <v>0.47342995169082125</v>
      </c>
      <c r="BS248" s="1">
        <f t="shared" si="166"/>
        <v>0.63526570048309183</v>
      </c>
      <c r="BT248" s="1">
        <f t="shared" si="167"/>
        <v>0.35024154589371981</v>
      </c>
      <c r="BW248" s="1">
        <f t="shared" si="168"/>
        <v>2.2222222222222223</v>
      </c>
      <c r="BX248" s="1">
        <f t="shared" si="169"/>
        <v>0.16183574879227053</v>
      </c>
      <c r="BY248">
        <f t="shared" si="170"/>
        <v>348</v>
      </c>
      <c r="CB248">
        <f>'F Rel'!M248</f>
        <v>-4.97</v>
      </c>
      <c r="CC248">
        <f>'F Rel'!V248</f>
        <v>-3.29</v>
      </c>
      <c r="CD248" s="1">
        <f t="shared" si="171"/>
        <v>0.13768115942028986</v>
      </c>
      <c r="CE248" s="1">
        <f t="shared" si="172"/>
        <v>0.27053140096618356</v>
      </c>
      <c r="CH248">
        <f>'F Production'!X248</f>
        <v>1.46</v>
      </c>
      <c r="CI248">
        <f>'F Production'!AB248</f>
        <v>1.46</v>
      </c>
      <c r="CJ248" s="31">
        <f t="shared" si="173"/>
        <v>0.1280193236714976</v>
      </c>
      <c r="CK248" s="31">
        <f t="shared" si="174"/>
        <v>0.82850241545893721</v>
      </c>
      <c r="CN248">
        <f>'F Totals'!G248</f>
        <v>2</v>
      </c>
      <c r="CO248">
        <f>'F Totals'!H248</f>
        <v>1</v>
      </c>
      <c r="CP248">
        <f>'F Totals'!K248</f>
        <v>3</v>
      </c>
    </row>
    <row r="249" spans="1:94" x14ac:dyDescent="0.3">
      <c r="A249" t="str">
        <f>'F on ice'!B249</f>
        <v>Matthew Knies</v>
      </c>
      <c r="B249" t="str">
        <f>'F on ice'!C249</f>
        <v>TOR</v>
      </c>
      <c r="E249">
        <f>'F on ice'!K249</f>
        <v>45.53</v>
      </c>
      <c r="F249">
        <f>'F on ice'!Z249</f>
        <v>12.98</v>
      </c>
      <c r="G249">
        <f>'F on ice'!Q249</f>
        <v>2.93</v>
      </c>
      <c r="H249">
        <f>'F on ice'!T249</f>
        <v>2.66</v>
      </c>
      <c r="I249" s="1">
        <f t="shared" si="140"/>
        <v>0.74637681159420288</v>
      </c>
      <c r="J249" s="1">
        <f t="shared" si="141"/>
        <v>0.81400966183574874</v>
      </c>
      <c r="K249" s="1">
        <f t="shared" si="142"/>
        <v>0.7125603864734299</v>
      </c>
      <c r="L249" s="1">
        <f t="shared" si="143"/>
        <v>0.60386473429951693</v>
      </c>
      <c r="O249">
        <f>'F Production'!H249</f>
        <v>0.84</v>
      </c>
      <c r="P249">
        <f>'F Production'!I249</f>
        <v>0.73</v>
      </c>
      <c r="Q249">
        <f>'F Production'!J249</f>
        <v>0.52</v>
      </c>
      <c r="R249">
        <f>'F Production'!L249</f>
        <v>1.57</v>
      </c>
      <c r="S249" s="1">
        <f t="shared" si="144"/>
        <v>0.68840579710144922</v>
      </c>
      <c r="T249" s="1">
        <f t="shared" si="145"/>
        <v>0.32125603864734298</v>
      </c>
      <c r="U249" s="1">
        <f t="shared" si="146"/>
        <v>0.47584541062801933</v>
      </c>
      <c r="V249" s="1">
        <f t="shared" si="147"/>
        <v>0.49275362318840582</v>
      </c>
      <c r="Y249">
        <f>'F on ice'!L249</f>
        <v>44.37</v>
      </c>
      <c r="Z249">
        <f>'F on ice'!AA249</f>
        <v>12.66</v>
      </c>
      <c r="AA249">
        <f>'F on ice'!R249</f>
        <v>2.62</v>
      </c>
      <c r="AB249">
        <f>'F on ice'!U249</f>
        <v>3.01</v>
      </c>
      <c r="AC249" s="1">
        <f t="shared" si="148"/>
        <v>0.31159420289855072</v>
      </c>
      <c r="AD249" s="1">
        <f t="shared" si="149"/>
        <v>0.20531400966183574</v>
      </c>
      <c r="AE249" s="1">
        <f t="shared" si="150"/>
        <v>0.41787439613526572</v>
      </c>
      <c r="AF249" s="1">
        <f t="shared" si="151"/>
        <v>8.9371980676328497E-2</v>
      </c>
      <c r="AI249">
        <f>'F Rel'!K249</f>
        <v>2.77</v>
      </c>
      <c r="AJ249">
        <f>'F Rel'!Z249</f>
        <v>1.33</v>
      </c>
      <c r="AK249">
        <f>'F Rel'!Q249</f>
        <v>0.4</v>
      </c>
      <c r="AL249">
        <f>'F Rel'!T249</f>
        <v>0.05</v>
      </c>
      <c r="AM249" s="1">
        <f t="shared" si="152"/>
        <v>0.70048309178743962</v>
      </c>
      <c r="AN249" s="1">
        <f t="shared" si="153"/>
        <v>0.73913043478260865</v>
      </c>
      <c r="AO249" s="1">
        <f t="shared" si="154"/>
        <v>0.67874396135265702</v>
      </c>
      <c r="AP249" s="1">
        <f t="shared" si="155"/>
        <v>0.52657004830917875</v>
      </c>
      <c r="AS249">
        <f>'F Rel'!L249</f>
        <v>2.75</v>
      </c>
      <c r="AT249">
        <f>'F Rel'!AA249</f>
        <v>1.62</v>
      </c>
      <c r="AU249">
        <f>'F Rel'!R249</f>
        <v>0.2</v>
      </c>
      <c r="AV249">
        <f>'F Rel'!U249</f>
        <v>0.51</v>
      </c>
      <c r="AW249" s="1">
        <f t="shared" si="156"/>
        <v>0.23671497584541062</v>
      </c>
      <c r="AX249" s="1">
        <f t="shared" si="157"/>
        <v>0.14734299516908211</v>
      </c>
      <c r="AY249" s="1">
        <f t="shared" si="158"/>
        <v>0.39130434782608697</v>
      </c>
      <c r="AZ249" s="1">
        <f t="shared" si="159"/>
        <v>7.2463768115942032E-2</v>
      </c>
      <c r="BC249">
        <f>'F on ice'!G249</f>
        <v>13.029545454545</v>
      </c>
      <c r="BD249">
        <f>'F on ice'!AM249</f>
        <v>56.05</v>
      </c>
      <c r="BE249">
        <f>'F on ice'!AF249</f>
        <v>9.66</v>
      </c>
      <c r="BF249">
        <f>'F on ice'!AH249</f>
        <v>1.0089999999999999</v>
      </c>
      <c r="BG249" s="1">
        <f t="shared" si="160"/>
        <v>0.68357487922705318</v>
      </c>
      <c r="BH249" s="1">
        <f t="shared" si="161"/>
        <v>0.59903381642512077</v>
      </c>
      <c r="BI249" s="1">
        <f t="shared" si="162"/>
        <v>0.69806763285024154</v>
      </c>
      <c r="BJ249" s="1">
        <f t="shared" si="163"/>
        <v>0.60869565217391308</v>
      </c>
      <c r="BM249">
        <f>'F on ice'!M249</f>
        <v>50.64</v>
      </c>
      <c r="BN249">
        <f>'F on ice'!AB249</f>
        <v>50.61</v>
      </c>
      <c r="BO249">
        <f>'F on ice'!S249</f>
        <v>52.83</v>
      </c>
      <c r="BP249">
        <f>'F on ice'!V249</f>
        <v>46.89</v>
      </c>
      <c r="BQ249" s="1">
        <f t="shared" si="164"/>
        <v>0.55797101449275366</v>
      </c>
      <c r="BR249" s="1">
        <f t="shared" si="165"/>
        <v>0.54830917874396135</v>
      </c>
      <c r="BS249" s="1">
        <f t="shared" si="166"/>
        <v>0.606280193236715</v>
      </c>
      <c r="BT249" s="1">
        <f t="shared" si="167"/>
        <v>0.30676328502415456</v>
      </c>
      <c r="BW249" s="1">
        <f t="shared" si="168"/>
        <v>3.4589371980676331</v>
      </c>
      <c r="BX249" s="1">
        <f t="shared" si="169"/>
        <v>0.38164251207729466</v>
      </c>
      <c r="BY249">
        <f t="shared" si="170"/>
        <v>257</v>
      </c>
      <c r="CB249">
        <f>'F Rel'!M249</f>
        <v>-0.03</v>
      </c>
      <c r="CC249">
        <f>'F Rel'!V249</f>
        <v>-4.09</v>
      </c>
      <c r="CD249" s="1">
        <f t="shared" si="171"/>
        <v>0.47584541062801933</v>
      </c>
      <c r="CE249" s="1">
        <f t="shared" si="172"/>
        <v>0.22222222222222221</v>
      </c>
      <c r="CH249">
        <f>'F Production'!X249</f>
        <v>0.84</v>
      </c>
      <c r="CI249">
        <f>'F Production'!AB249</f>
        <v>1.1499999999999999</v>
      </c>
      <c r="CJ249" s="31">
        <f t="shared" si="173"/>
        <v>0.42028985507246375</v>
      </c>
      <c r="CK249" s="31">
        <f t="shared" si="174"/>
        <v>0.66908212560386471</v>
      </c>
      <c r="CN249">
        <f>'F Totals'!G249</f>
        <v>8</v>
      </c>
      <c r="CO249">
        <f>'F Totals'!H249</f>
        <v>7</v>
      </c>
      <c r="CP249">
        <f>'F Totals'!K249</f>
        <v>15</v>
      </c>
    </row>
    <row r="250" spans="1:94" x14ac:dyDescent="0.3">
      <c r="A250" t="str">
        <f>'F on ice'!B250</f>
        <v>Matthew Phillips</v>
      </c>
      <c r="B250" t="str">
        <f>'F on ice'!C250</f>
        <v>WSH</v>
      </c>
      <c r="E250">
        <f>'F on ice'!K250</f>
        <v>34.51</v>
      </c>
      <c r="F250">
        <f>'F on ice'!Z250</f>
        <v>12.01</v>
      </c>
      <c r="G250">
        <f>'F on ice'!Q250</f>
        <v>2</v>
      </c>
      <c r="H250">
        <f>'F on ice'!T250</f>
        <v>2.62</v>
      </c>
      <c r="I250" s="1">
        <f t="shared" si="140"/>
        <v>8.6956521739130432E-2</v>
      </c>
      <c r="J250" s="1">
        <f t="shared" si="141"/>
        <v>0.67632850241545894</v>
      </c>
      <c r="K250" s="1">
        <f t="shared" si="142"/>
        <v>0.27536231884057971</v>
      </c>
      <c r="L250" s="1">
        <f t="shared" si="143"/>
        <v>0.55797101449275366</v>
      </c>
      <c r="O250">
        <f>'F Production'!H250</f>
        <v>0.25</v>
      </c>
      <c r="P250">
        <f>'F Production'!I250</f>
        <v>1</v>
      </c>
      <c r="Q250">
        <f>'F Production'!J250</f>
        <v>0.75</v>
      </c>
      <c r="R250">
        <f>'F Production'!L250</f>
        <v>1.25</v>
      </c>
      <c r="S250" s="1">
        <f t="shared" si="144"/>
        <v>6.7632850241545889E-2</v>
      </c>
      <c r="T250" s="1">
        <f t="shared" si="145"/>
        <v>0.54347826086956519</v>
      </c>
      <c r="U250" s="1">
        <f t="shared" si="146"/>
        <v>0.72222222222222221</v>
      </c>
      <c r="V250" s="1">
        <f t="shared" si="147"/>
        <v>0.2922705314009662</v>
      </c>
      <c r="Y250">
        <f>'F on ice'!L250</f>
        <v>41.27</v>
      </c>
      <c r="Z250">
        <f>'F on ice'!AA250</f>
        <v>11.25</v>
      </c>
      <c r="AA250">
        <f>'F on ice'!R250</f>
        <v>2.5</v>
      </c>
      <c r="AB250">
        <f>'F on ice'!U250</f>
        <v>2.41</v>
      </c>
      <c r="AC250" s="1">
        <f t="shared" si="148"/>
        <v>0.59420289855072461</v>
      </c>
      <c r="AD250" s="1">
        <f t="shared" si="149"/>
        <v>0.47826086956521741</v>
      </c>
      <c r="AE250" s="1">
        <f t="shared" si="150"/>
        <v>0.49033816425120774</v>
      </c>
      <c r="AF250" s="1">
        <f t="shared" si="151"/>
        <v>0.65458937198067635</v>
      </c>
      <c r="AI250">
        <f>'F Rel'!K250</f>
        <v>-4.12</v>
      </c>
      <c r="AJ250">
        <f>'F Rel'!Z250</f>
        <v>2.08</v>
      </c>
      <c r="AK250">
        <f>'F Rel'!Q250</f>
        <v>7.0000000000000007E-2</v>
      </c>
      <c r="AL250">
        <f>'F Rel'!T250</f>
        <v>0.21</v>
      </c>
      <c r="AM250" s="1">
        <f t="shared" si="152"/>
        <v>0.24154589371980675</v>
      </c>
      <c r="AN250" s="1">
        <f t="shared" si="153"/>
        <v>0.83574879227053145</v>
      </c>
      <c r="AO250" s="1">
        <f t="shared" si="154"/>
        <v>0.5531400966183575</v>
      </c>
      <c r="AP250" s="1">
        <f t="shared" si="155"/>
        <v>0.66183574879227058</v>
      </c>
      <c r="AS250">
        <f>'F Rel'!L250</f>
        <v>-4.49</v>
      </c>
      <c r="AT250">
        <f>'F Rel'!AA250</f>
        <v>-1.53</v>
      </c>
      <c r="AU250">
        <f>'F Rel'!R250</f>
        <v>-0.24</v>
      </c>
      <c r="AV250">
        <f>'F Rel'!U250</f>
        <v>-0.55000000000000004</v>
      </c>
      <c r="AW250" s="1">
        <f t="shared" si="156"/>
        <v>0.85990338164251212</v>
      </c>
      <c r="AX250" s="1">
        <f t="shared" si="157"/>
        <v>0.79951690821256038</v>
      </c>
      <c r="AY250" s="1">
        <f t="shared" si="158"/>
        <v>0.63043478260869568</v>
      </c>
      <c r="AZ250" s="1">
        <f t="shared" si="159"/>
        <v>0.93961352657004826</v>
      </c>
      <c r="BC250">
        <f>'F on ice'!G250</f>
        <v>9.2269230769231001</v>
      </c>
      <c r="BD250">
        <f>'F on ice'!AM250</f>
        <v>67.19</v>
      </c>
      <c r="BE250">
        <f>'F on ice'!AF250</f>
        <v>9.09</v>
      </c>
      <c r="BF250">
        <f>'F on ice'!AH250</f>
        <v>0.997</v>
      </c>
      <c r="BG250" s="1">
        <f t="shared" si="160"/>
        <v>8.9371980676328497E-2</v>
      </c>
      <c r="BH250" s="1">
        <f t="shared" si="161"/>
        <v>0.88405797101449279</v>
      </c>
      <c r="BI250" s="1">
        <f t="shared" si="162"/>
        <v>0.59661835748792269</v>
      </c>
      <c r="BJ250" s="1">
        <f t="shared" si="163"/>
        <v>0.46618357487922707</v>
      </c>
      <c r="BM250">
        <f>'F on ice'!M250</f>
        <v>45.54</v>
      </c>
      <c r="BN250">
        <f>'F on ice'!AB250</f>
        <v>51.61</v>
      </c>
      <c r="BO250">
        <f>'F on ice'!S250</f>
        <v>44.44</v>
      </c>
      <c r="BP250">
        <f>'F on ice'!V250</f>
        <v>52.04</v>
      </c>
      <c r="BQ250" s="1">
        <f t="shared" si="164"/>
        <v>0.21256038647342995</v>
      </c>
      <c r="BR250" s="1">
        <f t="shared" si="165"/>
        <v>0.60144927536231885</v>
      </c>
      <c r="BS250" s="1">
        <f t="shared" si="166"/>
        <v>0.3188405797101449</v>
      </c>
      <c r="BT250" s="1">
        <f t="shared" si="167"/>
        <v>0.64975845410628019</v>
      </c>
      <c r="BW250" s="1">
        <f t="shared" si="168"/>
        <v>3.8719806763285023</v>
      </c>
      <c r="BX250" s="1">
        <f t="shared" si="169"/>
        <v>0.47101449275362317</v>
      </c>
      <c r="BY250">
        <f t="shared" si="170"/>
        <v>220</v>
      </c>
      <c r="CB250">
        <f>'F Rel'!M250</f>
        <v>-0.24</v>
      </c>
      <c r="CC250">
        <f>'F Rel'!V250</f>
        <v>7.18</v>
      </c>
      <c r="CD250" s="1">
        <f t="shared" si="171"/>
        <v>0.45893719806763283</v>
      </c>
      <c r="CE250" s="1">
        <f t="shared" si="172"/>
        <v>0.90821256038647347</v>
      </c>
      <c r="CH250">
        <f>'F Production'!X250</f>
        <v>0</v>
      </c>
      <c r="CI250">
        <f>'F Production'!AB250</f>
        <v>0.5</v>
      </c>
      <c r="CJ250" s="31">
        <f t="shared" si="173"/>
        <v>0.98067632850241548</v>
      </c>
      <c r="CK250" s="31">
        <f t="shared" si="174"/>
        <v>0.17149758454106281</v>
      </c>
      <c r="CN250">
        <f>'F Totals'!G250</f>
        <v>1</v>
      </c>
      <c r="CO250">
        <f>'F Totals'!H250</f>
        <v>4</v>
      </c>
      <c r="CP250">
        <f>'F Totals'!K250</f>
        <v>5</v>
      </c>
    </row>
    <row r="251" spans="1:94" x14ac:dyDescent="0.3">
      <c r="A251" t="str">
        <f>'F on ice'!B251</f>
        <v>Matthew Poitras</v>
      </c>
      <c r="B251" t="str">
        <f>'F on ice'!C251</f>
        <v>BOS</v>
      </c>
      <c r="E251">
        <f>'F on ice'!K251</f>
        <v>42.87</v>
      </c>
      <c r="F251">
        <f>'F on ice'!Z251</f>
        <v>11.41</v>
      </c>
      <c r="G251">
        <f>'F on ice'!Q251</f>
        <v>2.62</v>
      </c>
      <c r="H251">
        <f>'F on ice'!T251</f>
        <v>2.83</v>
      </c>
      <c r="I251" s="1">
        <f t="shared" si="140"/>
        <v>0.58454106280193241</v>
      </c>
      <c r="J251" s="1">
        <f t="shared" si="141"/>
        <v>0.5531400966183575</v>
      </c>
      <c r="K251" s="1">
        <f t="shared" si="142"/>
        <v>0.57729468599033817</v>
      </c>
      <c r="L251" s="1">
        <f t="shared" si="143"/>
        <v>0.76328502415458932</v>
      </c>
      <c r="O251">
        <f>'F Production'!H251</f>
        <v>0.77</v>
      </c>
      <c r="P251">
        <f>'F Production'!I251</f>
        <v>1.23</v>
      </c>
      <c r="Q251">
        <f>'F Production'!J251</f>
        <v>0.46</v>
      </c>
      <c r="R251">
        <f>'F Production'!L251</f>
        <v>2</v>
      </c>
      <c r="S251" s="1">
        <f t="shared" si="144"/>
        <v>0.63285024154589375</v>
      </c>
      <c r="T251" s="1">
        <f t="shared" si="145"/>
        <v>0.77053140096618356</v>
      </c>
      <c r="U251" s="1">
        <f t="shared" si="146"/>
        <v>0.39855072463768115</v>
      </c>
      <c r="V251" s="1">
        <f t="shared" si="147"/>
        <v>0.72222222222222221</v>
      </c>
      <c r="Y251">
        <f>'F on ice'!L251</f>
        <v>44.72</v>
      </c>
      <c r="Z251">
        <f>'F on ice'!AA251</f>
        <v>11.26</v>
      </c>
      <c r="AA251">
        <f>'F on ice'!R251</f>
        <v>2</v>
      </c>
      <c r="AB251">
        <f>'F on ice'!U251</f>
        <v>2.38</v>
      </c>
      <c r="AC251" s="1">
        <f t="shared" si="148"/>
        <v>0.28260869565217389</v>
      </c>
      <c r="AD251" s="1">
        <f t="shared" si="149"/>
        <v>0.46859903381642515</v>
      </c>
      <c r="AE251" s="1">
        <f t="shared" si="150"/>
        <v>0.75845410628019327</v>
      </c>
      <c r="AF251" s="1">
        <f t="shared" si="151"/>
        <v>0.67874396135265702</v>
      </c>
      <c r="AI251">
        <f>'F Rel'!K251</f>
        <v>2.65</v>
      </c>
      <c r="AJ251">
        <f>'F Rel'!Z251</f>
        <v>-0.12</v>
      </c>
      <c r="AK251">
        <f>'F Rel'!Q251</f>
        <v>-0.43</v>
      </c>
      <c r="AL251">
        <f>'F Rel'!T251</f>
        <v>0.27</v>
      </c>
      <c r="AM251" s="1">
        <f t="shared" si="152"/>
        <v>0.68357487922705318</v>
      </c>
      <c r="AN251" s="1">
        <f t="shared" si="153"/>
        <v>0.46859903381642515</v>
      </c>
      <c r="AO251" s="1">
        <f t="shared" si="154"/>
        <v>0.33816425120772947</v>
      </c>
      <c r="AP251" s="1">
        <f t="shared" si="155"/>
        <v>0.71014492753623193</v>
      </c>
      <c r="AS251">
        <f>'F Rel'!L251</f>
        <v>0.39</v>
      </c>
      <c r="AT251">
        <f>'F Rel'!AA251</f>
        <v>-0.32</v>
      </c>
      <c r="AU251">
        <f>'F Rel'!R251</f>
        <v>0.16</v>
      </c>
      <c r="AV251">
        <f>'F Rel'!U251</f>
        <v>-0.22</v>
      </c>
      <c r="AW251" s="1">
        <f t="shared" si="156"/>
        <v>0.43478260869565216</v>
      </c>
      <c r="AX251" s="1">
        <f t="shared" si="157"/>
        <v>0.57246376811594202</v>
      </c>
      <c r="AY251" s="1">
        <f t="shared" si="158"/>
        <v>0.41304347826086957</v>
      </c>
      <c r="AZ251" s="1">
        <f t="shared" si="159"/>
        <v>0.71980676328502413</v>
      </c>
      <c r="BC251">
        <f>'F on ice'!G251</f>
        <v>11.790909090909</v>
      </c>
      <c r="BD251">
        <f>'F on ice'!AM251</f>
        <v>69.52</v>
      </c>
      <c r="BE251">
        <f>'F on ice'!AF251</f>
        <v>8.9499999999999993</v>
      </c>
      <c r="BF251">
        <f>'F on ice'!AH251</f>
        <v>1.0209999999999999</v>
      </c>
      <c r="BG251" s="1">
        <f t="shared" si="160"/>
        <v>0.39613526570048307</v>
      </c>
      <c r="BH251" s="1">
        <f t="shared" si="161"/>
        <v>0.92753623188405798</v>
      </c>
      <c r="BI251" s="1">
        <f t="shared" si="162"/>
        <v>0.57971014492753625</v>
      </c>
      <c r="BJ251" s="1">
        <f t="shared" si="163"/>
        <v>0.76328502415458932</v>
      </c>
      <c r="BM251">
        <f>'F on ice'!M251</f>
        <v>48.94</v>
      </c>
      <c r="BN251">
        <f>'F on ice'!AB251</f>
        <v>50.34</v>
      </c>
      <c r="BO251">
        <f>'F on ice'!S251</f>
        <v>56.67</v>
      </c>
      <c r="BP251">
        <f>'F on ice'!V251</f>
        <v>54.31</v>
      </c>
      <c r="BQ251" s="1">
        <f t="shared" si="164"/>
        <v>0.42270531400966183</v>
      </c>
      <c r="BR251" s="1">
        <f t="shared" si="165"/>
        <v>0.52415458937198067</v>
      </c>
      <c r="BS251" s="1">
        <f t="shared" si="166"/>
        <v>0.73913043478260865</v>
      </c>
      <c r="BT251" s="1">
        <f t="shared" si="167"/>
        <v>0.8091787439613527</v>
      </c>
      <c r="BW251" s="1">
        <f t="shared" si="168"/>
        <v>5.1111111111111107</v>
      </c>
      <c r="BX251" s="1">
        <f t="shared" si="169"/>
        <v>0.71497584541062797</v>
      </c>
      <c r="BY251">
        <f t="shared" si="170"/>
        <v>119</v>
      </c>
      <c r="CB251">
        <f>'F Rel'!M251</f>
        <v>1.37</v>
      </c>
      <c r="CC251">
        <f>'F Rel'!V251</f>
        <v>4.7</v>
      </c>
      <c r="CD251" s="1">
        <f t="shared" si="171"/>
        <v>0.60386473429951693</v>
      </c>
      <c r="CE251" s="1">
        <f t="shared" si="172"/>
        <v>0.79468599033816423</v>
      </c>
      <c r="CH251">
        <f>'F Production'!X251</f>
        <v>0.46</v>
      </c>
      <c r="CI251">
        <f>'F Production'!AB251</f>
        <v>1.85</v>
      </c>
      <c r="CJ251" s="31">
        <f t="shared" si="173"/>
        <v>0.7342995169082126</v>
      </c>
      <c r="CK251" s="31">
        <f t="shared" si="174"/>
        <v>0.92753623188405798</v>
      </c>
      <c r="CN251">
        <f>'F Totals'!G251</f>
        <v>5</v>
      </c>
      <c r="CO251">
        <f>'F Totals'!H251</f>
        <v>8</v>
      </c>
      <c r="CP251">
        <f>'F Totals'!K251</f>
        <v>13</v>
      </c>
    </row>
    <row r="252" spans="1:94" x14ac:dyDescent="0.3">
      <c r="A252" t="str">
        <f>'F on ice'!B252</f>
        <v>Matthew Tkachuk</v>
      </c>
      <c r="B252" t="str">
        <f>'F on ice'!C252</f>
        <v>FLA</v>
      </c>
      <c r="E252">
        <f>'F on ice'!K252</f>
        <v>51.95</v>
      </c>
      <c r="F252">
        <f>'F on ice'!Z252</f>
        <v>15.67</v>
      </c>
      <c r="G252">
        <f>'F on ice'!Q252</f>
        <v>3.19</v>
      </c>
      <c r="H252">
        <f>'F on ice'!T252</f>
        <v>3.19</v>
      </c>
      <c r="I252" s="1">
        <f t="shared" si="140"/>
        <v>0.94202898550724634</v>
      </c>
      <c r="J252" s="1">
        <f t="shared" si="141"/>
        <v>0.97826086956521741</v>
      </c>
      <c r="K252" s="1">
        <f t="shared" si="142"/>
        <v>0.82608695652173914</v>
      </c>
      <c r="L252" s="1">
        <f t="shared" si="143"/>
        <v>0.92028985507246375</v>
      </c>
      <c r="O252">
        <f>'F Production'!H252</f>
        <v>0.87</v>
      </c>
      <c r="P252">
        <f>'F Production'!I252</f>
        <v>1.06</v>
      </c>
      <c r="Q252">
        <f>'F Production'!J252</f>
        <v>0.97</v>
      </c>
      <c r="R252">
        <f>'F Production'!L252</f>
        <v>1.93</v>
      </c>
      <c r="S252" s="1">
        <f t="shared" si="144"/>
        <v>0.7125603864734299</v>
      </c>
      <c r="T252" s="1">
        <f t="shared" si="145"/>
        <v>0.59420289855072461</v>
      </c>
      <c r="U252" s="1">
        <f t="shared" si="146"/>
        <v>0.85748792270531404</v>
      </c>
      <c r="V252" s="1">
        <f t="shared" si="147"/>
        <v>0.6908212560386473</v>
      </c>
      <c r="Y252">
        <f>'F on ice'!L252</f>
        <v>43.44</v>
      </c>
      <c r="Z252">
        <f>'F on ice'!AA252</f>
        <v>11.03</v>
      </c>
      <c r="AA252">
        <f>'F on ice'!R252</f>
        <v>2.13</v>
      </c>
      <c r="AB252">
        <f>'F on ice'!U252</f>
        <v>2.4500000000000002</v>
      </c>
      <c r="AC252" s="1">
        <f t="shared" si="148"/>
        <v>0.42028985507246375</v>
      </c>
      <c r="AD252" s="1">
        <f t="shared" si="149"/>
        <v>0.52173913043478259</v>
      </c>
      <c r="AE252" s="1">
        <f t="shared" si="150"/>
        <v>0.70531400966183577</v>
      </c>
      <c r="AF252" s="1">
        <f t="shared" si="151"/>
        <v>0.60869565217391308</v>
      </c>
      <c r="AI252">
        <f>'F Rel'!K252</f>
        <v>6.34</v>
      </c>
      <c r="AJ252">
        <f>'F Rel'!Z252</f>
        <v>4.18</v>
      </c>
      <c r="AK252">
        <f>'F Rel'!Q252</f>
        <v>1.03</v>
      </c>
      <c r="AL252">
        <f>'F Rel'!T252</f>
        <v>0.48</v>
      </c>
      <c r="AM252" s="1">
        <f t="shared" si="152"/>
        <v>0.87439613526570048</v>
      </c>
      <c r="AN252" s="1">
        <f t="shared" si="153"/>
        <v>0.96618357487922701</v>
      </c>
      <c r="AO252" s="1">
        <f t="shared" si="154"/>
        <v>0.90579710144927539</v>
      </c>
      <c r="AP252" s="1">
        <f t="shared" si="155"/>
        <v>0.85507246376811596</v>
      </c>
      <c r="AS252">
        <f>'F Rel'!L252</f>
        <v>6.88</v>
      </c>
      <c r="AT252">
        <f>'F Rel'!AA252</f>
        <v>1.47</v>
      </c>
      <c r="AU252">
        <f>'F Rel'!R252</f>
        <v>0.16</v>
      </c>
      <c r="AV252">
        <f>'F Rel'!U252</f>
        <v>0.24</v>
      </c>
      <c r="AW252" s="1">
        <f t="shared" si="156"/>
        <v>5.0724637681159424E-2</v>
      </c>
      <c r="AX252" s="1">
        <f t="shared" si="157"/>
        <v>0.17149758454106281</v>
      </c>
      <c r="AY252" s="1">
        <f t="shared" si="158"/>
        <v>0.41304347826086957</v>
      </c>
      <c r="AZ252" s="1">
        <f t="shared" si="159"/>
        <v>0.22705314009661837</v>
      </c>
      <c r="BC252">
        <f>'F on ice'!G252</f>
        <v>13.196453900709001</v>
      </c>
      <c r="BD252">
        <f>'F on ice'!AM252</f>
        <v>64.89</v>
      </c>
      <c r="BE252">
        <f>'F on ice'!AF252</f>
        <v>9.07</v>
      </c>
      <c r="BF252">
        <f>'F on ice'!AH252</f>
        <v>1.024</v>
      </c>
      <c r="BG252" s="1">
        <f t="shared" si="160"/>
        <v>0.71980676328502413</v>
      </c>
      <c r="BH252" s="1">
        <f t="shared" si="161"/>
        <v>0.83816425120772942</v>
      </c>
      <c r="BI252" s="1">
        <f t="shared" si="162"/>
        <v>0.59420289855072461</v>
      </c>
      <c r="BJ252" s="1">
        <f t="shared" si="163"/>
        <v>0.79710144927536231</v>
      </c>
      <c r="BM252">
        <f>'F on ice'!M252</f>
        <v>54.46</v>
      </c>
      <c r="BN252">
        <f>'F on ice'!AB252</f>
        <v>58.7</v>
      </c>
      <c r="BO252">
        <f>'F on ice'!S252</f>
        <v>60</v>
      </c>
      <c r="BP252">
        <f>'F on ice'!V252</f>
        <v>56.62</v>
      </c>
      <c r="BQ252" s="1">
        <f t="shared" si="164"/>
        <v>0.84299516908212557</v>
      </c>
      <c r="BR252" s="1">
        <f t="shared" si="165"/>
        <v>0.91545893719806759</v>
      </c>
      <c r="BS252" s="1">
        <f t="shared" si="166"/>
        <v>0.84057971014492749</v>
      </c>
      <c r="BT252" s="1">
        <f t="shared" si="167"/>
        <v>0.89613526570048307</v>
      </c>
      <c r="BW252" s="1">
        <f t="shared" si="168"/>
        <v>5.195652173913043</v>
      </c>
      <c r="BX252" s="1">
        <f t="shared" si="169"/>
        <v>0.75120772946859904</v>
      </c>
      <c r="BY252">
        <f t="shared" si="170"/>
        <v>103</v>
      </c>
      <c r="CB252">
        <f>'F Rel'!M252</f>
        <v>-1.05</v>
      </c>
      <c r="CC252">
        <f>'F Rel'!V252</f>
        <v>1.42</v>
      </c>
      <c r="CD252" s="1">
        <f t="shared" si="171"/>
        <v>0.40096618357487923</v>
      </c>
      <c r="CE252" s="1">
        <f t="shared" si="172"/>
        <v>0.59661835748792269</v>
      </c>
      <c r="CH252">
        <f>'F Production'!X252</f>
        <v>1.35</v>
      </c>
      <c r="CI252">
        <f>'F Production'!AB252</f>
        <v>2.42</v>
      </c>
      <c r="CJ252" s="31">
        <f t="shared" si="173"/>
        <v>0.15458937198067632</v>
      </c>
      <c r="CK252" s="31">
        <f t="shared" si="174"/>
        <v>0.98067632850241548</v>
      </c>
      <c r="CN252">
        <f>'F Totals'!G252</f>
        <v>9</v>
      </c>
      <c r="CO252">
        <f>'F Totals'!H252</f>
        <v>11</v>
      </c>
      <c r="CP252">
        <f>'F Totals'!K252</f>
        <v>20</v>
      </c>
    </row>
    <row r="253" spans="1:94" x14ac:dyDescent="0.3">
      <c r="A253" t="str">
        <f>'F on ice'!B253</f>
        <v>Mattias Janmark</v>
      </c>
      <c r="B253" t="str">
        <f>'F on ice'!C253</f>
        <v>EDM</v>
      </c>
      <c r="E253">
        <f>'F on ice'!K253</f>
        <v>37.78</v>
      </c>
      <c r="F253">
        <f>'F on ice'!Z253</f>
        <v>12.14</v>
      </c>
      <c r="G253">
        <f>'F on ice'!Q253</f>
        <v>1.71</v>
      </c>
      <c r="H253">
        <f>'F on ice'!T253</f>
        <v>2.4900000000000002</v>
      </c>
      <c r="I253" s="1">
        <f t="shared" si="140"/>
        <v>0.22705314009661837</v>
      </c>
      <c r="J253" s="1">
        <f t="shared" si="141"/>
        <v>0.69806763285024154</v>
      </c>
      <c r="K253" s="1">
        <f t="shared" si="142"/>
        <v>0.14975845410628019</v>
      </c>
      <c r="L253" s="1">
        <f t="shared" si="143"/>
        <v>0.44444444444444442</v>
      </c>
      <c r="O253">
        <f>'F Production'!H253</f>
        <v>0.17</v>
      </c>
      <c r="P253">
        <f>'F Production'!I253</f>
        <v>0.85</v>
      </c>
      <c r="Q253">
        <f>'F Production'!J253</f>
        <v>0.34</v>
      </c>
      <c r="R253">
        <f>'F Production'!L253</f>
        <v>1.03</v>
      </c>
      <c r="S253" s="1">
        <f t="shared" si="144"/>
        <v>4.1062801932367152E-2</v>
      </c>
      <c r="T253" s="1">
        <f t="shared" si="145"/>
        <v>0.4251207729468599</v>
      </c>
      <c r="U253" s="1">
        <f t="shared" si="146"/>
        <v>0.26570048309178745</v>
      </c>
      <c r="V253" s="1">
        <f t="shared" si="147"/>
        <v>0.14734299516908211</v>
      </c>
      <c r="Y253">
        <f>'F on ice'!L253</f>
        <v>35.04</v>
      </c>
      <c r="Z253">
        <f>'F on ice'!AA253</f>
        <v>8.3800000000000008</v>
      </c>
      <c r="AA253">
        <f>'F on ice'!R253</f>
        <v>1.88</v>
      </c>
      <c r="AB253">
        <f>'F on ice'!U253</f>
        <v>2.12</v>
      </c>
      <c r="AC253" s="1">
        <f t="shared" si="148"/>
        <v>0.9468599033816425</v>
      </c>
      <c r="AD253" s="1">
        <f t="shared" si="149"/>
        <v>0.96376811594202894</v>
      </c>
      <c r="AE253" s="1">
        <f t="shared" si="150"/>
        <v>0.83333333333333337</v>
      </c>
      <c r="AF253" s="1">
        <f t="shared" si="151"/>
        <v>0.90579710144927539</v>
      </c>
      <c r="AI253">
        <f>'F Rel'!K253</f>
        <v>-10.78</v>
      </c>
      <c r="AJ253">
        <f>'F Rel'!Z253</f>
        <v>-3.21</v>
      </c>
      <c r="AK253">
        <f>'F Rel'!Q253</f>
        <v>-1.5</v>
      </c>
      <c r="AL253">
        <f>'F Rel'!T253</f>
        <v>-0.96</v>
      </c>
      <c r="AM253" s="1">
        <f t="shared" si="152"/>
        <v>5.7971014492753624E-2</v>
      </c>
      <c r="AN253" s="1">
        <f t="shared" si="153"/>
        <v>9.6618357487922704E-2</v>
      </c>
      <c r="AO253" s="1">
        <f t="shared" si="154"/>
        <v>4.3478260869565216E-2</v>
      </c>
      <c r="AP253" s="1">
        <f t="shared" si="155"/>
        <v>4.3478260869565216E-2</v>
      </c>
      <c r="AS253">
        <f>'F Rel'!L253</f>
        <v>-2.4900000000000002</v>
      </c>
      <c r="AT253">
        <f>'F Rel'!AA253</f>
        <v>-1.72</v>
      </c>
      <c r="AU253">
        <f>'F Rel'!R253</f>
        <v>-0.49</v>
      </c>
      <c r="AV253">
        <f>'F Rel'!U253</f>
        <v>-0.3</v>
      </c>
      <c r="AW253" s="1">
        <f t="shared" si="156"/>
        <v>0.71014492753623193</v>
      </c>
      <c r="AX253" s="1">
        <f t="shared" si="157"/>
        <v>0.83574879227053145</v>
      </c>
      <c r="AY253" s="1">
        <f t="shared" si="158"/>
        <v>0.73913043478260865</v>
      </c>
      <c r="AZ253" s="1">
        <f t="shared" si="159"/>
        <v>0.79710144927536231</v>
      </c>
      <c r="BC253">
        <f>'F on ice'!G253</f>
        <v>10.323039215686</v>
      </c>
      <c r="BD253">
        <f>'F on ice'!AM253</f>
        <v>56.12</v>
      </c>
      <c r="BE253">
        <f>'F on ice'!AF253</f>
        <v>6.37</v>
      </c>
      <c r="BF253">
        <f>'F on ice'!AH253</f>
        <v>0.98599999999999999</v>
      </c>
      <c r="BG253" s="1">
        <f t="shared" si="160"/>
        <v>0.19082125603864733</v>
      </c>
      <c r="BH253" s="1">
        <f t="shared" si="161"/>
        <v>0.60386473429951693</v>
      </c>
      <c r="BI253" s="1">
        <f t="shared" si="162"/>
        <v>0.15942028985507245</v>
      </c>
      <c r="BJ253" s="1">
        <f t="shared" si="163"/>
        <v>0.33091787439613529</v>
      </c>
      <c r="BM253">
        <f>'F on ice'!M253</f>
        <v>51.88</v>
      </c>
      <c r="BN253">
        <f>'F on ice'!AB253</f>
        <v>59.17</v>
      </c>
      <c r="BO253">
        <f>'F on ice'!S253</f>
        <v>47.62</v>
      </c>
      <c r="BP253">
        <f>'F on ice'!V253</f>
        <v>54.07</v>
      </c>
      <c r="BQ253" s="1">
        <f t="shared" si="164"/>
        <v>0.65942028985507251</v>
      </c>
      <c r="BR253" s="1">
        <f t="shared" si="165"/>
        <v>0.92995169082125606</v>
      </c>
      <c r="BS253" s="1">
        <f t="shared" si="166"/>
        <v>0.40579710144927539</v>
      </c>
      <c r="BT253" s="1">
        <f t="shared" si="167"/>
        <v>0.78502415458937203</v>
      </c>
      <c r="BW253" s="1">
        <f t="shared" si="168"/>
        <v>3.3719806763285023</v>
      </c>
      <c r="BX253" s="1">
        <f t="shared" si="169"/>
        <v>0.35990338164251207</v>
      </c>
      <c r="BY253">
        <f t="shared" si="170"/>
        <v>266</v>
      </c>
      <c r="CB253">
        <f>'F Rel'!M253</f>
        <v>-4.5199999999999996</v>
      </c>
      <c r="CC253">
        <f>'F Rel'!V253</f>
        <v>-4.68</v>
      </c>
      <c r="CD253" s="1">
        <f t="shared" si="171"/>
        <v>0.18115942028985507</v>
      </c>
      <c r="CE253" s="1">
        <f t="shared" si="172"/>
        <v>0.20048309178743962</v>
      </c>
      <c r="CH253">
        <f>'F Production'!X253</f>
        <v>1.71</v>
      </c>
      <c r="CI253">
        <f>'F Production'!AB253</f>
        <v>1.03</v>
      </c>
      <c r="CJ253" s="31">
        <f t="shared" si="173"/>
        <v>8.2125603864734303E-2</v>
      </c>
      <c r="CK253" s="31">
        <f t="shared" si="174"/>
        <v>0.60144927536231885</v>
      </c>
      <c r="CN253">
        <f>'F Totals'!G253</f>
        <v>1</v>
      </c>
      <c r="CO253">
        <f>'F Totals'!H253</f>
        <v>5</v>
      </c>
      <c r="CP253">
        <f>'F Totals'!K253</f>
        <v>6</v>
      </c>
    </row>
    <row r="254" spans="1:94" x14ac:dyDescent="0.3">
      <c r="A254" t="str">
        <f>'F on ice'!B254</f>
        <v>Matty Beniers</v>
      </c>
      <c r="B254" t="str">
        <f>'F on ice'!C254</f>
        <v>SEA</v>
      </c>
      <c r="E254">
        <f>'F on ice'!K254</f>
        <v>43.25</v>
      </c>
      <c r="F254">
        <f>'F on ice'!Z254</f>
        <v>11.87</v>
      </c>
      <c r="G254">
        <f>'F on ice'!Q254</f>
        <v>1.71</v>
      </c>
      <c r="H254">
        <f>'F on ice'!T254</f>
        <v>2.68</v>
      </c>
      <c r="I254" s="1">
        <f t="shared" si="140"/>
        <v>0.61111111111111116</v>
      </c>
      <c r="J254" s="1">
        <f t="shared" si="141"/>
        <v>0.64251207729468596</v>
      </c>
      <c r="K254" s="1">
        <f t="shared" si="142"/>
        <v>0.14975845410628019</v>
      </c>
      <c r="L254" s="1">
        <f t="shared" si="143"/>
        <v>0.6280193236714976</v>
      </c>
      <c r="O254">
        <f>'F Production'!H254</f>
        <v>0.3</v>
      </c>
      <c r="P254">
        <f>'F Production'!I254</f>
        <v>0.8</v>
      </c>
      <c r="Q254">
        <f>'F Production'!J254</f>
        <v>0.7</v>
      </c>
      <c r="R254">
        <f>'F Production'!L254</f>
        <v>1.1100000000000001</v>
      </c>
      <c r="S254" s="1">
        <f t="shared" si="144"/>
        <v>0.10386473429951691</v>
      </c>
      <c r="T254" s="1">
        <f t="shared" si="145"/>
        <v>0.38405797101449274</v>
      </c>
      <c r="U254" s="1">
        <f t="shared" si="146"/>
        <v>0.66666666666666663</v>
      </c>
      <c r="V254" s="1">
        <f t="shared" si="147"/>
        <v>0.18840579710144928</v>
      </c>
      <c r="Y254">
        <f>'F on ice'!L254</f>
        <v>41.84</v>
      </c>
      <c r="Z254">
        <f>'F on ice'!AA254</f>
        <v>9.9600000000000009</v>
      </c>
      <c r="AA254">
        <f>'F on ice'!R254</f>
        <v>2.31</v>
      </c>
      <c r="AB254">
        <f>'F on ice'!U254</f>
        <v>2.5</v>
      </c>
      <c r="AC254" s="1">
        <f t="shared" si="148"/>
        <v>0.54830917874396135</v>
      </c>
      <c r="AD254" s="1">
        <f t="shared" si="149"/>
        <v>0.77294685990338163</v>
      </c>
      <c r="AE254" s="1">
        <f t="shared" si="150"/>
        <v>0.61594202898550721</v>
      </c>
      <c r="AF254" s="1">
        <f t="shared" si="151"/>
        <v>0.55072463768115942</v>
      </c>
      <c r="AI254">
        <f>'F Rel'!K254</f>
        <v>1.4</v>
      </c>
      <c r="AJ254">
        <f>'F Rel'!Z254</f>
        <v>0.95</v>
      </c>
      <c r="AK254">
        <f>'F Rel'!Q254</f>
        <v>-1.0900000000000001</v>
      </c>
      <c r="AL254">
        <f>'F Rel'!T254</f>
        <v>0.25</v>
      </c>
      <c r="AM254" s="1">
        <f t="shared" si="152"/>
        <v>0.59661835748792269</v>
      </c>
      <c r="AN254" s="1">
        <f t="shared" si="153"/>
        <v>0.6811594202898551</v>
      </c>
      <c r="AO254" s="1">
        <f t="shared" si="154"/>
        <v>0.1111111111111111</v>
      </c>
      <c r="AP254" s="1">
        <f t="shared" si="155"/>
        <v>0.70289855072463769</v>
      </c>
      <c r="AS254">
        <f>'F Rel'!L254</f>
        <v>-0.09</v>
      </c>
      <c r="AT254">
        <f>'F Rel'!AA254</f>
        <v>-0.09</v>
      </c>
      <c r="AU254">
        <f>'F Rel'!R254</f>
        <v>0.17</v>
      </c>
      <c r="AV254">
        <f>'F Rel'!U254</f>
        <v>0.15</v>
      </c>
      <c r="AW254" s="1">
        <f t="shared" si="156"/>
        <v>0.49033816425120774</v>
      </c>
      <c r="AX254" s="1">
        <f t="shared" si="157"/>
        <v>0.50724637681159424</v>
      </c>
      <c r="AY254" s="1">
        <f t="shared" si="158"/>
        <v>0.40579710144927539</v>
      </c>
      <c r="AZ254" s="1">
        <f t="shared" si="159"/>
        <v>0.30193236714975846</v>
      </c>
      <c r="BC254">
        <f>'F on ice'!G254</f>
        <v>14.203968253968</v>
      </c>
      <c r="BD254">
        <f>'F on ice'!AM254</f>
        <v>57.58</v>
      </c>
      <c r="BE254">
        <f>'F on ice'!AF254</f>
        <v>5.56</v>
      </c>
      <c r="BF254">
        <f>'F on ice'!AH254</f>
        <v>0.97499999999999998</v>
      </c>
      <c r="BG254" s="1">
        <f t="shared" si="160"/>
        <v>0.89130434782608692</v>
      </c>
      <c r="BH254" s="1">
        <f t="shared" si="161"/>
        <v>0.64251207729468596</v>
      </c>
      <c r="BI254" s="1">
        <f t="shared" si="162"/>
        <v>8.6956521739130432E-2</v>
      </c>
      <c r="BJ254" s="1">
        <f t="shared" si="163"/>
        <v>0.21497584541062803</v>
      </c>
      <c r="BM254">
        <f>'F on ice'!M254</f>
        <v>50.83</v>
      </c>
      <c r="BN254">
        <f>'F on ice'!AB254</f>
        <v>54.38</v>
      </c>
      <c r="BO254">
        <f>'F on ice'!S254</f>
        <v>42.5</v>
      </c>
      <c r="BP254">
        <f>'F on ice'!V254</f>
        <v>51.76</v>
      </c>
      <c r="BQ254" s="1">
        <f t="shared" si="164"/>
        <v>0.58454106280193241</v>
      </c>
      <c r="BR254" s="1">
        <f t="shared" si="165"/>
        <v>0.7560386473429952</v>
      </c>
      <c r="BS254" s="1">
        <f t="shared" si="166"/>
        <v>0.25120772946859904</v>
      </c>
      <c r="BT254" s="1">
        <f t="shared" si="167"/>
        <v>0.62318840579710144</v>
      </c>
      <c r="BW254" s="1">
        <f t="shared" si="168"/>
        <v>3.9323671497584547</v>
      </c>
      <c r="BX254" s="1">
        <f t="shared" si="169"/>
        <v>0.48550724637681159</v>
      </c>
      <c r="BY254">
        <f t="shared" si="170"/>
        <v>214</v>
      </c>
      <c r="CB254">
        <f>'F Rel'!M254</f>
        <v>0.88</v>
      </c>
      <c r="CC254">
        <f>'F Rel'!V254</f>
        <v>0.87</v>
      </c>
      <c r="CD254" s="1">
        <f t="shared" si="171"/>
        <v>0.5531400966183575</v>
      </c>
      <c r="CE254" s="1">
        <f t="shared" si="172"/>
        <v>0.5531400966183575</v>
      </c>
      <c r="CH254">
        <f>'F Production'!X254</f>
        <v>0.2</v>
      </c>
      <c r="CI254">
        <f>'F Production'!AB254</f>
        <v>1.21</v>
      </c>
      <c r="CJ254" s="31">
        <f t="shared" si="173"/>
        <v>0.92753623188405798</v>
      </c>
      <c r="CK254" s="31">
        <f t="shared" si="174"/>
        <v>0.71980676328502413</v>
      </c>
      <c r="CN254">
        <f>'F Totals'!G254</f>
        <v>3</v>
      </c>
      <c r="CO254">
        <f>'F Totals'!H254</f>
        <v>8</v>
      </c>
      <c r="CP254">
        <f>'F Totals'!K254</f>
        <v>11</v>
      </c>
    </row>
    <row r="255" spans="1:94" x14ac:dyDescent="0.3">
      <c r="A255" t="str">
        <f>'F on ice'!B255</f>
        <v>Max Domi</v>
      </c>
      <c r="B255" t="str">
        <f>'F on ice'!C255</f>
        <v>TOR</v>
      </c>
      <c r="E255">
        <f>'F on ice'!K255</f>
        <v>42.98</v>
      </c>
      <c r="F255">
        <f>'F on ice'!Z255</f>
        <v>11.09</v>
      </c>
      <c r="G255">
        <f>'F on ice'!Q255</f>
        <v>3.12</v>
      </c>
      <c r="H255">
        <f>'F on ice'!T255</f>
        <v>2.54</v>
      </c>
      <c r="I255" s="1">
        <f t="shared" si="140"/>
        <v>0.59420289855072461</v>
      </c>
      <c r="J255" s="1">
        <f t="shared" si="141"/>
        <v>0.47826086956521741</v>
      </c>
      <c r="K255" s="1">
        <f t="shared" si="142"/>
        <v>0.80434782608695654</v>
      </c>
      <c r="L255" s="1">
        <f t="shared" si="143"/>
        <v>0.48309178743961351</v>
      </c>
      <c r="O255">
        <f>'F Production'!H255</f>
        <v>0.35</v>
      </c>
      <c r="P255">
        <f>'F Production'!I255</f>
        <v>2.08</v>
      </c>
      <c r="Q255">
        <f>'F Production'!J255</f>
        <v>1.27</v>
      </c>
      <c r="R255">
        <f>'F Production'!L255</f>
        <v>2.4300000000000002</v>
      </c>
      <c r="S255" s="1">
        <f t="shared" si="144"/>
        <v>0.14492753623188406</v>
      </c>
      <c r="T255" s="1">
        <f t="shared" si="145"/>
        <v>0.99758454106280192</v>
      </c>
      <c r="U255" s="1">
        <f t="shared" si="146"/>
        <v>0.98792270531400961</v>
      </c>
      <c r="V255" s="1">
        <f t="shared" si="147"/>
        <v>0.86714975845410625</v>
      </c>
      <c r="Y255">
        <f>'F on ice'!L255</f>
        <v>43.67</v>
      </c>
      <c r="Z255">
        <f>'F on ice'!AA255</f>
        <v>11.9</v>
      </c>
      <c r="AA255">
        <f>'F on ice'!R255</f>
        <v>2.66</v>
      </c>
      <c r="AB255">
        <f>'F on ice'!U255</f>
        <v>2.79</v>
      </c>
      <c r="AC255" s="1">
        <f t="shared" si="148"/>
        <v>0.38647342995169082</v>
      </c>
      <c r="AD255" s="1">
        <f t="shared" si="149"/>
        <v>0.32367149758454106</v>
      </c>
      <c r="AE255" s="1">
        <f t="shared" si="150"/>
        <v>0.39130434782608697</v>
      </c>
      <c r="AF255" s="1">
        <f t="shared" si="151"/>
        <v>0.28985507246376813</v>
      </c>
      <c r="AI255">
        <f>'F Rel'!K255</f>
        <v>-0.74</v>
      </c>
      <c r="AJ255">
        <f>'F Rel'!Z255</f>
        <v>-1.64</v>
      </c>
      <c r="AK255">
        <f>'F Rel'!Q255</f>
        <v>0.56999999999999995</v>
      </c>
      <c r="AL255">
        <f>'F Rel'!T255</f>
        <v>-0.19</v>
      </c>
      <c r="AM255" s="1">
        <f t="shared" si="152"/>
        <v>0.43719806763285024</v>
      </c>
      <c r="AN255" s="1">
        <f t="shared" si="153"/>
        <v>0.24396135265700483</v>
      </c>
      <c r="AO255" s="1">
        <f t="shared" si="154"/>
        <v>0.73913043478260865</v>
      </c>
      <c r="AP255" s="1">
        <f t="shared" si="155"/>
        <v>0.32850241545893721</v>
      </c>
      <c r="AS255">
        <f>'F Rel'!L255</f>
        <v>1.43</v>
      </c>
      <c r="AT255">
        <f>'F Rel'!AA255</f>
        <v>0.03</v>
      </c>
      <c r="AU255">
        <f>'F Rel'!R255</f>
        <v>0.22</v>
      </c>
      <c r="AV255">
        <f>'F Rel'!U255</f>
        <v>0.13</v>
      </c>
      <c r="AW255" s="1">
        <f t="shared" si="156"/>
        <v>0.33333333333333331</v>
      </c>
      <c r="AX255" s="1">
        <f t="shared" si="157"/>
        <v>0.47826086956521741</v>
      </c>
      <c r="AY255" s="1">
        <f t="shared" si="158"/>
        <v>0.36956521739130432</v>
      </c>
      <c r="AZ255" s="1">
        <f t="shared" si="159"/>
        <v>0.31642512077294688</v>
      </c>
      <c r="BC255">
        <f>'F on ice'!G255</f>
        <v>11.290217391303999</v>
      </c>
      <c r="BD255">
        <f>'F on ice'!AM255</f>
        <v>66.36</v>
      </c>
      <c r="BE255">
        <f>'F on ice'!AF255</f>
        <v>9.89</v>
      </c>
      <c r="BF255">
        <f>'F on ice'!AH255</f>
        <v>1.008</v>
      </c>
      <c r="BG255" s="1">
        <f t="shared" si="160"/>
        <v>0.3188405797101449</v>
      </c>
      <c r="BH255" s="1">
        <f t="shared" si="161"/>
        <v>0.86714975845410625</v>
      </c>
      <c r="BI255" s="1">
        <f t="shared" si="162"/>
        <v>0.74637681159420288</v>
      </c>
      <c r="BJ255" s="1">
        <f t="shared" si="163"/>
        <v>0.58695652173913049</v>
      </c>
      <c r="BM255">
        <f>'F on ice'!M255</f>
        <v>49.6</v>
      </c>
      <c r="BN255">
        <f>'F on ice'!AB255</f>
        <v>48.24</v>
      </c>
      <c r="BO255">
        <f>'F on ice'!S255</f>
        <v>54</v>
      </c>
      <c r="BP255">
        <f>'F on ice'!V255</f>
        <v>47.63</v>
      </c>
      <c r="BQ255" s="1">
        <f t="shared" si="164"/>
        <v>0.48309178743961351</v>
      </c>
      <c r="BR255" s="1">
        <f t="shared" si="165"/>
        <v>0.39130434782608697</v>
      </c>
      <c r="BS255" s="1">
        <f t="shared" si="166"/>
        <v>0.64492753623188404</v>
      </c>
      <c r="BT255" s="1">
        <f t="shared" si="167"/>
        <v>0.35507246376811596</v>
      </c>
      <c r="BW255" s="1">
        <f t="shared" si="168"/>
        <v>3.5676328502415453</v>
      </c>
      <c r="BX255" s="1">
        <f t="shared" si="169"/>
        <v>0.40821256038647341</v>
      </c>
      <c r="BY255">
        <f t="shared" si="170"/>
        <v>246</v>
      </c>
      <c r="CB255">
        <f>'F Rel'!M255</f>
        <v>-1.26</v>
      </c>
      <c r="CC255">
        <f>'F Rel'!V255</f>
        <v>-2.96</v>
      </c>
      <c r="CD255" s="1">
        <f t="shared" si="171"/>
        <v>0.37922705314009664</v>
      </c>
      <c r="CE255" s="1">
        <f t="shared" si="172"/>
        <v>0.2922705314009662</v>
      </c>
      <c r="CH255">
        <f>'F Production'!X255</f>
        <v>1.85</v>
      </c>
      <c r="CI255">
        <f>'F Production'!AB255</f>
        <v>0.81</v>
      </c>
      <c r="CJ255" s="31">
        <f t="shared" si="173"/>
        <v>5.3140096618357488E-2</v>
      </c>
      <c r="CK255" s="31">
        <f t="shared" si="174"/>
        <v>0.43478260869565216</v>
      </c>
      <c r="CN255">
        <f>'F Totals'!G255</f>
        <v>3</v>
      </c>
      <c r="CO255">
        <f>'F Totals'!H255</f>
        <v>18</v>
      </c>
      <c r="CP255">
        <f>'F Totals'!K255</f>
        <v>21</v>
      </c>
    </row>
    <row r="256" spans="1:94" x14ac:dyDescent="0.3">
      <c r="A256" t="str">
        <f>'F on ice'!B256</f>
        <v>Max Jones</v>
      </c>
      <c r="B256" t="str">
        <f>'F on ice'!C256</f>
        <v>ANA</v>
      </c>
      <c r="E256">
        <f>'F on ice'!K256</f>
        <v>38.24</v>
      </c>
      <c r="F256">
        <f>'F on ice'!Z256</f>
        <v>10.93</v>
      </c>
      <c r="G256">
        <f>'F on ice'!Q256</f>
        <v>1.82</v>
      </c>
      <c r="H256">
        <f>'F on ice'!T256</f>
        <v>2.2599999999999998</v>
      </c>
      <c r="I256" s="1">
        <f t="shared" si="140"/>
        <v>0.2560386473429952</v>
      </c>
      <c r="J256" s="1">
        <f t="shared" si="141"/>
        <v>0.45410628019323673</v>
      </c>
      <c r="K256" s="1">
        <f t="shared" si="142"/>
        <v>0.19082125603864733</v>
      </c>
      <c r="L256" s="1">
        <f t="shared" si="143"/>
        <v>0.25362318840579712</v>
      </c>
      <c r="O256">
        <f>'F Production'!H256</f>
        <v>0.66</v>
      </c>
      <c r="P256">
        <f>'F Production'!I256</f>
        <v>0.5</v>
      </c>
      <c r="Q256">
        <f>'F Production'!J256</f>
        <v>0.33</v>
      </c>
      <c r="R256">
        <f>'F Production'!L256</f>
        <v>1.1599999999999999</v>
      </c>
      <c r="S256" s="1">
        <f t="shared" si="144"/>
        <v>0.51449275362318836</v>
      </c>
      <c r="T256" s="1">
        <f t="shared" si="145"/>
        <v>0.15942028985507245</v>
      </c>
      <c r="U256" s="1">
        <f t="shared" si="146"/>
        <v>0.25845410628019322</v>
      </c>
      <c r="V256" s="1">
        <f t="shared" si="147"/>
        <v>0.22705314009661837</v>
      </c>
      <c r="Y256">
        <f>'F on ice'!L256</f>
        <v>44.87</v>
      </c>
      <c r="Z256">
        <f>'F on ice'!AA256</f>
        <v>11.75</v>
      </c>
      <c r="AA256">
        <f>'F on ice'!R256</f>
        <v>2.3199999999999998</v>
      </c>
      <c r="AB256">
        <f>'F on ice'!U256</f>
        <v>2.82</v>
      </c>
      <c r="AC256" s="1">
        <f t="shared" si="148"/>
        <v>0.27777777777777779</v>
      </c>
      <c r="AD256" s="1">
        <f t="shared" si="149"/>
        <v>0.35507246376811596</v>
      </c>
      <c r="AE256" s="1">
        <f t="shared" si="150"/>
        <v>0.59903381642512077</v>
      </c>
      <c r="AF256" s="1">
        <f t="shared" si="151"/>
        <v>0.25362318840579712</v>
      </c>
      <c r="AI256">
        <f>'F Rel'!K256</f>
        <v>-3.46</v>
      </c>
      <c r="AJ256">
        <f>'F Rel'!Z256</f>
        <v>0.41</v>
      </c>
      <c r="AK256">
        <f>'F Rel'!Q256</f>
        <v>-0.28999999999999998</v>
      </c>
      <c r="AL256">
        <f>'F Rel'!T256</f>
        <v>-0.24</v>
      </c>
      <c r="AM256" s="1">
        <f t="shared" si="152"/>
        <v>0.27536231884057971</v>
      </c>
      <c r="AN256" s="1">
        <f t="shared" si="153"/>
        <v>0.5628019323671497</v>
      </c>
      <c r="AO256" s="1">
        <f t="shared" si="154"/>
        <v>0.41304347826086957</v>
      </c>
      <c r="AP256" s="1">
        <f t="shared" si="155"/>
        <v>0.29710144927536231</v>
      </c>
      <c r="AS256">
        <f>'F Rel'!L256</f>
        <v>1</v>
      </c>
      <c r="AT256">
        <f>'F Rel'!AA256</f>
        <v>-1.49</v>
      </c>
      <c r="AU256">
        <f>'F Rel'!R256</f>
        <v>-0.93</v>
      </c>
      <c r="AV256">
        <f>'F Rel'!U256</f>
        <v>0.03</v>
      </c>
      <c r="AW256" s="1">
        <f t="shared" si="156"/>
        <v>0.36956521739130432</v>
      </c>
      <c r="AX256" s="1">
        <f t="shared" si="157"/>
        <v>0.79710144927536231</v>
      </c>
      <c r="AY256" s="1">
        <f t="shared" si="158"/>
        <v>0.89130434782608692</v>
      </c>
      <c r="AZ256" s="1">
        <f t="shared" si="159"/>
        <v>0.43478260869565216</v>
      </c>
      <c r="BC256">
        <f>'F on ice'!G256</f>
        <v>10.65931372549</v>
      </c>
      <c r="BD256">
        <f>'F on ice'!AM256</f>
        <v>44.9</v>
      </c>
      <c r="BE256">
        <f>'F on ice'!AF256</f>
        <v>6.83</v>
      </c>
      <c r="BF256">
        <f>'F on ice'!AH256</f>
        <v>0.996</v>
      </c>
      <c r="BG256" s="1">
        <f t="shared" si="160"/>
        <v>0.24396135265700483</v>
      </c>
      <c r="BH256" s="1">
        <f t="shared" si="161"/>
        <v>0.2560386473429952</v>
      </c>
      <c r="BI256" s="1">
        <f t="shared" si="162"/>
        <v>0.21980676328502416</v>
      </c>
      <c r="BJ256" s="1">
        <f t="shared" si="163"/>
        <v>0.44927536231884058</v>
      </c>
      <c r="BM256">
        <f>'F on ice'!M256</f>
        <v>46.02</v>
      </c>
      <c r="BN256">
        <f>'F on ice'!AB256</f>
        <v>48.18</v>
      </c>
      <c r="BO256">
        <f>'F on ice'!S256</f>
        <v>44</v>
      </c>
      <c r="BP256">
        <f>'F on ice'!V256</f>
        <v>44.51</v>
      </c>
      <c r="BQ256" s="1">
        <f t="shared" si="164"/>
        <v>0.22463768115942029</v>
      </c>
      <c r="BR256" s="1">
        <f t="shared" si="165"/>
        <v>0.38647342995169082</v>
      </c>
      <c r="BS256" s="1">
        <f t="shared" si="166"/>
        <v>0.30434782608695654</v>
      </c>
      <c r="BT256" s="1">
        <f t="shared" si="167"/>
        <v>0.17874396135265699</v>
      </c>
      <c r="BW256" s="1">
        <f t="shared" si="168"/>
        <v>2.2995169082125608</v>
      </c>
      <c r="BX256" s="1">
        <f t="shared" si="169"/>
        <v>0.17632850241545894</v>
      </c>
      <c r="BY256">
        <f t="shared" si="170"/>
        <v>342</v>
      </c>
      <c r="CB256">
        <f>'F Rel'!M256</f>
        <v>-2.72</v>
      </c>
      <c r="CC256">
        <f>'F Rel'!V256</f>
        <v>-2.79</v>
      </c>
      <c r="CD256" s="1">
        <f t="shared" si="171"/>
        <v>0.28502415458937197</v>
      </c>
      <c r="CE256" s="1">
        <f t="shared" si="172"/>
        <v>0.29951690821256038</v>
      </c>
      <c r="CH256">
        <f>'F Production'!X256</f>
        <v>0.99</v>
      </c>
      <c r="CI256">
        <f>'F Production'!AB256</f>
        <v>2.81</v>
      </c>
      <c r="CJ256" s="31">
        <f t="shared" si="173"/>
        <v>0.3188405797101449</v>
      </c>
      <c r="CK256" s="31">
        <f t="shared" si="174"/>
        <v>0.99516908212560384</v>
      </c>
      <c r="CN256">
        <f>'F Totals'!G256</f>
        <v>4</v>
      </c>
      <c r="CO256">
        <f>'F Totals'!H256</f>
        <v>3</v>
      </c>
      <c r="CP256">
        <f>'F Totals'!K256</f>
        <v>7</v>
      </c>
    </row>
    <row r="257" spans="1:94" x14ac:dyDescent="0.3">
      <c r="A257" t="str">
        <f>'F on ice'!B257</f>
        <v>Michael Amadio</v>
      </c>
      <c r="B257" t="str">
        <f>'F on ice'!C257</f>
        <v>VGK</v>
      </c>
      <c r="E257">
        <f>'F on ice'!K257</f>
        <v>42.87</v>
      </c>
      <c r="F257">
        <f>'F on ice'!Z257</f>
        <v>12.53</v>
      </c>
      <c r="G257">
        <f>'F on ice'!Q257</f>
        <v>2.7</v>
      </c>
      <c r="H257">
        <f>'F on ice'!T257</f>
        <v>2.97</v>
      </c>
      <c r="I257" s="1">
        <f t="shared" si="140"/>
        <v>0.58454106280193241</v>
      </c>
      <c r="J257" s="1">
        <f t="shared" si="141"/>
        <v>0.76086956521739135</v>
      </c>
      <c r="K257" s="1">
        <f t="shared" si="142"/>
        <v>0.60869565217391308</v>
      </c>
      <c r="L257" s="1">
        <f t="shared" si="143"/>
        <v>0.85024154589371981</v>
      </c>
      <c r="O257">
        <f>'F Production'!H257</f>
        <v>0.49</v>
      </c>
      <c r="P257">
        <f>'F Production'!I257</f>
        <v>1.1100000000000001</v>
      </c>
      <c r="Q257">
        <f>'F Production'!J257</f>
        <v>0.49</v>
      </c>
      <c r="R257">
        <f>'F Production'!L257</f>
        <v>1.6</v>
      </c>
      <c r="S257" s="1">
        <f t="shared" si="144"/>
        <v>0.2922705314009662</v>
      </c>
      <c r="T257" s="1">
        <f t="shared" si="145"/>
        <v>0.65700483091787443</v>
      </c>
      <c r="U257" s="1">
        <f t="shared" si="146"/>
        <v>0.43236714975845408</v>
      </c>
      <c r="V257" s="1">
        <f t="shared" si="147"/>
        <v>0.50966183574879231</v>
      </c>
      <c r="Y257">
        <f>'F on ice'!L257</f>
        <v>43.86</v>
      </c>
      <c r="Z257">
        <f>'F on ice'!AA257</f>
        <v>11.18</v>
      </c>
      <c r="AA257">
        <f>'F on ice'!R257</f>
        <v>2.09</v>
      </c>
      <c r="AB257">
        <f>'F on ice'!U257</f>
        <v>2.48</v>
      </c>
      <c r="AC257" s="1">
        <f t="shared" si="148"/>
        <v>0.3719806763285024</v>
      </c>
      <c r="AD257" s="1">
        <f t="shared" si="149"/>
        <v>0.49516908212560384</v>
      </c>
      <c r="AE257" s="1">
        <f t="shared" si="150"/>
        <v>0.73188405797101452</v>
      </c>
      <c r="AF257" s="1">
        <f t="shared" si="151"/>
        <v>0.57971014492753625</v>
      </c>
      <c r="AI257">
        <f>'F Rel'!K257</f>
        <v>-0.05</v>
      </c>
      <c r="AJ257">
        <f>'F Rel'!Z257</f>
        <v>0.93</v>
      </c>
      <c r="AK257">
        <f>'F Rel'!Q257</f>
        <v>0.41</v>
      </c>
      <c r="AL257">
        <f>'F Rel'!T257</f>
        <v>0.32</v>
      </c>
      <c r="AM257" s="1">
        <f t="shared" si="152"/>
        <v>0.48792270531400966</v>
      </c>
      <c r="AN257" s="1">
        <f t="shared" si="153"/>
        <v>0.67391304347826086</v>
      </c>
      <c r="AO257" s="1">
        <f t="shared" si="154"/>
        <v>0.68357487922705318</v>
      </c>
      <c r="AP257" s="1">
        <f t="shared" si="155"/>
        <v>0.7560386473429952</v>
      </c>
      <c r="AS257">
        <f>'F Rel'!L257</f>
        <v>0.22</v>
      </c>
      <c r="AT257">
        <f>'F Rel'!AA257</f>
        <v>0.13</v>
      </c>
      <c r="AU257">
        <f>'F Rel'!R257</f>
        <v>-0.17</v>
      </c>
      <c r="AV257">
        <f>'F Rel'!U257</f>
        <v>-0.09</v>
      </c>
      <c r="AW257" s="1">
        <f t="shared" si="156"/>
        <v>0.45410628019323673</v>
      </c>
      <c r="AX257" s="1">
        <f t="shared" si="157"/>
        <v>0.45410628019323673</v>
      </c>
      <c r="AY257" s="1">
        <f t="shared" si="158"/>
        <v>0.59420289855072461</v>
      </c>
      <c r="AZ257" s="1">
        <f t="shared" si="159"/>
        <v>0.5531400966183575</v>
      </c>
      <c r="BC257">
        <f>'F on ice'!G257</f>
        <v>11.628968253968001</v>
      </c>
      <c r="BD257">
        <f>'F on ice'!AM257</f>
        <v>47.92</v>
      </c>
      <c r="BE257">
        <f>'F on ice'!AF257</f>
        <v>8.6999999999999993</v>
      </c>
      <c r="BF257">
        <f>'F on ice'!AH257</f>
        <v>1.014</v>
      </c>
      <c r="BG257" s="1">
        <f t="shared" si="160"/>
        <v>0.3719806763285024</v>
      </c>
      <c r="BH257" s="1">
        <f t="shared" si="161"/>
        <v>0.32125603864734298</v>
      </c>
      <c r="BI257" s="1">
        <f t="shared" si="162"/>
        <v>0.54589371980676327</v>
      </c>
      <c r="BJ257" s="1">
        <f t="shared" si="163"/>
        <v>0.68357487922705318</v>
      </c>
      <c r="BM257">
        <f>'F on ice'!M257</f>
        <v>49.43</v>
      </c>
      <c r="BN257">
        <f>'F on ice'!AB257</f>
        <v>52.85</v>
      </c>
      <c r="BO257">
        <f>'F on ice'!S257</f>
        <v>56.41</v>
      </c>
      <c r="BP257">
        <f>'F on ice'!V257</f>
        <v>54.41</v>
      </c>
      <c r="BQ257" s="1">
        <f t="shared" si="164"/>
        <v>0.46859903381642515</v>
      </c>
      <c r="BR257" s="1">
        <f t="shared" si="165"/>
        <v>0.6811594202898551</v>
      </c>
      <c r="BS257" s="1">
        <f t="shared" si="166"/>
        <v>0.73188405797101452</v>
      </c>
      <c r="BT257" s="1">
        <f t="shared" si="167"/>
        <v>0.81642512077294682</v>
      </c>
      <c r="BW257" s="1">
        <f t="shared" si="168"/>
        <v>4.5410628019323669</v>
      </c>
      <c r="BX257" s="1">
        <f t="shared" si="169"/>
        <v>0.57971014492753625</v>
      </c>
      <c r="BY257">
        <f t="shared" si="170"/>
        <v>175</v>
      </c>
      <c r="CB257">
        <f>'F Rel'!M257</f>
        <v>-0.15</v>
      </c>
      <c r="CC257">
        <f>'F Rel'!V257</f>
        <v>3.74</v>
      </c>
      <c r="CD257" s="1">
        <f t="shared" si="171"/>
        <v>0.46618357487922707</v>
      </c>
      <c r="CE257" s="1">
        <f t="shared" si="172"/>
        <v>0.73913043478260865</v>
      </c>
      <c r="CH257">
        <f>'F Production'!X257</f>
        <v>0.37</v>
      </c>
      <c r="CI257">
        <f>'F Production'!AB257</f>
        <v>1.23</v>
      </c>
      <c r="CJ257" s="31">
        <f t="shared" si="173"/>
        <v>0.81642512077294682</v>
      </c>
      <c r="CK257" s="31">
        <f t="shared" si="174"/>
        <v>0.7342995169082126</v>
      </c>
      <c r="CN257">
        <f>'F Totals'!G257</f>
        <v>4</v>
      </c>
      <c r="CO257">
        <f>'F Totals'!H257</f>
        <v>9</v>
      </c>
      <c r="CP257">
        <f>'F Totals'!K257</f>
        <v>13</v>
      </c>
    </row>
    <row r="258" spans="1:94" x14ac:dyDescent="0.3">
      <c r="A258" t="str">
        <f>'F on ice'!B258</f>
        <v>Michael Bunting</v>
      </c>
      <c r="B258" t="str">
        <f>'F on ice'!C258</f>
        <v>CAR</v>
      </c>
      <c r="E258">
        <f>'F on ice'!K258</f>
        <v>47.25</v>
      </c>
      <c r="F258">
        <f>'F on ice'!Z258</f>
        <v>9.2899999999999991</v>
      </c>
      <c r="G258">
        <f>'F on ice'!Q258</f>
        <v>2.35</v>
      </c>
      <c r="H258">
        <f>'F on ice'!T258</f>
        <v>2.5299999999999998</v>
      </c>
      <c r="I258" s="1">
        <f t="shared" si="140"/>
        <v>0.84782608695652173</v>
      </c>
      <c r="J258" s="1">
        <f t="shared" si="141"/>
        <v>0.19082125603864733</v>
      </c>
      <c r="K258" s="1">
        <f t="shared" si="142"/>
        <v>0.44927536231884058</v>
      </c>
      <c r="L258" s="1">
        <f t="shared" si="143"/>
        <v>0.47584541062801933</v>
      </c>
      <c r="O258">
        <f>'F Production'!H258</f>
        <v>0.56000000000000005</v>
      </c>
      <c r="P258">
        <f>'F Production'!I258</f>
        <v>1.34</v>
      </c>
      <c r="Q258">
        <f>'F Production'!J258</f>
        <v>1.01</v>
      </c>
      <c r="R258">
        <f>'F Production'!L258</f>
        <v>1.9</v>
      </c>
      <c r="S258" s="1">
        <f t="shared" si="144"/>
        <v>0.38647342995169082</v>
      </c>
      <c r="T258" s="1">
        <f t="shared" si="145"/>
        <v>0.82850241545893721</v>
      </c>
      <c r="U258" s="1">
        <f t="shared" si="146"/>
        <v>0.89130434782608692</v>
      </c>
      <c r="V258" s="1">
        <f t="shared" si="147"/>
        <v>0.67632850241545894</v>
      </c>
      <c r="Y258">
        <f>'F on ice'!L258</f>
        <v>40.75</v>
      </c>
      <c r="Z258">
        <f>'F on ice'!AA258</f>
        <v>12.76</v>
      </c>
      <c r="AA258">
        <f>'F on ice'!R258</f>
        <v>3.25</v>
      </c>
      <c r="AB258">
        <f>'F on ice'!U258</f>
        <v>2.87</v>
      </c>
      <c r="AC258" s="1">
        <f t="shared" si="148"/>
        <v>0.63285024154589375</v>
      </c>
      <c r="AD258" s="1">
        <f t="shared" si="149"/>
        <v>0.1859903381642512</v>
      </c>
      <c r="AE258" s="1">
        <f t="shared" si="150"/>
        <v>0.11594202898550725</v>
      </c>
      <c r="AF258" s="1">
        <f t="shared" si="151"/>
        <v>0.20289855072463769</v>
      </c>
      <c r="AI258">
        <f>'F Rel'!K258</f>
        <v>-2.7</v>
      </c>
      <c r="AJ258">
        <f>'F Rel'!Z258</f>
        <v>-2.98</v>
      </c>
      <c r="AK258">
        <f>'F Rel'!Q258</f>
        <v>-0.39</v>
      </c>
      <c r="AL258">
        <f>'F Rel'!T258</f>
        <v>-0.38</v>
      </c>
      <c r="AM258" s="1">
        <f t="shared" si="152"/>
        <v>0.29710144927536231</v>
      </c>
      <c r="AN258" s="1">
        <f t="shared" si="153"/>
        <v>0.11352657004830918</v>
      </c>
      <c r="AO258" s="1">
        <f t="shared" si="154"/>
        <v>0.35748792270531399</v>
      </c>
      <c r="AP258" s="1">
        <f t="shared" si="155"/>
        <v>0.22946859903381642</v>
      </c>
      <c r="AS258">
        <f>'F Rel'!L258</f>
        <v>6.68</v>
      </c>
      <c r="AT258">
        <f>'F Rel'!AA258</f>
        <v>3.74</v>
      </c>
      <c r="AU258">
        <f>'F Rel'!R258</f>
        <v>0.94</v>
      </c>
      <c r="AV258">
        <f>'F Rel'!U258</f>
        <v>0.73</v>
      </c>
      <c r="AW258" s="1">
        <f t="shared" si="156"/>
        <v>6.5217391304347824E-2</v>
      </c>
      <c r="AX258" s="1">
        <f t="shared" si="157"/>
        <v>2.6570048309178744E-2</v>
      </c>
      <c r="AY258" s="1">
        <f t="shared" si="158"/>
        <v>8.4541062801932368E-2</v>
      </c>
      <c r="AZ258" s="1">
        <f t="shared" si="159"/>
        <v>3.140096618357488E-2</v>
      </c>
      <c r="BC258">
        <f>'F on ice'!G258</f>
        <v>11.650362318840999</v>
      </c>
      <c r="BD258">
        <f>'F on ice'!AM258</f>
        <v>69.03</v>
      </c>
      <c r="BE258">
        <f>'F on ice'!AF258</f>
        <v>7.55</v>
      </c>
      <c r="BF258">
        <f>'F on ice'!AH258</f>
        <v>0.96399999999999997</v>
      </c>
      <c r="BG258" s="1">
        <f t="shared" si="160"/>
        <v>0.37681159420289856</v>
      </c>
      <c r="BH258" s="1">
        <f t="shared" si="161"/>
        <v>0.91545893719806759</v>
      </c>
      <c r="BI258" s="1">
        <f t="shared" si="162"/>
        <v>0.33333333333333331</v>
      </c>
      <c r="BJ258" s="1">
        <f t="shared" si="163"/>
        <v>0.11835748792270531</v>
      </c>
      <c r="BM258">
        <f>'F on ice'!M258</f>
        <v>53.69</v>
      </c>
      <c r="BN258">
        <f>'F on ice'!AB258</f>
        <v>42.13</v>
      </c>
      <c r="BO258">
        <f>'F on ice'!S258</f>
        <v>42</v>
      </c>
      <c r="BP258">
        <f>'F on ice'!V258</f>
        <v>46.78</v>
      </c>
      <c r="BQ258" s="1">
        <f t="shared" si="164"/>
        <v>0.8091787439613527</v>
      </c>
      <c r="BR258" s="1">
        <f t="shared" si="165"/>
        <v>0.13043478260869565</v>
      </c>
      <c r="BS258" s="1">
        <f t="shared" si="166"/>
        <v>0.2391304347826087</v>
      </c>
      <c r="BT258" s="1">
        <f t="shared" si="167"/>
        <v>0.29710144927536231</v>
      </c>
      <c r="BW258" s="1">
        <f t="shared" si="168"/>
        <v>3.5024154589371985</v>
      </c>
      <c r="BX258" s="1">
        <f t="shared" si="169"/>
        <v>0.39371980676328505</v>
      </c>
      <c r="BY258">
        <f t="shared" si="170"/>
        <v>252</v>
      </c>
      <c r="CB258">
        <f>'F Rel'!M258</f>
        <v>-5.76</v>
      </c>
      <c r="CC258">
        <f>'F Rel'!V258</f>
        <v>-10.76</v>
      </c>
      <c r="CD258" s="1">
        <f t="shared" si="171"/>
        <v>9.1787439613526575E-2</v>
      </c>
      <c r="CE258" s="1">
        <f t="shared" si="172"/>
        <v>3.6231884057971016E-2</v>
      </c>
      <c r="CH258">
        <f>'F Production'!X258</f>
        <v>1.34</v>
      </c>
      <c r="CI258">
        <f>'F Production'!AB258</f>
        <v>2.02</v>
      </c>
      <c r="CJ258" s="31">
        <f t="shared" si="173"/>
        <v>0.15942028985507245</v>
      </c>
      <c r="CK258" s="31">
        <f t="shared" si="174"/>
        <v>0.95410628019323673</v>
      </c>
      <c r="CN258">
        <f>'F Totals'!G258</f>
        <v>5</v>
      </c>
      <c r="CO258">
        <f>'F Totals'!H258</f>
        <v>12</v>
      </c>
      <c r="CP258">
        <f>'F Totals'!K258</f>
        <v>17</v>
      </c>
    </row>
    <row r="259" spans="1:94" x14ac:dyDescent="0.3">
      <c r="A259" t="str">
        <f>'F on ice'!B259</f>
        <v>Michael Carcone</v>
      </c>
      <c r="B259" t="str">
        <f>'F on ice'!C259</f>
        <v>ARI</v>
      </c>
      <c r="E259">
        <f>'F on ice'!K259</f>
        <v>38.21</v>
      </c>
      <c r="F259">
        <f>'F on ice'!Z259</f>
        <v>11.49</v>
      </c>
      <c r="G259">
        <f>'F on ice'!Q259</f>
        <v>3.1</v>
      </c>
      <c r="H259">
        <f>'F on ice'!T259</f>
        <v>2.4900000000000002</v>
      </c>
      <c r="I259" s="1">
        <f t="shared" si="140"/>
        <v>0.25120772946859904</v>
      </c>
      <c r="J259" s="1">
        <f t="shared" si="141"/>
        <v>0.56521739130434778</v>
      </c>
      <c r="K259" s="1">
        <f t="shared" si="142"/>
        <v>0.78985507246376807</v>
      </c>
      <c r="L259" s="1">
        <f t="shared" si="143"/>
        <v>0.44444444444444442</v>
      </c>
      <c r="O259">
        <f>'F Production'!H259</f>
        <v>1.68</v>
      </c>
      <c r="P259">
        <f>'F Production'!I259</f>
        <v>0.52</v>
      </c>
      <c r="Q259">
        <f>'F Production'!J259</f>
        <v>0.26</v>
      </c>
      <c r="R259">
        <f>'F Production'!L259</f>
        <v>2.19</v>
      </c>
      <c r="S259" s="1">
        <f t="shared" si="144"/>
        <v>0.99275362318840576</v>
      </c>
      <c r="T259" s="1">
        <f t="shared" si="145"/>
        <v>0.16666666666666666</v>
      </c>
      <c r="U259" s="1">
        <f t="shared" si="146"/>
        <v>0.15942028985507245</v>
      </c>
      <c r="V259" s="1">
        <f t="shared" si="147"/>
        <v>0.79951690821256038</v>
      </c>
      <c r="Y259">
        <f>'F on ice'!L259</f>
        <v>51.5</v>
      </c>
      <c r="Z259">
        <f>'F on ice'!AA259</f>
        <v>16.13</v>
      </c>
      <c r="AA259">
        <f>'F on ice'!R259</f>
        <v>3.1</v>
      </c>
      <c r="AB259">
        <f>'F on ice'!U259</f>
        <v>3.32</v>
      </c>
      <c r="AC259" s="1">
        <f t="shared" si="148"/>
        <v>1.6908212560386472E-2</v>
      </c>
      <c r="AD259" s="1">
        <f t="shared" si="149"/>
        <v>4.830917874396135E-3</v>
      </c>
      <c r="AE259" s="1">
        <f t="shared" si="150"/>
        <v>0.17632850241545894</v>
      </c>
      <c r="AF259" s="1">
        <f t="shared" si="151"/>
        <v>1.4492753623188406E-2</v>
      </c>
      <c r="AI259">
        <f>'F Rel'!K259</f>
        <v>-1.79</v>
      </c>
      <c r="AJ259">
        <f>'F Rel'!Z259</f>
        <v>-0.37</v>
      </c>
      <c r="AK259">
        <f>'F Rel'!Q259</f>
        <v>0.7</v>
      </c>
      <c r="AL259">
        <f>'F Rel'!T259</f>
        <v>-0.09</v>
      </c>
      <c r="AM259" s="1">
        <f t="shared" si="152"/>
        <v>0.36473429951690822</v>
      </c>
      <c r="AN259" s="1">
        <f t="shared" si="153"/>
        <v>0.41787439613526572</v>
      </c>
      <c r="AO259" s="1">
        <f t="shared" si="154"/>
        <v>0.79227053140096615</v>
      </c>
      <c r="AP259" s="1">
        <f t="shared" si="155"/>
        <v>0.40821256038647341</v>
      </c>
      <c r="AS259">
        <f>'F Rel'!L259</f>
        <v>11.03</v>
      </c>
      <c r="AT259">
        <f>'F Rel'!AA259</f>
        <v>5.43</v>
      </c>
      <c r="AU259">
        <f>'F Rel'!R259</f>
        <v>0.66</v>
      </c>
      <c r="AV259">
        <f>'F Rel'!U259</f>
        <v>0.86</v>
      </c>
      <c r="AW259" s="1">
        <f t="shared" si="156"/>
        <v>4.830917874396135E-3</v>
      </c>
      <c r="AX259" s="1">
        <f t="shared" si="157"/>
        <v>4.830917874396135E-3</v>
      </c>
      <c r="AY259" s="1">
        <f t="shared" si="158"/>
        <v>0.17632850241545894</v>
      </c>
      <c r="AZ259" s="1">
        <f t="shared" si="159"/>
        <v>7.246376811594203E-3</v>
      </c>
      <c r="BC259">
        <f>'F on ice'!G259</f>
        <v>10.564772727273001</v>
      </c>
      <c r="BD259">
        <f>'F on ice'!AM259</f>
        <v>52.31</v>
      </c>
      <c r="BE259">
        <f>'F on ice'!AF259</f>
        <v>12.18</v>
      </c>
      <c r="BF259">
        <f>'F on ice'!AH259</f>
        <v>1.0349999999999999</v>
      </c>
      <c r="BG259" s="1">
        <f t="shared" si="160"/>
        <v>0.22946859903381642</v>
      </c>
      <c r="BH259" s="1">
        <f t="shared" si="161"/>
        <v>0.46135265700483091</v>
      </c>
      <c r="BI259" s="1">
        <f t="shared" si="162"/>
        <v>0.96618357487922701</v>
      </c>
      <c r="BJ259" s="1">
        <f t="shared" si="163"/>
        <v>0.87439613526570048</v>
      </c>
      <c r="BM259">
        <f>'F on ice'!M259</f>
        <v>42.59</v>
      </c>
      <c r="BN259">
        <f>'F on ice'!AB259</f>
        <v>41.59</v>
      </c>
      <c r="BO259">
        <f>'F on ice'!S259</f>
        <v>50</v>
      </c>
      <c r="BP259">
        <f>'F on ice'!V259</f>
        <v>42.83</v>
      </c>
      <c r="BQ259" s="1">
        <f t="shared" si="164"/>
        <v>9.1787439613526575E-2</v>
      </c>
      <c r="BR259" s="1">
        <f t="shared" si="165"/>
        <v>0.12560386473429952</v>
      </c>
      <c r="BS259" s="1">
        <f t="shared" si="166"/>
        <v>0.47342995169082125</v>
      </c>
      <c r="BT259" s="1">
        <f t="shared" si="167"/>
        <v>0.11352657004830918</v>
      </c>
      <c r="BW259" s="1">
        <f t="shared" si="168"/>
        <v>2.0241545893719808</v>
      </c>
      <c r="BX259" s="1">
        <f t="shared" si="169"/>
        <v>0.13043478260869565</v>
      </c>
      <c r="BY259">
        <f t="shared" si="170"/>
        <v>361</v>
      </c>
      <c r="CB259">
        <f>'F Rel'!M259</f>
        <v>-7.11</v>
      </c>
      <c r="CC259">
        <f>'F Rel'!V259</f>
        <v>-8.25</v>
      </c>
      <c r="CD259" s="1">
        <f t="shared" si="171"/>
        <v>5.7971014492753624E-2</v>
      </c>
      <c r="CE259" s="1">
        <f t="shared" si="172"/>
        <v>7.9710144927536225E-2</v>
      </c>
      <c r="CH259">
        <f>'F Production'!X259</f>
        <v>1.1599999999999999</v>
      </c>
      <c r="CI259">
        <f>'F Production'!AB259</f>
        <v>0.77</v>
      </c>
      <c r="CJ259" s="31">
        <f t="shared" si="173"/>
        <v>0.2318840579710145</v>
      </c>
      <c r="CK259" s="31">
        <f t="shared" si="174"/>
        <v>0.38405797101449274</v>
      </c>
      <c r="CN259">
        <f>'F Totals'!G259</f>
        <v>13</v>
      </c>
      <c r="CO259">
        <f>'F Totals'!H259</f>
        <v>4</v>
      </c>
      <c r="CP259">
        <f>'F Totals'!K259</f>
        <v>17</v>
      </c>
    </row>
    <row r="260" spans="1:94" x14ac:dyDescent="0.3">
      <c r="A260" t="str">
        <f>'F on ice'!B260</f>
        <v>Michael Eyssimont</v>
      </c>
      <c r="B260" t="str">
        <f>'F on ice'!C260</f>
        <v>T.B</v>
      </c>
      <c r="E260">
        <f>'F on ice'!K260</f>
        <v>41.72</v>
      </c>
      <c r="F260">
        <f>'F on ice'!Z260</f>
        <v>10.35</v>
      </c>
      <c r="G260">
        <f>'F on ice'!Q260</f>
        <v>2.14</v>
      </c>
      <c r="H260">
        <f>'F on ice'!T260</f>
        <v>2.3199999999999998</v>
      </c>
      <c r="I260" s="1">
        <f t="shared" si="140"/>
        <v>0.5</v>
      </c>
      <c r="J260" s="1">
        <f t="shared" si="141"/>
        <v>0.36231884057971014</v>
      </c>
      <c r="K260" s="1">
        <f t="shared" si="142"/>
        <v>0.35507246376811596</v>
      </c>
      <c r="L260" s="1">
        <f t="shared" si="143"/>
        <v>0.28743961352657005</v>
      </c>
      <c r="O260">
        <f>'F Production'!H260</f>
        <v>0.67</v>
      </c>
      <c r="P260">
        <f>'F Production'!I260</f>
        <v>0.67</v>
      </c>
      <c r="Q260">
        <f>'F Production'!J260</f>
        <v>0.45</v>
      </c>
      <c r="R260">
        <f>'F Production'!L260</f>
        <v>1.35</v>
      </c>
      <c r="S260" s="1">
        <f t="shared" si="144"/>
        <v>0.53140096618357491</v>
      </c>
      <c r="T260" s="1">
        <f t="shared" si="145"/>
        <v>0.28985507246376813</v>
      </c>
      <c r="U260" s="1">
        <f t="shared" si="146"/>
        <v>0.38647342995169082</v>
      </c>
      <c r="V260" s="1">
        <f t="shared" si="147"/>
        <v>0.35990338164251207</v>
      </c>
      <c r="Y260">
        <f>'F on ice'!L260</f>
        <v>39.81</v>
      </c>
      <c r="Z260">
        <f>'F on ice'!AA260</f>
        <v>10.23</v>
      </c>
      <c r="AA260">
        <f>'F on ice'!R260</f>
        <v>1.46</v>
      </c>
      <c r="AB260">
        <f>'F on ice'!U260</f>
        <v>2.4900000000000002</v>
      </c>
      <c r="AC260" s="1">
        <f t="shared" si="148"/>
        <v>0.71739130434782605</v>
      </c>
      <c r="AD260" s="1">
        <f t="shared" si="149"/>
        <v>0.71739130434782605</v>
      </c>
      <c r="AE260" s="1">
        <f t="shared" si="150"/>
        <v>0.95893719806763289</v>
      </c>
      <c r="AF260" s="1">
        <f t="shared" si="151"/>
        <v>0.5628019323671497</v>
      </c>
      <c r="AI260">
        <f>'F Rel'!K260</f>
        <v>0.61</v>
      </c>
      <c r="AJ260">
        <f>'F Rel'!Z260</f>
        <v>-0.78</v>
      </c>
      <c r="AK260">
        <f>'F Rel'!Q260</f>
        <v>-0.4</v>
      </c>
      <c r="AL260">
        <f>'F Rel'!T260</f>
        <v>-0.22</v>
      </c>
      <c r="AM260" s="1">
        <f t="shared" si="152"/>
        <v>0.54589371980676327</v>
      </c>
      <c r="AN260" s="1">
        <f t="shared" si="153"/>
        <v>0.35024154589371981</v>
      </c>
      <c r="AO260" s="1">
        <f t="shared" si="154"/>
        <v>0.35024154589371981</v>
      </c>
      <c r="AP260" s="1">
        <f t="shared" si="155"/>
        <v>0.31159420289855072</v>
      </c>
      <c r="AS260">
        <f>'F Rel'!L260</f>
        <v>-1.24</v>
      </c>
      <c r="AT260">
        <f>'F Rel'!AA260</f>
        <v>-0.82</v>
      </c>
      <c r="AU260">
        <f>'F Rel'!R260</f>
        <v>-1.71</v>
      </c>
      <c r="AV260">
        <f>'F Rel'!U260</f>
        <v>-0.15</v>
      </c>
      <c r="AW260" s="1">
        <f t="shared" si="156"/>
        <v>0.58695652173913049</v>
      </c>
      <c r="AX260" s="1">
        <f t="shared" si="157"/>
        <v>0.67874396135265702</v>
      </c>
      <c r="AY260" s="1">
        <f t="shared" si="158"/>
        <v>0.98550724637681164</v>
      </c>
      <c r="AZ260" s="1">
        <f t="shared" si="159"/>
        <v>0.64975845410628019</v>
      </c>
      <c r="BC260">
        <f>'F on ice'!G260</f>
        <v>11.115972222222</v>
      </c>
      <c r="BD260">
        <f>'F on ice'!AM260</f>
        <v>43.59</v>
      </c>
      <c r="BE260">
        <f>'F on ice'!AF260</f>
        <v>7.57</v>
      </c>
      <c r="BF260">
        <f>'F on ice'!AH260</f>
        <v>1.0229999999999999</v>
      </c>
      <c r="BG260" s="1">
        <f t="shared" si="160"/>
        <v>0.29468599033816423</v>
      </c>
      <c r="BH260" s="1">
        <f t="shared" si="161"/>
        <v>0.22222222222222221</v>
      </c>
      <c r="BI260" s="1">
        <f t="shared" si="162"/>
        <v>0.34541062801932365</v>
      </c>
      <c r="BJ260" s="1">
        <f t="shared" si="163"/>
        <v>0.78260869565217395</v>
      </c>
      <c r="BM260">
        <f>'F on ice'!M260</f>
        <v>51.17</v>
      </c>
      <c r="BN260">
        <f>'F on ice'!AB260</f>
        <v>50.27</v>
      </c>
      <c r="BO260">
        <f>'F on ice'!S260</f>
        <v>59.38</v>
      </c>
      <c r="BP260">
        <f>'F on ice'!V260</f>
        <v>48.23</v>
      </c>
      <c r="BQ260" s="1">
        <f t="shared" si="164"/>
        <v>0.61111111111111116</v>
      </c>
      <c r="BR260" s="1">
        <f t="shared" si="165"/>
        <v>0.51690821256038644</v>
      </c>
      <c r="BS260" s="1">
        <f t="shared" si="166"/>
        <v>0.81642512077294682</v>
      </c>
      <c r="BT260" s="1">
        <f t="shared" si="167"/>
        <v>0.39130434782608697</v>
      </c>
      <c r="BW260" s="1">
        <f t="shared" si="168"/>
        <v>3.9009661835748792</v>
      </c>
      <c r="BX260" s="1">
        <f t="shared" si="169"/>
        <v>0.47584541062801933</v>
      </c>
      <c r="BY260">
        <f t="shared" si="170"/>
        <v>218</v>
      </c>
      <c r="CB260">
        <f>'F Rel'!M260</f>
        <v>1.1299999999999999</v>
      </c>
      <c r="CC260">
        <f>'F Rel'!V260</f>
        <v>-0.82</v>
      </c>
      <c r="CD260" s="1">
        <f t="shared" si="171"/>
        <v>0.57971014492753625</v>
      </c>
      <c r="CE260" s="1">
        <f t="shared" si="172"/>
        <v>0.43236714975845408</v>
      </c>
      <c r="CH260">
        <f>'F Production'!X260</f>
        <v>1.69</v>
      </c>
      <c r="CI260">
        <f>'F Production'!AB260</f>
        <v>1.69</v>
      </c>
      <c r="CJ260" s="31">
        <f t="shared" si="173"/>
        <v>8.6956521739130432E-2</v>
      </c>
      <c r="CK260" s="31">
        <f t="shared" si="174"/>
        <v>0.89855072463768115</v>
      </c>
      <c r="CN260">
        <f>'F Totals'!G260</f>
        <v>6</v>
      </c>
      <c r="CO260">
        <f>'F Totals'!H260</f>
        <v>6</v>
      </c>
      <c r="CP260">
        <f>'F Totals'!K260</f>
        <v>12</v>
      </c>
    </row>
    <row r="261" spans="1:94" x14ac:dyDescent="0.3">
      <c r="A261" t="str">
        <f>'F on ice'!B261</f>
        <v>Michael McCarron</v>
      </c>
      <c r="B261" t="str">
        <f>'F on ice'!C261</f>
        <v>NSH</v>
      </c>
      <c r="E261">
        <f>'F on ice'!K261</f>
        <v>39.6</v>
      </c>
      <c r="F261">
        <f>'F on ice'!Z261</f>
        <v>13.51</v>
      </c>
      <c r="G261">
        <f>'F on ice'!Q261</f>
        <v>2.36</v>
      </c>
      <c r="H261">
        <f>'F on ice'!T261</f>
        <v>2.65</v>
      </c>
      <c r="I261" s="1">
        <f t="shared" si="140"/>
        <v>0.35265700483091789</v>
      </c>
      <c r="J261" s="1">
        <f t="shared" si="141"/>
        <v>0.8719806763285024</v>
      </c>
      <c r="K261" s="1">
        <f t="shared" si="142"/>
        <v>0.46135265700483091</v>
      </c>
      <c r="L261" s="1">
        <f t="shared" si="143"/>
        <v>0.58695652173913049</v>
      </c>
      <c r="O261">
        <f>'F Production'!H261</f>
        <v>0.63</v>
      </c>
      <c r="P261">
        <f>'F Production'!I261</f>
        <v>0.63</v>
      </c>
      <c r="Q261">
        <f>'F Production'!J261</f>
        <v>0.31</v>
      </c>
      <c r="R261">
        <f>'F Production'!L261</f>
        <v>1.26</v>
      </c>
      <c r="S261" s="1">
        <f t="shared" si="144"/>
        <v>0.48067632850241548</v>
      </c>
      <c r="T261" s="1">
        <f t="shared" si="145"/>
        <v>0.24879227053140096</v>
      </c>
      <c r="U261" s="1">
        <f t="shared" si="146"/>
        <v>0.22946859903381642</v>
      </c>
      <c r="V261" s="1">
        <f t="shared" si="147"/>
        <v>0.29710144927536231</v>
      </c>
      <c r="Y261">
        <f>'F on ice'!L261</f>
        <v>42.27</v>
      </c>
      <c r="Z261">
        <f>'F on ice'!AA261</f>
        <v>9.43</v>
      </c>
      <c r="AA261">
        <f>'F on ice'!R261</f>
        <v>2.67</v>
      </c>
      <c r="AB261">
        <f>'F on ice'!U261</f>
        <v>2.36</v>
      </c>
      <c r="AC261" s="1">
        <f t="shared" si="148"/>
        <v>0.52657004830917875</v>
      </c>
      <c r="AD261" s="1">
        <f t="shared" si="149"/>
        <v>0.83574879227053145</v>
      </c>
      <c r="AE261" s="1">
        <f t="shared" si="150"/>
        <v>0.3888888888888889</v>
      </c>
      <c r="AF261" s="1">
        <f t="shared" si="151"/>
        <v>0.71497584541062797</v>
      </c>
      <c r="AI261">
        <f>'F Rel'!K261</f>
        <v>-2.2799999999999998</v>
      </c>
      <c r="AJ261">
        <f>'F Rel'!Z261</f>
        <v>2.39</v>
      </c>
      <c r="AK261">
        <f>'F Rel'!Q261</f>
        <v>-0.11</v>
      </c>
      <c r="AL261">
        <f>'F Rel'!T261</f>
        <v>0.06</v>
      </c>
      <c r="AM261" s="1">
        <f t="shared" si="152"/>
        <v>0.32608695652173914</v>
      </c>
      <c r="AN261" s="1">
        <f t="shared" si="153"/>
        <v>0.85507246376811596</v>
      </c>
      <c r="AO261" s="1">
        <f t="shared" si="154"/>
        <v>0.46618357487922707</v>
      </c>
      <c r="AP261" s="1">
        <f t="shared" si="155"/>
        <v>0.53864734299516903</v>
      </c>
      <c r="AS261">
        <f>'F Rel'!L261</f>
        <v>0.93</v>
      </c>
      <c r="AT261">
        <f>'F Rel'!AA261</f>
        <v>-1.69</v>
      </c>
      <c r="AU261">
        <f>'F Rel'!R261</f>
        <v>0.3</v>
      </c>
      <c r="AV261">
        <f>'F Rel'!U261</f>
        <v>-0.09</v>
      </c>
      <c r="AW261" s="1">
        <f t="shared" si="156"/>
        <v>0.37439613526570048</v>
      </c>
      <c r="AX261" s="1">
        <f t="shared" si="157"/>
        <v>0.82608695652173914</v>
      </c>
      <c r="AY261" s="1">
        <f t="shared" si="158"/>
        <v>0.34057971014492755</v>
      </c>
      <c r="AZ261" s="1">
        <f t="shared" si="159"/>
        <v>0.5531400966183575</v>
      </c>
      <c r="BC261">
        <f>'F on ice'!G261</f>
        <v>10.606944444444</v>
      </c>
      <c r="BD261">
        <f>'F on ice'!AM261</f>
        <v>37.61</v>
      </c>
      <c r="BE261">
        <f>'F on ice'!AF261</f>
        <v>8.7200000000000006</v>
      </c>
      <c r="BF261">
        <f>'F on ice'!AH261</f>
        <v>1.002</v>
      </c>
      <c r="BG261" s="1">
        <f t="shared" si="160"/>
        <v>0.2391304347826087</v>
      </c>
      <c r="BH261" s="1">
        <f t="shared" si="161"/>
        <v>0.11352657004830918</v>
      </c>
      <c r="BI261" s="1">
        <f t="shared" si="162"/>
        <v>0.55072463768115942</v>
      </c>
      <c r="BJ261" s="1">
        <f t="shared" si="163"/>
        <v>0.52657004830917875</v>
      </c>
      <c r="BM261">
        <f>'F on ice'!M261</f>
        <v>48.37</v>
      </c>
      <c r="BN261">
        <f>'F on ice'!AB261</f>
        <v>58.9</v>
      </c>
      <c r="BO261">
        <f>'F on ice'!S261</f>
        <v>46.88</v>
      </c>
      <c r="BP261">
        <f>'F on ice'!V261</f>
        <v>52.86</v>
      </c>
      <c r="BQ261" s="1">
        <f t="shared" si="164"/>
        <v>0.36956521739130432</v>
      </c>
      <c r="BR261" s="1">
        <f t="shared" si="165"/>
        <v>0.92028985507246375</v>
      </c>
      <c r="BS261" s="1">
        <f t="shared" si="166"/>
        <v>0.38164251207729466</v>
      </c>
      <c r="BT261" s="1">
        <f t="shared" si="167"/>
        <v>0.70531400966183577</v>
      </c>
      <c r="BW261" s="1">
        <f t="shared" si="168"/>
        <v>3.8623188405797104</v>
      </c>
      <c r="BX261" s="1">
        <f t="shared" si="169"/>
        <v>0.46618357487922707</v>
      </c>
      <c r="BY261">
        <f t="shared" si="170"/>
        <v>222</v>
      </c>
      <c r="CB261">
        <f>'F Rel'!M261</f>
        <v>-1.95</v>
      </c>
      <c r="CC261">
        <f>'F Rel'!V261</f>
        <v>1.54</v>
      </c>
      <c r="CD261" s="1">
        <f t="shared" si="171"/>
        <v>0.34299516908212563</v>
      </c>
      <c r="CE261" s="1">
        <f t="shared" si="172"/>
        <v>0.60869565217391308</v>
      </c>
      <c r="CH261">
        <f>'F Production'!X261</f>
        <v>2.04</v>
      </c>
      <c r="CI261">
        <f>'F Production'!AB261</f>
        <v>1.57</v>
      </c>
      <c r="CJ261" s="31">
        <f t="shared" si="173"/>
        <v>4.1062801932367152E-2</v>
      </c>
      <c r="CK261" s="31">
        <f t="shared" si="174"/>
        <v>0.8719806763285024</v>
      </c>
      <c r="CN261">
        <f>'F Totals'!G261</f>
        <v>4</v>
      </c>
      <c r="CO261">
        <f>'F Totals'!H261</f>
        <v>4</v>
      </c>
      <c r="CP261">
        <f>'F Totals'!K261</f>
        <v>8</v>
      </c>
    </row>
    <row r="262" spans="1:94" x14ac:dyDescent="0.3">
      <c r="A262" t="str">
        <f>'F on ice'!B262</f>
        <v>Michael McLeod</v>
      </c>
      <c r="B262" t="str">
        <f>'F on ice'!C262</f>
        <v>N.J</v>
      </c>
      <c r="E262">
        <f>'F on ice'!K262</f>
        <v>43.89</v>
      </c>
      <c r="F262">
        <f>'F on ice'!Z262</f>
        <v>12.48</v>
      </c>
      <c r="G262">
        <f>'F on ice'!Q262</f>
        <v>3.52</v>
      </c>
      <c r="H262">
        <f>'F on ice'!T262</f>
        <v>2.8</v>
      </c>
      <c r="I262" s="1">
        <f t="shared" si="140"/>
        <v>0.65217391304347827</v>
      </c>
      <c r="J262" s="1">
        <f t="shared" si="141"/>
        <v>0.7439613526570048</v>
      </c>
      <c r="K262" s="1">
        <f t="shared" si="142"/>
        <v>0.91304347826086951</v>
      </c>
      <c r="L262" s="1">
        <f t="shared" si="143"/>
        <v>0.74154589371980673</v>
      </c>
      <c r="O262">
        <f>'F Production'!H262</f>
        <v>0.91</v>
      </c>
      <c r="P262">
        <f>'F Production'!I262</f>
        <v>0.91</v>
      </c>
      <c r="Q262">
        <f>'F Production'!J262</f>
        <v>0.4</v>
      </c>
      <c r="R262">
        <f>'F Production'!L262</f>
        <v>1.81</v>
      </c>
      <c r="S262" s="1">
        <f t="shared" si="144"/>
        <v>0.74154589371980673</v>
      </c>
      <c r="T262" s="1">
        <f t="shared" si="145"/>
        <v>0.49033816425120774</v>
      </c>
      <c r="U262" s="1">
        <f t="shared" si="146"/>
        <v>0.31159420289855072</v>
      </c>
      <c r="V262" s="1">
        <f t="shared" si="147"/>
        <v>0.62077294685990336</v>
      </c>
      <c r="Y262">
        <f>'F on ice'!L262</f>
        <v>38.76</v>
      </c>
      <c r="Z262">
        <f>'F on ice'!AA262</f>
        <v>11.68</v>
      </c>
      <c r="AA262">
        <f>'F on ice'!R262</f>
        <v>2.21</v>
      </c>
      <c r="AB262">
        <f>'F on ice'!U262</f>
        <v>2.3199999999999998</v>
      </c>
      <c r="AC262" s="1">
        <f t="shared" si="148"/>
        <v>0.78985507246376807</v>
      </c>
      <c r="AD262" s="1">
        <f t="shared" si="149"/>
        <v>0.36956521739130432</v>
      </c>
      <c r="AE262" s="1">
        <f t="shared" si="150"/>
        <v>0.66425120772946855</v>
      </c>
      <c r="AF262" s="1">
        <f t="shared" si="151"/>
        <v>0.7560386473429952</v>
      </c>
      <c r="AI262">
        <f>'F Rel'!K262</f>
        <v>0.17</v>
      </c>
      <c r="AJ262">
        <f>'F Rel'!Z262</f>
        <v>1.35</v>
      </c>
      <c r="AK262">
        <f>'F Rel'!Q262</f>
        <v>1.01</v>
      </c>
      <c r="AL262">
        <f>'F Rel'!T262</f>
        <v>0.03</v>
      </c>
      <c r="AM262" s="1">
        <f t="shared" si="152"/>
        <v>0.50966183574879231</v>
      </c>
      <c r="AN262" s="1">
        <f t="shared" si="153"/>
        <v>0.74154589371980673</v>
      </c>
      <c r="AO262" s="1">
        <f t="shared" si="154"/>
        <v>0.89613526570048307</v>
      </c>
      <c r="AP262" s="1">
        <f t="shared" si="155"/>
        <v>0.5</v>
      </c>
      <c r="AS262">
        <f>'F Rel'!L262</f>
        <v>-1.5</v>
      </c>
      <c r="AT262">
        <f>'F Rel'!AA262</f>
        <v>0.47</v>
      </c>
      <c r="AU262">
        <f>'F Rel'!R262</f>
        <v>-0.83</v>
      </c>
      <c r="AV262">
        <f>'F Rel'!U262</f>
        <v>-0.26</v>
      </c>
      <c r="AW262" s="1">
        <f t="shared" si="156"/>
        <v>0.61594202898550721</v>
      </c>
      <c r="AX262" s="1">
        <f t="shared" si="157"/>
        <v>0.35990338164251207</v>
      </c>
      <c r="AY262" s="1">
        <f t="shared" si="158"/>
        <v>0.85990338164251212</v>
      </c>
      <c r="AZ262" s="1">
        <f t="shared" si="159"/>
        <v>0.7657004830917874</v>
      </c>
      <c r="BC262">
        <f>'F on ice'!G262</f>
        <v>13.244074074074</v>
      </c>
      <c r="BD262">
        <f>'F on ice'!AM262</f>
        <v>37.67</v>
      </c>
      <c r="BE262">
        <f>'F on ice'!AF262</f>
        <v>11.33</v>
      </c>
      <c r="BF262">
        <f>'F on ice'!AH262</f>
        <v>1.032</v>
      </c>
      <c r="BG262" s="1">
        <f t="shared" si="160"/>
        <v>0.73671497584541068</v>
      </c>
      <c r="BH262" s="1">
        <f t="shared" si="161"/>
        <v>0.11594202898550725</v>
      </c>
      <c r="BI262" s="1">
        <f t="shared" si="162"/>
        <v>0.893719806763285</v>
      </c>
      <c r="BJ262" s="1">
        <f t="shared" si="163"/>
        <v>0.85748792270531404</v>
      </c>
      <c r="BM262">
        <f>'F on ice'!M262</f>
        <v>53.11</v>
      </c>
      <c r="BN262">
        <f>'F on ice'!AB262</f>
        <v>51.67</v>
      </c>
      <c r="BO262">
        <f>'F on ice'!S262</f>
        <v>61.4</v>
      </c>
      <c r="BP262">
        <f>'F on ice'!V262</f>
        <v>54.71</v>
      </c>
      <c r="BQ262" s="1">
        <f t="shared" si="164"/>
        <v>0.75845410628019327</v>
      </c>
      <c r="BR262" s="1">
        <f t="shared" si="165"/>
        <v>0.606280193236715</v>
      </c>
      <c r="BS262" s="1">
        <f t="shared" si="166"/>
        <v>0.88647342995169087</v>
      </c>
      <c r="BT262" s="1">
        <f t="shared" si="167"/>
        <v>0.82608695652173914</v>
      </c>
      <c r="BW262" s="1">
        <f t="shared" si="168"/>
        <v>5.4251207729468591</v>
      </c>
      <c r="BX262" s="1">
        <f t="shared" si="169"/>
        <v>0.79227053140096615</v>
      </c>
      <c r="BY262">
        <f t="shared" si="170"/>
        <v>87</v>
      </c>
      <c r="CB262">
        <f>'F Rel'!M262</f>
        <v>1.04</v>
      </c>
      <c r="CC262">
        <f>'F Rel'!V262</f>
        <v>2.89</v>
      </c>
      <c r="CD262" s="1">
        <f t="shared" si="171"/>
        <v>0.57004830917874394</v>
      </c>
      <c r="CE262" s="1">
        <f t="shared" si="172"/>
        <v>0.68357487922705318</v>
      </c>
      <c r="CH262">
        <f>'F Production'!X262</f>
        <v>0.5</v>
      </c>
      <c r="CI262">
        <f>'F Production'!AB262</f>
        <v>1.01</v>
      </c>
      <c r="CJ262" s="31">
        <f t="shared" si="173"/>
        <v>0.69565217391304346</v>
      </c>
      <c r="CK262" s="31">
        <f t="shared" si="174"/>
        <v>0.58695652173913049</v>
      </c>
      <c r="CN262">
        <f>'F Totals'!G262</f>
        <v>9</v>
      </c>
      <c r="CO262">
        <f>'F Totals'!H262</f>
        <v>9</v>
      </c>
      <c r="CP262">
        <f>'F Totals'!K262</f>
        <v>18</v>
      </c>
    </row>
    <row r="263" spans="1:94" x14ac:dyDescent="0.3">
      <c r="A263" t="str">
        <f>'F on ice'!B263</f>
        <v>Michael Pezzetta</v>
      </c>
      <c r="B263" t="str">
        <f>'F on ice'!C263</f>
        <v>MTL</v>
      </c>
      <c r="E263">
        <f>'F on ice'!K263</f>
        <v>34.04</v>
      </c>
      <c r="F263">
        <f>'F on ice'!Z263</f>
        <v>7.64</v>
      </c>
      <c r="G263">
        <f>'F on ice'!Q263</f>
        <v>2.84</v>
      </c>
      <c r="H263">
        <f>'F on ice'!T263</f>
        <v>1.79</v>
      </c>
      <c r="I263" s="1">
        <f t="shared" si="140"/>
        <v>7.2463768115942032E-2</v>
      </c>
      <c r="J263" s="1">
        <f t="shared" si="141"/>
        <v>3.6231884057971016E-2</v>
      </c>
      <c r="K263" s="1">
        <f t="shared" si="142"/>
        <v>0.67391304347826086</v>
      </c>
      <c r="L263" s="1">
        <f t="shared" si="143"/>
        <v>3.3816425120772944E-2</v>
      </c>
      <c r="O263">
        <f>'F Production'!H263</f>
        <v>0.44</v>
      </c>
      <c r="P263">
        <f>'F Production'!I263</f>
        <v>1.53</v>
      </c>
      <c r="Q263">
        <f>'F Production'!J263</f>
        <v>1.0900000000000001</v>
      </c>
      <c r="R263">
        <f>'F Production'!L263</f>
        <v>1.96</v>
      </c>
      <c r="S263" s="1">
        <f t="shared" si="144"/>
        <v>0.23671497584541062</v>
      </c>
      <c r="T263" s="1">
        <f t="shared" si="145"/>
        <v>0.90096618357487923</v>
      </c>
      <c r="U263" s="1">
        <f t="shared" si="146"/>
        <v>0.95410628019323673</v>
      </c>
      <c r="V263" s="1">
        <f t="shared" si="147"/>
        <v>0.70531400966183577</v>
      </c>
      <c r="Y263">
        <f>'F on ice'!L263</f>
        <v>42.99</v>
      </c>
      <c r="Z263">
        <f>'F on ice'!AA263</f>
        <v>11.35</v>
      </c>
      <c r="AA263">
        <f>'F on ice'!R263</f>
        <v>2.4</v>
      </c>
      <c r="AB263">
        <f>'F on ice'!U263</f>
        <v>2.92</v>
      </c>
      <c r="AC263" s="1">
        <f t="shared" si="148"/>
        <v>0.46135265700483091</v>
      </c>
      <c r="AD263" s="1">
        <f t="shared" si="149"/>
        <v>0.4468599033816425</v>
      </c>
      <c r="AE263" s="1">
        <f t="shared" si="150"/>
        <v>0.55555555555555558</v>
      </c>
      <c r="AF263" s="1">
        <f t="shared" si="151"/>
        <v>0.14975845410628019</v>
      </c>
      <c r="AI263">
        <f>'F Rel'!K263</f>
        <v>-4.3</v>
      </c>
      <c r="AJ263">
        <f>'F Rel'!Z263</f>
        <v>-3.82</v>
      </c>
      <c r="AK263">
        <f>'F Rel'!Q263</f>
        <v>0.94</v>
      </c>
      <c r="AL263">
        <f>'F Rel'!T263</f>
        <v>-0.76</v>
      </c>
      <c r="AM263" s="1">
        <f t="shared" si="152"/>
        <v>0.23671497584541062</v>
      </c>
      <c r="AN263" s="1">
        <f t="shared" si="153"/>
        <v>5.5555555555555552E-2</v>
      </c>
      <c r="AO263" s="1">
        <f t="shared" si="154"/>
        <v>0.8623188405797102</v>
      </c>
      <c r="AP263" s="1">
        <f t="shared" si="155"/>
        <v>7.9710144927536225E-2</v>
      </c>
      <c r="AS263">
        <f>'F Rel'!L263</f>
        <v>-4.43</v>
      </c>
      <c r="AT263">
        <f>'F Rel'!AA263</f>
        <v>-1.57</v>
      </c>
      <c r="AU263">
        <f>'F Rel'!R263</f>
        <v>-0.22</v>
      </c>
      <c r="AV263">
        <f>'F Rel'!U263</f>
        <v>-0.11</v>
      </c>
      <c r="AW263" s="1">
        <f t="shared" si="156"/>
        <v>0.85748792270531404</v>
      </c>
      <c r="AX263" s="1">
        <f t="shared" si="157"/>
        <v>0.80434782608695654</v>
      </c>
      <c r="AY263" s="1">
        <f t="shared" si="158"/>
        <v>0.62318840579710144</v>
      </c>
      <c r="AZ263" s="1">
        <f t="shared" si="159"/>
        <v>0.58695652173913049</v>
      </c>
      <c r="BC263">
        <f>'F on ice'!G263</f>
        <v>7.4315315315315003</v>
      </c>
      <c r="BD263">
        <f>'F on ice'!AM263</f>
        <v>42.86</v>
      </c>
      <c r="BE263">
        <f>'F on ice'!AF263</f>
        <v>12.15</v>
      </c>
      <c r="BF263">
        <f>'F on ice'!AH263</f>
        <v>1.0409999999999999</v>
      </c>
      <c r="BG263" s="1">
        <f t="shared" si="160"/>
        <v>4.830917874396135E-3</v>
      </c>
      <c r="BH263" s="1">
        <f t="shared" si="161"/>
        <v>0.1859903381642512</v>
      </c>
      <c r="BI263" s="1">
        <f t="shared" si="162"/>
        <v>0.96376811594202894</v>
      </c>
      <c r="BJ263" s="1">
        <f t="shared" si="163"/>
        <v>0.91304347826086951</v>
      </c>
      <c r="BM263">
        <f>'F on ice'!M263</f>
        <v>44.19</v>
      </c>
      <c r="BN263">
        <f>'F on ice'!AB263</f>
        <v>40.229999999999997</v>
      </c>
      <c r="BO263">
        <f>'F on ice'!S263</f>
        <v>54.17</v>
      </c>
      <c r="BP263">
        <f>'F on ice'!V263</f>
        <v>38.03</v>
      </c>
      <c r="BQ263" s="1">
        <f t="shared" si="164"/>
        <v>0.13526570048309178</v>
      </c>
      <c r="BR263" s="1">
        <f t="shared" si="165"/>
        <v>9.9033816425120769E-2</v>
      </c>
      <c r="BS263" s="1">
        <f t="shared" si="166"/>
        <v>0.64975845410628019</v>
      </c>
      <c r="BT263" s="1">
        <f t="shared" si="167"/>
        <v>2.4154589371980676E-2</v>
      </c>
      <c r="BW263" s="1">
        <f t="shared" si="168"/>
        <v>2.3913043478260869</v>
      </c>
      <c r="BX263" s="1">
        <f t="shared" si="169"/>
        <v>0.19323671497584541</v>
      </c>
      <c r="BY263">
        <f t="shared" si="170"/>
        <v>334</v>
      </c>
      <c r="CB263">
        <f>'F Rel'!M263</f>
        <v>-0.51</v>
      </c>
      <c r="CC263">
        <f>'F Rel'!V263</f>
        <v>-7.68</v>
      </c>
      <c r="CD263" s="1">
        <f t="shared" si="171"/>
        <v>0.43478260869565216</v>
      </c>
      <c r="CE263" s="1">
        <f t="shared" si="172"/>
        <v>0.10144927536231885</v>
      </c>
      <c r="CH263">
        <f>'F Production'!X263</f>
        <v>2.4</v>
      </c>
      <c r="CI263">
        <f>'F Production'!AB263</f>
        <v>1.96</v>
      </c>
      <c r="CJ263" s="31">
        <f t="shared" si="173"/>
        <v>2.4154589371980676E-2</v>
      </c>
      <c r="CK263" s="31">
        <f t="shared" si="174"/>
        <v>0.94202898550724634</v>
      </c>
      <c r="CN263">
        <f>'F Totals'!G263</f>
        <v>2</v>
      </c>
      <c r="CO263">
        <f>'F Totals'!H263</f>
        <v>7</v>
      </c>
      <c r="CP263">
        <f>'F Totals'!K263</f>
        <v>9</v>
      </c>
    </row>
    <row r="264" spans="1:94" x14ac:dyDescent="0.3">
      <c r="A264" t="str">
        <f>'F on ice'!B264</f>
        <v>Michael Rasmussen</v>
      </c>
      <c r="B264" t="str">
        <f>'F on ice'!C264</f>
        <v>DET</v>
      </c>
      <c r="E264">
        <f>'F on ice'!K264</f>
        <v>34.020000000000003</v>
      </c>
      <c r="F264">
        <f>'F on ice'!Z264</f>
        <v>8.73</v>
      </c>
      <c r="G264">
        <f>'F on ice'!Q264</f>
        <v>2.58</v>
      </c>
      <c r="H264">
        <f>'F on ice'!T264</f>
        <v>2.06</v>
      </c>
      <c r="I264" s="1">
        <f t="shared" si="140"/>
        <v>7.0048309178743967E-2</v>
      </c>
      <c r="J264" s="1">
        <f t="shared" si="141"/>
        <v>0.10628019323671498</v>
      </c>
      <c r="K264" s="1">
        <f t="shared" si="142"/>
        <v>0.55797101449275366</v>
      </c>
      <c r="L264" s="1">
        <f t="shared" si="143"/>
        <v>0.1280193236714976</v>
      </c>
      <c r="O264">
        <f>'F Production'!H264</f>
        <v>0.79</v>
      </c>
      <c r="P264">
        <f>'F Production'!I264</f>
        <v>0.69</v>
      </c>
      <c r="Q264">
        <f>'F Production'!J264</f>
        <v>0.6</v>
      </c>
      <c r="R264">
        <f>'F Production'!L264</f>
        <v>1.49</v>
      </c>
      <c r="S264" s="1">
        <f t="shared" si="144"/>
        <v>0.65217391304347827</v>
      </c>
      <c r="T264" s="1">
        <f t="shared" si="145"/>
        <v>0.30193236714975846</v>
      </c>
      <c r="U264" s="1">
        <f t="shared" si="146"/>
        <v>0.57971014492753625</v>
      </c>
      <c r="V264" s="1">
        <f t="shared" si="147"/>
        <v>0.43961352657004832</v>
      </c>
      <c r="Y264">
        <f>'F on ice'!L264</f>
        <v>46.03</v>
      </c>
      <c r="Z264">
        <f>'F on ice'!AA264</f>
        <v>11.61</v>
      </c>
      <c r="AA264">
        <f>'F on ice'!R264</f>
        <v>1.98</v>
      </c>
      <c r="AB264">
        <f>'F on ice'!U264</f>
        <v>2.86</v>
      </c>
      <c r="AC264" s="1">
        <f t="shared" si="148"/>
        <v>0.18840579710144928</v>
      </c>
      <c r="AD264" s="1">
        <f t="shared" si="149"/>
        <v>0.38405797101449274</v>
      </c>
      <c r="AE264" s="1">
        <f t="shared" si="150"/>
        <v>0.77777777777777779</v>
      </c>
      <c r="AF264" s="1">
        <f t="shared" si="151"/>
        <v>0.21739130434782608</v>
      </c>
      <c r="AI264">
        <f>'F Rel'!K264</f>
        <v>-4.93</v>
      </c>
      <c r="AJ264">
        <f>'F Rel'!Z264</f>
        <v>-0.19</v>
      </c>
      <c r="AK264">
        <f>'F Rel'!Q264</f>
        <v>-0.33</v>
      </c>
      <c r="AL264">
        <f>'F Rel'!T264</f>
        <v>-0.21</v>
      </c>
      <c r="AM264" s="1">
        <f t="shared" si="152"/>
        <v>0.19806763285024154</v>
      </c>
      <c r="AN264" s="1">
        <f t="shared" si="153"/>
        <v>0.44927536231884058</v>
      </c>
      <c r="AO264" s="1">
        <f t="shared" si="154"/>
        <v>0.3888888888888889</v>
      </c>
      <c r="AP264" s="1">
        <f t="shared" si="155"/>
        <v>0.31642512077294688</v>
      </c>
      <c r="AS264">
        <f>'F Rel'!L264</f>
        <v>-0.18</v>
      </c>
      <c r="AT264">
        <f>'F Rel'!AA264</f>
        <v>0.56999999999999995</v>
      </c>
      <c r="AU264">
        <f>'F Rel'!R264</f>
        <v>-1.04</v>
      </c>
      <c r="AV264">
        <f>'F Rel'!U264</f>
        <v>0.27</v>
      </c>
      <c r="AW264" s="1">
        <f t="shared" si="156"/>
        <v>0.49516908212560384</v>
      </c>
      <c r="AX264" s="1">
        <f t="shared" si="157"/>
        <v>0.34541062801932365</v>
      </c>
      <c r="AY264" s="1">
        <f t="shared" si="158"/>
        <v>0.92028985507246375</v>
      </c>
      <c r="AZ264" s="1">
        <f t="shared" si="159"/>
        <v>0.20531400966183574</v>
      </c>
      <c r="BC264">
        <f>'F on ice'!G264</f>
        <v>12.601736111111</v>
      </c>
      <c r="BD264">
        <f>'F on ice'!AM264</f>
        <v>45.83</v>
      </c>
      <c r="BE264">
        <f>'F on ice'!AF264</f>
        <v>10.4</v>
      </c>
      <c r="BF264">
        <f>'F on ice'!AH264</f>
        <v>1.036</v>
      </c>
      <c r="BG264" s="1">
        <f t="shared" si="160"/>
        <v>0.5628019323671497</v>
      </c>
      <c r="BH264" s="1">
        <f t="shared" si="161"/>
        <v>0.27536231884057971</v>
      </c>
      <c r="BI264" s="1">
        <f t="shared" si="162"/>
        <v>0.83816425120772942</v>
      </c>
      <c r="BJ264" s="1">
        <f t="shared" si="163"/>
        <v>0.88405797101449279</v>
      </c>
      <c r="BM264">
        <f>'F on ice'!M264</f>
        <v>42.5</v>
      </c>
      <c r="BN264">
        <f>'F on ice'!AB264</f>
        <v>42.93</v>
      </c>
      <c r="BO264">
        <f>'F on ice'!S264</f>
        <v>56.52</v>
      </c>
      <c r="BP264">
        <f>'F on ice'!V264</f>
        <v>41.85</v>
      </c>
      <c r="BQ264" s="1">
        <f t="shared" si="164"/>
        <v>8.2125603864734303E-2</v>
      </c>
      <c r="BR264" s="1">
        <f t="shared" si="165"/>
        <v>0.14492753623188406</v>
      </c>
      <c r="BS264" s="1">
        <f t="shared" si="166"/>
        <v>0.7342995169082126</v>
      </c>
      <c r="BT264" s="1">
        <f t="shared" si="167"/>
        <v>9.1787439613526575E-2</v>
      </c>
      <c r="BW264" s="1">
        <f t="shared" si="168"/>
        <v>2.0120772946859904</v>
      </c>
      <c r="BX264" s="1">
        <f t="shared" si="169"/>
        <v>0.12560386473429952</v>
      </c>
      <c r="BY264">
        <f t="shared" si="170"/>
        <v>363</v>
      </c>
      <c r="CB264">
        <f>'F Rel'!M264</f>
        <v>-3.24</v>
      </c>
      <c r="CC264">
        <f>'F Rel'!V264</f>
        <v>-4.8099999999999996</v>
      </c>
      <c r="CD264" s="1">
        <f t="shared" si="171"/>
        <v>0.2608695652173913</v>
      </c>
      <c r="CE264" s="1">
        <f t="shared" si="172"/>
        <v>0.19323671497584541</v>
      </c>
      <c r="CH264">
        <f>'F Production'!X264</f>
        <v>1.19</v>
      </c>
      <c r="CI264">
        <f>'F Production'!AB264</f>
        <v>1.39</v>
      </c>
      <c r="CJ264" s="31">
        <f t="shared" si="173"/>
        <v>0.21739130434782608</v>
      </c>
      <c r="CK264" s="31">
        <f t="shared" si="174"/>
        <v>0.8091787439613527</v>
      </c>
      <c r="CN264">
        <f>'F Totals'!G264</f>
        <v>8</v>
      </c>
      <c r="CO264">
        <f>'F Totals'!H264</f>
        <v>7</v>
      </c>
      <c r="CP264">
        <f>'F Totals'!K264</f>
        <v>15</v>
      </c>
    </row>
    <row r="265" spans="1:94" x14ac:dyDescent="0.3">
      <c r="A265" t="str">
        <f>'F on ice'!B265</f>
        <v>Mika Zibanejad</v>
      </c>
      <c r="B265" t="str">
        <f>'F on ice'!C265</f>
        <v>NYR</v>
      </c>
      <c r="E265">
        <f>'F on ice'!K265</f>
        <v>40.770000000000003</v>
      </c>
      <c r="F265">
        <f>'F on ice'!Z265</f>
        <v>11.39</v>
      </c>
      <c r="G265">
        <f>'F on ice'!Q265</f>
        <v>2.85</v>
      </c>
      <c r="H265">
        <f>'F on ice'!T265</f>
        <v>2.35</v>
      </c>
      <c r="I265" s="1">
        <f t="shared" si="140"/>
        <v>0.4251207729468599</v>
      </c>
      <c r="J265" s="1">
        <f t="shared" si="141"/>
        <v>0.54830917874396135</v>
      </c>
      <c r="K265" s="1">
        <f t="shared" si="142"/>
        <v>0.67874396135265702</v>
      </c>
      <c r="L265" s="1">
        <f t="shared" si="143"/>
        <v>0.32125603864734298</v>
      </c>
      <c r="O265">
        <f>'F Production'!H265</f>
        <v>0.51</v>
      </c>
      <c r="P265">
        <f>'F Production'!I265</f>
        <v>1.1200000000000001</v>
      </c>
      <c r="Q265">
        <f>'F Production'!J265</f>
        <v>1.02</v>
      </c>
      <c r="R265">
        <f>'F Production'!L265</f>
        <v>1.63</v>
      </c>
      <c r="S265" s="1">
        <f t="shared" si="144"/>
        <v>0.33091787439613529</v>
      </c>
      <c r="T265" s="1">
        <f t="shared" si="145"/>
        <v>0.67391304347826086</v>
      </c>
      <c r="U265" s="1">
        <f t="shared" si="146"/>
        <v>0.90096618357487923</v>
      </c>
      <c r="V265" s="1">
        <f t="shared" si="147"/>
        <v>0.52898550724637683</v>
      </c>
      <c r="Y265">
        <f>'F on ice'!L265</f>
        <v>40.46</v>
      </c>
      <c r="Z265">
        <f>'F on ice'!AA265</f>
        <v>11.29</v>
      </c>
      <c r="AA265">
        <f>'F on ice'!R265</f>
        <v>2.54</v>
      </c>
      <c r="AB265">
        <f>'F on ice'!U265</f>
        <v>2.4700000000000002</v>
      </c>
      <c r="AC265" s="1">
        <f t="shared" si="148"/>
        <v>0.66183574879227058</v>
      </c>
      <c r="AD265" s="1">
        <f t="shared" si="149"/>
        <v>0.46135265700483091</v>
      </c>
      <c r="AE265" s="1">
        <f t="shared" si="150"/>
        <v>0.45652173913043476</v>
      </c>
      <c r="AF265" s="1">
        <f t="shared" si="151"/>
        <v>0.59661835748792269</v>
      </c>
      <c r="AI265">
        <f>'F Rel'!K265</f>
        <v>-2.83</v>
      </c>
      <c r="AJ265">
        <f>'F Rel'!Z265</f>
        <v>-0.09</v>
      </c>
      <c r="AK265">
        <f>'F Rel'!Q265</f>
        <v>0.5</v>
      </c>
      <c r="AL265">
        <f>'F Rel'!T265</f>
        <v>-0.32</v>
      </c>
      <c r="AM265" s="1">
        <f t="shared" si="152"/>
        <v>0.2922705314009662</v>
      </c>
      <c r="AN265" s="1">
        <f t="shared" si="153"/>
        <v>0.47342995169082125</v>
      </c>
      <c r="AO265" s="1">
        <f t="shared" si="154"/>
        <v>0.72463768115942029</v>
      </c>
      <c r="AP265" s="1">
        <f t="shared" si="155"/>
        <v>0.25120772946859904</v>
      </c>
      <c r="AS265">
        <f>'F Rel'!L265</f>
        <v>-1.3</v>
      </c>
      <c r="AT265">
        <f>'F Rel'!AA265</f>
        <v>-0.08</v>
      </c>
      <c r="AU265">
        <f>'F Rel'!R265</f>
        <v>-0.06</v>
      </c>
      <c r="AV265">
        <f>'F Rel'!U265</f>
        <v>-0.16</v>
      </c>
      <c r="AW265" s="1">
        <f t="shared" si="156"/>
        <v>0.59661835748792269</v>
      </c>
      <c r="AX265" s="1">
        <f t="shared" si="157"/>
        <v>0.50241545893719808</v>
      </c>
      <c r="AY265" s="1">
        <f t="shared" si="158"/>
        <v>0.53140096618357491</v>
      </c>
      <c r="AZ265" s="1">
        <f t="shared" si="159"/>
        <v>0.66666666666666663</v>
      </c>
      <c r="BC265">
        <f>'F on ice'!G265</f>
        <v>12.829347826087</v>
      </c>
      <c r="BD265">
        <f>'F on ice'!AM265</f>
        <v>55.3</v>
      </c>
      <c r="BE265">
        <f>'F on ice'!AF265</f>
        <v>9.66</v>
      </c>
      <c r="BF265">
        <f>'F on ice'!AH265</f>
        <v>1.008</v>
      </c>
      <c r="BG265" s="1">
        <f t="shared" si="160"/>
        <v>0.61835748792270528</v>
      </c>
      <c r="BH265" s="1">
        <f t="shared" si="161"/>
        <v>0.57004830917874394</v>
      </c>
      <c r="BI265" s="1">
        <f t="shared" si="162"/>
        <v>0.69806763285024154</v>
      </c>
      <c r="BJ265" s="1">
        <f t="shared" si="163"/>
        <v>0.58695652173913049</v>
      </c>
      <c r="BM265">
        <f>'F on ice'!M265</f>
        <v>50.19</v>
      </c>
      <c r="BN265">
        <f>'F on ice'!AB265</f>
        <v>50.22</v>
      </c>
      <c r="BO265">
        <f>'F on ice'!S265</f>
        <v>52.83</v>
      </c>
      <c r="BP265">
        <f>'F on ice'!V265</f>
        <v>48.73</v>
      </c>
      <c r="BQ265" s="1">
        <f t="shared" si="164"/>
        <v>0.53140096618357491</v>
      </c>
      <c r="BR265" s="1">
        <f t="shared" si="165"/>
        <v>0.50966183574879231</v>
      </c>
      <c r="BS265" s="1">
        <f t="shared" si="166"/>
        <v>0.606280193236715</v>
      </c>
      <c r="BT265" s="1">
        <f t="shared" si="167"/>
        <v>0.41545893719806765</v>
      </c>
      <c r="BW265" s="1">
        <f t="shared" si="168"/>
        <v>3.7922705314009657</v>
      </c>
      <c r="BX265" s="1">
        <f t="shared" si="169"/>
        <v>0.44927536231884058</v>
      </c>
      <c r="BY265">
        <f t="shared" si="170"/>
        <v>229</v>
      </c>
      <c r="CB265">
        <f>'F Rel'!M265</f>
        <v>-0.89</v>
      </c>
      <c r="CC265">
        <f>'F Rel'!V265</f>
        <v>-1.6</v>
      </c>
      <c r="CD265" s="1">
        <f t="shared" si="171"/>
        <v>0.41304347826086957</v>
      </c>
      <c r="CE265" s="1">
        <f t="shared" si="172"/>
        <v>0.36956521739130432</v>
      </c>
      <c r="CH265">
        <f>'F Production'!X265</f>
        <v>0.71</v>
      </c>
      <c r="CI265">
        <f>'F Production'!AB265</f>
        <v>0.92</v>
      </c>
      <c r="CJ265" s="31">
        <f t="shared" si="173"/>
        <v>0.51449275362318836</v>
      </c>
      <c r="CK265" s="31">
        <f t="shared" si="174"/>
        <v>0.52657004830917875</v>
      </c>
      <c r="CN265">
        <f>'F Totals'!G265</f>
        <v>5</v>
      </c>
      <c r="CO265">
        <f>'F Totals'!H265</f>
        <v>11</v>
      </c>
      <c r="CP265">
        <f>'F Totals'!K265</f>
        <v>16</v>
      </c>
    </row>
    <row r="266" spans="1:94" x14ac:dyDescent="0.3">
      <c r="A266" t="str">
        <f>'F on ice'!B266</f>
        <v>Mikael Backlund</v>
      </c>
      <c r="B266" t="str">
        <f>'F on ice'!C266</f>
        <v>CGY</v>
      </c>
      <c r="E266">
        <f>'F on ice'!K266</f>
        <v>44.88</v>
      </c>
      <c r="F266">
        <f>'F on ice'!Z266</f>
        <v>11.94</v>
      </c>
      <c r="G266">
        <f>'F on ice'!Q266</f>
        <v>2.5299999999999998</v>
      </c>
      <c r="H266">
        <f>'F on ice'!T266</f>
        <v>2.88</v>
      </c>
      <c r="I266" s="1">
        <f t="shared" si="140"/>
        <v>0.7125603864734299</v>
      </c>
      <c r="J266" s="1">
        <f t="shared" si="141"/>
        <v>0.66425120772946855</v>
      </c>
      <c r="K266" s="1">
        <f t="shared" si="142"/>
        <v>0.53864734299516903</v>
      </c>
      <c r="L266" s="1">
        <f t="shared" si="143"/>
        <v>0.79710144927536231</v>
      </c>
      <c r="O266">
        <f>'F Production'!H266</f>
        <v>0.63</v>
      </c>
      <c r="P266">
        <f>'F Production'!I266</f>
        <v>0.9</v>
      </c>
      <c r="Q266">
        <f>'F Production'!J266</f>
        <v>0.81</v>
      </c>
      <c r="R266">
        <f>'F Production'!L266</f>
        <v>1.54</v>
      </c>
      <c r="S266" s="1">
        <f t="shared" si="144"/>
        <v>0.48067632850241548</v>
      </c>
      <c r="T266" s="1">
        <f t="shared" si="145"/>
        <v>0.48067632850241548</v>
      </c>
      <c r="U266" s="1">
        <f t="shared" si="146"/>
        <v>0.77053140096618356</v>
      </c>
      <c r="V266" s="1">
        <f t="shared" si="147"/>
        <v>0.46859903381642515</v>
      </c>
      <c r="Y266">
        <f>'F on ice'!L266</f>
        <v>39</v>
      </c>
      <c r="Z266">
        <f>'F on ice'!AA266</f>
        <v>10.68</v>
      </c>
      <c r="AA266">
        <f>'F on ice'!R266</f>
        <v>2.35</v>
      </c>
      <c r="AB266">
        <f>'F on ice'!U266</f>
        <v>2.46</v>
      </c>
      <c r="AC266" s="1">
        <f t="shared" si="148"/>
        <v>0.78019323671497587</v>
      </c>
      <c r="AD266" s="1">
        <f t="shared" si="149"/>
        <v>0.61352657004830913</v>
      </c>
      <c r="AE266" s="1">
        <f t="shared" si="150"/>
        <v>0.58454106280193241</v>
      </c>
      <c r="AF266" s="1">
        <f t="shared" si="151"/>
        <v>0.60144927536231885</v>
      </c>
      <c r="AI266">
        <f>'F Rel'!K266</f>
        <v>1.9</v>
      </c>
      <c r="AJ266">
        <f>'F Rel'!Z266</f>
        <v>1.25</v>
      </c>
      <c r="AK266">
        <f>'F Rel'!Q266</f>
        <v>-0.09</v>
      </c>
      <c r="AL266">
        <f>'F Rel'!T266</f>
        <v>0.51</v>
      </c>
      <c r="AM266" s="1">
        <f t="shared" si="152"/>
        <v>0.63043478260869568</v>
      </c>
      <c r="AN266" s="1">
        <f t="shared" si="153"/>
        <v>0.72463768115942029</v>
      </c>
      <c r="AO266" s="1">
        <f t="shared" si="154"/>
        <v>0.47826086956521741</v>
      </c>
      <c r="AP266" s="1">
        <f t="shared" si="155"/>
        <v>0.87681159420289856</v>
      </c>
      <c r="AS266">
        <f>'F Rel'!L266</f>
        <v>-3.43</v>
      </c>
      <c r="AT266">
        <f>'F Rel'!AA266</f>
        <v>-0.65</v>
      </c>
      <c r="AU266">
        <f>'F Rel'!R266</f>
        <v>-0.52</v>
      </c>
      <c r="AV266">
        <f>'F Rel'!U266</f>
        <v>-0.15</v>
      </c>
      <c r="AW266" s="1">
        <f t="shared" si="156"/>
        <v>0.77777777777777779</v>
      </c>
      <c r="AX266" s="1">
        <f t="shared" si="157"/>
        <v>0.63285024154589375</v>
      </c>
      <c r="AY266" s="1">
        <f t="shared" si="158"/>
        <v>0.74879227053140096</v>
      </c>
      <c r="AZ266" s="1">
        <f t="shared" si="159"/>
        <v>0.64975845410628019</v>
      </c>
      <c r="BC266">
        <f>'F on ice'!G266</f>
        <v>13.814930555556</v>
      </c>
      <c r="BD266">
        <f>'F on ice'!AM266</f>
        <v>33.6</v>
      </c>
      <c r="BE266">
        <f>'F on ice'!AF266</f>
        <v>8.14</v>
      </c>
      <c r="BF266">
        <f>'F on ice'!AH266</f>
        <v>0.99299999999999999</v>
      </c>
      <c r="BG266" s="1">
        <f t="shared" si="160"/>
        <v>0.83333333333333337</v>
      </c>
      <c r="BH266" s="1">
        <f t="shared" si="161"/>
        <v>7.2463768115942032E-2</v>
      </c>
      <c r="BI266" s="1">
        <f t="shared" si="162"/>
        <v>0.42028985507246375</v>
      </c>
      <c r="BJ266" s="1">
        <f t="shared" si="163"/>
        <v>0.40821256038647341</v>
      </c>
      <c r="BM266">
        <f>'F on ice'!M266</f>
        <v>53.51</v>
      </c>
      <c r="BN266">
        <f>'F on ice'!AB266</f>
        <v>52.8</v>
      </c>
      <c r="BO266">
        <f>'F on ice'!S266</f>
        <v>51.85</v>
      </c>
      <c r="BP266">
        <f>'F on ice'!V266</f>
        <v>53.95</v>
      </c>
      <c r="BQ266" s="1">
        <f t="shared" si="164"/>
        <v>0.79468599033816423</v>
      </c>
      <c r="BR266" s="1">
        <f t="shared" si="165"/>
        <v>0.67632850241545894</v>
      </c>
      <c r="BS266" s="1">
        <f t="shared" si="166"/>
        <v>0.56038647342995174</v>
      </c>
      <c r="BT266" s="1">
        <f t="shared" si="167"/>
        <v>0.77294685990338163</v>
      </c>
      <c r="BW266" s="1">
        <f t="shared" si="168"/>
        <v>5.4975845410628015</v>
      </c>
      <c r="BX266" s="1">
        <f t="shared" si="169"/>
        <v>0.80676328502415462</v>
      </c>
      <c r="BY266">
        <f t="shared" si="170"/>
        <v>81</v>
      </c>
      <c r="CB266">
        <f>'F Rel'!M266</f>
        <v>3.18</v>
      </c>
      <c r="CC266">
        <f>'F Rel'!V266</f>
        <v>6.34</v>
      </c>
      <c r="CD266" s="1">
        <f t="shared" si="171"/>
        <v>0.76328502415458932</v>
      </c>
      <c r="CE266" s="1">
        <f t="shared" si="172"/>
        <v>0.88164251207729472</v>
      </c>
      <c r="CH266">
        <f>'F Production'!X266</f>
        <v>0.72</v>
      </c>
      <c r="CI266">
        <f>'F Production'!AB266</f>
        <v>0.27</v>
      </c>
      <c r="CJ266" s="31">
        <f t="shared" si="173"/>
        <v>0.50724637681159424</v>
      </c>
      <c r="CK266" s="31">
        <f t="shared" si="174"/>
        <v>4.8309178743961352E-2</v>
      </c>
      <c r="CN266">
        <f>'F Totals'!G266</f>
        <v>7</v>
      </c>
      <c r="CO266">
        <f>'F Totals'!H266</f>
        <v>10</v>
      </c>
      <c r="CP266">
        <f>'F Totals'!K266</f>
        <v>17</v>
      </c>
    </row>
    <row r="267" spans="1:94" x14ac:dyDescent="0.3">
      <c r="A267" t="str">
        <f>'F on ice'!B267</f>
        <v>Mikael Granlund</v>
      </c>
      <c r="B267" t="str">
        <f>'F on ice'!C267</f>
        <v>S.J</v>
      </c>
      <c r="E267">
        <f>'F on ice'!K267</f>
        <v>37.590000000000003</v>
      </c>
      <c r="F267">
        <f>'F on ice'!Z267</f>
        <v>9.15</v>
      </c>
      <c r="G267">
        <f>'F on ice'!Q267</f>
        <v>1.87</v>
      </c>
      <c r="H267">
        <f>'F on ice'!T267</f>
        <v>2.3199999999999998</v>
      </c>
      <c r="I267" s="1">
        <f t="shared" si="140"/>
        <v>0.21497584541062803</v>
      </c>
      <c r="J267" s="1">
        <f t="shared" si="141"/>
        <v>0.16425120772946861</v>
      </c>
      <c r="K267" s="1">
        <f t="shared" si="142"/>
        <v>0.20289855072463769</v>
      </c>
      <c r="L267" s="1">
        <f t="shared" si="143"/>
        <v>0.28743961352657005</v>
      </c>
      <c r="O267">
        <f>'F Production'!H267</f>
        <v>0.33</v>
      </c>
      <c r="P267">
        <f>'F Production'!I267</f>
        <v>1.1000000000000001</v>
      </c>
      <c r="Q267">
        <f>'F Production'!J267</f>
        <v>0.55000000000000004</v>
      </c>
      <c r="R267">
        <f>'F Production'!L267</f>
        <v>1.43</v>
      </c>
      <c r="S267" s="1">
        <f t="shared" si="144"/>
        <v>0.12318840579710146</v>
      </c>
      <c r="T267" s="1">
        <f t="shared" si="145"/>
        <v>0.64251207729468596</v>
      </c>
      <c r="U267" s="1">
        <f t="shared" si="146"/>
        <v>0.51932367149758452</v>
      </c>
      <c r="V267" s="1">
        <f t="shared" si="147"/>
        <v>0.41545893719806765</v>
      </c>
      <c r="Y267">
        <f>'F on ice'!L267</f>
        <v>50.38</v>
      </c>
      <c r="Z267">
        <f>'F on ice'!AA267</f>
        <v>14.99</v>
      </c>
      <c r="AA267">
        <f>'F on ice'!R267</f>
        <v>2.65</v>
      </c>
      <c r="AB267">
        <f>'F on ice'!U267</f>
        <v>3.26</v>
      </c>
      <c r="AC267" s="1">
        <f t="shared" si="148"/>
        <v>4.1062801932367152E-2</v>
      </c>
      <c r="AD267" s="1">
        <f t="shared" si="149"/>
        <v>3.6231884057971016E-2</v>
      </c>
      <c r="AE267" s="1">
        <f t="shared" si="150"/>
        <v>0.39371980676328505</v>
      </c>
      <c r="AF267" s="1">
        <f t="shared" si="151"/>
        <v>2.6570048309178744E-2</v>
      </c>
      <c r="AI267">
        <f>'F Rel'!K267</f>
        <v>0.45</v>
      </c>
      <c r="AJ267">
        <f>'F Rel'!Z267</f>
        <v>-1.22</v>
      </c>
      <c r="AK267">
        <f>'F Rel'!Q267</f>
        <v>0.21</v>
      </c>
      <c r="AL267">
        <f>'F Rel'!T267</f>
        <v>-0.01</v>
      </c>
      <c r="AM267" s="1">
        <f t="shared" si="152"/>
        <v>0.53381642512077299</v>
      </c>
      <c r="AN267" s="1">
        <f t="shared" si="153"/>
        <v>0.29710144927536231</v>
      </c>
      <c r="AO267" s="1">
        <f t="shared" si="154"/>
        <v>0.606280193236715</v>
      </c>
      <c r="AP267" s="1">
        <f t="shared" si="155"/>
        <v>0.47101449275362317</v>
      </c>
      <c r="AS267">
        <f>'F Rel'!L267</f>
        <v>3.99</v>
      </c>
      <c r="AT267">
        <f>'F Rel'!AA267</f>
        <v>2.91</v>
      </c>
      <c r="AU267">
        <f>'F Rel'!R267</f>
        <v>-0.87</v>
      </c>
      <c r="AV267">
        <f>'F Rel'!U267</f>
        <v>0.4</v>
      </c>
      <c r="AW267" s="1">
        <f t="shared" si="156"/>
        <v>0.16908212560386474</v>
      </c>
      <c r="AX267" s="1">
        <f t="shared" si="157"/>
        <v>5.7971014492753624E-2</v>
      </c>
      <c r="AY267" s="1">
        <f t="shared" si="158"/>
        <v>0.87681159420289856</v>
      </c>
      <c r="AZ267" s="1">
        <f t="shared" si="159"/>
        <v>0.11352657004830918</v>
      </c>
      <c r="BC267">
        <f>'F on ice'!G267</f>
        <v>14.324122807018</v>
      </c>
      <c r="BD267">
        <f>'F on ice'!AM267</f>
        <v>40.409999999999997</v>
      </c>
      <c r="BE267">
        <f>'F on ice'!AF267</f>
        <v>7.3</v>
      </c>
      <c r="BF267">
        <f>'F on ice'!AH267</f>
        <v>1</v>
      </c>
      <c r="BG267" s="1">
        <f t="shared" si="160"/>
        <v>0.90821256038647347</v>
      </c>
      <c r="BH267" s="1">
        <f t="shared" si="161"/>
        <v>0.15458937198067632</v>
      </c>
      <c r="BI267" s="1">
        <f t="shared" si="162"/>
        <v>0.28743961352657005</v>
      </c>
      <c r="BJ267" s="1">
        <f t="shared" si="163"/>
        <v>0.51207729468599039</v>
      </c>
      <c r="BM267">
        <f>'F on ice'!M267</f>
        <v>42.73</v>
      </c>
      <c r="BN267">
        <f>'F on ice'!AB267</f>
        <v>37.9</v>
      </c>
      <c r="BO267">
        <f>'F on ice'!S267</f>
        <v>41.46</v>
      </c>
      <c r="BP267">
        <f>'F on ice'!V267</f>
        <v>41.57</v>
      </c>
      <c r="BQ267" s="1">
        <f t="shared" si="164"/>
        <v>9.6618357487922704E-2</v>
      </c>
      <c r="BR267" s="1">
        <f t="shared" si="165"/>
        <v>4.1062801932367152E-2</v>
      </c>
      <c r="BS267" s="1">
        <f t="shared" si="166"/>
        <v>0.22463768115942029</v>
      </c>
      <c r="BT267" s="1">
        <f t="shared" si="167"/>
        <v>8.6956521739130432E-2</v>
      </c>
      <c r="BW267" s="1">
        <f t="shared" si="168"/>
        <v>1.9541062801932365</v>
      </c>
      <c r="BX267" s="1">
        <f t="shared" si="169"/>
        <v>0.11835748792270531</v>
      </c>
      <c r="BY267">
        <f t="shared" si="170"/>
        <v>366</v>
      </c>
      <c r="CB267">
        <f>'F Rel'!M267</f>
        <v>-1.74</v>
      </c>
      <c r="CC267">
        <f>'F Rel'!V267</f>
        <v>-3.36</v>
      </c>
      <c r="CD267" s="1">
        <f t="shared" si="171"/>
        <v>0.35265700483091789</v>
      </c>
      <c r="CE267" s="1">
        <f t="shared" si="172"/>
        <v>0.26570048309178745</v>
      </c>
      <c r="CH267">
        <f>'F Production'!X267</f>
        <v>0.33</v>
      </c>
      <c r="CI267">
        <f>'F Production'!AB267</f>
        <v>0.55000000000000004</v>
      </c>
      <c r="CJ267" s="31">
        <f t="shared" si="173"/>
        <v>0.85265700483091789</v>
      </c>
      <c r="CK267" s="31">
        <f t="shared" si="174"/>
        <v>0.21980676328502416</v>
      </c>
      <c r="CN267">
        <f>'F Totals'!G267</f>
        <v>3</v>
      </c>
      <c r="CO267">
        <f>'F Totals'!H267</f>
        <v>10</v>
      </c>
      <c r="CP267">
        <f>'F Totals'!K267</f>
        <v>13</v>
      </c>
    </row>
    <row r="268" spans="1:94" x14ac:dyDescent="0.3">
      <c r="A268" t="str">
        <f>'F on ice'!B268</f>
        <v>Mike Hoffman</v>
      </c>
      <c r="B268" t="str">
        <f>'F on ice'!C268</f>
        <v>S.J</v>
      </c>
      <c r="E268">
        <f>'F on ice'!K268</f>
        <v>34.700000000000003</v>
      </c>
      <c r="F268">
        <f>'F on ice'!Z268</f>
        <v>8.2799999999999994</v>
      </c>
      <c r="G268">
        <f>'F on ice'!Q268</f>
        <v>1.7</v>
      </c>
      <c r="H268">
        <f>'F on ice'!T268</f>
        <v>2.17</v>
      </c>
      <c r="I268" s="1">
        <f t="shared" si="140"/>
        <v>9.420289855072464E-2</v>
      </c>
      <c r="J268" s="1">
        <f t="shared" si="141"/>
        <v>7.2463768115942032E-2</v>
      </c>
      <c r="K268" s="1">
        <f t="shared" si="142"/>
        <v>0.13768115942028986</v>
      </c>
      <c r="L268" s="1">
        <f t="shared" si="143"/>
        <v>0.1859903381642512</v>
      </c>
      <c r="O268">
        <f>'F Production'!H268</f>
        <v>0.53</v>
      </c>
      <c r="P268">
        <f>'F Production'!I268</f>
        <v>0.74</v>
      </c>
      <c r="Q268">
        <f>'F Production'!J268</f>
        <v>0.11</v>
      </c>
      <c r="R268">
        <f>'F Production'!L268</f>
        <v>1.27</v>
      </c>
      <c r="S268" s="1">
        <f t="shared" si="144"/>
        <v>0.36231884057971014</v>
      </c>
      <c r="T268" s="1">
        <f t="shared" si="145"/>
        <v>0.33574879227053139</v>
      </c>
      <c r="U268" s="1">
        <f t="shared" si="146"/>
        <v>5.5555555555555552E-2</v>
      </c>
      <c r="V268" s="1">
        <f t="shared" si="147"/>
        <v>0.30434782608695654</v>
      </c>
      <c r="Y268">
        <f>'F on ice'!L268</f>
        <v>47.97</v>
      </c>
      <c r="Z268">
        <f>'F on ice'!AA268</f>
        <v>14.33</v>
      </c>
      <c r="AA268">
        <f>'F on ice'!R268</f>
        <v>2.97</v>
      </c>
      <c r="AB268">
        <f>'F on ice'!U268</f>
        <v>3.11</v>
      </c>
      <c r="AC268" s="1">
        <f t="shared" si="148"/>
        <v>8.9371980676328497E-2</v>
      </c>
      <c r="AD268" s="1">
        <f t="shared" si="149"/>
        <v>5.7971014492753624E-2</v>
      </c>
      <c r="AE268" s="1">
        <f t="shared" si="150"/>
        <v>0.24154589371980675</v>
      </c>
      <c r="AF268" s="1">
        <f t="shared" si="151"/>
        <v>7.0048309178743967E-2</v>
      </c>
      <c r="AI268">
        <f>'F Rel'!K268</f>
        <v>-2.13</v>
      </c>
      <c r="AJ268">
        <f>'F Rel'!Z268</f>
        <v>-1.54</v>
      </c>
      <c r="AK268">
        <f>'F Rel'!Q268</f>
        <v>-0.08</v>
      </c>
      <c r="AL268">
        <f>'F Rel'!T268</f>
        <v>-0.09</v>
      </c>
      <c r="AM268" s="1">
        <f t="shared" si="152"/>
        <v>0.34057971014492755</v>
      </c>
      <c r="AN268" s="1">
        <f t="shared" si="153"/>
        <v>0.26570048309178745</v>
      </c>
      <c r="AO268" s="1">
        <f t="shared" si="154"/>
        <v>0.48792270531400966</v>
      </c>
      <c r="AP268" s="1">
        <f t="shared" si="155"/>
        <v>0.40821256038647341</v>
      </c>
      <c r="AS268">
        <f>'F Rel'!L268</f>
        <v>-0.53</v>
      </c>
      <c r="AT268">
        <f>'F Rel'!AA268</f>
        <v>0.88</v>
      </c>
      <c r="AU268">
        <f>'F Rel'!R268</f>
        <v>-0.2</v>
      </c>
      <c r="AV268">
        <f>'F Rel'!U268</f>
        <v>0.1</v>
      </c>
      <c r="AW268" s="1">
        <f t="shared" si="156"/>
        <v>0.53623188405797106</v>
      </c>
      <c r="AX268" s="1">
        <f t="shared" si="157"/>
        <v>0.28502415458937197</v>
      </c>
      <c r="AY268" s="1">
        <f t="shared" si="158"/>
        <v>0.60144927536231885</v>
      </c>
      <c r="AZ268" s="1">
        <f t="shared" si="159"/>
        <v>0.35507246376811596</v>
      </c>
      <c r="BC268">
        <f>'F on ice'!G268</f>
        <v>12.290217391303999</v>
      </c>
      <c r="BD268">
        <f>'F on ice'!AM268</f>
        <v>40.51</v>
      </c>
      <c r="BE268">
        <f>'F on ice'!AF268</f>
        <v>6.78</v>
      </c>
      <c r="BF268">
        <f>'F on ice'!AH268</f>
        <v>0.97599999999999998</v>
      </c>
      <c r="BG268" s="1">
        <f t="shared" si="160"/>
        <v>0.48792270531400966</v>
      </c>
      <c r="BH268" s="1">
        <f t="shared" si="161"/>
        <v>0.15942028985507245</v>
      </c>
      <c r="BI268" s="1">
        <f t="shared" si="162"/>
        <v>0.20772946859903382</v>
      </c>
      <c r="BJ268" s="1">
        <f t="shared" si="163"/>
        <v>0.22946859903381642</v>
      </c>
      <c r="BM268">
        <f>'F on ice'!M268</f>
        <v>41.98</v>
      </c>
      <c r="BN268">
        <f>'F on ice'!AB268</f>
        <v>36.619999999999997</v>
      </c>
      <c r="BO268">
        <f>'F on ice'!S268</f>
        <v>36.36</v>
      </c>
      <c r="BP268">
        <f>'F on ice'!V268</f>
        <v>41.1</v>
      </c>
      <c r="BQ268" s="1">
        <f t="shared" si="164"/>
        <v>7.7294685990338161E-2</v>
      </c>
      <c r="BR268" s="1">
        <f t="shared" si="165"/>
        <v>2.4154589371980676E-2</v>
      </c>
      <c r="BS268" s="1">
        <f t="shared" si="166"/>
        <v>0.10144927536231885</v>
      </c>
      <c r="BT268" s="1">
        <f t="shared" si="167"/>
        <v>7.9710144927536225E-2</v>
      </c>
      <c r="BW268" s="1">
        <f t="shared" si="168"/>
        <v>1.8840579710144927</v>
      </c>
      <c r="BX268" s="1">
        <f t="shared" si="169"/>
        <v>0.10628019323671498</v>
      </c>
      <c r="BY268">
        <f t="shared" si="170"/>
        <v>371</v>
      </c>
      <c r="CB268">
        <f>'F Rel'!M268</f>
        <v>-1.18</v>
      </c>
      <c r="CC268">
        <f>'F Rel'!V268</f>
        <v>-1.78</v>
      </c>
      <c r="CD268" s="1">
        <f t="shared" si="171"/>
        <v>0.3888888888888889</v>
      </c>
      <c r="CE268" s="1">
        <f t="shared" si="172"/>
        <v>0.35748792270531399</v>
      </c>
      <c r="CH268">
        <f>'F Production'!X268</f>
        <v>0.74</v>
      </c>
      <c r="CI268">
        <f>'F Production'!AB268</f>
        <v>0.53</v>
      </c>
      <c r="CJ268" s="31">
        <f t="shared" si="173"/>
        <v>0.48792270531400966</v>
      </c>
      <c r="CK268" s="31">
        <f t="shared" si="174"/>
        <v>0.20772946859903382</v>
      </c>
      <c r="CN268">
        <f>'F Totals'!G268</f>
        <v>5</v>
      </c>
      <c r="CO268">
        <f>'F Totals'!H268</f>
        <v>7</v>
      </c>
      <c r="CP268">
        <f>'F Totals'!K268</f>
        <v>12</v>
      </c>
    </row>
    <row r="269" spans="1:94" x14ac:dyDescent="0.3">
      <c r="A269" t="str">
        <f>'F on ice'!B269</f>
        <v>Mikko Rantanen</v>
      </c>
      <c r="B269" t="str">
        <f>'F on ice'!C269</f>
        <v>COL</v>
      </c>
      <c r="E269">
        <f>'F on ice'!K269</f>
        <v>48.83</v>
      </c>
      <c r="F269">
        <f>'F on ice'!Z269</f>
        <v>12.67</v>
      </c>
      <c r="G269">
        <f>'F on ice'!Q269</f>
        <v>3.54</v>
      </c>
      <c r="H269">
        <f>'F on ice'!T269</f>
        <v>2.78</v>
      </c>
      <c r="I269" s="1">
        <f t="shared" si="140"/>
        <v>0.88647342995169087</v>
      </c>
      <c r="J269" s="1">
        <f t="shared" si="141"/>
        <v>0.78260869565217395</v>
      </c>
      <c r="K269" s="1">
        <f t="shared" si="142"/>
        <v>0.92995169082125606</v>
      </c>
      <c r="L269" s="1">
        <f t="shared" si="143"/>
        <v>0.71739130434782605</v>
      </c>
      <c r="O269">
        <f>'F Production'!H269</f>
        <v>1.03</v>
      </c>
      <c r="P269">
        <f>'F Production'!I269</f>
        <v>1.1000000000000001</v>
      </c>
      <c r="Q269">
        <f>'F Production'!J269</f>
        <v>0.59</v>
      </c>
      <c r="R269">
        <f>'F Production'!L269</f>
        <v>2.14</v>
      </c>
      <c r="S269" s="1">
        <f t="shared" si="144"/>
        <v>0.83091787439613529</v>
      </c>
      <c r="T269" s="1">
        <f t="shared" si="145"/>
        <v>0.64251207729468596</v>
      </c>
      <c r="U269" s="1">
        <f t="shared" si="146"/>
        <v>0.57729468599033817</v>
      </c>
      <c r="V269" s="1">
        <f t="shared" si="147"/>
        <v>0.77294685990338163</v>
      </c>
      <c r="Y269">
        <f>'F on ice'!L269</f>
        <v>42.64</v>
      </c>
      <c r="Z269">
        <f>'F on ice'!AA269</f>
        <v>10.83</v>
      </c>
      <c r="AA269">
        <f>'F on ice'!R269</f>
        <v>3.02</v>
      </c>
      <c r="AB269">
        <f>'F on ice'!U269</f>
        <v>2.57</v>
      </c>
      <c r="AC269" s="1">
        <f t="shared" si="148"/>
        <v>0.49275362318840582</v>
      </c>
      <c r="AD269" s="1">
        <f t="shared" si="149"/>
        <v>0.58695652173913049</v>
      </c>
      <c r="AE269" s="1">
        <f t="shared" si="150"/>
        <v>0.21497584541062803</v>
      </c>
      <c r="AF269" s="1">
        <f t="shared" si="151"/>
        <v>0.47342995169082125</v>
      </c>
      <c r="AI269">
        <f>'F Rel'!K269</f>
        <v>7.98</v>
      </c>
      <c r="AJ269">
        <f>'F Rel'!Z269</f>
        <v>0.99</v>
      </c>
      <c r="AK269">
        <f>'F Rel'!Q269</f>
        <v>0.94</v>
      </c>
      <c r="AL269">
        <f>'F Rel'!T269</f>
        <v>0.28999999999999998</v>
      </c>
      <c r="AM269" s="1">
        <f t="shared" si="152"/>
        <v>0.91304347826086951</v>
      </c>
      <c r="AN269" s="1">
        <f t="shared" si="153"/>
        <v>0.68840579710144922</v>
      </c>
      <c r="AO269" s="1">
        <f t="shared" si="154"/>
        <v>0.8623188405797102</v>
      </c>
      <c r="AP269" s="1">
        <f t="shared" si="155"/>
        <v>0.72705314009661837</v>
      </c>
      <c r="AS269">
        <f>'F Rel'!L269</f>
        <v>3.3</v>
      </c>
      <c r="AT269">
        <f>'F Rel'!AA269</f>
        <v>0.32</v>
      </c>
      <c r="AU269">
        <f>'F Rel'!R269</f>
        <v>0.55000000000000004</v>
      </c>
      <c r="AV269">
        <f>'F Rel'!U269</f>
        <v>0.23</v>
      </c>
      <c r="AW269" s="1">
        <f t="shared" si="156"/>
        <v>0.19323671497584541</v>
      </c>
      <c r="AX269" s="1">
        <f t="shared" si="157"/>
        <v>0.39371980676328505</v>
      </c>
      <c r="AY269" s="1">
        <f t="shared" si="158"/>
        <v>0.21980676328502416</v>
      </c>
      <c r="AZ269" s="1">
        <f t="shared" si="159"/>
        <v>0.24637681159420291</v>
      </c>
      <c r="BC269">
        <f>'F on ice'!G269</f>
        <v>16.971875000000001</v>
      </c>
      <c r="BD269">
        <f>'F on ice'!AM269</f>
        <v>70.59</v>
      </c>
      <c r="BE269">
        <f>'F on ice'!AF269</f>
        <v>10.32</v>
      </c>
      <c r="BF269">
        <f>'F on ice'!AH269</f>
        <v>1.0029999999999999</v>
      </c>
      <c r="BG269" s="1">
        <f t="shared" si="160"/>
        <v>1</v>
      </c>
      <c r="BH269" s="1">
        <f t="shared" si="161"/>
        <v>0.93961352657004826</v>
      </c>
      <c r="BI269" s="1">
        <f t="shared" si="162"/>
        <v>0.82367149758454106</v>
      </c>
      <c r="BJ269" s="1">
        <f t="shared" si="163"/>
        <v>0.53864734299516903</v>
      </c>
      <c r="BM269">
        <f>'F on ice'!M269</f>
        <v>53.38</v>
      </c>
      <c r="BN269">
        <f>'F on ice'!AB269</f>
        <v>53.92</v>
      </c>
      <c r="BO269">
        <f>'F on ice'!S269</f>
        <v>53.93</v>
      </c>
      <c r="BP269">
        <f>'F on ice'!V269</f>
        <v>51.99</v>
      </c>
      <c r="BQ269" s="1">
        <f t="shared" si="164"/>
        <v>0.78502415458937203</v>
      </c>
      <c r="BR269" s="1">
        <f t="shared" si="165"/>
        <v>0.72946859903381644</v>
      </c>
      <c r="BS269" s="1">
        <f t="shared" si="166"/>
        <v>0.64251207729468596</v>
      </c>
      <c r="BT269" s="1">
        <f t="shared" si="167"/>
        <v>0.64009661835748788</v>
      </c>
      <c r="BW269" s="1">
        <f t="shared" si="168"/>
        <v>5.27536231884058</v>
      </c>
      <c r="BX269" s="1">
        <f t="shared" si="169"/>
        <v>0.7657004830917874</v>
      </c>
      <c r="BY269">
        <f t="shared" si="170"/>
        <v>98</v>
      </c>
      <c r="CB269">
        <f>'F Rel'!M269</f>
        <v>2.44</v>
      </c>
      <c r="CC269">
        <f>'F Rel'!V269</f>
        <v>0.41</v>
      </c>
      <c r="CD269" s="1">
        <f t="shared" si="171"/>
        <v>0.70289855072463769</v>
      </c>
      <c r="CE269" s="1">
        <f t="shared" si="172"/>
        <v>0.52898550724637683</v>
      </c>
      <c r="CH269">
        <f>'F Production'!X269</f>
        <v>0.74</v>
      </c>
      <c r="CI269">
        <f>'F Production'!AB269</f>
        <v>1.1000000000000001</v>
      </c>
      <c r="CJ269" s="31">
        <f t="shared" si="173"/>
        <v>0.48792270531400966</v>
      </c>
      <c r="CK269" s="31">
        <f t="shared" si="174"/>
        <v>0.64734299516908211</v>
      </c>
      <c r="CN269">
        <f>'F Totals'!G269</f>
        <v>14</v>
      </c>
      <c r="CO269">
        <f>'F Totals'!H269</f>
        <v>15</v>
      </c>
      <c r="CP269">
        <f>'F Totals'!K269</f>
        <v>29</v>
      </c>
    </row>
    <row r="270" spans="1:94" x14ac:dyDescent="0.3">
      <c r="A270" t="str">
        <f>'F on ice'!B270</f>
        <v>Miles Wood</v>
      </c>
      <c r="B270" t="str">
        <f>'F on ice'!C270</f>
        <v>COL</v>
      </c>
      <c r="E270">
        <f>'F on ice'!K270</f>
        <v>46.39</v>
      </c>
      <c r="F270">
        <f>'F on ice'!Z270</f>
        <v>14.27</v>
      </c>
      <c r="G270">
        <f>'F on ice'!Q270</f>
        <v>2.62</v>
      </c>
      <c r="H270">
        <f>'F on ice'!T270</f>
        <v>3</v>
      </c>
      <c r="I270" s="1">
        <f t="shared" ref="I270:I333" si="175">_xlfn.RANK.EQ(E270,$E$2:$E$600,1)/COUNT($E$2:$E$600)</f>
        <v>0.80434782608695654</v>
      </c>
      <c r="J270" s="1">
        <f t="shared" ref="J270:J333" si="176">_xlfn.RANK.EQ(F270,$F$2:$F$600,1)/COUNT($F$2:$F$600)</f>
        <v>0.93478260869565222</v>
      </c>
      <c r="K270" s="1">
        <f t="shared" ref="K270:K333" si="177">_xlfn.RANK.EQ(G270,$G$2:$G$600,1)/COUNT($G$2:$G$600)</f>
        <v>0.57729468599033817</v>
      </c>
      <c r="L270" s="1">
        <f t="shared" ref="L270:L333" si="178">_xlfn.RANK.EQ(H270,$H$2:$H$600,1)/COUNT($H$2:$H$600)</f>
        <v>0.8623188405797102</v>
      </c>
      <c r="O270">
        <f>'F Production'!H270</f>
        <v>0.59</v>
      </c>
      <c r="P270">
        <f>'F Production'!I270</f>
        <v>1.07</v>
      </c>
      <c r="Q270">
        <f>'F Production'!J270</f>
        <v>0.95</v>
      </c>
      <c r="R270">
        <f>'F Production'!L270</f>
        <v>1.67</v>
      </c>
      <c r="S270" s="1">
        <f t="shared" ref="S270:S333" si="179">_xlfn.RANK.EQ(O270,$O$2:$O$600,1)/COUNT($O$2:$O$600)</f>
        <v>0.4420289855072464</v>
      </c>
      <c r="T270" s="1">
        <f t="shared" ref="T270:T333" si="180">_xlfn.RANK.EQ(P270,$P$2:$P$600,1)/COUNT($P$2:$P$600)</f>
        <v>0.606280193236715</v>
      </c>
      <c r="U270" s="1">
        <f t="shared" ref="U270:U333" si="181">_xlfn.RANK.EQ(Q270,$Q$2:$Q$600,1)/COUNT($Q$2:$Q$600)</f>
        <v>0.84782608695652173</v>
      </c>
      <c r="V270" s="1">
        <f t="shared" ref="V270:V333" si="182">_xlfn.RANK.EQ(R270,$R$2:$R$600,1)/COUNT($R$2:$R$600)</f>
        <v>0.55072463768115942</v>
      </c>
      <c r="Y270">
        <f>'F on ice'!L270</f>
        <v>47.1</v>
      </c>
      <c r="Z270">
        <f>'F on ice'!AA270</f>
        <v>12.96</v>
      </c>
      <c r="AA270">
        <f>'F on ice'!R270</f>
        <v>2.85</v>
      </c>
      <c r="AB270">
        <f>'F on ice'!U270</f>
        <v>2.98</v>
      </c>
      <c r="AC270" s="1">
        <f t="shared" ref="AC270:AC333" si="183">_xlfn.RANK.EQ(Y270,$Y$2:$Y$600,0)/COUNT($Y$2:$Y$600)</f>
        <v>0.1280193236714976</v>
      </c>
      <c r="AD270" s="1">
        <f t="shared" ref="AD270:AD333" si="184">_xlfn.RANK.EQ(Z270,$Z$2:$Z$600,0)/COUNT($Z$2:$Z$600)</f>
        <v>0.15458937198067632</v>
      </c>
      <c r="AE270" s="1">
        <f t="shared" ref="AE270:AE333" si="185">_xlfn.RANK.EQ(AA270,$AA$2:$AA$600,0)/COUNT($AA$2:$AA$600)</f>
        <v>0.2922705314009662</v>
      </c>
      <c r="AF270" s="1">
        <f t="shared" ref="AF270:AF333" si="186">_xlfn.RANK.EQ(AB270,$AB$2:$AB$600,0)/COUNT($AB$2:$AB$600)</f>
        <v>0.10386473429951691</v>
      </c>
      <c r="AI270">
        <f>'F Rel'!K270</f>
        <v>3.58</v>
      </c>
      <c r="AJ270">
        <f>'F Rel'!Z270</f>
        <v>3.06</v>
      </c>
      <c r="AK270">
        <f>'F Rel'!Q270</f>
        <v>-0.49</v>
      </c>
      <c r="AL270">
        <f>'F Rel'!T270</f>
        <v>0.53</v>
      </c>
      <c r="AM270" s="1">
        <f t="shared" ref="AM270:AM333" si="187">_xlfn.RANK.EQ(AI270,$AI$2:$AI$600,1)/COUNT($AI$2:$AI$600)</f>
        <v>0.76086956521739135</v>
      </c>
      <c r="AN270" s="1">
        <f t="shared" ref="AN270:AN333" si="188">_xlfn.RANK.EQ(AJ270,$AJ$2:$AJ$600,1)/COUNT($AJ$2:$AJ$600)</f>
        <v>0.91787439613526567</v>
      </c>
      <c r="AO270" s="1">
        <f t="shared" ref="AO270:AO333" si="189">_xlfn.RANK.EQ(AK270,$AK$2:$AK$600,1)/COUNT($AK$2:$AK$600)</f>
        <v>0.30917874396135264</v>
      </c>
      <c r="AP270" s="1">
        <f t="shared" ref="AP270:AP333" si="190">_xlfn.RANK.EQ(AL270,$AL$2:$AL$600,1)/COUNT($AL$2:$AL$600)</f>
        <v>0.88888888888888884</v>
      </c>
      <c r="AS270">
        <f>'F Rel'!L270</f>
        <v>8.2799999999999994</v>
      </c>
      <c r="AT270">
        <f>'F Rel'!AA270</f>
        <v>2.94</v>
      </c>
      <c r="AU270">
        <f>'F Rel'!R270</f>
        <v>0.31</v>
      </c>
      <c r="AV270">
        <f>'F Rel'!U270</f>
        <v>0.71</v>
      </c>
      <c r="AW270" s="1">
        <f t="shared" ref="AW270:AW333" si="191">_xlfn.RANK.EQ(AS270,$AS$2:$AS$600,0)/COUNT($AS$2:$AS$600)</f>
        <v>2.1739130434782608E-2</v>
      </c>
      <c r="AX270" s="1">
        <f t="shared" ref="AX270:AX333" si="192">_xlfn.RANK.EQ(AT270,$AT$2:$AT$600,0)/COUNT($AT$2:$AT$600)</f>
        <v>5.5555555555555552E-2</v>
      </c>
      <c r="AY270" s="1">
        <f t="shared" ref="AY270:AY333" si="193">_xlfn.RANK.EQ(AU270,$AU$2:$AU$600,0)/COUNT($AU$2:$AU$600)</f>
        <v>0.33574879227053139</v>
      </c>
      <c r="AZ270" s="1">
        <f t="shared" ref="AZ270:AZ333" si="194">_xlfn.RANK.EQ(AV270,$AV$2:$AV$600,0)/COUNT($AV$2:$AV$600)</f>
        <v>3.3816425120772944E-2</v>
      </c>
      <c r="BC270">
        <f>'F on ice'!G270</f>
        <v>11.731782945736001</v>
      </c>
      <c r="BD270">
        <f>'F on ice'!AM270</f>
        <v>41.94</v>
      </c>
      <c r="BE270">
        <f>'F on ice'!AF270</f>
        <v>8.18</v>
      </c>
      <c r="BF270">
        <f>'F on ice'!AH270</f>
        <v>0.995</v>
      </c>
      <c r="BG270" s="1">
        <f t="shared" ref="BG270:BG333" si="195">_xlfn.RANK.EQ(BC270,$BC$2:$BC$600,1)/COUNT($BC$2:$BC$600)</f>
        <v>0.38647342995169082</v>
      </c>
      <c r="BH270" s="1">
        <f t="shared" ref="BH270:BH333" si="196">_xlfn.RANK.EQ(BD270,$BD$2:$BD$600,1)/COUNT($BD$2:$BD$600)</f>
        <v>0.17391304347826086</v>
      </c>
      <c r="BI270" s="1">
        <f t="shared" ref="BI270:BI333" si="197">_xlfn.RANK.EQ(BE270,$BE$2:$BE$600,1)/COUNT($BE$2:$BE$600)</f>
        <v>0.43236714975845408</v>
      </c>
      <c r="BJ270" s="1">
        <f t="shared" ref="BJ270:BJ333" si="198">_xlfn.RANK.EQ(BF270,$BF$2:$BF$600,1)/COUNT($BF$2:$BF$600)</f>
        <v>0.43236714975845408</v>
      </c>
      <c r="BM270">
        <f>'F on ice'!M270</f>
        <v>49.62</v>
      </c>
      <c r="BN270">
        <f>'F on ice'!AB270</f>
        <v>52.4</v>
      </c>
      <c r="BO270">
        <f>'F on ice'!S270</f>
        <v>47.83</v>
      </c>
      <c r="BP270">
        <f>'F on ice'!V270</f>
        <v>50.18</v>
      </c>
      <c r="BQ270" s="1">
        <f t="shared" ref="BQ270:BQ333" si="199">_xlfn.RANK.EQ(BM270,$BM$2:$BM$600,1)/COUNT($BM$2:$BM$600)</f>
        <v>0.49033816425120774</v>
      </c>
      <c r="BR270" s="1">
        <f t="shared" ref="BR270:BR333" si="200">_xlfn.RANK.EQ(BN270,$BN$2:$BN$600,1)/COUNT($BN$2:$BN$600)</f>
        <v>0.65700483091787443</v>
      </c>
      <c r="BS270" s="1">
        <f t="shared" ref="BS270:BS333" si="201">_xlfn.RANK.EQ(BO270,$BO$2:$BO$600,1)/COUNT($BO$2:$BO$600)</f>
        <v>0.41545893719806765</v>
      </c>
      <c r="BT270" s="1">
        <f t="shared" ref="BT270:BT333" si="202">_xlfn.RANK.EQ(BP270,$BP$2:$BP$600,1)/COUNT($BP$2:$BP$600)</f>
        <v>0.50724637681159424</v>
      </c>
      <c r="BW270" s="1">
        <f t="shared" ref="BW270:BW333" si="203">SUM(I270,L270,S270,T270,AC270,AF270,CD270,CE270)</f>
        <v>3.5724637681159424</v>
      </c>
      <c r="BX270" s="1">
        <f t="shared" ref="BX270:BX333" si="204">_xlfn.RANK.EQ(BW270,$BW$2:$BW$600,1)/COUNT($BW$2:$BW$600)</f>
        <v>0.41304347826086957</v>
      </c>
      <c r="BY270">
        <f t="shared" ref="BY270:BY333" si="205">RANK(BX270,$BX$2:$BX$600)</f>
        <v>244</v>
      </c>
      <c r="CB270">
        <f>'F Rel'!M270</f>
        <v>-2.82</v>
      </c>
      <c r="CC270">
        <f>'F Rel'!V270</f>
        <v>-1.97</v>
      </c>
      <c r="CD270" s="1">
        <f t="shared" ref="CD270:CD333" si="206">_xlfn.RANK.EQ(CB270,$CB$2:$CB$600,1)/COUNT($CB$2:$CB$600)</f>
        <v>0.28019323671497587</v>
      </c>
      <c r="CE270" s="1">
        <f t="shared" ref="CE270:CE333" si="207">_xlfn.RANK.EQ(CC270,$CC$2:$CC$600,1)/COUNT($CC$2:$CC$600)</f>
        <v>0.34541062801932365</v>
      </c>
      <c r="CH270">
        <f>'F Production'!X270</f>
        <v>2.38</v>
      </c>
      <c r="CI270">
        <f>'F Production'!AB270</f>
        <v>1.78</v>
      </c>
      <c r="CJ270" s="31">
        <f t="shared" ref="CJ270:CJ333" si="208">_xlfn.RANK.EQ(CH270,$CH$2:$CH$600,0)/COUNT($CH$2:$CH$600)</f>
        <v>2.6570048309178744E-2</v>
      </c>
      <c r="CK270" s="31">
        <f t="shared" ref="CK270:CK333" si="209">_xlfn.RANK.EQ(CI270,$CI$2:$CI$600,1)/COUNT($CI$2:$CI$600)</f>
        <v>0.92028985507246375</v>
      </c>
      <c r="CN270">
        <f>'F Totals'!G270</f>
        <v>5</v>
      </c>
      <c r="CO270">
        <f>'F Totals'!H270</f>
        <v>9</v>
      </c>
      <c r="CP270">
        <f>'F Totals'!K270</f>
        <v>14</v>
      </c>
    </row>
    <row r="271" spans="1:94" x14ac:dyDescent="0.3">
      <c r="A271" t="str">
        <f>'F on ice'!B271</f>
        <v>Mitchell Marner</v>
      </c>
      <c r="B271" t="str">
        <f>'F on ice'!C271</f>
        <v>TOR</v>
      </c>
      <c r="E271">
        <f>'F on ice'!K271</f>
        <v>44.42</v>
      </c>
      <c r="F271">
        <f>'F on ice'!Z271</f>
        <v>12.04</v>
      </c>
      <c r="G271">
        <f>'F on ice'!Q271</f>
        <v>3.3</v>
      </c>
      <c r="H271">
        <f>'F on ice'!T271</f>
        <v>2.7</v>
      </c>
      <c r="I271" s="1">
        <f t="shared" si="175"/>
        <v>0.68599033816425126</v>
      </c>
      <c r="J271" s="1">
        <f t="shared" si="176"/>
        <v>0.68599033816425126</v>
      </c>
      <c r="K271" s="1">
        <f t="shared" si="177"/>
        <v>0.85507246376811596</v>
      </c>
      <c r="L271" s="1">
        <f t="shared" si="178"/>
        <v>0.65700483091787443</v>
      </c>
      <c r="O271">
        <f>'F Production'!H271</f>
        <v>1.1599999999999999</v>
      </c>
      <c r="P271">
        <f>'F Production'!I271</f>
        <v>1.52</v>
      </c>
      <c r="Q271">
        <f>'F Production'!J271</f>
        <v>1.07</v>
      </c>
      <c r="R271">
        <f>'F Production'!L271</f>
        <v>2.68</v>
      </c>
      <c r="S271" s="1">
        <f t="shared" si="179"/>
        <v>0.87922705314009664</v>
      </c>
      <c r="T271" s="1">
        <f t="shared" si="180"/>
        <v>0.89613526570048307</v>
      </c>
      <c r="U271" s="1">
        <f t="shared" si="181"/>
        <v>0.93478260869565222</v>
      </c>
      <c r="V271" s="1">
        <f t="shared" si="182"/>
        <v>0.95652173913043481</v>
      </c>
      <c r="Y271">
        <f>'F on ice'!L271</f>
        <v>40.14</v>
      </c>
      <c r="Z271">
        <f>'F on ice'!AA271</f>
        <v>11.77</v>
      </c>
      <c r="AA271">
        <f>'F on ice'!R271</f>
        <v>2.3199999999999998</v>
      </c>
      <c r="AB271">
        <f>'F on ice'!U271</f>
        <v>2.66</v>
      </c>
      <c r="AC271" s="1">
        <f t="shared" si="183"/>
        <v>0.68599033816425126</v>
      </c>
      <c r="AD271" s="1">
        <f t="shared" si="184"/>
        <v>0.35024154589371981</v>
      </c>
      <c r="AE271" s="1">
        <f t="shared" si="185"/>
        <v>0.59903381642512077</v>
      </c>
      <c r="AF271" s="1">
        <f t="shared" si="186"/>
        <v>0.40338164251207731</v>
      </c>
      <c r="AI271">
        <f>'F Rel'!K271</f>
        <v>1.24</v>
      </c>
      <c r="AJ271">
        <f>'F Rel'!Z271</f>
        <v>-0.44</v>
      </c>
      <c r="AK271">
        <f>'F Rel'!Q271</f>
        <v>0.89</v>
      </c>
      <c r="AL271">
        <f>'F Rel'!T271</f>
        <v>0.02</v>
      </c>
      <c r="AM271" s="1">
        <f t="shared" si="187"/>
        <v>0.58937198067632846</v>
      </c>
      <c r="AN271" s="1">
        <f t="shared" si="188"/>
        <v>0.39130434782608697</v>
      </c>
      <c r="AO271" s="1">
        <f t="shared" si="189"/>
        <v>0.83333333333333337</v>
      </c>
      <c r="AP271" s="1">
        <f t="shared" si="190"/>
        <v>0.49516908212560384</v>
      </c>
      <c r="AS271">
        <f>'F Rel'!L271</f>
        <v>-3.45</v>
      </c>
      <c r="AT271">
        <f>'F Rel'!AA271</f>
        <v>-0.14000000000000001</v>
      </c>
      <c r="AU271">
        <f>'F Rel'!R271</f>
        <v>-0.25</v>
      </c>
      <c r="AV271">
        <f>'F Rel'!U271</f>
        <v>-0.05</v>
      </c>
      <c r="AW271" s="1">
        <f t="shared" si="191"/>
        <v>0.78502415458937203</v>
      </c>
      <c r="AX271" s="1">
        <f t="shared" si="192"/>
        <v>0.52898550724637683</v>
      </c>
      <c r="AY271" s="1">
        <f t="shared" si="193"/>
        <v>0.63285024154589375</v>
      </c>
      <c r="AZ271" s="1">
        <f t="shared" si="194"/>
        <v>0.52173913043478259</v>
      </c>
      <c r="BC271">
        <f>'F on ice'!G271</f>
        <v>14.623188405797</v>
      </c>
      <c r="BD271">
        <f>'F on ice'!AM271</f>
        <v>59.09</v>
      </c>
      <c r="BE271">
        <f>'F on ice'!AF271</f>
        <v>11.46</v>
      </c>
      <c r="BF271">
        <f>'F on ice'!AH271</f>
        <v>1.026</v>
      </c>
      <c r="BG271" s="1">
        <f t="shared" si="195"/>
        <v>0.93478260869565222</v>
      </c>
      <c r="BH271" s="1">
        <f t="shared" si="196"/>
        <v>0.69323671497584538</v>
      </c>
      <c r="BI271" s="1">
        <f t="shared" si="197"/>
        <v>0.91304347826086951</v>
      </c>
      <c r="BJ271" s="1">
        <f t="shared" si="198"/>
        <v>0.8188405797101449</v>
      </c>
      <c r="BM271">
        <f>'F on ice'!M271</f>
        <v>52.53</v>
      </c>
      <c r="BN271">
        <f>'F on ice'!AB271</f>
        <v>50.56</v>
      </c>
      <c r="BO271">
        <f>'F on ice'!S271</f>
        <v>58.73</v>
      </c>
      <c r="BP271">
        <f>'F on ice'!V271</f>
        <v>50.39</v>
      </c>
      <c r="BQ271" s="1">
        <f t="shared" si="199"/>
        <v>0.71014492753623193</v>
      </c>
      <c r="BR271" s="1">
        <f t="shared" si="200"/>
        <v>0.54106280193236711</v>
      </c>
      <c r="BS271" s="1">
        <f t="shared" si="201"/>
        <v>0.79227053140096615</v>
      </c>
      <c r="BT271" s="1">
        <f t="shared" si="202"/>
        <v>0.52173913043478259</v>
      </c>
      <c r="BW271" s="1">
        <f t="shared" si="203"/>
        <v>5.4734299516908207</v>
      </c>
      <c r="BX271" s="1">
        <f t="shared" si="204"/>
        <v>0.80193236714975846</v>
      </c>
      <c r="BY271">
        <f t="shared" si="205"/>
        <v>83</v>
      </c>
      <c r="CB271">
        <f>'F Rel'!M271</f>
        <v>2.77</v>
      </c>
      <c r="CC271">
        <f>'F Rel'!V271</f>
        <v>0.68</v>
      </c>
      <c r="CD271" s="1">
        <f t="shared" si="206"/>
        <v>0.72463768115942029</v>
      </c>
      <c r="CE271" s="1">
        <f t="shared" si="207"/>
        <v>0.54106280193236711</v>
      </c>
      <c r="CH271">
        <f>'F Production'!X271</f>
        <v>0.36</v>
      </c>
      <c r="CI271">
        <f>'F Production'!AB271</f>
        <v>0.8</v>
      </c>
      <c r="CJ271" s="31">
        <f t="shared" si="208"/>
        <v>0.83091787439613529</v>
      </c>
      <c r="CK271" s="31">
        <f t="shared" si="209"/>
        <v>0.42995169082125606</v>
      </c>
      <c r="CN271">
        <f>'F Totals'!G271</f>
        <v>13</v>
      </c>
      <c r="CO271">
        <f>'F Totals'!H271</f>
        <v>17</v>
      </c>
      <c r="CP271">
        <f>'F Totals'!K271</f>
        <v>30</v>
      </c>
    </row>
    <row r="272" spans="1:94" x14ac:dyDescent="0.3">
      <c r="A272" t="str">
        <f>'F on ice'!B272</f>
        <v>Morgan Barron</v>
      </c>
      <c r="B272" t="str">
        <f>'F on ice'!C272</f>
        <v>WPG</v>
      </c>
      <c r="E272">
        <f>'F on ice'!K272</f>
        <v>41.3</v>
      </c>
      <c r="F272">
        <f>'F on ice'!Z272</f>
        <v>8.64</v>
      </c>
      <c r="G272">
        <f>'F on ice'!Q272</f>
        <v>1.9</v>
      </c>
      <c r="H272">
        <f>'F on ice'!T272</f>
        <v>2.19</v>
      </c>
      <c r="I272" s="1">
        <f t="shared" si="175"/>
        <v>0.47101449275362317</v>
      </c>
      <c r="J272" s="1">
        <f t="shared" si="176"/>
        <v>9.420289855072464E-2</v>
      </c>
      <c r="K272" s="1">
        <f t="shared" si="177"/>
        <v>0.21980676328502416</v>
      </c>
      <c r="L272" s="1">
        <f t="shared" si="178"/>
        <v>0.20289855072463769</v>
      </c>
      <c r="O272">
        <f>'F Production'!H272</f>
        <v>0.88</v>
      </c>
      <c r="P272">
        <f>'F Production'!I272</f>
        <v>0.44</v>
      </c>
      <c r="Q272">
        <f>'F Production'!J272</f>
        <v>0</v>
      </c>
      <c r="R272">
        <f>'F Production'!L272</f>
        <v>1.32</v>
      </c>
      <c r="S272" s="1">
        <f t="shared" si="179"/>
        <v>0.71980676328502413</v>
      </c>
      <c r="T272" s="1">
        <f t="shared" si="180"/>
        <v>0.13043478260869565</v>
      </c>
      <c r="U272" s="1">
        <f t="shared" si="181"/>
        <v>2.4154589371980675E-3</v>
      </c>
      <c r="V272" s="1">
        <f t="shared" si="182"/>
        <v>0.35024154589371981</v>
      </c>
      <c r="Y272">
        <f>'F on ice'!L272</f>
        <v>36.03</v>
      </c>
      <c r="Z272">
        <f>'F on ice'!AA272</f>
        <v>9.3699999999999992</v>
      </c>
      <c r="AA272">
        <f>'F on ice'!R272</f>
        <v>1.17</v>
      </c>
      <c r="AB272">
        <f>'F on ice'!U272</f>
        <v>2.13</v>
      </c>
      <c r="AC272" s="1">
        <f t="shared" si="183"/>
        <v>0.91062801932367154</v>
      </c>
      <c r="AD272" s="1">
        <f t="shared" si="184"/>
        <v>0.84299516908212557</v>
      </c>
      <c r="AE272" s="1">
        <f t="shared" si="185"/>
        <v>0.99033816425120769</v>
      </c>
      <c r="AF272" s="1">
        <f t="shared" si="186"/>
        <v>0.893719806763285</v>
      </c>
      <c r="AI272">
        <f>'F Rel'!K272</f>
        <v>-3.51</v>
      </c>
      <c r="AJ272">
        <f>'F Rel'!Z272</f>
        <v>-3.08</v>
      </c>
      <c r="AK272">
        <f>'F Rel'!Q272</f>
        <v>-0.99</v>
      </c>
      <c r="AL272">
        <f>'F Rel'!T272</f>
        <v>-0.53</v>
      </c>
      <c r="AM272" s="1">
        <f t="shared" si="187"/>
        <v>0.27294685990338163</v>
      </c>
      <c r="AN272" s="1">
        <f t="shared" si="188"/>
        <v>0.10869565217391304</v>
      </c>
      <c r="AO272" s="1">
        <f t="shared" si="189"/>
        <v>0.14734299516908211</v>
      </c>
      <c r="AP272" s="1">
        <f t="shared" si="190"/>
        <v>0.14251207729468598</v>
      </c>
      <c r="AS272">
        <f>'F Rel'!L272</f>
        <v>-5.09</v>
      </c>
      <c r="AT272">
        <f>'F Rel'!AA272</f>
        <v>-1.26</v>
      </c>
      <c r="AU272">
        <f>'F Rel'!R272</f>
        <v>-0.56000000000000005</v>
      </c>
      <c r="AV272">
        <f>'F Rel'!U272</f>
        <v>-0.31</v>
      </c>
      <c r="AW272" s="1">
        <f t="shared" si="191"/>
        <v>0.89613526570048307</v>
      </c>
      <c r="AX272" s="1">
        <f t="shared" si="192"/>
        <v>0.76086956521739135</v>
      </c>
      <c r="AY272" s="1">
        <f t="shared" si="193"/>
        <v>0.76328502415458932</v>
      </c>
      <c r="AZ272" s="1">
        <f t="shared" si="194"/>
        <v>0.80676328502415462</v>
      </c>
      <c r="BC272">
        <f>'F on ice'!G272</f>
        <v>8.9057971014493003</v>
      </c>
      <c r="BD272">
        <f>'F on ice'!AM272</f>
        <v>50.54</v>
      </c>
      <c r="BE272">
        <f>'F on ice'!AF272</f>
        <v>6.63</v>
      </c>
      <c r="BF272">
        <f>'F on ice'!AH272</f>
        <v>1.02</v>
      </c>
      <c r="BG272" s="1">
        <f t="shared" si="195"/>
        <v>6.5217391304347824E-2</v>
      </c>
      <c r="BH272" s="1">
        <f t="shared" si="196"/>
        <v>0.40579710144927539</v>
      </c>
      <c r="BI272" s="1">
        <f t="shared" si="197"/>
        <v>0.19323671497584541</v>
      </c>
      <c r="BJ272" s="1">
        <f t="shared" si="198"/>
        <v>0.75120772946859904</v>
      </c>
      <c r="BM272">
        <f>'F on ice'!M272</f>
        <v>53.41</v>
      </c>
      <c r="BN272">
        <f>'F on ice'!AB272</f>
        <v>47.97</v>
      </c>
      <c r="BO272">
        <f>'F on ice'!S272</f>
        <v>61.9</v>
      </c>
      <c r="BP272">
        <f>'F on ice'!V272</f>
        <v>50.72</v>
      </c>
      <c r="BQ272" s="1">
        <f t="shared" si="199"/>
        <v>0.79227053140096615</v>
      </c>
      <c r="BR272" s="1">
        <f t="shared" si="200"/>
        <v>0.36956521739130432</v>
      </c>
      <c r="BS272" s="1">
        <f t="shared" si="201"/>
        <v>0.89613526570048307</v>
      </c>
      <c r="BT272" s="1">
        <f t="shared" si="202"/>
        <v>0.54347826086956519</v>
      </c>
      <c r="BW272" s="1">
        <f t="shared" si="203"/>
        <v>4.2584541062801931</v>
      </c>
      <c r="BX272" s="1">
        <f t="shared" si="204"/>
        <v>0.53864734299516903</v>
      </c>
      <c r="BY272">
        <f t="shared" si="205"/>
        <v>192</v>
      </c>
      <c r="CB272">
        <f>'F Rel'!M272</f>
        <v>1.26</v>
      </c>
      <c r="CC272">
        <f>'F Rel'!V272</f>
        <v>-2.0299999999999998</v>
      </c>
      <c r="CD272" s="1">
        <f t="shared" si="206"/>
        <v>0.58937198067632846</v>
      </c>
      <c r="CE272" s="1">
        <f t="shared" si="207"/>
        <v>0.34057971014492755</v>
      </c>
      <c r="CH272">
        <f>'F Production'!X272</f>
        <v>0.73</v>
      </c>
      <c r="CI272">
        <f>'F Production'!AB272</f>
        <v>0.73</v>
      </c>
      <c r="CJ272" s="31">
        <f t="shared" si="208"/>
        <v>0.49516908212560384</v>
      </c>
      <c r="CK272" s="31">
        <f t="shared" si="209"/>
        <v>0.33333333333333331</v>
      </c>
      <c r="CN272">
        <f>'F Totals'!G272</f>
        <v>6</v>
      </c>
      <c r="CO272">
        <f>'F Totals'!H272</f>
        <v>3</v>
      </c>
      <c r="CP272">
        <f>'F Totals'!K272</f>
        <v>9</v>
      </c>
    </row>
    <row r="273" spans="1:94" x14ac:dyDescent="0.3">
      <c r="A273" t="str">
        <f>'F on ice'!B273</f>
        <v>Morgan Frost</v>
      </c>
      <c r="B273" t="str">
        <f>'F on ice'!C273</f>
        <v>PHI</v>
      </c>
      <c r="E273">
        <f>'F on ice'!K273</f>
        <v>45.71</v>
      </c>
      <c r="F273">
        <f>'F on ice'!Z273</f>
        <v>11.27</v>
      </c>
      <c r="G273">
        <f>'F on ice'!Q273</f>
        <v>2.82</v>
      </c>
      <c r="H273">
        <f>'F on ice'!T273</f>
        <v>2.68</v>
      </c>
      <c r="I273" s="1">
        <f t="shared" si="175"/>
        <v>0.75120772946859904</v>
      </c>
      <c r="J273" s="1">
        <f t="shared" si="176"/>
        <v>0.51932367149758452</v>
      </c>
      <c r="K273" s="1">
        <f t="shared" si="177"/>
        <v>0.66425120772946855</v>
      </c>
      <c r="L273" s="1">
        <f t="shared" si="178"/>
        <v>0.6280193236714976</v>
      </c>
      <c r="O273">
        <f>'F Production'!H273</f>
        <v>0.64</v>
      </c>
      <c r="P273">
        <f>'F Production'!I273</f>
        <v>1.1499999999999999</v>
      </c>
      <c r="Q273">
        <f>'F Production'!J273</f>
        <v>0.9</v>
      </c>
      <c r="R273">
        <f>'F Production'!L273</f>
        <v>1.79</v>
      </c>
      <c r="S273" s="1">
        <f t="shared" si="179"/>
        <v>0.49033816425120774</v>
      </c>
      <c r="T273" s="1">
        <f t="shared" si="180"/>
        <v>0.70289855072463769</v>
      </c>
      <c r="U273" s="1">
        <f t="shared" si="181"/>
        <v>0.8188405797101449</v>
      </c>
      <c r="V273" s="1">
        <f t="shared" si="182"/>
        <v>0.59903381642512077</v>
      </c>
      <c r="Y273">
        <f>'F on ice'!L273</f>
        <v>37.770000000000003</v>
      </c>
      <c r="Z273">
        <f>'F on ice'!AA273</f>
        <v>7.81</v>
      </c>
      <c r="AA273">
        <f>'F on ice'!R273</f>
        <v>1.79</v>
      </c>
      <c r="AB273">
        <f>'F on ice'!U273</f>
        <v>2.0299999999999998</v>
      </c>
      <c r="AC273" s="1">
        <f t="shared" si="183"/>
        <v>0.83574879227053145</v>
      </c>
      <c r="AD273" s="1">
        <f t="shared" si="184"/>
        <v>0.98550724637681164</v>
      </c>
      <c r="AE273" s="1">
        <f t="shared" si="185"/>
        <v>0.8623188405797102</v>
      </c>
      <c r="AF273" s="1">
        <f t="shared" si="186"/>
        <v>0.93961352657004826</v>
      </c>
      <c r="AI273">
        <f>'F Rel'!K273</f>
        <v>1.85</v>
      </c>
      <c r="AJ273">
        <f>'F Rel'!Z273</f>
        <v>0.03</v>
      </c>
      <c r="AK273">
        <f>'F Rel'!Q273</f>
        <v>0.5</v>
      </c>
      <c r="AL273">
        <f>'F Rel'!T273</f>
        <v>0.24</v>
      </c>
      <c r="AM273" s="1">
        <f t="shared" si="187"/>
        <v>0.62560386473429952</v>
      </c>
      <c r="AN273" s="1">
        <f t="shared" si="188"/>
        <v>0.48792270531400966</v>
      </c>
      <c r="AO273" s="1">
        <f t="shared" si="189"/>
        <v>0.72463768115942029</v>
      </c>
      <c r="AP273" s="1">
        <f t="shared" si="190"/>
        <v>0.69806763285024154</v>
      </c>
      <c r="AS273">
        <f>'F Rel'!L273</f>
        <v>-3.95</v>
      </c>
      <c r="AT273">
        <f>'F Rel'!AA273</f>
        <v>-3.11</v>
      </c>
      <c r="AU273">
        <f>'F Rel'!R273</f>
        <v>-0.79</v>
      </c>
      <c r="AV273">
        <f>'F Rel'!U273</f>
        <v>-0.5</v>
      </c>
      <c r="AW273" s="1">
        <f t="shared" si="191"/>
        <v>0.83091787439613529</v>
      </c>
      <c r="AX273" s="1">
        <f t="shared" si="192"/>
        <v>0.95652173913043481</v>
      </c>
      <c r="AY273" s="1">
        <f t="shared" si="193"/>
        <v>0.84057971014492749</v>
      </c>
      <c r="AZ273" s="1">
        <f t="shared" si="194"/>
        <v>0.91787439613526567</v>
      </c>
      <c r="BC273">
        <f>'F on ice'!G273</f>
        <v>12.332017543859999</v>
      </c>
      <c r="BD273">
        <f>'F on ice'!AM273</f>
        <v>71.22</v>
      </c>
      <c r="BE273">
        <f>'F on ice'!AF273</f>
        <v>8.43</v>
      </c>
      <c r="BF273">
        <f>'F on ice'!AH273</f>
        <v>1.016</v>
      </c>
      <c r="BG273" s="1">
        <f t="shared" si="195"/>
        <v>0.49758454106280192</v>
      </c>
      <c r="BH273" s="1">
        <f t="shared" si="196"/>
        <v>0.95169082125603865</v>
      </c>
      <c r="BI273" s="1">
        <f t="shared" si="197"/>
        <v>0.47101449275362317</v>
      </c>
      <c r="BJ273" s="1">
        <f t="shared" si="198"/>
        <v>0.70048309178743962</v>
      </c>
      <c r="BM273">
        <f>'F on ice'!M273</f>
        <v>54.75</v>
      </c>
      <c r="BN273">
        <f>'F on ice'!AB273</f>
        <v>59.06</v>
      </c>
      <c r="BO273">
        <f>'F on ice'!S273</f>
        <v>61.11</v>
      </c>
      <c r="BP273">
        <f>'F on ice'!V273</f>
        <v>56.91</v>
      </c>
      <c r="BQ273" s="1">
        <f t="shared" si="199"/>
        <v>0.86473429951690817</v>
      </c>
      <c r="BR273" s="1">
        <f t="shared" si="200"/>
        <v>0.9251207729468599</v>
      </c>
      <c r="BS273" s="1">
        <f t="shared" si="201"/>
        <v>0.87922705314009664</v>
      </c>
      <c r="BT273" s="1">
        <f t="shared" si="202"/>
        <v>0.90338164251207731</v>
      </c>
      <c r="BW273" s="1">
        <f t="shared" si="203"/>
        <v>6.0676328502415462</v>
      </c>
      <c r="BX273" s="1">
        <f t="shared" si="204"/>
        <v>0.91304347826086951</v>
      </c>
      <c r="BY273">
        <f t="shared" si="205"/>
        <v>37</v>
      </c>
      <c r="CB273">
        <f>'F Rel'!M273</f>
        <v>3.5</v>
      </c>
      <c r="CC273">
        <f>'F Rel'!V273</f>
        <v>7.76</v>
      </c>
      <c r="CD273" s="1">
        <f t="shared" si="206"/>
        <v>0.78019323671497587</v>
      </c>
      <c r="CE273" s="1">
        <f t="shared" si="207"/>
        <v>0.93961352657004826</v>
      </c>
      <c r="CH273">
        <f>'F Production'!X273</f>
        <v>0.51</v>
      </c>
      <c r="CI273">
        <f>'F Production'!AB273</f>
        <v>1.28</v>
      </c>
      <c r="CJ273" s="31">
        <f t="shared" si="208"/>
        <v>0.68840579710144922</v>
      </c>
      <c r="CK273" s="31">
        <f t="shared" si="209"/>
        <v>0.7560386473429952</v>
      </c>
      <c r="CN273">
        <f>'F Totals'!G273</f>
        <v>5</v>
      </c>
      <c r="CO273">
        <f>'F Totals'!H273</f>
        <v>9</v>
      </c>
      <c r="CP273">
        <f>'F Totals'!K273</f>
        <v>14</v>
      </c>
    </row>
    <row r="274" spans="1:94" x14ac:dyDescent="0.3">
      <c r="A274" t="str">
        <f>'F on ice'!B274</f>
        <v>Morgan Geekie</v>
      </c>
      <c r="B274" t="str">
        <f>'F on ice'!C274</f>
        <v>BOS</v>
      </c>
      <c r="E274">
        <f>'F on ice'!K274</f>
        <v>42.03</v>
      </c>
      <c r="F274">
        <f>'F on ice'!Z274</f>
        <v>12.67</v>
      </c>
      <c r="G274">
        <f>'F on ice'!Q274</f>
        <v>2.92</v>
      </c>
      <c r="H274">
        <f>'F on ice'!T274</f>
        <v>2.74</v>
      </c>
      <c r="I274" s="1">
        <f t="shared" si="175"/>
        <v>0.52415458937198067</v>
      </c>
      <c r="J274" s="1">
        <f t="shared" si="176"/>
        <v>0.78260869565217395</v>
      </c>
      <c r="K274" s="1">
        <f t="shared" si="177"/>
        <v>0.70531400966183577</v>
      </c>
      <c r="L274" s="1">
        <f t="shared" si="178"/>
        <v>0.68357487922705318</v>
      </c>
      <c r="O274">
        <f>'F Production'!H274</f>
        <v>0.65</v>
      </c>
      <c r="P274">
        <f>'F Production'!I274</f>
        <v>1.08</v>
      </c>
      <c r="Q274">
        <f>'F Production'!J274</f>
        <v>0.43</v>
      </c>
      <c r="R274">
        <f>'F Production'!L274</f>
        <v>1.73</v>
      </c>
      <c r="S274" s="1">
        <f t="shared" si="179"/>
        <v>0.5</v>
      </c>
      <c r="T274" s="1">
        <f t="shared" si="180"/>
        <v>0.62077294685990336</v>
      </c>
      <c r="U274" s="1">
        <f t="shared" si="181"/>
        <v>0.35748792270531399</v>
      </c>
      <c r="V274" s="1">
        <f t="shared" si="182"/>
        <v>0.57246376811594202</v>
      </c>
      <c r="Y274">
        <f>'F on ice'!L274</f>
        <v>44.3</v>
      </c>
      <c r="Z274">
        <f>'F on ice'!AA274</f>
        <v>11.7</v>
      </c>
      <c r="AA274">
        <f>'F on ice'!R274</f>
        <v>1.95</v>
      </c>
      <c r="AB274">
        <f>'F on ice'!U274</f>
        <v>2.68</v>
      </c>
      <c r="AC274" s="1">
        <f t="shared" si="183"/>
        <v>0.32608695652173914</v>
      </c>
      <c r="AD274" s="1">
        <f t="shared" si="184"/>
        <v>0.36473429951690822</v>
      </c>
      <c r="AE274" s="1">
        <f t="shared" si="185"/>
        <v>0.79951690821256038</v>
      </c>
      <c r="AF274" s="1">
        <f t="shared" si="186"/>
        <v>0.3719806763285024</v>
      </c>
      <c r="AI274">
        <f>'F Rel'!K274</f>
        <v>1.64</v>
      </c>
      <c r="AJ274">
        <f>'F Rel'!Z274</f>
        <v>1.2</v>
      </c>
      <c r="AK274">
        <f>'F Rel'!Q274</f>
        <v>0.3</v>
      </c>
      <c r="AL274">
        <f>'F Rel'!T274</f>
        <v>0.18</v>
      </c>
      <c r="AM274" s="1">
        <f t="shared" si="187"/>
        <v>0.61352657004830913</v>
      </c>
      <c r="AN274" s="1">
        <f t="shared" si="188"/>
        <v>0.72222222222222221</v>
      </c>
      <c r="AO274" s="1">
        <f t="shared" si="189"/>
        <v>0.64492753623188404</v>
      </c>
      <c r="AP274" s="1">
        <f t="shared" si="190"/>
        <v>0.65217391304347827</v>
      </c>
      <c r="AS274">
        <f>'F Rel'!L274</f>
        <v>-0.49</v>
      </c>
      <c r="AT274">
        <f>'F Rel'!AA274</f>
        <v>0.27</v>
      </c>
      <c r="AU274">
        <f>'F Rel'!R274</f>
        <v>-0.08</v>
      </c>
      <c r="AV274">
        <f>'F Rel'!U274</f>
        <v>7.0000000000000007E-2</v>
      </c>
      <c r="AW274" s="1">
        <f t="shared" si="191"/>
        <v>0.52898550724637683</v>
      </c>
      <c r="AX274" s="1">
        <f t="shared" si="192"/>
        <v>0.41304347826086957</v>
      </c>
      <c r="AY274" s="1">
        <f t="shared" si="193"/>
        <v>0.55072463768115942</v>
      </c>
      <c r="AZ274" s="1">
        <f t="shared" si="194"/>
        <v>0.39130434782608697</v>
      </c>
      <c r="BC274">
        <f>'F on ice'!G274</f>
        <v>13.188095238095</v>
      </c>
      <c r="BD274">
        <f>'F on ice'!AM274</f>
        <v>58.08</v>
      </c>
      <c r="BE274">
        <f>'F on ice'!AF274</f>
        <v>9.9600000000000009</v>
      </c>
      <c r="BF274">
        <f>'F on ice'!AH274</f>
        <v>1.0369999999999999</v>
      </c>
      <c r="BG274" s="1">
        <f t="shared" si="195"/>
        <v>0.71739130434782605</v>
      </c>
      <c r="BH274" s="1">
        <f t="shared" si="196"/>
        <v>0.65942028985507251</v>
      </c>
      <c r="BI274" s="1">
        <f t="shared" si="197"/>
        <v>0.76086956521739135</v>
      </c>
      <c r="BJ274" s="1">
        <f t="shared" si="198"/>
        <v>0.88888888888888884</v>
      </c>
      <c r="BM274">
        <f>'F on ice'!M274</f>
        <v>48.68</v>
      </c>
      <c r="BN274">
        <f>'F on ice'!AB274</f>
        <v>52</v>
      </c>
      <c r="BO274">
        <f>'F on ice'!S274</f>
        <v>60</v>
      </c>
      <c r="BP274">
        <f>'F on ice'!V274</f>
        <v>50.56</v>
      </c>
      <c r="BQ274" s="1">
        <f t="shared" si="199"/>
        <v>0.40096618357487923</v>
      </c>
      <c r="BR274" s="1">
        <f t="shared" si="200"/>
        <v>0.62077294685990336</v>
      </c>
      <c r="BS274" s="1">
        <f t="shared" si="201"/>
        <v>0.84057971014492749</v>
      </c>
      <c r="BT274" s="1">
        <f t="shared" si="202"/>
        <v>0.53864734299516903</v>
      </c>
      <c r="BW274" s="1">
        <f t="shared" si="203"/>
        <v>4.1956521739130439</v>
      </c>
      <c r="BX274" s="1">
        <f t="shared" si="204"/>
        <v>0.52415458937198067</v>
      </c>
      <c r="BY274">
        <f t="shared" si="205"/>
        <v>198</v>
      </c>
      <c r="CB274">
        <f>'F Rel'!M274</f>
        <v>1.27</v>
      </c>
      <c r="CC274">
        <f>'F Rel'!V274</f>
        <v>1.1200000000000001</v>
      </c>
      <c r="CD274" s="1">
        <f t="shared" si="206"/>
        <v>0.59420289855072461</v>
      </c>
      <c r="CE274" s="1">
        <f t="shared" si="207"/>
        <v>0.5748792270531401</v>
      </c>
      <c r="CH274">
        <f>'F Production'!X274</f>
        <v>0.54</v>
      </c>
      <c r="CI274">
        <f>'F Production'!AB274</f>
        <v>0.76</v>
      </c>
      <c r="CJ274" s="31">
        <f t="shared" si="208"/>
        <v>0.65942028985507251</v>
      </c>
      <c r="CK274" s="31">
        <f t="shared" si="209"/>
        <v>0.37439613526570048</v>
      </c>
      <c r="CN274">
        <f>'F Totals'!G274</f>
        <v>6</v>
      </c>
      <c r="CO274">
        <f>'F Totals'!H274</f>
        <v>10</v>
      </c>
      <c r="CP274">
        <f>'F Totals'!K274</f>
        <v>16</v>
      </c>
    </row>
    <row r="275" spans="1:94" x14ac:dyDescent="0.3">
      <c r="A275" t="str">
        <f>'F on ice'!B275</f>
        <v>Nathan Bastian</v>
      </c>
      <c r="B275" t="str">
        <f>'F on ice'!C275</f>
        <v>N.J</v>
      </c>
      <c r="E275">
        <f>'F on ice'!K275</f>
        <v>36.369999999999997</v>
      </c>
      <c r="F275">
        <f>'F on ice'!Z275</f>
        <v>11.35</v>
      </c>
      <c r="G275">
        <f>'F on ice'!Q275</f>
        <v>2.02</v>
      </c>
      <c r="H275">
        <f>'F on ice'!T275</f>
        <v>2.48</v>
      </c>
      <c r="I275" s="1">
        <f t="shared" si="175"/>
        <v>0.15217391304347827</v>
      </c>
      <c r="J275" s="1">
        <f t="shared" si="176"/>
        <v>0.53864734299516903</v>
      </c>
      <c r="K275" s="1">
        <f t="shared" si="177"/>
        <v>0.28260869565217389</v>
      </c>
      <c r="L275" s="1">
        <f t="shared" si="178"/>
        <v>0.43236714975845408</v>
      </c>
      <c r="O275">
        <f>'F Production'!H275</f>
        <v>0.47</v>
      </c>
      <c r="P275">
        <f>'F Production'!I275</f>
        <v>1.0900000000000001</v>
      </c>
      <c r="Q275">
        <f>'F Production'!J275</f>
        <v>0.47</v>
      </c>
      <c r="R275">
        <f>'F Production'!L275</f>
        <v>1.55</v>
      </c>
      <c r="S275" s="1">
        <f t="shared" si="179"/>
        <v>0.27053140096618356</v>
      </c>
      <c r="T275" s="1">
        <f t="shared" si="180"/>
        <v>0.63285024154589375</v>
      </c>
      <c r="U275" s="1">
        <f t="shared" si="181"/>
        <v>0.40338164251207731</v>
      </c>
      <c r="V275" s="1">
        <f t="shared" si="182"/>
        <v>0.47826086956521741</v>
      </c>
      <c r="Y275">
        <f>'F on ice'!L275</f>
        <v>35.28</v>
      </c>
      <c r="Z275">
        <f>'F on ice'!AA275</f>
        <v>9.9499999999999993</v>
      </c>
      <c r="AA275">
        <f>'F on ice'!R275</f>
        <v>3.11</v>
      </c>
      <c r="AB275">
        <f>'F on ice'!U275</f>
        <v>2.2799999999999998</v>
      </c>
      <c r="AC275" s="1">
        <f t="shared" si="183"/>
        <v>0.94202898550724634</v>
      </c>
      <c r="AD275" s="1">
        <f t="shared" si="184"/>
        <v>0.77536231884057971</v>
      </c>
      <c r="AE275" s="1">
        <f t="shared" si="185"/>
        <v>0.17391304347826086</v>
      </c>
      <c r="AF275" s="1">
        <f t="shared" si="186"/>
        <v>0.79710144927536231</v>
      </c>
      <c r="AI275">
        <f>'F Rel'!K275</f>
        <v>-8.81</v>
      </c>
      <c r="AJ275">
        <f>'F Rel'!Z275</f>
        <v>-0.67</v>
      </c>
      <c r="AK275">
        <f>'F Rel'!Q275</f>
        <v>-0.92</v>
      </c>
      <c r="AL275">
        <f>'F Rel'!T275</f>
        <v>-0.42</v>
      </c>
      <c r="AM275" s="1">
        <f t="shared" si="187"/>
        <v>8.4541062801932368E-2</v>
      </c>
      <c r="AN275" s="1">
        <f t="shared" si="188"/>
        <v>0.3671497584541063</v>
      </c>
      <c r="AO275" s="1">
        <f t="shared" si="189"/>
        <v>0.16908212560386474</v>
      </c>
      <c r="AP275" s="1">
        <f t="shared" si="190"/>
        <v>0.20772946859903382</v>
      </c>
      <c r="AS275">
        <f>'F Rel'!L275</f>
        <v>-5.0599999999999996</v>
      </c>
      <c r="AT275">
        <f>'F Rel'!AA275</f>
        <v>-1.59</v>
      </c>
      <c r="AU275">
        <f>'F Rel'!R275</f>
        <v>0.28000000000000003</v>
      </c>
      <c r="AV275">
        <f>'F Rel'!U275</f>
        <v>-0.23</v>
      </c>
      <c r="AW275" s="1">
        <f t="shared" si="191"/>
        <v>0.893719806763285</v>
      </c>
      <c r="AX275" s="1">
        <f t="shared" si="192"/>
        <v>0.81159420289855078</v>
      </c>
      <c r="AY275" s="1">
        <f t="shared" si="193"/>
        <v>0.35265700483091789</v>
      </c>
      <c r="AZ275" s="1">
        <f t="shared" si="194"/>
        <v>0.7342995169082126</v>
      </c>
      <c r="BC275">
        <f>'F on ice'!G275</f>
        <v>8.7731060606061</v>
      </c>
      <c r="BD275">
        <f>'F on ice'!AM275</f>
        <v>37.82</v>
      </c>
      <c r="BE275">
        <f>'F on ice'!AF275</f>
        <v>7.39</v>
      </c>
      <c r="BF275">
        <f>'F on ice'!AH275</f>
        <v>0.95399999999999996</v>
      </c>
      <c r="BG275" s="1">
        <f t="shared" si="195"/>
        <v>5.3140096618357488E-2</v>
      </c>
      <c r="BH275" s="1">
        <f t="shared" si="196"/>
        <v>0.12560386473429952</v>
      </c>
      <c r="BI275" s="1">
        <f t="shared" si="197"/>
        <v>0.30676328502415456</v>
      </c>
      <c r="BJ275" s="1">
        <f t="shared" si="198"/>
        <v>6.0386473429951688E-2</v>
      </c>
      <c r="BM275">
        <f>'F on ice'!M275</f>
        <v>50.76</v>
      </c>
      <c r="BN275">
        <f>'F on ice'!AB275</f>
        <v>53.28</v>
      </c>
      <c r="BO275">
        <f>'F on ice'!S275</f>
        <v>39.39</v>
      </c>
      <c r="BP275">
        <f>'F on ice'!V275</f>
        <v>52</v>
      </c>
      <c r="BQ275" s="1">
        <f t="shared" si="199"/>
        <v>0.57004830917874394</v>
      </c>
      <c r="BR275" s="1">
        <f t="shared" si="200"/>
        <v>0.71497584541062797</v>
      </c>
      <c r="BS275" s="1">
        <f t="shared" si="201"/>
        <v>0.18115942028985507</v>
      </c>
      <c r="BT275" s="1">
        <f t="shared" si="202"/>
        <v>0.64492753623188404</v>
      </c>
      <c r="BW275" s="1">
        <f t="shared" si="203"/>
        <v>3.9323671497584543</v>
      </c>
      <c r="BX275" s="1">
        <f t="shared" si="204"/>
        <v>0.48309178743961351</v>
      </c>
      <c r="BY275">
        <f t="shared" si="205"/>
        <v>215</v>
      </c>
      <c r="CB275">
        <f>'F Rel'!M275</f>
        <v>-2.0699999999999998</v>
      </c>
      <c r="CC275">
        <f>'F Rel'!V275</f>
        <v>-1.54</v>
      </c>
      <c r="CD275" s="1">
        <f t="shared" si="206"/>
        <v>0.33091787439613529</v>
      </c>
      <c r="CE275" s="1">
        <f t="shared" si="207"/>
        <v>0.37439613526570048</v>
      </c>
      <c r="CH275">
        <f>'F Production'!X275</f>
        <v>1.0900000000000001</v>
      </c>
      <c r="CI275">
        <f>'F Production'!AB275</f>
        <v>0.78</v>
      </c>
      <c r="CJ275" s="31">
        <f t="shared" si="208"/>
        <v>0.27536231884057971</v>
      </c>
      <c r="CK275" s="31">
        <f t="shared" si="209"/>
        <v>0.40096618357487923</v>
      </c>
      <c r="CN275">
        <f>'F Totals'!G275</f>
        <v>3</v>
      </c>
      <c r="CO275">
        <f>'F Totals'!H275</f>
        <v>7</v>
      </c>
      <c r="CP275">
        <f>'F Totals'!K275</f>
        <v>10</v>
      </c>
    </row>
    <row r="276" spans="1:94" x14ac:dyDescent="0.3">
      <c r="A276" t="str">
        <f>'F on ice'!B276</f>
        <v>Nathan MacKinnon</v>
      </c>
      <c r="B276" t="str">
        <f>'F on ice'!C276</f>
        <v>COL</v>
      </c>
      <c r="E276">
        <f>'F on ice'!K276</f>
        <v>51.31</v>
      </c>
      <c r="F276">
        <f>'F on ice'!Z276</f>
        <v>13.83</v>
      </c>
      <c r="G276">
        <f>'F on ice'!Q276</f>
        <v>4.1399999999999997</v>
      </c>
      <c r="H276">
        <f>'F on ice'!T276</f>
        <v>3.06</v>
      </c>
      <c r="I276" s="1">
        <f t="shared" si="175"/>
        <v>0.93478260869565222</v>
      </c>
      <c r="J276" s="1">
        <f t="shared" si="176"/>
        <v>0.89855072463768115</v>
      </c>
      <c r="K276" s="1">
        <f t="shared" si="177"/>
        <v>0.98792270531400961</v>
      </c>
      <c r="L276" s="1">
        <f t="shared" si="178"/>
        <v>0.88647342995169087</v>
      </c>
      <c r="O276">
        <f>'F Production'!H276</f>
        <v>1.4</v>
      </c>
      <c r="P276">
        <f>'F Production'!I276</f>
        <v>1.77</v>
      </c>
      <c r="Q276">
        <f>'F Production'!J276</f>
        <v>0.96</v>
      </c>
      <c r="R276">
        <f>'F Production'!L276</f>
        <v>3.18</v>
      </c>
      <c r="S276" s="1">
        <f t="shared" si="179"/>
        <v>0.95893719806763289</v>
      </c>
      <c r="T276" s="1">
        <f t="shared" si="180"/>
        <v>0.97584541062801933</v>
      </c>
      <c r="U276" s="1">
        <f t="shared" si="181"/>
        <v>0.85024154589371981</v>
      </c>
      <c r="V276" s="1">
        <f t="shared" si="182"/>
        <v>1</v>
      </c>
      <c r="Y276">
        <f>'F on ice'!L276</f>
        <v>40.51</v>
      </c>
      <c r="Z276">
        <f>'F on ice'!AA276</f>
        <v>10.130000000000001</v>
      </c>
      <c r="AA276">
        <f>'F on ice'!R276</f>
        <v>2.96</v>
      </c>
      <c r="AB276">
        <f>'F on ice'!U276</f>
        <v>2.42</v>
      </c>
      <c r="AC276" s="1">
        <f t="shared" si="183"/>
        <v>0.65942028985507251</v>
      </c>
      <c r="AD276" s="1">
        <f t="shared" si="184"/>
        <v>0.7342995169082126</v>
      </c>
      <c r="AE276" s="1">
        <f t="shared" si="185"/>
        <v>0.25120772946859904</v>
      </c>
      <c r="AF276" s="1">
        <f t="shared" si="186"/>
        <v>0.64975845410628019</v>
      </c>
      <c r="AI276">
        <f>'F Rel'!K276</f>
        <v>11.84</v>
      </c>
      <c r="AJ276">
        <f>'F Rel'!Z276</f>
        <v>2.8</v>
      </c>
      <c r="AK276">
        <f>'F Rel'!Q276</f>
        <v>1.88</v>
      </c>
      <c r="AL276">
        <f>'F Rel'!T276</f>
        <v>0.73</v>
      </c>
      <c r="AM276" s="1">
        <f t="shared" si="187"/>
        <v>0.97584541062801933</v>
      </c>
      <c r="AN276" s="1">
        <f t="shared" si="188"/>
        <v>0.89855072463768115</v>
      </c>
      <c r="AO276" s="1">
        <f t="shared" si="189"/>
        <v>0.98792270531400961</v>
      </c>
      <c r="AP276" s="1">
        <f t="shared" si="190"/>
        <v>0.9371980676328503</v>
      </c>
      <c r="AS276">
        <f>'F Rel'!L276</f>
        <v>-0.04</v>
      </c>
      <c r="AT276">
        <f>'F Rel'!AA276</f>
        <v>-0.77</v>
      </c>
      <c r="AU276">
        <f>'F Rel'!R276</f>
        <v>0.45</v>
      </c>
      <c r="AV276">
        <f>'F Rel'!U276</f>
        <v>0</v>
      </c>
      <c r="AW276" s="1">
        <f t="shared" si="191"/>
        <v>0.48792270531400966</v>
      </c>
      <c r="AX276" s="1">
        <f t="shared" si="192"/>
        <v>0.66183574879227058</v>
      </c>
      <c r="AY276" s="1">
        <f t="shared" si="193"/>
        <v>0.27536231884057971</v>
      </c>
      <c r="AZ276" s="1">
        <f t="shared" si="194"/>
        <v>0.48067632850241548</v>
      </c>
      <c r="BC276">
        <f>'F on ice'!G276</f>
        <v>16.907638888889</v>
      </c>
      <c r="BD276">
        <f>'F on ice'!AM276</f>
        <v>72.66</v>
      </c>
      <c r="BE276">
        <f>'F on ice'!AF276</f>
        <v>11.55</v>
      </c>
      <c r="BF276">
        <f>'F on ice'!AH276</f>
        <v>1.012</v>
      </c>
      <c r="BG276" s="1">
        <f t="shared" si="195"/>
        <v>0.99758454106280192</v>
      </c>
      <c r="BH276" s="1">
        <f t="shared" si="196"/>
        <v>0.96135265700483097</v>
      </c>
      <c r="BI276" s="1">
        <f t="shared" si="197"/>
        <v>0.92995169082125606</v>
      </c>
      <c r="BJ276" s="1">
        <f t="shared" si="198"/>
        <v>0.64492753623188404</v>
      </c>
      <c r="BM276">
        <f>'F on ice'!M276</f>
        <v>55.88</v>
      </c>
      <c r="BN276">
        <f>'F on ice'!AB276</f>
        <v>57.72</v>
      </c>
      <c r="BO276">
        <f>'F on ice'!S276</f>
        <v>58.33</v>
      </c>
      <c r="BP276">
        <f>'F on ice'!V276</f>
        <v>55.83</v>
      </c>
      <c r="BQ276" s="1">
        <f t="shared" si="199"/>
        <v>0.90096618357487923</v>
      </c>
      <c r="BR276" s="1">
        <f t="shared" si="200"/>
        <v>0.89613526570048307</v>
      </c>
      <c r="BS276" s="1">
        <f t="shared" si="201"/>
        <v>0.78260869565217395</v>
      </c>
      <c r="BT276" s="1">
        <f t="shared" si="202"/>
        <v>0.87681159420289856</v>
      </c>
      <c r="BW276" s="1">
        <f t="shared" si="203"/>
        <v>6.8937198067632846</v>
      </c>
      <c r="BX276" s="1">
        <f t="shared" si="204"/>
        <v>0.97342995169082125</v>
      </c>
      <c r="BY276">
        <f t="shared" si="205"/>
        <v>11</v>
      </c>
      <c r="CB276">
        <f>'F Rel'!M276</f>
        <v>6.56</v>
      </c>
      <c r="CC276">
        <f>'F Rel'!V276</f>
        <v>6.76</v>
      </c>
      <c r="CD276" s="1">
        <f t="shared" si="206"/>
        <v>0.9371980676328503</v>
      </c>
      <c r="CE276" s="1">
        <f t="shared" si="207"/>
        <v>0.89130434782608692</v>
      </c>
      <c r="CH276">
        <f>'F Production'!X276</f>
        <v>0.67</v>
      </c>
      <c r="CI276">
        <f>'F Production'!AB276</f>
        <v>1.18</v>
      </c>
      <c r="CJ276" s="31">
        <f t="shared" si="208"/>
        <v>0.54106280193236711</v>
      </c>
      <c r="CK276" s="31">
        <f t="shared" si="209"/>
        <v>0.69806763285024154</v>
      </c>
      <c r="CN276">
        <f>'F Totals'!G276</f>
        <v>19</v>
      </c>
      <c r="CO276">
        <f>'F Totals'!H276</f>
        <v>24</v>
      </c>
      <c r="CP276">
        <f>'F Totals'!K276</f>
        <v>43</v>
      </c>
    </row>
    <row r="277" spans="1:94" x14ac:dyDescent="0.3">
      <c r="A277" t="str">
        <f>'F on ice'!B277</f>
        <v>Nazem Kadri</v>
      </c>
      <c r="B277" t="str">
        <f>'F on ice'!C277</f>
        <v>CGY</v>
      </c>
      <c r="E277">
        <f>'F on ice'!K277</f>
        <v>45.39</v>
      </c>
      <c r="F277">
        <f>'F on ice'!Z277</f>
        <v>12.24</v>
      </c>
      <c r="G277">
        <f>'F on ice'!Q277</f>
        <v>3.29</v>
      </c>
      <c r="H277">
        <f>'F on ice'!T277</f>
        <v>2.75</v>
      </c>
      <c r="I277" s="1">
        <f t="shared" si="175"/>
        <v>0.72946859903381644</v>
      </c>
      <c r="J277" s="1">
        <f t="shared" si="176"/>
        <v>0.71739130434782605</v>
      </c>
      <c r="K277" s="1">
        <f t="shared" si="177"/>
        <v>0.85265700483091789</v>
      </c>
      <c r="L277" s="1">
        <f t="shared" si="178"/>
        <v>0.6908212560386473</v>
      </c>
      <c r="O277">
        <f>'F Production'!H277</f>
        <v>0.82</v>
      </c>
      <c r="P277">
        <f>'F Production'!I277</f>
        <v>1.55</v>
      </c>
      <c r="Q277">
        <f>'F Production'!J277</f>
        <v>0.91</v>
      </c>
      <c r="R277">
        <f>'F Production'!L277</f>
        <v>2.37</v>
      </c>
      <c r="S277" s="1">
        <f t="shared" si="179"/>
        <v>0.67149758454106279</v>
      </c>
      <c r="T277" s="1">
        <f t="shared" si="180"/>
        <v>0.91062801932367154</v>
      </c>
      <c r="U277" s="1">
        <f t="shared" si="181"/>
        <v>0.83091787439613529</v>
      </c>
      <c r="V277" s="1">
        <f t="shared" si="182"/>
        <v>0.85507246376811596</v>
      </c>
      <c r="Y277">
        <f>'F on ice'!L277</f>
        <v>41.47</v>
      </c>
      <c r="Z277">
        <f>'F on ice'!AA277</f>
        <v>11.05</v>
      </c>
      <c r="AA277">
        <f>'F on ice'!R277</f>
        <v>2.4700000000000002</v>
      </c>
      <c r="AB277">
        <f>'F on ice'!U277</f>
        <v>2.4500000000000002</v>
      </c>
      <c r="AC277" s="1">
        <f t="shared" si="183"/>
        <v>0.57729468599033817</v>
      </c>
      <c r="AD277" s="1">
        <f t="shared" si="184"/>
        <v>0.51449275362318836</v>
      </c>
      <c r="AE277" s="1">
        <f t="shared" si="185"/>
        <v>0.51449275362318836</v>
      </c>
      <c r="AF277" s="1">
        <f t="shared" si="186"/>
        <v>0.60869565217391308</v>
      </c>
      <c r="AI277">
        <f>'F Rel'!K277</f>
        <v>2.62</v>
      </c>
      <c r="AJ277">
        <f>'F Rel'!Z277</f>
        <v>1.65</v>
      </c>
      <c r="AK277">
        <f>'F Rel'!Q277</f>
        <v>0.97</v>
      </c>
      <c r="AL277">
        <f>'F Rel'!T277</f>
        <v>0.33</v>
      </c>
      <c r="AM277" s="1">
        <f t="shared" si="187"/>
        <v>0.67632850241545894</v>
      </c>
      <c r="AN277" s="1">
        <f t="shared" si="188"/>
        <v>0.78502415458937203</v>
      </c>
      <c r="AO277" s="1">
        <f t="shared" si="189"/>
        <v>0.87439613526570048</v>
      </c>
      <c r="AP277" s="1">
        <f t="shared" si="190"/>
        <v>0.76811594202898548</v>
      </c>
      <c r="AS277">
        <f>'F Rel'!L277</f>
        <v>0.05</v>
      </c>
      <c r="AT277">
        <f>'F Rel'!AA277</f>
        <v>-0.12</v>
      </c>
      <c r="AU277">
        <f>'F Rel'!R277</f>
        <v>-0.36</v>
      </c>
      <c r="AV277">
        <f>'F Rel'!U277</f>
        <v>-0.15</v>
      </c>
      <c r="AW277" s="1">
        <f t="shared" si="191"/>
        <v>0.47342995169082125</v>
      </c>
      <c r="AX277" s="1">
        <f t="shared" si="192"/>
        <v>0.51690821256038644</v>
      </c>
      <c r="AY277" s="1">
        <f t="shared" si="193"/>
        <v>0.68357487922705318</v>
      </c>
      <c r="AZ277" s="1">
        <f t="shared" si="194"/>
        <v>0.64975845410628019</v>
      </c>
      <c r="BC277">
        <f>'F on ice'!G277</f>
        <v>13.686111111111</v>
      </c>
      <c r="BD277">
        <f>'F on ice'!AM277</f>
        <v>71.08</v>
      </c>
      <c r="BE277">
        <f>'F on ice'!AF277</f>
        <v>10.32</v>
      </c>
      <c r="BF277">
        <f>'F on ice'!AH277</f>
        <v>1.018</v>
      </c>
      <c r="BG277" s="1">
        <f t="shared" si="195"/>
        <v>0.81642512077294682</v>
      </c>
      <c r="BH277" s="1">
        <f t="shared" si="196"/>
        <v>0.9468599033816425</v>
      </c>
      <c r="BI277" s="1">
        <f t="shared" si="197"/>
        <v>0.82367149758454106</v>
      </c>
      <c r="BJ277" s="1">
        <f t="shared" si="198"/>
        <v>0.72705314009661837</v>
      </c>
      <c r="BM277">
        <f>'F on ice'!M277</f>
        <v>52.26</v>
      </c>
      <c r="BN277">
        <f>'F on ice'!AB277</f>
        <v>52.55</v>
      </c>
      <c r="BO277">
        <f>'F on ice'!S277</f>
        <v>57.14</v>
      </c>
      <c r="BP277">
        <f>'F on ice'!V277</f>
        <v>52.88</v>
      </c>
      <c r="BQ277" s="1">
        <f t="shared" si="199"/>
        <v>0.68599033816425126</v>
      </c>
      <c r="BR277" s="1">
        <f t="shared" si="200"/>
        <v>0.66183574879227058</v>
      </c>
      <c r="BS277" s="1">
        <f t="shared" si="201"/>
        <v>0.74637681159420288</v>
      </c>
      <c r="BT277" s="1">
        <f t="shared" si="202"/>
        <v>0.71014492753623193</v>
      </c>
      <c r="BW277" s="1">
        <f t="shared" si="203"/>
        <v>5.6014492753623184</v>
      </c>
      <c r="BX277" s="1">
        <f t="shared" si="204"/>
        <v>0.83091787439613529</v>
      </c>
      <c r="BY277">
        <f t="shared" si="205"/>
        <v>71</v>
      </c>
      <c r="CB277">
        <f>'F Rel'!M277</f>
        <v>1.45</v>
      </c>
      <c r="CC277">
        <f>'F Rel'!V277</f>
        <v>4.7300000000000004</v>
      </c>
      <c r="CD277" s="1">
        <f t="shared" si="206"/>
        <v>0.61594202898550721</v>
      </c>
      <c r="CE277" s="1">
        <f t="shared" si="207"/>
        <v>0.79710144927536231</v>
      </c>
      <c r="CH277">
        <f>'F Production'!X277</f>
        <v>0.82</v>
      </c>
      <c r="CI277">
        <f>'F Production'!AB277</f>
        <v>2.2799999999999998</v>
      </c>
      <c r="CJ277" s="31">
        <f t="shared" si="208"/>
        <v>0.42753623188405798</v>
      </c>
      <c r="CK277" s="31">
        <f t="shared" si="209"/>
        <v>0.96859903381642509</v>
      </c>
      <c r="CN277">
        <f>'F Totals'!G277</f>
        <v>9</v>
      </c>
      <c r="CO277">
        <f>'F Totals'!H277</f>
        <v>17</v>
      </c>
      <c r="CP277">
        <f>'F Totals'!K277</f>
        <v>26</v>
      </c>
    </row>
    <row r="278" spans="1:94" x14ac:dyDescent="0.3">
      <c r="A278" t="str">
        <f>'F on ice'!B278</f>
        <v>Nic Dowd</v>
      </c>
      <c r="B278" t="str">
        <f>'F on ice'!C278</f>
        <v>WSH</v>
      </c>
      <c r="E278">
        <f>'F on ice'!K278</f>
        <v>30.71</v>
      </c>
      <c r="F278">
        <f>'F on ice'!Z278</f>
        <v>8.74</v>
      </c>
      <c r="G278">
        <f>'F on ice'!Q278</f>
        <v>2.1800000000000002</v>
      </c>
      <c r="H278">
        <f>'F on ice'!T278</f>
        <v>1.75</v>
      </c>
      <c r="I278" s="1">
        <f t="shared" si="175"/>
        <v>1.932367149758454E-2</v>
      </c>
      <c r="J278" s="1">
        <f t="shared" si="176"/>
        <v>0.10869565217391304</v>
      </c>
      <c r="K278" s="1">
        <f t="shared" si="177"/>
        <v>0.3719806763285024</v>
      </c>
      <c r="L278" s="1">
        <f t="shared" si="178"/>
        <v>2.4154589371980676E-2</v>
      </c>
      <c r="O278">
        <f>'F Production'!H278</f>
        <v>0.9</v>
      </c>
      <c r="P278">
        <f>'F Production'!I278</f>
        <v>0.64</v>
      </c>
      <c r="Q278">
        <f>'F Production'!J278</f>
        <v>0.51</v>
      </c>
      <c r="R278">
        <f>'F Production'!L278</f>
        <v>1.54</v>
      </c>
      <c r="S278" s="1">
        <f t="shared" si="179"/>
        <v>0.73671497584541068</v>
      </c>
      <c r="T278" s="1">
        <f t="shared" si="180"/>
        <v>0.26570048309178745</v>
      </c>
      <c r="U278" s="1">
        <f t="shared" si="181"/>
        <v>0.46859903381642515</v>
      </c>
      <c r="V278" s="1">
        <f t="shared" si="182"/>
        <v>0.46859903381642515</v>
      </c>
      <c r="Y278">
        <f>'F on ice'!L278</f>
        <v>44.59</v>
      </c>
      <c r="Z278">
        <f>'F on ice'!AA278</f>
        <v>10.79</v>
      </c>
      <c r="AA278">
        <f>'F on ice'!R278</f>
        <v>1.41</v>
      </c>
      <c r="AB278">
        <f>'F on ice'!U278</f>
        <v>2.48</v>
      </c>
      <c r="AC278" s="1">
        <f t="shared" si="183"/>
        <v>0.29468599033816423</v>
      </c>
      <c r="AD278" s="1">
        <f t="shared" si="184"/>
        <v>0.58937198067632846</v>
      </c>
      <c r="AE278" s="1">
        <f t="shared" si="185"/>
        <v>0.97101449275362317</v>
      </c>
      <c r="AF278" s="1">
        <f t="shared" si="186"/>
        <v>0.57971014492753625</v>
      </c>
      <c r="AI278">
        <f>'F Rel'!K278</f>
        <v>-7.71</v>
      </c>
      <c r="AJ278">
        <f>'F Rel'!Z278</f>
        <v>-1.66</v>
      </c>
      <c r="AK278">
        <f>'F Rel'!Q278</f>
        <v>0.17</v>
      </c>
      <c r="AL278">
        <f>'F Rel'!T278</f>
        <v>-0.65</v>
      </c>
      <c r="AM278" s="1">
        <f t="shared" si="187"/>
        <v>0.10628019323671498</v>
      </c>
      <c r="AN278" s="1">
        <f t="shared" si="188"/>
        <v>0.23671497584541062</v>
      </c>
      <c r="AO278" s="1">
        <f t="shared" si="189"/>
        <v>0.60144927536231885</v>
      </c>
      <c r="AP278" s="1">
        <f t="shared" si="190"/>
        <v>0.10144927536231885</v>
      </c>
      <c r="AS278">
        <f>'F Rel'!L278</f>
        <v>-1.95</v>
      </c>
      <c r="AT278">
        <f>'F Rel'!AA278</f>
        <v>-1.4</v>
      </c>
      <c r="AU278">
        <f>'F Rel'!R278</f>
        <v>-1.46</v>
      </c>
      <c r="AV278">
        <f>'F Rel'!U278</f>
        <v>-0.42</v>
      </c>
      <c r="AW278" s="1">
        <f t="shared" si="191"/>
        <v>0.66908212560386471</v>
      </c>
      <c r="AX278" s="1">
        <f t="shared" si="192"/>
        <v>0.78502415458937203</v>
      </c>
      <c r="AY278" s="1">
        <f t="shared" si="193"/>
        <v>0.98067632850241548</v>
      </c>
      <c r="AZ278" s="1">
        <f t="shared" si="194"/>
        <v>0.86473429951690817</v>
      </c>
      <c r="BC278">
        <f>'F on ice'!G278</f>
        <v>12.618918918919</v>
      </c>
      <c r="BD278">
        <f>'F on ice'!AM278</f>
        <v>10.61</v>
      </c>
      <c r="BE278">
        <f>'F on ice'!AF278</f>
        <v>10.24</v>
      </c>
      <c r="BF278">
        <f>'F on ice'!AH278</f>
        <v>1.0509999999999999</v>
      </c>
      <c r="BG278" s="1">
        <f t="shared" si="195"/>
        <v>0.57004830917874394</v>
      </c>
      <c r="BH278" s="1">
        <f t="shared" si="196"/>
        <v>7.246376811594203E-3</v>
      </c>
      <c r="BI278" s="1">
        <f t="shared" si="197"/>
        <v>0.80676328502415462</v>
      </c>
      <c r="BJ278" s="1">
        <f t="shared" si="198"/>
        <v>0.96135265700483097</v>
      </c>
      <c r="BM278">
        <f>'F on ice'!M278</f>
        <v>40.78</v>
      </c>
      <c r="BN278">
        <f>'F on ice'!AB278</f>
        <v>44.74</v>
      </c>
      <c r="BO278">
        <f>'F on ice'!S278</f>
        <v>60.71</v>
      </c>
      <c r="BP278">
        <f>'F on ice'!V278</f>
        <v>41.38</v>
      </c>
      <c r="BQ278" s="1">
        <f t="shared" si="199"/>
        <v>2.8985507246376812E-2</v>
      </c>
      <c r="BR278" s="1">
        <f t="shared" si="200"/>
        <v>0.21980676328502416</v>
      </c>
      <c r="BS278" s="1">
        <f t="shared" si="201"/>
        <v>0.86714975845410625</v>
      </c>
      <c r="BT278" s="1">
        <f t="shared" si="202"/>
        <v>8.4541062801932368E-2</v>
      </c>
      <c r="BW278" s="1">
        <f t="shared" si="203"/>
        <v>2.3454106280193239</v>
      </c>
      <c r="BX278" s="1">
        <f t="shared" si="204"/>
        <v>0.18840579710144928</v>
      </c>
      <c r="BY278">
        <f t="shared" si="205"/>
        <v>337</v>
      </c>
      <c r="CB278">
        <f>'F Rel'!M278</f>
        <v>-4.4400000000000004</v>
      </c>
      <c r="CC278">
        <f>'F Rel'!V278</f>
        <v>-3.85</v>
      </c>
      <c r="CD278" s="1">
        <f t="shared" si="206"/>
        <v>0.18357487922705315</v>
      </c>
      <c r="CE278" s="1">
        <f t="shared" si="207"/>
        <v>0.24154589371980675</v>
      </c>
      <c r="CH278">
        <f>'F Production'!X278</f>
        <v>1.29</v>
      </c>
      <c r="CI278">
        <f>'F Production'!AB278</f>
        <v>1.03</v>
      </c>
      <c r="CJ278" s="31">
        <f t="shared" si="208"/>
        <v>0.17874396135265699</v>
      </c>
      <c r="CK278" s="31">
        <f t="shared" si="209"/>
        <v>0.60144927536231885</v>
      </c>
      <c r="CN278">
        <f>'F Totals'!G278</f>
        <v>7</v>
      </c>
      <c r="CO278">
        <f>'F Totals'!H278</f>
        <v>5</v>
      </c>
      <c r="CP278">
        <f>'F Totals'!K278</f>
        <v>12</v>
      </c>
    </row>
    <row r="279" spans="1:94" x14ac:dyDescent="0.3">
      <c r="A279" t="str">
        <f>'F on ice'!B279</f>
        <v>Nicholas Paul</v>
      </c>
      <c r="B279" t="str">
        <f>'F on ice'!C279</f>
        <v>T.B</v>
      </c>
      <c r="E279">
        <f>'F on ice'!K279</f>
        <v>40.22</v>
      </c>
      <c r="F279">
        <f>'F on ice'!Z279</f>
        <v>11.12</v>
      </c>
      <c r="G279">
        <f>'F on ice'!Q279</f>
        <v>2.04</v>
      </c>
      <c r="H279">
        <f>'F on ice'!T279</f>
        <v>2.48</v>
      </c>
      <c r="I279" s="1">
        <f t="shared" si="175"/>
        <v>0.39130434782608697</v>
      </c>
      <c r="J279" s="1">
        <f t="shared" si="176"/>
        <v>0.48792270531400966</v>
      </c>
      <c r="K279" s="1">
        <f t="shared" si="177"/>
        <v>0.28985507246376813</v>
      </c>
      <c r="L279" s="1">
        <f t="shared" si="178"/>
        <v>0.43236714975845408</v>
      </c>
      <c r="O279">
        <f>'F Production'!H279</f>
        <v>0.56000000000000005</v>
      </c>
      <c r="P279">
        <f>'F Production'!I279</f>
        <v>0.46</v>
      </c>
      <c r="Q279">
        <f>'F Production'!J279</f>
        <v>0.28000000000000003</v>
      </c>
      <c r="R279">
        <f>'F Production'!L279</f>
        <v>1.02</v>
      </c>
      <c r="S279" s="1">
        <f t="shared" si="179"/>
        <v>0.38647342995169082</v>
      </c>
      <c r="T279" s="1">
        <f t="shared" si="180"/>
        <v>0.13526570048309178</v>
      </c>
      <c r="U279" s="1">
        <f t="shared" si="181"/>
        <v>0.1859903381642512</v>
      </c>
      <c r="V279" s="1">
        <f t="shared" si="182"/>
        <v>0.14251207729468598</v>
      </c>
      <c r="Y279">
        <f>'F on ice'!L279</f>
        <v>41.24</v>
      </c>
      <c r="Z279">
        <f>'F on ice'!AA279</f>
        <v>10.66</v>
      </c>
      <c r="AA279">
        <f>'F on ice'!R279</f>
        <v>3.43</v>
      </c>
      <c r="AB279">
        <f>'F on ice'!U279</f>
        <v>2.5299999999999998</v>
      </c>
      <c r="AC279" s="1">
        <f t="shared" si="183"/>
        <v>0.59903381642512077</v>
      </c>
      <c r="AD279" s="1">
        <f t="shared" si="184"/>
        <v>0.61835748792270528</v>
      </c>
      <c r="AE279" s="1">
        <f t="shared" si="185"/>
        <v>8.4541062801932368E-2</v>
      </c>
      <c r="AF279" s="1">
        <f t="shared" si="186"/>
        <v>0.51207729468599039</v>
      </c>
      <c r="AI279">
        <f>'F Rel'!K279</f>
        <v>-1.25</v>
      </c>
      <c r="AJ279">
        <f>'F Rel'!Z279</f>
        <v>0.25</v>
      </c>
      <c r="AK279">
        <f>'F Rel'!Q279</f>
        <v>-0.59</v>
      </c>
      <c r="AL279">
        <f>'F Rel'!T279</f>
        <v>-0.02</v>
      </c>
      <c r="AM279" s="1">
        <f t="shared" si="187"/>
        <v>0.39613526570048307</v>
      </c>
      <c r="AN279" s="1">
        <f t="shared" si="188"/>
        <v>0.52415458937198067</v>
      </c>
      <c r="AO279" s="1">
        <f t="shared" si="189"/>
        <v>0.27294685990338163</v>
      </c>
      <c r="AP279" s="1">
        <f t="shared" si="190"/>
        <v>0.46135265700483091</v>
      </c>
      <c r="AS279">
        <f>'F Rel'!L279</f>
        <v>0.6</v>
      </c>
      <c r="AT279">
        <f>'F Rel'!AA279</f>
        <v>-0.28000000000000003</v>
      </c>
      <c r="AU279">
        <f>'F Rel'!R279</f>
        <v>0.8</v>
      </c>
      <c r="AV279">
        <f>'F Rel'!U279</f>
        <v>-0.09</v>
      </c>
      <c r="AW279" s="1">
        <f t="shared" si="191"/>
        <v>0.40338164251207731</v>
      </c>
      <c r="AX279" s="1">
        <f t="shared" si="192"/>
        <v>0.55797101449275366</v>
      </c>
      <c r="AY279" s="1">
        <f t="shared" si="193"/>
        <v>0.12560386473429952</v>
      </c>
      <c r="AZ279" s="1">
        <f t="shared" si="194"/>
        <v>0.5531400966183575</v>
      </c>
      <c r="BC279">
        <f>'F on ice'!G279</f>
        <v>13.21156462585</v>
      </c>
      <c r="BD279">
        <f>'F on ice'!AM279</f>
        <v>46.5</v>
      </c>
      <c r="BE279">
        <f>'F on ice'!AF279</f>
        <v>7.38</v>
      </c>
      <c r="BF279">
        <f>'F on ice'!AH279</f>
        <v>0.96</v>
      </c>
      <c r="BG279" s="1">
        <f t="shared" si="195"/>
        <v>0.73188405797101452</v>
      </c>
      <c r="BH279" s="1">
        <f t="shared" si="196"/>
        <v>0.28502415458937197</v>
      </c>
      <c r="BI279" s="1">
        <f t="shared" si="197"/>
        <v>0.30193236714975846</v>
      </c>
      <c r="BJ279" s="1">
        <f t="shared" si="198"/>
        <v>8.9371980676328497E-2</v>
      </c>
      <c r="BM279">
        <f>'F on ice'!M279</f>
        <v>49.37</v>
      </c>
      <c r="BN279">
        <f>'F on ice'!AB279</f>
        <v>51.06</v>
      </c>
      <c r="BO279">
        <f>'F on ice'!S279</f>
        <v>37.29</v>
      </c>
      <c r="BP279">
        <f>'F on ice'!V279</f>
        <v>49.54</v>
      </c>
      <c r="BQ279" s="1">
        <f t="shared" si="199"/>
        <v>0.45169082125603865</v>
      </c>
      <c r="BR279" s="1">
        <f t="shared" si="200"/>
        <v>0.57004830917874394</v>
      </c>
      <c r="BS279" s="1">
        <f t="shared" si="201"/>
        <v>0.12560386473429952</v>
      </c>
      <c r="BT279" s="1">
        <f t="shared" si="202"/>
        <v>0.45410628019323673</v>
      </c>
      <c r="BW279" s="1">
        <f t="shared" si="203"/>
        <v>3.3864734299516908</v>
      </c>
      <c r="BX279" s="1">
        <f t="shared" si="204"/>
        <v>0.36956521739130432</v>
      </c>
      <c r="BY279">
        <f t="shared" si="205"/>
        <v>262</v>
      </c>
      <c r="CB279">
        <f>'F Rel'!M279</f>
        <v>-1.1299999999999999</v>
      </c>
      <c r="CC279">
        <f>'F Rel'!V279</f>
        <v>0.65</v>
      </c>
      <c r="CD279" s="1">
        <f t="shared" si="206"/>
        <v>0.39130434782608697</v>
      </c>
      <c r="CE279" s="1">
        <f t="shared" si="207"/>
        <v>0.53864734299516903</v>
      </c>
      <c r="CH279">
        <f>'F Production'!X279</f>
        <v>0.46</v>
      </c>
      <c r="CI279">
        <f>'F Production'!AB279</f>
        <v>0.74</v>
      </c>
      <c r="CJ279" s="31">
        <f t="shared" si="208"/>
        <v>0.7342995169082126</v>
      </c>
      <c r="CK279" s="31">
        <f t="shared" si="209"/>
        <v>0.35024154589371981</v>
      </c>
      <c r="CN279">
        <f>'F Totals'!G279</f>
        <v>6</v>
      </c>
      <c r="CO279">
        <f>'F Totals'!H279</f>
        <v>5</v>
      </c>
      <c r="CP279">
        <f>'F Totals'!K279</f>
        <v>11</v>
      </c>
    </row>
    <row r="280" spans="1:94" x14ac:dyDescent="0.3">
      <c r="A280" t="str">
        <f>'F on ice'!B280</f>
        <v>Nicholas Robertson</v>
      </c>
      <c r="B280" t="str">
        <f>'F on ice'!C280</f>
        <v>TOR</v>
      </c>
      <c r="E280">
        <f>'F on ice'!K280</f>
        <v>43.36</v>
      </c>
      <c r="F280">
        <f>'F on ice'!Z280</f>
        <v>10.73</v>
      </c>
      <c r="G280">
        <f>'F on ice'!Q280</f>
        <v>2.95</v>
      </c>
      <c r="H280">
        <f>'F on ice'!T280</f>
        <v>2.33</v>
      </c>
      <c r="I280" s="1">
        <f t="shared" si="175"/>
        <v>0.62318840579710144</v>
      </c>
      <c r="J280" s="1">
        <f t="shared" si="176"/>
        <v>0.42995169082125606</v>
      </c>
      <c r="K280" s="1">
        <f t="shared" si="177"/>
        <v>0.72222222222222221</v>
      </c>
      <c r="L280" s="1">
        <f t="shared" si="178"/>
        <v>0.30434782608695654</v>
      </c>
      <c r="O280">
        <f>'F Production'!H280</f>
        <v>1.26</v>
      </c>
      <c r="P280">
        <f>'F Production'!I280</f>
        <v>1.05</v>
      </c>
      <c r="Q280">
        <f>'F Production'!J280</f>
        <v>0.63</v>
      </c>
      <c r="R280">
        <f>'F Production'!L280</f>
        <v>2.3199999999999998</v>
      </c>
      <c r="S280" s="1">
        <f t="shared" si="179"/>
        <v>0.9251207729468599</v>
      </c>
      <c r="T280" s="1">
        <f t="shared" si="180"/>
        <v>0.58212560386473433</v>
      </c>
      <c r="U280" s="1">
        <f t="shared" si="181"/>
        <v>0.59661835748792269</v>
      </c>
      <c r="V280" s="1">
        <f t="shared" si="182"/>
        <v>0.84299516908212557</v>
      </c>
      <c r="Y280">
        <f>'F on ice'!L280</f>
        <v>37.25</v>
      </c>
      <c r="Z280">
        <f>'F on ice'!AA280</f>
        <v>10.1</v>
      </c>
      <c r="AA280">
        <f>'F on ice'!R280</f>
        <v>2.3199999999999998</v>
      </c>
      <c r="AB280">
        <f>'F on ice'!U280</f>
        <v>2.4500000000000002</v>
      </c>
      <c r="AC280" s="1">
        <f t="shared" si="183"/>
        <v>0.86956521739130432</v>
      </c>
      <c r="AD280" s="1">
        <f t="shared" si="184"/>
        <v>0.7439613526570048</v>
      </c>
      <c r="AE280" s="1">
        <f t="shared" si="185"/>
        <v>0.59903381642512077</v>
      </c>
      <c r="AF280" s="1">
        <f t="shared" si="186"/>
        <v>0.60869565217391308</v>
      </c>
      <c r="AI280">
        <f>'F Rel'!K280</f>
        <v>7.0000000000000007E-2</v>
      </c>
      <c r="AJ280">
        <f>'F Rel'!Z280</f>
        <v>-3.16</v>
      </c>
      <c r="AK280">
        <f>'F Rel'!Q280</f>
        <v>0.09</v>
      </c>
      <c r="AL280">
        <f>'F Rel'!T280</f>
        <v>-0.5</v>
      </c>
      <c r="AM280" s="1">
        <f t="shared" si="187"/>
        <v>0.49516908212560384</v>
      </c>
      <c r="AN280" s="1">
        <f t="shared" si="188"/>
        <v>0.10386473429951691</v>
      </c>
      <c r="AO280" s="1">
        <f t="shared" si="189"/>
        <v>0.56521739130434778</v>
      </c>
      <c r="AP280" s="1">
        <f t="shared" si="190"/>
        <v>0.16425120772946861</v>
      </c>
      <c r="AS280">
        <f>'F Rel'!L280</f>
        <v>-6.36</v>
      </c>
      <c r="AT280">
        <f>'F Rel'!AA280</f>
        <v>-1.43</v>
      </c>
      <c r="AU280">
        <f>'F Rel'!R280</f>
        <v>-0.27</v>
      </c>
      <c r="AV280">
        <f>'F Rel'!U280</f>
        <v>-0.26</v>
      </c>
      <c r="AW280" s="1">
        <f t="shared" si="191"/>
        <v>0.93478260869565222</v>
      </c>
      <c r="AX280" s="1">
        <f t="shared" si="192"/>
        <v>0.7874396135265701</v>
      </c>
      <c r="AY280" s="1">
        <f t="shared" si="193"/>
        <v>0.65217391304347827</v>
      </c>
      <c r="AZ280" s="1">
        <f t="shared" si="194"/>
        <v>0.7657004830917874</v>
      </c>
      <c r="BC280">
        <f>'F on ice'!G280</f>
        <v>10.180952380952</v>
      </c>
      <c r="BD280">
        <f>'F on ice'!AM280</f>
        <v>85</v>
      </c>
      <c r="BE280">
        <f>'F on ice'!AF280</f>
        <v>9.33</v>
      </c>
      <c r="BF280">
        <f>'F on ice'!AH280</f>
        <v>0.999</v>
      </c>
      <c r="BG280" s="1">
        <f t="shared" si="195"/>
        <v>0.16425120772946861</v>
      </c>
      <c r="BH280" s="1">
        <f t="shared" si="196"/>
        <v>1</v>
      </c>
      <c r="BI280" s="1">
        <f t="shared" si="197"/>
        <v>0.6280193236714976</v>
      </c>
      <c r="BJ280" s="1">
        <f t="shared" si="198"/>
        <v>0.49758454106280192</v>
      </c>
      <c r="BM280">
        <f>'F on ice'!M280</f>
        <v>53.79</v>
      </c>
      <c r="BN280">
        <f>'F on ice'!AB280</f>
        <v>51.52</v>
      </c>
      <c r="BO280">
        <f>'F on ice'!S280</f>
        <v>56</v>
      </c>
      <c r="BP280">
        <f>'F on ice'!V280</f>
        <v>48.8</v>
      </c>
      <c r="BQ280" s="1">
        <f t="shared" si="199"/>
        <v>0.81400966183574874</v>
      </c>
      <c r="BR280" s="1">
        <f t="shared" si="200"/>
        <v>0.59661835748792269</v>
      </c>
      <c r="BS280" s="1">
        <f t="shared" si="201"/>
        <v>0.71980676328502413</v>
      </c>
      <c r="BT280" s="1">
        <f t="shared" si="202"/>
        <v>0.42028985507246375</v>
      </c>
      <c r="BW280" s="1">
        <f t="shared" si="203"/>
        <v>5.0531400966183568</v>
      </c>
      <c r="BX280" s="1">
        <f t="shared" si="204"/>
        <v>0.7125603864734299</v>
      </c>
      <c r="BY280">
        <f t="shared" si="205"/>
        <v>120</v>
      </c>
      <c r="CB280">
        <f>'F Rel'!M280</f>
        <v>3.98</v>
      </c>
      <c r="CC280">
        <f>'F Rel'!V280</f>
        <v>-2.3199999999999998</v>
      </c>
      <c r="CD280" s="1">
        <f t="shared" si="206"/>
        <v>0.82125603864734298</v>
      </c>
      <c r="CE280" s="1">
        <f t="shared" si="207"/>
        <v>0.3188405797101449</v>
      </c>
      <c r="CH280">
        <f>'F Production'!X280</f>
        <v>0</v>
      </c>
      <c r="CI280">
        <f>'F Production'!AB280</f>
        <v>0.84</v>
      </c>
      <c r="CJ280" s="31">
        <f t="shared" si="208"/>
        <v>0.98067632850241548</v>
      </c>
      <c r="CK280" s="31">
        <f t="shared" si="209"/>
        <v>0.45652173913043476</v>
      </c>
      <c r="CN280">
        <f>'F Totals'!G280</f>
        <v>6</v>
      </c>
      <c r="CO280">
        <f>'F Totals'!H280</f>
        <v>5</v>
      </c>
      <c r="CP280">
        <f>'F Totals'!K280</f>
        <v>11</v>
      </c>
    </row>
    <row r="281" spans="1:94" x14ac:dyDescent="0.3">
      <c r="A281" t="str">
        <f>'F on ice'!B281</f>
        <v>Nick Bjugstad</v>
      </c>
      <c r="B281" t="str">
        <f>'F on ice'!C281</f>
        <v>ARI</v>
      </c>
      <c r="E281">
        <f>'F on ice'!K281</f>
        <v>44.36</v>
      </c>
      <c r="F281">
        <f>'F on ice'!Z281</f>
        <v>13.45</v>
      </c>
      <c r="G281">
        <f>'F on ice'!Q281</f>
        <v>2.91</v>
      </c>
      <c r="H281">
        <f>'F on ice'!T281</f>
        <v>2.93</v>
      </c>
      <c r="I281" s="1">
        <f t="shared" si="175"/>
        <v>0.67874396135265702</v>
      </c>
      <c r="J281" s="1">
        <f t="shared" si="176"/>
        <v>0.86473429951690817</v>
      </c>
      <c r="K281" s="1">
        <f t="shared" si="177"/>
        <v>0.70048309178743962</v>
      </c>
      <c r="L281" s="1">
        <f t="shared" si="178"/>
        <v>0.82367149758454106</v>
      </c>
      <c r="O281">
        <f>'F Production'!H281</f>
        <v>0.5</v>
      </c>
      <c r="P281">
        <f>'F Production'!I281</f>
        <v>1.3</v>
      </c>
      <c r="Q281">
        <f>'F Production'!J281</f>
        <v>0.7</v>
      </c>
      <c r="R281">
        <f>'F Production'!L281</f>
        <v>1.81</v>
      </c>
      <c r="S281" s="1">
        <f t="shared" si="179"/>
        <v>0.3140096618357488</v>
      </c>
      <c r="T281" s="1">
        <f t="shared" si="180"/>
        <v>0.80676328502415462</v>
      </c>
      <c r="U281" s="1">
        <f t="shared" si="181"/>
        <v>0.66666666666666663</v>
      </c>
      <c r="V281" s="1">
        <f t="shared" si="182"/>
        <v>0.62077294685990336</v>
      </c>
      <c r="Y281">
        <f>'F on ice'!L281</f>
        <v>44.36</v>
      </c>
      <c r="Z281">
        <f>'F on ice'!AA281</f>
        <v>12.75</v>
      </c>
      <c r="AA281">
        <f>'F on ice'!R281</f>
        <v>2.71</v>
      </c>
      <c r="AB281">
        <f>'F on ice'!U281</f>
        <v>2.82</v>
      </c>
      <c r="AC281" s="1">
        <f t="shared" si="183"/>
        <v>0.31642512077294688</v>
      </c>
      <c r="AD281" s="1">
        <f t="shared" si="184"/>
        <v>0.18840579710144928</v>
      </c>
      <c r="AE281" s="1">
        <f t="shared" si="185"/>
        <v>0.36231884057971014</v>
      </c>
      <c r="AF281" s="1">
        <f t="shared" si="186"/>
        <v>0.25362318840579712</v>
      </c>
      <c r="AI281">
        <f>'F Rel'!K281</f>
        <v>6.54</v>
      </c>
      <c r="AJ281">
        <f>'F Rel'!Z281</f>
        <v>2.56</v>
      </c>
      <c r="AK281">
        <f>'F Rel'!Q281</f>
        <v>0.48</v>
      </c>
      <c r="AL281">
        <f>'F Rel'!T281</f>
        <v>0.54</v>
      </c>
      <c r="AM281" s="1">
        <f t="shared" si="187"/>
        <v>0.87922705314009664</v>
      </c>
      <c r="AN281" s="1">
        <f t="shared" si="188"/>
        <v>0.87439613526570048</v>
      </c>
      <c r="AO281" s="1">
        <f t="shared" si="189"/>
        <v>0.71497584541062797</v>
      </c>
      <c r="AP281" s="1">
        <f t="shared" si="190"/>
        <v>0.89855072463768115</v>
      </c>
      <c r="AS281">
        <f>'F Rel'!L281</f>
        <v>2.09</v>
      </c>
      <c r="AT281">
        <f>'F Rel'!AA281</f>
        <v>1.3</v>
      </c>
      <c r="AU281">
        <f>'F Rel'!R281</f>
        <v>0.28000000000000003</v>
      </c>
      <c r="AV281">
        <f>'F Rel'!U281</f>
        <v>0.26</v>
      </c>
      <c r="AW281" s="1">
        <f t="shared" si="191"/>
        <v>0.28019323671497587</v>
      </c>
      <c r="AX281" s="1">
        <f t="shared" si="192"/>
        <v>0.20289855072463769</v>
      </c>
      <c r="AY281" s="1">
        <f t="shared" si="193"/>
        <v>0.35265700483091789</v>
      </c>
      <c r="AZ281" s="1">
        <f t="shared" si="194"/>
        <v>0.21256038647342995</v>
      </c>
      <c r="BC281">
        <f>'F on ice'!G281</f>
        <v>12.719858156028</v>
      </c>
      <c r="BD281">
        <f>'F on ice'!AM281</f>
        <v>37.729999999999997</v>
      </c>
      <c r="BE281">
        <f>'F on ice'!AF281</f>
        <v>9.6300000000000008</v>
      </c>
      <c r="BF281">
        <f>'F on ice'!AH281</f>
        <v>1.008</v>
      </c>
      <c r="BG281" s="1">
        <f t="shared" si="195"/>
        <v>0.59661835748792269</v>
      </c>
      <c r="BH281" s="1">
        <f t="shared" si="196"/>
        <v>0.12318840579710146</v>
      </c>
      <c r="BI281" s="1">
        <f t="shared" si="197"/>
        <v>0.6811594202898551</v>
      </c>
      <c r="BJ281" s="1">
        <f t="shared" si="198"/>
        <v>0.58695652173913049</v>
      </c>
      <c r="BM281">
        <f>'F on ice'!M281</f>
        <v>50</v>
      </c>
      <c r="BN281">
        <f>'F on ice'!AB281</f>
        <v>51.34</v>
      </c>
      <c r="BO281">
        <f>'F on ice'!S281</f>
        <v>51.79</v>
      </c>
      <c r="BP281">
        <f>'F on ice'!V281</f>
        <v>51</v>
      </c>
      <c r="BQ281" s="1">
        <f t="shared" si="199"/>
        <v>0.50724637681159424</v>
      </c>
      <c r="BR281" s="1">
        <f t="shared" si="200"/>
        <v>0.58212560386473433</v>
      </c>
      <c r="BS281" s="1">
        <f t="shared" si="201"/>
        <v>0.55797101449275366</v>
      </c>
      <c r="BT281" s="1">
        <f t="shared" si="202"/>
        <v>0.5628019323671497</v>
      </c>
      <c r="BW281" s="1">
        <f t="shared" si="203"/>
        <v>4.5942028985507246</v>
      </c>
      <c r="BX281" s="1">
        <f t="shared" si="204"/>
        <v>0.59178743961352653</v>
      </c>
      <c r="BY281">
        <f t="shared" si="205"/>
        <v>169</v>
      </c>
      <c r="CB281">
        <f>'F Rel'!M281</f>
        <v>2.78</v>
      </c>
      <c r="CC281">
        <f>'F Rel'!V281</f>
        <v>2.68</v>
      </c>
      <c r="CD281" s="1">
        <f t="shared" si="206"/>
        <v>0.72705314009661837</v>
      </c>
      <c r="CE281" s="1">
        <f t="shared" si="207"/>
        <v>0.67391304347826086</v>
      </c>
      <c r="CH281">
        <f>'F Production'!X281</f>
        <v>0.3</v>
      </c>
      <c r="CI281">
        <f>'F Production'!AB281</f>
        <v>0.9</v>
      </c>
      <c r="CJ281" s="31">
        <f t="shared" si="208"/>
        <v>0.86473429951690817</v>
      </c>
      <c r="CK281" s="31">
        <f t="shared" si="209"/>
        <v>0.50724637681159424</v>
      </c>
      <c r="CN281">
        <f>'F Totals'!G281</f>
        <v>5</v>
      </c>
      <c r="CO281">
        <f>'F Totals'!H281</f>
        <v>13</v>
      </c>
      <c r="CP281">
        <f>'F Totals'!K281</f>
        <v>18</v>
      </c>
    </row>
    <row r="282" spans="1:94" x14ac:dyDescent="0.3">
      <c r="A282" t="str">
        <f>'F on ice'!B282</f>
        <v>Nick Bonino</v>
      </c>
      <c r="B282" t="str">
        <f>'F on ice'!C282</f>
        <v>NYR</v>
      </c>
      <c r="E282">
        <f>'F on ice'!K282</f>
        <v>32.82</v>
      </c>
      <c r="F282">
        <f>'F on ice'!Z282</f>
        <v>7.16</v>
      </c>
      <c r="G282">
        <f>'F on ice'!Q282</f>
        <v>1.08</v>
      </c>
      <c r="H282">
        <f>'F on ice'!T282</f>
        <v>1.76</v>
      </c>
      <c r="I282" s="1">
        <f t="shared" si="175"/>
        <v>4.1062801932367152E-2</v>
      </c>
      <c r="J282" s="1">
        <f t="shared" si="176"/>
        <v>2.4154589371980676E-2</v>
      </c>
      <c r="K282" s="1">
        <f t="shared" si="177"/>
        <v>3.140096618357488E-2</v>
      </c>
      <c r="L282" s="1">
        <f t="shared" si="178"/>
        <v>2.8985507246376812E-2</v>
      </c>
      <c r="O282">
        <f>'F Production'!H282</f>
        <v>0.14000000000000001</v>
      </c>
      <c r="P282">
        <f>'F Production'!I282</f>
        <v>0.54</v>
      </c>
      <c r="Q282">
        <f>'F Production'!J282</f>
        <v>0.41</v>
      </c>
      <c r="R282">
        <f>'F Production'!L282</f>
        <v>0.68</v>
      </c>
      <c r="S282" s="1">
        <f t="shared" si="179"/>
        <v>3.6231884057971016E-2</v>
      </c>
      <c r="T282" s="1">
        <f t="shared" si="180"/>
        <v>0.1859903381642512</v>
      </c>
      <c r="U282" s="1">
        <f t="shared" si="181"/>
        <v>0.33574879227053139</v>
      </c>
      <c r="V282" s="1">
        <f t="shared" si="182"/>
        <v>5.0724637681159424E-2</v>
      </c>
      <c r="Y282">
        <f>'F on ice'!L282</f>
        <v>46.32</v>
      </c>
      <c r="Z282">
        <f>'F on ice'!AA282</f>
        <v>13.23</v>
      </c>
      <c r="AA282">
        <f>'F on ice'!R282</f>
        <v>2.7</v>
      </c>
      <c r="AB282">
        <f>'F on ice'!U282</f>
        <v>2.87</v>
      </c>
      <c r="AC282" s="1">
        <f t="shared" si="183"/>
        <v>0.17874396135265699</v>
      </c>
      <c r="AD282" s="1">
        <f t="shared" si="184"/>
        <v>0.12560386473429952</v>
      </c>
      <c r="AE282" s="1">
        <f t="shared" si="185"/>
        <v>0.3671497584541063</v>
      </c>
      <c r="AF282" s="1">
        <f t="shared" si="186"/>
        <v>0.20289855072463769</v>
      </c>
      <c r="AI282">
        <f>'F Rel'!K282</f>
        <v>-13.01</v>
      </c>
      <c r="AJ282">
        <f>'F Rel'!Z282</f>
        <v>-5.36</v>
      </c>
      <c r="AK282">
        <f>'F Rel'!Q282</f>
        <v>-1.73</v>
      </c>
      <c r="AL282">
        <f>'F Rel'!T282</f>
        <v>-1.02</v>
      </c>
      <c r="AM282" s="1">
        <f t="shared" si="187"/>
        <v>3.140096618357488E-2</v>
      </c>
      <c r="AN282" s="1">
        <f t="shared" si="188"/>
        <v>2.4154589371980676E-2</v>
      </c>
      <c r="AO282" s="1">
        <f t="shared" si="189"/>
        <v>2.6570048309178744E-2</v>
      </c>
      <c r="AP282" s="1">
        <f t="shared" si="190"/>
        <v>2.8985507246376812E-2</v>
      </c>
      <c r="AS282">
        <f>'F Rel'!L282</f>
        <v>6.84</v>
      </c>
      <c r="AT282">
        <f>'F Rel'!AA282</f>
        <v>2.39</v>
      </c>
      <c r="AU282">
        <f>'F Rel'!R282</f>
        <v>0.1</v>
      </c>
      <c r="AV282">
        <f>'F Rel'!U282</f>
        <v>0.39</v>
      </c>
      <c r="AW282" s="1">
        <f t="shared" si="191"/>
        <v>5.3140096618357488E-2</v>
      </c>
      <c r="AX282" s="1">
        <f t="shared" si="192"/>
        <v>8.4541062801932368E-2</v>
      </c>
      <c r="AY282" s="1">
        <f t="shared" si="193"/>
        <v>0.44444444444444442</v>
      </c>
      <c r="AZ282" s="1">
        <f t="shared" si="194"/>
        <v>0.12560386473429952</v>
      </c>
      <c r="BC282">
        <f>'F on ice'!G282</f>
        <v>9.8733333333332993</v>
      </c>
      <c r="BD282">
        <f>'F on ice'!AM282</f>
        <v>35.17</v>
      </c>
      <c r="BE282">
        <f>'F on ice'!AF282</f>
        <v>4.5999999999999996</v>
      </c>
      <c r="BF282">
        <f>'F on ice'!AH282</f>
        <v>0.95699999999999996</v>
      </c>
      <c r="BG282" s="1">
        <f t="shared" si="195"/>
        <v>0.13768115942028986</v>
      </c>
      <c r="BH282" s="1">
        <f t="shared" si="196"/>
        <v>9.420289855072464E-2</v>
      </c>
      <c r="BI282" s="1">
        <f t="shared" si="197"/>
        <v>3.6231884057971016E-2</v>
      </c>
      <c r="BJ282" s="1">
        <f t="shared" si="198"/>
        <v>7.7294685990338161E-2</v>
      </c>
      <c r="BM282">
        <f>'F on ice'!M282</f>
        <v>41.47</v>
      </c>
      <c r="BN282">
        <f>'F on ice'!AB282</f>
        <v>35.1</v>
      </c>
      <c r="BO282">
        <f>'F on ice'!S282</f>
        <v>28.57</v>
      </c>
      <c r="BP282">
        <f>'F on ice'!V282</f>
        <v>38.08</v>
      </c>
      <c r="BQ282" s="1">
        <f t="shared" si="199"/>
        <v>5.5555555555555552E-2</v>
      </c>
      <c r="BR282" s="1">
        <f t="shared" si="200"/>
        <v>1.4492753623188406E-2</v>
      </c>
      <c r="BS282" s="1">
        <f t="shared" si="201"/>
        <v>3.3816425120772944E-2</v>
      </c>
      <c r="BT282" s="1">
        <f t="shared" si="202"/>
        <v>2.6570048309178744E-2</v>
      </c>
      <c r="BW282" s="1">
        <f t="shared" si="203"/>
        <v>0.69565217391304357</v>
      </c>
      <c r="BX282" s="1">
        <f t="shared" si="204"/>
        <v>2.4154589371980675E-3</v>
      </c>
      <c r="BY282">
        <f t="shared" si="205"/>
        <v>414</v>
      </c>
      <c r="CB282">
        <f>'F Rel'!M282</f>
        <v>-12.25</v>
      </c>
      <c r="CC282">
        <f>'F Rel'!V282</f>
        <v>-14.79</v>
      </c>
      <c r="CD282" s="1">
        <f t="shared" si="206"/>
        <v>1.2077294685990338E-2</v>
      </c>
      <c r="CE282" s="1">
        <f t="shared" si="207"/>
        <v>9.6618357487922701E-3</v>
      </c>
      <c r="CH282">
        <f>'F Production'!X282</f>
        <v>0.54</v>
      </c>
      <c r="CI282">
        <f>'F Production'!AB282</f>
        <v>0.27</v>
      </c>
      <c r="CJ282" s="31">
        <f t="shared" si="208"/>
        <v>0.65942028985507251</v>
      </c>
      <c r="CK282" s="31">
        <f t="shared" si="209"/>
        <v>4.8309178743961352E-2</v>
      </c>
      <c r="CN282">
        <f>'F Totals'!G282</f>
        <v>1</v>
      </c>
      <c r="CO282">
        <f>'F Totals'!H282</f>
        <v>4</v>
      </c>
      <c r="CP282">
        <f>'F Totals'!K282</f>
        <v>5</v>
      </c>
    </row>
    <row r="283" spans="1:94" x14ac:dyDescent="0.3">
      <c r="A283" t="str">
        <f>'F on ice'!B283</f>
        <v>Nick Cousins</v>
      </c>
      <c r="B283" t="str">
        <f>'F on ice'!C283</f>
        <v>FLA</v>
      </c>
      <c r="E283">
        <f>'F on ice'!K283</f>
        <v>43.25</v>
      </c>
      <c r="F283">
        <f>'F on ice'!Z283</f>
        <v>11.25</v>
      </c>
      <c r="G283">
        <f>'F on ice'!Q283</f>
        <v>0.8</v>
      </c>
      <c r="H283">
        <f>'F on ice'!T283</f>
        <v>2.41</v>
      </c>
      <c r="I283" s="1">
        <f t="shared" si="175"/>
        <v>0.61111111111111116</v>
      </c>
      <c r="J283" s="1">
        <f t="shared" si="176"/>
        <v>0.51449275362318836</v>
      </c>
      <c r="K283" s="1">
        <f t="shared" si="177"/>
        <v>7.246376811594203E-3</v>
      </c>
      <c r="L283" s="1">
        <f t="shared" si="178"/>
        <v>0.3719806763285024</v>
      </c>
      <c r="O283">
        <f>'F Production'!H283</f>
        <v>0.13</v>
      </c>
      <c r="P283">
        <f>'F Production'!I283</f>
        <v>0.4</v>
      </c>
      <c r="Q283">
        <f>'F Production'!J283</f>
        <v>0.13</v>
      </c>
      <c r="R283">
        <f>'F Production'!L283</f>
        <v>0.54</v>
      </c>
      <c r="S283" s="1">
        <f t="shared" si="179"/>
        <v>2.6570048309178744E-2</v>
      </c>
      <c r="T283" s="1">
        <f t="shared" si="180"/>
        <v>0.10869565217391304</v>
      </c>
      <c r="U283" s="1">
        <f t="shared" si="181"/>
        <v>6.280193236714976E-2</v>
      </c>
      <c r="V283" s="1">
        <f t="shared" si="182"/>
        <v>1.932367149758454E-2</v>
      </c>
      <c r="Y283">
        <f>'F on ice'!L283</f>
        <v>36.020000000000003</v>
      </c>
      <c r="Z283">
        <f>'F on ice'!AA283</f>
        <v>10.98</v>
      </c>
      <c r="AA283">
        <f>'F on ice'!R283</f>
        <v>2.14</v>
      </c>
      <c r="AB283">
        <f>'F on ice'!U283</f>
        <v>2.52</v>
      </c>
      <c r="AC283" s="1">
        <f t="shared" si="183"/>
        <v>0.91304347826086951</v>
      </c>
      <c r="AD283" s="1">
        <f t="shared" si="184"/>
        <v>0.54106280193236711</v>
      </c>
      <c r="AE283" s="1">
        <f t="shared" si="185"/>
        <v>0.6908212560386473</v>
      </c>
      <c r="AF283" s="1">
        <f t="shared" si="186"/>
        <v>0.53381642512077299</v>
      </c>
      <c r="AI283">
        <f>'F Rel'!K283</f>
        <v>-5.22</v>
      </c>
      <c r="AJ283">
        <f>'F Rel'!Z283</f>
        <v>-2.46</v>
      </c>
      <c r="AK283">
        <f>'F Rel'!Q283</f>
        <v>-2.0499999999999998</v>
      </c>
      <c r="AL283">
        <f>'F Rel'!T283</f>
        <v>-0.65</v>
      </c>
      <c r="AM283" s="1">
        <f t="shared" si="187"/>
        <v>0.18115942028985507</v>
      </c>
      <c r="AN283" s="1">
        <f t="shared" si="188"/>
        <v>0.15217391304347827</v>
      </c>
      <c r="AO283" s="1">
        <f t="shared" si="189"/>
        <v>1.2077294685990338E-2</v>
      </c>
      <c r="AP283" s="1">
        <f t="shared" si="190"/>
        <v>0.10144927536231885</v>
      </c>
      <c r="AS283">
        <f>'F Rel'!L283</f>
        <v>-3.56</v>
      </c>
      <c r="AT283">
        <f>'F Rel'!AA283</f>
        <v>1.1499999999999999</v>
      </c>
      <c r="AU283">
        <f>'F Rel'!R283</f>
        <v>0.22</v>
      </c>
      <c r="AV283">
        <f>'F Rel'!U283</f>
        <v>0.19</v>
      </c>
      <c r="AW283" s="1">
        <f t="shared" si="191"/>
        <v>0.80193236714975846</v>
      </c>
      <c r="AX283" s="1">
        <f t="shared" si="192"/>
        <v>0.23671497584541062</v>
      </c>
      <c r="AY283" s="1">
        <f t="shared" si="193"/>
        <v>0.36956521739130432</v>
      </c>
      <c r="AZ283" s="1">
        <f t="shared" si="194"/>
        <v>0.27053140096618356</v>
      </c>
      <c r="BC283">
        <f>'F on ice'!G283</f>
        <v>12.111261261260999</v>
      </c>
      <c r="BD283">
        <f>'F on ice'!AM283</f>
        <v>54.11</v>
      </c>
      <c r="BE283">
        <f>'F on ice'!AF283</f>
        <v>2.58</v>
      </c>
      <c r="BF283">
        <f>'F on ice'!AH283</f>
        <v>0.93500000000000005</v>
      </c>
      <c r="BG283" s="1">
        <f t="shared" si="195"/>
        <v>0.4468599033816425</v>
      </c>
      <c r="BH283" s="1">
        <f t="shared" si="196"/>
        <v>0.53140096618357491</v>
      </c>
      <c r="BI283" s="1">
        <f t="shared" si="197"/>
        <v>7.246376811594203E-3</v>
      </c>
      <c r="BJ283" s="1">
        <f t="shared" si="198"/>
        <v>2.4154589371980676E-2</v>
      </c>
      <c r="BM283">
        <f>'F on ice'!M283</f>
        <v>54.56</v>
      </c>
      <c r="BN283">
        <f>'F on ice'!AB283</f>
        <v>50.6</v>
      </c>
      <c r="BO283">
        <f>'F on ice'!S283</f>
        <v>27.27</v>
      </c>
      <c r="BP283">
        <f>'F on ice'!V283</f>
        <v>48.87</v>
      </c>
      <c r="BQ283" s="1">
        <f t="shared" si="199"/>
        <v>0.85507246376811596</v>
      </c>
      <c r="BR283" s="1">
        <f t="shared" si="200"/>
        <v>0.54347826086956519</v>
      </c>
      <c r="BS283" s="1">
        <f t="shared" si="201"/>
        <v>2.8985507246376812E-2</v>
      </c>
      <c r="BT283" s="1">
        <f t="shared" si="202"/>
        <v>0.4251207729468599</v>
      </c>
      <c r="BW283" s="1">
        <f t="shared" si="203"/>
        <v>3.091787439613527</v>
      </c>
      <c r="BX283" s="1">
        <f t="shared" si="204"/>
        <v>0.29468599033816423</v>
      </c>
      <c r="BY283">
        <f t="shared" si="205"/>
        <v>293</v>
      </c>
      <c r="CB283">
        <f>'F Rel'!M283</f>
        <v>-0.49</v>
      </c>
      <c r="CC283">
        <f>'F Rel'!V283</f>
        <v>-7.89</v>
      </c>
      <c r="CD283" s="1">
        <f t="shared" si="206"/>
        <v>0.43961352657004832</v>
      </c>
      <c r="CE283" s="1">
        <f t="shared" si="207"/>
        <v>8.6956521739130432E-2</v>
      </c>
      <c r="CH283">
        <f>'F Production'!X283</f>
        <v>1.34</v>
      </c>
      <c r="CI283">
        <f>'F Production'!AB283</f>
        <v>1.87</v>
      </c>
      <c r="CJ283" s="31">
        <f t="shared" si="208"/>
        <v>0.15942028985507245</v>
      </c>
      <c r="CK283" s="31">
        <f t="shared" si="209"/>
        <v>0.9371980676328503</v>
      </c>
      <c r="CN283">
        <f>'F Totals'!G283</f>
        <v>1</v>
      </c>
      <c r="CO283">
        <f>'F Totals'!H283</f>
        <v>3</v>
      </c>
      <c r="CP283">
        <f>'F Totals'!K283</f>
        <v>4</v>
      </c>
    </row>
    <row r="284" spans="1:94" x14ac:dyDescent="0.3">
      <c r="A284" t="str">
        <f>'F on ice'!B284</f>
        <v>Nick Foligno</v>
      </c>
      <c r="B284" t="str">
        <f>'F on ice'!C284</f>
        <v>CHI</v>
      </c>
      <c r="E284">
        <f>'F on ice'!K284</f>
        <v>36.340000000000003</v>
      </c>
      <c r="F284">
        <f>'F on ice'!Z284</f>
        <v>9.2799999999999994</v>
      </c>
      <c r="G284">
        <f>'F on ice'!Q284</f>
        <v>2.83</v>
      </c>
      <c r="H284">
        <f>'F on ice'!T284</f>
        <v>2.1800000000000002</v>
      </c>
      <c r="I284" s="1">
        <f t="shared" si="175"/>
        <v>0.14975845410628019</v>
      </c>
      <c r="J284" s="1">
        <f t="shared" si="176"/>
        <v>0.18840579710144928</v>
      </c>
      <c r="K284" s="1">
        <f t="shared" si="177"/>
        <v>0.66666666666666663</v>
      </c>
      <c r="L284" s="1">
        <f t="shared" si="178"/>
        <v>0.19323671497584541</v>
      </c>
      <c r="O284">
        <f>'F Production'!H284</f>
        <v>0.34</v>
      </c>
      <c r="P284">
        <f>'F Production'!I284</f>
        <v>0.79</v>
      </c>
      <c r="Q284">
        <f>'F Production'!J284</f>
        <v>0.45</v>
      </c>
      <c r="R284">
        <f>'F Production'!L284</f>
        <v>1.1299999999999999</v>
      </c>
      <c r="S284" s="1">
        <f t="shared" si="179"/>
        <v>0.13043478260869565</v>
      </c>
      <c r="T284" s="1">
        <f t="shared" si="180"/>
        <v>0.37922705314009664</v>
      </c>
      <c r="U284" s="1">
        <f t="shared" si="181"/>
        <v>0.38647342995169082</v>
      </c>
      <c r="V284" s="1">
        <f t="shared" si="182"/>
        <v>0.20048309178743962</v>
      </c>
      <c r="Y284">
        <f>'F on ice'!L284</f>
        <v>45.28</v>
      </c>
      <c r="Z284">
        <f>'F on ice'!AA284</f>
        <v>13.92</v>
      </c>
      <c r="AA284">
        <f>'F on ice'!R284</f>
        <v>3.4</v>
      </c>
      <c r="AB284">
        <f>'F on ice'!U284</f>
        <v>2.71</v>
      </c>
      <c r="AC284" s="1">
        <f t="shared" si="183"/>
        <v>0.23429951690821257</v>
      </c>
      <c r="AD284" s="1">
        <f t="shared" si="184"/>
        <v>8.2125603864734303E-2</v>
      </c>
      <c r="AE284" s="1">
        <f t="shared" si="185"/>
        <v>8.9371980676328497E-2</v>
      </c>
      <c r="AF284" s="1">
        <f t="shared" si="186"/>
        <v>0.34299516908212563</v>
      </c>
      <c r="AI284">
        <f>'F Rel'!K284</f>
        <v>-1.23</v>
      </c>
      <c r="AJ284">
        <f>'F Rel'!Z284</f>
        <v>0.57999999999999996</v>
      </c>
      <c r="AK284">
        <f>'F Rel'!Q284</f>
        <v>1.24</v>
      </c>
      <c r="AL284">
        <f>'F Rel'!T284</f>
        <v>-0.01</v>
      </c>
      <c r="AM284" s="1">
        <f t="shared" si="187"/>
        <v>0.39855072463768115</v>
      </c>
      <c r="AN284" s="1">
        <f t="shared" si="188"/>
        <v>0.59420289855072461</v>
      </c>
      <c r="AO284" s="1">
        <f t="shared" si="189"/>
        <v>0.93961352657004826</v>
      </c>
      <c r="AP284" s="1">
        <f t="shared" si="190"/>
        <v>0.47101449275362317</v>
      </c>
      <c r="AS284">
        <f>'F Rel'!L284</f>
        <v>-3.15</v>
      </c>
      <c r="AT284">
        <f>'F Rel'!AA284</f>
        <v>-0.96</v>
      </c>
      <c r="AU284">
        <f>'F Rel'!R284</f>
        <v>0.22</v>
      </c>
      <c r="AV284">
        <f>'F Rel'!U284</f>
        <v>-0.4</v>
      </c>
      <c r="AW284" s="1">
        <f t="shared" si="191"/>
        <v>0.76328502415458932</v>
      </c>
      <c r="AX284" s="1">
        <f t="shared" si="192"/>
        <v>0.70531400966183577</v>
      </c>
      <c r="AY284" s="1">
        <f t="shared" si="193"/>
        <v>0.36956521739130432</v>
      </c>
      <c r="AZ284" s="1">
        <f t="shared" si="194"/>
        <v>0.85024154589371981</v>
      </c>
      <c r="BC284">
        <f>'F on ice'!G284</f>
        <v>12.620634920635</v>
      </c>
      <c r="BD284">
        <f>'F on ice'!AM284</f>
        <v>50.6</v>
      </c>
      <c r="BE284">
        <f>'F on ice'!AF284</f>
        <v>10.87</v>
      </c>
      <c r="BF284">
        <f>'F on ice'!AH284</f>
        <v>1.0029999999999999</v>
      </c>
      <c r="BG284" s="1">
        <f t="shared" si="195"/>
        <v>0.57246376811594202</v>
      </c>
      <c r="BH284" s="1">
        <f t="shared" si="196"/>
        <v>0.40821256038647341</v>
      </c>
      <c r="BI284" s="1">
        <f t="shared" si="197"/>
        <v>0.8719806763285024</v>
      </c>
      <c r="BJ284" s="1">
        <f t="shared" si="198"/>
        <v>0.53864734299516903</v>
      </c>
      <c r="BM284">
        <f>'F on ice'!M284</f>
        <v>44.52</v>
      </c>
      <c r="BN284">
        <f>'F on ice'!AB284</f>
        <v>40</v>
      </c>
      <c r="BO284">
        <f>'F on ice'!S284</f>
        <v>45.45</v>
      </c>
      <c r="BP284">
        <f>'F on ice'!V284</f>
        <v>44.58</v>
      </c>
      <c r="BQ284" s="1">
        <f t="shared" si="199"/>
        <v>0.1570048309178744</v>
      </c>
      <c r="BR284" s="1">
        <f t="shared" si="200"/>
        <v>8.6956521739130432E-2</v>
      </c>
      <c r="BS284" s="1">
        <f t="shared" si="201"/>
        <v>0.34299516908212563</v>
      </c>
      <c r="BT284" s="1">
        <f t="shared" si="202"/>
        <v>0.18115942028985507</v>
      </c>
      <c r="BW284" s="1">
        <f t="shared" si="203"/>
        <v>2.6884057971014492</v>
      </c>
      <c r="BX284" s="1">
        <f t="shared" si="204"/>
        <v>0.23671497584541062</v>
      </c>
      <c r="BY284">
        <f t="shared" si="205"/>
        <v>317</v>
      </c>
      <c r="CB284">
        <f>'F Rel'!M284</f>
        <v>0.83</v>
      </c>
      <c r="CC284">
        <f>'F Rel'!V284</f>
        <v>3.27</v>
      </c>
      <c r="CD284" s="1">
        <f t="shared" si="206"/>
        <v>0.54830917874396135</v>
      </c>
      <c r="CE284" s="1">
        <f t="shared" si="207"/>
        <v>0.71014492753623193</v>
      </c>
      <c r="CH284">
        <f>'F Production'!X284</f>
        <v>1.47</v>
      </c>
      <c r="CI284">
        <f>'F Production'!AB284</f>
        <v>0.79</v>
      </c>
      <c r="CJ284" s="31">
        <f t="shared" si="208"/>
        <v>0.12560386473429952</v>
      </c>
      <c r="CK284" s="31">
        <f t="shared" si="209"/>
        <v>0.41545893719806765</v>
      </c>
      <c r="CN284">
        <f>'F Totals'!G284</f>
        <v>3</v>
      </c>
      <c r="CO284">
        <f>'F Totals'!H284</f>
        <v>7</v>
      </c>
      <c r="CP284">
        <f>'F Totals'!K284</f>
        <v>10</v>
      </c>
    </row>
    <row r="285" spans="1:94" x14ac:dyDescent="0.3">
      <c r="A285" t="str">
        <f>'F on ice'!B285</f>
        <v>Nick Schmaltz</v>
      </c>
      <c r="B285" t="str">
        <f>'F on ice'!C285</f>
        <v>ARI</v>
      </c>
      <c r="E285">
        <f>'F on ice'!K285</f>
        <v>41.03</v>
      </c>
      <c r="F285">
        <f>'F on ice'!Z285</f>
        <v>10.47</v>
      </c>
      <c r="G285">
        <f>'F on ice'!Q285</f>
        <v>2.09</v>
      </c>
      <c r="H285">
        <f>'F on ice'!T285</f>
        <v>2.41</v>
      </c>
      <c r="I285" s="1">
        <f t="shared" si="175"/>
        <v>0.4468599033816425</v>
      </c>
      <c r="J285" s="1">
        <f t="shared" si="176"/>
        <v>0.37922705314009664</v>
      </c>
      <c r="K285" s="1">
        <f t="shared" si="177"/>
        <v>0.32125603864734298</v>
      </c>
      <c r="L285" s="1">
        <f t="shared" si="178"/>
        <v>0.3719806763285024</v>
      </c>
      <c r="O285">
        <f>'F Production'!H285</f>
        <v>0.38</v>
      </c>
      <c r="P285">
        <f>'F Production'!I285</f>
        <v>0.86</v>
      </c>
      <c r="Q285">
        <f>'F Production'!J285</f>
        <v>0.48</v>
      </c>
      <c r="R285">
        <f>'F Production'!L285</f>
        <v>1.24</v>
      </c>
      <c r="S285" s="1">
        <f t="shared" si="179"/>
        <v>0.16908212560386474</v>
      </c>
      <c r="T285" s="1">
        <f t="shared" si="180"/>
        <v>0.43478260869565216</v>
      </c>
      <c r="U285" s="1">
        <f t="shared" si="181"/>
        <v>0.41787439613526572</v>
      </c>
      <c r="V285" s="1">
        <f t="shared" si="182"/>
        <v>0.28743961352657005</v>
      </c>
      <c r="Y285">
        <f>'F on ice'!L285</f>
        <v>36.270000000000003</v>
      </c>
      <c r="Z285">
        <f>'F on ice'!AA285</f>
        <v>10.19</v>
      </c>
      <c r="AA285">
        <f>'F on ice'!R285</f>
        <v>2.19</v>
      </c>
      <c r="AB285">
        <f>'F on ice'!U285</f>
        <v>2.1800000000000002</v>
      </c>
      <c r="AC285" s="1">
        <f t="shared" si="183"/>
        <v>0.90096618357487923</v>
      </c>
      <c r="AD285" s="1">
        <f t="shared" si="184"/>
        <v>0.72705314009661837</v>
      </c>
      <c r="AE285" s="1">
        <f t="shared" si="185"/>
        <v>0.67632850241545894</v>
      </c>
      <c r="AF285" s="1">
        <f t="shared" si="186"/>
        <v>0.87439613526570048</v>
      </c>
      <c r="AI285">
        <f>'F Rel'!K285</f>
        <v>2.02</v>
      </c>
      <c r="AJ285">
        <f>'F Rel'!Z285</f>
        <v>-1.61</v>
      </c>
      <c r="AK285">
        <f>'F Rel'!Q285</f>
        <v>-0.57999999999999996</v>
      </c>
      <c r="AL285">
        <f>'F Rel'!T285</f>
        <v>-0.18</v>
      </c>
      <c r="AM285" s="1">
        <f t="shared" si="187"/>
        <v>0.63526570048309183</v>
      </c>
      <c r="AN285" s="1">
        <f t="shared" si="188"/>
        <v>0.25845410628019322</v>
      </c>
      <c r="AO285" s="1">
        <f t="shared" si="189"/>
        <v>0.27536231884057971</v>
      </c>
      <c r="AP285" s="1">
        <f t="shared" si="190"/>
        <v>0.33574879227053139</v>
      </c>
      <c r="AS285">
        <f>'F Rel'!L285</f>
        <v>-10.09</v>
      </c>
      <c r="AT285">
        <f>'F Rel'!AA285</f>
        <v>-2.35</v>
      </c>
      <c r="AU285">
        <f>'F Rel'!R285</f>
        <v>-0.56000000000000005</v>
      </c>
      <c r="AV285">
        <f>'F Rel'!U285</f>
        <v>-0.68</v>
      </c>
      <c r="AW285" s="1">
        <f t="shared" si="191"/>
        <v>0.99275362318840576</v>
      </c>
      <c r="AX285" s="1">
        <f t="shared" si="192"/>
        <v>0.90338164251207731</v>
      </c>
      <c r="AY285" s="1">
        <f t="shared" si="193"/>
        <v>0.76328502415458932</v>
      </c>
      <c r="AZ285" s="1">
        <f t="shared" si="194"/>
        <v>0.96135265700483097</v>
      </c>
      <c r="BC285">
        <f>'F on ice'!G285</f>
        <v>14.323863636364001</v>
      </c>
      <c r="BD285">
        <f>'F on ice'!AM285</f>
        <v>52.26</v>
      </c>
      <c r="BE285">
        <f>'F on ice'!AF285</f>
        <v>7.67</v>
      </c>
      <c r="BF285">
        <f>'F on ice'!AH285</f>
        <v>0.98899999999999999</v>
      </c>
      <c r="BG285" s="1">
        <f t="shared" si="195"/>
        <v>0.90579710144927539</v>
      </c>
      <c r="BH285" s="1">
        <f t="shared" si="196"/>
        <v>0.45893719806763283</v>
      </c>
      <c r="BI285" s="1">
        <f t="shared" si="197"/>
        <v>0.35990338164251207</v>
      </c>
      <c r="BJ285" s="1">
        <f t="shared" si="198"/>
        <v>0.3671497584541063</v>
      </c>
      <c r="BM285">
        <f>'F on ice'!M285</f>
        <v>53.08</v>
      </c>
      <c r="BN285">
        <f>'F on ice'!AB285</f>
        <v>50.69</v>
      </c>
      <c r="BO285">
        <f>'F on ice'!S285</f>
        <v>48.89</v>
      </c>
      <c r="BP285">
        <f>'F on ice'!V285</f>
        <v>52.59</v>
      </c>
      <c r="BQ285" s="1">
        <f t="shared" si="199"/>
        <v>0.75120772946859904</v>
      </c>
      <c r="BR285" s="1">
        <f t="shared" si="200"/>
        <v>0.5531400966183575</v>
      </c>
      <c r="BS285" s="1">
        <f t="shared" si="201"/>
        <v>0.45410628019323673</v>
      </c>
      <c r="BT285" s="1">
        <f t="shared" si="202"/>
        <v>0.6811594202898551</v>
      </c>
      <c r="BW285" s="1">
        <f t="shared" si="203"/>
        <v>4.9637681159420284</v>
      </c>
      <c r="BX285" s="1">
        <f t="shared" si="204"/>
        <v>0.6908212560386473</v>
      </c>
      <c r="BY285">
        <f t="shared" si="205"/>
        <v>129</v>
      </c>
      <c r="CB285">
        <f>'F Rel'!M285</f>
        <v>7.39</v>
      </c>
      <c r="CC285">
        <f>'F Rel'!V285</f>
        <v>4.93</v>
      </c>
      <c r="CD285" s="1">
        <f t="shared" si="206"/>
        <v>0.95893719806763289</v>
      </c>
      <c r="CE285" s="1">
        <f t="shared" si="207"/>
        <v>0.80676328502415462</v>
      </c>
      <c r="CH285">
        <f>'F Production'!X285</f>
        <v>0.28999999999999998</v>
      </c>
      <c r="CI285">
        <f>'F Production'!AB285</f>
        <v>0.76</v>
      </c>
      <c r="CJ285" s="31">
        <f t="shared" si="208"/>
        <v>0.87922705314009664</v>
      </c>
      <c r="CK285" s="31">
        <f t="shared" si="209"/>
        <v>0.37439613526570048</v>
      </c>
      <c r="CN285">
        <f>'F Totals'!G285</f>
        <v>4</v>
      </c>
      <c r="CO285">
        <f>'F Totals'!H285</f>
        <v>9</v>
      </c>
      <c r="CP285">
        <f>'F Totals'!K285</f>
        <v>13</v>
      </c>
    </row>
    <row r="286" spans="1:94" x14ac:dyDescent="0.3">
      <c r="A286" t="str">
        <f>'F on ice'!B286</f>
        <v>Nick Suzuki</v>
      </c>
      <c r="B286" t="str">
        <f>'F on ice'!C286</f>
        <v>MTL</v>
      </c>
      <c r="E286">
        <f>'F on ice'!K286</f>
        <v>39.69</v>
      </c>
      <c r="F286">
        <f>'F on ice'!Z286</f>
        <v>9.7100000000000009</v>
      </c>
      <c r="G286">
        <f>'F on ice'!Q286</f>
        <v>1.93</v>
      </c>
      <c r="H286">
        <f>'F on ice'!T286</f>
        <v>2.37</v>
      </c>
      <c r="I286" s="1">
        <f t="shared" si="175"/>
        <v>0.35748792270531399</v>
      </c>
      <c r="J286" s="1">
        <f t="shared" si="176"/>
        <v>0.26570048309178745</v>
      </c>
      <c r="K286" s="1">
        <f t="shared" si="177"/>
        <v>0.23671497584541062</v>
      </c>
      <c r="L286" s="1">
        <f t="shared" si="178"/>
        <v>0.33333333333333331</v>
      </c>
      <c r="O286">
        <f>'F Production'!H286</f>
        <v>0.42</v>
      </c>
      <c r="P286">
        <f>'F Production'!I286</f>
        <v>0.84</v>
      </c>
      <c r="Q286">
        <f>'F Production'!J286</f>
        <v>0.5</v>
      </c>
      <c r="R286">
        <f>'F Production'!L286</f>
        <v>1.26</v>
      </c>
      <c r="S286" s="1">
        <f t="shared" si="179"/>
        <v>0.21014492753623187</v>
      </c>
      <c r="T286" s="1">
        <f t="shared" si="180"/>
        <v>0.41787439613526572</v>
      </c>
      <c r="U286" s="1">
        <f t="shared" si="181"/>
        <v>0.45893719806763283</v>
      </c>
      <c r="V286" s="1">
        <f t="shared" si="182"/>
        <v>0.29710144927536231</v>
      </c>
      <c r="Y286">
        <f>'F on ice'!L286</f>
        <v>41.95</v>
      </c>
      <c r="Z286">
        <f>'F on ice'!AA286</f>
        <v>10.3</v>
      </c>
      <c r="AA286">
        <f>'F on ice'!R286</f>
        <v>2.2599999999999998</v>
      </c>
      <c r="AB286">
        <f>'F on ice'!U286</f>
        <v>2.4900000000000002</v>
      </c>
      <c r="AC286" s="1">
        <f t="shared" si="183"/>
        <v>0.54106280193236711</v>
      </c>
      <c r="AD286" s="1">
        <f t="shared" si="184"/>
        <v>0.71014492753623193</v>
      </c>
      <c r="AE286" s="1">
        <f t="shared" si="185"/>
        <v>0.65217391304347827</v>
      </c>
      <c r="AF286" s="1">
        <f t="shared" si="186"/>
        <v>0.5628019323671497</v>
      </c>
      <c r="AI286">
        <f>'F Rel'!K286</f>
        <v>1.42</v>
      </c>
      <c r="AJ286">
        <f>'F Rel'!Z286</f>
        <v>-1.69</v>
      </c>
      <c r="AK286">
        <f>'F Rel'!Q286</f>
        <v>-0.35</v>
      </c>
      <c r="AL286">
        <f>'F Rel'!T286</f>
        <v>-0.14000000000000001</v>
      </c>
      <c r="AM286" s="1">
        <f t="shared" si="187"/>
        <v>0.59903381642512077</v>
      </c>
      <c r="AN286" s="1">
        <f t="shared" si="188"/>
        <v>0.2318840579710145</v>
      </c>
      <c r="AO286" s="1">
        <f t="shared" si="189"/>
        <v>0.37439613526570048</v>
      </c>
      <c r="AP286" s="1">
        <f t="shared" si="190"/>
        <v>0.3719806763285024</v>
      </c>
      <c r="AS286">
        <f>'F Rel'!L286</f>
        <v>-5.44</v>
      </c>
      <c r="AT286">
        <f>'F Rel'!AA286</f>
        <v>-2.84</v>
      </c>
      <c r="AU286">
        <f>'F Rel'!R286</f>
        <v>-0.21</v>
      </c>
      <c r="AV286">
        <f>'F Rel'!U286</f>
        <v>-0.61</v>
      </c>
      <c r="AW286" s="1">
        <f t="shared" si="191"/>
        <v>0.91062801932367154</v>
      </c>
      <c r="AX286" s="1">
        <f t="shared" si="192"/>
        <v>0.9371980676328503</v>
      </c>
      <c r="AY286" s="1">
        <f t="shared" si="193"/>
        <v>0.61594202898550721</v>
      </c>
      <c r="AZ286" s="1">
        <f t="shared" si="194"/>
        <v>0.95169082125603865</v>
      </c>
      <c r="BC286">
        <f>'F on ice'!G286</f>
        <v>14.927430555556001</v>
      </c>
      <c r="BD286">
        <f>'F on ice'!AM286</f>
        <v>55.66</v>
      </c>
      <c r="BE286">
        <f>'F on ice'!AF286</f>
        <v>7.21</v>
      </c>
      <c r="BF286">
        <f>'F on ice'!AH286</f>
        <v>0.995</v>
      </c>
      <c r="BG286" s="1">
        <f t="shared" si="195"/>
        <v>0.95652173913043481</v>
      </c>
      <c r="BH286" s="1">
        <f t="shared" si="196"/>
        <v>0.57971014492753625</v>
      </c>
      <c r="BI286" s="1">
        <f t="shared" si="197"/>
        <v>0.26811594202898553</v>
      </c>
      <c r="BJ286" s="1">
        <f t="shared" si="198"/>
        <v>0.43236714975845408</v>
      </c>
      <c r="BM286">
        <f>'F on ice'!M286</f>
        <v>48.62</v>
      </c>
      <c r="BN286">
        <f>'F on ice'!AB286</f>
        <v>48.54</v>
      </c>
      <c r="BO286">
        <f>'F on ice'!S286</f>
        <v>46</v>
      </c>
      <c r="BP286">
        <f>'F on ice'!V286</f>
        <v>48.7</v>
      </c>
      <c r="BQ286" s="1">
        <f t="shared" si="199"/>
        <v>0.39130434782608697</v>
      </c>
      <c r="BR286" s="1">
        <f t="shared" si="200"/>
        <v>0.40579710144927539</v>
      </c>
      <c r="BS286" s="1">
        <f t="shared" si="201"/>
        <v>0.35990338164251207</v>
      </c>
      <c r="BT286" s="1">
        <f t="shared" si="202"/>
        <v>0.41304347826086957</v>
      </c>
      <c r="BW286" s="1">
        <f t="shared" si="203"/>
        <v>3.9879227053140101</v>
      </c>
      <c r="BX286" s="1">
        <f t="shared" si="204"/>
        <v>0.49516908212560384</v>
      </c>
      <c r="BY286">
        <f t="shared" si="205"/>
        <v>210</v>
      </c>
      <c r="CB286">
        <f>'F Rel'!M286</f>
        <v>3.94</v>
      </c>
      <c r="CC286">
        <f>'F Rel'!V286</f>
        <v>4</v>
      </c>
      <c r="CD286" s="1">
        <f t="shared" si="206"/>
        <v>0.81400966183574874</v>
      </c>
      <c r="CE286" s="1">
        <f t="shared" si="207"/>
        <v>0.75120772946859904</v>
      </c>
      <c r="CH286">
        <f>'F Production'!X286</f>
        <v>0.67</v>
      </c>
      <c r="CI286">
        <f>'F Production'!AB286</f>
        <v>0.75</v>
      </c>
      <c r="CJ286" s="31">
        <f t="shared" si="208"/>
        <v>0.54106280193236711</v>
      </c>
      <c r="CK286" s="31">
        <f t="shared" si="209"/>
        <v>0.36231884057971014</v>
      </c>
      <c r="CN286">
        <f>'F Totals'!G286</f>
        <v>5</v>
      </c>
      <c r="CO286">
        <f>'F Totals'!H286</f>
        <v>10</v>
      </c>
      <c r="CP286">
        <f>'F Totals'!K286</f>
        <v>15</v>
      </c>
    </row>
    <row r="287" spans="1:94" x14ac:dyDescent="0.3">
      <c r="A287" t="str">
        <f>'F on ice'!B287</f>
        <v>Nico Hischier</v>
      </c>
      <c r="B287" t="str">
        <f>'F on ice'!C287</f>
        <v>N.J</v>
      </c>
      <c r="E287">
        <f>'F on ice'!K287</f>
        <v>45.86</v>
      </c>
      <c r="F287">
        <f>'F on ice'!Z287</f>
        <v>13.87</v>
      </c>
      <c r="G287">
        <f>'F on ice'!Q287</f>
        <v>2.93</v>
      </c>
      <c r="H287">
        <f>'F on ice'!T287</f>
        <v>3.43</v>
      </c>
      <c r="I287" s="1">
        <f t="shared" si="175"/>
        <v>0.75845410628019327</v>
      </c>
      <c r="J287" s="1">
        <f t="shared" si="176"/>
        <v>0.91062801932367154</v>
      </c>
      <c r="K287" s="1">
        <f t="shared" si="177"/>
        <v>0.7125603864734299</v>
      </c>
      <c r="L287" s="1">
        <f t="shared" si="178"/>
        <v>0.97342995169082125</v>
      </c>
      <c r="O287">
        <f>'F Production'!H287</f>
        <v>1.07</v>
      </c>
      <c r="P287">
        <f>'F Production'!I287</f>
        <v>1.07</v>
      </c>
      <c r="Q287">
        <f>'F Production'!J287</f>
        <v>0.53</v>
      </c>
      <c r="R287">
        <f>'F Production'!L287</f>
        <v>2.13</v>
      </c>
      <c r="S287" s="1">
        <f t="shared" si="179"/>
        <v>0.84299516908212557</v>
      </c>
      <c r="T287" s="1">
        <f t="shared" si="180"/>
        <v>0.606280193236715</v>
      </c>
      <c r="U287" s="1">
        <f t="shared" si="181"/>
        <v>0.48550724637681159</v>
      </c>
      <c r="V287" s="1">
        <f t="shared" si="182"/>
        <v>0.76811594202898548</v>
      </c>
      <c r="Y287">
        <f>'F on ice'!L287</f>
        <v>40.53</v>
      </c>
      <c r="Z287">
        <f>'F on ice'!AA287</f>
        <v>12.13</v>
      </c>
      <c r="AA287">
        <f>'F on ice'!R287</f>
        <v>2.8</v>
      </c>
      <c r="AB287">
        <f>'F on ice'!U287</f>
        <v>2.68</v>
      </c>
      <c r="AC287" s="1">
        <f t="shared" si="183"/>
        <v>0.65217391304347827</v>
      </c>
      <c r="AD287" s="1">
        <f t="shared" si="184"/>
        <v>0.27777777777777779</v>
      </c>
      <c r="AE287" s="1">
        <f t="shared" si="185"/>
        <v>0.31642512077294688</v>
      </c>
      <c r="AF287" s="1">
        <f t="shared" si="186"/>
        <v>0.3719806763285024</v>
      </c>
      <c r="AI287">
        <f>'F Rel'!K287</f>
        <v>3.95</v>
      </c>
      <c r="AJ287">
        <f>'F Rel'!Z287</f>
        <v>3.46</v>
      </c>
      <c r="AK287">
        <f>'F Rel'!Q287</f>
        <v>-0.12</v>
      </c>
      <c r="AL287">
        <f>'F Rel'!T287</f>
        <v>0.8</v>
      </c>
      <c r="AM287" s="1">
        <f t="shared" si="187"/>
        <v>0.78019323671497587</v>
      </c>
      <c r="AN287" s="1">
        <f t="shared" si="188"/>
        <v>0.9371980676328503</v>
      </c>
      <c r="AO287" s="1">
        <f t="shared" si="189"/>
        <v>0.46135265700483091</v>
      </c>
      <c r="AP287" s="1">
        <f t="shared" si="190"/>
        <v>0.95169082125603865</v>
      </c>
      <c r="AS287">
        <f>'F Rel'!L287</f>
        <v>0.85</v>
      </c>
      <c r="AT287">
        <f>'F Rel'!AA287</f>
        <v>1.24</v>
      </c>
      <c r="AU287">
        <f>'F Rel'!R287</f>
        <v>0.09</v>
      </c>
      <c r="AV287">
        <f>'F Rel'!U287</f>
        <v>0.23</v>
      </c>
      <c r="AW287" s="1">
        <f t="shared" si="191"/>
        <v>0.39130434782608697</v>
      </c>
      <c r="AX287" s="1">
        <f t="shared" si="192"/>
        <v>0.21256038647342995</v>
      </c>
      <c r="AY287" s="1">
        <f t="shared" si="193"/>
        <v>0.44927536231884058</v>
      </c>
      <c r="AZ287" s="1">
        <f t="shared" si="194"/>
        <v>0.24637681159420291</v>
      </c>
      <c r="BC287">
        <f>'F on ice'!G287</f>
        <v>12.858095238095</v>
      </c>
      <c r="BD287">
        <f>'F on ice'!AM287</f>
        <v>49.72</v>
      </c>
      <c r="BE287">
        <f>'F on ice'!AF287</f>
        <v>9.65</v>
      </c>
      <c r="BF287">
        <f>'F on ice'!AH287</f>
        <v>0.998</v>
      </c>
      <c r="BG287" s="1">
        <f t="shared" si="195"/>
        <v>0.63526570048309183</v>
      </c>
      <c r="BH287" s="1">
        <f t="shared" si="196"/>
        <v>0.37922705314009664</v>
      </c>
      <c r="BI287" s="1">
        <f t="shared" si="197"/>
        <v>0.69323671497584538</v>
      </c>
      <c r="BJ287" s="1">
        <f t="shared" si="198"/>
        <v>0.47826086956521741</v>
      </c>
      <c r="BM287">
        <f>'F on ice'!M287</f>
        <v>53.09</v>
      </c>
      <c r="BN287">
        <f>'F on ice'!AB287</f>
        <v>53.33</v>
      </c>
      <c r="BO287">
        <f>'F on ice'!S287</f>
        <v>51.16</v>
      </c>
      <c r="BP287">
        <f>'F on ice'!V287</f>
        <v>56.12</v>
      </c>
      <c r="BQ287" s="1">
        <f t="shared" si="199"/>
        <v>0.7560386473429952</v>
      </c>
      <c r="BR287" s="1">
        <f t="shared" si="200"/>
        <v>0.71739130434782605</v>
      </c>
      <c r="BS287" s="1">
        <f t="shared" si="201"/>
        <v>0.54830917874396135</v>
      </c>
      <c r="BT287" s="1">
        <f t="shared" si="202"/>
        <v>0.88647342995169087</v>
      </c>
      <c r="BW287" s="1">
        <f t="shared" si="203"/>
        <v>5.6159420289855069</v>
      </c>
      <c r="BX287" s="1">
        <f t="shared" si="204"/>
        <v>0.83574879227053145</v>
      </c>
      <c r="BY287">
        <f t="shared" si="205"/>
        <v>69</v>
      </c>
      <c r="CB287">
        <f>'F Rel'!M287</f>
        <v>1.72</v>
      </c>
      <c r="CC287">
        <f>'F Rel'!V287</f>
        <v>4.4000000000000004</v>
      </c>
      <c r="CD287" s="1">
        <f t="shared" si="206"/>
        <v>0.63526570048309183</v>
      </c>
      <c r="CE287" s="1">
        <f t="shared" si="207"/>
        <v>0.77536231884057971</v>
      </c>
      <c r="CH287">
        <f>'F Production'!X287</f>
        <v>0.67</v>
      </c>
      <c r="CI287">
        <f>'F Production'!AB287</f>
        <v>1.33</v>
      </c>
      <c r="CJ287" s="31">
        <f t="shared" si="208"/>
        <v>0.54106280193236711</v>
      </c>
      <c r="CK287" s="31">
        <f t="shared" si="209"/>
        <v>0.7874396135265701</v>
      </c>
      <c r="CN287">
        <f>'F Totals'!G287</f>
        <v>8</v>
      </c>
      <c r="CO287">
        <f>'F Totals'!H287</f>
        <v>8</v>
      </c>
      <c r="CP287">
        <f>'F Totals'!K287</f>
        <v>16</v>
      </c>
    </row>
    <row r="288" spans="1:94" x14ac:dyDescent="0.3">
      <c r="A288" t="str">
        <f>'F on ice'!B288</f>
        <v>Nico Sturm</v>
      </c>
      <c r="B288" t="str">
        <f>'F on ice'!C288</f>
        <v>S.J</v>
      </c>
      <c r="E288">
        <f>'F on ice'!K288</f>
        <v>32.71</v>
      </c>
      <c r="F288">
        <f>'F on ice'!Z288</f>
        <v>8.5299999999999994</v>
      </c>
      <c r="G288">
        <f>'F on ice'!Q288</f>
        <v>1.78</v>
      </c>
      <c r="H288">
        <f>'F on ice'!T288</f>
        <v>1.89</v>
      </c>
      <c r="I288" s="1">
        <f t="shared" si="175"/>
        <v>3.864734299516908E-2</v>
      </c>
      <c r="J288" s="1">
        <f t="shared" si="176"/>
        <v>8.6956521739130432E-2</v>
      </c>
      <c r="K288" s="1">
        <f t="shared" si="177"/>
        <v>0.17632850241545894</v>
      </c>
      <c r="L288" s="1">
        <f t="shared" si="178"/>
        <v>4.3478260869565216E-2</v>
      </c>
      <c r="O288">
        <f>'F Production'!H288</f>
        <v>0.53</v>
      </c>
      <c r="P288">
        <f>'F Production'!I288</f>
        <v>0.53</v>
      </c>
      <c r="Q288">
        <f>'F Production'!J288</f>
        <v>0.53</v>
      </c>
      <c r="R288">
        <f>'F Production'!L288</f>
        <v>1.07</v>
      </c>
      <c r="S288" s="1">
        <f t="shared" si="179"/>
        <v>0.36231884057971014</v>
      </c>
      <c r="T288" s="1">
        <f t="shared" si="180"/>
        <v>0.18115942028985507</v>
      </c>
      <c r="U288" s="1">
        <f t="shared" si="181"/>
        <v>0.48550724637681159</v>
      </c>
      <c r="V288" s="1">
        <f t="shared" si="182"/>
        <v>0.17149758454106281</v>
      </c>
      <c r="Y288">
        <f>'F on ice'!L288</f>
        <v>46.75</v>
      </c>
      <c r="Z288">
        <f>'F on ice'!AA288</f>
        <v>14.75</v>
      </c>
      <c r="AA288">
        <f>'F on ice'!R288</f>
        <v>3.02</v>
      </c>
      <c r="AB288">
        <f>'F on ice'!U288</f>
        <v>2.94</v>
      </c>
      <c r="AC288" s="1">
        <f t="shared" si="183"/>
        <v>0.15458937198067632</v>
      </c>
      <c r="AD288" s="1">
        <f t="shared" si="184"/>
        <v>4.3478260869565216E-2</v>
      </c>
      <c r="AE288" s="1">
        <f t="shared" si="185"/>
        <v>0.21497584541062803</v>
      </c>
      <c r="AF288" s="1">
        <f t="shared" si="186"/>
        <v>0.1280193236714976</v>
      </c>
      <c r="AI288">
        <f>'F Rel'!K288</f>
        <v>-5.1100000000000003</v>
      </c>
      <c r="AJ288">
        <f>'F Rel'!Z288</f>
        <v>-0.88</v>
      </c>
      <c r="AK288">
        <f>'F Rel'!Q288</f>
        <v>0.02</v>
      </c>
      <c r="AL288">
        <f>'F Rel'!T288</f>
        <v>-0.43</v>
      </c>
      <c r="AM288" s="1">
        <f t="shared" si="187"/>
        <v>0.18840579710144928</v>
      </c>
      <c r="AN288" s="1">
        <f t="shared" si="188"/>
        <v>0.34057971014492755</v>
      </c>
      <c r="AO288" s="1">
        <f t="shared" si="189"/>
        <v>0.52415458937198067</v>
      </c>
      <c r="AP288" s="1">
        <f t="shared" si="190"/>
        <v>0.19565217391304349</v>
      </c>
      <c r="AS288">
        <f>'F Rel'!L288</f>
        <v>-2.75</v>
      </c>
      <c r="AT288">
        <f>'F Rel'!AA288</f>
        <v>0.28999999999999998</v>
      </c>
      <c r="AU288">
        <f>'F Rel'!R288</f>
        <v>0.02</v>
      </c>
      <c r="AV288">
        <f>'F Rel'!U288</f>
        <v>-0.24</v>
      </c>
      <c r="AW288" s="1">
        <f t="shared" si="191"/>
        <v>0.74637681159420288</v>
      </c>
      <c r="AX288" s="1">
        <f t="shared" si="192"/>
        <v>0.40338164251207731</v>
      </c>
      <c r="AY288" s="1">
        <f t="shared" si="193"/>
        <v>0.49516908212560384</v>
      </c>
      <c r="AZ288" s="1">
        <f t="shared" si="194"/>
        <v>0.7439613526570048</v>
      </c>
      <c r="BC288">
        <f>'F on ice'!G288</f>
        <v>11.638505747126001</v>
      </c>
      <c r="BD288">
        <f>'F on ice'!AM288</f>
        <v>39.32</v>
      </c>
      <c r="BE288">
        <f>'F on ice'!AF288</f>
        <v>7.25</v>
      </c>
      <c r="BF288">
        <f>'F on ice'!AH288</f>
        <v>0.98199999999999998</v>
      </c>
      <c r="BG288" s="1">
        <f t="shared" si="195"/>
        <v>0.37439613526570048</v>
      </c>
      <c r="BH288" s="1">
        <f t="shared" si="196"/>
        <v>0.14251207729468598</v>
      </c>
      <c r="BI288" s="1">
        <f t="shared" si="197"/>
        <v>0.27294685990338163</v>
      </c>
      <c r="BJ288" s="1">
        <f t="shared" si="198"/>
        <v>0.28260869565217389</v>
      </c>
      <c r="BM288">
        <f>'F on ice'!M288</f>
        <v>41.16</v>
      </c>
      <c r="BN288">
        <f>'F on ice'!AB288</f>
        <v>36.64</v>
      </c>
      <c r="BO288">
        <f>'F on ice'!S288</f>
        <v>37.04</v>
      </c>
      <c r="BP288">
        <f>'F on ice'!V288</f>
        <v>39.119999999999997</v>
      </c>
      <c r="BQ288" s="1">
        <f t="shared" si="199"/>
        <v>4.5893719806763288E-2</v>
      </c>
      <c r="BR288" s="1">
        <f t="shared" si="200"/>
        <v>2.6570048309178744E-2</v>
      </c>
      <c r="BS288" s="1">
        <f t="shared" si="201"/>
        <v>0.12077294685990338</v>
      </c>
      <c r="BT288" s="1">
        <f t="shared" si="202"/>
        <v>4.3478260869565216E-2</v>
      </c>
      <c r="BW288" s="1">
        <f t="shared" si="203"/>
        <v>1.5169082125603865</v>
      </c>
      <c r="BX288" s="1">
        <f t="shared" si="204"/>
        <v>6.5217391304347824E-2</v>
      </c>
      <c r="BY288">
        <f t="shared" si="205"/>
        <v>388</v>
      </c>
      <c r="CB288">
        <f>'F Rel'!M288</f>
        <v>-2.15</v>
      </c>
      <c r="CC288">
        <f>'F Rel'!V288</f>
        <v>-3.07</v>
      </c>
      <c r="CD288" s="1">
        <f t="shared" si="206"/>
        <v>0.32608695652173914</v>
      </c>
      <c r="CE288" s="1">
        <f t="shared" si="207"/>
        <v>0.28260869565217389</v>
      </c>
      <c r="CH288">
        <f>'F Production'!X288</f>
        <v>0.89</v>
      </c>
      <c r="CI288">
        <f>'F Production'!AB288</f>
        <v>0.53</v>
      </c>
      <c r="CJ288" s="31">
        <f t="shared" si="208"/>
        <v>0.38164251207729466</v>
      </c>
      <c r="CK288" s="31">
        <f t="shared" si="209"/>
        <v>0.20772946859903382</v>
      </c>
      <c r="CN288">
        <f>'F Totals'!G288</f>
        <v>3</v>
      </c>
      <c r="CO288">
        <f>'F Totals'!H288</f>
        <v>3</v>
      </c>
      <c r="CP288">
        <f>'F Totals'!K288</f>
        <v>6</v>
      </c>
    </row>
    <row r="289" spans="1:94" x14ac:dyDescent="0.3">
      <c r="A289" t="str">
        <f>'F on ice'!B289</f>
        <v>Nicolas Aube-Kubel</v>
      </c>
      <c r="B289" t="str">
        <f>'F on ice'!C289</f>
        <v>WSH</v>
      </c>
      <c r="E289">
        <f>'F on ice'!K289</f>
        <v>30.51</v>
      </c>
      <c r="F289">
        <f>'F on ice'!Z289</f>
        <v>7.7</v>
      </c>
      <c r="G289">
        <f>'F on ice'!Q289</f>
        <v>2.42</v>
      </c>
      <c r="H289">
        <f>'F on ice'!T289</f>
        <v>1.67</v>
      </c>
      <c r="I289" s="1">
        <f t="shared" si="175"/>
        <v>1.6908212560386472E-2</v>
      </c>
      <c r="J289" s="1">
        <f t="shared" si="176"/>
        <v>4.1062801932367152E-2</v>
      </c>
      <c r="K289" s="1">
        <f t="shared" si="177"/>
        <v>0.48309178743961351</v>
      </c>
      <c r="L289" s="1">
        <f t="shared" si="178"/>
        <v>1.2077294685990338E-2</v>
      </c>
      <c r="O289">
        <f>'F Production'!H289</f>
        <v>0.71</v>
      </c>
      <c r="P289">
        <f>'F Production'!I289</f>
        <v>1</v>
      </c>
      <c r="Q289">
        <f>'F Production'!J289</f>
        <v>0.71</v>
      </c>
      <c r="R289">
        <f>'F Production'!L289</f>
        <v>1.71</v>
      </c>
      <c r="S289" s="1">
        <f t="shared" si="179"/>
        <v>0.57971014492753625</v>
      </c>
      <c r="T289" s="1">
        <f t="shared" si="180"/>
        <v>0.54347826086956519</v>
      </c>
      <c r="U289" s="1">
        <f t="shared" si="181"/>
        <v>0.68357487922705318</v>
      </c>
      <c r="V289" s="1">
        <f t="shared" si="182"/>
        <v>0.55797101449275366</v>
      </c>
      <c r="Y289">
        <f>'F on ice'!L289</f>
        <v>44.62</v>
      </c>
      <c r="Z289">
        <f>'F on ice'!AA289</f>
        <v>10.84</v>
      </c>
      <c r="AA289">
        <f>'F on ice'!R289</f>
        <v>1.28</v>
      </c>
      <c r="AB289">
        <f>'F on ice'!U289</f>
        <v>2.5499999999999998</v>
      </c>
      <c r="AC289" s="1">
        <f t="shared" si="183"/>
        <v>0.28743961352657005</v>
      </c>
      <c r="AD289" s="1">
        <f t="shared" si="184"/>
        <v>0.57971014492753625</v>
      </c>
      <c r="AE289" s="1">
        <f t="shared" si="185"/>
        <v>0.98550724637681164</v>
      </c>
      <c r="AF289" s="1">
        <f t="shared" si="186"/>
        <v>0.5</v>
      </c>
      <c r="AI289">
        <f>'F Rel'!K289</f>
        <v>-8.0299999999999994</v>
      </c>
      <c r="AJ289">
        <f>'F Rel'!Z289</f>
        <v>-3.56</v>
      </c>
      <c r="AK289">
        <f>'F Rel'!Q289</f>
        <v>0.4</v>
      </c>
      <c r="AL289">
        <f>'F Rel'!T289</f>
        <v>-0.76</v>
      </c>
      <c r="AM289" s="1">
        <f t="shared" si="187"/>
        <v>9.6618357487922704E-2</v>
      </c>
      <c r="AN289" s="1">
        <f t="shared" si="188"/>
        <v>7.2463768115942032E-2</v>
      </c>
      <c r="AO289" s="1">
        <f t="shared" si="189"/>
        <v>0.67874396135265702</v>
      </c>
      <c r="AP289" s="1">
        <f t="shared" si="190"/>
        <v>7.9710144927536225E-2</v>
      </c>
      <c r="AS289">
        <f>'F Rel'!L289</f>
        <v>-1.99</v>
      </c>
      <c r="AT289">
        <f>'F Rel'!AA289</f>
        <v>-1.48</v>
      </c>
      <c r="AU289">
        <f>'F Rel'!R289</f>
        <v>-1.71</v>
      </c>
      <c r="AV289">
        <f>'F Rel'!U289</f>
        <v>-0.35</v>
      </c>
      <c r="AW289" s="1">
        <f t="shared" si="191"/>
        <v>0.67149758454106279</v>
      </c>
      <c r="AX289" s="1">
        <f t="shared" si="192"/>
        <v>0.79468599033816423</v>
      </c>
      <c r="AY289" s="1">
        <f t="shared" si="193"/>
        <v>0.98550724637681164</v>
      </c>
      <c r="AZ289" s="1">
        <f t="shared" si="194"/>
        <v>0.82125603864734298</v>
      </c>
      <c r="BC289">
        <f>'F on ice'!G289</f>
        <v>12.377941176470999</v>
      </c>
      <c r="BD289">
        <f>'F on ice'!AM289</f>
        <v>8.0500000000000007</v>
      </c>
      <c r="BE289">
        <f>'F on ice'!AF289</f>
        <v>11.64</v>
      </c>
      <c r="BF289">
        <f>'F on ice'!AH289</f>
        <v>1.07</v>
      </c>
      <c r="BG289" s="1">
        <f t="shared" si="195"/>
        <v>0.50966183574879231</v>
      </c>
      <c r="BH289" s="1">
        <f t="shared" si="196"/>
        <v>2.4154589371980675E-3</v>
      </c>
      <c r="BI289" s="1">
        <f t="shared" si="197"/>
        <v>0.93478260869565222</v>
      </c>
      <c r="BJ289" s="1">
        <f t="shared" si="198"/>
        <v>0.99516908212560384</v>
      </c>
      <c r="BM289">
        <f>'F on ice'!M289</f>
        <v>40.61</v>
      </c>
      <c r="BN289">
        <f>'F on ice'!AB289</f>
        <v>41.54</v>
      </c>
      <c r="BO289">
        <f>'F on ice'!S289</f>
        <v>65.38</v>
      </c>
      <c r="BP289">
        <f>'F on ice'!V289</f>
        <v>39.659999999999997</v>
      </c>
      <c r="BQ289" s="1">
        <f t="shared" si="199"/>
        <v>2.1739130434782608E-2</v>
      </c>
      <c r="BR289" s="1">
        <f t="shared" si="200"/>
        <v>0.12318840579710146</v>
      </c>
      <c r="BS289" s="1">
        <f t="shared" si="201"/>
        <v>0.96859903381642509</v>
      </c>
      <c r="BT289" s="1">
        <f t="shared" si="202"/>
        <v>5.0724637681159424E-2</v>
      </c>
      <c r="BW289" s="1">
        <f t="shared" si="203"/>
        <v>2.2560386473429954</v>
      </c>
      <c r="BX289" s="1">
        <f t="shared" si="204"/>
        <v>0.17391304347826086</v>
      </c>
      <c r="BY289">
        <f t="shared" si="205"/>
        <v>343</v>
      </c>
      <c r="CB289">
        <f>'F Rel'!M289</f>
        <v>-4.66</v>
      </c>
      <c r="CC289">
        <f>'F Rel'!V289</f>
        <v>-6.01</v>
      </c>
      <c r="CD289" s="1">
        <f t="shared" si="206"/>
        <v>0.17149758454106281</v>
      </c>
      <c r="CE289" s="1">
        <f t="shared" si="207"/>
        <v>0.14492753623188406</v>
      </c>
      <c r="CH289">
        <f>'F Production'!X289</f>
        <v>1.43</v>
      </c>
      <c r="CI289">
        <f>'F Production'!AB289</f>
        <v>1.28</v>
      </c>
      <c r="CJ289" s="31">
        <f t="shared" si="208"/>
        <v>0.13526570048309178</v>
      </c>
      <c r="CK289" s="31">
        <f t="shared" si="209"/>
        <v>0.7560386473429952</v>
      </c>
      <c r="CN289">
        <f>'F Totals'!G289</f>
        <v>5</v>
      </c>
      <c r="CO289">
        <f>'F Totals'!H289</f>
        <v>7</v>
      </c>
      <c r="CP289">
        <f>'F Totals'!K289</f>
        <v>12</v>
      </c>
    </row>
    <row r="290" spans="1:94" x14ac:dyDescent="0.3">
      <c r="A290" t="str">
        <f>'F on ice'!B290</f>
        <v>Nicolas Deslauriers</v>
      </c>
      <c r="B290" t="str">
        <f>'F on ice'!C290</f>
        <v>PHI</v>
      </c>
      <c r="E290">
        <f>'F on ice'!K290</f>
        <v>34.69</v>
      </c>
      <c r="F290">
        <f>'F on ice'!Z290</f>
        <v>8.27</v>
      </c>
      <c r="G290">
        <f>'F on ice'!Q290</f>
        <v>0.64</v>
      </c>
      <c r="H290">
        <f>'F on ice'!T290</f>
        <v>1.74</v>
      </c>
      <c r="I290" s="1">
        <f t="shared" si="175"/>
        <v>8.9371980676328497E-2</v>
      </c>
      <c r="J290" s="1">
        <f t="shared" si="176"/>
        <v>7.0048309178743967E-2</v>
      </c>
      <c r="K290" s="1">
        <f t="shared" si="177"/>
        <v>4.830917874396135E-3</v>
      </c>
      <c r="L290" s="1">
        <f t="shared" si="178"/>
        <v>2.1739130434782608E-2</v>
      </c>
      <c r="O290">
        <f>'F Production'!H290</f>
        <v>0</v>
      </c>
      <c r="P290">
        <f>'F Production'!I290</f>
        <v>0.48</v>
      </c>
      <c r="Q290">
        <f>'F Production'!J290</f>
        <v>0.16</v>
      </c>
      <c r="R290">
        <f>'F Production'!L290</f>
        <v>0.48</v>
      </c>
      <c r="S290" s="1">
        <f t="shared" si="179"/>
        <v>2.4154589371980675E-3</v>
      </c>
      <c r="T290" s="1">
        <f t="shared" si="180"/>
        <v>0.15217391304347827</v>
      </c>
      <c r="U290" s="1">
        <f t="shared" si="181"/>
        <v>9.1787439613526575E-2</v>
      </c>
      <c r="V290" s="1">
        <f t="shared" si="182"/>
        <v>1.4492753623188406E-2</v>
      </c>
      <c r="Y290">
        <f>'F on ice'!L290</f>
        <v>43.6</v>
      </c>
      <c r="Z290">
        <f>'F on ice'!AA290</f>
        <v>12.41</v>
      </c>
      <c r="AA290">
        <f>'F on ice'!R290</f>
        <v>1.75</v>
      </c>
      <c r="AB290">
        <f>'F on ice'!U290</f>
        <v>2.62</v>
      </c>
      <c r="AC290" s="1">
        <f t="shared" si="183"/>
        <v>0.39855072463768115</v>
      </c>
      <c r="AD290" s="1">
        <f t="shared" si="184"/>
        <v>0.2391304347826087</v>
      </c>
      <c r="AE290" s="1">
        <f t="shared" si="185"/>
        <v>0.87439613526570048</v>
      </c>
      <c r="AF290" s="1">
        <f t="shared" si="186"/>
        <v>0.4468599033816425</v>
      </c>
      <c r="AI290">
        <f>'F Rel'!K290</f>
        <v>-12.09</v>
      </c>
      <c r="AJ290">
        <f>'F Rel'!Z290</f>
        <v>-3.88</v>
      </c>
      <c r="AK290">
        <f>'F Rel'!Q290</f>
        <v>-2.2000000000000002</v>
      </c>
      <c r="AL290">
        <f>'F Rel'!T290</f>
        <v>-1.01</v>
      </c>
      <c r="AM290" s="1">
        <f t="shared" si="187"/>
        <v>4.8309178743961352E-2</v>
      </c>
      <c r="AN290" s="1">
        <f t="shared" si="188"/>
        <v>5.3140096618357488E-2</v>
      </c>
      <c r="AO290" s="1">
        <f t="shared" si="189"/>
        <v>7.246376811594203E-3</v>
      </c>
      <c r="AP290" s="1">
        <f t="shared" si="190"/>
        <v>3.140096618357488E-2</v>
      </c>
      <c r="AS290">
        <f>'F Rel'!L290</f>
        <v>3.27</v>
      </c>
      <c r="AT290">
        <f>'F Rel'!AA290</f>
        <v>2.4300000000000002</v>
      </c>
      <c r="AU290">
        <f>'F Rel'!R290</f>
        <v>-0.81</v>
      </c>
      <c r="AV290">
        <f>'F Rel'!U290</f>
        <v>0.24</v>
      </c>
      <c r="AW290" s="1">
        <f t="shared" si="191"/>
        <v>0.20048309178743962</v>
      </c>
      <c r="AX290" s="1">
        <f t="shared" si="192"/>
        <v>8.2125603864734303E-2</v>
      </c>
      <c r="AY290" s="1">
        <f t="shared" si="193"/>
        <v>0.85265700483091789</v>
      </c>
      <c r="AZ290" s="1">
        <f t="shared" si="194"/>
        <v>0.22705314009661837</v>
      </c>
      <c r="BC290">
        <f>'F on ice'!G290</f>
        <v>8.5704545454544991</v>
      </c>
      <c r="BD290">
        <f>'F on ice'!AM290</f>
        <v>58.67</v>
      </c>
      <c r="BE290">
        <f>'F on ice'!AF290</f>
        <v>2.56</v>
      </c>
      <c r="BF290">
        <f>'F on ice'!AH290</f>
        <v>0.96699999999999997</v>
      </c>
      <c r="BG290" s="1">
        <f t="shared" si="195"/>
        <v>3.864734299516908E-2</v>
      </c>
      <c r="BH290" s="1">
        <f t="shared" si="196"/>
        <v>0.67874396135265702</v>
      </c>
      <c r="BI290" s="1">
        <f t="shared" si="197"/>
        <v>4.830917874396135E-3</v>
      </c>
      <c r="BJ290" s="1">
        <f t="shared" si="198"/>
        <v>0.13768115942028986</v>
      </c>
      <c r="BM290">
        <f>'F on ice'!M290</f>
        <v>44.31</v>
      </c>
      <c r="BN290">
        <f>'F on ice'!AB290</f>
        <v>40</v>
      </c>
      <c r="BO290">
        <f>'F on ice'!S290</f>
        <v>26.67</v>
      </c>
      <c r="BP290">
        <f>'F on ice'!V290</f>
        <v>39.92</v>
      </c>
      <c r="BQ290" s="1">
        <f t="shared" si="199"/>
        <v>0.14492753623188406</v>
      </c>
      <c r="BR290" s="1">
        <f t="shared" si="200"/>
        <v>8.6956521739130432E-2</v>
      </c>
      <c r="BS290" s="1">
        <f t="shared" si="201"/>
        <v>2.4154589371980676E-2</v>
      </c>
      <c r="BT290" s="1">
        <f t="shared" si="202"/>
        <v>5.7971014492753624E-2</v>
      </c>
      <c r="BW290" s="1">
        <f t="shared" si="203"/>
        <v>1.1473429951690823</v>
      </c>
      <c r="BX290" s="1">
        <f t="shared" si="204"/>
        <v>4.3478260869565216E-2</v>
      </c>
      <c r="BY290">
        <f t="shared" si="205"/>
        <v>397</v>
      </c>
      <c r="CB290">
        <f>'F Rel'!M290</f>
        <v>-9.39</v>
      </c>
      <c r="CC290">
        <f>'F Rel'!V290</f>
        <v>-13.7</v>
      </c>
      <c r="CD290" s="1">
        <f t="shared" si="206"/>
        <v>2.1739130434782608E-2</v>
      </c>
      <c r="CE290" s="1">
        <f t="shared" si="207"/>
        <v>1.4492753623188406E-2</v>
      </c>
      <c r="CH290">
        <f>'F Production'!X290</f>
        <v>2.5499999999999998</v>
      </c>
      <c r="CI290">
        <f>'F Production'!AB290</f>
        <v>1.27</v>
      </c>
      <c r="CJ290" s="31">
        <f t="shared" si="208"/>
        <v>1.4492753623188406E-2</v>
      </c>
      <c r="CK290" s="31">
        <f t="shared" si="209"/>
        <v>0.74637681159420288</v>
      </c>
      <c r="CN290">
        <f>'F Totals'!G290</f>
        <v>0</v>
      </c>
      <c r="CO290">
        <f>'F Totals'!H290</f>
        <v>3</v>
      </c>
      <c r="CP290">
        <f>'F Totals'!K290</f>
        <v>3</v>
      </c>
    </row>
    <row r="291" spans="1:94" x14ac:dyDescent="0.3">
      <c r="A291" t="str">
        <f>'F on ice'!B291</f>
        <v>Nicolas Roy</v>
      </c>
      <c r="B291" t="str">
        <f>'F on ice'!C291</f>
        <v>VGK</v>
      </c>
      <c r="E291">
        <f>'F on ice'!K291</f>
        <v>41.63</v>
      </c>
      <c r="F291">
        <f>'F on ice'!Z291</f>
        <v>12.17</v>
      </c>
      <c r="G291">
        <f>'F on ice'!Q291</f>
        <v>2.36</v>
      </c>
      <c r="H291">
        <f>'F on ice'!T291</f>
        <v>2.66</v>
      </c>
      <c r="I291" s="1">
        <f t="shared" si="175"/>
        <v>0.49758454106280192</v>
      </c>
      <c r="J291" s="1">
        <f t="shared" si="176"/>
        <v>0.70531400966183577</v>
      </c>
      <c r="K291" s="1">
        <f t="shared" si="177"/>
        <v>0.46135265700483091</v>
      </c>
      <c r="L291" s="1">
        <f t="shared" si="178"/>
        <v>0.60386473429951693</v>
      </c>
      <c r="O291">
        <f>'F Production'!H291</f>
        <v>0.92</v>
      </c>
      <c r="P291">
        <f>'F Production'!I291</f>
        <v>1.05</v>
      </c>
      <c r="Q291">
        <f>'F Production'!J291</f>
        <v>0.65</v>
      </c>
      <c r="R291">
        <f>'F Production'!L291</f>
        <v>1.96</v>
      </c>
      <c r="S291" s="1">
        <f t="shared" si="179"/>
        <v>0.74637681159420288</v>
      </c>
      <c r="T291" s="1">
        <f t="shared" si="180"/>
        <v>0.58212560386473433</v>
      </c>
      <c r="U291" s="1">
        <f t="shared" si="181"/>
        <v>0.61352657004830913</v>
      </c>
      <c r="V291" s="1">
        <f t="shared" si="182"/>
        <v>0.70531400966183577</v>
      </c>
      <c r="Y291">
        <f>'F on ice'!L291</f>
        <v>38.479999999999997</v>
      </c>
      <c r="Z291">
        <f>'F on ice'!AA291</f>
        <v>8.9</v>
      </c>
      <c r="AA291">
        <f>'F on ice'!R291</f>
        <v>1.31</v>
      </c>
      <c r="AB291">
        <f>'F on ice'!U291</f>
        <v>2.09</v>
      </c>
      <c r="AC291" s="1">
        <f t="shared" si="183"/>
        <v>0.80676328502415462</v>
      </c>
      <c r="AD291" s="1">
        <f t="shared" si="184"/>
        <v>0.92028985507246375</v>
      </c>
      <c r="AE291" s="1">
        <f t="shared" si="185"/>
        <v>0.98067632850241548</v>
      </c>
      <c r="AF291" s="1">
        <f t="shared" si="186"/>
        <v>0.92270531400966183</v>
      </c>
      <c r="AI291">
        <f>'F Rel'!K291</f>
        <v>-0.41</v>
      </c>
      <c r="AJ291">
        <f>'F Rel'!Z291</f>
        <v>0.89</v>
      </c>
      <c r="AK291">
        <f>'F Rel'!Q291</f>
        <v>-0.33</v>
      </c>
      <c r="AL291">
        <f>'F Rel'!T291</f>
        <v>0.1</v>
      </c>
      <c r="AM291" s="1">
        <f t="shared" si="187"/>
        <v>0.45169082125603865</v>
      </c>
      <c r="AN291" s="1">
        <f t="shared" si="188"/>
        <v>0.65942028985507251</v>
      </c>
      <c r="AO291" s="1">
        <f t="shared" si="189"/>
        <v>0.3888888888888889</v>
      </c>
      <c r="AP291" s="1">
        <f t="shared" si="190"/>
        <v>0.58212560386473433</v>
      </c>
      <c r="AS291">
        <f>'F Rel'!L291</f>
        <v>-6.4</v>
      </c>
      <c r="AT291">
        <f>'F Rel'!AA291</f>
        <v>-2.4300000000000002</v>
      </c>
      <c r="AU291">
        <f>'F Rel'!R291</f>
        <v>-1.29</v>
      </c>
      <c r="AV291">
        <f>'F Rel'!U291</f>
        <v>-0.48</v>
      </c>
      <c r="AW291" s="1">
        <f t="shared" si="191"/>
        <v>0.9371980676328503</v>
      </c>
      <c r="AX291" s="1">
        <f t="shared" si="192"/>
        <v>0.91062801932367154</v>
      </c>
      <c r="AY291" s="1">
        <f t="shared" si="193"/>
        <v>0.96859903381642509</v>
      </c>
      <c r="AZ291" s="1">
        <f t="shared" si="194"/>
        <v>0.90821256038647347</v>
      </c>
      <c r="BC291">
        <f>'F on ice'!G291</f>
        <v>11.752991452990999</v>
      </c>
      <c r="BD291">
        <f>'F on ice'!AM291</f>
        <v>36.44</v>
      </c>
      <c r="BE291">
        <f>'F on ice'!AF291</f>
        <v>8.0399999999999991</v>
      </c>
      <c r="BF291">
        <f>'F on ice'!AH291</f>
        <v>1.03</v>
      </c>
      <c r="BG291" s="1">
        <f t="shared" si="195"/>
        <v>0.3888888888888889</v>
      </c>
      <c r="BH291" s="1">
        <f t="shared" si="196"/>
        <v>9.9033816425120769E-2</v>
      </c>
      <c r="BI291" s="1">
        <f t="shared" si="197"/>
        <v>0.39613526570048307</v>
      </c>
      <c r="BJ291" s="1">
        <f t="shared" si="198"/>
        <v>0.85265700483091789</v>
      </c>
      <c r="BM291">
        <f>'F on ice'!M291</f>
        <v>51.96</v>
      </c>
      <c r="BN291">
        <f>'F on ice'!AB291</f>
        <v>57.76</v>
      </c>
      <c r="BO291">
        <f>'F on ice'!S291</f>
        <v>64.290000000000006</v>
      </c>
      <c r="BP291">
        <f>'F on ice'!V291</f>
        <v>55.92</v>
      </c>
      <c r="BQ291" s="1">
        <f t="shared" si="199"/>
        <v>0.66425120772946855</v>
      </c>
      <c r="BR291" s="1">
        <f t="shared" si="200"/>
        <v>0.89855072463768115</v>
      </c>
      <c r="BS291" s="1">
        <f t="shared" si="201"/>
        <v>0.94444444444444442</v>
      </c>
      <c r="BT291" s="1">
        <f t="shared" si="202"/>
        <v>0.88164251207729472</v>
      </c>
      <c r="BW291" s="1">
        <f t="shared" si="203"/>
        <v>5.8091787439613531</v>
      </c>
      <c r="BX291" s="1">
        <f t="shared" si="204"/>
        <v>0.8719806763285024</v>
      </c>
      <c r="BY291">
        <f t="shared" si="205"/>
        <v>54</v>
      </c>
      <c r="CB291">
        <f>'F Rel'!M291</f>
        <v>3.6</v>
      </c>
      <c r="CC291">
        <f>'F Rel'!V291</f>
        <v>6.02</v>
      </c>
      <c r="CD291" s="1">
        <f t="shared" si="206"/>
        <v>0.78502415458937203</v>
      </c>
      <c r="CE291" s="1">
        <f t="shared" si="207"/>
        <v>0.86473429951690817</v>
      </c>
      <c r="CH291">
        <f>'F Production'!X291</f>
        <v>0.92</v>
      </c>
      <c r="CI291">
        <f>'F Production'!AB291</f>
        <v>0.26</v>
      </c>
      <c r="CJ291" s="31">
        <f t="shared" si="208"/>
        <v>0.36473429951690822</v>
      </c>
      <c r="CK291" s="31">
        <f t="shared" si="209"/>
        <v>4.1062801932367152E-2</v>
      </c>
      <c r="CN291">
        <f>'F Totals'!G291</f>
        <v>7</v>
      </c>
      <c r="CO291">
        <f>'F Totals'!H291</f>
        <v>8</v>
      </c>
      <c r="CP291">
        <f>'F Totals'!K291</f>
        <v>15</v>
      </c>
    </row>
    <row r="292" spans="1:94" x14ac:dyDescent="0.3">
      <c r="A292" t="str">
        <f>'F on ice'!B292</f>
        <v>Nikita Kucherov</v>
      </c>
      <c r="B292" t="str">
        <f>'F on ice'!C292</f>
        <v>T.B</v>
      </c>
      <c r="E292">
        <f>'F on ice'!K292</f>
        <v>49.53</v>
      </c>
      <c r="F292">
        <f>'F on ice'!Z292</f>
        <v>12.76</v>
      </c>
      <c r="G292">
        <f>'F on ice'!Q292</f>
        <v>3.57</v>
      </c>
      <c r="H292">
        <f>'F on ice'!T292</f>
        <v>3.01</v>
      </c>
      <c r="I292" s="1">
        <f t="shared" si="175"/>
        <v>0.90096618357487923</v>
      </c>
      <c r="J292" s="1">
        <f t="shared" si="176"/>
        <v>0.80193236714975846</v>
      </c>
      <c r="K292" s="1">
        <f t="shared" si="177"/>
        <v>0.93478260869565222</v>
      </c>
      <c r="L292" s="1">
        <f t="shared" si="178"/>
        <v>0.86956521739130432</v>
      </c>
      <c r="O292">
        <f>'F Production'!H292</f>
        <v>1.22</v>
      </c>
      <c r="P292">
        <f>'F Production'!I292</f>
        <v>1.6</v>
      </c>
      <c r="Q292">
        <f>'F Production'!J292</f>
        <v>0.99</v>
      </c>
      <c r="R292">
        <f>'F Production'!L292</f>
        <v>2.81</v>
      </c>
      <c r="S292" s="1">
        <f t="shared" si="179"/>
        <v>0.91304347826086951</v>
      </c>
      <c r="T292" s="1">
        <f t="shared" si="180"/>
        <v>0.9371980676328503</v>
      </c>
      <c r="U292" s="1">
        <f t="shared" si="181"/>
        <v>0.87439613526570048</v>
      </c>
      <c r="V292" s="1">
        <f t="shared" si="182"/>
        <v>0.98067632850241548</v>
      </c>
      <c r="Y292">
        <f>'F on ice'!L292</f>
        <v>42.39</v>
      </c>
      <c r="Z292">
        <f>'F on ice'!AA292</f>
        <v>12.61</v>
      </c>
      <c r="AA292">
        <f>'F on ice'!R292</f>
        <v>3.19</v>
      </c>
      <c r="AB292">
        <f>'F on ice'!U292</f>
        <v>2.88</v>
      </c>
      <c r="AC292" s="1">
        <f t="shared" si="183"/>
        <v>0.51207729468599039</v>
      </c>
      <c r="AD292" s="1">
        <f t="shared" si="184"/>
        <v>0.21256038647342995</v>
      </c>
      <c r="AE292" s="1">
        <f t="shared" si="185"/>
        <v>0.14251207729468598</v>
      </c>
      <c r="AF292" s="1">
        <f t="shared" si="186"/>
        <v>0.19082125603864733</v>
      </c>
      <c r="AI292">
        <f>'F Rel'!K292</f>
        <v>12.42</v>
      </c>
      <c r="AJ292">
        <f>'F Rel'!Z292</f>
        <v>2.69</v>
      </c>
      <c r="AK292">
        <f>'F Rel'!Q292</f>
        <v>1.59</v>
      </c>
      <c r="AL292">
        <f>'F Rel'!T292</f>
        <v>0.77</v>
      </c>
      <c r="AM292" s="1">
        <f t="shared" si="187"/>
        <v>0.98067632850241548</v>
      </c>
      <c r="AN292" s="1">
        <f t="shared" si="188"/>
        <v>0.88888888888888884</v>
      </c>
      <c r="AO292" s="1">
        <f t="shared" si="189"/>
        <v>0.97342995169082125</v>
      </c>
      <c r="AP292" s="1">
        <f t="shared" si="190"/>
        <v>0.94202898550724634</v>
      </c>
      <c r="AS292">
        <f>'F Rel'!L292</f>
        <v>2.59</v>
      </c>
      <c r="AT292">
        <f>'F Rel'!AA292</f>
        <v>2.65</v>
      </c>
      <c r="AU292">
        <f>'F Rel'!R292</f>
        <v>0.55000000000000004</v>
      </c>
      <c r="AV292">
        <f>'F Rel'!U292</f>
        <v>0.46</v>
      </c>
      <c r="AW292" s="1">
        <f t="shared" si="191"/>
        <v>0.24879227053140096</v>
      </c>
      <c r="AX292" s="1">
        <f t="shared" si="192"/>
        <v>6.5217391304347824E-2</v>
      </c>
      <c r="AY292" s="1">
        <f t="shared" si="193"/>
        <v>0.21980676328502416</v>
      </c>
      <c r="AZ292" s="1">
        <f t="shared" si="194"/>
        <v>9.1787439613526575E-2</v>
      </c>
      <c r="BC292">
        <f>'F on ice'!G292</f>
        <v>16.455208333333001</v>
      </c>
      <c r="BD292">
        <f>'F on ice'!AM292</f>
        <v>68.98</v>
      </c>
      <c r="BE292">
        <f>'F on ice'!AF292</f>
        <v>10.59</v>
      </c>
      <c r="BF292">
        <f>'F on ice'!AH292</f>
        <v>1.004</v>
      </c>
      <c r="BG292" s="1">
        <f t="shared" si="195"/>
        <v>0.99516908212560384</v>
      </c>
      <c r="BH292" s="1">
        <f t="shared" si="196"/>
        <v>0.91062801932367154</v>
      </c>
      <c r="BI292" s="1">
        <f t="shared" si="197"/>
        <v>0.8623188405797102</v>
      </c>
      <c r="BJ292" s="1">
        <f t="shared" si="198"/>
        <v>0.54830917874396135</v>
      </c>
      <c r="BM292">
        <f>'F on ice'!M292</f>
        <v>53.88</v>
      </c>
      <c r="BN292">
        <f>'F on ice'!AB292</f>
        <v>50.3</v>
      </c>
      <c r="BO292">
        <f>'F on ice'!S292</f>
        <v>52.81</v>
      </c>
      <c r="BP292">
        <f>'F on ice'!V292</f>
        <v>51.07</v>
      </c>
      <c r="BQ292" s="1">
        <f t="shared" si="199"/>
        <v>0.82125603864734298</v>
      </c>
      <c r="BR292" s="1">
        <f t="shared" si="200"/>
        <v>0.52173913043478259</v>
      </c>
      <c r="BS292" s="1">
        <f t="shared" si="201"/>
        <v>0.60386473429951693</v>
      </c>
      <c r="BT292" s="1">
        <f t="shared" si="202"/>
        <v>0.57729468599033817</v>
      </c>
      <c r="BW292" s="1">
        <f t="shared" si="203"/>
        <v>5.9202898550724647</v>
      </c>
      <c r="BX292" s="1">
        <f t="shared" si="204"/>
        <v>0.88405797101449279</v>
      </c>
      <c r="BY292">
        <f t="shared" si="205"/>
        <v>49</v>
      </c>
      <c r="CB292">
        <f>'F Rel'!M292</f>
        <v>5.63</v>
      </c>
      <c r="CC292">
        <f>'F Rel'!V292</f>
        <v>2.98</v>
      </c>
      <c r="CD292" s="1">
        <f t="shared" si="206"/>
        <v>0.90579710144927539</v>
      </c>
      <c r="CE292" s="1">
        <f t="shared" si="207"/>
        <v>0.6908212560386473</v>
      </c>
      <c r="CH292">
        <f>'F Production'!X292</f>
        <v>0.3</v>
      </c>
      <c r="CI292">
        <f>'F Production'!AB292</f>
        <v>0.53</v>
      </c>
      <c r="CJ292" s="31">
        <f t="shared" si="208"/>
        <v>0.86473429951690817</v>
      </c>
      <c r="CK292" s="31">
        <f t="shared" si="209"/>
        <v>0.20772946859903382</v>
      </c>
      <c r="CN292">
        <f>'F Totals'!G292</f>
        <v>16</v>
      </c>
      <c r="CO292">
        <f>'F Totals'!H292</f>
        <v>21</v>
      </c>
      <c r="CP292">
        <f>'F Totals'!K292</f>
        <v>37</v>
      </c>
    </row>
    <row r="293" spans="1:94" x14ac:dyDescent="0.3">
      <c r="A293" t="str">
        <f>'F on ice'!B293</f>
        <v>Nikolaj Ehlers</v>
      </c>
      <c r="B293" t="str">
        <f>'F on ice'!C293</f>
        <v>WPG</v>
      </c>
      <c r="E293">
        <f>'F on ice'!K293</f>
        <v>48.71</v>
      </c>
      <c r="F293">
        <f>'F on ice'!Z293</f>
        <v>12.25</v>
      </c>
      <c r="G293">
        <f>'F on ice'!Q293</f>
        <v>3.39</v>
      </c>
      <c r="H293">
        <f>'F on ice'!T293</f>
        <v>3.07</v>
      </c>
      <c r="I293" s="1">
        <f t="shared" si="175"/>
        <v>0.88164251207729472</v>
      </c>
      <c r="J293" s="1">
        <f t="shared" si="176"/>
        <v>0.72222222222222221</v>
      </c>
      <c r="K293" s="1">
        <f t="shared" si="177"/>
        <v>0.893719806763285</v>
      </c>
      <c r="L293" s="1">
        <f t="shared" si="178"/>
        <v>0.88888888888888884</v>
      </c>
      <c r="O293">
        <f>'F Production'!H293</f>
        <v>1.29</v>
      </c>
      <c r="P293">
        <f>'F Production'!I293</f>
        <v>1.39</v>
      </c>
      <c r="Q293">
        <f>'F Production'!J293</f>
        <v>0.7</v>
      </c>
      <c r="R293">
        <f>'F Production'!L293</f>
        <v>2.69</v>
      </c>
      <c r="S293" s="1">
        <f t="shared" si="179"/>
        <v>0.9371980676328503</v>
      </c>
      <c r="T293" s="1">
        <f t="shared" si="180"/>
        <v>0.84057971014492749</v>
      </c>
      <c r="U293" s="1">
        <f t="shared" si="181"/>
        <v>0.66666666666666663</v>
      </c>
      <c r="V293" s="1">
        <f t="shared" si="182"/>
        <v>0.95893719806763289</v>
      </c>
      <c r="Y293">
        <f>'F on ice'!L293</f>
        <v>38.65</v>
      </c>
      <c r="Z293">
        <f>'F on ice'!AA293</f>
        <v>10.06</v>
      </c>
      <c r="AA293">
        <f>'F on ice'!R293</f>
        <v>1.69</v>
      </c>
      <c r="AB293">
        <f>'F on ice'!U293</f>
        <v>2.39</v>
      </c>
      <c r="AC293" s="1">
        <f t="shared" si="183"/>
        <v>0.79227053140096615</v>
      </c>
      <c r="AD293" s="1">
        <f t="shared" si="184"/>
        <v>0.74879227053140096</v>
      </c>
      <c r="AE293" s="1">
        <f t="shared" si="185"/>
        <v>0.90338164251207731</v>
      </c>
      <c r="AF293" s="1">
        <f t="shared" si="186"/>
        <v>0.66908212560386471</v>
      </c>
      <c r="AI293">
        <f>'F Rel'!K293</f>
        <v>6.24</v>
      </c>
      <c r="AJ293">
        <f>'F Rel'!Z293</f>
        <v>1.51</v>
      </c>
      <c r="AK293">
        <f>'F Rel'!Q293</f>
        <v>0.93</v>
      </c>
      <c r="AL293">
        <f>'F Rel'!T293</f>
        <v>0.62</v>
      </c>
      <c r="AM293" s="1">
        <f t="shared" si="187"/>
        <v>0.8719806763285024</v>
      </c>
      <c r="AN293" s="1">
        <f t="shared" si="188"/>
        <v>0.76328502415458932</v>
      </c>
      <c r="AO293" s="1">
        <f t="shared" si="189"/>
        <v>0.85507246376811596</v>
      </c>
      <c r="AP293" s="1">
        <f t="shared" si="190"/>
        <v>0.92270531400966183</v>
      </c>
      <c r="AS293">
        <f>'F Rel'!L293</f>
        <v>-2.11</v>
      </c>
      <c r="AT293">
        <f>'F Rel'!AA293</f>
        <v>-0.46</v>
      </c>
      <c r="AU293">
        <f>'F Rel'!R293</f>
        <v>0.09</v>
      </c>
      <c r="AV293">
        <f>'F Rel'!U293</f>
        <v>0.02</v>
      </c>
      <c r="AW293" s="1">
        <f t="shared" si="191"/>
        <v>0.6811594202898551</v>
      </c>
      <c r="AX293" s="1">
        <f t="shared" si="192"/>
        <v>0.59661835748792269</v>
      </c>
      <c r="AY293" s="1">
        <f t="shared" si="193"/>
        <v>0.44927536231884058</v>
      </c>
      <c r="AZ293" s="1">
        <f t="shared" si="194"/>
        <v>0.45169082125603865</v>
      </c>
      <c r="BC293">
        <f>'F on ice'!G293</f>
        <v>13.095289855072</v>
      </c>
      <c r="BD293">
        <f>'F on ice'!AM293</f>
        <v>70.849999999999994</v>
      </c>
      <c r="BE293">
        <f>'F on ice'!AF293</f>
        <v>9.91</v>
      </c>
      <c r="BF293">
        <f>'F on ice'!AH293</f>
        <v>1.0349999999999999</v>
      </c>
      <c r="BG293" s="1">
        <f t="shared" si="195"/>
        <v>0.70289855072463769</v>
      </c>
      <c r="BH293" s="1">
        <f t="shared" si="196"/>
        <v>0.94202898550724634</v>
      </c>
      <c r="BI293" s="1">
        <f t="shared" si="197"/>
        <v>0.75120772946859904</v>
      </c>
      <c r="BJ293" s="1">
        <f t="shared" si="198"/>
        <v>0.87439613526570048</v>
      </c>
      <c r="BM293">
        <f>'F on ice'!M293</f>
        <v>55.76</v>
      </c>
      <c r="BN293">
        <f>'F on ice'!AB293</f>
        <v>54.91</v>
      </c>
      <c r="BO293">
        <f>'F on ice'!S293</f>
        <v>66.67</v>
      </c>
      <c r="BP293">
        <f>'F on ice'!V293</f>
        <v>56.23</v>
      </c>
      <c r="BQ293" s="1">
        <f t="shared" si="199"/>
        <v>0.89855072463768115</v>
      </c>
      <c r="BR293" s="1">
        <f t="shared" si="200"/>
        <v>0.77777777777777779</v>
      </c>
      <c r="BS293" s="1">
        <f t="shared" si="201"/>
        <v>0.97826086956521741</v>
      </c>
      <c r="BT293" s="1">
        <f t="shared" si="202"/>
        <v>0.89130434782608692</v>
      </c>
      <c r="BW293" s="1">
        <f t="shared" si="203"/>
        <v>6.6980676328502415</v>
      </c>
      <c r="BX293" s="1">
        <f t="shared" si="204"/>
        <v>0.97101449275362317</v>
      </c>
      <c r="BY293">
        <f t="shared" si="205"/>
        <v>13</v>
      </c>
      <c r="CB293">
        <f>'F Rel'!M293</f>
        <v>4.7300000000000004</v>
      </c>
      <c r="CC293">
        <f>'F Rel'!V293</f>
        <v>5.41</v>
      </c>
      <c r="CD293" s="1">
        <f t="shared" si="206"/>
        <v>0.85990338164251212</v>
      </c>
      <c r="CE293" s="1">
        <f t="shared" si="207"/>
        <v>0.82850241545893721</v>
      </c>
      <c r="CH293">
        <f>'F Production'!X293</f>
        <v>0.9</v>
      </c>
      <c r="CI293">
        <f>'F Production'!AB293</f>
        <v>1.2</v>
      </c>
      <c r="CJ293" s="31">
        <f t="shared" si="208"/>
        <v>0.3719806763285024</v>
      </c>
      <c r="CK293" s="31">
        <f t="shared" si="209"/>
        <v>0.71497584541062797</v>
      </c>
      <c r="CN293">
        <f>'F Totals'!G293</f>
        <v>13</v>
      </c>
      <c r="CO293">
        <f>'F Totals'!H293</f>
        <v>14</v>
      </c>
      <c r="CP293">
        <f>'F Totals'!K293</f>
        <v>27</v>
      </c>
    </row>
    <row r="294" spans="1:94" x14ac:dyDescent="0.3">
      <c r="A294" t="str">
        <f>'F on ice'!B294</f>
        <v>Nils Aman</v>
      </c>
      <c r="B294" t="str">
        <f>'F on ice'!C294</f>
        <v>VAN</v>
      </c>
      <c r="E294">
        <f>'F on ice'!K294</f>
        <v>34.07</v>
      </c>
      <c r="F294">
        <f>'F on ice'!Z294</f>
        <v>13.1</v>
      </c>
      <c r="G294">
        <f>'F on ice'!Q294</f>
        <v>2.36</v>
      </c>
      <c r="H294">
        <f>'F on ice'!T294</f>
        <v>2.57</v>
      </c>
      <c r="I294" s="1">
        <f t="shared" si="175"/>
        <v>7.4879227053140096E-2</v>
      </c>
      <c r="J294" s="1">
        <f t="shared" si="176"/>
        <v>0.8188405797101449</v>
      </c>
      <c r="K294" s="1">
        <f t="shared" si="177"/>
        <v>0.46135265700483091</v>
      </c>
      <c r="L294" s="1">
        <f t="shared" si="178"/>
        <v>0.50966183574879231</v>
      </c>
      <c r="O294">
        <f>'F Production'!H294</f>
        <v>0.52</v>
      </c>
      <c r="P294">
        <f>'F Production'!I294</f>
        <v>1.05</v>
      </c>
      <c r="Q294">
        <f>'F Production'!J294</f>
        <v>0.79</v>
      </c>
      <c r="R294">
        <f>'F Production'!L294</f>
        <v>1.57</v>
      </c>
      <c r="S294" s="1">
        <f t="shared" si="179"/>
        <v>0.34541062801932365</v>
      </c>
      <c r="T294" s="1">
        <f t="shared" si="180"/>
        <v>0.58212560386473433</v>
      </c>
      <c r="U294" s="1">
        <f t="shared" si="181"/>
        <v>0.7560386473429952</v>
      </c>
      <c r="V294" s="1">
        <f t="shared" si="182"/>
        <v>0.49275362318840582</v>
      </c>
      <c r="Y294">
        <f>'F on ice'!L294</f>
        <v>37.729999999999997</v>
      </c>
      <c r="Z294">
        <f>'F on ice'!AA294</f>
        <v>9.6999999999999993</v>
      </c>
      <c r="AA294">
        <f>'F on ice'!R294</f>
        <v>2.36</v>
      </c>
      <c r="AB294">
        <f>'F on ice'!U294</f>
        <v>2.0699999999999998</v>
      </c>
      <c r="AC294" s="1">
        <f t="shared" si="183"/>
        <v>0.84057971014492749</v>
      </c>
      <c r="AD294" s="1">
        <f t="shared" si="184"/>
        <v>0.81159420289855078</v>
      </c>
      <c r="AE294" s="1">
        <f t="shared" si="185"/>
        <v>0.5748792270531401</v>
      </c>
      <c r="AF294" s="1">
        <f t="shared" si="186"/>
        <v>0.92995169082125606</v>
      </c>
      <c r="AI294">
        <f>'F Rel'!K294</f>
        <v>-7.48</v>
      </c>
      <c r="AJ294">
        <f>'F Rel'!Z294</f>
        <v>0.89</v>
      </c>
      <c r="AK294">
        <f>'F Rel'!Q294</f>
        <v>-1.2</v>
      </c>
      <c r="AL294">
        <f>'F Rel'!T294</f>
        <v>0</v>
      </c>
      <c r="AM294" s="1">
        <f t="shared" si="187"/>
        <v>0.11594202898550725</v>
      </c>
      <c r="AN294" s="1">
        <f t="shared" si="188"/>
        <v>0.65942028985507251</v>
      </c>
      <c r="AO294" s="1">
        <f t="shared" si="189"/>
        <v>8.2125603864734303E-2</v>
      </c>
      <c r="AP294" s="1">
        <f t="shared" si="190"/>
        <v>0.47826086956521741</v>
      </c>
      <c r="AS294">
        <f>'F Rel'!L294</f>
        <v>-0.25</v>
      </c>
      <c r="AT294">
        <f>'F Rel'!AA294</f>
        <v>-0.74</v>
      </c>
      <c r="AU294">
        <f>'F Rel'!R294</f>
        <v>0.15</v>
      </c>
      <c r="AV294">
        <f>'F Rel'!U294</f>
        <v>-0.28999999999999998</v>
      </c>
      <c r="AW294" s="1">
        <f t="shared" si="191"/>
        <v>0.50966183574879231</v>
      </c>
      <c r="AX294" s="1">
        <f t="shared" si="192"/>
        <v>0.65458937198067635</v>
      </c>
      <c r="AY294" s="1">
        <f t="shared" si="193"/>
        <v>0.41787439613526572</v>
      </c>
      <c r="AZ294" s="1">
        <f t="shared" si="194"/>
        <v>0.7874396135265701</v>
      </c>
      <c r="BC294">
        <f>'F on ice'!G294</f>
        <v>9.1586666666667007</v>
      </c>
      <c r="BD294">
        <f>'F on ice'!AM294</f>
        <v>68.290000000000006</v>
      </c>
      <c r="BE294">
        <f>'F on ice'!AF294</f>
        <v>10.11</v>
      </c>
      <c r="BF294">
        <f>'F on ice'!AH294</f>
        <v>1.0109999999999999</v>
      </c>
      <c r="BG294" s="1">
        <f t="shared" si="195"/>
        <v>8.4541062801932368E-2</v>
      </c>
      <c r="BH294" s="1">
        <f t="shared" si="196"/>
        <v>0.90338164251207731</v>
      </c>
      <c r="BI294" s="1">
        <f t="shared" si="197"/>
        <v>0.78019323671497587</v>
      </c>
      <c r="BJ294" s="1">
        <f t="shared" si="198"/>
        <v>0.63526570048309183</v>
      </c>
      <c r="BM294">
        <f>'F on ice'!M294</f>
        <v>47.45</v>
      </c>
      <c r="BN294">
        <f>'F on ice'!AB294</f>
        <v>57.47</v>
      </c>
      <c r="BO294">
        <f>'F on ice'!S294</f>
        <v>50</v>
      </c>
      <c r="BP294">
        <f>'F on ice'!V294</f>
        <v>55.33</v>
      </c>
      <c r="BQ294" s="1">
        <f t="shared" si="199"/>
        <v>0.30676328502415456</v>
      </c>
      <c r="BR294" s="1">
        <f t="shared" si="200"/>
        <v>0.89130434782608692</v>
      </c>
      <c r="BS294" s="1">
        <f t="shared" si="201"/>
        <v>0.47342995169082125</v>
      </c>
      <c r="BT294" s="1">
        <f t="shared" si="202"/>
        <v>0.85748792270531404</v>
      </c>
      <c r="BW294" s="1">
        <f t="shared" si="203"/>
        <v>4.1521739130434785</v>
      </c>
      <c r="BX294" s="1">
        <f t="shared" si="204"/>
        <v>0.51932367149758452</v>
      </c>
      <c r="BY294">
        <f t="shared" si="205"/>
        <v>200</v>
      </c>
      <c r="CB294">
        <f>'F Rel'!M294</f>
        <v>-4.79</v>
      </c>
      <c r="CC294">
        <f>'F Rel'!V294</f>
        <v>3.16</v>
      </c>
      <c r="CD294" s="1">
        <f t="shared" si="206"/>
        <v>0.16183574879227053</v>
      </c>
      <c r="CE294" s="1">
        <f t="shared" si="207"/>
        <v>0.70772946859903385</v>
      </c>
      <c r="CH294">
        <f>'F Production'!X294</f>
        <v>0.79</v>
      </c>
      <c r="CI294">
        <f>'F Production'!AB294</f>
        <v>0.52</v>
      </c>
      <c r="CJ294" s="31">
        <f t="shared" si="208"/>
        <v>0.45410628019323673</v>
      </c>
      <c r="CK294" s="31">
        <f t="shared" si="209"/>
        <v>0.20048309178743962</v>
      </c>
      <c r="CN294">
        <f>'F Totals'!G294</f>
        <v>2</v>
      </c>
      <c r="CO294">
        <f>'F Totals'!H294</f>
        <v>4</v>
      </c>
      <c r="CP294">
        <f>'F Totals'!K294</f>
        <v>6</v>
      </c>
    </row>
    <row r="295" spans="1:94" x14ac:dyDescent="0.3">
      <c r="A295" t="str">
        <f>'F on ice'!B295</f>
        <v>Nils Hoglander</v>
      </c>
      <c r="B295" t="str">
        <f>'F on ice'!C295</f>
        <v>VAN</v>
      </c>
      <c r="E295">
        <f>'F on ice'!K295</f>
        <v>39.22</v>
      </c>
      <c r="F295">
        <f>'F on ice'!Z295</f>
        <v>11.33</v>
      </c>
      <c r="G295">
        <f>'F on ice'!Q295</f>
        <v>3.53</v>
      </c>
      <c r="H295">
        <f>'F on ice'!T295</f>
        <v>2.65</v>
      </c>
      <c r="I295" s="1">
        <f t="shared" si="175"/>
        <v>0.31642512077294688</v>
      </c>
      <c r="J295" s="1">
        <f t="shared" si="176"/>
        <v>0.53140096618357491</v>
      </c>
      <c r="K295" s="1">
        <f t="shared" si="177"/>
        <v>0.91787439613526567</v>
      </c>
      <c r="L295" s="1">
        <f t="shared" si="178"/>
        <v>0.58695652173913049</v>
      </c>
      <c r="O295">
        <f>'F Production'!H295</f>
        <v>1.71</v>
      </c>
      <c r="P295">
        <f>'F Production'!I295</f>
        <v>0.73</v>
      </c>
      <c r="Q295">
        <f>'F Production'!J295</f>
        <v>0.37</v>
      </c>
      <c r="R295">
        <f>'F Production'!L295</f>
        <v>2.44</v>
      </c>
      <c r="S295" s="1">
        <f t="shared" si="179"/>
        <v>0.99516908212560384</v>
      </c>
      <c r="T295" s="1">
        <f t="shared" si="180"/>
        <v>0.32125603864734298</v>
      </c>
      <c r="U295" s="1">
        <f t="shared" si="181"/>
        <v>0.28260869565217389</v>
      </c>
      <c r="V295" s="1">
        <f t="shared" si="182"/>
        <v>0.86956521739130432</v>
      </c>
      <c r="Y295">
        <f>'F on ice'!L295</f>
        <v>39.83</v>
      </c>
      <c r="Z295">
        <f>'F on ice'!AA295</f>
        <v>11.33</v>
      </c>
      <c r="AA295">
        <f>'F on ice'!R295</f>
        <v>1.83</v>
      </c>
      <c r="AB295">
        <f>'F on ice'!U295</f>
        <v>2.65</v>
      </c>
      <c r="AC295" s="1">
        <f t="shared" si="183"/>
        <v>0.71497584541062797</v>
      </c>
      <c r="AD295" s="1">
        <f t="shared" si="184"/>
        <v>0.45169082125603865</v>
      </c>
      <c r="AE295" s="1">
        <f t="shared" si="185"/>
        <v>0.85024154589371981</v>
      </c>
      <c r="AF295" s="1">
        <f t="shared" si="186"/>
        <v>0.41304347826086957</v>
      </c>
      <c r="AI295">
        <f>'F Rel'!K295</f>
        <v>-0.45</v>
      </c>
      <c r="AJ295">
        <f>'F Rel'!Z295</f>
        <v>-0.18</v>
      </c>
      <c r="AK295">
        <f>'F Rel'!Q295</f>
        <v>0.43</v>
      </c>
      <c r="AL295">
        <f>'F Rel'!T295</f>
        <v>0.17</v>
      </c>
      <c r="AM295" s="1">
        <f t="shared" si="187"/>
        <v>0.44927536231884058</v>
      </c>
      <c r="AN295" s="1">
        <f t="shared" si="188"/>
        <v>0.45652173913043476</v>
      </c>
      <c r="AO295" s="1">
        <f t="shared" si="189"/>
        <v>0.6908212560386473</v>
      </c>
      <c r="AP295" s="1">
        <f t="shared" si="190"/>
        <v>0.64492753623188404</v>
      </c>
      <c r="AS295">
        <f>'F Rel'!L295</f>
        <v>0.3</v>
      </c>
      <c r="AT295">
        <f>'F Rel'!AA295</f>
        <v>0.31</v>
      </c>
      <c r="AU295">
        <f>'F Rel'!R295</f>
        <v>-0.25</v>
      </c>
      <c r="AV295">
        <f>'F Rel'!U295</f>
        <v>0.21</v>
      </c>
      <c r="AW295" s="1">
        <f t="shared" si="191"/>
        <v>0.4468599033816425</v>
      </c>
      <c r="AX295" s="1">
        <f t="shared" si="192"/>
        <v>0.39613526570048307</v>
      </c>
      <c r="AY295" s="1">
        <f t="shared" si="193"/>
        <v>0.63285024154589375</v>
      </c>
      <c r="AZ295" s="1">
        <f t="shared" si="194"/>
        <v>0.26328502415458938</v>
      </c>
      <c r="BC295">
        <f>'F on ice'!G295</f>
        <v>10.707971014492999</v>
      </c>
      <c r="BD295">
        <f>'F on ice'!AM295</f>
        <v>54.13</v>
      </c>
      <c r="BE295">
        <f>'F on ice'!AF295</f>
        <v>13.3</v>
      </c>
      <c r="BF295">
        <f>'F on ice'!AH295</f>
        <v>1.0680000000000001</v>
      </c>
      <c r="BG295" s="1">
        <f t="shared" si="195"/>
        <v>0.24637681159420291</v>
      </c>
      <c r="BH295" s="1">
        <f t="shared" si="196"/>
        <v>0.53381642512077299</v>
      </c>
      <c r="BI295" s="1">
        <f t="shared" si="197"/>
        <v>0.99033816425120769</v>
      </c>
      <c r="BJ295" s="1">
        <f t="shared" si="198"/>
        <v>0.99275362318840576</v>
      </c>
      <c r="BM295">
        <f>'F on ice'!M295</f>
        <v>49.61</v>
      </c>
      <c r="BN295">
        <f>'F on ice'!AB295</f>
        <v>50</v>
      </c>
      <c r="BO295">
        <f>'F on ice'!S295</f>
        <v>65.91</v>
      </c>
      <c r="BP295">
        <f>'F on ice'!V295</f>
        <v>50.04</v>
      </c>
      <c r="BQ295" s="1">
        <f t="shared" si="199"/>
        <v>0.48792270531400966</v>
      </c>
      <c r="BR295" s="1">
        <f t="shared" si="200"/>
        <v>0.47342995169082125</v>
      </c>
      <c r="BS295" s="1">
        <f t="shared" si="201"/>
        <v>0.97584541062801933</v>
      </c>
      <c r="BT295" s="1">
        <f t="shared" si="202"/>
        <v>0.49516908212560384</v>
      </c>
      <c r="BW295" s="1">
        <f t="shared" si="203"/>
        <v>4.2512077294685993</v>
      </c>
      <c r="BX295" s="1">
        <f t="shared" si="204"/>
        <v>0.53140096618357491</v>
      </c>
      <c r="BY295">
        <f t="shared" si="205"/>
        <v>195</v>
      </c>
      <c r="CB295">
        <f>'F Rel'!M295</f>
        <v>-0.47</v>
      </c>
      <c r="CC295">
        <f>'F Rel'!V295</f>
        <v>-0.42</v>
      </c>
      <c r="CD295" s="1">
        <f t="shared" si="206"/>
        <v>0.4420289855072464</v>
      </c>
      <c r="CE295" s="1">
        <f t="shared" si="207"/>
        <v>0.46135265700483091</v>
      </c>
      <c r="CH295">
        <f>'F Production'!X295</f>
        <v>1.22</v>
      </c>
      <c r="CI295">
        <f>'F Production'!AB295</f>
        <v>0.97</v>
      </c>
      <c r="CJ295" s="31">
        <f t="shared" si="208"/>
        <v>0.21014492753623187</v>
      </c>
      <c r="CK295" s="31">
        <f t="shared" si="209"/>
        <v>0.5628019323671497</v>
      </c>
      <c r="CN295">
        <f>'F Totals'!G295</f>
        <v>14</v>
      </c>
      <c r="CO295">
        <f>'F Totals'!H295</f>
        <v>6</v>
      </c>
      <c r="CP295">
        <f>'F Totals'!K295</f>
        <v>20</v>
      </c>
    </row>
    <row r="296" spans="1:94" x14ac:dyDescent="0.3">
      <c r="A296" t="str">
        <f>'F on ice'!B296</f>
        <v>Nino Niederreiter</v>
      </c>
      <c r="B296" t="str">
        <f>'F on ice'!C296</f>
        <v>WPG</v>
      </c>
      <c r="E296">
        <f>'F on ice'!K296</f>
        <v>42.39</v>
      </c>
      <c r="F296">
        <f>'F on ice'!Z296</f>
        <v>12.07</v>
      </c>
      <c r="G296">
        <f>'F on ice'!Q296</f>
        <v>2.74</v>
      </c>
      <c r="H296">
        <f>'F on ice'!T296</f>
        <v>2.62</v>
      </c>
      <c r="I296" s="1">
        <f t="shared" si="175"/>
        <v>0.5531400966183575</v>
      </c>
      <c r="J296" s="1">
        <f t="shared" si="176"/>
        <v>0.68840579710144922</v>
      </c>
      <c r="K296" s="1">
        <f t="shared" si="177"/>
        <v>0.62077294685990336</v>
      </c>
      <c r="L296" s="1">
        <f t="shared" si="178"/>
        <v>0.55797101449275366</v>
      </c>
      <c r="O296">
        <f>'F Production'!H296</f>
        <v>0.81</v>
      </c>
      <c r="P296">
        <f>'F Production'!I296</f>
        <v>1.1200000000000001</v>
      </c>
      <c r="Q296">
        <f>'F Production'!J296</f>
        <v>0.51</v>
      </c>
      <c r="R296">
        <f>'F Production'!L296</f>
        <v>1.93</v>
      </c>
      <c r="S296" s="1">
        <f t="shared" si="179"/>
        <v>0.66666666666666663</v>
      </c>
      <c r="T296" s="1">
        <f t="shared" si="180"/>
        <v>0.67391304347826086</v>
      </c>
      <c r="U296" s="1">
        <f t="shared" si="181"/>
        <v>0.46859903381642515</v>
      </c>
      <c r="V296" s="1">
        <f t="shared" si="182"/>
        <v>0.6908212560386473</v>
      </c>
      <c r="Y296">
        <f>'F on ice'!L296</f>
        <v>41.28</v>
      </c>
      <c r="Z296">
        <f>'F on ice'!AA296</f>
        <v>10.55</v>
      </c>
      <c r="AA296">
        <f>'F on ice'!R296</f>
        <v>1.42</v>
      </c>
      <c r="AB296">
        <f>'F on ice'!U296</f>
        <v>2.29</v>
      </c>
      <c r="AC296" s="1">
        <f t="shared" si="183"/>
        <v>0.58937198067632846</v>
      </c>
      <c r="AD296" s="1">
        <f t="shared" si="184"/>
        <v>0.64009661835748788</v>
      </c>
      <c r="AE296" s="1">
        <f t="shared" si="185"/>
        <v>0.96618357487922701</v>
      </c>
      <c r="AF296" s="1">
        <f t="shared" si="186"/>
        <v>0.78502415458937203</v>
      </c>
      <c r="AI296">
        <f>'F Rel'!K296</f>
        <v>-2.41</v>
      </c>
      <c r="AJ296">
        <f>'F Rel'!Z296</f>
        <v>1.25</v>
      </c>
      <c r="AK296">
        <f>'F Rel'!Q296</f>
        <v>0.04</v>
      </c>
      <c r="AL296">
        <f>'F Rel'!T296</f>
        <v>0</v>
      </c>
      <c r="AM296" s="1">
        <f t="shared" si="187"/>
        <v>0.31159420289855072</v>
      </c>
      <c r="AN296" s="1">
        <f t="shared" si="188"/>
        <v>0.72463768115942029</v>
      </c>
      <c r="AO296" s="1">
        <f t="shared" si="189"/>
        <v>0.54106280193236711</v>
      </c>
      <c r="AP296" s="1">
        <f t="shared" si="190"/>
        <v>0.47826086956521741</v>
      </c>
      <c r="AS296">
        <f>'F Rel'!L296</f>
        <v>1.49</v>
      </c>
      <c r="AT296">
        <f>'F Rel'!AA296</f>
        <v>0.2</v>
      </c>
      <c r="AU296">
        <f>'F Rel'!R296</f>
        <v>-0.28000000000000003</v>
      </c>
      <c r="AV296">
        <f>'F Rel'!U296</f>
        <v>-0.12</v>
      </c>
      <c r="AW296" s="1">
        <f t="shared" si="191"/>
        <v>0.32608695652173914</v>
      </c>
      <c r="AX296" s="1">
        <f t="shared" si="192"/>
        <v>0.43236714975845408</v>
      </c>
      <c r="AY296" s="1">
        <f t="shared" si="193"/>
        <v>0.66183574879227058</v>
      </c>
      <c r="AZ296" s="1">
        <f t="shared" si="194"/>
        <v>0.59661835748792269</v>
      </c>
      <c r="BC296">
        <f>'F on ice'!G296</f>
        <v>12.861594202898999</v>
      </c>
      <c r="BD296">
        <f>'F on ice'!AM296</f>
        <v>43.1</v>
      </c>
      <c r="BE296">
        <f>'F on ice'!AF296</f>
        <v>9.5399999999999991</v>
      </c>
      <c r="BF296">
        <f>'F on ice'!AH296</f>
        <v>1.046</v>
      </c>
      <c r="BG296" s="1">
        <f t="shared" si="195"/>
        <v>0.6376811594202898</v>
      </c>
      <c r="BH296" s="1">
        <f t="shared" si="196"/>
        <v>0.20531400966183574</v>
      </c>
      <c r="BI296" s="1">
        <f t="shared" si="197"/>
        <v>0.66908212560386471</v>
      </c>
      <c r="BJ296" s="1">
        <f t="shared" si="198"/>
        <v>0.94202898550724634</v>
      </c>
      <c r="BM296">
        <f>'F on ice'!M296</f>
        <v>50.67</v>
      </c>
      <c r="BN296">
        <f>'F on ice'!AB296</f>
        <v>53.36</v>
      </c>
      <c r="BO296">
        <f>'F on ice'!S296</f>
        <v>65.849999999999994</v>
      </c>
      <c r="BP296">
        <f>'F on ice'!V296</f>
        <v>53.34</v>
      </c>
      <c r="BQ296" s="1">
        <f t="shared" si="199"/>
        <v>0.56038647342995174</v>
      </c>
      <c r="BR296" s="1">
        <f t="shared" si="200"/>
        <v>0.71980676328502413</v>
      </c>
      <c r="BS296" s="1">
        <f t="shared" si="201"/>
        <v>0.97342995169082125</v>
      </c>
      <c r="BT296" s="1">
        <f t="shared" si="202"/>
        <v>0.73671497584541068</v>
      </c>
      <c r="BW296" s="1">
        <f t="shared" si="203"/>
        <v>4.7222222222222214</v>
      </c>
      <c r="BX296" s="1">
        <f t="shared" si="204"/>
        <v>0.64009661835748788</v>
      </c>
      <c r="BY296">
        <f t="shared" si="205"/>
        <v>150</v>
      </c>
      <c r="CB296">
        <f>'F Rel'!M296</f>
        <v>-2.2999999999999998</v>
      </c>
      <c r="CC296">
        <f>'F Rel'!V296</f>
        <v>1.24</v>
      </c>
      <c r="CD296" s="1">
        <f t="shared" si="206"/>
        <v>0.31159420289855072</v>
      </c>
      <c r="CE296" s="1">
        <f t="shared" si="207"/>
        <v>0.58454106280193241</v>
      </c>
      <c r="CH296">
        <f>'F Production'!X296</f>
        <v>0.81</v>
      </c>
      <c r="CI296">
        <f>'F Production'!AB296</f>
        <v>0.91</v>
      </c>
      <c r="CJ296" s="31">
        <f t="shared" si="208"/>
        <v>0.43961352657004832</v>
      </c>
      <c r="CK296" s="31">
        <f t="shared" si="209"/>
        <v>0.51449275362318836</v>
      </c>
      <c r="CN296">
        <f>'F Totals'!G296</f>
        <v>8</v>
      </c>
      <c r="CO296">
        <f>'F Totals'!H296</f>
        <v>11</v>
      </c>
      <c r="CP296">
        <f>'F Totals'!K296</f>
        <v>19</v>
      </c>
    </row>
    <row r="297" spans="1:94" x14ac:dyDescent="0.3">
      <c r="A297" t="str">
        <f>'F on ice'!B297</f>
        <v>Noah Cates</v>
      </c>
      <c r="B297" t="str">
        <f>'F on ice'!C297</f>
        <v>PHI</v>
      </c>
      <c r="E297">
        <f>'F on ice'!K297</f>
        <v>41.96</v>
      </c>
      <c r="F297">
        <f>'F on ice'!Z297</f>
        <v>12.02</v>
      </c>
      <c r="G297">
        <f>'F on ice'!Q297</f>
        <v>1.9</v>
      </c>
      <c r="H297">
        <f>'F on ice'!T297</f>
        <v>2.68</v>
      </c>
      <c r="I297" s="1">
        <f t="shared" si="175"/>
        <v>0.52173913043478259</v>
      </c>
      <c r="J297" s="1">
        <f t="shared" si="176"/>
        <v>0.67874396135265702</v>
      </c>
      <c r="K297" s="1">
        <f t="shared" si="177"/>
        <v>0.21980676328502416</v>
      </c>
      <c r="L297" s="1">
        <f t="shared" si="178"/>
        <v>0.6280193236714976</v>
      </c>
      <c r="O297">
        <f>'F Production'!H297</f>
        <v>0.21</v>
      </c>
      <c r="P297">
        <f>'F Production'!I297</f>
        <v>0.63</v>
      </c>
      <c r="Q297">
        <f>'F Production'!J297</f>
        <v>0</v>
      </c>
      <c r="R297">
        <f>'F Production'!L297</f>
        <v>0.84</v>
      </c>
      <c r="S297" s="1">
        <f t="shared" si="179"/>
        <v>5.7971014492753624E-2</v>
      </c>
      <c r="T297" s="1">
        <f t="shared" si="180"/>
        <v>0.24879227053140096</v>
      </c>
      <c r="U297" s="1">
        <f t="shared" si="181"/>
        <v>2.4154589371980675E-3</v>
      </c>
      <c r="V297" s="1">
        <f t="shared" si="182"/>
        <v>8.9371980676328497E-2</v>
      </c>
      <c r="Y297">
        <f>'F on ice'!L297</f>
        <v>36.06</v>
      </c>
      <c r="Z297">
        <f>'F on ice'!AA297</f>
        <v>8.2200000000000006</v>
      </c>
      <c r="AA297">
        <f>'F on ice'!R297</f>
        <v>3.16</v>
      </c>
      <c r="AB297">
        <f>'F on ice'!U297</f>
        <v>2.09</v>
      </c>
      <c r="AC297" s="1">
        <f t="shared" si="183"/>
        <v>0.90579710144927539</v>
      </c>
      <c r="AD297" s="1">
        <f t="shared" si="184"/>
        <v>0.97584541062801933</v>
      </c>
      <c r="AE297" s="1">
        <f t="shared" si="185"/>
        <v>0.15217391304347827</v>
      </c>
      <c r="AF297" s="1">
        <f t="shared" si="186"/>
        <v>0.92270531400966183</v>
      </c>
      <c r="AI297">
        <f>'F Rel'!K297</f>
        <v>-3.55</v>
      </c>
      <c r="AJ297">
        <f>'F Rel'!Z297</f>
        <v>0.16</v>
      </c>
      <c r="AK297">
        <f>'F Rel'!Q297</f>
        <v>-1.01</v>
      </c>
      <c r="AL297">
        <f>'F Rel'!T297</f>
        <v>7.0000000000000007E-2</v>
      </c>
      <c r="AM297" s="1">
        <f t="shared" si="187"/>
        <v>0.27053140096618356</v>
      </c>
      <c r="AN297" s="1">
        <f t="shared" si="188"/>
        <v>0.51207729468599039</v>
      </c>
      <c r="AO297" s="1">
        <f t="shared" si="189"/>
        <v>0.14009661835748793</v>
      </c>
      <c r="AP297" s="1">
        <f t="shared" si="190"/>
        <v>0.54830917874396135</v>
      </c>
      <c r="AS297">
        <f>'F Rel'!L297</f>
        <v>-2.5</v>
      </c>
      <c r="AT297">
        <f>'F Rel'!AA297</f>
        <v>-2</v>
      </c>
      <c r="AU297">
        <f>'F Rel'!R297</f>
        <v>0.62</v>
      </c>
      <c r="AV297">
        <f>'F Rel'!U297</f>
        <v>-0.16</v>
      </c>
      <c r="AW297" s="1">
        <f t="shared" si="191"/>
        <v>0.7125603864734299</v>
      </c>
      <c r="AX297" s="1">
        <f t="shared" si="192"/>
        <v>0.87922705314009664</v>
      </c>
      <c r="AY297" s="1">
        <f t="shared" si="193"/>
        <v>0.18115942028985507</v>
      </c>
      <c r="AZ297" s="1">
        <f t="shared" si="194"/>
        <v>0.66666666666666663</v>
      </c>
      <c r="BC297">
        <f>'F on ice'!G297</f>
        <v>10.538271604938</v>
      </c>
      <c r="BD297">
        <f>'F on ice'!AM297</f>
        <v>60.42</v>
      </c>
      <c r="BE297">
        <f>'F on ice'!AF297</f>
        <v>6.34</v>
      </c>
      <c r="BF297">
        <f>'F on ice'!AH297</f>
        <v>0.93799999999999994</v>
      </c>
      <c r="BG297" s="1">
        <f t="shared" si="195"/>
        <v>0.22222222222222221</v>
      </c>
      <c r="BH297" s="1">
        <f t="shared" si="196"/>
        <v>0.7342995169082126</v>
      </c>
      <c r="BI297" s="1">
        <f t="shared" si="197"/>
        <v>0.14975845410628019</v>
      </c>
      <c r="BJ297" s="1">
        <f t="shared" si="198"/>
        <v>2.6570048309178744E-2</v>
      </c>
      <c r="BM297">
        <f>'F on ice'!M297</f>
        <v>53.78</v>
      </c>
      <c r="BN297">
        <f>'F on ice'!AB297</f>
        <v>59.38</v>
      </c>
      <c r="BO297">
        <f>'F on ice'!S297</f>
        <v>37.5</v>
      </c>
      <c r="BP297">
        <f>'F on ice'!V297</f>
        <v>56.25</v>
      </c>
      <c r="BQ297" s="1">
        <f t="shared" si="199"/>
        <v>0.81159420289855078</v>
      </c>
      <c r="BR297" s="1">
        <f t="shared" si="200"/>
        <v>0.94202898550724634</v>
      </c>
      <c r="BS297" s="1">
        <f t="shared" si="201"/>
        <v>0.13043478260869565</v>
      </c>
      <c r="BT297" s="1">
        <f t="shared" si="202"/>
        <v>0.893719806763285</v>
      </c>
      <c r="BW297" s="1">
        <f t="shared" si="203"/>
        <v>4.4033816425120769</v>
      </c>
      <c r="BX297" s="1">
        <f t="shared" si="204"/>
        <v>0.56763285024154586</v>
      </c>
      <c r="BY297">
        <f t="shared" si="205"/>
        <v>180</v>
      </c>
      <c r="CB297">
        <f>'F Rel'!M297</f>
        <v>-0.36</v>
      </c>
      <c r="CC297">
        <f>'F Rel'!V297</f>
        <v>2.5499999999999998</v>
      </c>
      <c r="CD297" s="1">
        <f t="shared" si="206"/>
        <v>0.44927536231884058</v>
      </c>
      <c r="CE297" s="1">
        <f t="shared" si="207"/>
        <v>0.66908212560386471</v>
      </c>
      <c r="CH297">
        <f>'F Production'!X297</f>
        <v>0</v>
      </c>
      <c r="CI297">
        <f>'F Production'!AB297</f>
        <v>0.63</v>
      </c>
      <c r="CJ297" s="31">
        <f t="shared" si="208"/>
        <v>0.98067632850241548</v>
      </c>
      <c r="CK297" s="31">
        <f t="shared" si="209"/>
        <v>0.28019323671497587</v>
      </c>
      <c r="CN297">
        <f>'F Totals'!G297</f>
        <v>1</v>
      </c>
      <c r="CO297">
        <f>'F Totals'!H297</f>
        <v>3</v>
      </c>
      <c r="CP297">
        <f>'F Totals'!K297</f>
        <v>4</v>
      </c>
    </row>
    <row r="298" spans="1:94" x14ac:dyDescent="0.3">
      <c r="A298" t="str">
        <f>'F on ice'!B298</f>
        <v>Noah Gregor</v>
      </c>
      <c r="B298" t="str">
        <f>'F on ice'!C298</f>
        <v>TOR</v>
      </c>
      <c r="E298">
        <f>'F on ice'!K298</f>
        <v>36.369999999999997</v>
      </c>
      <c r="F298">
        <f>'F on ice'!Z298</f>
        <v>8.82</v>
      </c>
      <c r="G298">
        <f>'F on ice'!Q298</f>
        <v>1.22</v>
      </c>
      <c r="H298">
        <f>'F on ice'!T298</f>
        <v>1.96</v>
      </c>
      <c r="I298" s="1">
        <f t="shared" si="175"/>
        <v>0.15217391304347827</v>
      </c>
      <c r="J298" s="1">
        <f t="shared" si="176"/>
        <v>0.12318840579710146</v>
      </c>
      <c r="K298" s="1">
        <f t="shared" si="177"/>
        <v>4.5893719806763288E-2</v>
      </c>
      <c r="L298" s="1">
        <f t="shared" si="178"/>
        <v>7.2463768115942032E-2</v>
      </c>
      <c r="O298">
        <f>'F Production'!H298</f>
        <v>0.41</v>
      </c>
      <c r="P298">
        <f>'F Production'!I298</f>
        <v>0.41</v>
      </c>
      <c r="Q298">
        <f>'F Production'!J298</f>
        <v>0.41</v>
      </c>
      <c r="R298">
        <f>'F Production'!L298</f>
        <v>0.81</v>
      </c>
      <c r="S298" s="1">
        <f t="shared" si="179"/>
        <v>0.20289855072463769</v>
      </c>
      <c r="T298" s="1">
        <f t="shared" si="180"/>
        <v>0.1111111111111111</v>
      </c>
      <c r="U298" s="1">
        <f t="shared" si="181"/>
        <v>0.33574879227053139</v>
      </c>
      <c r="V298" s="1">
        <f t="shared" si="182"/>
        <v>8.4541062801932368E-2</v>
      </c>
      <c r="Y298">
        <f>'F on ice'!L298</f>
        <v>45.2</v>
      </c>
      <c r="Z298">
        <f>'F on ice'!AA298</f>
        <v>12.89</v>
      </c>
      <c r="AA298">
        <f>'F on ice'!R298</f>
        <v>2.71</v>
      </c>
      <c r="AB298">
        <f>'F on ice'!U298</f>
        <v>2.95</v>
      </c>
      <c r="AC298" s="1">
        <f t="shared" si="183"/>
        <v>0.24879227053140096</v>
      </c>
      <c r="AD298" s="1">
        <f t="shared" si="184"/>
        <v>0.17149758454106281</v>
      </c>
      <c r="AE298" s="1">
        <f t="shared" si="185"/>
        <v>0.36231884057971014</v>
      </c>
      <c r="AF298" s="1">
        <f t="shared" si="186"/>
        <v>0.12560386473429952</v>
      </c>
      <c r="AI298">
        <f>'F Rel'!K298</f>
        <v>-8.39</v>
      </c>
      <c r="AJ298">
        <f>'F Rel'!Z298</f>
        <v>-4.29</v>
      </c>
      <c r="AK298">
        <f>'F Rel'!Q298</f>
        <v>-1.77</v>
      </c>
      <c r="AL298">
        <f>'F Rel'!T298</f>
        <v>-0.89</v>
      </c>
      <c r="AM298" s="1">
        <f t="shared" si="187"/>
        <v>9.1787439613526575E-2</v>
      </c>
      <c r="AN298" s="1">
        <f t="shared" si="188"/>
        <v>3.864734299516908E-2</v>
      </c>
      <c r="AO298" s="1">
        <f t="shared" si="189"/>
        <v>2.4154589371980676E-2</v>
      </c>
      <c r="AP298" s="1">
        <f t="shared" si="190"/>
        <v>5.3140096618357488E-2</v>
      </c>
      <c r="AS298">
        <f>'F Rel'!L298</f>
        <v>2.88</v>
      </c>
      <c r="AT298">
        <f>'F Rel'!AA298</f>
        <v>1.1100000000000001</v>
      </c>
      <c r="AU298">
        <f>'F Rel'!R298</f>
        <v>0.2</v>
      </c>
      <c r="AV298">
        <f>'F Rel'!U298</f>
        <v>0.28999999999999998</v>
      </c>
      <c r="AW298" s="1">
        <f t="shared" si="191"/>
        <v>0.22222222222222221</v>
      </c>
      <c r="AX298" s="1">
        <f t="shared" si="192"/>
        <v>0.24396135265700483</v>
      </c>
      <c r="AY298" s="1">
        <f t="shared" si="193"/>
        <v>0.39130434782608697</v>
      </c>
      <c r="AZ298" s="1">
        <f t="shared" si="194"/>
        <v>0.17874396135265699</v>
      </c>
      <c r="BC298">
        <f>'F on ice'!G298</f>
        <v>9.8237037037036998</v>
      </c>
      <c r="BD298">
        <f>'F on ice'!AM298</f>
        <v>30</v>
      </c>
      <c r="BE298">
        <f>'F on ice'!AF298</f>
        <v>4.8099999999999996</v>
      </c>
      <c r="BF298">
        <f>'F on ice'!AH298</f>
        <v>0.95899999999999996</v>
      </c>
      <c r="BG298" s="1">
        <f t="shared" si="195"/>
        <v>0.1280193236714976</v>
      </c>
      <c r="BH298" s="1">
        <f t="shared" si="196"/>
        <v>5.3140096618357488E-2</v>
      </c>
      <c r="BI298" s="1">
        <f t="shared" si="197"/>
        <v>4.8309178743961352E-2</v>
      </c>
      <c r="BJ298" s="1">
        <f t="shared" si="198"/>
        <v>8.6956521739130432E-2</v>
      </c>
      <c r="BM298">
        <f>'F on ice'!M298</f>
        <v>44.59</v>
      </c>
      <c r="BN298">
        <f>'F on ice'!AB298</f>
        <v>40.630000000000003</v>
      </c>
      <c r="BO298">
        <f>'F on ice'!S298</f>
        <v>31.03</v>
      </c>
      <c r="BP298">
        <f>'F on ice'!V298</f>
        <v>39.909999999999997</v>
      </c>
      <c r="BQ298" s="1">
        <f t="shared" si="199"/>
        <v>0.15942028985507245</v>
      </c>
      <c r="BR298" s="1">
        <f t="shared" si="200"/>
        <v>0.11352657004830918</v>
      </c>
      <c r="BS298" s="1">
        <f t="shared" si="201"/>
        <v>4.3478260869565216E-2</v>
      </c>
      <c r="BT298" s="1">
        <f t="shared" si="202"/>
        <v>5.5555555555555552E-2</v>
      </c>
      <c r="BW298" s="1">
        <f t="shared" si="203"/>
        <v>1.0096618357487921</v>
      </c>
      <c r="BX298" s="1">
        <f t="shared" si="204"/>
        <v>2.4154589371980676E-2</v>
      </c>
      <c r="BY298">
        <f t="shared" si="205"/>
        <v>405</v>
      </c>
      <c r="CB298">
        <f>'F Rel'!M298</f>
        <v>-6.81</v>
      </c>
      <c r="CC298">
        <f>'F Rel'!V298</f>
        <v>-11.78</v>
      </c>
      <c r="CD298" s="1">
        <f t="shared" si="206"/>
        <v>6.7632850241545889E-2</v>
      </c>
      <c r="CE298" s="1">
        <f t="shared" si="207"/>
        <v>2.8985507246376812E-2</v>
      </c>
      <c r="CH298">
        <f>'F Production'!X298</f>
        <v>0.54</v>
      </c>
      <c r="CI298">
        <f>'F Production'!AB298</f>
        <v>1.22</v>
      </c>
      <c r="CJ298" s="31">
        <f t="shared" si="208"/>
        <v>0.65942028985507251</v>
      </c>
      <c r="CK298" s="31">
        <f t="shared" si="209"/>
        <v>0.72463768115942029</v>
      </c>
      <c r="CN298">
        <f>'F Totals'!G298</f>
        <v>3</v>
      </c>
      <c r="CO298">
        <f>'F Totals'!H298</f>
        <v>3</v>
      </c>
      <c r="CP298">
        <f>'F Totals'!K298</f>
        <v>6</v>
      </c>
    </row>
    <row r="299" spans="1:94" x14ac:dyDescent="0.3">
      <c r="A299" t="str">
        <f>'F on ice'!B299</f>
        <v>Noel Acciari</v>
      </c>
      <c r="B299" t="str">
        <f>'F on ice'!C299</f>
        <v>PIT</v>
      </c>
      <c r="E299">
        <f>'F on ice'!K299</f>
        <v>34.909999999999997</v>
      </c>
      <c r="F299">
        <f>'F on ice'!Z299</f>
        <v>9.2100000000000009</v>
      </c>
      <c r="G299">
        <f>'F on ice'!Q299</f>
        <v>2.1</v>
      </c>
      <c r="H299">
        <f>'F on ice'!T299</f>
        <v>2</v>
      </c>
      <c r="I299" s="1">
        <f t="shared" si="175"/>
        <v>0.10628019323671498</v>
      </c>
      <c r="J299" s="1">
        <f t="shared" si="176"/>
        <v>0.17391304347826086</v>
      </c>
      <c r="K299" s="1">
        <f t="shared" si="177"/>
        <v>0.32608695652173914</v>
      </c>
      <c r="L299" s="1">
        <f t="shared" si="178"/>
        <v>9.420289855072464E-2</v>
      </c>
      <c r="O299">
        <f>'F Production'!H299</f>
        <v>0.48</v>
      </c>
      <c r="P299">
        <f>'F Production'!I299</f>
        <v>0.16</v>
      </c>
      <c r="Q299">
        <f>'F Production'!J299</f>
        <v>0.16</v>
      </c>
      <c r="R299">
        <f>'F Production'!L299</f>
        <v>0.65</v>
      </c>
      <c r="S299" s="1">
        <f t="shared" si="179"/>
        <v>0.28743961352657005</v>
      </c>
      <c r="T299" s="1">
        <f t="shared" si="180"/>
        <v>3.140096618357488E-2</v>
      </c>
      <c r="U299" s="1">
        <f t="shared" si="181"/>
        <v>9.1787439613526575E-2</v>
      </c>
      <c r="V299" s="1">
        <f t="shared" si="182"/>
        <v>4.3478260869565216E-2</v>
      </c>
      <c r="Y299">
        <f>'F on ice'!L299</f>
        <v>48.97</v>
      </c>
      <c r="Z299">
        <f>'F on ice'!AA299</f>
        <v>12.28</v>
      </c>
      <c r="AA299">
        <f>'F on ice'!R299</f>
        <v>2.1</v>
      </c>
      <c r="AB299">
        <f>'F on ice'!U299</f>
        <v>2.9</v>
      </c>
      <c r="AC299" s="1">
        <f t="shared" si="183"/>
        <v>6.280193236714976E-2</v>
      </c>
      <c r="AD299" s="1">
        <f t="shared" si="184"/>
        <v>0.25362318840579712</v>
      </c>
      <c r="AE299" s="1">
        <f t="shared" si="185"/>
        <v>0.72222222222222221</v>
      </c>
      <c r="AF299" s="1">
        <f t="shared" si="186"/>
        <v>0.16425120772946861</v>
      </c>
      <c r="AI299">
        <f>'F Rel'!K299</f>
        <v>-15.1</v>
      </c>
      <c r="AJ299">
        <f>'F Rel'!Z299</f>
        <v>-5.3</v>
      </c>
      <c r="AK299">
        <f>'F Rel'!Q299</f>
        <v>-1.18</v>
      </c>
      <c r="AL299">
        <f>'F Rel'!T299</f>
        <v>-1.23</v>
      </c>
      <c r="AM299" s="1">
        <f t="shared" si="187"/>
        <v>1.2077294685990338E-2</v>
      </c>
      <c r="AN299" s="1">
        <f t="shared" si="188"/>
        <v>2.6570048309178744E-2</v>
      </c>
      <c r="AO299" s="1">
        <f t="shared" si="189"/>
        <v>8.4541062801932368E-2</v>
      </c>
      <c r="AP299" s="1">
        <f t="shared" si="190"/>
        <v>1.6908212560386472E-2</v>
      </c>
      <c r="AS299">
        <f>'F Rel'!L299</f>
        <v>6.83</v>
      </c>
      <c r="AT299">
        <f>'F Rel'!AA299</f>
        <v>1.97</v>
      </c>
      <c r="AU299">
        <f>'F Rel'!R299</f>
        <v>-0.3</v>
      </c>
      <c r="AV299">
        <f>'F Rel'!U299</f>
        <v>0.47</v>
      </c>
      <c r="AW299" s="1">
        <f t="shared" si="191"/>
        <v>5.5555555555555552E-2</v>
      </c>
      <c r="AX299" s="1">
        <f t="shared" si="192"/>
        <v>0.11594202898550725</v>
      </c>
      <c r="AY299" s="1">
        <f t="shared" si="193"/>
        <v>0.66666666666666663</v>
      </c>
      <c r="AZ299" s="1">
        <f t="shared" si="194"/>
        <v>8.6956521739130432E-2</v>
      </c>
      <c r="BC299">
        <f>'F on ice'!G299</f>
        <v>10.3125</v>
      </c>
      <c r="BD299">
        <f>'F on ice'!AM299</f>
        <v>10.91</v>
      </c>
      <c r="BE299">
        <f>'F on ice'!AF299</f>
        <v>8.61</v>
      </c>
      <c r="BF299">
        <f>'F on ice'!AH299</f>
        <v>1.02</v>
      </c>
      <c r="BG299" s="1">
        <f t="shared" si="195"/>
        <v>0.18357487922705315</v>
      </c>
      <c r="BH299" s="1">
        <f t="shared" si="196"/>
        <v>9.6618357487922701E-3</v>
      </c>
      <c r="BI299" s="1">
        <f t="shared" si="197"/>
        <v>0.51449275362318836</v>
      </c>
      <c r="BJ299" s="1">
        <f t="shared" si="198"/>
        <v>0.75120772946859904</v>
      </c>
      <c r="BM299">
        <f>'F on ice'!M299</f>
        <v>41.62</v>
      </c>
      <c r="BN299">
        <f>'F on ice'!AB299</f>
        <v>42.86</v>
      </c>
      <c r="BO299">
        <f>'F on ice'!S299</f>
        <v>50</v>
      </c>
      <c r="BP299">
        <f>'F on ice'!V299</f>
        <v>40.840000000000003</v>
      </c>
      <c r="BQ299" s="1">
        <f t="shared" si="199"/>
        <v>5.7971014492753624E-2</v>
      </c>
      <c r="BR299" s="1">
        <f t="shared" si="200"/>
        <v>0.13526570048309178</v>
      </c>
      <c r="BS299" s="1">
        <f t="shared" si="201"/>
        <v>0.47342995169082125</v>
      </c>
      <c r="BT299" s="1">
        <f t="shared" si="202"/>
        <v>7.0048309178743967E-2</v>
      </c>
      <c r="BW299" s="1">
        <f t="shared" si="203"/>
        <v>0.75845410628019327</v>
      </c>
      <c r="BX299" s="1">
        <f t="shared" si="204"/>
        <v>7.246376811594203E-3</v>
      </c>
      <c r="BY299">
        <f t="shared" si="205"/>
        <v>412</v>
      </c>
      <c r="CB299">
        <f>'F Rel'!M299</f>
        <v>-12.65</v>
      </c>
      <c r="CC299">
        <f>'F Rel'!V299</f>
        <v>-16.2</v>
      </c>
      <c r="CD299" s="1">
        <f t="shared" si="206"/>
        <v>7.246376811594203E-3</v>
      </c>
      <c r="CE299" s="1">
        <f t="shared" si="207"/>
        <v>4.830917874396135E-3</v>
      </c>
      <c r="CH299">
        <f>'F Production'!X299</f>
        <v>0.65</v>
      </c>
      <c r="CI299">
        <f>'F Production'!AB299</f>
        <v>0.48</v>
      </c>
      <c r="CJ299" s="31">
        <f t="shared" si="208"/>
        <v>0.56521739130434778</v>
      </c>
      <c r="CK299" s="31">
        <f t="shared" si="209"/>
        <v>0.16183574879227053</v>
      </c>
      <c r="CN299">
        <f>'F Totals'!G299</f>
        <v>3</v>
      </c>
      <c r="CO299">
        <f>'F Totals'!H299</f>
        <v>1</v>
      </c>
      <c r="CP299">
        <f>'F Totals'!K299</f>
        <v>4</v>
      </c>
    </row>
    <row r="300" spans="1:94" x14ac:dyDescent="0.3">
      <c r="A300" t="str">
        <f>'F on ice'!B300</f>
        <v>Oliver Bjorkstrand</v>
      </c>
      <c r="B300" t="str">
        <f>'F on ice'!C300</f>
        <v>SEA</v>
      </c>
      <c r="E300">
        <f>'F on ice'!K300</f>
        <v>46.25</v>
      </c>
      <c r="F300">
        <f>'F on ice'!Z300</f>
        <v>11.59</v>
      </c>
      <c r="G300">
        <f>'F on ice'!Q300</f>
        <v>2.3199999999999998</v>
      </c>
      <c r="H300">
        <f>'F on ice'!T300</f>
        <v>2.77</v>
      </c>
      <c r="I300" s="1">
        <f t="shared" si="175"/>
        <v>0.7874396135265701</v>
      </c>
      <c r="J300" s="1">
        <f t="shared" si="176"/>
        <v>0.58212560386473433</v>
      </c>
      <c r="K300" s="1">
        <f t="shared" si="177"/>
        <v>0.43236714975845408</v>
      </c>
      <c r="L300" s="1">
        <f t="shared" si="178"/>
        <v>0.70531400966183577</v>
      </c>
      <c r="O300">
        <f>'F Production'!H300</f>
        <v>0.57999999999999996</v>
      </c>
      <c r="P300">
        <f>'F Production'!I300</f>
        <v>1.1599999999999999</v>
      </c>
      <c r="Q300">
        <f>'F Production'!J300</f>
        <v>0.57999999999999996</v>
      </c>
      <c r="R300">
        <f>'F Production'!L300</f>
        <v>1.74</v>
      </c>
      <c r="S300" s="1">
        <f t="shared" si="179"/>
        <v>0.4251207729468599</v>
      </c>
      <c r="T300" s="1">
        <f t="shared" si="180"/>
        <v>0.71497584541062797</v>
      </c>
      <c r="U300" s="1">
        <f t="shared" si="181"/>
        <v>0.56038647342995174</v>
      </c>
      <c r="V300" s="1">
        <f t="shared" si="182"/>
        <v>0.5748792270531401</v>
      </c>
      <c r="Y300">
        <f>'F on ice'!L300</f>
        <v>44.22</v>
      </c>
      <c r="Z300">
        <f>'F on ice'!AA300</f>
        <v>9.17</v>
      </c>
      <c r="AA300">
        <f>'F on ice'!R300</f>
        <v>2.3199999999999998</v>
      </c>
      <c r="AB300">
        <f>'F on ice'!U300</f>
        <v>2.35</v>
      </c>
      <c r="AC300" s="1">
        <f t="shared" si="183"/>
        <v>0.33574879227053139</v>
      </c>
      <c r="AD300" s="1">
        <f t="shared" si="184"/>
        <v>0.87922705314009664</v>
      </c>
      <c r="AE300" s="1">
        <f t="shared" si="185"/>
        <v>0.59903381642512077</v>
      </c>
      <c r="AF300" s="1">
        <f t="shared" si="186"/>
        <v>0.73188405797101452</v>
      </c>
      <c r="AI300">
        <f>'F Rel'!K300</f>
        <v>5.8</v>
      </c>
      <c r="AJ300">
        <f>'F Rel'!Z300</f>
        <v>0.56000000000000005</v>
      </c>
      <c r="AK300">
        <f>'F Rel'!Q300</f>
        <v>-0.18</v>
      </c>
      <c r="AL300">
        <f>'F Rel'!T300</f>
        <v>0.41</v>
      </c>
      <c r="AM300" s="1">
        <f t="shared" si="187"/>
        <v>0.84299516908212557</v>
      </c>
      <c r="AN300" s="1">
        <f t="shared" si="188"/>
        <v>0.58937198067632846</v>
      </c>
      <c r="AO300" s="1">
        <f t="shared" si="189"/>
        <v>0.4420289855072464</v>
      </c>
      <c r="AP300" s="1">
        <f t="shared" si="190"/>
        <v>0.8091787439613527</v>
      </c>
      <c r="AS300">
        <f>'F Rel'!L300</f>
        <v>2.85</v>
      </c>
      <c r="AT300">
        <f>'F Rel'!AA300</f>
        <v>-1.24</v>
      </c>
      <c r="AU300">
        <f>'F Rel'!R300</f>
        <v>0.14000000000000001</v>
      </c>
      <c r="AV300">
        <f>'F Rel'!U300</f>
        <v>-0.05</v>
      </c>
      <c r="AW300" s="1">
        <f t="shared" si="191"/>
        <v>0.22463768115942029</v>
      </c>
      <c r="AX300" s="1">
        <f t="shared" si="192"/>
        <v>0.75362318840579712</v>
      </c>
      <c r="AY300" s="1">
        <f t="shared" si="193"/>
        <v>0.4251207729468599</v>
      </c>
      <c r="AZ300" s="1">
        <f t="shared" si="194"/>
        <v>0.52173913043478259</v>
      </c>
      <c r="BC300">
        <f>'F on ice'!G300</f>
        <v>13.222340425532</v>
      </c>
      <c r="BD300">
        <f>'F on ice'!AM300</f>
        <v>53.85</v>
      </c>
      <c r="BE300">
        <f>'F on ice'!AF300</f>
        <v>7.48</v>
      </c>
      <c r="BF300">
        <f>'F on ice'!AH300</f>
        <v>0.999</v>
      </c>
      <c r="BG300" s="1">
        <f t="shared" si="195"/>
        <v>0.7342995169082126</v>
      </c>
      <c r="BH300" s="1">
        <f t="shared" si="196"/>
        <v>0.51690821256038644</v>
      </c>
      <c r="BI300" s="1">
        <f t="shared" si="197"/>
        <v>0.32125603864734298</v>
      </c>
      <c r="BJ300" s="1">
        <f t="shared" si="198"/>
        <v>0.49758454106280192</v>
      </c>
      <c r="BM300">
        <f>'F on ice'!M300</f>
        <v>51.12</v>
      </c>
      <c r="BN300">
        <f>'F on ice'!AB300</f>
        <v>55.81</v>
      </c>
      <c r="BO300">
        <f>'F on ice'!S300</f>
        <v>50</v>
      </c>
      <c r="BP300">
        <f>'F on ice'!V300</f>
        <v>54.11</v>
      </c>
      <c r="BQ300" s="1">
        <f t="shared" si="199"/>
        <v>0.606280193236715</v>
      </c>
      <c r="BR300" s="1">
        <f t="shared" si="200"/>
        <v>0.82367149758454106</v>
      </c>
      <c r="BS300" s="1">
        <f t="shared" si="201"/>
        <v>0.47342995169082125</v>
      </c>
      <c r="BT300" s="1">
        <f t="shared" si="202"/>
        <v>0.79227053140096615</v>
      </c>
      <c r="BW300" s="1">
        <f t="shared" si="203"/>
        <v>5.1183574879227054</v>
      </c>
      <c r="BX300" s="1">
        <f t="shared" si="204"/>
        <v>0.72222222222222221</v>
      </c>
      <c r="BY300">
        <f t="shared" si="205"/>
        <v>116</v>
      </c>
      <c r="CB300">
        <f>'F Rel'!M300</f>
        <v>1.69</v>
      </c>
      <c r="CC300">
        <f>'F Rel'!V300</f>
        <v>4.5999999999999996</v>
      </c>
      <c r="CD300" s="1">
        <f t="shared" si="206"/>
        <v>0.63043478260869568</v>
      </c>
      <c r="CE300" s="1">
        <f t="shared" si="207"/>
        <v>0.7874396135265701</v>
      </c>
      <c r="CH300">
        <f>'F Production'!X300</f>
        <v>0</v>
      </c>
      <c r="CI300">
        <f>'F Production'!AB300</f>
        <v>0.97</v>
      </c>
      <c r="CJ300" s="31">
        <f t="shared" si="208"/>
        <v>0.98067632850241548</v>
      </c>
      <c r="CK300" s="31">
        <f t="shared" si="209"/>
        <v>0.5628019323671497</v>
      </c>
      <c r="CN300">
        <f>'F Totals'!G300</f>
        <v>6</v>
      </c>
      <c r="CO300">
        <f>'F Totals'!H300</f>
        <v>12</v>
      </c>
      <c r="CP300">
        <f>'F Totals'!K300</f>
        <v>18</v>
      </c>
    </row>
    <row r="301" spans="1:94" x14ac:dyDescent="0.3">
      <c r="A301" t="str">
        <f>'F on ice'!B301</f>
        <v>Oliver Wahlstrom</v>
      </c>
      <c r="B301" t="str">
        <f>'F on ice'!C301</f>
        <v>NYI</v>
      </c>
      <c r="E301">
        <f>'F on ice'!K301</f>
        <v>39.94</v>
      </c>
      <c r="F301">
        <f>'F on ice'!Z301</f>
        <v>13.31</v>
      </c>
      <c r="G301">
        <f>'F on ice'!Q301</f>
        <v>1.63</v>
      </c>
      <c r="H301">
        <f>'F on ice'!T301</f>
        <v>2.59</v>
      </c>
      <c r="I301" s="1">
        <f t="shared" si="175"/>
        <v>0.37922705314009664</v>
      </c>
      <c r="J301" s="1">
        <f t="shared" si="176"/>
        <v>0.84057971014492749</v>
      </c>
      <c r="K301" s="1">
        <f t="shared" si="177"/>
        <v>0.11835748792270531</v>
      </c>
      <c r="L301" s="1">
        <f t="shared" si="178"/>
        <v>0.53864734299516903</v>
      </c>
      <c r="O301">
        <f>'F Production'!H301</f>
        <v>0.27</v>
      </c>
      <c r="P301">
        <f>'F Production'!I301</f>
        <v>0.54</v>
      </c>
      <c r="Q301">
        <f>'F Production'!J301</f>
        <v>0.54</v>
      </c>
      <c r="R301">
        <f>'F Production'!L301</f>
        <v>0.82</v>
      </c>
      <c r="S301" s="1">
        <f t="shared" si="179"/>
        <v>7.9710144927536225E-2</v>
      </c>
      <c r="T301" s="1">
        <f t="shared" si="180"/>
        <v>0.1859903381642512</v>
      </c>
      <c r="U301" s="1">
        <f t="shared" si="181"/>
        <v>0.5</v>
      </c>
      <c r="V301" s="1">
        <f t="shared" si="182"/>
        <v>8.6956521739130432E-2</v>
      </c>
      <c r="Y301">
        <f>'F on ice'!L301</f>
        <v>55.42</v>
      </c>
      <c r="Z301">
        <f>'F on ice'!AA301</f>
        <v>15.21</v>
      </c>
      <c r="AA301">
        <f>'F on ice'!R301</f>
        <v>3.8</v>
      </c>
      <c r="AB301">
        <f>'F on ice'!U301</f>
        <v>3.5</v>
      </c>
      <c r="AC301" s="1">
        <f t="shared" si="183"/>
        <v>2.4154589371980675E-3</v>
      </c>
      <c r="AD301" s="1">
        <f t="shared" si="184"/>
        <v>2.1739130434782608E-2</v>
      </c>
      <c r="AE301" s="1">
        <f t="shared" si="185"/>
        <v>3.864734299516908E-2</v>
      </c>
      <c r="AF301" s="1">
        <f t="shared" si="186"/>
        <v>7.246376811594203E-3</v>
      </c>
      <c r="AI301">
        <f>'F Rel'!K301</f>
        <v>-0.81</v>
      </c>
      <c r="AJ301">
        <f>'F Rel'!Z301</f>
        <v>1.1599999999999999</v>
      </c>
      <c r="AK301">
        <f>'F Rel'!Q301</f>
        <v>-0.48</v>
      </c>
      <c r="AL301">
        <f>'F Rel'!T301</f>
        <v>-0.01</v>
      </c>
      <c r="AM301" s="1">
        <f t="shared" si="187"/>
        <v>0.42995169082125606</v>
      </c>
      <c r="AN301" s="1">
        <f t="shared" si="188"/>
        <v>0.71014492753623193</v>
      </c>
      <c r="AO301" s="1">
        <f t="shared" si="189"/>
        <v>0.3140096618357488</v>
      </c>
      <c r="AP301" s="1">
        <f t="shared" si="190"/>
        <v>0.47101449275362317</v>
      </c>
      <c r="AS301">
        <f>'F Rel'!L301</f>
        <v>6.73</v>
      </c>
      <c r="AT301">
        <f>'F Rel'!AA301</f>
        <v>2.29</v>
      </c>
      <c r="AU301">
        <f>'F Rel'!R301</f>
        <v>1.27</v>
      </c>
      <c r="AV301">
        <f>'F Rel'!U301</f>
        <v>0.59</v>
      </c>
      <c r="AW301" s="1">
        <f t="shared" si="191"/>
        <v>6.280193236714976E-2</v>
      </c>
      <c r="AX301" s="1">
        <f t="shared" si="192"/>
        <v>9.1787439613526575E-2</v>
      </c>
      <c r="AY301" s="1">
        <f t="shared" si="193"/>
        <v>4.1062801932367152E-2</v>
      </c>
      <c r="AZ301" s="1">
        <f t="shared" si="194"/>
        <v>5.5555555555555552E-2</v>
      </c>
      <c r="BC301">
        <f>'F on ice'!G301</f>
        <v>10.038636363636</v>
      </c>
      <c r="BD301">
        <f>'F on ice'!AM301</f>
        <v>49.37</v>
      </c>
      <c r="BE301">
        <f>'F on ice'!AF301</f>
        <v>5.61</v>
      </c>
      <c r="BF301">
        <f>'F on ice'!AH301</f>
        <v>0.95699999999999996</v>
      </c>
      <c r="BG301" s="1">
        <f t="shared" si="195"/>
        <v>0.15942028985507245</v>
      </c>
      <c r="BH301" s="1">
        <f t="shared" si="196"/>
        <v>0.3671497584541063</v>
      </c>
      <c r="BI301" s="1">
        <f t="shared" si="197"/>
        <v>9.1787439613526575E-2</v>
      </c>
      <c r="BJ301" s="1">
        <f t="shared" si="198"/>
        <v>7.7294685990338161E-2</v>
      </c>
      <c r="BM301">
        <f>'F on ice'!M301</f>
        <v>41.88</v>
      </c>
      <c r="BN301">
        <f>'F on ice'!AB301</f>
        <v>46.67</v>
      </c>
      <c r="BO301">
        <f>'F on ice'!S301</f>
        <v>30</v>
      </c>
      <c r="BP301">
        <f>'F on ice'!V301</f>
        <v>42.56</v>
      </c>
      <c r="BQ301" s="1">
        <f t="shared" si="199"/>
        <v>7.4879227053140096E-2</v>
      </c>
      <c r="BR301" s="1">
        <f t="shared" si="200"/>
        <v>0.29951690821256038</v>
      </c>
      <c r="BS301" s="1">
        <f t="shared" si="201"/>
        <v>3.6231884057971016E-2</v>
      </c>
      <c r="BT301" s="1">
        <f t="shared" si="202"/>
        <v>0.10144927536231885</v>
      </c>
      <c r="BW301" s="1">
        <f t="shared" si="203"/>
        <v>1.6304347826086956</v>
      </c>
      <c r="BX301" s="1">
        <f t="shared" si="204"/>
        <v>7.2463768115942032E-2</v>
      </c>
      <c r="BY301">
        <f t="shared" si="205"/>
        <v>384</v>
      </c>
      <c r="CB301">
        <f>'F Rel'!M301</f>
        <v>-3.68</v>
      </c>
      <c r="CC301">
        <f>'F Rel'!V301</f>
        <v>-4.6399999999999997</v>
      </c>
      <c r="CD301" s="1">
        <f t="shared" si="206"/>
        <v>0.2318840579710145</v>
      </c>
      <c r="CE301" s="1">
        <f t="shared" si="207"/>
        <v>0.20531400966183574</v>
      </c>
      <c r="CH301">
        <f>'F Production'!X301</f>
        <v>0.54</v>
      </c>
      <c r="CI301">
        <f>'F Production'!AB301</f>
        <v>0.82</v>
      </c>
      <c r="CJ301" s="31">
        <f t="shared" si="208"/>
        <v>0.65942028985507251</v>
      </c>
      <c r="CK301" s="31">
        <f t="shared" si="209"/>
        <v>0.4468599033816425</v>
      </c>
      <c r="CN301">
        <f>'F Totals'!G301</f>
        <v>1</v>
      </c>
      <c r="CO301">
        <f>'F Totals'!H301</f>
        <v>2</v>
      </c>
      <c r="CP301">
        <f>'F Totals'!K301</f>
        <v>3</v>
      </c>
    </row>
    <row r="302" spans="1:94" x14ac:dyDescent="0.3">
      <c r="A302" t="str">
        <f>'F on ice'!B302</f>
        <v>Ondrej Palat</v>
      </c>
      <c r="B302" t="str">
        <f>'F on ice'!C302</f>
        <v>N.J</v>
      </c>
      <c r="E302">
        <f>'F on ice'!K302</f>
        <v>46.34</v>
      </c>
      <c r="F302">
        <f>'F on ice'!Z302</f>
        <v>13.57</v>
      </c>
      <c r="G302">
        <f>'F on ice'!Q302</f>
        <v>2.1800000000000002</v>
      </c>
      <c r="H302">
        <f>'F on ice'!T302</f>
        <v>3.23</v>
      </c>
      <c r="I302" s="1">
        <f t="shared" si="175"/>
        <v>0.79951690821256038</v>
      </c>
      <c r="J302" s="1">
        <f t="shared" si="176"/>
        <v>0.88164251207729472</v>
      </c>
      <c r="K302" s="1">
        <f t="shared" si="177"/>
        <v>0.3719806763285024</v>
      </c>
      <c r="L302" s="1">
        <f t="shared" si="178"/>
        <v>0.9251207729468599</v>
      </c>
      <c r="O302">
        <f>'F Production'!H302</f>
        <v>0.51</v>
      </c>
      <c r="P302">
        <f>'F Production'!I302</f>
        <v>0.64</v>
      </c>
      <c r="Q302">
        <f>'F Production'!J302</f>
        <v>0.38</v>
      </c>
      <c r="R302">
        <f>'F Production'!L302</f>
        <v>1.1499999999999999</v>
      </c>
      <c r="S302" s="1">
        <f t="shared" si="179"/>
        <v>0.33091787439613529</v>
      </c>
      <c r="T302" s="1">
        <f t="shared" si="180"/>
        <v>0.26570048309178745</v>
      </c>
      <c r="U302" s="1">
        <f t="shared" si="181"/>
        <v>0.29468599033816423</v>
      </c>
      <c r="V302" s="1">
        <f t="shared" si="182"/>
        <v>0.21980676328502416</v>
      </c>
      <c r="Y302">
        <f>'F on ice'!L302</f>
        <v>36.1</v>
      </c>
      <c r="Z302">
        <f>'F on ice'!AA302</f>
        <v>10.11</v>
      </c>
      <c r="AA302">
        <f>'F on ice'!R302</f>
        <v>2.4300000000000002</v>
      </c>
      <c r="AB302">
        <f>'F on ice'!U302</f>
        <v>2.0699999999999998</v>
      </c>
      <c r="AC302" s="1">
        <f t="shared" si="183"/>
        <v>0.90338164251207731</v>
      </c>
      <c r="AD302" s="1">
        <f t="shared" si="184"/>
        <v>0.73913043478260865</v>
      </c>
      <c r="AE302" s="1">
        <f t="shared" si="185"/>
        <v>0.53381642512077299</v>
      </c>
      <c r="AF302" s="1">
        <f t="shared" si="186"/>
        <v>0.92995169082125606</v>
      </c>
      <c r="AI302">
        <f>'F Rel'!K302</f>
        <v>3.2</v>
      </c>
      <c r="AJ302">
        <f>'F Rel'!Z302</f>
        <v>2.06</v>
      </c>
      <c r="AK302">
        <f>'F Rel'!Q302</f>
        <v>-0.49</v>
      </c>
      <c r="AL302">
        <f>'F Rel'!T302</f>
        <v>0.48</v>
      </c>
      <c r="AM302" s="1">
        <f t="shared" si="187"/>
        <v>0.72946859903381644</v>
      </c>
      <c r="AN302" s="1">
        <f t="shared" si="188"/>
        <v>0.83333333333333337</v>
      </c>
      <c r="AO302" s="1">
        <f t="shared" si="189"/>
        <v>0.30917874396135264</v>
      </c>
      <c r="AP302" s="1">
        <f t="shared" si="190"/>
        <v>0.85507246376811596</v>
      </c>
      <c r="AS302">
        <f>'F Rel'!L302</f>
        <v>-3.71</v>
      </c>
      <c r="AT302">
        <f>'F Rel'!AA302</f>
        <v>-0.88</v>
      </c>
      <c r="AU302">
        <f>'F Rel'!R302</f>
        <v>-0.66</v>
      </c>
      <c r="AV302">
        <f>'F Rel'!U302</f>
        <v>-0.46</v>
      </c>
      <c r="AW302" s="1">
        <f t="shared" si="191"/>
        <v>0.8091787439613527</v>
      </c>
      <c r="AX302" s="1">
        <f t="shared" si="192"/>
        <v>0.69565217391304346</v>
      </c>
      <c r="AY302" s="1">
        <f t="shared" si="193"/>
        <v>0.80193236714975846</v>
      </c>
      <c r="AZ302" s="1">
        <f t="shared" si="194"/>
        <v>0.89855072463768115</v>
      </c>
      <c r="BC302">
        <f>'F on ice'!G302</f>
        <v>13.020833333333</v>
      </c>
      <c r="BD302">
        <f>'F on ice'!AM302</f>
        <v>55.83</v>
      </c>
      <c r="BE302">
        <f>'F on ice'!AF302</f>
        <v>7.14</v>
      </c>
      <c r="BF302">
        <f>'F on ice'!AH302</f>
        <v>0.97699999999999998</v>
      </c>
      <c r="BG302" s="1">
        <f t="shared" si="195"/>
        <v>0.6811594202898551</v>
      </c>
      <c r="BH302" s="1">
        <f t="shared" si="196"/>
        <v>0.58695652173913049</v>
      </c>
      <c r="BI302" s="1">
        <f t="shared" si="197"/>
        <v>0.25120772946859904</v>
      </c>
      <c r="BJ302" s="1">
        <f t="shared" si="198"/>
        <v>0.23671497584541062</v>
      </c>
      <c r="BM302">
        <f>'F on ice'!M302</f>
        <v>56.21</v>
      </c>
      <c r="BN302">
        <f>'F on ice'!AB302</f>
        <v>57.3</v>
      </c>
      <c r="BO302">
        <f>'F on ice'!S302</f>
        <v>47.22</v>
      </c>
      <c r="BP302">
        <f>'F on ice'!V302</f>
        <v>60.94</v>
      </c>
      <c r="BQ302" s="1">
        <f t="shared" si="199"/>
        <v>0.91304347826086951</v>
      </c>
      <c r="BR302" s="1">
        <f t="shared" si="200"/>
        <v>0.88405797101449279</v>
      </c>
      <c r="BS302" s="1">
        <f t="shared" si="201"/>
        <v>0.3888888888888889</v>
      </c>
      <c r="BT302" s="1">
        <f t="shared" si="202"/>
        <v>0.98067632850241548</v>
      </c>
      <c r="BW302" s="1">
        <f t="shared" si="203"/>
        <v>5.9613526570048307</v>
      </c>
      <c r="BX302" s="1">
        <f t="shared" si="204"/>
        <v>0.89855072463768115</v>
      </c>
      <c r="BY302">
        <f t="shared" si="205"/>
        <v>43</v>
      </c>
      <c r="CB302">
        <f>'F Rel'!M302</f>
        <v>4.2</v>
      </c>
      <c r="CC302">
        <f>'F Rel'!V302</f>
        <v>8.9</v>
      </c>
      <c r="CD302" s="1">
        <f t="shared" si="206"/>
        <v>0.84299516908212557</v>
      </c>
      <c r="CE302" s="1">
        <f t="shared" si="207"/>
        <v>0.96376811594202894</v>
      </c>
      <c r="CH302">
        <f>'F Production'!X302</f>
        <v>0.9</v>
      </c>
      <c r="CI302">
        <f>'F Production'!AB302</f>
        <v>0.51</v>
      </c>
      <c r="CJ302" s="31">
        <f t="shared" si="208"/>
        <v>0.3719806763285024</v>
      </c>
      <c r="CK302" s="31">
        <f t="shared" si="209"/>
        <v>0.19323671497584541</v>
      </c>
      <c r="CN302">
        <f>'F Totals'!G302</f>
        <v>4</v>
      </c>
      <c r="CO302">
        <f>'F Totals'!H302</f>
        <v>5</v>
      </c>
      <c r="CP302">
        <f>'F Totals'!K302</f>
        <v>9</v>
      </c>
    </row>
    <row r="303" spans="1:94" x14ac:dyDescent="0.3">
      <c r="A303" t="str">
        <f>'F on ice'!B303</f>
        <v>Oskar Steen</v>
      </c>
      <c r="B303" t="str">
        <f>'F on ice'!C303</f>
        <v>BOS</v>
      </c>
      <c r="E303">
        <f>'F on ice'!K303</f>
        <v>28.54</v>
      </c>
      <c r="F303">
        <f>'F on ice'!Z303</f>
        <v>6.32</v>
      </c>
      <c r="G303">
        <f>'F on ice'!Q303</f>
        <v>1.4</v>
      </c>
      <c r="H303">
        <f>'F on ice'!T303</f>
        <v>1.47</v>
      </c>
      <c r="I303" s="1">
        <f t="shared" si="175"/>
        <v>9.6618357487922701E-3</v>
      </c>
      <c r="J303" s="1">
        <f t="shared" si="176"/>
        <v>2.4154589371980675E-3</v>
      </c>
      <c r="K303" s="1">
        <f t="shared" si="177"/>
        <v>6.5217391304347824E-2</v>
      </c>
      <c r="L303" s="1">
        <f t="shared" si="178"/>
        <v>4.830917874396135E-3</v>
      </c>
      <c r="O303">
        <f>'F Production'!H303</f>
        <v>0.23</v>
      </c>
      <c r="P303">
        <f>'F Production'!I303</f>
        <v>0</v>
      </c>
      <c r="Q303">
        <f>'F Production'!J303</f>
        <v>0</v>
      </c>
      <c r="R303">
        <f>'F Production'!L303</f>
        <v>0.23</v>
      </c>
      <c r="S303" s="1">
        <f t="shared" si="179"/>
        <v>6.5217391304347824E-2</v>
      </c>
      <c r="T303" s="1">
        <f t="shared" si="180"/>
        <v>2.4154589371980675E-3</v>
      </c>
      <c r="U303" s="1">
        <f t="shared" si="181"/>
        <v>2.4154589371980675E-3</v>
      </c>
      <c r="V303" s="1">
        <f t="shared" si="182"/>
        <v>4.830917874396135E-3</v>
      </c>
      <c r="Y303">
        <f>'F on ice'!L303</f>
        <v>38.6</v>
      </c>
      <c r="Z303">
        <f>'F on ice'!AA303</f>
        <v>10.06</v>
      </c>
      <c r="AA303">
        <f>'F on ice'!R303</f>
        <v>1.64</v>
      </c>
      <c r="AB303">
        <f>'F on ice'!U303</f>
        <v>1.96</v>
      </c>
      <c r="AC303" s="1">
        <f t="shared" si="183"/>
        <v>0.79951690821256038</v>
      </c>
      <c r="AD303" s="1">
        <f t="shared" si="184"/>
        <v>0.74879227053140096</v>
      </c>
      <c r="AE303" s="1">
        <f t="shared" si="185"/>
        <v>0.92270531400966183</v>
      </c>
      <c r="AF303" s="1">
        <f t="shared" si="186"/>
        <v>0.96135265700483097</v>
      </c>
      <c r="AI303">
        <f>'F Rel'!K303</f>
        <v>-13.16</v>
      </c>
      <c r="AJ303">
        <f>'F Rel'!Z303</f>
        <v>-6.01</v>
      </c>
      <c r="AK303">
        <f>'F Rel'!Q303</f>
        <v>-1.61</v>
      </c>
      <c r="AL303">
        <f>'F Rel'!T303</f>
        <v>-1.23</v>
      </c>
      <c r="AM303" s="1">
        <f t="shared" si="187"/>
        <v>2.8985507246376812E-2</v>
      </c>
      <c r="AN303" s="1">
        <f t="shared" si="188"/>
        <v>1.2077294685990338E-2</v>
      </c>
      <c r="AO303" s="1">
        <f t="shared" si="189"/>
        <v>3.3816425120772944E-2</v>
      </c>
      <c r="AP303" s="1">
        <f t="shared" si="190"/>
        <v>1.6908212560386472E-2</v>
      </c>
      <c r="AS303">
        <f>'F Rel'!L303</f>
        <v>-7.23</v>
      </c>
      <c r="AT303">
        <f>'F Rel'!AA303</f>
        <v>-1.58</v>
      </c>
      <c r="AU303">
        <f>'F Rel'!R303</f>
        <v>-0.64</v>
      </c>
      <c r="AV303">
        <f>'F Rel'!U303</f>
        <v>-0.82</v>
      </c>
      <c r="AW303" s="1">
        <f t="shared" si="191"/>
        <v>0.95169082125603865</v>
      </c>
      <c r="AX303" s="1">
        <f t="shared" si="192"/>
        <v>0.80676328502415462</v>
      </c>
      <c r="AY303" s="1">
        <f t="shared" si="193"/>
        <v>0.79468599033816423</v>
      </c>
      <c r="AZ303" s="1">
        <f t="shared" si="194"/>
        <v>0.99275362318840576</v>
      </c>
      <c r="BC303">
        <f>'F on ice'!G303</f>
        <v>8.8442528735631996</v>
      </c>
      <c r="BD303">
        <f>'F on ice'!AM303</f>
        <v>22.73</v>
      </c>
      <c r="BE303">
        <f>'F on ice'!AF303</f>
        <v>7.5</v>
      </c>
      <c r="BF303">
        <f>'F on ice'!AH303</f>
        <v>1.0149999999999999</v>
      </c>
      <c r="BG303" s="1">
        <f t="shared" si="195"/>
        <v>6.0386473429951688E-2</v>
      </c>
      <c r="BH303" s="1">
        <f t="shared" si="196"/>
        <v>2.6570048309178744E-2</v>
      </c>
      <c r="BI303" s="1">
        <f t="shared" si="197"/>
        <v>0.32367149758454106</v>
      </c>
      <c r="BJ303" s="1">
        <f t="shared" si="198"/>
        <v>0.69323671497584538</v>
      </c>
      <c r="BM303">
        <f>'F on ice'!M303</f>
        <v>42.51</v>
      </c>
      <c r="BN303">
        <f>'F on ice'!AB303</f>
        <v>38.57</v>
      </c>
      <c r="BO303">
        <f>'F on ice'!S303</f>
        <v>46.15</v>
      </c>
      <c r="BP303">
        <f>'F on ice'!V303</f>
        <v>42.82</v>
      </c>
      <c r="BQ303" s="1">
        <f t="shared" si="199"/>
        <v>8.4541062801932368E-2</v>
      </c>
      <c r="BR303" s="1">
        <f t="shared" si="200"/>
        <v>5.0724637681159424E-2</v>
      </c>
      <c r="BS303" s="1">
        <f t="shared" si="201"/>
        <v>0.36473429951690822</v>
      </c>
      <c r="BT303" s="1">
        <f t="shared" si="202"/>
        <v>0.1111111111111111</v>
      </c>
      <c r="BW303" s="1">
        <f t="shared" si="203"/>
        <v>2.0942028985507251</v>
      </c>
      <c r="BX303" s="1">
        <f t="shared" si="204"/>
        <v>0.14251207729468598</v>
      </c>
      <c r="BY303">
        <f t="shared" si="205"/>
        <v>356</v>
      </c>
      <c r="CB303">
        <f>'F Rel'!M303</f>
        <v>-5.13</v>
      </c>
      <c r="CC303">
        <f>'F Rel'!V303</f>
        <v>-6.49</v>
      </c>
      <c r="CD303" s="1">
        <f t="shared" si="206"/>
        <v>0.12318840579710146</v>
      </c>
      <c r="CE303" s="1">
        <f t="shared" si="207"/>
        <v>0.1280193236714976</v>
      </c>
      <c r="CH303">
        <f>'F Production'!X303</f>
        <v>0.47</v>
      </c>
      <c r="CI303">
        <f>'F Production'!AB303</f>
        <v>1.17</v>
      </c>
      <c r="CJ303" s="31">
        <f t="shared" si="208"/>
        <v>0.71739130434782605</v>
      </c>
      <c r="CK303" s="31">
        <f t="shared" si="209"/>
        <v>0.68840579710144922</v>
      </c>
      <c r="CN303">
        <f>'F Totals'!G303</f>
        <v>1</v>
      </c>
      <c r="CO303">
        <f>'F Totals'!H303</f>
        <v>0</v>
      </c>
      <c r="CP303">
        <f>'F Totals'!K303</f>
        <v>1</v>
      </c>
    </row>
    <row r="304" spans="1:94" x14ac:dyDescent="0.3">
      <c r="A304" t="str">
        <f>'F on ice'!B304</f>
        <v>Oskar Sundqvist</v>
      </c>
      <c r="B304" t="str">
        <f>'F on ice'!C304</f>
        <v>STL</v>
      </c>
      <c r="E304">
        <f>'F on ice'!K304</f>
        <v>33.43</v>
      </c>
      <c r="F304">
        <f>'F on ice'!Z304</f>
        <v>8.52</v>
      </c>
      <c r="G304">
        <f>'F on ice'!Q304</f>
        <v>1.91</v>
      </c>
      <c r="H304">
        <f>'F on ice'!T304</f>
        <v>2.02</v>
      </c>
      <c r="I304" s="1">
        <f t="shared" si="175"/>
        <v>5.5555555555555552E-2</v>
      </c>
      <c r="J304" s="1">
        <f t="shared" si="176"/>
        <v>8.4541062801932368E-2</v>
      </c>
      <c r="K304" s="1">
        <f t="shared" si="177"/>
        <v>0.22705314009661837</v>
      </c>
      <c r="L304" s="1">
        <f t="shared" si="178"/>
        <v>0.11835748792270531</v>
      </c>
      <c r="O304">
        <f>'F Production'!H304</f>
        <v>0.13</v>
      </c>
      <c r="P304">
        <f>'F Production'!I304</f>
        <v>1.02</v>
      </c>
      <c r="Q304">
        <f>'F Production'!J304</f>
        <v>0.64</v>
      </c>
      <c r="R304">
        <f>'F Production'!L304</f>
        <v>1.1399999999999999</v>
      </c>
      <c r="S304" s="1">
        <f t="shared" si="179"/>
        <v>2.6570048309178744E-2</v>
      </c>
      <c r="T304" s="1">
        <f t="shared" si="180"/>
        <v>0.5628019323671497</v>
      </c>
      <c r="U304" s="1">
        <f t="shared" si="181"/>
        <v>0.606280193236715</v>
      </c>
      <c r="V304" s="1">
        <f t="shared" si="182"/>
        <v>0.21256038647342995</v>
      </c>
      <c r="Y304">
        <f>'F on ice'!L304</f>
        <v>46.77</v>
      </c>
      <c r="Z304">
        <f>'F on ice'!AA304</f>
        <v>13.09</v>
      </c>
      <c r="AA304">
        <f>'F on ice'!R304</f>
        <v>2.8</v>
      </c>
      <c r="AB304">
        <f>'F on ice'!U304</f>
        <v>2.97</v>
      </c>
      <c r="AC304" s="1">
        <f t="shared" si="183"/>
        <v>0.15217391304347827</v>
      </c>
      <c r="AD304" s="1">
        <f t="shared" si="184"/>
        <v>0.13768115942028986</v>
      </c>
      <c r="AE304" s="1">
        <f t="shared" si="185"/>
        <v>0.31642512077294688</v>
      </c>
      <c r="AF304" s="1">
        <f t="shared" si="186"/>
        <v>0.11835748792270531</v>
      </c>
      <c r="AI304">
        <f>'F Rel'!K304</f>
        <v>-7.28</v>
      </c>
      <c r="AJ304">
        <f>'F Rel'!Z304</f>
        <v>-2.23</v>
      </c>
      <c r="AK304">
        <f>'F Rel'!Q304</f>
        <v>-0.55000000000000004</v>
      </c>
      <c r="AL304">
        <f>'F Rel'!T304</f>
        <v>-0.44</v>
      </c>
      <c r="AM304" s="1">
        <f t="shared" si="187"/>
        <v>0.12560386473429952</v>
      </c>
      <c r="AN304" s="1">
        <f t="shared" si="188"/>
        <v>0.17632850241545894</v>
      </c>
      <c r="AO304" s="1">
        <f t="shared" si="189"/>
        <v>0.28502415458937197</v>
      </c>
      <c r="AP304" s="1">
        <f t="shared" si="190"/>
        <v>0.19323671497584541</v>
      </c>
      <c r="AS304">
        <f>'F Rel'!L304</f>
        <v>0.92</v>
      </c>
      <c r="AT304">
        <f>'F Rel'!AA304</f>
        <v>0.47</v>
      </c>
      <c r="AU304">
        <f>'F Rel'!R304</f>
        <v>0.1</v>
      </c>
      <c r="AV304">
        <f>'F Rel'!U304</f>
        <v>0.11</v>
      </c>
      <c r="AW304" s="1">
        <f t="shared" si="191"/>
        <v>0.37681159420289856</v>
      </c>
      <c r="AX304" s="1">
        <f t="shared" si="192"/>
        <v>0.35990338164251207</v>
      </c>
      <c r="AY304" s="1">
        <f t="shared" si="193"/>
        <v>0.44444444444444442</v>
      </c>
      <c r="AZ304" s="1">
        <f t="shared" si="194"/>
        <v>0.34299516908212563</v>
      </c>
      <c r="BC304">
        <f>'F on ice'!G304</f>
        <v>10.261956521739</v>
      </c>
      <c r="BD304">
        <f>'F on ice'!AM304</f>
        <v>43.03</v>
      </c>
      <c r="BE304">
        <f>'F on ice'!AF304</f>
        <v>7.77</v>
      </c>
      <c r="BF304">
        <f>'F on ice'!AH304</f>
        <v>0.995</v>
      </c>
      <c r="BG304" s="1">
        <f t="shared" si="195"/>
        <v>0.17149758454106281</v>
      </c>
      <c r="BH304" s="1">
        <f t="shared" si="196"/>
        <v>0.19806763285024154</v>
      </c>
      <c r="BI304" s="1">
        <f t="shared" si="197"/>
        <v>0.36956521739130432</v>
      </c>
      <c r="BJ304" s="1">
        <f t="shared" si="198"/>
        <v>0.43236714975845408</v>
      </c>
      <c r="BM304">
        <f>'F on ice'!M304</f>
        <v>41.68</v>
      </c>
      <c r="BN304">
        <f>'F on ice'!AB304</f>
        <v>39.409999999999997</v>
      </c>
      <c r="BO304">
        <f>'F on ice'!S304</f>
        <v>40.54</v>
      </c>
      <c r="BP304">
        <f>'F on ice'!V304</f>
        <v>40.49</v>
      </c>
      <c r="BQ304" s="1">
        <f t="shared" si="199"/>
        <v>6.280193236714976E-2</v>
      </c>
      <c r="BR304" s="1">
        <f t="shared" si="200"/>
        <v>7.4879227053140096E-2</v>
      </c>
      <c r="BS304" s="1">
        <f t="shared" si="201"/>
        <v>0.20048309178743962</v>
      </c>
      <c r="BT304" s="1">
        <f t="shared" si="202"/>
        <v>6.280193236714976E-2</v>
      </c>
      <c r="BW304" s="1">
        <f t="shared" si="203"/>
        <v>1.3091787439613527</v>
      </c>
      <c r="BX304" s="1">
        <f t="shared" si="204"/>
        <v>5.0724637681159424E-2</v>
      </c>
      <c r="BY304">
        <f t="shared" si="205"/>
        <v>394</v>
      </c>
      <c r="CB304">
        <f>'F Rel'!M304</f>
        <v>-5.34</v>
      </c>
      <c r="CC304">
        <f>'F Rel'!V304</f>
        <v>-5.76</v>
      </c>
      <c r="CD304" s="1">
        <f t="shared" si="206"/>
        <v>0.11352657004830918</v>
      </c>
      <c r="CE304" s="1">
        <f t="shared" si="207"/>
        <v>0.16183574879227053</v>
      </c>
      <c r="CH304">
        <f>'F Production'!X304</f>
        <v>0.76</v>
      </c>
      <c r="CI304">
        <f>'F Production'!AB304</f>
        <v>1.65</v>
      </c>
      <c r="CJ304" s="31">
        <f t="shared" si="208"/>
        <v>0.47342995169082125</v>
      </c>
      <c r="CK304" s="31">
        <f t="shared" si="209"/>
        <v>0.893719806763285</v>
      </c>
      <c r="CN304">
        <f>'F Totals'!G304</f>
        <v>1</v>
      </c>
      <c r="CO304">
        <f>'F Totals'!H304</f>
        <v>8</v>
      </c>
      <c r="CP304">
        <f>'F Totals'!K304</f>
        <v>9</v>
      </c>
    </row>
    <row r="305" spans="1:94" x14ac:dyDescent="0.3">
      <c r="A305" t="str">
        <f>'F on ice'!B305</f>
        <v>Owen Tippett</v>
      </c>
      <c r="B305" t="str">
        <f>'F on ice'!C305</f>
        <v>PHI</v>
      </c>
      <c r="E305">
        <f>'F on ice'!K305</f>
        <v>51.04</v>
      </c>
      <c r="F305">
        <f>'F on ice'!Z305</f>
        <v>11.96</v>
      </c>
      <c r="G305">
        <f>'F on ice'!Q305</f>
        <v>2.89</v>
      </c>
      <c r="H305">
        <f>'F on ice'!T305</f>
        <v>2.82</v>
      </c>
      <c r="I305" s="1">
        <f t="shared" si="175"/>
        <v>0.92270531400966183</v>
      </c>
      <c r="J305" s="1">
        <f t="shared" si="176"/>
        <v>0.66908212560386471</v>
      </c>
      <c r="K305" s="1">
        <f t="shared" si="177"/>
        <v>0.6908212560386473</v>
      </c>
      <c r="L305" s="1">
        <f t="shared" si="178"/>
        <v>0.7560386473429952</v>
      </c>
      <c r="O305">
        <f>'F Production'!H305</f>
        <v>1.44</v>
      </c>
      <c r="P305">
        <f>'F Production'!I305</f>
        <v>1.03</v>
      </c>
      <c r="Q305">
        <f>'F Production'!J305</f>
        <v>0.82</v>
      </c>
      <c r="R305">
        <f>'F Production'!L305</f>
        <v>2.4700000000000002</v>
      </c>
      <c r="S305" s="1">
        <f t="shared" si="179"/>
        <v>0.96618357487922701</v>
      </c>
      <c r="T305" s="1">
        <f t="shared" si="180"/>
        <v>0.57004830917874394</v>
      </c>
      <c r="U305" s="1">
        <f t="shared" si="181"/>
        <v>0.77536231884057971</v>
      </c>
      <c r="V305" s="1">
        <f t="shared" si="182"/>
        <v>0.87922705314009664</v>
      </c>
      <c r="Y305">
        <f>'F on ice'!L305</f>
        <v>41.66</v>
      </c>
      <c r="Z305">
        <f>'F on ice'!AA305</f>
        <v>10.41</v>
      </c>
      <c r="AA305">
        <f>'F on ice'!R305</f>
        <v>2.99</v>
      </c>
      <c r="AB305">
        <f>'F on ice'!U305</f>
        <v>2.56</v>
      </c>
      <c r="AC305" s="1">
        <f t="shared" si="183"/>
        <v>0.57246376811594202</v>
      </c>
      <c r="AD305" s="1">
        <f t="shared" si="184"/>
        <v>0.67391304347826086</v>
      </c>
      <c r="AE305" s="1">
        <f t="shared" si="185"/>
        <v>0.2318840579710145</v>
      </c>
      <c r="AF305" s="1">
        <f t="shared" si="186"/>
        <v>0.49275362318840582</v>
      </c>
      <c r="AI305">
        <f>'F Rel'!K305</f>
        <v>8.08</v>
      </c>
      <c r="AJ305">
        <f>'F Rel'!Z305</f>
        <v>0.79</v>
      </c>
      <c r="AK305">
        <f>'F Rel'!Q305</f>
        <v>0.43</v>
      </c>
      <c r="AL305">
        <f>'F Rel'!T305</f>
        <v>0.32</v>
      </c>
      <c r="AM305" s="1">
        <f t="shared" si="187"/>
        <v>0.91545893719806759</v>
      </c>
      <c r="AN305" s="1">
        <f t="shared" si="188"/>
        <v>0.64009661835748788</v>
      </c>
      <c r="AO305" s="1">
        <f t="shared" si="189"/>
        <v>0.6908212560386473</v>
      </c>
      <c r="AP305" s="1">
        <f t="shared" si="190"/>
        <v>0.7560386473429952</v>
      </c>
      <c r="AS305">
        <f>'F Rel'!L305</f>
        <v>1.67</v>
      </c>
      <c r="AT305">
        <f>'F Rel'!AA305</f>
        <v>0.1</v>
      </c>
      <c r="AU305">
        <f>'F Rel'!R305</f>
        <v>0.72</v>
      </c>
      <c r="AV305">
        <f>'F Rel'!U305</f>
        <v>0.22</v>
      </c>
      <c r="AW305" s="1">
        <f t="shared" si="191"/>
        <v>0.31159420289855072</v>
      </c>
      <c r="AX305" s="1">
        <f t="shared" si="192"/>
        <v>0.46135265700483091</v>
      </c>
      <c r="AY305" s="1">
        <f t="shared" si="193"/>
        <v>0.15217391304347827</v>
      </c>
      <c r="AZ305" s="1">
        <f t="shared" si="194"/>
        <v>0.2560386473429952</v>
      </c>
      <c r="BC305">
        <f>'F on ice'!G305</f>
        <v>12.65</v>
      </c>
      <c r="BD305">
        <f>'F on ice'!AM305</f>
        <v>59.8</v>
      </c>
      <c r="BE305">
        <f>'F on ice'!AF305</f>
        <v>8.1199999999999992</v>
      </c>
      <c r="BF305">
        <f>'F on ice'!AH305</f>
        <v>0.97699999999999998</v>
      </c>
      <c r="BG305" s="1">
        <f t="shared" si="195"/>
        <v>0.58454106280193241</v>
      </c>
      <c r="BH305" s="1">
        <f t="shared" si="196"/>
        <v>0.71497584541062797</v>
      </c>
      <c r="BI305" s="1">
        <f t="shared" si="197"/>
        <v>0.41304347826086957</v>
      </c>
      <c r="BJ305" s="1">
        <f t="shared" si="198"/>
        <v>0.23671497584541062</v>
      </c>
      <c r="BM305">
        <f>'F on ice'!M305</f>
        <v>55.06</v>
      </c>
      <c r="BN305">
        <f>'F on ice'!AB305</f>
        <v>53.46</v>
      </c>
      <c r="BO305">
        <f>'F on ice'!S305</f>
        <v>49.12</v>
      </c>
      <c r="BP305">
        <f>'F on ice'!V305</f>
        <v>52.4</v>
      </c>
      <c r="BQ305" s="1">
        <f t="shared" si="199"/>
        <v>0.87439613526570048</v>
      </c>
      <c r="BR305" s="1">
        <f t="shared" si="200"/>
        <v>0.72222222222222221</v>
      </c>
      <c r="BS305" s="1">
        <f t="shared" si="201"/>
        <v>0.46859903381642515</v>
      </c>
      <c r="BT305" s="1">
        <f t="shared" si="202"/>
        <v>0.67149758454106279</v>
      </c>
      <c r="BW305" s="1">
        <f t="shared" si="203"/>
        <v>5.5942028985507237</v>
      </c>
      <c r="BX305" s="1">
        <f t="shared" si="204"/>
        <v>0.82850241545893721</v>
      </c>
      <c r="BY305">
        <f t="shared" si="205"/>
        <v>72</v>
      </c>
      <c r="CB305">
        <f>'F Rel'!M305</f>
        <v>3.27</v>
      </c>
      <c r="CC305">
        <f>'F Rel'!V305</f>
        <v>0.79</v>
      </c>
      <c r="CD305" s="1">
        <f t="shared" si="206"/>
        <v>0.76811594202898548</v>
      </c>
      <c r="CE305" s="1">
        <f t="shared" si="207"/>
        <v>0.54589371980676327</v>
      </c>
      <c r="CH305">
        <f>'F Production'!X305</f>
        <v>0.1</v>
      </c>
      <c r="CI305">
        <f>'F Production'!AB305</f>
        <v>0.93</v>
      </c>
      <c r="CJ305" s="31">
        <f t="shared" si="208"/>
        <v>0.96376811594202894</v>
      </c>
      <c r="CK305" s="31">
        <f t="shared" si="209"/>
        <v>0.52898550724637683</v>
      </c>
      <c r="CN305">
        <f>'F Totals'!G305</f>
        <v>14</v>
      </c>
      <c r="CO305">
        <f>'F Totals'!H305</f>
        <v>10</v>
      </c>
      <c r="CP305">
        <f>'F Totals'!K305</f>
        <v>24</v>
      </c>
    </row>
    <row r="306" spans="1:94" x14ac:dyDescent="0.3">
      <c r="A306" t="str">
        <f>'F on ice'!B306</f>
        <v>Parker Kelly</v>
      </c>
      <c r="B306" t="str">
        <f>'F on ice'!C306</f>
        <v>OTT</v>
      </c>
      <c r="E306">
        <f>'F on ice'!K306</f>
        <v>37.950000000000003</v>
      </c>
      <c r="F306">
        <f>'F on ice'!Z306</f>
        <v>9.18</v>
      </c>
      <c r="G306">
        <f>'F on ice'!Q306</f>
        <v>1.84</v>
      </c>
      <c r="H306">
        <f>'F on ice'!T306</f>
        <v>1.97</v>
      </c>
      <c r="I306" s="1">
        <f t="shared" si="175"/>
        <v>0.23671497584541062</v>
      </c>
      <c r="J306" s="1">
        <f t="shared" si="176"/>
        <v>0.17149758454106281</v>
      </c>
      <c r="K306" s="1">
        <f t="shared" si="177"/>
        <v>0.19806763285024154</v>
      </c>
      <c r="L306" s="1">
        <f t="shared" si="178"/>
        <v>7.7294685990338161E-2</v>
      </c>
      <c r="O306">
        <f>'F Production'!H306</f>
        <v>0.46</v>
      </c>
      <c r="P306">
        <f>'F Production'!I306</f>
        <v>0.61</v>
      </c>
      <c r="Q306">
        <f>'F Production'!J306</f>
        <v>0.31</v>
      </c>
      <c r="R306">
        <f>'F Production'!L306</f>
        <v>1.07</v>
      </c>
      <c r="S306" s="1">
        <f t="shared" si="179"/>
        <v>0.2608695652173913</v>
      </c>
      <c r="T306" s="1">
        <f t="shared" si="180"/>
        <v>0.2391304347826087</v>
      </c>
      <c r="U306" s="1">
        <f t="shared" si="181"/>
        <v>0.22946859903381642</v>
      </c>
      <c r="V306" s="1">
        <f t="shared" si="182"/>
        <v>0.17149758454106281</v>
      </c>
      <c r="Y306">
        <f>'F on ice'!L306</f>
        <v>38.869999999999997</v>
      </c>
      <c r="Z306">
        <f>'F on ice'!AA306</f>
        <v>9.7899999999999991</v>
      </c>
      <c r="AA306">
        <f>'F on ice'!R306</f>
        <v>2.6</v>
      </c>
      <c r="AB306">
        <f>'F on ice'!U306</f>
        <v>2.37</v>
      </c>
      <c r="AC306" s="1">
        <f t="shared" si="183"/>
        <v>0.7874396135265701</v>
      </c>
      <c r="AD306" s="1">
        <f t="shared" si="184"/>
        <v>0.80193236714975846</v>
      </c>
      <c r="AE306" s="1">
        <f t="shared" si="185"/>
        <v>0.4251207729468599</v>
      </c>
      <c r="AF306" s="1">
        <f t="shared" si="186"/>
        <v>0.69323671497584538</v>
      </c>
      <c r="AI306">
        <f>'F Rel'!K306</f>
        <v>-7.35</v>
      </c>
      <c r="AJ306">
        <f>'F Rel'!Z306</f>
        <v>-2.48</v>
      </c>
      <c r="AK306">
        <f>'F Rel'!Q306</f>
        <v>-1.44</v>
      </c>
      <c r="AL306">
        <f>'F Rel'!T306</f>
        <v>-0.76</v>
      </c>
      <c r="AM306" s="1">
        <f t="shared" si="187"/>
        <v>0.12077294685990338</v>
      </c>
      <c r="AN306" s="1">
        <f t="shared" si="188"/>
        <v>0.14975845410628019</v>
      </c>
      <c r="AO306" s="1">
        <f t="shared" si="189"/>
        <v>5.0724637681159424E-2</v>
      </c>
      <c r="AP306" s="1">
        <f t="shared" si="190"/>
        <v>7.9710144927536225E-2</v>
      </c>
      <c r="AS306">
        <f>'F Rel'!L306</f>
        <v>-3.98</v>
      </c>
      <c r="AT306">
        <f>'F Rel'!AA306</f>
        <v>-2.4</v>
      </c>
      <c r="AU306">
        <f>'F Rel'!R306</f>
        <v>-0.56000000000000005</v>
      </c>
      <c r="AV306">
        <f>'F Rel'!U306</f>
        <v>-0.42</v>
      </c>
      <c r="AW306" s="1">
        <f t="shared" si="191"/>
        <v>0.83333333333333337</v>
      </c>
      <c r="AX306" s="1">
        <f t="shared" si="192"/>
        <v>0.90579710144927539</v>
      </c>
      <c r="AY306" s="1">
        <f t="shared" si="193"/>
        <v>0.76328502415458932</v>
      </c>
      <c r="AZ306" s="1">
        <f t="shared" si="194"/>
        <v>0.86473429951690817</v>
      </c>
      <c r="BC306">
        <f>'F on ice'!G306</f>
        <v>8.9106060606060993</v>
      </c>
      <c r="BD306">
        <f>'F on ice'!AM306</f>
        <v>53.93</v>
      </c>
      <c r="BE306">
        <f>'F on ice'!AF306</f>
        <v>7.02</v>
      </c>
      <c r="BF306">
        <f>'F on ice'!AH306</f>
        <v>0.97699999999999998</v>
      </c>
      <c r="BG306" s="1">
        <f t="shared" si="195"/>
        <v>6.7632850241545889E-2</v>
      </c>
      <c r="BH306" s="1">
        <f t="shared" si="196"/>
        <v>0.51932367149758452</v>
      </c>
      <c r="BI306" s="1">
        <f t="shared" si="197"/>
        <v>0.23429951690821257</v>
      </c>
      <c r="BJ306" s="1">
        <f t="shared" si="198"/>
        <v>0.23671497584541062</v>
      </c>
      <c r="BM306">
        <f>'F on ice'!M306</f>
        <v>49.4</v>
      </c>
      <c r="BN306">
        <f>'F on ice'!AB306</f>
        <v>48.39</v>
      </c>
      <c r="BO306">
        <f>'F on ice'!S306</f>
        <v>41.38</v>
      </c>
      <c r="BP306">
        <f>'F on ice'!V306</f>
        <v>45.43</v>
      </c>
      <c r="BQ306" s="1">
        <f t="shared" si="199"/>
        <v>0.45410628019323673</v>
      </c>
      <c r="BR306" s="1">
        <f t="shared" si="200"/>
        <v>0.39855072463768115</v>
      </c>
      <c r="BS306" s="1">
        <f t="shared" si="201"/>
        <v>0.22222222222222221</v>
      </c>
      <c r="BT306" s="1">
        <f t="shared" si="202"/>
        <v>0.23671497584541062</v>
      </c>
      <c r="BW306" s="1">
        <f t="shared" si="203"/>
        <v>2.8599033816425123</v>
      </c>
      <c r="BX306" s="1">
        <f t="shared" si="204"/>
        <v>0.2560386473429952</v>
      </c>
      <c r="BY306">
        <f t="shared" si="205"/>
        <v>309</v>
      </c>
      <c r="CB306">
        <f>'F Rel'!M306</f>
        <v>-1.99</v>
      </c>
      <c r="CC306">
        <f>'F Rel'!V306</f>
        <v>-4.03</v>
      </c>
      <c r="CD306" s="1">
        <f t="shared" si="206"/>
        <v>0.33816425120772947</v>
      </c>
      <c r="CE306" s="1">
        <f t="shared" si="207"/>
        <v>0.22705314009661837</v>
      </c>
      <c r="CH306">
        <f>'F Production'!X306</f>
        <v>0.61</v>
      </c>
      <c r="CI306">
        <f>'F Production'!AB306</f>
        <v>1.22</v>
      </c>
      <c r="CJ306" s="31">
        <f t="shared" si="208"/>
        <v>0.59178743961352653</v>
      </c>
      <c r="CK306" s="31">
        <f t="shared" si="209"/>
        <v>0.72463768115942029</v>
      </c>
      <c r="CN306">
        <f>'F Totals'!G306</f>
        <v>3</v>
      </c>
      <c r="CO306">
        <f>'F Totals'!H306</f>
        <v>4</v>
      </c>
      <c r="CP306">
        <f>'F Totals'!K306</f>
        <v>7</v>
      </c>
    </row>
    <row r="307" spans="1:94" x14ac:dyDescent="0.3">
      <c r="A307" t="str">
        <f>'F on ice'!B307</f>
        <v>Pat Maroon</v>
      </c>
      <c r="B307" t="str">
        <f>'F on ice'!C307</f>
        <v>MIN</v>
      </c>
      <c r="E307">
        <f>'F on ice'!K307</f>
        <v>35.97</v>
      </c>
      <c r="F307">
        <f>'F on ice'!Z307</f>
        <v>9.15</v>
      </c>
      <c r="G307">
        <f>'F on ice'!Q307</f>
        <v>2.31</v>
      </c>
      <c r="H307">
        <f>'F on ice'!T307</f>
        <v>1.96</v>
      </c>
      <c r="I307" s="1">
        <f t="shared" si="175"/>
        <v>0.13285024154589373</v>
      </c>
      <c r="J307" s="1">
        <f t="shared" si="176"/>
        <v>0.16425120772946861</v>
      </c>
      <c r="K307" s="1">
        <f t="shared" si="177"/>
        <v>0.42753623188405798</v>
      </c>
      <c r="L307" s="1">
        <f t="shared" si="178"/>
        <v>7.2463768115942032E-2</v>
      </c>
      <c r="O307">
        <f>'F Production'!H307</f>
        <v>0.42</v>
      </c>
      <c r="P307">
        <f>'F Production'!I307</f>
        <v>1.1599999999999999</v>
      </c>
      <c r="Q307">
        <f>'F Production'!J307</f>
        <v>0.74</v>
      </c>
      <c r="R307">
        <f>'F Production'!L307</f>
        <v>1.58</v>
      </c>
      <c r="S307" s="1">
        <f t="shared" si="179"/>
        <v>0.21014492753623187</v>
      </c>
      <c r="T307" s="1">
        <f t="shared" si="180"/>
        <v>0.71497584541062797</v>
      </c>
      <c r="U307" s="1">
        <f t="shared" si="181"/>
        <v>0.71497584541062797</v>
      </c>
      <c r="V307" s="1">
        <f t="shared" si="182"/>
        <v>0.50483091787439616</v>
      </c>
      <c r="Y307">
        <f>'F on ice'!L307</f>
        <v>43.43</v>
      </c>
      <c r="Z307">
        <f>'F on ice'!AA307</f>
        <v>9.99</v>
      </c>
      <c r="AA307">
        <f>'F on ice'!R307</f>
        <v>3.05</v>
      </c>
      <c r="AB307">
        <f>'F on ice'!U307</f>
        <v>2.37</v>
      </c>
      <c r="AC307" s="1">
        <f t="shared" si="183"/>
        <v>0.42270531400966183</v>
      </c>
      <c r="AD307" s="1">
        <f t="shared" si="184"/>
        <v>0.7657004830917874</v>
      </c>
      <c r="AE307" s="1">
        <f t="shared" si="185"/>
        <v>0.20289855072463769</v>
      </c>
      <c r="AF307" s="1">
        <f t="shared" si="186"/>
        <v>0.69323671497584538</v>
      </c>
      <c r="AI307">
        <f>'F Rel'!K307</f>
        <v>-5.16</v>
      </c>
      <c r="AJ307">
        <f>'F Rel'!Z307</f>
        <v>-1.06</v>
      </c>
      <c r="AK307">
        <f>'F Rel'!Q307</f>
        <v>-0.28000000000000003</v>
      </c>
      <c r="AL307">
        <f>'F Rel'!T307</f>
        <v>-0.39</v>
      </c>
      <c r="AM307" s="1">
        <f t="shared" si="187"/>
        <v>0.18357487922705315</v>
      </c>
      <c r="AN307" s="1">
        <f t="shared" si="188"/>
        <v>0.31159420289855072</v>
      </c>
      <c r="AO307" s="1">
        <f t="shared" si="189"/>
        <v>0.41787439613526572</v>
      </c>
      <c r="AP307" s="1">
        <f t="shared" si="190"/>
        <v>0.22463768115942029</v>
      </c>
      <c r="AS307">
        <f>'F Rel'!L307</f>
        <v>2.56</v>
      </c>
      <c r="AT307">
        <f>'F Rel'!AA307</f>
        <v>-0.01</v>
      </c>
      <c r="AU307">
        <f>'F Rel'!R307</f>
        <v>0.56000000000000005</v>
      </c>
      <c r="AV307">
        <f>'F Rel'!U307</f>
        <v>0.09</v>
      </c>
      <c r="AW307" s="1">
        <f t="shared" si="191"/>
        <v>0.25362318840579712</v>
      </c>
      <c r="AX307" s="1">
        <f t="shared" si="192"/>
        <v>0.49275362318840582</v>
      </c>
      <c r="AY307" s="1">
        <f t="shared" si="193"/>
        <v>0.21014492753623187</v>
      </c>
      <c r="AZ307" s="1">
        <f t="shared" si="194"/>
        <v>0.3671497584541063</v>
      </c>
      <c r="BC307">
        <f>'F on ice'!G307</f>
        <v>11.886458333333</v>
      </c>
      <c r="BD307">
        <f>'F on ice'!AM307</f>
        <v>43.35</v>
      </c>
      <c r="BE307">
        <f>'F on ice'!AF307</f>
        <v>9.24</v>
      </c>
      <c r="BF307">
        <f>'F on ice'!AH307</f>
        <v>0.98899999999999999</v>
      </c>
      <c r="BG307" s="1">
        <f t="shared" si="195"/>
        <v>0.41304347826086957</v>
      </c>
      <c r="BH307" s="1">
        <f t="shared" si="196"/>
        <v>0.21980676328502416</v>
      </c>
      <c r="BI307" s="1">
        <f t="shared" si="197"/>
        <v>0.61352657004830913</v>
      </c>
      <c r="BJ307" s="1">
        <f t="shared" si="198"/>
        <v>0.3671497584541063</v>
      </c>
      <c r="BM307">
        <f>'F on ice'!M307</f>
        <v>45.3</v>
      </c>
      <c r="BN307">
        <f>'F on ice'!AB307</f>
        <v>47.8</v>
      </c>
      <c r="BO307">
        <f>'F on ice'!S307</f>
        <v>43.14</v>
      </c>
      <c r="BP307">
        <f>'F on ice'!V307</f>
        <v>45.18</v>
      </c>
      <c r="BQ307" s="1">
        <f t="shared" si="199"/>
        <v>0.19806763285024154</v>
      </c>
      <c r="BR307" s="1">
        <f t="shared" si="200"/>
        <v>0.35748792270531399</v>
      </c>
      <c r="BS307" s="1">
        <f t="shared" si="201"/>
        <v>0.26811594202898553</v>
      </c>
      <c r="BT307" s="1">
        <f t="shared" si="202"/>
        <v>0.21497584541062803</v>
      </c>
      <c r="BW307" s="1">
        <f t="shared" si="203"/>
        <v>2.5748792270531395</v>
      </c>
      <c r="BX307" s="1">
        <f t="shared" si="204"/>
        <v>0.22463768115942029</v>
      </c>
      <c r="BY307">
        <f t="shared" si="205"/>
        <v>322</v>
      </c>
      <c r="CB307">
        <f>'F Rel'!M307</f>
        <v>-4.8499999999999996</v>
      </c>
      <c r="CC307">
        <f>'F Rel'!V307</f>
        <v>-5.42</v>
      </c>
      <c r="CD307" s="1">
        <f t="shared" si="206"/>
        <v>0.15217391304347827</v>
      </c>
      <c r="CE307" s="1">
        <f t="shared" si="207"/>
        <v>0.17632850241545894</v>
      </c>
      <c r="CH307">
        <f>'F Production'!X307</f>
        <v>1.68</v>
      </c>
      <c r="CI307">
        <f>'F Production'!AB307</f>
        <v>1.37</v>
      </c>
      <c r="CJ307" s="31">
        <f t="shared" si="208"/>
        <v>8.9371980676328497E-2</v>
      </c>
      <c r="CK307" s="31">
        <f t="shared" si="209"/>
        <v>0.79951690821256038</v>
      </c>
      <c r="CN307">
        <f>'F Totals'!G307</f>
        <v>4</v>
      </c>
      <c r="CO307">
        <f>'F Totals'!H307</f>
        <v>11</v>
      </c>
      <c r="CP307">
        <f>'F Totals'!K307</f>
        <v>15</v>
      </c>
    </row>
    <row r="308" spans="1:94" x14ac:dyDescent="0.3">
      <c r="A308" t="str">
        <f>'F on ice'!B308</f>
        <v>Patrick Kane</v>
      </c>
      <c r="B308" t="str">
        <f>'F on ice'!C308</f>
        <v>DET</v>
      </c>
      <c r="E308">
        <f>'F on ice'!K308</f>
        <v>42.11</v>
      </c>
      <c r="F308">
        <f>'F on ice'!Z308</f>
        <v>9.09</v>
      </c>
      <c r="G308">
        <f>'F on ice'!Q308</f>
        <v>3.11</v>
      </c>
      <c r="H308">
        <f>'F on ice'!T308</f>
        <v>2.34</v>
      </c>
      <c r="I308" s="1">
        <f t="shared" si="175"/>
        <v>0.53381642512077299</v>
      </c>
      <c r="J308" s="1">
        <f t="shared" si="176"/>
        <v>0.15458937198067632</v>
      </c>
      <c r="K308" s="1">
        <f t="shared" si="177"/>
        <v>0.79468599033816423</v>
      </c>
      <c r="L308" s="1">
        <f t="shared" si="178"/>
        <v>0.3140096618357488</v>
      </c>
      <c r="O308">
        <f>'F Production'!H308</f>
        <v>1.44</v>
      </c>
      <c r="P308">
        <f>'F Production'!I308</f>
        <v>1.44</v>
      </c>
      <c r="Q308">
        <f>'F Production'!J308</f>
        <v>0.48</v>
      </c>
      <c r="R308">
        <f>'F Production'!L308</f>
        <v>2.87</v>
      </c>
      <c r="S308" s="1">
        <f t="shared" si="179"/>
        <v>0.96618357487922701</v>
      </c>
      <c r="T308" s="1">
        <f t="shared" si="180"/>
        <v>0.85507246376811596</v>
      </c>
      <c r="U308" s="1">
        <f t="shared" si="181"/>
        <v>0.41787439613526572</v>
      </c>
      <c r="V308" s="1">
        <f t="shared" si="182"/>
        <v>0.98792270531400961</v>
      </c>
      <c r="Y308">
        <f>'F on ice'!L308</f>
        <v>44.98</v>
      </c>
      <c r="Z308">
        <f>'F on ice'!AA308</f>
        <v>8.3699999999999992</v>
      </c>
      <c r="AA308">
        <f>'F on ice'!R308</f>
        <v>2.15</v>
      </c>
      <c r="AB308">
        <f>'F on ice'!U308</f>
        <v>2.13</v>
      </c>
      <c r="AC308" s="1">
        <f t="shared" si="183"/>
        <v>0.26570048309178745</v>
      </c>
      <c r="AD308" s="1">
        <f t="shared" si="184"/>
        <v>0.96618357487922701</v>
      </c>
      <c r="AE308" s="1">
        <f t="shared" si="185"/>
        <v>0.68599033816425126</v>
      </c>
      <c r="AF308" s="1">
        <f t="shared" si="186"/>
        <v>0.893719806763285</v>
      </c>
      <c r="AI308">
        <f>'F Rel'!K308</f>
        <v>6.06</v>
      </c>
      <c r="AJ308">
        <f>'F Rel'!Z308</f>
        <v>0.82</v>
      </c>
      <c r="AK308">
        <f>'F Rel'!Q308</f>
        <v>0.26</v>
      </c>
      <c r="AL308">
        <f>'F Rel'!T308</f>
        <v>0.23</v>
      </c>
      <c r="AM308" s="1">
        <f t="shared" si="187"/>
        <v>0.85748792270531404</v>
      </c>
      <c r="AN308" s="1">
        <f t="shared" si="188"/>
        <v>0.64492753623188404</v>
      </c>
      <c r="AO308" s="1">
        <f t="shared" si="189"/>
        <v>0.63043478260869568</v>
      </c>
      <c r="AP308" s="1">
        <f t="shared" si="190"/>
        <v>0.6908212560386473</v>
      </c>
      <c r="AS308">
        <f>'F Rel'!L308</f>
        <v>-4.58</v>
      </c>
      <c r="AT308">
        <f>'F Rel'!AA308</f>
        <v>-5.33</v>
      </c>
      <c r="AU308">
        <f>'F Rel'!R308</f>
        <v>-1.98</v>
      </c>
      <c r="AV308">
        <f>'F Rel'!U308</f>
        <v>-0.86</v>
      </c>
      <c r="AW308" s="1">
        <f t="shared" si="191"/>
        <v>0.86956521739130432</v>
      </c>
      <c r="AX308" s="1">
        <f t="shared" si="192"/>
        <v>1</v>
      </c>
      <c r="AY308" s="1">
        <f t="shared" si="193"/>
        <v>0.99516908212560384</v>
      </c>
      <c r="AZ308" s="1">
        <f t="shared" si="194"/>
        <v>1</v>
      </c>
      <c r="BC308">
        <f>'F on ice'!G308</f>
        <v>13.2</v>
      </c>
      <c r="BD308">
        <f>'F on ice'!AM308</f>
        <v>44.74</v>
      </c>
      <c r="BE308">
        <f>'F on ice'!AF308</f>
        <v>10.4</v>
      </c>
      <c r="BF308">
        <f>'F on ice'!AH308</f>
        <v>1.038</v>
      </c>
      <c r="BG308" s="1">
        <f t="shared" si="195"/>
        <v>0.72463768115942029</v>
      </c>
      <c r="BH308" s="1">
        <f t="shared" si="196"/>
        <v>0.25362318840579712</v>
      </c>
      <c r="BI308" s="1">
        <f t="shared" si="197"/>
        <v>0.83816425120772942</v>
      </c>
      <c r="BJ308" s="1">
        <f t="shared" si="198"/>
        <v>0.89855072463768115</v>
      </c>
      <c r="BM308">
        <f>'F on ice'!M308</f>
        <v>48.35</v>
      </c>
      <c r="BN308">
        <f>'F on ice'!AB308</f>
        <v>52.05</v>
      </c>
      <c r="BO308">
        <f>'F on ice'!S308</f>
        <v>59.09</v>
      </c>
      <c r="BP308">
        <f>'F on ice'!V308</f>
        <v>52.27</v>
      </c>
      <c r="BQ308" s="1">
        <f t="shared" si="199"/>
        <v>0.36473429951690822</v>
      </c>
      <c r="BR308" s="1">
        <f t="shared" si="200"/>
        <v>0.62560386473429952</v>
      </c>
      <c r="BS308" s="1">
        <f t="shared" si="201"/>
        <v>0.80676328502415462</v>
      </c>
      <c r="BT308" s="1">
        <f t="shared" si="202"/>
        <v>0.66666666666666663</v>
      </c>
      <c r="BW308" s="1">
        <f t="shared" si="203"/>
        <v>5.7463768115942022</v>
      </c>
      <c r="BX308" s="1">
        <f t="shared" si="204"/>
        <v>0.8623188405797102</v>
      </c>
      <c r="BY308">
        <f t="shared" si="205"/>
        <v>58</v>
      </c>
      <c r="CB308">
        <f>'F Rel'!M308</f>
        <v>6.25</v>
      </c>
      <c r="CC308">
        <f>'F Rel'!V308</f>
        <v>11.01</v>
      </c>
      <c r="CD308" s="1">
        <f t="shared" si="206"/>
        <v>0.92270531400966183</v>
      </c>
      <c r="CE308" s="1">
        <f t="shared" si="207"/>
        <v>0.99516908212560384</v>
      </c>
      <c r="CH308">
        <f>'F Production'!X308</f>
        <v>0.24</v>
      </c>
      <c r="CI308">
        <f>'F Production'!AB308</f>
        <v>0.96</v>
      </c>
      <c r="CJ308" s="31">
        <f t="shared" si="208"/>
        <v>0.90821256038647347</v>
      </c>
      <c r="CK308" s="31">
        <f t="shared" si="209"/>
        <v>0.55797101449275366</v>
      </c>
      <c r="CN308">
        <f>'F Totals'!G308</f>
        <v>6</v>
      </c>
      <c r="CO308">
        <f>'F Totals'!H308</f>
        <v>6</v>
      </c>
      <c r="CP308">
        <f>'F Totals'!K308</f>
        <v>12</v>
      </c>
    </row>
    <row r="309" spans="1:94" x14ac:dyDescent="0.3">
      <c r="A309" t="str">
        <f>'F on ice'!B309</f>
        <v>Patrik Laine</v>
      </c>
      <c r="B309" t="str">
        <f>'F on ice'!C309</f>
        <v>CBJ</v>
      </c>
      <c r="E309">
        <f>'F on ice'!K309</f>
        <v>40.39</v>
      </c>
      <c r="F309">
        <f>'F on ice'!Z309</f>
        <v>8.1999999999999993</v>
      </c>
      <c r="G309">
        <f>'F on ice'!Q309</f>
        <v>2.63</v>
      </c>
      <c r="H309">
        <f>'F on ice'!T309</f>
        <v>2.2200000000000002</v>
      </c>
      <c r="I309" s="1">
        <f t="shared" si="175"/>
        <v>0.40096618357487923</v>
      </c>
      <c r="J309" s="1">
        <f t="shared" si="176"/>
        <v>6.7632850241545889E-2</v>
      </c>
      <c r="K309" s="1">
        <f t="shared" si="177"/>
        <v>0.58454106280193241</v>
      </c>
      <c r="L309" s="1">
        <f t="shared" si="178"/>
        <v>0.21739130434782608</v>
      </c>
      <c r="O309">
        <f>'F Production'!H309</f>
        <v>0.88</v>
      </c>
      <c r="P309">
        <f>'F Production'!I309</f>
        <v>0.28999999999999998</v>
      </c>
      <c r="Q309">
        <f>'F Production'!J309</f>
        <v>0.28999999999999998</v>
      </c>
      <c r="R309">
        <f>'F Production'!L309</f>
        <v>1.17</v>
      </c>
      <c r="S309" s="1">
        <f t="shared" si="179"/>
        <v>0.71980676328502413</v>
      </c>
      <c r="T309" s="1">
        <f t="shared" si="180"/>
        <v>7.2463768115942032E-2</v>
      </c>
      <c r="U309" s="1">
        <f t="shared" si="181"/>
        <v>0.20289855072463769</v>
      </c>
      <c r="V309" s="1">
        <f t="shared" si="182"/>
        <v>0.23429951690821257</v>
      </c>
      <c r="Y309">
        <f>'F on ice'!L309</f>
        <v>48.59</v>
      </c>
      <c r="Z309">
        <f>'F on ice'!AA309</f>
        <v>12.59</v>
      </c>
      <c r="AA309">
        <f>'F on ice'!R309</f>
        <v>4.68</v>
      </c>
      <c r="AB309">
        <f>'F on ice'!U309</f>
        <v>3.21</v>
      </c>
      <c r="AC309" s="1">
        <f t="shared" si="183"/>
        <v>6.7632850241545889E-2</v>
      </c>
      <c r="AD309" s="1">
        <f t="shared" si="184"/>
        <v>0.21497584541062803</v>
      </c>
      <c r="AE309" s="1">
        <f t="shared" si="185"/>
        <v>2.4154589371980675E-3</v>
      </c>
      <c r="AF309" s="1">
        <f t="shared" si="186"/>
        <v>4.3478260869565216E-2</v>
      </c>
      <c r="AI309">
        <f>'F Rel'!K309</f>
        <v>-0.17</v>
      </c>
      <c r="AJ309">
        <f>'F Rel'!Z309</f>
        <v>-2.19</v>
      </c>
      <c r="AK309">
        <f>'F Rel'!Q309</f>
        <v>-0.26</v>
      </c>
      <c r="AL309">
        <f>'F Rel'!T309</f>
        <v>-0.28999999999999998</v>
      </c>
      <c r="AM309" s="1">
        <f t="shared" si="187"/>
        <v>0.48309178743961351</v>
      </c>
      <c r="AN309" s="1">
        <f t="shared" si="188"/>
        <v>0.1859903381642512</v>
      </c>
      <c r="AO309" s="1">
        <f t="shared" si="189"/>
        <v>0.42270531400966183</v>
      </c>
      <c r="AP309" s="1">
        <f t="shared" si="190"/>
        <v>0.27294685990338163</v>
      </c>
      <c r="AS309">
        <f>'F Rel'!L309</f>
        <v>0.62</v>
      </c>
      <c r="AT309">
        <f>'F Rel'!AA309</f>
        <v>0.03</v>
      </c>
      <c r="AU309">
        <f>'F Rel'!R309</f>
        <v>2.52</v>
      </c>
      <c r="AV309">
        <f>'F Rel'!U309</f>
        <v>0.12</v>
      </c>
      <c r="AW309" s="1">
        <f t="shared" si="191"/>
        <v>0.40096618357487923</v>
      </c>
      <c r="AX309" s="1">
        <f t="shared" si="192"/>
        <v>0.47826086956521741</v>
      </c>
      <c r="AY309" s="1">
        <f t="shared" si="193"/>
        <v>2.4154589371980675E-3</v>
      </c>
      <c r="AZ309" s="1">
        <f t="shared" si="194"/>
        <v>0.32608695652173914</v>
      </c>
      <c r="BC309">
        <f>'F on ice'!G309</f>
        <v>11.387962962963</v>
      </c>
      <c r="BD309">
        <f>'F on ice'!AM309</f>
        <v>65.150000000000006</v>
      </c>
      <c r="BE309">
        <f>'F on ice'!AF309</f>
        <v>10.11</v>
      </c>
      <c r="BF309">
        <f>'F on ice'!AH309</f>
        <v>0.96399999999999997</v>
      </c>
      <c r="BG309" s="1">
        <f t="shared" si="195"/>
        <v>0.33816425120772947</v>
      </c>
      <c r="BH309" s="1">
        <f t="shared" si="196"/>
        <v>0.84299516908212557</v>
      </c>
      <c r="BI309" s="1">
        <f t="shared" si="197"/>
        <v>0.78019323671497587</v>
      </c>
      <c r="BJ309" s="1">
        <f t="shared" si="198"/>
        <v>0.11835748792270531</v>
      </c>
      <c r="BM309">
        <f>'F on ice'!M309</f>
        <v>45.39</v>
      </c>
      <c r="BN309">
        <f>'F on ice'!AB309</f>
        <v>39.44</v>
      </c>
      <c r="BO309">
        <f>'F on ice'!S309</f>
        <v>36</v>
      </c>
      <c r="BP309">
        <f>'F on ice'!V309</f>
        <v>40.869999999999997</v>
      </c>
      <c r="BQ309" s="1">
        <f t="shared" si="199"/>
        <v>0.20772946859903382</v>
      </c>
      <c r="BR309" s="1">
        <f t="shared" si="200"/>
        <v>7.7294685990338161E-2</v>
      </c>
      <c r="BS309" s="1">
        <f t="shared" si="201"/>
        <v>8.9371980676328497E-2</v>
      </c>
      <c r="BT309" s="1">
        <f t="shared" si="202"/>
        <v>7.2463768115942032E-2</v>
      </c>
      <c r="BW309" s="1">
        <f t="shared" si="203"/>
        <v>2.2004830917874396</v>
      </c>
      <c r="BX309" s="1">
        <f t="shared" si="204"/>
        <v>0.15458937198067632</v>
      </c>
      <c r="BY309">
        <f t="shared" si="205"/>
        <v>351</v>
      </c>
      <c r="CB309">
        <f>'F Rel'!M309</f>
        <v>-0.42</v>
      </c>
      <c r="CC309">
        <f>'F Rel'!V309</f>
        <v>-3.93</v>
      </c>
      <c r="CD309" s="1">
        <f t="shared" si="206"/>
        <v>0.4468599033816425</v>
      </c>
      <c r="CE309" s="1">
        <f t="shared" si="207"/>
        <v>0.2318840579710145</v>
      </c>
      <c r="CH309">
        <f>'F Production'!X309</f>
        <v>0.88</v>
      </c>
      <c r="CI309">
        <f>'F Production'!AB309</f>
        <v>2.34</v>
      </c>
      <c r="CJ309" s="31">
        <f t="shared" si="208"/>
        <v>0.39130434782608697</v>
      </c>
      <c r="CK309" s="31">
        <f t="shared" si="209"/>
        <v>0.97342995169082125</v>
      </c>
      <c r="CN309">
        <f>'F Totals'!G309</f>
        <v>3</v>
      </c>
      <c r="CO309">
        <f>'F Totals'!H309</f>
        <v>1</v>
      </c>
      <c r="CP309">
        <f>'F Totals'!K309</f>
        <v>4</v>
      </c>
    </row>
    <row r="310" spans="1:94" x14ac:dyDescent="0.3">
      <c r="A310" t="str">
        <f>'F on ice'!B310</f>
        <v>Paul Cotter</v>
      </c>
      <c r="B310" t="str">
        <f>'F on ice'!C310</f>
        <v>VGK</v>
      </c>
      <c r="E310">
        <f>'F on ice'!K310</f>
        <v>39.590000000000003</v>
      </c>
      <c r="F310">
        <f>'F on ice'!Z310</f>
        <v>10.16</v>
      </c>
      <c r="G310">
        <f>'F on ice'!Q310</f>
        <v>1.57</v>
      </c>
      <c r="H310">
        <f>'F on ice'!T310</f>
        <v>2.48</v>
      </c>
      <c r="I310" s="1">
        <f t="shared" si="175"/>
        <v>0.35024154589371981</v>
      </c>
      <c r="J310" s="1">
        <f t="shared" si="176"/>
        <v>0.32608695652173914</v>
      </c>
      <c r="K310" s="1">
        <f t="shared" si="177"/>
        <v>0.1111111111111111</v>
      </c>
      <c r="L310" s="1">
        <f t="shared" si="178"/>
        <v>0.43236714975845408</v>
      </c>
      <c r="O310">
        <f>'F Production'!H310</f>
        <v>0.31</v>
      </c>
      <c r="P310">
        <f>'F Production'!I310</f>
        <v>0.84</v>
      </c>
      <c r="Q310">
        <f>'F Production'!J310</f>
        <v>0.63</v>
      </c>
      <c r="R310">
        <f>'F Production'!L310</f>
        <v>1.1499999999999999</v>
      </c>
      <c r="S310" s="1">
        <f t="shared" si="179"/>
        <v>0.11352657004830918</v>
      </c>
      <c r="T310" s="1">
        <f t="shared" si="180"/>
        <v>0.41787439613526572</v>
      </c>
      <c r="U310" s="1">
        <f t="shared" si="181"/>
        <v>0.59661835748792269</v>
      </c>
      <c r="V310" s="1">
        <f t="shared" si="182"/>
        <v>0.21980676328502416</v>
      </c>
      <c r="Y310">
        <f>'F on ice'!L310</f>
        <v>47.97</v>
      </c>
      <c r="Z310">
        <f>'F on ice'!AA310</f>
        <v>11.42</v>
      </c>
      <c r="AA310">
        <f>'F on ice'!R310</f>
        <v>2.5099999999999998</v>
      </c>
      <c r="AB310">
        <f>'F on ice'!U310</f>
        <v>2.71</v>
      </c>
      <c r="AC310" s="1">
        <f t="shared" si="183"/>
        <v>8.9371980676328497E-2</v>
      </c>
      <c r="AD310" s="1">
        <f t="shared" si="184"/>
        <v>0.4420289855072464</v>
      </c>
      <c r="AE310" s="1">
        <f t="shared" si="185"/>
        <v>0.48550724637681159</v>
      </c>
      <c r="AF310" s="1">
        <f t="shared" si="186"/>
        <v>0.34299516908212563</v>
      </c>
      <c r="AI310">
        <f>'F Rel'!K310</f>
        <v>-3.43</v>
      </c>
      <c r="AJ310">
        <f>'F Rel'!Z310</f>
        <v>-1.91</v>
      </c>
      <c r="AK310">
        <f>'F Rel'!Q310</f>
        <v>-1.32</v>
      </c>
      <c r="AL310">
        <f>'F Rel'!T310</f>
        <v>-0.16</v>
      </c>
      <c r="AM310" s="1">
        <f t="shared" si="187"/>
        <v>0.27777777777777779</v>
      </c>
      <c r="AN310" s="1">
        <f t="shared" si="188"/>
        <v>0.21739130434782608</v>
      </c>
      <c r="AO310" s="1">
        <f t="shared" si="189"/>
        <v>5.5555555555555552E-2</v>
      </c>
      <c r="AP310" s="1">
        <f t="shared" si="190"/>
        <v>0.35507246376811596</v>
      </c>
      <c r="AS310">
        <f>'F Rel'!L310</f>
        <v>5.78</v>
      </c>
      <c r="AT310">
        <f>'F Rel'!AA310</f>
        <v>0.77</v>
      </c>
      <c r="AU310">
        <f>'F Rel'!R310</f>
        <v>0.46</v>
      </c>
      <c r="AV310">
        <f>'F Rel'!U310</f>
        <v>0.28999999999999998</v>
      </c>
      <c r="AW310" s="1">
        <f t="shared" si="191"/>
        <v>9.9033816425120769E-2</v>
      </c>
      <c r="AX310" s="1">
        <f t="shared" si="192"/>
        <v>0.31159420289855072</v>
      </c>
      <c r="AY310" s="1">
        <f t="shared" si="193"/>
        <v>0.27294685990338163</v>
      </c>
      <c r="AZ310" s="1">
        <f t="shared" si="194"/>
        <v>0.17874396135265699</v>
      </c>
      <c r="BC310">
        <f>'F on ice'!G310</f>
        <v>11.934027777778001</v>
      </c>
      <c r="BD310">
        <f>'F on ice'!AM310</f>
        <v>51.15</v>
      </c>
      <c r="BE310">
        <f>'F on ice'!AF310</f>
        <v>5.98</v>
      </c>
      <c r="BF310">
        <f>'F on ice'!AH310</f>
        <v>0.98299999999999998</v>
      </c>
      <c r="BG310" s="1">
        <f t="shared" si="195"/>
        <v>0.42270531400966183</v>
      </c>
      <c r="BH310" s="1">
        <f t="shared" si="196"/>
        <v>0.42753623188405798</v>
      </c>
      <c r="BI310" s="1">
        <f t="shared" si="197"/>
        <v>0.11835748792270531</v>
      </c>
      <c r="BJ310" s="1">
        <f t="shared" si="198"/>
        <v>0.28502415458937197</v>
      </c>
      <c r="BM310">
        <f>'F on ice'!M310</f>
        <v>45.22</v>
      </c>
      <c r="BN310">
        <f>'F on ice'!AB310</f>
        <v>47.09</v>
      </c>
      <c r="BO310">
        <f>'F on ice'!S310</f>
        <v>38.46</v>
      </c>
      <c r="BP310">
        <f>'F on ice'!V310</f>
        <v>47.8</v>
      </c>
      <c r="BQ310" s="1">
        <f t="shared" si="199"/>
        <v>0.19323671497584541</v>
      </c>
      <c r="BR310" s="1">
        <f t="shared" si="200"/>
        <v>0.32367149758454106</v>
      </c>
      <c r="BS310" s="1">
        <f t="shared" si="201"/>
        <v>0.16425120772946861</v>
      </c>
      <c r="BT310" s="1">
        <f t="shared" si="202"/>
        <v>0.3671497584541063</v>
      </c>
      <c r="BW310" s="1">
        <f t="shared" si="203"/>
        <v>2.0797101449275361</v>
      </c>
      <c r="BX310" s="1">
        <f t="shared" si="204"/>
        <v>0.13768115942028986</v>
      </c>
      <c r="BY310">
        <f t="shared" si="205"/>
        <v>358</v>
      </c>
      <c r="CB310">
        <f>'F Rel'!M310</f>
        <v>-5.27</v>
      </c>
      <c r="CC310">
        <f>'F Rel'!V310</f>
        <v>-4.4000000000000004</v>
      </c>
      <c r="CD310" s="1">
        <f t="shared" si="206"/>
        <v>0.12077294685990338</v>
      </c>
      <c r="CE310" s="1">
        <f t="shared" si="207"/>
        <v>0.21256038647342995</v>
      </c>
      <c r="CH310">
        <f>'F Production'!X310</f>
        <v>1.05</v>
      </c>
      <c r="CI310">
        <f>'F Production'!AB310</f>
        <v>0.42</v>
      </c>
      <c r="CJ310" s="31">
        <f t="shared" si="208"/>
        <v>0.29710144927536231</v>
      </c>
      <c r="CK310" s="31">
        <f t="shared" si="209"/>
        <v>0.12560386473429952</v>
      </c>
      <c r="CN310">
        <f>'F Totals'!G310</f>
        <v>3</v>
      </c>
      <c r="CO310">
        <f>'F Totals'!H310</f>
        <v>8</v>
      </c>
      <c r="CP310">
        <f>'F Totals'!K310</f>
        <v>11</v>
      </c>
    </row>
    <row r="311" spans="1:94" x14ac:dyDescent="0.3">
      <c r="A311" t="str">
        <f>'F on ice'!B311</f>
        <v>Pavel Buchnevich</v>
      </c>
      <c r="B311" t="str">
        <f>'F on ice'!C311</f>
        <v>STL</v>
      </c>
      <c r="E311">
        <f>'F on ice'!K311</f>
        <v>47.08</v>
      </c>
      <c r="F311">
        <f>'F on ice'!Z311</f>
        <v>12.38</v>
      </c>
      <c r="G311">
        <f>'F on ice'!Q311</f>
        <v>2.95</v>
      </c>
      <c r="H311">
        <f>'F on ice'!T311</f>
        <v>2.97</v>
      </c>
      <c r="I311" s="1">
        <f t="shared" si="175"/>
        <v>0.83816425120772942</v>
      </c>
      <c r="J311" s="1">
        <f t="shared" si="176"/>
        <v>0.73913043478260865</v>
      </c>
      <c r="K311" s="1">
        <f t="shared" si="177"/>
        <v>0.72222222222222221</v>
      </c>
      <c r="L311" s="1">
        <f t="shared" si="178"/>
        <v>0.85024154589371981</v>
      </c>
      <c r="O311">
        <f>'F Production'!H311</f>
        <v>0.39</v>
      </c>
      <c r="P311">
        <f>'F Production'!I311</f>
        <v>1.47</v>
      </c>
      <c r="Q311">
        <f>'F Production'!J311</f>
        <v>0.79</v>
      </c>
      <c r="R311">
        <f>'F Production'!L311</f>
        <v>1.87</v>
      </c>
      <c r="S311" s="1">
        <f t="shared" si="179"/>
        <v>0.19082125603864733</v>
      </c>
      <c r="T311" s="1">
        <f t="shared" si="180"/>
        <v>0.86714975845410625</v>
      </c>
      <c r="U311" s="1">
        <f t="shared" si="181"/>
        <v>0.7560386473429952</v>
      </c>
      <c r="V311" s="1">
        <f t="shared" si="182"/>
        <v>0.66666666666666663</v>
      </c>
      <c r="Y311">
        <f>'F on ice'!L311</f>
        <v>43.84</v>
      </c>
      <c r="Z311">
        <f>'F on ice'!AA311</f>
        <v>13.17</v>
      </c>
      <c r="AA311">
        <f>'F on ice'!R311</f>
        <v>2.46</v>
      </c>
      <c r="AB311">
        <f>'F on ice'!U311</f>
        <v>2.78</v>
      </c>
      <c r="AC311" s="1">
        <f t="shared" si="183"/>
        <v>0.37439613526570048</v>
      </c>
      <c r="AD311" s="1">
        <f t="shared" si="184"/>
        <v>0.13285024154589373</v>
      </c>
      <c r="AE311" s="1">
        <f t="shared" si="185"/>
        <v>0.51690821256038644</v>
      </c>
      <c r="AF311" s="1">
        <f t="shared" si="186"/>
        <v>0.29951690821256038</v>
      </c>
      <c r="AI311">
        <f>'F Rel'!K311</f>
        <v>10.77</v>
      </c>
      <c r="AJ311">
        <f>'F Rel'!Z311</f>
        <v>2.94</v>
      </c>
      <c r="AK311">
        <f>'F Rel'!Q311</f>
        <v>0.93</v>
      </c>
      <c r="AL311">
        <f>'F Rel'!T311</f>
        <v>0.81</v>
      </c>
      <c r="AM311" s="1">
        <f t="shared" si="187"/>
        <v>0.97101449275362317</v>
      </c>
      <c r="AN311" s="1">
        <f t="shared" si="188"/>
        <v>0.90579710144927539</v>
      </c>
      <c r="AO311" s="1">
        <f t="shared" si="189"/>
        <v>0.85507246376811596</v>
      </c>
      <c r="AP311" s="1">
        <f t="shared" si="190"/>
        <v>0.95652173913043481</v>
      </c>
      <c r="AS311">
        <f>'F Rel'!L311</f>
        <v>-2.59</v>
      </c>
      <c r="AT311">
        <f>'F Rel'!AA311</f>
        <v>0.56999999999999995</v>
      </c>
      <c r="AU311">
        <f>'F Rel'!R311</f>
        <v>-0.35</v>
      </c>
      <c r="AV311">
        <f>'F Rel'!U311</f>
        <v>-0.13</v>
      </c>
      <c r="AW311" s="1">
        <f t="shared" si="191"/>
        <v>0.72463768115942029</v>
      </c>
      <c r="AX311" s="1">
        <f t="shared" si="192"/>
        <v>0.34541062801932365</v>
      </c>
      <c r="AY311" s="1">
        <f t="shared" si="193"/>
        <v>0.67874396135265702</v>
      </c>
      <c r="AZ311" s="1">
        <f t="shared" si="194"/>
        <v>0.61352657004830913</v>
      </c>
      <c r="BC311">
        <f>'F on ice'!G311</f>
        <v>13.874242424242</v>
      </c>
      <c r="BD311">
        <f>'F on ice'!AM311</f>
        <v>48.73</v>
      </c>
      <c r="BE311">
        <f>'F on ice'!AF311</f>
        <v>8.65</v>
      </c>
      <c r="BF311">
        <f>'F on ice'!AH311</f>
        <v>1.0029999999999999</v>
      </c>
      <c r="BG311" s="1">
        <f t="shared" si="195"/>
        <v>0.84541062801932365</v>
      </c>
      <c r="BH311" s="1">
        <f t="shared" si="196"/>
        <v>0.34782608695652173</v>
      </c>
      <c r="BI311" s="1">
        <f t="shared" si="197"/>
        <v>0.52898550724637683</v>
      </c>
      <c r="BJ311" s="1">
        <f t="shared" si="198"/>
        <v>0.53864734299516903</v>
      </c>
      <c r="BM311">
        <f>'F on ice'!M311</f>
        <v>51.78</v>
      </c>
      <c r="BN311">
        <f>'F on ice'!AB311</f>
        <v>48.46</v>
      </c>
      <c r="BO311">
        <f>'F on ice'!S311</f>
        <v>54.55</v>
      </c>
      <c r="BP311">
        <f>'F on ice'!V311</f>
        <v>51.63</v>
      </c>
      <c r="BQ311" s="1">
        <f t="shared" si="199"/>
        <v>0.64492753623188404</v>
      </c>
      <c r="BR311" s="1">
        <f t="shared" si="200"/>
        <v>0.40096618357487923</v>
      </c>
      <c r="BS311" s="1">
        <f t="shared" si="201"/>
        <v>0.65458937198067635</v>
      </c>
      <c r="BT311" s="1">
        <f t="shared" si="202"/>
        <v>0.61835748792270528</v>
      </c>
      <c r="BW311" s="1">
        <f t="shared" si="203"/>
        <v>5.3647342995169085</v>
      </c>
      <c r="BX311" s="1">
        <f t="shared" si="204"/>
        <v>0.78260869565217395</v>
      </c>
      <c r="BY311">
        <f t="shared" si="205"/>
        <v>91</v>
      </c>
      <c r="CB311">
        <f>'F Rel'!M311</f>
        <v>7.9</v>
      </c>
      <c r="CC311">
        <f>'F Rel'!V311</f>
        <v>9</v>
      </c>
      <c r="CD311" s="1">
        <f t="shared" si="206"/>
        <v>0.97584541062801933</v>
      </c>
      <c r="CE311" s="1">
        <f t="shared" si="207"/>
        <v>0.96859903381642509</v>
      </c>
      <c r="CH311">
        <f>'F Production'!X311</f>
        <v>1.28</v>
      </c>
      <c r="CI311">
        <f>'F Production'!AB311</f>
        <v>0.69</v>
      </c>
      <c r="CJ311" s="31">
        <f t="shared" si="208"/>
        <v>0.18840579710144928</v>
      </c>
      <c r="CK311" s="31">
        <f t="shared" si="209"/>
        <v>0.30193236714975846</v>
      </c>
      <c r="CN311">
        <f>'F Totals'!G311</f>
        <v>4</v>
      </c>
      <c r="CO311">
        <f>'F Totals'!H311</f>
        <v>15</v>
      </c>
      <c r="CP311">
        <f>'F Totals'!K311</f>
        <v>19</v>
      </c>
    </row>
    <row r="312" spans="1:94" x14ac:dyDescent="0.3">
      <c r="A312" t="str">
        <f>'F on ice'!B312</f>
        <v>Pavel Dorofeyev</v>
      </c>
      <c r="B312" t="str">
        <f>'F on ice'!C312</f>
        <v>VGK</v>
      </c>
      <c r="E312">
        <f>'F on ice'!K312</f>
        <v>44.16</v>
      </c>
      <c r="F312">
        <f>'F on ice'!Z312</f>
        <v>11.66</v>
      </c>
      <c r="G312">
        <f>'F on ice'!Q312</f>
        <v>3.36</v>
      </c>
      <c r="H312">
        <f>'F on ice'!T312</f>
        <v>2.71</v>
      </c>
      <c r="I312" s="1">
        <f t="shared" si="175"/>
        <v>0.66666666666666663</v>
      </c>
      <c r="J312" s="1">
        <f t="shared" si="176"/>
        <v>0.59903381642512077</v>
      </c>
      <c r="K312" s="1">
        <f t="shared" si="177"/>
        <v>0.88164251207729472</v>
      </c>
      <c r="L312" s="1">
        <f t="shared" si="178"/>
        <v>0.66183574879227058</v>
      </c>
      <c r="O312">
        <f>'F Production'!H312</f>
        <v>1.24</v>
      </c>
      <c r="P312">
        <f>'F Production'!I312</f>
        <v>1.24</v>
      </c>
      <c r="Q312">
        <f>'F Production'!J312</f>
        <v>1.06</v>
      </c>
      <c r="R312">
        <f>'F Production'!L312</f>
        <v>2.4700000000000002</v>
      </c>
      <c r="S312" s="1">
        <f t="shared" si="179"/>
        <v>0.91787439613526567</v>
      </c>
      <c r="T312" s="1">
        <f t="shared" si="180"/>
        <v>0.77777777777777779</v>
      </c>
      <c r="U312" s="1">
        <f t="shared" si="181"/>
        <v>0.9251207729468599</v>
      </c>
      <c r="V312" s="1">
        <f t="shared" si="182"/>
        <v>0.87922705314009664</v>
      </c>
      <c r="Y312">
        <f>'F on ice'!L312</f>
        <v>45.22</v>
      </c>
      <c r="Z312">
        <f>'F on ice'!AA312</f>
        <v>12.19</v>
      </c>
      <c r="AA312">
        <f>'F on ice'!R312</f>
        <v>2.12</v>
      </c>
      <c r="AB312">
        <f>'F on ice'!U312</f>
        <v>2.52</v>
      </c>
      <c r="AC312" s="1">
        <f t="shared" si="183"/>
        <v>0.24154589371980675</v>
      </c>
      <c r="AD312" s="1">
        <f t="shared" si="184"/>
        <v>0.26811594202898553</v>
      </c>
      <c r="AE312" s="1">
        <f t="shared" si="185"/>
        <v>0.70772946859903385</v>
      </c>
      <c r="AF312" s="1">
        <f t="shared" si="186"/>
        <v>0.53381642512077299</v>
      </c>
      <c r="AI312">
        <f>'F Rel'!K312</f>
        <v>3.33</v>
      </c>
      <c r="AJ312">
        <f>'F Rel'!Z312</f>
        <v>0.4</v>
      </c>
      <c r="AK312">
        <f>'F Rel'!Q312</f>
        <v>0.78</v>
      </c>
      <c r="AL312">
        <f>'F Rel'!T312</f>
        <v>0.3</v>
      </c>
      <c r="AM312" s="1">
        <f t="shared" si="187"/>
        <v>0.74154589371980673</v>
      </c>
      <c r="AN312" s="1">
        <f t="shared" si="188"/>
        <v>0.56038647342995174</v>
      </c>
      <c r="AO312" s="1">
        <f t="shared" si="189"/>
        <v>0.81159420289855078</v>
      </c>
      <c r="AP312" s="1">
        <f t="shared" si="190"/>
        <v>0.7342995169082126</v>
      </c>
      <c r="AS312">
        <f>'F Rel'!L312</f>
        <v>0.14000000000000001</v>
      </c>
      <c r="AT312">
        <f>'F Rel'!AA312</f>
        <v>1.29</v>
      </c>
      <c r="AU312">
        <f>'F Rel'!R312</f>
        <v>-0.04</v>
      </c>
      <c r="AV312">
        <f>'F Rel'!U312</f>
        <v>-0.01</v>
      </c>
      <c r="AW312" s="1">
        <f t="shared" si="191"/>
        <v>0.46376811594202899</v>
      </c>
      <c r="AX312" s="1">
        <f t="shared" si="192"/>
        <v>0.20772946859903382</v>
      </c>
      <c r="AY312" s="1">
        <f t="shared" si="193"/>
        <v>0.51690821256038644</v>
      </c>
      <c r="AZ312" s="1">
        <f t="shared" si="194"/>
        <v>0.49033816425120774</v>
      </c>
      <c r="BC312">
        <f>'F on ice'!G312</f>
        <v>12.130357142856999</v>
      </c>
      <c r="BD312">
        <f>'F on ice'!AM312</f>
        <v>52.42</v>
      </c>
      <c r="BE312">
        <f>'F on ice'!AF312</f>
        <v>10.56</v>
      </c>
      <c r="BF312">
        <f>'F on ice'!AH312</f>
        <v>1.0349999999999999</v>
      </c>
      <c r="BG312" s="1">
        <f t="shared" si="195"/>
        <v>0.45652173913043476</v>
      </c>
      <c r="BH312" s="1">
        <f t="shared" si="196"/>
        <v>0.47101449275362317</v>
      </c>
      <c r="BI312" s="1">
        <f t="shared" si="197"/>
        <v>0.85748792270531404</v>
      </c>
      <c r="BJ312" s="1">
        <f t="shared" si="198"/>
        <v>0.87439613526570048</v>
      </c>
      <c r="BM312">
        <f>'F on ice'!M312</f>
        <v>49.41</v>
      </c>
      <c r="BN312">
        <f>'F on ice'!AB312</f>
        <v>48.89</v>
      </c>
      <c r="BO312">
        <f>'F on ice'!S312</f>
        <v>61.29</v>
      </c>
      <c r="BP312">
        <f>'F on ice'!V312</f>
        <v>51.86</v>
      </c>
      <c r="BQ312" s="1">
        <f t="shared" si="199"/>
        <v>0.45652173913043476</v>
      </c>
      <c r="BR312" s="1">
        <f t="shared" si="200"/>
        <v>0.42270531400966183</v>
      </c>
      <c r="BS312" s="1">
        <f t="shared" si="201"/>
        <v>0.88405797101449279</v>
      </c>
      <c r="BT312" s="1">
        <f t="shared" si="202"/>
        <v>0.63285024154589375</v>
      </c>
      <c r="BW312" s="1">
        <f t="shared" si="203"/>
        <v>5.1497584541062809</v>
      </c>
      <c r="BX312" s="1">
        <f t="shared" si="204"/>
        <v>0.7342995169082126</v>
      </c>
      <c r="BY312">
        <f t="shared" si="205"/>
        <v>111</v>
      </c>
      <c r="CB312">
        <f>'F Rel'!M312</f>
        <v>1.88</v>
      </c>
      <c r="CC312">
        <f>'F Rel'!V312</f>
        <v>3.09</v>
      </c>
      <c r="CD312" s="1">
        <f t="shared" si="206"/>
        <v>0.65217391304347827</v>
      </c>
      <c r="CE312" s="1">
        <f t="shared" si="207"/>
        <v>0.69806763285024154</v>
      </c>
      <c r="CH312">
        <f>'F Production'!X312</f>
        <v>0.35</v>
      </c>
      <c r="CI312">
        <f>'F Production'!AB312</f>
        <v>0.35</v>
      </c>
      <c r="CJ312" s="31">
        <f t="shared" si="208"/>
        <v>0.84057971014492749</v>
      </c>
      <c r="CK312" s="31">
        <f t="shared" si="209"/>
        <v>9.6618357487922704E-2</v>
      </c>
      <c r="CN312">
        <f>'F Totals'!G312</f>
        <v>7</v>
      </c>
      <c r="CO312">
        <f>'F Totals'!H312</f>
        <v>7</v>
      </c>
      <c r="CP312">
        <f>'F Totals'!K312</f>
        <v>14</v>
      </c>
    </row>
    <row r="313" spans="1:94" x14ac:dyDescent="0.3">
      <c r="A313" t="str">
        <f>'F on ice'!B313</f>
        <v>Pavel Zacha</v>
      </c>
      <c r="B313" t="str">
        <f>'F on ice'!C313</f>
        <v>BOS</v>
      </c>
      <c r="E313">
        <f>'F on ice'!K313</f>
        <v>43.86</v>
      </c>
      <c r="F313">
        <f>'F on ice'!Z313</f>
        <v>10.94</v>
      </c>
      <c r="G313">
        <f>'F on ice'!Q313</f>
        <v>2.98</v>
      </c>
      <c r="H313">
        <f>'F on ice'!T313</f>
        <v>2.58</v>
      </c>
      <c r="I313" s="1">
        <f t="shared" si="175"/>
        <v>0.64009661835748788</v>
      </c>
      <c r="J313" s="1">
        <f t="shared" si="176"/>
        <v>0.45652173913043476</v>
      </c>
      <c r="K313" s="1">
        <f t="shared" si="177"/>
        <v>0.73188405797101452</v>
      </c>
      <c r="L313" s="1">
        <f t="shared" si="178"/>
        <v>0.52415458937198067</v>
      </c>
      <c r="O313">
        <f>'F Production'!H313</f>
        <v>0.66</v>
      </c>
      <c r="P313">
        <f>'F Production'!I313</f>
        <v>0.99</v>
      </c>
      <c r="Q313">
        <f>'F Production'!J313</f>
        <v>0.55000000000000004</v>
      </c>
      <c r="R313">
        <f>'F Production'!L313</f>
        <v>1.66</v>
      </c>
      <c r="S313" s="1">
        <f t="shared" si="179"/>
        <v>0.51449275362318836</v>
      </c>
      <c r="T313" s="1">
        <f t="shared" si="180"/>
        <v>0.53381642512077299</v>
      </c>
      <c r="U313" s="1">
        <f t="shared" si="181"/>
        <v>0.51932367149758452</v>
      </c>
      <c r="V313" s="1">
        <f t="shared" si="182"/>
        <v>0.54589371980676327</v>
      </c>
      <c r="Y313">
        <f>'F on ice'!L313</f>
        <v>48.16</v>
      </c>
      <c r="Z313">
        <f>'F on ice'!AA313</f>
        <v>12.04</v>
      </c>
      <c r="AA313">
        <f>'F on ice'!R313</f>
        <v>2.3199999999999998</v>
      </c>
      <c r="AB313">
        <f>'F on ice'!U313</f>
        <v>2.87</v>
      </c>
      <c r="AC313" s="1">
        <f t="shared" si="183"/>
        <v>7.9710144927536225E-2</v>
      </c>
      <c r="AD313" s="1">
        <f t="shared" si="184"/>
        <v>0.28985507246376813</v>
      </c>
      <c r="AE313" s="1">
        <f t="shared" si="185"/>
        <v>0.59903381642512077</v>
      </c>
      <c r="AF313" s="1">
        <f t="shared" si="186"/>
        <v>0.20289855072463769</v>
      </c>
      <c r="AI313">
        <f>'F Rel'!K313</f>
        <v>4.58</v>
      </c>
      <c r="AJ313">
        <f>'F Rel'!Z313</f>
        <v>-0.87</v>
      </c>
      <c r="AK313">
        <f>'F Rel'!Q313</f>
        <v>0.14000000000000001</v>
      </c>
      <c r="AL313">
        <f>'F Rel'!T313</f>
        <v>0.03</v>
      </c>
      <c r="AM313" s="1">
        <f t="shared" si="187"/>
        <v>0.8091787439613527</v>
      </c>
      <c r="AN313" s="1">
        <f t="shared" si="188"/>
        <v>0.34541062801932365</v>
      </c>
      <c r="AO313" s="1">
        <f t="shared" si="189"/>
        <v>0.58212560386473433</v>
      </c>
      <c r="AP313" s="1">
        <f t="shared" si="190"/>
        <v>0.5</v>
      </c>
      <c r="AS313">
        <f>'F Rel'!L313</f>
        <v>4.9800000000000004</v>
      </c>
      <c r="AT313">
        <f>'F Rel'!AA313</f>
        <v>0.95</v>
      </c>
      <c r="AU313">
        <f>'F Rel'!R313</f>
        <v>0.39</v>
      </c>
      <c r="AV313">
        <f>'F Rel'!U313</f>
        <v>0.4</v>
      </c>
      <c r="AW313" s="1">
        <f t="shared" si="191"/>
        <v>0.11594202898550725</v>
      </c>
      <c r="AX313" s="1">
        <f t="shared" si="192"/>
        <v>0.26328502415458938</v>
      </c>
      <c r="AY313" s="1">
        <f t="shared" si="193"/>
        <v>0.30676328502415456</v>
      </c>
      <c r="AZ313" s="1">
        <f t="shared" si="194"/>
        <v>0.11352657004830918</v>
      </c>
      <c r="BC313">
        <f>'F on ice'!G313</f>
        <v>12.343939393938999</v>
      </c>
      <c r="BD313">
        <f>'F on ice'!AM313</f>
        <v>65.52</v>
      </c>
      <c r="BE313">
        <f>'F on ice'!AF313</f>
        <v>9.93</v>
      </c>
      <c r="BF313">
        <f>'F on ice'!AH313</f>
        <v>1.0289999999999999</v>
      </c>
      <c r="BG313" s="1">
        <f t="shared" si="195"/>
        <v>0.50241545893719808</v>
      </c>
      <c r="BH313" s="1">
        <f t="shared" si="196"/>
        <v>0.85507246376811596</v>
      </c>
      <c r="BI313" s="1">
        <f t="shared" si="197"/>
        <v>0.75362318840579712</v>
      </c>
      <c r="BJ313" s="1">
        <f t="shared" si="198"/>
        <v>0.84299516908212557</v>
      </c>
      <c r="BM313">
        <f>'F on ice'!M313</f>
        <v>47.66</v>
      </c>
      <c r="BN313">
        <f>'F on ice'!AB313</f>
        <v>47.6</v>
      </c>
      <c r="BO313">
        <f>'F on ice'!S313</f>
        <v>56.25</v>
      </c>
      <c r="BP313">
        <f>'F on ice'!V313</f>
        <v>47.29</v>
      </c>
      <c r="BQ313" s="1">
        <f t="shared" si="199"/>
        <v>0.32125603864734298</v>
      </c>
      <c r="BR313" s="1">
        <f t="shared" si="200"/>
        <v>0.35265700483091789</v>
      </c>
      <c r="BS313" s="1">
        <f t="shared" si="201"/>
        <v>0.72946859903381644</v>
      </c>
      <c r="BT313" s="1">
        <f t="shared" si="202"/>
        <v>0.32367149758454106</v>
      </c>
      <c r="BW313" s="1">
        <f t="shared" si="203"/>
        <v>3.2367149758454103</v>
      </c>
      <c r="BX313" s="1">
        <f t="shared" si="204"/>
        <v>0.33574879227053139</v>
      </c>
      <c r="BY313">
        <f t="shared" si="205"/>
        <v>276</v>
      </c>
      <c r="CB313">
        <f>'F Rel'!M313</f>
        <v>0.03</v>
      </c>
      <c r="CC313">
        <f>'F Rel'!V313</f>
        <v>-3.46</v>
      </c>
      <c r="CD313" s="1">
        <f t="shared" si="206"/>
        <v>0.48067632850241548</v>
      </c>
      <c r="CE313" s="1">
        <f t="shared" si="207"/>
        <v>0.2608695652173913</v>
      </c>
      <c r="CH313">
        <f>'F Production'!X313</f>
        <v>0.55000000000000004</v>
      </c>
      <c r="CI313">
        <f>'F Production'!AB313</f>
        <v>0.88</v>
      </c>
      <c r="CJ313" s="31">
        <f t="shared" si="208"/>
        <v>0.64734299516908211</v>
      </c>
      <c r="CK313" s="31">
        <f t="shared" si="209"/>
        <v>0.48550724637681159</v>
      </c>
      <c r="CN313">
        <f>'F Totals'!G313</f>
        <v>6</v>
      </c>
      <c r="CO313">
        <f>'F Totals'!H313</f>
        <v>9</v>
      </c>
      <c r="CP313">
        <f>'F Totals'!K313</f>
        <v>15</v>
      </c>
    </row>
    <row r="314" spans="1:94" x14ac:dyDescent="0.3">
      <c r="A314" t="str">
        <f>'F on ice'!B314</f>
        <v>Peyton Krebs</v>
      </c>
      <c r="B314" t="str">
        <f>'F on ice'!C314</f>
        <v>BUF</v>
      </c>
      <c r="E314">
        <f>'F on ice'!K314</f>
        <v>42.93</v>
      </c>
      <c r="F314">
        <f>'F on ice'!Z314</f>
        <v>11.72</v>
      </c>
      <c r="G314">
        <f>'F on ice'!Q314</f>
        <v>1.97</v>
      </c>
      <c r="H314">
        <f>'F on ice'!T314</f>
        <v>2.4900000000000002</v>
      </c>
      <c r="I314" s="1">
        <f t="shared" si="175"/>
        <v>0.58937198067632846</v>
      </c>
      <c r="J314" s="1">
        <f t="shared" si="176"/>
        <v>0.61352657004830913</v>
      </c>
      <c r="K314" s="1">
        <f t="shared" si="177"/>
        <v>0.25362318840579712</v>
      </c>
      <c r="L314" s="1">
        <f t="shared" si="178"/>
        <v>0.44444444444444442</v>
      </c>
      <c r="O314">
        <f>'F Production'!H314</f>
        <v>0.35</v>
      </c>
      <c r="P314">
        <f>'F Production'!I314</f>
        <v>0.57999999999999996</v>
      </c>
      <c r="Q314">
        <f>'F Production'!J314</f>
        <v>0.23</v>
      </c>
      <c r="R314">
        <f>'F Production'!L314</f>
        <v>0.93</v>
      </c>
      <c r="S314" s="1">
        <f t="shared" si="179"/>
        <v>0.14492753623188406</v>
      </c>
      <c r="T314" s="1">
        <f t="shared" si="180"/>
        <v>0.21014492753623187</v>
      </c>
      <c r="U314" s="1">
        <f t="shared" si="181"/>
        <v>0.13285024154589373</v>
      </c>
      <c r="V314" s="1">
        <f t="shared" si="182"/>
        <v>0.12077294685990338</v>
      </c>
      <c r="Y314">
        <f>'F on ice'!L314</f>
        <v>38.17</v>
      </c>
      <c r="Z314">
        <f>'F on ice'!AA314</f>
        <v>10.91</v>
      </c>
      <c r="AA314">
        <f>'F on ice'!R314</f>
        <v>1.74</v>
      </c>
      <c r="AB314">
        <f>'F on ice'!U314</f>
        <v>2.5299999999999998</v>
      </c>
      <c r="AC314" s="1">
        <f t="shared" si="183"/>
        <v>0.8188405797101449</v>
      </c>
      <c r="AD314" s="1">
        <f t="shared" si="184"/>
        <v>0.56038647342995174</v>
      </c>
      <c r="AE314" s="1">
        <f t="shared" si="185"/>
        <v>0.88405797101449279</v>
      </c>
      <c r="AF314" s="1">
        <f t="shared" si="186"/>
        <v>0.51207729468599039</v>
      </c>
      <c r="AI314">
        <f>'F Rel'!K314</f>
        <v>-0.52</v>
      </c>
      <c r="AJ314">
        <f>'F Rel'!Z314</f>
        <v>1.01</v>
      </c>
      <c r="AK314">
        <f>'F Rel'!Q314</f>
        <v>-1.03</v>
      </c>
      <c r="AL314">
        <f>'F Rel'!T314</f>
        <v>-0.14000000000000001</v>
      </c>
      <c r="AM314" s="1">
        <f t="shared" si="187"/>
        <v>0.4468599033816425</v>
      </c>
      <c r="AN314" s="1">
        <f t="shared" si="188"/>
        <v>0.69323671497584538</v>
      </c>
      <c r="AO314" s="1">
        <f t="shared" si="189"/>
        <v>0.1280193236714976</v>
      </c>
      <c r="AP314" s="1">
        <f t="shared" si="190"/>
        <v>0.3719806763285024</v>
      </c>
      <c r="AS314">
        <f>'F Rel'!L314</f>
        <v>-2.59</v>
      </c>
      <c r="AT314">
        <f>'F Rel'!AA314</f>
        <v>-1.32</v>
      </c>
      <c r="AU314">
        <f>'F Rel'!R314</f>
        <v>-1.1200000000000001</v>
      </c>
      <c r="AV314">
        <f>'F Rel'!U314</f>
        <v>-0.13</v>
      </c>
      <c r="AW314" s="1">
        <f t="shared" si="191"/>
        <v>0.72463768115942029</v>
      </c>
      <c r="AX314" s="1">
        <f t="shared" si="192"/>
        <v>0.77294685990338163</v>
      </c>
      <c r="AY314" s="1">
        <f t="shared" si="193"/>
        <v>0.93236714975845414</v>
      </c>
      <c r="AZ314" s="1">
        <f t="shared" si="194"/>
        <v>0.61352657004830913</v>
      </c>
      <c r="BC314">
        <f>'F on ice'!G314</f>
        <v>11.242753623187999</v>
      </c>
      <c r="BD314">
        <f>'F on ice'!AM314</f>
        <v>50</v>
      </c>
      <c r="BE314">
        <f>'F on ice'!AF314</f>
        <v>6.91</v>
      </c>
      <c r="BF314">
        <f>'F on ice'!AH314</f>
        <v>1</v>
      </c>
      <c r="BG314" s="1">
        <f t="shared" si="195"/>
        <v>0.31159420289855072</v>
      </c>
      <c r="BH314" s="1">
        <f t="shared" si="196"/>
        <v>0.38164251207729466</v>
      </c>
      <c r="BI314" s="1">
        <f t="shared" si="197"/>
        <v>0.22705314009661837</v>
      </c>
      <c r="BJ314" s="1">
        <f t="shared" si="198"/>
        <v>0.51207729468599039</v>
      </c>
      <c r="BM314">
        <f>'F on ice'!M314</f>
        <v>52.93</v>
      </c>
      <c r="BN314">
        <f>'F on ice'!AB314</f>
        <v>51.79</v>
      </c>
      <c r="BO314">
        <f>'F on ice'!S314</f>
        <v>53.13</v>
      </c>
      <c r="BP314">
        <f>'F on ice'!V314</f>
        <v>49.64</v>
      </c>
      <c r="BQ314" s="1">
        <f t="shared" si="199"/>
        <v>0.73913043478260865</v>
      </c>
      <c r="BR314" s="1">
        <f t="shared" si="200"/>
        <v>0.60869565217391308</v>
      </c>
      <c r="BS314" s="1">
        <f t="shared" si="201"/>
        <v>0.62077294685990336</v>
      </c>
      <c r="BT314" s="1">
        <f t="shared" si="202"/>
        <v>0.46859903381642515</v>
      </c>
      <c r="BW314" s="1">
        <f t="shared" si="203"/>
        <v>3.8067632850241546</v>
      </c>
      <c r="BX314" s="1">
        <f t="shared" si="204"/>
        <v>0.45169082125603865</v>
      </c>
      <c r="BY314">
        <f t="shared" si="205"/>
        <v>228</v>
      </c>
      <c r="CB314">
        <f>'F Rel'!M314</f>
        <v>1.34</v>
      </c>
      <c r="CC314">
        <f>'F Rel'!V314</f>
        <v>-0.15</v>
      </c>
      <c r="CD314" s="1">
        <f t="shared" si="206"/>
        <v>0.60144927536231885</v>
      </c>
      <c r="CE314" s="1">
        <f t="shared" si="207"/>
        <v>0.48550724637681159</v>
      </c>
      <c r="CH314">
        <f>'F Production'!X314</f>
        <v>1.86</v>
      </c>
      <c r="CI314">
        <f>'F Production'!AB314</f>
        <v>0.93</v>
      </c>
      <c r="CJ314" s="31">
        <f t="shared" si="208"/>
        <v>5.0724637681159424E-2</v>
      </c>
      <c r="CK314" s="31">
        <f t="shared" si="209"/>
        <v>0.52898550724637683</v>
      </c>
      <c r="CN314">
        <f>'F Totals'!G314</f>
        <v>3</v>
      </c>
      <c r="CO314">
        <f>'F Totals'!H314</f>
        <v>5</v>
      </c>
      <c r="CP314">
        <f>'F Totals'!K314</f>
        <v>8</v>
      </c>
    </row>
    <row r="315" spans="1:94" x14ac:dyDescent="0.3">
      <c r="A315" t="str">
        <f>'F on ice'!B315</f>
        <v>Philip Tomasino</v>
      </c>
      <c r="B315" t="str">
        <f>'F on ice'!C315</f>
        <v>NSH</v>
      </c>
      <c r="E315">
        <f>'F on ice'!K315</f>
        <v>43.03</v>
      </c>
      <c r="F315">
        <f>'F on ice'!Z315</f>
        <v>13.66</v>
      </c>
      <c r="G315">
        <f>'F on ice'!Q315</f>
        <v>2.2000000000000002</v>
      </c>
      <c r="H315">
        <f>'F on ice'!T315</f>
        <v>2.87</v>
      </c>
      <c r="I315" s="1">
        <f t="shared" si="175"/>
        <v>0.60386473429951693</v>
      </c>
      <c r="J315" s="1">
        <f t="shared" si="176"/>
        <v>0.89130434782608692</v>
      </c>
      <c r="K315" s="1">
        <f t="shared" si="177"/>
        <v>0.38164251207729466</v>
      </c>
      <c r="L315" s="1">
        <f t="shared" si="178"/>
        <v>0.7874396135265701</v>
      </c>
      <c r="O315">
        <f>'F Production'!H315</f>
        <v>0.73</v>
      </c>
      <c r="P315">
        <f>'F Production'!I315</f>
        <v>0.88</v>
      </c>
      <c r="Q315">
        <f>'F Production'!J315</f>
        <v>0.44</v>
      </c>
      <c r="R315">
        <f>'F Production'!L315</f>
        <v>1.62</v>
      </c>
      <c r="S315" s="1">
        <f t="shared" si="179"/>
        <v>0.59420289855072461</v>
      </c>
      <c r="T315" s="1">
        <f t="shared" si="180"/>
        <v>0.45893719806763283</v>
      </c>
      <c r="U315" s="1">
        <f t="shared" si="181"/>
        <v>0.36956521739130432</v>
      </c>
      <c r="V315" s="1">
        <f t="shared" si="182"/>
        <v>0.52173913043478259</v>
      </c>
      <c r="Y315">
        <f>'F on ice'!L315</f>
        <v>43.76</v>
      </c>
      <c r="Z315">
        <f>'F on ice'!AA315</f>
        <v>10.72</v>
      </c>
      <c r="AA315">
        <f>'F on ice'!R315</f>
        <v>3.08</v>
      </c>
      <c r="AB315">
        <f>'F on ice'!U315</f>
        <v>2.54</v>
      </c>
      <c r="AC315" s="1">
        <f t="shared" si="183"/>
        <v>0.38164251207729466</v>
      </c>
      <c r="AD315" s="1">
        <f t="shared" si="184"/>
        <v>0.60869565217391308</v>
      </c>
      <c r="AE315" s="1">
        <f t="shared" si="185"/>
        <v>0.18357487922705315</v>
      </c>
      <c r="AF315" s="1">
        <f t="shared" si="186"/>
        <v>0.50724637681159424</v>
      </c>
      <c r="AI315">
        <f>'F Rel'!K315</f>
        <v>0</v>
      </c>
      <c r="AJ315">
        <f>'F Rel'!Z315</f>
        <v>2.54</v>
      </c>
      <c r="AK315">
        <f>'F Rel'!Q315</f>
        <v>-0.1</v>
      </c>
      <c r="AL315">
        <f>'F Rel'!T315</f>
        <v>0.2</v>
      </c>
      <c r="AM315" s="1">
        <f t="shared" si="187"/>
        <v>0.49033816425120774</v>
      </c>
      <c r="AN315" s="1">
        <f t="shared" si="188"/>
        <v>0.8719806763285024</v>
      </c>
      <c r="AO315" s="1">
        <f t="shared" si="189"/>
        <v>0.47342995169082125</v>
      </c>
      <c r="AP315" s="1">
        <f t="shared" si="190"/>
        <v>0.65458937198067635</v>
      </c>
      <c r="AS315">
        <f>'F Rel'!L315</f>
        <v>2.0299999999999998</v>
      </c>
      <c r="AT315">
        <f>'F Rel'!AA315</f>
        <v>-0.14000000000000001</v>
      </c>
      <c r="AU315">
        <f>'F Rel'!R315</f>
        <v>0.96</v>
      </c>
      <c r="AV315">
        <f>'F Rel'!U315</f>
        <v>0.03</v>
      </c>
      <c r="AW315" s="1">
        <f t="shared" si="191"/>
        <v>0.28260869565217389</v>
      </c>
      <c r="AX315" s="1">
        <f t="shared" si="192"/>
        <v>0.52898550724637683</v>
      </c>
      <c r="AY315" s="1">
        <f t="shared" si="193"/>
        <v>7.7294685990338161E-2</v>
      </c>
      <c r="AZ315" s="1">
        <f t="shared" si="194"/>
        <v>0.43478260869565216</v>
      </c>
      <c r="BC315">
        <f>'F on ice'!G315</f>
        <v>10.751754385965</v>
      </c>
      <c r="BD315">
        <f>'F on ice'!AM315</f>
        <v>48.65</v>
      </c>
      <c r="BE315">
        <f>'F on ice'!AF315</f>
        <v>7.18</v>
      </c>
      <c r="BF315">
        <f>'F on ice'!AH315</f>
        <v>0.97399999999999998</v>
      </c>
      <c r="BG315" s="1">
        <f t="shared" si="195"/>
        <v>0.25845410628019322</v>
      </c>
      <c r="BH315" s="1">
        <f t="shared" si="196"/>
        <v>0.34541062801932365</v>
      </c>
      <c r="BI315" s="1">
        <f t="shared" si="197"/>
        <v>0.25845410628019322</v>
      </c>
      <c r="BJ315" s="1">
        <f t="shared" si="198"/>
        <v>0.21014492753623187</v>
      </c>
      <c r="BM315">
        <f>'F on ice'!M315</f>
        <v>49.58</v>
      </c>
      <c r="BN315">
        <f>'F on ice'!AB315</f>
        <v>56.02</v>
      </c>
      <c r="BO315">
        <f>'F on ice'!S315</f>
        <v>41.67</v>
      </c>
      <c r="BP315">
        <f>'F on ice'!V315</f>
        <v>53.07</v>
      </c>
      <c r="BQ315" s="1">
        <f t="shared" si="199"/>
        <v>0.48067632850241548</v>
      </c>
      <c r="BR315" s="1">
        <f t="shared" si="200"/>
        <v>0.84541062801932365</v>
      </c>
      <c r="BS315" s="1">
        <f t="shared" si="201"/>
        <v>0.22705314009661837</v>
      </c>
      <c r="BT315" s="1">
        <f t="shared" si="202"/>
        <v>0.72222222222222221</v>
      </c>
      <c r="BW315" s="1">
        <f t="shared" si="203"/>
        <v>4.3309178743961354</v>
      </c>
      <c r="BX315" s="1">
        <f t="shared" si="204"/>
        <v>0.55555555555555558</v>
      </c>
      <c r="BY315">
        <f t="shared" si="205"/>
        <v>185</v>
      </c>
      <c r="CB315">
        <f>'F Rel'!M315</f>
        <v>-1.19</v>
      </c>
      <c r="CC315">
        <f>'F Rel'!V315</f>
        <v>1.55</v>
      </c>
      <c r="CD315" s="1">
        <f t="shared" si="206"/>
        <v>0.38647342995169082</v>
      </c>
      <c r="CE315" s="1">
        <f t="shared" si="207"/>
        <v>0.61111111111111116</v>
      </c>
      <c r="CH315">
        <f>'F Production'!X315</f>
        <v>0.88</v>
      </c>
      <c r="CI315">
        <f>'F Production'!AB315</f>
        <v>0.88</v>
      </c>
      <c r="CJ315" s="31">
        <f t="shared" si="208"/>
        <v>0.39130434782608697</v>
      </c>
      <c r="CK315" s="31">
        <f t="shared" si="209"/>
        <v>0.48550724637681159</v>
      </c>
      <c r="CN315">
        <f>'F Totals'!G315</f>
        <v>5</v>
      </c>
      <c r="CO315">
        <f>'F Totals'!H315</f>
        <v>6</v>
      </c>
      <c r="CP315">
        <f>'F Totals'!K315</f>
        <v>11</v>
      </c>
    </row>
    <row r="316" spans="1:94" x14ac:dyDescent="0.3">
      <c r="A316" t="str">
        <f>'F on ice'!B316</f>
        <v>Philipp Kurashev</v>
      </c>
      <c r="B316" t="str">
        <f>'F on ice'!C316</f>
        <v>CHI</v>
      </c>
      <c r="E316">
        <f>'F on ice'!K316</f>
        <v>35.44</v>
      </c>
      <c r="F316">
        <f>'F on ice'!Z316</f>
        <v>9.1199999999999992</v>
      </c>
      <c r="G316">
        <f>'F on ice'!Q316</f>
        <v>1.95</v>
      </c>
      <c r="H316">
        <f>'F on ice'!T316</f>
        <v>2.23</v>
      </c>
      <c r="I316" s="1">
        <f t="shared" si="175"/>
        <v>0.12318840579710146</v>
      </c>
      <c r="J316" s="1">
        <f t="shared" si="176"/>
        <v>0.16183574879227053</v>
      </c>
      <c r="K316" s="1">
        <f t="shared" si="177"/>
        <v>0.24637681159420291</v>
      </c>
      <c r="L316" s="1">
        <f t="shared" si="178"/>
        <v>0.22946859903381642</v>
      </c>
      <c r="O316">
        <f>'F Production'!H316</f>
        <v>0.41</v>
      </c>
      <c r="P316">
        <f>'F Production'!I316</f>
        <v>0.82</v>
      </c>
      <c r="Q316">
        <f>'F Production'!J316</f>
        <v>0.61</v>
      </c>
      <c r="R316">
        <f>'F Production'!L316</f>
        <v>1.23</v>
      </c>
      <c r="S316" s="1">
        <f t="shared" si="179"/>
        <v>0.20289855072463769</v>
      </c>
      <c r="T316" s="1">
        <f t="shared" si="180"/>
        <v>0.39855072463768115</v>
      </c>
      <c r="U316" s="1">
        <f t="shared" si="181"/>
        <v>0.58695652173913049</v>
      </c>
      <c r="V316" s="1">
        <f t="shared" si="182"/>
        <v>0.27053140096618356</v>
      </c>
      <c r="Y316">
        <f>'F on ice'!L316</f>
        <v>49.48</v>
      </c>
      <c r="Z316">
        <f>'F on ice'!AA316</f>
        <v>14.44</v>
      </c>
      <c r="AA316">
        <f>'F on ice'!R316</f>
        <v>3.99</v>
      </c>
      <c r="AB316">
        <f>'F on ice'!U316</f>
        <v>2.98</v>
      </c>
      <c r="AC316" s="1">
        <f t="shared" si="183"/>
        <v>5.3140096618357488E-2</v>
      </c>
      <c r="AD316" s="1">
        <f t="shared" si="184"/>
        <v>5.0724637681159424E-2</v>
      </c>
      <c r="AE316" s="1">
        <f t="shared" si="185"/>
        <v>2.8985507246376812E-2</v>
      </c>
      <c r="AF316" s="1">
        <f t="shared" si="186"/>
        <v>0.10386473429951691</v>
      </c>
      <c r="AI316">
        <f>'F Rel'!K316</f>
        <v>-1.99</v>
      </c>
      <c r="AJ316">
        <f>'F Rel'!Z316</f>
        <v>0.54</v>
      </c>
      <c r="AK316">
        <f>'F Rel'!Q316</f>
        <v>0.11</v>
      </c>
      <c r="AL316">
        <f>'F Rel'!T316</f>
        <v>0.17</v>
      </c>
      <c r="AM316" s="1">
        <f t="shared" si="187"/>
        <v>0.34782608695652173</v>
      </c>
      <c r="AN316" s="1">
        <f t="shared" si="188"/>
        <v>0.58212560386473433</v>
      </c>
      <c r="AO316" s="1">
        <f t="shared" si="189"/>
        <v>0.57004830917874394</v>
      </c>
      <c r="AP316" s="1">
        <f t="shared" si="190"/>
        <v>0.64492753623188404</v>
      </c>
      <c r="AS316">
        <f>'F Rel'!L316</f>
        <v>4.13</v>
      </c>
      <c r="AT316">
        <f>'F Rel'!AA316</f>
        <v>0.2</v>
      </c>
      <c r="AU316">
        <f>'F Rel'!R316</f>
        <v>1.08</v>
      </c>
      <c r="AV316">
        <f>'F Rel'!U316</f>
        <v>0.13</v>
      </c>
      <c r="AW316" s="1">
        <f t="shared" si="191"/>
        <v>0.15942028985507245</v>
      </c>
      <c r="AX316" s="1">
        <f t="shared" si="192"/>
        <v>0.43236714975845408</v>
      </c>
      <c r="AY316" s="1">
        <f t="shared" si="193"/>
        <v>5.3140096618357488E-2</v>
      </c>
      <c r="AZ316" s="1">
        <f t="shared" si="194"/>
        <v>0.31642512077294688</v>
      </c>
      <c r="BC316">
        <f>'F on ice'!G316</f>
        <v>13.946031746032</v>
      </c>
      <c r="BD316">
        <f>'F on ice'!AM316</f>
        <v>64.599999999999994</v>
      </c>
      <c r="BE316">
        <f>'F on ice'!AF316</f>
        <v>8.02</v>
      </c>
      <c r="BF316">
        <f>'F on ice'!AH316</f>
        <v>0.96399999999999997</v>
      </c>
      <c r="BG316" s="1">
        <f t="shared" si="195"/>
        <v>0.86473429951690817</v>
      </c>
      <c r="BH316" s="1">
        <f t="shared" si="196"/>
        <v>0.83091787439613529</v>
      </c>
      <c r="BI316" s="1">
        <f t="shared" si="197"/>
        <v>0.39371980676328505</v>
      </c>
      <c r="BJ316" s="1">
        <f t="shared" si="198"/>
        <v>0.11835748792270531</v>
      </c>
      <c r="BM316">
        <f>'F on ice'!M316</f>
        <v>41.74</v>
      </c>
      <c r="BN316">
        <f>'F on ice'!AB316</f>
        <v>38.700000000000003</v>
      </c>
      <c r="BO316">
        <f>'F on ice'!S316</f>
        <v>32.76</v>
      </c>
      <c r="BP316">
        <f>'F on ice'!V316</f>
        <v>42.73</v>
      </c>
      <c r="BQ316" s="1">
        <f t="shared" si="199"/>
        <v>7.0048309178743967E-2</v>
      </c>
      <c r="BR316" s="1">
        <f t="shared" si="200"/>
        <v>5.5555555555555552E-2</v>
      </c>
      <c r="BS316" s="1">
        <f t="shared" si="201"/>
        <v>5.7971014492753624E-2</v>
      </c>
      <c r="BT316" s="1">
        <f t="shared" si="202"/>
        <v>0.10628019323671498</v>
      </c>
      <c r="BW316" s="1">
        <f t="shared" si="203"/>
        <v>1.9033816425120773</v>
      </c>
      <c r="BX316" s="1">
        <f t="shared" si="204"/>
        <v>0.1111111111111111</v>
      </c>
      <c r="BY316">
        <f t="shared" si="205"/>
        <v>369</v>
      </c>
      <c r="CB316">
        <f>'F Rel'!M316</f>
        <v>-3.48</v>
      </c>
      <c r="CC316">
        <f>'F Rel'!V316</f>
        <v>0.83</v>
      </c>
      <c r="CD316" s="1">
        <f t="shared" si="206"/>
        <v>0.24154589371980675</v>
      </c>
      <c r="CE316" s="1">
        <f t="shared" si="207"/>
        <v>0.55072463768115942</v>
      </c>
      <c r="CH316">
        <f>'F Production'!X316</f>
        <v>0.61</v>
      </c>
      <c r="CI316">
        <f>'F Production'!AB316</f>
        <v>0.72</v>
      </c>
      <c r="CJ316" s="31">
        <f t="shared" si="208"/>
        <v>0.59178743961352653</v>
      </c>
      <c r="CK316" s="31">
        <f t="shared" si="209"/>
        <v>0.32850241545893721</v>
      </c>
      <c r="CN316">
        <f>'F Totals'!G316</f>
        <v>4</v>
      </c>
      <c r="CO316">
        <f>'F Totals'!H316</f>
        <v>8</v>
      </c>
      <c r="CP316">
        <f>'F Totals'!K316</f>
        <v>12</v>
      </c>
    </row>
    <row r="317" spans="1:94" x14ac:dyDescent="0.3">
      <c r="A317" t="str">
        <f>'F on ice'!B317</f>
        <v>Phillip Danault</v>
      </c>
      <c r="B317" t="str">
        <f>'F on ice'!C317</f>
        <v>L.A</v>
      </c>
      <c r="E317">
        <f>'F on ice'!K317</f>
        <v>55.9</v>
      </c>
      <c r="F317">
        <f>'F on ice'!Z317</f>
        <v>13.35</v>
      </c>
      <c r="G317">
        <f>'F on ice'!Q317</f>
        <v>3.31</v>
      </c>
      <c r="H317">
        <f>'F on ice'!T317</f>
        <v>3.33</v>
      </c>
      <c r="I317" s="1">
        <f t="shared" si="175"/>
        <v>0.99275362318840576</v>
      </c>
      <c r="J317" s="1">
        <f t="shared" si="176"/>
        <v>0.85024154589371981</v>
      </c>
      <c r="K317" s="1">
        <f t="shared" si="177"/>
        <v>0.86473429951690817</v>
      </c>
      <c r="L317" s="1">
        <f t="shared" si="178"/>
        <v>0.95893719806763289</v>
      </c>
      <c r="O317">
        <f>'F Production'!H317</f>
        <v>0.6</v>
      </c>
      <c r="P317">
        <f>'F Production'!I317</f>
        <v>1.41</v>
      </c>
      <c r="Q317">
        <f>'F Production'!J317</f>
        <v>1</v>
      </c>
      <c r="R317">
        <f>'F Production'!L317</f>
        <v>2.0099999999999998</v>
      </c>
      <c r="S317" s="1">
        <f t="shared" si="179"/>
        <v>0.45410628019323673</v>
      </c>
      <c r="T317" s="1">
        <f t="shared" si="180"/>
        <v>0.84541062801932365</v>
      </c>
      <c r="U317" s="1">
        <f t="shared" si="181"/>
        <v>0.88164251207729472</v>
      </c>
      <c r="V317" s="1">
        <f t="shared" si="182"/>
        <v>0.72946859903381644</v>
      </c>
      <c r="Y317">
        <f>'F on ice'!L317</f>
        <v>35.43</v>
      </c>
      <c r="Z317">
        <f>'F on ice'!AA317</f>
        <v>8.93</v>
      </c>
      <c r="AA317">
        <f>'F on ice'!R317</f>
        <v>2.61</v>
      </c>
      <c r="AB317">
        <f>'F on ice'!U317</f>
        <v>2.31</v>
      </c>
      <c r="AC317" s="1">
        <f t="shared" si="183"/>
        <v>0.9371980676328503</v>
      </c>
      <c r="AD317" s="1">
        <f t="shared" si="184"/>
        <v>0.91304347826086951</v>
      </c>
      <c r="AE317" s="1">
        <f t="shared" si="185"/>
        <v>0.42270531400966183</v>
      </c>
      <c r="AF317" s="1">
        <f t="shared" si="186"/>
        <v>0.76328502415458932</v>
      </c>
      <c r="AI317">
        <f>'F Rel'!K317</f>
        <v>8.98</v>
      </c>
      <c r="AJ317">
        <f>'F Rel'!Z317</f>
        <v>1.93</v>
      </c>
      <c r="AK317">
        <f>'F Rel'!Q317</f>
        <v>0.97</v>
      </c>
      <c r="AL317">
        <f>'F Rel'!T317</f>
        <v>0.46</v>
      </c>
      <c r="AM317" s="1">
        <f t="shared" si="187"/>
        <v>0.9371980676328503</v>
      </c>
      <c r="AN317" s="1">
        <f t="shared" si="188"/>
        <v>0.81642512077294682</v>
      </c>
      <c r="AO317" s="1">
        <f t="shared" si="189"/>
        <v>0.87439613526570048</v>
      </c>
      <c r="AP317" s="1">
        <f t="shared" si="190"/>
        <v>0.84057971014492749</v>
      </c>
      <c r="AS317">
        <f>'F Rel'!L317</f>
        <v>-3.72</v>
      </c>
      <c r="AT317">
        <f>'F Rel'!AA317</f>
        <v>-1.03</v>
      </c>
      <c r="AU317">
        <f>'F Rel'!R317</f>
        <v>0.34</v>
      </c>
      <c r="AV317">
        <f>'F Rel'!U317</f>
        <v>-7.0000000000000007E-2</v>
      </c>
      <c r="AW317" s="1">
        <f t="shared" si="191"/>
        <v>0.81159420289855078</v>
      </c>
      <c r="AX317" s="1">
        <f t="shared" si="192"/>
        <v>0.71980676328502413</v>
      </c>
      <c r="AY317" s="1">
        <f t="shared" si="193"/>
        <v>0.32367149758454106</v>
      </c>
      <c r="AZ317" s="1">
        <f t="shared" si="194"/>
        <v>0.54106280193236711</v>
      </c>
      <c r="BC317">
        <f>'F on ice'!G317</f>
        <v>13.284814814815</v>
      </c>
      <c r="BD317">
        <f>'F on ice'!AM317</f>
        <v>48.54</v>
      </c>
      <c r="BE317">
        <f>'F on ice'!AF317</f>
        <v>8.51</v>
      </c>
      <c r="BF317">
        <f>'F on ice'!AH317</f>
        <v>0.97799999999999998</v>
      </c>
      <c r="BG317" s="1">
        <f t="shared" si="195"/>
        <v>0.7439613526570048</v>
      </c>
      <c r="BH317" s="1">
        <f t="shared" si="196"/>
        <v>0.33816425120772947</v>
      </c>
      <c r="BI317" s="1">
        <f t="shared" si="197"/>
        <v>0.49033816425120774</v>
      </c>
      <c r="BJ317" s="1">
        <f t="shared" si="198"/>
        <v>0.25362318840579712</v>
      </c>
      <c r="BM317">
        <f>'F on ice'!M317</f>
        <v>61.21</v>
      </c>
      <c r="BN317">
        <f>'F on ice'!AB317</f>
        <v>59.91</v>
      </c>
      <c r="BO317">
        <f>'F on ice'!S317</f>
        <v>55.93</v>
      </c>
      <c r="BP317">
        <f>'F on ice'!V317</f>
        <v>59.07</v>
      </c>
      <c r="BQ317" s="1">
        <f t="shared" si="199"/>
        <v>0.99033816425120769</v>
      </c>
      <c r="BR317" s="1">
        <f t="shared" si="200"/>
        <v>0.95893719806763289</v>
      </c>
      <c r="BS317" s="1">
        <f t="shared" si="201"/>
        <v>0.71739130434782605</v>
      </c>
      <c r="BT317" s="1">
        <f t="shared" si="202"/>
        <v>0.95652173913043481</v>
      </c>
      <c r="BW317" s="1">
        <f t="shared" si="203"/>
        <v>6.6618357487922699</v>
      </c>
      <c r="BX317" s="1">
        <f t="shared" si="204"/>
        <v>0.96859903381642509</v>
      </c>
      <c r="BY317">
        <f t="shared" si="205"/>
        <v>14</v>
      </c>
      <c r="CB317">
        <f>'F Rel'!M317</f>
        <v>6.7</v>
      </c>
      <c r="CC317">
        <f>'F Rel'!V317</f>
        <v>4.32</v>
      </c>
      <c r="CD317" s="1">
        <f t="shared" si="206"/>
        <v>0.94202898550724634</v>
      </c>
      <c r="CE317" s="1">
        <f t="shared" si="207"/>
        <v>0.76811594202898548</v>
      </c>
      <c r="CH317">
        <f>'F Production'!X317</f>
        <v>0.3</v>
      </c>
      <c r="CI317">
        <f>'F Production'!AB317</f>
        <v>0.7</v>
      </c>
      <c r="CJ317" s="31">
        <f t="shared" si="208"/>
        <v>0.86473429951690817</v>
      </c>
      <c r="CK317" s="31">
        <f t="shared" si="209"/>
        <v>0.3140096618357488</v>
      </c>
      <c r="CN317">
        <f>'F Totals'!G317</f>
        <v>6</v>
      </c>
      <c r="CO317">
        <f>'F Totals'!H317</f>
        <v>14</v>
      </c>
      <c r="CP317">
        <f>'F Totals'!K317</f>
        <v>20</v>
      </c>
    </row>
    <row r="318" spans="1:94" x14ac:dyDescent="0.3">
      <c r="A318" t="str">
        <f>'F on ice'!B318</f>
        <v>Phillip Di Giuseppe</v>
      </c>
      <c r="B318" t="str">
        <f>'F on ice'!C318</f>
        <v>VAN</v>
      </c>
      <c r="E318">
        <f>'F on ice'!K318</f>
        <v>34.72</v>
      </c>
      <c r="F318">
        <f>'F on ice'!Z318</f>
        <v>8.31</v>
      </c>
      <c r="G318">
        <f>'F on ice'!Q318</f>
        <v>2.2799999999999998</v>
      </c>
      <c r="H318">
        <f>'F on ice'!T318</f>
        <v>2.06</v>
      </c>
      <c r="I318" s="1">
        <f t="shared" si="175"/>
        <v>9.6618357487922704E-2</v>
      </c>
      <c r="J318" s="1">
        <f t="shared" si="176"/>
        <v>7.7294685990338161E-2</v>
      </c>
      <c r="K318" s="1">
        <f t="shared" si="177"/>
        <v>0.42028985507246375</v>
      </c>
      <c r="L318" s="1">
        <f t="shared" si="178"/>
        <v>0.1280193236714976</v>
      </c>
      <c r="O318">
        <f>'F Production'!H318</f>
        <v>0.33</v>
      </c>
      <c r="P318">
        <f>'F Production'!I318</f>
        <v>0.81</v>
      </c>
      <c r="Q318">
        <f>'F Production'!J318</f>
        <v>0.49</v>
      </c>
      <c r="R318">
        <f>'F Production'!L318</f>
        <v>1.1399999999999999</v>
      </c>
      <c r="S318" s="1">
        <f t="shared" si="179"/>
        <v>0.12318840579710146</v>
      </c>
      <c r="T318" s="1">
        <f t="shared" si="180"/>
        <v>0.39130434782608697</v>
      </c>
      <c r="U318" s="1">
        <f t="shared" si="181"/>
        <v>0.43236714975845408</v>
      </c>
      <c r="V318" s="1">
        <f t="shared" si="182"/>
        <v>0.21256038647342995</v>
      </c>
      <c r="Y318">
        <f>'F on ice'!L318</f>
        <v>50.2</v>
      </c>
      <c r="Z318">
        <f>'F on ice'!AA318</f>
        <v>13.53</v>
      </c>
      <c r="AA318">
        <f>'F on ice'!R318</f>
        <v>2.12</v>
      </c>
      <c r="AB318">
        <f>'F on ice'!U318</f>
        <v>3.12</v>
      </c>
      <c r="AC318" s="1">
        <f t="shared" si="183"/>
        <v>4.8309178743961352E-2</v>
      </c>
      <c r="AD318" s="1">
        <f t="shared" si="184"/>
        <v>0.10144927536231885</v>
      </c>
      <c r="AE318" s="1">
        <f t="shared" si="185"/>
        <v>0.70772946859903385</v>
      </c>
      <c r="AF318" s="1">
        <f t="shared" si="186"/>
        <v>6.7632850241545889E-2</v>
      </c>
      <c r="AI318">
        <f>'F Rel'!K318</f>
        <v>-5.73</v>
      </c>
      <c r="AJ318">
        <f>'F Rel'!Z318</f>
        <v>-3.41</v>
      </c>
      <c r="AK318">
        <f>'F Rel'!Q318</f>
        <v>-1.02</v>
      </c>
      <c r="AL318">
        <f>'F Rel'!T318</f>
        <v>-0.56999999999999995</v>
      </c>
      <c r="AM318" s="1">
        <f t="shared" si="187"/>
        <v>0.17632850241545894</v>
      </c>
      <c r="AN318" s="1">
        <f t="shared" si="188"/>
        <v>8.2125603864734303E-2</v>
      </c>
      <c r="AO318" s="1">
        <f t="shared" si="189"/>
        <v>0.13526570048309178</v>
      </c>
      <c r="AP318" s="1">
        <f t="shared" si="190"/>
        <v>0.12560386473429952</v>
      </c>
      <c r="AS318">
        <f>'F Rel'!L318</f>
        <v>11.25</v>
      </c>
      <c r="AT318">
        <f>'F Rel'!AA318</f>
        <v>2.5299999999999998</v>
      </c>
      <c r="AU318">
        <f>'F Rel'!R318</f>
        <v>0.41</v>
      </c>
      <c r="AV318">
        <f>'F Rel'!U318</f>
        <v>0.66</v>
      </c>
      <c r="AW318" s="1">
        <f t="shared" si="191"/>
        <v>2.4154589371980675E-3</v>
      </c>
      <c r="AX318" s="1">
        <f t="shared" si="192"/>
        <v>7.0048309178743967E-2</v>
      </c>
      <c r="AY318" s="1">
        <f t="shared" si="193"/>
        <v>0.29951690821256038</v>
      </c>
      <c r="AZ318" s="1">
        <f t="shared" si="194"/>
        <v>3.6231884057971016E-2</v>
      </c>
      <c r="BC318">
        <f>'F on ice'!G318</f>
        <v>11.504166666667</v>
      </c>
      <c r="BD318">
        <f>'F on ice'!AM318</f>
        <v>56.41</v>
      </c>
      <c r="BE318">
        <f>'F on ice'!AF318</f>
        <v>9.93</v>
      </c>
      <c r="BF318">
        <f>'F on ice'!AH318</f>
        <v>1.038</v>
      </c>
      <c r="BG318" s="1">
        <f t="shared" si="195"/>
        <v>0.35265700483091789</v>
      </c>
      <c r="BH318" s="1">
        <f t="shared" si="196"/>
        <v>0.61111111111111116</v>
      </c>
      <c r="BI318" s="1">
        <f t="shared" si="197"/>
        <v>0.75362318840579712</v>
      </c>
      <c r="BJ318" s="1">
        <f t="shared" si="198"/>
        <v>0.89855072463768115</v>
      </c>
      <c r="BM318">
        <f>'F on ice'!M318</f>
        <v>40.880000000000003</v>
      </c>
      <c r="BN318">
        <f>'F on ice'!AB318</f>
        <v>38.06</v>
      </c>
      <c r="BO318">
        <f>'F on ice'!S318</f>
        <v>51.85</v>
      </c>
      <c r="BP318">
        <f>'F on ice'!V318</f>
        <v>39.75</v>
      </c>
      <c r="BQ318" s="1">
        <f t="shared" si="199"/>
        <v>3.140096618357488E-2</v>
      </c>
      <c r="BR318" s="1">
        <f t="shared" si="200"/>
        <v>4.3478260869565216E-2</v>
      </c>
      <c r="BS318" s="1">
        <f t="shared" si="201"/>
        <v>0.56038647342995174</v>
      </c>
      <c r="BT318" s="1">
        <f t="shared" si="202"/>
        <v>5.3140096618357488E-2</v>
      </c>
      <c r="BW318" s="1">
        <f t="shared" si="203"/>
        <v>0.89855072463768104</v>
      </c>
      <c r="BX318" s="1">
        <f t="shared" si="204"/>
        <v>1.6908212560386472E-2</v>
      </c>
      <c r="BY318">
        <f t="shared" si="205"/>
        <v>408</v>
      </c>
      <c r="CB318">
        <f>'F Rel'!M318</f>
        <v>-10.06</v>
      </c>
      <c r="CC318">
        <f>'F Rel'!V318</f>
        <v>-11.98</v>
      </c>
      <c r="CD318" s="1">
        <f t="shared" si="206"/>
        <v>1.932367149758454E-2</v>
      </c>
      <c r="CE318" s="1">
        <f t="shared" si="207"/>
        <v>2.4154589371980676E-2</v>
      </c>
      <c r="CH318">
        <f>'F Production'!X318</f>
        <v>0.81</v>
      </c>
      <c r="CI318">
        <f>'F Production'!AB318</f>
        <v>0.98</v>
      </c>
      <c r="CJ318" s="31">
        <f t="shared" si="208"/>
        <v>0.43961352657004832</v>
      </c>
      <c r="CK318" s="31">
        <f t="shared" si="209"/>
        <v>0.57246376811594202</v>
      </c>
      <c r="CN318">
        <f>'F Totals'!G318</f>
        <v>2</v>
      </c>
      <c r="CO318">
        <f>'F Totals'!H318</f>
        <v>5</v>
      </c>
      <c r="CP318">
        <f>'F Totals'!K318</f>
        <v>7</v>
      </c>
    </row>
    <row r="319" spans="1:94" x14ac:dyDescent="0.3">
      <c r="A319" t="str">
        <f>'F on ice'!B319</f>
        <v>Pierre Engvall</v>
      </c>
      <c r="B319" t="str">
        <f>'F on ice'!C319</f>
        <v>NYI</v>
      </c>
      <c r="E319">
        <f>'F on ice'!K319</f>
        <v>47.63</v>
      </c>
      <c r="F319">
        <f>'F on ice'!Z319</f>
        <v>14.26</v>
      </c>
      <c r="G319">
        <f>'F on ice'!Q319</f>
        <v>2.4300000000000002</v>
      </c>
      <c r="H319">
        <f>'F on ice'!T319</f>
        <v>3.21</v>
      </c>
      <c r="I319" s="1">
        <f t="shared" si="175"/>
        <v>0.85265700483091789</v>
      </c>
      <c r="J319" s="1">
        <f t="shared" si="176"/>
        <v>0.93236714975845414</v>
      </c>
      <c r="K319" s="1">
        <f t="shared" si="177"/>
        <v>0.48792270531400966</v>
      </c>
      <c r="L319" s="1">
        <f t="shared" si="178"/>
        <v>0.92270531400966183</v>
      </c>
      <c r="O319">
        <f>'F Production'!H319</f>
        <v>0.42</v>
      </c>
      <c r="P319">
        <f>'F Production'!I319</f>
        <v>0.84</v>
      </c>
      <c r="Q319">
        <f>'F Production'!J319</f>
        <v>0.63</v>
      </c>
      <c r="R319">
        <f>'F Production'!L319</f>
        <v>1.27</v>
      </c>
      <c r="S319" s="1">
        <f t="shared" si="179"/>
        <v>0.21014492753623187</v>
      </c>
      <c r="T319" s="1">
        <f t="shared" si="180"/>
        <v>0.41787439613526572</v>
      </c>
      <c r="U319" s="1">
        <f t="shared" si="181"/>
        <v>0.59661835748792269</v>
      </c>
      <c r="V319" s="1">
        <f t="shared" si="182"/>
        <v>0.30434782608695654</v>
      </c>
      <c r="Y319">
        <f>'F on ice'!L319</f>
        <v>47.52</v>
      </c>
      <c r="Z319">
        <f>'F on ice'!AA319</f>
        <v>13.09</v>
      </c>
      <c r="AA319">
        <f>'F on ice'!R319</f>
        <v>2.3199999999999998</v>
      </c>
      <c r="AB319">
        <f>'F on ice'!U319</f>
        <v>3.04</v>
      </c>
      <c r="AC319" s="1">
        <f t="shared" si="183"/>
        <v>0.11352657004830918</v>
      </c>
      <c r="AD319" s="1">
        <f t="shared" si="184"/>
        <v>0.13768115942028986</v>
      </c>
      <c r="AE319" s="1">
        <f t="shared" si="185"/>
        <v>0.59903381642512077</v>
      </c>
      <c r="AF319" s="1">
        <f t="shared" si="186"/>
        <v>7.9710144927536225E-2</v>
      </c>
      <c r="AI319">
        <f>'F Rel'!K319</f>
        <v>8.27</v>
      </c>
      <c r="AJ319">
        <f>'F Rel'!Z319</f>
        <v>3.32</v>
      </c>
      <c r="AK319">
        <f>'F Rel'!Q319</f>
        <v>0.02</v>
      </c>
      <c r="AL319">
        <f>'F Rel'!T319</f>
        <v>0.76</v>
      </c>
      <c r="AM319" s="1">
        <f t="shared" si="187"/>
        <v>0.92028985507246375</v>
      </c>
      <c r="AN319" s="1">
        <f t="shared" si="188"/>
        <v>0.93236714975845414</v>
      </c>
      <c r="AO319" s="1">
        <f t="shared" si="189"/>
        <v>0.52415458937198067</v>
      </c>
      <c r="AP319" s="1">
        <f t="shared" si="190"/>
        <v>0.93961352657004826</v>
      </c>
      <c r="AS319">
        <f>'F Rel'!L319</f>
        <v>-0.28999999999999998</v>
      </c>
      <c r="AT319">
        <f>'F Rel'!AA319</f>
        <v>0.35</v>
      </c>
      <c r="AU319">
        <f>'F Rel'!R319</f>
        <v>-0.2</v>
      </c>
      <c r="AV319">
        <f>'F Rel'!U319</f>
        <v>0.24</v>
      </c>
      <c r="AW319" s="1">
        <f t="shared" si="191"/>
        <v>0.51207729468599039</v>
      </c>
      <c r="AX319" s="1">
        <f t="shared" si="192"/>
        <v>0.38647342995169082</v>
      </c>
      <c r="AY319" s="1">
        <f t="shared" si="193"/>
        <v>0.60144927536231885</v>
      </c>
      <c r="AZ319" s="1">
        <f t="shared" si="194"/>
        <v>0.22705314009661837</v>
      </c>
      <c r="BC319">
        <f>'F on ice'!G319</f>
        <v>13.528174603175</v>
      </c>
      <c r="BD319">
        <f>'F on ice'!AM319</f>
        <v>77.78</v>
      </c>
      <c r="BE319">
        <f>'F on ice'!AF319</f>
        <v>7.26</v>
      </c>
      <c r="BF319">
        <f>'F on ice'!AH319</f>
        <v>1.0009999999999999</v>
      </c>
      <c r="BG319" s="1">
        <f t="shared" si="195"/>
        <v>0.79227053140096615</v>
      </c>
      <c r="BH319" s="1">
        <f t="shared" si="196"/>
        <v>0.98309178743961356</v>
      </c>
      <c r="BI319" s="1">
        <f t="shared" si="197"/>
        <v>0.27777777777777779</v>
      </c>
      <c r="BJ319" s="1">
        <f t="shared" si="198"/>
        <v>0.52173913043478259</v>
      </c>
      <c r="BM319">
        <f>'F on ice'!M319</f>
        <v>50.06</v>
      </c>
      <c r="BN319">
        <f>'F on ice'!AB319</f>
        <v>52.12</v>
      </c>
      <c r="BO319">
        <f>'F on ice'!S319</f>
        <v>51.11</v>
      </c>
      <c r="BP319">
        <f>'F on ice'!V319</f>
        <v>51.39</v>
      </c>
      <c r="BQ319" s="1">
        <f t="shared" si="199"/>
        <v>0.51449275362318836</v>
      </c>
      <c r="BR319" s="1">
        <f t="shared" si="200"/>
        <v>0.63526570048309183</v>
      </c>
      <c r="BS319" s="1">
        <f t="shared" si="201"/>
        <v>0.54589371980676327</v>
      </c>
      <c r="BT319" s="1">
        <f t="shared" si="202"/>
        <v>0.59903381642512077</v>
      </c>
      <c r="BW319" s="1">
        <f t="shared" si="203"/>
        <v>4.2560386473429954</v>
      </c>
      <c r="BX319" s="1">
        <f t="shared" si="204"/>
        <v>0.53623188405797106</v>
      </c>
      <c r="BY319">
        <f t="shared" si="205"/>
        <v>193</v>
      </c>
      <c r="CB319">
        <f>'F Rel'!M319</f>
        <v>4.91</v>
      </c>
      <c r="CC319">
        <f>'F Rel'!V319</f>
        <v>4.63</v>
      </c>
      <c r="CD319" s="1">
        <f t="shared" si="206"/>
        <v>0.86714975845410625</v>
      </c>
      <c r="CE319" s="1">
        <f t="shared" si="207"/>
        <v>0.79227053140096615</v>
      </c>
      <c r="CH319">
        <f>'F Production'!X319</f>
        <v>0.63</v>
      </c>
      <c r="CI319">
        <f>'F Production'!AB319</f>
        <v>0.32</v>
      </c>
      <c r="CJ319" s="31">
        <f t="shared" si="208"/>
        <v>0.58212560386473433</v>
      </c>
      <c r="CK319" s="31">
        <f t="shared" si="209"/>
        <v>8.6956521739130432E-2</v>
      </c>
      <c r="CN319">
        <f>'F Totals'!G319</f>
        <v>4</v>
      </c>
      <c r="CO319">
        <f>'F Totals'!H319</f>
        <v>8</v>
      </c>
      <c r="CP319">
        <f>'F Totals'!K319</f>
        <v>12</v>
      </c>
    </row>
    <row r="320" spans="1:94" x14ac:dyDescent="0.3">
      <c r="A320" t="str">
        <f>'F on ice'!B320</f>
        <v>Pierre-Edouard Bellemare</v>
      </c>
      <c r="B320" t="str">
        <f>'F on ice'!C320</f>
        <v>SEA</v>
      </c>
      <c r="E320">
        <f>'F on ice'!K320</f>
        <v>40.840000000000003</v>
      </c>
      <c r="F320">
        <f>'F on ice'!Z320</f>
        <v>10.63</v>
      </c>
      <c r="G320">
        <f>'F on ice'!Q320</f>
        <v>2.8</v>
      </c>
      <c r="H320">
        <f>'F on ice'!T320</f>
        <v>2.35</v>
      </c>
      <c r="I320" s="1">
        <f t="shared" si="175"/>
        <v>0.43236714975845408</v>
      </c>
      <c r="J320" s="1">
        <f t="shared" si="176"/>
        <v>0.40821256038647341</v>
      </c>
      <c r="K320" s="1">
        <f t="shared" si="177"/>
        <v>0.64975845410628019</v>
      </c>
      <c r="L320" s="1">
        <f t="shared" si="178"/>
        <v>0.32125603864734298</v>
      </c>
      <c r="O320">
        <f>'F Production'!H320</f>
        <v>0.84</v>
      </c>
      <c r="P320">
        <f>'F Production'!I320</f>
        <v>0.28000000000000003</v>
      </c>
      <c r="Q320">
        <f>'F Production'!J320</f>
        <v>0</v>
      </c>
      <c r="R320">
        <f>'F Production'!L320</f>
        <v>1.1200000000000001</v>
      </c>
      <c r="S320" s="1">
        <f t="shared" si="179"/>
        <v>0.68840579710144922</v>
      </c>
      <c r="T320" s="1">
        <f t="shared" si="180"/>
        <v>6.5217391304347824E-2</v>
      </c>
      <c r="U320" s="1">
        <f t="shared" si="181"/>
        <v>2.4154589371980675E-3</v>
      </c>
      <c r="V320" s="1">
        <f t="shared" si="182"/>
        <v>0.19565217391304349</v>
      </c>
      <c r="Y320">
        <f>'F on ice'!L320</f>
        <v>33.29</v>
      </c>
      <c r="Z320">
        <f>'F on ice'!AA320</f>
        <v>8.39</v>
      </c>
      <c r="AA320">
        <f>'F on ice'!R320</f>
        <v>1.96</v>
      </c>
      <c r="AB320">
        <f>'F on ice'!U320</f>
        <v>2.02</v>
      </c>
      <c r="AC320" s="1">
        <f t="shared" si="183"/>
        <v>0.98067632850241548</v>
      </c>
      <c r="AD320" s="1">
        <f t="shared" si="184"/>
        <v>0.96135265700483097</v>
      </c>
      <c r="AE320" s="1">
        <f t="shared" si="185"/>
        <v>0.78985507246376807</v>
      </c>
      <c r="AF320" s="1">
        <f t="shared" si="186"/>
        <v>0.94927536231884058</v>
      </c>
      <c r="AI320">
        <f>'F Rel'!K320</f>
        <v>-2.68</v>
      </c>
      <c r="AJ320">
        <f>'F Rel'!Z320</f>
        <v>-0.28000000000000003</v>
      </c>
      <c r="AK320">
        <f>'F Rel'!Q320</f>
        <v>0.53</v>
      </c>
      <c r="AL320">
        <f>'F Rel'!T320</f>
        <v>-0.2</v>
      </c>
      <c r="AM320" s="1">
        <f t="shared" si="187"/>
        <v>0.29951690821256038</v>
      </c>
      <c r="AN320" s="1">
        <f t="shared" si="188"/>
        <v>0.43478260869565216</v>
      </c>
      <c r="AO320" s="1">
        <f t="shared" si="189"/>
        <v>0.72946859903381644</v>
      </c>
      <c r="AP320" s="1">
        <f t="shared" si="190"/>
        <v>0.32608695652173914</v>
      </c>
      <c r="AS320">
        <f>'F Rel'!L320</f>
        <v>-8.4700000000000006</v>
      </c>
      <c r="AT320">
        <f>'F Rel'!AA320</f>
        <v>-2.06</v>
      </c>
      <c r="AU320">
        <f>'F Rel'!R320</f>
        <v>-0.52</v>
      </c>
      <c r="AV320">
        <f>'F Rel'!U320</f>
        <v>-0.39</v>
      </c>
      <c r="AW320" s="1">
        <f t="shared" si="191"/>
        <v>0.97584541062801933</v>
      </c>
      <c r="AX320" s="1">
        <f t="shared" si="192"/>
        <v>0.88888888888888884</v>
      </c>
      <c r="AY320" s="1">
        <f t="shared" si="193"/>
        <v>0.74879227053140096</v>
      </c>
      <c r="AZ320" s="1">
        <f t="shared" si="194"/>
        <v>0.84057971014492749</v>
      </c>
      <c r="BC320">
        <f>'F on ice'!G320</f>
        <v>7.3959770114943</v>
      </c>
      <c r="BD320">
        <f>'F on ice'!AM320</f>
        <v>32.729999999999997</v>
      </c>
      <c r="BE320">
        <f>'F on ice'!AF320</f>
        <v>10.87</v>
      </c>
      <c r="BF320">
        <f>'F on ice'!AH320</f>
        <v>1.024</v>
      </c>
      <c r="BG320" s="1">
        <f t="shared" si="195"/>
        <v>2.4154589371980675E-3</v>
      </c>
      <c r="BH320" s="1">
        <f t="shared" si="196"/>
        <v>6.5217391304347824E-2</v>
      </c>
      <c r="BI320" s="1">
        <f t="shared" si="197"/>
        <v>0.8719806763285024</v>
      </c>
      <c r="BJ320" s="1">
        <f t="shared" si="198"/>
        <v>0.79710144927536231</v>
      </c>
      <c r="BM320">
        <f>'F on ice'!M320</f>
        <v>55.09</v>
      </c>
      <c r="BN320">
        <f>'F on ice'!AB320</f>
        <v>55.88</v>
      </c>
      <c r="BO320">
        <f>'F on ice'!S320</f>
        <v>58.82</v>
      </c>
      <c r="BP320">
        <f>'F on ice'!V320</f>
        <v>53.74</v>
      </c>
      <c r="BQ320" s="1">
        <f t="shared" si="199"/>
        <v>0.87922705314009664</v>
      </c>
      <c r="BR320" s="1">
        <f t="shared" si="200"/>
        <v>0.83333333333333337</v>
      </c>
      <c r="BS320" s="1">
        <f t="shared" si="201"/>
        <v>0.79468599033816423</v>
      </c>
      <c r="BT320" s="1">
        <f t="shared" si="202"/>
        <v>0.75362318840579712</v>
      </c>
      <c r="BW320" s="1">
        <f t="shared" si="203"/>
        <v>4.9275362318840576</v>
      </c>
      <c r="BX320" s="1">
        <f t="shared" si="204"/>
        <v>0.68599033816425126</v>
      </c>
      <c r="BY320">
        <f t="shared" si="205"/>
        <v>131</v>
      </c>
      <c r="CB320">
        <f>'F Rel'!M320</f>
        <v>4.0599999999999996</v>
      </c>
      <c r="CC320">
        <f>'F Rel'!V320</f>
        <v>2.2999999999999998</v>
      </c>
      <c r="CD320" s="1">
        <f t="shared" si="206"/>
        <v>0.83091787439613529</v>
      </c>
      <c r="CE320" s="1">
        <f t="shared" si="207"/>
        <v>0.65942028985507251</v>
      </c>
      <c r="CH320">
        <f>'F Production'!X320</f>
        <v>0.84</v>
      </c>
      <c r="CI320">
        <f>'F Production'!AB320</f>
        <v>0.84</v>
      </c>
      <c r="CJ320" s="31">
        <f t="shared" si="208"/>
        <v>0.42028985507246375</v>
      </c>
      <c r="CK320" s="31">
        <f t="shared" si="209"/>
        <v>0.45652173913043476</v>
      </c>
      <c r="CN320">
        <f>'F Totals'!G320</f>
        <v>3</v>
      </c>
      <c r="CO320">
        <f>'F Totals'!H320</f>
        <v>1</v>
      </c>
      <c r="CP320">
        <f>'F Totals'!K320</f>
        <v>4</v>
      </c>
    </row>
    <row r="321" spans="1:94" x14ac:dyDescent="0.3">
      <c r="A321" t="str">
        <f>'F on ice'!B321</f>
        <v>Pierre-Luc Dubois</v>
      </c>
      <c r="B321" t="str">
        <f>'F on ice'!C321</f>
        <v>L.A</v>
      </c>
      <c r="E321">
        <f>'F on ice'!K321</f>
        <v>50.17</v>
      </c>
      <c r="F321">
        <f>'F on ice'!Z321</f>
        <v>12.33</v>
      </c>
      <c r="G321">
        <f>'F on ice'!Q321</f>
        <v>2.11</v>
      </c>
      <c r="H321">
        <f>'F on ice'!T321</f>
        <v>3.24</v>
      </c>
      <c r="I321" s="1">
        <f t="shared" si="175"/>
        <v>0.91545893719806759</v>
      </c>
      <c r="J321" s="1">
        <f t="shared" si="176"/>
        <v>0.72705314009661837</v>
      </c>
      <c r="K321" s="1">
        <f t="shared" si="177"/>
        <v>0.33574879227053139</v>
      </c>
      <c r="L321" s="1">
        <f t="shared" si="178"/>
        <v>0.92753623188405798</v>
      </c>
      <c r="O321">
        <f>'F Production'!H321</f>
        <v>0.74</v>
      </c>
      <c r="P321">
        <f>'F Production'!I321</f>
        <v>1.05</v>
      </c>
      <c r="Q321">
        <f>'F Production'!J321</f>
        <v>0.74</v>
      </c>
      <c r="R321">
        <f>'F Production'!L321</f>
        <v>1.79</v>
      </c>
      <c r="S321" s="1">
        <f t="shared" si="179"/>
        <v>0.60386473429951693</v>
      </c>
      <c r="T321" s="1">
        <f t="shared" si="180"/>
        <v>0.58212560386473433</v>
      </c>
      <c r="U321" s="1">
        <f t="shared" si="181"/>
        <v>0.71497584541062797</v>
      </c>
      <c r="V321" s="1">
        <f t="shared" si="182"/>
        <v>0.59903381642512077</v>
      </c>
      <c r="Y321">
        <f>'F on ice'!L321</f>
        <v>41.74</v>
      </c>
      <c r="Z321">
        <f>'F on ice'!AA321</f>
        <v>11.17</v>
      </c>
      <c r="AA321">
        <f>'F on ice'!R321</f>
        <v>3.06</v>
      </c>
      <c r="AB321">
        <f>'F on ice'!U321</f>
        <v>2.62</v>
      </c>
      <c r="AC321" s="1">
        <f t="shared" si="183"/>
        <v>0.5628019323671497</v>
      </c>
      <c r="AD321" s="1">
        <f t="shared" si="184"/>
        <v>0.49758454106280192</v>
      </c>
      <c r="AE321" s="1">
        <f t="shared" si="185"/>
        <v>0.19565217391304349</v>
      </c>
      <c r="AF321" s="1">
        <f t="shared" si="186"/>
        <v>0.4468599033816425</v>
      </c>
      <c r="AI321">
        <f>'F Rel'!K321</f>
        <v>1.04</v>
      </c>
      <c r="AJ321">
        <f>'F Rel'!Z321</f>
        <v>0.51</v>
      </c>
      <c r="AK321">
        <f>'F Rel'!Q321</f>
        <v>-0.69</v>
      </c>
      <c r="AL321">
        <f>'F Rel'!T321</f>
        <v>0.33</v>
      </c>
      <c r="AM321" s="1">
        <f t="shared" si="187"/>
        <v>0.56521739130434778</v>
      </c>
      <c r="AN321" s="1">
        <f t="shared" si="188"/>
        <v>0.57729468599033817</v>
      </c>
      <c r="AO321" s="1">
        <f t="shared" si="189"/>
        <v>0.24396135265700483</v>
      </c>
      <c r="AP321" s="1">
        <f t="shared" si="190"/>
        <v>0.76811594202898548</v>
      </c>
      <c r="AS321">
        <f>'F Rel'!L321</f>
        <v>4.92</v>
      </c>
      <c r="AT321">
        <f>'F Rel'!AA321</f>
        <v>2.0299999999999998</v>
      </c>
      <c r="AU321">
        <f>'F Rel'!R321</f>
        <v>0.94</v>
      </c>
      <c r="AV321">
        <f>'F Rel'!U321</f>
        <v>0.37</v>
      </c>
      <c r="AW321" s="1">
        <f t="shared" si="191"/>
        <v>0.12077294685990338</v>
      </c>
      <c r="AX321" s="1">
        <f t="shared" si="192"/>
        <v>0.10869565217391304</v>
      </c>
      <c r="AY321" s="1">
        <f t="shared" si="193"/>
        <v>8.4541062801932368E-2</v>
      </c>
      <c r="AZ321" s="1">
        <f t="shared" si="194"/>
        <v>0.13768115942028986</v>
      </c>
      <c r="BC321">
        <f>'F on ice'!G321</f>
        <v>12.649629629630001</v>
      </c>
      <c r="BD321">
        <f>'F on ice'!AM321</f>
        <v>60.34</v>
      </c>
      <c r="BE321">
        <f>'F on ice'!AF321</f>
        <v>6.33</v>
      </c>
      <c r="BF321">
        <f>'F on ice'!AH321</f>
        <v>0.95599999999999996</v>
      </c>
      <c r="BG321" s="1">
        <f t="shared" si="195"/>
        <v>0.58212560386473433</v>
      </c>
      <c r="BH321" s="1">
        <f t="shared" si="196"/>
        <v>0.72946859903381644</v>
      </c>
      <c r="BI321" s="1">
        <f t="shared" si="197"/>
        <v>0.14734299516908211</v>
      </c>
      <c r="BJ321" s="1">
        <f t="shared" si="198"/>
        <v>7.2463768115942032E-2</v>
      </c>
      <c r="BM321">
        <f>'F on ice'!M321</f>
        <v>54.59</v>
      </c>
      <c r="BN321">
        <f>'F on ice'!AB321</f>
        <v>52.47</v>
      </c>
      <c r="BO321">
        <f>'F on ice'!S321</f>
        <v>40.82</v>
      </c>
      <c r="BP321">
        <f>'F on ice'!V321</f>
        <v>55.22</v>
      </c>
      <c r="BQ321" s="1">
        <f t="shared" si="199"/>
        <v>0.85748792270531404</v>
      </c>
      <c r="BR321" s="1">
        <f t="shared" si="200"/>
        <v>0.65942028985507251</v>
      </c>
      <c r="BS321" s="1">
        <f t="shared" si="201"/>
        <v>0.20772946859903382</v>
      </c>
      <c r="BT321" s="1">
        <f t="shared" si="202"/>
        <v>0.85024154589371981</v>
      </c>
      <c r="BW321" s="1">
        <f t="shared" si="203"/>
        <v>4.7415458937198061</v>
      </c>
      <c r="BX321" s="1">
        <f t="shared" si="204"/>
        <v>0.64492753623188404</v>
      </c>
      <c r="BY321">
        <f t="shared" si="205"/>
        <v>148</v>
      </c>
      <c r="CB321">
        <f>'F Rel'!M321</f>
        <v>-2.57</v>
      </c>
      <c r="CC321">
        <f>'F Rel'!V321</f>
        <v>-1.1200000000000001</v>
      </c>
      <c r="CD321" s="1">
        <f t="shared" si="206"/>
        <v>0.29951690821256038</v>
      </c>
      <c r="CE321" s="1">
        <f t="shared" si="207"/>
        <v>0.40338164251207731</v>
      </c>
      <c r="CH321">
        <f>'F Production'!X321</f>
        <v>1.58</v>
      </c>
      <c r="CI321">
        <f>'F Production'!AB321</f>
        <v>1.69</v>
      </c>
      <c r="CJ321" s="31">
        <f t="shared" si="208"/>
        <v>9.6618357487922704E-2</v>
      </c>
      <c r="CK321" s="31">
        <f t="shared" si="209"/>
        <v>0.89855072463768115</v>
      </c>
      <c r="CN321">
        <f>'F Totals'!G321</f>
        <v>7</v>
      </c>
      <c r="CO321">
        <f>'F Totals'!H321</f>
        <v>10</v>
      </c>
      <c r="CP321">
        <f>'F Totals'!K321</f>
        <v>17</v>
      </c>
    </row>
    <row r="322" spans="1:94" x14ac:dyDescent="0.3">
      <c r="A322" t="str">
        <f>'F on ice'!B322</f>
        <v>Pius Suter</v>
      </c>
      <c r="B322" t="str">
        <f>'F on ice'!C322</f>
        <v>VAN</v>
      </c>
      <c r="E322">
        <f>'F on ice'!K322</f>
        <v>41.79</v>
      </c>
      <c r="F322">
        <f>'F on ice'!Z322</f>
        <v>12.67</v>
      </c>
      <c r="G322">
        <f>'F on ice'!Q322</f>
        <v>2.77</v>
      </c>
      <c r="H322">
        <f>'F on ice'!T322</f>
        <v>2.61</v>
      </c>
      <c r="I322" s="1">
        <f t="shared" si="175"/>
        <v>0.50724637681159424</v>
      </c>
      <c r="J322" s="1">
        <f t="shared" si="176"/>
        <v>0.78260869565217395</v>
      </c>
      <c r="K322" s="1">
        <f t="shared" si="177"/>
        <v>0.63526570048309183</v>
      </c>
      <c r="L322" s="1">
        <f t="shared" si="178"/>
        <v>0.54830917874396135</v>
      </c>
      <c r="O322">
        <f>'F Production'!H322</f>
        <v>1.31</v>
      </c>
      <c r="P322">
        <f>'F Production'!I322</f>
        <v>0.57999999999999996</v>
      </c>
      <c r="Q322">
        <f>'F Production'!J322</f>
        <v>0.28999999999999998</v>
      </c>
      <c r="R322">
        <f>'F Production'!L322</f>
        <v>1.89</v>
      </c>
      <c r="S322" s="1">
        <f t="shared" si="179"/>
        <v>0.94444444444444442</v>
      </c>
      <c r="T322" s="1">
        <f t="shared" si="180"/>
        <v>0.21014492753623187</v>
      </c>
      <c r="U322" s="1">
        <f t="shared" si="181"/>
        <v>0.20289855072463769</v>
      </c>
      <c r="V322" s="1">
        <f t="shared" si="182"/>
        <v>0.67391304347826086</v>
      </c>
      <c r="Y322">
        <f>'F on ice'!L322</f>
        <v>37.57</v>
      </c>
      <c r="Z322">
        <f>'F on ice'!AA322</f>
        <v>10.34</v>
      </c>
      <c r="AA322">
        <f>'F on ice'!R322</f>
        <v>1.02</v>
      </c>
      <c r="AB322">
        <f>'F on ice'!U322</f>
        <v>2.27</v>
      </c>
      <c r="AC322" s="1">
        <f t="shared" si="183"/>
        <v>0.85265700483091789</v>
      </c>
      <c r="AD322" s="1">
        <f t="shared" si="184"/>
        <v>0.69806763285024154</v>
      </c>
      <c r="AE322" s="1">
        <f t="shared" si="185"/>
        <v>0.99516908212560384</v>
      </c>
      <c r="AF322" s="1">
        <f t="shared" si="186"/>
        <v>0.80193236714975846</v>
      </c>
      <c r="AI322">
        <f>'F Rel'!K322</f>
        <v>2.98</v>
      </c>
      <c r="AJ322">
        <f>'F Rel'!Z322</f>
        <v>1.5</v>
      </c>
      <c r="AK322">
        <f>'F Rel'!Q322</f>
        <v>-0.89</v>
      </c>
      <c r="AL322">
        <f>'F Rel'!T322</f>
        <v>0.13</v>
      </c>
      <c r="AM322" s="1">
        <f t="shared" si="187"/>
        <v>0.7125603864734299</v>
      </c>
      <c r="AN322" s="1">
        <f t="shared" si="188"/>
        <v>0.75845410628019327</v>
      </c>
      <c r="AO322" s="1">
        <f t="shared" si="189"/>
        <v>0.18357487922705315</v>
      </c>
      <c r="AP322" s="1">
        <f t="shared" si="190"/>
        <v>0.606280193236715</v>
      </c>
      <c r="AS322">
        <f>'F Rel'!L322</f>
        <v>-3.22</v>
      </c>
      <c r="AT322">
        <f>'F Rel'!AA322</f>
        <v>-1.53</v>
      </c>
      <c r="AU322">
        <f>'F Rel'!R322</f>
        <v>-1.25</v>
      </c>
      <c r="AV322">
        <f>'F Rel'!U322</f>
        <v>-0.32</v>
      </c>
      <c r="AW322" s="1">
        <f t="shared" si="191"/>
        <v>0.76811594202898548</v>
      </c>
      <c r="AX322" s="1">
        <f t="shared" si="192"/>
        <v>0.79951690821256038</v>
      </c>
      <c r="AY322" s="1">
        <f t="shared" si="193"/>
        <v>0.96376811594202894</v>
      </c>
      <c r="AZ322" s="1">
        <f t="shared" si="194"/>
        <v>0.8091787439613527</v>
      </c>
      <c r="BC322">
        <f>'F on ice'!G322</f>
        <v>12.120098039216</v>
      </c>
      <c r="BD322">
        <f>'F on ice'!AM322</f>
        <v>52.85</v>
      </c>
      <c r="BE322">
        <f>'F on ice'!AF322</f>
        <v>10.44</v>
      </c>
      <c r="BF322">
        <f>'F on ice'!AH322</f>
        <v>1.0649999999999999</v>
      </c>
      <c r="BG322" s="1">
        <f t="shared" si="195"/>
        <v>0.45169082125603865</v>
      </c>
      <c r="BH322" s="1">
        <f t="shared" si="196"/>
        <v>0.49275362318840582</v>
      </c>
      <c r="BI322" s="1">
        <f t="shared" si="197"/>
        <v>0.84299516908212557</v>
      </c>
      <c r="BJ322" s="1">
        <f t="shared" si="198"/>
        <v>0.98792270531400961</v>
      </c>
      <c r="BM322">
        <f>'F on ice'!M322</f>
        <v>52.66</v>
      </c>
      <c r="BN322">
        <f>'F on ice'!AB322</f>
        <v>55.06</v>
      </c>
      <c r="BO322">
        <f>'F on ice'!S322</f>
        <v>73.08</v>
      </c>
      <c r="BP322">
        <f>'F on ice'!V322</f>
        <v>53.48</v>
      </c>
      <c r="BQ322" s="1">
        <f t="shared" si="199"/>
        <v>0.72463768115942029</v>
      </c>
      <c r="BR322" s="1">
        <f t="shared" si="200"/>
        <v>0.78985507246376807</v>
      </c>
      <c r="BS322" s="1">
        <f t="shared" si="201"/>
        <v>0.99516908212560384</v>
      </c>
      <c r="BT322" s="1">
        <f t="shared" si="202"/>
        <v>0.74154589371980673</v>
      </c>
      <c r="BW322" s="1">
        <f t="shared" si="203"/>
        <v>5.454106280193237</v>
      </c>
      <c r="BX322" s="1">
        <f t="shared" si="204"/>
        <v>0.79710144927536231</v>
      </c>
      <c r="BY322">
        <f t="shared" si="205"/>
        <v>85</v>
      </c>
      <c r="CB322">
        <f>'F Rel'!M322</f>
        <v>3.9</v>
      </c>
      <c r="CC322">
        <f>'F Rel'!V322</f>
        <v>4.53</v>
      </c>
      <c r="CD322" s="1">
        <f t="shared" si="206"/>
        <v>0.80676328502415462</v>
      </c>
      <c r="CE322" s="1">
        <f t="shared" si="207"/>
        <v>0.78260869565217395</v>
      </c>
      <c r="CH322">
        <f>'F Production'!X322</f>
        <v>0.57999999999999996</v>
      </c>
      <c r="CI322">
        <f>'F Production'!AB322</f>
        <v>0.73</v>
      </c>
      <c r="CJ322" s="31">
        <f t="shared" si="208"/>
        <v>0.62077294685990336</v>
      </c>
      <c r="CK322" s="31">
        <f t="shared" si="209"/>
        <v>0.33333333333333331</v>
      </c>
      <c r="CN322">
        <f>'F Totals'!G322</f>
        <v>9</v>
      </c>
      <c r="CO322">
        <f>'F Totals'!H322</f>
        <v>4</v>
      </c>
      <c r="CP322">
        <f>'F Totals'!K322</f>
        <v>13</v>
      </c>
    </row>
    <row r="323" spans="1:94" x14ac:dyDescent="0.3">
      <c r="A323" t="str">
        <f>'F on ice'!B323</f>
        <v>Pontus Holmberg</v>
      </c>
      <c r="B323" t="str">
        <f>'F on ice'!C323</f>
        <v>TOR</v>
      </c>
      <c r="E323">
        <f>'F on ice'!K323</f>
        <v>40.9</v>
      </c>
      <c r="F323">
        <f>'F on ice'!Z323</f>
        <v>9.35</v>
      </c>
      <c r="G323">
        <f>'F on ice'!Q323</f>
        <v>2.92</v>
      </c>
      <c r="H323">
        <f>'F on ice'!T323</f>
        <v>2.2400000000000002</v>
      </c>
      <c r="I323" s="1">
        <f t="shared" si="175"/>
        <v>0.43719806763285024</v>
      </c>
      <c r="J323" s="1">
        <f t="shared" si="176"/>
        <v>0.20048309178743962</v>
      </c>
      <c r="K323" s="1">
        <f t="shared" si="177"/>
        <v>0.70531400966183577</v>
      </c>
      <c r="L323" s="1">
        <f t="shared" si="178"/>
        <v>0.23671497584541062</v>
      </c>
      <c r="O323">
        <f>'F Production'!H323</f>
        <v>0.57999999999999996</v>
      </c>
      <c r="P323">
        <f>'F Production'!I323</f>
        <v>1.46</v>
      </c>
      <c r="Q323">
        <f>'F Production'!J323</f>
        <v>0.57999999999999996</v>
      </c>
      <c r="R323">
        <f>'F Production'!L323</f>
        <v>2.04</v>
      </c>
      <c r="S323" s="1">
        <f t="shared" si="179"/>
        <v>0.4251207729468599</v>
      </c>
      <c r="T323" s="1">
        <f t="shared" si="180"/>
        <v>0.8623188405797102</v>
      </c>
      <c r="U323" s="1">
        <f t="shared" si="181"/>
        <v>0.56038647342995174</v>
      </c>
      <c r="V323" s="1">
        <f t="shared" si="182"/>
        <v>0.74154589371980673</v>
      </c>
      <c r="Y323">
        <f>'F on ice'!L323</f>
        <v>38.56</v>
      </c>
      <c r="Z323">
        <f>'F on ice'!AA323</f>
        <v>9.35</v>
      </c>
      <c r="AA323">
        <f>'F on ice'!R323</f>
        <v>1.75</v>
      </c>
      <c r="AB323">
        <f>'F on ice'!U323</f>
        <v>2.0299999999999998</v>
      </c>
      <c r="AC323" s="1">
        <f t="shared" si="183"/>
        <v>0.80434782608695654</v>
      </c>
      <c r="AD323" s="1">
        <f t="shared" si="184"/>
        <v>0.85507246376811596</v>
      </c>
      <c r="AE323" s="1">
        <f t="shared" si="185"/>
        <v>0.87439613526570048</v>
      </c>
      <c r="AF323" s="1">
        <f t="shared" si="186"/>
        <v>0.93961352657004826</v>
      </c>
      <c r="AI323">
        <f>'F Rel'!K323</f>
        <v>-4.33</v>
      </c>
      <c r="AJ323">
        <f>'F Rel'!Z323</f>
        <v>-2.09</v>
      </c>
      <c r="AK323">
        <f>'F Rel'!Q323</f>
        <v>0.39</v>
      </c>
      <c r="AL323">
        <f>'F Rel'!T323</f>
        <v>-0.35</v>
      </c>
      <c r="AM323" s="1">
        <f t="shared" si="187"/>
        <v>0.22705314009661837</v>
      </c>
      <c r="AN323" s="1">
        <f t="shared" si="188"/>
        <v>0.19565217391304349</v>
      </c>
      <c r="AO323" s="1">
        <f t="shared" si="189"/>
        <v>0.67391304347826086</v>
      </c>
      <c r="AP323" s="1">
        <f t="shared" si="190"/>
        <v>0.24154589371980675</v>
      </c>
      <c r="AS323">
        <f>'F Rel'!L323</f>
        <v>-4.75</v>
      </c>
      <c r="AT323">
        <f>'F Rel'!AA323</f>
        <v>-3.32</v>
      </c>
      <c r="AU323">
        <f>'F Rel'!R323</f>
        <v>0.06</v>
      </c>
      <c r="AV323">
        <f>'F Rel'!U323</f>
        <v>-0.73</v>
      </c>
      <c r="AW323" s="1">
        <f t="shared" si="191"/>
        <v>0.87439613526570048</v>
      </c>
      <c r="AX323" s="1">
        <f t="shared" si="192"/>
        <v>0.97101449275362317</v>
      </c>
      <c r="AY323" s="1">
        <f t="shared" si="193"/>
        <v>0.46859903381642515</v>
      </c>
      <c r="AZ323" s="1">
        <f t="shared" si="194"/>
        <v>0.97101449275362317</v>
      </c>
      <c r="BC323">
        <f>'F on ice'!G323</f>
        <v>10.27</v>
      </c>
      <c r="BD323">
        <f>'F on ice'!AM323</f>
        <v>57.41</v>
      </c>
      <c r="BE323">
        <f>'F on ice'!AF323</f>
        <v>10.1</v>
      </c>
      <c r="BF323">
        <f>'F on ice'!AH323</f>
        <v>1.026</v>
      </c>
      <c r="BG323" s="1">
        <f t="shared" si="195"/>
        <v>0.17391304347826086</v>
      </c>
      <c r="BH323" s="1">
        <f t="shared" si="196"/>
        <v>0.64009661835748788</v>
      </c>
      <c r="BI323" s="1">
        <f t="shared" si="197"/>
        <v>0.77777777777777779</v>
      </c>
      <c r="BJ323" s="1">
        <f t="shared" si="198"/>
        <v>0.8188405797101449</v>
      </c>
      <c r="BM323">
        <f>'F on ice'!M323</f>
        <v>51.47</v>
      </c>
      <c r="BN323">
        <f>'F on ice'!AB323</f>
        <v>50</v>
      </c>
      <c r="BO323">
        <f>'F on ice'!S323</f>
        <v>62.5</v>
      </c>
      <c r="BP323">
        <f>'F on ice'!V323</f>
        <v>52.46</v>
      </c>
      <c r="BQ323" s="1">
        <f t="shared" si="199"/>
        <v>0.62560386473429952</v>
      </c>
      <c r="BR323" s="1">
        <f t="shared" si="200"/>
        <v>0.47342995169082125</v>
      </c>
      <c r="BS323" s="1">
        <f t="shared" si="201"/>
        <v>0.90579710144927539</v>
      </c>
      <c r="BT323" s="1">
        <f t="shared" si="202"/>
        <v>0.67874396135265702</v>
      </c>
      <c r="BW323" s="1">
        <f t="shared" si="203"/>
        <v>4.9782608695652177</v>
      </c>
      <c r="BX323" s="1">
        <f t="shared" si="204"/>
        <v>0.69323671497584538</v>
      </c>
      <c r="BY323">
        <f t="shared" si="205"/>
        <v>128</v>
      </c>
      <c r="CB323">
        <f>'F Rel'!M323</f>
        <v>0.39</v>
      </c>
      <c r="CC323">
        <f>'F Rel'!V323</f>
        <v>4.0599999999999996</v>
      </c>
      <c r="CD323" s="1">
        <f t="shared" si="206"/>
        <v>0.51690821256038644</v>
      </c>
      <c r="CE323" s="1">
        <f t="shared" si="207"/>
        <v>0.7560386473429952</v>
      </c>
      <c r="CH323">
        <f>'F Production'!X323</f>
        <v>1.17</v>
      </c>
      <c r="CI323">
        <f>'F Production'!AB323</f>
        <v>1.46</v>
      </c>
      <c r="CJ323" s="31">
        <f t="shared" si="208"/>
        <v>0.22222222222222221</v>
      </c>
      <c r="CK323" s="31">
        <f t="shared" si="209"/>
        <v>0.82850241545893721</v>
      </c>
      <c r="CN323">
        <f>'F Totals'!G323</f>
        <v>2</v>
      </c>
      <c r="CO323">
        <f>'F Totals'!H323</f>
        <v>5</v>
      </c>
      <c r="CP323">
        <f>'F Totals'!K323</f>
        <v>7</v>
      </c>
    </row>
    <row r="324" spans="1:94" x14ac:dyDescent="0.3">
      <c r="A324" t="str">
        <f>'F on ice'!B324</f>
        <v>Quinton Byfield</v>
      </c>
      <c r="B324" t="str">
        <f>'F on ice'!C324</f>
        <v>L.A</v>
      </c>
      <c r="E324">
        <f>'F on ice'!K324</f>
        <v>46.93</v>
      </c>
      <c r="F324">
        <f>'F on ice'!Z324</f>
        <v>11.79</v>
      </c>
      <c r="G324">
        <f>'F on ice'!Q324</f>
        <v>2.81</v>
      </c>
      <c r="H324">
        <f>'F on ice'!T324</f>
        <v>2.75</v>
      </c>
      <c r="I324" s="1">
        <f t="shared" si="175"/>
        <v>0.82850241545893721</v>
      </c>
      <c r="J324" s="1">
        <f t="shared" si="176"/>
        <v>0.62560386473429952</v>
      </c>
      <c r="K324" s="1">
        <f t="shared" si="177"/>
        <v>0.65700483091787443</v>
      </c>
      <c r="L324" s="1">
        <f t="shared" si="178"/>
        <v>0.6908212560386473</v>
      </c>
      <c r="O324">
        <f>'F Production'!H324</f>
        <v>0.97</v>
      </c>
      <c r="P324">
        <f>'F Production'!I324</f>
        <v>1.19</v>
      </c>
      <c r="Q324">
        <f>'F Production'!J324</f>
        <v>0.54</v>
      </c>
      <c r="R324">
        <f>'F Production'!L324</f>
        <v>2.16</v>
      </c>
      <c r="S324" s="1">
        <f t="shared" si="179"/>
        <v>0.78260869565217395</v>
      </c>
      <c r="T324" s="1">
        <f t="shared" si="180"/>
        <v>0.73188405797101452</v>
      </c>
      <c r="U324" s="1">
        <f t="shared" si="181"/>
        <v>0.5</v>
      </c>
      <c r="V324" s="1">
        <f t="shared" si="182"/>
        <v>0.78985507246376807</v>
      </c>
      <c r="Y324">
        <f>'F on ice'!L324</f>
        <v>37.74</v>
      </c>
      <c r="Z324">
        <f>'F on ice'!AA324</f>
        <v>9.19</v>
      </c>
      <c r="AA324">
        <f>'F on ice'!R324</f>
        <v>1.62</v>
      </c>
      <c r="AB324">
        <f>'F on ice'!U324</f>
        <v>2.19</v>
      </c>
      <c r="AC324" s="1">
        <f t="shared" si="183"/>
        <v>0.83816425120772942</v>
      </c>
      <c r="AD324" s="1">
        <f t="shared" si="184"/>
        <v>0.87439613526570048</v>
      </c>
      <c r="AE324" s="1">
        <f t="shared" si="185"/>
        <v>0.92753623188405798</v>
      </c>
      <c r="AF324" s="1">
        <f t="shared" si="186"/>
        <v>0.86714975845410625</v>
      </c>
      <c r="AI324">
        <f>'F Rel'!K324</f>
        <v>-3.33</v>
      </c>
      <c r="AJ324">
        <f>'F Rel'!Z324</f>
        <v>-0.23</v>
      </c>
      <c r="AK324">
        <f>'F Rel'!Q324</f>
        <v>0.27</v>
      </c>
      <c r="AL324">
        <f>'F Rel'!T324</f>
        <v>-0.33</v>
      </c>
      <c r="AM324" s="1">
        <f t="shared" si="187"/>
        <v>0.28260869565217389</v>
      </c>
      <c r="AN324" s="1">
        <f t="shared" si="188"/>
        <v>0.4420289855072464</v>
      </c>
      <c r="AO324" s="1">
        <f t="shared" si="189"/>
        <v>0.6376811594202898</v>
      </c>
      <c r="AP324" s="1">
        <f t="shared" si="190"/>
        <v>0.24879227053140096</v>
      </c>
      <c r="AS324">
        <f>'F Rel'!L324</f>
        <v>-0.51</v>
      </c>
      <c r="AT324">
        <f>'F Rel'!AA324</f>
        <v>-0.65</v>
      </c>
      <c r="AU324">
        <f>'F Rel'!R324</f>
        <v>-1</v>
      </c>
      <c r="AV324">
        <f>'F Rel'!U324</f>
        <v>-0.22</v>
      </c>
      <c r="AW324" s="1">
        <f t="shared" si="191"/>
        <v>0.53140096618357491</v>
      </c>
      <c r="AX324" s="1">
        <f t="shared" si="192"/>
        <v>0.63285024154589375</v>
      </c>
      <c r="AY324" s="1">
        <f t="shared" si="193"/>
        <v>0.90579710144927539</v>
      </c>
      <c r="AZ324" s="1">
        <f t="shared" si="194"/>
        <v>0.71980676328502413</v>
      </c>
      <c r="BC324">
        <f>'F on ice'!G324</f>
        <v>12.33</v>
      </c>
      <c r="BD324">
        <f>'F on ice'!AM324</f>
        <v>53.14</v>
      </c>
      <c r="BE324">
        <f>'F on ice'!AF324</f>
        <v>8.84</v>
      </c>
      <c r="BF324">
        <f>'F on ice'!AH324</f>
        <v>1.026</v>
      </c>
      <c r="BG324" s="1">
        <f t="shared" si="195"/>
        <v>0.49516908212560384</v>
      </c>
      <c r="BH324" s="1">
        <f t="shared" si="196"/>
        <v>0.5</v>
      </c>
      <c r="BI324" s="1">
        <f t="shared" si="197"/>
        <v>0.57004830917874394</v>
      </c>
      <c r="BJ324" s="1">
        <f t="shared" si="198"/>
        <v>0.8188405797101449</v>
      </c>
      <c r="BM324">
        <f>'F on ice'!M324</f>
        <v>55.43</v>
      </c>
      <c r="BN324">
        <f>'F on ice'!AB324</f>
        <v>56.19</v>
      </c>
      <c r="BO324">
        <f>'F on ice'!S324</f>
        <v>63.41</v>
      </c>
      <c r="BP324">
        <f>'F on ice'!V324</f>
        <v>55.67</v>
      </c>
      <c r="BQ324" s="1">
        <f t="shared" si="199"/>
        <v>0.88888888888888884</v>
      </c>
      <c r="BR324" s="1">
        <f t="shared" si="200"/>
        <v>0.85024154589371981</v>
      </c>
      <c r="BS324" s="1">
        <f t="shared" si="201"/>
        <v>0.92995169082125606</v>
      </c>
      <c r="BT324" s="1">
        <f t="shared" si="202"/>
        <v>0.87439613526570048</v>
      </c>
      <c r="BW324" s="1">
        <f t="shared" si="203"/>
        <v>5.5700483091787438</v>
      </c>
      <c r="BX324" s="1">
        <f t="shared" si="204"/>
        <v>0.82608695652173914</v>
      </c>
      <c r="BY324">
        <f t="shared" si="205"/>
        <v>73</v>
      </c>
      <c r="CB324">
        <f>'F Rel'!M324</f>
        <v>-1.36</v>
      </c>
      <c r="CC324">
        <f>'F Rel'!V324</f>
        <v>-0.45</v>
      </c>
      <c r="CD324" s="1">
        <f t="shared" si="206"/>
        <v>0.3719806763285024</v>
      </c>
      <c r="CE324" s="1">
        <f t="shared" si="207"/>
        <v>0.45893719806763283</v>
      </c>
      <c r="CH324">
        <f>'F Production'!X324</f>
        <v>0.54</v>
      </c>
      <c r="CI324">
        <f>'F Production'!AB324</f>
        <v>0.87</v>
      </c>
      <c r="CJ324" s="31">
        <f t="shared" si="208"/>
        <v>0.65942028985507251</v>
      </c>
      <c r="CK324" s="31">
        <f t="shared" si="209"/>
        <v>0.47584541062801933</v>
      </c>
      <c r="CN324">
        <f>'F Totals'!G324</f>
        <v>9</v>
      </c>
      <c r="CO324">
        <f>'F Totals'!H324</f>
        <v>11</v>
      </c>
      <c r="CP324">
        <f>'F Totals'!K324</f>
        <v>20</v>
      </c>
    </row>
    <row r="325" spans="1:94" x14ac:dyDescent="0.3">
      <c r="A325" t="str">
        <f>'F on ice'!B325</f>
        <v>Radek Faksa</v>
      </c>
      <c r="B325" t="str">
        <f>'F on ice'!C325</f>
        <v>DAL</v>
      </c>
      <c r="E325">
        <f>'F on ice'!K325</f>
        <v>42.45</v>
      </c>
      <c r="F325">
        <f>'F on ice'!Z325</f>
        <v>11.56</v>
      </c>
      <c r="G325">
        <f>'F on ice'!Q325</f>
        <v>2.12</v>
      </c>
      <c r="H325">
        <f>'F on ice'!T325</f>
        <v>2.35</v>
      </c>
      <c r="I325" s="1">
        <f t="shared" si="175"/>
        <v>0.55555555555555558</v>
      </c>
      <c r="J325" s="1">
        <f t="shared" si="176"/>
        <v>0.57729468599033817</v>
      </c>
      <c r="K325" s="1">
        <f t="shared" si="177"/>
        <v>0.34299516908212563</v>
      </c>
      <c r="L325" s="1">
        <f t="shared" si="178"/>
        <v>0.32125603864734298</v>
      </c>
      <c r="O325">
        <f>'F Production'!H325</f>
        <v>0.14000000000000001</v>
      </c>
      <c r="P325">
        <f>'F Production'!I325</f>
        <v>0.71</v>
      </c>
      <c r="Q325">
        <f>'F Production'!J325</f>
        <v>0.56000000000000005</v>
      </c>
      <c r="R325">
        <f>'F Production'!L325</f>
        <v>0.85</v>
      </c>
      <c r="S325" s="1">
        <f t="shared" si="179"/>
        <v>3.6231884057971016E-2</v>
      </c>
      <c r="T325" s="1">
        <f t="shared" si="180"/>
        <v>0.31159420289855072</v>
      </c>
      <c r="U325" s="1">
        <f t="shared" si="181"/>
        <v>0.53381642512077299</v>
      </c>
      <c r="V325" s="1">
        <f t="shared" si="182"/>
        <v>9.1787439613526575E-2</v>
      </c>
      <c r="Y325">
        <f>'F on ice'!L325</f>
        <v>33</v>
      </c>
      <c r="Z325">
        <f>'F on ice'!AA325</f>
        <v>8.0399999999999991</v>
      </c>
      <c r="AA325">
        <f>'F on ice'!R325</f>
        <v>2.68</v>
      </c>
      <c r="AB325">
        <f>'F on ice'!U325</f>
        <v>1.87</v>
      </c>
      <c r="AC325" s="1">
        <f t="shared" si="183"/>
        <v>0.98792270531400961</v>
      </c>
      <c r="AD325" s="1">
        <f t="shared" si="184"/>
        <v>0.98067632850241548</v>
      </c>
      <c r="AE325" s="1">
        <f t="shared" si="185"/>
        <v>0.37922705314009664</v>
      </c>
      <c r="AF325" s="1">
        <f t="shared" si="186"/>
        <v>0.98309178743961356</v>
      </c>
      <c r="AI325">
        <f>'F Rel'!K325</f>
        <v>-2.4900000000000002</v>
      </c>
      <c r="AJ325">
        <f>'F Rel'!Z325</f>
        <v>-0.16</v>
      </c>
      <c r="AK325">
        <f>'F Rel'!Q325</f>
        <v>-1.02</v>
      </c>
      <c r="AL325">
        <f>'F Rel'!T325</f>
        <v>-0.37</v>
      </c>
      <c r="AM325" s="1">
        <f t="shared" si="187"/>
        <v>0.30676328502415456</v>
      </c>
      <c r="AN325" s="1">
        <f t="shared" si="188"/>
        <v>0.46376811594202899</v>
      </c>
      <c r="AO325" s="1">
        <f t="shared" si="189"/>
        <v>0.13526570048309178</v>
      </c>
      <c r="AP325" s="1">
        <f t="shared" si="190"/>
        <v>0.2318840579710145</v>
      </c>
      <c r="AS325">
        <f>'F Rel'!L325</f>
        <v>-8.84</v>
      </c>
      <c r="AT325">
        <f>'F Rel'!AA325</f>
        <v>-1.99</v>
      </c>
      <c r="AU325">
        <f>'F Rel'!R325</f>
        <v>0.18</v>
      </c>
      <c r="AV325">
        <f>'F Rel'!U325</f>
        <v>-0.45</v>
      </c>
      <c r="AW325" s="1">
        <f t="shared" si="191"/>
        <v>0.98550724637681164</v>
      </c>
      <c r="AX325" s="1">
        <f t="shared" si="192"/>
        <v>0.87439613526570048</v>
      </c>
      <c r="AY325" s="1">
        <f t="shared" si="193"/>
        <v>0.39855072463768115</v>
      </c>
      <c r="AZ325" s="1">
        <f t="shared" si="194"/>
        <v>0.88405797101449279</v>
      </c>
      <c r="BC325">
        <f>'F on ice'!G325</f>
        <v>10.376422764228</v>
      </c>
      <c r="BD325">
        <f>'F on ice'!AM325</f>
        <v>26.88</v>
      </c>
      <c r="BE325">
        <f>'F on ice'!AF325</f>
        <v>7.54</v>
      </c>
      <c r="BF325">
        <f>'F on ice'!AH325</f>
        <v>0.95499999999999996</v>
      </c>
      <c r="BG325" s="1">
        <f t="shared" si="195"/>
        <v>0.20289855072463769</v>
      </c>
      <c r="BH325" s="1">
        <f t="shared" si="196"/>
        <v>3.6231884057971016E-2</v>
      </c>
      <c r="BI325" s="1">
        <f t="shared" si="197"/>
        <v>0.33091787439613529</v>
      </c>
      <c r="BJ325" s="1">
        <f t="shared" si="198"/>
        <v>6.7632850241545889E-2</v>
      </c>
      <c r="BM325">
        <f>'F on ice'!M325</f>
        <v>56.26</v>
      </c>
      <c r="BN325">
        <f>'F on ice'!AB325</f>
        <v>58.99</v>
      </c>
      <c r="BO325">
        <f>'F on ice'!S325</f>
        <v>44.12</v>
      </c>
      <c r="BP325">
        <f>'F on ice'!V325</f>
        <v>55.64</v>
      </c>
      <c r="BQ325" s="1">
        <f t="shared" si="199"/>
        <v>0.91787439613526567</v>
      </c>
      <c r="BR325" s="1">
        <f t="shared" si="200"/>
        <v>0.92270531400966183</v>
      </c>
      <c r="BS325" s="1">
        <f t="shared" si="201"/>
        <v>0.30917874396135264</v>
      </c>
      <c r="BT325" s="1">
        <f t="shared" si="202"/>
        <v>0.8719806763285024</v>
      </c>
      <c r="BW325" s="1">
        <f t="shared" si="203"/>
        <v>4.6787439613526569</v>
      </c>
      <c r="BX325" s="1">
        <f t="shared" si="204"/>
        <v>0.61835748792270528</v>
      </c>
      <c r="BY325">
        <f t="shared" si="205"/>
        <v>159</v>
      </c>
      <c r="CB325">
        <f>'F Rel'!M325</f>
        <v>4.47</v>
      </c>
      <c r="CC325">
        <f>'F Rel'!V325</f>
        <v>1.74</v>
      </c>
      <c r="CD325" s="1">
        <f t="shared" si="206"/>
        <v>0.85265700483091789</v>
      </c>
      <c r="CE325" s="1">
        <f t="shared" si="207"/>
        <v>0.63043478260869568</v>
      </c>
      <c r="CH325">
        <f>'F Production'!X325</f>
        <v>0.42</v>
      </c>
      <c r="CI325">
        <f>'F Production'!AB325</f>
        <v>0.71</v>
      </c>
      <c r="CJ325" s="31">
        <f t="shared" si="208"/>
        <v>0.7874396135265701</v>
      </c>
      <c r="CK325" s="31">
        <f t="shared" si="209"/>
        <v>0.32125603864734298</v>
      </c>
      <c r="CN325">
        <f>'F Totals'!G325</f>
        <v>1</v>
      </c>
      <c r="CO325">
        <f>'F Totals'!H325</f>
        <v>5</v>
      </c>
      <c r="CP325">
        <f>'F Totals'!K325</f>
        <v>6</v>
      </c>
    </row>
    <row r="326" spans="1:94" x14ac:dyDescent="0.3">
      <c r="A326" t="str">
        <f>'F on ice'!B326</f>
        <v>Radim Zohorna</v>
      </c>
      <c r="B326" t="str">
        <f>'F on ice'!C326</f>
        <v>PIT</v>
      </c>
      <c r="E326">
        <f>'F on ice'!K326</f>
        <v>47</v>
      </c>
      <c r="F326">
        <f>'F on ice'!Z326</f>
        <v>14.82</v>
      </c>
      <c r="G326">
        <f>'F on ice'!Q326</f>
        <v>2.33</v>
      </c>
      <c r="H326">
        <f>'F on ice'!T326</f>
        <v>3.09</v>
      </c>
      <c r="I326" s="1">
        <f t="shared" si="175"/>
        <v>0.83333333333333337</v>
      </c>
      <c r="J326" s="1">
        <f t="shared" si="176"/>
        <v>0.95893719806763289</v>
      </c>
      <c r="K326" s="1">
        <f t="shared" si="177"/>
        <v>0.43478260869565216</v>
      </c>
      <c r="L326" s="1">
        <f t="shared" si="178"/>
        <v>0.89613526570048307</v>
      </c>
      <c r="O326">
        <f>'F Production'!H326</f>
        <v>0.85</v>
      </c>
      <c r="P326">
        <f>'F Production'!I326</f>
        <v>0.64</v>
      </c>
      <c r="Q326">
        <f>'F Production'!J326</f>
        <v>0.42</v>
      </c>
      <c r="R326">
        <f>'F Production'!L326</f>
        <v>1.48</v>
      </c>
      <c r="S326" s="1">
        <f t="shared" si="179"/>
        <v>0.70531400966183577</v>
      </c>
      <c r="T326" s="1">
        <f t="shared" si="180"/>
        <v>0.26570048309178745</v>
      </c>
      <c r="U326" s="1">
        <f t="shared" si="181"/>
        <v>0.35024154589371981</v>
      </c>
      <c r="V326" s="1">
        <f t="shared" si="182"/>
        <v>0.43236714975845408</v>
      </c>
      <c r="Y326">
        <f>'F on ice'!L326</f>
        <v>41.28</v>
      </c>
      <c r="Z326">
        <f>'F on ice'!AA326</f>
        <v>11.01</v>
      </c>
      <c r="AA326">
        <f>'F on ice'!R326</f>
        <v>2.12</v>
      </c>
      <c r="AB326">
        <f>'F on ice'!U326</f>
        <v>2.5099999999999998</v>
      </c>
      <c r="AC326" s="1">
        <f t="shared" si="183"/>
        <v>0.58937198067632846</v>
      </c>
      <c r="AD326" s="1">
        <f t="shared" si="184"/>
        <v>0.53140096618357491</v>
      </c>
      <c r="AE326" s="1">
        <f t="shared" si="185"/>
        <v>0.70772946859903385</v>
      </c>
      <c r="AF326" s="1">
        <f t="shared" si="186"/>
        <v>0.53864734299516903</v>
      </c>
      <c r="AI326">
        <f>'F Rel'!K326</f>
        <v>-0.36</v>
      </c>
      <c r="AJ326">
        <f>'F Rel'!Z326</f>
        <v>1.97</v>
      </c>
      <c r="AK326">
        <f>'F Rel'!Q326</f>
        <v>-0.42</v>
      </c>
      <c r="AL326">
        <f>'F Rel'!T326</f>
        <v>0.15</v>
      </c>
      <c r="AM326" s="1">
        <f t="shared" si="187"/>
        <v>0.46376811594202899</v>
      </c>
      <c r="AN326" s="1">
        <f t="shared" si="188"/>
        <v>0.82367149758454106</v>
      </c>
      <c r="AO326" s="1">
        <f t="shared" si="189"/>
        <v>0.34299516908212563</v>
      </c>
      <c r="AP326" s="1">
        <f t="shared" si="190"/>
        <v>0.63043478260869568</v>
      </c>
      <c r="AS326">
        <f>'F Rel'!L326</f>
        <v>-3.83</v>
      </c>
      <c r="AT326">
        <f>'F Rel'!AA326</f>
        <v>-0.61</v>
      </c>
      <c r="AU326">
        <f>'F Rel'!R326</f>
        <v>-7.0000000000000007E-2</v>
      </c>
      <c r="AV326">
        <f>'F Rel'!U326</f>
        <v>-0.18</v>
      </c>
      <c r="AW326" s="1">
        <f t="shared" si="191"/>
        <v>0.81642512077294682</v>
      </c>
      <c r="AX326" s="1">
        <f t="shared" si="192"/>
        <v>0.62560386473429952</v>
      </c>
      <c r="AY326" s="1">
        <f t="shared" si="193"/>
        <v>0.54347826086956519</v>
      </c>
      <c r="AZ326" s="1">
        <f t="shared" si="194"/>
        <v>0.68840579710144922</v>
      </c>
      <c r="BC326">
        <f>'F on ice'!G326</f>
        <v>9.1419354838710003</v>
      </c>
      <c r="BD326">
        <f>'F on ice'!AM326</f>
        <v>28.57</v>
      </c>
      <c r="BE326">
        <f>'F on ice'!AF326</f>
        <v>6.88</v>
      </c>
      <c r="BF326">
        <f>'F on ice'!AH326</f>
        <v>0.99199999999999999</v>
      </c>
      <c r="BG326" s="1">
        <f t="shared" si="195"/>
        <v>7.9710144927536225E-2</v>
      </c>
      <c r="BH326" s="1">
        <f t="shared" si="196"/>
        <v>4.3478260869565216E-2</v>
      </c>
      <c r="BI326" s="1">
        <f t="shared" si="197"/>
        <v>0.22463768115942029</v>
      </c>
      <c r="BJ326" s="1">
        <f t="shared" si="198"/>
        <v>0.40096618357487923</v>
      </c>
      <c r="BM326">
        <f>'F on ice'!M326</f>
        <v>53.24</v>
      </c>
      <c r="BN326">
        <f>'F on ice'!AB326</f>
        <v>57.38</v>
      </c>
      <c r="BO326">
        <f>'F on ice'!S326</f>
        <v>52.38</v>
      </c>
      <c r="BP326">
        <f>'F on ice'!V326</f>
        <v>55.1</v>
      </c>
      <c r="BQ326" s="1">
        <f t="shared" si="199"/>
        <v>0.77294685990338163</v>
      </c>
      <c r="BR326" s="1">
        <f t="shared" si="200"/>
        <v>0.88888888888888884</v>
      </c>
      <c r="BS326" s="1">
        <f t="shared" si="201"/>
        <v>0.59420289855072461</v>
      </c>
      <c r="BT326" s="1">
        <f t="shared" si="202"/>
        <v>0.84782608695652173</v>
      </c>
      <c r="BW326" s="1">
        <f t="shared" si="203"/>
        <v>5.1666666666666661</v>
      </c>
      <c r="BX326" s="1">
        <f t="shared" si="204"/>
        <v>0.7439613526570048</v>
      </c>
      <c r="BY326">
        <f t="shared" si="205"/>
        <v>106</v>
      </c>
      <c r="CB326">
        <f>'F Rel'!M326</f>
        <v>2.02</v>
      </c>
      <c r="CC326">
        <f>'F Rel'!V326</f>
        <v>2.87</v>
      </c>
      <c r="CD326" s="1">
        <f t="shared" si="206"/>
        <v>0.65942028985507251</v>
      </c>
      <c r="CE326" s="1">
        <f t="shared" si="207"/>
        <v>0.67874396135265702</v>
      </c>
      <c r="CH326">
        <f>'F Production'!X326</f>
        <v>1.48</v>
      </c>
      <c r="CI326">
        <f>'F Production'!AB326</f>
        <v>1.06</v>
      </c>
      <c r="CJ326" s="31">
        <f t="shared" si="208"/>
        <v>0.12318840579710146</v>
      </c>
      <c r="CK326" s="31">
        <f t="shared" si="209"/>
        <v>0.62077294685990336</v>
      </c>
      <c r="CN326">
        <f>'F Totals'!G326</f>
        <v>4</v>
      </c>
      <c r="CO326">
        <f>'F Totals'!H326</f>
        <v>3</v>
      </c>
      <c r="CP326">
        <f>'F Totals'!K326</f>
        <v>7</v>
      </c>
    </row>
    <row r="327" spans="1:94" x14ac:dyDescent="0.3">
      <c r="A327" t="str">
        <f>'F on ice'!B327</f>
        <v>Rafael Harvey-Pinard</v>
      </c>
      <c r="B327" t="str">
        <f>'F on ice'!C327</f>
        <v>MTL</v>
      </c>
      <c r="E327">
        <f>'F on ice'!K327</f>
        <v>39.21</v>
      </c>
      <c r="F327">
        <f>'F on ice'!Z327</f>
        <v>11.74</v>
      </c>
      <c r="G327">
        <f>'F on ice'!Q327</f>
        <v>2.13</v>
      </c>
      <c r="H327">
        <f>'F on ice'!T327</f>
        <v>2.6</v>
      </c>
      <c r="I327" s="1">
        <f t="shared" si="175"/>
        <v>0.31159420289855072</v>
      </c>
      <c r="J327" s="1">
        <f t="shared" si="176"/>
        <v>0.61594202898550721</v>
      </c>
      <c r="K327" s="1">
        <f t="shared" si="177"/>
        <v>0.34782608695652173</v>
      </c>
      <c r="L327" s="1">
        <f t="shared" si="178"/>
        <v>0.54589371980676327</v>
      </c>
      <c r="O327">
        <f>'F Production'!H327</f>
        <v>0.27</v>
      </c>
      <c r="P327">
        <f>'F Production'!I327</f>
        <v>1.07</v>
      </c>
      <c r="Q327">
        <f>'F Production'!J327</f>
        <v>1.07</v>
      </c>
      <c r="R327">
        <f>'F Production'!L327</f>
        <v>1.33</v>
      </c>
      <c r="S327" s="1">
        <f t="shared" si="179"/>
        <v>7.9710144927536225E-2</v>
      </c>
      <c r="T327" s="1">
        <f t="shared" si="180"/>
        <v>0.606280193236715</v>
      </c>
      <c r="U327" s="1">
        <f t="shared" si="181"/>
        <v>0.93478260869565222</v>
      </c>
      <c r="V327" s="1">
        <f t="shared" si="182"/>
        <v>0.35265700483091789</v>
      </c>
      <c r="Y327">
        <f>'F on ice'!L327</f>
        <v>46.14</v>
      </c>
      <c r="Z327">
        <f>'F on ice'!AA327</f>
        <v>8</v>
      </c>
      <c r="AA327">
        <f>'F on ice'!R327</f>
        <v>1.87</v>
      </c>
      <c r="AB327">
        <f>'F on ice'!U327</f>
        <v>2.84</v>
      </c>
      <c r="AC327" s="1">
        <f t="shared" si="183"/>
        <v>0.18357487922705315</v>
      </c>
      <c r="AD327" s="1">
        <f t="shared" si="184"/>
        <v>0.98309178743961356</v>
      </c>
      <c r="AE327" s="1">
        <f t="shared" si="185"/>
        <v>0.83574879227053145</v>
      </c>
      <c r="AF327" s="1">
        <f t="shared" si="186"/>
        <v>0.2318840579710145</v>
      </c>
      <c r="AI327">
        <f>'F Rel'!K327</f>
        <v>0.25</v>
      </c>
      <c r="AJ327">
        <f>'F Rel'!Z327</f>
        <v>0.97</v>
      </c>
      <c r="AK327">
        <f>'F Rel'!Q327</f>
        <v>0.16</v>
      </c>
      <c r="AL327">
        <f>'F Rel'!T327</f>
        <v>0.03</v>
      </c>
      <c r="AM327" s="1">
        <f t="shared" si="187"/>
        <v>0.51449275362318836</v>
      </c>
      <c r="AN327" s="1">
        <f t="shared" si="188"/>
        <v>0.68357487922705318</v>
      </c>
      <c r="AO327" s="1">
        <f t="shared" si="189"/>
        <v>0.59420289855072461</v>
      </c>
      <c r="AP327" s="1">
        <f t="shared" si="190"/>
        <v>0.5</v>
      </c>
      <c r="AS327">
        <f>'F Rel'!L327</f>
        <v>-1.04</v>
      </c>
      <c r="AT327">
        <f>'F Rel'!AA327</f>
        <v>-5.23</v>
      </c>
      <c r="AU327">
        <f>'F Rel'!R327</f>
        <v>-0.27</v>
      </c>
      <c r="AV327">
        <f>'F Rel'!U327</f>
        <v>-0.23</v>
      </c>
      <c r="AW327" s="1">
        <f t="shared" si="191"/>
        <v>0.56763285024154586</v>
      </c>
      <c r="AX327" s="1">
        <f t="shared" si="192"/>
        <v>0.99758454106280192</v>
      </c>
      <c r="AY327" s="1">
        <f t="shared" si="193"/>
        <v>0.65217391304347827</v>
      </c>
      <c r="AZ327" s="1">
        <f t="shared" si="194"/>
        <v>0.7342995169082126</v>
      </c>
      <c r="BC327">
        <f>'F on ice'!G327</f>
        <v>10.711904761905</v>
      </c>
      <c r="BD327">
        <f>'F on ice'!AM327</f>
        <v>43.28</v>
      </c>
      <c r="BE327">
        <f>'F on ice'!AF327</f>
        <v>7.92</v>
      </c>
      <c r="BF327">
        <f>'F on ice'!AH327</f>
        <v>1.0209999999999999</v>
      </c>
      <c r="BG327" s="1">
        <f t="shared" si="195"/>
        <v>0.24879227053140096</v>
      </c>
      <c r="BH327" s="1">
        <f t="shared" si="196"/>
        <v>0.21256038647342995</v>
      </c>
      <c r="BI327" s="1">
        <f t="shared" si="197"/>
        <v>0.38647342995169082</v>
      </c>
      <c r="BJ327" s="1">
        <f t="shared" si="198"/>
        <v>0.76328502415458932</v>
      </c>
      <c r="BM327">
        <f>'F on ice'!M327</f>
        <v>45.94</v>
      </c>
      <c r="BN327">
        <f>'F on ice'!AB327</f>
        <v>59.46</v>
      </c>
      <c r="BO327">
        <f>'F on ice'!S327</f>
        <v>53.33</v>
      </c>
      <c r="BP327">
        <f>'F on ice'!V327</f>
        <v>47.84</v>
      </c>
      <c r="BQ327" s="1">
        <f t="shared" si="199"/>
        <v>0.22222222222222221</v>
      </c>
      <c r="BR327" s="1">
        <f t="shared" si="200"/>
        <v>0.9468599033816425</v>
      </c>
      <c r="BS327" s="1">
        <f t="shared" si="201"/>
        <v>0.63043478260869568</v>
      </c>
      <c r="BT327" s="1">
        <f t="shared" si="202"/>
        <v>0.3719806763285024</v>
      </c>
      <c r="BW327" s="1">
        <f t="shared" si="203"/>
        <v>3.1449275362318838</v>
      </c>
      <c r="BX327" s="1">
        <f t="shared" si="204"/>
        <v>0.31159420289855072</v>
      </c>
      <c r="BY327">
        <f t="shared" si="205"/>
        <v>286</v>
      </c>
      <c r="CB327">
        <f>'F Rel'!M327</f>
        <v>0.71</v>
      </c>
      <c r="CC327">
        <f>'F Rel'!V327</f>
        <v>2.2599999999999998</v>
      </c>
      <c r="CD327" s="1">
        <f t="shared" si="206"/>
        <v>0.53864734299516903</v>
      </c>
      <c r="CE327" s="1">
        <f t="shared" si="207"/>
        <v>0.64734299516908211</v>
      </c>
      <c r="CH327">
        <f>'F Production'!X327</f>
        <v>0.53</v>
      </c>
      <c r="CI327">
        <f>'F Production'!AB327</f>
        <v>0.27</v>
      </c>
      <c r="CJ327" s="31">
        <f t="shared" si="208"/>
        <v>0.67149758454106279</v>
      </c>
      <c r="CK327" s="31">
        <f t="shared" si="209"/>
        <v>4.8309178743961352E-2</v>
      </c>
      <c r="CN327">
        <f>'F Totals'!G327</f>
        <v>1</v>
      </c>
      <c r="CO327">
        <f>'F Totals'!H327</f>
        <v>4</v>
      </c>
      <c r="CP327">
        <f>'F Totals'!K327</f>
        <v>5</v>
      </c>
    </row>
    <row r="328" spans="1:94" x14ac:dyDescent="0.3">
      <c r="A328" t="str">
        <f>'F on ice'!B328</f>
        <v>Reese Johnson</v>
      </c>
      <c r="B328" t="str">
        <f>'F on ice'!C328</f>
        <v>CHI</v>
      </c>
      <c r="E328">
        <f>'F on ice'!K328</f>
        <v>37.020000000000003</v>
      </c>
      <c r="F328">
        <f>'F on ice'!Z328</f>
        <v>9.11</v>
      </c>
      <c r="G328">
        <f>'F on ice'!Q328</f>
        <v>1.1399999999999999</v>
      </c>
      <c r="H328">
        <f>'F on ice'!T328</f>
        <v>1.98</v>
      </c>
      <c r="I328" s="1">
        <f t="shared" si="175"/>
        <v>0.1859903381642512</v>
      </c>
      <c r="J328" s="1">
        <f t="shared" si="176"/>
        <v>0.1570048309178744</v>
      </c>
      <c r="K328" s="1">
        <f t="shared" si="177"/>
        <v>4.1062801932367152E-2</v>
      </c>
      <c r="L328" s="1">
        <f t="shared" si="178"/>
        <v>8.2125603864734303E-2</v>
      </c>
      <c r="O328">
        <f>'F Production'!H328</f>
        <v>0.38</v>
      </c>
      <c r="P328">
        <f>'F Production'!I328</f>
        <v>0.19</v>
      </c>
      <c r="Q328">
        <f>'F Production'!J328</f>
        <v>0</v>
      </c>
      <c r="R328">
        <f>'F Production'!L328</f>
        <v>0.56999999999999995</v>
      </c>
      <c r="S328" s="1">
        <f t="shared" si="179"/>
        <v>0.16908212560386474</v>
      </c>
      <c r="T328" s="1">
        <f t="shared" si="180"/>
        <v>4.1062801932367152E-2</v>
      </c>
      <c r="U328" s="1">
        <f t="shared" si="181"/>
        <v>2.4154589371980675E-3</v>
      </c>
      <c r="V328" s="1">
        <f t="shared" si="182"/>
        <v>2.4154589371980676E-2</v>
      </c>
      <c r="Y328">
        <f>'F on ice'!L328</f>
        <v>44.61</v>
      </c>
      <c r="Z328">
        <f>'F on ice'!AA328</f>
        <v>15.19</v>
      </c>
      <c r="AA328">
        <f>'F on ice'!R328</f>
        <v>4.5599999999999996</v>
      </c>
      <c r="AB328">
        <f>'F on ice'!U328</f>
        <v>2.84</v>
      </c>
      <c r="AC328" s="1">
        <f t="shared" si="183"/>
        <v>0.28985507246376813</v>
      </c>
      <c r="AD328" s="1">
        <f t="shared" si="184"/>
        <v>2.4154589371980676E-2</v>
      </c>
      <c r="AE328" s="1">
        <f t="shared" si="185"/>
        <v>4.830917874396135E-3</v>
      </c>
      <c r="AF328" s="1">
        <f t="shared" si="186"/>
        <v>0.2318840579710145</v>
      </c>
      <c r="AI328">
        <f>'F Rel'!K328</f>
        <v>0.57999999999999996</v>
      </c>
      <c r="AJ328">
        <f>'F Rel'!Z328</f>
        <v>0.55000000000000004</v>
      </c>
      <c r="AK328">
        <f>'F Rel'!Q328</f>
        <v>-0.95</v>
      </c>
      <c r="AL328">
        <f>'F Rel'!T328</f>
        <v>-0.13</v>
      </c>
      <c r="AM328" s="1">
        <f t="shared" si="187"/>
        <v>0.54347826086956519</v>
      </c>
      <c r="AN328" s="1">
        <f t="shared" si="188"/>
        <v>0.58454106280193241</v>
      </c>
      <c r="AO328" s="1">
        <f t="shared" si="189"/>
        <v>0.15217391304347827</v>
      </c>
      <c r="AP328" s="1">
        <f t="shared" si="190"/>
        <v>0.38164251207729466</v>
      </c>
      <c r="AS328">
        <f>'F Rel'!L328</f>
        <v>-1.59</v>
      </c>
      <c r="AT328">
        <f>'F Rel'!AA328</f>
        <v>1.2</v>
      </c>
      <c r="AU328">
        <f>'F Rel'!R328</f>
        <v>1.07</v>
      </c>
      <c r="AV328">
        <f>'F Rel'!U328</f>
        <v>-0.03</v>
      </c>
      <c r="AW328" s="1">
        <f t="shared" si="191"/>
        <v>0.6280193236714976</v>
      </c>
      <c r="AX328" s="1">
        <f t="shared" si="192"/>
        <v>0.22463768115942029</v>
      </c>
      <c r="AY328" s="1">
        <f t="shared" si="193"/>
        <v>5.7971014492753624E-2</v>
      </c>
      <c r="AZ328" s="1">
        <f t="shared" si="194"/>
        <v>0.51449275362318836</v>
      </c>
      <c r="BC328">
        <f>'F on ice'!G328</f>
        <v>9.8776041666666998</v>
      </c>
      <c r="BD328">
        <f>'F on ice'!AM328</f>
        <v>52.73</v>
      </c>
      <c r="BE328">
        <f>'F on ice'!AF328</f>
        <v>4.51</v>
      </c>
      <c r="BF328">
        <f>'F on ice'!AH328</f>
        <v>0.9</v>
      </c>
      <c r="BG328" s="1">
        <f t="shared" si="195"/>
        <v>0.14009661835748793</v>
      </c>
      <c r="BH328" s="1">
        <f t="shared" si="196"/>
        <v>0.48792270531400966</v>
      </c>
      <c r="BI328" s="1">
        <f t="shared" si="197"/>
        <v>3.3816425120772944E-2</v>
      </c>
      <c r="BJ328" s="1">
        <f t="shared" si="198"/>
        <v>7.246376811594203E-3</v>
      </c>
      <c r="BM328">
        <f>'F on ice'!M328</f>
        <v>45.35</v>
      </c>
      <c r="BN328">
        <f>'F on ice'!AB328</f>
        <v>37.5</v>
      </c>
      <c r="BO328">
        <f>'F on ice'!S328</f>
        <v>20</v>
      </c>
      <c r="BP328">
        <f>'F on ice'!V328</f>
        <v>41.06</v>
      </c>
      <c r="BQ328" s="1">
        <f t="shared" si="199"/>
        <v>0.20289855072463769</v>
      </c>
      <c r="BR328" s="1">
        <f t="shared" si="200"/>
        <v>3.6231884057971016E-2</v>
      </c>
      <c r="BS328" s="1">
        <f t="shared" si="201"/>
        <v>4.830917874396135E-3</v>
      </c>
      <c r="BT328" s="1">
        <f t="shared" si="202"/>
        <v>7.4879227053140096E-2</v>
      </c>
      <c r="BW328" s="1">
        <f t="shared" si="203"/>
        <v>1.9734299516908211</v>
      </c>
      <c r="BX328" s="1">
        <f t="shared" si="204"/>
        <v>0.12077294685990338</v>
      </c>
      <c r="BY328">
        <f t="shared" si="205"/>
        <v>365</v>
      </c>
      <c r="CB328">
        <f>'F Rel'!M328</f>
        <v>1.25</v>
      </c>
      <c r="CC328">
        <f>'F Rel'!V328</f>
        <v>-1.3</v>
      </c>
      <c r="CD328" s="1">
        <f t="shared" si="206"/>
        <v>0.58695652173913049</v>
      </c>
      <c r="CE328" s="1">
        <f t="shared" si="207"/>
        <v>0.38647342995169082</v>
      </c>
      <c r="CH328">
        <f>'F Production'!X328</f>
        <v>1.1399999999999999</v>
      </c>
      <c r="CI328">
        <f>'F Production'!AB328</f>
        <v>2.4700000000000002</v>
      </c>
      <c r="CJ328" s="31">
        <f t="shared" si="208"/>
        <v>0.24637681159420291</v>
      </c>
      <c r="CK328" s="31">
        <f t="shared" si="209"/>
        <v>0.98792270531400961</v>
      </c>
      <c r="CN328">
        <f>'F Totals'!G328</f>
        <v>2</v>
      </c>
      <c r="CO328">
        <f>'F Totals'!H328</f>
        <v>1</v>
      </c>
      <c r="CP328">
        <f>'F Totals'!K328</f>
        <v>3</v>
      </c>
    </row>
    <row r="329" spans="1:94" x14ac:dyDescent="0.3">
      <c r="A329" t="str">
        <f>'F on ice'!B329</f>
        <v>Reilly Smith</v>
      </c>
      <c r="B329" t="str">
        <f>'F on ice'!C329</f>
        <v>PIT</v>
      </c>
      <c r="E329">
        <f>'F on ice'!K329</f>
        <v>44.69</v>
      </c>
      <c r="F329">
        <f>'F on ice'!Z329</f>
        <v>12.72</v>
      </c>
      <c r="G329">
        <f>'F on ice'!Q329</f>
        <v>2.57</v>
      </c>
      <c r="H329">
        <f>'F on ice'!T329</f>
        <v>2.73</v>
      </c>
      <c r="I329" s="1">
        <f t="shared" si="175"/>
        <v>0.69323671497584538</v>
      </c>
      <c r="J329" s="1">
        <f t="shared" si="176"/>
        <v>0.79227053140096615</v>
      </c>
      <c r="K329" s="1">
        <f t="shared" si="177"/>
        <v>0.5531400966183575</v>
      </c>
      <c r="L329" s="1">
        <f t="shared" si="178"/>
        <v>0.67632850241545894</v>
      </c>
      <c r="O329">
        <f>'F Production'!H329</f>
        <v>0.82</v>
      </c>
      <c r="P329">
        <f>'F Production'!I329</f>
        <v>0.82</v>
      </c>
      <c r="Q329">
        <f>'F Production'!J329</f>
        <v>0.57999999999999996</v>
      </c>
      <c r="R329">
        <f>'F Production'!L329</f>
        <v>1.63</v>
      </c>
      <c r="S329" s="1">
        <f t="shared" si="179"/>
        <v>0.67149758454106279</v>
      </c>
      <c r="T329" s="1">
        <f t="shared" si="180"/>
        <v>0.39855072463768115</v>
      </c>
      <c r="U329" s="1">
        <f t="shared" si="181"/>
        <v>0.56038647342995174</v>
      </c>
      <c r="V329" s="1">
        <f t="shared" si="182"/>
        <v>0.52898550724637683</v>
      </c>
      <c r="Y329">
        <f>'F on ice'!L329</f>
        <v>42.36</v>
      </c>
      <c r="Z329">
        <f>'F on ice'!AA329</f>
        <v>10.38</v>
      </c>
      <c r="AA329">
        <f>'F on ice'!R329</f>
        <v>2.33</v>
      </c>
      <c r="AB329">
        <f>'F on ice'!U329</f>
        <v>2.34</v>
      </c>
      <c r="AC329" s="1">
        <f t="shared" si="183"/>
        <v>0.51449275362318836</v>
      </c>
      <c r="AD329" s="1">
        <f t="shared" si="184"/>
        <v>0.6811594202898551</v>
      </c>
      <c r="AE329" s="1">
        <f t="shared" si="185"/>
        <v>0.59178743961352653</v>
      </c>
      <c r="AF329" s="1">
        <f t="shared" si="186"/>
        <v>0.7342995169082126</v>
      </c>
      <c r="AI329">
        <f>'F Rel'!K329</f>
        <v>-3.63</v>
      </c>
      <c r="AJ329">
        <f>'F Rel'!Z329</f>
        <v>-0.7</v>
      </c>
      <c r="AK329">
        <f>'F Rel'!Q329</f>
        <v>-0.3</v>
      </c>
      <c r="AL329">
        <f>'F Rel'!T329</f>
        <v>-0.35</v>
      </c>
      <c r="AM329" s="1">
        <f t="shared" si="187"/>
        <v>0.26328502415458938</v>
      </c>
      <c r="AN329" s="1">
        <f t="shared" si="188"/>
        <v>0.36473429951690822</v>
      </c>
      <c r="AO329" s="1">
        <f t="shared" si="189"/>
        <v>0.40579710144927539</v>
      </c>
      <c r="AP329" s="1">
        <f t="shared" si="190"/>
        <v>0.24154589371980675</v>
      </c>
      <c r="AS329">
        <f>'F Rel'!L329</f>
        <v>-2.5299999999999998</v>
      </c>
      <c r="AT329">
        <f>'F Rel'!AA329</f>
        <v>-1.47</v>
      </c>
      <c r="AU329">
        <f>'F Rel'!R329</f>
        <v>0.03</v>
      </c>
      <c r="AV329">
        <f>'F Rel'!U329</f>
        <v>-0.41</v>
      </c>
      <c r="AW329" s="1">
        <f t="shared" si="191"/>
        <v>0.71980676328502413</v>
      </c>
      <c r="AX329" s="1">
        <f t="shared" si="192"/>
        <v>0.79227053140096615</v>
      </c>
      <c r="AY329" s="1">
        <f t="shared" si="193"/>
        <v>0.48309178743961351</v>
      </c>
      <c r="AZ329" s="1">
        <f t="shared" si="194"/>
        <v>0.85748792270531404</v>
      </c>
      <c r="BC329">
        <f>'F on ice'!G329</f>
        <v>12.855416666667001</v>
      </c>
      <c r="BD329">
        <f>'F on ice'!AM329</f>
        <v>76.92</v>
      </c>
      <c r="BE329">
        <f>'F on ice'!AF329</f>
        <v>8.27</v>
      </c>
      <c r="BF329">
        <f>'F on ice'!AH329</f>
        <v>1.002</v>
      </c>
      <c r="BG329" s="1">
        <f t="shared" si="195"/>
        <v>0.63285024154589375</v>
      </c>
      <c r="BH329" s="1">
        <f t="shared" si="196"/>
        <v>0.98067632850241548</v>
      </c>
      <c r="BI329" s="1">
        <f t="shared" si="197"/>
        <v>0.44444444444444442</v>
      </c>
      <c r="BJ329" s="1">
        <f t="shared" si="198"/>
        <v>0.52657004830917875</v>
      </c>
      <c r="BM329">
        <f>'F on ice'!M329</f>
        <v>51.34</v>
      </c>
      <c r="BN329">
        <f>'F on ice'!AB329</f>
        <v>55.05</v>
      </c>
      <c r="BO329">
        <f>'F on ice'!S329</f>
        <v>52.38</v>
      </c>
      <c r="BP329">
        <f>'F on ice'!V329</f>
        <v>53.85</v>
      </c>
      <c r="BQ329" s="1">
        <f t="shared" si="199"/>
        <v>0.61835748792270528</v>
      </c>
      <c r="BR329" s="1">
        <f t="shared" si="200"/>
        <v>0.78260869565217395</v>
      </c>
      <c r="BS329" s="1">
        <f t="shared" si="201"/>
        <v>0.59420289855072461</v>
      </c>
      <c r="BT329" s="1">
        <f t="shared" si="202"/>
        <v>0.7657004830917874</v>
      </c>
      <c r="BW329" s="1">
        <f t="shared" si="203"/>
        <v>4.6884057971014492</v>
      </c>
      <c r="BX329" s="1">
        <f t="shared" si="204"/>
        <v>0.62560386473429952</v>
      </c>
      <c r="BY329">
        <f t="shared" si="205"/>
        <v>156</v>
      </c>
      <c r="CB329">
        <f>'F Rel'!M329</f>
        <v>-0.5</v>
      </c>
      <c r="CC329">
        <f>'F Rel'!V329</f>
        <v>1.03</v>
      </c>
      <c r="CD329" s="1">
        <f t="shared" si="206"/>
        <v>0.43719806763285024</v>
      </c>
      <c r="CE329" s="1">
        <f t="shared" si="207"/>
        <v>0.5628019323671497</v>
      </c>
      <c r="CH329">
        <f>'F Production'!X329</f>
        <v>0.12</v>
      </c>
      <c r="CI329">
        <f>'F Production'!AB329</f>
        <v>0.47</v>
      </c>
      <c r="CJ329" s="31">
        <f t="shared" si="208"/>
        <v>0.95893719806763289</v>
      </c>
      <c r="CK329" s="31">
        <f t="shared" si="209"/>
        <v>0.15217391304347827</v>
      </c>
      <c r="CN329">
        <f>'F Totals'!G329</f>
        <v>7</v>
      </c>
      <c r="CO329">
        <f>'F Totals'!H329</f>
        <v>7</v>
      </c>
      <c r="CP329">
        <f>'F Totals'!K329</f>
        <v>14</v>
      </c>
    </row>
    <row r="330" spans="1:94" x14ac:dyDescent="0.3">
      <c r="A330" t="str">
        <f>'F on ice'!B330</f>
        <v>Rickard Rakell</v>
      </c>
      <c r="B330" t="str">
        <f>'F on ice'!C330</f>
        <v>PIT</v>
      </c>
      <c r="E330">
        <f>'F on ice'!K330</f>
        <v>47.23</v>
      </c>
      <c r="F330">
        <f>'F on ice'!Z330</f>
        <v>13.85</v>
      </c>
      <c r="G330">
        <f>'F on ice'!Q330</f>
        <v>2.77</v>
      </c>
      <c r="H330">
        <f>'F on ice'!T330</f>
        <v>2.84</v>
      </c>
      <c r="I330" s="1">
        <f t="shared" si="175"/>
        <v>0.84541062801932365</v>
      </c>
      <c r="J330" s="1">
        <f t="shared" si="176"/>
        <v>0.90579710144927539</v>
      </c>
      <c r="K330" s="1">
        <f t="shared" si="177"/>
        <v>0.63526570048309183</v>
      </c>
      <c r="L330" s="1">
        <f t="shared" si="178"/>
        <v>0.77294685990338163</v>
      </c>
      <c r="O330">
        <f>'F Production'!H330</f>
        <v>0.4</v>
      </c>
      <c r="P330">
        <f>'F Production'!I330</f>
        <v>1.06</v>
      </c>
      <c r="Q330">
        <f>'F Production'!J330</f>
        <v>0.4</v>
      </c>
      <c r="R330">
        <f>'F Production'!L330</f>
        <v>1.45</v>
      </c>
      <c r="S330" s="1">
        <f t="shared" si="179"/>
        <v>0.19806763285024154</v>
      </c>
      <c r="T330" s="1">
        <f t="shared" si="180"/>
        <v>0.59420289855072461</v>
      </c>
      <c r="U330" s="1">
        <f t="shared" si="181"/>
        <v>0.31159420289855072</v>
      </c>
      <c r="V330" s="1">
        <f t="shared" si="182"/>
        <v>0.42028985507246375</v>
      </c>
      <c r="Y330">
        <f>'F on ice'!L330</f>
        <v>43.4</v>
      </c>
      <c r="Z330">
        <f>'F on ice'!AA330</f>
        <v>10.95</v>
      </c>
      <c r="AA330">
        <f>'F on ice'!R330</f>
        <v>2.77</v>
      </c>
      <c r="AB330">
        <f>'F on ice'!U330</f>
        <v>2.4300000000000002</v>
      </c>
      <c r="AC330" s="1">
        <f t="shared" si="183"/>
        <v>0.4251207729468599</v>
      </c>
      <c r="AD330" s="1">
        <f t="shared" si="184"/>
        <v>0.55072463768115942</v>
      </c>
      <c r="AE330" s="1">
        <f t="shared" si="185"/>
        <v>0.32850241545893721</v>
      </c>
      <c r="AF330" s="1">
        <f t="shared" si="186"/>
        <v>0.63285024154589375</v>
      </c>
      <c r="AI330">
        <f>'F Rel'!K330</f>
        <v>0.93</v>
      </c>
      <c r="AJ330">
        <f>'F Rel'!Z330</f>
        <v>0.69</v>
      </c>
      <c r="AK330">
        <f>'F Rel'!Q330</f>
        <v>-0.41</v>
      </c>
      <c r="AL330">
        <f>'F Rel'!T330</f>
        <v>-0.23</v>
      </c>
      <c r="AM330" s="1">
        <f t="shared" si="187"/>
        <v>0.55555555555555558</v>
      </c>
      <c r="AN330" s="1">
        <f t="shared" si="188"/>
        <v>0.62077294685990336</v>
      </c>
      <c r="AO330" s="1">
        <f t="shared" si="189"/>
        <v>0.34541062801932365</v>
      </c>
      <c r="AP330" s="1">
        <f t="shared" si="190"/>
        <v>0.30434782608695654</v>
      </c>
      <c r="AS330">
        <f>'F Rel'!L330</f>
        <v>0.34</v>
      </c>
      <c r="AT330">
        <f>'F Rel'!AA330</f>
        <v>0.53</v>
      </c>
      <c r="AU330">
        <f>'F Rel'!R330</f>
        <v>0.47</v>
      </c>
      <c r="AV330">
        <f>'F Rel'!U330</f>
        <v>-0.13</v>
      </c>
      <c r="AW330" s="1">
        <f t="shared" si="191"/>
        <v>0.43719806763285024</v>
      </c>
      <c r="AX330" s="1">
        <f t="shared" si="192"/>
        <v>0.35265700483091789</v>
      </c>
      <c r="AY330" s="1">
        <f t="shared" si="193"/>
        <v>0.26811594202898553</v>
      </c>
      <c r="AZ330" s="1">
        <f t="shared" si="194"/>
        <v>0.61352657004830913</v>
      </c>
      <c r="BC330">
        <f>'F on ice'!G330</f>
        <v>14.213541666667</v>
      </c>
      <c r="BD330">
        <f>'F on ice'!AM330</f>
        <v>83.59</v>
      </c>
      <c r="BE330">
        <f>'F on ice'!AF330</f>
        <v>8.68</v>
      </c>
      <c r="BF330">
        <f>'F on ice'!AH330</f>
        <v>0.996</v>
      </c>
      <c r="BG330" s="1">
        <f t="shared" si="195"/>
        <v>0.893719806763285</v>
      </c>
      <c r="BH330" s="1">
        <f t="shared" si="196"/>
        <v>0.99516908212560384</v>
      </c>
      <c r="BI330" s="1">
        <f t="shared" si="197"/>
        <v>0.54347826086956519</v>
      </c>
      <c r="BJ330" s="1">
        <f t="shared" si="198"/>
        <v>0.44927536231884058</v>
      </c>
      <c r="BM330">
        <f>'F on ice'!M330</f>
        <v>52.11</v>
      </c>
      <c r="BN330">
        <f>'F on ice'!AB330</f>
        <v>55.85</v>
      </c>
      <c r="BO330">
        <f>'F on ice'!S330</f>
        <v>50</v>
      </c>
      <c r="BP330">
        <f>'F on ice'!V330</f>
        <v>53.9</v>
      </c>
      <c r="BQ330" s="1">
        <f t="shared" si="199"/>
        <v>0.67391304347826086</v>
      </c>
      <c r="BR330" s="1">
        <f t="shared" si="200"/>
        <v>0.82850241545893721</v>
      </c>
      <c r="BS330" s="1">
        <f t="shared" si="201"/>
        <v>0.47342995169082125</v>
      </c>
      <c r="BT330" s="1">
        <f t="shared" si="202"/>
        <v>0.77053140096618356</v>
      </c>
      <c r="BW330" s="1">
        <f t="shared" si="203"/>
        <v>4.4178743961352662</v>
      </c>
      <c r="BX330" s="1">
        <f t="shared" si="204"/>
        <v>0.57004830917874394</v>
      </c>
      <c r="BY330">
        <f t="shared" si="205"/>
        <v>179</v>
      </c>
      <c r="CB330">
        <f>'F Rel'!M330</f>
        <v>0.3</v>
      </c>
      <c r="CC330">
        <f>'F Rel'!V330</f>
        <v>-0.63</v>
      </c>
      <c r="CD330" s="1">
        <f t="shared" si="206"/>
        <v>0.50483091787439616</v>
      </c>
      <c r="CE330" s="1">
        <f t="shared" si="207"/>
        <v>0.44444444444444442</v>
      </c>
      <c r="CH330">
        <f>'F Production'!X330</f>
        <v>0.13</v>
      </c>
      <c r="CI330">
        <f>'F Production'!AB330</f>
        <v>0.79</v>
      </c>
      <c r="CJ330" s="31">
        <f t="shared" si="208"/>
        <v>0.95652173913043481</v>
      </c>
      <c r="CK330" s="31">
        <f t="shared" si="209"/>
        <v>0.41545893719806765</v>
      </c>
      <c r="CN330">
        <f>'F Totals'!G330</f>
        <v>3</v>
      </c>
      <c r="CO330">
        <f>'F Totals'!H330</f>
        <v>8</v>
      </c>
      <c r="CP330">
        <f>'F Totals'!K330</f>
        <v>11</v>
      </c>
    </row>
    <row r="331" spans="1:94" x14ac:dyDescent="0.3">
      <c r="A331" t="str">
        <f>'F on ice'!B331</f>
        <v>Ridly Greig</v>
      </c>
      <c r="B331" t="str">
        <f>'F on ice'!C331</f>
        <v>OTT</v>
      </c>
      <c r="E331">
        <f>'F on ice'!K331</f>
        <v>45.3</v>
      </c>
      <c r="F331">
        <f>'F on ice'!Z331</f>
        <v>11.8</v>
      </c>
      <c r="G331">
        <f>'F on ice'!Q331</f>
        <v>4.57</v>
      </c>
      <c r="H331">
        <f>'F on ice'!T331</f>
        <v>2.89</v>
      </c>
      <c r="I331" s="1">
        <f t="shared" si="175"/>
        <v>0.72222222222222221</v>
      </c>
      <c r="J331" s="1">
        <f t="shared" si="176"/>
        <v>0.63043478260869568</v>
      </c>
      <c r="K331" s="1">
        <f t="shared" si="177"/>
        <v>0.99758454106280192</v>
      </c>
      <c r="L331" s="1">
        <f t="shared" si="178"/>
        <v>0.80676328502415462</v>
      </c>
      <c r="O331">
        <f>'F Production'!H331</f>
        <v>0.59</v>
      </c>
      <c r="P331">
        <f>'F Production'!I331</f>
        <v>1.62</v>
      </c>
      <c r="Q331">
        <f>'F Production'!J331</f>
        <v>1.33</v>
      </c>
      <c r="R331">
        <f>'F Production'!L331</f>
        <v>2.21</v>
      </c>
      <c r="S331" s="1">
        <f t="shared" si="179"/>
        <v>0.4420289855072464</v>
      </c>
      <c r="T331" s="1">
        <f t="shared" si="180"/>
        <v>0.94927536231884058</v>
      </c>
      <c r="U331" s="1">
        <f t="shared" si="181"/>
        <v>0.99033816425120769</v>
      </c>
      <c r="V331" s="1">
        <f t="shared" si="182"/>
        <v>0.80434782608695654</v>
      </c>
      <c r="Y331">
        <f>'F on ice'!L331</f>
        <v>40.869999999999997</v>
      </c>
      <c r="Z331">
        <f>'F on ice'!AA331</f>
        <v>10.029999999999999</v>
      </c>
      <c r="AA331">
        <f>'F on ice'!R331</f>
        <v>2.21</v>
      </c>
      <c r="AB331">
        <f>'F on ice'!U331</f>
        <v>2.48</v>
      </c>
      <c r="AC331" s="1">
        <f t="shared" si="183"/>
        <v>0.62077294685990336</v>
      </c>
      <c r="AD331" s="1">
        <f t="shared" si="184"/>
        <v>0.75362318840579712</v>
      </c>
      <c r="AE331" s="1">
        <f t="shared" si="185"/>
        <v>0.66425120772946855</v>
      </c>
      <c r="AF331" s="1">
        <f t="shared" si="186"/>
        <v>0.57971014492753625</v>
      </c>
      <c r="AI331">
        <f>'F Rel'!K331</f>
        <v>0.41</v>
      </c>
      <c r="AJ331">
        <f>'F Rel'!Z331</f>
        <v>0.28000000000000003</v>
      </c>
      <c r="AK331">
        <f>'F Rel'!Q331</f>
        <v>1.98</v>
      </c>
      <c r="AL331">
        <f>'F Rel'!T331</f>
        <v>0.3</v>
      </c>
      <c r="AM331" s="1">
        <f t="shared" si="187"/>
        <v>0.52415458937198067</v>
      </c>
      <c r="AN331" s="1">
        <f t="shared" si="188"/>
        <v>0.53140096618357491</v>
      </c>
      <c r="AO331" s="1">
        <f t="shared" si="189"/>
        <v>0.99033816425120769</v>
      </c>
      <c r="AP331" s="1">
        <f t="shared" si="190"/>
        <v>0.7342995169082126</v>
      </c>
      <c r="AS331">
        <f>'F Rel'!L331</f>
        <v>-1.93</v>
      </c>
      <c r="AT331">
        <f>'F Rel'!AA331</f>
        <v>-2.31</v>
      </c>
      <c r="AU331">
        <f>'F Rel'!R331</f>
        <v>-1.1399999999999999</v>
      </c>
      <c r="AV331">
        <f>'F Rel'!U331</f>
        <v>-0.37</v>
      </c>
      <c r="AW331" s="1">
        <f t="shared" si="191"/>
        <v>0.66666666666666663</v>
      </c>
      <c r="AX331" s="1">
        <f t="shared" si="192"/>
        <v>0.90096618357487923</v>
      </c>
      <c r="AY331" s="1">
        <f t="shared" si="193"/>
        <v>0.94444444444444442</v>
      </c>
      <c r="AZ331" s="1">
        <f t="shared" si="194"/>
        <v>0.83091787439613529</v>
      </c>
      <c r="BC331">
        <f>'F on ice'!G331</f>
        <v>11.95931372549</v>
      </c>
      <c r="BD331">
        <f>'F on ice'!AM331</f>
        <v>51.24</v>
      </c>
      <c r="BE331">
        <f>'F on ice'!AF331</f>
        <v>14.03</v>
      </c>
      <c r="BF331">
        <f>'F on ice'!AH331</f>
        <v>1.0620000000000001</v>
      </c>
      <c r="BG331" s="1">
        <f t="shared" si="195"/>
        <v>0.4251207729468599</v>
      </c>
      <c r="BH331" s="1">
        <f t="shared" si="196"/>
        <v>0.43236714975845408</v>
      </c>
      <c r="BI331" s="1">
        <f t="shared" si="197"/>
        <v>0.99516908212560384</v>
      </c>
      <c r="BJ331" s="1">
        <f t="shared" si="198"/>
        <v>0.97826086956521741</v>
      </c>
      <c r="BM331">
        <f>'F on ice'!M331</f>
        <v>52.57</v>
      </c>
      <c r="BN331">
        <f>'F on ice'!AB331</f>
        <v>54.05</v>
      </c>
      <c r="BO331">
        <f>'F on ice'!S331</f>
        <v>67.39</v>
      </c>
      <c r="BP331">
        <f>'F on ice'!V331</f>
        <v>53.88</v>
      </c>
      <c r="BQ331" s="1">
        <f t="shared" si="199"/>
        <v>0.71739130434782605</v>
      </c>
      <c r="BR331" s="1">
        <f t="shared" si="200"/>
        <v>0.73913043478260865</v>
      </c>
      <c r="BS331" s="1">
        <f t="shared" si="201"/>
        <v>0.98309178743961356</v>
      </c>
      <c r="BT331" s="1">
        <f t="shared" si="202"/>
        <v>0.76811594202898548</v>
      </c>
      <c r="BW331" s="1">
        <f t="shared" si="203"/>
        <v>5.6014492753623193</v>
      </c>
      <c r="BX331" s="1">
        <f t="shared" si="204"/>
        <v>0.83333333333333337</v>
      </c>
      <c r="BY331">
        <f t="shared" si="205"/>
        <v>70</v>
      </c>
      <c r="CB331">
        <f>'F Rel'!M331</f>
        <v>1.38</v>
      </c>
      <c r="CC331">
        <f>'F Rel'!V331</f>
        <v>6.16</v>
      </c>
      <c r="CD331" s="1">
        <f t="shared" si="206"/>
        <v>0.606280193236715</v>
      </c>
      <c r="CE331" s="1">
        <f t="shared" si="207"/>
        <v>0.87439613526570048</v>
      </c>
      <c r="CH331">
        <f>'F Production'!X331</f>
        <v>2.0699999999999998</v>
      </c>
      <c r="CI331">
        <f>'F Production'!AB331</f>
        <v>1.48</v>
      </c>
      <c r="CJ331" s="31">
        <f t="shared" si="208"/>
        <v>3.864734299516908E-2</v>
      </c>
      <c r="CK331" s="31">
        <f t="shared" si="209"/>
        <v>0.83816425120772942</v>
      </c>
      <c r="CN331">
        <f>'F Totals'!G331</f>
        <v>4</v>
      </c>
      <c r="CO331">
        <f>'F Totals'!H331</f>
        <v>11</v>
      </c>
      <c r="CP331">
        <f>'F Totals'!K331</f>
        <v>15</v>
      </c>
    </row>
    <row r="332" spans="1:94" x14ac:dyDescent="0.3">
      <c r="A332" t="str">
        <f>'F on ice'!B332</f>
        <v>Robby Fabbri</v>
      </c>
      <c r="B332" t="str">
        <f>'F on ice'!C332</f>
        <v>DET</v>
      </c>
      <c r="E332">
        <f>'F on ice'!K332</f>
        <v>34.86</v>
      </c>
      <c r="F332">
        <f>'F on ice'!Z332</f>
        <v>8.9700000000000006</v>
      </c>
      <c r="G332">
        <f>'F on ice'!Q332</f>
        <v>2.8</v>
      </c>
      <c r="H332">
        <f>'F on ice'!T332</f>
        <v>2.2200000000000002</v>
      </c>
      <c r="I332" s="1">
        <f t="shared" si="175"/>
        <v>0.10144927536231885</v>
      </c>
      <c r="J332" s="1">
        <f t="shared" si="176"/>
        <v>0.13768115942028986</v>
      </c>
      <c r="K332" s="1">
        <f t="shared" si="177"/>
        <v>0.64975845410628019</v>
      </c>
      <c r="L332" s="1">
        <f t="shared" si="178"/>
        <v>0.21739130434782608</v>
      </c>
      <c r="O332">
        <f>'F Production'!H332</f>
        <v>1.62</v>
      </c>
      <c r="P332">
        <f>'F Production'!I332</f>
        <v>0.74</v>
      </c>
      <c r="Q332">
        <f>'F Production'!J332</f>
        <v>0.28999999999999998</v>
      </c>
      <c r="R332">
        <f>'F Production'!L332</f>
        <v>2.35</v>
      </c>
      <c r="S332" s="1">
        <f t="shared" si="179"/>
        <v>0.99033816425120769</v>
      </c>
      <c r="T332" s="1">
        <f t="shared" si="180"/>
        <v>0.33574879227053139</v>
      </c>
      <c r="U332" s="1">
        <f t="shared" si="181"/>
        <v>0.20289855072463769</v>
      </c>
      <c r="V332" s="1">
        <f t="shared" si="182"/>
        <v>0.85024154589371981</v>
      </c>
      <c r="Y332">
        <f>'F on ice'!L332</f>
        <v>50.31</v>
      </c>
      <c r="Z332">
        <f>'F on ice'!AA332</f>
        <v>11.92</v>
      </c>
      <c r="AA332">
        <f>'F on ice'!R332</f>
        <v>3.24</v>
      </c>
      <c r="AB332">
        <f>'F on ice'!U332</f>
        <v>2.91</v>
      </c>
      <c r="AC332" s="1">
        <f t="shared" si="183"/>
        <v>4.3478260869565216E-2</v>
      </c>
      <c r="AD332" s="1">
        <f t="shared" si="184"/>
        <v>0.3188405797101449</v>
      </c>
      <c r="AE332" s="1">
        <f t="shared" si="185"/>
        <v>0.12560386473429952</v>
      </c>
      <c r="AF332" s="1">
        <f t="shared" si="186"/>
        <v>0.15458937198067632</v>
      </c>
      <c r="AI332">
        <f>'F Rel'!K332</f>
        <v>-2.2799999999999998</v>
      </c>
      <c r="AJ332">
        <f>'F Rel'!Z332</f>
        <v>0.72</v>
      </c>
      <c r="AK332">
        <f>'F Rel'!Q332</f>
        <v>0.11</v>
      </c>
      <c r="AL332">
        <f>'F Rel'!T332</f>
        <v>0.15</v>
      </c>
      <c r="AM332" s="1">
        <f t="shared" si="187"/>
        <v>0.32608695652173914</v>
      </c>
      <c r="AN332" s="1">
        <f t="shared" si="188"/>
        <v>0.63043478260869568</v>
      </c>
      <c r="AO332" s="1">
        <f t="shared" si="189"/>
        <v>0.57004830917874394</v>
      </c>
      <c r="AP332" s="1">
        <f t="shared" si="190"/>
        <v>0.63043478260869568</v>
      </c>
      <c r="AS332">
        <f>'F Rel'!L332</f>
        <v>4.7300000000000004</v>
      </c>
      <c r="AT332">
        <f>'F Rel'!AA332</f>
        <v>0.83</v>
      </c>
      <c r="AU332">
        <f>'F Rel'!R332</f>
        <v>0.45</v>
      </c>
      <c r="AV332">
        <f>'F Rel'!U332</f>
        <v>0.31</v>
      </c>
      <c r="AW332" s="1">
        <f t="shared" si="191"/>
        <v>0.13043478260869565</v>
      </c>
      <c r="AX332" s="1">
        <f t="shared" si="192"/>
        <v>0.30193236714975846</v>
      </c>
      <c r="AY332" s="1">
        <f t="shared" si="193"/>
        <v>0.27536231884057971</v>
      </c>
      <c r="AZ332" s="1">
        <f t="shared" si="194"/>
        <v>0.16425120772946861</v>
      </c>
      <c r="BC332">
        <f>'F on ice'!G332</f>
        <v>11.32962962963</v>
      </c>
      <c r="BD332">
        <f>'F on ice'!AM332</f>
        <v>44.07</v>
      </c>
      <c r="BE332">
        <f>'F on ice'!AF332</f>
        <v>11.52</v>
      </c>
      <c r="BF332">
        <f>'F on ice'!AH332</f>
        <v>1.0229999999999999</v>
      </c>
      <c r="BG332" s="1">
        <f t="shared" si="195"/>
        <v>0.33091787439613529</v>
      </c>
      <c r="BH332" s="1">
        <f t="shared" si="196"/>
        <v>0.23429951690821257</v>
      </c>
      <c r="BI332" s="1">
        <f t="shared" si="197"/>
        <v>0.92270531400966183</v>
      </c>
      <c r="BJ332" s="1">
        <f t="shared" si="198"/>
        <v>0.78260869565217395</v>
      </c>
      <c r="BM332">
        <f>'F on ice'!M332</f>
        <v>40.93</v>
      </c>
      <c r="BN332">
        <f>'F on ice'!AB332</f>
        <v>42.96</v>
      </c>
      <c r="BO332">
        <f>'F on ice'!S332</f>
        <v>46.34</v>
      </c>
      <c r="BP332">
        <f>'F on ice'!V332</f>
        <v>43.28</v>
      </c>
      <c r="BQ332" s="1">
        <f t="shared" si="199"/>
        <v>3.3816425120772944E-2</v>
      </c>
      <c r="BR332" s="1">
        <f t="shared" si="200"/>
        <v>0.14734299516908211</v>
      </c>
      <c r="BS332" s="1">
        <f t="shared" si="201"/>
        <v>0.36956521739130432</v>
      </c>
      <c r="BT332" s="1">
        <f t="shared" si="202"/>
        <v>0.13285024154589373</v>
      </c>
      <c r="BW332" s="1">
        <f t="shared" si="203"/>
        <v>2.456521739130435</v>
      </c>
      <c r="BX332" s="1">
        <f t="shared" si="204"/>
        <v>0.20048309178743962</v>
      </c>
      <c r="BY332">
        <f t="shared" si="205"/>
        <v>332</v>
      </c>
      <c r="CB332">
        <f>'F Rel'!M332</f>
        <v>-3.97</v>
      </c>
      <c r="CC332">
        <f>'F Rel'!V332</f>
        <v>-1.01</v>
      </c>
      <c r="CD332" s="1">
        <f t="shared" si="206"/>
        <v>0.20048309178743962</v>
      </c>
      <c r="CE332" s="1">
        <f t="shared" si="207"/>
        <v>0.41304347826086957</v>
      </c>
      <c r="CH332">
        <f>'F Production'!X332</f>
        <v>0.59</v>
      </c>
      <c r="CI332">
        <f>'F Production'!AB332</f>
        <v>0.44</v>
      </c>
      <c r="CJ332" s="31">
        <f t="shared" si="208"/>
        <v>0.60869565217391308</v>
      </c>
      <c r="CK332" s="31">
        <f t="shared" si="209"/>
        <v>0.13285024154589373</v>
      </c>
      <c r="CN332">
        <f>'F Totals'!G332</f>
        <v>11</v>
      </c>
      <c r="CO332">
        <f>'F Totals'!H332</f>
        <v>5</v>
      </c>
      <c r="CP332">
        <f>'F Totals'!K332</f>
        <v>16</v>
      </c>
    </row>
    <row r="333" spans="1:94" x14ac:dyDescent="0.3">
      <c r="A333" t="str">
        <f>'F on ice'!B333</f>
        <v>Robert Thomas</v>
      </c>
      <c r="B333" t="str">
        <f>'F on ice'!C333</f>
        <v>STL</v>
      </c>
      <c r="E333">
        <f>'F on ice'!K333</f>
        <v>46.54</v>
      </c>
      <c r="F333">
        <f>'F on ice'!Z333</f>
        <v>12.52</v>
      </c>
      <c r="G333">
        <f>'F on ice'!Q333</f>
        <v>2.93</v>
      </c>
      <c r="H333">
        <f>'F on ice'!T333</f>
        <v>2.98</v>
      </c>
      <c r="I333" s="1">
        <f t="shared" si="175"/>
        <v>0.8091787439613527</v>
      </c>
      <c r="J333" s="1">
        <f t="shared" si="176"/>
        <v>0.75845410628019327</v>
      </c>
      <c r="K333" s="1">
        <f t="shared" si="177"/>
        <v>0.7125603864734299</v>
      </c>
      <c r="L333" s="1">
        <f t="shared" si="178"/>
        <v>0.85507246376811596</v>
      </c>
      <c r="O333">
        <f>'F Production'!H333</f>
        <v>0.98</v>
      </c>
      <c r="P333">
        <f>'F Production'!I333</f>
        <v>1.6</v>
      </c>
      <c r="Q333">
        <f>'F Production'!J333</f>
        <v>0.98</v>
      </c>
      <c r="R333">
        <f>'F Production'!L333</f>
        <v>2.58</v>
      </c>
      <c r="S333" s="1">
        <f t="shared" si="179"/>
        <v>0.79710144927536231</v>
      </c>
      <c r="T333" s="1">
        <f t="shared" si="180"/>
        <v>0.9371980676328503</v>
      </c>
      <c r="U333" s="1">
        <f t="shared" si="181"/>
        <v>0.8719806763285024</v>
      </c>
      <c r="V333" s="1">
        <f t="shared" si="182"/>
        <v>0.92753623188405798</v>
      </c>
      <c r="Y333">
        <f>'F on ice'!L333</f>
        <v>45.12</v>
      </c>
      <c r="Z333">
        <f>'F on ice'!AA333</f>
        <v>12.88</v>
      </c>
      <c r="AA333">
        <f>'F on ice'!R333</f>
        <v>1.87</v>
      </c>
      <c r="AB333">
        <f>'F on ice'!U333</f>
        <v>2.81</v>
      </c>
      <c r="AC333" s="1">
        <f t="shared" si="183"/>
        <v>0.2608695652173913</v>
      </c>
      <c r="AD333" s="1">
        <f t="shared" si="184"/>
        <v>0.17632850241545894</v>
      </c>
      <c r="AE333" s="1">
        <f t="shared" si="185"/>
        <v>0.83574879227053145</v>
      </c>
      <c r="AF333" s="1">
        <f t="shared" si="186"/>
        <v>0.26328502415458938</v>
      </c>
      <c r="AI333">
        <f>'F Rel'!K333</f>
        <v>10.57</v>
      </c>
      <c r="AJ333">
        <f>'F Rel'!Z333</f>
        <v>3.22</v>
      </c>
      <c r="AK333">
        <f>'F Rel'!Q333</f>
        <v>0.85</v>
      </c>
      <c r="AL333">
        <f>'F Rel'!T333</f>
        <v>0.88</v>
      </c>
      <c r="AM333" s="1">
        <f t="shared" si="187"/>
        <v>0.96618357487922701</v>
      </c>
      <c r="AN333" s="1">
        <f t="shared" si="188"/>
        <v>0.92270531400966183</v>
      </c>
      <c r="AO333" s="1">
        <f t="shared" si="189"/>
        <v>0.82125603864734298</v>
      </c>
      <c r="AP333" s="1">
        <f t="shared" si="190"/>
        <v>0.96618357487922701</v>
      </c>
      <c r="AS333">
        <f>'F Rel'!L333</f>
        <v>-1.34</v>
      </c>
      <c r="AT333">
        <f>'F Rel'!AA333</f>
        <v>0.22</v>
      </c>
      <c r="AU333">
        <f>'F Rel'!R333</f>
        <v>-1.22</v>
      </c>
      <c r="AV333">
        <f>'F Rel'!U333</f>
        <v>-0.12</v>
      </c>
      <c r="AW333" s="1">
        <f t="shared" si="191"/>
        <v>0.60144927536231885</v>
      </c>
      <c r="AX333" s="1">
        <f t="shared" si="192"/>
        <v>0.42028985507246375</v>
      </c>
      <c r="AY333" s="1">
        <f t="shared" si="193"/>
        <v>0.96135265700483097</v>
      </c>
      <c r="AZ333" s="1">
        <f t="shared" si="194"/>
        <v>0.59661835748792269</v>
      </c>
      <c r="BC333">
        <f>'F on ice'!G333</f>
        <v>14.686956521739001</v>
      </c>
      <c r="BD333">
        <f>'F on ice'!AM333</f>
        <v>48.23</v>
      </c>
      <c r="BE333">
        <f>'F on ice'!AF333</f>
        <v>8.7799999999999994</v>
      </c>
      <c r="BF333">
        <f>'F on ice'!AH333</f>
        <v>1.0249999999999999</v>
      </c>
      <c r="BG333" s="1">
        <f t="shared" si="195"/>
        <v>0.94202898550724634</v>
      </c>
      <c r="BH333" s="1">
        <f t="shared" si="196"/>
        <v>0.33091787439613529</v>
      </c>
      <c r="BI333" s="1">
        <f t="shared" si="197"/>
        <v>0.55555555555555558</v>
      </c>
      <c r="BJ333" s="1">
        <f t="shared" si="198"/>
        <v>0.8091787439613527</v>
      </c>
      <c r="BM333">
        <f>'F on ice'!M333</f>
        <v>50.78</v>
      </c>
      <c r="BN333">
        <f>'F on ice'!AB333</f>
        <v>49.3</v>
      </c>
      <c r="BO333">
        <f>'F on ice'!S333</f>
        <v>61.11</v>
      </c>
      <c r="BP333">
        <f>'F on ice'!V333</f>
        <v>51.52</v>
      </c>
      <c r="BQ333" s="1">
        <f t="shared" si="199"/>
        <v>0.5748792270531401</v>
      </c>
      <c r="BR333" s="1">
        <f t="shared" si="200"/>
        <v>0.44444444444444442</v>
      </c>
      <c r="BS333" s="1">
        <f t="shared" si="201"/>
        <v>0.87922705314009664</v>
      </c>
      <c r="BT333" s="1">
        <f t="shared" si="202"/>
        <v>0.61352657004830913</v>
      </c>
      <c r="BW333" s="1">
        <f t="shared" si="203"/>
        <v>5.8599033816425115</v>
      </c>
      <c r="BX333" s="1">
        <f t="shared" si="204"/>
        <v>0.87922705314009664</v>
      </c>
      <c r="BY333">
        <f t="shared" si="205"/>
        <v>51</v>
      </c>
      <c r="CB333">
        <f>'F Rel'!M333</f>
        <v>7.14</v>
      </c>
      <c r="CC333">
        <f>'F Rel'!V333</f>
        <v>9.64</v>
      </c>
      <c r="CD333" s="1">
        <f t="shared" si="206"/>
        <v>0.95169082125603865</v>
      </c>
      <c r="CE333" s="1">
        <f t="shared" si="207"/>
        <v>0.98550724637681164</v>
      </c>
      <c r="CH333">
        <f>'F Production'!X333</f>
        <v>0.89</v>
      </c>
      <c r="CI333">
        <f>'F Production'!AB333</f>
        <v>0.53</v>
      </c>
      <c r="CJ333" s="31">
        <f t="shared" si="208"/>
        <v>0.38164251207729466</v>
      </c>
      <c r="CK333" s="31">
        <f t="shared" si="209"/>
        <v>0.20772946859903382</v>
      </c>
      <c r="CN333">
        <f>'F Totals'!G333</f>
        <v>11</v>
      </c>
      <c r="CO333">
        <f>'F Totals'!H333</f>
        <v>18</v>
      </c>
      <c r="CP333">
        <f>'F Totals'!K333</f>
        <v>29</v>
      </c>
    </row>
    <row r="334" spans="1:94" x14ac:dyDescent="0.3">
      <c r="A334" t="str">
        <f>'F on ice'!B334</f>
        <v>Roope Hintz</v>
      </c>
      <c r="B334" t="str">
        <f>'F on ice'!C334</f>
        <v>DAL</v>
      </c>
      <c r="E334">
        <f>'F on ice'!K334</f>
        <v>49.39</v>
      </c>
      <c r="F334">
        <f>'F on ice'!Z334</f>
        <v>14.69</v>
      </c>
      <c r="G334">
        <f>'F on ice'!Q334</f>
        <v>4.26</v>
      </c>
      <c r="H334">
        <f>'F on ice'!T334</f>
        <v>3.12</v>
      </c>
      <c r="I334" s="1">
        <f t="shared" ref="I334:I377" si="210">_xlfn.RANK.EQ(E334,$E$2:$E$600,1)/COUNT($E$2:$E$600)</f>
        <v>0.89613526570048307</v>
      </c>
      <c r="J334" s="1">
        <f t="shared" ref="J334:J377" si="211">_xlfn.RANK.EQ(F334,$F$2:$F$600,1)/COUNT($F$2:$F$600)</f>
        <v>0.95410628019323673</v>
      </c>
      <c r="K334" s="1">
        <f t="shared" ref="K334:K377" si="212">_xlfn.RANK.EQ(G334,$G$2:$G$600,1)/COUNT($G$2:$G$600)</f>
        <v>0.99275362318840576</v>
      </c>
      <c r="L334" s="1">
        <f t="shared" ref="L334:L377" si="213">_xlfn.RANK.EQ(H334,$H$2:$H$600,1)/COUNT($H$2:$H$600)</f>
        <v>0.90096618357487923</v>
      </c>
      <c r="O334">
        <f>'F Production'!H334</f>
        <v>1.28</v>
      </c>
      <c r="P334">
        <f>'F Production'!I334</f>
        <v>1.49</v>
      </c>
      <c r="Q334">
        <f>'F Production'!J334</f>
        <v>0.64</v>
      </c>
      <c r="R334">
        <f>'F Production'!L334</f>
        <v>2.77</v>
      </c>
      <c r="S334" s="1">
        <f t="shared" ref="S334:S377" si="214">_xlfn.RANK.EQ(O334,$O$2:$O$600,1)/COUNT($O$2:$O$600)</f>
        <v>0.93236714975845414</v>
      </c>
      <c r="T334" s="1">
        <f t="shared" ref="T334:T377" si="215">_xlfn.RANK.EQ(P334,$P$2:$P$600,1)/COUNT($P$2:$P$600)</f>
        <v>0.88164251207729472</v>
      </c>
      <c r="U334" s="1">
        <f t="shared" ref="U334:U377" si="216">_xlfn.RANK.EQ(Q334,$Q$2:$Q$600,1)/COUNT($Q$2:$Q$600)</f>
        <v>0.606280193236715</v>
      </c>
      <c r="V334" s="1">
        <f t="shared" ref="V334:V377" si="217">_xlfn.RANK.EQ(R334,$R$2:$R$600,1)/COUNT($R$2:$R$600)</f>
        <v>0.97584541062801933</v>
      </c>
      <c r="Y334">
        <f>'F on ice'!L334</f>
        <v>39.49</v>
      </c>
      <c r="Z334">
        <f>'F on ice'!AA334</f>
        <v>9.0500000000000007</v>
      </c>
      <c r="AA334">
        <f>'F on ice'!R334</f>
        <v>2.77</v>
      </c>
      <c r="AB334">
        <f>'F on ice'!U334</f>
        <v>2.19</v>
      </c>
      <c r="AC334" s="1">
        <f t="shared" ref="AC334:AC377" si="218">_xlfn.RANK.EQ(Y334,$Y$2:$Y$600,0)/COUNT($Y$2:$Y$600)</f>
        <v>0.73913043478260865</v>
      </c>
      <c r="AD334" s="1">
        <f t="shared" ref="AD334:AD377" si="219">_xlfn.RANK.EQ(Z334,$Z$2:$Z$600,0)/COUNT($Z$2:$Z$600)</f>
        <v>0.89613526570048307</v>
      </c>
      <c r="AE334" s="1">
        <f t="shared" ref="AE334:AE377" si="220">_xlfn.RANK.EQ(AA334,$AA$2:$AA$600,0)/COUNT($AA$2:$AA$600)</f>
        <v>0.32850241545893721</v>
      </c>
      <c r="AF334" s="1">
        <f t="shared" ref="AF334:AF377" si="221">_xlfn.RANK.EQ(AB334,$AB$2:$AB$600,0)/COUNT($AB$2:$AB$600)</f>
        <v>0.86714975845410625</v>
      </c>
      <c r="AI334">
        <f>'F Rel'!K334</f>
        <v>6.64</v>
      </c>
      <c r="AJ334">
        <f>'F Rel'!Z334</f>
        <v>3.8</v>
      </c>
      <c r="AK334">
        <f>'F Rel'!Q334</f>
        <v>1.64</v>
      </c>
      <c r="AL334">
        <f>'F Rel'!T334</f>
        <v>0.54</v>
      </c>
      <c r="AM334" s="1">
        <f t="shared" ref="AM334:AM377" si="222">_xlfn.RANK.EQ(AI334,$AI$2:$AI$600,1)/COUNT($AI$2:$AI$600)</f>
        <v>0.88164251207729472</v>
      </c>
      <c r="AN334" s="1">
        <f t="shared" ref="AN334:AN377" si="223">_xlfn.RANK.EQ(AJ334,$AJ$2:$AJ$600,1)/COUNT($AJ$2:$AJ$600)</f>
        <v>0.95893719806763289</v>
      </c>
      <c r="AO334" s="1">
        <f t="shared" ref="AO334:AO377" si="224">_xlfn.RANK.EQ(AK334,$AK$2:$AK$600,1)/COUNT($AK$2:$AK$600)</f>
        <v>0.97826086956521741</v>
      </c>
      <c r="AP334" s="1">
        <f t="shared" ref="AP334:AP377" si="225">_xlfn.RANK.EQ(AL334,$AL$2:$AL$600,1)/COUNT($AL$2:$AL$600)</f>
        <v>0.89855072463768115</v>
      </c>
      <c r="AS334">
        <f>'F Rel'!L334</f>
        <v>-1.75</v>
      </c>
      <c r="AT334">
        <f>'F Rel'!AA334</f>
        <v>-0.65</v>
      </c>
      <c r="AU334">
        <f>'F Rel'!R334</f>
        <v>0.4</v>
      </c>
      <c r="AV334">
        <f>'F Rel'!U334</f>
        <v>-0.16</v>
      </c>
      <c r="AW334" s="1">
        <f t="shared" ref="AW334:AW377" si="226">_xlfn.RANK.EQ(AS334,$AS$2:$AS$600,0)/COUNT($AS$2:$AS$600)</f>
        <v>0.65217391304347827</v>
      </c>
      <c r="AX334" s="1">
        <f t="shared" ref="AX334:AX377" si="227">_xlfn.RANK.EQ(AT334,$AT$2:$AT$600,0)/COUNT($AT$2:$AT$600)</f>
        <v>0.63285024154589375</v>
      </c>
      <c r="AY334" s="1">
        <f t="shared" ref="AY334:AY377" si="228">_xlfn.RANK.EQ(AU334,$AU$2:$AU$600,0)/COUNT($AU$2:$AU$600)</f>
        <v>0.30193236714975846</v>
      </c>
      <c r="AZ334" s="1">
        <f t="shared" ref="AZ334:AZ377" si="229">_xlfn.RANK.EQ(AV334,$AV$2:$AV$600,0)/COUNT($AV$2:$AV$600)</f>
        <v>0.66666666666666663</v>
      </c>
      <c r="BC334">
        <f>'F on ice'!G334</f>
        <v>12.253623188405999</v>
      </c>
      <c r="BD334">
        <f>'F on ice'!AM334</f>
        <v>53.65</v>
      </c>
      <c r="BE334">
        <f>'F on ice'!AF334</f>
        <v>12.38</v>
      </c>
      <c r="BF334">
        <f>'F on ice'!AH334</f>
        <v>1.0189999999999999</v>
      </c>
      <c r="BG334" s="1">
        <f t="shared" ref="BG334:BG377" si="230">_xlfn.RANK.EQ(BC334,$BC$2:$BC$600,1)/COUNT($BC$2:$BC$600)</f>
        <v>0.48067632850241548</v>
      </c>
      <c r="BH334" s="1">
        <f t="shared" ref="BH334:BH377" si="231">_xlfn.RANK.EQ(BD334,$BD$2:$BD$600,1)/COUNT($BD$2:$BD$600)</f>
        <v>0.51449275362318836</v>
      </c>
      <c r="BI334" s="1">
        <f t="shared" ref="BI334:BI377" si="232">_xlfn.RANK.EQ(BE334,$BE$2:$BE$600,1)/COUNT($BE$2:$BE$600)</f>
        <v>0.97342995169082125</v>
      </c>
      <c r="BJ334" s="1">
        <f t="shared" ref="BJ334:BJ377" si="233">_xlfn.RANK.EQ(BF334,$BF$2:$BF$600,1)/COUNT($BF$2:$BF$600)</f>
        <v>0.73671497584541068</v>
      </c>
      <c r="BM334">
        <f>'F on ice'!M334</f>
        <v>55.57</v>
      </c>
      <c r="BN334">
        <f>'F on ice'!AB334</f>
        <v>61.88</v>
      </c>
      <c r="BO334">
        <f>'F on ice'!S334</f>
        <v>60.61</v>
      </c>
      <c r="BP334">
        <f>'F on ice'!V334</f>
        <v>58.74</v>
      </c>
      <c r="BQ334" s="1">
        <f t="shared" ref="BQ334:BQ377" si="234">_xlfn.RANK.EQ(BM334,$BM$2:$BM$600,1)/COUNT($BM$2:$BM$600)</f>
        <v>0.89613526570048307</v>
      </c>
      <c r="BR334" s="1">
        <f t="shared" ref="BR334:BR377" si="235">_xlfn.RANK.EQ(BN334,$BN$2:$BN$600,1)/COUNT($BN$2:$BN$600)</f>
        <v>0.98067632850241548</v>
      </c>
      <c r="BS334" s="1">
        <f t="shared" ref="BS334:BS377" si="236">_xlfn.RANK.EQ(BO334,$BO$2:$BO$600,1)/COUNT($BO$2:$BO$600)</f>
        <v>0.86473429951690817</v>
      </c>
      <c r="BT334" s="1">
        <f t="shared" ref="BT334:BT377" si="237">_xlfn.RANK.EQ(BP334,$BP$2:$BP$600,1)/COUNT($BP$2:$BP$600)</f>
        <v>0.95169082125603865</v>
      </c>
      <c r="BW334" s="1">
        <f t="shared" ref="BW334:BW377" si="238">SUM(I334,L334,S334,T334,AC334,AF334,CD334,CE334)</f>
        <v>6.9637681159420293</v>
      </c>
      <c r="BX334" s="1">
        <f t="shared" ref="BX334:BX377" si="239">_xlfn.RANK.EQ(BW334,$BW$2:$BW$600,1)/COUNT($BW$2:$BW$600)</f>
        <v>0.98309178743961356</v>
      </c>
      <c r="BY334">
        <f t="shared" ref="BY334:BY377" si="240">RANK(BX334,$BX$2:$BX$600)</f>
        <v>8</v>
      </c>
      <c r="CB334">
        <f>'F Rel'!M334</f>
        <v>4.67</v>
      </c>
      <c r="CC334">
        <f>'F Rel'!V334</f>
        <v>6.5</v>
      </c>
      <c r="CD334" s="1">
        <f t="shared" ref="CD334:CD377" si="241">_xlfn.RANK.EQ(CB334,$CB$2:$CB$600,1)/COUNT($CB$2:$CB$600)</f>
        <v>0.85748792270531404</v>
      </c>
      <c r="CE334" s="1">
        <f t="shared" ref="CE334:CE377" si="242">_xlfn.RANK.EQ(CC334,$CC$2:$CC$600,1)/COUNT($CC$2:$CC$600)</f>
        <v>0.88888888888888884</v>
      </c>
      <c r="CH334">
        <f>'F Production'!X334</f>
        <v>0.53</v>
      </c>
      <c r="CI334">
        <f>'F Production'!AB334</f>
        <v>1.49</v>
      </c>
      <c r="CJ334" s="31">
        <f t="shared" ref="CJ334:CJ377" si="243">_xlfn.RANK.EQ(CH334,$CH$2:$CH$600,0)/COUNT($CH$2:$CH$600)</f>
        <v>0.67149758454106279</v>
      </c>
      <c r="CK334" s="31">
        <f t="shared" ref="CK334:CK377" si="244">_xlfn.RANK.EQ(CI334,$CI$2:$CI$600,1)/COUNT($CI$2:$CI$600)</f>
        <v>0.84541062801932365</v>
      </c>
      <c r="CN334">
        <f>'F Totals'!G334</f>
        <v>12</v>
      </c>
      <c r="CO334">
        <f>'F Totals'!H334</f>
        <v>14</v>
      </c>
      <c r="CP334">
        <f>'F Totals'!K334</f>
        <v>26</v>
      </c>
    </row>
    <row r="335" spans="1:94" x14ac:dyDescent="0.3">
      <c r="A335" t="str">
        <f>'F on ice'!B335</f>
        <v>Ross Colton</v>
      </c>
      <c r="B335" t="str">
        <f>'F on ice'!C335</f>
        <v>COL</v>
      </c>
      <c r="E335">
        <f>'F on ice'!K335</f>
        <v>48.62</v>
      </c>
      <c r="F335">
        <f>'F on ice'!Z335</f>
        <v>13.84</v>
      </c>
      <c r="G335">
        <f>'F on ice'!Q335</f>
        <v>2.75</v>
      </c>
      <c r="H335">
        <f>'F on ice'!T335</f>
        <v>3.01</v>
      </c>
      <c r="I335" s="1">
        <f t="shared" si="210"/>
        <v>0.87681159420289856</v>
      </c>
      <c r="J335" s="1">
        <f t="shared" si="211"/>
        <v>0.90096618357487923</v>
      </c>
      <c r="K335" s="1">
        <f t="shared" si="212"/>
        <v>0.62318840579710144</v>
      </c>
      <c r="L335" s="1">
        <f t="shared" si="213"/>
        <v>0.86956521739130432</v>
      </c>
      <c r="O335">
        <f>'F Production'!H335</f>
        <v>0.56999999999999995</v>
      </c>
      <c r="P335">
        <f>'F Production'!I335</f>
        <v>1.1399999999999999</v>
      </c>
      <c r="Q335">
        <f>'F Production'!J335</f>
        <v>0.69</v>
      </c>
      <c r="R335">
        <f>'F Production'!L335</f>
        <v>1.72</v>
      </c>
      <c r="S335" s="1">
        <f t="shared" si="214"/>
        <v>0.40579710144927539</v>
      </c>
      <c r="T335" s="1">
        <f t="shared" si="215"/>
        <v>0.69565217391304346</v>
      </c>
      <c r="U335" s="1">
        <f t="shared" si="216"/>
        <v>0.65217391304347827</v>
      </c>
      <c r="V335" s="1">
        <f t="shared" si="217"/>
        <v>0.56763285024154586</v>
      </c>
      <c r="Y335">
        <f>'F on ice'!L335</f>
        <v>41.18</v>
      </c>
      <c r="Z335">
        <f>'F on ice'!AA335</f>
        <v>10.41</v>
      </c>
      <c r="AA335">
        <f>'F on ice'!R335</f>
        <v>2.63</v>
      </c>
      <c r="AB335">
        <f>'F on ice'!U335</f>
        <v>2.48</v>
      </c>
      <c r="AC335" s="1">
        <f t="shared" si="218"/>
        <v>0.61352657004830913</v>
      </c>
      <c r="AD335" s="1">
        <f t="shared" si="219"/>
        <v>0.67391304347826086</v>
      </c>
      <c r="AE335" s="1">
        <f t="shared" si="220"/>
        <v>0.41062801932367149</v>
      </c>
      <c r="AF335" s="1">
        <f t="shared" si="221"/>
        <v>0.57971014492753625</v>
      </c>
      <c r="AI335">
        <f>'F Rel'!K335</f>
        <v>6.11</v>
      </c>
      <c r="AJ335">
        <f>'F Rel'!Z335</f>
        <v>2.1</v>
      </c>
      <c r="AK335">
        <f>'F Rel'!Q335</f>
        <v>-0.35</v>
      </c>
      <c r="AL335">
        <f>'F Rel'!T335</f>
        <v>0.5</v>
      </c>
      <c r="AM335" s="1">
        <f t="shared" si="222"/>
        <v>0.85990338164251212</v>
      </c>
      <c r="AN335" s="1">
        <f t="shared" si="223"/>
        <v>0.83816425120772942</v>
      </c>
      <c r="AO335" s="1">
        <f t="shared" si="224"/>
        <v>0.37439613526570048</v>
      </c>
      <c r="AP335" s="1">
        <f t="shared" si="225"/>
        <v>0.86956521739130432</v>
      </c>
      <c r="AS335">
        <f>'F Rel'!L335</f>
        <v>0.48</v>
      </c>
      <c r="AT335">
        <f>'F Rel'!AA335</f>
        <v>-0.45</v>
      </c>
      <c r="AU335">
        <f>'F Rel'!R335</f>
        <v>-0.2</v>
      </c>
      <c r="AV335">
        <f>'F Rel'!U335</f>
        <v>0.04</v>
      </c>
      <c r="AW335" s="1">
        <f t="shared" si="226"/>
        <v>0.41304347826086957</v>
      </c>
      <c r="AX335" s="1">
        <f t="shared" si="227"/>
        <v>0.59178743961352653</v>
      </c>
      <c r="AY335" s="1">
        <f t="shared" si="228"/>
        <v>0.60144927536231885</v>
      </c>
      <c r="AZ335" s="1">
        <f t="shared" si="229"/>
        <v>0.42270531400966183</v>
      </c>
      <c r="BC335">
        <f>'F on ice'!G335</f>
        <v>11.401449275361999</v>
      </c>
      <c r="BD335">
        <f>'F on ice'!AM335</f>
        <v>39.47</v>
      </c>
      <c r="BE335">
        <f>'F on ice'!AF335</f>
        <v>8.4499999999999993</v>
      </c>
      <c r="BF335">
        <f>'F on ice'!AH335</f>
        <v>0.99299999999999999</v>
      </c>
      <c r="BG335" s="1">
        <f t="shared" si="230"/>
        <v>0.34057971014492755</v>
      </c>
      <c r="BH335" s="1">
        <f t="shared" si="231"/>
        <v>0.15217391304347827</v>
      </c>
      <c r="BI335" s="1">
        <f t="shared" si="232"/>
        <v>0.47826086956521741</v>
      </c>
      <c r="BJ335" s="1">
        <f t="shared" si="233"/>
        <v>0.40821256038647341</v>
      </c>
      <c r="BM335">
        <f>'F on ice'!M335</f>
        <v>54.14</v>
      </c>
      <c r="BN335">
        <f>'F on ice'!AB335</f>
        <v>57.08</v>
      </c>
      <c r="BO335">
        <f>'F on ice'!S335</f>
        <v>51.06</v>
      </c>
      <c r="BP335">
        <f>'F on ice'!V335</f>
        <v>54.84</v>
      </c>
      <c r="BQ335" s="1">
        <f t="shared" si="234"/>
        <v>0.83816425120772942</v>
      </c>
      <c r="BR335" s="1">
        <f t="shared" si="235"/>
        <v>0.87439613526570048</v>
      </c>
      <c r="BS335" s="1">
        <f t="shared" si="236"/>
        <v>0.54347826086956519</v>
      </c>
      <c r="BT335" s="1">
        <f t="shared" si="237"/>
        <v>0.83333333333333337</v>
      </c>
      <c r="BW335" s="1">
        <f t="shared" si="238"/>
        <v>5.5531400966183577</v>
      </c>
      <c r="BX335" s="1">
        <f t="shared" si="239"/>
        <v>0.82367149758454106</v>
      </c>
      <c r="BY335">
        <f t="shared" si="240"/>
        <v>74</v>
      </c>
      <c r="CB335">
        <f>'F Rel'!M335</f>
        <v>3.06</v>
      </c>
      <c r="CC335">
        <f>'F Rel'!V335</f>
        <v>4.07</v>
      </c>
      <c r="CD335" s="1">
        <f t="shared" si="241"/>
        <v>0.75362318840579712</v>
      </c>
      <c r="CE335" s="1">
        <f t="shared" si="242"/>
        <v>0.75845410628019327</v>
      </c>
      <c r="CH335">
        <f>'F Production'!X335</f>
        <v>1.26</v>
      </c>
      <c r="CI335">
        <f>'F Production'!AB335</f>
        <v>1.26</v>
      </c>
      <c r="CJ335" s="31">
        <f t="shared" si="243"/>
        <v>0.19806763285024154</v>
      </c>
      <c r="CK335" s="31">
        <f t="shared" si="244"/>
        <v>0.74154589371980673</v>
      </c>
      <c r="CN335">
        <f>'F Totals'!G335</f>
        <v>5</v>
      </c>
      <c r="CO335">
        <f>'F Totals'!H335</f>
        <v>10</v>
      </c>
      <c r="CP335">
        <f>'F Totals'!K335</f>
        <v>15</v>
      </c>
    </row>
    <row r="336" spans="1:94" x14ac:dyDescent="0.3">
      <c r="A336" t="str">
        <f>'F on ice'!B336</f>
        <v>Ross Johnston</v>
      </c>
      <c r="B336" t="str">
        <f>'F on ice'!C336</f>
        <v>ANA</v>
      </c>
      <c r="E336">
        <f>'F on ice'!K336</f>
        <v>34.869999999999997</v>
      </c>
      <c r="F336">
        <f>'F on ice'!Z336</f>
        <v>7.07</v>
      </c>
      <c r="G336">
        <f>'F on ice'!Q336</f>
        <v>1.37</v>
      </c>
      <c r="H336">
        <f>'F on ice'!T336</f>
        <v>1.7</v>
      </c>
      <c r="I336" s="1">
        <f t="shared" si="210"/>
        <v>0.10386473429951691</v>
      </c>
      <c r="J336" s="1">
        <f t="shared" si="211"/>
        <v>2.1739130434782608E-2</v>
      </c>
      <c r="K336" s="1">
        <f t="shared" si="212"/>
        <v>6.280193236714976E-2</v>
      </c>
      <c r="L336" s="1">
        <f t="shared" si="213"/>
        <v>1.6908212560386472E-2</v>
      </c>
      <c r="O336">
        <f>'F Production'!H336</f>
        <v>0</v>
      </c>
      <c r="P336">
        <f>'F Production'!I336</f>
        <v>0.46</v>
      </c>
      <c r="Q336">
        <f>'F Production'!J336</f>
        <v>0.23</v>
      </c>
      <c r="R336">
        <f>'F Production'!L336</f>
        <v>0.46</v>
      </c>
      <c r="S336" s="1">
        <f t="shared" si="214"/>
        <v>2.4154589371980675E-3</v>
      </c>
      <c r="T336" s="1">
        <f t="shared" si="215"/>
        <v>0.13526570048309178</v>
      </c>
      <c r="U336" s="1">
        <f t="shared" si="216"/>
        <v>0.13285024154589373</v>
      </c>
      <c r="V336" s="1">
        <f t="shared" si="217"/>
        <v>1.2077294685990338E-2</v>
      </c>
      <c r="Y336">
        <f>'F on ice'!L336</f>
        <v>45.58</v>
      </c>
      <c r="Z336">
        <f>'F on ice'!AA336</f>
        <v>14.13</v>
      </c>
      <c r="AA336">
        <f>'F on ice'!R336</f>
        <v>2.2799999999999998</v>
      </c>
      <c r="AB336">
        <f>'F on ice'!U336</f>
        <v>2.69</v>
      </c>
      <c r="AC336" s="1">
        <f t="shared" si="218"/>
        <v>0.21497584541062803</v>
      </c>
      <c r="AD336" s="1">
        <f t="shared" si="219"/>
        <v>6.280193236714976E-2</v>
      </c>
      <c r="AE336" s="1">
        <f t="shared" si="220"/>
        <v>0.63285024154589375</v>
      </c>
      <c r="AF336" s="1">
        <f t="shared" si="221"/>
        <v>0.35990338164251207</v>
      </c>
      <c r="AI336">
        <f>'F Rel'!K336</f>
        <v>-5.48</v>
      </c>
      <c r="AJ336">
        <f>'F Rel'!Z336</f>
        <v>-3.75</v>
      </c>
      <c r="AK336">
        <f>'F Rel'!Q336</f>
        <v>-0.92</v>
      </c>
      <c r="AL336">
        <f>'F Rel'!T336</f>
        <v>-0.78</v>
      </c>
      <c r="AM336" s="1">
        <f t="shared" si="222"/>
        <v>0.17874396135265699</v>
      </c>
      <c r="AN336" s="1">
        <f t="shared" si="223"/>
        <v>6.0386473429951688E-2</v>
      </c>
      <c r="AO336" s="1">
        <f t="shared" si="224"/>
        <v>0.16908212560386474</v>
      </c>
      <c r="AP336" s="1">
        <f t="shared" si="225"/>
        <v>7.2463768115942032E-2</v>
      </c>
      <c r="AS336">
        <f>'F Rel'!L336</f>
        <v>1.01</v>
      </c>
      <c r="AT336">
        <f>'F Rel'!AA336</f>
        <v>1.56</v>
      </c>
      <c r="AU336">
        <f>'F Rel'!R336</f>
        <v>-0.14000000000000001</v>
      </c>
      <c r="AV336">
        <f>'F Rel'!U336</f>
        <v>-0.02</v>
      </c>
      <c r="AW336" s="1">
        <f t="shared" si="226"/>
        <v>0.3671497584541063</v>
      </c>
      <c r="AX336" s="1">
        <f t="shared" si="227"/>
        <v>0.15458937198067632</v>
      </c>
      <c r="AY336" s="1">
        <f t="shared" si="228"/>
        <v>0.57971014492753625</v>
      </c>
      <c r="AZ336" s="1">
        <f t="shared" si="229"/>
        <v>0.5</v>
      </c>
      <c r="BC336">
        <f>'F on ice'!G336</f>
        <v>7.5214285714285998</v>
      </c>
      <c r="BD336">
        <f>'F on ice'!AM336</f>
        <v>67.16</v>
      </c>
      <c r="BE336">
        <f>'F on ice'!AF336</f>
        <v>5.66</v>
      </c>
      <c r="BF336">
        <f>'F on ice'!AH336</f>
        <v>0.98399999999999999</v>
      </c>
      <c r="BG336" s="1">
        <f t="shared" si="230"/>
        <v>7.246376811594203E-3</v>
      </c>
      <c r="BH336" s="1">
        <f t="shared" si="231"/>
        <v>0.88164251207729472</v>
      </c>
      <c r="BI336" s="1">
        <f t="shared" si="232"/>
        <v>9.9033816425120769E-2</v>
      </c>
      <c r="BJ336" s="1">
        <f t="shared" si="233"/>
        <v>0.30434782608695654</v>
      </c>
      <c r="BM336">
        <f>'F on ice'!M336</f>
        <v>43.34</v>
      </c>
      <c r="BN336">
        <f>'F on ice'!AB336</f>
        <v>33.33</v>
      </c>
      <c r="BO336">
        <f>'F on ice'!S336</f>
        <v>37.5</v>
      </c>
      <c r="BP336">
        <f>'F on ice'!V336</f>
        <v>38.78</v>
      </c>
      <c r="BQ336" s="1">
        <f t="shared" si="234"/>
        <v>0.11352657004830918</v>
      </c>
      <c r="BR336" s="1">
        <f t="shared" si="235"/>
        <v>9.6618357487922701E-3</v>
      </c>
      <c r="BS336" s="1">
        <f t="shared" si="236"/>
        <v>0.13043478260869565</v>
      </c>
      <c r="BT336" s="1">
        <f t="shared" si="237"/>
        <v>3.6231884057971016E-2</v>
      </c>
      <c r="BW336" s="1">
        <f t="shared" si="238"/>
        <v>1.0869565217391304</v>
      </c>
      <c r="BX336" s="1">
        <f t="shared" si="239"/>
        <v>3.864734299516908E-2</v>
      </c>
      <c r="BY336">
        <f t="shared" si="240"/>
        <v>399</v>
      </c>
      <c r="CB336">
        <f>'F Rel'!M336</f>
        <v>-4.17</v>
      </c>
      <c r="CC336">
        <f>'F Rel'!V336</f>
        <v>-9.01</v>
      </c>
      <c r="CD336" s="1">
        <f t="shared" si="241"/>
        <v>0.18840579710144928</v>
      </c>
      <c r="CE336" s="1">
        <f t="shared" si="242"/>
        <v>6.5217391304347824E-2</v>
      </c>
      <c r="CH336">
        <f>'F Production'!X336</f>
        <v>3.87</v>
      </c>
      <c r="CI336">
        <f>'F Production'!AB336</f>
        <v>2.5099999999999998</v>
      </c>
      <c r="CJ336" s="31">
        <f t="shared" si="243"/>
        <v>4.830917874396135E-3</v>
      </c>
      <c r="CK336" s="31">
        <f t="shared" si="244"/>
        <v>0.99275362318840576</v>
      </c>
      <c r="CN336">
        <f>'F Totals'!G336</f>
        <v>0</v>
      </c>
      <c r="CO336">
        <f>'F Totals'!H336</f>
        <v>2</v>
      </c>
      <c r="CP336">
        <f>'F Totals'!K336</f>
        <v>2</v>
      </c>
    </row>
    <row r="337" spans="1:94" x14ac:dyDescent="0.3">
      <c r="A337" t="str">
        <f>'F on ice'!B337</f>
        <v>Rourke Chartier</v>
      </c>
      <c r="B337" t="str">
        <f>'F on ice'!C337</f>
        <v>OTT</v>
      </c>
      <c r="E337">
        <f>'F on ice'!K337</f>
        <v>34.69</v>
      </c>
      <c r="F337">
        <f>'F on ice'!Z337</f>
        <v>10.63</v>
      </c>
      <c r="G337">
        <f>'F on ice'!Q337</f>
        <v>1.73</v>
      </c>
      <c r="H337">
        <f>'F on ice'!T337</f>
        <v>2.15</v>
      </c>
      <c r="I337" s="1">
        <f t="shared" si="210"/>
        <v>8.9371980676328497E-2</v>
      </c>
      <c r="J337" s="1">
        <f t="shared" si="211"/>
        <v>0.40821256038647341</v>
      </c>
      <c r="K337" s="1">
        <f t="shared" si="212"/>
        <v>0.15942028985507245</v>
      </c>
      <c r="L337" s="1">
        <f t="shared" si="213"/>
        <v>0.16666666666666666</v>
      </c>
      <c r="O337">
        <f>'F Production'!H337</f>
        <v>0.43</v>
      </c>
      <c r="P337">
        <f>'F Production'!I337</f>
        <v>0.22</v>
      </c>
      <c r="Q337">
        <f>'F Production'!J337</f>
        <v>0.22</v>
      </c>
      <c r="R337">
        <f>'F Production'!L337</f>
        <v>0.65</v>
      </c>
      <c r="S337" s="1">
        <f t="shared" si="214"/>
        <v>0.21980676328502416</v>
      </c>
      <c r="T337" s="1">
        <f t="shared" si="215"/>
        <v>4.8309178743961352E-2</v>
      </c>
      <c r="U337" s="1">
        <f t="shared" si="216"/>
        <v>0.1280193236714976</v>
      </c>
      <c r="V337" s="1">
        <f t="shared" si="217"/>
        <v>4.3478260869565216E-2</v>
      </c>
      <c r="Y337">
        <f>'F on ice'!L337</f>
        <v>38.6</v>
      </c>
      <c r="Z337">
        <f>'F on ice'!AA337</f>
        <v>10.19</v>
      </c>
      <c r="AA337">
        <f>'F on ice'!R337</f>
        <v>2.17</v>
      </c>
      <c r="AB337">
        <f>'F on ice'!U337</f>
        <v>2.37</v>
      </c>
      <c r="AC337" s="1">
        <f t="shared" si="218"/>
        <v>0.79951690821256038</v>
      </c>
      <c r="AD337" s="1">
        <f t="shared" si="219"/>
        <v>0.72705314009661837</v>
      </c>
      <c r="AE337" s="1">
        <f t="shared" si="220"/>
        <v>0.67874396135265702</v>
      </c>
      <c r="AF337" s="1">
        <f t="shared" si="221"/>
        <v>0.69323671497584538</v>
      </c>
      <c r="AI337">
        <f>'F Rel'!K337</f>
        <v>-12.02</v>
      </c>
      <c r="AJ337">
        <f>'F Rel'!Z337</f>
        <v>-1.04</v>
      </c>
      <c r="AK337">
        <f>'F Rel'!Q337</f>
        <v>-1.68</v>
      </c>
      <c r="AL337">
        <f>'F Rel'!T337</f>
        <v>-0.61</v>
      </c>
      <c r="AM337" s="1">
        <f t="shared" si="222"/>
        <v>5.0724637681159424E-2</v>
      </c>
      <c r="AN337" s="1">
        <f t="shared" si="223"/>
        <v>0.3140096618357488</v>
      </c>
      <c r="AO337" s="1">
        <f t="shared" si="224"/>
        <v>2.8985507246376812E-2</v>
      </c>
      <c r="AP337" s="1">
        <f t="shared" si="225"/>
        <v>0.11352657004830918</v>
      </c>
      <c r="AS337">
        <f>'F Rel'!L337</f>
        <v>-1.74</v>
      </c>
      <c r="AT337">
        <f>'F Rel'!AA337</f>
        <v>-0.78</v>
      </c>
      <c r="AU337">
        <f>'F Rel'!R337</f>
        <v>-0.8</v>
      </c>
      <c r="AV337">
        <f>'F Rel'!U337</f>
        <v>-0.23</v>
      </c>
      <c r="AW337" s="1">
        <f t="shared" si="226"/>
        <v>0.64734299516908211</v>
      </c>
      <c r="AX337" s="1">
        <f t="shared" si="227"/>
        <v>0.66425120772946855</v>
      </c>
      <c r="AY337" s="1">
        <f t="shared" si="228"/>
        <v>0.84541062801932365</v>
      </c>
      <c r="AZ337" s="1">
        <f t="shared" si="229"/>
        <v>0.7342995169082126</v>
      </c>
      <c r="BC337">
        <f>'F on ice'!G337</f>
        <v>8.6468749999999996</v>
      </c>
      <c r="BD337">
        <f>'F on ice'!AM337</f>
        <v>46.15</v>
      </c>
      <c r="BE337">
        <f>'F on ice'!AF337</f>
        <v>7.08</v>
      </c>
      <c r="BF337">
        <f>'F on ice'!AH337</f>
        <v>0.99299999999999999</v>
      </c>
      <c r="BG337" s="1">
        <f t="shared" si="230"/>
        <v>4.5893719806763288E-2</v>
      </c>
      <c r="BH337" s="1">
        <f t="shared" si="231"/>
        <v>0.28260869565217389</v>
      </c>
      <c r="BI337" s="1">
        <f t="shared" si="232"/>
        <v>0.24637681159420291</v>
      </c>
      <c r="BJ337" s="1">
        <f t="shared" si="233"/>
        <v>0.40821256038647341</v>
      </c>
      <c r="BM337">
        <f>'F on ice'!M337</f>
        <v>47.34</v>
      </c>
      <c r="BN337">
        <f>'F on ice'!AB337</f>
        <v>51.04</v>
      </c>
      <c r="BO337">
        <f>'F on ice'!S337</f>
        <v>44.44</v>
      </c>
      <c r="BP337">
        <f>'F on ice'!V337</f>
        <v>47.55</v>
      </c>
      <c r="BQ337" s="1">
        <f t="shared" si="234"/>
        <v>0.29951690821256038</v>
      </c>
      <c r="BR337" s="1">
        <f t="shared" si="235"/>
        <v>0.56521739130434778</v>
      </c>
      <c r="BS337" s="1">
        <f t="shared" si="236"/>
        <v>0.3188405797101449</v>
      </c>
      <c r="BT337" s="1">
        <f t="shared" si="237"/>
        <v>0.34782608695652173</v>
      </c>
      <c r="BW337" s="1">
        <f t="shared" si="238"/>
        <v>2.3285024154589373</v>
      </c>
      <c r="BX337" s="1">
        <f t="shared" si="239"/>
        <v>0.18357487922705315</v>
      </c>
      <c r="BY337">
        <f t="shared" si="240"/>
        <v>339</v>
      </c>
      <c r="CB337">
        <f>'F Rel'!M337</f>
        <v>-6.33</v>
      </c>
      <c r="CC337">
        <f>'F Rel'!V337</f>
        <v>-3.89</v>
      </c>
      <c r="CD337" s="1">
        <f t="shared" si="241"/>
        <v>7.4879227053140096E-2</v>
      </c>
      <c r="CE337" s="1">
        <f t="shared" si="242"/>
        <v>0.23671497584541062</v>
      </c>
      <c r="CH337">
        <f>'F Production'!X337</f>
        <v>0.65</v>
      </c>
      <c r="CI337">
        <f>'F Production'!AB337</f>
        <v>1.3</v>
      </c>
      <c r="CJ337" s="31">
        <f t="shared" si="243"/>
        <v>0.56521739130434778</v>
      </c>
      <c r="CK337" s="31">
        <f t="shared" si="244"/>
        <v>0.77053140096618356</v>
      </c>
      <c r="CN337">
        <f>'F Totals'!G337</f>
        <v>2</v>
      </c>
      <c r="CO337">
        <f>'F Totals'!H337</f>
        <v>1</v>
      </c>
      <c r="CP337">
        <f>'F Totals'!K337</f>
        <v>3</v>
      </c>
    </row>
    <row r="338" spans="1:94" x14ac:dyDescent="0.3">
      <c r="A338" t="str">
        <f>'F on ice'!B338</f>
        <v>Ryan Carpenter</v>
      </c>
      <c r="B338" t="str">
        <f>'F on ice'!C338</f>
        <v>S.J</v>
      </c>
      <c r="E338">
        <f>'F on ice'!K338</f>
        <v>38.85</v>
      </c>
      <c r="F338">
        <f>'F on ice'!Z338</f>
        <v>10.52</v>
      </c>
      <c r="G338">
        <f>'F on ice'!Q338</f>
        <v>2.63</v>
      </c>
      <c r="H338">
        <f>'F on ice'!T338</f>
        <v>2.2799999999999998</v>
      </c>
      <c r="I338" s="1">
        <f t="shared" si="210"/>
        <v>0.29710144927536231</v>
      </c>
      <c r="J338" s="1">
        <f t="shared" si="211"/>
        <v>0.39130434782608697</v>
      </c>
      <c r="K338" s="1">
        <f t="shared" si="212"/>
        <v>0.58454106280193241</v>
      </c>
      <c r="L338" s="1">
        <f t="shared" si="213"/>
        <v>0.26570048309178745</v>
      </c>
      <c r="O338">
        <f>'F Production'!H338</f>
        <v>0.61</v>
      </c>
      <c r="P338">
        <f>'F Production'!I338</f>
        <v>1.01</v>
      </c>
      <c r="Q338">
        <f>'F Production'!J338</f>
        <v>0.4</v>
      </c>
      <c r="R338">
        <f>'F Production'!L338</f>
        <v>1.62</v>
      </c>
      <c r="S338" s="1">
        <f t="shared" si="214"/>
        <v>0.46618357487922707</v>
      </c>
      <c r="T338" s="1">
        <f t="shared" si="215"/>
        <v>0.5531400966183575</v>
      </c>
      <c r="U338" s="1">
        <f t="shared" si="216"/>
        <v>0.31159420289855072</v>
      </c>
      <c r="V338" s="1">
        <f t="shared" si="217"/>
        <v>0.52173913043478259</v>
      </c>
      <c r="Y338">
        <f>'F on ice'!L338</f>
        <v>42.89</v>
      </c>
      <c r="Z338">
        <f>'F on ice'!AA338</f>
        <v>9.31</v>
      </c>
      <c r="AA338">
        <f>'F on ice'!R338</f>
        <v>2.4300000000000002</v>
      </c>
      <c r="AB338">
        <f>'F on ice'!U338</f>
        <v>2.5</v>
      </c>
      <c r="AC338" s="1">
        <f t="shared" si="218"/>
        <v>0.47101449275362317</v>
      </c>
      <c r="AD338" s="1">
        <f t="shared" si="219"/>
        <v>0.85990338164251212</v>
      </c>
      <c r="AE338" s="1">
        <f t="shared" si="220"/>
        <v>0.53381642512077299</v>
      </c>
      <c r="AF338" s="1">
        <f t="shared" si="221"/>
        <v>0.55072463768115942</v>
      </c>
      <c r="AI338">
        <f>'F Rel'!K338</f>
        <v>2.6</v>
      </c>
      <c r="AJ338">
        <f>'F Rel'!Z338</f>
        <v>0.84</v>
      </c>
      <c r="AK338">
        <f>'F Rel'!Q338</f>
        <v>0.99</v>
      </c>
      <c r="AL338">
        <f>'F Rel'!T338</f>
        <v>-0.02</v>
      </c>
      <c r="AM338" s="1">
        <f t="shared" si="222"/>
        <v>0.67391304347826086</v>
      </c>
      <c r="AN338" s="1">
        <f t="shared" si="223"/>
        <v>0.64975845410628019</v>
      </c>
      <c r="AO338" s="1">
        <f t="shared" si="224"/>
        <v>0.88405797101449279</v>
      </c>
      <c r="AP338" s="1">
        <f t="shared" si="225"/>
        <v>0.46135265700483091</v>
      </c>
      <c r="AS338">
        <f>'F Rel'!L338</f>
        <v>-6.17</v>
      </c>
      <c r="AT338">
        <f>'F Rel'!AA338</f>
        <v>-4.3899999999999997</v>
      </c>
      <c r="AU338">
        <f>'F Rel'!R338</f>
        <v>-0.67</v>
      </c>
      <c r="AV338">
        <f>'F Rel'!U338</f>
        <v>-0.54</v>
      </c>
      <c r="AW338" s="1">
        <f t="shared" si="226"/>
        <v>0.92995169082125606</v>
      </c>
      <c r="AX338" s="1">
        <f t="shared" si="227"/>
        <v>0.99275362318840576</v>
      </c>
      <c r="AY338" s="1">
        <f t="shared" si="228"/>
        <v>0.80434782608695654</v>
      </c>
      <c r="AZ338" s="1">
        <f t="shared" si="229"/>
        <v>0.93478260869565222</v>
      </c>
      <c r="BC338">
        <f>'F on ice'!G338</f>
        <v>9.5661290322581003</v>
      </c>
      <c r="BD338">
        <f>'F on ice'!AM338</f>
        <v>32.39</v>
      </c>
      <c r="BE338">
        <f>'F on ice'!AF338</f>
        <v>9.77</v>
      </c>
      <c r="BF338">
        <f>'F on ice'!AH338</f>
        <v>1.016</v>
      </c>
      <c r="BG338" s="1">
        <f t="shared" si="230"/>
        <v>0.11352657004830918</v>
      </c>
      <c r="BH338" s="1">
        <f t="shared" si="231"/>
        <v>6.280193236714976E-2</v>
      </c>
      <c r="BI338" s="1">
        <f t="shared" si="232"/>
        <v>0.71497584541062797</v>
      </c>
      <c r="BJ338" s="1">
        <f t="shared" si="233"/>
        <v>0.70048309178743962</v>
      </c>
      <c r="BM338">
        <f>'F on ice'!M338</f>
        <v>47.52</v>
      </c>
      <c r="BN338">
        <f>'F on ice'!AB338</f>
        <v>53.06</v>
      </c>
      <c r="BO338">
        <f>'F on ice'!S338</f>
        <v>52</v>
      </c>
      <c r="BP338">
        <f>'F on ice'!V338</f>
        <v>47.64</v>
      </c>
      <c r="BQ338" s="1">
        <f t="shared" si="234"/>
        <v>0.31159420289855072</v>
      </c>
      <c r="BR338" s="1">
        <f t="shared" si="235"/>
        <v>0.70289855072463769</v>
      </c>
      <c r="BS338" s="1">
        <f t="shared" si="236"/>
        <v>0.57246376811594202</v>
      </c>
      <c r="BT338" s="1">
        <f t="shared" si="237"/>
        <v>0.35748792270531399</v>
      </c>
      <c r="BW338" s="1">
        <f t="shared" si="238"/>
        <v>4.2632850241545892</v>
      </c>
      <c r="BX338" s="1">
        <f t="shared" si="239"/>
        <v>0.54106280193236711</v>
      </c>
      <c r="BY338">
        <f t="shared" si="240"/>
        <v>190</v>
      </c>
      <c r="CB338">
        <f>'F Rel'!M338</f>
        <v>5.04</v>
      </c>
      <c r="CC338">
        <f>'F Rel'!V338</f>
        <v>4.57</v>
      </c>
      <c r="CD338" s="1">
        <f t="shared" si="241"/>
        <v>0.87439613526570048</v>
      </c>
      <c r="CE338" s="1">
        <f t="shared" si="242"/>
        <v>0.78502415458937203</v>
      </c>
      <c r="CH338">
        <f>'F Production'!X338</f>
        <v>0.4</v>
      </c>
      <c r="CI338">
        <f>'F Production'!AB338</f>
        <v>0.2</v>
      </c>
      <c r="CJ338" s="31">
        <f t="shared" si="243"/>
        <v>0.80193236714975846</v>
      </c>
      <c r="CK338" s="31">
        <f t="shared" si="244"/>
        <v>2.8985507246376812E-2</v>
      </c>
      <c r="CN338">
        <f>'F Totals'!G338</f>
        <v>3</v>
      </c>
      <c r="CO338">
        <f>'F Totals'!H338</f>
        <v>5</v>
      </c>
      <c r="CP338">
        <f>'F Totals'!K338</f>
        <v>8</v>
      </c>
    </row>
    <row r="339" spans="1:94" x14ac:dyDescent="0.3">
      <c r="A339" t="str">
        <f>'F on ice'!B339</f>
        <v>Ryan Donato</v>
      </c>
      <c r="B339" t="str">
        <f>'F on ice'!C339</f>
        <v>CHI</v>
      </c>
      <c r="E339">
        <f>'F on ice'!K339</f>
        <v>38.68</v>
      </c>
      <c r="F339">
        <f>'F on ice'!Z339</f>
        <v>9.61</v>
      </c>
      <c r="G339">
        <f>'F on ice'!Q339</f>
        <v>2.1</v>
      </c>
      <c r="H339">
        <f>'F on ice'!T339</f>
        <v>2.3199999999999998</v>
      </c>
      <c r="I339" s="1">
        <f t="shared" si="210"/>
        <v>0.28502415458937197</v>
      </c>
      <c r="J339" s="1">
        <f t="shared" si="211"/>
        <v>0.24879227053140096</v>
      </c>
      <c r="K339" s="1">
        <f t="shared" si="212"/>
        <v>0.32608695652173914</v>
      </c>
      <c r="L339" s="1">
        <f t="shared" si="213"/>
        <v>0.28743961352657005</v>
      </c>
      <c r="O339">
        <f>'F Production'!H339</f>
        <v>0.66</v>
      </c>
      <c r="P339">
        <f>'F Production'!I339</f>
        <v>0.66</v>
      </c>
      <c r="Q339">
        <f>'F Production'!J339</f>
        <v>0.33</v>
      </c>
      <c r="R339">
        <f>'F Production'!L339</f>
        <v>1.33</v>
      </c>
      <c r="S339" s="1">
        <f t="shared" si="214"/>
        <v>0.51449275362318836</v>
      </c>
      <c r="T339" s="1">
        <f t="shared" si="215"/>
        <v>0.28502415458937197</v>
      </c>
      <c r="U339" s="1">
        <f t="shared" si="216"/>
        <v>0.25845410628019322</v>
      </c>
      <c r="V339" s="1">
        <f t="shared" si="217"/>
        <v>0.35265700483091789</v>
      </c>
      <c r="Y339">
        <f>'F on ice'!L339</f>
        <v>44.97</v>
      </c>
      <c r="Z339">
        <f>'F on ice'!AA339</f>
        <v>13.92</v>
      </c>
      <c r="AA339">
        <f>'F on ice'!R339</f>
        <v>3.2</v>
      </c>
      <c r="AB339">
        <f>'F on ice'!U339</f>
        <v>2.79</v>
      </c>
      <c r="AC339" s="1">
        <f t="shared" si="218"/>
        <v>0.26811594202898553</v>
      </c>
      <c r="AD339" s="1">
        <f t="shared" si="219"/>
        <v>8.2125603864734303E-2</v>
      </c>
      <c r="AE339" s="1">
        <f t="shared" si="220"/>
        <v>0.14009661835748793</v>
      </c>
      <c r="AF339" s="1">
        <f t="shared" si="221"/>
        <v>0.28985507246376813</v>
      </c>
      <c r="AI339">
        <f>'F Rel'!K339</f>
        <v>2.12</v>
      </c>
      <c r="AJ339">
        <f>'F Rel'!Z339</f>
        <v>1.26</v>
      </c>
      <c r="AK339">
        <f>'F Rel'!Q339</f>
        <v>0.35</v>
      </c>
      <c r="AL339">
        <f>'F Rel'!T339</f>
        <v>0.21</v>
      </c>
      <c r="AM339" s="1">
        <f t="shared" si="222"/>
        <v>0.6376811594202898</v>
      </c>
      <c r="AN339" s="1">
        <f t="shared" si="223"/>
        <v>0.73188405797101452</v>
      </c>
      <c r="AO339" s="1">
        <f t="shared" si="224"/>
        <v>0.65942028985507251</v>
      </c>
      <c r="AP339" s="1">
        <f t="shared" si="225"/>
        <v>0.66183574879227058</v>
      </c>
      <c r="AS339">
        <f>'F Rel'!L339</f>
        <v>-2.61</v>
      </c>
      <c r="AT339">
        <f>'F Rel'!AA339</f>
        <v>-0.27</v>
      </c>
      <c r="AU339">
        <f>'F Rel'!R339</f>
        <v>0.12</v>
      </c>
      <c r="AV339">
        <f>'F Rel'!U339</f>
        <v>-0.19</v>
      </c>
      <c r="AW339" s="1">
        <f t="shared" si="226"/>
        <v>0.72946859903381644</v>
      </c>
      <c r="AX339" s="1">
        <f t="shared" si="227"/>
        <v>0.55072463768115942</v>
      </c>
      <c r="AY339" s="1">
        <f t="shared" si="228"/>
        <v>0.43478260869565216</v>
      </c>
      <c r="AZ339" s="1">
        <f t="shared" si="229"/>
        <v>0.69323671497584538</v>
      </c>
      <c r="BC339">
        <f>'F on ice'!G339</f>
        <v>12.066296296296001</v>
      </c>
      <c r="BD339">
        <f>'F on ice'!AM339</f>
        <v>52.83</v>
      </c>
      <c r="BE339">
        <f>'F on ice'!AF339</f>
        <v>7.45</v>
      </c>
      <c r="BF339">
        <f>'F on ice'!AH339</f>
        <v>0.97</v>
      </c>
      <c r="BG339" s="1">
        <f t="shared" si="230"/>
        <v>0.43961352657004832</v>
      </c>
      <c r="BH339" s="1">
        <f t="shared" si="231"/>
        <v>0.49033816425120774</v>
      </c>
      <c r="BI339" s="1">
        <f t="shared" si="232"/>
        <v>0.31159420289855072</v>
      </c>
      <c r="BJ339" s="1">
        <f t="shared" si="233"/>
        <v>0.16666666666666666</v>
      </c>
      <c r="BM339">
        <f>'F on ice'!M339</f>
        <v>46.24</v>
      </c>
      <c r="BN339">
        <f>'F on ice'!AB339</f>
        <v>40.85</v>
      </c>
      <c r="BO339">
        <f>'F on ice'!S339</f>
        <v>39.58</v>
      </c>
      <c r="BP339">
        <f>'F on ice'!V339</f>
        <v>45.37</v>
      </c>
      <c r="BQ339" s="1">
        <f t="shared" si="234"/>
        <v>0.2391304347826087</v>
      </c>
      <c r="BR339" s="1">
        <f t="shared" si="235"/>
        <v>0.11594202898550725</v>
      </c>
      <c r="BS339" s="1">
        <f t="shared" si="236"/>
        <v>0.19082125603864733</v>
      </c>
      <c r="BT339" s="1">
        <f t="shared" si="237"/>
        <v>0.22222222222222221</v>
      </c>
      <c r="BW339" s="1">
        <f t="shared" si="238"/>
        <v>3.408212560386473</v>
      </c>
      <c r="BX339" s="1">
        <f t="shared" si="239"/>
        <v>0.3719806763285024</v>
      </c>
      <c r="BY339">
        <f t="shared" si="240"/>
        <v>261</v>
      </c>
      <c r="CB339">
        <f>'F Rel'!M339</f>
        <v>2.79</v>
      </c>
      <c r="CC339">
        <f>'F Rel'!V339</f>
        <v>3.97</v>
      </c>
      <c r="CD339" s="1">
        <f t="shared" si="241"/>
        <v>0.72946859903381644</v>
      </c>
      <c r="CE339" s="1">
        <f t="shared" si="242"/>
        <v>0.74879227053140096</v>
      </c>
      <c r="CH339">
        <f>'F Production'!X339</f>
        <v>0.55000000000000004</v>
      </c>
      <c r="CI339">
        <f>'F Production'!AB339</f>
        <v>1.1100000000000001</v>
      </c>
      <c r="CJ339" s="31">
        <f t="shared" si="243"/>
        <v>0.64734299516908211</v>
      </c>
      <c r="CK339" s="31">
        <f t="shared" si="244"/>
        <v>0.65458937198067635</v>
      </c>
      <c r="CN339">
        <f>'F Totals'!G339</f>
        <v>6</v>
      </c>
      <c r="CO339">
        <f>'F Totals'!H339</f>
        <v>6</v>
      </c>
      <c r="CP339">
        <f>'F Totals'!K339</f>
        <v>12</v>
      </c>
    </row>
    <row r="340" spans="1:94" x14ac:dyDescent="0.3">
      <c r="A340" t="str">
        <f>'F on ice'!B340</f>
        <v>Ryan Hartman</v>
      </c>
      <c r="B340" t="str">
        <f>'F on ice'!C340</f>
        <v>MIN</v>
      </c>
      <c r="E340">
        <f>'F on ice'!K340</f>
        <v>42.49</v>
      </c>
      <c r="F340">
        <f>'F on ice'!Z340</f>
        <v>10.41</v>
      </c>
      <c r="G340">
        <f>'F on ice'!Q340</f>
        <v>2.79</v>
      </c>
      <c r="H340">
        <f>'F on ice'!T340</f>
        <v>2.39</v>
      </c>
      <c r="I340" s="1">
        <f t="shared" si="210"/>
        <v>0.55797101449275366</v>
      </c>
      <c r="J340" s="1">
        <f t="shared" si="211"/>
        <v>0.3719806763285024</v>
      </c>
      <c r="K340" s="1">
        <f t="shared" si="212"/>
        <v>0.64251207729468596</v>
      </c>
      <c r="L340" s="1">
        <f t="shared" si="213"/>
        <v>0.35990338164251207</v>
      </c>
      <c r="O340">
        <f>'F Production'!H340</f>
        <v>0.97</v>
      </c>
      <c r="P340">
        <f>'F Production'!I340</f>
        <v>0.86</v>
      </c>
      <c r="Q340">
        <f>'F Production'!J340</f>
        <v>0.43</v>
      </c>
      <c r="R340">
        <f>'F Production'!L340</f>
        <v>1.82</v>
      </c>
      <c r="S340" s="1">
        <f t="shared" si="214"/>
        <v>0.78260869565217395</v>
      </c>
      <c r="T340" s="1">
        <f t="shared" si="215"/>
        <v>0.43478260869565216</v>
      </c>
      <c r="U340" s="1">
        <f t="shared" si="216"/>
        <v>0.35748792270531399</v>
      </c>
      <c r="V340" s="1">
        <f t="shared" si="217"/>
        <v>0.63526570048309183</v>
      </c>
      <c r="Y340">
        <f>'F on ice'!L340</f>
        <v>40.229999999999997</v>
      </c>
      <c r="Z340">
        <f>'F on ice'!AA340</f>
        <v>10.84</v>
      </c>
      <c r="AA340">
        <f>'F on ice'!R340</f>
        <v>2.9</v>
      </c>
      <c r="AB340">
        <f>'F on ice'!U340</f>
        <v>2.46</v>
      </c>
      <c r="AC340" s="1">
        <f t="shared" si="218"/>
        <v>0.67874396135265702</v>
      </c>
      <c r="AD340" s="1">
        <f t="shared" si="219"/>
        <v>0.57971014492753625</v>
      </c>
      <c r="AE340" s="1">
        <f t="shared" si="220"/>
        <v>0.28019323671497587</v>
      </c>
      <c r="AF340" s="1">
        <f t="shared" si="221"/>
        <v>0.60144927536231885</v>
      </c>
      <c r="AI340">
        <f>'F Rel'!K340</f>
        <v>4.17</v>
      </c>
      <c r="AJ340">
        <f>'F Rel'!Z340</f>
        <v>0.83</v>
      </c>
      <c r="AK340">
        <f>'F Rel'!Q340</f>
        <v>0.43</v>
      </c>
      <c r="AL340">
        <f>'F Rel'!T340</f>
        <v>0.22</v>
      </c>
      <c r="AM340" s="1">
        <f t="shared" si="222"/>
        <v>0.79710144927536231</v>
      </c>
      <c r="AN340" s="1">
        <f t="shared" si="223"/>
        <v>0.64734299516908211</v>
      </c>
      <c r="AO340" s="1">
        <f t="shared" si="224"/>
        <v>0.6908212560386473</v>
      </c>
      <c r="AP340" s="1">
        <f t="shared" si="225"/>
        <v>0.67391304347826086</v>
      </c>
      <c r="AS340">
        <f>'F Rel'!L340</f>
        <v>-2.4</v>
      </c>
      <c r="AT340">
        <f>'F Rel'!AA340</f>
        <v>0.89</v>
      </c>
      <c r="AU340">
        <f>'F Rel'!R340</f>
        <v>0.21</v>
      </c>
      <c r="AV340">
        <f>'F Rel'!U340</f>
        <v>0.12</v>
      </c>
      <c r="AW340" s="1">
        <f t="shared" si="226"/>
        <v>0.69806763285024154</v>
      </c>
      <c r="AX340" s="1">
        <f t="shared" si="227"/>
        <v>0.28260869565217389</v>
      </c>
      <c r="AY340" s="1">
        <f t="shared" si="228"/>
        <v>0.38405797101449274</v>
      </c>
      <c r="AZ340" s="1">
        <f t="shared" si="229"/>
        <v>0.32608695652173914</v>
      </c>
      <c r="BC340">
        <f>'F on ice'!G340</f>
        <v>13.005038759690001</v>
      </c>
      <c r="BD340">
        <f>'F on ice'!AM340</f>
        <v>59.32</v>
      </c>
      <c r="BE340">
        <f>'F on ice'!AF340</f>
        <v>10.32</v>
      </c>
      <c r="BF340">
        <f>'F on ice'!AH340</f>
        <v>0.998</v>
      </c>
      <c r="BG340" s="1">
        <f t="shared" si="230"/>
        <v>0.67391304347826086</v>
      </c>
      <c r="BH340" s="1">
        <f t="shared" si="231"/>
        <v>0.69806763285024154</v>
      </c>
      <c r="BI340" s="1">
        <f t="shared" si="232"/>
        <v>0.82367149758454106</v>
      </c>
      <c r="BJ340" s="1">
        <f t="shared" si="233"/>
        <v>0.47826086956521741</v>
      </c>
      <c r="BM340">
        <f>'F on ice'!M340</f>
        <v>51.36</v>
      </c>
      <c r="BN340">
        <f>'F on ice'!AB340</f>
        <v>48.99</v>
      </c>
      <c r="BO340">
        <f>'F on ice'!S340</f>
        <v>49.06</v>
      </c>
      <c r="BP340">
        <f>'F on ice'!V340</f>
        <v>49.34</v>
      </c>
      <c r="BQ340" s="1">
        <f t="shared" si="234"/>
        <v>0.62077294685990336</v>
      </c>
      <c r="BR340" s="1">
        <f t="shared" si="235"/>
        <v>0.42753623188405798</v>
      </c>
      <c r="BS340" s="1">
        <f t="shared" si="236"/>
        <v>0.46376811594202899</v>
      </c>
      <c r="BT340" s="1">
        <f t="shared" si="237"/>
        <v>0.45169082125603865</v>
      </c>
      <c r="BW340" s="1">
        <f t="shared" si="238"/>
        <v>4.8212560386473431</v>
      </c>
      <c r="BX340" s="1">
        <f t="shared" si="239"/>
        <v>0.67149758454106279</v>
      </c>
      <c r="BY340">
        <f t="shared" si="240"/>
        <v>137</v>
      </c>
      <c r="CB340">
        <f>'F Rel'!M340</f>
        <v>4.03</v>
      </c>
      <c r="CC340">
        <f>'F Rel'!V340</f>
        <v>1.23</v>
      </c>
      <c r="CD340" s="1">
        <f t="shared" si="241"/>
        <v>0.82608695652173914</v>
      </c>
      <c r="CE340" s="1">
        <f t="shared" si="242"/>
        <v>0.57971014492753625</v>
      </c>
      <c r="CH340">
        <f>'F Production'!X340</f>
        <v>1.82</v>
      </c>
      <c r="CI340">
        <f>'F Production'!AB340</f>
        <v>1.61</v>
      </c>
      <c r="CJ340" s="31">
        <f t="shared" si="243"/>
        <v>6.0386473429951688E-2</v>
      </c>
      <c r="CK340" s="31">
        <f t="shared" si="244"/>
        <v>0.88888888888888884</v>
      </c>
      <c r="CN340">
        <f>'F Totals'!G340</f>
        <v>9</v>
      </c>
      <c r="CO340">
        <f>'F Totals'!H340</f>
        <v>8</v>
      </c>
      <c r="CP340">
        <f>'F Totals'!K340</f>
        <v>17</v>
      </c>
    </row>
    <row r="341" spans="1:94" x14ac:dyDescent="0.3">
      <c r="A341" t="str">
        <f>'F on ice'!B341</f>
        <v>Ryan Johansen</v>
      </c>
      <c r="B341" t="str">
        <f>'F on ice'!C341</f>
        <v>COL</v>
      </c>
      <c r="E341">
        <f>'F on ice'!K341</f>
        <v>36.94</v>
      </c>
      <c r="F341">
        <f>'F on ice'!Z341</f>
        <v>9.84</v>
      </c>
      <c r="G341">
        <f>'F on ice'!Q341</f>
        <v>1.97</v>
      </c>
      <c r="H341">
        <f>'F on ice'!T341</f>
        <v>2.0099999999999998</v>
      </c>
      <c r="I341" s="1">
        <f t="shared" si="210"/>
        <v>0.18115942028985507</v>
      </c>
      <c r="J341" s="1">
        <f t="shared" si="211"/>
        <v>0.28260869565217389</v>
      </c>
      <c r="K341" s="1">
        <f t="shared" si="212"/>
        <v>0.25362318840579712</v>
      </c>
      <c r="L341" s="1">
        <f t="shared" si="213"/>
        <v>0.10628019323671498</v>
      </c>
      <c r="O341">
        <f>'F Production'!H341</f>
        <v>0.69</v>
      </c>
      <c r="P341">
        <f>'F Production'!I341</f>
        <v>0.35</v>
      </c>
      <c r="Q341">
        <f>'F Production'!J341</f>
        <v>0.23</v>
      </c>
      <c r="R341">
        <f>'F Production'!L341</f>
        <v>1.04</v>
      </c>
      <c r="S341" s="1">
        <f t="shared" si="214"/>
        <v>0.55555555555555558</v>
      </c>
      <c r="T341" s="1">
        <f t="shared" si="215"/>
        <v>8.9371980676328497E-2</v>
      </c>
      <c r="U341" s="1">
        <f t="shared" si="216"/>
        <v>0.13285024154589373</v>
      </c>
      <c r="V341" s="1">
        <f t="shared" si="217"/>
        <v>0.15217391304347827</v>
      </c>
      <c r="Y341">
        <f>'F on ice'!L341</f>
        <v>41.46</v>
      </c>
      <c r="Z341">
        <f>'F on ice'!AA341</f>
        <v>11.58</v>
      </c>
      <c r="AA341">
        <f>'F on ice'!R341</f>
        <v>2.5499999999999998</v>
      </c>
      <c r="AB341">
        <f>'F on ice'!U341</f>
        <v>2.41</v>
      </c>
      <c r="AC341" s="1">
        <f t="shared" si="218"/>
        <v>0.57971014492753625</v>
      </c>
      <c r="AD341" s="1">
        <f t="shared" si="219"/>
        <v>0.39613526570048307</v>
      </c>
      <c r="AE341" s="1">
        <f t="shared" si="220"/>
        <v>0.45169082125603865</v>
      </c>
      <c r="AF341" s="1">
        <f t="shared" si="221"/>
        <v>0.65458937198067635</v>
      </c>
      <c r="AI341">
        <f>'F Rel'!K341</f>
        <v>-8.84</v>
      </c>
      <c r="AJ341">
        <f>'F Rel'!Z341</f>
        <v>-2.85</v>
      </c>
      <c r="AK341">
        <f>'F Rel'!Q341</f>
        <v>-1.26</v>
      </c>
      <c r="AL341">
        <f>'F Rel'!T341</f>
        <v>-0.76</v>
      </c>
      <c r="AM341" s="1">
        <f t="shared" si="222"/>
        <v>7.9710144927536225E-2</v>
      </c>
      <c r="AN341" s="1">
        <f t="shared" si="223"/>
        <v>0.12560386473429952</v>
      </c>
      <c r="AO341" s="1">
        <f t="shared" si="224"/>
        <v>7.4879227053140096E-2</v>
      </c>
      <c r="AP341" s="1">
        <f t="shared" si="225"/>
        <v>7.9710144927536225E-2</v>
      </c>
      <c r="AS341">
        <f>'F Rel'!L341</f>
        <v>1.19</v>
      </c>
      <c r="AT341">
        <f>'F Rel'!AA341</f>
        <v>1.24</v>
      </c>
      <c r="AU341">
        <f>'F Rel'!R341</f>
        <v>-0.16</v>
      </c>
      <c r="AV341">
        <f>'F Rel'!U341</f>
        <v>-0.01</v>
      </c>
      <c r="AW341" s="1">
        <f t="shared" si="226"/>
        <v>0.34782608695652173</v>
      </c>
      <c r="AX341" s="1">
        <f t="shared" si="227"/>
        <v>0.21256038647342995</v>
      </c>
      <c r="AY341" s="1">
        <f t="shared" si="228"/>
        <v>0.58937198067632846</v>
      </c>
      <c r="AZ341" s="1">
        <f t="shared" si="229"/>
        <v>0.49033816425120774</v>
      </c>
      <c r="BC341">
        <f>'F on ice'!G341</f>
        <v>10.794791666667001</v>
      </c>
      <c r="BD341">
        <f>'F on ice'!AM341</f>
        <v>53.3</v>
      </c>
      <c r="BE341">
        <f>'F on ice'!AF341</f>
        <v>7.59</v>
      </c>
      <c r="BF341">
        <f>'F on ice'!AH341</f>
        <v>0.98499999999999999</v>
      </c>
      <c r="BG341" s="1">
        <f t="shared" si="230"/>
        <v>0.2608695652173913</v>
      </c>
      <c r="BH341" s="1">
        <f t="shared" si="231"/>
        <v>0.50241545893719808</v>
      </c>
      <c r="BI341" s="1">
        <f t="shared" si="232"/>
        <v>0.35024154589371981</v>
      </c>
      <c r="BJ341" s="1">
        <f t="shared" si="233"/>
        <v>0.3188405797101449</v>
      </c>
      <c r="BM341">
        <f>'F on ice'!M341</f>
        <v>47.12</v>
      </c>
      <c r="BN341">
        <f>'F on ice'!AB341</f>
        <v>45.95</v>
      </c>
      <c r="BO341">
        <f>'F on ice'!S341</f>
        <v>43.59</v>
      </c>
      <c r="BP341">
        <f>'F on ice'!V341</f>
        <v>45.41</v>
      </c>
      <c r="BQ341" s="1">
        <f t="shared" si="234"/>
        <v>0.28743961352657005</v>
      </c>
      <c r="BR341" s="1">
        <f t="shared" si="235"/>
        <v>0.2608695652173913</v>
      </c>
      <c r="BS341" s="1">
        <f t="shared" si="236"/>
        <v>0.28502415458937197</v>
      </c>
      <c r="BT341" s="1">
        <f t="shared" si="237"/>
        <v>0.23429951690821257</v>
      </c>
      <c r="BW341" s="1">
        <f t="shared" si="238"/>
        <v>2.3357487922705316</v>
      </c>
      <c r="BX341" s="1">
        <f t="shared" si="239"/>
        <v>0.1859903381642512</v>
      </c>
      <c r="BY341">
        <f t="shared" si="240"/>
        <v>338</v>
      </c>
      <c r="CB341">
        <f>'F Rel'!M341</f>
        <v>-6.08</v>
      </c>
      <c r="CC341">
        <f>'F Rel'!V341</f>
        <v>-7.94</v>
      </c>
      <c r="CD341" s="1">
        <f t="shared" si="241"/>
        <v>8.4541062801932368E-2</v>
      </c>
      <c r="CE341" s="1">
        <f t="shared" si="242"/>
        <v>8.4541062801932368E-2</v>
      </c>
      <c r="CH341">
        <f>'F Production'!X341</f>
        <v>0.57999999999999996</v>
      </c>
      <c r="CI341">
        <f>'F Production'!AB341</f>
        <v>0.46</v>
      </c>
      <c r="CJ341" s="31">
        <f t="shared" si="243"/>
        <v>0.62077294685990336</v>
      </c>
      <c r="CK341" s="31">
        <f t="shared" si="244"/>
        <v>0.14734299516908211</v>
      </c>
      <c r="CN341">
        <f>'F Totals'!G341</f>
        <v>6</v>
      </c>
      <c r="CO341">
        <f>'F Totals'!H341</f>
        <v>3</v>
      </c>
      <c r="CP341">
        <f>'F Totals'!K341</f>
        <v>9</v>
      </c>
    </row>
    <row r="342" spans="1:94" x14ac:dyDescent="0.3">
      <c r="A342" t="str">
        <f>'F on ice'!B342</f>
        <v>Ryan Lomberg</v>
      </c>
      <c r="B342" t="str">
        <f>'F on ice'!C342</f>
        <v>FLA</v>
      </c>
      <c r="E342">
        <f>'F on ice'!K342</f>
        <v>39.61</v>
      </c>
      <c r="F342">
        <f>'F on ice'!Z342</f>
        <v>10.039999999999999</v>
      </c>
      <c r="G342">
        <f>'F on ice'!Q342</f>
        <v>1.81</v>
      </c>
      <c r="H342">
        <f>'F on ice'!T342</f>
        <v>2.34</v>
      </c>
      <c r="I342" s="1">
        <f t="shared" si="210"/>
        <v>0.35507246376811596</v>
      </c>
      <c r="J342" s="1">
        <f t="shared" si="211"/>
        <v>0.30917874396135264</v>
      </c>
      <c r="K342" s="1">
        <f t="shared" si="212"/>
        <v>0.18840579710144928</v>
      </c>
      <c r="L342" s="1">
        <f t="shared" si="213"/>
        <v>0.3140096618357488</v>
      </c>
      <c r="O342">
        <f>'F Production'!H342</f>
        <v>0.28000000000000003</v>
      </c>
      <c r="P342">
        <f>'F Production'!I342</f>
        <v>0.14000000000000001</v>
      </c>
      <c r="Q342">
        <f>'F Production'!J342</f>
        <v>0.14000000000000001</v>
      </c>
      <c r="R342">
        <f>'F Production'!L342</f>
        <v>0.42</v>
      </c>
      <c r="S342" s="1">
        <f t="shared" si="214"/>
        <v>8.6956521739130432E-2</v>
      </c>
      <c r="T342" s="1">
        <f t="shared" si="215"/>
        <v>2.1739130434782608E-2</v>
      </c>
      <c r="U342" s="1">
        <f t="shared" si="216"/>
        <v>7.2463768115942032E-2</v>
      </c>
      <c r="V342" s="1">
        <f t="shared" si="217"/>
        <v>9.6618357487922701E-3</v>
      </c>
      <c r="Y342">
        <f>'F on ice'!L342</f>
        <v>34.869999999999997</v>
      </c>
      <c r="Z342">
        <f>'F on ice'!AA342</f>
        <v>9.34</v>
      </c>
      <c r="AA342">
        <f>'F on ice'!R342</f>
        <v>1.95</v>
      </c>
      <c r="AB342">
        <f>'F on ice'!U342</f>
        <v>1.94</v>
      </c>
      <c r="AC342" s="1">
        <f t="shared" si="218"/>
        <v>0.95169082125603865</v>
      </c>
      <c r="AD342" s="1">
        <f t="shared" si="219"/>
        <v>0.85748792270531404</v>
      </c>
      <c r="AE342" s="1">
        <f t="shared" si="220"/>
        <v>0.79951690821256038</v>
      </c>
      <c r="AF342" s="1">
        <f t="shared" si="221"/>
        <v>0.96859903381642509</v>
      </c>
      <c r="AI342">
        <f>'F Rel'!K342</f>
        <v>-9.74</v>
      </c>
      <c r="AJ342">
        <f>'F Rel'!Z342</f>
        <v>-3.3</v>
      </c>
      <c r="AK342">
        <f>'F Rel'!Q342</f>
        <v>-0.81</v>
      </c>
      <c r="AL342">
        <f>'F Rel'!T342</f>
        <v>-0.64</v>
      </c>
      <c r="AM342" s="1">
        <f t="shared" si="222"/>
        <v>6.7632850241545889E-2</v>
      </c>
      <c r="AN342" s="1">
        <f t="shared" si="223"/>
        <v>9.420289855072464E-2</v>
      </c>
      <c r="AO342" s="1">
        <f t="shared" si="224"/>
        <v>0.21739130434782608</v>
      </c>
      <c r="AP342" s="1">
        <f t="shared" si="225"/>
        <v>0.10628019323671498</v>
      </c>
      <c r="AS342">
        <f>'F Rel'!L342</f>
        <v>-4.5599999999999996</v>
      </c>
      <c r="AT342">
        <f>'F Rel'!AA342</f>
        <v>-0.79</v>
      </c>
      <c r="AU342">
        <f>'F Rel'!R342</f>
        <v>-0.08</v>
      </c>
      <c r="AV342">
        <f>'F Rel'!U342</f>
        <v>-0.42</v>
      </c>
      <c r="AW342" s="1">
        <f t="shared" si="226"/>
        <v>0.86473429951690817</v>
      </c>
      <c r="AX342" s="1">
        <f t="shared" si="227"/>
        <v>0.66666666666666663</v>
      </c>
      <c r="AY342" s="1">
        <f t="shared" si="228"/>
        <v>0.55072463768115942</v>
      </c>
      <c r="AZ342" s="1">
        <f t="shared" si="229"/>
        <v>0.86473429951690817</v>
      </c>
      <c r="BC342">
        <f>'F on ice'!G342</f>
        <v>9.1531914893616992</v>
      </c>
      <c r="BD342">
        <f>'F on ice'!AM342</f>
        <v>52.5</v>
      </c>
      <c r="BE342">
        <f>'F on ice'!AF342</f>
        <v>6.67</v>
      </c>
      <c r="BF342">
        <f>'F on ice'!AH342</f>
        <v>0.98399999999999999</v>
      </c>
      <c r="BG342" s="1">
        <f t="shared" si="230"/>
        <v>8.2125603864734303E-2</v>
      </c>
      <c r="BH342" s="1">
        <f t="shared" si="231"/>
        <v>0.47342995169082125</v>
      </c>
      <c r="BI342" s="1">
        <f t="shared" si="232"/>
        <v>0.20048309178743962</v>
      </c>
      <c r="BJ342" s="1">
        <f t="shared" si="233"/>
        <v>0.30434782608695654</v>
      </c>
      <c r="BM342">
        <f>'F on ice'!M342</f>
        <v>53.18</v>
      </c>
      <c r="BN342">
        <f>'F on ice'!AB342</f>
        <v>51.8</v>
      </c>
      <c r="BO342">
        <f>'F on ice'!S342</f>
        <v>48.15</v>
      </c>
      <c r="BP342">
        <f>'F on ice'!V342</f>
        <v>54.73</v>
      </c>
      <c r="BQ342" s="1">
        <f t="shared" si="234"/>
        <v>0.7657004830917874</v>
      </c>
      <c r="BR342" s="1">
        <f t="shared" si="235"/>
        <v>0.61352657004830913</v>
      </c>
      <c r="BS342" s="1">
        <f t="shared" si="236"/>
        <v>0.43236714975845408</v>
      </c>
      <c r="BT342" s="1">
        <f t="shared" si="237"/>
        <v>0.82850241545893721</v>
      </c>
      <c r="BW342" s="1">
        <f t="shared" si="238"/>
        <v>3.4130434782608696</v>
      </c>
      <c r="BX342" s="1">
        <f t="shared" si="239"/>
        <v>0.37439613526570048</v>
      </c>
      <c r="BY342">
        <f t="shared" si="240"/>
        <v>260</v>
      </c>
      <c r="CB342">
        <f>'F Rel'!M342</f>
        <v>-2.41</v>
      </c>
      <c r="CC342">
        <f>'F Rel'!V342</f>
        <v>-1.1100000000000001</v>
      </c>
      <c r="CD342" s="1">
        <f t="shared" si="241"/>
        <v>0.30917874396135264</v>
      </c>
      <c r="CE342" s="1">
        <f t="shared" si="242"/>
        <v>0.40579710144927539</v>
      </c>
      <c r="CH342">
        <f>'F Production'!X342</f>
        <v>1.53</v>
      </c>
      <c r="CI342">
        <f>'F Production'!AB342</f>
        <v>2.09</v>
      </c>
      <c r="CJ342" s="31">
        <f t="shared" si="243"/>
        <v>0.10869565217391304</v>
      </c>
      <c r="CK342" s="31">
        <f t="shared" si="244"/>
        <v>0.95893719806763289</v>
      </c>
      <c r="CN342">
        <f>'F Totals'!G342</f>
        <v>2</v>
      </c>
      <c r="CO342">
        <f>'F Totals'!H342</f>
        <v>1</v>
      </c>
      <c r="CP342">
        <f>'F Totals'!K342</f>
        <v>3</v>
      </c>
    </row>
    <row r="343" spans="1:94" x14ac:dyDescent="0.3">
      <c r="A343" t="str">
        <f>'F on ice'!B343</f>
        <v>Ryan McLeod</v>
      </c>
      <c r="B343" t="str">
        <f>'F on ice'!C343</f>
        <v>EDM</v>
      </c>
      <c r="E343">
        <f>'F on ice'!K343</f>
        <v>48.27</v>
      </c>
      <c r="F343">
        <f>'F on ice'!Z343</f>
        <v>13.05</v>
      </c>
      <c r="G343">
        <f>'F on ice'!Q343</f>
        <v>2.61</v>
      </c>
      <c r="H343">
        <f>'F on ice'!T343</f>
        <v>3.13</v>
      </c>
      <c r="I343" s="1">
        <f t="shared" si="210"/>
        <v>0.86956521739130432</v>
      </c>
      <c r="J343" s="1">
        <f t="shared" si="211"/>
        <v>0.81642512077294682</v>
      </c>
      <c r="K343" s="1">
        <f t="shared" si="212"/>
        <v>0.56763285024154586</v>
      </c>
      <c r="L343" s="1">
        <f t="shared" si="213"/>
        <v>0.90821256038647347</v>
      </c>
      <c r="O343">
        <f>'F Production'!H343</f>
        <v>0.95</v>
      </c>
      <c r="P343">
        <f>'F Production'!I343</f>
        <v>0.95</v>
      </c>
      <c r="Q343">
        <f>'F Production'!J343</f>
        <v>0.71</v>
      </c>
      <c r="R343">
        <f>'F Production'!L343</f>
        <v>1.9</v>
      </c>
      <c r="S343" s="1">
        <f t="shared" si="214"/>
        <v>0.7657004830917874</v>
      </c>
      <c r="T343" s="1">
        <f t="shared" si="215"/>
        <v>0.52657004830917875</v>
      </c>
      <c r="U343" s="1">
        <f t="shared" si="216"/>
        <v>0.68357487922705318</v>
      </c>
      <c r="V343" s="1">
        <f t="shared" si="217"/>
        <v>0.67632850241545894</v>
      </c>
      <c r="Y343">
        <f>'F on ice'!L343</f>
        <v>34.51</v>
      </c>
      <c r="Z343">
        <f>'F on ice'!AA343</f>
        <v>9.3699999999999992</v>
      </c>
      <c r="AA343">
        <f>'F on ice'!R343</f>
        <v>1.54</v>
      </c>
      <c r="AB343">
        <f>'F on ice'!U343</f>
        <v>2.2599999999999998</v>
      </c>
      <c r="AC343" s="1">
        <f t="shared" si="218"/>
        <v>0.96135265700483097</v>
      </c>
      <c r="AD343" s="1">
        <f t="shared" si="219"/>
        <v>0.84299516908212557</v>
      </c>
      <c r="AE343" s="1">
        <f t="shared" si="220"/>
        <v>0.9468599033816425</v>
      </c>
      <c r="AF343" s="1">
        <f t="shared" si="221"/>
        <v>0.81400966183574874</v>
      </c>
      <c r="AI343">
        <f>'F Rel'!K343</f>
        <v>2.13</v>
      </c>
      <c r="AJ343">
        <f>'F Rel'!Z343</f>
        <v>-2.0099999999999998</v>
      </c>
      <c r="AK343">
        <f>'F Rel'!Q343</f>
        <v>-0.28000000000000003</v>
      </c>
      <c r="AL343">
        <f>'F Rel'!T343</f>
        <v>-0.18</v>
      </c>
      <c r="AM343" s="1">
        <f t="shared" si="222"/>
        <v>0.64009661835748788</v>
      </c>
      <c r="AN343" s="1">
        <f t="shared" si="223"/>
        <v>0.20531400966183574</v>
      </c>
      <c r="AO343" s="1">
        <f t="shared" si="224"/>
        <v>0.41787439613526572</v>
      </c>
      <c r="AP343" s="1">
        <f t="shared" si="225"/>
        <v>0.33574879227053139</v>
      </c>
      <c r="AS343">
        <f>'F Rel'!L343</f>
        <v>-4.24</v>
      </c>
      <c r="AT343">
        <f>'F Rel'!AA343</f>
        <v>-0.76</v>
      </c>
      <c r="AU343">
        <f>'F Rel'!R343</f>
        <v>-1.1499999999999999</v>
      </c>
      <c r="AV343">
        <f>'F Rel'!U343</f>
        <v>-0.19</v>
      </c>
      <c r="AW343" s="1">
        <f t="shared" si="226"/>
        <v>0.85265700483091789</v>
      </c>
      <c r="AX343" s="1">
        <f t="shared" si="227"/>
        <v>0.65700483091787443</v>
      </c>
      <c r="AY343" s="1">
        <f t="shared" si="228"/>
        <v>0.94927536231884058</v>
      </c>
      <c r="AZ343" s="1">
        <f t="shared" si="229"/>
        <v>0.69323671497584538</v>
      </c>
      <c r="BC343">
        <f>'F on ice'!G343</f>
        <v>11.764728682171</v>
      </c>
      <c r="BD343">
        <f>'F on ice'!AM343</f>
        <v>48.23</v>
      </c>
      <c r="BE343">
        <f>'F on ice'!AF343</f>
        <v>7.51</v>
      </c>
      <c r="BF343">
        <f>'F on ice'!AH343</f>
        <v>1.01</v>
      </c>
      <c r="BG343" s="1">
        <f t="shared" si="230"/>
        <v>0.39130434782608697</v>
      </c>
      <c r="BH343" s="1">
        <f t="shared" si="231"/>
        <v>0.33091787439613529</v>
      </c>
      <c r="BI343" s="1">
        <f t="shared" si="232"/>
        <v>0.32608695652173914</v>
      </c>
      <c r="BJ343" s="1">
        <f t="shared" si="233"/>
        <v>0.62560386473429952</v>
      </c>
      <c r="BM343">
        <f>'F on ice'!M343</f>
        <v>58.31</v>
      </c>
      <c r="BN343">
        <f>'F on ice'!AB343</f>
        <v>58.2</v>
      </c>
      <c r="BO343">
        <f>'F on ice'!S343</f>
        <v>62.86</v>
      </c>
      <c r="BP343">
        <f>'F on ice'!V343</f>
        <v>58.01</v>
      </c>
      <c r="BQ343" s="1">
        <f t="shared" si="234"/>
        <v>0.94927536231884058</v>
      </c>
      <c r="BR343" s="1">
        <f t="shared" si="235"/>
        <v>0.90338164251207731</v>
      </c>
      <c r="BS343" s="1">
        <f t="shared" si="236"/>
        <v>0.91545893719806759</v>
      </c>
      <c r="BT343" s="1">
        <f t="shared" si="237"/>
        <v>0.9371980676328503</v>
      </c>
      <c r="BW343" s="1">
        <f t="shared" si="238"/>
        <v>6.1932367149758445</v>
      </c>
      <c r="BX343" s="1">
        <f t="shared" si="239"/>
        <v>0.92753623188405798</v>
      </c>
      <c r="BY343">
        <f t="shared" si="240"/>
        <v>31</v>
      </c>
      <c r="CB343">
        <f>'F Rel'!M343</f>
        <v>3.95</v>
      </c>
      <c r="CC343">
        <f>'F Rel'!V343</f>
        <v>0.61</v>
      </c>
      <c r="CD343" s="1">
        <f t="shared" si="241"/>
        <v>0.81642512077294682</v>
      </c>
      <c r="CE343" s="1">
        <f t="shared" si="242"/>
        <v>0.53140096618357491</v>
      </c>
      <c r="CH343">
        <f>'F Production'!X343</f>
        <v>0.24</v>
      </c>
      <c r="CI343">
        <f>'F Production'!AB343</f>
        <v>0.59</v>
      </c>
      <c r="CJ343" s="31">
        <f t="shared" si="243"/>
        <v>0.90821256038647347</v>
      </c>
      <c r="CK343" s="31">
        <f t="shared" si="244"/>
        <v>0.25362318840579712</v>
      </c>
      <c r="CN343">
        <f>'F Totals'!G343</f>
        <v>8</v>
      </c>
      <c r="CO343">
        <f>'F Totals'!H343</f>
        <v>8</v>
      </c>
      <c r="CP343">
        <f>'F Totals'!K343</f>
        <v>16</v>
      </c>
    </row>
    <row r="344" spans="1:94" x14ac:dyDescent="0.3">
      <c r="A344" t="str">
        <f>'F on ice'!B344</f>
        <v>Ryan Nugent-Hopkins</v>
      </c>
      <c r="B344" t="str">
        <f>'F on ice'!C344</f>
        <v>EDM</v>
      </c>
      <c r="E344">
        <f>'F on ice'!K344</f>
        <v>53.31</v>
      </c>
      <c r="F344">
        <f>'F on ice'!Z344</f>
        <v>19.7</v>
      </c>
      <c r="G344">
        <f>'F on ice'!Q344</f>
        <v>3.92</v>
      </c>
      <c r="H344">
        <f>'F on ice'!T344</f>
        <v>4.21</v>
      </c>
      <c r="I344" s="1">
        <f t="shared" si="210"/>
        <v>0.97101449275362317</v>
      </c>
      <c r="J344" s="1">
        <f t="shared" si="211"/>
        <v>1</v>
      </c>
      <c r="K344" s="1">
        <f t="shared" si="212"/>
        <v>0.98067632850241548</v>
      </c>
      <c r="L344" s="1">
        <f t="shared" si="213"/>
        <v>1</v>
      </c>
      <c r="O344">
        <f>'F Production'!H344</f>
        <v>0.69</v>
      </c>
      <c r="P344">
        <f>'F Production'!I344</f>
        <v>1.27</v>
      </c>
      <c r="Q344">
        <f>'F Production'!J344</f>
        <v>0.88</v>
      </c>
      <c r="R344">
        <f>'F Production'!L344</f>
        <v>1.96</v>
      </c>
      <c r="S344" s="1">
        <f t="shared" si="214"/>
        <v>0.55555555555555558</v>
      </c>
      <c r="T344" s="1">
        <f t="shared" si="215"/>
        <v>0.7874396135265701</v>
      </c>
      <c r="U344" s="1">
        <f t="shared" si="216"/>
        <v>0.79710144927536231</v>
      </c>
      <c r="V344" s="1">
        <f t="shared" si="217"/>
        <v>0.70531400966183577</v>
      </c>
      <c r="Y344">
        <f>'F on ice'!L344</f>
        <v>35.57</v>
      </c>
      <c r="Z344">
        <f>'F on ice'!AA344</f>
        <v>9.6999999999999993</v>
      </c>
      <c r="AA344">
        <f>'F on ice'!R344</f>
        <v>2.74</v>
      </c>
      <c r="AB344">
        <f>'F on ice'!U344</f>
        <v>2.31</v>
      </c>
      <c r="AC344" s="1">
        <f t="shared" si="218"/>
        <v>0.93236714975845414</v>
      </c>
      <c r="AD344" s="1">
        <f t="shared" si="219"/>
        <v>0.81159420289855078</v>
      </c>
      <c r="AE344" s="1">
        <f t="shared" si="220"/>
        <v>0.35024154589371981</v>
      </c>
      <c r="AF344" s="1">
        <f t="shared" si="221"/>
        <v>0.76328502415458932</v>
      </c>
      <c r="AI344">
        <f>'F Rel'!K344</f>
        <v>9.0500000000000007</v>
      </c>
      <c r="AJ344">
        <f>'F Rel'!Z344</f>
        <v>7.15</v>
      </c>
      <c r="AK344">
        <f>'F Rel'!Q344</f>
        <v>1.59</v>
      </c>
      <c r="AL344">
        <f>'F Rel'!T344</f>
        <v>1.29</v>
      </c>
      <c r="AM344" s="1">
        <f t="shared" si="222"/>
        <v>0.94202898550724634</v>
      </c>
      <c r="AN344" s="1">
        <f t="shared" si="223"/>
        <v>1</v>
      </c>
      <c r="AO344" s="1">
        <f t="shared" si="224"/>
        <v>0.97342995169082125</v>
      </c>
      <c r="AP344" s="1">
        <f t="shared" si="225"/>
        <v>0.99516908212560384</v>
      </c>
      <c r="AS344">
        <f>'F Rel'!L344</f>
        <v>-2.79</v>
      </c>
      <c r="AT344">
        <f>'F Rel'!AA344</f>
        <v>-0.28000000000000003</v>
      </c>
      <c r="AU344">
        <f>'F Rel'!R344</f>
        <v>0.54</v>
      </c>
      <c r="AV344">
        <f>'F Rel'!U344</f>
        <v>-0.14000000000000001</v>
      </c>
      <c r="AW344" s="1">
        <f t="shared" si="226"/>
        <v>0.75120772946859904</v>
      </c>
      <c r="AX344" s="1">
        <f t="shared" si="227"/>
        <v>0.55797101449275366</v>
      </c>
      <c r="AY344" s="1">
        <f t="shared" si="228"/>
        <v>0.2318840579710145</v>
      </c>
      <c r="AZ344" s="1">
        <f t="shared" si="229"/>
        <v>0.63526570048309183</v>
      </c>
      <c r="BC344">
        <f>'F on ice'!G344</f>
        <v>13.914772727273</v>
      </c>
      <c r="BD344">
        <f>'F on ice'!AM344</f>
        <v>60.96</v>
      </c>
      <c r="BE344">
        <f>'F on ice'!AF344</f>
        <v>10.53</v>
      </c>
      <c r="BF344">
        <f>'F on ice'!AH344</f>
        <v>0.99299999999999999</v>
      </c>
      <c r="BG344" s="1">
        <f t="shared" si="230"/>
        <v>0.85990338164251212</v>
      </c>
      <c r="BH344" s="1">
        <f t="shared" si="231"/>
        <v>0.74154589371980673</v>
      </c>
      <c r="BI344" s="1">
        <f t="shared" si="232"/>
        <v>0.85507246376811596</v>
      </c>
      <c r="BJ344" s="1">
        <f t="shared" si="233"/>
        <v>0.40821256038647341</v>
      </c>
      <c r="BM344">
        <f>'F on ice'!M344</f>
        <v>59.98</v>
      </c>
      <c r="BN344">
        <f>'F on ice'!AB344</f>
        <v>67</v>
      </c>
      <c r="BO344">
        <f>'F on ice'!S344</f>
        <v>58.82</v>
      </c>
      <c r="BP344">
        <f>'F on ice'!V344</f>
        <v>64.58</v>
      </c>
      <c r="BQ344" s="1">
        <f t="shared" si="234"/>
        <v>0.97826086956521741</v>
      </c>
      <c r="BR344" s="1">
        <f t="shared" si="235"/>
        <v>0.99758454106280192</v>
      </c>
      <c r="BS344" s="1">
        <f t="shared" si="236"/>
        <v>0.79468599033816423</v>
      </c>
      <c r="BT344" s="1">
        <f t="shared" si="237"/>
        <v>1</v>
      </c>
      <c r="BW344" s="1">
        <f t="shared" si="238"/>
        <v>6.9323671497584529</v>
      </c>
      <c r="BX344" s="1">
        <f t="shared" si="239"/>
        <v>0.97826086956521741</v>
      </c>
      <c r="BY344">
        <f t="shared" si="240"/>
        <v>10</v>
      </c>
      <c r="CB344">
        <f>'F Rel'!M344</f>
        <v>6.41</v>
      </c>
      <c r="CC344">
        <f>'F Rel'!V344</f>
        <v>10.17</v>
      </c>
      <c r="CD344" s="1">
        <f t="shared" si="241"/>
        <v>0.93236714975845414</v>
      </c>
      <c r="CE344" s="1">
        <f t="shared" si="242"/>
        <v>0.99033816425120769</v>
      </c>
      <c r="CH344">
        <f>'F Production'!X344</f>
        <v>1.08</v>
      </c>
      <c r="CI344">
        <f>'F Production'!AB344</f>
        <v>0.28999999999999998</v>
      </c>
      <c r="CJ344" s="31">
        <f t="shared" si="243"/>
        <v>0.27777777777777779</v>
      </c>
      <c r="CK344" s="31">
        <f t="shared" si="244"/>
        <v>6.5217391304347824E-2</v>
      </c>
      <c r="CN344">
        <f>'F Totals'!G344</f>
        <v>7</v>
      </c>
      <c r="CO344">
        <f>'F Totals'!H344</f>
        <v>13</v>
      </c>
      <c r="CP344">
        <f>'F Totals'!K344</f>
        <v>20</v>
      </c>
    </row>
    <row r="345" spans="1:94" x14ac:dyDescent="0.3">
      <c r="A345" t="str">
        <f>'F on ice'!B345</f>
        <v>Ryan O'Reilly</v>
      </c>
      <c r="B345" t="str">
        <f>'F on ice'!C345</f>
        <v>NSH</v>
      </c>
      <c r="E345">
        <f>'F on ice'!K345</f>
        <v>46.38</v>
      </c>
      <c r="F345">
        <f>'F on ice'!Z345</f>
        <v>13.75</v>
      </c>
      <c r="G345">
        <f>'F on ice'!Q345</f>
        <v>3.32</v>
      </c>
      <c r="H345">
        <f>'F on ice'!T345</f>
        <v>3.03</v>
      </c>
      <c r="I345" s="1">
        <f t="shared" si="210"/>
        <v>0.80193236714975846</v>
      </c>
      <c r="J345" s="1">
        <f t="shared" si="211"/>
        <v>0.893719806763285</v>
      </c>
      <c r="K345" s="1">
        <f t="shared" si="212"/>
        <v>0.86714975845410625</v>
      </c>
      <c r="L345" s="1">
        <f t="shared" si="213"/>
        <v>0.87681159420289856</v>
      </c>
      <c r="O345">
        <f>'F Production'!H345</f>
        <v>0.56999999999999995</v>
      </c>
      <c r="P345">
        <f>'F Production'!I345</f>
        <v>1.23</v>
      </c>
      <c r="Q345">
        <f>'F Production'!J345</f>
        <v>0.47</v>
      </c>
      <c r="R345">
        <f>'F Production'!L345</f>
        <v>1.8</v>
      </c>
      <c r="S345" s="1">
        <f t="shared" si="214"/>
        <v>0.40579710144927539</v>
      </c>
      <c r="T345" s="1">
        <f t="shared" si="215"/>
        <v>0.77053140096618356</v>
      </c>
      <c r="U345" s="1">
        <f t="shared" si="216"/>
        <v>0.40338164251207731</v>
      </c>
      <c r="V345" s="1">
        <f t="shared" si="217"/>
        <v>0.60869565217391308</v>
      </c>
      <c r="Y345">
        <f>'F on ice'!L345</f>
        <v>42.31</v>
      </c>
      <c r="Z345">
        <f>'F on ice'!AA345</f>
        <v>10.34</v>
      </c>
      <c r="AA345">
        <f>'F on ice'!R345</f>
        <v>2.75</v>
      </c>
      <c r="AB345">
        <f>'F on ice'!U345</f>
        <v>2.5299999999999998</v>
      </c>
      <c r="AC345" s="1">
        <f t="shared" si="218"/>
        <v>0.52173913043478259</v>
      </c>
      <c r="AD345" s="1">
        <f t="shared" si="219"/>
        <v>0.69806763285024154</v>
      </c>
      <c r="AE345" s="1">
        <f t="shared" si="220"/>
        <v>0.34057971014492755</v>
      </c>
      <c r="AF345" s="1">
        <f t="shared" si="221"/>
        <v>0.51207729468599039</v>
      </c>
      <c r="AI345">
        <f>'F Rel'!K345</f>
        <v>6.05</v>
      </c>
      <c r="AJ345">
        <f>'F Rel'!Z345</f>
        <v>2.65</v>
      </c>
      <c r="AK345">
        <f>'F Rel'!Q345</f>
        <v>1.51</v>
      </c>
      <c r="AL345">
        <f>'F Rel'!T345</f>
        <v>0.53</v>
      </c>
      <c r="AM345" s="1">
        <f t="shared" si="222"/>
        <v>0.85507246376811596</v>
      </c>
      <c r="AN345" s="1">
        <f t="shared" si="223"/>
        <v>0.88647342995169087</v>
      </c>
      <c r="AO345" s="1">
        <f t="shared" si="224"/>
        <v>0.96135265700483097</v>
      </c>
      <c r="AP345" s="1">
        <f t="shared" si="225"/>
        <v>0.88888888888888884</v>
      </c>
      <c r="AS345">
        <f>'F Rel'!L345</f>
        <v>0.86</v>
      </c>
      <c r="AT345">
        <f>'F Rel'!AA345</f>
        <v>-0.47</v>
      </c>
      <c r="AU345">
        <f>'F Rel'!R345</f>
        <v>0.54</v>
      </c>
      <c r="AV345">
        <f>'F Rel'!U345</f>
        <v>0.11</v>
      </c>
      <c r="AW345" s="1">
        <f t="shared" si="226"/>
        <v>0.3888888888888889</v>
      </c>
      <c r="AX345" s="1">
        <f t="shared" si="227"/>
        <v>0.59903381642512077</v>
      </c>
      <c r="AY345" s="1">
        <f t="shared" si="228"/>
        <v>0.2318840579710145</v>
      </c>
      <c r="AZ345" s="1">
        <f t="shared" si="229"/>
        <v>0.34299516908212563</v>
      </c>
      <c r="BC345">
        <f>'F on ice'!G345</f>
        <v>13.177777777777999</v>
      </c>
      <c r="BD345">
        <f>'F on ice'!AM345</f>
        <v>61.11</v>
      </c>
      <c r="BE345">
        <f>'F on ice'!AF345</f>
        <v>10.51</v>
      </c>
      <c r="BF345">
        <f>'F on ice'!AH345</f>
        <v>1.012</v>
      </c>
      <c r="BG345" s="1">
        <f t="shared" si="230"/>
        <v>0.71497584541062797</v>
      </c>
      <c r="BH345" s="1">
        <f t="shared" si="231"/>
        <v>0.74637681159420288</v>
      </c>
      <c r="BI345" s="1">
        <f t="shared" si="232"/>
        <v>0.85024154589371981</v>
      </c>
      <c r="BJ345" s="1">
        <f t="shared" si="233"/>
        <v>0.64492753623188404</v>
      </c>
      <c r="BM345">
        <f>'F on ice'!M345</f>
        <v>52.3</v>
      </c>
      <c r="BN345">
        <f>'F on ice'!AB345</f>
        <v>57.09</v>
      </c>
      <c r="BO345">
        <f>'F on ice'!S345</f>
        <v>54.69</v>
      </c>
      <c r="BP345">
        <f>'F on ice'!V345</f>
        <v>54.5</v>
      </c>
      <c r="BQ345" s="1">
        <f t="shared" si="234"/>
        <v>0.68840579710144922</v>
      </c>
      <c r="BR345" s="1">
        <f t="shared" si="235"/>
        <v>0.87681159420289856</v>
      </c>
      <c r="BS345" s="1">
        <f t="shared" si="236"/>
        <v>0.66666666666666663</v>
      </c>
      <c r="BT345" s="1">
        <f t="shared" si="237"/>
        <v>0.8188405797101449</v>
      </c>
      <c r="BW345" s="1">
        <f t="shared" si="238"/>
        <v>5.3671497584541061</v>
      </c>
      <c r="BX345" s="1">
        <f t="shared" si="239"/>
        <v>0.78502415458937203</v>
      </c>
      <c r="BY345">
        <f t="shared" si="240"/>
        <v>90</v>
      </c>
      <c r="CB345">
        <f>'F Rel'!M345</f>
        <v>2.98</v>
      </c>
      <c r="CC345">
        <f>'F Rel'!V345</f>
        <v>3.68</v>
      </c>
      <c r="CD345" s="1">
        <f t="shared" si="241"/>
        <v>0.7439613526570048</v>
      </c>
      <c r="CE345" s="1">
        <f t="shared" si="242"/>
        <v>0.7342995169082126</v>
      </c>
      <c r="CH345">
        <f>'F Production'!X345</f>
        <v>0.19</v>
      </c>
      <c r="CI345">
        <f>'F Production'!AB345</f>
        <v>0.28000000000000003</v>
      </c>
      <c r="CJ345" s="31">
        <f t="shared" si="243"/>
        <v>0.93478260869565222</v>
      </c>
      <c r="CK345" s="31">
        <f t="shared" si="244"/>
        <v>5.5555555555555552E-2</v>
      </c>
      <c r="CN345">
        <f>'F Totals'!G345</f>
        <v>6</v>
      </c>
      <c r="CO345">
        <f>'F Totals'!H345</f>
        <v>13</v>
      </c>
      <c r="CP345">
        <f>'F Totals'!K345</f>
        <v>19</v>
      </c>
    </row>
    <row r="346" spans="1:94" x14ac:dyDescent="0.3">
      <c r="A346" t="str">
        <f>'F on ice'!B346</f>
        <v>Ryan Poehling</v>
      </c>
      <c r="B346" t="str">
        <f>'F on ice'!C346</f>
        <v>PHI</v>
      </c>
      <c r="E346">
        <f>'F on ice'!K346</f>
        <v>41.46</v>
      </c>
      <c r="F346">
        <f>'F on ice'!Z346</f>
        <v>11.81</v>
      </c>
      <c r="G346">
        <f>'F on ice'!Q346</f>
        <v>1.48</v>
      </c>
      <c r="H346">
        <f>'F on ice'!T346</f>
        <v>2.61</v>
      </c>
      <c r="I346" s="1">
        <f t="shared" si="210"/>
        <v>0.49033816425120774</v>
      </c>
      <c r="J346" s="1">
        <f t="shared" si="211"/>
        <v>0.63285024154589375</v>
      </c>
      <c r="K346" s="1">
        <f t="shared" si="212"/>
        <v>7.4879227053140096E-2</v>
      </c>
      <c r="L346" s="1">
        <f t="shared" si="213"/>
        <v>0.54830917874396135</v>
      </c>
      <c r="O346">
        <f>'F Production'!H346</f>
        <v>0.49</v>
      </c>
      <c r="P346">
        <f>'F Production'!I346</f>
        <v>0.86</v>
      </c>
      <c r="Q346">
        <f>'F Production'!J346</f>
        <v>0.49</v>
      </c>
      <c r="R346">
        <f>'F Production'!L346</f>
        <v>1.35</v>
      </c>
      <c r="S346" s="1">
        <f t="shared" si="214"/>
        <v>0.2922705314009662</v>
      </c>
      <c r="T346" s="1">
        <f t="shared" si="215"/>
        <v>0.43478260869565216</v>
      </c>
      <c r="U346" s="1">
        <f t="shared" si="216"/>
        <v>0.43236714975845408</v>
      </c>
      <c r="V346" s="1">
        <f t="shared" si="217"/>
        <v>0.35990338164251207</v>
      </c>
      <c r="Y346">
        <f>'F on ice'!L346</f>
        <v>43.31</v>
      </c>
      <c r="Z346">
        <f>'F on ice'!AA346</f>
        <v>11.44</v>
      </c>
      <c r="AA346">
        <f>'F on ice'!R346</f>
        <v>2.46</v>
      </c>
      <c r="AB346">
        <f>'F on ice'!U346</f>
        <v>2.5299999999999998</v>
      </c>
      <c r="AC346" s="1">
        <f t="shared" si="218"/>
        <v>0.4420289855072464</v>
      </c>
      <c r="AD346" s="1">
        <f t="shared" si="219"/>
        <v>0.42753623188405798</v>
      </c>
      <c r="AE346" s="1">
        <f t="shared" si="220"/>
        <v>0.51690821256038644</v>
      </c>
      <c r="AF346" s="1">
        <f t="shared" si="221"/>
        <v>0.51207729468599039</v>
      </c>
      <c r="AI346">
        <f>'F Rel'!K346</f>
        <v>-4.1100000000000003</v>
      </c>
      <c r="AJ346">
        <f>'F Rel'!Z346</f>
        <v>0.86</v>
      </c>
      <c r="AK346">
        <f>'F Rel'!Q346</f>
        <v>-1.07</v>
      </c>
      <c r="AL346">
        <f>'F Rel'!T346</f>
        <v>0.11</v>
      </c>
      <c r="AM346" s="1">
        <f t="shared" si="222"/>
        <v>0.24396135265700483</v>
      </c>
      <c r="AN346" s="1">
        <f t="shared" si="223"/>
        <v>0.65458937198067635</v>
      </c>
      <c r="AO346" s="1">
        <f t="shared" si="224"/>
        <v>0.11594202898550725</v>
      </c>
      <c r="AP346" s="1">
        <f t="shared" si="225"/>
        <v>0.59903381642512077</v>
      </c>
      <c r="AS346">
        <f>'F Rel'!L346</f>
        <v>4.45</v>
      </c>
      <c r="AT346">
        <f>'F Rel'!AA346</f>
        <v>1.28</v>
      </c>
      <c r="AU346">
        <f>'F Rel'!R346</f>
        <v>-0.05</v>
      </c>
      <c r="AV346">
        <f>'F Rel'!U346</f>
        <v>0.17</v>
      </c>
      <c r="AW346" s="1">
        <f t="shared" si="226"/>
        <v>0.14251207729468598</v>
      </c>
      <c r="AX346" s="1">
        <f t="shared" si="227"/>
        <v>0.21014492753623187</v>
      </c>
      <c r="AY346" s="1">
        <f t="shared" si="228"/>
        <v>0.52173913043478259</v>
      </c>
      <c r="AZ346" s="1">
        <f t="shared" si="229"/>
        <v>0.28260869565217389</v>
      </c>
      <c r="BC346">
        <f>'F on ice'!G346</f>
        <v>11.083333333333</v>
      </c>
      <c r="BD346">
        <f>'F on ice'!AM346</f>
        <v>55.74</v>
      </c>
      <c r="BE346">
        <f>'F on ice'!AF346</f>
        <v>5.0199999999999996</v>
      </c>
      <c r="BF346">
        <f>'F on ice'!AH346</f>
        <v>0.96199999999999997</v>
      </c>
      <c r="BG346" s="1">
        <f t="shared" si="230"/>
        <v>0.28502415458937197</v>
      </c>
      <c r="BH346" s="1">
        <f t="shared" si="231"/>
        <v>0.58454106280193241</v>
      </c>
      <c r="BI346" s="1">
        <f t="shared" si="232"/>
        <v>6.280193236714976E-2</v>
      </c>
      <c r="BJ346" s="1">
        <f t="shared" si="233"/>
        <v>0.1111111111111111</v>
      </c>
      <c r="BM346">
        <f>'F on ice'!M346</f>
        <v>48.91</v>
      </c>
      <c r="BN346">
        <f>'F on ice'!AB346</f>
        <v>50.79</v>
      </c>
      <c r="BO346">
        <f>'F on ice'!S346</f>
        <v>37.5</v>
      </c>
      <c r="BP346">
        <f>'F on ice'!V346</f>
        <v>50.75</v>
      </c>
      <c r="BQ346" s="1">
        <f t="shared" si="234"/>
        <v>0.42028985507246375</v>
      </c>
      <c r="BR346" s="1">
        <f t="shared" si="235"/>
        <v>0.55797101449275366</v>
      </c>
      <c r="BS346" s="1">
        <f t="shared" si="236"/>
        <v>0.13043478260869565</v>
      </c>
      <c r="BT346" s="1">
        <f t="shared" si="237"/>
        <v>0.54830917874396135</v>
      </c>
      <c r="BW346" s="1">
        <f t="shared" si="238"/>
        <v>3.2946859903381647</v>
      </c>
      <c r="BX346" s="1">
        <f t="shared" si="239"/>
        <v>0.34541062801932365</v>
      </c>
      <c r="BY346">
        <f t="shared" si="240"/>
        <v>272</v>
      </c>
      <c r="CB346">
        <f>'F Rel'!M346</f>
        <v>-5.0599999999999996</v>
      </c>
      <c r="CC346">
        <f>'F Rel'!V346</f>
        <v>-0.61</v>
      </c>
      <c r="CD346" s="1">
        <f t="shared" si="241"/>
        <v>0.1280193236714976</v>
      </c>
      <c r="CE346" s="1">
        <f t="shared" si="242"/>
        <v>0.4468599033816425</v>
      </c>
      <c r="CH346">
        <f>'F Production'!X346</f>
        <v>0.37</v>
      </c>
      <c r="CI346">
        <f>'F Production'!AB346</f>
        <v>0.62</v>
      </c>
      <c r="CJ346" s="31">
        <f t="shared" si="243"/>
        <v>0.81642512077294682</v>
      </c>
      <c r="CK346" s="31">
        <f t="shared" si="244"/>
        <v>0.26811594202898553</v>
      </c>
      <c r="CN346">
        <f>'F Totals'!G346</f>
        <v>4</v>
      </c>
      <c r="CO346">
        <f>'F Totals'!H346</f>
        <v>7</v>
      </c>
      <c r="CP346">
        <f>'F Totals'!K346</f>
        <v>11</v>
      </c>
    </row>
    <row r="347" spans="1:94" x14ac:dyDescent="0.3">
      <c r="A347" t="str">
        <f>'F on ice'!B347</f>
        <v>Ryan Strome</v>
      </c>
      <c r="B347" t="str">
        <f>'F on ice'!C347</f>
        <v>ANA</v>
      </c>
      <c r="E347">
        <f>'F on ice'!K347</f>
        <v>38.79</v>
      </c>
      <c r="F347">
        <f>'F on ice'!Z347</f>
        <v>11.7</v>
      </c>
      <c r="G347">
        <f>'F on ice'!Q347</f>
        <v>2.4900000000000002</v>
      </c>
      <c r="H347">
        <f>'F on ice'!T347</f>
        <v>2.54</v>
      </c>
      <c r="I347" s="1">
        <f t="shared" si="210"/>
        <v>0.2922705314009662</v>
      </c>
      <c r="J347" s="1">
        <f t="shared" si="211"/>
        <v>0.60869565217391308</v>
      </c>
      <c r="K347" s="1">
        <f t="shared" si="212"/>
        <v>0.51932367149758452</v>
      </c>
      <c r="L347" s="1">
        <f t="shared" si="213"/>
        <v>0.48309178743961351</v>
      </c>
      <c r="O347">
        <f>'F Production'!H347</f>
        <v>0.43</v>
      </c>
      <c r="P347">
        <f>'F Production'!I347</f>
        <v>1.19</v>
      </c>
      <c r="Q347">
        <f>'F Production'!J347</f>
        <v>0.54</v>
      </c>
      <c r="R347">
        <f>'F Production'!L347</f>
        <v>1.63</v>
      </c>
      <c r="S347" s="1">
        <f t="shared" si="214"/>
        <v>0.21980676328502416</v>
      </c>
      <c r="T347" s="1">
        <f t="shared" si="215"/>
        <v>0.73188405797101452</v>
      </c>
      <c r="U347" s="1">
        <f t="shared" si="216"/>
        <v>0.5</v>
      </c>
      <c r="V347" s="1">
        <f t="shared" si="217"/>
        <v>0.52898550724637683</v>
      </c>
      <c r="Y347">
        <f>'F on ice'!L347</f>
        <v>49.31</v>
      </c>
      <c r="Z347">
        <f>'F on ice'!AA347</f>
        <v>14.63</v>
      </c>
      <c r="AA347">
        <f>'F on ice'!R347</f>
        <v>3.36</v>
      </c>
      <c r="AB347">
        <f>'F on ice'!U347</f>
        <v>2.98</v>
      </c>
      <c r="AC347" s="1">
        <f t="shared" si="218"/>
        <v>5.7971014492753624E-2</v>
      </c>
      <c r="AD347" s="1">
        <f t="shared" si="219"/>
        <v>4.8309178743961352E-2</v>
      </c>
      <c r="AE347" s="1">
        <f t="shared" si="220"/>
        <v>9.6618357487922704E-2</v>
      </c>
      <c r="AF347" s="1">
        <f t="shared" si="221"/>
        <v>0.10386473429951691</v>
      </c>
      <c r="AI347">
        <f>'F Rel'!K347</f>
        <v>-1.38</v>
      </c>
      <c r="AJ347">
        <f>'F Rel'!Z347</f>
        <v>1.38</v>
      </c>
      <c r="AK347">
        <f>'F Rel'!Q347</f>
        <v>0.53</v>
      </c>
      <c r="AL347">
        <f>'F Rel'!T347</f>
        <v>0.16</v>
      </c>
      <c r="AM347" s="1">
        <f t="shared" si="222"/>
        <v>0.38647342995169082</v>
      </c>
      <c r="AN347" s="1">
        <f t="shared" si="223"/>
        <v>0.74879227053140096</v>
      </c>
      <c r="AO347" s="1">
        <f t="shared" si="224"/>
        <v>0.72946859903381644</v>
      </c>
      <c r="AP347" s="1">
        <f t="shared" si="225"/>
        <v>0.6376811594202898</v>
      </c>
      <c r="AS347">
        <f>'F Rel'!L347</f>
        <v>8.0500000000000007</v>
      </c>
      <c r="AT347">
        <f>'F Rel'!AA347</f>
        <v>2.2999999999999998</v>
      </c>
      <c r="AU347">
        <f>'F Rel'!R347</f>
        <v>0.84</v>
      </c>
      <c r="AV347">
        <f>'F Rel'!U347</f>
        <v>0.39</v>
      </c>
      <c r="AW347" s="1">
        <f t="shared" si="226"/>
        <v>3.140096618357488E-2</v>
      </c>
      <c r="AX347" s="1">
        <f t="shared" si="227"/>
        <v>8.9371980676328497E-2</v>
      </c>
      <c r="AY347" s="1">
        <f t="shared" si="228"/>
        <v>0.1111111111111111</v>
      </c>
      <c r="AZ347" s="1">
        <f t="shared" si="229"/>
        <v>0.12560386473429952</v>
      </c>
      <c r="BC347">
        <f>'F on ice'!G347</f>
        <v>12.304074074074</v>
      </c>
      <c r="BD347">
        <f>'F on ice'!AM347</f>
        <v>51.14</v>
      </c>
      <c r="BE347">
        <f>'F on ice'!AF347</f>
        <v>8.61</v>
      </c>
      <c r="BF347">
        <f>'F on ice'!AH347</f>
        <v>0.98699999999999999</v>
      </c>
      <c r="BG347" s="1">
        <f t="shared" si="230"/>
        <v>0.49033816425120774</v>
      </c>
      <c r="BH347" s="1">
        <f t="shared" si="231"/>
        <v>0.4251207729468599</v>
      </c>
      <c r="BI347" s="1">
        <f t="shared" si="232"/>
        <v>0.51449275362318836</v>
      </c>
      <c r="BJ347" s="1">
        <f t="shared" si="233"/>
        <v>0.34057971014492755</v>
      </c>
      <c r="BM347">
        <f>'F on ice'!M347</f>
        <v>44.03</v>
      </c>
      <c r="BN347">
        <f>'F on ice'!AB347</f>
        <v>44.44</v>
      </c>
      <c r="BO347">
        <f>'F on ice'!S347</f>
        <v>42.59</v>
      </c>
      <c r="BP347">
        <f>'F on ice'!V347</f>
        <v>45.99</v>
      </c>
      <c r="BQ347" s="1">
        <f t="shared" si="234"/>
        <v>0.13043478260869565</v>
      </c>
      <c r="BR347" s="1">
        <f t="shared" si="235"/>
        <v>0.20772946859903382</v>
      </c>
      <c r="BS347" s="1">
        <f t="shared" si="236"/>
        <v>0.25845410628019322</v>
      </c>
      <c r="BT347" s="1">
        <f t="shared" si="237"/>
        <v>0.2560386473429952</v>
      </c>
      <c r="BW347" s="1">
        <f t="shared" si="238"/>
        <v>2.3599033816425123</v>
      </c>
      <c r="BX347" s="1">
        <f t="shared" si="239"/>
        <v>0.19082125603864733</v>
      </c>
      <c r="BY347">
        <f t="shared" si="240"/>
        <v>336</v>
      </c>
      <c r="CB347">
        <f>'F Rel'!M347</f>
        <v>-5.3</v>
      </c>
      <c r="CC347">
        <f>'F Rel'!V347</f>
        <v>-1.86</v>
      </c>
      <c r="CD347" s="1">
        <f t="shared" si="241"/>
        <v>0.11835748792270531</v>
      </c>
      <c r="CE347" s="1">
        <f t="shared" si="242"/>
        <v>0.35265700483091789</v>
      </c>
      <c r="CH347">
        <f>'F Production'!X347</f>
        <v>1.84</v>
      </c>
      <c r="CI347">
        <f>'F Production'!AB347</f>
        <v>0.87</v>
      </c>
      <c r="CJ347" s="31">
        <f t="shared" si="243"/>
        <v>5.7971014492753624E-2</v>
      </c>
      <c r="CK347" s="31">
        <f t="shared" si="244"/>
        <v>0.47584541062801933</v>
      </c>
      <c r="CN347">
        <f>'F Totals'!G347</f>
        <v>4</v>
      </c>
      <c r="CO347">
        <f>'F Totals'!H347</f>
        <v>11</v>
      </c>
      <c r="CP347">
        <f>'F Totals'!K347</f>
        <v>15</v>
      </c>
    </row>
    <row r="348" spans="1:94" x14ac:dyDescent="0.3">
      <c r="A348" t="str">
        <f>'F on ice'!B348</f>
        <v>Sam Bennett</v>
      </c>
      <c r="B348" t="str">
        <f>'F on ice'!C348</f>
        <v>FLA</v>
      </c>
      <c r="E348">
        <f>'F on ice'!K348</f>
        <v>53.07</v>
      </c>
      <c r="F348">
        <f>'F on ice'!Z348</f>
        <v>15.16</v>
      </c>
      <c r="G348">
        <f>'F on ice'!Q348</f>
        <v>3.06</v>
      </c>
      <c r="H348">
        <f>'F on ice'!T348</f>
        <v>3.15</v>
      </c>
      <c r="I348" s="1">
        <f t="shared" si="210"/>
        <v>0.96618357487922701</v>
      </c>
      <c r="J348" s="1">
        <f t="shared" si="211"/>
        <v>0.97101449275362317</v>
      </c>
      <c r="K348" s="1">
        <f t="shared" si="212"/>
        <v>0.76328502415458932</v>
      </c>
      <c r="L348" s="1">
        <f t="shared" si="213"/>
        <v>0.91545893719806759</v>
      </c>
      <c r="O348">
        <f>'F Production'!H348</f>
        <v>0.8</v>
      </c>
      <c r="P348">
        <f>'F Production'!I348</f>
        <v>0.8</v>
      </c>
      <c r="Q348">
        <f>'F Production'!J348</f>
        <v>0.53</v>
      </c>
      <c r="R348">
        <f>'F Production'!L348</f>
        <v>1.6</v>
      </c>
      <c r="S348" s="1">
        <f t="shared" si="214"/>
        <v>0.65942028985507251</v>
      </c>
      <c r="T348" s="1">
        <f t="shared" si="215"/>
        <v>0.38405797101449274</v>
      </c>
      <c r="U348" s="1">
        <f t="shared" si="216"/>
        <v>0.48550724637681159</v>
      </c>
      <c r="V348" s="1">
        <f t="shared" si="217"/>
        <v>0.50966183574879231</v>
      </c>
      <c r="Y348">
        <f>'F on ice'!L348</f>
        <v>40.17</v>
      </c>
      <c r="Z348">
        <f>'F on ice'!AA348</f>
        <v>10.11</v>
      </c>
      <c r="AA348">
        <f>'F on ice'!R348</f>
        <v>1.86</v>
      </c>
      <c r="AB348">
        <f>'F on ice'!U348</f>
        <v>2.1</v>
      </c>
      <c r="AC348" s="1">
        <f t="shared" si="218"/>
        <v>0.68357487922705318</v>
      </c>
      <c r="AD348" s="1">
        <f t="shared" si="219"/>
        <v>0.73913043478260865</v>
      </c>
      <c r="AE348" s="1">
        <f t="shared" si="220"/>
        <v>0.84541062801932365</v>
      </c>
      <c r="AF348" s="1">
        <f t="shared" si="221"/>
        <v>0.91304347826086951</v>
      </c>
      <c r="AI348">
        <f>'F Rel'!K348</f>
        <v>6.94</v>
      </c>
      <c r="AJ348">
        <f>'F Rel'!Z348</f>
        <v>3.54</v>
      </c>
      <c r="AK348">
        <f>'F Rel'!Q348</f>
        <v>0.88</v>
      </c>
      <c r="AL348">
        <f>'F Rel'!T348</f>
        <v>0.32</v>
      </c>
      <c r="AM348" s="1">
        <f t="shared" si="222"/>
        <v>0.89130434782608692</v>
      </c>
      <c r="AN348" s="1">
        <f t="shared" si="223"/>
        <v>0.9468599033816425</v>
      </c>
      <c r="AO348" s="1">
        <f t="shared" si="224"/>
        <v>0.82608695652173914</v>
      </c>
      <c r="AP348" s="1">
        <f t="shared" si="225"/>
        <v>0.7560386473429952</v>
      </c>
      <c r="AS348">
        <f>'F Rel'!L348</f>
        <v>2.6</v>
      </c>
      <c r="AT348">
        <f>'F Rel'!AA348</f>
        <v>-0.06</v>
      </c>
      <c r="AU348">
        <f>'F Rel'!R348</f>
        <v>-0.27</v>
      </c>
      <c r="AV348">
        <f>'F Rel'!U348</f>
        <v>-0.16</v>
      </c>
      <c r="AW348" s="1">
        <f t="shared" si="226"/>
        <v>0.24637681159420291</v>
      </c>
      <c r="AX348" s="1">
        <f t="shared" si="227"/>
        <v>0.49758454106280192</v>
      </c>
      <c r="AY348" s="1">
        <f t="shared" si="228"/>
        <v>0.65217391304347827</v>
      </c>
      <c r="AZ348" s="1">
        <f t="shared" si="229"/>
        <v>0.66666666666666663</v>
      </c>
      <c r="BC348">
        <f>'F on ice'!G348</f>
        <v>12.888095238095</v>
      </c>
      <c r="BD348">
        <f>'F on ice'!AM348</f>
        <v>64.89</v>
      </c>
      <c r="BE348">
        <f>'F on ice'!AF348</f>
        <v>8.58</v>
      </c>
      <c r="BF348">
        <f>'F on ice'!AH348</f>
        <v>1.0229999999999999</v>
      </c>
      <c r="BG348" s="1">
        <f t="shared" si="230"/>
        <v>0.64975845410628019</v>
      </c>
      <c r="BH348" s="1">
        <f t="shared" si="231"/>
        <v>0.83816425120772942</v>
      </c>
      <c r="BI348" s="1">
        <f t="shared" si="232"/>
        <v>0.50966183574879231</v>
      </c>
      <c r="BJ348" s="1">
        <f t="shared" si="233"/>
        <v>0.78260869565217395</v>
      </c>
      <c r="BM348">
        <f>'F on ice'!M348</f>
        <v>56.92</v>
      </c>
      <c r="BN348">
        <f>'F on ice'!AB348</f>
        <v>60</v>
      </c>
      <c r="BO348">
        <f>'F on ice'!S348</f>
        <v>62.16</v>
      </c>
      <c r="BP348">
        <f>'F on ice'!V348</f>
        <v>59.96</v>
      </c>
      <c r="BQ348" s="1">
        <f t="shared" si="234"/>
        <v>0.9371980676328503</v>
      </c>
      <c r="BR348" s="1">
        <f t="shared" si="235"/>
        <v>0.96376811594202894</v>
      </c>
      <c r="BS348" s="1">
        <f t="shared" si="236"/>
        <v>0.89855072463768115</v>
      </c>
      <c r="BT348" s="1">
        <f t="shared" si="237"/>
        <v>0.96859903381642509</v>
      </c>
      <c r="BW348" s="1">
        <f t="shared" si="238"/>
        <v>5.93719806763285</v>
      </c>
      <c r="BX348" s="1">
        <f t="shared" si="239"/>
        <v>0.88888888888888884</v>
      </c>
      <c r="BY348">
        <f t="shared" si="240"/>
        <v>47</v>
      </c>
      <c r="CB348">
        <f>'F Rel'!M348</f>
        <v>1.8</v>
      </c>
      <c r="CC348">
        <f>'F Rel'!V348</f>
        <v>4.38</v>
      </c>
      <c r="CD348" s="1">
        <f t="shared" si="241"/>
        <v>0.64251207729468596</v>
      </c>
      <c r="CE348" s="1">
        <f t="shared" si="242"/>
        <v>0.77294685990338163</v>
      </c>
      <c r="CH348">
        <f>'F Production'!X348</f>
        <v>1.73</v>
      </c>
      <c r="CI348">
        <f>'F Production'!AB348</f>
        <v>1.33</v>
      </c>
      <c r="CJ348" s="31">
        <f t="shared" si="243"/>
        <v>7.9710144927536225E-2</v>
      </c>
      <c r="CK348" s="31">
        <f t="shared" si="244"/>
        <v>0.7874396135265701</v>
      </c>
      <c r="CN348">
        <f>'F Totals'!G348</f>
        <v>6</v>
      </c>
      <c r="CO348">
        <f>'F Totals'!H348</f>
        <v>6</v>
      </c>
      <c r="CP348">
        <f>'F Totals'!K348</f>
        <v>12</v>
      </c>
    </row>
    <row r="349" spans="1:94" x14ac:dyDescent="0.3">
      <c r="A349" t="str">
        <f>'F on ice'!B349</f>
        <v>Sam Carrick</v>
      </c>
      <c r="B349" t="str">
        <f>'F on ice'!C349</f>
        <v>ANA</v>
      </c>
      <c r="E349">
        <f>'F on ice'!K349</f>
        <v>38.51</v>
      </c>
      <c r="F349">
        <f>'F on ice'!Z349</f>
        <v>7.93</v>
      </c>
      <c r="G349">
        <f>'F on ice'!Q349</f>
        <v>1.27</v>
      </c>
      <c r="H349">
        <f>'F on ice'!T349</f>
        <v>1.94</v>
      </c>
      <c r="I349" s="1">
        <f t="shared" si="210"/>
        <v>0.26811594202898553</v>
      </c>
      <c r="J349" s="1">
        <f t="shared" si="211"/>
        <v>5.0724637681159424E-2</v>
      </c>
      <c r="K349" s="1">
        <f t="shared" si="212"/>
        <v>5.3140096618357488E-2</v>
      </c>
      <c r="L349" s="1">
        <f t="shared" si="213"/>
        <v>6.280193236714976E-2</v>
      </c>
      <c r="O349">
        <f>'F Production'!H349</f>
        <v>0.56999999999999995</v>
      </c>
      <c r="P349">
        <f>'F Production'!I349</f>
        <v>0.28000000000000003</v>
      </c>
      <c r="Q349">
        <f>'F Production'!J349</f>
        <v>0.28000000000000003</v>
      </c>
      <c r="R349">
        <f>'F Production'!L349</f>
        <v>0.85</v>
      </c>
      <c r="S349" s="1">
        <f t="shared" si="214"/>
        <v>0.40579710144927539</v>
      </c>
      <c r="T349" s="1">
        <f t="shared" si="215"/>
        <v>6.5217391304347824E-2</v>
      </c>
      <c r="U349" s="1">
        <f t="shared" si="216"/>
        <v>0.1859903381642512</v>
      </c>
      <c r="V349" s="1">
        <f t="shared" si="217"/>
        <v>9.1787439613526575E-2</v>
      </c>
      <c r="Y349">
        <f>'F on ice'!L349</f>
        <v>40.630000000000003</v>
      </c>
      <c r="Z349">
        <f>'F on ice'!AA349</f>
        <v>13.45</v>
      </c>
      <c r="AA349">
        <f>'F on ice'!R349</f>
        <v>2.5499999999999998</v>
      </c>
      <c r="AB349">
        <f>'F on ice'!U349</f>
        <v>2.64</v>
      </c>
      <c r="AC349" s="1">
        <f t="shared" si="218"/>
        <v>0.64251207729468596</v>
      </c>
      <c r="AD349" s="1">
        <f t="shared" si="219"/>
        <v>0.10386473429951691</v>
      </c>
      <c r="AE349" s="1">
        <f t="shared" si="220"/>
        <v>0.45169082125603865</v>
      </c>
      <c r="AF349" s="1">
        <f t="shared" si="221"/>
        <v>0.4251207729468599</v>
      </c>
      <c r="AI349">
        <f>'F Rel'!K349</f>
        <v>-1.47</v>
      </c>
      <c r="AJ349">
        <f>'F Rel'!Z349</f>
        <v>-3.14</v>
      </c>
      <c r="AK349">
        <f>'F Rel'!Q349</f>
        <v>-0.93</v>
      </c>
      <c r="AL349">
        <f>'F Rel'!T349</f>
        <v>-0.56000000000000005</v>
      </c>
      <c r="AM349" s="1">
        <f t="shared" si="222"/>
        <v>0.37439613526570048</v>
      </c>
      <c r="AN349" s="1">
        <f t="shared" si="223"/>
        <v>0.10628019323671498</v>
      </c>
      <c r="AO349" s="1">
        <f t="shared" si="224"/>
        <v>0.16183574879227053</v>
      </c>
      <c r="AP349" s="1">
        <f t="shared" si="225"/>
        <v>0.13043478260869565</v>
      </c>
      <c r="AS349">
        <f>'F Rel'!L349</f>
        <v>-3.99</v>
      </c>
      <c r="AT349">
        <f>'F Rel'!AA349</f>
        <v>0.85</v>
      </c>
      <c r="AU349">
        <f>'F Rel'!R349</f>
        <v>-0.2</v>
      </c>
      <c r="AV349">
        <f>'F Rel'!U349</f>
        <v>-0.08</v>
      </c>
      <c r="AW349" s="1">
        <f t="shared" si="226"/>
        <v>0.83574879227053145</v>
      </c>
      <c r="AX349" s="1">
        <f t="shared" si="227"/>
        <v>0.29710144927536231</v>
      </c>
      <c r="AY349" s="1">
        <f t="shared" si="228"/>
        <v>0.60144927536231885</v>
      </c>
      <c r="AZ349" s="1">
        <f t="shared" si="229"/>
        <v>0.54589371980676327</v>
      </c>
      <c r="BC349">
        <f>'F on ice'!G349</f>
        <v>8.8295138888889007</v>
      </c>
      <c r="BD349">
        <f>'F on ice'!AM349</f>
        <v>48.25</v>
      </c>
      <c r="BE349">
        <f>'F on ice'!AF349</f>
        <v>4.84</v>
      </c>
      <c r="BF349">
        <f>'F on ice'!AH349</f>
        <v>0.95599999999999996</v>
      </c>
      <c r="BG349" s="1">
        <f t="shared" si="230"/>
        <v>5.7971014492753624E-2</v>
      </c>
      <c r="BH349" s="1">
        <f t="shared" si="231"/>
        <v>0.33574879227053139</v>
      </c>
      <c r="BI349" s="1">
        <f t="shared" si="232"/>
        <v>5.0724637681159424E-2</v>
      </c>
      <c r="BJ349" s="1">
        <f t="shared" si="233"/>
        <v>7.2463768115942032E-2</v>
      </c>
      <c r="BM349">
        <f>'F on ice'!M349</f>
        <v>48.66</v>
      </c>
      <c r="BN349">
        <f>'F on ice'!AB349</f>
        <v>37.090000000000003</v>
      </c>
      <c r="BO349">
        <f>'F on ice'!S349</f>
        <v>33.33</v>
      </c>
      <c r="BP349">
        <f>'F on ice'!V349</f>
        <v>42.35</v>
      </c>
      <c r="BQ349" s="1">
        <f t="shared" si="234"/>
        <v>0.39613526570048307</v>
      </c>
      <c r="BR349" s="1">
        <f t="shared" si="235"/>
        <v>2.8985507246376812E-2</v>
      </c>
      <c r="BS349" s="1">
        <f t="shared" si="236"/>
        <v>6.0386473429951688E-2</v>
      </c>
      <c r="BT349" s="1">
        <f t="shared" si="237"/>
        <v>9.9033816425120769E-2</v>
      </c>
      <c r="BW349" s="1">
        <f t="shared" si="238"/>
        <v>2.6449275362318838</v>
      </c>
      <c r="BX349" s="1">
        <f t="shared" si="239"/>
        <v>0.2318840579710145</v>
      </c>
      <c r="BY349">
        <f t="shared" si="240"/>
        <v>319</v>
      </c>
      <c r="CB349">
        <f>'F Rel'!M349</f>
        <v>1.41</v>
      </c>
      <c r="CC349">
        <f>'F Rel'!V349</f>
        <v>-5.56</v>
      </c>
      <c r="CD349" s="1">
        <f t="shared" si="241"/>
        <v>0.60869565217391308</v>
      </c>
      <c r="CE349" s="1">
        <f t="shared" si="242"/>
        <v>0.16666666666666666</v>
      </c>
      <c r="CH349">
        <f>'F Production'!X349</f>
        <v>2.41</v>
      </c>
      <c r="CI349">
        <f>'F Production'!AB349</f>
        <v>2.41</v>
      </c>
      <c r="CJ349" s="31">
        <f t="shared" si="243"/>
        <v>2.1739130434782608E-2</v>
      </c>
      <c r="CK349" s="31">
        <f t="shared" si="244"/>
        <v>0.97826086956521741</v>
      </c>
      <c r="CN349">
        <f>'F Totals'!G349</f>
        <v>4</v>
      </c>
      <c r="CO349">
        <f>'F Totals'!H349</f>
        <v>2</v>
      </c>
      <c r="CP349">
        <f>'F Totals'!K349</f>
        <v>6</v>
      </c>
    </row>
    <row r="350" spans="1:94" x14ac:dyDescent="0.3">
      <c r="A350" t="str">
        <f>'F on ice'!B350</f>
        <v>Sam Gagner</v>
      </c>
      <c r="B350" t="str">
        <f>'F on ice'!C350</f>
        <v>EDM</v>
      </c>
      <c r="E350">
        <f>'F on ice'!K350</f>
        <v>44.81</v>
      </c>
      <c r="F350">
        <f>'F on ice'!Z350</f>
        <v>12.92</v>
      </c>
      <c r="G350">
        <f>'F on ice'!Q350</f>
        <v>2.87</v>
      </c>
      <c r="H350">
        <f>'F on ice'!T350</f>
        <v>2.68</v>
      </c>
      <c r="I350" s="1">
        <f t="shared" si="210"/>
        <v>0.70289855072463769</v>
      </c>
      <c r="J350" s="1">
        <f t="shared" si="211"/>
        <v>0.81159420289855078</v>
      </c>
      <c r="K350" s="1">
        <f t="shared" si="212"/>
        <v>0.68599033816425126</v>
      </c>
      <c r="L350" s="1">
        <f t="shared" si="213"/>
        <v>0.6280193236714976</v>
      </c>
      <c r="O350">
        <f>'F Production'!H350</f>
        <v>1.44</v>
      </c>
      <c r="P350">
        <f>'F Production'!I350</f>
        <v>1.1499999999999999</v>
      </c>
      <c r="Q350">
        <f>'F Production'!J350</f>
        <v>0.86</v>
      </c>
      <c r="R350">
        <f>'F Production'!L350</f>
        <v>2.58</v>
      </c>
      <c r="S350" s="1">
        <f t="shared" si="214"/>
        <v>0.96618357487922701</v>
      </c>
      <c r="T350" s="1">
        <f t="shared" si="215"/>
        <v>0.70289855072463769</v>
      </c>
      <c r="U350" s="1">
        <f t="shared" si="216"/>
        <v>0.78260869565217395</v>
      </c>
      <c r="V350" s="1">
        <f t="shared" si="217"/>
        <v>0.92753623188405798</v>
      </c>
      <c r="Y350">
        <f>'F on ice'!L350</f>
        <v>36.76</v>
      </c>
      <c r="Z350">
        <f>'F on ice'!AA350</f>
        <v>8.33</v>
      </c>
      <c r="AA350">
        <f>'F on ice'!R350</f>
        <v>2.2999999999999998</v>
      </c>
      <c r="AB350">
        <f>'F on ice'!U350</f>
        <v>1.94</v>
      </c>
      <c r="AC350" s="1">
        <f t="shared" si="218"/>
        <v>0.88405797101449279</v>
      </c>
      <c r="AD350" s="1">
        <f t="shared" si="219"/>
        <v>0.97101449275362317</v>
      </c>
      <c r="AE350" s="1">
        <f t="shared" si="220"/>
        <v>0.62077294685990336</v>
      </c>
      <c r="AF350" s="1">
        <f t="shared" si="221"/>
        <v>0.96859903381642509</v>
      </c>
      <c r="AI350">
        <f>'F Rel'!K350</f>
        <v>-3.81</v>
      </c>
      <c r="AJ350">
        <f>'F Rel'!Z350</f>
        <v>-2.17</v>
      </c>
      <c r="AK350">
        <f>'F Rel'!Q350</f>
        <v>0.45</v>
      </c>
      <c r="AL350">
        <f>'F Rel'!T350</f>
        <v>-0.76</v>
      </c>
      <c r="AM350" s="1">
        <f t="shared" si="222"/>
        <v>0.25120772946859904</v>
      </c>
      <c r="AN350" s="1">
        <f t="shared" si="223"/>
        <v>0.18840579710144928</v>
      </c>
      <c r="AO350" s="1">
        <f t="shared" si="224"/>
        <v>0.70289855072463769</v>
      </c>
      <c r="AP350" s="1">
        <f t="shared" si="225"/>
        <v>7.9710144927536225E-2</v>
      </c>
      <c r="AS350">
        <f>'F Rel'!L350</f>
        <v>-0.56000000000000005</v>
      </c>
      <c r="AT350">
        <f>'F Rel'!AA350</f>
        <v>-1.92</v>
      </c>
      <c r="AU350">
        <f>'F Rel'!R350</f>
        <v>-0.2</v>
      </c>
      <c r="AV350">
        <f>'F Rel'!U350</f>
        <v>-0.52</v>
      </c>
      <c r="AW350" s="1">
        <f t="shared" si="226"/>
        <v>0.54347826086956519</v>
      </c>
      <c r="AX350" s="1">
        <f t="shared" si="227"/>
        <v>0.8623188405797102</v>
      </c>
      <c r="AY350" s="1">
        <f t="shared" si="228"/>
        <v>0.60144927536231885</v>
      </c>
      <c r="AZ350" s="1">
        <f t="shared" si="229"/>
        <v>0.92995169082125606</v>
      </c>
      <c r="BC350">
        <f>'F on ice'!G350</f>
        <v>9.4954545454544999</v>
      </c>
      <c r="BD350">
        <f>'F on ice'!AM350</f>
        <v>57.14</v>
      </c>
      <c r="BE350">
        <f>'F on ice'!AF350</f>
        <v>8.5500000000000007</v>
      </c>
      <c r="BF350">
        <f>'F on ice'!AH350</f>
        <v>0.98899999999999999</v>
      </c>
      <c r="BG350" s="1">
        <f t="shared" si="230"/>
        <v>0.10869565217391304</v>
      </c>
      <c r="BH350" s="1">
        <f t="shared" si="231"/>
        <v>0.63285024154589375</v>
      </c>
      <c r="BI350" s="1">
        <f t="shared" si="232"/>
        <v>0.5</v>
      </c>
      <c r="BJ350" s="1">
        <f t="shared" si="233"/>
        <v>0.3671497584541063</v>
      </c>
      <c r="BM350">
        <f>'F on ice'!M350</f>
        <v>54.93</v>
      </c>
      <c r="BN350">
        <f>'F on ice'!AB350</f>
        <v>60.81</v>
      </c>
      <c r="BO350">
        <f>'F on ice'!S350</f>
        <v>55.56</v>
      </c>
      <c r="BP350">
        <f>'F on ice'!V350</f>
        <v>57.97</v>
      </c>
      <c r="BQ350" s="1">
        <f t="shared" si="234"/>
        <v>0.86714975845410625</v>
      </c>
      <c r="BR350" s="1">
        <f t="shared" si="235"/>
        <v>0.97342995169082125</v>
      </c>
      <c r="BS350" s="1">
        <f t="shared" si="236"/>
        <v>0.69323671497584538</v>
      </c>
      <c r="BT350" s="1">
        <f t="shared" si="237"/>
        <v>0.93236714975845414</v>
      </c>
      <c r="BW350" s="1">
        <f t="shared" si="238"/>
        <v>5.6787439613526569</v>
      </c>
      <c r="BX350" s="1">
        <f t="shared" si="239"/>
        <v>0.85024154589371981</v>
      </c>
      <c r="BY350">
        <f t="shared" si="240"/>
        <v>63</v>
      </c>
      <c r="CB350">
        <f>'F Rel'!M350</f>
        <v>-1.64</v>
      </c>
      <c r="CC350">
        <f>'F Rel'!V350</f>
        <v>-0.32</v>
      </c>
      <c r="CD350" s="1">
        <f t="shared" si="241"/>
        <v>0.35748792270531399</v>
      </c>
      <c r="CE350" s="1">
        <f t="shared" si="242"/>
        <v>0.46859903381642515</v>
      </c>
      <c r="CH350">
        <f>'F Production'!X350</f>
        <v>1.1499999999999999</v>
      </c>
      <c r="CI350">
        <f>'F Production'!AB350</f>
        <v>0.28999999999999998</v>
      </c>
      <c r="CJ350" s="31">
        <f t="shared" si="243"/>
        <v>0.2391304347826087</v>
      </c>
      <c r="CK350" s="31">
        <f t="shared" si="244"/>
        <v>6.5217391304347824E-2</v>
      </c>
      <c r="CN350">
        <f>'F Totals'!G350</f>
        <v>5</v>
      </c>
      <c r="CO350">
        <f>'F Totals'!H350</f>
        <v>4</v>
      </c>
      <c r="CP350">
        <f>'F Totals'!K350</f>
        <v>9</v>
      </c>
    </row>
    <row r="351" spans="1:94" x14ac:dyDescent="0.3">
      <c r="A351" t="str">
        <f>'F on ice'!B351</f>
        <v>Sam Lafferty</v>
      </c>
      <c r="B351" t="str">
        <f>'F on ice'!C351</f>
        <v>VAN</v>
      </c>
      <c r="E351">
        <f>'F on ice'!K351</f>
        <v>34.369999999999997</v>
      </c>
      <c r="F351">
        <f>'F on ice'!Z351</f>
        <v>9.8800000000000008</v>
      </c>
      <c r="G351">
        <f>'F on ice'!Q351</f>
        <v>3.03</v>
      </c>
      <c r="H351">
        <f>'F on ice'!T351</f>
        <v>2.2599999999999998</v>
      </c>
      <c r="I351" s="1">
        <f t="shared" si="210"/>
        <v>8.2125603864734303E-2</v>
      </c>
      <c r="J351" s="1">
        <f t="shared" si="211"/>
        <v>0.28985507246376813</v>
      </c>
      <c r="K351" s="1">
        <f t="shared" si="212"/>
        <v>0.74637681159420288</v>
      </c>
      <c r="L351" s="1">
        <f t="shared" si="213"/>
        <v>0.25362318840579712</v>
      </c>
      <c r="O351">
        <f>'F Production'!H351</f>
        <v>1.01</v>
      </c>
      <c r="P351">
        <f>'F Production'!I351</f>
        <v>1.1200000000000001</v>
      </c>
      <c r="Q351">
        <f>'F Production'!J351</f>
        <v>0.45</v>
      </c>
      <c r="R351">
        <f>'F Production'!L351</f>
        <v>2.13</v>
      </c>
      <c r="S351" s="1">
        <f t="shared" si="214"/>
        <v>0.81642512077294682</v>
      </c>
      <c r="T351" s="1">
        <f t="shared" si="215"/>
        <v>0.67391304347826086</v>
      </c>
      <c r="U351" s="1">
        <f t="shared" si="216"/>
        <v>0.38647342995169082</v>
      </c>
      <c r="V351" s="1">
        <f t="shared" si="217"/>
        <v>0.76811594202898548</v>
      </c>
      <c r="Y351">
        <f>'F on ice'!L351</f>
        <v>40.32</v>
      </c>
      <c r="Z351">
        <f>'F on ice'!AA351</f>
        <v>10.78</v>
      </c>
      <c r="AA351">
        <f>'F on ice'!R351</f>
        <v>1.68</v>
      </c>
      <c r="AB351">
        <f>'F on ice'!U351</f>
        <v>2.4300000000000002</v>
      </c>
      <c r="AC351" s="1">
        <f t="shared" si="218"/>
        <v>0.67149758454106279</v>
      </c>
      <c r="AD351" s="1">
        <f t="shared" si="219"/>
        <v>0.59178743961352653</v>
      </c>
      <c r="AE351" s="1">
        <f t="shared" si="220"/>
        <v>0.91062801932367154</v>
      </c>
      <c r="AF351" s="1">
        <f t="shared" si="221"/>
        <v>0.63285024154589375</v>
      </c>
      <c r="AI351">
        <f>'F Rel'!K351</f>
        <v>-6.91</v>
      </c>
      <c r="AJ351">
        <f>'F Rel'!Z351</f>
        <v>-2.2200000000000002</v>
      </c>
      <c r="AK351">
        <f>'F Rel'!Q351</f>
        <v>-0.2</v>
      </c>
      <c r="AL351">
        <f>'F Rel'!T351</f>
        <v>-0.37</v>
      </c>
      <c r="AM351" s="1">
        <f t="shared" si="222"/>
        <v>0.14734299516908211</v>
      </c>
      <c r="AN351" s="1">
        <f t="shared" si="223"/>
        <v>0.18115942028985507</v>
      </c>
      <c r="AO351" s="1">
        <f t="shared" si="224"/>
        <v>0.43236714975845408</v>
      </c>
      <c r="AP351" s="1">
        <f t="shared" si="225"/>
        <v>0.2318840579710145</v>
      </c>
      <c r="AS351">
        <f>'F Rel'!L351</f>
        <v>0.47</v>
      </c>
      <c r="AT351">
        <f>'F Rel'!AA351</f>
        <v>-0.56999999999999995</v>
      </c>
      <c r="AU351">
        <f>'F Rel'!R351</f>
        <v>-0.46</v>
      </c>
      <c r="AV351">
        <f>'F Rel'!U351</f>
        <v>-0.09</v>
      </c>
      <c r="AW351" s="1">
        <f t="shared" si="226"/>
        <v>0.42028985507246375</v>
      </c>
      <c r="AX351" s="1">
        <f t="shared" si="227"/>
        <v>0.61352657004830913</v>
      </c>
      <c r="AY351" s="1">
        <f t="shared" si="228"/>
        <v>0.72705314009661837</v>
      </c>
      <c r="AZ351" s="1">
        <f t="shared" si="229"/>
        <v>0.5531400966183575</v>
      </c>
      <c r="BC351">
        <f>'F on ice'!G351</f>
        <v>11.129166666667</v>
      </c>
      <c r="BD351">
        <f>'F on ice'!AM351</f>
        <v>50</v>
      </c>
      <c r="BE351">
        <f>'F on ice'!AF351</f>
        <v>12.39</v>
      </c>
      <c r="BF351">
        <f>'F on ice'!AH351</f>
        <v>1.0629999999999999</v>
      </c>
      <c r="BG351" s="1">
        <f t="shared" si="230"/>
        <v>0.29710144927536231</v>
      </c>
      <c r="BH351" s="1">
        <f t="shared" si="231"/>
        <v>0.38164251207729466</v>
      </c>
      <c r="BI351" s="1">
        <f t="shared" si="232"/>
        <v>0.97584541062801933</v>
      </c>
      <c r="BJ351" s="1">
        <f t="shared" si="233"/>
        <v>0.98067632850241548</v>
      </c>
      <c r="BM351">
        <f>'F on ice'!M351</f>
        <v>46.02</v>
      </c>
      <c r="BN351">
        <f>'F on ice'!AB351</f>
        <v>47.83</v>
      </c>
      <c r="BO351">
        <f>'F on ice'!S351</f>
        <v>64.290000000000006</v>
      </c>
      <c r="BP351">
        <f>'F on ice'!V351</f>
        <v>48.24</v>
      </c>
      <c r="BQ351" s="1">
        <f t="shared" si="234"/>
        <v>0.22463768115942029</v>
      </c>
      <c r="BR351" s="1">
        <f t="shared" si="235"/>
        <v>0.36231884057971014</v>
      </c>
      <c r="BS351" s="1">
        <f t="shared" si="236"/>
        <v>0.94444444444444442</v>
      </c>
      <c r="BT351" s="1">
        <f t="shared" si="237"/>
        <v>0.39371980676328505</v>
      </c>
      <c r="BW351" s="1">
        <f t="shared" si="238"/>
        <v>3.5700483091787443</v>
      </c>
      <c r="BX351" s="1">
        <f t="shared" si="239"/>
        <v>0.41062801932367149</v>
      </c>
      <c r="BY351">
        <f t="shared" si="240"/>
        <v>245</v>
      </c>
      <c r="CB351">
        <f>'F Rel'!M351</f>
        <v>-4.87</v>
      </c>
      <c r="CC351">
        <f>'F Rel'!V351</f>
        <v>-2.9</v>
      </c>
      <c r="CD351" s="1">
        <f t="shared" si="241"/>
        <v>0.14492753623188406</v>
      </c>
      <c r="CE351" s="1">
        <f t="shared" si="242"/>
        <v>0.29468599033816423</v>
      </c>
      <c r="CH351">
        <f>'F Production'!X351</f>
        <v>0.9</v>
      </c>
      <c r="CI351">
        <f>'F Production'!AB351</f>
        <v>1.01</v>
      </c>
      <c r="CJ351" s="31">
        <f t="shared" si="243"/>
        <v>0.3719806763285024</v>
      </c>
      <c r="CK351" s="31">
        <f t="shared" si="244"/>
        <v>0.58695652173913049</v>
      </c>
      <c r="CN351">
        <f>'F Totals'!G351</f>
        <v>9</v>
      </c>
      <c r="CO351">
        <f>'F Totals'!H351</f>
        <v>10</v>
      </c>
      <c r="CP351">
        <f>'F Totals'!K351</f>
        <v>19</v>
      </c>
    </row>
    <row r="352" spans="1:94" x14ac:dyDescent="0.3">
      <c r="A352" t="str">
        <f>'F on ice'!B352</f>
        <v>Sam Reinhart</v>
      </c>
      <c r="B352" t="str">
        <f>'F on ice'!C352</f>
        <v>FLA</v>
      </c>
      <c r="E352">
        <f>'F on ice'!K352</f>
        <v>52.3</v>
      </c>
      <c r="F352">
        <f>'F on ice'!Z352</f>
        <v>12.56</v>
      </c>
      <c r="G352">
        <f>'F on ice'!Q352</f>
        <v>3.36</v>
      </c>
      <c r="H352">
        <f>'F on ice'!T352</f>
        <v>3.13</v>
      </c>
      <c r="I352" s="1">
        <f t="shared" si="210"/>
        <v>0.95169082125603865</v>
      </c>
      <c r="J352" s="1">
        <f t="shared" si="211"/>
        <v>0.76811594202898548</v>
      </c>
      <c r="K352" s="1">
        <f t="shared" si="212"/>
        <v>0.88164251207729472</v>
      </c>
      <c r="L352" s="1">
        <f t="shared" si="213"/>
        <v>0.90821256038647347</v>
      </c>
      <c r="O352">
        <f>'F Production'!H352</f>
        <v>1.19</v>
      </c>
      <c r="P352">
        <f>'F Production'!I352</f>
        <v>1.48</v>
      </c>
      <c r="Q352">
        <f>'F Production'!J352</f>
        <v>0.99</v>
      </c>
      <c r="R352">
        <f>'F Production'!L352</f>
        <v>2.67</v>
      </c>
      <c r="S352" s="1">
        <f t="shared" si="214"/>
        <v>0.893719806763285</v>
      </c>
      <c r="T352" s="1">
        <f t="shared" si="215"/>
        <v>0.87439613526570048</v>
      </c>
      <c r="U352" s="1">
        <f t="shared" si="216"/>
        <v>0.87439613526570048</v>
      </c>
      <c r="V352" s="1">
        <f t="shared" si="217"/>
        <v>0.95410628019323673</v>
      </c>
      <c r="Y352">
        <f>'F on ice'!L352</f>
        <v>36.58</v>
      </c>
      <c r="Z352">
        <f>'F on ice'!AA352</f>
        <v>8.6</v>
      </c>
      <c r="AA352">
        <f>'F on ice'!R352</f>
        <v>1.98</v>
      </c>
      <c r="AB352">
        <f>'F on ice'!U352</f>
        <v>2.14</v>
      </c>
      <c r="AC352" s="1">
        <f t="shared" si="218"/>
        <v>0.89130434782608692</v>
      </c>
      <c r="AD352" s="1">
        <f t="shared" si="219"/>
        <v>0.9371980676328503</v>
      </c>
      <c r="AE352" s="1">
        <f t="shared" si="220"/>
        <v>0.77777777777777779</v>
      </c>
      <c r="AF352" s="1">
        <f t="shared" si="221"/>
        <v>0.88164251207729472</v>
      </c>
      <c r="AI352">
        <f>'F Rel'!K352</f>
        <v>6.78</v>
      </c>
      <c r="AJ352">
        <f>'F Rel'!Z352</f>
        <v>-0.18</v>
      </c>
      <c r="AK352">
        <f>'F Rel'!Q352</f>
        <v>1.25</v>
      </c>
      <c r="AL352">
        <f>'F Rel'!T352</f>
        <v>0.39</v>
      </c>
      <c r="AM352" s="1">
        <f t="shared" si="222"/>
        <v>0.88888888888888884</v>
      </c>
      <c r="AN352" s="1">
        <f t="shared" si="223"/>
        <v>0.45652173913043476</v>
      </c>
      <c r="AO352" s="1">
        <f t="shared" si="224"/>
        <v>0.94444444444444442</v>
      </c>
      <c r="AP352" s="1">
        <f t="shared" si="225"/>
        <v>0.79468599033816423</v>
      </c>
      <c r="AS352">
        <f>'F Rel'!L352</f>
        <v>-2.69</v>
      </c>
      <c r="AT352">
        <f>'F Rel'!AA352</f>
        <v>-1.91</v>
      </c>
      <c r="AU352">
        <f>'F Rel'!R352</f>
        <v>-0.06</v>
      </c>
      <c r="AV352">
        <f>'F Rel'!U352</f>
        <v>-0.19</v>
      </c>
      <c r="AW352" s="1">
        <f t="shared" si="226"/>
        <v>0.73913043478260865</v>
      </c>
      <c r="AX352" s="1">
        <f t="shared" si="227"/>
        <v>0.85990338164251212</v>
      </c>
      <c r="AY352" s="1">
        <f t="shared" si="228"/>
        <v>0.53140096618357491</v>
      </c>
      <c r="AZ352" s="1">
        <f t="shared" si="229"/>
        <v>0.69323671497584538</v>
      </c>
      <c r="BC352">
        <f>'F on ice'!G352</f>
        <v>12.91134751773</v>
      </c>
      <c r="BD352">
        <f>'F on ice'!AM352</f>
        <v>57.36</v>
      </c>
      <c r="BE352">
        <f>'F on ice'!AF352</f>
        <v>9.5500000000000007</v>
      </c>
      <c r="BF352">
        <f>'F on ice'!AH352</f>
        <v>1.016</v>
      </c>
      <c r="BG352" s="1">
        <f t="shared" si="230"/>
        <v>0.65217391304347827</v>
      </c>
      <c r="BH352" s="1">
        <f t="shared" si="231"/>
        <v>0.6376811594202898</v>
      </c>
      <c r="BI352" s="1">
        <f t="shared" si="232"/>
        <v>0.67391304347826086</v>
      </c>
      <c r="BJ352" s="1">
        <f t="shared" si="233"/>
        <v>0.70048309178743962</v>
      </c>
      <c r="BM352">
        <f>'F on ice'!M352</f>
        <v>58.84</v>
      </c>
      <c r="BN352">
        <f>'F on ice'!AB352</f>
        <v>59.35</v>
      </c>
      <c r="BO352">
        <f>'F on ice'!S352</f>
        <v>62.96</v>
      </c>
      <c r="BP352">
        <f>'F on ice'!V352</f>
        <v>59.44</v>
      </c>
      <c r="BQ352" s="1">
        <f t="shared" si="234"/>
        <v>0.96859903381642509</v>
      </c>
      <c r="BR352" s="1">
        <f t="shared" si="235"/>
        <v>0.93961352657004826</v>
      </c>
      <c r="BS352" s="1">
        <f t="shared" si="236"/>
        <v>0.91787439613526567</v>
      </c>
      <c r="BT352" s="1">
        <f t="shared" si="237"/>
        <v>0.95893719806763289</v>
      </c>
      <c r="BW352" s="1">
        <f t="shared" si="238"/>
        <v>7.1086956521739131</v>
      </c>
      <c r="BX352" s="1">
        <f t="shared" si="239"/>
        <v>0.98792270531400961</v>
      </c>
      <c r="BY352">
        <f t="shared" si="240"/>
        <v>6</v>
      </c>
      <c r="CB352">
        <f>'F Rel'!M352</f>
        <v>5.16</v>
      </c>
      <c r="CC352">
        <f>'F Rel'!V352</f>
        <v>5.31</v>
      </c>
      <c r="CD352" s="1">
        <f t="shared" si="241"/>
        <v>0.88164251207729472</v>
      </c>
      <c r="CE352" s="1">
        <f t="shared" si="242"/>
        <v>0.82608695652173914</v>
      </c>
      <c r="CH352">
        <f>'F Production'!X352</f>
        <v>0.59</v>
      </c>
      <c r="CI352">
        <f>'F Production'!AB352</f>
        <v>0.4</v>
      </c>
      <c r="CJ352" s="31">
        <f t="shared" si="243"/>
        <v>0.60869565217391308</v>
      </c>
      <c r="CK352" s="31">
        <f t="shared" si="244"/>
        <v>0.11594202898550725</v>
      </c>
      <c r="CN352">
        <f>'F Totals'!G352</f>
        <v>12</v>
      </c>
      <c r="CO352">
        <f>'F Totals'!H352</f>
        <v>15</v>
      </c>
      <c r="CP352">
        <f>'F Totals'!K352</f>
        <v>27</v>
      </c>
    </row>
    <row r="353" spans="1:94" x14ac:dyDescent="0.3">
      <c r="A353" t="str">
        <f>'F on ice'!B353</f>
        <v>Sam Steel</v>
      </c>
      <c r="B353" t="str">
        <f>'F on ice'!C353</f>
        <v>DAL</v>
      </c>
      <c r="E353">
        <f>'F on ice'!K353</f>
        <v>41.48</v>
      </c>
      <c r="F353">
        <f>'F on ice'!Z353</f>
        <v>8.14</v>
      </c>
      <c r="G353">
        <f>'F on ice'!Q353</f>
        <v>2.04</v>
      </c>
      <c r="H353">
        <f>'F on ice'!T353</f>
        <v>2.15</v>
      </c>
      <c r="I353" s="1">
        <f t="shared" si="210"/>
        <v>0.49516908212560384</v>
      </c>
      <c r="J353" s="1">
        <f t="shared" si="211"/>
        <v>6.280193236714976E-2</v>
      </c>
      <c r="K353" s="1">
        <f t="shared" si="212"/>
        <v>0.28985507246376813</v>
      </c>
      <c r="L353" s="1">
        <f t="shared" si="213"/>
        <v>0.16666666666666666</v>
      </c>
      <c r="O353">
        <f>'F Production'!H353</f>
        <v>0.38</v>
      </c>
      <c r="P353">
        <f>'F Production'!I353</f>
        <v>0.89</v>
      </c>
      <c r="Q353">
        <f>'F Production'!J353</f>
        <v>0.76</v>
      </c>
      <c r="R353">
        <f>'F Production'!L353</f>
        <v>1.27</v>
      </c>
      <c r="S353" s="1">
        <f t="shared" si="214"/>
        <v>0.16908212560386474</v>
      </c>
      <c r="T353" s="1">
        <f t="shared" si="215"/>
        <v>0.47101449275362317</v>
      </c>
      <c r="U353" s="1">
        <f t="shared" si="216"/>
        <v>0.73671497584541068</v>
      </c>
      <c r="V353" s="1">
        <f t="shared" si="217"/>
        <v>0.30434782608695654</v>
      </c>
      <c r="Y353">
        <f>'F on ice'!L353</f>
        <v>36.520000000000003</v>
      </c>
      <c r="Z353">
        <f>'F on ice'!AA353</f>
        <v>9.42</v>
      </c>
      <c r="AA353">
        <f>'F on ice'!R353</f>
        <v>2.42</v>
      </c>
      <c r="AB353">
        <f>'F on ice'!U353</f>
        <v>2.1800000000000002</v>
      </c>
      <c r="AC353" s="1">
        <f t="shared" si="218"/>
        <v>0.893719806763285</v>
      </c>
      <c r="AD353" s="1">
        <f t="shared" si="219"/>
        <v>0.83816425120772942</v>
      </c>
      <c r="AE353" s="1">
        <f t="shared" si="220"/>
        <v>0.54347826086956519</v>
      </c>
      <c r="AF353" s="1">
        <f t="shared" si="221"/>
        <v>0.87439613526570048</v>
      </c>
      <c r="AI353">
        <f>'F Rel'!K353</f>
        <v>-2.82</v>
      </c>
      <c r="AJ353">
        <f>'F Rel'!Z353</f>
        <v>-3.91</v>
      </c>
      <c r="AK353">
        <f>'F Rel'!Q353</f>
        <v>-1.1399999999999999</v>
      </c>
      <c r="AL353">
        <f>'F Rel'!T353</f>
        <v>-0.56999999999999995</v>
      </c>
      <c r="AM353" s="1">
        <f t="shared" si="222"/>
        <v>0.29468599033816423</v>
      </c>
      <c r="AN353" s="1">
        <f t="shared" si="223"/>
        <v>5.0724637681159424E-2</v>
      </c>
      <c r="AO353" s="1">
        <f t="shared" si="224"/>
        <v>9.6618357487922704E-2</v>
      </c>
      <c r="AP353" s="1">
        <f t="shared" si="225"/>
        <v>0.12560386473429952</v>
      </c>
      <c r="AS353">
        <f>'F Rel'!L353</f>
        <v>-5.27</v>
      </c>
      <c r="AT353">
        <f>'F Rel'!AA353</f>
        <v>-0.24</v>
      </c>
      <c r="AU353">
        <f>'F Rel'!R353</f>
        <v>-0.25</v>
      </c>
      <c r="AV353">
        <f>'F Rel'!U353</f>
        <v>-0.14000000000000001</v>
      </c>
      <c r="AW353" s="1">
        <f t="shared" si="226"/>
        <v>0.89855072463768115</v>
      </c>
      <c r="AX353" s="1">
        <f t="shared" si="227"/>
        <v>0.54589371980676327</v>
      </c>
      <c r="AY353" s="1">
        <f t="shared" si="228"/>
        <v>0.63285024154589375</v>
      </c>
      <c r="AZ353" s="1">
        <f t="shared" si="229"/>
        <v>0.63526570048309183</v>
      </c>
      <c r="BC353">
        <f>'F on ice'!G353</f>
        <v>10.967054263566</v>
      </c>
      <c r="BD353">
        <f>'F on ice'!AM353</f>
        <v>37.5</v>
      </c>
      <c r="BE353">
        <f>'F on ice'!AF353</f>
        <v>7.37</v>
      </c>
      <c r="BF353">
        <f>'F on ice'!AH353</f>
        <v>0.97799999999999998</v>
      </c>
      <c r="BG353" s="1">
        <f t="shared" si="230"/>
        <v>0.27294685990338163</v>
      </c>
      <c r="BH353" s="1">
        <f t="shared" si="231"/>
        <v>0.10869565217391304</v>
      </c>
      <c r="BI353" s="1">
        <f t="shared" si="232"/>
        <v>0.29951690821256038</v>
      </c>
      <c r="BJ353" s="1">
        <f t="shared" si="233"/>
        <v>0.25362318840579712</v>
      </c>
      <c r="BM353">
        <f>'F on ice'!M353</f>
        <v>53.18</v>
      </c>
      <c r="BN353">
        <f>'F on ice'!AB353</f>
        <v>46.38</v>
      </c>
      <c r="BO353">
        <f>'F on ice'!S353</f>
        <v>45.71</v>
      </c>
      <c r="BP353">
        <f>'F on ice'!V353</f>
        <v>49.61</v>
      </c>
      <c r="BQ353" s="1">
        <f t="shared" si="234"/>
        <v>0.7657004830917874</v>
      </c>
      <c r="BR353" s="1">
        <f t="shared" si="235"/>
        <v>0.28502415458937197</v>
      </c>
      <c r="BS353" s="1">
        <f t="shared" si="236"/>
        <v>0.34782608695652173</v>
      </c>
      <c r="BT353" s="1">
        <f t="shared" si="237"/>
        <v>0.46618357487922707</v>
      </c>
      <c r="BW353" s="1">
        <f t="shared" si="238"/>
        <v>3.9202898550724639</v>
      </c>
      <c r="BX353" s="1">
        <f t="shared" si="239"/>
        <v>0.47826086956521741</v>
      </c>
      <c r="BY353">
        <f t="shared" si="240"/>
        <v>217</v>
      </c>
      <c r="CB353">
        <f>'F Rel'!M353</f>
        <v>1.72</v>
      </c>
      <c r="CC353">
        <f>'F Rel'!V353</f>
        <v>-4.3600000000000003</v>
      </c>
      <c r="CD353" s="1">
        <f t="shared" si="241"/>
        <v>0.63526570048309183</v>
      </c>
      <c r="CE353" s="1">
        <f t="shared" si="242"/>
        <v>0.21497584541062803</v>
      </c>
      <c r="CH353">
        <f>'F Production'!X353</f>
        <v>1.02</v>
      </c>
      <c r="CI353">
        <f>'F Production'!AB353</f>
        <v>0.76</v>
      </c>
      <c r="CJ353" s="31">
        <f t="shared" si="243"/>
        <v>0.30434782608695654</v>
      </c>
      <c r="CK353" s="31">
        <f t="shared" si="244"/>
        <v>0.37439613526570048</v>
      </c>
      <c r="CN353">
        <f>'F Totals'!G353</f>
        <v>3</v>
      </c>
      <c r="CO353">
        <f>'F Totals'!H353</f>
        <v>7</v>
      </c>
      <c r="CP353">
        <f>'F Totals'!K353</f>
        <v>10</v>
      </c>
    </row>
    <row r="354" spans="1:94" x14ac:dyDescent="0.3">
      <c r="A354" t="str">
        <f>'F on ice'!B354</f>
        <v>Sammy Blais</v>
      </c>
      <c r="B354" t="str">
        <f>'F on ice'!C354</f>
        <v>STL</v>
      </c>
      <c r="E354">
        <f>'F on ice'!K354</f>
        <v>29.28</v>
      </c>
      <c r="F354">
        <f>'F on ice'!Z354</f>
        <v>7.94</v>
      </c>
      <c r="G354">
        <f>'F on ice'!Q354</f>
        <v>1.41</v>
      </c>
      <c r="H354">
        <f>'F on ice'!T354</f>
        <v>1.71</v>
      </c>
      <c r="I354" s="1">
        <f t="shared" si="210"/>
        <v>1.4492753623188406E-2</v>
      </c>
      <c r="J354" s="1">
        <f t="shared" si="211"/>
        <v>5.3140096618357488E-2</v>
      </c>
      <c r="K354" s="1">
        <f t="shared" si="212"/>
        <v>7.0048309178743967E-2</v>
      </c>
      <c r="L354" s="1">
        <f t="shared" si="213"/>
        <v>1.932367149758454E-2</v>
      </c>
      <c r="O354">
        <f>'F Production'!H354</f>
        <v>0.18</v>
      </c>
      <c r="P354">
        <f>'F Production'!I354</f>
        <v>1.06</v>
      </c>
      <c r="Q354">
        <f>'F Production'!J354</f>
        <v>0.88</v>
      </c>
      <c r="R354">
        <f>'F Production'!L354</f>
        <v>1.23</v>
      </c>
      <c r="S354" s="1">
        <f t="shared" si="214"/>
        <v>4.3478260869565216E-2</v>
      </c>
      <c r="T354" s="1">
        <f t="shared" si="215"/>
        <v>0.59420289855072461</v>
      </c>
      <c r="U354" s="1">
        <f t="shared" si="216"/>
        <v>0.79710144927536231</v>
      </c>
      <c r="V354" s="1">
        <f t="shared" si="217"/>
        <v>0.27053140096618356</v>
      </c>
      <c r="Y354">
        <f>'F on ice'!L354</f>
        <v>41.8</v>
      </c>
      <c r="Z354">
        <f>'F on ice'!AA354</f>
        <v>12.7</v>
      </c>
      <c r="AA354">
        <f>'F on ice'!R354</f>
        <v>2.82</v>
      </c>
      <c r="AB354">
        <f>'F on ice'!U354</f>
        <v>2.83</v>
      </c>
      <c r="AC354" s="1">
        <f t="shared" si="218"/>
        <v>0.5531400966183575</v>
      </c>
      <c r="AD354" s="1">
        <f t="shared" si="219"/>
        <v>0.19806763285024154</v>
      </c>
      <c r="AE354" s="1">
        <f t="shared" si="220"/>
        <v>0.3140096618357488</v>
      </c>
      <c r="AF354" s="1">
        <f t="shared" si="221"/>
        <v>0.2391304347826087</v>
      </c>
      <c r="AI354">
        <f>'F Rel'!K354</f>
        <v>-11.8</v>
      </c>
      <c r="AJ354">
        <f>'F Rel'!Z354</f>
        <v>-2.86</v>
      </c>
      <c r="AK354">
        <f>'F Rel'!Q354</f>
        <v>-1.38</v>
      </c>
      <c r="AL354">
        <f>'F Rel'!T354</f>
        <v>-0.81</v>
      </c>
      <c r="AM354" s="1">
        <f t="shared" si="222"/>
        <v>5.3140096618357488E-2</v>
      </c>
      <c r="AN354" s="1">
        <f t="shared" si="223"/>
        <v>0.12318840579710146</v>
      </c>
      <c r="AO354" s="1">
        <f t="shared" si="224"/>
        <v>5.3140096618357488E-2</v>
      </c>
      <c r="AP354" s="1">
        <f t="shared" si="225"/>
        <v>6.5217391304347824E-2</v>
      </c>
      <c r="AS354">
        <f>'F Rel'!L354</f>
        <v>-8.0399999999999991</v>
      </c>
      <c r="AT354">
        <f>'F Rel'!AA354</f>
        <v>-1.06</v>
      </c>
      <c r="AU354">
        <f>'F Rel'!R354</f>
        <v>0.15</v>
      </c>
      <c r="AV354">
        <f>'F Rel'!U354</f>
        <v>-0.28000000000000003</v>
      </c>
      <c r="AW354" s="1">
        <f t="shared" si="226"/>
        <v>0.97342995169082125</v>
      </c>
      <c r="AX354" s="1">
        <f t="shared" si="227"/>
        <v>0.72705314009661837</v>
      </c>
      <c r="AY354" s="1">
        <f t="shared" si="228"/>
        <v>0.41787439613526572</v>
      </c>
      <c r="AZ354" s="1">
        <f t="shared" si="229"/>
        <v>0.78502415458937203</v>
      </c>
      <c r="BC354">
        <f>'F on ice'!G354</f>
        <v>9.4495370370370004</v>
      </c>
      <c r="BD354">
        <f>'F on ice'!AM354</f>
        <v>53.13</v>
      </c>
      <c r="BE354">
        <f>'F on ice'!AF354</f>
        <v>6.84</v>
      </c>
      <c r="BF354">
        <f>'F on ice'!AH354</f>
        <v>0.97499999999999998</v>
      </c>
      <c r="BG354" s="1">
        <f t="shared" si="230"/>
        <v>9.9033816425120769E-2</v>
      </c>
      <c r="BH354" s="1">
        <f t="shared" si="231"/>
        <v>0.49758454106280192</v>
      </c>
      <c r="BI354" s="1">
        <f t="shared" si="232"/>
        <v>0.22222222222222221</v>
      </c>
      <c r="BJ354" s="1">
        <f t="shared" si="233"/>
        <v>0.21497584541062803</v>
      </c>
      <c r="BM354">
        <f>'F on ice'!M354</f>
        <v>41.19</v>
      </c>
      <c r="BN354">
        <f>'F on ice'!AB354</f>
        <v>38.46</v>
      </c>
      <c r="BO354">
        <f>'F on ice'!S354</f>
        <v>33.33</v>
      </c>
      <c r="BP354">
        <f>'F on ice'!V354</f>
        <v>37.76</v>
      </c>
      <c r="BQ354" s="1">
        <f t="shared" si="234"/>
        <v>4.8309178743961352E-2</v>
      </c>
      <c r="BR354" s="1">
        <f t="shared" si="235"/>
        <v>4.8309178743961352E-2</v>
      </c>
      <c r="BS354" s="1">
        <f t="shared" si="236"/>
        <v>6.0386473429951688E-2</v>
      </c>
      <c r="BT354" s="1">
        <f t="shared" si="237"/>
        <v>1.6908212560386472E-2</v>
      </c>
      <c r="BW354" s="1">
        <f t="shared" si="238"/>
        <v>1.7753623188405798</v>
      </c>
      <c r="BX354" s="1">
        <f t="shared" si="239"/>
        <v>8.4541062801932368E-2</v>
      </c>
      <c r="BY354">
        <f t="shared" si="240"/>
        <v>380</v>
      </c>
      <c r="CB354">
        <f>'F Rel'!M354</f>
        <v>-3.99</v>
      </c>
      <c r="CC354">
        <f>'F Rel'!V354</f>
        <v>-7.01</v>
      </c>
      <c r="CD354" s="1">
        <f t="shared" si="241"/>
        <v>0.19806763285024154</v>
      </c>
      <c r="CE354" s="1">
        <f t="shared" si="242"/>
        <v>0.11352657004830918</v>
      </c>
      <c r="CH354">
        <f>'F Production'!X354</f>
        <v>0.88</v>
      </c>
      <c r="CI354">
        <f>'F Production'!AB354</f>
        <v>1.41</v>
      </c>
      <c r="CJ354" s="31">
        <f t="shared" si="243"/>
        <v>0.39130434782608697</v>
      </c>
      <c r="CK354" s="31">
        <f t="shared" si="244"/>
        <v>0.81400966183574874</v>
      </c>
      <c r="CN354">
        <f>'F Totals'!G354</f>
        <v>1</v>
      </c>
      <c r="CO354">
        <f>'F Totals'!H354</f>
        <v>6</v>
      </c>
      <c r="CP354">
        <f>'F Totals'!K354</f>
        <v>7</v>
      </c>
    </row>
    <row r="355" spans="1:94" x14ac:dyDescent="0.3">
      <c r="A355" t="str">
        <f>'F on ice'!B355</f>
        <v>Scott Laughton</v>
      </c>
      <c r="B355" t="str">
        <f>'F on ice'!C355</f>
        <v>PHI</v>
      </c>
      <c r="E355">
        <f>'F on ice'!K355</f>
        <v>41.94</v>
      </c>
      <c r="F355">
        <f>'F on ice'!Z355</f>
        <v>9.6199999999999992</v>
      </c>
      <c r="G355">
        <f>'F on ice'!Q355</f>
        <v>1.74</v>
      </c>
      <c r="H355">
        <f>'F on ice'!T355</f>
        <v>2.17</v>
      </c>
      <c r="I355" s="1">
        <f t="shared" si="210"/>
        <v>0.51932367149758452</v>
      </c>
      <c r="J355" s="1">
        <f t="shared" si="211"/>
        <v>0.25362318840579712</v>
      </c>
      <c r="K355" s="1">
        <f t="shared" si="212"/>
        <v>0.16666666666666666</v>
      </c>
      <c r="L355" s="1">
        <f t="shared" si="213"/>
        <v>0.1859903381642512</v>
      </c>
      <c r="O355">
        <f>'F Production'!H355</f>
        <v>0.31</v>
      </c>
      <c r="P355">
        <f>'F Production'!I355</f>
        <v>0.82</v>
      </c>
      <c r="Q355">
        <f>'F Production'!J355</f>
        <v>0.31</v>
      </c>
      <c r="R355">
        <f>'F Production'!L355</f>
        <v>1.1299999999999999</v>
      </c>
      <c r="S355" s="1">
        <f t="shared" si="214"/>
        <v>0.11352657004830918</v>
      </c>
      <c r="T355" s="1">
        <f t="shared" si="215"/>
        <v>0.39855072463768115</v>
      </c>
      <c r="U355" s="1">
        <f t="shared" si="216"/>
        <v>0.22946859903381642</v>
      </c>
      <c r="V355" s="1">
        <f t="shared" si="217"/>
        <v>0.20048309178743962</v>
      </c>
      <c r="Y355">
        <f>'F on ice'!L355</f>
        <v>47.88</v>
      </c>
      <c r="Z355">
        <f>'F on ice'!AA355</f>
        <v>12.79</v>
      </c>
      <c r="AA355">
        <f>'F on ice'!R355</f>
        <v>3.17</v>
      </c>
      <c r="AB355">
        <f>'F on ice'!U355</f>
        <v>2.77</v>
      </c>
      <c r="AC355" s="1">
        <f t="shared" si="218"/>
        <v>9.6618357487922704E-2</v>
      </c>
      <c r="AD355" s="1">
        <f t="shared" si="219"/>
        <v>0.18115942028985507</v>
      </c>
      <c r="AE355" s="1">
        <f t="shared" si="220"/>
        <v>0.14975845410628019</v>
      </c>
      <c r="AF355" s="1">
        <f t="shared" si="221"/>
        <v>0.30676328502415456</v>
      </c>
      <c r="AI355">
        <f>'F Rel'!K355</f>
        <v>-3.83</v>
      </c>
      <c r="AJ355">
        <f>'F Rel'!Z355</f>
        <v>-2.36</v>
      </c>
      <c r="AK355">
        <f>'F Rel'!Q355</f>
        <v>-0.97</v>
      </c>
      <c r="AL355">
        <f>'F Rel'!T355</f>
        <v>-0.51</v>
      </c>
      <c r="AM355" s="1">
        <f t="shared" si="222"/>
        <v>0.24879227053140096</v>
      </c>
      <c r="AN355" s="1">
        <f t="shared" si="223"/>
        <v>0.16666666666666666</v>
      </c>
      <c r="AO355" s="1">
        <f t="shared" si="224"/>
        <v>0.14975845410628019</v>
      </c>
      <c r="AP355" s="1">
        <f t="shared" si="225"/>
        <v>0.15458937198067632</v>
      </c>
      <c r="AS355">
        <f>'F Rel'!L355</f>
        <v>10.51</v>
      </c>
      <c r="AT355">
        <f>'F Rel'!AA355</f>
        <v>3.42</v>
      </c>
      <c r="AU355">
        <f>'F Rel'!R355</f>
        <v>0.91</v>
      </c>
      <c r="AV355">
        <f>'F Rel'!U355</f>
        <v>0.52</v>
      </c>
      <c r="AW355" s="1">
        <f t="shared" si="226"/>
        <v>9.6618357487922701E-3</v>
      </c>
      <c r="AX355" s="1">
        <f t="shared" si="227"/>
        <v>3.140096618357488E-2</v>
      </c>
      <c r="AY355" s="1">
        <f t="shared" si="228"/>
        <v>9.1787439613526575E-2</v>
      </c>
      <c r="AZ355" s="1">
        <f t="shared" si="229"/>
        <v>7.0048309178743967E-2</v>
      </c>
      <c r="BC355">
        <f>'F on ice'!G355</f>
        <v>11.969727891155999</v>
      </c>
      <c r="BD355">
        <f>'F on ice'!AM355</f>
        <v>53.94</v>
      </c>
      <c r="BE355">
        <f>'F on ice'!AF355</f>
        <v>5.78</v>
      </c>
      <c r="BF355">
        <f>'F on ice'!AH355</f>
        <v>0.96199999999999997</v>
      </c>
      <c r="BG355" s="1">
        <f t="shared" si="230"/>
        <v>0.42753623188405798</v>
      </c>
      <c r="BH355" s="1">
        <f t="shared" si="231"/>
        <v>0.52173913043478259</v>
      </c>
      <c r="BI355" s="1">
        <f t="shared" si="232"/>
        <v>0.10628019323671498</v>
      </c>
      <c r="BJ355" s="1">
        <f t="shared" si="233"/>
        <v>0.1111111111111111</v>
      </c>
      <c r="BM355">
        <f>'F on ice'!M355</f>
        <v>46.7</v>
      </c>
      <c r="BN355">
        <f>'F on ice'!AB355</f>
        <v>42.92</v>
      </c>
      <c r="BO355">
        <f>'F on ice'!S355</f>
        <v>35.42</v>
      </c>
      <c r="BP355">
        <f>'F on ice'!V355</f>
        <v>44.02</v>
      </c>
      <c r="BQ355" s="1">
        <f t="shared" si="234"/>
        <v>0.26811594202898553</v>
      </c>
      <c r="BR355" s="1">
        <f t="shared" si="235"/>
        <v>0.14251207729468598</v>
      </c>
      <c r="BS355" s="1">
        <f t="shared" si="236"/>
        <v>8.4541062801932368E-2</v>
      </c>
      <c r="BT355" s="1">
        <f t="shared" si="237"/>
        <v>0.1570048309178744</v>
      </c>
      <c r="BW355" s="1">
        <f t="shared" si="238"/>
        <v>1.7004830917874396</v>
      </c>
      <c r="BX355" s="1">
        <f t="shared" si="239"/>
        <v>7.9710144927536225E-2</v>
      </c>
      <c r="BY355">
        <f t="shared" si="240"/>
        <v>382</v>
      </c>
      <c r="CB355">
        <f>'F Rel'!M355</f>
        <v>-8.36</v>
      </c>
      <c r="CC355">
        <f>'F Rel'!V355</f>
        <v>-10.51</v>
      </c>
      <c r="CD355" s="1">
        <f t="shared" si="241"/>
        <v>3.6231884057971016E-2</v>
      </c>
      <c r="CE355" s="1">
        <f t="shared" si="242"/>
        <v>4.3478260869565216E-2</v>
      </c>
      <c r="CH355">
        <f>'F Production'!X355</f>
        <v>1.1299999999999999</v>
      </c>
      <c r="CI355">
        <f>'F Production'!AB355</f>
        <v>0.61</v>
      </c>
      <c r="CJ355" s="31">
        <f t="shared" si="243"/>
        <v>0.25362318840579712</v>
      </c>
      <c r="CK355" s="31">
        <f t="shared" si="244"/>
        <v>0.2608695652173913</v>
      </c>
      <c r="CN355">
        <f>'F Totals'!G355</f>
        <v>3</v>
      </c>
      <c r="CO355">
        <f>'F Totals'!H355</f>
        <v>8</v>
      </c>
      <c r="CP355">
        <f>'F Totals'!K355</f>
        <v>11</v>
      </c>
    </row>
    <row r="356" spans="1:94" x14ac:dyDescent="0.3">
      <c r="A356" t="str">
        <f>'F on ice'!B356</f>
        <v>Sean Couturier</v>
      </c>
      <c r="B356" t="str">
        <f>'F on ice'!C356</f>
        <v>PHI</v>
      </c>
      <c r="E356">
        <f>'F on ice'!K356</f>
        <v>50.11</v>
      </c>
      <c r="F356">
        <f>'F on ice'!Z356</f>
        <v>13.29</v>
      </c>
      <c r="G356">
        <f>'F on ice'!Q356</f>
        <v>3.53</v>
      </c>
      <c r="H356">
        <f>'F on ice'!T356</f>
        <v>2.88</v>
      </c>
      <c r="I356" s="1">
        <f t="shared" si="210"/>
        <v>0.91062801932367154</v>
      </c>
      <c r="J356" s="1">
        <f t="shared" si="211"/>
        <v>0.83816425120772942</v>
      </c>
      <c r="K356" s="1">
        <f t="shared" si="212"/>
        <v>0.91787439613526567</v>
      </c>
      <c r="L356" s="1">
        <f t="shared" si="213"/>
        <v>0.79710144927536231</v>
      </c>
      <c r="O356">
        <f>'F Production'!H356</f>
        <v>0.37</v>
      </c>
      <c r="P356">
        <f>'F Production'!I356</f>
        <v>1.49</v>
      </c>
      <c r="Q356">
        <f>'F Production'!J356</f>
        <v>0.56000000000000005</v>
      </c>
      <c r="R356">
        <f>'F Production'!L356</f>
        <v>1.86</v>
      </c>
      <c r="S356" s="1">
        <f t="shared" si="214"/>
        <v>0.16183574879227053</v>
      </c>
      <c r="T356" s="1">
        <f t="shared" si="215"/>
        <v>0.88164251207729472</v>
      </c>
      <c r="U356" s="1">
        <f t="shared" si="216"/>
        <v>0.53381642512077299</v>
      </c>
      <c r="V356" s="1">
        <f t="shared" si="217"/>
        <v>0.66183574879227058</v>
      </c>
      <c r="Y356">
        <f>'F on ice'!L356</f>
        <v>35.6</v>
      </c>
      <c r="Z356">
        <f>'F on ice'!AA356</f>
        <v>9.1999999999999993</v>
      </c>
      <c r="AA356">
        <f>'F on ice'!R356</f>
        <v>2.5099999999999998</v>
      </c>
      <c r="AB356">
        <f>'F on ice'!U356</f>
        <v>2.2599999999999998</v>
      </c>
      <c r="AC356" s="1">
        <f t="shared" si="218"/>
        <v>0.92995169082125606</v>
      </c>
      <c r="AD356" s="1">
        <f t="shared" si="219"/>
        <v>0.8719806763285024</v>
      </c>
      <c r="AE356" s="1">
        <f t="shared" si="220"/>
        <v>0.48550724637681159</v>
      </c>
      <c r="AF356" s="1">
        <f t="shared" si="221"/>
        <v>0.81400966183574874</v>
      </c>
      <c r="AI356">
        <f>'F Rel'!K356</f>
        <v>7.84</v>
      </c>
      <c r="AJ356">
        <f>'F Rel'!Z356</f>
        <v>2.93</v>
      </c>
      <c r="AK356">
        <f>'F Rel'!Q356</f>
        <v>1.56</v>
      </c>
      <c r="AL356">
        <f>'F Rel'!T356</f>
        <v>0.46</v>
      </c>
      <c r="AM356" s="1">
        <f t="shared" si="222"/>
        <v>0.90821256038647347</v>
      </c>
      <c r="AN356" s="1">
        <f t="shared" si="223"/>
        <v>0.90338164251207731</v>
      </c>
      <c r="AO356" s="1">
        <f t="shared" si="224"/>
        <v>0.96859903381642509</v>
      </c>
      <c r="AP356" s="1">
        <f t="shared" si="225"/>
        <v>0.84057971014492749</v>
      </c>
      <c r="AS356">
        <f>'F Rel'!L356</f>
        <v>-5.46</v>
      </c>
      <c r="AT356">
        <f>'F Rel'!AA356</f>
        <v>-1.24</v>
      </c>
      <c r="AU356">
        <f>'F Rel'!R356</f>
        <v>-0.06</v>
      </c>
      <c r="AV356">
        <f>'F Rel'!U356</f>
        <v>-0.11</v>
      </c>
      <c r="AW356" s="1">
        <f t="shared" si="226"/>
        <v>0.91545893719806759</v>
      </c>
      <c r="AX356" s="1">
        <f t="shared" si="227"/>
        <v>0.75362318840579712</v>
      </c>
      <c r="AY356" s="1">
        <f t="shared" si="228"/>
        <v>0.53140096618357491</v>
      </c>
      <c r="AZ356" s="1">
        <f t="shared" si="229"/>
        <v>0.58695652173913049</v>
      </c>
      <c r="BC356">
        <f>'F on ice'!G356</f>
        <v>14.342962962963</v>
      </c>
      <c r="BD356">
        <f>'F on ice'!AM356</f>
        <v>46.81</v>
      </c>
      <c r="BE356">
        <f>'F on ice'!AF356</f>
        <v>10.029999999999999</v>
      </c>
      <c r="BF356">
        <f>'F on ice'!AH356</f>
        <v>1.0009999999999999</v>
      </c>
      <c r="BG356" s="1">
        <f t="shared" si="230"/>
        <v>0.91545893719806759</v>
      </c>
      <c r="BH356" s="1">
        <f t="shared" si="231"/>
        <v>0.29468599033816423</v>
      </c>
      <c r="BI356" s="1">
        <f t="shared" si="232"/>
        <v>0.77053140096618356</v>
      </c>
      <c r="BJ356" s="1">
        <f t="shared" si="233"/>
        <v>0.52173913043478259</v>
      </c>
      <c r="BM356">
        <f>'F on ice'!M356</f>
        <v>58.46</v>
      </c>
      <c r="BN356">
        <f>'F on ice'!AB356</f>
        <v>59.09</v>
      </c>
      <c r="BO356">
        <f>'F on ice'!S356</f>
        <v>58.46</v>
      </c>
      <c r="BP356">
        <f>'F on ice'!V356</f>
        <v>55.97</v>
      </c>
      <c r="BQ356" s="1">
        <f t="shared" si="234"/>
        <v>0.95652173913043481</v>
      </c>
      <c r="BR356" s="1">
        <f t="shared" si="235"/>
        <v>0.92753623188405798</v>
      </c>
      <c r="BS356" s="1">
        <f t="shared" si="236"/>
        <v>0.7874396135265701</v>
      </c>
      <c r="BT356" s="1">
        <f t="shared" si="237"/>
        <v>0.88405797101449279</v>
      </c>
      <c r="BW356" s="1">
        <f t="shared" si="238"/>
        <v>6.2995169082125599</v>
      </c>
      <c r="BX356" s="1">
        <f t="shared" si="239"/>
        <v>0.94202898550724634</v>
      </c>
      <c r="BY356">
        <f t="shared" si="240"/>
        <v>25</v>
      </c>
      <c r="CB356">
        <f>'F Rel'!M356</f>
        <v>7.74</v>
      </c>
      <c r="CC356">
        <f>'F Rel'!V356</f>
        <v>5.56</v>
      </c>
      <c r="CD356" s="1">
        <f t="shared" si="241"/>
        <v>0.96618357487922701</v>
      </c>
      <c r="CE356" s="1">
        <f t="shared" si="242"/>
        <v>0.83816425120772942</v>
      </c>
      <c r="CH356">
        <f>'F Production'!X356</f>
        <v>0.65</v>
      </c>
      <c r="CI356">
        <f>'F Production'!AB356</f>
        <v>0.37</v>
      </c>
      <c r="CJ356" s="31">
        <f t="shared" si="243"/>
        <v>0.56521739130434778</v>
      </c>
      <c r="CK356" s="31">
        <f t="shared" si="244"/>
        <v>0.10386473429951691</v>
      </c>
      <c r="CN356">
        <f>'F Totals'!G356</f>
        <v>4</v>
      </c>
      <c r="CO356">
        <f>'F Totals'!H356</f>
        <v>16</v>
      </c>
      <c r="CP356">
        <f>'F Totals'!K356</f>
        <v>20</v>
      </c>
    </row>
    <row r="357" spans="1:94" x14ac:dyDescent="0.3">
      <c r="A357" t="str">
        <f>'F on ice'!B357</f>
        <v>Sean Kuraly</v>
      </c>
      <c r="B357" t="str">
        <f>'F on ice'!C357</f>
        <v>CBJ</v>
      </c>
      <c r="E357">
        <f>'F on ice'!K357</f>
        <v>44.05</v>
      </c>
      <c r="F357">
        <f>'F on ice'!Z357</f>
        <v>12.35</v>
      </c>
      <c r="G357">
        <f>'F on ice'!Q357</f>
        <v>2.4700000000000002</v>
      </c>
      <c r="H357">
        <f>'F on ice'!T357</f>
        <v>2.67</v>
      </c>
      <c r="I357" s="1">
        <f t="shared" si="210"/>
        <v>0.65942028985507251</v>
      </c>
      <c r="J357" s="1">
        <f t="shared" si="211"/>
        <v>0.72946859903381644</v>
      </c>
      <c r="K357" s="1">
        <f t="shared" si="212"/>
        <v>0.50724637681159424</v>
      </c>
      <c r="L357" s="1">
        <f t="shared" si="213"/>
        <v>0.61111111111111116</v>
      </c>
      <c r="O357">
        <f>'F Production'!H357</f>
        <v>0.82</v>
      </c>
      <c r="P357">
        <f>'F Production'!I357</f>
        <v>0.55000000000000004</v>
      </c>
      <c r="Q357">
        <f>'F Production'!J357</f>
        <v>0.41</v>
      </c>
      <c r="R357">
        <f>'F Production'!L357</f>
        <v>1.37</v>
      </c>
      <c r="S357" s="1">
        <f t="shared" si="214"/>
        <v>0.67149758454106279</v>
      </c>
      <c r="T357" s="1">
        <f t="shared" si="215"/>
        <v>0.19565217391304349</v>
      </c>
      <c r="U357" s="1">
        <f t="shared" si="216"/>
        <v>0.33574879227053139</v>
      </c>
      <c r="V357" s="1">
        <f t="shared" si="217"/>
        <v>0.37922705314009664</v>
      </c>
      <c r="Y357">
        <f>'F on ice'!L357</f>
        <v>48.16</v>
      </c>
      <c r="Z357">
        <f>'F on ice'!AA357</f>
        <v>12.62</v>
      </c>
      <c r="AA357">
        <f>'F on ice'!R357</f>
        <v>2.74</v>
      </c>
      <c r="AB357">
        <f>'F on ice'!U357</f>
        <v>3.04</v>
      </c>
      <c r="AC357" s="1">
        <f t="shared" si="218"/>
        <v>7.9710144927536225E-2</v>
      </c>
      <c r="AD357" s="1">
        <f t="shared" si="219"/>
        <v>0.21014492753623187</v>
      </c>
      <c r="AE357" s="1">
        <f t="shared" si="220"/>
        <v>0.35024154589371981</v>
      </c>
      <c r="AF357" s="1">
        <f t="shared" si="221"/>
        <v>7.9710144927536225E-2</v>
      </c>
      <c r="AI357">
        <f>'F Rel'!K357</f>
        <v>1.42</v>
      </c>
      <c r="AJ357">
        <f>'F Rel'!Z357</f>
        <v>1.83</v>
      </c>
      <c r="AK357">
        <f>'F Rel'!Q357</f>
        <v>-0.35</v>
      </c>
      <c r="AL357">
        <f>'F Rel'!T357</f>
        <v>7.0000000000000007E-2</v>
      </c>
      <c r="AM357" s="1">
        <f t="shared" si="222"/>
        <v>0.59903381642512077</v>
      </c>
      <c r="AN357" s="1">
        <f t="shared" si="223"/>
        <v>0.8091787439613527</v>
      </c>
      <c r="AO357" s="1">
        <f t="shared" si="224"/>
        <v>0.37439613526570048</v>
      </c>
      <c r="AP357" s="1">
        <f t="shared" si="225"/>
        <v>0.54830917874396135</v>
      </c>
      <c r="AS357">
        <f>'F Rel'!L357</f>
        <v>2.59</v>
      </c>
      <c r="AT357">
        <f>'F Rel'!AA357</f>
        <v>0.67</v>
      </c>
      <c r="AU357">
        <f>'F Rel'!R357</f>
        <v>-0.45</v>
      </c>
      <c r="AV357">
        <f>'F Rel'!U357</f>
        <v>0.12</v>
      </c>
      <c r="AW357" s="1">
        <f t="shared" si="226"/>
        <v>0.24879227053140096</v>
      </c>
      <c r="AX357" s="1">
        <f t="shared" si="227"/>
        <v>0.33333333333333331</v>
      </c>
      <c r="AY357" s="1">
        <f t="shared" si="228"/>
        <v>0.71980676328502413</v>
      </c>
      <c r="AZ357" s="1">
        <f t="shared" si="229"/>
        <v>0.32608695652173914</v>
      </c>
      <c r="BC357">
        <f>'F on ice'!G357</f>
        <v>11.211538461538</v>
      </c>
      <c r="BD357">
        <f>'F on ice'!AM357</f>
        <v>31.9</v>
      </c>
      <c r="BE357">
        <f>'F on ice'!AF357</f>
        <v>8.65</v>
      </c>
      <c r="BF357">
        <f>'F on ice'!AH357</f>
        <v>1.0049999999999999</v>
      </c>
      <c r="BG357" s="1">
        <f t="shared" si="230"/>
        <v>0.30676328502415456</v>
      </c>
      <c r="BH357" s="1">
        <f t="shared" si="231"/>
        <v>6.0386473429951688E-2</v>
      </c>
      <c r="BI357" s="1">
        <f t="shared" si="232"/>
        <v>0.52898550724637683</v>
      </c>
      <c r="BJ357" s="1">
        <f t="shared" si="233"/>
        <v>0.56763285024154586</v>
      </c>
      <c r="BM357">
        <f>'F on ice'!M357</f>
        <v>47.77</v>
      </c>
      <c r="BN357">
        <f>'F on ice'!AB357</f>
        <v>49.45</v>
      </c>
      <c r="BO357">
        <f>'F on ice'!S357</f>
        <v>47.37</v>
      </c>
      <c r="BP357">
        <f>'F on ice'!V357</f>
        <v>46.75</v>
      </c>
      <c r="BQ357" s="1">
        <f t="shared" si="234"/>
        <v>0.33333333333333331</v>
      </c>
      <c r="BR357" s="1">
        <f t="shared" si="235"/>
        <v>0.45410628019323673</v>
      </c>
      <c r="BS357" s="1">
        <f t="shared" si="236"/>
        <v>0.39130434782608697</v>
      </c>
      <c r="BT357" s="1">
        <f t="shared" si="237"/>
        <v>0.2922705314009662</v>
      </c>
      <c r="BW357" s="1">
        <f t="shared" si="238"/>
        <v>3.1956521739130435</v>
      </c>
      <c r="BX357" s="1">
        <f t="shared" si="239"/>
        <v>0.32608695652173914</v>
      </c>
      <c r="BY357">
        <f t="shared" si="240"/>
        <v>280</v>
      </c>
      <c r="CB357">
        <f>'F Rel'!M357</f>
        <v>-0.56000000000000005</v>
      </c>
      <c r="CC357">
        <f>'F Rel'!V357</f>
        <v>-0.35</v>
      </c>
      <c r="CD357" s="1">
        <f t="shared" si="241"/>
        <v>0.43236714975845408</v>
      </c>
      <c r="CE357" s="1">
        <f t="shared" si="242"/>
        <v>0.46618357487922707</v>
      </c>
      <c r="CH357">
        <f>'F Production'!X357</f>
        <v>1.78</v>
      </c>
      <c r="CI357">
        <f>'F Production'!AB357</f>
        <v>0.96</v>
      </c>
      <c r="CJ357" s="31">
        <f t="shared" si="243"/>
        <v>6.7632850241545889E-2</v>
      </c>
      <c r="CK357" s="31">
        <f t="shared" si="244"/>
        <v>0.55797101449275366</v>
      </c>
      <c r="CN357">
        <f>'F Totals'!G357</f>
        <v>6</v>
      </c>
      <c r="CO357">
        <f>'F Totals'!H357</f>
        <v>4</v>
      </c>
      <c r="CP357">
        <f>'F Totals'!K357</f>
        <v>10</v>
      </c>
    </row>
    <row r="358" spans="1:94" x14ac:dyDescent="0.3">
      <c r="A358" t="str">
        <f>'F on ice'!B358</f>
        <v>Sean Monahan</v>
      </c>
      <c r="B358" t="str">
        <f>'F on ice'!C358</f>
        <v>MTL</v>
      </c>
      <c r="E358">
        <f>'F on ice'!K358</f>
        <v>39.33</v>
      </c>
      <c r="F358">
        <f>'F on ice'!Z358</f>
        <v>11.88</v>
      </c>
      <c r="G358">
        <f>'F on ice'!Q358</f>
        <v>2.7</v>
      </c>
      <c r="H358">
        <f>'F on ice'!T358</f>
        <v>2.62</v>
      </c>
      <c r="I358" s="1">
        <f t="shared" si="210"/>
        <v>0.32608695652173914</v>
      </c>
      <c r="J358" s="1">
        <f t="shared" si="211"/>
        <v>0.64492753623188404</v>
      </c>
      <c r="K358" s="1">
        <f t="shared" si="212"/>
        <v>0.60869565217391308</v>
      </c>
      <c r="L358" s="1">
        <f t="shared" si="213"/>
        <v>0.55797101449275366</v>
      </c>
      <c r="O358">
        <f>'F Production'!H358</f>
        <v>0.5</v>
      </c>
      <c r="P358">
        <f>'F Production'!I358</f>
        <v>1.2</v>
      </c>
      <c r="Q358">
        <f>'F Production'!J358</f>
        <v>0.8</v>
      </c>
      <c r="R358">
        <f>'F Production'!L358</f>
        <v>1.7</v>
      </c>
      <c r="S358" s="1">
        <f t="shared" si="214"/>
        <v>0.3140096618357488</v>
      </c>
      <c r="T358" s="1">
        <f t="shared" si="215"/>
        <v>0.74154589371980673</v>
      </c>
      <c r="U358" s="1">
        <f t="shared" si="216"/>
        <v>0.76086956521739135</v>
      </c>
      <c r="V358" s="1">
        <f t="shared" si="217"/>
        <v>0.55555555555555558</v>
      </c>
      <c r="Y358">
        <f>'F on ice'!L358</f>
        <v>47.72</v>
      </c>
      <c r="Z358">
        <f>'F on ice'!AA358</f>
        <v>14.07</v>
      </c>
      <c r="AA358">
        <f>'F on ice'!R358</f>
        <v>2.5</v>
      </c>
      <c r="AB358">
        <f>'F on ice'!U358</f>
        <v>3.25</v>
      </c>
      <c r="AC358" s="1">
        <f t="shared" si="218"/>
        <v>0.10869565217391304</v>
      </c>
      <c r="AD358" s="1">
        <f t="shared" si="219"/>
        <v>6.5217391304347824E-2</v>
      </c>
      <c r="AE358" s="1">
        <f t="shared" si="220"/>
        <v>0.49033816425120774</v>
      </c>
      <c r="AF358" s="1">
        <f t="shared" si="221"/>
        <v>3.140096618357488E-2</v>
      </c>
      <c r="AI358">
        <f>'F Rel'!K358</f>
        <v>0.83</v>
      </c>
      <c r="AJ358">
        <f>'F Rel'!Z358</f>
        <v>1.37</v>
      </c>
      <c r="AK358">
        <f>'F Rel'!Q358</f>
        <v>0.72</v>
      </c>
      <c r="AL358">
        <f>'F Rel'!T358</f>
        <v>0.22</v>
      </c>
      <c r="AM358" s="1">
        <f t="shared" si="222"/>
        <v>0.55072463768115942</v>
      </c>
      <c r="AN358" s="1">
        <f t="shared" si="223"/>
        <v>0.74637681159420288</v>
      </c>
      <c r="AO358" s="1">
        <f t="shared" si="224"/>
        <v>0.79710144927536231</v>
      </c>
      <c r="AP358" s="1">
        <f t="shared" si="225"/>
        <v>0.67391304347826086</v>
      </c>
      <c r="AS358">
        <f>'F Rel'!L358</f>
        <v>2.77</v>
      </c>
      <c r="AT358">
        <f>'F Rel'!AA358</f>
        <v>2.4900000000000002</v>
      </c>
      <c r="AU358">
        <f>'F Rel'!R358</f>
        <v>0.12</v>
      </c>
      <c r="AV358">
        <f>'F Rel'!U358</f>
        <v>0.46</v>
      </c>
      <c r="AW358" s="1">
        <f t="shared" si="226"/>
        <v>0.23429951690821257</v>
      </c>
      <c r="AX358" s="1">
        <f t="shared" si="227"/>
        <v>7.4879227053140096E-2</v>
      </c>
      <c r="AY358" s="1">
        <f t="shared" si="228"/>
        <v>0.43478260869565216</v>
      </c>
      <c r="AZ358" s="1">
        <f t="shared" si="229"/>
        <v>9.1787439613526575E-2</v>
      </c>
      <c r="BC358">
        <f>'F on ice'!G358</f>
        <v>12.522222222222</v>
      </c>
      <c r="BD358">
        <f>'F on ice'!AM358</f>
        <v>39.409999999999997</v>
      </c>
      <c r="BE358">
        <f>'F on ice'!AF358</f>
        <v>10.15</v>
      </c>
      <c r="BF358">
        <f>'F on ice'!AH358</f>
        <v>1.0229999999999999</v>
      </c>
      <c r="BG358" s="1">
        <f t="shared" si="230"/>
        <v>0.54106280193236711</v>
      </c>
      <c r="BH358" s="1">
        <f t="shared" si="231"/>
        <v>0.14734299516908211</v>
      </c>
      <c r="BI358" s="1">
        <f t="shared" si="232"/>
        <v>0.79468599033816423</v>
      </c>
      <c r="BJ358" s="1">
        <f t="shared" si="233"/>
        <v>0.78260869565217395</v>
      </c>
      <c r="BM358">
        <f>'F on ice'!M358</f>
        <v>45.18</v>
      </c>
      <c r="BN358">
        <f>'F on ice'!AB358</f>
        <v>45.77</v>
      </c>
      <c r="BO358">
        <f>'F on ice'!S358</f>
        <v>51.92</v>
      </c>
      <c r="BP358">
        <f>'F on ice'!V358</f>
        <v>44.67</v>
      </c>
      <c r="BQ358" s="1">
        <f t="shared" si="234"/>
        <v>0.18840579710144928</v>
      </c>
      <c r="BR358" s="1">
        <f t="shared" si="235"/>
        <v>0.25362318840579712</v>
      </c>
      <c r="BS358" s="1">
        <f t="shared" si="236"/>
        <v>0.56763285024154586</v>
      </c>
      <c r="BT358" s="1">
        <f t="shared" si="237"/>
        <v>0.18840579710144928</v>
      </c>
      <c r="BW358" s="1">
        <f t="shared" si="238"/>
        <v>2.8526570048309177</v>
      </c>
      <c r="BX358" s="1">
        <f t="shared" si="239"/>
        <v>0.25362318840579712</v>
      </c>
      <c r="BY358">
        <f t="shared" si="240"/>
        <v>310</v>
      </c>
      <c r="CB358">
        <f>'F Rel'!M358</f>
        <v>-0.96</v>
      </c>
      <c r="CC358">
        <f>'F Rel'!V358</f>
        <v>-1.66</v>
      </c>
      <c r="CD358" s="1">
        <f t="shared" si="241"/>
        <v>0.41062801932367149</v>
      </c>
      <c r="CE358" s="1">
        <f t="shared" si="242"/>
        <v>0.36231884057971014</v>
      </c>
      <c r="CH358">
        <f>'F Production'!X358</f>
        <v>0.2</v>
      </c>
      <c r="CI358">
        <f>'F Production'!AB358</f>
        <v>0.5</v>
      </c>
      <c r="CJ358" s="31">
        <f t="shared" si="243"/>
        <v>0.92753623188405798</v>
      </c>
      <c r="CK358" s="31">
        <f t="shared" si="244"/>
        <v>0.17149758454106281</v>
      </c>
      <c r="CN358">
        <f>'F Totals'!G358</f>
        <v>5</v>
      </c>
      <c r="CO358">
        <f>'F Totals'!H358</f>
        <v>12</v>
      </c>
      <c r="CP358">
        <f>'F Totals'!K358</f>
        <v>17</v>
      </c>
    </row>
    <row r="359" spans="1:94" x14ac:dyDescent="0.3">
      <c r="A359" t="str">
        <f>'F on ice'!B359</f>
        <v>Sebastian Aho</v>
      </c>
      <c r="B359" t="str">
        <f>'F on ice'!C359</f>
        <v>CAR</v>
      </c>
      <c r="E359">
        <f>'F on ice'!K359</f>
        <v>49.94</v>
      </c>
      <c r="F359">
        <f>'F on ice'!Z359</f>
        <v>10.94</v>
      </c>
      <c r="G359">
        <f>'F on ice'!Q359</f>
        <v>3.34</v>
      </c>
      <c r="H359">
        <f>'F on ice'!T359</f>
        <v>2.93</v>
      </c>
      <c r="I359" s="1">
        <f t="shared" si="210"/>
        <v>0.90821256038647347</v>
      </c>
      <c r="J359" s="1">
        <f t="shared" si="211"/>
        <v>0.45652173913043476</v>
      </c>
      <c r="K359" s="1">
        <f t="shared" si="212"/>
        <v>0.87922705314009664</v>
      </c>
      <c r="L359" s="1">
        <f t="shared" si="213"/>
        <v>0.82367149758454106</v>
      </c>
      <c r="O359">
        <f>'F Production'!H359</f>
        <v>0.71</v>
      </c>
      <c r="P359">
        <f>'F Production'!I359</f>
        <v>1.62</v>
      </c>
      <c r="Q359">
        <f>'F Production'!J359</f>
        <v>1.01</v>
      </c>
      <c r="R359">
        <f>'F Production'!L359</f>
        <v>2.33</v>
      </c>
      <c r="S359" s="1">
        <f t="shared" si="214"/>
        <v>0.57971014492753625</v>
      </c>
      <c r="T359" s="1">
        <f t="shared" si="215"/>
        <v>0.94927536231884058</v>
      </c>
      <c r="U359" s="1">
        <f t="shared" si="216"/>
        <v>0.89130434782608692</v>
      </c>
      <c r="V359" s="1">
        <f t="shared" si="217"/>
        <v>0.84541062801932365</v>
      </c>
      <c r="Y359">
        <f>'F on ice'!L359</f>
        <v>40.01</v>
      </c>
      <c r="Z359">
        <f>'F on ice'!AA359</f>
        <v>10.94</v>
      </c>
      <c r="AA359">
        <f>'F on ice'!R359</f>
        <v>2.23</v>
      </c>
      <c r="AB359">
        <f>'F on ice'!U359</f>
        <v>2.73</v>
      </c>
      <c r="AC359" s="1">
        <f t="shared" si="218"/>
        <v>0.69806763285024154</v>
      </c>
      <c r="AD359" s="1">
        <f t="shared" si="219"/>
        <v>0.55797101449275366</v>
      </c>
      <c r="AE359" s="1">
        <f t="shared" si="220"/>
        <v>0.65942028985507251</v>
      </c>
      <c r="AF359" s="1">
        <f t="shared" si="221"/>
        <v>0.33091787439613529</v>
      </c>
      <c r="AI359">
        <f>'F Rel'!K359</f>
        <v>-0.22</v>
      </c>
      <c r="AJ359">
        <f>'F Rel'!Z359</f>
        <v>-0.95</v>
      </c>
      <c r="AK359">
        <f>'F Rel'!Q359</f>
        <v>1.06</v>
      </c>
      <c r="AL359">
        <f>'F Rel'!T359</f>
        <v>0.09</v>
      </c>
      <c r="AM359" s="1">
        <f t="shared" si="222"/>
        <v>0.46859903381642515</v>
      </c>
      <c r="AN359" s="1">
        <f t="shared" si="223"/>
        <v>0.32608695652173914</v>
      </c>
      <c r="AO359" s="1">
        <f t="shared" si="224"/>
        <v>0.91062801932367154</v>
      </c>
      <c r="AP359" s="1">
        <f t="shared" si="225"/>
        <v>0.56763285024154586</v>
      </c>
      <c r="AS359">
        <f>'F Rel'!L359</f>
        <v>5.99</v>
      </c>
      <c r="AT359">
        <f>'F Rel'!AA359</f>
        <v>1.06</v>
      </c>
      <c r="AU359">
        <f>'F Rel'!R359</f>
        <v>-0.37</v>
      </c>
      <c r="AV359">
        <f>'F Rel'!U359</f>
        <v>0.55000000000000004</v>
      </c>
      <c r="AW359" s="1">
        <f t="shared" si="226"/>
        <v>8.9371980676328497E-2</v>
      </c>
      <c r="AX359" s="1">
        <f t="shared" si="227"/>
        <v>0.2560386473429952</v>
      </c>
      <c r="AY359" s="1">
        <f t="shared" si="228"/>
        <v>0.68599033816425126</v>
      </c>
      <c r="AZ359" s="1">
        <f t="shared" si="229"/>
        <v>6.7632850241545889E-2</v>
      </c>
      <c r="BC359">
        <f>'F on ice'!G359</f>
        <v>13.460984848484999</v>
      </c>
      <c r="BD359">
        <f>'F on ice'!AM359</f>
        <v>70.95</v>
      </c>
      <c r="BE359">
        <f>'F on ice'!AF359</f>
        <v>10.25</v>
      </c>
      <c r="BF359">
        <f>'F on ice'!AH359</f>
        <v>1.024</v>
      </c>
      <c r="BG359" s="1">
        <f t="shared" si="230"/>
        <v>0.77294685990338163</v>
      </c>
      <c r="BH359" s="1">
        <f t="shared" si="231"/>
        <v>0.94444444444444442</v>
      </c>
      <c r="BI359" s="1">
        <f t="shared" si="232"/>
        <v>0.8091787439613527</v>
      </c>
      <c r="BJ359" s="1">
        <f t="shared" si="233"/>
        <v>0.79710144927536231</v>
      </c>
      <c r="BM359">
        <f>'F on ice'!M359</f>
        <v>55.52</v>
      </c>
      <c r="BN359">
        <f>'F on ice'!AB359</f>
        <v>50</v>
      </c>
      <c r="BO359">
        <f>'F on ice'!S359</f>
        <v>60</v>
      </c>
      <c r="BP359">
        <f>'F on ice'!V359</f>
        <v>51.79</v>
      </c>
      <c r="BQ359" s="1">
        <f t="shared" si="234"/>
        <v>0.89130434782608692</v>
      </c>
      <c r="BR359" s="1">
        <f t="shared" si="235"/>
        <v>0.47342995169082125</v>
      </c>
      <c r="BS359" s="1">
        <f t="shared" si="236"/>
        <v>0.84057971014492749</v>
      </c>
      <c r="BT359" s="1">
        <f t="shared" si="237"/>
        <v>0.6280193236714976</v>
      </c>
      <c r="BW359" s="1">
        <f t="shared" si="238"/>
        <v>4.6787439613526578</v>
      </c>
      <c r="BX359" s="1">
        <f t="shared" si="239"/>
        <v>0.62077294685990336</v>
      </c>
      <c r="BY359">
        <f t="shared" si="240"/>
        <v>158</v>
      </c>
      <c r="CB359">
        <f>'F Rel'!M359</f>
        <v>-4.07</v>
      </c>
      <c r="CC359">
        <f>'F Rel'!V359</f>
        <v>-4.7300000000000004</v>
      </c>
      <c r="CD359" s="1">
        <f t="shared" si="241"/>
        <v>0.19323671497584541</v>
      </c>
      <c r="CE359" s="1">
        <f t="shared" si="242"/>
        <v>0.19565217391304349</v>
      </c>
      <c r="CH359">
        <f>'F Production'!X359</f>
        <v>0.41</v>
      </c>
      <c r="CI359">
        <f>'F Production'!AB359</f>
        <v>0.61</v>
      </c>
      <c r="CJ359" s="31">
        <f t="shared" si="243"/>
        <v>0.79710144927536231</v>
      </c>
      <c r="CK359" s="31">
        <f t="shared" si="244"/>
        <v>0.2608695652173913</v>
      </c>
      <c r="CN359">
        <f>'F Totals'!G359</f>
        <v>7</v>
      </c>
      <c r="CO359">
        <f>'F Totals'!H359</f>
        <v>16</v>
      </c>
      <c r="CP359">
        <f>'F Totals'!K359</f>
        <v>23</v>
      </c>
    </row>
    <row r="360" spans="1:94" x14ac:dyDescent="0.3">
      <c r="A360" t="str">
        <f>'F on ice'!B360</f>
        <v>Seth Jarvis</v>
      </c>
      <c r="B360" t="str">
        <f>'F on ice'!C360</f>
        <v>CAR</v>
      </c>
      <c r="E360">
        <f>'F on ice'!K360</f>
        <v>48.82</v>
      </c>
      <c r="F360">
        <f>'F on ice'!Z360</f>
        <v>13.18</v>
      </c>
      <c r="G360">
        <f>'F on ice'!Q360</f>
        <v>3.32</v>
      </c>
      <c r="H360">
        <f>'F on ice'!T360</f>
        <v>2.88</v>
      </c>
      <c r="I360" s="1">
        <f t="shared" si="210"/>
        <v>0.88405797101449279</v>
      </c>
      <c r="J360" s="1">
        <f t="shared" si="211"/>
        <v>0.82367149758454106</v>
      </c>
      <c r="K360" s="1">
        <f t="shared" si="212"/>
        <v>0.86714975845410625</v>
      </c>
      <c r="L360" s="1">
        <f t="shared" si="213"/>
        <v>0.79710144927536231</v>
      </c>
      <c r="O360">
        <f>'F Production'!H360</f>
        <v>0.68</v>
      </c>
      <c r="P360">
        <f>'F Production'!I360</f>
        <v>1.56</v>
      </c>
      <c r="Q360">
        <f>'F Production'!J360</f>
        <v>0.88</v>
      </c>
      <c r="R360">
        <f>'F Production'!L360</f>
        <v>2.25</v>
      </c>
      <c r="S360" s="1">
        <f t="shared" si="214"/>
        <v>0.54106280193236711</v>
      </c>
      <c r="T360" s="1">
        <f t="shared" si="215"/>
        <v>0.92028985507246375</v>
      </c>
      <c r="U360" s="1">
        <f t="shared" si="216"/>
        <v>0.79710144927536231</v>
      </c>
      <c r="V360" s="1">
        <f t="shared" si="217"/>
        <v>0.82367149758454106</v>
      </c>
      <c r="Y360">
        <f>'F on ice'!L360</f>
        <v>37.299999999999997</v>
      </c>
      <c r="Z360">
        <f>'F on ice'!AA360</f>
        <v>9.3699999999999992</v>
      </c>
      <c r="AA360">
        <f>'F on ice'!R360</f>
        <v>2.15</v>
      </c>
      <c r="AB360">
        <f>'F on ice'!U360</f>
        <v>2.36</v>
      </c>
      <c r="AC360" s="1">
        <f t="shared" si="218"/>
        <v>0.86714975845410625</v>
      </c>
      <c r="AD360" s="1">
        <f t="shared" si="219"/>
        <v>0.84299516908212557</v>
      </c>
      <c r="AE360" s="1">
        <f t="shared" si="220"/>
        <v>0.68599033816425126</v>
      </c>
      <c r="AF360" s="1">
        <f t="shared" si="221"/>
        <v>0.71497584541062797</v>
      </c>
      <c r="AI360">
        <f>'F Rel'!K360</f>
        <v>-1.42</v>
      </c>
      <c r="AJ360">
        <f>'F Rel'!Z360</f>
        <v>2.14</v>
      </c>
      <c r="AK360">
        <f>'F Rel'!Q360</f>
        <v>0.93</v>
      </c>
      <c r="AL360">
        <f>'F Rel'!T360</f>
        <v>0.05</v>
      </c>
      <c r="AM360" s="1">
        <f t="shared" si="222"/>
        <v>0.38164251207729466</v>
      </c>
      <c r="AN360" s="1">
        <f t="shared" si="223"/>
        <v>0.84057971014492749</v>
      </c>
      <c r="AO360" s="1">
        <f t="shared" si="224"/>
        <v>0.85507246376811596</v>
      </c>
      <c r="AP360" s="1">
        <f t="shared" si="225"/>
        <v>0.52657004830917875</v>
      </c>
      <c r="AS360">
        <f>'F Rel'!L360</f>
        <v>2.36</v>
      </c>
      <c r="AT360">
        <f>'F Rel'!AA360</f>
        <v>-0.79</v>
      </c>
      <c r="AU360">
        <f>'F Rel'!R360</f>
        <v>-0.49</v>
      </c>
      <c r="AV360">
        <f>'F Rel'!U360</f>
        <v>0.06</v>
      </c>
      <c r="AW360" s="1">
        <f t="shared" si="226"/>
        <v>0.26570048309178745</v>
      </c>
      <c r="AX360" s="1">
        <f t="shared" si="227"/>
        <v>0.66666666666666663</v>
      </c>
      <c r="AY360" s="1">
        <f t="shared" si="228"/>
        <v>0.73913043478260865</v>
      </c>
      <c r="AZ360" s="1">
        <f t="shared" si="229"/>
        <v>0.40579710144927539</v>
      </c>
      <c r="BC360">
        <f>'F on ice'!G360</f>
        <v>13.074113475177001</v>
      </c>
      <c r="BD360">
        <f>'F on ice'!AM360</f>
        <v>66.83</v>
      </c>
      <c r="BE360">
        <f>'F on ice'!AF360</f>
        <v>10.15</v>
      </c>
      <c r="BF360">
        <f>'F on ice'!AH360</f>
        <v>1.0169999999999999</v>
      </c>
      <c r="BG360" s="1">
        <f t="shared" si="230"/>
        <v>0.69565217391304346</v>
      </c>
      <c r="BH360" s="1">
        <f t="shared" si="231"/>
        <v>0.87922705314009664</v>
      </c>
      <c r="BI360" s="1">
        <f t="shared" si="232"/>
        <v>0.79468599033816423</v>
      </c>
      <c r="BJ360" s="1">
        <f t="shared" si="233"/>
        <v>0.71739130434782605</v>
      </c>
      <c r="BM360">
        <f>'F on ice'!M360</f>
        <v>56.69</v>
      </c>
      <c r="BN360">
        <f>'F on ice'!AB360</f>
        <v>58.44</v>
      </c>
      <c r="BO360">
        <f>'F on ice'!S360</f>
        <v>60.71</v>
      </c>
      <c r="BP360">
        <f>'F on ice'!V360</f>
        <v>54.96</v>
      </c>
      <c r="BQ360" s="1">
        <f t="shared" si="234"/>
        <v>0.93236714975845414</v>
      </c>
      <c r="BR360" s="1">
        <f t="shared" si="235"/>
        <v>0.91062801932367154</v>
      </c>
      <c r="BS360" s="1">
        <f t="shared" si="236"/>
        <v>0.86714975845410625</v>
      </c>
      <c r="BT360" s="1">
        <f t="shared" si="237"/>
        <v>0.84057971014492749</v>
      </c>
      <c r="BW360" s="1">
        <f t="shared" si="238"/>
        <v>5.5193236714975837</v>
      </c>
      <c r="BX360" s="1">
        <f t="shared" si="239"/>
        <v>0.81642512077294682</v>
      </c>
      <c r="BY360">
        <f t="shared" si="240"/>
        <v>77</v>
      </c>
      <c r="CB360">
        <f>'F Rel'!M360</f>
        <v>-2.29</v>
      </c>
      <c r="CC360">
        <f>'F Rel'!V360</f>
        <v>-0.25</v>
      </c>
      <c r="CD360" s="1">
        <f t="shared" si="241"/>
        <v>0.3188405797101449</v>
      </c>
      <c r="CE360" s="1">
        <f t="shared" si="242"/>
        <v>0.47584541062801933</v>
      </c>
      <c r="CH360">
        <f>'F Production'!X360</f>
        <v>0.28999999999999998</v>
      </c>
      <c r="CI360">
        <f>'F Production'!AB360</f>
        <v>0.78</v>
      </c>
      <c r="CJ360" s="31">
        <f t="shared" si="243"/>
        <v>0.87922705314009664</v>
      </c>
      <c r="CK360" s="31">
        <f t="shared" si="244"/>
        <v>0.40096618357487923</v>
      </c>
      <c r="CN360">
        <f>'F Totals'!G360</f>
        <v>7</v>
      </c>
      <c r="CO360">
        <f>'F Totals'!H360</f>
        <v>16</v>
      </c>
      <c r="CP360">
        <f>'F Totals'!K360</f>
        <v>23</v>
      </c>
    </row>
    <row r="361" spans="1:94" x14ac:dyDescent="0.3">
      <c r="A361" t="str">
        <f>'F on ice'!B361</f>
        <v>Sidney Crosby</v>
      </c>
      <c r="B361" t="str">
        <f>'F on ice'!C361</f>
        <v>PIT</v>
      </c>
      <c r="E361">
        <f>'F on ice'!K361</f>
        <v>57.85</v>
      </c>
      <c r="F361">
        <f>'F on ice'!Z361</f>
        <v>16.399999999999999</v>
      </c>
      <c r="G361">
        <f>'F on ice'!Q361</f>
        <v>3.92</v>
      </c>
      <c r="H361">
        <f>'F on ice'!T361</f>
        <v>3.9</v>
      </c>
      <c r="I361" s="1">
        <f t="shared" si="210"/>
        <v>1</v>
      </c>
      <c r="J361" s="1">
        <f t="shared" si="211"/>
        <v>0.99033816425120769</v>
      </c>
      <c r="K361" s="1">
        <f t="shared" si="212"/>
        <v>0.98067632850241548</v>
      </c>
      <c r="L361" s="1">
        <f t="shared" si="213"/>
        <v>0.99516908212560384</v>
      </c>
      <c r="O361">
        <f>'F Production'!H361</f>
        <v>1.37</v>
      </c>
      <c r="P361">
        <f>'F Production'!I361</f>
        <v>1.46</v>
      </c>
      <c r="Q361">
        <f>'F Production'!J361</f>
        <v>1</v>
      </c>
      <c r="R361">
        <f>'F Production'!L361</f>
        <v>2.82</v>
      </c>
      <c r="S361" s="1">
        <f t="shared" si="214"/>
        <v>0.95169082125603865</v>
      </c>
      <c r="T361" s="1">
        <f t="shared" si="215"/>
        <v>0.8623188405797102</v>
      </c>
      <c r="U361" s="1">
        <f t="shared" si="216"/>
        <v>0.88164251207729472</v>
      </c>
      <c r="V361" s="1">
        <f t="shared" si="217"/>
        <v>0.98309178743961356</v>
      </c>
      <c r="Y361">
        <f>'F on ice'!L361</f>
        <v>44.91</v>
      </c>
      <c r="Z361">
        <f>'F on ice'!AA361</f>
        <v>11.75</v>
      </c>
      <c r="AA361">
        <f>'F on ice'!R361</f>
        <v>2.64</v>
      </c>
      <c r="AB361">
        <f>'F on ice'!U361</f>
        <v>2.83</v>
      </c>
      <c r="AC361" s="1">
        <f t="shared" si="218"/>
        <v>0.27294685990338163</v>
      </c>
      <c r="AD361" s="1">
        <f t="shared" si="219"/>
        <v>0.35507246376811596</v>
      </c>
      <c r="AE361" s="1">
        <f t="shared" si="220"/>
        <v>0.39855072463768115</v>
      </c>
      <c r="AF361" s="1">
        <f t="shared" si="221"/>
        <v>0.2391304347826087</v>
      </c>
      <c r="AI361">
        <f>'F Rel'!K361</f>
        <v>15.97</v>
      </c>
      <c r="AJ361">
        <f>'F Rel'!Z361</f>
        <v>4.93</v>
      </c>
      <c r="AK361">
        <f>'F Rel'!Q361</f>
        <v>1.74</v>
      </c>
      <c r="AL361">
        <f>'F Rel'!T361</f>
        <v>1.4</v>
      </c>
      <c r="AM361" s="1">
        <f t="shared" si="222"/>
        <v>1</v>
      </c>
      <c r="AN361" s="1">
        <f t="shared" si="223"/>
        <v>0.98067632850241548</v>
      </c>
      <c r="AO361" s="1">
        <f t="shared" si="224"/>
        <v>0.98550724637681164</v>
      </c>
      <c r="AP361" s="1">
        <f t="shared" si="225"/>
        <v>1</v>
      </c>
      <c r="AS361">
        <f>'F Rel'!L361</f>
        <v>1.1100000000000001</v>
      </c>
      <c r="AT361">
        <f>'F Rel'!AA361</f>
        <v>0.57999999999999996</v>
      </c>
      <c r="AU361">
        <f>'F Rel'!R361</f>
        <v>0.42</v>
      </c>
      <c r="AV361">
        <f>'F Rel'!U361</f>
        <v>0.28999999999999998</v>
      </c>
      <c r="AW361" s="1">
        <f t="shared" si="226"/>
        <v>0.35507246376811596</v>
      </c>
      <c r="AX361" s="1">
        <f t="shared" si="227"/>
        <v>0.34299516908212563</v>
      </c>
      <c r="AY361" s="1">
        <f t="shared" si="228"/>
        <v>0.29468599033816423</v>
      </c>
      <c r="AZ361" s="1">
        <f t="shared" si="229"/>
        <v>0.17874396135265699</v>
      </c>
      <c r="BC361">
        <f>'F on ice'!G361</f>
        <v>14.968560606061001</v>
      </c>
      <c r="BD361">
        <f>'F on ice'!AM361</f>
        <v>73.27</v>
      </c>
      <c r="BE361">
        <f>'F on ice'!AF361</f>
        <v>9.64</v>
      </c>
      <c r="BF361">
        <f>'F on ice'!AH361</f>
        <v>1.012</v>
      </c>
      <c r="BG361" s="1">
        <f t="shared" si="230"/>
        <v>0.95893719806763289</v>
      </c>
      <c r="BH361" s="1">
        <f t="shared" si="231"/>
        <v>0.96859903381642509</v>
      </c>
      <c r="BI361" s="1">
        <f t="shared" si="232"/>
        <v>0.68840579710144922</v>
      </c>
      <c r="BJ361" s="1">
        <f t="shared" si="233"/>
        <v>0.64492753623188404</v>
      </c>
      <c r="BM361">
        <f>'F on ice'!M361</f>
        <v>56.29</v>
      </c>
      <c r="BN361">
        <f>'F on ice'!AB361</f>
        <v>58.25</v>
      </c>
      <c r="BO361">
        <f>'F on ice'!S361</f>
        <v>59.72</v>
      </c>
      <c r="BP361">
        <f>'F on ice'!V361</f>
        <v>57.93</v>
      </c>
      <c r="BQ361" s="1">
        <f t="shared" si="234"/>
        <v>0.92028985507246375</v>
      </c>
      <c r="BR361" s="1">
        <f t="shared" si="235"/>
        <v>0.90821256038647347</v>
      </c>
      <c r="BS361" s="1">
        <f t="shared" si="236"/>
        <v>0.83816425120772942</v>
      </c>
      <c r="BT361" s="1">
        <f t="shared" si="237"/>
        <v>0.92995169082125606</v>
      </c>
      <c r="BW361" s="1">
        <f t="shared" si="238"/>
        <v>6.2318840579710137</v>
      </c>
      <c r="BX361" s="1">
        <f t="shared" si="239"/>
        <v>0.92995169082125606</v>
      </c>
      <c r="BY361">
        <f t="shared" si="240"/>
        <v>30</v>
      </c>
      <c r="CB361">
        <f>'F Rel'!M361</f>
        <v>7.42</v>
      </c>
      <c r="CC361">
        <f>'F Rel'!V361</f>
        <v>8.4</v>
      </c>
      <c r="CD361" s="1">
        <f t="shared" si="241"/>
        <v>0.96135265700483097</v>
      </c>
      <c r="CE361" s="1">
        <f t="shared" si="242"/>
        <v>0.94927536231884058</v>
      </c>
      <c r="CH361">
        <f>'F Production'!X361</f>
        <v>0.82</v>
      </c>
      <c r="CI361">
        <f>'F Production'!AB361</f>
        <v>1.28</v>
      </c>
      <c r="CJ361" s="31">
        <f t="shared" si="243"/>
        <v>0.42753623188405798</v>
      </c>
      <c r="CK361" s="31">
        <f t="shared" si="244"/>
        <v>0.7560386473429952</v>
      </c>
      <c r="CN361">
        <f>'F Totals'!G361</f>
        <v>15</v>
      </c>
      <c r="CO361">
        <f>'F Totals'!H361</f>
        <v>16</v>
      </c>
      <c r="CP361">
        <f>'F Totals'!K361</f>
        <v>31</v>
      </c>
    </row>
    <row r="362" spans="1:94" x14ac:dyDescent="0.3">
      <c r="A362" t="str">
        <f>'F on ice'!B362</f>
        <v>Simon Holmstrom</v>
      </c>
      <c r="B362" t="str">
        <f>'F on ice'!C362</f>
        <v>NYI</v>
      </c>
      <c r="E362">
        <f>'F on ice'!K362</f>
        <v>35.42</v>
      </c>
      <c r="F362">
        <f>'F on ice'!Z362</f>
        <v>7.78</v>
      </c>
      <c r="G362">
        <f>'F on ice'!Q362</f>
        <v>1.97</v>
      </c>
      <c r="H362">
        <f>'F on ice'!T362</f>
        <v>1.9</v>
      </c>
      <c r="I362" s="1">
        <f t="shared" si="210"/>
        <v>0.12077294685990338</v>
      </c>
      <c r="J362" s="1">
        <f t="shared" si="211"/>
        <v>4.3478260869565216E-2</v>
      </c>
      <c r="K362" s="1">
        <f t="shared" si="212"/>
        <v>0.25362318840579712</v>
      </c>
      <c r="L362" s="1">
        <f t="shared" si="213"/>
        <v>4.8309178743961352E-2</v>
      </c>
      <c r="O362">
        <f>'F Production'!H362</f>
        <v>0.7</v>
      </c>
      <c r="P362">
        <f>'F Production'!I362</f>
        <v>0.35</v>
      </c>
      <c r="Q362">
        <f>'F Production'!J362</f>
        <v>0.35</v>
      </c>
      <c r="R362">
        <f>'F Production'!L362</f>
        <v>1.05</v>
      </c>
      <c r="S362" s="1">
        <f t="shared" si="214"/>
        <v>0.56763285024154586</v>
      </c>
      <c r="T362" s="1">
        <f t="shared" si="215"/>
        <v>8.9371980676328497E-2</v>
      </c>
      <c r="U362" s="1">
        <f t="shared" si="216"/>
        <v>0.27294685990338163</v>
      </c>
      <c r="V362" s="1">
        <f t="shared" si="217"/>
        <v>0.15942028985507245</v>
      </c>
      <c r="Y362">
        <f>'F on ice'!L362</f>
        <v>50.28</v>
      </c>
      <c r="Z362">
        <f>'F on ice'!AA362</f>
        <v>13.12</v>
      </c>
      <c r="AA362">
        <f>'F on ice'!R362</f>
        <v>3.25</v>
      </c>
      <c r="AB362">
        <f>'F on ice'!U362</f>
        <v>2.98</v>
      </c>
      <c r="AC362" s="1">
        <f t="shared" si="218"/>
        <v>4.5893719806763288E-2</v>
      </c>
      <c r="AD362" s="1">
        <f t="shared" si="219"/>
        <v>0.13526570048309178</v>
      </c>
      <c r="AE362" s="1">
        <f t="shared" si="220"/>
        <v>0.11594202898550725</v>
      </c>
      <c r="AF362" s="1">
        <f t="shared" si="221"/>
        <v>0.10386473429951691</v>
      </c>
      <c r="AI362">
        <f>'F Rel'!K362</f>
        <v>-9.07</v>
      </c>
      <c r="AJ362">
        <f>'F Rel'!Z362</f>
        <v>-5.5</v>
      </c>
      <c r="AK362">
        <f>'F Rel'!Q362</f>
        <v>-0.45</v>
      </c>
      <c r="AL362">
        <f>'F Rel'!T362</f>
        <v>-1.03</v>
      </c>
      <c r="AM362" s="1">
        <f t="shared" si="222"/>
        <v>7.7294685990338161E-2</v>
      </c>
      <c r="AN362" s="1">
        <f t="shared" si="223"/>
        <v>1.932367149758454E-2</v>
      </c>
      <c r="AO362" s="1">
        <f t="shared" si="224"/>
        <v>0.32367149758454106</v>
      </c>
      <c r="AP362" s="1">
        <f t="shared" si="225"/>
        <v>2.6570048309178744E-2</v>
      </c>
      <c r="AS362">
        <f>'F Rel'!L362</f>
        <v>4.03</v>
      </c>
      <c r="AT362">
        <f>'F Rel'!AA362</f>
        <v>1.08</v>
      </c>
      <c r="AU362">
        <f>'F Rel'!R362</f>
        <v>1.02</v>
      </c>
      <c r="AV362">
        <f>'F Rel'!U362</f>
        <v>0.27</v>
      </c>
      <c r="AW362" s="1">
        <f t="shared" si="226"/>
        <v>0.16666666666666666</v>
      </c>
      <c r="AX362" s="1">
        <f t="shared" si="227"/>
        <v>0.25120772946859904</v>
      </c>
      <c r="AY362" s="1">
        <f t="shared" si="228"/>
        <v>6.7632850241545889E-2</v>
      </c>
      <c r="AZ362" s="1">
        <f t="shared" si="229"/>
        <v>0.20531400966183574</v>
      </c>
      <c r="BC362">
        <f>'F on ice'!G362</f>
        <v>10.992907801417999</v>
      </c>
      <c r="BD362">
        <f>'F on ice'!AM362</f>
        <v>44.57</v>
      </c>
      <c r="BE362">
        <f>'F on ice'!AF362</f>
        <v>8.2100000000000009</v>
      </c>
      <c r="BF362">
        <f>'F on ice'!AH362</f>
        <v>0.99</v>
      </c>
      <c r="BG362" s="1">
        <f t="shared" si="230"/>
        <v>0.27536231884057971</v>
      </c>
      <c r="BH362" s="1">
        <f t="shared" si="231"/>
        <v>0.24396135265700483</v>
      </c>
      <c r="BI362" s="1">
        <f t="shared" si="232"/>
        <v>0.43961352657004832</v>
      </c>
      <c r="BJ362" s="1">
        <f t="shared" si="233"/>
        <v>0.37922705314009664</v>
      </c>
      <c r="BM362">
        <f>'F on ice'!M362</f>
        <v>41.33</v>
      </c>
      <c r="BN362">
        <f>'F on ice'!AB362</f>
        <v>37.22</v>
      </c>
      <c r="BO362">
        <f>'F on ice'!S362</f>
        <v>37.78</v>
      </c>
      <c r="BP362">
        <f>'F on ice'!V362</f>
        <v>38.909999999999997</v>
      </c>
      <c r="BQ362" s="1">
        <f t="shared" si="234"/>
        <v>5.0724637681159424E-2</v>
      </c>
      <c r="BR362" s="1">
        <f t="shared" si="235"/>
        <v>3.140096618357488E-2</v>
      </c>
      <c r="BS362" s="1">
        <f t="shared" si="236"/>
        <v>0.15217391304347827</v>
      </c>
      <c r="BT362" s="1">
        <f t="shared" si="237"/>
        <v>4.1062801932367152E-2</v>
      </c>
      <c r="BW362" s="1">
        <f t="shared" si="238"/>
        <v>1.038647342995169</v>
      </c>
      <c r="BX362" s="1">
        <f t="shared" si="239"/>
        <v>3.140096618357488E-2</v>
      </c>
      <c r="BY362">
        <f t="shared" si="240"/>
        <v>402</v>
      </c>
      <c r="CB362">
        <f>'F Rel'!M362</f>
        <v>-7.7</v>
      </c>
      <c r="CC362">
        <f>'F Rel'!V362</f>
        <v>-13.07</v>
      </c>
      <c r="CD362" s="1">
        <f t="shared" si="241"/>
        <v>4.5893719806763288E-2</v>
      </c>
      <c r="CE362" s="1">
        <f t="shared" si="242"/>
        <v>1.6908212560386472E-2</v>
      </c>
      <c r="CH362">
        <f>'F Production'!X362</f>
        <v>0.35</v>
      </c>
      <c r="CI362">
        <f>'F Production'!AB362</f>
        <v>0.46</v>
      </c>
      <c r="CJ362" s="31">
        <f t="shared" si="243"/>
        <v>0.84057971014492749</v>
      </c>
      <c r="CK362" s="31">
        <f t="shared" si="244"/>
        <v>0.14734299516908211</v>
      </c>
      <c r="CN362">
        <f>'F Totals'!G362</f>
        <v>6</v>
      </c>
      <c r="CO362">
        <f>'F Totals'!H362</f>
        <v>3</v>
      </c>
      <c r="CP362">
        <f>'F Totals'!K362</f>
        <v>9</v>
      </c>
    </row>
    <row r="363" spans="1:94" x14ac:dyDescent="0.3">
      <c r="A363" t="str">
        <f>'F on ice'!B363</f>
        <v>Sonny Milano</v>
      </c>
      <c r="B363" t="str">
        <f>'F on ice'!C363</f>
        <v>WSH</v>
      </c>
      <c r="E363">
        <f>'F on ice'!K363</f>
        <v>32.94</v>
      </c>
      <c r="F363">
        <f>'F on ice'!Z363</f>
        <v>8.06</v>
      </c>
      <c r="G363">
        <f>'F on ice'!Q363</f>
        <v>2.0699999999999998</v>
      </c>
      <c r="H363">
        <f>'F on ice'!T363</f>
        <v>2</v>
      </c>
      <c r="I363" s="1">
        <f t="shared" si="210"/>
        <v>4.3478260869565216E-2</v>
      </c>
      <c r="J363" s="1">
        <f t="shared" si="211"/>
        <v>5.7971014492753624E-2</v>
      </c>
      <c r="K363" s="1">
        <f t="shared" si="212"/>
        <v>0.31159420289855072</v>
      </c>
      <c r="L363" s="1">
        <f t="shared" si="213"/>
        <v>9.420289855072464E-2</v>
      </c>
      <c r="O363">
        <f>'F Production'!H363</f>
        <v>0.92</v>
      </c>
      <c r="P363">
        <f>'F Production'!I363</f>
        <v>0.92</v>
      </c>
      <c r="Q363">
        <f>'F Production'!J363</f>
        <v>0.69</v>
      </c>
      <c r="R363">
        <f>'F Production'!L363</f>
        <v>1.84</v>
      </c>
      <c r="S363" s="1">
        <f t="shared" si="214"/>
        <v>0.74637681159420288</v>
      </c>
      <c r="T363" s="1">
        <f t="shared" si="215"/>
        <v>0.50724637681159424</v>
      </c>
      <c r="U363" s="1">
        <f t="shared" si="216"/>
        <v>0.65217391304347827</v>
      </c>
      <c r="V363" s="1">
        <f t="shared" si="217"/>
        <v>0.64975845410628019</v>
      </c>
      <c r="Y363">
        <f>'F on ice'!L363</f>
        <v>39.619999999999997</v>
      </c>
      <c r="Z363">
        <f>'F on ice'!AA363</f>
        <v>9.2100000000000009</v>
      </c>
      <c r="AA363">
        <f>'F on ice'!R363</f>
        <v>2.2999999999999998</v>
      </c>
      <c r="AB363">
        <f>'F on ice'!U363</f>
        <v>2.2200000000000002</v>
      </c>
      <c r="AC363" s="1">
        <f t="shared" si="218"/>
        <v>0.72705314009661837</v>
      </c>
      <c r="AD363" s="1">
        <f t="shared" si="219"/>
        <v>0.86714975845410625</v>
      </c>
      <c r="AE363" s="1">
        <f t="shared" si="220"/>
        <v>0.62077294685990336</v>
      </c>
      <c r="AF363" s="1">
        <f t="shared" si="221"/>
        <v>0.85024154589371981</v>
      </c>
      <c r="AI363">
        <f>'F Rel'!K363</f>
        <v>-6.17</v>
      </c>
      <c r="AJ363">
        <f>'F Rel'!Z363</f>
        <v>-3.41</v>
      </c>
      <c r="AK363">
        <f>'F Rel'!Q363</f>
        <v>-0.09</v>
      </c>
      <c r="AL363">
        <f>'F Rel'!T363</f>
        <v>-0.61</v>
      </c>
      <c r="AM363" s="1">
        <f t="shared" si="222"/>
        <v>0.1570048309178744</v>
      </c>
      <c r="AN363" s="1">
        <f t="shared" si="223"/>
        <v>8.2125603864734303E-2</v>
      </c>
      <c r="AO363" s="1">
        <f t="shared" si="224"/>
        <v>0.47826086956521741</v>
      </c>
      <c r="AP363" s="1">
        <f t="shared" si="225"/>
        <v>0.11352657004830918</v>
      </c>
      <c r="AS363">
        <f>'F Rel'!L363</f>
        <v>-4.76</v>
      </c>
      <c r="AT363">
        <f>'F Rel'!AA363</f>
        <v>-3.27</v>
      </c>
      <c r="AU363">
        <f>'F Rel'!R363</f>
        <v>-0.15</v>
      </c>
      <c r="AV363">
        <f>'F Rel'!U363</f>
        <v>-0.69</v>
      </c>
      <c r="AW363" s="1">
        <f t="shared" si="226"/>
        <v>0.87681159420289856</v>
      </c>
      <c r="AX363" s="1">
        <f t="shared" si="227"/>
        <v>0.96859903381642509</v>
      </c>
      <c r="AY363" s="1">
        <f t="shared" si="228"/>
        <v>0.58695652173913049</v>
      </c>
      <c r="AZ363" s="1">
        <f t="shared" si="229"/>
        <v>0.96618357487922701</v>
      </c>
      <c r="BC363">
        <f>'F on ice'!G363</f>
        <v>11.326086956521999</v>
      </c>
      <c r="BD363">
        <f>'F on ice'!AM363</f>
        <v>56.58</v>
      </c>
      <c r="BE363">
        <f>'F on ice'!AF363</f>
        <v>9.3800000000000008</v>
      </c>
      <c r="BF363">
        <f>'F on ice'!AH363</f>
        <v>1.012</v>
      </c>
      <c r="BG363" s="1">
        <f t="shared" si="230"/>
        <v>0.32850241545893721</v>
      </c>
      <c r="BH363" s="1">
        <f t="shared" si="231"/>
        <v>0.61594202898550721</v>
      </c>
      <c r="BI363" s="1">
        <f t="shared" si="232"/>
        <v>0.6376811594202898</v>
      </c>
      <c r="BJ363" s="1">
        <f t="shared" si="233"/>
        <v>0.64492753623188404</v>
      </c>
      <c r="BM363">
        <f>'F on ice'!M363</f>
        <v>45.4</v>
      </c>
      <c r="BN363">
        <f>'F on ice'!AB363</f>
        <v>46.67</v>
      </c>
      <c r="BO363">
        <f>'F on ice'!S363</f>
        <v>47.37</v>
      </c>
      <c r="BP363">
        <f>'F on ice'!V363</f>
        <v>47.41</v>
      </c>
      <c r="BQ363" s="1">
        <f t="shared" si="234"/>
        <v>0.21014492753623187</v>
      </c>
      <c r="BR363" s="1">
        <f t="shared" si="235"/>
        <v>0.29951690821256038</v>
      </c>
      <c r="BS363" s="1">
        <f t="shared" si="236"/>
        <v>0.39130434782608697</v>
      </c>
      <c r="BT363" s="1">
        <f t="shared" si="237"/>
        <v>0.33574879227053139</v>
      </c>
      <c r="BW363" s="1">
        <f t="shared" si="238"/>
        <v>3.8381642512077296</v>
      </c>
      <c r="BX363" s="1">
        <f t="shared" si="239"/>
        <v>0.46135265700483091</v>
      </c>
      <c r="BY363">
        <f t="shared" si="240"/>
        <v>224</v>
      </c>
      <c r="CB363">
        <f>'F Rel'!M363</f>
        <v>-1.45</v>
      </c>
      <c r="CC363">
        <f>'F Rel'!V363</f>
        <v>0.1</v>
      </c>
      <c r="CD363" s="1">
        <f t="shared" si="241"/>
        <v>0.36473429951690822</v>
      </c>
      <c r="CE363" s="1">
        <f t="shared" si="242"/>
        <v>0.50483091787439616</v>
      </c>
      <c r="CH363">
        <f>'F Production'!X363</f>
        <v>0.69</v>
      </c>
      <c r="CI363">
        <f>'F Production'!AB363</f>
        <v>0.69</v>
      </c>
      <c r="CJ363" s="31">
        <f t="shared" si="243"/>
        <v>0.52898550724637683</v>
      </c>
      <c r="CK363" s="31">
        <f t="shared" si="244"/>
        <v>0.30193236714975846</v>
      </c>
      <c r="CN363">
        <f>'F Totals'!G363</f>
        <v>4</v>
      </c>
      <c r="CO363">
        <f>'F Totals'!H363</f>
        <v>4</v>
      </c>
      <c r="CP363">
        <f>'F Totals'!K363</f>
        <v>8</v>
      </c>
    </row>
    <row r="364" spans="1:94" x14ac:dyDescent="0.3">
      <c r="A364" t="str">
        <f>'F on ice'!B364</f>
        <v>Stefan Noesen</v>
      </c>
      <c r="B364" t="str">
        <f>'F on ice'!C364</f>
        <v>CAR</v>
      </c>
      <c r="E364">
        <f>'F on ice'!K364</f>
        <v>50.45</v>
      </c>
      <c r="F364">
        <f>'F on ice'!Z364</f>
        <v>11.74</v>
      </c>
      <c r="G364">
        <f>'F on ice'!Q364</f>
        <v>3.75</v>
      </c>
      <c r="H364">
        <f>'F on ice'!T364</f>
        <v>2.94</v>
      </c>
      <c r="I364" s="1">
        <f t="shared" si="210"/>
        <v>0.91787439613526567</v>
      </c>
      <c r="J364" s="1">
        <f t="shared" si="211"/>
        <v>0.61594202898550721</v>
      </c>
      <c r="K364" s="1">
        <f t="shared" si="212"/>
        <v>0.97101449275362317</v>
      </c>
      <c r="L364" s="1">
        <f t="shared" si="213"/>
        <v>0.83816425120772942</v>
      </c>
      <c r="O364">
        <f>'F Production'!H364</f>
        <v>1</v>
      </c>
      <c r="P364">
        <f>'F Production'!I364</f>
        <v>1.5</v>
      </c>
      <c r="Q364">
        <f>'F Production'!J364</f>
        <v>1.1200000000000001</v>
      </c>
      <c r="R364">
        <f>'F Production'!L364</f>
        <v>2.5</v>
      </c>
      <c r="S364" s="1">
        <f t="shared" si="214"/>
        <v>0.80434782608695654</v>
      </c>
      <c r="T364" s="1">
        <f t="shared" si="215"/>
        <v>0.88888888888888884</v>
      </c>
      <c r="U364" s="1">
        <f t="shared" si="216"/>
        <v>0.96376811594202894</v>
      </c>
      <c r="V364" s="1">
        <f t="shared" si="217"/>
        <v>0.90338164251207731</v>
      </c>
      <c r="Y364">
        <f>'F on ice'!L364</f>
        <v>31.59</v>
      </c>
      <c r="Z364">
        <f>'F on ice'!AA364</f>
        <v>9.24</v>
      </c>
      <c r="AA364">
        <f>'F on ice'!R364</f>
        <v>2</v>
      </c>
      <c r="AB364">
        <f>'F on ice'!U364</f>
        <v>2.17</v>
      </c>
      <c r="AC364" s="1">
        <f t="shared" si="218"/>
        <v>0.99275362318840576</v>
      </c>
      <c r="AD364" s="1">
        <f t="shared" si="219"/>
        <v>0.8623188405797102</v>
      </c>
      <c r="AE364" s="1">
        <f t="shared" si="220"/>
        <v>0.75845410628019327</v>
      </c>
      <c r="AF364" s="1">
        <f t="shared" si="221"/>
        <v>0.87922705314009664</v>
      </c>
      <c r="AI364">
        <f>'F Rel'!K364</f>
        <v>0.94</v>
      </c>
      <c r="AJ364">
        <f>'F Rel'!Z364</f>
        <v>0.17</v>
      </c>
      <c r="AK364">
        <f>'F Rel'!Q364</f>
        <v>1.44</v>
      </c>
      <c r="AL364">
        <f>'F Rel'!T364</f>
        <v>0.15</v>
      </c>
      <c r="AM364" s="1">
        <f t="shared" si="222"/>
        <v>0.56038647342995174</v>
      </c>
      <c r="AN364" s="1">
        <f t="shared" si="223"/>
        <v>0.51449275362318836</v>
      </c>
      <c r="AO364" s="1">
        <f t="shared" si="224"/>
        <v>0.95893719806763289</v>
      </c>
      <c r="AP364" s="1">
        <f t="shared" si="225"/>
        <v>0.63043478260869568</v>
      </c>
      <c r="AS364">
        <f>'F Rel'!L364</f>
        <v>-5.36</v>
      </c>
      <c r="AT364">
        <f>'F Rel'!AA364</f>
        <v>-1.07</v>
      </c>
      <c r="AU364">
        <f>'F Rel'!R364</f>
        <v>-0.69</v>
      </c>
      <c r="AV364">
        <f>'F Rel'!U364</f>
        <v>-0.2</v>
      </c>
      <c r="AW364" s="1">
        <f t="shared" si="226"/>
        <v>0.90338164251207731</v>
      </c>
      <c r="AX364" s="1">
        <f t="shared" si="227"/>
        <v>0.72946859903381644</v>
      </c>
      <c r="AY364" s="1">
        <f t="shared" si="228"/>
        <v>0.8091787439613527</v>
      </c>
      <c r="AZ364" s="1">
        <f t="shared" si="229"/>
        <v>0.70772946859903385</v>
      </c>
      <c r="BC364">
        <f>'F on ice'!G364</f>
        <v>10.446014492753999</v>
      </c>
      <c r="BD364">
        <f>'F on ice'!AM364</f>
        <v>72.849999999999994</v>
      </c>
      <c r="BE364">
        <f>'F on ice'!AF364</f>
        <v>11.41</v>
      </c>
      <c r="BF364">
        <f>'F on ice'!AH364</f>
        <v>1.022</v>
      </c>
      <c r="BG364" s="1">
        <f t="shared" si="230"/>
        <v>0.20531400966183574</v>
      </c>
      <c r="BH364" s="1">
        <f t="shared" si="231"/>
        <v>0.96376811594202894</v>
      </c>
      <c r="BI364" s="1">
        <f t="shared" si="232"/>
        <v>0.90579710144927539</v>
      </c>
      <c r="BJ364" s="1">
        <f t="shared" si="233"/>
        <v>0.77777777777777779</v>
      </c>
      <c r="BM364">
        <f>'F on ice'!M364</f>
        <v>61.49</v>
      </c>
      <c r="BN364">
        <f>'F on ice'!AB364</f>
        <v>55.95</v>
      </c>
      <c r="BO364">
        <f>'F on ice'!S364</f>
        <v>65.22</v>
      </c>
      <c r="BP364">
        <f>'F on ice'!V364</f>
        <v>57.47</v>
      </c>
      <c r="BQ364" s="1">
        <f t="shared" si="234"/>
        <v>0.99275362318840576</v>
      </c>
      <c r="BR364" s="1">
        <f t="shared" si="235"/>
        <v>0.83816425120772942</v>
      </c>
      <c r="BS364" s="1">
        <f t="shared" si="236"/>
        <v>0.95893719806763289</v>
      </c>
      <c r="BT364" s="1">
        <f t="shared" si="237"/>
        <v>0.91787439613526567</v>
      </c>
      <c r="BW364" s="1">
        <f t="shared" si="238"/>
        <v>6.8937198067632846</v>
      </c>
      <c r="BX364" s="1">
        <f t="shared" si="239"/>
        <v>0.97342995169082125</v>
      </c>
      <c r="BY364">
        <f t="shared" si="240"/>
        <v>11</v>
      </c>
      <c r="CB364">
        <f>'F Rel'!M364</f>
        <v>4.2300000000000004</v>
      </c>
      <c r="CC364">
        <f>'F Rel'!V364</f>
        <v>3.49</v>
      </c>
      <c r="CD364" s="1">
        <f t="shared" si="241"/>
        <v>0.84782608695652173</v>
      </c>
      <c r="CE364" s="1">
        <f t="shared" si="242"/>
        <v>0.72463768115942029</v>
      </c>
      <c r="CH364">
        <f>'F Production'!X364</f>
        <v>1.25</v>
      </c>
      <c r="CI364">
        <f>'F Production'!AB364</f>
        <v>1.1200000000000001</v>
      </c>
      <c r="CJ364" s="31">
        <f t="shared" si="243"/>
        <v>0.20048309178743962</v>
      </c>
      <c r="CK364" s="31">
        <f t="shared" si="244"/>
        <v>0.66183574879227058</v>
      </c>
      <c r="CN364">
        <f>'F Totals'!G364</f>
        <v>8</v>
      </c>
      <c r="CO364">
        <f>'F Totals'!H364</f>
        <v>12</v>
      </c>
      <c r="CP364">
        <f>'F Totals'!K364</f>
        <v>20</v>
      </c>
    </row>
    <row r="365" spans="1:94" x14ac:dyDescent="0.3">
      <c r="A365" t="str">
        <f>'F on ice'!B365</f>
        <v>Steven Lorentz</v>
      </c>
      <c r="B365" t="str">
        <f>'F on ice'!C365</f>
        <v>FLA</v>
      </c>
      <c r="E365">
        <f>'F on ice'!K365</f>
        <v>39.39</v>
      </c>
      <c r="F365">
        <f>'F on ice'!Z365</f>
        <v>10.57</v>
      </c>
      <c r="G365">
        <f>'F on ice'!Q365</f>
        <v>1.06</v>
      </c>
      <c r="H365">
        <f>'F on ice'!T365</f>
        <v>2.2000000000000002</v>
      </c>
      <c r="I365" s="1">
        <f t="shared" si="210"/>
        <v>0.33574879227053139</v>
      </c>
      <c r="J365" s="1">
        <f t="shared" si="211"/>
        <v>0.39855072463768115</v>
      </c>
      <c r="K365" s="1">
        <f t="shared" si="212"/>
        <v>2.4154589371980676E-2</v>
      </c>
      <c r="L365" s="1">
        <f t="shared" si="213"/>
        <v>0.21256038647342995</v>
      </c>
      <c r="O365">
        <f>'F Production'!H365</f>
        <v>0.26</v>
      </c>
      <c r="P365">
        <f>'F Production'!I365</f>
        <v>0.53</v>
      </c>
      <c r="Q365">
        <f>'F Production'!J365</f>
        <v>0.26</v>
      </c>
      <c r="R365">
        <f>'F Production'!L365</f>
        <v>0.79</v>
      </c>
      <c r="S365" s="1">
        <f t="shared" si="214"/>
        <v>7.2463768115942032E-2</v>
      </c>
      <c r="T365" s="1">
        <f t="shared" si="215"/>
        <v>0.18115942028985507</v>
      </c>
      <c r="U365" s="1">
        <f t="shared" si="216"/>
        <v>0.15942028985507245</v>
      </c>
      <c r="V365" s="1">
        <f t="shared" si="217"/>
        <v>7.9710144927536225E-2</v>
      </c>
      <c r="Y365">
        <f>'F on ice'!L365</f>
        <v>35.159999999999997</v>
      </c>
      <c r="Z365">
        <f>'F on ice'!AA365</f>
        <v>9.52</v>
      </c>
      <c r="AA365">
        <f>'F on ice'!R365</f>
        <v>2.91</v>
      </c>
      <c r="AB365">
        <f>'F on ice'!U365</f>
        <v>2.0299999999999998</v>
      </c>
      <c r="AC365" s="1">
        <f t="shared" si="218"/>
        <v>0.94444444444444442</v>
      </c>
      <c r="AD365" s="1">
        <f t="shared" si="219"/>
        <v>0.83333333333333337</v>
      </c>
      <c r="AE365" s="1">
        <f t="shared" si="220"/>
        <v>0.27777777777777779</v>
      </c>
      <c r="AF365" s="1">
        <f t="shared" si="221"/>
        <v>0.93961352657004826</v>
      </c>
      <c r="AI365">
        <f>'F Rel'!K365</f>
        <v>-9.61</v>
      </c>
      <c r="AJ365">
        <f>'F Rel'!Z365</f>
        <v>-2.36</v>
      </c>
      <c r="AK365">
        <f>'F Rel'!Q365</f>
        <v>-1.47</v>
      </c>
      <c r="AL365">
        <f>'F Rel'!T365</f>
        <v>-0.78</v>
      </c>
      <c r="AM365" s="1">
        <f t="shared" si="222"/>
        <v>7.0048309178743967E-2</v>
      </c>
      <c r="AN365" s="1">
        <f t="shared" si="223"/>
        <v>0.16666666666666666</v>
      </c>
      <c r="AO365" s="1">
        <f t="shared" si="224"/>
        <v>4.5893719806763288E-2</v>
      </c>
      <c r="AP365" s="1">
        <f t="shared" si="225"/>
        <v>7.2463768115942032E-2</v>
      </c>
      <c r="AS365">
        <f>'F Rel'!L365</f>
        <v>-2.11</v>
      </c>
      <c r="AT365">
        <f>'F Rel'!AA365</f>
        <v>-0.12</v>
      </c>
      <c r="AU365">
        <f>'F Rel'!R365</f>
        <v>0.93</v>
      </c>
      <c r="AV365">
        <f>'F Rel'!U365</f>
        <v>-0.27</v>
      </c>
      <c r="AW365" s="1">
        <f t="shared" si="226"/>
        <v>0.6811594202898551</v>
      </c>
      <c r="AX365" s="1">
        <f t="shared" si="227"/>
        <v>0.51690821256038644</v>
      </c>
      <c r="AY365" s="1">
        <f t="shared" si="228"/>
        <v>8.9371980676328497E-2</v>
      </c>
      <c r="AZ365" s="1">
        <f t="shared" si="229"/>
        <v>0.78019323671497587</v>
      </c>
      <c r="BC365">
        <f>'F on ice'!G365</f>
        <v>8.1059523809524006</v>
      </c>
      <c r="BD365">
        <f>'F on ice'!AM365</f>
        <v>57.97</v>
      </c>
      <c r="BE365">
        <f>'F on ice'!AF365</f>
        <v>3.77</v>
      </c>
      <c r="BF365">
        <f>'F on ice'!AH365</f>
        <v>0.92500000000000004</v>
      </c>
      <c r="BG365" s="1">
        <f t="shared" si="230"/>
        <v>1.932367149758454E-2</v>
      </c>
      <c r="BH365" s="1">
        <f t="shared" si="231"/>
        <v>0.65700483091787443</v>
      </c>
      <c r="BI365" s="1">
        <f t="shared" si="232"/>
        <v>1.6908212560386472E-2</v>
      </c>
      <c r="BJ365" s="1">
        <f t="shared" si="233"/>
        <v>1.4492753623188406E-2</v>
      </c>
      <c r="BM365">
        <f>'F on ice'!M365</f>
        <v>52.84</v>
      </c>
      <c r="BN365">
        <f>'F on ice'!AB365</f>
        <v>52.63</v>
      </c>
      <c r="BO365">
        <f>'F on ice'!S365</f>
        <v>26.67</v>
      </c>
      <c r="BP365">
        <f>'F on ice'!V365</f>
        <v>52</v>
      </c>
      <c r="BQ365" s="1">
        <f t="shared" si="234"/>
        <v>0.7342995169082126</v>
      </c>
      <c r="BR365" s="1">
        <f t="shared" si="235"/>
        <v>0.66908212560386471</v>
      </c>
      <c r="BS365" s="1">
        <f t="shared" si="236"/>
        <v>2.4154589371980676E-2</v>
      </c>
      <c r="BT365" s="1">
        <f t="shared" si="237"/>
        <v>0.64492753623188404</v>
      </c>
      <c r="BW365" s="1">
        <f t="shared" si="238"/>
        <v>3.1014492753623188</v>
      </c>
      <c r="BX365" s="1">
        <f t="shared" si="239"/>
        <v>0.29710144927536231</v>
      </c>
      <c r="BY365">
        <f t="shared" si="240"/>
        <v>292</v>
      </c>
      <c r="CB365">
        <f>'F Rel'!M365</f>
        <v>-3.96</v>
      </c>
      <c r="CC365">
        <f>'F Rel'!V365</f>
        <v>-4.42</v>
      </c>
      <c r="CD365" s="1">
        <f t="shared" si="241"/>
        <v>0.20531400966183574</v>
      </c>
      <c r="CE365" s="1">
        <f t="shared" si="242"/>
        <v>0.21014492753623187</v>
      </c>
      <c r="CH365">
        <f>'F Production'!X365</f>
        <v>0.79</v>
      </c>
      <c r="CI365">
        <f>'F Production'!AB365</f>
        <v>0</v>
      </c>
      <c r="CJ365" s="31">
        <f t="shared" si="243"/>
        <v>0.45410628019323673</v>
      </c>
      <c r="CK365" s="31">
        <f t="shared" si="244"/>
        <v>2.4154589371980675E-3</v>
      </c>
      <c r="CN365">
        <f>'F Totals'!G365</f>
        <v>1</v>
      </c>
      <c r="CO365">
        <f>'F Totals'!H365</f>
        <v>2</v>
      </c>
      <c r="CP365">
        <f>'F Totals'!K365</f>
        <v>3</v>
      </c>
    </row>
    <row r="366" spans="1:94" x14ac:dyDescent="0.3">
      <c r="A366" t="str">
        <f>'F on ice'!B366</f>
        <v>Steven Stamkos</v>
      </c>
      <c r="B366" t="str">
        <f>'F on ice'!C366</f>
        <v>T.B</v>
      </c>
      <c r="E366">
        <f>'F on ice'!K366</f>
        <v>41.17</v>
      </c>
      <c r="F366">
        <f>'F on ice'!Z366</f>
        <v>10.15</v>
      </c>
      <c r="G366">
        <f>'F on ice'!Q366</f>
        <v>2.2599999999999998</v>
      </c>
      <c r="H366">
        <f>'F on ice'!T366</f>
        <v>2.4700000000000002</v>
      </c>
      <c r="I366" s="1">
        <f t="shared" si="210"/>
        <v>0.46859903381642515</v>
      </c>
      <c r="J366" s="1">
        <f t="shared" si="211"/>
        <v>0.31642512077294688</v>
      </c>
      <c r="K366" s="1">
        <f t="shared" si="212"/>
        <v>0.40821256038647341</v>
      </c>
      <c r="L366" s="1">
        <f t="shared" si="213"/>
        <v>0.41787439613526572</v>
      </c>
      <c r="O366">
        <f>'F Production'!H366</f>
        <v>0.56000000000000005</v>
      </c>
      <c r="P366">
        <f>'F Production'!I366</f>
        <v>0.85</v>
      </c>
      <c r="Q366">
        <f>'F Production'!J366</f>
        <v>0.56000000000000005</v>
      </c>
      <c r="R366">
        <f>'F Production'!L366</f>
        <v>1.41</v>
      </c>
      <c r="S366" s="1">
        <f t="shared" si="214"/>
        <v>0.38647342995169082</v>
      </c>
      <c r="T366" s="1">
        <f t="shared" si="215"/>
        <v>0.4251207729468599</v>
      </c>
      <c r="U366" s="1">
        <f t="shared" si="216"/>
        <v>0.53381642512077299</v>
      </c>
      <c r="V366" s="1">
        <f t="shared" si="217"/>
        <v>0.39855072463768115</v>
      </c>
      <c r="Y366">
        <f>'F on ice'!L366</f>
        <v>45.02</v>
      </c>
      <c r="Z366">
        <f>'F on ice'!AA366</f>
        <v>13.07</v>
      </c>
      <c r="AA366">
        <f>'F on ice'!R366</f>
        <v>3.57</v>
      </c>
      <c r="AB366">
        <f>'F on ice'!U366</f>
        <v>2.97</v>
      </c>
      <c r="AC366" s="1">
        <f t="shared" si="218"/>
        <v>0.26328502415458938</v>
      </c>
      <c r="AD366" s="1">
        <f t="shared" si="219"/>
        <v>0.14251207729468598</v>
      </c>
      <c r="AE366" s="1">
        <f t="shared" si="220"/>
        <v>6.280193236714976E-2</v>
      </c>
      <c r="AF366" s="1">
        <f t="shared" si="221"/>
        <v>0.11835748792270531</v>
      </c>
      <c r="AI366">
        <f>'F Rel'!K366</f>
        <v>-0.4</v>
      </c>
      <c r="AJ366">
        <f>'F Rel'!Z366</f>
        <v>-1.39</v>
      </c>
      <c r="AK366">
        <f>'F Rel'!Q366</f>
        <v>-0.28999999999999998</v>
      </c>
      <c r="AL366">
        <f>'F Rel'!T366</f>
        <v>-0.09</v>
      </c>
      <c r="AM366" s="1">
        <f t="shared" si="222"/>
        <v>0.45652173913043476</v>
      </c>
      <c r="AN366" s="1">
        <f t="shared" si="223"/>
        <v>0.28019323671497587</v>
      </c>
      <c r="AO366" s="1">
        <f t="shared" si="224"/>
        <v>0.41304347826086957</v>
      </c>
      <c r="AP366" s="1">
        <f t="shared" si="225"/>
        <v>0.40821256038647341</v>
      </c>
      <c r="AS366">
        <f>'F Rel'!L366</f>
        <v>6.11</v>
      </c>
      <c r="AT366">
        <f>'F Rel'!AA366</f>
        <v>3.02</v>
      </c>
      <c r="AU366">
        <f>'F Rel'!R366</f>
        <v>1.06</v>
      </c>
      <c r="AV366">
        <f>'F Rel'!U366</f>
        <v>0.48</v>
      </c>
      <c r="AW366" s="1">
        <f t="shared" si="226"/>
        <v>8.2125603864734303E-2</v>
      </c>
      <c r="AX366" s="1">
        <f t="shared" si="227"/>
        <v>4.3478260869565216E-2</v>
      </c>
      <c r="AY366" s="1">
        <f t="shared" si="228"/>
        <v>6.0386473429951688E-2</v>
      </c>
      <c r="AZ366" s="1">
        <f t="shared" si="229"/>
        <v>8.4541062801932368E-2</v>
      </c>
      <c r="BC366">
        <f>'F on ice'!G366</f>
        <v>13.876811594203</v>
      </c>
      <c r="BD366">
        <f>'F on ice'!AM366</f>
        <v>59.91</v>
      </c>
      <c r="BE366">
        <f>'F on ice'!AF366</f>
        <v>8.16</v>
      </c>
      <c r="BF366">
        <f>'F on ice'!AH366</f>
        <v>0.97299999999999998</v>
      </c>
      <c r="BG366" s="1">
        <f t="shared" si="230"/>
        <v>0.84782608695652173</v>
      </c>
      <c r="BH366" s="1">
        <f t="shared" si="231"/>
        <v>0.71739130434782605</v>
      </c>
      <c r="BI366" s="1">
        <f t="shared" si="232"/>
        <v>0.42753623188405798</v>
      </c>
      <c r="BJ366" s="1">
        <f t="shared" si="233"/>
        <v>0.20048309178743962</v>
      </c>
      <c r="BM366">
        <f>'F on ice'!M366</f>
        <v>47.76</v>
      </c>
      <c r="BN366">
        <f>'F on ice'!AB366</f>
        <v>43.72</v>
      </c>
      <c r="BO366">
        <f>'F on ice'!S366</f>
        <v>38.71</v>
      </c>
      <c r="BP366">
        <f>'F on ice'!V366</f>
        <v>45.38</v>
      </c>
      <c r="BQ366" s="1">
        <f t="shared" si="234"/>
        <v>0.33091787439613529</v>
      </c>
      <c r="BR366" s="1">
        <f t="shared" si="235"/>
        <v>0.18357487922705315</v>
      </c>
      <c r="BS366" s="1">
        <f t="shared" si="236"/>
        <v>0.16666666666666666</v>
      </c>
      <c r="BT366" s="1">
        <f t="shared" si="237"/>
        <v>0.22463768115942029</v>
      </c>
      <c r="BW366" s="1">
        <f t="shared" si="238"/>
        <v>2.4758454106280192</v>
      </c>
      <c r="BX366" s="1">
        <f t="shared" si="239"/>
        <v>0.20289855072463769</v>
      </c>
      <c r="BY366">
        <f t="shared" si="240"/>
        <v>331</v>
      </c>
      <c r="CB366">
        <f>'F Rel'!M366</f>
        <v>-3.89</v>
      </c>
      <c r="CC366">
        <f>'F Rel'!V366</f>
        <v>-5.27</v>
      </c>
      <c r="CD366" s="1">
        <f t="shared" si="241"/>
        <v>0.21256038647342995</v>
      </c>
      <c r="CE366" s="1">
        <f t="shared" si="242"/>
        <v>0.18357487922705315</v>
      </c>
      <c r="CH366">
        <f>'F Production'!X366</f>
        <v>0.94</v>
      </c>
      <c r="CI366">
        <f>'F Production'!AB366</f>
        <v>0.75</v>
      </c>
      <c r="CJ366" s="31">
        <f t="shared" si="243"/>
        <v>0.34782608695652173</v>
      </c>
      <c r="CK366" s="31">
        <f t="shared" si="244"/>
        <v>0.36231884057971014</v>
      </c>
      <c r="CN366">
        <f>'F Totals'!G366</f>
        <v>6</v>
      </c>
      <c r="CO366">
        <f>'F Totals'!H366</f>
        <v>9</v>
      </c>
      <c r="CP366">
        <f>'F Totals'!K366</f>
        <v>15</v>
      </c>
    </row>
    <row r="367" spans="1:94" x14ac:dyDescent="0.3">
      <c r="A367" t="str">
        <f>'F on ice'!B367</f>
        <v>T.J. Oshie</v>
      </c>
      <c r="B367" t="str">
        <f>'F on ice'!C367</f>
        <v>WSH</v>
      </c>
      <c r="E367">
        <f>'F on ice'!K367</f>
        <v>40.58</v>
      </c>
      <c r="F367">
        <f>'F on ice'!Z367</f>
        <v>10.02</v>
      </c>
      <c r="G367">
        <f>'F on ice'!Q367</f>
        <v>1.36</v>
      </c>
      <c r="H367">
        <f>'F on ice'!T367</f>
        <v>2.67</v>
      </c>
      <c r="I367" s="1">
        <f t="shared" si="210"/>
        <v>0.41787439613526572</v>
      </c>
      <c r="J367" s="1">
        <f t="shared" si="211"/>
        <v>0.30676328502415456</v>
      </c>
      <c r="K367" s="1">
        <f t="shared" si="212"/>
        <v>5.7971014492753624E-2</v>
      </c>
      <c r="L367" s="1">
        <f t="shared" si="213"/>
        <v>0.61111111111111116</v>
      </c>
      <c r="O367">
        <f>'F Production'!H367</f>
        <v>0.51</v>
      </c>
      <c r="P367">
        <f>'F Production'!I367</f>
        <v>0.17</v>
      </c>
      <c r="Q367">
        <f>'F Production'!J367</f>
        <v>0.17</v>
      </c>
      <c r="R367">
        <f>'F Production'!L367</f>
        <v>0.68</v>
      </c>
      <c r="S367" s="1">
        <f t="shared" si="214"/>
        <v>0.33091787439613529</v>
      </c>
      <c r="T367" s="1">
        <f t="shared" si="215"/>
        <v>3.6231884057971016E-2</v>
      </c>
      <c r="U367" s="1">
        <f t="shared" si="216"/>
        <v>0.10386473429951691</v>
      </c>
      <c r="V367" s="1">
        <f t="shared" si="217"/>
        <v>5.0724637681159424E-2</v>
      </c>
      <c r="Y367">
        <f>'F on ice'!L367</f>
        <v>42.61</v>
      </c>
      <c r="Z367">
        <f>'F on ice'!AA367</f>
        <v>11.04</v>
      </c>
      <c r="AA367">
        <f>'F on ice'!R367</f>
        <v>3.06</v>
      </c>
      <c r="AB367">
        <f>'F on ice'!U367</f>
        <v>2.81</v>
      </c>
      <c r="AC367" s="1">
        <f t="shared" si="218"/>
        <v>0.49758454106280192</v>
      </c>
      <c r="AD367" s="1">
        <f t="shared" si="219"/>
        <v>0.51690821256038644</v>
      </c>
      <c r="AE367" s="1">
        <f t="shared" si="220"/>
        <v>0.19565217391304349</v>
      </c>
      <c r="AF367" s="1">
        <f t="shared" si="221"/>
        <v>0.26328502415458938</v>
      </c>
      <c r="AI367">
        <f>'F Rel'!K367</f>
        <v>2.71</v>
      </c>
      <c r="AJ367">
        <f>'F Rel'!Z367</f>
        <v>-0.79</v>
      </c>
      <c r="AK367">
        <f>'F Rel'!Q367</f>
        <v>-0.91</v>
      </c>
      <c r="AL367">
        <f>'F Rel'!T367</f>
        <v>0.28000000000000003</v>
      </c>
      <c r="AM367" s="1">
        <f t="shared" si="222"/>
        <v>0.69565217391304346</v>
      </c>
      <c r="AN367" s="1">
        <f t="shared" si="223"/>
        <v>0.34782608695652173</v>
      </c>
      <c r="AO367" s="1">
        <f t="shared" si="224"/>
        <v>0.17874396135265699</v>
      </c>
      <c r="AP367" s="1">
        <f t="shared" si="225"/>
        <v>0.71980676328502413</v>
      </c>
      <c r="AS367">
        <f>'F Rel'!L367</f>
        <v>1.1499999999999999</v>
      </c>
      <c r="AT367">
        <f>'F Rel'!AA367</f>
        <v>-0.7</v>
      </c>
      <c r="AU367">
        <f>'F Rel'!R367</f>
        <v>0.79</v>
      </c>
      <c r="AV367">
        <f>'F Rel'!U367</f>
        <v>0.25</v>
      </c>
      <c r="AW367" s="1">
        <f t="shared" si="226"/>
        <v>0.35024154589371981</v>
      </c>
      <c r="AX367" s="1">
        <f t="shared" si="227"/>
        <v>0.64492753623188404</v>
      </c>
      <c r="AY367" s="1">
        <f t="shared" si="228"/>
        <v>0.13285024154589373</v>
      </c>
      <c r="AZ367" s="1">
        <f t="shared" si="229"/>
        <v>0.22222222222222221</v>
      </c>
      <c r="BC367">
        <f>'F on ice'!G367</f>
        <v>12.186206896551999</v>
      </c>
      <c r="BD367">
        <f>'F on ice'!AM367</f>
        <v>61.86</v>
      </c>
      <c r="BE367">
        <f>'F on ice'!AF367</f>
        <v>4.9400000000000004</v>
      </c>
      <c r="BF367">
        <f>'F on ice'!AH367</f>
        <v>0.94499999999999995</v>
      </c>
      <c r="BG367" s="1">
        <f t="shared" si="230"/>
        <v>0.46859903381642515</v>
      </c>
      <c r="BH367" s="1">
        <f t="shared" si="231"/>
        <v>0.77053140096618356</v>
      </c>
      <c r="BI367" s="1">
        <f t="shared" si="232"/>
        <v>6.0386473429951688E-2</v>
      </c>
      <c r="BJ367" s="1">
        <f t="shared" si="233"/>
        <v>3.140096618357488E-2</v>
      </c>
      <c r="BM367">
        <f>'F on ice'!M367</f>
        <v>48.78</v>
      </c>
      <c r="BN367">
        <f>'F on ice'!AB367</f>
        <v>47.58</v>
      </c>
      <c r="BO367">
        <f>'F on ice'!S367</f>
        <v>30.77</v>
      </c>
      <c r="BP367">
        <f>'F on ice'!V367</f>
        <v>48.79</v>
      </c>
      <c r="BQ367" s="1">
        <f t="shared" si="234"/>
        <v>0.41062801932367149</v>
      </c>
      <c r="BR367" s="1">
        <f t="shared" si="235"/>
        <v>0.35024154589371981</v>
      </c>
      <c r="BS367" s="1">
        <f t="shared" si="236"/>
        <v>3.864734299516908E-2</v>
      </c>
      <c r="BT367" s="1">
        <f t="shared" si="237"/>
        <v>0.41787439613526572</v>
      </c>
      <c r="BW367" s="1">
        <f t="shared" si="238"/>
        <v>3.2512077294685993</v>
      </c>
      <c r="BX367" s="1">
        <f t="shared" si="239"/>
        <v>0.33816425120772947</v>
      </c>
      <c r="BY367">
        <f t="shared" si="240"/>
        <v>275</v>
      </c>
      <c r="CB367">
        <f>'F Rel'!M367</f>
        <v>1.04</v>
      </c>
      <c r="CC367">
        <f>'F Rel'!V367</f>
        <v>0.35</v>
      </c>
      <c r="CD367" s="1">
        <f t="shared" si="241"/>
        <v>0.57004830917874394</v>
      </c>
      <c r="CE367" s="1">
        <f t="shared" si="242"/>
        <v>0.52415458937198067</v>
      </c>
      <c r="CH367">
        <f>'F Production'!X367</f>
        <v>1.53</v>
      </c>
      <c r="CI367">
        <f>'F Production'!AB367</f>
        <v>1.53</v>
      </c>
      <c r="CJ367" s="31">
        <f t="shared" si="243"/>
        <v>0.10869565217391304</v>
      </c>
      <c r="CK367" s="31">
        <f t="shared" si="244"/>
        <v>0.86714975845410625</v>
      </c>
      <c r="CN367">
        <f>'F Totals'!G367</f>
        <v>3</v>
      </c>
      <c r="CO367">
        <f>'F Totals'!H367</f>
        <v>1</v>
      </c>
      <c r="CP367">
        <f>'F Totals'!K367</f>
        <v>4</v>
      </c>
    </row>
    <row r="368" spans="1:94" x14ac:dyDescent="0.3">
      <c r="A368" t="str">
        <f>'F on ice'!B368</f>
        <v>Tage Thompson</v>
      </c>
      <c r="B368" t="str">
        <f>'F on ice'!C368</f>
        <v>BUF</v>
      </c>
      <c r="E368">
        <f>'F on ice'!K368</f>
        <v>47.67</v>
      </c>
      <c r="F368">
        <f>'F on ice'!Z368</f>
        <v>10.08</v>
      </c>
      <c r="G368">
        <f>'F on ice'!Q368</f>
        <v>2.83</v>
      </c>
      <c r="H368">
        <f>'F on ice'!T368</f>
        <v>2.69</v>
      </c>
      <c r="I368" s="1">
        <f t="shared" si="210"/>
        <v>0.85507246376811596</v>
      </c>
      <c r="J368" s="1">
        <f t="shared" si="211"/>
        <v>0.31159420289855072</v>
      </c>
      <c r="K368" s="1">
        <f t="shared" si="212"/>
        <v>0.66666666666666663</v>
      </c>
      <c r="L368" s="1">
        <f t="shared" si="213"/>
        <v>0.64492753623188404</v>
      </c>
      <c r="O368">
        <f>'F Production'!H368</f>
        <v>1.1100000000000001</v>
      </c>
      <c r="P368">
        <f>'F Production'!I368</f>
        <v>0.74</v>
      </c>
      <c r="Q368">
        <f>'F Production'!J368</f>
        <v>0.49</v>
      </c>
      <c r="R368">
        <f>'F Production'!L368</f>
        <v>1.84</v>
      </c>
      <c r="S368" s="1">
        <f t="shared" si="214"/>
        <v>0.85990338164251212</v>
      </c>
      <c r="T368" s="1">
        <f t="shared" si="215"/>
        <v>0.33574879227053139</v>
      </c>
      <c r="U368" s="1">
        <f t="shared" si="216"/>
        <v>0.43236714975845408</v>
      </c>
      <c r="V368" s="1">
        <f t="shared" si="217"/>
        <v>0.64975845410628019</v>
      </c>
      <c r="Y368">
        <f>'F on ice'!L368</f>
        <v>41.77</v>
      </c>
      <c r="Z368">
        <f>'F on ice'!AA368</f>
        <v>11.55</v>
      </c>
      <c r="AA368">
        <f>'F on ice'!R368</f>
        <v>3.07</v>
      </c>
      <c r="AB368">
        <f>'F on ice'!U368</f>
        <v>2.63</v>
      </c>
      <c r="AC368" s="1">
        <f t="shared" si="218"/>
        <v>0.55555555555555558</v>
      </c>
      <c r="AD368" s="1">
        <f t="shared" si="219"/>
        <v>0.40338164251207731</v>
      </c>
      <c r="AE368" s="1">
        <f t="shared" si="220"/>
        <v>0.19323671497584541</v>
      </c>
      <c r="AF368" s="1">
        <f t="shared" si="221"/>
        <v>0.43478260869565216</v>
      </c>
      <c r="AI368">
        <f>'F Rel'!K368</f>
        <v>5.47</v>
      </c>
      <c r="AJ368">
        <f>'F Rel'!Z368</f>
        <v>-1.26</v>
      </c>
      <c r="AK368">
        <f>'F Rel'!Q368</f>
        <v>-0.01</v>
      </c>
      <c r="AL368">
        <f>'F Rel'!T368</f>
        <v>0.09</v>
      </c>
      <c r="AM368" s="1">
        <f t="shared" si="222"/>
        <v>0.82850241545893721</v>
      </c>
      <c r="AN368" s="1">
        <f t="shared" si="223"/>
        <v>0.2922705314009662</v>
      </c>
      <c r="AO368" s="1">
        <f t="shared" si="224"/>
        <v>0.51449275362318836</v>
      </c>
      <c r="AP368" s="1">
        <f t="shared" si="225"/>
        <v>0.56763285024154586</v>
      </c>
      <c r="AS368">
        <f>'F Rel'!L368</f>
        <v>2.63</v>
      </c>
      <c r="AT368">
        <f>'F Rel'!AA368</f>
        <v>-0.06</v>
      </c>
      <c r="AU368">
        <f>'F Rel'!R368</f>
        <v>0.82</v>
      </c>
      <c r="AV368">
        <f>'F Rel'!U368</f>
        <v>0.09</v>
      </c>
      <c r="AW368" s="1">
        <f t="shared" si="226"/>
        <v>0.24154589371980675</v>
      </c>
      <c r="AX368" s="1">
        <f t="shared" si="227"/>
        <v>0.49758454106280192</v>
      </c>
      <c r="AY368" s="1">
        <f t="shared" si="228"/>
        <v>0.11352657004830918</v>
      </c>
      <c r="AZ368" s="1">
        <f t="shared" si="229"/>
        <v>0.3671497584541063</v>
      </c>
      <c r="BC368">
        <f>'F on ice'!G368</f>
        <v>12.850877192982001</v>
      </c>
      <c r="BD368">
        <f>'F on ice'!AM368</f>
        <v>63.31</v>
      </c>
      <c r="BE368">
        <f>'F on ice'!AF368</f>
        <v>8.16</v>
      </c>
      <c r="BF368">
        <f>'F on ice'!AH368</f>
        <v>0.97599999999999998</v>
      </c>
      <c r="BG368" s="1">
        <f t="shared" si="230"/>
        <v>0.6280193236714976</v>
      </c>
      <c r="BH368" s="1">
        <f t="shared" si="231"/>
        <v>0.80193236714975846</v>
      </c>
      <c r="BI368" s="1">
        <f t="shared" si="232"/>
        <v>0.42753623188405798</v>
      </c>
      <c r="BJ368" s="1">
        <f t="shared" si="233"/>
        <v>0.22946859903381642</v>
      </c>
      <c r="BM368">
        <f>'F on ice'!M368</f>
        <v>53.3</v>
      </c>
      <c r="BN368">
        <f>'F on ice'!AB368</f>
        <v>46.59</v>
      </c>
      <c r="BO368">
        <f>'F on ice'!S368</f>
        <v>47.92</v>
      </c>
      <c r="BP368">
        <f>'F on ice'!V368</f>
        <v>50.63</v>
      </c>
      <c r="BQ368" s="1">
        <f t="shared" si="234"/>
        <v>0.77536231884057971</v>
      </c>
      <c r="BR368" s="1">
        <f t="shared" si="235"/>
        <v>0.29710144927536231</v>
      </c>
      <c r="BS368" s="1">
        <f t="shared" si="236"/>
        <v>0.4251207729468599</v>
      </c>
      <c r="BT368" s="1">
        <f t="shared" si="237"/>
        <v>0.54106280193236711</v>
      </c>
      <c r="BW368" s="1">
        <f t="shared" si="238"/>
        <v>4.792270531400967</v>
      </c>
      <c r="BX368" s="1">
        <f t="shared" si="239"/>
        <v>0.66425120772946855</v>
      </c>
      <c r="BY368">
        <f t="shared" si="240"/>
        <v>140</v>
      </c>
      <c r="CB368">
        <f>'F Rel'!M368</f>
        <v>1.42</v>
      </c>
      <c r="CC368">
        <f>'F Rel'!V368</f>
        <v>-0.03</v>
      </c>
      <c r="CD368" s="1">
        <f t="shared" si="241"/>
        <v>0.61111111111111116</v>
      </c>
      <c r="CE368" s="1">
        <f t="shared" si="242"/>
        <v>0.49516908212560384</v>
      </c>
      <c r="CH368">
        <f>'F Production'!X368</f>
        <v>0.86</v>
      </c>
      <c r="CI368">
        <f>'F Production'!AB368</f>
        <v>0.74</v>
      </c>
      <c r="CJ368" s="31">
        <f t="shared" si="243"/>
        <v>0.41062801932367149</v>
      </c>
      <c r="CK368" s="31">
        <f t="shared" si="244"/>
        <v>0.35024154589371981</v>
      </c>
      <c r="CN368">
        <f>'F Totals'!G368</f>
        <v>9</v>
      </c>
      <c r="CO368">
        <f>'F Totals'!H368</f>
        <v>6</v>
      </c>
      <c r="CP368">
        <f>'F Totals'!K368</f>
        <v>15</v>
      </c>
    </row>
    <row r="369" spans="1:94" x14ac:dyDescent="0.3">
      <c r="A369" t="str">
        <f>'F on ice'!B369</f>
        <v>Tanner Jeannot</v>
      </c>
      <c r="B369" t="str">
        <f>'F on ice'!C369</f>
        <v>T.B</v>
      </c>
      <c r="E369">
        <f>'F on ice'!K369</f>
        <v>41.16</v>
      </c>
      <c r="F369">
        <f>'F on ice'!Z369</f>
        <v>11.13</v>
      </c>
      <c r="G369">
        <f>'F on ice'!Q369</f>
        <v>1.94</v>
      </c>
      <c r="H369">
        <f>'F on ice'!T369</f>
        <v>2.4700000000000002</v>
      </c>
      <c r="I369" s="1">
        <f t="shared" si="210"/>
        <v>0.46376811594202899</v>
      </c>
      <c r="J369" s="1">
        <f t="shared" si="211"/>
        <v>0.49033816425120774</v>
      </c>
      <c r="K369" s="1">
        <f t="shared" si="212"/>
        <v>0.2391304347826087</v>
      </c>
      <c r="L369" s="1">
        <f t="shared" si="213"/>
        <v>0.41787439613526572</v>
      </c>
      <c r="O369">
        <f>'F Production'!H369</f>
        <v>0.65</v>
      </c>
      <c r="P369">
        <f>'F Production'!I369</f>
        <v>0.65</v>
      </c>
      <c r="Q369">
        <f>'F Production'!J369</f>
        <v>0.26</v>
      </c>
      <c r="R369">
        <f>'F Production'!L369</f>
        <v>1.29</v>
      </c>
      <c r="S369" s="1">
        <f t="shared" si="214"/>
        <v>0.5</v>
      </c>
      <c r="T369" s="1">
        <f t="shared" si="215"/>
        <v>0.27777777777777779</v>
      </c>
      <c r="U369" s="1">
        <f t="shared" si="216"/>
        <v>0.15942028985507245</v>
      </c>
      <c r="V369" s="1">
        <f t="shared" si="217"/>
        <v>0.32367149758454106</v>
      </c>
      <c r="Y369">
        <f>'F on ice'!L369</f>
        <v>37.79</v>
      </c>
      <c r="Z369">
        <f>'F on ice'!AA369</f>
        <v>9.06</v>
      </c>
      <c r="AA369">
        <f>'F on ice'!R369</f>
        <v>3.24</v>
      </c>
      <c r="AB369">
        <f>'F on ice'!U369</f>
        <v>2.5</v>
      </c>
      <c r="AC369" s="1">
        <f t="shared" si="218"/>
        <v>0.83333333333333337</v>
      </c>
      <c r="AD369" s="1">
        <f t="shared" si="219"/>
        <v>0.893719806763285</v>
      </c>
      <c r="AE369" s="1">
        <f t="shared" si="220"/>
        <v>0.12560386473429952</v>
      </c>
      <c r="AF369" s="1">
        <f t="shared" si="221"/>
        <v>0.55072463768115942</v>
      </c>
      <c r="AI369">
        <f>'F Rel'!K369</f>
        <v>-1.0900000000000001</v>
      </c>
      <c r="AJ369">
        <f>'F Rel'!Z369</f>
        <v>-0.34</v>
      </c>
      <c r="AK369">
        <f>'F Rel'!Q369</f>
        <v>-0.64</v>
      </c>
      <c r="AL369">
        <f>'F Rel'!T369</f>
        <v>-0.14000000000000001</v>
      </c>
      <c r="AM369" s="1">
        <f t="shared" si="222"/>
        <v>0.41545893719806765</v>
      </c>
      <c r="AN369" s="1">
        <f t="shared" si="223"/>
        <v>0.4251207729468599</v>
      </c>
      <c r="AO369" s="1">
        <f t="shared" si="224"/>
        <v>0.25845410628019322</v>
      </c>
      <c r="AP369" s="1">
        <f t="shared" si="225"/>
        <v>0.3719806763285024</v>
      </c>
      <c r="AS369">
        <f>'F Rel'!L369</f>
        <v>-4.6900000000000004</v>
      </c>
      <c r="AT369">
        <f>'F Rel'!AA369</f>
        <v>-2.61</v>
      </c>
      <c r="AU369">
        <f>'F Rel'!R369</f>
        <v>0.34</v>
      </c>
      <c r="AV369">
        <f>'F Rel'!U369</f>
        <v>-0.24</v>
      </c>
      <c r="AW369" s="1">
        <f t="shared" si="226"/>
        <v>0.8719806763285024</v>
      </c>
      <c r="AX369" s="1">
        <f t="shared" si="227"/>
        <v>0.91787439613526567</v>
      </c>
      <c r="AY369" s="1">
        <f t="shared" si="228"/>
        <v>0.32367149758454106</v>
      </c>
      <c r="AZ369" s="1">
        <f t="shared" si="229"/>
        <v>0.7439613526570048</v>
      </c>
      <c r="BC369">
        <f>'F on ice'!G369</f>
        <v>11.306910569106</v>
      </c>
      <c r="BD369">
        <f>'F on ice'!AM369</f>
        <v>46.09</v>
      </c>
      <c r="BE369">
        <f>'F on ice'!AF369</f>
        <v>6.73</v>
      </c>
      <c r="BF369">
        <f>'F on ice'!AH369</f>
        <v>0.95399999999999996</v>
      </c>
      <c r="BG369" s="1">
        <f t="shared" si="230"/>
        <v>0.32367149758454106</v>
      </c>
      <c r="BH369" s="1">
        <f t="shared" si="231"/>
        <v>0.28019323671497587</v>
      </c>
      <c r="BI369" s="1">
        <f t="shared" si="232"/>
        <v>0.20289855072463769</v>
      </c>
      <c r="BJ369" s="1">
        <f t="shared" si="233"/>
        <v>6.0386473429951688E-2</v>
      </c>
      <c r="BM369">
        <f>'F on ice'!M369</f>
        <v>52.13</v>
      </c>
      <c r="BN369">
        <f>'F on ice'!AB369</f>
        <v>55.13</v>
      </c>
      <c r="BO369">
        <f>'F on ice'!S369</f>
        <v>37.5</v>
      </c>
      <c r="BP369">
        <f>'F on ice'!V369</f>
        <v>49.72</v>
      </c>
      <c r="BQ369" s="1">
        <f t="shared" si="234"/>
        <v>0.67874396135265702</v>
      </c>
      <c r="BR369" s="1">
        <f t="shared" si="235"/>
        <v>0.79951690821256038</v>
      </c>
      <c r="BS369" s="1">
        <f t="shared" si="236"/>
        <v>0.13043478260869565</v>
      </c>
      <c r="BT369" s="1">
        <f t="shared" si="237"/>
        <v>0.48067632850241548</v>
      </c>
      <c r="BW369" s="1">
        <f t="shared" si="238"/>
        <v>4.2850241545893724</v>
      </c>
      <c r="BX369" s="1">
        <f t="shared" si="239"/>
        <v>0.54830917874396135</v>
      </c>
      <c r="BY369">
        <f t="shared" si="240"/>
        <v>188</v>
      </c>
      <c r="CB369">
        <f>'F Rel'!M369</f>
        <v>2.27</v>
      </c>
      <c r="CC369">
        <f>'F Rel'!V369</f>
        <v>0.9</v>
      </c>
      <c r="CD369" s="1">
        <f t="shared" si="241"/>
        <v>0.68357487922705318</v>
      </c>
      <c r="CE369" s="1">
        <f t="shared" si="242"/>
        <v>0.55797101449275366</v>
      </c>
      <c r="CH369">
        <f>'F Production'!X369</f>
        <v>2.2000000000000002</v>
      </c>
      <c r="CI369">
        <f>'F Production'!AB369</f>
        <v>1.94</v>
      </c>
      <c r="CJ369" s="31">
        <f t="shared" si="243"/>
        <v>3.140096618357488E-2</v>
      </c>
      <c r="CK369" s="31">
        <f t="shared" si="244"/>
        <v>0.93961352657004826</v>
      </c>
      <c r="CN369">
        <f>'F Totals'!G369</f>
        <v>5</v>
      </c>
      <c r="CO369">
        <f>'F Totals'!H369</f>
        <v>5</v>
      </c>
      <c r="CP369">
        <f>'F Totals'!K369</f>
        <v>10</v>
      </c>
    </row>
    <row r="370" spans="1:94" x14ac:dyDescent="0.3">
      <c r="A370" t="str">
        <f>'F on ice'!B370</f>
        <v>Tanner Pearson</v>
      </c>
      <c r="B370" t="str">
        <f>'F on ice'!C370</f>
        <v>MTL</v>
      </c>
      <c r="E370">
        <f>'F on ice'!K370</f>
        <v>40.770000000000003</v>
      </c>
      <c r="F370">
        <f>'F on ice'!Z370</f>
        <v>12.51</v>
      </c>
      <c r="G370">
        <f>'F on ice'!Q370</f>
        <v>2.02</v>
      </c>
      <c r="H370">
        <f>'F on ice'!T370</f>
        <v>2.74</v>
      </c>
      <c r="I370" s="1">
        <f t="shared" si="210"/>
        <v>0.4251207729468599</v>
      </c>
      <c r="J370" s="1">
        <f t="shared" si="211"/>
        <v>0.75362318840579712</v>
      </c>
      <c r="K370" s="1">
        <f t="shared" si="212"/>
        <v>0.28260869565217389</v>
      </c>
      <c r="L370" s="1">
        <f t="shared" si="213"/>
        <v>0.68357487922705318</v>
      </c>
      <c r="O370">
        <f>'F Production'!H370</f>
        <v>0.61</v>
      </c>
      <c r="P370">
        <f>'F Production'!I370</f>
        <v>0.61</v>
      </c>
      <c r="Q370">
        <f>'F Production'!J370</f>
        <v>0.2</v>
      </c>
      <c r="R370">
        <f>'F Production'!L370</f>
        <v>1.21</v>
      </c>
      <c r="S370" s="1">
        <f t="shared" si="214"/>
        <v>0.46618357487922707</v>
      </c>
      <c r="T370" s="1">
        <f t="shared" si="215"/>
        <v>0.2391304347826087</v>
      </c>
      <c r="U370" s="1">
        <f t="shared" si="216"/>
        <v>0.11594202898550725</v>
      </c>
      <c r="V370" s="1">
        <f t="shared" si="217"/>
        <v>0.2608695652173913</v>
      </c>
      <c r="Y370">
        <f>'F on ice'!L370</f>
        <v>45.21</v>
      </c>
      <c r="Z370">
        <f>'F on ice'!AA370</f>
        <v>13.93</v>
      </c>
      <c r="AA370">
        <f>'F on ice'!R370</f>
        <v>3.03</v>
      </c>
      <c r="AB370">
        <f>'F on ice'!U370</f>
        <v>3.17</v>
      </c>
      <c r="AC370" s="1">
        <f t="shared" si="218"/>
        <v>0.24637681159420291</v>
      </c>
      <c r="AD370" s="1">
        <f t="shared" si="219"/>
        <v>7.9710144927536225E-2</v>
      </c>
      <c r="AE370" s="1">
        <f t="shared" si="220"/>
        <v>0.21256038647342995</v>
      </c>
      <c r="AF370" s="1">
        <f t="shared" si="221"/>
        <v>5.7971014492753624E-2</v>
      </c>
      <c r="AI370">
        <f>'F Rel'!K370</f>
        <v>2.88</v>
      </c>
      <c r="AJ370">
        <f>'F Rel'!Z370</f>
        <v>2.04</v>
      </c>
      <c r="AK370">
        <f>'F Rel'!Q370</f>
        <v>-0.08</v>
      </c>
      <c r="AL370">
        <f>'F Rel'!T370</f>
        <v>0.36</v>
      </c>
      <c r="AM370" s="1">
        <f t="shared" si="222"/>
        <v>0.70772946859903385</v>
      </c>
      <c r="AN370" s="1">
        <f t="shared" si="223"/>
        <v>0.83091787439613529</v>
      </c>
      <c r="AO370" s="1">
        <f t="shared" si="224"/>
        <v>0.48792270531400966</v>
      </c>
      <c r="AP370" s="1">
        <f t="shared" si="225"/>
        <v>0.7874396135265701</v>
      </c>
      <c r="AS370">
        <f>'F Rel'!L370</f>
        <v>-0.95</v>
      </c>
      <c r="AT370">
        <f>'F Rel'!AA370</f>
        <v>2.2799999999999998</v>
      </c>
      <c r="AU370">
        <f>'F Rel'!R370</f>
        <v>1.1599999999999999</v>
      </c>
      <c r="AV370">
        <f>'F Rel'!U370</f>
        <v>0.33</v>
      </c>
      <c r="AW370" s="1">
        <f t="shared" si="226"/>
        <v>0.5628019323671497</v>
      </c>
      <c r="AX370" s="1">
        <f t="shared" si="227"/>
        <v>9.420289855072464E-2</v>
      </c>
      <c r="AY370" s="1">
        <f t="shared" si="228"/>
        <v>4.8309178743961352E-2</v>
      </c>
      <c r="AZ370" s="1">
        <f t="shared" si="229"/>
        <v>0.15217391304347827</v>
      </c>
      <c r="BC370">
        <f>'F on ice'!G370</f>
        <v>10.251724137930999</v>
      </c>
      <c r="BD370">
        <f>'F on ice'!AM370</f>
        <v>44</v>
      </c>
      <c r="BE370">
        <f>'F on ice'!AF370</f>
        <v>7.46</v>
      </c>
      <c r="BF370">
        <f>'F on ice'!AH370</f>
        <v>0.97799999999999998</v>
      </c>
      <c r="BG370" s="1">
        <f t="shared" si="230"/>
        <v>0.16908212560386474</v>
      </c>
      <c r="BH370" s="1">
        <f t="shared" si="231"/>
        <v>0.2318840579710145</v>
      </c>
      <c r="BI370" s="1">
        <f t="shared" si="232"/>
        <v>0.3140096618357488</v>
      </c>
      <c r="BJ370" s="1">
        <f t="shared" si="233"/>
        <v>0.25362318840579712</v>
      </c>
      <c r="BM370">
        <f>'F on ice'!M370</f>
        <v>47.42</v>
      </c>
      <c r="BN370">
        <f>'F on ice'!AB370</f>
        <v>47.33</v>
      </c>
      <c r="BO370">
        <f>'F on ice'!S370</f>
        <v>40</v>
      </c>
      <c r="BP370">
        <f>'F on ice'!V370</f>
        <v>46.38</v>
      </c>
      <c r="BQ370" s="1">
        <f t="shared" si="234"/>
        <v>0.30193236714975846</v>
      </c>
      <c r="BR370" s="1">
        <f t="shared" si="235"/>
        <v>0.34299516908212563</v>
      </c>
      <c r="BS370" s="1">
        <f t="shared" si="236"/>
        <v>0.19323671497584541</v>
      </c>
      <c r="BT370" s="1">
        <f t="shared" si="237"/>
        <v>0.27294685990338163</v>
      </c>
      <c r="BW370" s="1">
        <f t="shared" si="238"/>
        <v>3.3526570048309177</v>
      </c>
      <c r="BX370" s="1">
        <f t="shared" si="239"/>
        <v>0.35507246376811596</v>
      </c>
      <c r="BY370">
        <f t="shared" si="240"/>
        <v>268</v>
      </c>
      <c r="CB370">
        <f>'F Rel'!M370</f>
        <v>2.33</v>
      </c>
      <c r="CC370">
        <f>'F Rel'!V370</f>
        <v>0.75</v>
      </c>
      <c r="CD370" s="1">
        <f t="shared" si="241"/>
        <v>0.6908212560386473</v>
      </c>
      <c r="CE370" s="1">
        <f t="shared" si="242"/>
        <v>0.54347826086956519</v>
      </c>
      <c r="CH370">
        <f>'F Production'!X370</f>
        <v>1.01</v>
      </c>
      <c r="CI370">
        <f>'F Production'!AB370</f>
        <v>0.81</v>
      </c>
      <c r="CJ370" s="31">
        <f t="shared" si="243"/>
        <v>0.30676328502415456</v>
      </c>
      <c r="CK370" s="31">
        <f t="shared" si="244"/>
        <v>0.43478260869565216</v>
      </c>
      <c r="CN370">
        <f>'F Totals'!G370</f>
        <v>3</v>
      </c>
      <c r="CO370">
        <f>'F Totals'!H370</f>
        <v>3</v>
      </c>
      <c r="CP370">
        <f>'F Totals'!K370</f>
        <v>6</v>
      </c>
    </row>
    <row r="371" spans="1:94" x14ac:dyDescent="0.3">
      <c r="A371" t="str">
        <f>'F on ice'!B371</f>
        <v>Taylor Raddysh</v>
      </c>
      <c r="B371" t="str">
        <f>'F on ice'!C371</f>
        <v>CHI</v>
      </c>
      <c r="E371">
        <f>'F on ice'!K371</f>
        <v>37.99</v>
      </c>
      <c r="F371">
        <f>'F on ice'!Z371</f>
        <v>9.07</v>
      </c>
      <c r="G371">
        <f>'F on ice'!Q371</f>
        <v>1.02</v>
      </c>
      <c r="H371">
        <f>'F on ice'!T371</f>
        <v>2.2200000000000002</v>
      </c>
      <c r="I371" s="1">
        <f t="shared" si="210"/>
        <v>0.24154589371980675</v>
      </c>
      <c r="J371" s="1">
        <f t="shared" si="211"/>
        <v>0.14734299516908211</v>
      </c>
      <c r="K371" s="1">
        <f t="shared" si="212"/>
        <v>2.1739130434782608E-2</v>
      </c>
      <c r="L371" s="1">
        <f t="shared" si="213"/>
        <v>0.21739130434782608</v>
      </c>
      <c r="O371">
        <f>'F Production'!H371</f>
        <v>0.34</v>
      </c>
      <c r="P371">
        <f>'F Production'!I371</f>
        <v>0.34</v>
      </c>
      <c r="Q371">
        <f>'F Production'!J371</f>
        <v>0.23</v>
      </c>
      <c r="R371">
        <f>'F Production'!L371</f>
        <v>0.68</v>
      </c>
      <c r="S371" s="1">
        <f t="shared" si="214"/>
        <v>0.13043478260869565</v>
      </c>
      <c r="T371" s="1">
        <f t="shared" si="215"/>
        <v>8.4541062801932368E-2</v>
      </c>
      <c r="U371" s="1">
        <f t="shared" si="216"/>
        <v>0.13285024154589373</v>
      </c>
      <c r="V371" s="1">
        <f t="shared" si="217"/>
        <v>5.0724637681159424E-2</v>
      </c>
      <c r="Y371">
        <f>'F on ice'!L371</f>
        <v>47.18</v>
      </c>
      <c r="Z371">
        <f>'F on ice'!AA371</f>
        <v>11.91</v>
      </c>
      <c r="AA371">
        <f>'F on ice'!R371</f>
        <v>2.27</v>
      </c>
      <c r="AB371">
        <f>'F on ice'!U371</f>
        <v>2.87</v>
      </c>
      <c r="AC371" s="1">
        <f t="shared" si="218"/>
        <v>0.12077294685990338</v>
      </c>
      <c r="AD371" s="1">
        <f t="shared" si="219"/>
        <v>0.32125603864734298</v>
      </c>
      <c r="AE371" s="1">
        <f t="shared" si="220"/>
        <v>0.63526570048309183</v>
      </c>
      <c r="AF371" s="1">
        <f t="shared" si="221"/>
        <v>0.20289855072463769</v>
      </c>
      <c r="AI371">
        <f>'F Rel'!K371</f>
        <v>1.18</v>
      </c>
      <c r="AJ371">
        <f>'F Rel'!Z371</f>
        <v>0.34</v>
      </c>
      <c r="AK371">
        <f>'F Rel'!Q371</f>
        <v>-1.26</v>
      </c>
      <c r="AL371">
        <f>'F Rel'!T371</f>
        <v>7.0000000000000007E-2</v>
      </c>
      <c r="AM371" s="1">
        <f t="shared" si="222"/>
        <v>0.57971014492753625</v>
      </c>
      <c r="AN371" s="1">
        <f t="shared" si="223"/>
        <v>0.54106280193236711</v>
      </c>
      <c r="AO371" s="1">
        <f t="shared" si="224"/>
        <v>7.4879227053140096E-2</v>
      </c>
      <c r="AP371" s="1">
        <f t="shared" si="225"/>
        <v>0.54830917874396135</v>
      </c>
      <c r="AS371">
        <f>'F Rel'!L371</f>
        <v>0.19</v>
      </c>
      <c r="AT371">
        <f>'F Rel'!AA371</f>
        <v>-2.94</v>
      </c>
      <c r="AU371">
        <f>'F Rel'!R371</f>
        <v>-1</v>
      </c>
      <c r="AV371">
        <f>'F Rel'!U371</f>
        <v>-0.1</v>
      </c>
      <c r="AW371" s="1">
        <f t="shared" si="226"/>
        <v>0.45893719806763283</v>
      </c>
      <c r="AX371" s="1">
        <f t="shared" si="227"/>
        <v>0.94444444444444442</v>
      </c>
      <c r="AY371" s="1">
        <f t="shared" si="228"/>
        <v>0.90579710144927539</v>
      </c>
      <c r="AZ371" s="1">
        <f t="shared" si="229"/>
        <v>0.57004830917874394</v>
      </c>
      <c r="BC371">
        <f>'F on ice'!G371</f>
        <v>12.024621212121</v>
      </c>
      <c r="BD371">
        <f>'F on ice'!AM371</f>
        <v>57.89</v>
      </c>
      <c r="BE371">
        <f>'F on ice'!AF371</f>
        <v>4.0199999999999996</v>
      </c>
      <c r="BF371">
        <f>'F on ice'!AH371</f>
        <v>0.97</v>
      </c>
      <c r="BG371" s="1">
        <f t="shared" si="230"/>
        <v>0.43719806763285024</v>
      </c>
      <c r="BH371" s="1">
        <f t="shared" si="231"/>
        <v>0.65217391304347827</v>
      </c>
      <c r="BI371" s="1">
        <f t="shared" si="232"/>
        <v>2.6570048309178744E-2</v>
      </c>
      <c r="BJ371" s="1">
        <f t="shared" si="233"/>
        <v>0.16666666666666666</v>
      </c>
      <c r="BM371">
        <f>'F on ice'!M371</f>
        <v>44.61</v>
      </c>
      <c r="BN371">
        <f>'F on ice'!AB371</f>
        <v>43.24</v>
      </c>
      <c r="BO371">
        <f>'F on ice'!S371</f>
        <v>31.03</v>
      </c>
      <c r="BP371">
        <f>'F on ice'!V371</f>
        <v>43.55</v>
      </c>
      <c r="BQ371" s="1">
        <f t="shared" si="234"/>
        <v>0.16183574879227053</v>
      </c>
      <c r="BR371" s="1">
        <f t="shared" si="235"/>
        <v>0.16183574879227053</v>
      </c>
      <c r="BS371" s="1">
        <f t="shared" si="236"/>
        <v>4.3478260869565216E-2</v>
      </c>
      <c r="BT371" s="1">
        <f t="shared" si="237"/>
        <v>0.14009661835748793</v>
      </c>
      <c r="BW371" s="1">
        <f t="shared" si="238"/>
        <v>2.1473429951690823</v>
      </c>
      <c r="BX371" s="1">
        <f t="shared" si="239"/>
        <v>0.14734299516908211</v>
      </c>
      <c r="BY371">
        <f t="shared" si="240"/>
        <v>354</v>
      </c>
      <c r="CB371">
        <f>'F Rel'!M371</f>
        <v>0.68</v>
      </c>
      <c r="CC371">
        <f>'F Rel'!V371</f>
        <v>1.59</v>
      </c>
      <c r="CD371" s="1">
        <f t="shared" si="241"/>
        <v>0.53381642512077299</v>
      </c>
      <c r="CE371" s="1">
        <f t="shared" si="242"/>
        <v>0.61594202898550721</v>
      </c>
      <c r="CH371">
        <f>'F Production'!X371</f>
        <v>0.68</v>
      </c>
      <c r="CI371">
        <f>'F Production'!AB371</f>
        <v>0.45</v>
      </c>
      <c r="CJ371" s="31">
        <f t="shared" si="243"/>
        <v>0.53623188405797106</v>
      </c>
      <c r="CK371" s="31">
        <f t="shared" si="244"/>
        <v>0.14251207729468598</v>
      </c>
      <c r="CN371">
        <f>'F Totals'!G371</f>
        <v>3</v>
      </c>
      <c r="CO371">
        <f>'F Totals'!H371</f>
        <v>3</v>
      </c>
      <c r="CP371">
        <f>'F Totals'!K371</f>
        <v>6</v>
      </c>
    </row>
    <row r="372" spans="1:94" x14ac:dyDescent="0.3">
      <c r="A372" t="str">
        <f>'F on ice'!B372</f>
        <v>Teddy Blueger</v>
      </c>
      <c r="B372" t="str">
        <f>'F on ice'!C372</f>
        <v>VAN</v>
      </c>
      <c r="E372">
        <f>'F on ice'!K372</f>
        <v>40.46</v>
      </c>
      <c r="F372">
        <f>'F on ice'!Z372</f>
        <v>13.44</v>
      </c>
      <c r="G372">
        <f>'F on ice'!Q372</f>
        <v>2.88</v>
      </c>
      <c r="H372">
        <f>'F on ice'!T372</f>
        <v>2.81</v>
      </c>
      <c r="I372" s="1">
        <f t="shared" si="210"/>
        <v>0.41062801932367149</v>
      </c>
      <c r="J372" s="1">
        <f t="shared" si="211"/>
        <v>0.8623188405797102</v>
      </c>
      <c r="K372" s="1">
        <f t="shared" si="212"/>
        <v>0.68840579710144922</v>
      </c>
      <c r="L372" s="1">
        <f t="shared" si="213"/>
        <v>0.74879227053140096</v>
      </c>
      <c r="O372">
        <f>'F Production'!H372</f>
        <v>0.55000000000000004</v>
      </c>
      <c r="P372">
        <f>'F Production'!I372</f>
        <v>1.92</v>
      </c>
      <c r="Q372">
        <f>'F Production'!J372</f>
        <v>1.1000000000000001</v>
      </c>
      <c r="R372">
        <f>'F Production'!L372</f>
        <v>2.4700000000000002</v>
      </c>
      <c r="S372" s="1">
        <f t="shared" si="214"/>
        <v>0.3719806763285024</v>
      </c>
      <c r="T372" s="1">
        <f t="shared" si="215"/>
        <v>0.99033816425120769</v>
      </c>
      <c r="U372" s="1">
        <f t="shared" si="216"/>
        <v>0.95652173913043481</v>
      </c>
      <c r="V372" s="1">
        <f t="shared" si="217"/>
        <v>0.87922705314009664</v>
      </c>
      <c r="Y372">
        <f>'F on ice'!L372</f>
        <v>36.479999999999997</v>
      </c>
      <c r="Z372">
        <f>'F on ice'!AA372</f>
        <v>9.19</v>
      </c>
      <c r="AA372">
        <f>'F on ice'!R372</f>
        <v>1.65</v>
      </c>
      <c r="AB372">
        <f>'F on ice'!U372</f>
        <v>2.0299999999999998</v>
      </c>
      <c r="AC372" s="1">
        <f t="shared" si="218"/>
        <v>0.89613526570048307</v>
      </c>
      <c r="AD372" s="1">
        <f t="shared" si="219"/>
        <v>0.87439613526570048</v>
      </c>
      <c r="AE372" s="1">
        <f t="shared" si="220"/>
        <v>0.92028985507246375</v>
      </c>
      <c r="AF372" s="1">
        <f t="shared" si="221"/>
        <v>0.93961352657004826</v>
      </c>
      <c r="AI372">
        <f>'F Rel'!K372</f>
        <v>-0.35</v>
      </c>
      <c r="AJ372">
        <f>'F Rel'!Z372</f>
        <v>1.65</v>
      </c>
      <c r="AK372">
        <f>'F Rel'!Q372</f>
        <v>-0.33</v>
      </c>
      <c r="AL372">
        <f>'F Rel'!T372</f>
        <v>0.26</v>
      </c>
      <c r="AM372" s="1">
        <f t="shared" si="222"/>
        <v>0.46618357487922707</v>
      </c>
      <c r="AN372" s="1">
        <f t="shared" si="223"/>
        <v>0.78502415458937203</v>
      </c>
      <c r="AO372" s="1">
        <f t="shared" si="224"/>
        <v>0.3888888888888889</v>
      </c>
      <c r="AP372" s="1">
        <f t="shared" si="225"/>
        <v>0.70772946859903385</v>
      </c>
      <c r="AS372">
        <f>'F Rel'!L372</f>
        <v>-3.84</v>
      </c>
      <c r="AT372">
        <f>'F Rel'!AA372</f>
        <v>-2.06</v>
      </c>
      <c r="AU372">
        <f>'F Rel'!R372</f>
        <v>-0.67</v>
      </c>
      <c r="AV372">
        <f>'F Rel'!U372</f>
        <v>-0.48</v>
      </c>
      <c r="AW372" s="1">
        <f t="shared" si="226"/>
        <v>0.8188405797101449</v>
      </c>
      <c r="AX372" s="1">
        <f t="shared" si="227"/>
        <v>0.88888888888888884</v>
      </c>
      <c r="AY372" s="1">
        <f t="shared" si="228"/>
        <v>0.80434782608695654</v>
      </c>
      <c r="AZ372" s="1">
        <f t="shared" si="229"/>
        <v>0.90821256038647347</v>
      </c>
      <c r="BC372">
        <f>'F on ice'!G372</f>
        <v>12.866666666666999</v>
      </c>
      <c r="BD372">
        <f>'F on ice'!AM372</f>
        <v>37.700000000000003</v>
      </c>
      <c r="BE372">
        <f>'F on ice'!AF372</f>
        <v>10.29</v>
      </c>
      <c r="BF372">
        <f>'F on ice'!AH372</f>
        <v>1.0409999999999999</v>
      </c>
      <c r="BG372" s="1">
        <f t="shared" si="230"/>
        <v>0.64251207729468596</v>
      </c>
      <c r="BH372" s="1">
        <f t="shared" si="231"/>
        <v>0.11835748792270531</v>
      </c>
      <c r="BI372" s="1">
        <f t="shared" si="232"/>
        <v>0.81642512077294682</v>
      </c>
      <c r="BJ372" s="1">
        <f t="shared" si="233"/>
        <v>0.91304347826086951</v>
      </c>
      <c r="BM372">
        <f>'F on ice'!M372</f>
        <v>52.58</v>
      </c>
      <c r="BN372">
        <f>'F on ice'!AB372</f>
        <v>59.39</v>
      </c>
      <c r="BO372">
        <f>'F on ice'!S372</f>
        <v>63.64</v>
      </c>
      <c r="BP372">
        <f>'F on ice'!V372</f>
        <v>58.12</v>
      </c>
      <c r="BQ372" s="1">
        <f t="shared" si="234"/>
        <v>0.71980676328502413</v>
      </c>
      <c r="BR372" s="1">
        <f t="shared" si="235"/>
        <v>0.94444444444444442</v>
      </c>
      <c r="BS372" s="1">
        <f t="shared" si="236"/>
        <v>0.93478260869565222</v>
      </c>
      <c r="BT372" s="1">
        <f t="shared" si="237"/>
        <v>0.93961352657004826</v>
      </c>
      <c r="BW372" s="1">
        <f t="shared" si="238"/>
        <v>5.9782608695652177</v>
      </c>
      <c r="BX372" s="1">
        <f t="shared" si="239"/>
        <v>0.90096618357487923</v>
      </c>
      <c r="BY372">
        <f t="shared" si="240"/>
        <v>42</v>
      </c>
      <c r="CB372">
        <f>'F Rel'!M372</f>
        <v>2.2799999999999998</v>
      </c>
      <c r="CC372">
        <f>'F Rel'!V372</f>
        <v>7.66</v>
      </c>
      <c r="CD372" s="1">
        <f t="shared" si="241"/>
        <v>0.68599033816425126</v>
      </c>
      <c r="CE372" s="1">
        <f t="shared" si="242"/>
        <v>0.93478260869565222</v>
      </c>
      <c r="CH372">
        <f>'F Production'!X372</f>
        <v>0.82</v>
      </c>
      <c r="CI372">
        <f>'F Production'!AB372</f>
        <v>0.41</v>
      </c>
      <c r="CJ372" s="31">
        <f t="shared" si="243"/>
        <v>0.42753623188405798</v>
      </c>
      <c r="CK372" s="31">
        <f t="shared" si="244"/>
        <v>0.12318840579710146</v>
      </c>
      <c r="CN372">
        <f>'F Totals'!G372</f>
        <v>4</v>
      </c>
      <c r="CO372">
        <f>'F Totals'!H372</f>
        <v>14</v>
      </c>
      <c r="CP372">
        <f>'F Totals'!K372</f>
        <v>18</v>
      </c>
    </row>
    <row r="373" spans="1:94" x14ac:dyDescent="0.3">
      <c r="A373" t="str">
        <f>'F on ice'!B373</f>
        <v>Teuvo Teravainen</v>
      </c>
      <c r="B373" t="str">
        <f>'F on ice'!C373</f>
        <v>CAR</v>
      </c>
      <c r="E373">
        <f>'F on ice'!K373</f>
        <v>51.61</v>
      </c>
      <c r="F373">
        <f>'F on ice'!Z373</f>
        <v>10.15</v>
      </c>
      <c r="G373">
        <f>'F on ice'!Q373</f>
        <v>2.62</v>
      </c>
      <c r="H373">
        <f>'F on ice'!T373</f>
        <v>2.8</v>
      </c>
      <c r="I373" s="1">
        <f t="shared" si="210"/>
        <v>0.93961352657004826</v>
      </c>
      <c r="J373" s="1">
        <f t="shared" si="211"/>
        <v>0.31642512077294688</v>
      </c>
      <c r="K373" s="1">
        <f t="shared" si="212"/>
        <v>0.57729468599033817</v>
      </c>
      <c r="L373" s="1">
        <f t="shared" si="213"/>
        <v>0.74154589371980673</v>
      </c>
      <c r="O373">
        <f>'F Production'!H373</f>
        <v>0.84</v>
      </c>
      <c r="P373">
        <f>'F Production'!I373</f>
        <v>0.63</v>
      </c>
      <c r="Q373">
        <f>'F Production'!J373</f>
        <v>0.52</v>
      </c>
      <c r="R373">
        <f>'F Production'!L373</f>
        <v>1.47</v>
      </c>
      <c r="S373" s="1">
        <f t="shared" si="214"/>
        <v>0.68840579710144922</v>
      </c>
      <c r="T373" s="1">
        <f t="shared" si="215"/>
        <v>0.24879227053140096</v>
      </c>
      <c r="U373" s="1">
        <f t="shared" si="216"/>
        <v>0.47584541062801933</v>
      </c>
      <c r="V373" s="1">
        <f t="shared" si="217"/>
        <v>0.42753623188405798</v>
      </c>
      <c r="Y373">
        <f>'F on ice'!L373</f>
        <v>36.75</v>
      </c>
      <c r="Z373">
        <f>'F on ice'!AA373</f>
        <v>10.57</v>
      </c>
      <c r="AA373">
        <f>'F on ice'!R373</f>
        <v>2.09</v>
      </c>
      <c r="AB373">
        <f>'F on ice'!U373</f>
        <v>2.2999999999999998</v>
      </c>
      <c r="AC373" s="1">
        <f t="shared" si="218"/>
        <v>0.88647342995169087</v>
      </c>
      <c r="AD373" s="1">
        <f t="shared" si="219"/>
        <v>0.63285024154589375</v>
      </c>
      <c r="AE373" s="1">
        <f t="shared" si="220"/>
        <v>0.73188405797101452</v>
      </c>
      <c r="AF373" s="1">
        <f t="shared" si="221"/>
        <v>0.77536231884057971</v>
      </c>
      <c r="AI373">
        <f>'F Rel'!K373</f>
        <v>2.36</v>
      </c>
      <c r="AJ373">
        <f>'F Rel'!Z373</f>
        <v>-1.98</v>
      </c>
      <c r="AK373">
        <f>'F Rel'!Q373</f>
        <v>-0.03</v>
      </c>
      <c r="AL373">
        <f>'F Rel'!T373</f>
        <v>-7.0000000000000007E-2</v>
      </c>
      <c r="AM373" s="1">
        <f t="shared" si="222"/>
        <v>0.65458937198067635</v>
      </c>
      <c r="AN373" s="1">
        <f t="shared" si="223"/>
        <v>0.21256038647342995</v>
      </c>
      <c r="AO373" s="1">
        <f t="shared" si="224"/>
        <v>0.50483091787439616</v>
      </c>
      <c r="AP373" s="1">
        <f t="shared" si="225"/>
        <v>0.41787439613526572</v>
      </c>
      <c r="AS373">
        <f>'F Rel'!L373</f>
        <v>1.56</v>
      </c>
      <c r="AT373">
        <f>'F Rel'!AA373</f>
        <v>0.84</v>
      </c>
      <c r="AU373">
        <f>'F Rel'!R373</f>
        <v>-0.55000000000000004</v>
      </c>
      <c r="AV373">
        <f>'F Rel'!U373</f>
        <v>-0.02</v>
      </c>
      <c r="AW373" s="1">
        <f t="shared" si="226"/>
        <v>0.3188405797101449</v>
      </c>
      <c r="AX373" s="1">
        <f t="shared" si="227"/>
        <v>0.29951690821256038</v>
      </c>
      <c r="AY373" s="1">
        <f t="shared" si="228"/>
        <v>0.7560386473429952</v>
      </c>
      <c r="AZ373" s="1">
        <f t="shared" si="229"/>
        <v>0.5</v>
      </c>
      <c r="BC373">
        <f>'F on ice'!G373</f>
        <v>12.194326241135</v>
      </c>
      <c r="BD373">
        <f>'F on ice'!AM373</f>
        <v>62.12</v>
      </c>
      <c r="BE373">
        <f>'F on ice'!AF373</f>
        <v>7.86</v>
      </c>
      <c r="BF373">
        <f>'F on ice'!AH373</f>
        <v>0.999</v>
      </c>
      <c r="BG373" s="1">
        <f t="shared" si="230"/>
        <v>0.47101449275362317</v>
      </c>
      <c r="BH373" s="1">
        <f t="shared" si="231"/>
        <v>0.78019323671497587</v>
      </c>
      <c r="BI373" s="1">
        <f t="shared" si="232"/>
        <v>0.37922705314009664</v>
      </c>
      <c r="BJ373" s="1">
        <f t="shared" si="233"/>
        <v>0.49758454106280192</v>
      </c>
      <c r="BM373">
        <f>'F on ice'!M373</f>
        <v>58.41</v>
      </c>
      <c r="BN373">
        <f>'F on ice'!AB373</f>
        <v>48.99</v>
      </c>
      <c r="BO373">
        <f>'F on ice'!S373</f>
        <v>55.56</v>
      </c>
      <c r="BP373">
        <f>'F on ice'!V373</f>
        <v>54.86</v>
      </c>
      <c r="BQ373" s="1">
        <f t="shared" si="234"/>
        <v>0.95410628019323673</v>
      </c>
      <c r="BR373" s="1">
        <f t="shared" si="235"/>
        <v>0.42753623188405798</v>
      </c>
      <c r="BS373" s="1">
        <f t="shared" si="236"/>
        <v>0.69323671497584538</v>
      </c>
      <c r="BT373" s="1">
        <f t="shared" si="237"/>
        <v>0.83574879227053145</v>
      </c>
      <c r="BW373" s="1">
        <f t="shared" si="238"/>
        <v>5.229468599033817</v>
      </c>
      <c r="BX373" s="1">
        <f t="shared" si="239"/>
        <v>0.76086956521739135</v>
      </c>
      <c r="BY373">
        <f t="shared" si="240"/>
        <v>100</v>
      </c>
      <c r="CB373">
        <f>'F Rel'!M373</f>
        <v>0.08</v>
      </c>
      <c r="CC373">
        <f>'F Rel'!V373</f>
        <v>-0.38</v>
      </c>
      <c r="CD373" s="1">
        <f t="shared" si="241"/>
        <v>0.48550724637681159</v>
      </c>
      <c r="CE373" s="1">
        <f t="shared" si="242"/>
        <v>0.46376811594202899</v>
      </c>
      <c r="CH373">
        <f>'F Production'!X373</f>
        <v>0.1</v>
      </c>
      <c r="CI373">
        <f>'F Production'!AB373</f>
        <v>0.31</v>
      </c>
      <c r="CJ373" s="31">
        <f t="shared" si="243"/>
        <v>0.96376811594202894</v>
      </c>
      <c r="CK373" s="31">
        <f t="shared" si="244"/>
        <v>8.4541062801932368E-2</v>
      </c>
      <c r="CN373">
        <f>'F Totals'!G373</f>
        <v>8</v>
      </c>
      <c r="CO373">
        <f>'F Totals'!H373</f>
        <v>6</v>
      </c>
      <c r="CP373">
        <f>'F Totals'!K373</f>
        <v>14</v>
      </c>
    </row>
    <row r="374" spans="1:94" x14ac:dyDescent="0.3">
      <c r="A374" t="str">
        <f>'F on ice'!B374</f>
        <v>Tim Stützle</v>
      </c>
      <c r="B374" t="str">
        <f>'F on ice'!C374</f>
        <v>OTT</v>
      </c>
      <c r="E374">
        <f>'F on ice'!K374</f>
        <v>48.03</v>
      </c>
      <c r="F374">
        <f>'F on ice'!Z374</f>
        <v>11.4</v>
      </c>
      <c r="G374">
        <f>'F on ice'!Q374</f>
        <v>3.39</v>
      </c>
      <c r="H374">
        <f>'F on ice'!T374</f>
        <v>2.78</v>
      </c>
      <c r="I374" s="1">
        <f t="shared" si="210"/>
        <v>0.8623188405797102</v>
      </c>
      <c r="J374" s="1">
        <f t="shared" si="211"/>
        <v>0.55072463768115942</v>
      </c>
      <c r="K374" s="1">
        <f t="shared" si="212"/>
        <v>0.893719806763285</v>
      </c>
      <c r="L374" s="1">
        <f t="shared" si="213"/>
        <v>0.71739130434782605</v>
      </c>
      <c r="O374">
        <f>'F Production'!H374</f>
        <v>0.44</v>
      </c>
      <c r="P374">
        <f>'F Production'!I374</f>
        <v>2.2599999999999998</v>
      </c>
      <c r="Q374">
        <f>'F Production'!J374</f>
        <v>0.96</v>
      </c>
      <c r="R374">
        <f>'F Production'!L374</f>
        <v>2.7</v>
      </c>
      <c r="S374" s="1">
        <f t="shared" si="214"/>
        <v>0.23671497584541062</v>
      </c>
      <c r="T374" s="1">
        <f t="shared" si="215"/>
        <v>1</v>
      </c>
      <c r="U374" s="1">
        <f t="shared" si="216"/>
        <v>0.85024154589371981</v>
      </c>
      <c r="V374" s="1">
        <f t="shared" si="217"/>
        <v>0.96376811594202894</v>
      </c>
      <c r="Y374">
        <f>'F on ice'!L374</f>
        <v>41.24</v>
      </c>
      <c r="Z374">
        <f>'F on ice'!AA374</f>
        <v>12.27</v>
      </c>
      <c r="AA374">
        <f>'F on ice'!R374</f>
        <v>3.13</v>
      </c>
      <c r="AB374">
        <f>'F on ice'!U374</f>
        <v>2.7</v>
      </c>
      <c r="AC374" s="1">
        <f t="shared" si="218"/>
        <v>0.59903381642512077</v>
      </c>
      <c r="AD374" s="1">
        <f t="shared" si="219"/>
        <v>0.2560386473429952</v>
      </c>
      <c r="AE374" s="1">
        <f t="shared" si="220"/>
        <v>0.16183574879227053</v>
      </c>
      <c r="AF374" s="1">
        <f t="shared" si="221"/>
        <v>0.35265700483091789</v>
      </c>
      <c r="AI374">
        <f>'F Rel'!K374</f>
        <v>6.21</v>
      </c>
      <c r="AJ374">
        <f>'F Rel'!Z374</f>
        <v>0.32</v>
      </c>
      <c r="AK374">
        <f>'F Rel'!Q374</f>
        <v>0.59</v>
      </c>
      <c r="AL374">
        <f>'F Rel'!T374</f>
        <v>0.3</v>
      </c>
      <c r="AM374" s="1">
        <f t="shared" si="222"/>
        <v>0.86714975845410625</v>
      </c>
      <c r="AN374" s="1">
        <f t="shared" si="223"/>
        <v>0.53864734299516903</v>
      </c>
      <c r="AO374" s="1">
        <f t="shared" si="224"/>
        <v>0.74637681159420288</v>
      </c>
      <c r="AP374" s="1">
        <f t="shared" si="225"/>
        <v>0.7342995169082126</v>
      </c>
      <c r="AS374">
        <f>'F Rel'!L374</f>
        <v>-1.28</v>
      </c>
      <c r="AT374">
        <f>'F Rel'!AA374</f>
        <v>0.79</v>
      </c>
      <c r="AU374">
        <f>'F Rel'!R374</f>
        <v>0.11</v>
      </c>
      <c r="AV374">
        <f>'F Rel'!U374</f>
        <v>-0.01</v>
      </c>
      <c r="AW374" s="1">
        <f t="shared" si="226"/>
        <v>0.59178743961352653</v>
      </c>
      <c r="AX374" s="1">
        <f t="shared" si="227"/>
        <v>0.30676328502415456</v>
      </c>
      <c r="AY374" s="1">
        <f t="shared" si="228"/>
        <v>0.43961352657004832</v>
      </c>
      <c r="AZ374" s="1">
        <f t="shared" si="229"/>
        <v>0.49033816425120774</v>
      </c>
      <c r="BC374">
        <f>'F on ice'!G374</f>
        <v>15.672348484847999</v>
      </c>
      <c r="BD374">
        <f>'F on ice'!AM374</f>
        <v>55.85</v>
      </c>
      <c r="BE374">
        <f>'F on ice'!AF374</f>
        <v>9.8000000000000007</v>
      </c>
      <c r="BF374">
        <f>'F on ice'!AH374</f>
        <v>0.998</v>
      </c>
      <c r="BG374" s="1">
        <f t="shared" si="230"/>
        <v>0.98792270531400961</v>
      </c>
      <c r="BH374" s="1">
        <f t="shared" si="231"/>
        <v>0.59178743961352653</v>
      </c>
      <c r="BI374" s="1">
        <f t="shared" si="232"/>
        <v>0.72463768115942029</v>
      </c>
      <c r="BJ374" s="1">
        <f t="shared" si="233"/>
        <v>0.47826086956521741</v>
      </c>
      <c r="BM374">
        <f>'F on ice'!M374</f>
        <v>53.8</v>
      </c>
      <c r="BN374">
        <f>'F on ice'!AB374</f>
        <v>48.16</v>
      </c>
      <c r="BO374">
        <f>'F on ice'!S374</f>
        <v>52</v>
      </c>
      <c r="BP374">
        <f>'F on ice'!V374</f>
        <v>50.76</v>
      </c>
      <c r="BQ374" s="1">
        <f t="shared" si="234"/>
        <v>0.81642512077294682</v>
      </c>
      <c r="BR374" s="1">
        <f t="shared" si="235"/>
        <v>0.38405797101449274</v>
      </c>
      <c r="BS374" s="1">
        <f t="shared" si="236"/>
        <v>0.57246376811594202</v>
      </c>
      <c r="BT374" s="1">
        <f t="shared" si="237"/>
        <v>0.55072463768115942</v>
      </c>
      <c r="BW374" s="1">
        <f t="shared" si="238"/>
        <v>5.3019323671497585</v>
      </c>
      <c r="BX374" s="1">
        <f t="shared" si="239"/>
        <v>0.77053140096618356</v>
      </c>
      <c r="BY374">
        <f t="shared" si="240"/>
        <v>96</v>
      </c>
      <c r="CB374">
        <f>'F Rel'!M374</f>
        <v>4.22</v>
      </c>
      <c r="CC374">
        <f>'F Rel'!V374</f>
        <v>2.94</v>
      </c>
      <c r="CD374" s="1">
        <f t="shared" si="241"/>
        <v>0.84541062801932365</v>
      </c>
      <c r="CE374" s="1">
        <f t="shared" si="242"/>
        <v>0.68840579710144922</v>
      </c>
      <c r="CH374">
        <f>'F Production'!X374</f>
        <v>0.44</v>
      </c>
      <c r="CI374">
        <f>'F Production'!AB374</f>
        <v>1.65</v>
      </c>
      <c r="CJ374" s="31">
        <f t="shared" si="243"/>
        <v>0.75362318840579712</v>
      </c>
      <c r="CK374" s="31">
        <f t="shared" si="244"/>
        <v>0.893719806763285</v>
      </c>
      <c r="CN374">
        <f>'F Totals'!G374</f>
        <v>5</v>
      </c>
      <c r="CO374">
        <f>'F Totals'!H374</f>
        <v>26</v>
      </c>
      <c r="CP374">
        <f>'F Totals'!K374</f>
        <v>31</v>
      </c>
    </row>
    <row r="375" spans="1:94" x14ac:dyDescent="0.3">
      <c r="A375" t="str">
        <f>'F on ice'!B375</f>
        <v>Timo Meier</v>
      </c>
      <c r="B375" t="str">
        <f>'F on ice'!C375</f>
        <v>N.J</v>
      </c>
      <c r="E375">
        <f>'F on ice'!K375</f>
        <v>43.01</v>
      </c>
      <c r="F375">
        <f>'F on ice'!Z375</f>
        <v>11.92</v>
      </c>
      <c r="G375">
        <f>'F on ice'!Q375</f>
        <v>1.94</v>
      </c>
      <c r="H375">
        <f>'F on ice'!T375</f>
        <v>2.75</v>
      </c>
      <c r="I375" s="1">
        <f t="shared" si="210"/>
        <v>0.59903381642512077</v>
      </c>
      <c r="J375" s="1">
        <f t="shared" si="211"/>
        <v>0.65700483091787443</v>
      </c>
      <c r="K375" s="1">
        <f t="shared" si="212"/>
        <v>0.2391304347826087</v>
      </c>
      <c r="L375" s="1">
        <f t="shared" si="213"/>
        <v>0.6908212560386473</v>
      </c>
      <c r="O375">
        <f>'F Production'!H375</f>
        <v>0.65</v>
      </c>
      <c r="P375">
        <f>'F Production'!I375</f>
        <v>0.52</v>
      </c>
      <c r="Q375">
        <f>'F Production'!J375</f>
        <v>0.52</v>
      </c>
      <c r="R375">
        <f>'F Production'!L375</f>
        <v>1.17</v>
      </c>
      <c r="S375" s="1">
        <f t="shared" si="214"/>
        <v>0.5</v>
      </c>
      <c r="T375" s="1">
        <f t="shared" si="215"/>
        <v>0.16666666666666666</v>
      </c>
      <c r="U375" s="1">
        <f t="shared" si="216"/>
        <v>0.47584541062801933</v>
      </c>
      <c r="V375" s="1">
        <f t="shared" si="217"/>
        <v>0.23429951690821257</v>
      </c>
      <c r="Y375">
        <f>'F on ice'!L375</f>
        <v>44.31</v>
      </c>
      <c r="Z375">
        <f>'F on ice'!AA375</f>
        <v>13.34</v>
      </c>
      <c r="AA375">
        <f>'F on ice'!R375</f>
        <v>4.0199999999999996</v>
      </c>
      <c r="AB375">
        <f>'F on ice'!U375</f>
        <v>3.18</v>
      </c>
      <c r="AC375" s="1">
        <f t="shared" si="218"/>
        <v>0.32367149758454106</v>
      </c>
      <c r="AD375" s="1">
        <f t="shared" si="219"/>
        <v>0.11352657004830918</v>
      </c>
      <c r="AE375" s="1">
        <f t="shared" si="220"/>
        <v>2.6570048309178744E-2</v>
      </c>
      <c r="AF375" s="1">
        <f t="shared" si="221"/>
        <v>5.3140096618357488E-2</v>
      </c>
      <c r="AI375">
        <f>'F Rel'!K375</f>
        <v>-1.04</v>
      </c>
      <c r="AJ375">
        <f>'F Rel'!Z375</f>
        <v>-0.27</v>
      </c>
      <c r="AK375">
        <f>'F Rel'!Q375</f>
        <v>-0.84</v>
      </c>
      <c r="AL375">
        <f>'F Rel'!T375</f>
        <v>-0.21</v>
      </c>
      <c r="AM375" s="1">
        <f t="shared" si="222"/>
        <v>0.41787439613526572</v>
      </c>
      <c r="AN375" s="1">
        <f t="shared" si="223"/>
        <v>0.43961352657004832</v>
      </c>
      <c r="AO375" s="1">
        <f t="shared" si="224"/>
        <v>0.20289855072463769</v>
      </c>
      <c r="AP375" s="1">
        <f t="shared" si="225"/>
        <v>0.31642512077294688</v>
      </c>
      <c r="AS375">
        <f>'F Rel'!L375</f>
        <v>6.67</v>
      </c>
      <c r="AT375">
        <f>'F Rel'!AA375</f>
        <v>3.51</v>
      </c>
      <c r="AU375">
        <f>'F Rel'!R375</f>
        <v>1.29</v>
      </c>
      <c r="AV375">
        <f>'F Rel'!U375</f>
        <v>0.94</v>
      </c>
      <c r="AW375" s="1">
        <f t="shared" si="226"/>
        <v>6.7632850241545889E-2</v>
      </c>
      <c r="AX375" s="1">
        <f t="shared" si="227"/>
        <v>2.8985507246376812E-2</v>
      </c>
      <c r="AY375" s="1">
        <f t="shared" si="228"/>
        <v>3.864734299516908E-2</v>
      </c>
      <c r="AZ375" s="1">
        <f t="shared" si="229"/>
        <v>4.830917874396135E-3</v>
      </c>
      <c r="BC375">
        <f>'F on ice'!G375</f>
        <v>14.034848484848</v>
      </c>
      <c r="BD375">
        <f>'F on ice'!AM375</f>
        <v>66.430000000000007</v>
      </c>
      <c r="BE375">
        <f>'F on ice'!AF375</f>
        <v>7.04</v>
      </c>
      <c r="BF375">
        <f>'F on ice'!AH375</f>
        <v>0.94499999999999995</v>
      </c>
      <c r="BG375" s="1">
        <f t="shared" si="230"/>
        <v>0.87681159420289856</v>
      </c>
      <c r="BH375" s="1">
        <f t="shared" si="231"/>
        <v>0.86956521739130432</v>
      </c>
      <c r="BI375" s="1">
        <f t="shared" si="232"/>
        <v>0.24154589371980675</v>
      </c>
      <c r="BJ375" s="1">
        <f t="shared" si="233"/>
        <v>3.140096618357488E-2</v>
      </c>
      <c r="BM375">
        <f>'F on ice'!M375</f>
        <v>49.26</v>
      </c>
      <c r="BN375">
        <f>'F on ice'!AB375</f>
        <v>47.18</v>
      </c>
      <c r="BO375">
        <f>'F on ice'!S375</f>
        <v>32.61</v>
      </c>
      <c r="BP375">
        <f>'F on ice'!V375</f>
        <v>46.4</v>
      </c>
      <c r="BQ375" s="1">
        <f t="shared" si="234"/>
        <v>0.4468599033816425</v>
      </c>
      <c r="BR375" s="1">
        <f t="shared" si="235"/>
        <v>0.33333333333333331</v>
      </c>
      <c r="BS375" s="1">
        <f t="shared" si="236"/>
        <v>5.3140096618357488E-2</v>
      </c>
      <c r="BT375" s="1">
        <f t="shared" si="237"/>
        <v>0.27536231884057971</v>
      </c>
      <c r="BW375" s="1">
        <f t="shared" si="238"/>
        <v>2.543478260869565</v>
      </c>
      <c r="BX375" s="1">
        <f t="shared" si="239"/>
        <v>0.21739130434782608</v>
      </c>
      <c r="BY375">
        <f t="shared" si="240"/>
        <v>325</v>
      </c>
      <c r="CB375">
        <f>'F Rel'!M375</f>
        <v>-4.67</v>
      </c>
      <c r="CC375">
        <f>'F Rel'!V375</f>
        <v>-10.62</v>
      </c>
      <c r="CD375" s="1">
        <f t="shared" si="241"/>
        <v>0.16908212560386474</v>
      </c>
      <c r="CE375" s="1">
        <f t="shared" si="242"/>
        <v>4.1062801932367152E-2</v>
      </c>
      <c r="CH375">
        <f>'F Production'!X375</f>
        <v>0.91</v>
      </c>
      <c r="CI375">
        <f>'F Production'!AB375</f>
        <v>0.78</v>
      </c>
      <c r="CJ375" s="31">
        <f t="shared" si="243"/>
        <v>0.3671497584541063</v>
      </c>
      <c r="CK375" s="31">
        <f t="shared" si="244"/>
        <v>0.40096618357487923</v>
      </c>
      <c r="CN375">
        <f>'F Totals'!G375</f>
        <v>5</v>
      </c>
      <c r="CO375">
        <f>'F Totals'!H375</f>
        <v>4</v>
      </c>
      <c r="CP375">
        <f>'F Totals'!K375</f>
        <v>9</v>
      </c>
    </row>
    <row r="376" spans="1:94" x14ac:dyDescent="0.3">
      <c r="A376" t="str">
        <f>'F on ice'!B376</f>
        <v>Tom Wilson</v>
      </c>
      <c r="B376" t="str">
        <f>'F on ice'!C376</f>
        <v>WSH</v>
      </c>
      <c r="E376">
        <f>'F on ice'!K376</f>
        <v>39.909999999999997</v>
      </c>
      <c r="F376">
        <f>'F on ice'!Z376</f>
        <v>11.32</v>
      </c>
      <c r="G376">
        <f>'F on ice'!Q376</f>
        <v>1.52</v>
      </c>
      <c r="H376">
        <f>'F on ice'!T376</f>
        <v>2.52</v>
      </c>
      <c r="I376" s="1">
        <f t="shared" si="210"/>
        <v>0.37439613526570048</v>
      </c>
      <c r="J376" s="1">
        <f t="shared" si="211"/>
        <v>0.52173913043478259</v>
      </c>
      <c r="K376" s="1">
        <f t="shared" si="212"/>
        <v>8.6956521739130432E-2</v>
      </c>
      <c r="L376" s="1">
        <f t="shared" si="213"/>
        <v>0.47101449275362317</v>
      </c>
      <c r="O376">
        <f>'F Production'!H376</f>
        <v>0.51</v>
      </c>
      <c r="P376">
        <f>'F Production'!I376</f>
        <v>0.61</v>
      </c>
      <c r="Q376">
        <f>'F Production'!J376</f>
        <v>0.3</v>
      </c>
      <c r="R376">
        <f>'F Production'!L376</f>
        <v>1.1100000000000001</v>
      </c>
      <c r="S376" s="1">
        <f t="shared" si="214"/>
        <v>0.33091787439613529</v>
      </c>
      <c r="T376" s="1">
        <f t="shared" si="215"/>
        <v>0.2391304347826087</v>
      </c>
      <c r="U376" s="1">
        <f t="shared" si="216"/>
        <v>0.21980676328502416</v>
      </c>
      <c r="V376" s="1">
        <f t="shared" si="217"/>
        <v>0.18840579710144928</v>
      </c>
      <c r="Y376">
        <f>'F on ice'!L376</f>
        <v>44.15</v>
      </c>
      <c r="Z376">
        <f>'F on ice'!AA376</f>
        <v>12.22</v>
      </c>
      <c r="AA376">
        <f>'F on ice'!R376</f>
        <v>2.83</v>
      </c>
      <c r="AB376">
        <f>'F on ice'!U376</f>
        <v>2.94</v>
      </c>
      <c r="AC376" s="1">
        <f t="shared" si="218"/>
        <v>0.34299516908212563</v>
      </c>
      <c r="AD376" s="1">
        <f t="shared" si="219"/>
        <v>0.2608695652173913</v>
      </c>
      <c r="AE376" s="1">
        <f t="shared" si="220"/>
        <v>0.30434782608695654</v>
      </c>
      <c r="AF376" s="1">
        <f t="shared" si="221"/>
        <v>0.1280193236714976</v>
      </c>
      <c r="AI376">
        <f>'F Rel'!K376</f>
        <v>3.53</v>
      </c>
      <c r="AJ376">
        <f>'F Rel'!Z376</f>
        <v>1.31</v>
      </c>
      <c r="AK376">
        <f>'F Rel'!Q376</f>
        <v>-0.68</v>
      </c>
      <c r="AL376">
        <f>'F Rel'!T376</f>
        <v>0.24</v>
      </c>
      <c r="AM376" s="1">
        <f t="shared" si="222"/>
        <v>0.7560386473429952</v>
      </c>
      <c r="AN376" s="1">
        <f t="shared" si="223"/>
        <v>0.73671497584541068</v>
      </c>
      <c r="AO376" s="1">
        <f t="shared" si="224"/>
        <v>0.24637681159420291</v>
      </c>
      <c r="AP376" s="1">
        <f t="shared" si="225"/>
        <v>0.69806763285024154</v>
      </c>
      <c r="AS376">
        <f>'F Rel'!L376</f>
        <v>0.11</v>
      </c>
      <c r="AT376">
        <f>'F Rel'!AA376</f>
        <v>0.82</v>
      </c>
      <c r="AU376">
        <f>'F Rel'!R376</f>
        <v>0.37</v>
      </c>
      <c r="AV376">
        <f>'F Rel'!U376</f>
        <v>0.28000000000000003</v>
      </c>
      <c r="AW376" s="1">
        <f t="shared" si="226"/>
        <v>0.47101449275362317</v>
      </c>
      <c r="AX376" s="1">
        <f t="shared" si="227"/>
        <v>0.30434782608695654</v>
      </c>
      <c r="AY376" s="1">
        <f t="shared" si="228"/>
        <v>0.3140096618357488</v>
      </c>
      <c r="AZ376" s="1">
        <f t="shared" si="229"/>
        <v>0.19565217391304349</v>
      </c>
      <c r="BC376">
        <f>'F on ice'!G376</f>
        <v>13.197037037036999</v>
      </c>
      <c r="BD376">
        <f>'F on ice'!AM376</f>
        <v>64.59</v>
      </c>
      <c r="BE376">
        <f>'F on ice'!AF376</f>
        <v>5.32</v>
      </c>
      <c r="BF376">
        <f>'F on ice'!AH376</f>
        <v>0.96</v>
      </c>
      <c r="BG376" s="1">
        <f t="shared" si="230"/>
        <v>0.72222222222222221</v>
      </c>
      <c r="BH376" s="1">
        <f t="shared" si="231"/>
        <v>0.82850241545893721</v>
      </c>
      <c r="BI376" s="1">
        <f t="shared" si="232"/>
        <v>7.7294685990338161E-2</v>
      </c>
      <c r="BJ376" s="1">
        <f t="shared" si="233"/>
        <v>8.9371980676328497E-2</v>
      </c>
      <c r="BM376">
        <f>'F on ice'!M376</f>
        <v>47.48</v>
      </c>
      <c r="BN376">
        <f>'F on ice'!AB376</f>
        <v>48.07</v>
      </c>
      <c r="BO376">
        <f>'F on ice'!S376</f>
        <v>34.880000000000003</v>
      </c>
      <c r="BP376">
        <f>'F on ice'!V376</f>
        <v>46.17</v>
      </c>
      <c r="BQ376" s="1">
        <f t="shared" si="234"/>
        <v>0.30917874396135264</v>
      </c>
      <c r="BR376" s="1">
        <f t="shared" si="235"/>
        <v>0.37681159420289856</v>
      </c>
      <c r="BS376" s="1">
        <f t="shared" si="236"/>
        <v>7.4879227053140096E-2</v>
      </c>
      <c r="BT376" s="1">
        <f t="shared" si="237"/>
        <v>0.26570048309178745</v>
      </c>
      <c r="BW376" s="1">
        <f t="shared" si="238"/>
        <v>3.0628019323671496</v>
      </c>
      <c r="BX376" s="1">
        <f t="shared" si="239"/>
        <v>0.28985507246376813</v>
      </c>
      <c r="BY376">
        <f t="shared" si="240"/>
        <v>294</v>
      </c>
      <c r="CB376">
        <f>'F Rel'!M376</f>
        <v>2.2400000000000002</v>
      </c>
      <c r="CC376">
        <f>'F Rel'!V376</f>
        <v>0</v>
      </c>
      <c r="CD376" s="1">
        <f t="shared" si="241"/>
        <v>0.67874396135265702</v>
      </c>
      <c r="CE376" s="1">
        <f t="shared" si="242"/>
        <v>0.49758454106280192</v>
      </c>
      <c r="CH376">
        <f>'F Production'!X376</f>
        <v>2.42</v>
      </c>
      <c r="CI376">
        <f>'F Production'!AB376</f>
        <v>2.02</v>
      </c>
      <c r="CJ376" s="31">
        <f t="shared" si="243"/>
        <v>1.932367149758454E-2</v>
      </c>
      <c r="CK376" s="31">
        <f t="shared" si="244"/>
        <v>0.95410628019323673</v>
      </c>
      <c r="CN376">
        <f>'F Totals'!G376</f>
        <v>5</v>
      </c>
      <c r="CO376">
        <f>'F Totals'!H376</f>
        <v>6</v>
      </c>
      <c r="CP376">
        <f>'F Totals'!K376</f>
        <v>11</v>
      </c>
    </row>
    <row r="377" spans="1:94" x14ac:dyDescent="0.3">
      <c r="A377" t="str">
        <f>'F on ice'!B377</f>
        <v>Tomas Hertl</v>
      </c>
      <c r="B377" t="str">
        <f>'F on ice'!C377</f>
        <v>S.J</v>
      </c>
      <c r="E377">
        <f>'F on ice'!K377</f>
        <v>40.159999999999997</v>
      </c>
      <c r="F377">
        <f>'F on ice'!Z377</f>
        <v>10.47</v>
      </c>
      <c r="G377">
        <f>'F on ice'!Q377</f>
        <v>1.8</v>
      </c>
      <c r="H377">
        <f>'F on ice'!T377</f>
        <v>2.57</v>
      </c>
      <c r="I377" s="1">
        <f t="shared" si="210"/>
        <v>0.38405797101449274</v>
      </c>
      <c r="J377" s="1">
        <f t="shared" si="211"/>
        <v>0.37922705314009664</v>
      </c>
      <c r="K377" s="1">
        <f t="shared" si="212"/>
        <v>0.18357487922705315</v>
      </c>
      <c r="L377" s="1">
        <f t="shared" si="213"/>
        <v>0.50966183574879231</v>
      </c>
      <c r="O377">
        <f>'F Production'!H377</f>
        <v>0.34</v>
      </c>
      <c r="P377">
        <f>'F Production'!I377</f>
        <v>1.03</v>
      </c>
      <c r="Q377">
        <f>'F Production'!J377</f>
        <v>0.86</v>
      </c>
      <c r="R377">
        <f>'F Production'!L377</f>
        <v>1.37</v>
      </c>
      <c r="S377" s="1">
        <f t="shared" si="214"/>
        <v>0.13043478260869565</v>
      </c>
      <c r="T377" s="1">
        <f t="shared" si="215"/>
        <v>0.57004830917874394</v>
      </c>
      <c r="U377" s="1">
        <f t="shared" si="216"/>
        <v>0.78260869565217395</v>
      </c>
      <c r="V377" s="1">
        <f t="shared" si="217"/>
        <v>0.37922705314009664</v>
      </c>
      <c r="Y377">
        <f>'F on ice'!L377</f>
        <v>47.11</v>
      </c>
      <c r="Z377">
        <f>'F on ice'!AA377</f>
        <v>12.27</v>
      </c>
      <c r="AA377">
        <f>'F on ice'!R377</f>
        <v>3.43</v>
      </c>
      <c r="AB377">
        <f>'F on ice'!U377</f>
        <v>2.84</v>
      </c>
      <c r="AC377" s="1">
        <f t="shared" si="218"/>
        <v>0.12560386473429952</v>
      </c>
      <c r="AD377" s="1">
        <f t="shared" si="219"/>
        <v>0.2560386473429952</v>
      </c>
      <c r="AE377" s="1">
        <f t="shared" si="220"/>
        <v>8.4541062801932368E-2</v>
      </c>
      <c r="AF377" s="1">
        <f t="shared" si="221"/>
        <v>0.2318840579710145</v>
      </c>
      <c r="AI377">
        <f>'F Rel'!K377</f>
        <v>4.8499999999999996</v>
      </c>
      <c r="AJ377">
        <f>'F Rel'!Z377</f>
        <v>1.07</v>
      </c>
      <c r="AK377">
        <f>'F Rel'!Q377</f>
        <v>0.15</v>
      </c>
      <c r="AL377">
        <f>'F Rel'!T377</f>
        <v>0.39</v>
      </c>
      <c r="AM377" s="1">
        <f t="shared" si="222"/>
        <v>0.8188405797101449</v>
      </c>
      <c r="AN377" s="1">
        <f t="shared" si="223"/>
        <v>0.70531400966183577</v>
      </c>
      <c r="AO377" s="1">
        <f t="shared" si="224"/>
        <v>0.58695652173913049</v>
      </c>
      <c r="AP377" s="1">
        <f t="shared" si="225"/>
        <v>0.79468599033816423</v>
      </c>
      <c r="AS377">
        <f>'F Rel'!L377</f>
        <v>-1.83</v>
      </c>
      <c r="AT377">
        <f>'F Rel'!AA377</f>
        <v>-2.15</v>
      </c>
      <c r="AU377">
        <f>'F Rel'!R377</f>
        <v>0.32</v>
      </c>
      <c r="AV377">
        <f>'F Rel'!U377</f>
        <v>-0.27</v>
      </c>
      <c r="AW377" s="1">
        <f t="shared" si="226"/>
        <v>0.65942028985507251</v>
      </c>
      <c r="AX377" s="1">
        <f t="shared" si="227"/>
        <v>0.893719806763285</v>
      </c>
      <c r="AY377" s="1">
        <f t="shared" si="228"/>
        <v>0.33091787439613529</v>
      </c>
      <c r="AZ377" s="1">
        <f t="shared" si="229"/>
        <v>0.78019323671497587</v>
      </c>
      <c r="BC377">
        <f>'F on ice'!G377</f>
        <v>14.878368794326001</v>
      </c>
      <c r="BD377">
        <f>'F on ice'!AM377</f>
        <v>36.619999999999997</v>
      </c>
      <c r="BE377">
        <f>'F on ice'!AF377</f>
        <v>6.56</v>
      </c>
      <c r="BF377">
        <f>'F on ice'!AH377</f>
        <v>0.96</v>
      </c>
      <c r="BG377" s="1">
        <f t="shared" si="230"/>
        <v>0.95169082125603865</v>
      </c>
      <c r="BH377" s="1">
        <f t="shared" si="231"/>
        <v>0.10144927536231885</v>
      </c>
      <c r="BI377" s="1">
        <f t="shared" si="232"/>
        <v>0.18357487922705315</v>
      </c>
      <c r="BJ377" s="1">
        <f t="shared" si="233"/>
        <v>8.9371980676328497E-2</v>
      </c>
      <c r="BM377">
        <f>'F on ice'!M377</f>
        <v>46.02</v>
      </c>
      <c r="BN377">
        <f>'F on ice'!AB377</f>
        <v>46.04</v>
      </c>
      <c r="BO377">
        <f>'F on ice'!S377</f>
        <v>34.43</v>
      </c>
      <c r="BP377">
        <f>'F on ice'!V377</f>
        <v>47.44</v>
      </c>
      <c r="BQ377" s="1">
        <f t="shared" si="234"/>
        <v>0.22463768115942029</v>
      </c>
      <c r="BR377" s="1">
        <f t="shared" si="235"/>
        <v>0.27294685990338163</v>
      </c>
      <c r="BS377" s="1">
        <f t="shared" si="236"/>
        <v>7.2463768115942032E-2</v>
      </c>
      <c r="BT377" s="1">
        <f t="shared" si="237"/>
        <v>0.33816425120772947</v>
      </c>
      <c r="BW377" s="1">
        <f t="shared" si="238"/>
        <v>3.6690821256038646</v>
      </c>
      <c r="BX377" s="1">
        <f t="shared" si="239"/>
        <v>0.42270531400966183</v>
      </c>
      <c r="BY377">
        <f t="shared" si="240"/>
        <v>239</v>
      </c>
      <c r="CB377">
        <f>'F Rel'!M377</f>
        <v>4.1100000000000003</v>
      </c>
      <c r="CC377">
        <f>'F Rel'!V377</f>
        <v>6.36</v>
      </c>
      <c r="CD377" s="1">
        <f t="shared" si="241"/>
        <v>0.83333333333333337</v>
      </c>
      <c r="CE377" s="1">
        <f t="shared" si="242"/>
        <v>0.88405797101449279</v>
      </c>
      <c r="CH377">
        <f>'F Production'!X377</f>
        <v>0.43</v>
      </c>
      <c r="CI377">
        <f>'F Production'!AB377</f>
        <v>0.51</v>
      </c>
      <c r="CJ377" s="31">
        <f t="shared" si="243"/>
        <v>0.7657004830917874</v>
      </c>
      <c r="CK377" s="31">
        <f t="shared" si="244"/>
        <v>0.19323671497584541</v>
      </c>
      <c r="CN377">
        <f>'F Totals'!G377</f>
        <v>4</v>
      </c>
      <c r="CO377">
        <f>'F Totals'!H377</f>
        <v>12</v>
      </c>
      <c r="CP377">
        <f>'F Totals'!K377</f>
        <v>16</v>
      </c>
    </row>
    <row r="378" spans="1:94" x14ac:dyDescent="0.3">
      <c r="A378" t="str">
        <f>'F on ice'!B378</f>
        <v>Tomas Tatar</v>
      </c>
      <c r="B378" t="str">
        <f>'F on ice'!C378</f>
        <v>COL, SEA</v>
      </c>
      <c r="E378">
        <f>'F on ice'!K378</f>
        <v>42.66</v>
      </c>
      <c r="F378">
        <f>'F on ice'!Z378</f>
        <v>12.37</v>
      </c>
      <c r="G378">
        <f>'F on ice'!Q378</f>
        <v>3.59</v>
      </c>
      <c r="H378">
        <f>'F on ice'!T378</f>
        <v>2.5299999999999998</v>
      </c>
      <c r="I378" s="1">
        <f t="shared" ref="I378:I383" si="245">_xlfn.RANK.EQ(E378,$E$2:$E$600,1)/COUNT($E$2:$E$600)</f>
        <v>0.56763285024154586</v>
      </c>
      <c r="J378" s="1">
        <f t="shared" ref="J378:J383" si="246">_xlfn.RANK.EQ(F378,$F$2:$F$600,1)/COUNT($F$2:$F$600)</f>
        <v>0.73671497584541068</v>
      </c>
      <c r="K378" s="1">
        <f t="shared" ref="K378:K383" si="247">_xlfn.RANK.EQ(G378,$G$2:$G$600,1)/COUNT($G$2:$G$600)</f>
        <v>0.9371980676328503</v>
      </c>
      <c r="L378" s="1">
        <f t="shared" ref="L378:L383" si="248">_xlfn.RANK.EQ(H378,$H$2:$H$600,1)/COUNT($H$2:$H$600)</f>
        <v>0.47584541062801933</v>
      </c>
      <c r="O378">
        <f>'F Production'!H378</f>
        <v>0.74</v>
      </c>
      <c r="P378">
        <f>'F Production'!I378</f>
        <v>1.24</v>
      </c>
      <c r="Q378">
        <f>'F Production'!J378</f>
        <v>0.49</v>
      </c>
      <c r="R378">
        <f>'F Production'!L378</f>
        <v>1.98</v>
      </c>
      <c r="S378" s="1">
        <f t="shared" ref="S378:S383" si="249">_xlfn.RANK.EQ(O378,$O$2:$O$600,1)/COUNT($O$2:$O$600)</f>
        <v>0.60386473429951693</v>
      </c>
      <c r="T378" s="1">
        <f t="shared" ref="T378:T383" si="250">_xlfn.RANK.EQ(P378,$P$2:$P$600,1)/COUNT($P$2:$P$600)</f>
        <v>0.77777777777777779</v>
      </c>
      <c r="U378" s="1">
        <f t="shared" ref="U378:U383" si="251">_xlfn.RANK.EQ(Q378,$Q$2:$Q$600,1)/COUNT($Q$2:$Q$600)</f>
        <v>0.43236714975845408</v>
      </c>
      <c r="V378" s="1">
        <f t="shared" ref="V378:V383" si="252">_xlfn.RANK.EQ(R378,$R$2:$R$600,1)/COUNT($R$2:$R$600)</f>
        <v>0.71497584541062797</v>
      </c>
      <c r="Y378">
        <f>'F on ice'!L378</f>
        <v>42.91</v>
      </c>
      <c r="Z378">
        <f>'F on ice'!AA378</f>
        <v>10.51</v>
      </c>
      <c r="AA378">
        <f>'F on ice'!R378</f>
        <v>2.1</v>
      </c>
      <c r="AB378">
        <f>'F on ice'!U378</f>
        <v>2.4900000000000002</v>
      </c>
      <c r="AC378" s="1">
        <f t="shared" ref="AC378:AC383" si="253">_xlfn.RANK.EQ(Y378,$Y$2:$Y$600,0)/COUNT($Y$2:$Y$600)</f>
        <v>0.46859903381642515</v>
      </c>
      <c r="AD378" s="1">
        <f t="shared" ref="AD378:AD383" si="254">_xlfn.RANK.EQ(Z378,$Z$2:$Z$600,0)/COUNT($Z$2:$Z$600)</f>
        <v>0.65458937198067635</v>
      </c>
      <c r="AE378" s="1">
        <f t="shared" ref="AE378:AE383" si="255">_xlfn.RANK.EQ(AA378,$AA$2:$AA$600,0)/COUNT($AA$2:$AA$600)</f>
        <v>0.72222222222222221</v>
      </c>
      <c r="AF378" s="1">
        <f t="shared" ref="AF378:AF383" si="256">_xlfn.RANK.EQ(AB378,$AB$2:$AB$600,0)/COUNT($AB$2:$AB$600)</f>
        <v>0.5628019323671497</v>
      </c>
      <c r="AI378">
        <f>'F Rel'!K378</f>
        <v>-1.1000000000000001</v>
      </c>
      <c r="AJ378">
        <f>'F Rel'!Z378</f>
        <v>-0.2</v>
      </c>
      <c r="AK378">
        <f>'F Rel'!Q378</f>
        <v>0.89</v>
      </c>
      <c r="AL378">
        <f>'F Rel'!T378</f>
        <v>-0.13</v>
      </c>
      <c r="AM378" s="1">
        <f t="shared" ref="AM378:AM383" si="257">_xlfn.RANK.EQ(AI378,$AI$2:$AI$600,1)/COUNT($AI$2:$AI$600)</f>
        <v>0.41304347826086957</v>
      </c>
      <c r="AN378" s="1">
        <f t="shared" ref="AN378:AN383" si="258">_xlfn.RANK.EQ(AJ378,$AJ$2:$AJ$600,1)/COUNT($AJ$2:$AJ$600)</f>
        <v>0.44444444444444442</v>
      </c>
      <c r="AO378" s="1">
        <f t="shared" ref="AO378:AO383" si="259">_xlfn.RANK.EQ(AK378,$AK$2:$AK$600,1)/COUNT($AK$2:$AK$600)</f>
        <v>0.83333333333333337</v>
      </c>
      <c r="AP378" s="1">
        <f t="shared" ref="AP378:AP383" si="260">_xlfn.RANK.EQ(AL378,$AL$2:$AL$600,1)/COUNT($AL$2:$AL$600)</f>
        <v>0.38164251207729466</v>
      </c>
      <c r="AS378">
        <f>'F Rel'!L378</f>
        <v>0.05</v>
      </c>
      <c r="AT378">
        <f>'F Rel'!AA378</f>
        <v>0.45</v>
      </c>
      <c r="AU378">
        <f>'F Rel'!R378</f>
        <v>-0.21</v>
      </c>
      <c r="AV378">
        <f>'F Rel'!U378</f>
        <v>0.01</v>
      </c>
      <c r="AW378" s="1">
        <f t="shared" ref="AW378:AW383" si="261">_xlfn.RANK.EQ(AS378,$AS$2:$AS$600,0)/COUNT($AS$2:$AS$600)</f>
        <v>0.47342995169082125</v>
      </c>
      <c r="AX378" s="1">
        <f t="shared" ref="AX378:AX383" si="262">_xlfn.RANK.EQ(AT378,$AT$2:$AT$600,0)/COUNT($AT$2:$AT$600)</f>
        <v>0.3719806763285024</v>
      </c>
      <c r="AY378" s="1">
        <f t="shared" ref="AY378:AY383" si="263">_xlfn.RANK.EQ(AU378,$AU$2:$AU$600,0)/COUNT($AU$2:$AU$600)</f>
        <v>0.61594202898550721</v>
      </c>
      <c r="AZ378" s="1">
        <f t="shared" ref="AZ378:AZ383" si="264">_xlfn.RANK.EQ(AV378,$AV$2:$AV$600,0)/COUNT($AV$2:$AV$600)</f>
        <v>0.47101449275362317</v>
      </c>
      <c r="BC378">
        <f>'F on ice'!G378</f>
        <v>11.283333333332999</v>
      </c>
      <c r="BD378">
        <f>'F on ice'!AM378</f>
        <v>47.71</v>
      </c>
      <c r="BE378">
        <f>'F on ice'!AF378</f>
        <v>11.84</v>
      </c>
      <c r="BF378">
        <f>'F on ice'!AH378</f>
        <v>1.048</v>
      </c>
      <c r="BG378" s="1">
        <f t="shared" ref="BG378:BG383" si="265">_xlfn.RANK.EQ(BC378,$BC$2:$BC$600,1)/COUNT($BC$2:$BC$600)</f>
        <v>0.31642512077294688</v>
      </c>
      <c r="BH378" s="1">
        <f t="shared" ref="BH378:BH383" si="266">_xlfn.RANK.EQ(BD378,$BD$2:$BD$600,1)/COUNT($BD$2:$BD$600)</f>
        <v>0.3140096618357488</v>
      </c>
      <c r="BI378" s="1">
        <f t="shared" ref="BI378:BI383" si="267">_xlfn.RANK.EQ(BE378,$BE$2:$BE$600,1)/COUNT($BE$2:$BE$600)</f>
        <v>0.93961352657004826</v>
      </c>
      <c r="BJ378" s="1">
        <f t="shared" ref="BJ378:BJ383" si="268">_xlfn.RANK.EQ(BF378,$BF$2:$BF$600,1)/COUNT($BF$2:$BF$600)</f>
        <v>0.9468599033816425</v>
      </c>
      <c r="BM378">
        <f>'F on ice'!M378</f>
        <v>49.86</v>
      </c>
      <c r="BN378">
        <f>'F on ice'!AB378</f>
        <v>54.05</v>
      </c>
      <c r="BO378">
        <f>'F on ice'!S378</f>
        <v>63.04</v>
      </c>
      <c r="BP378">
        <f>'F on ice'!V378</f>
        <v>50.38</v>
      </c>
      <c r="BQ378" s="1">
        <f t="shared" ref="BQ378:BQ383" si="269">_xlfn.RANK.EQ(BM378,$BM$2:$BM$600,1)/COUNT($BM$2:$BM$600)</f>
        <v>0.5</v>
      </c>
      <c r="BR378" s="1">
        <f t="shared" ref="BR378:BR383" si="270">_xlfn.RANK.EQ(BN378,$BN$2:$BN$600,1)/COUNT($BN$2:$BN$600)</f>
        <v>0.73913043478260865</v>
      </c>
      <c r="BS378" s="1">
        <f t="shared" ref="BS378:BS383" si="271">_xlfn.RANK.EQ(BO378,$BO$2:$BO$600,1)/COUNT($BO$2:$BO$600)</f>
        <v>0.92270531400966183</v>
      </c>
      <c r="BT378" s="1">
        <f t="shared" ref="BT378:BT383" si="272">_xlfn.RANK.EQ(BP378,$BP$2:$BP$600,1)/COUNT($BP$2:$BP$600)</f>
        <v>0.51932367149758452</v>
      </c>
      <c r="BW378" s="1">
        <f t="shared" ref="BW378:BW383" si="273">SUM(I378,L378,S378,T378,AC378,AF378,CD378,CE378)</f>
        <v>4.2632850241545892</v>
      </c>
      <c r="BX378" s="1">
        <f t="shared" ref="BX378:BX383" si="274">_xlfn.RANK.EQ(BW378,$BW$2:$BW$600,1)/COUNT($BW$2:$BW$600)</f>
        <v>0.54106280193236711</v>
      </c>
      <c r="BY378">
        <f t="shared" ref="BY378:BY383" si="275">RANK(BX378,$BX$2:$BX$600)</f>
        <v>190</v>
      </c>
      <c r="CB378">
        <f>'F Rel'!M378</f>
        <v>-0.67</v>
      </c>
      <c r="CC378">
        <f>'F Rel'!V378</f>
        <v>-1.37</v>
      </c>
      <c r="CD378" s="1">
        <f t="shared" ref="CD378:CD383" si="276">_xlfn.RANK.EQ(CB378,$CB$2:$CB$600,1)/COUNT($CB$2:$CB$600)</f>
        <v>0.4251207729468599</v>
      </c>
      <c r="CE378" s="1">
        <f t="shared" ref="CE378:CE383" si="277">_xlfn.RANK.EQ(CC378,$CC$2:$CC$600,1)/COUNT($CC$2:$CC$600)</f>
        <v>0.38164251207729466</v>
      </c>
      <c r="CH378">
        <f>'F Production'!X378</f>
        <v>0.99</v>
      </c>
      <c r="CI378">
        <f>'F Production'!AB378</f>
        <v>0.74</v>
      </c>
      <c r="CJ378" s="31">
        <f t="shared" ref="CJ378:CJ383" si="278">_xlfn.RANK.EQ(CH378,$CH$2:$CH$600,0)/COUNT($CH$2:$CH$600)</f>
        <v>0.3188405797101449</v>
      </c>
      <c r="CK378" s="31">
        <f t="shared" ref="CK378:CK383" si="279">_xlfn.RANK.EQ(CI378,$CI$2:$CI$600,1)/COUNT($CI$2:$CI$600)</f>
        <v>0.35024154589371981</v>
      </c>
      <c r="CN378">
        <f>'F Totals'!G378</f>
        <v>6</v>
      </c>
      <c r="CO378">
        <f>'F Totals'!H378</f>
        <v>10</v>
      </c>
      <c r="CP378">
        <f>'F Totals'!K378</f>
        <v>16</v>
      </c>
    </row>
    <row r="379" spans="1:94" x14ac:dyDescent="0.3">
      <c r="A379" t="str">
        <f>'F on ice'!B379</f>
        <v>Tommy Novak</v>
      </c>
      <c r="B379" t="str">
        <f>'F on ice'!C379</f>
        <v>NSH</v>
      </c>
      <c r="E379">
        <f>'F on ice'!K379</f>
        <v>44.38</v>
      </c>
      <c r="F379">
        <f>'F on ice'!Z379</f>
        <v>12.56</v>
      </c>
      <c r="G379">
        <f>'F on ice'!Q379</f>
        <v>2.14</v>
      </c>
      <c r="H379">
        <f>'F on ice'!T379</f>
        <v>2.77</v>
      </c>
      <c r="I379" s="1">
        <f t="shared" si="245"/>
        <v>0.6811594202898551</v>
      </c>
      <c r="J379" s="1">
        <f t="shared" si="246"/>
        <v>0.76811594202898548</v>
      </c>
      <c r="K379" s="1">
        <f t="shared" si="247"/>
        <v>0.35507246376811596</v>
      </c>
      <c r="L379" s="1">
        <f t="shared" si="248"/>
        <v>0.70531400966183577</v>
      </c>
      <c r="O379">
        <f>'F Production'!H379</f>
        <v>0.28999999999999998</v>
      </c>
      <c r="P379">
        <f>'F Production'!I379</f>
        <v>1.43</v>
      </c>
      <c r="Q379">
        <f>'F Production'!J379</f>
        <v>0.71</v>
      </c>
      <c r="R379">
        <f>'F Production'!L379</f>
        <v>1.71</v>
      </c>
      <c r="S379" s="1">
        <f t="shared" si="249"/>
        <v>9.420289855072464E-2</v>
      </c>
      <c r="T379" s="1">
        <f t="shared" si="250"/>
        <v>0.85024154589371981</v>
      </c>
      <c r="U379" s="1">
        <f t="shared" si="251"/>
        <v>0.68357487922705318</v>
      </c>
      <c r="V379" s="1">
        <f t="shared" si="252"/>
        <v>0.55797101449275366</v>
      </c>
      <c r="Y379">
        <f>'F on ice'!L379</f>
        <v>37.67</v>
      </c>
      <c r="Z379">
        <f>'F on ice'!AA379</f>
        <v>8.85</v>
      </c>
      <c r="AA379">
        <f>'F on ice'!R379</f>
        <v>2.4300000000000002</v>
      </c>
      <c r="AB379">
        <f>'F on ice'!U379</f>
        <v>2.2400000000000002</v>
      </c>
      <c r="AC379" s="1">
        <f t="shared" si="253"/>
        <v>0.84782608695652173</v>
      </c>
      <c r="AD379" s="1">
        <f t="shared" si="254"/>
        <v>0.92270531400966183</v>
      </c>
      <c r="AE379" s="1">
        <f t="shared" si="255"/>
        <v>0.53381642512077299</v>
      </c>
      <c r="AF379" s="1">
        <f t="shared" si="256"/>
        <v>0.83333333333333337</v>
      </c>
      <c r="AI379">
        <f>'F Rel'!K379</f>
        <v>2.98</v>
      </c>
      <c r="AJ379">
        <f>'F Rel'!Z379</f>
        <v>0.94</v>
      </c>
      <c r="AK379">
        <f>'F Rel'!Q379</f>
        <v>0.04</v>
      </c>
      <c r="AL379">
        <f>'F Rel'!T379</f>
        <v>0.22</v>
      </c>
      <c r="AM379" s="1">
        <f t="shared" si="257"/>
        <v>0.7125603864734299</v>
      </c>
      <c r="AN379" s="1">
        <f t="shared" si="258"/>
        <v>0.67874396135265702</v>
      </c>
      <c r="AO379" s="1">
        <f t="shared" si="259"/>
        <v>0.54106280193236711</v>
      </c>
      <c r="AP379" s="1">
        <f t="shared" si="260"/>
        <v>0.67391304347826086</v>
      </c>
      <c r="AS379">
        <f>'F Rel'!L379</f>
        <v>-4.83</v>
      </c>
      <c r="AT379">
        <f>'F Rel'!AA379</f>
        <v>-1.9</v>
      </c>
      <c r="AU379">
        <f>'F Rel'!R379</f>
        <v>0.14000000000000001</v>
      </c>
      <c r="AV379">
        <f>'F Rel'!U379</f>
        <v>-0.22</v>
      </c>
      <c r="AW379" s="1">
        <f t="shared" si="261"/>
        <v>0.88164251207729472</v>
      </c>
      <c r="AX379" s="1">
        <f t="shared" si="262"/>
        <v>0.85748792270531404</v>
      </c>
      <c r="AY379" s="1">
        <f t="shared" si="263"/>
        <v>0.4251207729468599</v>
      </c>
      <c r="AZ379" s="1">
        <f t="shared" si="264"/>
        <v>0.71980676328502413</v>
      </c>
      <c r="BC379">
        <f>'F on ice'!G379</f>
        <v>11.364414414414</v>
      </c>
      <c r="BD379">
        <f>'F on ice'!AM379</f>
        <v>79.45</v>
      </c>
      <c r="BE379">
        <f>'F on ice'!AF379</f>
        <v>6.82</v>
      </c>
      <c r="BF379">
        <f>'F on ice'!AH379</f>
        <v>0.97699999999999998</v>
      </c>
      <c r="BG379" s="1">
        <f t="shared" si="265"/>
        <v>0.33333333333333331</v>
      </c>
      <c r="BH379" s="1">
        <f t="shared" si="266"/>
        <v>0.98792270531400961</v>
      </c>
      <c r="BI379" s="1">
        <f t="shared" si="267"/>
        <v>0.21739130434782608</v>
      </c>
      <c r="BJ379" s="1">
        <f t="shared" si="268"/>
        <v>0.23671497584541062</v>
      </c>
      <c r="BM379">
        <f>'F on ice'!M379</f>
        <v>54.09</v>
      </c>
      <c r="BN379">
        <f>'F on ice'!AB379</f>
        <v>58.67</v>
      </c>
      <c r="BO379">
        <f>'F on ice'!S379</f>
        <v>46.88</v>
      </c>
      <c r="BP379">
        <f>'F on ice'!V379</f>
        <v>55.33</v>
      </c>
      <c r="BQ379" s="1">
        <f t="shared" si="269"/>
        <v>0.83333333333333337</v>
      </c>
      <c r="BR379" s="1">
        <f t="shared" si="270"/>
        <v>0.91304347826086951</v>
      </c>
      <c r="BS379" s="1">
        <f t="shared" si="271"/>
        <v>0.38164251207729466</v>
      </c>
      <c r="BT379" s="1">
        <f t="shared" si="272"/>
        <v>0.85748792270531404</v>
      </c>
      <c r="BW379" s="1">
        <f t="shared" si="273"/>
        <v>5.6521739130434776</v>
      </c>
      <c r="BX379" s="1">
        <f t="shared" si="274"/>
        <v>0.84541062801932365</v>
      </c>
      <c r="BY379">
        <f t="shared" si="275"/>
        <v>65</v>
      </c>
      <c r="CB379">
        <f>'F Rel'!M379</f>
        <v>4.74</v>
      </c>
      <c r="CC379">
        <f>'F Rel'!V379</f>
        <v>4.4400000000000004</v>
      </c>
      <c r="CD379" s="1">
        <f t="shared" si="276"/>
        <v>0.8623188405797102</v>
      </c>
      <c r="CE379" s="1">
        <f t="shared" si="277"/>
        <v>0.77777777777777779</v>
      </c>
      <c r="CH379">
        <f>'F Production'!X379</f>
        <v>0.14000000000000001</v>
      </c>
      <c r="CI379">
        <f>'F Production'!AB379</f>
        <v>0.86</v>
      </c>
      <c r="CJ379" s="31">
        <f t="shared" si="278"/>
        <v>0.95410628019323673</v>
      </c>
      <c r="CK379" s="31">
        <f t="shared" si="279"/>
        <v>0.46859903381642515</v>
      </c>
      <c r="CN379">
        <f>'F Totals'!G379</f>
        <v>2</v>
      </c>
      <c r="CO379">
        <f>'F Totals'!H379</f>
        <v>10</v>
      </c>
      <c r="CP379">
        <f>'F Totals'!K379</f>
        <v>12</v>
      </c>
    </row>
    <row r="380" spans="1:94" x14ac:dyDescent="0.3">
      <c r="A380" t="str">
        <f>'F on ice'!B380</f>
        <v>Travis Konecny</v>
      </c>
      <c r="B380" t="str">
        <f>'F on ice'!C380</f>
        <v>PHI</v>
      </c>
      <c r="E380">
        <f>'F on ice'!K380</f>
        <v>52.37</v>
      </c>
      <c r="F380">
        <f>'F on ice'!Z380</f>
        <v>13.36</v>
      </c>
      <c r="G380">
        <f>'F on ice'!Q380</f>
        <v>3.27</v>
      </c>
      <c r="H380">
        <f>'F on ice'!T380</f>
        <v>2.87</v>
      </c>
      <c r="I380" s="1">
        <f t="shared" si="245"/>
        <v>0.95410628019323673</v>
      </c>
      <c r="J380" s="1">
        <f t="shared" si="246"/>
        <v>0.85265700483091789</v>
      </c>
      <c r="K380" s="1">
        <f t="shared" si="247"/>
        <v>0.84299516908212557</v>
      </c>
      <c r="L380" s="1">
        <f t="shared" si="248"/>
        <v>0.7874396135265701</v>
      </c>
      <c r="O380">
        <f>'F Production'!H380</f>
        <v>1.1499999999999999</v>
      </c>
      <c r="P380">
        <f>'F Production'!I380</f>
        <v>1.33</v>
      </c>
      <c r="Q380">
        <f>'F Production'!J380</f>
        <v>1.06</v>
      </c>
      <c r="R380">
        <f>'F Production'!L380</f>
        <v>2.48</v>
      </c>
      <c r="S380" s="1">
        <f t="shared" si="249"/>
        <v>0.87681159420289856</v>
      </c>
      <c r="T380" s="1">
        <f t="shared" si="250"/>
        <v>0.82125603864734298</v>
      </c>
      <c r="U380" s="1">
        <f t="shared" si="251"/>
        <v>0.9251207729468599</v>
      </c>
      <c r="V380" s="1">
        <f t="shared" si="252"/>
        <v>0.88888888888888884</v>
      </c>
      <c r="Y380">
        <f>'F on ice'!L380</f>
        <v>37.159999999999997</v>
      </c>
      <c r="Z380">
        <f>'F on ice'!AA380</f>
        <v>9.02</v>
      </c>
      <c r="AA380">
        <f>'F on ice'!R380</f>
        <v>2.21</v>
      </c>
      <c r="AB380">
        <f>'F on ice'!U380</f>
        <v>2.13</v>
      </c>
      <c r="AC380" s="1">
        <f t="shared" si="253"/>
        <v>0.87439613526570048</v>
      </c>
      <c r="AD380" s="1">
        <f t="shared" si="254"/>
        <v>0.90096618357487923</v>
      </c>
      <c r="AE380" s="1">
        <f t="shared" si="255"/>
        <v>0.66425120772946855</v>
      </c>
      <c r="AF380" s="1">
        <f t="shared" si="256"/>
        <v>0.893719806763285</v>
      </c>
      <c r="AI380">
        <f>'F Rel'!K380</f>
        <v>10.66</v>
      </c>
      <c r="AJ380">
        <f>'F Rel'!Z380</f>
        <v>2.79</v>
      </c>
      <c r="AK380">
        <f>'F Rel'!Q380</f>
        <v>1.1399999999999999</v>
      </c>
      <c r="AL380">
        <f>'F Rel'!T380</f>
        <v>0.44</v>
      </c>
      <c r="AM380" s="1">
        <f t="shared" si="257"/>
        <v>0.96859903381642509</v>
      </c>
      <c r="AN380" s="1">
        <f t="shared" si="258"/>
        <v>0.89613526570048307</v>
      </c>
      <c r="AO380" s="1">
        <f t="shared" si="259"/>
        <v>0.92270531400966183</v>
      </c>
      <c r="AP380" s="1">
        <f t="shared" si="260"/>
        <v>0.82608695652173914</v>
      </c>
      <c r="AS380">
        <f>'F Rel'!L380</f>
        <v>-4.01</v>
      </c>
      <c r="AT380">
        <f>'F Rel'!AA380</f>
        <v>-1.69</v>
      </c>
      <c r="AU380">
        <f>'F Rel'!R380</f>
        <v>-0.4</v>
      </c>
      <c r="AV380">
        <f>'F Rel'!U380</f>
        <v>-0.35</v>
      </c>
      <c r="AW380" s="1">
        <f t="shared" si="261"/>
        <v>0.83816425120772942</v>
      </c>
      <c r="AX380" s="1">
        <f t="shared" si="262"/>
        <v>0.82608695652173914</v>
      </c>
      <c r="AY380" s="1">
        <f t="shared" si="263"/>
        <v>0.70048309178743962</v>
      </c>
      <c r="AZ380" s="1">
        <f t="shared" si="264"/>
        <v>0.82125603864734298</v>
      </c>
      <c r="BC380">
        <f>'F on ice'!G380</f>
        <v>13.841156462584999</v>
      </c>
      <c r="BD380">
        <f>'F on ice'!AM380</f>
        <v>56.84</v>
      </c>
      <c r="BE380">
        <f>'F on ice'!AF380</f>
        <v>8.81</v>
      </c>
      <c r="BF380">
        <f>'F on ice'!AH380</f>
        <v>1.004</v>
      </c>
      <c r="BG380" s="1">
        <f t="shared" si="265"/>
        <v>0.83574879227053145</v>
      </c>
      <c r="BH380" s="1">
        <f t="shared" si="266"/>
        <v>0.62560386473429952</v>
      </c>
      <c r="BI380" s="1">
        <f t="shared" si="267"/>
        <v>0.56038647342995174</v>
      </c>
      <c r="BJ380" s="1">
        <f t="shared" si="268"/>
        <v>0.54830917874396135</v>
      </c>
      <c r="BM380">
        <f>'F on ice'!M380</f>
        <v>58.5</v>
      </c>
      <c r="BN380">
        <f>'F on ice'!AB380</f>
        <v>59.68</v>
      </c>
      <c r="BO380">
        <f>'F on ice'!S380</f>
        <v>59.68</v>
      </c>
      <c r="BP380">
        <f>'F on ice'!V380</f>
        <v>57.46</v>
      </c>
      <c r="BQ380" s="1">
        <f t="shared" si="269"/>
        <v>0.96135265700483097</v>
      </c>
      <c r="BR380" s="1">
        <f t="shared" si="270"/>
        <v>0.95410628019323673</v>
      </c>
      <c r="BS380" s="1">
        <f t="shared" si="271"/>
        <v>0.83333333333333337</v>
      </c>
      <c r="BT380" s="1">
        <f t="shared" si="272"/>
        <v>0.91545893719806759</v>
      </c>
      <c r="BW380" s="1">
        <f t="shared" si="273"/>
        <v>7.1304347826086953</v>
      </c>
      <c r="BX380" s="1">
        <f t="shared" si="274"/>
        <v>0.99275362318840576</v>
      </c>
      <c r="BY380">
        <f t="shared" si="275"/>
        <v>4</v>
      </c>
      <c r="CB380">
        <f>'F Rel'!M380</f>
        <v>8.17</v>
      </c>
      <c r="CC380">
        <f>'F Rel'!V380</f>
        <v>7.9</v>
      </c>
      <c r="CD380" s="1">
        <f t="shared" si="276"/>
        <v>0.98067632850241548</v>
      </c>
      <c r="CE380" s="1">
        <f t="shared" si="277"/>
        <v>0.94202898550724634</v>
      </c>
      <c r="CH380">
        <f>'F Production'!X380</f>
        <v>0.35</v>
      </c>
      <c r="CI380">
        <f>'F Production'!AB380</f>
        <v>0.53</v>
      </c>
      <c r="CJ380" s="31">
        <f t="shared" si="278"/>
        <v>0.84057971014492749</v>
      </c>
      <c r="CK380" s="31">
        <f t="shared" si="279"/>
        <v>0.20772946859903382</v>
      </c>
      <c r="CN380">
        <f>'F Totals'!G380</f>
        <v>13</v>
      </c>
      <c r="CO380">
        <f>'F Totals'!H380</f>
        <v>15</v>
      </c>
      <c r="CP380">
        <f>'F Totals'!K380</f>
        <v>28</v>
      </c>
    </row>
    <row r="381" spans="1:94" x14ac:dyDescent="0.3">
      <c r="A381" t="str">
        <f>'F on ice'!B381</f>
        <v>Trent Frederic</v>
      </c>
      <c r="B381" t="str">
        <f>'F on ice'!C381</f>
        <v>BOS</v>
      </c>
      <c r="E381">
        <f>'F on ice'!K381</f>
        <v>39.21</v>
      </c>
      <c r="F381">
        <f>'F on ice'!Z381</f>
        <v>12.81</v>
      </c>
      <c r="G381">
        <f>'F on ice'!Q381</f>
        <v>3.38</v>
      </c>
      <c r="H381">
        <f>'F on ice'!T381</f>
        <v>2.78</v>
      </c>
      <c r="I381" s="1">
        <f t="shared" si="245"/>
        <v>0.31159420289855072</v>
      </c>
      <c r="J381" s="1">
        <f t="shared" si="246"/>
        <v>0.80676328502415462</v>
      </c>
      <c r="K381" s="1">
        <f t="shared" si="247"/>
        <v>0.89130434782608692</v>
      </c>
      <c r="L381" s="1">
        <f t="shared" si="248"/>
        <v>0.71739130434782605</v>
      </c>
      <c r="O381">
        <f>'F Production'!H381</f>
        <v>1.19</v>
      </c>
      <c r="P381">
        <f>'F Production'!I381</f>
        <v>1.29</v>
      </c>
      <c r="Q381">
        <f>'F Production'!J381</f>
        <v>0.69</v>
      </c>
      <c r="R381">
        <f>'F Production'!L381</f>
        <v>2.48</v>
      </c>
      <c r="S381" s="1">
        <f t="shared" si="249"/>
        <v>0.893719806763285</v>
      </c>
      <c r="T381" s="1">
        <f t="shared" si="250"/>
        <v>0.79710144927536231</v>
      </c>
      <c r="U381" s="1">
        <f t="shared" si="251"/>
        <v>0.65217391304347827</v>
      </c>
      <c r="V381" s="1">
        <f t="shared" si="252"/>
        <v>0.88888888888888884</v>
      </c>
      <c r="Y381">
        <f>'F on ice'!L381</f>
        <v>42.59</v>
      </c>
      <c r="Z381">
        <f>'F on ice'!AA381</f>
        <v>11.52</v>
      </c>
      <c r="AA381">
        <f>'F on ice'!R381</f>
        <v>1.99</v>
      </c>
      <c r="AB381">
        <f>'F on ice'!U381</f>
        <v>2.65</v>
      </c>
      <c r="AC381" s="1">
        <f t="shared" si="253"/>
        <v>0.5</v>
      </c>
      <c r="AD381" s="1">
        <f t="shared" si="254"/>
        <v>0.40579710144927539</v>
      </c>
      <c r="AE381" s="1">
        <f t="shared" si="255"/>
        <v>0.76328502415458932</v>
      </c>
      <c r="AF381" s="1">
        <f t="shared" si="256"/>
        <v>0.41304347826086957</v>
      </c>
      <c r="AI381">
        <f>'F Rel'!K381</f>
        <v>-2.2599999999999998</v>
      </c>
      <c r="AJ381">
        <f>'F Rel'!Z381</f>
        <v>1.61</v>
      </c>
      <c r="AK381">
        <f>'F Rel'!Q381</f>
        <v>0.84</v>
      </c>
      <c r="AL381">
        <f>'F Rel'!T381</f>
        <v>0.27</v>
      </c>
      <c r="AM381" s="1">
        <f t="shared" si="257"/>
        <v>0.33091787439613529</v>
      </c>
      <c r="AN381" s="1">
        <f t="shared" si="258"/>
        <v>0.77777777777777779</v>
      </c>
      <c r="AO381" s="1">
        <f t="shared" si="259"/>
        <v>0.8188405797101449</v>
      </c>
      <c r="AP381" s="1">
        <f t="shared" si="260"/>
        <v>0.71014492753623193</v>
      </c>
      <c r="AS381">
        <f>'F Rel'!L381</f>
        <v>-2.14</v>
      </c>
      <c r="AT381">
        <f>'F Rel'!AA381</f>
        <v>0.28000000000000003</v>
      </c>
      <c r="AU381">
        <f>'F Rel'!R381</f>
        <v>0.03</v>
      </c>
      <c r="AV381">
        <f>'F Rel'!U381</f>
        <v>0.09</v>
      </c>
      <c r="AW381" s="1">
        <f t="shared" si="261"/>
        <v>0.68599033816425126</v>
      </c>
      <c r="AX381" s="1">
        <f t="shared" si="262"/>
        <v>0.40579710144927539</v>
      </c>
      <c r="AY381" s="1">
        <f t="shared" si="263"/>
        <v>0.48309178743961351</v>
      </c>
      <c r="AZ381" s="1">
        <f t="shared" si="264"/>
        <v>0.3671497584541063</v>
      </c>
      <c r="BC381">
        <f>'F on ice'!G381</f>
        <v>12.592013888888999</v>
      </c>
      <c r="BD381">
        <f>'F on ice'!AM381</f>
        <v>53.37</v>
      </c>
      <c r="BE381">
        <f>'F on ice'!AF381</f>
        <v>11.89</v>
      </c>
      <c r="BF381">
        <f>'F on ice'!AH381</f>
        <v>1.0489999999999999</v>
      </c>
      <c r="BG381" s="1">
        <f t="shared" si="265"/>
        <v>0.56038647342995174</v>
      </c>
      <c r="BH381" s="1">
        <f t="shared" si="266"/>
        <v>0.50724637681159424</v>
      </c>
      <c r="BI381" s="1">
        <f t="shared" si="267"/>
        <v>0.94444444444444442</v>
      </c>
      <c r="BJ381" s="1">
        <f t="shared" si="268"/>
        <v>0.95410628019323673</v>
      </c>
      <c r="BM381">
        <f>'F on ice'!M381</f>
        <v>47.94</v>
      </c>
      <c r="BN381">
        <f>'F on ice'!AB381</f>
        <v>52.65</v>
      </c>
      <c r="BO381">
        <f>'F on ice'!S381</f>
        <v>62.96</v>
      </c>
      <c r="BP381">
        <f>'F on ice'!V381</f>
        <v>51.15</v>
      </c>
      <c r="BQ381" s="1">
        <f t="shared" si="269"/>
        <v>0.34299516908212563</v>
      </c>
      <c r="BR381" s="1">
        <f t="shared" si="270"/>
        <v>0.67149758454106279</v>
      </c>
      <c r="BS381" s="1">
        <f t="shared" si="271"/>
        <v>0.91787439613526567</v>
      </c>
      <c r="BT381" s="1">
        <f t="shared" si="272"/>
        <v>0.58454106280193241</v>
      </c>
      <c r="BW381" s="1">
        <f t="shared" si="273"/>
        <v>4.7198067632850238</v>
      </c>
      <c r="BX381" s="1">
        <f t="shared" si="274"/>
        <v>0.63526570048309183</v>
      </c>
      <c r="BY381">
        <f t="shared" si="275"/>
        <v>152</v>
      </c>
      <c r="CB381">
        <f>'F Rel'!M381</f>
        <v>-0.17</v>
      </c>
      <c r="CC381">
        <f>'F Rel'!V381</f>
        <v>1.71</v>
      </c>
      <c r="CD381" s="1">
        <f t="shared" si="276"/>
        <v>0.46376811594202899</v>
      </c>
      <c r="CE381" s="1">
        <f t="shared" si="277"/>
        <v>0.62318840579710144</v>
      </c>
      <c r="CH381">
        <f>'F Production'!X381</f>
        <v>1.39</v>
      </c>
      <c r="CI381">
        <f>'F Production'!AB381</f>
        <v>1.19</v>
      </c>
      <c r="CJ381" s="31">
        <f t="shared" si="278"/>
        <v>0.14734299516908211</v>
      </c>
      <c r="CK381" s="31">
        <f t="shared" si="279"/>
        <v>0.70531400966183577</v>
      </c>
      <c r="CN381">
        <f>'F Totals'!G381</f>
        <v>12</v>
      </c>
      <c r="CO381">
        <f>'F Totals'!H381</f>
        <v>13</v>
      </c>
      <c r="CP381">
        <f>'F Totals'!K381</f>
        <v>25</v>
      </c>
    </row>
    <row r="382" spans="1:94" x14ac:dyDescent="0.3">
      <c r="A382" t="str">
        <f>'F on ice'!B382</f>
        <v>Trevor Lewis</v>
      </c>
      <c r="B382" t="str">
        <f>'F on ice'!C382</f>
        <v>L.A</v>
      </c>
      <c r="E382">
        <f>'F on ice'!K382</f>
        <v>44.72</v>
      </c>
      <c r="F382">
        <f>'F on ice'!Z382</f>
        <v>10.65</v>
      </c>
      <c r="G382">
        <f>'F on ice'!Q382</f>
        <v>1.56</v>
      </c>
      <c r="H382">
        <f>'F on ice'!T382</f>
        <v>2.65</v>
      </c>
      <c r="I382" s="1">
        <f t="shared" si="245"/>
        <v>0.69806763285024154</v>
      </c>
      <c r="J382" s="1">
        <f t="shared" si="246"/>
        <v>0.41787439613526572</v>
      </c>
      <c r="K382" s="1">
        <f t="shared" si="247"/>
        <v>0.10386473429951691</v>
      </c>
      <c r="L382" s="1">
        <f t="shared" si="248"/>
        <v>0.58695652173913049</v>
      </c>
      <c r="O382">
        <f>'F Production'!H382</f>
        <v>0.56999999999999995</v>
      </c>
      <c r="P382">
        <f>'F Production'!I382</f>
        <v>0.28000000000000003</v>
      </c>
      <c r="Q382">
        <f>'F Production'!J382</f>
        <v>0.28000000000000003</v>
      </c>
      <c r="R382">
        <f>'F Production'!L382</f>
        <v>0.85</v>
      </c>
      <c r="S382" s="1">
        <f t="shared" si="249"/>
        <v>0.40579710144927539</v>
      </c>
      <c r="T382" s="1">
        <f t="shared" si="250"/>
        <v>6.5217391304347824E-2</v>
      </c>
      <c r="U382" s="1">
        <f t="shared" si="251"/>
        <v>0.1859903381642512</v>
      </c>
      <c r="V382" s="1">
        <f t="shared" si="252"/>
        <v>9.1787439613526575E-2</v>
      </c>
      <c r="Y382">
        <f>'F on ice'!L382</f>
        <v>39.18</v>
      </c>
      <c r="Z382">
        <f>'F on ice'!AA382</f>
        <v>9.3699999999999992</v>
      </c>
      <c r="AA382">
        <f>'F on ice'!R382</f>
        <v>1.99</v>
      </c>
      <c r="AB382">
        <f>'F on ice'!U382</f>
        <v>2.37</v>
      </c>
      <c r="AC382" s="1">
        <f t="shared" si="253"/>
        <v>0.75845410628019327</v>
      </c>
      <c r="AD382" s="1">
        <f t="shared" si="254"/>
        <v>0.84299516908212557</v>
      </c>
      <c r="AE382" s="1">
        <f t="shared" si="255"/>
        <v>0.76328502415458932</v>
      </c>
      <c r="AF382" s="1">
        <f t="shared" si="256"/>
        <v>0.69323671497584538</v>
      </c>
      <c r="AI382">
        <f>'F Rel'!K382</f>
        <v>-5.83</v>
      </c>
      <c r="AJ382">
        <f>'F Rel'!Z382</f>
        <v>-1.63</v>
      </c>
      <c r="AK382">
        <f>'F Rel'!Q382</f>
        <v>-1.31</v>
      </c>
      <c r="AL382">
        <f>'F Rel'!T382</f>
        <v>-0.43</v>
      </c>
      <c r="AM382" s="1">
        <f t="shared" si="257"/>
        <v>0.16908212560386474</v>
      </c>
      <c r="AN382" s="1">
        <f t="shared" si="258"/>
        <v>0.24637681159420291</v>
      </c>
      <c r="AO382" s="1">
        <f t="shared" si="259"/>
        <v>6.0386473429951688E-2</v>
      </c>
      <c r="AP382" s="1">
        <f t="shared" si="260"/>
        <v>0.19565217391304349</v>
      </c>
      <c r="AS382">
        <f>'F Rel'!L382</f>
        <v>1.32</v>
      </c>
      <c r="AT382">
        <f>'F Rel'!AA382</f>
        <v>-0.38</v>
      </c>
      <c r="AU382">
        <f>'F Rel'!R382</f>
        <v>-0.47</v>
      </c>
      <c r="AV382">
        <f>'F Rel'!U382</f>
        <v>0.02</v>
      </c>
      <c r="AW382" s="1">
        <f t="shared" si="261"/>
        <v>0.34057971014492755</v>
      </c>
      <c r="AX382" s="1">
        <f t="shared" si="262"/>
        <v>0.58212560386473433</v>
      </c>
      <c r="AY382" s="1">
        <f t="shared" si="263"/>
        <v>0.7342995169082126</v>
      </c>
      <c r="AZ382" s="1">
        <f t="shared" si="264"/>
        <v>0.45169082125603865</v>
      </c>
      <c r="BC382">
        <f>'F on ice'!G382</f>
        <v>9.3922222222222</v>
      </c>
      <c r="BD382">
        <f>'F on ice'!AM382</f>
        <v>62.41</v>
      </c>
      <c r="BE382">
        <f>'F on ice'!AF382</f>
        <v>4.87</v>
      </c>
      <c r="BF382">
        <f>'F on ice'!AH382</f>
        <v>0.97299999999999998</v>
      </c>
      <c r="BG382" s="1">
        <f t="shared" si="265"/>
        <v>9.420289855072464E-2</v>
      </c>
      <c r="BH382" s="1">
        <f t="shared" si="266"/>
        <v>0.78502415458937203</v>
      </c>
      <c r="BI382" s="1">
        <f t="shared" si="267"/>
        <v>5.5555555555555552E-2</v>
      </c>
      <c r="BJ382" s="1">
        <f t="shared" si="268"/>
        <v>0.20048309178743962</v>
      </c>
      <c r="BM382">
        <f>'F on ice'!M382</f>
        <v>53.3</v>
      </c>
      <c r="BN382">
        <f>'F on ice'!AB382</f>
        <v>53.19</v>
      </c>
      <c r="BO382">
        <f>'F on ice'!S382</f>
        <v>44</v>
      </c>
      <c r="BP382">
        <f>'F on ice'!V382</f>
        <v>52.79</v>
      </c>
      <c r="BQ382" s="1">
        <f t="shared" si="269"/>
        <v>0.77536231884057971</v>
      </c>
      <c r="BR382" s="1">
        <f t="shared" si="270"/>
        <v>0.71014492753623193</v>
      </c>
      <c r="BS382" s="1">
        <f t="shared" si="271"/>
        <v>0.30434782608695654</v>
      </c>
      <c r="BT382" s="1">
        <f t="shared" si="272"/>
        <v>0.69806763285024154</v>
      </c>
      <c r="BW382" s="1">
        <f t="shared" si="273"/>
        <v>3.6521739130434785</v>
      </c>
      <c r="BX382" s="1">
        <f t="shared" si="274"/>
        <v>0.41787439613526572</v>
      </c>
      <c r="BY382">
        <f t="shared" si="275"/>
        <v>242</v>
      </c>
      <c r="CB382">
        <f>'F Rel'!M382</f>
        <v>-3.88</v>
      </c>
      <c r="CC382">
        <f>'F Rel'!V382</f>
        <v>-3.94</v>
      </c>
      <c r="CD382" s="1">
        <f t="shared" si="276"/>
        <v>0.21497584541062803</v>
      </c>
      <c r="CE382" s="1">
        <f t="shared" si="277"/>
        <v>0.22946859903381642</v>
      </c>
      <c r="CH382">
        <f>'F Production'!X382</f>
        <v>0.56999999999999995</v>
      </c>
      <c r="CI382">
        <f>'F Production'!AB382</f>
        <v>0.43</v>
      </c>
      <c r="CJ382" s="31">
        <f t="shared" si="278"/>
        <v>0.6376811594202898</v>
      </c>
      <c r="CK382" s="31">
        <f t="shared" si="279"/>
        <v>0.1280193236714976</v>
      </c>
      <c r="CN382">
        <f>'F Totals'!G382</f>
        <v>4</v>
      </c>
      <c r="CO382">
        <f>'F Totals'!H382</f>
        <v>2</v>
      </c>
      <c r="CP382">
        <f>'F Totals'!K382</f>
        <v>6</v>
      </c>
    </row>
    <row r="383" spans="1:94" x14ac:dyDescent="0.3">
      <c r="A383" t="str">
        <f>'F on ice'!B383</f>
        <v>Trevor Moore</v>
      </c>
      <c r="B383" t="str">
        <f>'F on ice'!C383</f>
        <v>L.A</v>
      </c>
      <c r="E383">
        <f>'F on ice'!K383</f>
        <v>55.66</v>
      </c>
      <c r="F383">
        <f>'F on ice'!Z383</f>
        <v>13.1</v>
      </c>
      <c r="G383">
        <f>'F on ice'!Q383</f>
        <v>3.37</v>
      </c>
      <c r="H383">
        <f>'F on ice'!T383</f>
        <v>3.32</v>
      </c>
      <c r="I383" s="1">
        <f t="shared" si="245"/>
        <v>0.98792270531400961</v>
      </c>
      <c r="J383" s="1">
        <f t="shared" si="246"/>
        <v>0.8188405797101449</v>
      </c>
      <c r="K383" s="1">
        <f t="shared" si="247"/>
        <v>0.88647342995169087</v>
      </c>
      <c r="L383" s="1">
        <f t="shared" si="248"/>
        <v>0.95410628019323673</v>
      </c>
      <c r="O383">
        <f>'F Production'!H383</f>
        <v>1.59</v>
      </c>
      <c r="P383">
        <f>'F Production'!I383</f>
        <v>0.89</v>
      </c>
      <c r="Q383">
        <f>'F Production'!J383</f>
        <v>0.4</v>
      </c>
      <c r="R383">
        <f>'F Production'!L383</f>
        <v>2.48</v>
      </c>
      <c r="S383" s="1">
        <f t="shared" si="249"/>
        <v>0.98550724637681164</v>
      </c>
      <c r="T383" s="1">
        <f t="shared" si="250"/>
        <v>0.47101449275362317</v>
      </c>
      <c r="U383" s="1">
        <f t="shared" si="251"/>
        <v>0.31159420289855072</v>
      </c>
      <c r="V383" s="1">
        <f t="shared" si="252"/>
        <v>0.88888888888888884</v>
      </c>
      <c r="Y383">
        <f>'F on ice'!L383</f>
        <v>35.619999999999997</v>
      </c>
      <c r="Z383">
        <f>'F on ice'!AA383</f>
        <v>8.5299999999999994</v>
      </c>
      <c r="AA383">
        <f>'F on ice'!R383</f>
        <v>2.78</v>
      </c>
      <c r="AB383">
        <f>'F on ice'!U383</f>
        <v>2.19</v>
      </c>
      <c r="AC383" s="1">
        <f t="shared" si="253"/>
        <v>0.92753623188405798</v>
      </c>
      <c r="AD383" s="1">
        <f t="shared" si="254"/>
        <v>0.95169082125603865</v>
      </c>
      <c r="AE383" s="1">
        <f t="shared" si="255"/>
        <v>0.32608695652173914</v>
      </c>
      <c r="AF383" s="1">
        <f t="shared" si="256"/>
        <v>0.86714975845410625</v>
      </c>
      <c r="AI383">
        <f>'F Rel'!K383</f>
        <v>8.68</v>
      </c>
      <c r="AJ383">
        <f>'F Rel'!Z383</f>
        <v>1.58</v>
      </c>
      <c r="AK383">
        <f>'F Rel'!Q383</f>
        <v>1.06</v>
      </c>
      <c r="AL383">
        <f>'F Rel'!T383</f>
        <v>0.45</v>
      </c>
      <c r="AM383" s="1">
        <f t="shared" si="257"/>
        <v>0.92995169082125606</v>
      </c>
      <c r="AN383" s="1">
        <f t="shared" si="258"/>
        <v>0.77053140096618356</v>
      </c>
      <c r="AO383" s="1">
        <f t="shared" si="259"/>
        <v>0.91062801932367154</v>
      </c>
      <c r="AP383" s="1">
        <f t="shared" si="260"/>
        <v>0.83091787439613529</v>
      </c>
      <c r="AS383">
        <f>'F Rel'!L383</f>
        <v>-3.48</v>
      </c>
      <c r="AT383">
        <f>'F Rel'!AA383</f>
        <v>-1.59</v>
      </c>
      <c r="AU383">
        <f>'F Rel'!R383</f>
        <v>0.57999999999999996</v>
      </c>
      <c r="AV383">
        <f>'F Rel'!U383</f>
        <v>-0.23</v>
      </c>
      <c r="AW383" s="1">
        <f t="shared" si="261"/>
        <v>0.78985507246376807</v>
      </c>
      <c r="AX383" s="1">
        <f t="shared" si="262"/>
        <v>0.81159420289855078</v>
      </c>
      <c r="AY383" s="1">
        <f t="shared" si="263"/>
        <v>0.20289855072463769</v>
      </c>
      <c r="AZ383" s="1">
        <f t="shared" si="264"/>
        <v>0.7342995169082126</v>
      </c>
      <c r="BC383">
        <f>'F on ice'!G383</f>
        <v>13.439259259259</v>
      </c>
      <c r="BD383">
        <f>'F on ice'!AM383</f>
        <v>50</v>
      </c>
      <c r="BE383">
        <f>'F on ice'!AF383</f>
        <v>8.67</v>
      </c>
      <c r="BF383">
        <f>'F on ice'!AH383</f>
        <v>0.97599999999999998</v>
      </c>
      <c r="BG383" s="1">
        <f t="shared" si="265"/>
        <v>0.77053140096618356</v>
      </c>
      <c r="BH383" s="1">
        <f t="shared" si="266"/>
        <v>0.38164251207729466</v>
      </c>
      <c r="BI383" s="1">
        <f t="shared" si="267"/>
        <v>0.53623188405797106</v>
      </c>
      <c r="BJ383" s="1">
        <f t="shared" si="268"/>
        <v>0.22946859903381642</v>
      </c>
      <c r="BM383">
        <f>'F on ice'!M383</f>
        <v>60.98</v>
      </c>
      <c r="BN383">
        <f>'F on ice'!AB383</f>
        <v>60.55</v>
      </c>
      <c r="BO383">
        <f>'F on ice'!S383</f>
        <v>54.84</v>
      </c>
      <c r="BP383">
        <f>'F on ice'!V383</f>
        <v>60.27</v>
      </c>
      <c r="BQ383" s="1">
        <f t="shared" si="269"/>
        <v>0.98792270531400961</v>
      </c>
      <c r="BR383" s="1">
        <f t="shared" si="270"/>
        <v>0.97101449275362317</v>
      </c>
      <c r="BS383" s="1">
        <f t="shared" si="271"/>
        <v>0.66908212560386471</v>
      </c>
      <c r="BT383" s="1">
        <f t="shared" si="272"/>
        <v>0.97584541062801933</v>
      </c>
      <c r="BW383" s="1">
        <f t="shared" si="273"/>
        <v>6.9855072463768115</v>
      </c>
      <c r="BX383" s="1">
        <f t="shared" si="274"/>
        <v>0.98550724637681164</v>
      </c>
      <c r="BY383">
        <f t="shared" si="275"/>
        <v>7</v>
      </c>
      <c r="CB383">
        <f>'F Rel'!M383</f>
        <v>6.4</v>
      </c>
      <c r="CC383">
        <f>'F Rel'!V383</f>
        <v>5.98</v>
      </c>
      <c r="CD383" s="1">
        <f t="shared" si="276"/>
        <v>0.92995169082125606</v>
      </c>
      <c r="CE383" s="1">
        <f t="shared" si="277"/>
        <v>0.8623188405797102</v>
      </c>
      <c r="CH383">
        <f>'F Production'!X383</f>
        <v>0.5</v>
      </c>
      <c r="CI383">
        <f>'F Production'!AB383</f>
        <v>0.79</v>
      </c>
      <c r="CJ383" s="31">
        <f t="shared" si="278"/>
        <v>0.69565217391304346</v>
      </c>
      <c r="CK383" s="31">
        <f t="shared" si="279"/>
        <v>0.41545893719806765</v>
      </c>
      <c r="CN383">
        <f>'F Totals'!G383</f>
        <v>16</v>
      </c>
      <c r="CO383">
        <f>'F Totals'!H383</f>
        <v>9</v>
      </c>
      <c r="CP383">
        <f>'F Totals'!K383</f>
        <v>25</v>
      </c>
    </row>
    <row r="384" spans="1:94" x14ac:dyDescent="0.3">
      <c r="A384" t="str">
        <f>'F on ice'!B384</f>
        <v>Trevor Zegras</v>
      </c>
      <c r="B384" t="str">
        <f>'F on ice'!C384</f>
        <v>ANA</v>
      </c>
      <c r="E384">
        <f>'F on ice'!K384</f>
        <v>43.01</v>
      </c>
      <c r="F384">
        <f>'F on ice'!Z384</f>
        <v>11.21</v>
      </c>
      <c r="G384">
        <f>'F on ice'!Q384</f>
        <v>1.6</v>
      </c>
      <c r="H384">
        <f>'F on ice'!T384</f>
        <v>2.8</v>
      </c>
      <c r="I384" s="1">
        <f t="shared" ref="I384:I389" si="280">_xlfn.RANK.EQ(E384,$E$2:$E$600,1)/COUNT($E$2:$E$600)</f>
        <v>0.59903381642512077</v>
      </c>
      <c r="J384" s="1">
        <f t="shared" ref="J384:J389" si="281">_xlfn.RANK.EQ(F384,$F$2:$F$600,1)/COUNT($F$2:$F$600)</f>
        <v>0.5</v>
      </c>
      <c r="K384" s="1">
        <f t="shared" ref="K384:K389" si="282">_xlfn.RANK.EQ(G384,$G$2:$G$600,1)/COUNT($G$2:$G$600)</f>
        <v>0.11594202898550725</v>
      </c>
      <c r="L384" s="1">
        <f t="shared" ref="L384:L389" si="283">_xlfn.RANK.EQ(H384,$H$2:$H$600,1)/COUNT($H$2:$H$600)</f>
        <v>0.74154589371980673</v>
      </c>
      <c r="O384">
        <f>'F Production'!H384</f>
        <v>0.69</v>
      </c>
      <c r="P384">
        <f>'F Production'!I384</f>
        <v>0.69</v>
      </c>
      <c r="Q384">
        <f>'F Production'!J384</f>
        <v>0.23</v>
      </c>
      <c r="R384">
        <f>'F Production'!L384</f>
        <v>1.37</v>
      </c>
      <c r="S384" s="1">
        <f t="shared" ref="S384:S389" si="284">_xlfn.RANK.EQ(O384,$O$2:$O$600,1)/COUNT($O$2:$O$600)</f>
        <v>0.55555555555555558</v>
      </c>
      <c r="T384" s="1">
        <f t="shared" ref="T384:T389" si="285">_xlfn.RANK.EQ(P384,$P$2:$P$600,1)/COUNT($P$2:$P$600)</f>
        <v>0.30193236714975846</v>
      </c>
      <c r="U384" s="1">
        <f t="shared" ref="U384:U389" si="286">_xlfn.RANK.EQ(Q384,$Q$2:$Q$600,1)/COUNT($Q$2:$Q$600)</f>
        <v>0.13285024154589373</v>
      </c>
      <c r="V384" s="1">
        <f t="shared" ref="V384:V389" si="287">_xlfn.RANK.EQ(R384,$R$2:$R$600,1)/COUNT($R$2:$R$600)</f>
        <v>0.37922705314009664</v>
      </c>
      <c r="Y384">
        <f>'F on ice'!L384</f>
        <v>44.38</v>
      </c>
      <c r="Z384">
        <f>'F on ice'!AA384</f>
        <v>13.96</v>
      </c>
      <c r="AA384">
        <f>'F on ice'!R384</f>
        <v>2.52</v>
      </c>
      <c r="AB384">
        <f>'F on ice'!U384</f>
        <v>2.98</v>
      </c>
      <c r="AC384" s="1">
        <f t="shared" ref="AC384:AC389" si="288">_xlfn.RANK.EQ(Y384,$Y$2:$Y$600,0)/COUNT($Y$2:$Y$600)</f>
        <v>0.30917874396135264</v>
      </c>
      <c r="AD384" s="1">
        <f t="shared" ref="AD384:AD389" si="289">_xlfn.RANK.EQ(Z384,$Z$2:$Z$600,0)/COUNT($Z$2:$Z$600)</f>
        <v>7.7294685990338161E-2</v>
      </c>
      <c r="AE384" s="1">
        <f t="shared" ref="AE384:AE389" si="290">_xlfn.RANK.EQ(AA384,$AA$2:$AA$600,0)/COUNT($AA$2:$AA$600)</f>
        <v>0.47826086956521741</v>
      </c>
      <c r="AF384" s="1">
        <f t="shared" ref="AF384:AF389" si="291">_xlfn.RANK.EQ(AB384,$AB$2:$AB$600,0)/COUNT($AB$2:$AB$600)</f>
        <v>0.10386473429951691</v>
      </c>
      <c r="AI384">
        <f>'F Rel'!K384</f>
        <v>4.51</v>
      </c>
      <c r="AJ384">
        <f>'F Rel'!Z384</f>
        <v>1.02</v>
      </c>
      <c r="AK384">
        <f>'F Rel'!Q384</f>
        <v>-0.95</v>
      </c>
      <c r="AL384">
        <f>'F Rel'!T384</f>
        <v>0.56000000000000005</v>
      </c>
      <c r="AM384" s="1">
        <f t="shared" ref="AM384:AM389" si="292">_xlfn.RANK.EQ(AI384,$AI$2:$AI$600,1)/COUNT($AI$2:$AI$600)</f>
        <v>0.80676328502415462</v>
      </c>
      <c r="AN384" s="1">
        <f t="shared" ref="AN384:AN389" si="293">_xlfn.RANK.EQ(AJ384,$AJ$2:$AJ$600,1)/COUNT($AJ$2:$AJ$600)</f>
        <v>0.69565217391304346</v>
      </c>
      <c r="AO384" s="1">
        <f t="shared" ref="AO384:AO389" si="294">_xlfn.RANK.EQ(AK384,$AK$2:$AK$600,1)/COUNT($AK$2:$AK$600)</f>
        <v>0.15217391304347827</v>
      </c>
      <c r="AP384" s="1">
        <f t="shared" ref="AP384:AP389" si="295">_xlfn.RANK.EQ(AL384,$AL$2:$AL$600,1)/COUNT($AL$2:$AL$600)</f>
        <v>0.90821256038647347</v>
      </c>
      <c r="AS384">
        <f>'F Rel'!L384</f>
        <v>-1.66</v>
      </c>
      <c r="AT384">
        <f>'F Rel'!AA384</f>
        <v>1.41</v>
      </c>
      <c r="AU384">
        <f>'F Rel'!R384</f>
        <v>0.54</v>
      </c>
      <c r="AV384">
        <f>'F Rel'!U384</f>
        <v>0.25</v>
      </c>
      <c r="AW384" s="1">
        <f t="shared" ref="AW384:AW389" si="296">_xlfn.RANK.EQ(AS384,$AS$2:$AS$600,0)/COUNT($AS$2:$AS$600)</f>
        <v>0.64251207729468596</v>
      </c>
      <c r="AX384" s="1">
        <f t="shared" ref="AX384:AX389" si="297">_xlfn.RANK.EQ(AT384,$AT$2:$AT$600,0)/COUNT($AT$2:$AT$600)</f>
        <v>0.17632850241545894</v>
      </c>
      <c r="AY384" s="1">
        <f t="shared" ref="AY384:AY389" si="298">_xlfn.RANK.EQ(AU384,$AU$2:$AU$600,0)/COUNT($AU$2:$AU$600)</f>
        <v>0.2318840579710145</v>
      </c>
      <c r="AZ384" s="1">
        <f t="shared" ref="AZ384:AZ389" si="299">_xlfn.RANK.EQ(AV384,$AV$2:$AV$600,0)/COUNT($AV$2:$AV$600)</f>
        <v>0.22222222222222221</v>
      </c>
      <c r="BC384">
        <f>'F on ice'!G384</f>
        <v>13.113333333332999</v>
      </c>
      <c r="BD384">
        <f>'F on ice'!AM384</f>
        <v>54</v>
      </c>
      <c r="BE384">
        <f>'F on ice'!AF384</f>
        <v>5.26</v>
      </c>
      <c r="BF384">
        <f>'F on ice'!AH384</f>
        <v>0.96899999999999997</v>
      </c>
      <c r="BG384" s="1">
        <f t="shared" ref="BG384:BG389" si="300">_xlfn.RANK.EQ(BC384,$BC$2:$BC$600,1)/COUNT($BC$2:$BC$600)</f>
        <v>0.71014492753623193</v>
      </c>
      <c r="BH384" s="1">
        <f t="shared" ref="BH384:BH389" si="301">_xlfn.RANK.EQ(BD384,$BD$2:$BD$600,1)/COUNT($BD$2:$BD$600)</f>
        <v>0.52415458937198067</v>
      </c>
      <c r="BI384" s="1">
        <f t="shared" ref="BI384:BI389" si="302">_xlfn.RANK.EQ(BE384,$BE$2:$BE$600,1)/COUNT($BE$2:$BE$600)</f>
        <v>7.4879227053140096E-2</v>
      </c>
      <c r="BJ384" s="1">
        <f t="shared" ref="BJ384:BJ389" si="303">_xlfn.RANK.EQ(BF384,$BF$2:$BF$600,1)/COUNT($BF$2:$BF$600)</f>
        <v>0.1570048309178744</v>
      </c>
      <c r="BM384">
        <f>'F on ice'!M384</f>
        <v>49.21</v>
      </c>
      <c r="BN384">
        <f>'F on ice'!AB384</f>
        <v>44.55</v>
      </c>
      <c r="BO384">
        <f>'F on ice'!S384</f>
        <v>38.89</v>
      </c>
      <c r="BP384">
        <f>'F on ice'!V384</f>
        <v>48.47</v>
      </c>
      <c r="BQ384" s="1">
        <f t="shared" ref="BQ384:BQ389" si="304">_xlfn.RANK.EQ(BM384,$BM$2:$BM$600,1)/COUNT($BM$2:$BM$600)</f>
        <v>0.4420289855072464</v>
      </c>
      <c r="BR384" s="1">
        <f t="shared" ref="BR384:BR389" si="305">_xlfn.RANK.EQ(BN384,$BN$2:$BN$600,1)/COUNT($BN$2:$BN$600)</f>
        <v>0.21739130434782608</v>
      </c>
      <c r="BS384" s="1">
        <f t="shared" ref="BS384:BS389" si="306">_xlfn.RANK.EQ(BO384,$BO$2:$BO$600,1)/COUNT($BO$2:$BO$600)</f>
        <v>0.17149758454106281</v>
      </c>
      <c r="BT384" s="1">
        <f t="shared" ref="BT384:BT389" si="307">_xlfn.RANK.EQ(BP384,$BP$2:$BP$600,1)/COUNT($BP$2:$BP$600)</f>
        <v>0.40579710144927539</v>
      </c>
      <c r="BW384" s="1">
        <f t="shared" ref="BW384:BW389" si="308">SUM(I384,L384,S384,T384,AC384,AF384,CD384,CE384)</f>
        <v>4.1280193236714977</v>
      </c>
      <c r="BX384" s="1">
        <f t="shared" ref="BX384:BX389" si="309">_xlfn.RANK.EQ(BW384,$BW$2:$BW$600,1)/COUNT($BW$2:$BW$600)</f>
        <v>0.51449275362318836</v>
      </c>
      <c r="BY384">
        <f t="shared" ref="BY384:BY389" si="310">RANK(BX384,$BX$2:$BX$600)</f>
        <v>202</v>
      </c>
      <c r="CB384">
        <f>'F Rel'!M384</f>
        <v>3.68</v>
      </c>
      <c r="CC384">
        <f>'F Rel'!V384</f>
        <v>3.42</v>
      </c>
      <c r="CD384" s="1">
        <f t="shared" ref="CD384:CD389" si="311">_xlfn.RANK.EQ(CB384,$CB$2:$CB$600,1)/COUNT($CB$2:$CB$600)</f>
        <v>0.79468599033816423</v>
      </c>
      <c r="CE384" s="1">
        <f t="shared" ref="CE384:CE389" si="312">_xlfn.RANK.EQ(CC384,$CC$2:$CC$600,1)/COUNT($CC$2:$CC$600)</f>
        <v>0.72222222222222221</v>
      </c>
      <c r="CH384">
        <f>'F Production'!X384</f>
        <v>1.1399999999999999</v>
      </c>
      <c r="CI384">
        <f>'F Production'!AB384</f>
        <v>0.69</v>
      </c>
      <c r="CJ384" s="31">
        <f t="shared" ref="CJ384:CJ389" si="313">_xlfn.RANK.EQ(CH384,$CH$2:$CH$600,0)/COUNT($CH$2:$CH$600)</f>
        <v>0.24637681159420291</v>
      </c>
      <c r="CK384" s="31">
        <f t="shared" ref="CK384:CK389" si="314">_xlfn.RANK.EQ(CI384,$CI$2:$CI$600,1)/COUNT($CI$2:$CI$600)</f>
        <v>0.30193236714975846</v>
      </c>
      <c r="CN384">
        <f>'F Totals'!G384</f>
        <v>3</v>
      </c>
      <c r="CO384">
        <f>'F Totals'!H384</f>
        <v>3</v>
      </c>
      <c r="CP384">
        <f>'F Totals'!K384</f>
        <v>6</v>
      </c>
    </row>
    <row r="385" spans="1:94" x14ac:dyDescent="0.3">
      <c r="A385" t="str">
        <f>'F on ice'!B385</f>
        <v>Troy Terry</v>
      </c>
      <c r="B385" t="str">
        <f>'F on ice'!C385</f>
        <v>ANA</v>
      </c>
      <c r="E385">
        <f>'F on ice'!K385</f>
        <v>41.74</v>
      </c>
      <c r="F385">
        <f>'F on ice'!Z385</f>
        <v>10.32</v>
      </c>
      <c r="G385">
        <f>'F on ice'!Q385</f>
        <v>2.25</v>
      </c>
      <c r="H385">
        <f>'F on ice'!T385</f>
        <v>2.46</v>
      </c>
      <c r="I385" s="1">
        <f t="shared" si="280"/>
        <v>0.50483091787439616</v>
      </c>
      <c r="J385" s="1">
        <f t="shared" si="281"/>
        <v>0.35748792270531399</v>
      </c>
      <c r="K385" s="1">
        <f t="shared" si="282"/>
        <v>0.40096618357487923</v>
      </c>
      <c r="L385" s="1">
        <f t="shared" si="283"/>
        <v>0.40821256038647341</v>
      </c>
      <c r="O385">
        <f>'F Production'!H385</f>
        <v>0.56000000000000005</v>
      </c>
      <c r="P385">
        <f>'F Production'!I385</f>
        <v>0.94</v>
      </c>
      <c r="Q385">
        <f>'F Production'!J385</f>
        <v>0.66</v>
      </c>
      <c r="R385">
        <f>'F Production'!L385</f>
        <v>1.5</v>
      </c>
      <c r="S385" s="1">
        <f t="shared" si="284"/>
        <v>0.38647342995169082</v>
      </c>
      <c r="T385" s="1">
        <f t="shared" si="285"/>
        <v>0.51932367149758452</v>
      </c>
      <c r="U385" s="1">
        <f t="shared" si="286"/>
        <v>0.63285024154589375</v>
      </c>
      <c r="V385" s="1">
        <f t="shared" si="287"/>
        <v>0.44444444444444442</v>
      </c>
      <c r="Y385">
        <f>'F on ice'!L385</f>
        <v>38.36</v>
      </c>
      <c r="Z385">
        <f>'F on ice'!AA385</f>
        <v>10.88</v>
      </c>
      <c r="AA385">
        <f>'F on ice'!R385</f>
        <v>2.34</v>
      </c>
      <c r="AB385">
        <f>'F on ice'!U385</f>
        <v>2.36</v>
      </c>
      <c r="AC385" s="1">
        <f t="shared" si="288"/>
        <v>0.81159420289855078</v>
      </c>
      <c r="AD385" s="1">
        <f t="shared" si="289"/>
        <v>0.56521739130434778</v>
      </c>
      <c r="AE385" s="1">
        <f t="shared" si="290"/>
        <v>0.58695652173913049</v>
      </c>
      <c r="AF385" s="1">
        <f t="shared" si="291"/>
        <v>0.71497584541062797</v>
      </c>
      <c r="AI385">
        <f>'F Rel'!K385</f>
        <v>3.1</v>
      </c>
      <c r="AJ385">
        <f>'F Rel'!Z385</f>
        <v>-0.35</v>
      </c>
      <c r="AK385">
        <f>'F Rel'!Q385</f>
        <v>0.25</v>
      </c>
      <c r="AL385">
        <f>'F Rel'!T385</f>
        <v>0.13</v>
      </c>
      <c r="AM385" s="1">
        <f t="shared" si="292"/>
        <v>0.71980676328502413</v>
      </c>
      <c r="AN385" s="1">
        <f t="shared" si="293"/>
        <v>0.42270531400966183</v>
      </c>
      <c r="AO385" s="1">
        <f t="shared" si="294"/>
        <v>0.62077294685990336</v>
      </c>
      <c r="AP385" s="1">
        <f t="shared" si="295"/>
        <v>0.606280193236715</v>
      </c>
      <c r="AS385">
        <f>'F Rel'!L385</f>
        <v>-7.33</v>
      </c>
      <c r="AT385">
        <f>'F Rel'!AA385</f>
        <v>-2.5499999999999998</v>
      </c>
      <c r="AU385">
        <f>'F Rel'!R385</f>
        <v>-0.42</v>
      </c>
      <c r="AV385">
        <f>'F Rel'!U385</f>
        <v>-0.45</v>
      </c>
      <c r="AW385" s="1">
        <f t="shared" si="296"/>
        <v>0.95652173913043481</v>
      </c>
      <c r="AX385" s="1">
        <f t="shared" si="297"/>
        <v>0.91545893719806759</v>
      </c>
      <c r="AY385" s="1">
        <f t="shared" si="298"/>
        <v>0.7125603864734299</v>
      </c>
      <c r="AZ385" s="1">
        <f t="shared" si="299"/>
        <v>0.88405797101449279</v>
      </c>
      <c r="BC385">
        <f>'F on ice'!G385</f>
        <v>14.215555555556</v>
      </c>
      <c r="BD385">
        <f>'F on ice'!AM385</f>
        <v>54.35</v>
      </c>
      <c r="BE385">
        <f>'F on ice'!AF385</f>
        <v>7.69</v>
      </c>
      <c r="BF385">
        <f>'F on ice'!AH385</f>
        <v>0.98799999999999999</v>
      </c>
      <c r="BG385" s="1">
        <f t="shared" si="300"/>
        <v>0.89613526570048307</v>
      </c>
      <c r="BH385" s="1">
        <f t="shared" si="301"/>
        <v>0.54106280193236711</v>
      </c>
      <c r="BI385" s="1">
        <f t="shared" si="302"/>
        <v>0.36231884057971014</v>
      </c>
      <c r="BJ385" s="1">
        <f t="shared" si="303"/>
        <v>0.35748792270531399</v>
      </c>
      <c r="BM385">
        <f>'F on ice'!M385</f>
        <v>52.11</v>
      </c>
      <c r="BN385">
        <f>'F on ice'!AB385</f>
        <v>48.67</v>
      </c>
      <c r="BO385">
        <f>'F on ice'!S385</f>
        <v>48.98</v>
      </c>
      <c r="BP385">
        <f>'F on ice'!V385</f>
        <v>51.06</v>
      </c>
      <c r="BQ385" s="1">
        <f t="shared" si="304"/>
        <v>0.67391304347826086</v>
      </c>
      <c r="BR385" s="1">
        <f t="shared" si="305"/>
        <v>0.41304347826086957</v>
      </c>
      <c r="BS385" s="1">
        <f t="shared" si="306"/>
        <v>0.45893719806763283</v>
      </c>
      <c r="BT385" s="1">
        <f t="shared" si="307"/>
        <v>0.57246376811594202</v>
      </c>
      <c r="BW385" s="1">
        <f t="shared" si="308"/>
        <v>5.1135265700483092</v>
      </c>
      <c r="BX385" s="1">
        <f t="shared" si="309"/>
        <v>0.71739130434782605</v>
      </c>
      <c r="BY385">
        <f t="shared" si="310"/>
        <v>117</v>
      </c>
      <c r="CB385">
        <f>'F Rel'!M385</f>
        <v>6.29</v>
      </c>
      <c r="CC385">
        <f>'F Rel'!V385</f>
        <v>5.66</v>
      </c>
      <c r="CD385" s="1">
        <f t="shared" si="311"/>
        <v>0.92753623188405798</v>
      </c>
      <c r="CE385" s="1">
        <f t="shared" si="312"/>
        <v>0.84057971014492749</v>
      </c>
      <c r="CH385">
        <f>'F Production'!X385</f>
        <v>0.47</v>
      </c>
      <c r="CI385">
        <f>'F Production'!AB385</f>
        <v>1.31</v>
      </c>
      <c r="CJ385" s="31">
        <f t="shared" si="313"/>
        <v>0.71739130434782605</v>
      </c>
      <c r="CK385" s="31">
        <f t="shared" si="314"/>
        <v>0.77777777777777779</v>
      </c>
      <c r="CN385">
        <f>'F Totals'!G385</f>
        <v>6</v>
      </c>
      <c r="CO385">
        <f>'F Totals'!H385</f>
        <v>10</v>
      </c>
      <c r="CP385">
        <f>'F Totals'!K385</f>
        <v>16</v>
      </c>
    </row>
    <row r="386" spans="1:94" x14ac:dyDescent="0.3">
      <c r="A386" t="str">
        <f>'F on ice'!B386</f>
        <v>Ty Dellandrea</v>
      </c>
      <c r="B386" t="str">
        <f>'F on ice'!C386</f>
        <v>DAL</v>
      </c>
      <c r="E386">
        <f>'F on ice'!K386</f>
        <v>40.700000000000003</v>
      </c>
      <c r="F386">
        <f>'F on ice'!Z386</f>
        <v>13.37</v>
      </c>
      <c r="G386">
        <f>'F on ice'!Q386</f>
        <v>2.04</v>
      </c>
      <c r="H386">
        <f>'F on ice'!T386</f>
        <v>2.82</v>
      </c>
      <c r="I386" s="1">
        <f t="shared" si="280"/>
        <v>0.42270531400966183</v>
      </c>
      <c r="J386" s="1">
        <f t="shared" si="281"/>
        <v>0.85507246376811596</v>
      </c>
      <c r="K386" s="1">
        <f t="shared" si="282"/>
        <v>0.28985507246376813</v>
      </c>
      <c r="L386" s="1">
        <f t="shared" si="283"/>
        <v>0.7560386473429952</v>
      </c>
      <c r="O386">
        <f>'F Production'!H386</f>
        <v>0.28999999999999998</v>
      </c>
      <c r="P386">
        <f>'F Production'!I386</f>
        <v>0.57999999999999996</v>
      </c>
      <c r="Q386">
        <f>'F Production'!J386</f>
        <v>0.57999999999999996</v>
      </c>
      <c r="R386">
        <f>'F Production'!L386</f>
        <v>0.87</v>
      </c>
      <c r="S386" s="1">
        <f t="shared" si="284"/>
        <v>9.420289855072464E-2</v>
      </c>
      <c r="T386" s="1">
        <f t="shared" si="285"/>
        <v>0.21014492753623187</v>
      </c>
      <c r="U386" s="1">
        <f t="shared" si="286"/>
        <v>0.56038647342995174</v>
      </c>
      <c r="V386" s="1">
        <f t="shared" si="287"/>
        <v>0.10628019323671498</v>
      </c>
      <c r="Y386">
        <f>'F on ice'!L386</f>
        <v>34.31</v>
      </c>
      <c r="Z386">
        <f>'F on ice'!AA386</f>
        <v>9.01</v>
      </c>
      <c r="AA386">
        <f>'F on ice'!R386</f>
        <v>4.3600000000000003</v>
      </c>
      <c r="AB386">
        <f>'F on ice'!U386</f>
        <v>1.85</v>
      </c>
      <c r="AC386" s="1">
        <f t="shared" si="288"/>
        <v>0.97342995169082125</v>
      </c>
      <c r="AD386" s="1">
        <f t="shared" si="289"/>
        <v>0.90579710144927539</v>
      </c>
      <c r="AE386" s="1">
        <f t="shared" si="290"/>
        <v>1.4492753623188406E-2</v>
      </c>
      <c r="AF386" s="1">
        <f t="shared" si="291"/>
        <v>0.99033816425120769</v>
      </c>
      <c r="AI386">
        <f>'F Rel'!K386</f>
        <v>-6.1</v>
      </c>
      <c r="AJ386">
        <f>'F Rel'!Z386</f>
        <v>0.71</v>
      </c>
      <c r="AK386">
        <f>'F Rel'!Q386</f>
        <v>-1.45</v>
      </c>
      <c r="AL386">
        <f>'F Rel'!T386</f>
        <v>0.01</v>
      </c>
      <c r="AM386" s="1">
        <f t="shared" si="292"/>
        <v>0.15942028985507245</v>
      </c>
      <c r="AN386" s="1">
        <f t="shared" si="293"/>
        <v>0.6280193236714976</v>
      </c>
      <c r="AO386" s="1">
        <f t="shared" si="294"/>
        <v>4.8309178743961352E-2</v>
      </c>
      <c r="AP386" s="1">
        <f t="shared" si="295"/>
        <v>0.48550724637681159</v>
      </c>
      <c r="AS386">
        <f>'F Rel'!L386</f>
        <v>-7.87</v>
      </c>
      <c r="AT386">
        <f>'F Rel'!AA386</f>
        <v>-1.46</v>
      </c>
      <c r="AU386">
        <f>'F Rel'!R386</f>
        <v>2.31</v>
      </c>
      <c r="AV386">
        <f>'F Rel'!U386</f>
        <v>-0.49</v>
      </c>
      <c r="AW386" s="1">
        <f t="shared" si="296"/>
        <v>0.96859903381642509</v>
      </c>
      <c r="AX386" s="1">
        <f t="shared" si="297"/>
        <v>0.78985507246376807</v>
      </c>
      <c r="AY386" s="1">
        <f t="shared" si="298"/>
        <v>4.830917874396135E-3</v>
      </c>
      <c r="AZ386" s="1">
        <f t="shared" si="299"/>
        <v>0.91545893719806759</v>
      </c>
      <c r="BC386">
        <f>'F on ice'!G386</f>
        <v>9.8269841269840992</v>
      </c>
      <c r="BD386">
        <f>'F on ice'!AM386</f>
        <v>35.19</v>
      </c>
      <c r="BE386">
        <f>'F on ice'!AF386</f>
        <v>7.29</v>
      </c>
      <c r="BF386">
        <f>'F on ice'!AH386</f>
        <v>0.89600000000000002</v>
      </c>
      <c r="BG386" s="1">
        <f t="shared" si="300"/>
        <v>0.13043478260869565</v>
      </c>
      <c r="BH386" s="1">
        <f t="shared" si="301"/>
        <v>9.6618357487922704E-2</v>
      </c>
      <c r="BI386" s="1">
        <f t="shared" si="302"/>
        <v>0.28260869565217389</v>
      </c>
      <c r="BJ386" s="1">
        <f t="shared" si="303"/>
        <v>4.830917874396135E-3</v>
      </c>
      <c r="BM386">
        <f>'F on ice'!M386</f>
        <v>54.26</v>
      </c>
      <c r="BN386">
        <f>'F on ice'!AB386</f>
        <v>59.74</v>
      </c>
      <c r="BO386">
        <f>'F on ice'!S386</f>
        <v>31.82</v>
      </c>
      <c r="BP386">
        <f>'F on ice'!V386</f>
        <v>60.36</v>
      </c>
      <c r="BQ386" s="1">
        <f t="shared" si="304"/>
        <v>0.84057971014492749</v>
      </c>
      <c r="BR386" s="1">
        <f t="shared" si="305"/>
        <v>0.95652173913043481</v>
      </c>
      <c r="BS386" s="1">
        <f t="shared" si="306"/>
        <v>4.8309178743961352E-2</v>
      </c>
      <c r="BT386" s="1">
        <f t="shared" si="307"/>
        <v>0.97826086956521741</v>
      </c>
      <c r="BW386" s="1">
        <f t="shared" si="308"/>
        <v>4.9227053140096615</v>
      </c>
      <c r="BX386" s="1">
        <f t="shared" si="309"/>
        <v>0.6811594202898551</v>
      </c>
      <c r="BY386">
        <f t="shared" si="310"/>
        <v>133</v>
      </c>
      <c r="CB386">
        <f>'F Rel'!M386</f>
        <v>1.66</v>
      </c>
      <c r="CC386">
        <f>'F Rel'!V386</f>
        <v>5.79</v>
      </c>
      <c r="CD386" s="1">
        <f t="shared" si="311"/>
        <v>0.62560386473429952</v>
      </c>
      <c r="CE386" s="1">
        <f t="shared" si="312"/>
        <v>0.85024154589371981</v>
      </c>
      <c r="CH386">
        <f>'F Production'!X386</f>
        <v>1.1599999999999999</v>
      </c>
      <c r="CI386">
        <f>'F Production'!AB386</f>
        <v>0.28999999999999998</v>
      </c>
      <c r="CJ386" s="31">
        <f t="shared" si="313"/>
        <v>0.2318840579710145</v>
      </c>
      <c r="CK386" s="31">
        <f t="shared" si="314"/>
        <v>6.5217391304347824E-2</v>
      </c>
      <c r="CN386">
        <f>'F Totals'!G386</f>
        <v>1</v>
      </c>
      <c r="CO386">
        <f>'F Totals'!H386</f>
        <v>2</v>
      </c>
      <c r="CP386">
        <f>'F Totals'!K386</f>
        <v>3</v>
      </c>
    </row>
    <row r="387" spans="1:94" x14ac:dyDescent="0.3">
      <c r="A387" t="str">
        <f>'F on ice'!B387</f>
        <v>Tye Kartye</v>
      </c>
      <c r="B387" t="str">
        <f>'F on ice'!C387</f>
        <v>SEA</v>
      </c>
      <c r="E387">
        <f>'F on ice'!K387</f>
        <v>39.909999999999997</v>
      </c>
      <c r="F387">
        <f>'F on ice'!Z387</f>
        <v>10.69</v>
      </c>
      <c r="G387">
        <f>'F on ice'!Q387</f>
        <v>2.21</v>
      </c>
      <c r="H387">
        <f>'F on ice'!T387</f>
        <v>2.3199999999999998</v>
      </c>
      <c r="I387" s="1">
        <f t="shared" si="280"/>
        <v>0.37439613526570048</v>
      </c>
      <c r="J387" s="1">
        <f t="shared" si="281"/>
        <v>0.42028985507246375</v>
      </c>
      <c r="K387" s="1">
        <f t="shared" si="282"/>
        <v>0.3888888888888889</v>
      </c>
      <c r="L387" s="1">
        <f t="shared" si="283"/>
        <v>0.28743961352657005</v>
      </c>
      <c r="O387">
        <f>'F Production'!H387</f>
        <v>0.88</v>
      </c>
      <c r="P387">
        <f>'F Production'!I387</f>
        <v>0.77</v>
      </c>
      <c r="Q387">
        <f>'F Production'!J387</f>
        <v>0.44</v>
      </c>
      <c r="R387">
        <f>'F Production'!L387</f>
        <v>1.65</v>
      </c>
      <c r="S387" s="1">
        <f t="shared" si="284"/>
        <v>0.71980676328502413</v>
      </c>
      <c r="T387" s="1">
        <f t="shared" si="285"/>
        <v>0.36231884057971014</v>
      </c>
      <c r="U387" s="1">
        <f t="shared" si="286"/>
        <v>0.36956521739130432</v>
      </c>
      <c r="V387" s="1">
        <f t="shared" si="287"/>
        <v>0.54347826086956519</v>
      </c>
      <c r="Y387">
        <f>'F on ice'!L387</f>
        <v>42.89</v>
      </c>
      <c r="Z387">
        <f>'F on ice'!AA387</f>
        <v>10.58</v>
      </c>
      <c r="AA387">
        <f>'F on ice'!R387</f>
        <v>2.09</v>
      </c>
      <c r="AB387">
        <f>'F on ice'!U387</f>
        <v>2.4300000000000002</v>
      </c>
      <c r="AC387" s="1">
        <f t="shared" si="288"/>
        <v>0.47101449275362317</v>
      </c>
      <c r="AD387" s="1">
        <f t="shared" si="289"/>
        <v>0.6280193236714976</v>
      </c>
      <c r="AE387" s="1">
        <f t="shared" si="290"/>
        <v>0.73188405797101452</v>
      </c>
      <c r="AF387" s="1">
        <f t="shared" si="291"/>
        <v>0.63285024154589375</v>
      </c>
      <c r="AI387">
        <f>'F Rel'!K387</f>
        <v>-2.61</v>
      </c>
      <c r="AJ387">
        <f>'F Rel'!Z387</f>
        <v>-0.51</v>
      </c>
      <c r="AK387">
        <f>'F Rel'!Q387</f>
        <v>-0.34</v>
      </c>
      <c r="AL387">
        <f>'F Rel'!T387</f>
        <v>-0.16</v>
      </c>
      <c r="AM387" s="1">
        <f t="shared" si="292"/>
        <v>0.30193236714975846</v>
      </c>
      <c r="AN387" s="1">
        <f t="shared" si="293"/>
        <v>0.37922705314009664</v>
      </c>
      <c r="AO387" s="1">
        <f t="shared" si="294"/>
        <v>0.38164251207729466</v>
      </c>
      <c r="AP387" s="1">
        <f t="shared" si="295"/>
        <v>0.35507246376811596</v>
      </c>
      <c r="AS387">
        <f>'F Rel'!L387</f>
        <v>1.07</v>
      </c>
      <c r="AT387">
        <f>'F Rel'!AA387</f>
        <v>0.88</v>
      </c>
      <c r="AU387">
        <f>'F Rel'!R387</f>
        <v>-0.1</v>
      </c>
      <c r="AV387">
        <f>'F Rel'!U387</f>
        <v>0.08</v>
      </c>
      <c r="AW387" s="1">
        <f t="shared" si="296"/>
        <v>0.36231884057971014</v>
      </c>
      <c r="AX387" s="1">
        <f t="shared" si="297"/>
        <v>0.28502415458937197</v>
      </c>
      <c r="AY387" s="1">
        <f t="shared" si="298"/>
        <v>0.56038647342995174</v>
      </c>
      <c r="AZ387" s="1">
        <f t="shared" si="299"/>
        <v>0.38405797101449274</v>
      </c>
      <c r="BC387">
        <f>'F on ice'!G387</f>
        <v>11.830072463767999</v>
      </c>
      <c r="BD387">
        <f>'F on ice'!AM387</f>
        <v>60.25</v>
      </c>
      <c r="BE387">
        <f>'F on ice'!AF387</f>
        <v>8.3000000000000007</v>
      </c>
      <c r="BF387">
        <f>'F on ice'!AH387</f>
        <v>1.012</v>
      </c>
      <c r="BG387" s="1">
        <f t="shared" si="300"/>
        <v>0.40338164251207731</v>
      </c>
      <c r="BH387" s="1">
        <f t="shared" si="301"/>
        <v>0.72222222222222221</v>
      </c>
      <c r="BI387" s="1">
        <f t="shared" si="302"/>
        <v>0.44927536231884058</v>
      </c>
      <c r="BJ387" s="1">
        <f t="shared" si="303"/>
        <v>0.64492753623188404</v>
      </c>
      <c r="BM387">
        <f>'F on ice'!M387</f>
        <v>48.2</v>
      </c>
      <c r="BN387">
        <f>'F on ice'!AB387</f>
        <v>50.26</v>
      </c>
      <c r="BO387">
        <f>'F on ice'!S387</f>
        <v>51.28</v>
      </c>
      <c r="BP387">
        <f>'F on ice'!V387</f>
        <v>48.86</v>
      </c>
      <c r="BQ387" s="1">
        <f t="shared" si="304"/>
        <v>0.35265700483091789</v>
      </c>
      <c r="BR387" s="1">
        <f t="shared" si="305"/>
        <v>0.51207729468599039</v>
      </c>
      <c r="BS387" s="1">
        <f t="shared" si="306"/>
        <v>0.55072463768115942</v>
      </c>
      <c r="BT387" s="1">
        <f t="shared" si="307"/>
        <v>0.42270531400966183</v>
      </c>
      <c r="BW387" s="1">
        <f t="shared" si="308"/>
        <v>3.4782608695652177</v>
      </c>
      <c r="BX387" s="1">
        <f t="shared" si="309"/>
        <v>0.38405797101449274</v>
      </c>
      <c r="BY387">
        <f t="shared" si="310"/>
        <v>256</v>
      </c>
      <c r="CB387">
        <f>'F Rel'!M387</f>
        <v>-2.21</v>
      </c>
      <c r="CC387">
        <f>'F Rel'!V387</f>
        <v>-2.5299999999999998</v>
      </c>
      <c r="CD387" s="1">
        <f t="shared" si="311"/>
        <v>0.32367149758454106</v>
      </c>
      <c r="CE387" s="1">
        <f t="shared" si="312"/>
        <v>0.30676328502415456</v>
      </c>
      <c r="CH387">
        <f>'F Production'!X387</f>
        <v>0.99</v>
      </c>
      <c r="CI387">
        <f>'F Production'!AB387</f>
        <v>0.88</v>
      </c>
      <c r="CJ387" s="31">
        <f t="shared" si="313"/>
        <v>0.3188405797101449</v>
      </c>
      <c r="CK387" s="31">
        <f t="shared" si="314"/>
        <v>0.48550724637681159</v>
      </c>
      <c r="CN387">
        <f>'F Totals'!G387</f>
        <v>8</v>
      </c>
      <c r="CO387">
        <f>'F Totals'!H387</f>
        <v>7</v>
      </c>
      <c r="CP387">
        <f>'F Totals'!K387</f>
        <v>15</v>
      </c>
    </row>
    <row r="388" spans="1:94" x14ac:dyDescent="0.3">
      <c r="A388" t="str">
        <f>'F on ice'!B388</f>
        <v>Tyler Bertuzzi</v>
      </c>
      <c r="B388" t="str">
        <f>'F on ice'!C388</f>
        <v>TOR</v>
      </c>
      <c r="E388">
        <f>'F on ice'!K388</f>
        <v>46.04</v>
      </c>
      <c r="F388">
        <f>'F on ice'!Z388</f>
        <v>15.69</v>
      </c>
      <c r="G388">
        <f>'F on ice'!Q388</f>
        <v>2.91</v>
      </c>
      <c r="H388">
        <f>'F on ice'!T388</f>
        <v>3.32</v>
      </c>
      <c r="I388" s="1">
        <f t="shared" si="280"/>
        <v>0.77053140096618356</v>
      </c>
      <c r="J388" s="1">
        <f t="shared" si="281"/>
        <v>0.98067632850241548</v>
      </c>
      <c r="K388" s="1">
        <f t="shared" si="282"/>
        <v>0.70048309178743962</v>
      </c>
      <c r="L388" s="1">
        <f t="shared" si="283"/>
        <v>0.95410628019323673</v>
      </c>
      <c r="O388">
        <f>'F Production'!H388</f>
        <v>0.38</v>
      </c>
      <c r="P388">
        <f>'F Production'!I388</f>
        <v>1.22</v>
      </c>
      <c r="Q388">
        <f>'F Production'!J388</f>
        <v>0.75</v>
      </c>
      <c r="R388">
        <f>'F Production'!L388</f>
        <v>1.6</v>
      </c>
      <c r="S388" s="1">
        <f t="shared" si="284"/>
        <v>0.16908212560386474</v>
      </c>
      <c r="T388" s="1">
        <f t="shared" si="285"/>
        <v>0.76086956521739135</v>
      </c>
      <c r="U388" s="1">
        <f t="shared" si="286"/>
        <v>0.72222222222222221</v>
      </c>
      <c r="V388" s="1">
        <f t="shared" si="287"/>
        <v>0.50966183574879231</v>
      </c>
      <c r="Y388">
        <f>'F on ice'!L388</f>
        <v>40.78</v>
      </c>
      <c r="Z388">
        <f>'F on ice'!AA388</f>
        <v>10.43</v>
      </c>
      <c r="AA388">
        <f>'F on ice'!R388</f>
        <v>1.97</v>
      </c>
      <c r="AB388">
        <f>'F on ice'!U388</f>
        <v>2.44</v>
      </c>
      <c r="AC388" s="1">
        <f t="shared" si="288"/>
        <v>0.62560386473429952</v>
      </c>
      <c r="AD388" s="1">
        <f t="shared" si="289"/>
        <v>0.66666666666666663</v>
      </c>
      <c r="AE388" s="1">
        <f t="shared" si="290"/>
        <v>0.78502415458937203</v>
      </c>
      <c r="AF388" s="1">
        <f t="shared" si="291"/>
        <v>0.62560386473429952</v>
      </c>
      <c r="AI388">
        <f>'F Rel'!K388</f>
        <v>3.17</v>
      </c>
      <c r="AJ388">
        <f>'F Rel'!Z388</f>
        <v>4.3899999999999997</v>
      </c>
      <c r="AK388">
        <f>'F Rel'!Q388</f>
        <v>0.25</v>
      </c>
      <c r="AL388">
        <f>'F Rel'!T388</f>
        <v>0.85</v>
      </c>
      <c r="AM388" s="1">
        <f t="shared" si="292"/>
        <v>0.72705314009661837</v>
      </c>
      <c r="AN388" s="1">
        <f t="shared" si="293"/>
        <v>0.97342995169082125</v>
      </c>
      <c r="AO388" s="1">
        <f t="shared" si="294"/>
        <v>0.62077294685990336</v>
      </c>
      <c r="AP388" s="1">
        <f t="shared" si="295"/>
        <v>0.95893719806763289</v>
      </c>
      <c r="AS388">
        <f>'F Rel'!L388</f>
        <v>-2.2400000000000002</v>
      </c>
      <c r="AT388">
        <f>'F Rel'!AA388</f>
        <v>-2.0499999999999998</v>
      </c>
      <c r="AU388">
        <f>'F Rel'!R388</f>
        <v>-0.8</v>
      </c>
      <c r="AV388">
        <f>'F Rel'!U388</f>
        <v>-0.35</v>
      </c>
      <c r="AW388" s="1">
        <f t="shared" si="296"/>
        <v>0.69323671497584538</v>
      </c>
      <c r="AX388" s="1">
        <f t="shared" si="297"/>
        <v>0.88405797101449279</v>
      </c>
      <c r="AY388" s="1">
        <f t="shared" si="298"/>
        <v>0.84541062801932365</v>
      </c>
      <c r="AZ388" s="1">
        <f t="shared" si="299"/>
        <v>0.82125603864734298</v>
      </c>
      <c r="BC388">
        <f>'F on ice'!G388</f>
        <v>14.189259259259</v>
      </c>
      <c r="BD388">
        <f>'F on ice'!AM388</f>
        <v>56.84</v>
      </c>
      <c r="BE388">
        <f>'F on ice'!AF388</f>
        <v>8.83</v>
      </c>
      <c r="BF388">
        <f>'F on ice'!AH388</f>
        <v>1.0169999999999999</v>
      </c>
      <c r="BG388" s="1">
        <f t="shared" si="300"/>
        <v>0.88647342995169087</v>
      </c>
      <c r="BH388" s="1">
        <f t="shared" si="301"/>
        <v>0.62560386473429952</v>
      </c>
      <c r="BI388" s="1">
        <f t="shared" si="302"/>
        <v>0.56763285024154586</v>
      </c>
      <c r="BJ388" s="1">
        <f t="shared" si="303"/>
        <v>0.71739130434782605</v>
      </c>
      <c r="BM388">
        <f>'F on ice'!M388</f>
        <v>53.03</v>
      </c>
      <c r="BN388">
        <f>'F on ice'!AB388</f>
        <v>60.07</v>
      </c>
      <c r="BO388">
        <f>'F on ice'!S388</f>
        <v>59.62</v>
      </c>
      <c r="BP388">
        <f>'F on ice'!V388</f>
        <v>57.61</v>
      </c>
      <c r="BQ388" s="1">
        <f t="shared" si="304"/>
        <v>0.74879227053140096</v>
      </c>
      <c r="BR388" s="1">
        <f t="shared" si="305"/>
        <v>0.96859903381642509</v>
      </c>
      <c r="BS388" s="1">
        <f t="shared" si="306"/>
        <v>0.82367149758454106</v>
      </c>
      <c r="BT388" s="1">
        <f t="shared" si="307"/>
        <v>0.9251207729468599</v>
      </c>
      <c r="BW388" s="1">
        <f t="shared" si="308"/>
        <v>5.6570048309178755</v>
      </c>
      <c r="BX388" s="1">
        <f t="shared" si="309"/>
        <v>0.84782608695652173</v>
      </c>
      <c r="BY388">
        <f t="shared" si="310"/>
        <v>64</v>
      </c>
      <c r="CB388">
        <f>'F Rel'!M388</f>
        <v>3.12</v>
      </c>
      <c r="CC388">
        <f>'F Rel'!V388</f>
        <v>10.68</v>
      </c>
      <c r="CD388" s="1">
        <f t="shared" si="311"/>
        <v>0.75845410628019327</v>
      </c>
      <c r="CE388" s="1">
        <f t="shared" si="312"/>
        <v>0.99275362318840576</v>
      </c>
      <c r="CH388">
        <f>'F Production'!X388</f>
        <v>1.03</v>
      </c>
      <c r="CI388">
        <f>'F Production'!AB388</f>
        <v>0.94</v>
      </c>
      <c r="CJ388" s="31">
        <f t="shared" si="313"/>
        <v>0.30193236714975846</v>
      </c>
      <c r="CK388" s="31">
        <f t="shared" si="314"/>
        <v>0.53864734299516903</v>
      </c>
      <c r="CN388">
        <f>'F Totals'!G388</f>
        <v>4</v>
      </c>
      <c r="CO388">
        <f>'F Totals'!H388</f>
        <v>13</v>
      </c>
      <c r="CP388">
        <f>'F Totals'!K388</f>
        <v>17</v>
      </c>
    </row>
    <row r="389" spans="1:94" x14ac:dyDescent="0.3">
      <c r="A389" t="str">
        <f>'F on ice'!B389</f>
        <v>Tyler Johnson</v>
      </c>
      <c r="B389" t="str">
        <f>'F on ice'!C389</f>
        <v>CHI</v>
      </c>
      <c r="E389">
        <f>'F on ice'!K389</f>
        <v>35.6</v>
      </c>
      <c r="F389">
        <f>'F on ice'!Z389</f>
        <v>8.7899999999999991</v>
      </c>
      <c r="G389">
        <f>'F on ice'!Q389</f>
        <v>1.1499999999999999</v>
      </c>
      <c r="H389">
        <f>'F on ice'!T389</f>
        <v>2.15</v>
      </c>
      <c r="I389" s="1">
        <f t="shared" si="280"/>
        <v>0.12560386473429952</v>
      </c>
      <c r="J389" s="1">
        <f t="shared" si="281"/>
        <v>0.11594202898550725</v>
      </c>
      <c r="K389" s="1">
        <f t="shared" si="282"/>
        <v>4.3478260869565216E-2</v>
      </c>
      <c r="L389" s="1">
        <f t="shared" si="283"/>
        <v>0.16666666666666666</v>
      </c>
      <c r="O389">
        <f>'F Production'!H389</f>
        <v>0.57999999999999996</v>
      </c>
      <c r="P389">
        <f>'F Production'!I389</f>
        <v>0.28999999999999998</v>
      </c>
      <c r="Q389">
        <f>'F Production'!J389</f>
        <v>0.14000000000000001</v>
      </c>
      <c r="R389">
        <f>'F Production'!L389</f>
        <v>0.86</v>
      </c>
      <c r="S389" s="1">
        <f t="shared" si="284"/>
        <v>0.4251207729468599</v>
      </c>
      <c r="T389" s="1">
        <f t="shared" si="285"/>
        <v>7.2463768115942032E-2</v>
      </c>
      <c r="U389" s="1">
        <f t="shared" si="286"/>
        <v>7.2463768115942032E-2</v>
      </c>
      <c r="V389" s="1">
        <f t="shared" si="287"/>
        <v>0.10144927536231885</v>
      </c>
      <c r="Y389">
        <f>'F on ice'!L389</f>
        <v>52.03</v>
      </c>
      <c r="Z389">
        <f>'F on ice'!AA389</f>
        <v>13.98</v>
      </c>
      <c r="AA389">
        <f>'F on ice'!R389</f>
        <v>2.59</v>
      </c>
      <c r="AB389">
        <f>'F on ice'!U389</f>
        <v>3.29</v>
      </c>
      <c r="AC389" s="1">
        <f t="shared" si="288"/>
        <v>1.4492753623188406E-2</v>
      </c>
      <c r="AD389" s="1">
        <f t="shared" si="289"/>
        <v>7.0048309178743967E-2</v>
      </c>
      <c r="AE389" s="1">
        <f t="shared" si="290"/>
        <v>0.42995169082125606</v>
      </c>
      <c r="AF389" s="1">
        <f t="shared" si="291"/>
        <v>2.1739130434782608E-2</v>
      </c>
      <c r="AI389">
        <f>'F Rel'!K389</f>
        <v>-2.23</v>
      </c>
      <c r="AJ389">
        <f>'F Rel'!Z389</f>
        <v>0.04</v>
      </c>
      <c r="AK389">
        <f>'F Rel'!Q389</f>
        <v>-1.29</v>
      </c>
      <c r="AL389">
        <f>'F Rel'!T389</f>
        <v>-0.04</v>
      </c>
      <c r="AM389" s="1">
        <f t="shared" si="292"/>
        <v>0.33333333333333331</v>
      </c>
      <c r="AN389" s="1">
        <f t="shared" si="293"/>
        <v>0.49033816425120774</v>
      </c>
      <c r="AO389" s="1">
        <f t="shared" si="294"/>
        <v>7.0048309178743967E-2</v>
      </c>
      <c r="AP389" s="1">
        <f t="shared" si="295"/>
        <v>0.44927536231884058</v>
      </c>
      <c r="AS389">
        <f>'F Rel'!L389</f>
        <v>6.12</v>
      </c>
      <c r="AT389">
        <f>'F Rel'!AA389</f>
        <v>-0.7</v>
      </c>
      <c r="AU389">
        <f>'F Rel'!R389</f>
        <v>-0.8</v>
      </c>
      <c r="AV389">
        <f>'F Rel'!U389</f>
        <v>0.32</v>
      </c>
      <c r="AW389" s="1">
        <f t="shared" si="296"/>
        <v>7.9710144927536225E-2</v>
      </c>
      <c r="AX389" s="1">
        <f t="shared" si="297"/>
        <v>0.64492753623188404</v>
      </c>
      <c r="AY389" s="1">
        <f t="shared" si="298"/>
        <v>0.84541062801932365</v>
      </c>
      <c r="AZ389" s="1">
        <f t="shared" si="299"/>
        <v>0.15458937198067632</v>
      </c>
      <c r="BC389">
        <f>'F on ice'!G389</f>
        <v>11.894285714285999</v>
      </c>
      <c r="BD389">
        <f>'F on ice'!AM389</f>
        <v>50.85</v>
      </c>
      <c r="BE389">
        <f>'F on ice'!AF389</f>
        <v>5.0999999999999996</v>
      </c>
      <c r="BF389">
        <f>'F on ice'!AH389</f>
        <v>0.98</v>
      </c>
      <c r="BG389" s="1">
        <f t="shared" si="300"/>
        <v>0.41787439613526572</v>
      </c>
      <c r="BH389" s="1">
        <f t="shared" si="301"/>
        <v>0.41545893719806765</v>
      </c>
      <c r="BI389" s="1">
        <f t="shared" si="302"/>
        <v>6.5217391304347824E-2</v>
      </c>
      <c r="BJ389" s="1">
        <f t="shared" si="303"/>
        <v>0.27294685990338163</v>
      </c>
      <c r="BM389">
        <f>'F on ice'!M389</f>
        <v>40.630000000000003</v>
      </c>
      <c r="BN389">
        <f>'F on ice'!AB389</f>
        <v>38.61</v>
      </c>
      <c r="BO389">
        <f>'F on ice'!S389</f>
        <v>30.77</v>
      </c>
      <c r="BP389">
        <f>'F on ice'!V389</f>
        <v>39.520000000000003</v>
      </c>
      <c r="BQ389" s="1">
        <f t="shared" si="304"/>
        <v>2.4154589371980676E-2</v>
      </c>
      <c r="BR389" s="1">
        <f t="shared" si="305"/>
        <v>5.3140096618357488E-2</v>
      </c>
      <c r="BS389" s="1">
        <f t="shared" si="306"/>
        <v>3.864734299516908E-2</v>
      </c>
      <c r="BT389" s="1">
        <f t="shared" si="307"/>
        <v>4.8309178743961352E-2</v>
      </c>
      <c r="BW389" s="1">
        <f t="shared" si="308"/>
        <v>1.2995169082125602</v>
      </c>
      <c r="BX389" s="1">
        <f t="shared" si="309"/>
        <v>4.8309178743961352E-2</v>
      </c>
      <c r="BY389">
        <f t="shared" si="310"/>
        <v>395</v>
      </c>
      <c r="CB389">
        <f>'F Rel'!M389</f>
        <v>-4.55</v>
      </c>
      <c r="CC389">
        <f>'F Rel'!V389</f>
        <v>-2.9</v>
      </c>
      <c r="CD389" s="1">
        <f t="shared" si="311"/>
        <v>0.17874396135265699</v>
      </c>
      <c r="CE389" s="1">
        <f t="shared" si="312"/>
        <v>0.29468599033816423</v>
      </c>
      <c r="CH389">
        <f>'F Production'!X389</f>
        <v>0.86</v>
      </c>
      <c r="CI389">
        <f>'F Production'!AB389</f>
        <v>0.57999999999999996</v>
      </c>
      <c r="CJ389" s="31">
        <f t="shared" si="313"/>
        <v>0.41062801932367149</v>
      </c>
      <c r="CK389" s="31">
        <f t="shared" si="314"/>
        <v>0.24637681159420291</v>
      </c>
      <c r="CN389">
        <f>'F Totals'!G389</f>
        <v>4</v>
      </c>
      <c r="CO389">
        <f>'F Totals'!H389</f>
        <v>2</v>
      </c>
      <c r="CP389">
        <f>'F Totals'!K389</f>
        <v>6</v>
      </c>
    </row>
    <row r="390" spans="1:94" x14ac:dyDescent="0.3">
      <c r="A390" t="str">
        <f>'F on ice'!B390</f>
        <v>Tyler Motte</v>
      </c>
      <c r="B390" t="str">
        <f>'F on ice'!C390</f>
        <v>T.B</v>
      </c>
      <c r="E390">
        <f>'F on ice'!K390</f>
        <v>37.28</v>
      </c>
      <c r="F390">
        <f>'F on ice'!Z390</f>
        <v>9.5399999999999991</v>
      </c>
      <c r="G390">
        <f>'F on ice'!Q390</f>
        <v>1.94</v>
      </c>
      <c r="H390">
        <f>'F on ice'!T390</f>
        <v>2.12</v>
      </c>
      <c r="I390" s="1">
        <f t="shared" ref="I390:I413" si="315">_xlfn.RANK.EQ(E390,$E$2:$E$600,1)/COUNT($E$2:$E$600)</f>
        <v>0.19806763285024154</v>
      </c>
      <c r="J390" s="1">
        <f t="shared" ref="J390:J413" si="316">_xlfn.RANK.EQ(F390,$F$2:$F$600,1)/COUNT($F$2:$F$600)</f>
        <v>0.22705314009661837</v>
      </c>
      <c r="K390" s="1">
        <f t="shared" ref="K390:K413" si="317">_xlfn.RANK.EQ(G390,$G$2:$G$600,1)/COUNT($G$2:$G$600)</f>
        <v>0.2391304347826087</v>
      </c>
      <c r="L390" s="1">
        <f t="shared" ref="L390:L413" si="318">_xlfn.RANK.EQ(H390,$H$2:$H$600,1)/COUNT($H$2:$H$600)</f>
        <v>0.15217391304347827</v>
      </c>
      <c r="O390">
        <f>'F Production'!H390</f>
        <v>0.45</v>
      </c>
      <c r="P390">
        <f>'F Production'!I390</f>
        <v>0.3</v>
      </c>
      <c r="Q390">
        <f>'F Production'!J390</f>
        <v>0.15</v>
      </c>
      <c r="R390">
        <f>'F Production'!L390</f>
        <v>0.75</v>
      </c>
      <c r="S390" s="1">
        <f t="shared" ref="S390:S413" si="319">_xlfn.RANK.EQ(O390,$O$2:$O$600,1)/COUNT($O$2:$O$600)</f>
        <v>0.2560386473429952</v>
      </c>
      <c r="T390" s="1">
        <f t="shared" ref="T390:T413" si="320">_xlfn.RANK.EQ(P390,$P$2:$P$600,1)/COUNT($P$2:$P$600)</f>
        <v>7.7294685990338161E-2</v>
      </c>
      <c r="U390" s="1">
        <f t="shared" ref="U390:U413" si="321">_xlfn.RANK.EQ(Q390,$Q$2:$Q$600,1)/COUNT($Q$2:$Q$600)</f>
        <v>8.4541062801932368E-2</v>
      </c>
      <c r="V390" s="1">
        <f t="shared" ref="V390:V413" si="322">_xlfn.RANK.EQ(R390,$R$2:$R$600,1)/COUNT($R$2:$R$600)</f>
        <v>7.0048309178743967E-2</v>
      </c>
      <c r="Y390">
        <f>'F on ice'!L390</f>
        <v>34.74</v>
      </c>
      <c r="Z390">
        <f>'F on ice'!AA390</f>
        <v>8.5</v>
      </c>
      <c r="AA390">
        <f>'F on ice'!R390</f>
        <v>2.39</v>
      </c>
      <c r="AB390">
        <f>'F on ice'!U390</f>
        <v>1.97</v>
      </c>
      <c r="AC390" s="1">
        <f t="shared" ref="AC390:AC413" si="323">_xlfn.RANK.EQ(Y390,$Y$2:$Y$600,0)/COUNT($Y$2:$Y$600)</f>
        <v>0.95410628019323673</v>
      </c>
      <c r="AD390" s="1">
        <f t="shared" ref="AD390:AD413" si="324">_xlfn.RANK.EQ(Z390,$Z$2:$Z$600,0)/COUNT($Z$2:$Z$600)</f>
        <v>0.95652173913043481</v>
      </c>
      <c r="AE390" s="1">
        <f t="shared" ref="AE390:AE413" si="325">_xlfn.RANK.EQ(AA390,$AA$2:$AA$600,0)/COUNT($AA$2:$AA$600)</f>
        <v>0.56038647342995174</v>
      </c>
      <c r="AF390" s="1">
        <f t="shared" ref="AF390:AF413" si="326">_xlfn.RANK.EQ(AB390,$AB$2:$AB$600,0)/COUNT($AB$2:$AB$600)</f>
        <v>0.95893719806763289</v>
      </c>
      <c r="AI390">
        <f>'F Rel'!K390</f>
        <v>-4.92</v>
      </c>
      <c r="AJ390">
        <f>'F Rel'!Z390</f>
        <v>-1.37</v>
      </c>
      <c r="AK390">
        <f>'F Rel'!Q390</f>
        <v>-0.48</v>
      </c>
      <c r="AL390">
        <f>'F Rel'!T390</f>
        <v>-0.51</v>
      </c>
      <c r="AM390" s="1">
        <f t="shared" ref="AM390:AM413" si="327">_xlfn.RANK.EQ(AI390,$AI$2:$AI$600,1)/COUNT($AI$2:$AI$600)</f>
        <v>0.20048309178743962</v>
      </c>
      <c r="AN390" s="1">
        <f t="shared" ref="AN390:AN413" si="328">_xlfn.RANK.EQ(AJ390,$AJ$2:$AJ$600,1)/COUNT($AJ$2:$AJ$600)</f>
        <v>0.28260869565217389</v>
      </c>
      <c r="AO390" s="1">
        <f t="shared" ref="AO390:AO413" si="329">_xlfn.RANK.EQ(AK390,$AK$2:$AK$600,1)/COUNT($AK$2:$AK$600)</f>
        <v>0.3140096618357488</v>
      </c>
      <c r="AP390" s="1">
        <f t="shared" ref="AP390:AP413" si="330">_xlfn.RANK.EQ(AL390,$AL$2:$AL$600,1)/COUNT($AL$2:$AL$600)</f>
        <v>0.15458937198067632</v>
      </c>
      <c r="AS390">
        <f>'F Rel'!L390</f>
        <v>-6</v>
      </c>
      <c r="AT390">
        <f>'F Rel'!AA390</f>
        <v>-2.9</v>
      </c>
      <c r="AU390">
        <f>'F Rel'!R390</f>
        <v>-0.55000000000000004</v>
      </c>
      <c r="AV390">
        <f>'F Rel'!U390</f>
        <v>-0.71</v>
      </c>
      <c r="AW390" s="1">
        <f t="shared" ref="AW390:AW413" si="331">_xlfn.RANK.EQ(AS390,$AS$2:$AS$600,0)/COUNT($AS$2:$AS$600)</f>
        <v>0.9251207729468599</v>
      </c>
      <c r="AX390" s="1">
        <f t="shared" ref="AX390:AX413" si="332">_xlfn.RANK.EQ(AT390,$AT$2:$AT$600,0)/COUNT($AT$2:$AT$600)</f>
        <v>0.93961352657004826</v>
      </c>
      <c r="AY390" s="1">
        <f t="shared" ref="AY390:AY413" si="333">_xlfn.RANK.EQ(AU390,$AU$2:$AU$600,0)/COUNT($AU$2:$AU$600)</f>
        <v>0.7560386473429952</v>
      </c>
      <c r="AZ390" s="1">
        <f t="shared" ref="AZ390:AZ413" si="334">_xlfn.RANK.EQ(AV390,$AV$2:$AV$600,0)/COUNT($AV$2:$AV$600)</f>
        <v>0.96859903381642509</v>
      </c>
      <c r="BC390">
        <f>'F on ice'!G390</f>
        <v>10.317521367521</v>
      </c>
      <c r="BD390">
        <f>'F on ice'!AM390</f>
        <v>42.86</v>
      </c>
      <c r="BE390">
        <f>'F on ice'!AF390</f>
        <v>8.5</v>
      </c>
      <c r="BF390">
        <f>'F on ice'!AH390</f>
        <v>0.98599999999999999</v>
      </c>
      <c r="BG390" s="1">
        <f t="shared" ref="BG390:BG413" si="335">_xlfn.RANK.EQ(BC390,$BC$2:$BC$600,1)/COUNT($BC$2:$BC$600)</f>
        <v>0.18840579710144928</v>
      </c>
      <c r="BH390" s="1">
        <f t="shared" ref="BH390:BH413" si="336">_xlfn.RANK.EQ(BD390,$BD$2:$BD$600,1)/COUNT($BD$2:$BD$600)</f>
        <v>0.1859903381642512</v>
      </c>
      <c r="BI390" s="1">
        <f t="shared" ref="BI390:BI413" si="337">_xlfn.RANK.EQ(BE390,$BE$2:$BE$600,1)/COUNT($BE$2:$BE$600)</f>
        <v>0.48792270531400966</v>
      </c>
      <c r="BJ390" s="1">
        <f t="shared" ref="BJ390:BJ413" si="338">_xlfn.RANK.EQ(BF390,$BF$2:$BF$600,1)/COUNT($BF$2:$BF$600)</f>
        <v>0.33091787439613529</v>
      </c>
      <c r="BM390">
        <f>'F on ice'!M390</f>
        <v>51.76</v>
      </c>
      <c r="BN390">
        <f>'F on ice'!AB390</f>
        <v>52.89</v>
      </c>
      <c r="BO390">
        <f>'F on ice'!S390</f>
        <v>44.83</v>
      </c>
      <c r="BP390">
        <f>'F on ice'!V390</f>
        <v>51.78</v>
      </c>
      <c r="BQ390" s="1">
        <f t="shared" ref="BQ390:BQ413" si="339">_xlfn.RANK.EQ(BM390,$BM$2:$BM$600,1)/COUNT($BM$2:$BM$600)</f>
        <v>0.64251207729468596</v>
      </c>
      <c r="BR390" s="1">
        <f t="shared" ref="BR390:BR413" si="340">_xlfn.RANK.EQ(BN390,$BN$2:$BN$600,1)/COUNT($BN$2:$BN$600)</f>
        <v>0.68357487922705318</v>
      </c>
      <c r="BS390" s="1">
        <f t="shared" ref="BS390:BS413" si="341">_xlfn.RANK.EQ(BO390,$BO$2:$BO$600,1)/COUNT($BO$2:$BO$600)</f>
        <v>0.32850241545893721</v>
      </c>
      <c r="BT390" s="1">
        <f t="shared" ref="BT390:BT413" si="342">_xlfn.RANK.EQ(BP390,$BP$2:$BP$600,1)/COUNT($BP$2:$BP$600)</f>
        <v>0.62560386473429952</v>
      </c>
      <c r="BW390" s="1">
        <f t="shared" ref="BW390:BW413" si="343">SUM(I390,L390,S390,T390,AC390,AF390,CD390,CE390)</f>
        <v>3.8091787439613531</v>
      </c>
      <c r="BX390" s="1">
        <f t="shared" ref="BX390:BX413" si="344">_xlfn.RANK.EQ(BW390,$BW$2:$BW$600,1)/COUNT($BW$2:$BW$600)</f>
        <v>0.45410628019323673</v>
      </c>
      <c r="BY390">
        <f t="shared" ref="BY390:BY413" si="345">RANK(BX390,$BX$2:$BX$600)</f>
        <v>227</v>
      </c>
      <c r="CB390">
        <f>'F Rel'!M390</f>
        <v>0.89</v>
      </c>
      <c r="CC390">
        <f>'F Rel'!V390</f>
        <v>2.29</v>
      </c>
      <c r="CD390" s="1">
        <f t="shared" ref="CD390:CD413" si="346">_xlfn.RANK.EQ(CB390,$CB$2:$CB$600,1)/COUNT($CB$2:$CB$600)</f>
        <v>0.55555555555555558</v>
      </c>
      <c r="CE390" s="1">
        <f t="shared" ref="CE390:CE413" si="347">_xlfn.RANK.EQ(CC390,$CC$2:$CC$600,1)/COUNT($CC$2:$CC$600)</f>
        <v>0.65700483091787443</v>
      </c>
      <c r="CH390">
        <f>'F Production'!X390</f>
        <v>0.45</v>
      </c>
      <c r="CI390">
        <f>'F Production'!AB390</f>
        <v>0.75</v>
      </c>
      <c r="CJ390" s="31">
        <f t="shared" ref="CJ390:CJ413" si="348">_xlfn.RANK.EQ(CH390,$CH$2:$CH$600,0)/COUNT($CH$2:$CH$600)</f>
        <v>0.74637681159420288</v>
      </c>
      <c r="CK390" s="31">
        <f t="shared" ref="CK390:CK413" si="349">_xlfn.RANK.EQ(CI390,$CI$2:$CI$600,1)/COUNT($CI$2:$CI$600)</f>
        <v>0.36231884057971014</v>
      </c>
      <c r="CN390">
        <f>'F Totals'!G390</f>
        <v>3</v>
      </c>
      <c r="CO390">
        <f>'F Totals'!H390</f>
        <v>2</v>
      </c>
      <c r="CP390">
        <f>'F Totals'!K390</f>
        <v>5</v>
      </c>
    </row>
    <row r="391" spans="1:94" x14ac:dyDescent="0.3">
      <c r="A391" t="str">
        <f>'F on ice'!B391</f>
        <v>Tyler Pitlick</v>
      </c>
      <c r="B391" t="str">
        <f>'F on ice'!C391</f>
        <v>NYR</v>
      </c>
      <c r="E391">
        <f>'F on ice'!K391</f>
        <v>33.53</v>
      </c>
      <c r="F391">
        <f>'F on ice'!Z391</f>
        <v>10.25</v>
      </c>
      <c r="G391">
        <f>'F on ice'!Q391</f>
        <v>1.5</v>
      </c>
      <c r="H391">
        <f>'F on ice'!T391</f>
        <v>2.15</v>
      </c>
      <c r="I391" s="1">
        <f t="shared" si="315"/>
        <v>6.0386473429951688E-2</v>
      </c>
      <c r="J391" s="1">
        <f t="shared" si="316"/>
        <v>0.34299516908212563</v>
      </c>
      <c r="K391" s="1">
        <f t="shared" si="317"/>
        <v>8.4541062801932368E-2</v>
      </c>
      <c r="L391" s="1">
        <f t="shared" si="318"/>
        <v>0.16666666666666666</v>
      </c>
      <c r="O391">
        <f>'F Production'!H391</f>
        <v>0.21</v>
      </c>
      <c r="P391">
        <f>'F Production'!I391</f>
        <v>0.43</v>
      </c>
      <c r="Q391">
        <f>'F Production'!J391</f>
        <v>0.43</v>
      </c>
      <c r="R391">
        <f>'F Production'!L391</f>
        <v>0.64</v>
      </c>
      <c r="S391" s="1">
        <f t="shared" si="319"/>
        <v>5.7971014492753624E-2</v>
      </c>
      <c r="T391" s="1">
        <f t="shared" si="320"/>
        <v>0.12560386473429952</v>
      </c>
      <c r="U391" s="1">
        <f t="shared" si="321"/>
        <v>0.35748792270531399</v>
      </c>
      <c r="V391" s="1">
        <f t="shared" si="322"/>
        <v>3.864734299516908E-2</v>
      </c>
      <c r="Y391">
        <f>'F on ice'!L391</f>
        <v>42.72</v>
      </c>
      <c r="Z391">
        <f>'F on ice'!AA391</f>
        <v>8.5399999999999991</v>
      </c>
      <c r="AA391">
        <f>'F on ice'!R391</f>
        <v>2.14</v>
      </c>
      <c r="AB391">
        <f>'F on ice'!U391</f>
        <v>2.2999999999999998</v>
      </c>
      <c r="AC391" s="1">
        <f t="shared" si="323"/>
        <v>0.48309178743961351</v>
      </c>
      <c r="AD391" s="1">
        <f t="shared" si="324"/>
        <v>0.9468599033816425</v>
      </c>
      <c r="AE391" s="1">
        <f t="shared" si="325"/>
        <v>0.6908212560386473</v>
      </c>
      <c r="AF391" s="1">
        <f t="shared" si="326"/>
        <v>0.77536231884057971</v>
      </c>
      <c r="AI391">
        <f>'F Rel'!K391</f>
        <v>-12.34</v>
      </c>
      <c r="AJ391">
        <f>'F Rel'!Z391</f>
        <v>-2.12</v>
      </c>
      <c r="AK391">
        <f>'F Rel'!Q391</f>
        <v>-1.52</v>
      </c>
      <c r="AL391">
        <f>'F Rel'!T391</f>
        <v>-0.74</v>
      </c>
      <c r="AM391" s="1">
        <f t="shared" si="327"/>
        <v>4.3478260869565216E-2</v>
      </c>
      <c r="AN391" s="1">
        <f t="shared" si="328"/>
        <v>0.19323671497584541</v>
      </c>
      <c r="AO391" s="1">
        <f t="shared" si="329"/>
        <v>3.864734299516908E-2</v>
      </c>
      <c r="AP391" s="1">
        <f t="shared" si="330"/>
        <v>9.420289855072464E-2</v>
      </c>
      <c r="AS391">
        <f>'F Rel'!L391</f>
        <v>-0.41</v>
      </c>
      <c r="AT391">
        <f>'F Rel'!AA391</f>
        <v>-3.72</v>
      </c>
      <c r="AU391">
        <f>'F Rel'!R391</f>
        <v>-0.82</v>
      </c>
      <c r="AV391">
        <f>'F Rel'!U391</f>
        <v>-0.44</v>
      </c>
      <c r="AW391" s="1">
        <f t="shared" si="331"/>
        <v>0.52415458937198067</v>
      </c>
      <c r="AX391" s="1">
        <f t="shared" si="332"/>
        <v>0.99033816425120769</v>
      </c>
      <c r="AY391" s="1">
        <f t="shared" si="333"/>
        <v>0.85507246376811596</v>
      </c>
      <c r="AZ391" s="1">
        <f t="shared" si="334"/>
        <v>0.87439613526570048</v>
      </c>
      <c r="BC391">
        <f>'F on ice'!G391</f>
        <v>9.6867816091953998</v>
      </c>
      <c r="BD391">
        <f>'F on ice'!AM391</f>
        <v>43.08</v>
      </c>
      <c r="BE391">
        <f>'F on ice'!AF391</f>
        <v>6.48</v>
      </c>
      <c r="BF391">
        <f>'F on ice'!AH391</f>
        <v>0.98699999999999999</v>
      </c>
      <c r="BG391" s="1">
        <f t="shared" si="335"/>
        <v>0.12077294685990338</v>
      </c>
      <c r="BH391" s="1">
        <f t="shared" si="336"/>
        <v>0.20289855072463769</v>
      </c>
      <c r="BI391" s="1">
        <f t="shared" si="337"/>
        <v>0.17391304347826086</v>
      </c>
      <c r="BJ391" s="1">
        <f t="shared" si="338"/>
        <v>0.34057971014492755</v>
      </c>
      <c r="BM391">
        <f>'F on ice'!M391</f>
        <v>43.98</v>
      </c>
      <c r="BN391">
        <f>'F on ice'!AB391</f>
        <v>54.55</v>
      </c>
      <c r="BO391">
        <f>'F on ice'!S391</f>
        <v>41.18</v>
      </c>
      <c r="BP391">
        <f>'F on ice'!V391</f>
        <v>48.25</v>
      </c>
      <c r="BQ391" s="1">
        <f t="shared" si="339"/>
        <v>0.12560386473429952</v>
      </c>
      <c r="BR391" s="1">
        <f t="shared" si="340"/>
        <v>0.7657004830917874</v>
      </c>
      <c r="BS391" s="1">
        <f t="shared" si="341"/>
        <v>0.21256038647342995</v>
      </c>
      <c r="BT391" s="1">
        <f t="shared" si="342"/>
        <v>0.39855072463768115</v>
      </c>
      <c r="BW391" s="1">
        <f t="shared" si="343"/>
        <v>1.9999999999999998</v>
      </c>
      <c r="BX391" s="1">
        <f t="shared" si="344"/>
        <v>0.12318840579710146</v>
      </c>
      <c r="BY391">
        <f t="shared" si="345"/>
        <v>364</v>
      </c>
      <c r="CB391">
        <f>'F Rel'!M391</f>
        <v>-7.56</v>
      </c>
      <c r="CC391">
        <f>'F Rel'!V391</f>
        <v>-3.07</v>
      </c>
      <c r="CD391" s="1">
        <f t="shared" si="346"/>
        <v>4.8309178743961352E-2</v>
      </c>
      <c r="CE391" s="1">
        <f t="shared" si="347"/>
        <v>0.28260869565217389</v>
      </c>
      <c r="CH391">
        <f>'F Production'!X391</f>
        <v>0.43</v>
      </c>
      <c r="CI391">
        <f>'F Production'!AB391</f>
        <v>1.07</v>
      </c>
      <c r="CJ391" s="31">
        <f t="shared" si="348"/>
        <v>0.7657004830917874</v>
      </c>
      <c r="CK391" s="31">
        <f t="shared" si="349"/>
        <v>0.6280193236714976</v>
      </c>
      <c r="CN391">
        <f>'F Totals'!G391</f>
        <v>1</v>
      </c>
      <c r="CO391">
        <f>'F Totals'!H391</f>
        <v>2</v>
      </c>
      <c r="CP391">
        <f>'F Totals'!K391</f>
        <v>3</v>
      </c>
    </row>
    <row r="392" spans="1:94" x14ac:dyDescent="0.3">
      <c r="A392" t="str">
        <f>'F on ice'!B392</f>
        <v>Tyler Seguin</v>
      </c>
      <c r="B392" t="str">
        <f>'F on ice'!C392</f>
        <v>DAL</v>
      </c>
      <c r="E392">
        <f>'F on ice'!K392</f>
        <v>45.38</v>
      </c>
      <c r="F392">
        <f>'F on ice'!Z392</f>
        <v>11.85</v>
      </c>
      <c r="G392">
        <f>'F on ice'!Q392</f>
        <v>3.63</v>
      </c>
      <c r="H392">
        <f>'F on ice'!T392</f>
        <v>2.86</v>
      </c>
      <c r="I392" s="1">
        <f t="shared" si="315"/>
        <v>0.72705314009661837</v>
      </c>
      <c r="J392" s="1">
        <f t="shared" si="316"/>
        <v>0.6376811594202898</v>
      </c>
      <c r="K392" s="1">
        <f t="shared" si="317"/>
        <v>0.94444444444444442</v>
      </c>
      <c r="L392" s="1">
        <f t="shared" si="318"/>
        <v>0.78260869565217395</v>
      </c>
      <c r="O392">
        <f>'F Production'!H392</f>
        <v>1.53</v>
      </c>
      <c r="P392">
        <f>'F Production'!I392</f>
        <v>1.43</v>
      </c>
      <c r="Q392">
        <f>'F Production'!J392</f>
        <v>0.48</v>
      </c>
      <c r="R392">
        <f>'F Production'!L392</f>
        <v>2.96</v>
      </c>
      <c r="S392" s="1">
        <f t="shared" si="319"/>
        <v>0.98067632850241548</v>
      </c>
      <c r="T392" s="1">
        <f t="shared" si="320"/>
        <v>0.85024154589371981</v>
      </c>
      <c r="U392" s="1">
        <f t="shared" si="321"/>
        <v>0.41787439613526572</v>
      </c>
      <c r="V392" s="1">
        <f t="shared" si="322"/>
        <v>0.99516908212560384</v>
      </c>
      <c r="Y392">
        <f>'F on ice'!L392</f>
        <v>46.34</v>
      </c>
      <c r="Z392">
        <f>'F on ice'!AA392</f>
        <v>11.75</v>
      </c>
      <c r="AA392">
        <f>'F on ice'!R392</f>
        <v>2.48</v>
      </c>
      <c r="AB392">
        <f>'F on ice'!U392</f>
        <v>2.68</v>
      </c>
      <c r="AC392" s="1">
        <f t="shared" si="323"/>
        <v>0.17632850241545894</v>
      </c>
      <c r="AD392" s="1">
        <f t="shared" si="324"/>
        <v>0.35507246376811596</v>
      </c>
      <c r="AE392" s="1">
        <f t="shared" si="325"/>
        <v>0.50724637681159424</v>
      </c>
      <c r="AF392" s="1">
        <f t="shared" si="326"/>
        <v>0.3719806763285024</v>
      </c>
      <c r="AI392">
        <f>'F Rel'!K392</f>
        <v>1.51</v>
      </c>
      <c r="AJ392">
        <f>'F Rel'!Z392</f>
        <v>0.12</v>
      </c>
      <c r="AK392">
        <f>'F Rel'!Q392</f>
        <v>0.92</v>
      </c>
      <c r="AL392">
        <f>'F Rel'!T392</f>
        <v>0.28000000000000003</v>
      </c>
      <c r="AM392" s="1">
        <f t="shared" si="327"/>
        <v>0.606280193236715</v>
      </c>
      <c r="AN392" s="1">
        <f t="shared" si="328"/>
        <v>0.50966183574879231</v>
      </c>
      <c r="AO392" s="1">
        <f t="shared" si="329"/>
        <v>0.84782608695652173</v>
      </c>
      <c r="AP392" s="1">
        <f t="shared" si="330"/>
        <v>0.71980676328502413</v>
      </c>
      <c r="AS392">
        <f>'F Rel'!L392</f>
        <v>8.0299999999999994</v>
      </c>
      <c r="AT392">
        <f>'F Rel'!AA392</f>
        <v>2.91</v>
      </c>
      <c r="AU392">
        <f>'F Rel'!R392</f>
        <v>-0.09</v>
      </c>
      <c r="AV392">
        <f>'F Rel'!U392</f>
        <v>0.56999999999999995</v>
      </c>
      <c r="AW392" s="1">
        <f t="shared" si="331"/>
        <v>3.3816425120772944E-2</v>
      </c>
      <c r="AX392" s="1">
        <f t="shared" si="332"/>
        <v>5.7971014492753624E-2</v>
      </c>
      <c r="AY392" s="1">
        <f t="shared" si="333"/>
        <v>0.55797101449275366</v>
      </c>
      <c r="AZ392" s="1">
        <f t="shared" si="334"/>
        <v>6.5217391304347824E-2</v>
      </c>
      <c r="BC392">
        <f>'F on ice'!G392</f>
        <v>13.083333333333</v>
      </c>
      <c r="BD392">
        <f>'F on ice'!AM392</f>
        <v>56.52</v>
      </c>
      <c r="BE392">
        <f>'F on ice'!AF392</f>
        <v>12.06</v>
      </c>
      <c r="BF392">
        <f>'F on ice'!AH392</f>
        <v>1.0429999999999999</v>
      </c>
      <c r="BG392" s="1">
        <f t="shared" si="335"/>
        <v>0.70048309178743962</v>
      </c>
      <c r="BH392" s="1">
        <f t="shared" si="336"/>
        <v>0.61352657004830913</v>
      </c>
      <c r="BI392" s="1">
        <f t="shared" si="337"/>
        <v>0.95652173913043481</v>
      </c>
      <c r="BJ392" s="1">
        <f t="shared" si="338"/>
        <v>0.92753623188405798</v>
      </c>
      <c r="BM392">
        <f>'F on ice'!M392</f>
        <v>49.48</v>
      </c>
      <c r="BN392">
        <f>'F on ice'!AB392</f>
        <v>50.2</v>
      </c>
      <c r="BO392">
        <f>'F on ice'!S392</f>
        <v>59.38</v>
      </c>
      <c r="BP392">
        <f>'F on ice'!V392</f>
        <v>51.68</v>
      </c>
      <c r="BQ392" s="1">
        <f t="shared" si="339"/>
        <v>0.47342995169082125</v>
      </c>
      <c r="BR392" s="1">
        <f t="shared" si="340"/>
        <v>0.50724637681159424</v>
      </c>
      <c r="BS392" s="1">
        <f t="shared" si="341"/>
        <v>0.81642512077294682</v>
      </c>
      <c r="BT392" s="1">
        <f t="shared" si="342"/>
        <v>0.62077294685990336</v>
      </c>
      <c r="BW392" s="1">
        <f t="shared" si="343"/>
        <v>4.3647342995169085</v>
      </c>
      <c r="BX392" s="1">
        <f t="shared" si="344"/>
        <v>0.56038647342995174</v>
      </c>
      <c r="BY392">
        <f t="shared" si="345"/>
        <v>183</v>
      </c>
      <c r="CB392">
        <f>'F Rel'!M392</f>
        <v>-3.91</v>
      </c>
      <c r="CC392">
        <f>'F Rel'!V392</f>
        <v>-3.36</v>
      </c>
      <c r="CD392" s="1">
        <f t="shared" si="346"/>
        <v>0.21014492753623187</v>
      </c>
      <c r="CE392" s="1">
        <f t="shared" si="347"/>
        <v>0.26570048309178745</v>
      </c>
      <c r="CH392">
        <f>'F Production'!X392</f>
        <v>0.56999999999999995</v>
      </c>
      <c r="CI392">
        <f>'F Production'!AB392</f>
        <v>0.38</v>
      </c>
      <c r="CJ392" s="31">
        <f t="shared" si="348"/>
        <v>0.6376811594202898</v>
      </c>
      <c r="CK392" s="31">
        <f t="shared" si="349"/>
        <v>0.1111111111111111</v>
      </c>
      <c r="CN392">
        <f>'F Totals'!G392</f>
        <v>16</v>
      </c>
      <c r="CO392">
        <f>'F Totals'!H392</f>
        <v>15</v>
      </c>
      <c r="CP392">
        <f>'F Totals'!K392</f>
        <v>31</v>
      </c>
    </row>
    <row r="393" spans="1:94" x14ac:dyDescent="0.3">
      <c r="A393" t="str">
        <f>'F on ice'!B393</f>
        <v>Tyler Toffoli</v>
      </c>
      <c r="B393" t="str">
        <f>'F on ice'!C393</f>
        <v>N.J</v>
      </c>
      <c r="E393">
        <f>'F on ice'!K393</f>
        <v>51.05</v>
      </c>
      <c r="F393">
        <f>'F on ice'!Z393</f>
        <v>11.38</v>
      </c>
      <c r="G393">
        <f>'F on ice'!Q393</f>
        <v>3.11</v>
      </c>
      <c r="H393">
        <f>'F on ice'!T393</f>
        <v>3.03</v>
      </c>
      <c r="I393" s="1">
        <f t="shared" si="315"/>
        <v>0.9251207729468599</v>
      </c>
      <c r="J393" s="1">
        <f t="shared" si="316"/>
        <v>0.54589371980676327</v>
      </c>
      <c r="K393" s="1">
        <f t="shared" si="317"/>
        <v>0.79468599033816423</v>
      </c>
      <c r="L393" s="1">
        <f t="shared" si="318"/>
        <v>0.87681159420289856</v>
      </c>
      <c r="O393">
        <f>'F Production'!H393</f>
        <v>1.17</v>
      </c>
      <c r="P393">
        <f>'F Production'!I393</f>
        <v>0.78</v>
      </c>
      <c r="Q393">
        <f>'F Production'!J393</f>
        <v>0.49</v>
      </c>
      <c r="R393">
        <f>'F Production'!L393</f>
        <v>1.94</v>
      </c>
      <c r="S393" s="1">
        <f t="shared" si="319"/>
        <v>0.88888888888888884</v>
      </c>
      <c r="T393" s="1">
        <f t="shared" si="320"/>
        <v>0.36956521739130432</v>
      </c>
      <c r="U393" s="1">
        <f t="shared" si="321"/>
        <v>0.43236714975845408</v>
      </c>
      <c r="V393" s="1">
        <f t="shared" si="322"/>
        <v>0.69565217391304346</v>
      </c>
      <c r="Y393">
        <f>'F on ice'!L393</f>
        <v>42.2</v>
      </c>
      <c r="Z393">
        <f>'F on ice'!AA393</f>
        <v>11.47</v>
      </c>
      <c r="AA393">
        <f>'F on ice'!R393</f>
        <v>3.31</v>
      </c>
      <c r="AB393">
        <f>'F on ice'!U393</f>
        <v>2.71</v>
      </c>
      <c r="AC393" s="1">
        <f t="shared" si="323"/>
        <v>0.52898550724637683</v>
      </c>
      <c r="AD393" s="1">
        <f t="shared" si="324"/>
        <v>0.41787439613526572</v>
      </c>
      <c r="AE393" s="1">
        <f t="shared" si="325"/>
        <v>0.10144927536231885</v>
      </c>
      <c r="AF393" s="1">
        <f t="shared" si="326"/>
        <v>0.34299516908212563</v>
      </c>
      <c r="AI393">
        <f>'F Rel'!K393</f>
        <v>10.24</v>
      </c>
      <c r="AJ393">
        <f>'F Rel'!Z393</f>
        <v>-0.4</v>
      </c>
      <c r="AK393">
        <f>'F Rel'!Q393</f>
        <v>0.49</v>
      </c>
      <c r="AL393">
        <f>'F Rel'!T393</f>
        <v>0.28999999999999998</v>
      </c>
      <c r="AM393" s="1">
        <f t="shared" si="327"/>
        <v>0.95410628019323673</v>
      </c>
      <c r="AN393" s="1">
        <f t="shared" si="328"/>
        <v>0.40579710144927539</v>
      </c>
      <c r="AO393" s="1">
        <f t="shared" si="329"/>
        <v>0.71980676328502413</v>
      </c>
      <c r="AP393" s="1">
        <f t="shared" si="330"/>
        <v>0.72705314009661837</v>
      </c>
      <c r="AS393">
        <f>'F Rel'!L393</f>
        <v>3.34</v>
      </c>
      <c r="AT393">
        <f>'F Rel'!AA393</f>
        <v>0.37</v>
      </c>
      <c r="AU393">
        <f>'F Rel'!R393</f>
        <v>0.68</v>
      </c>
      <c r="AV393">
        <f>'F Rel'!U393</f>
        <v>0.31</v>
      </c>
      <c r="AW393" s="1">
        <f t="shared" si="331"/>
        <v>0.19082125603864733</v>
      </c>
      <c r="AX393" s="1">
        <f t="shared" si="332"/>
        <v>0.38164251207729466</v>
      </c>
      <c r="AY393" s="1">
        <f t="shared" si="333"/>
        <v>0.17149758454106281</v>
      </c>
      <c r="AZ393" s="1">
        <f t="shared" si="334"/>
        <v>0.16425120772946861</v>
      </c>
      <c r="BC393">
        <f>'F on ice'!G393</f>
        <v>13.414130434783001</v>
      </c>
      <c r="BD393">
        <f>'F on ice'!AM393</f>
        <v>74.569999999999993</v>
      </c>
      <c r="BE393">
        <f>'F on ice'!AF393</f>
        <v>9.09</v>
      </c>
      <c r="BF393">
        <f>'F on ice'!AH393</f>
        <v>0.98299999999999998</v>
      </c>
      <c r="BG393" s="1">
        <f t="shared" si="335"/>
        <v>0.76086956521739135</v>
      </c>
      <c r="BH393" s="1">
        <f t="shared" si="336"/>
        <v>0.97342995169082125</v>
      </c>
      <c r="BI393" s="1">
        <f t="shared" si="337"/>
        <v>0.59661835748792269</v>
      </c>
      <c r="BJ393" s="1">
        <f t="shared" si="338"/>
        <v>0.28502415458937197</v>
      </c>
      <c r="BM393">
        <f>'F on ice'!M393</f>
        <v>54.74</v>
      </c>
      <c r="BN393">
        <f>'F on ice'!AB393</f>
        <v>49.79</v>
      </c>
      <c r="BO393">
        <f>'F on ice'!S393</f>
        <v>48.48</v>
      </c>
      <c r="BP393">
        <f>'F on ice'!V393</f>
        <v>52.79</v>
      </c>
      <c r="BQ393" s="1">
        <f t="shared" si="339"/>
        <v>0.8623188405797102</v>
      </c>
      <c r="BR393" s="1">
        <f t="shared" si="340"/>
        <v>0.47101449275362317</v>
      </c>
      <c r="BS393" s="1">
        <f t="shared" si="341"/>
        <v>0.4468599033816425</v>
      </c>
      <c r="BT393" s="1">
        <f t="shared" si="342"/>
        <v>0.69806763285024154</v>
      </c>
      <c r="BW393" s="1">
        <f t="shared" si="343"/>
        <v>5.1690821256038655</v>
      </c>
      <c r="BX393" s="1">
        <f t="shared" si="344"/>
        <v>0.74879227053140096</v>
      </c>
      <c r="BY393">
        <f t="shared" si="345"/>
        <v>105</v>
      </c>
      <c r="CB393">
        <f>'F Rel'!M393</f>
        <v>3.52</v>
      </c>
      <c r="CC393">
        <f>'F Rel'!V393</f>
        <v>-0.51</v>
      </c>
      <c r="CD393" s="1">
        <f t="shared" si="346"/>
        <v>0.78260869565217395</v>
      </c>
      <c r="CE393" s="1">
        <f t="shared" si="347"/>
        <v>0.45410628019323673</v>
      </c>
      <c r="CH393">
        <f>'F Production'!X393</f>
        <v>0.49</v>
      </c>
      <c r="CI393">
        <f>'F Production'!AB393</f>
        <v>0.57999999999999996</v>
      </c>
      <c r="CJ393" s="31">
        <f t="shared" si="348"/>
        <v>0.70531400966183577</v>
      </c>
      <c r="CK393" s="31">
        <f t="shared" si="349"/>
        <v>0.24637681159420291</v>
      </c>
      <c r="CN393">
        <f>'F Totals'!G393</f>
        <v>12</v>
      </c>
      <c r="CO393">
        <f>'F Totals'!H393</f>
        <v>8</v>
      </c>
      <c r="CP393">
        <f>'F Totals'!K393</f>
        <v>20</v>
      </c>
    </row>
    <row r="394" spans="1:94" x14ac:dyDescent="0.3">
      <c r="A394" t="str">
        <f>'F on ice'!B394</f>
        <v>Tyson Foerster</v>
      </c>
      <c r="B394" t="str">
        <f>'F on ice'!C394</f>
        <v>PHI</v>
      </c>
      <c r="E394">
        <f>'F on ice'!K394</f>
        <v>46.18</v>
      </c>
      <c r="F394">
        <f>'F on ice'!Z394</f>
        <v>11.88</v>
      </c>
      <c r="G394">
        <f>'F on ice'!Q394</f>
        <v>2.61</v>
      </c>
      <c r="H394">
        <f>'F on ice'!T394</f>
        <v>2.65</v>
      </c>
      <c r="I394" s="1">
        <f t="shared" si="315"/>
        <v>0.78019323671497587</v>
      </c>
      <c r="J394" s="1">
        <f t="shared" si="316"/>
        <v>0.64492753623188404</v>
      </c>
      <c r="K394" s="1">
        <f t="shared" si="317"/>
        <v>0.56763285024154586</v>
      </c>
      <c r="L394" s="1">
        <f t="shared" si="318"/>
        <v>0.58695652173913049</v>
      </c>
      <c r="O394">
        <f>'F Production'!H394</f>
        <v>0.36</v>
      </c>
      <c r="P394">
        <f>'F Production'!I394</f>
        <v>0.72</v>
      </c>
      <c r="Q394">
        <f>'F Production'!J394</f>
        <v>0.27</v>
      </c>
      <c r="R394">
        <f>'F Production'!L394</f>
        <v>1.08</v>
      </c>
      <c r="S394" s="1">
        <f t="shared" si="319"/>
        <v>0.15458937198067632</v>
      </c>
      <c r="T394" s="1">
        <f t="shared" si="320"/>
        <v>0.3188405797101449</v>
      </c>
      <c r="U394" s="1">
        <f t="shared" si="321"/>
        <v>0.17632850241545894</v>
      </c>
      <c r="V394" s="1">
        <f t="shared" si="322"/>
        <v>0.17632850241545894</v>
      </c>
      <c r="Y394">
        <f>'F on ice'!L394</f>
        <v>35.92</v>
      </c>
      <c r="Z394">
        <f>'F on ice'!AA394</f>
        <v>8.19</v>
      </c>
      <c r="AA394">
        <f>'F on ice'!R394</f>
        <v>1.89</v>
      </c>
      <c r="AB394">
        <f>'F on ice'!U394</f>
        <v>1.98</v>
      </c>
      <c r="AC394" s="1">
        <f t="shared" si="323"/>
        <v>0.91787439613526567</v>
      </c>
      <c r="AD394" s="1">
        <f t="shared" si="324"/>
        <v>0.97826086956521741</v>
      </c>
      <c r="AE394" s="1">
        <f t="shared" si="325"/>
        <v>0.82367149758454106</v>
      </c>
      <c r="AF394" s="1">
        <f t="shared" si="326"/>
        <v>0.95652173913043481</v>
      </c>
      <c r="AI394">
        <f>'F Rel'!K394</f>
        <v>2.14</v>
      </c>
      <c r="AJ394">
        <f>'F Rel'!Z394</f>
        <v>0.73</v>
      </c>
      <c r="AK394">
        <f>'F Rel'!Q394</f>
        <v>0.21</v>
      </c>
      <c r="AL394">
        <f>'F Rel'!T394</f>
        <v>0.14000000000000001</v>
      </c>
      <c r="AM394" s="1">
        <f t="shared" si="327"/>
        <v>0.64251207729468596</v>
      </c>
      <c r="AN394" s="1">
        <f t="shared" si="328"/>
        <v>0.63285024154589375</v>
      </c>
      <c r="AO394" s="1">
        <f t="shared" si="329"/>
        <v>0.606280193236715</v>
      </c>
      <c r="AP394" s="1">
        <f t="shared" si="330"/>
        <v>0.62560386473429952</v>
      </c>
      <c r="AS394">
        <f>'F Rel'!L394</f>
        <v>-5.72</v>
      </c>
      <c r="AT394">
        <f>'F Rel'!AA394</f>
        <v>-2.99</v>
      </c>
      <c r="AU394">
        <f>'F Rel'!R394</f>
        <v>-0.88</v>
      </c>
      <c r="AV394">
        <f>'F Rel'!U394</f>
        <v>-0.56000000000000005</v>
      </c>
      <c r="AW394" s="1">
        <f t="shared" si="331"/>
        <v>0.92028985507246375</v>
      </c>
      <c r="AX394" s="1">
        <f t="shared" si="332"/>
        <v>0.9468599033816425</v>
      </c>
      <c r="AY394" s="1">
        <f t="shared" si="333"/>
        <v>0.87922705314009664</v>
      </c>
      <c r="AZ394" s="1">
        <f t="shared" si="334"/>
        <v>0.94202898550724634</v>
      </c>
      <c r="BC394">
        <f>'F on ice'!G394</f>
        <v>13.886805555556</v>
      </c>
      <c r="BD394">
        <f>'F on ice'!AM394</f>
        <v>47.37</v>
      </c>
      <c r="BE394">
        <f>'F on ice'!AF394</f>
        <v>8.06</v>
      </c>
      <c r="BF394">
        <f>'F on ice'!AH394</f>
        <v>1.002</v>
      </c>
      <c r="BG394" s="1">
        <f t="shared" si="335"/>
        <v>0.85024154589371981</v>
      </c>
      <c r="BH394" s="1">
        <f t="shared" si="336"/>
        <v>0.30917874396135264</v>
      </c>
      <c r="BI394" s="1">
        <f t="shared" si="337"/>
        <v>0.40096618357487923</v>
      </c>
      <c r="BJ394" s="1">
        <f t="shared" si="338"/>
        <v>0.52657004830917875</v>
      </c>
      <c r="BM394">
        <f>'F on ice'!M394</f>
        <v>56.25</v>
      </c>
      <c r="BN394">
        <f>'F on ice'!AB394</f>
        <v>59.19</v>
      </c>
      <c r="BO394">
        <f>'F on ice'!S394</f>
        <v>58</v>
      </c>
      <c r="BP394">
        <f>'F on ice'!V394</f>
        <v>57.21</v>
      </c>
      <c r="BQ394" s="1">
        <f t="shared" si="339"/>
        <v>0.91545893719806759</v>
      </c>
      <c r="BR394" s="1">
        <f t="shared" si="340"/>
        <v>0.93236714975845414</v>
      </c>
      <c r="BS394" s="1">
        <f t="shared" si="341"/>
        <v>0.77294685990338163</v>
      </c>
      <c r="BT394" s="1">
        <f t="shared" si="342"/>
        <v>0.90821256038647347</v>
      </c>
      <c r="BW394" s="1">
        <f t="shared" si="343"/>
        <v>5.5072463768115947</v>
      </c>
      <c r="BX394" s="1">
        <f t="shared" si="344"/>
        <v>0.81159420289855078</v>
      </c>
      <c r="BY394">
        <f t="shared" si="345"/>
        <v>79</v>
      </c>
      <c r="CB394">
        <f>'F Rel'!M394</f>
        <v>4.8499999999999996</v>
      </c>
      <c r="CC394">
        <f>'F Rel'!V394</f>
        <v>7.52</v>
      </c>
      <c r="CD394" s="1">
        <f t="shared" si="346"/>
        <v>0.86473429951690817</v>
      </c>
      <c r="CE394" s="1">
        <f t="shared" si="347"/>
        <v>0.92753623188405798</v>
      </c>
      <c r="CH394">
        <f>'F Production'!X394</f>
        <v>0.99</v>
      </c>
      <c r="CI394">
        <f>'F Production'!AB394</f>
        <v>1.08</v>
      </c>
      <c r="CJ394" s="31">
        <f t="shared" si="348"/>
        <v>0.3188405797101449</v>
      </c>
      <c r="CK394" s="31">
        <f t="shared" si="349"/>
        <v>0.63526570048309183</v>
      </c>
      <c r="CN394">
        <f>'F Totals'!G394</f>
        <v>4</v>
      </c>
      <c r="CO394">
        <f>'F Totals'!H394</f>
        <v>8</v>
      </c>
      <c r="CP394">
        <f>'F Totals'!K394</f>
        <v>12</v>
      </c>
    </row>
    <row r="395" spans="1:94" x14ac:dyDescent="0.3">
      <c r="A395" t="str">
        <f>'F on ice'!B395</f>
        <v>Tyson Jost</v>
      </c>
      <c r="B395" t="str">
        <f>'F on ice'!C395</f>
        <v>BUF</v>
      </c>
      <c r="E395">
        <f>'F on ice'!K395</f>
        <v>32.21</v>
      </c>
      <c r="F395">
        <f>'F on ice'!Z395</f>
        <v>9.11</v>
      </c>
      <c r="G395">
        <f>'F on ice'!Q395</f>
        <v>1.91</v>
      </c>
      <c r="H395">
        <f>'F on ice'!T395</f>
        <v>1.76</v>
      </c>
      <c r="I395" s="1">
        <f t="shared" si="315"/>
        <v>3.6231884057971016E-2</v>
      </c>
      <c r="J395" s="1">
        <f t="shared" si="316"/>
        <v>0.1570048309178744</v>
      </c>
      <c r="K395" s="1">
        <f t="shared" si="317"/>
        <v>0.22705314009661837</v>
      </c>
      <c r="L395" s="1">
        <f t="shared" si="318"/>
        <v>2.8985507246376812E-2</v>
      </c>
      <c r="O395">
        <f>'F Production'!H395</f>
        <v>0.42</v>
      </c>
      <c r="P395">
        <f>'F Production'!I395</f>
        <v>0.42</v>
      </c>
      <c r="Q395">
        <f>'F Production'!J395</f>
        <v>0.42</v>
      </c>
      <c r="R395">
        <f>'F Production'!L395</f>
        <v>0.85</v>
      </c>
      <c r="S395" s="1">
        <f t="shared" si="319"/>
        <v>0.21014492753623187</v>
      </c>
      <c r="T395" s="1">
        <f t="shared" si="320"/>
        <v>0.11594202898550725</v>
      </c>
      <c r="U395" s="1">
        <f t="shared" si="321"/>
        <v>0.35024154589371981</v>
      </c>
      <c r="V395" s="1">
        <f t="shared" si="322"/>
        <v>9.1787439613526575E-2</v>
      </c>
      <c r="Y395">
        <f>'F on ice'!L395</f>
        <v>40.9</v>
      </c>
      <c r="Z395">
        <f>'F on ice'!AA395</f>
        <v>11.87</v>
      </c>
      <c r="AA395">
        <f>'F on ice'!R395</f>
        <v>3.18</v>
      </c>
      <c r="AB395">
        <f>'F on ice'!U395</f>
        <v>2.57</v>
      </c>
      <c r="AC395" s="1">
        <f t="shared" si="323"/>
        <v>0.61835748792270528</v>
      </c>
      <c r="AD395" s="1">
        <f t="shared" si="324"/>
        <v>0.33091787439613529</v>
      </c>
      <c r="AE395" s="1">
        <f t="shared" si="325"/>
        <v>0.14734299516908211</v>
      </c>
      <c r="AF395" s="1">
        <f t="shared" si="326"/>
        <v>0.47342995169082125</v>
      </c>
      <c r="AI395">
        <f>'F Rel'!K395</f>
        <v>-13.67</v>
      </c>
      <c r="AJ395">
        <f>'F Rel'!Z395</f>
        <v>-2.5099999999999998</v>
      </c>
      <c r="AK395">
        <f>'F Rel'!Q395</f>
        <v>-0.9</v>
      </c>
      <c r="AL395">
        <f>'F Rel'!T395</f>
        <v>-1.06</v>
      </c>
      <c r="AM395" s="1">
        <f t="shared" si="327"/>
        <v>2.1739130434782608E-2</v>
      </c>
      <c r="AN395" s="1">
        <f t="shared" si="328"/>
        <v>0.14734299516908211</v>
      </c>
      <c r="AO395" s="1">
        <f t="shared" si="329"/>
        <v>0.18115942028985507</v>
      </c>
      <c r="AP395" s="1">
        <f t="shared" si="330"/>
        <v>2.1739130434782608E-2</v>
      </c>
      <c r="AS395">
        <f>'F Rel'!L395</f>
        <v>0.05</v>
      </c>
      <c r="AT395">
        <f>'F Rel'!AA395</f>
        <v>-1.1000000000000001</v>
      </c>
      <c r="AU395">
        <f>'F Rel'!R395</f>
        <v>0.53</v>
      </c>
      <c r="AV395">
        <f>'F Rel'!U395</f>
        <v>-0.17</v>
      </c>
      <c r="AW395" s="1">
        <f t="shared" si="331"/>
        <v>0.47342995169082125</v>
      </c>
      <c r="AX395" s="1">
        <f t="shared" si="332"/>
        <v>0.7342995169082126</v>
      </c>
      <c r="AY395" s="1">
        <f t="shared" si="333"/>
        <v>0.24879227053140096</v>
      </c>
      <c r="AZ395" s="1">
        <f t="shared" si="334"/>
        <v>0.68599033816425126</v>
      </c>
      <c r="BC395">
        <f>'F on ice'!G395</f>
        <v>9.7626436781609005</v>
      </c>
      <c r="BD395">
        <f>'F on ice'!AM395</f>
        <v>61.36</v>
      </c>
      <c r="BE395">
        <f>'F on ice'!AF395</f>
        <v>8.65</v>
      </c>
      <c r="BF395">
        <f>'F on ice'!AH395</f>
        <v>0.97</v>
      </c>
      <c r="BG395" s="1">
        <f t="shared" si="335"/>
        <v>0.12560386473429952</v>
      </c>
      <c r="BH395" s="1">
        <f t="shared" si="336"/>
        <v>0.7560386473429952</v>
      </c>
      <c r="BI395" s="1">
        <f t="shared" si="337"/>
        <v>0.52898550724637683</v>
      </c>
      <c r="BJ395" s="1">
        <f t="shared" si="338"/>
        <v>0.16666666666666666</v>
      </c>
      <c r="BM395">
        <f>'F on ice'!M395</f>
        <v>44.06</v>
      </c>
      <c r="BN395">
        <f>'F on ice'!AB395</f>
        <v>43.43</v>
      </c>
      <c r="BO395">
        <f>'F on ice'!S395</f>
        <v>37.5</v>
      </c>
      <c r="BP395">
        <f>'F on ice'!V395</f>
        <v>40.549999999999997</v>
      </c>
      <c r="BQ395" s="1">
        <f t="shared" si="339"/>
        <v>0.13285024154589373</v>
      </c>
      <c r="BR395" s="1">
        <f t="shared" si="340"/>
        <v>0.17391304347826086</v>
      </c>
      <c r="BS395" s="1">
        <f t="shared" si="341"/>
        <v>0.13043478260869565</v>
      </c>
      <c r="BT395" s="1">
        <f t="shared" si="342"/>
        <v>6.5217391304347824E-2</v>
      </c>
      <c r="BW395" s="1">
        <f t="shared" si="343"/>
        <v>1.5579710144927534</v>
      </c>
      <c r="BX395" s="1">
        <f t="shared" si="344"/>
        <v>6.7632850241545889E-2</v>
      </c>
      <c r="BY395">
        <f t="shared" si="345"/>
        <v>387</v>
      </c>
      <c r="CB395">
        <f>'F Rel'!M395</f>
        <v>-8.84</v>
      </c>
      <c r="CC395">
        <f>'F Rel'!V395</f>
        <v>-10.08</v>
      </c>
      <c r="CD395" s="1">
        <f t="shared" si="346"/>
        <v>2.8985507246376812E-2</v>
      </c>
      <c r="CE395" s="1">
        <f t="shared" si="347"/>
        <v>4.5893719806763288E-2</v>
      </c>
      <c r="CH395">
        <f>'F Production'!X395</f>
        <v>0.85</v>
      </c>
      <c r="CI395">
        <f>'F Production'!AB395</f>
        <v>1.27</v>
      </c>
      <c r="CJ395" s="31">
        <f t="shared" si="348"/>
        <v>0.41545893719806765</v>
      </c>
      <c r="CK395" s="31">
        <f t="shared" si="349"/>
        <v>0.74637681159420288</v>
      </c>
      <c r="CN395">
        <f>'F Totals'!G395</f>
        <v>2</v>
      </c>
      <c r="CO395">
        <f>'F Totals'!H395</f>
        <v>2</v>
      </c>
      <c r="CP395">
        <f>'F Totals'!K395</f>
        <v>4</v>
      </c>
    </row>
    <row r="396" spans="1:94" x14ac:dyDescent="0.3">
      <c r="A396" t="str">
        <f>'F on ice'!B396</f>
        <v>Valeri Nichushkin</v>
      </c>
      <c r="B396" t="str">
        <f>'F on ice'!C396</f>
        <v>COL</v>
      </c>
      <c r="E396">
        <f>'F on ice'!K396</f>
        <v>49.47</v>
      </c>
      <c r="F396">
        <f>'F on ice'!Z396</f>
        <v>13.58</v>
      </c>
      <c r="G396">
        <f>'F on ice'!Q396</f>
        <v>3.24</v>
      </c>
      <c r="H396">
        <f>'F on ice'!T396</f>
        <v>2.96</v>
      </c>
      <c r="I396" s="1">
        <f t="shared" si="315"/>
        <v>0.89855072463768115</v>
      </c>
      <c r="J396" s="1">
        <f t="shared" si="316"/>
        <v>0.88405797101449279</v>
      </c>
      <c r="K396" s="1">
        <f t="shared" si="317"/>
        <v>0.84057971014492749</v>
      </c>
      <c r="L396" s="1">
        <f t="shared" si="318"/>
        <v>0.84541062801932365</v>
      </c>
      <c r="O396">
        <f>'F Production'!H396</f>
        <v>0.61</v>
      </c>
      <c r="P396">
        <f>'F Production'!I396</f>
        <v>1.22</v>
      </c>
      <c r="Q396">
        <f>'F Production'!J396</f>
        <v>1.01</v>
      </c>
      <c r="R396">
        <f>'F Production'!L396</f>
        <v>1.82</v>
      </c>
      <c r="S396" s="1">
        <f t="shared" si="319"/>
        <v>0.46618357487922707</v>
      </c>
      <c r="T396" s="1">
        <f t="shared" si="320"/>
        <v>0.76086956521739135</v>
      </c>
      <c r="U396" s="1">
        <f t="shared" si="321"/>
        <v>0.89130434782608692</v>
      </c>
      <c r="V396" s="1">
        <f t="shared" si="322"/>
        <v>0.63526570048309183</v>
      </c>
      <c r="Y396">
        <f>'F on ice'!L396</f>
        <v>41.26</v>
      </c>
      <c r="Z396">
        <f>'F on ice'!AA396</f>
        <v>11.76</v>
      </c>
      <c r="AA396">
        <f>'F on ice'!R396</f>
        <v>2.5299999999999998</v>
      </c>
      <c r="AB396">
        <f>'F on ice'!U396</f>
        <v>2.5099999999999998</v>
      </c>
      <c r="AC396" s="1">
        <f t="shared" si="323"/>
        <v>0.59661835748792269</v>
      </c>
      <c r="AD396" s="1">
        <f t="shared" si="324"/>
        <v>0.35265700483091789</v>
      </c>
      <c r="AE396" s="1">
        <f t="shared" si="325"/>
        <v>0.46376811594202899</v>
      </c>
      <c r="AF396" s="1">
        <f t="shared" si="326"/>
        <v>0.53864734299516903</v>
      </c>
      <c r="AI396">
        <f>'F Rel'!K396</f>
        <v>8.44</v>
      </c>
      <c r="AJ396">
        <f>'F Rel'!Z396</f>
        <v>2.56</v>
      </c>
      <c r="AK396">
        <f>'F Rel'!Q396</f>
        <v>0.64</v>
      </c>
      <c r="AL396">
        <f>'F Rel'!T396</f>
        <v>0.6</v>
      </c>
      <c r="AM396" s="1">
        <f t="shared" si="327"/>
        <v>0.92270531400966183</v>
      </c>
      <c r="AN396" s="1">
        <f t="shared" si="328"/>
        <v>0.87439613526570048</v>
      </c>
      <c r="AO396" s="1">
        <f t="shared" si="329"/>
        <v>0.76811594202898548</v>
      </c>
      <c r="AP396" s="1">
        <f t="shared" si="330"/>
        <v>0.91304347826086951</v>
      </c>
      <c r="AS396">
        <f>'F Rel'!L396</f>
        <v>2.4</v>
      </c>
      <c r="AT396">
        <f>'F Rel'!AA396</f>
        <v>1.49</v>
      </c>
      <c r="AU396">
        <f>'F Rel'!R396</f>
        <v>-0.12</v>
      </c>
      <c r="AV396">
        <f>'F Rel'!U396</f>
        <v>0.15</v>
      </c>
      <c r="AW396" s="1">
        <f t="shared" si="331"/>
        <v>0.26328502415458938</v>
      </c>
      <c r="AX396" s="1">
        <f t="shared" si="332"/>
        <v>0.16908212560386474</v>
      </c>
      <c r="AY396" s="1">
        <f t="shared" si="333"/>
        <v>0.57246376811594202</v>
      </c>
      <c r="AZ396" s="1">
        <f t="shared" si="334"/>
        <v>0.30193236714975846</v>
      </c>
      <c r="BC396">
        <f>'F on ice'!G396</f>
        <v>14.797916666667</v>
      </c>
      <c r="BD396">
        <f>'F on ice'!AM396</f>
        <v>65.55</v>
      </c>
      <c r="BE396">
        <f>'F on ice'!AF396</f>
        <v>9.6999999999999993</v>
      </c>
      <c r="BF396">
        <f>'F on ice'!AH396</f>
        <v>1.0089999999999999</v>
      </c>
      <c r="BG396" s="1">
        <f t="shared" si="335"/>
        <v>0.94927536231884058</v>
      </c>
      <c r="BH396" s="1">
        <f t="shared" si="336"/>
        <v>0.85748792270531404</v>
      </c>
      <c r="BI396" s="1">
        <f t="shared" si="337"/>
        <v>0.71014492753623193</v>
      </c>
      <c r="BJ396" s="1">
        <f t="shared" si="338"/>
        <v>0.60869565217391308</v>
      </c>
      <c r="BM396">
        <f>'F on ice'!M396</f>
        <v>54.53</v>
      </c>
      <c r="BN396">
        <f>'F on ice'!AB396</f>
        <v>53.6</v>
      </c>
      <c r="BO396">
        <f>'F on ice'!S396</f>
        <v>56.14</v>
      </c>
      <c r="BP396">
        <f>'F on ice'!V396</f>
        <v>54.13</v>
      </c>
      <c r="BQ396" s="1">
        <f t="shared" si="339"/>
        <v>0.85265700483091789</v>
      </c>
      <c r="BR396" s="1">
        <f t="shared" si="340"/>
        <v>0.72705314009661837</v>
      </c>
      <c r="BS396" s="1">
        <f t="shared" si="341"/>
        <v>0.72705314009661837</v>
      </c>
      <c r="BT396" s="1">
        <f t="shared" si="342"/>
        <v>0.79710144927536231</v>
      </c>
      <c r="BW396" s="1">
        <f t="shared" si="343"/>
        <v>5.6304347826086953</v>
      </c>
      <c r="BX396" s="1">
        <f t="shared" si="344"/>
        <v>0.84057971014492749</v>
      </c>
      <c r="BY396">
        <f t="shared" si="345"/>
        <v>67</v>
      </c>
      <c r="CB396">
        <f>'F Rel'!M396</f>
        <v>3.16</v>
      </c>
      <c r="CC396">
        <f>'F Rel'!V396</f>
        <v>4.1399999999999997</v>
      </c>
      <c r="CD396" s="1">
        <f t="shared" si="346"/>
        <v>0.76086956521739135</v>
      </c>
      <c r="CE396" s="1">
        <f t="shared" si="347"/>
        <v>0.76328502415458932</v>
      </c>
      <c r="CH396">
        <f>'F Production'!X396</f>
        <v>0.71</v>
      </c>
      <c r="CI396">
        <f>'F Production'!AB396</f>
        <v>0.81</v>
      </c>
      <c r="CJ396" s="31">
        <f t="shared" si="348"/>
        <v>0.51449275362318836</v>
      </c>
      <c r="CK396" s="31">
        <f t="shared" si="349"/>
        <v>0.43478260869565216</v>
      </c>
      <c r="CN396">
        <f>'F Totals'!G396</f>
        <v>6</v>
      </c>
      <c r="CO396">
        <f>'F Totals'!H396</f>
        <v>12</v>
      </c>
      <c r="CP396">
        <f>'F Totals'!K396</f>
        <v>18</v>
      </c>
    </row>
    <row r="397" spans="1:94" x14ac:dyDescent="0.3">
      <c r="A397" t="str">
        <f>'F on ice'!B397</f>
        <v>Victor Olofsson</v>
      </c>
      <c r="B397" t="str">
        <f>'F on ice'!C397</f>
        <v>BUF</v>
      </c>
      <c r="E397">
        <f>'F on ice'!K397</f>
        <v>39.159999999999997</v>
      </c>
      <c r="F397">
        <f>'F on ice'!Z397</f>
        <v>9.4700000000000006</v>
      </c>
      <c r="G397">
        <f>'F on ice'!Q397</f>
        <v>2.5499999999999998</v>
      </c>
      <c r="H397">
        <f>'F on ice'!T397</f>
        <v>2.19</v>
      </c>
      <c r="I397" s="1">
        <f t="shared" si="315"/>
        <v>0.30676328502415456</v>
      </c>
      <c r="J397" s="1">
        <f t="shared" si="316"/>
        <v>0.21980676328502416</v>
      </c>
      <c r="K397" s="1">
        <f t="shared" si="317"/>
        <v>0.54347826086956519</v>
      </c>
      <c r="L397" s="1">
        <f t="shared" si="318"/>
        <v>0.20289855072463769</v>
      </c>
      <c r="O397">
        <f>'F Production'!H397</f>
        <v>0.55000000000000004</v>
      </c>
      <c r="P397">
        <f>'F Production'!I397</f>
        <v>1.0900000000000001</v>
      </c>
      <c r="Q397">
        <f>'F Production'!J397</f>
        <v>0.36</v>
      </c>
      <c r="R397">
        <f>'F Production'!L397</f>
        <v>1.64</v>
      </c>
      <c r="S397" s="1">
        <f t="shared" si="319"/>
        <v>0.3719806763285024</v>
      </c>
      <c r="T397" s="1">
        <f t="shared" si="320"/>
        <v>0.63285024154589375</v>
      </c>
      <c r="U397" s="1">
        <f t="shared" si="321"/>
        <v>0.27777777777777779</v>
      </c>
      <c r="V397" s="1">
        <f t="shared" si="322"/>
        <v>0.53623188405797106</v>
      </c>
      <c r="Y397">
        <f>'F on ice'!L397</f>
        <v>40.799999999999997</v>
      </c>
      <c r="Z397">
        <f>'F on ice'!AA397</f>
        <v>10.199999999999999</v>
      </c>
      <c r="AA397">
        <f>'F on ice'!R397</f>
        <v>2.37</v>
      </c>
      <c r="AB397">
        <f>'F on ice'!U397</f>
        <v>2.46</v>
      </c>
      <c r="AC397" s="1">
        <f t="shared" si="323"/>
        <v>0.62318840579710144</v>
      </c>
      <c r="AD397" s="1">
        <f t="shared" si="324"/>
        <v>0.72222222222222221</v>
      </c>
      <c r="AE397" s="1">
        <f t="shared" si="325"/>
        <v>0.57004830917874394</v>
      </c>
      <c r="AF397" s="1">
        <f t="shared" si="326"/>
        <v>0.60144927536231885</v>
      </c>
      <c r="AI397">
        <f>'F Rel'!K397</f>
        <v>-5.92</v>
      </c>
      <c r="AJ397">
        <f>'F Rel'!Z397</f>
        <v>-2.2000000000000002</v>
      </c>
      <c r="AK397">
        <f>'F Rel'!Q397</f>
        <v>-0.19</v>
      </c>
      <c r="AL397">
        <f>'F Rel'!T397</f>
        <v>-0.59</v>
      </c>
      <c r="AM397" s="1">
        <f t="shared" si="327"/>
        <v>0.16666666666666666</v>
      </c>
      <c r="AN397" s="1">
        <f t="shared" si="328"/>
        <v>0.18357487922705315</v>
      </c>
      <c r="AO397" s="1">
        <f t="shared" si="329"/>
        <v>0.43961352657004832</v>
      </c>
      <c r="AP397" s="1">
        <f t="shared" si="330"/>
        <v>0.12077294685990338</v>
      </c>
      <c r="AS397">
        <f>'F Rel'!L397</f>
        <v>1.86</v>
      </c>
      <c r="AT397">
        <f>'F Rel'!AA397</f>
        <v>-2.23</v>
      </c>
      <c r="AU397">
        <f>'F Rel'!R397</f>
        <v>-0.37</v>
      </c>
      <c r="AV397">
        <f>'F Rel'!U397</f>
        <v>-0.21</v>
      </c>
      <c r="AW397" s="1">
        <f t="shared" si="331"/>
        <v>0.2922705314009662</v>
      </c>
      <c r="AX397" s="1">
        <f t="shared" si="332"/>
        <v>0.89855072463768115</v>
      </c>
      <c r="AY397" s="1">
        <f t="shared" si="333"/>
        <v>0.68599033816425126</v>
      </c>
      <c r="AZ397" s="1">
        <f t="shared" si="334"/>
        <v>0.71497584541062797</v>
      </c>
      <c r="BC397">
        <f>'F on ice'!G397</f>
        <v>9.9833333333333005</v>
      </c>
      <c r="BD397">
        <f>'F on ice'!AM397</f>
        <v>57.58</v>
      </c>
      <c r="BE397">
        <f>'F on ice'!AF397</f>
        <v>9.93</v>
      </c>
      <c r="BF397">
        <f>'F on ice'!AH397</f>
        <v>1.0109999999999999</v>
      </c>
      <c r="BG397" s="1">
        <f t="shared" si="335"/>
        <v>0.14734299516908211</v>
      </c>
      <c r="BH397" s="1">
        <f t="shared" si="336"/>
        <v>0.64251207729468596</v>
      </c>
      <c r="BI397" s="1">
        <f t="shared" si="337"/>
        <v>0.75362318840579712</v>
      </c>
      <c r="BJ397" s="1">
        <f t="shared" si="338"/>
        <v>0.63526570048309183</v>
      </c>
      <c r="BM397">
        <f>'F on ice'!M397</f>
        <v>48.97</v>
      </c>
      <c r="BN397">
        <f>'F on ice'!AB397</f>
        <v>48.15</v>
      </c>
      <c r="BO397">
        <f>'F on ice'!S397</f>
        <v>51.85</v>
      </c>
      <c r="BP397">
        <f>'F on ice'!V397</f>
        <v>47.1</v>
      </c>
      <c r="BQ397" s="1">
        <f t="shared" si="339"/>
        <v>0.4251207729468599</v>
      </c>
      <c r="BR397" s="1">
        <f t="shared" si="340"/>
        <v>0.38164251207729466</v>
      </c>
      <c r="BS397" s="1">
        <f t="shared" si="341"/>
        <v>0.56038647342995174</v>
      </c>
      <c r="BT397" s="1">
        <f t="shared" si="342"/>
        <v>0.31642512077294688</v>
      </c>
      <c r="BW397" s="1">
        <f t="shared" si="343"/>
        <v>3.13768115942029</v>
      </c>
      <c r="BX397" s="1">
        <f t="shared" si="344"/>
        <v>0.30917874396135264</v>
      </c>
      <c r="BY397">
        <f t="shared" si="345"/>
        <v>287</v>
      </c>
      <c r="CB397">
        <f>'F Rel'!M397</f>
        <v>-4.68</v>
      </c>
      <c r="CC397">
        <f>'F Rel'!V397</f>
        <v>-3.92</v>
      </c>
      <c r="CD397" s="1">
        <f t="shared" si="346"/>
        <v>0.16425120772946861</v>
      </c>
      <c r="CE397" s="1">
        <f t="shared" si="347"/>
        <v>0.23429951690821257</v>
      </c>
      <c r="CH397">
        <f>'F Production'!X397</f>
        <v>0.36</v>
      </c>
      <c r="CI397">
        <f>'F Production'!AB397</f>
        <v>0.73</v>
      </c>
      <c r="CJ397" s="31">
        <f t="shared" si="348"/>
        <v>0.83091787439613529</v>
      </c>
      <c r="CK397" s="31">
        <f t="shared" si="349"/>
        <v>0.33333333333333331</v>
      </c>
      <c r="CN397">
        <f>'F Totals'!G397</f>
        <v>3</v>
      </c>
      <c r="CO397">
        <f>'F Totals'!H397</f>
        <v>6</v>
      </c>
      <c r="CP397">
        <f>'F Totals'!K397</f>
        <v>9</v>
      </c>
    </row>
    <row r="398" spans="1:94" x14ac:dyDescent="0.3">
      <c r="A398" t="str">
        <f>'F on ice'!B398</f>
        <v>Vincent Trocheck</v>
      </c>
      <c r="B398" t="str">
        <f>'F on ice'!C398</f>
        <v>NYR</v>
      </c>
      <c r="E398">
        <f>'F on ice'!K398</f>
        <v>52.27</v>
      </c>
      <c r="F398">
        <f>'F on ice'!Z398</f>
        <v>13.86</v>
      </c>
      <c r="G398">
        <f>'F on ice'!Q398</f>
        <v>3.08</v>
      </c>
      <c r="H398">
        <f>'F on ice'!T398</f>
        <v>3.29</v>
      </c>
      <c r="I398" s="1">
        <f t="shared" si="315"/>
        <v>0.94927536231884058</v>
      </c>
      <c r="J398" s="1">
        <f t="shared" si="316"/>
        <v>0.90821256038647347</v>
      </c>
      <c r="K398" s="1">
        <f t="shared" si="317"/>
        <v>0.77536231884057971</v>
      </c>
      <c r="L398" s="1">
        <f t="shared" si="318"/>
        <v>0.93961352657004826</v>
      </c>
      <c r="O398">
        <f>'F Production'!H398</f>
        <v>0.43</v>
      </c>
      <c r="P398">
        <f>'F Production'!I398</f>
        <v>1.71</v>
      </c>
      <c r="Q398">
        <f>'F Production'!J398</f>
        <v>1.2</v>
      </c>
      <c r="R398">
        <f>'F Production'!L398</f>
        <v>2.14</v>
      </c>
      <c r="S398" s="1">
        <f t="shared" si="319"/>
        <v>0.21980676328502416</v>
      </c>
      <c r="T398" s="1">
        <f t="shared" si="320"/>
        <v>0.96376811594202894</v>
      </c>
      <c r="U398" s="1">
        <f t="shared" si="321"/>
        <v>0.97826086956521741</v>
      </c>
      <c r="V398" s="1">
        <f t="shared" si="322"/>
        <v>0.77294685990338163</v>
      </c>
      <c r="Y398">
        <f>'F on ice'!L398</f>
        <v>41.23</v>
      </c>
      <c r="Z398">
        <f>'F on ice'!AA398</f>
        <v>12.06</v>
      </c>
      <c r="AA398">
        <f>'F on ice'!R398</f>
        <v>2.74</v>
      </c>
      <c r="AB398">
        <f>'F on ice'!U398</f>
        <v>2.82</v>
      </c>
      <c r="AC398" s="1">
        <f t="shared" si="323"/>
        <v>0.606280193236715</v>
      </c>
      <c r="AD398" s="1">
        <f t="shared" si="324"/>
        <v>0.28743961352657005</v>
      </c>
      <c r="AE398" s="1">
        <f t="shared" si="325"/>
        <v>0.35024154589371981</v>
      </c>
      <c r="AF398" s="1">
        <f t="shared" si="326"/>
        <v>0.25362318840579712</v>
      </c>
      <c r="AI398">
        <f>'F Rel'!K398</f>
        <v>13.44</v>
      </c>
      <c r="AJ398">
        <f>'F Rel'!Z398</f>
        <v>3.47</v>
      </c>
      <c r="AK398">
        <f>'F Rel'!Q398</f>
        <v>0.9</v>
      </c>
      <c r="AL398">
        <f>'F Rel'!T398</f>
        <v>1.01</v>
      </c>
      <c r="AM398" s="1">
        <f t="shared" si="327"/>
        <v>0.98309178743961356</v>
      </c>
      <c r="AN398" s="1">
        <f t="shared" si="328"/>
        <v>0.93961352657004826</v>
      </c>
      <c r="AO398" s="1">
        <f t="shared" si="329"/>
        <v>0.84057971014492749</v>
      </c>
      <c r="AP398" s="1">
        <f t="shared" si="330"/>
        <v>0.98067632850241548</v>
      </c>
      <c r="AS398">
        <f>'F Rel'!L398</f>
        <v>0.23</v>
      </c>
      <c r="AT398">
        <f>'F Rel'!AA398</f>
        <v>1.18</v>
      </c>
      <c r="AU398">
        <f>'F Rel'!R398</f>
        <v>0.22</v>
      </c>
      <c r="AV398">
        <f>'F Rel'!U398</f>
        <v>0.37</v>
      </c>
      <c r="AW398" s="1">
        <f t="shared" si="331"/>
        <v>0.45169082125603865</v>
      </c>
      <c r="AX398" s="1">
        <f t="shared" si="332"/>
        <v>0.2318840579710145</v>
      </c>
      <c r="AY398" s="1">
        <f t="shared" si="333"/>
        <v>0.36956521739130432</v>
      </c>
      <c r="AZ398" s="1">
        <f t="shared" si="334"/>
        <v>0.13768115942028986</v>
      </c>
      <c r="BC398">
        <f>'F on ice'!G398</f>
        <v>14.923758865248001</v>
      </c>
      <c r="BD398">
        <f>'F on ice'!AM398</f>
        <v>58.67</v>
      </c>
      <c r="BE398">
        <f>'F on ice'!AF398</f>
        <v>8.67</v>
      </c>
      <c r="BF398">
        <f>'F on ice'!AH398</f>
        <v>0.99299999999999999</v>
      </c>
      <c r="BG398" s="1">
        <f t="shared" si="335"/>
        <v>0.95410628019323673</v>
      </c>
      <c r="BH398" s="1">
        <f t="shared" si="336"/>
        <v>0.67874396135265702</v>
      </c>
      <c r="BI398" s="1">
        <f t="shared" si="337"/>
        <v>0.53623188405797106</v>
      </c>
      <c r="BJ398" s="1">
        <f t="shared" si="338"/>
        <v>0.40821256038647341</v>
      </c>
      <c r="BM398">
        <f>'F on ice'!M398</f>
        <v>55.9</v>
      </c>
      <c r="BN398">
        <f>'F on ice'!AB398</f>
        <v>53.47</v>
      </c>
      <c r="BO398">
        <f>'F on ice'!S398</f>
        <v>52.94</v>
      </c>
      <c r="BP398">
        <f>'F on ice'!V398</f>
        <v>53.82</v>
      </c>
      <c r="BQ398" s="1">
        <f t="shared" si="339"/>
        <v>0.90338164251207731</v>
      </c>
      <c r="BR398" s="1">
        <f t="shared" si="340"/>
        <v>0.72463768115942029</v>
      </c>
      <c r="BS398" s="1">
        <f t="shared" si="341"/>
        <v>0.61111111111111116</v>
      </c>
      <c r="BT398" s="1">
        <f t="shared" si="342"/>
        <v>0.76328502415458932</v>
      </c>
      <c r="BW398" s="1">
        <f t="shared" si="343"/>
        <v>5.7270531400966185</v>
      </c>
      <c r="BX398" s="1">
        <f t="shared" si="344"/>
        <v>0.85507246376811596</v>
      </c>
      <c r="BY398">
        <f t="shared" si="345"/>
        <v>61</v>
      </c>
      <c r="CB398">
        <f>'F Rel'!M398</f>
        <v>7.26</v>
      </c>
      <c r="CC398">
        <f>'F Rel'!V398</f>
        <v>5.66</v>
      </c>
      <c r="CD398" s="1">
        <f t="shared" si="346"/>
        <v>0.95410628019323673</v>
      </c>
      <c r="CE398" s="1">
        <f t="shared" si="347"/>
        <v>0.84057971014492749</v>
      </c>
      <c r="CH398">
        <f>'F Production'!X398</f>
        <v>1.37</v>
      </c>
      <c r="CI398">
        <f>'F Production'!AB398</f>
        <v>1.54</v>
      </c>
      <c r="CJ398" s="31">
        <f t="shared" si="348"/>
        <v>0.14975845410628019</v>
      </c>
      <c r="CK398" s="31">
        <f t="shared" si="349"/>
        <v>0.86956521739130432</v>
      </c>
      <c r="CN398">
        <f>'F Totals'!G398</f>
        <v>5</v>
      </c>
      <c r="CO398">
        <f>'F Totals'!H398</f>
        <v>20</v>
      </c>
      <c r="CP398">
        <f>'F Totals'!K398</f>
        <v>25</v>
      </c>
    </row>
    <row r="399" spans="1:94" x14ac:dyDescent="0.3">
      <c r="A399" t="str">
        <f>'F on ice'!B399</f>
        <v>Vladimir Tarasenko</v>
      </c>
      <c r="B399" t="str">
        <f>'F on ice'!C399</f>
        <v>OTT</v>
      </c>
      <c r="E399">
        <f>'F on ice'!K399</f>
        <v>44.41</v>
      </c>
      <c r="F399">
        <f>'F on ice'!Z399</f>
        <v>11.77</v>
      </c>
      <c r="G399">
        <f>'F on ice'!Q399</f>
        <v>3.66</v>
      </c>
      <c r="H399">
        <f>'F on ice'!T399</f>
        <v>2.72</v>
      </c>
      <c r="I399" s="1">
        <f t="shared" si="315"/>
        <v>0.68357487922705318</v>
      </c>
      <c r="J399" s="1">
        <f t="shared" si="316"/>
        <v>0.62318840579710144</v>
      </c>
      <c r="K399" s="1">
        <f t="shared" si="317"/>
        <v>0.95410628019323673</v>
      </c>
      <c r="L399" s="1">
        <f t="shared" si="318"/>
        <v>0.67149758454106279</v>
      </c>
      <c r="O399">
        <f>'F Production'!H399</f>
        <v>1</v>
      </c>
      <c r="P399">
        <f>'F Production'!I399</f>
        <v>1.44</v>
      </c>
      <c r="Q399">
        <f>'F Production'!J399</f>
        <v>0.89</v>
      </c>
      <c r="R399">
        <f>'F Production'!L399</f>
        <v>2.44</v>
      </c>
      <c r="S399" s="1">
        <f t="shared" si="319"/>
        <v>0.80434782608695654</v>
      </c>
      <c r="T399" s="1">
        <f t="shared" si="320"/>
        <v>0.85507246376811596</v>
      </c>
      <c r="U399" s="1">
        <f t="shared" si="321"/>
        <v>0.8091787439613527</v>
      </c>
      <c r="V399" s="1">
        <f t="shared" si="322"/>
        <v>0.86956521739130432</v>
      </c>
      <c r="Y399">
        <f>'F on ice'!L399</f>
        <v>47.74</v>
      </c>
      <c r="Z399">
        <f>'F on ice'!AA399</f>
        <v>14.66</v>
      </c>
      <c r="AA399">
        <f>'F on ice'!R399</f>
        <v>2.44</v>
      </c>
      <c r="AB399">
        <f>'F on ice'!U399</f>
        <v>3.32</v>
      </c>
      <c r="AC399" s="1">
        <f t="shared" si="323"/>
        <v>0.10628019323671498</v>
      </c>
      <c r="AD399" s="1">
        <f t="shared" si="324"/>
        <v>4.5893719806763288E-2</v>
      </c>
      <c r="AE399" s="1">
        <f t="shared" si="325"/>
        <v>0.52898550724637683</v>
      </c>
      <c r="AF399" s="1">
        <f t="shared" si="326"/>
        <v>1.4492753623188406E-2</v>
      </c>
      <c r="AI399">
        <f>'F Rel'!K399</f>
        <v>0.4</v>
      </c>
      <c r="AJ399">
        <f>'F Rel'!Z399</f>
        <v>0.57999999999999996</v>
      </c>
      <c r="AK399">
        <f>'F Rel'!Q399</f>
        <v>0.89</v>
      </c>
      <c r="AL399">
        <f>'F Rel'!T399</f>
        <v>0.14000000000000001</v>
      </c>
      <c r="AM399" s="1">
        <f t="shared" si="327"/>
        <v>0.52173913043478259</v>
      </c>
      <c r="AN399" s="1">
        <f t="shared" si="328"/>
        <v>0.59420289855072461</v>
      </c>
      <c r="AO399" s="1">
        <f t="shared" si="329"/>
        <v>0.83333333333333337</v>
      </c>
      <c r="AP399" s="1">
        <f t="shared" si="330"/>
        <v>0.62560386473429952</v>
      </c>
      <c r="AS399">
        <f>'F Rel'!L399</f>
        <v>7.64</v>
      </c>
      <c r="AT399">
        <f>'F Rel'!AA399</f>
        <v>3.84</v>
      </c>
      <c r="AU399">
        <f>'F Rel'!R399</f>
        <v>-0.84</v>
      </c>
      <c r="AV399">
        <f>'F Rel'!U399</f>
        <v>0.8</v>
      </c>
      <c r="AW399" s="1">
        <f t="shared" si="331"/>
        <v>4.5893719806763288E-2</v>
      </c>
      <c r="AX399" s="1">
        <f t="shared" si="332"/>
        <v>2.1739130434782608E-2</v>
      </c>
      <c r="AY399" s="1">
        <f t="shared" si="333"/>
        <v>0.86714975845410625</v>
      </c>
      <c r="AZ399" s="1">
        <f t="shared" si="334"/>
        <v>1.4492753623188406E-2</v>
      </c>
      <c r="BC399">
        <f>'F on ice'!G399</f>
        <v>12.86626984127</v>
      </c>
      <c r="BD399">
        <f>'F on ice'!AM399</f>
        <v>59.39</v>
      </c>
      <c r="BE399">
        <f>'F on ice'!AF399</f>
        <v>11.79</v>
      </c>
      <c r="BF399">
        <f>'F on ice'!AH399</f>
        <v>1.048</v>
      </c>
      <c r="BG399" s="1">
        <f t="shared" si="335"/>
        <v>0.64009661835748788</v>
      </c>
      <c r="BH399" s="1">
        <f t="shared" si="336"/>
        <v>0.70289855072463769</v>
      </c>
      <c r="BI399" s="1">
        <f t="shared" si="337"/>
        <v>0.9371980676328503</v>
      </c>
      <c r="BJ399" s="1">
        <f t="shared" si="338"/>
        <v>0.9468599033816425</v>
      </c>
      <c r="BM399">
        <f>'F on ice'!M399</f>
        <v>48.19</v>
      </c>
      <c r="BN399">
        <f>'F on ice'!AB399</f>
        <v>44.54</v>
      </c>
      <c r="BO399">
        <f>'F on ice'!S399</f>
        <v>60</v>
      </c>
      <c r="BP399">
        <f>'F on ice'!V399</f>
        <v>45.05</v>
      </c>
      <c r="BQ399" s="1">
        <f t="shared" si="339"/>
        <v>0.35024154589371981</v>
      </c>
      <c r="BR399" s="1">
        <f t="shared" si="340"/>
        <v>0.21497584541062803</v>
      </c>
      <c r="BS399" s="1">
        <f t="shared" si="341"/>
        <v>0.84057971014492749</v>
      </c>
      <c r="BT399" s="1">
        <f t="shared" si="342"/>
        <v>0.20289855072463769</v>
      </c>
      <c r="BW399" s="1">
        <f t="shared" si="343"/>
        <v>3.4927536231884058</v>
      </c>
      <c r="BX399" s="1">
        <f t="shared" si="344"/>
        <v>0.3888888888888889</v>
      </c>
      <c r="BY399">
        <f t="shared" si="345"/>
        <v>254</v>
      </c>
      <c r="CB399">
        <f>'F Rel'!M399</f>
        <v>-4.13</v>
      </c>
      <c r="CC399">
        <f>'F Rel'!V399</f>
        <v>-5.56</v>
      </c>
      <c r="CD399" s="1">
        <f t="shared" si="346"/>
        <v>0.19082125603864733</v>
      </c>
      <c r="CE399" s="1">
        <f t="shared" si="347"/>
        <v>0.16666666666666666</v>
      </c>
      <c r="CH399">
        <f>'F Production'!X399</f>
        <v>0.67</v>
      </c>
      <c r="CI399">
        <f>'F Production'!AB399</f>
        <v>0.56000000000000005</v>
      </c>
      <c r="CJ399" s="31">
        <f t="shared" si="348"/>
        <v>0.54106280193236711</v>
      </c>
      <c r="CK399" s="31">
        <f t="shared" si="349"/>
        <v>0.2318840579710145</v>
      </c>
      <c r="CN399">
        <f>'F Totals'!G399</f>
        <v>9</v>
      </c>
      <c r="CO399">
        <f>'F Totals'!H399</f>
        <v>13</v>
      </c>
      <c r="CP399">
        <f>'F Totals'!K399</f>
        <v>22</v>
      </c>
    </row>
    <row r="400" spans="1:94" x14ac:dyDescent="0.3">
      <c r="A400" t="str">
        <f>'F on ice'!B400</f>
        <v>Vladislav Namestnikov</v>
      </c>
      <c r="B400" t="str">
        <f>'F on ice'!C400</f>
        <v>WPG</v>
      </c>
      <c r="E400">
        <f>'F on ice'!K400</f>
        <v>46.88</v>
      </c>
      <c r="F400">
        <f>'F on ice'!Z400</f>
        <v>11.06</v>
      </c>
      <c r="G400">
        <f>'F on ice'!Q400</f>
        <v>3.46</v>
      </c>
      <c r="H400">
        <f>'F on ice'!T400</f>
        <v>2.68</v>
      </c>
      <c r="I400" s="1">
        <f t="shared" si="315"/>
        <v>0.82608695652173914</v>
      </c>
      <c r="J400" s="1">
        <f t="shared" si="316"/>
        <v>0.47101449275362317</v>
      </c>
      <c r="K400" s="1">
        <f t="shared" si="317"/>
        <v>0.90579710144927539</v>
      </c>
      <c r="L400" s="1">
        <f t="shared" si="318"/>
        <v>0.6280193236714976</v>
      </c>
      <c r="O400">
        <f>'F Production'!H400</f>
        <v>0.35</v>
      </c>
      <c r="P400">
        <f>'F Production'!I400</f>
        <v>1.73</v>
      </c>
      <c r="Q400">
        <f>'F Production'!J400</f>
        <v>1.1499999999999999</v>
      </c>
      <c r="R400">
        <f>'F Production'!L400</f>
        <v>2.0699999999999998</v>
      </c>
      <c r="S400" s="1">
        <f t="shared" si="319"/>
        <v>0.14492753623188406</v>
      </c>
      <c r="T400" s="1">
        <f t="shared" si="320"/>
        <v>0.96859903381642509</v>
      </c>
      <c r="U400" s="1">
        <f t="shared" si="321"/>
        <v>0.97101449275362317</v>
      </c>
      <c r="V400" s="1">
        <f t="shared" si="322"/>
        <v>0.75845410628019327</v>
      </c>
      <c r="Y400">
        <f>'F on ice'!L400</f>
        <v>37.549999999999997</v>
      </c>
      <c r="Z400">
        <f>'F on ice'!AA400</f>
        <v>9.2100000000000009</v>
      </c>
      <c r="AA400">
        <f>'F on ice'!R400</f>
        <v>1.96</v>
      </c>
      <c r="AB400">
        <f>'F on ice'!U400</f>
        <v>2.14</v>
      </c>
      <c r="AC400" s="1">
        <f t="shared" si="323"/>
        <v>0.85507246376811596</v>
      </c>
      <c r="AD400" s="1">
        <f t="shared" si="324"/>
        <v>0.86714975845410625</v>
      </c>
      <c r="AE400" s="1">
        <f t="shared" si="325"/>
        <v>0.78985507246376807</v>
      </c>
      <c r="AF400" s="1">
        <f t="shared" si="326"/>
        <v>0.88164251207729472</v>
      </c>
      <c r="AI400">
        <f>'F Rel'!K400</f>
        <v>3.38</v>
      </c>
      <c r="AJ400">
        <f>'F Rel'!Z400</f>
        <v>-0.19</v>
      </c>
      <c r="AK400">
        <f>'F Rel'!Q400</f>
        <v>1.01</v>
      </c>
      <c r="AL400">
        <f>'F Rel'!T400</f>
        <v>0.05</v>
      </c>
      <c r="AM400" s="1">
        <f t="shared" si="327"/>
        <v>0.74637681159420288</v>
      </c>
      <c r="AN400" s="1">
        <f t="shared" si="328"/>
        <v>0.44927536231884058</v>
      </c>
      <c r="AO400" s="1">
        <f t="shared" si="329"/>
        <v>0.89613526570048307</v>
      </c>
      <c r="AP400" s="1">
        <f t="shared" si="330"/>
        <v>0.52657004830917875</v>
      </c>
      <c r="AS400">
        <f>'F Rel'!L400</f>
        <v>-2.8</v>
      </c>
      <c r="AT400">
        <f>'F Rel'!AA400</f>
        <v>-1.18</v>
      </c>
      <c r="AU400">
        <f>'F Rel'!R400</f>
        <v>0.44</v>
      </c>
      <c r="AV400">
        <f>'F Rel'!U400</f>
        <v>-0.24</v>
      </c>
      <c r="AW400" s="1">
        <f t="shared" si="331"/>
        <v>0.75362318840579712</v>
      </c>
      <c r="AX400" s="1">
        <f t="shared" si="332"/>
        <v>0.7439613526570048</v>
      </c>
      <c r="AY400" s="1">
        <f t="shared" si="333"/>
        <v>0.28502415458937197</v>
      </c>
      <c r="AZ400" s="1">
        <f t="shared" si="334"/>
        <v>0.7439613526570048</v>
      </c>
      <c r="BC400">
        <f>'F on ice'!G400</f>
        <v>12.114728682171</v>
      </c>
      <c r="BD400">
        <f>'F on ice'!AM400</f>
        <v>70.37</v>
      </c>
      <c r="BE400">
        <f>'F on ice'!AF400</f>
        <v>10.45</v>
      </c>
      <c r="BF400">
        <f>'F on ice'!AH400</f>
        <v>1.0309999999999999</v>
      </c>
      <c r="BG400" s="1">
        <f t="shared" si="335"/>
        <v>0.44927536231884058</v>
      </c>
      <c r="BH400" s="1">
        <f t="shared" si="336"/>
        <v>0.9371980676328503</v>
      </c>
      <c r="BI400" s="1">
        <f t="shared" si="337"/>
        <v>0.84541062801932365</v>
      </c>
      <c r="BJ400" s="1">
        <f t="shared" si="338"/>
        <v>0.85507246376811596</v>
      </c>
      <c r="BM400">
        <f>'F on ice'!M400</f>
        <v>55.53</v>
      </c>
      <c r="BN400">
        <f>'F on ice'!AB400</f>
        <v>54.55</v>
      </c>
      <c r="BO400">
        <f>'F on ice'!S400</f>
        <v>63.83</v>
      </c>
      <c r="BP400">
        <f>'F on ice'!V400</f>
        <v>55.61</v>
      </c>
      <c r="BQ400" s="1">
        <f t="shared" si="339"/>
        <v>0.893719806763285</v>
      </c>
      <c r="BR400" s="1">
        <f t="shared" si="340"/>
        <v>0.7657004830917874</v>
      </c>
      <c r="BS400" s="1">
        <f t="shared" si="341"/>
        <v>0.93961352657004826</v>
      </c>
      <c r="BT400" s="1">
        <f t="shared" si="342"/>
        <v>0.86714975845410625</v>
      </c>
      <c r="BW400" s="1">
        <f t="shared" si="343"/>
        <v>5.7946859903381638</v>
      </c>
      <c r="BX400" s="1">
        <f t="shared" si="344"/>
        <v>0.86956521739130432</v>
      </c>
      <c r="BY400">
        <f t="shared" si="345"/>
        <v>55</v>
      </c>
      <c r="CB400">
        <f>'F Rel'!M400</f>
        <v>3.65</v>
      </c>
      <c r="CC400">
        <f>'F Rel'!V400</f>
        <v>3.11</v>
      </c>
      <c r="CD400" s="1">
        <f t="shared" si="346"/>
        <v>0.7874396135265701</v>
      </c>
      <c r="CE400" s="1">
        <f t="shared" si="347"/>
        <v>0.70289855072463769</v>
      </c>
      <c r="CH400">
        <f>'F Production'!X400</f>
        <v>0.23</v>
      </c>
      <c r="CI400">
        <f>'F Production'!AB400</f>
        <v>1.27</v>
      </c>
      <c r="CJ400" s="31">
        <f t="shared" si="348"/>
        <v>0.91304347826086951</v>
      </c>
      <c r="CK400" s="31">
        <f t="shared" si="349"/>
        <v>0.74637681159420288</v>
      </c>
      <c r="CN400">
        <f>'F Totals'!G400</f>
        <v>3</v>
      </c>
      <c r="CO400">
        <f>'F Totals'!H400</f>
        <v>15</v>
      </c>
      <c r="CP400">
        <f>'F Totals'!K400</f>
        <v>18</v>
      </c>
    </row>
    <row r="401" spans="1:94" x14ac:dyDescent="0.3">
      <c r="A401" t="str">
        <f>'F on ice'!B401</f>
        <v>Warren Foegele</v>
      </c>
      <c r="B401" t="str">
        <f>'F on ice'!C401</f>
        <v>EDM</v>
      </c>
      <c r="E401">
        <f>'F on ice'!K401</f>
        <v>51.51</v>
      </c>
      <c r="F401">
        <f>'F on ice'!Z401</f>
        <v>15.55</v>
      </c>
      <c r="G401">
        <f>'F on ice'!Q401</f>
        <v>3.16</v>
      </c>
      <c r="H401">
        <f>'F on ice'!T401</f>
        <v>3.62</v>
      </c>
      <c r="I401" s="1">
        <f t="shared" si="315"/>
        <v>0.9371980676328503</v>
      </c>
      <c r="J401" s="1">
        <f t="shared" si="316"/>
        <v>0.97584541062801933</v>
      </c>
      <c r="K401" s="1">
        <f t="shared" si="317"/>
        <v>0.81400966183574874</v>
      </c>
      <c r="L401" s="1">
        <f t="shared" si="318"/>
        <v>0.98550724637681164</v>
      </c>
      <c r="O401">
        <f>'F Production'!H401</f>
        <v>1.01</v>
      </c>
      <c r="P401">
        <f>'F Production'!I401</f>
        <v>1.69</v>
      </c>
      <c r="Q401">
        <f>'F Production'!J401</f>
        <v>1.24</v>
      </c>
      <c r="R401">
        <f>'F Production'!L401</f>
        <v>2.71</v>
      </c>
      <c r="S401" s="1">
        <f t="shared" si="319"/>
        <v>0.81642512077294682</v>
      </c>
      <c r="T401" s="1">
        <f t="shared" si="320"/>
        <v>0.95893719806763289</v>
      </c>
      <c r="U401" s="1">
        <f t="shared" si="321"/>
        <v>0.98550724637681164</v>
      </c>
      <c r="V401" s="1">
        <f t="shared" si="322"/>
        <v>0.96859903381642509</v>
      </c>
      <c r="Y401">
        <f>'F on ice'!L401</f>
        <v>38.89</v>
      </c>
      <c r="Z401">
        <f>'F on ice'!AA401</f>
        <v>11.95</v>
      </c>
      <c r="AA401">
        <f>'F on ice'!R401</f>
        <v>3.04</v>
      </c>
      <c r="AB401">
        <f>'F on ice'!U401</f>
        <v>2.63</v>
      </c>
      <c r="AC401" s="1">
        <f t="shared" si="323"/>
        <v>0.78260869565217395</v>
      </c>
      <c r="AD401" s="1">
        <f t="shared" si="324"/>
        <v>0.31159420289855072</v>
      </c>
      <c r="AE401" s="1">
        <f t="shared" si="325"/>
        <v>0.21014492753623187</v>
      </c>
      <c r="AF401" s="1">
        <f t="shared" si="326"/>
        <v>0.43478260869565216</v>
      </c>
      <c r="AI401">
        <f>'F Rel'!K401</f>
        <v>6.18</v>
      </c>
      <c r="AJ401">
        <f>'F Rel'!Z401</f>
        <v>1.25</v>
      </c>
      <c r="AK401">
        <f>'F Rel'!Q401</f>
        <v>0.49</v>
      </c>
      <c r="AL401">
        <f>'F Rel'!T401</f>
        <v>0.45</v>
      </c>
      <c r="AM401" s="1">
        <f t="shared" si="327"/>
        <v>0.86473429951690817</v>
      </c>
      <c r="AN401" s="1">
        <f t="shared" si="328"/>
        <v>0.72463768115942029</v>
      </c>
      <c r="AO401" s="1">
        <f t="shared" si="329"/>
        <v>0.71980676328502413</v>
      </c>
      <c r="AP401" s="1">
        <f t="shared" si="330"/>
        <v>0.83091787439613529</v>
      </c>
      <c r="AS401">
        <f>'F Rel'!L401</f>
        <v>1.78</v>
      </c>
      <c r="AT401">
        <f>'F Rel'!AA401</f>
        <v>2.74</v>
      </c>
      <c r="AU401">
        <f>'F Rel'!R401</f>
        <v>0.91</v>
      </c>
      <c r="AV401">
        <f>'F Rel'!U401</f>
        <v>0.3</v>
      </c>
      <c r="AW401" s="1">
        <f t="shared" si="331"/>
        <v>0.30434782608695654</v>
      </c>
      <c r="AX401" s="1">
        <f t="shared" si="332"/>
        <v>6.280193236714976E-2</v>
      </c>
      <c r="AY401" s="1">
        <f t="shared" si="333"/>
        <v>9.1787439613526575E-2</v>
      </c>
      <c r="AZ401" s="1">
        <f t="shared" si="334"/>
        <v>0.17391304347826086</v>
      </c>
      <c r="BC401">
        <f>'F on ice'!G401</f>
        <v>12.098106060606</v>
      </c>
      <c r="BD401">
        <f>'F on ice'!AM401</f>
        <v>57.29</v>
      </c>
      <c r="BE401">
        <f>'F on ice'!AF401</f>
        <v>8.6999999999999993</v>
      </c>
      <c r="BF401">
        <f>'F on ice'!AH401</f>
        <v>0.97499999999999998</v>
      </c>
      <c r="BG401" s="1">
        <f t="shared" si="335"/>
        <v>0.4420289855072464</v>
      </c>
      <c r="BH401" s="1">
        <f t="shared" si="336"/>
        <v>0.63526570048309183</v>
      </c>
      <c r="BI401" s="1">
        <f t="shared" si="337"/>
        <v>0.54589371980676327</v>
      </c>
      <c r="BJ401" s="1">
        <f t="shared" si="338"/>
        <v>0.21497584541062803</v>
      </c>
      <c r="BM401">
        <f>'F on ice'!M401</f>
        <v>56.98</v>
      </c>
      <c r="BN401">
        <f>'F on ice'!AB401</f>
        <v>56.56</v>
      </c>
      <c r="BO401">
        <f>'F on ice'!S401</f>
        <v>50.91</v>
      </c>
      <c r="BP401">
        <f>'F on ice'!V401</f>
        <v>57.97</v>
      </c>
      <c r="BQ401" s="1">
        <f t="shared" si="339"/>
        <v>0.94202898550724634</v>
      </c>
      <c r="BR401" s="1">
        <f t="shared" si="340"/>
        <v>0.85990338164251212</v>
      </c>
      <c r="BS401" s="1">
        <f t="shared" si="341"/>
        <v>0.53381642512077299</v>
      </c>
      <c r="BT401" s="1">
        <f t="shared" si="342"/>
        <v>0.93236714975845414</v>
      </c>
      <c r="BW401" s="1">
        <f t="shared" si="343"/>
        <v>6.0869565217391308</v>
      </c>
      <c r="BX401" s="1">
        <f t="shared" si="344"/>
        <v>0.91545893719806759</v>
      </c>
      <c r="BY401">
        <f t="shared" si="345"/>
        <v>36</v>
      </c>
      <c r="CB401">
        <f>'F Rel'!M401</f>
        <v>2</v>
      </c>
      <c r="CC401">
        <f>'F Rel'!V401</f>
        <v>0.25</v>
      </c>
      <c r="CD401" s="1">
        <f t="shared" si="346"/>
        <v>0.65700483091787443</v>
      </c>
      <c r="CE401" s="1">
        <f t="shared" si="347"/>
        <v>0.51449275362318836</v>
      </c>
      <c r="CH401">
        <f>'F Production'!X401</f>
        <v>0.9</v>
      </c>
      <c r="CI401">
        <f>'F Production'!AB401</f>
        <v>1.1299999999999999</v>
      </c>
      <c r="CJ401" s="31">
        <f t="shared" si="348"/>
        <v>0.3719806763285024</v>
      </c>
      <c r="CK401" s="31">
        <f t="shared" si="349"/>
        <v>0.66425120772946855</v>
      </c>
      <c r="CN401">
        <f>'F Totals'!G401</f>
        <v>9</v>
      </c>
      <c r="CO401">
        <f>'F Totals'!H401</f>
        <v>15</v>
      </c>
      <c r="CP401">
        <f>'F Totals'!K401</f>
        <v>24</v>
      </c>
    </row>
    <row r="402" spans="1:94" x14ac:dyDescent="0.3">
      <c r="A402" t="str">
        <f>'F on ice'!B402</f>
        <v>Will Cuylle</v>
      </c>
      <c r="B402" t="str">
        <f>'F on ice'!C402</f>
        <v>NYR</v>
      </c>
      <c r="E402">
        <f>'F on ice'!K402</f>
        <v>39.47</v>
      </c>
      <c r="F402">
        <f>'F on ice'!Z402</f>
        <v>9.6</v>
      </c>
      <c r="G402">
        <f>'F on ice'!Q402</f>
        <v>2.11</v>
      </c>
      <c r="H402">
        <f>'F on ice'!T402</f>
        <v>2.4</v>
      </c>
      <c r="I402" s="1">
        <f t="shared" si="315"/>
        <v>0.34541062801932365</v>
      </c>
      <c r="J402" s="1">
        <f t="shared" si="316"/>
        <v>0.24637681159420291</v>
      </c>
      <c r="K402" s="1">
        <f t="shared" si="317"/>
        <v>0.33574879227053139</v>
      </c>
      <c r="L402" s="1">
        <f t="shared" si="318"/>
        <v>0.36473429951690822</v>
      </c>
      <c r="O402">
        <f>'F Production'!H402</f>
        <v>0.82</v>
      </c>
      <c r="P402">
        <f>'F Production'!I402</f>
        <v>0.47</v>
      </c>
      <c r="Q402">
        <f>'F Production'!J402</f>
        <v>0.23</v>
      </c>
      <c r="R402">
        <f>'F Production'!L402</f>
        <v>1.29</v>
      </c>
      <c r="S402" s="1">
        <f t="shared" si="319"/>
        <v>0.67149758454106279</v>
      </c>
      <c r="T402" s="1">
        <f t="shared" si="320"/>
        <v>0.14009661835748793</v>
      </c>
      <c r="U402" s="1">
        <f t="shared" si="321"/>
        <v>0.13285024154589373</v>
      </c>
      <c r="V402" s="1">
        <f t="shared" si="322"/>
        <v>0.32367149758454106</v>
      </c>
      <c r="Y402">
        <f>'F on ice'!L402</f>
        <v>39.47</v>
      </c>
      <c r="Z402">
        <f>'F on ice'!AA402</f>
        <v>9.84</v>
      </c>
      <c r="AA402">
        <f>'F on ice'!R402</f>
        <v>1.87</v>
      </c>
      <c r="AB402">
        <f>'F on ice'!U402</f>
        <v>2.2599999999999998</v>
      </c>
      <c r="AC402" s="1">
        <f t="shared" si="323"/>
        <v>0.74154589371980673</v>
      </c>
      <c r="AD402" s="1">
        <f t="shared" si="324"/>
        <v>0.7874396135265701</v>
      </c>
      <c r="AE402" s="1">
        <f t="shared" si="325"/>
        <v>0.83574879227053145</v>
      </c>
      <c r="AF402" s="1">
        <f t="shared" si="326"/>
        <v>0.81400966183574874</v>
      </c>
      <c r="AI402">
        <f>'F Rel'!K402</f>
        <v>-4.5199999999999996</v>
      </c>
      <c r="AJ402">
        <f>'F Rel'!Z402</f>
        <v>-2.39</v>
      </c>
      <c r="AK402">
        <f>'F Rel'!Q402</f>
        <v>-0.45</v>
      </c>
      <c r="AL402">
        <f>'F Rel'!T402</f>
        <v>-0.25</v>
      </c>
      <c r="AM402" s="1">
        <f t="shared" si="327"/>
        <v>0.21980676328502416</v>
      </c>
      <c r="AN402" s="1">
        <f t="shared" si="328"/>
        <v>0.15942028985507245</v>
      </c>
      <c r="AO402" s="1">
        <f t="shared" si="329"/>
        <v>0.32367149758454106</v>
      </c>
      <c r="AP402" s="1">
        <f t="shared" si="330"/>
        <v>0.28743961352657005</v>
      </c>
      <c r="AS402">
        <f>'F Rel'!L402</f>
        <v>-2.0699999999999998</v>
      </c>
      <c r="AT402">
        <f>'F Rel'!AA402</f>
        <v>-1.82</v>
      </c>
      <c r="AU402">
        <f>'F Rel'!R402</f>
        <v>-0.92</v>
      </c>
      <c r="AV402">
        <f>'F Rel'!U402</f>
        <v>-0.39</v>
      </c>
      <c r="AW402" s="1">
        <f t="shared" si="331"/>
        <v>0.67874396135265702</v>
      </c>
      <c r="AX402" s="1">
        <f t="shared" si="332"/>
        <v>0.84541062801932365</v>
      </c>
      <c r="AY402" s="1">
        <f t="shared" si="333"/>
        <v>0.88405797101449279</v>
      </c>
      <c r="AZ402" s="1">
        <f t="shared" si="334"/>
        <v>0.84057971014492749</v>
      </c>
      <c r="BC402">
        <f>'F on ice'!G402</f>
        <v>10.9</v>
      </c>
      <c r="BD402">
        <f>'F on ice'!AM402</f>
        <v>63.01</v>
      </c>
      <c r="BE402">
        <f>'F on ice'!AF402</f>
        <v>7.56</v>
      </c>
      <c r="BF402">
        <f>'F on ice'!AH402</f>
        <v>1.002</v>
      </c>
      <c r="BG402" s="1">
        <f t="shared" si="335"/>
        <v>0.26570048309178745</v>
      </c>
      <c r="BH402" s="1">
        <f t="shared" si="336"/>
        <v>0.79227053140096615</v>
      </c>
      <c r="BI402" s="1">
        <f t="shared" si="337"/>
        <v>0.34057971014492755</v>
      </c>
      <c r="BJ402" s="1">
        <f t="shared" si="338"/>
        <v>0.52657004830917875</v>
      </c>
      <c r="BM402">
        <f>'F on ice'!M402</f>
        <v>50</v>
      </c>
      <c r="BN402">
        <f>'F on ice'!AB402</f>
        <v>49.4</v>
      </c>
      <c r="BO402">
        <f>'F on ice'!S402</f>
        <v>52.94</v>
      </c>
      <c r="BP402">
        <f>'F on ice'!V402</f>
        <v>51.41</v>
      </c>
      <c r="BQ402" s="1">
        <f t="shared" si="339"/>
        <v>0.50724637681159424</v>
      </c>
      <c r="BR402" s="1">
        <f t="shared" si="340"/>
        <v>0.45169082125603865</v>
      </c>
      <c r="BS402" s="1">
        <f t="shared" si="341"/>
        <v>0.61111111111111116</v>
      </c>
      <c r="BT402" s="1">
        <f t="shared" si="342"/>
        <v>0.60144927536231885</v>
      </c>
      <c r="BW402" s="1">
        <f t="shared" si="343"/>
        <v>4.0434782608695645</v>
      </c>
      <c r="BX402" s="1">
        <f t="shared" si="344"/>
        <v>0.50724637681159424</v>
      </c>
      <c r="BY402">
        <f t="shared" si="345"/>
        <v>205</v>
      </c>
      <c r="CB402">
        <f>'F Rel'!M402</f>
        <v>-1.43</v>
      </c>
      <c r="CC402">
        <f>'F Rel'!V402</f>
        <v>1.48</v>
      </c>
      <c r="CD402" s="1">
        <f t="shared" si="346"/>
        <v>0.3671497584541063</v>
      </c>
      <c r="CE402" s="1">
        <f t="shared" si="347"/>
        <v>0.59903381642512077</v>
      </c>
      <c r="CH402">
        <f>'F Production'!X402</f>
        <v>1.29</v>
      </c>
      <c r="CI402">
        <f>'F Production'!AB402</f>
        <v>1.05</v>
      </c>
      <c r="CJ402" s="31">
        <f t="shared" si="348"/>
        <v>0.17874396135265699</v>
      </c>
      <c r="CK402" s="31">
        <f t="shared" si="349"/>
        <v>0.61111111111111116</v>
      </c>
      <c r="CN402">
        <f>'F Totals'!G402</f>
        <v>7</v>
      </c>
      <c r="CO402">
        <f>'F Totals'!H402</f>
        <v>4</v>
      </c>
      <c r="CP402">
        <f>'F Totals'!K402</f>
        <v>11</v>
      </c>
    </row>
    <row r="403" spans="1:94" x14ac:dyDescent="0.3">
      <c r="A403" t="str">
        <f>'F on ice'!B403</f>
        <v>William Carrier</v>
      </c>
      <c r="B403" t="str">
        <f>'F on ice'!C403</f>
        <v>VGK</v>
      </c>
      <c r="E403">
        <f>'F on ice'!K403</f>
        <v>48.48</v>
      </c>
      <c r="F403">
        <f>'F on ice'!Z403</f>
        <v>16.54</v>
      </c>
      <c r="G403">
        <f>'F on ice'!Q403</f>
        <v>1.97</v>
      </c>
      <c r="H403">
        <f>'F on ice'!T403</f>
        <v>3.29</v>
      </c>
      <c r="I403" s="1">
        <f t="shared" si="315"/>
        <v>0.8719806763285024</v>
      </c>
      <c r="J403" s="1">
        <f t="shared" si="316"/>
        <v>0.99275362318840576</v>
      </c>
      <c r="K403" s="1">
        <f t="shared" si="317"/>
        <v>0.25362318840579712</v>
      </c>
      <c r="L403" s="1">
        <f t="shared" si="318"/>
        <v>0.93961352657004826</v>
      </c>
      <c r="O403">
        <f>'F Production'!H403</f>
        <v>0.66</v>
      </c>
      <c r="P403">
        <f>'F Production'!I403</f>
        <v>0.33</v>
      </c>
      <c r="Q403">
        <f>'F Production'!J403</f>
        <v>0.16</v>
      </c>
      <c r="R403">
        <f>'F Production'!L403</f>
        <v>0.98</v>
      </c>
      <c r="S403" s="1">
        <f t="shared" si="319"/>
        <v>0.51449275362318836</v>
      </c>
      <c r="T403" s="1">
        <f t="shared" si="320"/>
        <v>8.2125603864734303E-2</v>
      </c>
      <c r="U403" s="1">
        <f t="shared" si="321"/>
        <v>9.1787439613526575E-2</v>
      </c>
      <c r="V403" s="1">
        <f t="shared" si="322"/>
        <v>0.13285024154589373</v>
      </c>
      <c r="Y403">
        <f>'F on ice'!L403</f>
        <v>37.18</v>
      </c>
      <c r="Z403">
        <f>'F on ice'!AA403</f>
        <v>8.52</v>
      </c>
      <c r="AA403">
        <f>'F on ice'!R403</f>
        <v>1.64</v>
      </c>
      <c r="AB403">
        <f>'F on ice'!U403</f>
        <v>1.93</v>
      </c>
      <c r="AC403" s="1">
        <f t="shared" si="323"/>
        <v>0.8719806763285024</v>
      </c>
      <c r="AD403" s="1">
        <f t="shared" si="324"/>
        <v>0.95410628019323673</v>
      </c>
      <c r="AE403" s="1">
        <f t="shared" si="325"/>
        <v>0.92270531400966183</v>
      </c>
      <c r="AF403" s="1">
        <f t="shared" si="326"/>
        <v>0.97584541062801933</v>
      </c>
      <c r="AI403">
        <f>'F Rel'!K403</f>
        <v>6.52</v>
      </c>
      <c r="AJ403">
        <f>'F Rel'!Z403</f>
        <v>5.28</v>
      </c>
      <c r="AK403">
        <f>'F Rel'!Q403</f>
        <v>-0.73</v>
      </c>
      <c r="AL403">
        <f>'F Rel'!T403</f>
        <v>0.72</v>
      </c>
      <c r="AM403" s="1">
        <f t="shared" si="327"/>
        <v>0.87681159420289856</v>
      </c>
      <c r="AN403" s="1">
        <f t="shared" si="328"/>
        <v>0.98792270531400961</v>
      </c>
      <c r="AO403" s="1">
        <f t="shared" si="329"/>
        <v>0.2318840579710145</v>
      </c>
      <c r="AP403" s="1">
        <f t="shared" si="330"/>
        <v>0.93478260869565222</v>
      </c>
      <c r="AS403">
        <f>'F Rel'!L403</f>
        <v>-7.12</v>
      </c>
      <c r="AT403">
        <f>'F Rel'!AA403</f>
        <v>-2.65</v>
      </c>
      <c r="AU403">
        <f>'F Rel'!R403</f>
        <v>-0.75</v>
      </c>
      <c r="AV403">
        <f>'F Rel'!U403</f>
        <v>-0.66</v>
      </c>
      <c r="AW403" s="1">
        <f t="shared" si="331"/>
        <v>0.9468599033816425</v>
      </c>
      <c r="AX403" s="1">
        <f t="shared" si="332"/>
        <v>0.92270531400966183</v>
      </c>
      <c r="AY403" s="1">
        <f t="shared" si="333"/>
        <v>0.83091787439613529</v>
      </c>
      <c r="AZ403" s="1">
        <f t="shared" si="334"/>
        <v>0.95893719806763289</v>
      </c>
      <c r="BC403">
        <f>'F on ice'!G403</f>
        <v>11.100505050504999</v>
      </c>
      <c r="BD403">
        <f>'F on ice'!AM403</f>
        <v>47.37</v>
      </c>
      <c r="BE403">
        <f>'F on ice'!AF403</f>
        <v>5.8</v>
      </c>
      <c r="BF403">
        <f>'F on ice'!AH403</f>
        <v>0.98699999999999999</v>
      </c>
      <c r="BG403" s="1">
        <f t="shared" si="335"/>
        <v>0.2922705314009662</v>
      </c>
      <c r="BH403" s="1">
        <f t="shared" si="336"/>
        <v>0.30917874396135264</v>
      </c>
      <c r="BI403" s="1">
        <f t="shared" si="337"/>
        <v>0.10869565217391304</v>
      </c>
      <c r="BJ403" s="1">
        <f t="shared" si="338"/>
        <v>0.34057971014492755</v>
      </c>
      <c r="BM403">
        <f>'F on ice'!M403</f>
        <v>56.6</v>
      </c>
      <c r="BN403">
        <f>'F on ice'!AB403</f>
        <v>66.010000000000005</v>
      </c>
      <c r="BO403">
        <f>'F on ice'!S403</f>
        <v>54.55</v>
      </c>
      <c r="BP403">
        <f>'F on ice'!V403</f>
        <v>63.01</v>
      </c>
      <c r="BQ403" s="1">
        <f t="shared" si="339"/>
        <v>0.92995169082125606</v>
      </c>
      <c r="BR403" s="1">
        <f t="shared" si="340"/>
        <v>0.99516908212560384</v>
      </c>
      <c r="BS403" s="1">
        <f t="shared" si="341"/>
        <v>0.65458937198067635</v>
      </c>
      <c r="BT403" s="1">
        <f t="shared" si="342"/>
        <v>0.99516908212560384</v>
      </c>
      <c r="BW403" s="1">
        <f t="shared" si="343"/>
        <v>6.2342995169082132</v>
      </c>
      <c r="BX403" s="1">
        <f t="shared" si="344"/>
        <v>0.93236714975845414</v>
      </c>
      <c r="BY403">
        <f t="shared" si="345"/>
        <v>29</v>
      </c>
      <c r="CB403">
        <f>'F Rel'!M403</f>
        <v>7.95</v>
      </c>
      <c r="CC403">
        <f>'F Rel'!V403</f>
        <v>13.23</v>
      </c>
      <c r="CD403" s="1">
        <f t="shared" si="346"/>
        <v>0.97826086956521741</v>
      </c>
      <c r="CE403" s="1">
        <f t="shared" si="347"/>
        <v>1</v>
      </c>
      <c r="CH403">
        <f>'F Production'!X403</f>
        <v>1.31</v>
      </c>
      <c r="CI403">
        <f>'F Production'!AB403</f>
        <v>1.8</v>
      </c>
      <c r="CJ403" s="31">
        <f t="shared" si="348"/>
        <v>0.16666666666666666</v>
      </c>
      <c r="CK403" s="31">
        <f t="shared" si="349"/>
        <v>0.9251207729468599</v>
      </c>
      <c r="CN403">
        <f>'F Totals'!G403</f>
        <v>4</v>
      </c>
      <c r="CO403">
        <f>'F Totals'!H403</f>
        <v>2</v>
      </c>
      <c r="CP403">
        <f>'F Totals'!K403</f>
        <v>6</v>
      </c>
    </row>
    <row r="404" spans="1:94" x14ac:dyDescent="0.3">
      <c r="A404" t="str">
        <f>'F on ice'!B404</f>
        <v>William Eklund</v>
      </c>
      <c r="B404" t="str">
        <f>'F on ice'!C404</f>
        <v>S.J</v>
      </c>
      <c r="E404">
        <f>'F on ice'!K404</f>
        <v>38.770000000000003</v>
      </c>
      <c r="F404">
        <f>'F on ice'!Z404</f>
        <v>10.44</v>
      </c>
      <c r="G404">
        <f>'F on ice'!Q404</f>
        <v>1.71</v>
      </c>
      <c r="H404">
        <f>'F on ice'!T404</f>
        <v>2.44</v>
      </c>
      <c r="I404" s="1">
        <f t="shared" si="315"/>
        <v>0.28985507246376813</v>
      </c>
      <c r="J404" s="1">
        <f t="shared" si="316"/>
        <v>0.37681159420289856</v>
      </c>
      <c r="K404" s="1">
        <f t="shared" si="317"/>
        <v>0.14975845410628019</v>
      </c>
      <c r="L404" s="1">
        <f t="shared" si="318"/>
        <v>0.39371980676328505</v>
      </c>
      <c r="O404">
        <f>'F Production'!H404</f>
        <v>0.18</v>
      </c>
      <c r="P404">
        <f>'F Production'!I404</f>
        <v>0.54</v>
      </c>
      <c r="Q404">
        <f>'F Production'!J404</f>
        <v>0.18</v>
      </c>
      <c r="R404">
        <f>'F Production'!L404</f>
        <v>0.72</v>
      </c>
      <c r="S404" s="1">
        <f t="shared" si="319"/>
        <v>4.3478260869565216E-2</v>
      </c>
      <c r="T404" s="1">
        <f t="shared" si="320"/>
        <v>0.1859903381642512</v>
      </c>
      <c r="U404" s="1">
        <f t="shared" si="321"/>
        <v>0.10628019323671498</v>
      </c>
      <c r="V404" s="1">
        <f t="shared" si="322"/>
        <v>6.0386473429951688E-2</v>
      </c>
      <c r="Y404">
        <f>'F on ice'!L404</f>
        <v>43.63</v>
      </c>
      <c r="Z404">
        <f>'F on ice'!AA404</f>
        <v>11.78</v>
      </c>
      <c r="AA404">
        <f>'F on ice'!R404</f>
        <v>2.97</v>
      </c>
      <c r="AB404">
        <f>'F on ice'!U404</f>
        <v>2.72</v>
      </c>
      <c r="AC404" s="1">
        <f t="shared" si="323"/>
        <v>0.39371980676328505</v>
      </c>
      <c r="AD404" s="1">
        <f t="shared" si="324"/>
        <v>0.34541062801932365</v>
      </c>
      <c r="AE404" s="1">
        <f t="shared" si="325"/>
        <v>0.24154589371980675</v>
      </c>
      <c r="AF404" s="1">
        <f t="shared" si="326"/>
        <v>0.33816425120772947</v>
      </c>
      <c r="AI404">
        <f>'F Rel'!K404</f>
        <v>3.16</v>
      </c>
      <c r="AJ404">
        <f>'F Rel'!Z404</f>
        <v>1.05</v>
      </c>
      <c r="AK404">
        <f>'F Rel'!Q404</f>
        <v>0.06</v>
      </c>
      <c r="AL404">
        <f>'F Rel'!T404</f>
        <v>0.22</v>
      </c>
      <c r="AM404" s="1">
        <f t="shared" si="327"/>
        <v>0.72463768115942029</v>
      </c>
      <c r="AN404" s="1">
        <f t="shared" si="328"/>
        <v>0.69806763285024154</v>
      </c>
      <c r="AO404" s="1">
        <f t="shared" si="329"/>
        <v>0.55072463768115942</v>
      </c>
      <c r="AP404" s="1">
        <f t="shared" si="330"/>
        <v>0.67391304347826086</v>
      </c>
      <c r="AS404">
        <f>'F Rel'!L404</f>
        <v>-6.73</v>
      </c>
      <c r="AT404">
        <f>'F Rel'!AA404</f>
        <v>-2.67</v>
      </c>
      <c r="AU404">
        <f>'F Rel'!R404</f>
        <v>-0.26</v>
      </c>
      <c r="AV404">
        <f>'F Rel'!U404</f>
        <v>-0.45</v>
      </c>
      <c r="AW404" s="1">
        <f t="shared" si="331"/>
        <v>0.94444444444444442</v>
      </c>
      <c r="AX404" s="1">
        <f t="shared" si="332"/>
        <v>0.92753623188405798</v>
      </c>
      <c r="AY404" s="1">
        <f t="shared" si="333"/>
        <v>0.64734299516908211</v>
      </c>
      <c r="AZ404" s="1">
        <f t="shared" si="334"/>
        <v>0.88405797101449279</v>
      </c>
      <c r="BC404">
        <f>'F on ice'!G404</f>
        <v>14.190780141844</v>
      </c>
      <c r="BD404">
        <f>'F on ice'!AM404</f>
        <v>39.46</v>
      </c>
      <c r="BE404">
        <f>'F on ice'!AF404</f>
        <v>6.64</v>
      </c>
      <c r="BF404">
        <f>'F on ice'!AH404</f>
        <v>0.97099999999999997</v>
      </c>
      <c r="BG404" s="1">
        <f t="shared" si="335"/>
        <v>0.88888888888888884</v>
      </c>
      <c r="BH404" s="1">
        <f t="shared" si="336"/>
        <v>0.14975845410628019</v>
      </c>
      <c r="BI404" s="1">
        <f t="shared" si="337"/>
        <v>0.19565217391304349</v>
      </c>
      <c r="BJ404" s="1">
        <f t="shared" si="338"/>
        <v>0.18357487922705315</v>
      </c>
      <c r="BM404">
        <f>'F on ice'!M404</f>
        <v>47.05</v>
      </c>
      <c r="BN404">
        <f>'F on ice'!AB404</f>
        <v>46.96</v>
      </c>
      <c r="BO404">
        <f>'F on ice'!S404</f>
        <v>36.54</v>
      </c>
      <c r="BP404">
        <f>'F on ice'!V404</f>
        <v>47.32</v>
      </c>
      <c r="BQ404" s="1">
        <f t="shared" si="339"/>
        <v>0.28260869565217389</v>
      </c>
      <c r="BR404" s="1">
        <f t="shared" si="340"/>
        <v>0.31642512077294688</v>
      </c>
      <c r="BS404" s="1">
        <f t="shared" si="341"/>
        <v>0.11594202898550725</v>
      </c>
      <c r="BT404" s="1">
        <f t="shared" si="342"/>
        <v>0.33091787439613529</v>
      </c>
      <c r="BW404" s="1">
        <f t="shared" si="343"/>
        <v>3.4178743961352653</v>
      </c>
      <c r="BX404" s="1">
        <f t="shared" si="344"/>
        <v>0.37681159420289856</v>
      </c>
      <c r="BY404">
        <f t="shared" si="345"/>
        <v>259</v>
      </c>
      <c r="CB404">
        <f>'F Rel'!M404</f>
        <v>5.63</v>
      </c>
      <c r="CC404">
        <f>'F Rel'!V404</f>
        <v>6.06</v>
      </c>
      <c r="CD404" s="1">
        <f t="shared" si="346"/>
        <v>0.90579710144927539</v>
      </c>
      <c r="CE404" s="1">
        <f t="shared" si="347"/>
        <v>0.86714975845410625</v>
      </c>
      <c r="CH404">
        <f>'F Production'!X404</f>
        <v>0.63</v>
      </c>
      <c r="CI404">
        <f>'F Production'!AB404</f>
        <v>0.99</v>
      </c>
      <c r="CJ404" s="31">
        <f t="shared" si="348"/>
        <v>0.58212560386473433</v>
      </c>
      <c r="CK404" s="31">
        <f t="shared" si="349"/>
        <v>0.57971014492753625</v>
      </c>
      <c r="CN404">
        <f>'F Totals'!G404</f>
        <v>2</v>
      </c>
      <c r="CO404">
        <f>'F Totals'!H404</f>
        <v>6</v>
      </c>
      <c r="CP404">
        <f>'F Totals'!K404</f>
        <v>8</v>
      </c>
    </row>
    <row r="405" spans="1:94" x14ac:dyDescent="0.3">
      <c r="A405" t="str">
        <f>'F on ice'!B405</f>
        <v>William Karlsson</v>
      </c>
      <c r="B405" t="str">
        <f>'F on ice'!C405</f>
        <v>VGK</v>
      </c>
      <c r="E405">
        <f>'F on ice'!K405</f>
        <v>45.79</v>
      </c>
      <c r="F405">
        <f>'F on ice'!Z405</f>
        <v>12.64</v>
      </c>
      <c r="G405">
        <f>'F on ice'!Q405</f>
        <v>3.13</v>
      </c>
      <c r="H405">
        <f>'F on ice'!T405</f>
        <v>3</v>
      </c>
      <c r="I405" s="1">
        <f t="shared" si="315"/>
        <v>0.7560386473429952</v>
      </c>
      <c r="J405" s="1">
        <f t="shared" si="316"/>
        <v>0.78019323671497587</v>
      </c>
      <c r="K405" s="1">
        <f t="shared" si="317"/>
        <v>0.81159420289855078</v>
      </c>
      <c r="L405" s="1">
        <f t="shared" si="318"/>
        <v>0.8623188405797102</v>
      </c>
      <c r="O405">
        <f>'F Production'!H405</f>
        <v>1.22</v>
      </c>
      <c r="P405">
        <f>'F Production'!I405</f>
        <v>1.22</v>
      </c>
      <c r="Q405">
        <f>'F Production'!J405</f>
        <v>0.68</v>
      </c>
      <c r="R405">
        <f>'F Production'!L405</f>
        <v>2.4500000000000002</v>
      </c>
      <c r="S405" s="1">
        <f t="shared" si="319"/>
        <v>0.91304347826086951</v>
      </c>
      <c r="T405" s="1">
        <f t="shared" si="320"/>
        <v>0.76086956521739135</v>
      </c>
      <c r="U405" s="1">
        <f t="shared" si="321"/>
        <v>0.64734299516908211</v>
      </c>
      <c r="V405" s="1">
        <f t="shared" si="322"/>
        <v>0.87681159420289856</v>
      </c>
      <c r="Y405">
        <f>'F on ice'!L405</f>
        <v>43.48</v>
      </c>
      <c r="Z405">
        <f>'F on ice'!AA405</f>
        <v>8.56</v>
      </c>
      <c r="AA405">
        <f>'F on ice'!R405</f>
        <v>1.9</v>
      </c>
      <c r="AB405">
        <f>'F on ice'!U405</f>
        <v>2.2200000000000002</v>
      </c>
      <c r="AC405" s="1">
        <f t="shared" si="323"/>
        <v>0.40821256038647341</v>
      </c>
      <c r="AD405" s="1">
        <f t="shared" si="324"/>
        <v>0.94444444444444442</v>
      </c>
      <c r="AE405" s="1">
        <f t="shared" si="325"/>
        <v>0.82125603864734298</v>
      </c>
      <c r="AF405" s="1">
        <f t="shared" si="326"/>
        <v>0.85024154589371981</v>
      </c>
      <c r="AI405">
        <f>'F Rel'!K405</f>
        <v>4.1399999999999997</v>
      </c>
      <c r="AJ405">
        <f>'F Rel'!Z405</f>
        <v>0.56000000000000005</v>
      </c>
      <c r="AK405">
        <f>'F Rel'!Q405</f>
        <v>0.73</v>
      </c>
      <c r="AL405">
        <f>'F Rel'!T405</f>
        <v>0.41</v>
      </c>
      <c r="AM405" s="1">
        <f t="shared" si="327"/>
        <v>0.79468599033816423</v>
      </c>
      <c r="AN405" s="1">
        <f t="shared" si="328"/>
        <v>0.58937198067632846</v>
      </c>
      <c r="AO405" s="1">
        <f t="shared" si="329"/>
        <v>0.80193236714975846</v>
      </c>
      <c r="AP405" s="1">
        <f t="shared" si="330"/>
        <v>0.8091787439613527</v>
      </c>
      <c r="AS405">
        <f>'F Rel'!L405</f>
        <v>0.48</v>
      </c>
      <c r="AT405">
        <f>'F Rel'!AA405</f>
        <v>-3.17</v>
      </c>
      <c r="AU405">
        <f>'F Rel'!R405</f>
        <v>-0.45</v>
      </c>
      <c r="AV405">
        <f>'F Rel'!U405</f>
        <v>-0.36</v>
      </c>
      <c r="AW405" s="1">
        <f t="shared" si="331"/>
        <v>0.41304347826086957</v>
      </c>
      <c r="AX405" s="1">
        <f t="shared" si="332"/>
        <v>0.95893719806763289</v>
      </c>
      <c r="AY405" s="1">
        <f t="shared" si="333"/>
        <v>0.71980676328502413</v>
      </c>
      <c r="AZ405" s="1">
        <f t="shared" si="334"/>
        <v>0.82850241545893721</v>
      </c>
      <c r="BC405">
        <f>'F on ice'!G405</f>
        <v>11.620175438596</v>
      </c>
      <c r="BD405">
        <f>'F on ice'!AM405</f>
        <v>50</v>
      </c>
      <c r="BE405">
        <f>'F on ice'!AF405</f>
        <v>9.6199999999999992</v>
      </c>
      <c r="BF405">
        <f>'F on ice'!AH405</f>
        <v>1.032</v>
      </c>
      <c r="BG405" s="1">
        <f t="shared" si="335"/>
        <v>0.36956521739130432</v>
      </c>
      <c r="BH405" s="1">
        <f t="shared" si="336"/>
        <v>0.38164251207729466</v>
      </c>
      <c r="BI405" s="1">
        <f t="shared" si="337"/>
        <v>0.67874396135265702</v>
      </c>
      <c r="BJ405" s="1">
        <f t="shared" si="338"/>
        <v>0.85748792270531404</v>
      </c>
      <c r="BM405">
        <f>'F on ice'!M405</f>
        <v>51.29</v>
      </c>
      <c r="BN405">
        <f>'F on ice'!AB405</f>
        <v>59.62</v>
      </c>
      <c r="BO405">
        <f>'F on ice'!S405</f>
        <v>62.16</v>
      </c>
      <c r="BP405">
        <f>'F on ice'!V405</f>
        <v>57.47</v>
      </c>
      <c r="BQ405" s="1">
        <f t="shared" si="339"/>
        <v>0.61352657004830913</v>
      </c>
      <c r="BR405" s="1">
        <f t="shared" si="340"/>
        <v>0.95169082125603865</v>
      </c>
      <c r="BS405" s="1">
        <f t="shared" si="341"/>
        <v>0.89855072463768115</v>
      </c>
      <c r="BT405" s="1">
        <f t="shared" si="342"/>
        <v>0.91787439613526567</v>
      </c>
      <c r="BW405" s="1">
        <f t="shared" si="343"/>
        <v>6.1400966183574877</v>
      </c>
      <c r="BX405" s="1">
        <f t="shared" si="344"/>
        <v>0.92270531400966183</v>
      </c>
      <c r="BY405">
        <f t="shared" si="345"/>
        <v>33</v>
      </c>
      <c r="CB405">
        <f>'F Rel'!M405</f>
        <v>2.09</v>
      </c>
      <c r="CC405">
        <f>'F Rel'!V405</f>
        <v>7.41</v>
      </c>
      <c r="CD405" s="1">
        <f t="shared" si="346"/>
        <v>0.66908212560386471</v>
      </c>
      <c r="CE405" s="1">
        <f t="shared" si="347"/>
        <v>0.92028985507246375</v>
      </c>
      <c r="CH405">
        <f>'F Production'!X405</f>
        <v>0.27</v>
      </c>
      <c r="CI405">
        <f>'F Production'!AB405</f>
        <v>1.0900000000000001</v>
      </c>
      <c r="CJ405" s="31">
        <f t="shared" si="348"/>
        <v>0.89130434782608692</v>
      </c>
      <c r="CK405" s="31">
        <f t="shared" si="349"/>
        <v>0.64492753623188404</v>
      </c>
      <c r="CN405">
        <f>'F Totals'!G405</f>
        <v>9</v>
      </c>
      <c r="CO405">
        <f>'F Totals'!H405</f>
        <v>9</v>
      </c>
      <c r="CP405">
        <f>'F Totals'!K405</f>
        <v>18</v>
      </c>
    </row>
    <row r="406" spans="1:94" x14ac:dyDescent="0.3">
      <c r="A406" t="str">
        <f>'F on ice'!B406</f>
        <v>William Nylander</v>
      </c>
      <c r="B406" t="str">
        <f>'F on ice'!C406</f>
        <v>TOR</v>
      </c>
      <c r="E406">
        <f>'F on ice'!K406</f>
        <v>46.95</v>
      </c>
      <c r="F406">
        <f>'F on ice'!Z406</f>
        <v>14.97</v>
      </c>
      <c r="G406">
        <f>'F on ice'!Q406</f>
        <v>2.85</v>
      </c>
      <c r="H406">
        <f>'F on ice'!T406</f>
        <v>3.12</v>
      </c>
      <c r="I406" s="1">
        <f t="shared" si="315"/>
        <v>0.83091787439613529</v>
      </c>
      <c r="J406" s="1">
        <f t="shared" si="316"/>
        <v>0.96135265700483097</v>
      </c>
      <c r="K406" s="1">
        <f t="shared" si="317"/>
        <v>0.67874396135265702</v>
      </c>
      <c r="L406" s="1">
        <f t="shared" si="318"/>
        <v>0.90096618357487923</v>
      </c>
      <c r="O406">
        <f>'F Production'!H406</f>
        <v>1.1599999999999999</v>
      </c>
      <c r="P406">
        <f>'F Production'!I406</f>
        <v>1.07</v>
      </c>
      <c r="Q406">
        <f>'F Production'!J406</f>
        <v>0.71</v>
      </c>
      <c r="R406">
        <f>'F Production'!L406</f>
        <v>2.23</v>
      </c>
      <c r="S406" s="1">
        <f t="shared" si="319"/>
        <v>0.87922705314009664</v>
      </c>
      <c r="T406" s="1">
        <f t="shared" si="320"/>
        <v>0.606280193236715</v>
      </c>
      <c r="U406" s="1">
        <f t="shared" si="321"/>
        <v>0.68357487922705318</v>
      </c>
      <c r="V406" s="1">
        <f t="shared" si="322"/>
        <v>0.81159420289855078</v>
      </c>
      <c r="Y406">
        <f>'F on ice'!L406</f>
        <v>44.1</v>
      </c>
      <c r="Z406">
        <f>'F on ice'!AA406</f>
        <v>12.03</v>
      </c>
      <c r="AA406">
        <f>'F on ice'!R406</f>
        <v>2.85</v>
      </c>
      <c r="AB406">
        <f>'F on ice'!U406</f>
        <v>2.64</v>
      </c>
      <c r="AC406" s="1">
        <f t="shared" si="323"/>
        <v>0.34541062801932365</v>
      </c>
      <c r="AD406" s="1">
        <f t="shared" si="324"/>
        <v>0.29710144927536231</v>
      </c>
      <c r="AE406" s="1">
        <f t="shared" si="325"/>
        <v>0.2922705314009662</v>
      </c>
      <c r="AF406" s="1">
        <f t="shared" si="326"/>
        <v>0.4251207729468599</v>
      </c>
      <c r="AI406">
        <f>'F Rel'!K406</f>
        <v>4.84</v>
      </c>
      <c r="AJ406">
        <f>'F Rel'!Z406</f>
        <v>3.72</v>
      </c>
      <c r="AK406">
        <f>'F Rel'!Q406</f>
        <v>0.25</v>
      </c>
      <c r="AL406">
        <f>'F Rel'!T406</f>
        <v>0.62</v>
      </c>
      <c r="AM406" s="1">
        <f t="shared" si="327"/>
        <v>0.81642512077294682</v>
      </c>
      <c r="AN406" s="1">
        <f t="shared" si="328"/>
        <v>0.95169082125603865</v>
      </c>
      <c r="AO406" s="1">
        <f t="shared" si="329"/>
        <v>0.62077294685990336</v>
      </c>
      <c r="AP406" s="1">
        <f t="shared" si="330"/>
        <v>0.92270531400966183</v>
      </c>
      <c r="AS406">
        <f>'F Rel'!L406</f>
        <v>2.1800000000000002</v>
      </c>
      <c r="AT406">
        <f>'F Rel'!AA406</f>
        <v>0.22</v>
      </c>
      <c r="AU406">
        <f>'F Rel'!R406</f>
        <v>0.51</v>
      </c>
      <c r="AV406">
        <f>'F Rel'!U406</f>
        <v>-0.08</v>
      </c>
      <c r="AW406" s="1">
        <f t="shared" si="331"/>
        <v>0.27777777777777779</v>
      </c>
      <c r="AX406" s="1">
        <f t="shared" si="332"/>
        <v>0.42028985507246375</v>
      </c>
      <c r="AY406" s="1">
        <f t="shared" si="333"/>
        <v>0.25845410628019322</v>
      </c>
      <c r="AZ406" s="1">
        <f t="shared" si="334"/>
        <v>0.54589371980676327</v>
      </c>
      <c r="BC406">
        <f>'F on ice'!G406</f>
        <v>14.641304347826001</v>
      </c>
      <c r="BD406">
        <f>'F on ice'!AM406</f>
        <v>58.29</v>
      </c>
      <c r="BE406">
        <f>'F on ice'!AF406</f>
        <v>8.5299999999999994</v>
      </c>
      <c r="BF406">
        <f>'F on ice'!AH406</f>
        <v>0.99099999999999999</v>
      </c>
      <c r="BG406" s="1">
        <f t="shared" si="335"/>
        <v>0.9371980676328503</v>
      </c>
      <c r="BH406" s="1">
        <f t="shared" si="336"/>
        <v>0.66425120772946855</v>
      </c>
      <c r="BI406" s="1">
        <f t="shared" si="337"/>
        <v>0.49275362318840582</v>
      </c>
      <c r="BJ406" s="1">
        <f t="shared" si="338"/>
        <v>0.39371980676328505</v>
      </c>
      <c r="BM406">
        <f>'F on ice'!M406</f>
        <v>51.57</v>
      </c>
      <c r="BN406">
        <f>'F on ice'!AB406</f>
        <v>55.45</v>
      </c>
      <c r="BO406">
        <f>'F on ice'!S406</f>
        <v>50</v>
      </c>
      <c r="BP406">
        <f>'F on ice'!V406</f>
        <v>54.17</v>
      </c>
      <c r="BQ406" s="1">
        <f t="shared" si="339"/>
        <v>0.63043478260869568</v>
      </c>
      <c r="BR406" s="1">
        <f t="shared" si="340"/>
        <v>0.81400966183574874</v>
      </c>
      <c r="BS406" s="1">
        <f t="shared" si="341"/>
        <v>0.47342995169082125</v>
      </c>
      <c r="BT406" s="1">
        <f t="shared" si="342"/>
        <v>0.79951690821256038</v>
      </c>
      <c r="BW406" s="1">
        <f t="shared" si="343"/>
        <v>5.4806763285024154</v>
      </c>
      <c r="BX406" s="1">
        <f t="shared" si="344"/>
        <v>0.80434782608695654</v>
      </c>
      <c r="BY406">
        <f t="shared" si="345"/>
        <v>82</v>
      </c>
      <c r="CB406">
        <f>'F Rel'!M406</f>
        <v>1.45</v>
      </c>
      <c r="CC406">
        <f>'F Rel'!V406</f>
        <v>6.24</v>
      </c>
      <c r="CD406" s="1">
        <f t="shared" si="346"/>
        <v>0.61594202898550721</v>
      </c>
      <c r="CE406" s="1">
        <f t="shared" si="347"/>
        <v>0.87681159420289856</v>
      </c>
      <c r="CH406">
        <f>'F Production'!X406</f>
        <v>0.18</v>
      </c>
      <c r="CI406">
        <f>'F Production'!AB406</f>
        <v>0.62</v>
      </c>
      <c r="CJ406" s="31">
        <f t="shared" si="348"/>
        <v>0.9468599033816425</v>
      </c>
      <c r="CK406" s="31">
        <f t="shared" si="349"/>
        <v>0.26811594202898553</v>
      </c>
      <c r="CN406">
        <f>'F Totals'!G406</f>
        <v>13</v>
      </c>
      <c r="CO406">
        <f>'F Totals'!H406</f>
        <v>12</v>
      </c>
      <c r="CP406">
        <f>'F Totals'!K406</f>
        <v>25</v>
      </c>
    </row>
    <row r="407" spans="1:94" x14ac:dyDescent="0.3">
      <c r="A407" t="str">
        <f>'F on ice'!B407</f>
        <v>Wyatt Johnston</v>
      </c>
      <c r="B407" t="str">
        <f>'F on ice'!C407</f>
        <v>DAL</v>
      </c>
      <c r="E407">
        <f>'F on ice'!K407</f>
        <v>43.26</v>
      </c>
      <c r="F407">
        <f>'F on ice'!Z407</f>
        <v>12.24</v>
      </c>
      <c r="G407">
        <f>'F on ice'!Q407</f>
        <v>2.35</v>
      </c>
      <c r="H407">
        <f>'F on ice'!T407</f>
        <v>2.67</v>
      </c>
      <c r="I407" s="1">
        <f t="shared" si="315"/>
        <v>0.61594202898550721</v>
      </c>
      <c r="J407" s="1">
        <f t="shared" si="316"/>
        <v>0.71739130434782605</v>
      </c>
      <c r="K407" s="1">
        <f t="shared" si="317"/>
        <v>0.44927536231884058</v>
      </c>
      <c r="L407" s="1">
        <f t="shared" si="318"/>
        <v>0.61111111111111116</v>
      </c>
      <c r="O407">
        <f>'F Production'!H407</f>
        <v>0.69</v>
      </c>
      <c r="P407">
        <f>'F Production'!I407</f>
        <v>1.27</v>
      </c>
      <c r="Q407">
        <f>'F Production'!J407</f>
        <v>1.08</v>
      </c>
      <c r="R407">
        <f>'F Production'!L407</f>
        <v>1.96</v>
      </c>
      <c r="S407" s="1">
        <f t="shared" si="319"/>
        <v>0.55555555555555558</v>
      </c>
      <c r="T407" s="1">
        <f t="shared" si="320"/>
        <v>0.7874396135265701</v>
      </c>
      <c r="U407" s="1">
        <f t="shared" si="321"/>
        <v>0.94927536231884058</v>
      </c>
      <c r="V407" s="1">
        <f t="shared" si="322"/>
        <v>0.70531400966183577</v>
      </c>
      <c r="Y407">
        <f>'F on ice'!L407</f>
        <v>39.25</v>
      </c>
      <c r="Z407">
        <f>'F on ice'!AA407</f>
        <v>9.1</v>
      </c>
      <c r="AA407">
        <f>'F on ice'!R407</f>
        <v>2.54</v>
      </c>
      <c r="AB407">
        <f>'F on ice'!U407</f>
        <v>2.13</v>
      </c>
      <c r="AC407" s="1">
        <f t="shared" si="323"/>
        <v>0.75362318840579712</v>
      </c>
      <c r="AD407" s="1">
        <f t="shared" si="324"/>
        <v>0.88888888888888884</v>
      </c>
      <c r="AE407" s="1">
        <f t="shared" si="325"/>
        <v>0.45652173913043476</v>
      </c>
      <c r="AF407" s="1">
        <f t="shared" si="326"/>
        <v>0.893719806763285</v>
      </c>
      <c r="AI407">
        <f>'F Rel'!K407</f>
        <v>-1.38</v>
      </c>
      <c r="AJ407">
        <f>'F Rel'!Z407</f>
        <v>0.65</v>
      </c>
      <c r="AK407">
        <f>'F Rel'!Q407</f>
        <v>-0.83</v>
      </c>
      <c r="AL407">
        <f>'F Rel'!T407</f>
        <v>0.01</v>
      </c>
      <c r="AM407" s="1">
        <f t="shared" si="327"/>
        <v>0.38647342995169082</v>
      </c>
      <c r="AN407" s="1">
        <f t="shared" si="328"/>
        <v>0.61594202898550721</v>
      </c>
      <c r="AO407" s="1">
        <f t="shared" si="329"/>
        <v>0.20531400966183574</v>
      </c>
      <c r="AP407" s="1">
        <f t="shared" si="330"/>
        <v>0.48550724637681159</v>
      </c>
      <c r="AS407">
        <f>'F Rel'!L407</f>
        <v>-1.65</v>
      </c>
      <c r="AT407">
        <f>'F Rel'!AA407</f>
        <v>-0.7</v>
      </c>
      <c r="AU407">
        <f>'F Rel'!R407</f>
        <v>0</v>
      </c>
      <c r="AV407">
        <f>'F Rel'!U407</f>
        <v>-0.18</v>
      </c>
      <c r="AW407" s="1">
        <f t="shared" si="331"/>
        <v>0.64009661835748788</v>
      </c>
      <c r="AX407" s="1">
        <f t="shared" si="332"/>
        <v>0.64492753623188404</v>
      </c>
      <c r="AY407" s="1">
        <f t="shared" si="333"/>
        <v>0.5</v>
      </c>
      <c r="AZ407" s="1">
        <f t="shared" si="334"/>
        <v>0.68840579710144922</v>
      </c>
      <c r="BC407">
        <f>'F on ice'!G407</f>
        <v>12.770486111111</v>
      </c>
      <c r="BD407">
        <f>'F on ice'!AM407</f>
        <v>54.19</v>
      </c>
      <c r="BE407">
        <f>'F on ice'!AF407</f>
        <v>7.79</v>
      </c>
      <c r="BF407">
        <f>'F on ice'!AH407</f>
        <v>0.98499999999999999</v>
      </c>
      <c r="BG407" s="1">
        <f t="shared" si="335"/>
        <v>0.61111111111111116</v>
      </c>
      <c r="BH407" s="1">
        <f t="shared" si="336"/>
        <v>0.53623188405797106</v>
      </c>
      <c r="BI407" s="1">
        <f t="shared" si="337"/>
        <v>0.37439613526570048</v>
      </c>
      <c r="BJ407" s="1">
        <f t="shared" si="338"/>
        <v>0.3188405797101449</v>
      </c>
      <c r="BM407">
        <f>'F on ice'!M407</f>
        <v>52.43</v>
      </c>
      <c r="BN407">
        <f>'F on ice'!AB407</f>
        <v>57.34</v>
      </c>
      <c r="BO407">
        <f>'F on ice'!S407</f>
        <v>48</v>
      </c>
      <c r="BP407">
        <f>'F on ice'!V407</f>
        <v>55.63</v>
      </c>
      <c r="BQ407" s="1">
        <f t="shared" si="339"/>
        <v>0.70289855072463769</v>
      </c>
      <c r="BR407" s="1">
        <f t="shared" si="340"/>
        <v>0.88647342995169087</v>
      </c>
      <c r="BS407" s="1">
        <f t="shared" si="341"/>
        <v>0.42753623188405798</v>
      </c>
      <c r="BT407" s="1">
        <f t="shared" si="342"/>
        <v>0.86956521739130432</v>
      </c>
      <c r="BW407" s="1">
        <f t="shared" si="343"/>
        <v>5.3599033816425123</v>
      </c>
      <c r="BX407" s="1">
        <f t="shared" si="344"/>
        <v>0.78019323671497587</v>
      </c>
      <c r="BY407">
        <f t="shared" si="345"/>
        <v>92</v>
      </c>
      <c r="CB407">
        <f>'F Rel'!M407</f>
        <v>0.25</v>
      </c>
      <c r="CC407">
        <f>'F Rel'!V407</f>
        <v>2.16</v>
      </c>
      <c r="CD407" s="1">
        <f t="shared" si="346"/>
        <v>0.50241545893719808</v>
      </c>
      <c r="CE407" s="1">
        <f t="shared" si="347"/>
        <v>0.64009661835748788</v>
      </c>
      <c r="CH407">
        <f>'F Production'!X407</f>
        <v>0.78</v>
      </c>
      <c r="CI407">
        <f>'F Production'!AB407</f>
        <v>0.98</v>
      </c>
      <c r="CJ407" s="31">
        <f t="shared" si="348"/>
        <v>0.45893719806763283</v>
      </c>
      <c r="CK407" s="31">
        <f t="shared" si="349"/>
        <v>0.57246376811594202</v>
      </c>
      <c r="CN407">
        <f>'F Totals'!G407</f>
        <v>7</v>
      </c>
      <c r="CO407">
        <f>'F Totals'!H407</f>
        <v>13</v>
      </c>
      <c r="CP407">
        <f>'F Totals'!K407</f>
        <v>20</v>
      </c>
    </row>
    <row r="408" spans="1:94" x14ac:dyDescent="0.3">
      <c r="A408" t="str">
        <f>'F on ice'!B408</f>
        <v>Yakov Trenin</v>
      </c>
      <c r="B408" t="str">
        <f>'F on ice'!C408</f>
        <v>NSH</v>
      </c>
      <c r="E408">
        <f>'F on ice'!K408</f>
        <v>40.89</v>
      </c>
      <c r="F408">
        <f>'F on ice'!Z408</f>
        <v>10.64</v>
      </c>
      <c r="G408">
        <f>'F on ice'!Q408</f>
        <v>1.67</v>
      </c>
      <c r="H408">
        <f>'F on ice'!T408</f>
        <v>2.48</v>
      </c>
      <c r="I408" s="1">
        <f t="shared" si="315"/>
        <v>0.43478260869565216</v>
      </c>
      <c r="J408" s="1">
        <f t="shared" si="316"/>
        <v>0.41304347826086957</v>
      </c>
      <c r="K408" s="1">
        <f t="shared" si="317"/>
        <v>0.1280193236714976</v>
      </c>
      <c r="L408" s="1">
        <f t="shared" si="318"/>
        <v>0.43236714975845408</v>
      </c>
      <c r="O408">
        <f>'F Production'!H408</f>
        <v>0.63</v>
      </c>
      <c r="P408">
        <f>'F Production'!I408</f>
        <v>0.1</v>
      </c>
      <c r="Q408">
        <f>'F Production'!J408</f>
        <v>0.1</v>
      </c>
      <c r="R408">
        <f>'F Production'!L408</f>
        <v>0.73</v>
      </c>
      <c r="S408" s="1">
        <f t="shared" si="319"/>
        <v>0.48067632850241548</v>
      </c>
      <c r="T408" s="1">
        <f t="shared" si="320"/>
        <v>1.4492753623188406E-2</v>
      </c>
      <c r="U408" s="1">
        <f t="shared" si="321"/>
        <v>4.8309178743961352E-2</v>
      </c>
      <c r="V408" s="1">
        <f t="shared" si="322"/>
        <v>6.5217391304347824E-2</v>
      </c>
      <c r="Y408">
        <f>'F on ice'!L408</f>
        <v>40.78</v>
      </c>
      <c r="Z408">
        <f>'F on ice'!AA408</f>
        <v>10.85</v>
      </c>
      <c r="AA408">
        <f>'F on ice'!R408</f>
        <v>1.98</v>
      </c>
      <c r="AB408">
        <f>'F on ice'!U408</f>
        <v>2.34</v>
      </c>
      <c r="AC408" s="1">
        <f t="shared" si="323"/>
        <v>0.62560386473429952</v>
      </c>
      <c r="AD408" s="1">
        <f t="shared" si="324"/>
        <v>0.5748792270531401</v>
      </c>
      <c r="AE408" s="1">
        <f t="shared" si="325"/>
        <v>0.77777777777777779</v>
      </c>
      <c r="AF408" s="1">
        <f t="shared" si="326"/>
        <v>0.7342995169082126</v>
      </c>
      <c r="AI408">
        <f>'F Rel'!K408</f>
        <v>-1.2</v>
      </c>
      <c r="AJ408">
        <f>'F Rel'!Z408</f>
        <v>-1.34</v>
      </c>
      <c r="AK408">
        <f>'F Rel'!Q408</f>
        <v>-0.73</v>
      </c>
      <c r="AL408">
        <f>'F Rel'!T408</f>
        <v>-0.21</v>
      </c>
      <c r="AM408" s="1">
        <f t="shared" si="327"/>
        <v>0.40096618357487923</v>
      </c>
      <c r="AN408" s="1">
        <f t="shared" si="328"/>
        <v>0.28743961352657005</v>
      </c>
      <c r="AO408" s="1">
        <f t="shared" si="329"/>
        <v>0.2318840579710145</v>
      </c>
      <c r="AP408" s="1">
        <f t="shared" si="330"/>
        <v>0.31642512077294688</v>
      </c>
      <c r="AS408">
        <f>'F Rel'!L408</f>
        <v>-1.58</v>
      </c>
      <c r="AT408">
        <f>'F Rel'!AA408</f>
        <v>0.46</v>
      </c>
      <c r="AU408">
        <f>'F Rel'!R408</f>
        <v>-0.34</v>
      </c>
      <c r="AV408">
        <f>'F Rel'!U408</f>
        <v>-0.12</v>
      </c>
      <c r="AW408" s="1">
        <f t="shared" si="331"/>
        <v>0.62560386473429952</v>
      </c>
      <c r="AX408" s="1">
        <f t="shared" si="332"/>
        <v>0.3671497584541063</v>
      </c>
      <c r="AY408" s="1">
        <f t="shared" si="333"/>
        <v>0.67632850241545894</v>
      </c>
      <c r="AZ408" s="1">
        <f t="shared" si="334"/>
        <v>0.59661835748792269</v>
      </c>
      <c r="BC408">
        <f>'F on ice'!G408</f>
        <v>12.782962962962999</v>
      </c>
      <c r="BD408">
        <f>'F on ice'!AM408</f>
        <v>29.55</v>
      </c>
      <c r="BE408">
        <f>'F on ice'!AF408</f>
        <v>6.3</v>
      </c>
      <c r="BF408">
        <f>'F on ice'!AH408</f>
        <v>0.997</v>
      </c>
      <c r="BG408" s="1">
        <f t="shared" si="335"/>
        <v>0.61352657004830913</v>
      </c>
      <c r="BH408" s="1">
        <f t="shared" si="336"/>
        <v>4.5893719806763288E-2</v>
      </c>
      <c r="BI408" s="1">
        <f t="shared" si="337"/>
        <v>0.14251207729468598</v>
      </c>
      <c r="BJ408" s="1">
        <f t="shared" si="338"/>
        <v>0.46618357487922707</v>
      </c>
      <c r="BM408">
        <f>'F on ice'!M408</f>
        <v>50.06</v>
      </c>
      <c r="BN408">
        <f>'F on ice'!AB408</f>
        <v>49.51</v>
      </c>
      <c r="BO408">
        <f>'F on ice'!S408</f>
        <v>45.71</v>
      </c>
      <c r="BP408">
        <f>'F on ice'!V408</f>
        <v>51.44</v>
      </c>
      <c r="BQ408" s="1">
        <f t="shared" si="339"/>
        <v>0.51449275362318836</v>
      </c>
      <c r="BR408" s="1">
        <f t="shared" si="340"/>
        <v>0.45893719806763283</v>
      </c>
      <c r="BS408" s="1">
        <f t="shared" si="341"/>
        <v>0.34782608695652173</v>
      </c>
      <c r="BT408" s="1">
        <f t="shared" si="342"/>
        <v>0.60386473429951693</v>
      </c>
      <c r="BW408" s="1">
        <f t="shared" si="343"/>
        <v>3.6570048309178746</v>
      </c>
      <c r="BX408" s="1">
        <f t="shared" si="344"/>
        <v>0.42028985507246375</v>
      </c>
      <c r="BY408">
        <f t="shared" si="345"/>
        <v>241</v>
      </c>
      <c r="CB408">
        <f>'F Rel'!M408</f>
        <v>0.22</v>
      </c>
      <c r="CC408">
        <f>'F Rel'!V408</f>
        <v>-0.8</v>
      </c>
      <c r="CD408" s="1">
        <f t="shared" si="346"/>
        <v>0.5</v>
      </c>
      <c r="CE408" s="1">
        <f t="shared" si="347"/>
        <v>0.43478260869565216</v>
      </c>
      <c r="CH408">
        <f>'F Production'!X408</f>
        <v>0.94</v>
      </c>
      <c r="CI408">
        <f>'F Production'!AB408</f>
        <v>0.52</v>
      </c>
      <c r="CJ408" s="31">
        <f t="shared" si="348"/>
        <v>0.34782608695652173</v>
      </c>
      <c r="CK408" s="31">
        <f t="shared" si="349"/>
        <v>0.20048309178743962</v>
      </c>
      <c r="CN408">
        <f>'F Totals'!G408</f>
        <v>6</v>
      </c>
      <c r="CO408">
        <f>'F Totals'!H408</f>
        <v>1</v>
      </c>
      <c r="CP408">
        <f>'F Totals'!K408</f>
        <v>7</v>
      </c>
    </row>
    <row r="409" spans="1:94" x14ac:dyDescent="0.3">
      <c r="A409" t="str">
        <f>'F on ice'!B409</f>
        <v>Yanni Gourde</v>
      </c>
      <c r="B409" t="str">
        <f>'F on ice'!C409</f>
        <v>SEA</v>
      </c>
      <c r="E409">
        <f>'F on ice'!K409</f>
        <v>46.65</v>
      </c>
      <c r="F409">
        <f>'F on ice'!Z409</f>
        <v>11.55</v>
      </c>
      <c r="G409">
        <f>'F on ice'!Q409</f>
        <v>2.4</v>
      </c>
      <c r="H409">
        <f>'F on ice'!T409</f>
        <v>2.72</v>
      </c>
      <c r="I409" s="1">
        <f t="shared" si="315"/>
        <v>0.81400966183574874</v>
      </c>
      <c r="J409" s="1">
        <f t="shared" si="316"/>
        <v>0.57246376811594202</v>
      </c>
      <c r="K409" s="1">
        <f t="shared" si="317"/>
        <v>0.47342995169082125</v>
      </c>
      <c r="L409" s="1">
        <f t="shared" si="318"/>
        <v>0.67149758454106279</v>
      </c>
      <c r="O409">
        <f>'F Production'!H409</f>
        <v>0.65</v>
      </c>
      <c r="P409">
        <f>'F Production'!I409</f>
        <v>0.83</v>
      </c>
      <c r="Q409">
        <f>'F Production'!J409</f>
        <v>0.55000000000000004</v>
      </c>
      <c r="R409">
        <f>'F Production'!L409</f>
        <v>1.48</v>
      </c>
      <c r="S409" s="1">
        <f t="shared" si="319"/>
        <v>0.5</v>
      </c>
      <c r="T409" s="1">
        <f t="shared" si="320"/>
        <v>0.41304347826086957</v>
      </c>
      <c r="U409" s="1">
        <f t="shared" si="321"/>
        <v>0.51932367149758452</v>
      </c>
      <c r="V409" s="1">
        <f t="shared" si="322"/>
        <v>0.43236714975845408</v>
      </c>
      <c r="Y409">
        <f>'F on ice'!L409</f>
        <v>43.32</v>
      </c>
      <c r="Z409">
        <f>'F on ice'!AA409</f>
        <v>9.14</v>
      </c>
      <c r="AA409">
        <f>'F on ice'!R409</f>
        <v>2.4900000000000002</v>
      </c>
      <c r="AB409">
        <f>'F on ice'!U409</f>
        <v>2.36</v>
      </c>
      <c r="AC409" s="1">
        <f t="shared" si="323"/>
        <v>0.43961352657004832</v>
      </c>
      <c r="AD409" s="1">
        <f t="shared" si="324"/>
        <v>0.88405797101449279</v>
      </c>
      <c r="AE409" s="1">
        <f t="shared" si="325"/>
        <v>0.50241545893719808</v>
      </c>
      <c r="AF409" s="1">
        <f t="shared" si="326"/>
        <v>0.71497584541062797</v>
      </c>
      <c r="AI409">
        <f>'F Rel'!K409</f>
        <v>6.23</v>
      </c>
      <c r="AJ409">
        <f>'F Rel'!Z409</f>
        <v>0.69</v>
      </c>
      <c r="AK409">
        <f>'F Rel'!Q409</f>
        <v>0.04</v>
      </c>
      <c r="AL409">
        <f>'F Rel'!T409</f>
        <v>0.34</v>
      </c>
      <c r="AM409" s="1">
        <f t="shared" si="327"/>
        <v>0.86956521739130432</v>
      </c>
      <c r="AN409" s="1">
        <f t="shared" si="328"/>
        <v>0.62077294685990336</v>
      </c>
      <c r="AO409" s="1">
        <f t="shared" si="329"/>
        <v>0.54106280193236711</v>
      </c>
      <c r="AP409" s="1">
        <f t="shared" si="330"/>
        <v>0.77536231884057971</v>
      </c>
      <c r="AS409">
        <f>'F Rel'!L409</f>
        <v>1.97</v>
      </c>
      <c r="AT409">
        <f>'F Rel'!AA409</f>
        <v>-1.29</v>
      </c>
      <c r="AU409">
        <f>'F Rel'!R409</f>
        <v>0.37</v>
      </c>
      <c r="AV409">
        <f>'F Rel'!U409</f>
        <v>-0.04</v>
      </c>
      <c r="AW409" s="1">
        <f t="shared" si="331"/>
        <v>0.28502415458937197</v>
      </c>
      <c r="AX409" s="1">
        <f t="shared" si="332"/>
        <v>0.76811594202898548</v>
      </c>
      <c r="AY409" s="1">
        <f t="shared" si="333"/>
        <v>0.3140096618357488</v>
      </c>
      <c r="AZ409" s="1">
        <f t="shared" si="334"/>
        <v>0.51932367149758452</v>
      </c>
      <c r="BC409">
        <f>'F on ice'!G409</f>
        <v>14.435185185185</v>
      </c>
      <c r="BD409">
        <f>'F on ice'!AM409</f>
        <v>49.71</v>
      </c>
      <c r="BE409">
        <f>'F on ice'!AF409</f>
        <v>7.56</v>
      </c>
      <c r="BF409">
        <f>'F on ice'!AH409</f>
        <v>0.98899999999999999</v>
      </c>
      <c r="BG409" s="1">
        <f t="shared" si="335"/>
        <v>0.91787439613526567</v>
      </c>
      <c r="BH409" s="1">
        <f t="shared" si="336"/>
        <v>0.37681159420289856</v>
      </c>
      <c r="BI409" s="1">
        <f t="shared" si="337"/>
        <v>0.34057971014492755</v>
      </c>
      <c r="BJ409" s="1">
        <f t="shared" si="338"/>
        <v>0.3671497584541063</v>
      </c>
      <c r="BM409">
        <f>'F on ice'!M409</f>
        <v>51.85</v>
      </c>
      <c r="BN409">
        <f>'F on ice'!AB409</f>
        <v>55.8</v>
      </c>
      <c r="BO409">
        <f>'F on ice'!S409</f>
        <v>49.06</v>
      </c>
      <c r="BP409">
        <f>'F on ice'!V409</f>
        <v>53.56</v>
      </c>
      <c r="BQ409" s="1">
        <f t="shared" si="339"/>
        <v>0.65458937198067635</v>
      </c>
      <c r="BR409" s="1">
        <f t="shared" si="340"/>
        <v>0.82125603864734298</v>
      </c>
      <c r="BS409" s="1">
        <f t="shared" si="341"/>
        <v>0.46376811594202899</v>
      </c>
      <c r="BT409" s="1">
        <f t="shared" si="342"/>
        <v>0.7439613526570048</v>
      </c>
      <c r="BW409" s="1">
        <f t="shared" si="343"/>
        <v>4.9903381642512077</v>
      </c>
      <c r="BX409" s="1">
        <f t="shared" si="344"/>
        <v>0.69806763285024154</v>
      </c>
      <c r="BY409">
        <f t="shared" si="345"/>
        <v>126</v>
      </c>
      <c r="CB409">
        <f>'F Rel'!M409</f>
        <v>2.42</v>
      </c>
      <c r="CC409">
        <f>'F Rel'!V409</f>
        <v>3.72</v>
      </c>
      <c r="CD409" s="1">
        <f t="shared" si="346"/>
        <v>0.70048309178743962</v>
      </c>
      <c r="CE409" s="1">
        <f t="shared" si="347"/>
        <v>0.73671497584541068</v>
      </c>
      <c r="CH409">
        <f>'F Production'!X409</f>
        <v>1.57</v>
      </c>
      <c r="CI409">
        <f>'F Production'!AB409</f>
        <v>1.1100000000000001</v>
      </c>
      <c r="CJ409" s="31">
        <f t="shared" si="348"/>
        <v>9.9033816425120769E-2</v>
      </c>
      <c r="CK409" s="31">
        <f t="shared" si="349"/>
        <v>0.65458937198067635</v>
      </c>
      <c r="CN409">
        <f>'F Totals'!G409</f>
        <v>7</v>
      </c>
      <c r="CO409">
        <f>'F Totals'!H409</f>
        <v>9</v>
      </c>
      <c r="CP409">
        <f>'F Totals'!K409</f>
        <v>16</v>
      </c>
    </row>
    <row r="410" spans="1:94" x14ac:dyDescent="0.3">
      <c r="A410" t="str">
        <f>'F on ice'!B410</f>
        <v>Yegor Chinakhov</v>
      </c>
      <c r="B410" t="str">
        <f>'F on ice'!C410</f>
        <v>CBJ</v>
      </c>
      <c r="E410">
        <f>'F on ice'!K410</f>
        <v>41.12</v>
      </c>
      <c r="F410">
        <f>'F on ice'!Z410</f>
        <v>9.5500000000000007</v>
      </c>
      <c r="G410">
        <f>'F on ice'!Q410</f>
        <v>3.32</v>
      </c>
      <c r="H410">
        <f>'F on ice'!T410</f>
        <v>2.25</v>
      </c>
      <c r="I410" s="1">
        <f t="shared" si="315"/>
        <v>0.45893719806763283</v>
      </c>
      <c r="J410" s="1">
        <f t="shared" si="316"/>
        <v>0.2318840579710145</v>
      </c>
      <c r="K410" s="1">
        <f t="shared" si="317"/>
        <v>0.86714975845410625</v>
      </c>
      <c r="L410" s="1">
        <f t="shared" si="318"/>
        <v>0.24637681159420291</v>
      </c>
      <c r="O410">
        <f>'F Production'!H410</f>
        <v>1.46</v>
      </c>
      <c r="P410">
        <f>'F Production'!I410</f>
        <v>0.93</v>
      </c>
      <c r="Q410">
        <f>'F Production'!J410</f>
        <v>0.53</v>
      </c>
      <c r="R410">
        <f>'F Production'!L410</f>
        <v>2.39</v>
      </c>
      <c r="S410" s="1">
        <f t="shared" si="319"/>
        <v>0.97342995169082125</v>
      </c>
      <c r="T410" s="1">
        <f t="shared" si="320"/>
        <v>0.51207729468599039</v>
      </c>
      <c r="U410" s="1">
        <f t="shared" si="321"/>
        <v>0.48550724637681159</v>
      </c>
      <c r="V410" s="1">
        <f t="shared" si="322"/>
        <v>0.85990338164251212</v>
      </c>
      <c r="Y410">
        <f>'F on ice'!L410</f>
        <v>43.91</v>
      </c>
      <c r="Z410">
        <f>'F on ice'!AA410</f>
        <v>11.67</v>
      </c>
      <c r="AA410">
        <f>'F on ice'!R410</f>
        <v>3.05</v>
      </c>
      <c r="AB410">
        <f>'F on ice'!U410</f>
        <v>2.86</v>
      </c>
      <c r="AC410" s="1">
        <f t="shared" si="323"/>
        <v>0.3671497584541063</v>
      </c>
      <c r="AD410" s="1">
        <f t="shared" si="324"/>
        <v>0.3719806763285024</v>
      </c>
      <c r="AE410" s="1">
        <f t="shared" si="325"/>
        <v>0.20289855072463769</v>
      </c>
      <c r="AF410" s="1">
        <f t="shared" si="326"/>
        <v>0.21739130434782608</v>
      </c>
      <c r="AI410">
        <f>'F Rel'!K410</f>
        <v>0.09</v>
      </c>
      <c r="AJ410">
        <f>'F Rel'!Z410</f>
        <v>-1.63</v>
      </c>
      <c r="AK410">
        <f>'F Rel'!Q410</f>
        <v>0.76</v>
      </c>
      <c r="AL410">
        <f>'F Rel'!T410</f>
        <v>-0.32</v>
      </c>
      <c r="AM410" s="1">
        <f t="shared" si="327"/>
        <v>0.5</v>
      </c>
      <c r="AN410" s="1">
        <f t="shared" si="328"/>
        <v>0.24637681159420291</v>
      </c>
      <c r="AO410" s="1">
        <f t="shared" si="329"/>
        <v>0.80676328502415462</v>
      </c>
      <c r="AP410" s="1">
        <f t="shared" si="330"/>
        <v>0.25120772946859904</v>
      </c>
      <c r="AS410">
        <f>'F Rel'!L410</f>
        <v>-1.64</v>
      </c>
      <c r="AT410">
        <f>'F Rel'!AA410</f>
        <v>0.22</v>
      </c>
      <c r="AU410">
        <f>'F Rel'!R410</f>
        <v>-0.05</v>
      </c>
      <c r="AV410">
        <f>'F Rel'!U410</f>
        <v>0.05</v>
      </c>
      <c r="AW410" s="1">
        <f t="shared" si="331"/>
        <v>0.6376811594202898</v>
      </c>
      <c r="AX410" s="1">
        <f t="shared" si="332"/>
        <v>0.42028985507246375</v>
      </c>
      <c r="AY410" s="1">
        <f t="shared" si="333"/>
        <v>0.52173913043478259</v>
      </c>
      <c r="AZ410" s="1">
        <f t="shared" si="334"/>
        <v>0.41545893719806765</v>
      </c>
      <c r="BC410">
        <f>'F on ice'!G410</f>
        <v>12.564351851852001</v>
      </c>
      <c r="BD410">
        <f>'F on ice'!AM410</f>
        <v>50</v>
      </c>
      <c r="BE410">
        <f>'F on ice'!AF410</f>
        <v>11.36</v>
      </c>
      <c r="BF410">
        <f>'F on ice'!AH410</f>
        <v>1.022</v>
      </c>
      <c r="BG410" s="1">
        <f t="shared" si="335"/>
        <v>0.55072463768115942</v>
      </c>
      <c r="BH410" s="1">
        <f t="shared" si="336"/>
        <v>0.38164251207729466</v>
      </c>
      <c r="BI410" s="1">
        <f t="shared" si="337"/>
        <v>0.89855072463768115</v>
      </c>
      <c r="BJ410" s="1">
        <f t="shared" si="338"/>
        <v>0.77777777777777779</v>
      </c>
      <c r="BM410">
        <f>'F on ice'!M410</f>
        <v>48.36</v>
      </c>
      <c r="BN410">
        <f>'F on ice'!AB410</f>
        <v>45</v>
      </c>
      <c r="BO410">
        <f>'F on ice'!S410</f>
        <v>52.08</v>
      </c>
      <c r="BP410">
        <f>'F on ice'!V410</f>
        <v>43.97</v>
      </c>
      <c r="BQ410" s="1">
        <f t="shared" si="339"/>
        <v>0.3671497584541063</v>
      </c>
      <c r="BR410" s="1">
        <f t="shared" si="340"/>
        <v>0.23429951690821257</v>
      </c>
      <c r="BS410" s="1">
        <f t="shared" si="341"/>
        <v>0.58695652173913049</v>
      </c>
      <c r="BT410" s="1">
        <f t="shared" si="342"/>
        <v>0.15217391304347827</v>
      </c>
      <c r="BW410" s="1">
        <f t="shared" si="343"/>
        <v>3.5942028985507246</v>
      </c>
      <c r="BX410" s="1">
        <f t="shared" si="344"/>
        <v>0.41545893719806765</v>
      </c>
      <c r="BY410">
        <f t="shared" si="345"/>
        <v>243</v>
      </c>
      <c r="CB410">
        <f>'F Rel'!M410</f>
        <v>0.97</v>
      </c>
      <c r="CC410">
        <f>'F Rel'!V410</f>
        <v>-3.69</v>
      </c>
      <c r="CD410" s="1">
        <f t="shared" si="346"/>
        <v>0.56763285024154586</v>
      </c>
      <c r="CE410" s="1">
        <f t="shared" si="347"/>
        <v>0.25120772946859904</v>
      </c>
      <c r="CH410">
        <f>'F Production'!X410</f>
        <v>0.27</v>
      </c>
      <c r="CI410">
        <f>'F Production'!AB410</f>
        <v>0.93</v>
      </c>
      <c r="CJ410" s="31">
        <f t="shared" si="348"/>
        <v>0.89130434782608692</v>
      </c>
      <c r="CK410" s="31">
        <f t="shared" si="349"/>
        <v>0.52898550724637683</v>
      </c>
      <c r="CN410">
        <f>'F Totals'!G410</f>
        <v>11</v>
      </c>
      <c r="CO410">
        <f>'F Totals'!H410</f>
        <v>7</v>
      </c>
      <c r="CP410">
        <f>'F Totals'!K410</f>
        <v>18</v>
      </c>
    </row>
    <row r="411" spans="1:94" x14ac:dyDescent="0.3">
      <c r="A411" t="str">
        <f>'F on ice'!B411</f>
        <v>Yegor Sharangovich</v>
      </c>
      <c r="B411" t="str">
        <f>'F on ice'!C411</f>
        <v>CGY</v>
      </c>
      <c r="E411">
        <f>'F on ice'!K411</f>
        <v>42.98</v>
      </c>
      <c r="F411">
        <f>'F on ice'!Z411</f>
        <v>10.74</v>
      </c>
      <c r="G411">
        <f>'F on ice'!Q411</f>
        <v>2.4900000000000002</v>
      </c>
      <c r="H411">
        <f>'F on ice'!T411</f>
        <v>2.38</v>
      </c>
      <c r="I411" s="1">
        <f t="shared" si="315"/>
        <v>0.59420289855072461</v>
      </c>
      <c r="J411" s="1">
        <f t="shared" si="316"/>
        <v>0.43236714975845408</v>
      </c>
      <c r="K411" s="1">
        <f t="shared" si="317"/>
        <v>0.51932367149758452</v>
      </c>
      <c r="L411" s="1">
        <f t="shared" si="318"/>
        <v>0.35265700483091789</v>
      </c>
      <c r="O411">
        <f>'F Production'!H411</f>
        <v>1.19</v>
      </c>
      <c r="P411">
        <f>'F Production'!I411</f>
        <v>0.6</v>
      </c>
      <c r="Q411">
        <f>'F Production'!J411</f>
        <v>0.4</v>
      </c>
      <c r="R411">
        <f>'F Production'!L411</f>
        <v>1.79</v>
      </c>
      <c r="S411" s="1">
        <f t="shared" si="319"/>
        <v>0.893719806763285</v>
      </c>
      <c r="T411" s="1">
        <f t="shared" si="320"/>
        <v>0.22946859903381642</v>
      </c>
      <c r="U411" s="1">
        <f t="shared" si="321"/>
        <v>0.31159420289855072</v>
      </c>
      <c r="V411" s="1">
        <f t="shared" si="322"/>
        <v>0.59903381642512077</v>
      </c>
      <c r="Y411">
        <f>'F on ice'!L411</f>
        <v>43.48</v>
      </c>
      <c r="Z411">
        <f>'F on ice'!AA411</f>
        <v>12.14</v>
      </c>
      <c r="AA411">
        <f>'F on ice'!R411</f>
        <v>4.08</v>
      </c>
      <c r="AB411">
        <f>'F on ice'!U411</f>
        <v>2.74</v>
      </c>
      <c r="AC411" s="1">
        <f t="shared" si="323"/>
        <v>0.40821256038647341</v>
      </c>
      <c r="AD411" s="1">
        <f t="shared" si="324"/>
        <v>0.27536231884057971</v>
      </c>
      <c r="AE411" s="1">
        <f t="shared" si="325"/>
        <v>2.4154589371980676E-2</v>
      </c>
      <c r="AF411" s="1">
        <f t="shared" si="326"/>
        <v>0.32367149758454106</v>
      </c>
      <c r="AI411">
        <f>'F Rel'!K411</f>
        <v>-0.75</v>
      </c>
      <c r="AJ411">
        <f>'F Rel'!Z411</f>
        <v>-0.43</v>
      </c>
      <c r="AK411">
        <f>'F Rel'!Q411</f>
        <v>-0.15</v>
      </c>
      <c r="AL411">
        <f>'F Rel'!T411</f>
        <v>-0.18</v>
      </c>
      <c r="AM411" s="1">
        <f t="shared" si="327"/>
        <v>0.43478260869565216</v>
      </c>
      <c r="AN411" s="1">
        <f t="shared" si="328"/>
        <v>0.39613526570048307</v>
      </c>
      <c r="AO411" s="1">
        <f t="shared" si="329"/>
        <v>0.45169082125603865</v>
      </c>
      <c r="AP411" s="1">
        <f t="shared" si="330"/>
        <v>0.33574879227053139</v>
      </c>
      <c r="AS411">
        <f>'F Rel'!L411</f>
        <v>2.78</v>
      </c>
      <c r="AT411">
        <f>'F Rel'!AA411</f>
        <v>1.36</v>
      </c>
      <c r="AU411">
        <f>'F Rel'!R411</f>
        <v>1.84</v>
      </c>
      <c r="AV411">
        <f>'F Rel'!U411</f>
        <v>0.24</v>
      </c>
      <c r="AW411" s="1">
        <f t="shared" si="331"/>
        <v>0.2318840579710145</v>
      </c>
      <c r="AX411" s="1">
        <f t="shared" si="332"/>
        <v>0.19565217391304349</v>
      </c>
      <c r="AY411" s="1">
        <f t="shared" si="333"/>
        <v>1.6908212560386472E-2</v>
      </c>
      <c r="AZ411" s="1">
        <f t="shared" si="334"/>
        <v>0.22705314009661837</v>
      </c>
      <c r="BC411">
        <f>'F on ice'!G411</f>
        <v>12.564583333332999</v>
      </c>
      <c r="BD411">
        <f>'F on ice'!AM411</f>
        <v>55.87</v>
      </c>
      <c r="BE411">
        <f>'F on ice'!AF411</f>
        <v>8.42</v>
      </c>
      <c r="BF411">
        <f>'F on ice'!AH411</f>
        <v>0.94799999999999995</v>
      </c>
      <c r="BG411" s="1">
        <f t="shared" si="335"/>
        <v>0.5531400966183575</v>
      </c>
      <c r="BH411" s="1">
        <f t="shared" si="336"/>
        <v>0.59420289855072461</v>
      </c>
      <c r="BI411" s="1">
        <f t="shared" si="337"/>
        <v>0.46859903381642515</v>
      </c>
      <c r="BJ411" s="1">
        <f t="shared" si="338"/>
        <v>4.3478260869565216E-2</v>
      </c>
      <c r="BM411">
        <f>'F on ice'!M411</f>
        <v>49.71</v>
      </c>
      <c r="BN411">
        <f>'F on ice'!AB411</f>
        <v>46.96</v>
      </c>
      <c r="BO411">
        <f>'F on ice'!S411</f>
        <v>37.880000000000003</v>
      </c>
      <c r="BP411">
        <f>'F on ice'!V411</f>
        <v>46.49</v>
      </c>
      <c r="BQ411" s="1">
        <f t="shared" si="339"/>
        <v>0.49516908212560384</v>
      </c>
      <c r="BR411" s="1">
        <f t="shared" si="340"/>
        <v>0.31642512077294688</v>
      </c>
      <c r="BS411" s="1">
        <f t="shared" si="341"/>
        <v>0.1570048309178744</v>
      </c>
      <c r="BT411" s="1">
        <f t="shared" si="342"/>
        <v>0.28260869565217389</v>
      </c>
      <c r="BW411" s="1">
        <f t="shared" si="343"/>
        <v>3.347826086956522</v>
      </c>
      <c r="BX411" s="1">
        <f t="shared" si="344"/>
        <v>0.35265700483091789</v>
      </c>
      <c r="BY411">
        <f t="shared" si="345"/>
        <v>269</v>
      </c>
      <c r="CB411">
        <f>'F Rel'!M411</f>
        <v>-2.08</v>
      </c>
      <c r="CC411">
        <f>'F Rel'!V411</f>
        <v>-4.16</v>
      </c>
      <c r="CD411" s="1">
        <f t="shared" si="346"/>
        <v>0.32850241545893721</v>
      </c>
      <c r="CE411" s="1">
        <f t="shared" si="347"/>
        <v>0.21739130434782608</v>
      </c>
      <c r="CH411">
        <f>'F Production'!X411</f>
        <v>0.1</v>
      </c>
      <c r="CI411">
        <f>'F Production'!AB411</f>
        <v>0.4</v>
      </c>
      <c r="CJ411" s="31">
        <f t="shared" si="348"/>
        <v>0.96376811594202894</v>
      </c>
      <c r="CK411" s="31">
        <f t="shared" si="349"/>
        <v>0.11594202898550725</v>
      </c>
      <c r="CN411">
        <f>'F Totals'!G411</f>
        <v>12</v>
      </c>
      <c r="CO411">
        <f>'F Totals'!H411</f>
        <v>6</v>
      </c>
      <c r="CP411">
        <f>'F Totals'!K411</f>
        <v>18</v>
      </c>
    </row>
    <row r="412" spans="1:94" x14ac:dyDescent="0.3">
      <c r="A412" t="str">
        <f>'F on ice'!B412</f>
        <v>Zach Benson</v>
      </c>
      <c r="B412" t="str">
        <f>'F on ice'!C412</f>
        <v>BUF</v>
      </c>
      <c r="E412">
        <f>'F on ice'!K412</f>
        <v>43.27</v>
      </c>
      <c r="F412">
        <f>'F on ice'!Z412</f>
        <v>10.72</v>
      </c>
      <c r="G412">
        <f>'F on ice'!Q412</f>
        <v>2.27</v>
      </c>
      <c r="H412">
        <f>'F on ice'!T412</f>
        <v>2.58</v>
      </c>
      <c r="I412" s="1">
        <f t="shared" si="315"/>
        <v>0.61835748792270528</v>
      </c>
      <c r="J412" s="1">
        <f t="shared" si="316"/>
        <v>0.42753623188405798</v>
      </c>
      <c r="K412" s="1">
        <f t="shared" si="317"/>
        <v>0.41304347826086957</v>
      </c>
      <c r="L412" s="1">
        <f t="shared" si="318"/>
        <v>0.52415458937198067</v>
      </c>
      <c r="O412">
        <f>'F Production'!H412</f>
        <v>0.5</v>
      </c>
      <c r="P412">
        <f>'F Production'!I412</f>
        <v>1.1399999999999999</v>
      </c>
      <c r="Q412">
        <f>'F Production'!J412</f>
        <v>0.76</v>
      </c>
      <c r="R412">
        <f>'F Production'!L412</f>
        <v>1.64</v>
      </c>
      <c r="S412" s="1">
        <f t="shared" si="319"/>
        <v>0.3140096618357488</v>
      </c>
      <c r="T412" s="1">
        <f t="shared" si="320"/>
        <v>0.69565217391304346</v>
      </c>
      <c r="U412" s="1">
        <f t="shared" si="321"/>
        <v>0.73671497584541068</v>
      </c>
      <c r="V412" s="1">
        <f t="shared" si="322"/>
        <v>0.53623188405797106</v>
      </c>
      <c r="Y412">
        <f>'F on ice'!L412</f>
        <v>39.11</v>
      </c>
      <c r="Z412">
        <f>'F on ice'!AA412</f>
        <v>11.61</v>
      </c>
      <c r="AA412">
        <f>'F on ice'!R412</f>
        <v>2.52</v>
      </c>
      <c r="AB412">
        <f>'F on ice'!U412</f>
        <v>2.4900000000000002</v>
      </c>
      <c r="AC412" s="1">
        <f t="shared" si="323"/>
        <v>0.77294685990338163</v>
      </c>
      <c r="AD412" s="1">
        <f t="shared" si="324"/>
        <v>0.38405797101449274</v>
      </c>
      <c r="AE412" s="1">
        <f t="shared" si="325"/>
        <v>0.47826086956521741</v>
      </c>
      <c r="AF412" s="1">
        <f t="shared" si="326"/>
        <v>0.5628019323671497</v>
      </c>
      <c r="AI412">
        <f>'F Rel'!K412</f>
        <v>0.23</v>
      </c>
      <c r="AJ412">
        <f>'F Rel'!Z412</f>
        <v>0.08</v>
      </c>
      <c r="AK412">
        <f>'F Rel'!Q412</f>
        <v>-0.45</v>
      </c>
      <c r="AL412">
        <f>'F Rel'!T412</f>
        <v>0.01</v>
      </c>
      <c r="AM412" s="1">
        <f t="shared" si="327"/>
        <v>0.51207729468599039</v>
      </c>
      <c r="AN412" s="1">
        <f t="shared" si="328"/>
        <v>0.50241545893719808</v>
      </c>
      <c r="AO412" s="1">
        <f t="shared" si="329"/>
        <v>0.32367149758454106</v>
      </c>
      <c r="AP412" s="1">
        <f t="shared" si="330"/>
        <v>0.48550724637681159</v>
      </c>
      <c r="AS412">
        <f>'F Rel'!L412</f>
        <v>-1.54</v>
      </c>
      <c r="AT412">
        <f>'F Rel'!AA412</f>
        <v>0.19</v>
      </c>
      <c r="AU412">
        <f>'F Rel'!R412</f>
        <v>-0.06</v>
      </c>
      <c r="AV412">
        <f>'F Rel'!U412</f>
        <v>-0.14000000000000001</v>
      </c>
      <c r="AW412" s="1">
        <f t="shared" si="331"/>
        <v>0.61835748792270528</v>
      </c>
      <c r="AX412" s="1">
        <f t="shared" si="332"/>
        <v>0.43719806763285024</v>
      </c>
      <c r="AY412" s="1">
        <f t="shared" si="333"/>
        <v>0.53140096618357491</v>
      </c>
      <c r="AZ412" s="1">
        <f t="shared" si="334"/>
        <v>0.63526570048309183</v>
      </c>
      <c r="BC412">
        <f>'F on ice'!G412</f>
        <v>12.854054054054</v>
      </c>
      <c r="BD412">
        <f>'F on ice'!AM412</f>
        <v>63.89</v>
      </c>
      <c r="BE412">
        <f>'F on ice'!AF412</f>
        <v>7.2</v>
      </c>
      <c r="BF412">
        <f>'F on ice'!AH412</f>
        <v>0.97699999999999998</v>
      </c>
      <c r="BG412" s="1">
        <f t="shared" si="335"/>
        <v>0.63043478260869568</v>
      </c>
      <c r="BH412" s="1">
        <f t="shared" si="336"/>
        <v>0.81642512077294682</v>
      </c>
      <c r="BI412" s="1">
        <f t="shared" si="337"/>
        <v>0.26570048309178745</v>
      </c>
      <c r="BJ412" s="1">
        <f t="shared" si="338"/>
        <v>0.23671497584541062</v>
      </c>
      <c r="BM412">
        <f>'F on ice'!M412</f>
        <v>52.53</v>
      </c>
      <c r="BN412">
        <f>'F on ice'!AB412</f>
        <v>48.02</v>
      </c>
      <c r="BO412">
        <f>'F on ice'!S412</f>
        <v>47.37</v>
      </c>
      <c r="BP412">
        <f>'F on ice'!V412</f>
        <v>50.9</v>
      </c>
      <c r="BQ412" s="1">
        <f t="shared" si="339"/>
        <v>0.71014492753623193</v>
      </c>
      <c r="BR412" s="1">
        <f t="shared" si="340"/>
        <v>0.37439613526570048</v>
      </c>
      <c r="BS412" s="1">
        <f t="shared" si="341"/>
        <v>0.39130434782608697</v>
      </c>
      <c r="BT412" s="1">
        <f t="shared" si="342"/>
        <v>0.55797101449275366</v>
      </c>
      <c r="BW412" s="1">
        <f t="shared" si="343"/>
        <v>4.6642512077294693</v>
      </c>
      <c r="BX412" s="1">
        <f t="shared" si="344"/>
        <v>0.61352657004830913</v>
      </c>
      <c r="BY412">
        <f t="shared" si="345"/>
        <v>161</v>
      </c>
      <c r="CB412">
        <f>'F Rel'!M412</f>
        <v>1.0900000000000001</v>
      </c>
      <c r="CC412">
        <f>'F Rel'!V412</f>
        <v>1.51</v>
      </c>
      <c r="CD412" s="1">
        <f t="shared" si="346"/>
        <v>0.5748792270531401</v>
      </c>
      <c r="CE412" s="1">
        <f t="shared" si="347"/>
        <v>0.60144927536231885</v>
      </c>
      <c r="CH412">
        <f>'F Production'!X412</f>
        <v>1.01</v>
      </c>
      <c r="CI412">
        <f>'F Production'!AB412</f>
        <v>0.88</v>
      </c>
      <c r="CJ412" s="31">
        <f t="shared" si="348"/>
        <v>0.30676328502415456</v>
      </c>
      <c r="CK412" s="31">
        <f t="shared" si="349"/>
        <v>0.48550724637681159</v>
      </c>
      <c r="CN412">
        <f>'F Totals'!G412</f>
        <v>4</v>
      </c>
      <c r="CO412">
        <f>'F Totals'!H412</f>
        <v>9</v>
      </c>
      <c r="CP412">
        <f>'F Totals'!K412</f>
        <v>13</v>
      </c>
    </row>
    <row r="413" spans="1:94" x14ac:dyDescent="0.3">
      <c r="A413" t="str">
        <f>'F on ice'!B413</f>
        <v>Zach Hyman</v>
      </c>
      <c r="B413" t="str">
        <f>'F on ice'!C413</f>
        <v>EDM</v>
      </c>
      <c r="E413">
        <f>'F on ice'!K413</f>
        <v>53.98</v>
      </c>
      <c r="F413">
        <f>'F on ice'!Z413</f>
        <v>18.5</v>
      </c>
      <c r="G413">
        <f>'F on ice'!Q413</f>
        <v>4.22</v>
      </c>
      <c r="H413">
        <f>'F on ice'!T413</f>
        <v>4.0599999999999996</v>
      </c>
      <c r="I413" s="1">
        <f t="shared" si="315"/>
        <v>0.97584541062801933</v>
      </c>
      <c r="J413" s="1">
        <f t="shared" si="316"/>
        <v>0.99758454106280192</v>
      </c>
      <c r="K413" s="1">
        <f t="shared" si="317"/>
        <v>0.99033816425120769</v>
      </c>
      <c r="L413" s="1">
        <f t="shared" si="318"/>
        <v>0.99758454106280192</v>
      </c>
      <c r="O413">
        <f>'F Production'!H413</f>
        <v>1.71</v>
      </c>
      <c r="P413">
        <f>'F Production'!I413</f>
        <v>0.99</v>
      </c>
      <c r="Q413">
        <f>'F Production'!J413</f>
        <v>0.27</v>
      </c>
      <c r="R413">
        <f>'F Production'!L413</f>
        <v>2.69</v>
      </c>
      <c r="S413" s="1">
        <f t="shared" si="319"/>
        <v>0.99516908212560384</v>
      </c>
      <c r="T413" s="1">
        <f t="shared" si="320"/>
        <v>0.53381642512077299</v>
      </c>
      <c r="U413" s="1">
        <f t="shared" si="321"/>
        <v>0.17632850241545894</v>
      </c>
      <c r="V413" s="1">
        <f t="shared" si="322"/>
        <v>0.95893719806763289</v>
      </c>
      <c r="Y413">
        <f>'F on ice'!L413</f>
        <v>35.57</v>
      </c>
      <c r="Z413">
        <f>'F on ice'!AA413</f>
        <v>9.07</v>
      </c>
      <c r="AA413">
        <f>'F on ice'!R413</f>
        <v>2.69</v>
      </c>
      <c r="AB413">
        <f>'F on ice'!U413</f>
        <v>2.29</v>
      </c>
      <c r="AC413" s="1">
        <f t="shared" si="323"/>
        <v>0.93236714975845414</v>
      </c>
      <c r="AD413" s="1">
        <f t="shared" si="324"/>
        <v>0.89130434782608692</v>
      </c>
      <c r="AE413" s="1">
        <f t="shared" si="325"/>
        <v>0.3719806763285024</v>
      </c>
      <c r="AF413" s="1">
        <f t="shared" si="326"/>
        <v>0.78502415458937203</v>
      </c>
      <c r="AI413">
        <f>'F Rel'!K413</f>
        <v>10.36</v>
      </c>
      <c r="AJ413">
        <f>'F Rel'!Z413</f>
        <v>5.66</v>
      </c>
      <c r="AK413">
        <f>'F Rel'!Q413</f>
        <v>2.12</v>
      </c>
      <c r="AL413">
        <f>'F Rel'!T413</f>
        <v>1.1100000000000001</v>
      </c>
      <c r="AM413" s="1">
        <f t="shared" si="327"/>
        <v>0.95893719806763289</v>
      </c>
      <c r="AN413" s="1">
        <f t="shared" si="328"/>
        <v>0.99758454106280192</v>
      </c>
      <c r="AO413" s="1">
        <f t="shared" si="329"/>
        <v>0.99275362318840576</v>
      </c>
      <c r="AP413" s="1">
        <f t="shared" si="330"/>
        <v>0.99033816425120769</v>
      </c>
      <c r="AS413">
        <f>'F Rel'!L413</f>
        <v>-3.16</v>
      </c>
      <c r="AT413">
        <f>'F Rel'!AA413</f>
        <v>-1.32</v>
      </c>
      <c r="AU413">
        <f>'F Rel'!R413</f>
        <v>0.59</v>
      </c>
      <c r="AV413">
        <f>'F Rel'!U413</f>
        <v>-0.19</v>
      </c>
      <c r="AW413" s="1">
        <f t="shared" si="331"/>
        <v>0.7657004830917874</v>
      </c>
      <c r="AX413" s="1">
        <f t="shared" si="332"/>
        <v>0.77294685990338163</v>
      </c>
      <c r="AY413" s="1">
        <f t="shared" si="333"/>
        <v>0.19082125603864733</v>
      </c>
      <c r="AZ413" s="1">
        <f t="shared" si="334"/>
        <v>0.69323671497584538</v>
      </c>
      <c r="BC413">
        <f>'F on ice'!G413</f>
        <v>15.535658914729</v>
      </c>
      <c r="BD413">
        <f>'F on ice'!AM413</f>
        <v>63.18</v>
      </c>
      <c r="BE413">
        <f>'F on ice'!AF413</f>
        <v>11.41</v>
      </c>
      <c r="BF413">
        <f>'F on ice'!AH413</f>
        <v>1.01</v>
      </c>
      <c r="BG413" s="1">
        <f t="shared" si="335"/>
        <v>0.98309178743961356</v>
      </c>
      <c r="BH413" s="1">
        <f t="shared" si="336"/>
        <v>0.79951690821256038</v>
      </c>
      <c r="BI413" s="1">
        <f t="shared" si="337"/>
        <v>0.90579710144927539</v>
      </c>
      <c r="BJ413" s="1">
        <f t="shared" si="338"/>
        <v>0.62560386473429952</v>
      </c>
      <c r="BM413">
        <f>'F on ice'!M413</f>
        <v>60.28</v>
      </c>
      <c r="BN413">
        <f>'F on ice'!AB413</f>
        <v>67.099999999999994</v>
      </c>
      <c r="BO413">
        <f>'F on ice'!S413</f>
        <v>61.04</v>
      </c>
      <c r="BP413">
        <f>'F on ice'!V413</f>
        <v>63.9</v>
      </c>
      <c r="BQ413" s="1">
        <f t="shared" si="339"/>
        <v>0.98067632850241548</v>
      </c>
      <c r="BR413" s="1">
        <f t="shared" si="340"/>
        <v>1</v>
      </c>
      <c r="BS413" s="1">
        <f t="shared" si="341"/>
        <v>0.87681159420289856</v>
      </c>
      <c r="BT413" s="1">
        <f t="shared" si="342"/>
        <v>0.99758454106280192</v>
      </c>
      <c r="BW413" s="1">
        <f t="shared" si="343"/>
        <v>7.1594202898550732</v>
      </c>
      <c r="BX413" s="1">
        <f t="shared" si="344"/>
        <v>0.99516908212560384</v>
      </c>
      <c r="BY413">
        <f t="shared" si="345"/>
        <v>3</v>
      </c>
      <c r="CB413">
        <f>'F Rel'!M413</f>
        <v>7.31</v>
      </c>
      <c r="CC413">
        <f>'F Rel'!V413</f>
        <v>9.61</v>
      </c>
      <c r="CD413" s="1">
        <f t="shared" si="346"/>
        <v>0.95652173913043481</v>
      </c>
      <c r="CE413" s="1">
        <f t="shared" si="347"/>
        <v>0.98309178743961356</v>
      </c>
      <c r="CH413">
        <f>'F Production'!X413</f>
        <v>0.99</v>
      </c>
      <c r="CI413">
        <f>'F Production'!AB413</f>
        <v>1.17</v>
      </c>
      <c r="CJ413" s="31">
        <f t="shared" si="348"/>
        <v>0.3188405797101449</v>
      </c>
      <c r="CK413" s="31">
        <f t="shared" si="349"/>
        <v>0.68840579710144922</v>
      </c>
      <c r="CN413">
        <f>'F Totals'!G413</f>
        <v>19</v>
      </c>
      <c r="CO413">
        <f>'F Totals'!H413</f>
        <v>11</v>
      </c>
      <c r="CP413">
        <f>'F Totals'!K413</f>
        <v>30</v>
      </c>
    </row>
    <row r="414" spans="1:94" x14ac:dyDescent="0.3">
      <c r="A414" t="str">
        <f>'F on ice'!B414</f>
        <v>Zach Sanford</v>
      </c>
      <c r="B414" t="str">
        <f>'F on ice'!C414</f>
        <v>ARI, CHI</v>
      </c>
      <c r="E414">
        <f>'F on ice'!K414</f>
        <v>39.19</v>
      </c>
      <c r="F414">
        <f>'F on ice'!Z414</f>
        <v>12.5</v>
      </c>
      <c r="G414">
        <f>'F on ice'!Q414</f>
        <v>1.7</v>
      </c>
      <c r="H414">
        <f>'F on ice'!T414</f>
        <v>2.52</v>
      </c>
      <c r="I414" s="1">
        <f t="shared" ref="I414:I415" si="350">_xlfn.RANK.EQ(E414,$E$2:$E$600,1)/COUNT($E$2:$E$600)</f>
        <v>0.30917874396135264</v>
      </c>
      <c r="J414" s="1">
        <f t="shared" ref="J414:J415" si="351">_xlfn.RANK.EQ(F414,$F$2:$F$600,1)/COUNT($F$2:$F$600)</f>
        <v>0.74879227053140096</v>
      </c>
      <c r="K414" s="1">
        <f t="shared" ref="K414:K415" si="352">_xlfn.RANK.EQ(G414,$G$2:$G$600,1)/COUNT($G$2:$G$600)</f>
        <v>0.13768115942028986</v>
      </c>
      <c r="L414" s="1">
        <f t="shared" ref="L414:L415" si="353">_xlfn.RANK.EQ(H414,$H$2:$H$600,1)/COUNT($H$2:$H$600)</f>
        <v>0.47101449275362317</v>
      </c>
      <c r="O414">
        <f>'F Production'!H414</f>
        <v>0</v>
      </c>
      <c r="P414">
        <f>'F Production'!I414</f>
        <v>1.1399999999999999</v>
      </c>
      <c r="Q414">
        <f>'F Production'!J414</f>
        <v>1.1399999999999999</v>
      </c>
      <c r="R414">
        <f>'F Production'!L414</f>
        <v>1.1399999999999999</v>
      </c>
      <c r="S414" s="1">
        <f t="shared" ref="S414:S415" si="354">_xlfn.RANK.EQ(O414,$O$2:$O$600,1)/COUNT($O$2:$O$600)</f>
        <v>2.4154589371980675E-3</v>
      </c>
      <c r="T414" s="1">
        <f t="shared" ref="T414:T415" si="355">_xlfn.RANK.EQ(P414,$P$2:$P$600,1)/COUNT($P$2:$P$600)</f>
        <v>0.69565217391304346</v>
      </c>
      <c r="U414" s="1">
        <f t="shared" ref="U414:U415" si="356">_xlfn.RANK.EQ(Q414,$Q$2:$Q$600,1)/COUNT($Q$2:$Q$600)</f>
        <v>0.96859903381642509</v>
      </c>
      <c r="V414" s="1">
        <f t="shared" ref="V414:V415" si="357">_xlfn.RANK.EQ(R414,$R$2:$R$600,1)/COUNT($R$2:$R$600)</f>
        <v>0.21256038647342995</v>
      </c>
      <c r="Y414">
        <f>'F on ice'!L414</f>
        <v>46.29</v>
      </c>
      <c r="Z414">
        <f>'F on ice'!AA414</f>
        <v>12.5</v>
      </c>
      <c r="AA414">
        <f>'F on ice'!R414</f>
        <v>1.7</v>
      </c>
      <c r="AB414">
        <f>'F on ice'!U414</f>
        <v>2.56</v>
      </c>
      <c r="AC414" s="1">
        <f t="shared" ref="AC414:AC415" si="358">_xlfn.RANK.EQ(Y414,$Y$2:$Y$600,0)/COUNT($Y$2:$Y$600)</f>
        <v>0.18115942028985507</v>
      </c>
      <c r="AD414" s="1">
        <f t="shared" ref="AD414:AD415" si="359">_xlfn.RANK.EQ(Z414,$Z$2:$Z$600,0)/COUNT($Z$2:$Z$600)</f>
        <v>0.22222222222222221</v>
      </c>
      <c r="AE414" s="1">
        <f t="shared" ref="AE414:AE415" si="360">_xlfn.RANK.EQ(AA414,$AA$2:$AA$600,0)/COUNT($AA$2:$AA$600)</f>
        <v>0.893719806763285</v>
      </c>
      <c r="AF414" s="1">
        <f t="shared" ref="AF414:AF415" si="361">_xlfn.RANK.EQ(AB414,$AB$2:$AB$600,0)/COUNT($AB$2:$AB$600)</f>
        <v>0.49275362318840582</v>
      </c>
      <c r="AI414">
        <f>'F Rel'!K414</f>
        <v>1.17</v>
      </c>
      <c r="AJ414">
        <f>'F Rel'!Z414</f>
        <v>2.21</v>
      </c>
      <c r="AK414">
        <f>'F Rel'!Q414</f>
        <v>0</v>
      </c>
      <c r="AL414">
        <f>'F Rel'!T414</f>
        <v>0.22</v>
      </c>
      <c r="AM414" s="1">
        <f t="shared" ref="AM414:AM415" si="362">_xlfn.RANK.EQ(AI414,$AI$2:$AI$600,1)/COUNT($AI$2:$AI$600)</f>
        <v>0.57729468599033817</v>
      </c>
      <c r="AN414" s="1">
        <f t="shared" ref="AN414:AN415" si="363">_xlfn.RANK.EQ(AJ414,$AJ$2:$AJ$600,1)/COUNT($AJ$2:$AJ$600)</f>
        <v>0.84541062801932365</v>
      </c>
      <c r="AO414" s="1">
        <f t="shared" ref="AO414:AO415" si="364">_xlfn.RANK.EQ(AK414,$AK$2:$AK$600,1)/COUNT($AK$2:$AK$600)</f>
        <v>0.51690821256038644</v>
      </c>
      <c r="AP414" s="1">
        <f t="shared" ref="AP414:AP415" si="365">_xlfn.RANK.EQ(AL414,$AL$2:$AL$600,1)/COUNT($AL$2:$AL$600)</f>
        <v>0.67391304347826086</v>
      </c>
      <c r="AS414">
        <f>'F Rel'!L414</f>
        <v>3.68</v>
      </c>
      <c r="AT414">
        <f>'F Rel'!AA414</f>
        <v>0.66</v>
      </c>
      <c r="AU414">
        <f>'F Rel'!R414</f>
        <v>-0.96</v>
      </c>
      <c r="AV414">
        <f>'F Rel'!U414</f>
        <v>-0.02</v>
      </c>
      <c r="AW414" s="1">
        <f t="shared" ref="AW414:AW415" si="366">_xlfn.RANK.EQ(AS414,$AS$2:$AS$600,0)/COUNT($AS$2:$AS$600)</f>
        <v>0.18357487922705315</v>
      </c>
      <c r="AX414" s="1">
        <f t="shared" ref="AX414:AX415" si="367">_xlfn.RANK.EQ(AT414,$AT$2:$AT$600,0)/COUNT($AT$2:$AT$600)</f>
        <v>0.33574879227053139</v>
      </c>
      <c r="AY414" s="1">
        <f t="shared" ref="AY414:AY415" si="368">_xlfn.RANK.EQ(AU414,$AU$2:$AU$600,0)/COUNT($AU$2:$AU$600)</f>
        <v>0.89855072463768115</v>
      </c>
      <c r="AZ414" s="1">
        <f t="shared" ref="AZ414:AZ415" si="369">_xlfn.RANK.EQ(AV414,$AV$2:$AV$600,0)/COUNT($AV$2:$AV$600)</f>
        <v>0.5</v>
      </c>
      <c r="BC414">
        <f>'F on ice'!G414</f>
        <v>10.061111111111</v>
      </c>
      <c r="BD414">
        <f>'F on ice'!AM414</f>
        <v>63.33</v>
      </c>
      <c r="BE414">
        <f>'F on ice'!AF414</f>
        <v>6.32</v>
      </c>
      <c r="BF414">
        <f>'F on ice'!AH414</f>
        <v>1.0069999999999999</v>
      </c>
      <c r="BG414" s="1">
        <f t="shared" ref="BG414:BG415" si="370">_xlfn.RANK.EQ(BC414,$BC$2:$BC$600,1)/COUNT($BC$2:$BC$600)</f>
        <v>0.16183574879227053</v>
      </c>
      <c r="BH414" s="1">
        <f t="shared" ref="BH414:BH415" si="371">_xlfn.RANK.EQ(BD414,$BD$2:$BD$600,1)/COUNT($BD$2:$BD$600)</f>
        <v>0.80434782608695654</v>
      </c>
      <c r="BI414" s="1">
        <f t="shared" ref="BI414:BI415" si="372">_xlfn.RANK.EQ(BE414,$BE$2:$BE$600,1)/COUNT($BE$2:$BE$600)</f>
        <v>0.14492753623188406</v>
      </c>
      <c r="BJ414" s="1">
        <f t="shared" ref="BJ414:BJ415" si="373">_xlfn.RANK.EQ(BF414,$BF$2:$BF$600,1)/COUNT($BF$2:$BF$600)</f>
        <v>0.57729468599033817</v>
      </c>
      <c r="BM414">
        <f>'F on ice'!M414</f>
        <v>45.85</v>
      </c>
      <c r="BN414">
        <f>'F on ice'!AB414</f>
        <v>50</v>
      </c>
      <c r="BO414">
        <f>'F on ice'!S414</f>
        <v>50</v>
      </c>
      <c r="BP414">
        <f>'F on ice'!V414</f>
        <v>49.67</v>
      </c>
      <c r="BQ414" s="1">
        <f t="shared" ref="BQ414:BQ415" si="374">_xlfn.RANK.EQ(BM414,$BM$2:$BM$600,1)/COUNT($BM$2:$BM$600)</f>
        <v>0.21980676328502416</v>
      </c>
      <c r="BR414" s="1">
        <f t="shared" ref="BR414:BR415" si="375">_xlfn.RANK.EQ(BN414,$BN$2:$BN$600,1)/COUNT($BN$2:$BN$600)</f>
        <v>0.47342995169082125</v>
      </c>
      <c r="BS414" s="1">
        <f t="shared" ref="BS414:BS415" si="376">_xlfn.RANK.EQ(BO414,$BO$2:$BO$600,1)/COUNT($BO$2:$BO$600)</f>
        <v>0.47342995169082125</v>
      </c>
      <c r="BT414" s="1">
        <f t="shared" ref="BT414:BT415" si="377">_xlfn.RANK.EQ(BP414,$BP$2:$BP$600,1)/COUNT($BP$2:$BP$600)</f>
        <v>0.47101449275362317</v>
      </c>
      <c r="BW414" s="1">
        <f t="shared" ref="BW414:BW415" si="378">SUM(I414,L414,S414,T414,AC414,AF414,CD414,CE414)</f>
        <v>3.1908212560386469</v>
      </c>
      <c r="BX414" s="1">
        <f t="shared" ref="BX414:BX415" si="379">_xlfn.RANK.EQ(BW414,$BW$2:$BW$600,1)/COUNT($BW$2:$BW$600)</f>
        <v>0.32367149758454106</v>
      </c>
      <c r="BY414">
        <f t="shared" ref="BY414:BY415" si="380">RANK(BX414,$BX$2:$BX$600)</f>
        <v>281</v>
      </c>
      <c r="CB414">
        <f>'F Rel'!M414</f>
        <v>-1.31</v>
      </c>
      <c r="CC414">
        <f>'F Rel'!V414</f>
        <v>2.44</v>
      </c>
      <c r="CD414" s="1">
        <f t="shared" ref="CD414:CD415" si="381">_xlfn.RANK.EQ(CB414,$CB$2:$CB$600,1)/COUNT($CB$2:$CB$600)</f>
        <v>0.37681159420289856</v>
      </c>
      <c r="CE414" s="1">
        <f t="shared" ref="CE414:CE415" si="382">_xlfn.RANK.EQ(CC414,$CC$2:$CC$600,1)/COUNT($CC$2:$CC$600)</f>
        <v>0.66183574879227058</v>
      </c>
      <c r="CH414">
        <f>'F Production'!X414</f>
        <v>0.56999999999999995</v>
      </c>
      <c r="CI414">
        <f>'F Production'!AB414</f>
        <v>0.56999999999999995</v>
      </c>
      <c r="CJ414" s="31">
        <f t="shared" ref="CJ414:CJ415" si="383">_xlfn.RANK.EQ(CH414,$CH$2:$CH$600,0)/COUNT($CH$2:$CH$600)</f>
        <v>0.6376811594202898</v>
      </c>
      <c r="CK414" s="31">
        <f t="shared" ref="CK414:CK415" si="384">_xlfn.RANK.EQ(CI414,$CI$2:$CI$600,1)/COUNT($CI$2:$CI$600)</f>
        <v>0.2391304347826087</v>
      </c>
      <c r="CN414">
        <f>'F Totals'!G414</f>
        <v>0</v>
      </c>
      <c r="CO414">
        <f>'F Totals'!H414</f>
        <v>4</v>
      </c>
      <c r="CP414">
        <f>'F Totals'!K414</f>
        <v>4</v>
      </c>
    </row>
    <row r="415" spans="1:94" x14ac:dyDescent="0.3">
      <c r="A415" t="str">
        <f>'F on ice'!B415</f>
        <v>Zemgus Girgensons</v>
      </c>
      <c r="B415" t="str">
        <f>'F on ice'!C415</f>
        <v>BUF</v>
      </c>
      <c r="E415">
        <f>'F on ice'!K415</f>
        <v>39.69</v>
      </c>
      <c r="F415">
        <f>'F on ice'!Z415</f>
        <v>12.36</v>
      </c>
      <c r="G415">
        <f>'F on ice'!Q415</f>
        <v>1.1200000000000001</v>
      </c>
      <c r="H415">
        <f>'F on ice'!T415</f>
        <v>2.37</v>
      </c>
      <c r="I415" s="1">
        <f t="shared" si="350"/>
        <v>0.35748792270531399</v>
      </c>
      <c r="J415" s="1">
        <f t="shared" si="351"/>
        <v>0.7342995169082126</v>
      </c>
      <c r="K415" s="1">
        <f t="shared" si="352"/>
        <v>3.864734299516908E-2</v>
      </c>
      <c r="L415" s="1">
        <f t="shared" si="353"/>
        <v>0.33333333333333331</v>
      </c>
      <c r="O415">
        <f>'F Production'!H415</f>
        <v>0.75</v>
      </c>
      <c r="P415">
        <f>'F Production'!I415</f>
        <v>0</v>
      </c>
      <c r="Q415">
        <f>'F Production'!J415</f>
        <v>0</v>
      </c>
      <c r="R415">
        <f>'F Production'!L415</f>
        <v>0.75</v>
      </c>
      <c r="S415" s="1">
        <f t="shared" si="354"/>
        <v>0.61835748792270528</v>
      </c>
      <c r="T415" s="1">
        <f t="shared" si="355"/>
        <v>2.4154589371980675E-3</v>
      </c>
      <c r="U415" s="1">
        <f t="shared" si="356"/>
        <v>2.4154589371980675E-3</v>
      </c>
      <c r="V415" s="1">
        <f t="shared" si="357"/>
        <v>7.0048309178743967E-2</v>
      </c>
      <c r="Y415">
        <f>'F on ice'!L415</f>
        <v>35.39</v>
      </c>
      <c r="Z415">
        <f>'F on ice'!AA415</f>
        <v>11.98</v>
      </c>
      <c r="AA415">
        <f>'F on ice'!R415</f>
        <v>1.1200000000000001</v>
      </c>
      <c r="AB415">
        <f>'F on ice'!U415</f>
        <v>2.33</v>
      </c>
      <c r="AC415" s="1">
        <f t="shared" si="358"/>
        <v>0.93961352657004826</v>
      </c>
      <c r="AD415" s="1">
        <f t="shared" si="359"/>
        <v>0.30434782608695654</v>
      </c>
      <c r="AE415" s="1">
        <f t="shared" si="360"/>
        <v>0.99275362318840576</v>
      </c>
      <c r="AF415" s="1">
        <f t="shared" si="361"/>
        <v>0.74879227053140096</v>
      </c>
      <c r="AI415">
        <f>'F Rel'!K415</f>
        <v>-3.29</v>
      </c>
      <c r="AJ415">
        <f>'F Rel'!Z415</f>
        <v>1.98</v>
      </c>
      <c r="AK415">
        <f>'F Rel'!Q415</f>
        <v>-1.92</v>
      </c>
      <c r="AL415">
        <f>'F Rel'!T415</f>
        <v>-0.17</v>
      </c>
      <c r="AM415" s="1">
        <f t="shared" si="362"/>
        <v>0.28502415458937197</v>
      </c>
      <c r="AN415" s="1">
        <f t="shared" si="363"/>
        <v>0.82608695652173914</v>
      </c>
      <c r="AO415" s="1">
        <f t="shared" si="364"/>
        <v>1.6908212560386472E-2</v>
      </c>
      <c r="AP415" s="1">
        <f t="shared" si="365"/>
        <v>0.34541062801932365</v>
      </c>
      <c r="AS415">
        <f>'F Rel'!L415</f>
        <v>-6.55</v>
      </c>
      <c r="AT415">
        <f>'F Rel'!AA415</f>
        <v>1.1299999999999999</v>
      </c>
      <c r="AU415">
        <f>'F Rel'!R415</f>
        <v>-1.65</v>
      </c>
      <c r="AV415">
        <f>'F Rel'!U415</f>
        <v>-0.26</v>
      </c>
      <c r="AW415" s="1">
        <f t="shared" si="366"/>
        <v>0.93961352657004826</v>
      </c>
      <c r="AX415" s="1">
        <f t="shared" si="367"/>
        <v>0.24154589371980675</v>
      </c>
      <c r="AY415" s="1">
        <f t="shared" si="368"/>
        <v>0.98309178743961356</v>
      </c>
      <c r="AZ415" s="1">
        <f t="shared" si="369"/>
        <v>0.7657004830917874</v>
      </c>
      <c r="BC415">
        <f>'F on ice'!G415</f>
        <v>10.337634408602</v>
      </c>
      <c r="BD415">
        <f>'F on ice'!AM415</f>
        <v>47.32</v>
      </c>
      <c r="BE415">
        <f>'F on ice'!AF415</f>
        <v>4.3499999999999996</v>
      </c>
      <c r="BF415">
        <f>'F on ice'!AH415</f>
        <v>0.995</v>
      </c>
      <c r="BG415" s="1">
        <f t="shared" si="370"/>
        <v>0.19565217391304349</v>
      </c>
      <c r="BH415" s="1">
        <f t="shared" si="371"/>
        <v>0.30676328502415456</v>
      </c>
      <c r="BI415" s="1">
        <f t="shared" si="372"/>
        <v>3.140096618357488E-2</v>
      </c>
      <c r="BJ415" s="1">
        <f t="shared" si="373"/>
        <v>0.43236714975845408</v>
      </c>
      <c r="BM415">
        <f>'F on ice'!M415</f>
        <v>52.87</v>
      </c>
      <c r="BN415">
        <f>'F on ice'!AB415</f>
        <v>50.77</v>
      </c>
      <c r="BO415">
        <f>'F on ice'!S415</f>
        <v>50</v>
      </c>
      <c r="BP415">
        <f>'F on ice'!V415</f>
        <v>50.36</v>
      </c>
      <c r="BQ415" s="1">
        <f t="shared" si="374"/>
        <v>0.73671497584541068</v>
      </c>
      <c r="BR415" s="1">
        <f t="shared" si="375"/>
        <v>0.55555555555555558</v>
      </c>
      <c r="BS415" s="1">
        <f t="shared" si="376"/>
        <v>0.47342995169082125</v>
      </c>
      <c r="BT415" s="1">
        <f t="shared" si="377"/>
        <v>0.51690821256038644</v>
      </c>
      <c r="BW415" s="1">
        <f t="shared" si="378"/>
        <v>4.2391304347826084</v>
      </c>
      <c r="BX415" s="1">
        <f t="shared" si="379"/>
        <v>0.52657004830917875</v>
      </c>
      <c r="BY415">
        <f t="shared" si="380"/>
        <v>197</v>
      </c>
      <c r="CB415">
        <f>'F Rel'!M415</f>
        <v>2.25</v>
      </c>
      <c r="CC415">
        <f>'F Rel'!V415</f>
        <v>0.9</v>
      </c>
      <c r="CD415" s="1">
        <f t="shared" si="381"/>
        <v>0.6811594202898551</v>
      </c>
      <c r="CE415" s="1">
        <f t="shared" si="382"/>
        <v>0.55797101449275366</v>
      </c>
      <c r="CH415">
        <f>'F Production'!X415</f>
        <v>0.75</v>
      </c>
      <c r="CI415">
        <f>'F Production'!AB415</f>
        <v>0.94</v>
      </c>
      <c r="CJ415" s="31">
        <f t="shared" si="383"/>
        <v>0.48550724637681159</v>
      </c>
      <c r="CK415" s="31">
        <f t="shared" si="384"/>
        <v>0.53864734299516903</v>
      </c>
      <c r="CN415">
        <f>'F Totals'!G415</f>
        <v>4</v>
      </c>
      <c r="CO415">
        <f>'F Totals'!H415</f>
        <v>0</v>
      </c>
      <c r="CP415">
        <f>'F Totals'!K415</f>
        <v>4</v>
      </c>
    </row>
    <row r="416" spans="1:94" x14ac:dyDescent="0.3">
      <c r="CJ416" s="31"/>
      <c r="CK416" s="31"/>
    </row>
    <row r="417" spans="88:89" x14ac:dyDescent="0.3">
      <c r="CJ417" s="31"/>
      <c r="CK417" s="31"/>
    </row>
    <row r="418" spans="88:89" x14ac:dyDescent="0.3">
      <c r="CJ418" s="31"/>
      <c r="CK418" s="31"/>
    </row>
    <row r="419" spans="88:89" x14ac:dyDescent="0.3">
      <c r="CJ419" s="31"/>
      <c r="CK419" s="31"/>
    </row>
    <row r="420" spans="88:89" x14ac:dyDescent="0.3">
      <c r="CJ420" s="31"/>
      <c r="CK420" s="31"/>
    </row>
    <row r="421" spans="88:89" x14ac:dyDescent="0.3">
      <c r="CJ421" s="31"/>
      <c r="CK421" s="31"/>
    </row>
    <row r="422" spans="88:89" x14ac:dyDescent="0.3">
      <c r="CJ422" s="31"/>
      <c r="CK422" s="31"/>
    </row>
    <row r="423" spans="88:89" x14ac:dyDescent="0.3">
      <c r="CJ423" s="31"/>
      <c r="CK423" s="31"/>
    </row>
    <row r="424" spans="88:89" x14ac:dyDescent="0.3">
      <c r="CJ424" s="31"/>
      <c r="CK424" s="31"/>
    </row>
    <row r="425" spans="88:89" x14ac:dyDescent="0.3">
      <c r="CJ425" s="31"/>
      <c r="CK425" s="31"/>
    </row>
    <row r="426" spans="88:89" x14ac:dyDescent="0.3">
      <c r="CJ426" s="31"/>
      <c r="CK426" s="31"/>
    </row>
    <row r="427" spans="88:89" x14ac:dyDescent="0.3">
      <c r="CJ427" s="31"/>
      <c r="CK427" s="31"/>
    </row>
    <row r="428" spans="88:89" x14ac:dyDescent="0.3">
      <c r="CJ428" s="31"/>
      <c r="CK428" s="31"/>
    </row>
    <row r="429" spans="88:89" x14ac:dyDescent="0.3">
      <c r="CJ429" s="31"/>
      <c r="CK429" s="31"/>
    </row>
    <row r="430" spans="88:89" x14ac:dyDescent="0.3">
      <c r="CJ430" s="31"/>
      <c r="CK430" s="31"/>
    </row>
    <row r="431" spans="88:89" x14ac:dyDescent="0.3">
      <c r="CJ431" s="31"/>
      <c r="CK431" s="31"/>
    </row>
    <row r="432" spans="88:89" x14ac:dyDescent="0.3">
      <c r="CJ432" s="31"/>
      <c r="CK432" s="31"/>
    </row>
    <row r="433" spans="88:89" x14ac:dyDescent="0.3">
      <c r="CJ433" s="31"/>
      <c r="CK433" s="31"/>
    </row>
    <row r="434" spans="88:89" x14ac:dyDescent="0.3">
      <c r="CJ434" s="31"/>
      <c r="CK434" s="31"/>
    </row>
    <row r="435" spans="88:89" x14ac:dyDescent="0.3">
      <c r="CJ435" s="31"/>
      <c r="CK435" s="31"/>
    </row>
    <row r="436" spans="88:89" x14ac:dyDescent="0.3">
      <c r="CJ436" s="31"/>
      <c r="CK436" s="31"/>
    </row>
    <row r="437" spans="88:89" x14ac:dyDescent="0.3">
      <c r="CJ437" s="31"/>
      <c r="CK437" s="31"/>
    </row>
    <row r="438" spans="88:89" x14ac:dyDescent="0.3">
      <c r="CJ438" s="31"/>
      <c r="CK438" s="31"/>
    </row>
    <row r="439" spans="88:89" x14ac:dyDescent="0.3">
      <c r="CJ439" s="31"/>
      <c r="CK439" s="31"/>
    </row>
    <row r="440" spans="88:89" x14ac:dyDescent="0.3">
      <c r="CJ440" s="31"/>
      <c r="CK440" s="31"/>
    </row>
    <row r="441" spans="88:89" x14ac:dyDescent="0.3">
      <c r="CJ441" s="31"/>
      <c r="CK441" s="31"/>
    </row>
    <row r="442" spans="88:89" x14ac:dyDescent="0.3">
      <c r="CJ442" s="31"/>
      <c r="CK442" s="31"/>
    </row>
    <row r="443" spans="88:89" x14ac:dyDescent="0.3">
      <c r="CJ443" s="31"/>
      <c r="CK443" s="31"/>
    </row>
    <row r="444" spans="88:89" x14ac:dyDescent="0.3">
      <c r="CJ444" s="31"/>
      <c r="CK444" s="31"/>
    </row>
    <row r="445" spans="88:89" x14ac:dyDescent="0.3">
      <c r="CJ445" s="31"/>
      <c r="CK445" s="31"/>
    </row>
    <row r="446" spans="88:89" x14ac:dyDescent="0.3">
      <c r="CJ446" s="31"/>
      <c r="CK446" s="31"/>
    </row>
    <row r="447" spans="88:89" x14ac:dyDescent="0.3">
      <c r="CJ447" s="31"/>
      <c r="CK447" s="31"/>
    </row>
    <row r="448" spans="88:89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sheetProtection algorithmName="SHA-512" hashValue="3IasbxcCXKFE+90A/0S+w+5zK6qgIgR6wtV6Ubt0le1PPrsmOEPj4aBp0UaLTtNX8g0EeiFBLwoYaJ8Jv7flAA==" saltValue="foqNouExwzet1Iq9Iya3ug==" spinCount="100000" sheet="1" objects="1" scenarios="1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C211" activePane="bottomRight" state="frozen"/>
      <selection activeCell="P36" sqref="P36"/>
      <selection pane="topRight" activeCell="P36" sqref="P36"/>
      <selection pane="bottomLeft" activeCell="P36" sqref="P36"/>
      <selection pane="bottomRight" activeCell="P36" sqref="P36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52.93</v>
      </c>
      <c r="F2">
        <f>'D on Ice'!Z2</f>
        <v>15.63</v>
      </c>
      <c r="G2">
        <f>'D on Ice'!Q2</f>
        <v>2.89</v>
      </c>
      <c r="H2">
        <f>'D on Ice'!T2</f>
        <v>3.47</v>
      </c>
      <c r="I2" s="1">
        <f>_xlfn.RANK.EQ(E2,$E$2:$E$600,1)/COUNT($E$2:$E$600)</f>
        <v>0.98305084745762716</v>
      </c>
      <c r="J2" s="1">
        <f t="shared" ref="J2:J37" si="0">_xlfn.RANK.EQ(F2,$F$2:$F$600,1)/COUNT($F$2:$F$600)</f>
        <v>0.99576271186440679</v>
      </c>
      <c r="K2" s="1">
        <f t="shared" ref="K2:K37" si="1">_xlfn.RANK.EQ(G2,$G$2:$G$600,1)/COUNT($G$2:$G$600)</f>
        <v>0.73728813559322037</v>
      </c>
      <c r="L2" s="1">
        <f>_xlfn.RANK.EQ(H2,$H$2:$H$600,1)/COUNT($H$2:$H$600)</f>
        <v>0.98305084745762716</v>
      </c>
      <c r="O2">
        <f>'D Production'!H2</f>
        <v>0.26</v>
      </c>
      <c r="P2">
        <f>'D Production'!I2</f>
        <v>0.66</v>
      </c>
      <c r="Q2">
        <f>'D Production'!J2</f>
        <v>0.26</v>
      </c>
      <c r="R2">
        <f>'D Production'!L2</f>
        <v>0.92</v>
      </c>
      <c r="S2" s="1">
        <f>_xlfn.RANK.EQ(O2,$O$2:$O$600,1)/COUNT($O$2:$O$600)</f>
        <v>0.71186440677966101</v>
      </c>
      <c r="T2" s="1">
        <f>_xlfn.RANK.EQ(P2,$P$2:$P$600,1)/COUNT($P$2:$P$600)</f>
        <v>0.49152542372881358</v>
      </c>
      <c r="U2" s="1">
        <f>_xlfn.RANK.EQ(Q2,$Q$2:$Q$600,1)/COUNT($Q$2:$Q$600)</f>
        <v>0.42372881355932202</v>
      </c>
      <c r="V2" s="1">
        <f>_xlfn.RANK.EQ(R2,$R$2:$R$600,1)/COUNT($R$2:$R$600)</f>
        <v>0.57203389830508478</v>
      </c>
      <c r="Y2">
        <f>'D on Ice'!L2</f>
        <v>39.01</v>
      </c>
      <c r="Z2">
        <f>'D on Ice'!AA2</f>
        <v>9.59</v>
      </c>
      <c r="AA2">
        <f>'D on Ice'!R2</f>
        <v>1.05</v>
      </c>
      <c r="AB2">
        <f>'D on Ice'!U2</f>
        <v>2.1800000000000002</v>
      </c>
      <c r="AC2" s="1">
        <f>_xlfn.RANK.EQ(Y2,$Y$2:$Y$600,0)/COUNT($Y$2:$Y$600)</f>
        <v>0.80508474576271183</v>
      </c>
      <c r="AD2" s="1">
        <f>_xlfn.RANK.EQ(Z2,$Z$2:$Z$600,0)/COUNT($Z$2:$Z$600)</f>
        <v>0.84745762711864403</v>
      </c>
      <c r="AE2" s="1">
        <f>_xlfn.RANK.EQ(AA2,$AA$2:$AA$600,0)/COUNT($AA$2:$AA$600)</f>
        <v>1</v>
      </c>
      <c r="AF2" s="1">
        <f>_xlfn.RANK.EQ(AB2,$AB$2:$AB$600,0)/COUNT($AB$2:$AB$600)</f>
        <v>0.89830508474576276</v>
      </c>
      <c r="AI2">
        <f>'D Rel'!K2</f>
        <v>5.84</v>
      </c>
      <c r="AJ2">
        <f>'D Rel'!Z2</f>
        <v>3.99</v>
      </c>
      <c r="AK2">
        <f>'D Rel'!Q2</f>
        <v>0.78</v>
      </c>
      <c r="AL2">
        <f>'D Rel'!T2</f>
        <v>0.69</v>
      </c>
      <c r="AM2" s="1">
        <f>_xlfn.RANK.EQ(AI2,$AI$2:$AI$600,1)/COUNT($AI$2:$AI$600)</f>
        <v>0.9152542372881356</v>
      </c>
      <c r="AN2" s="1">
        <f>_xlfn.RANK.EQ(AJ2,$AJ$2:$AJ$600,1)/COUNT($AJ$2:$AJ$600)</f>
        <v>0.99152542372881358</v>
      </c>
      <c r="AO2" s="1">
        <f>_xlfn.RANK.EQ(AK2,$AK$2:$AK$600,1)/COUNT($AK$2:$AK$600)</f>
        <v>0.8771186440677966</v>
      </c>
      <c r="AP2" s="1">
        <f>_xlfn.RANK.EQ(AL2,$AL$2:$AL$600,1)/COUNT($AL$2:$AL$600)</f>
        <v>0.97457627118644063</v>
      </c>
      <c r="AS2">
        <f>'D Rel'!L2</f>
        <v>0.93</v>
      </c>
      <c r="AT2">
        <f>'D Rel'!AA2</f>
        <v>-0.94</v>
      </c>
      <c r="AU2">
        <f>'D Rel'!R2</f>
        <v>-1.51</v>
      </c>
      <c r="AV2">
        <f>'D Rel'!U2</f>
        <v>-0.03</v>
      </c>
      <c r="AW2" s="1">
        <f>_xlfn.RANK.EQ(AS2,$AS$2:$AS$600,0)/COUNT($AS$2:$AS$600)</f>
        <v>0.41101694915254239</v>
      </c>
      <c r="AX2" s="1">
        <f>_xlfn.RANK.EQ(AT2,$AT$2:$AT$600,0)/COUNT($AT$2:$AT$600)</f>
        <v>0.69915254237288138</v>
      </c>
      <c r="AY2" s="1">
        <f>_xlfn.RANK.EQ(AU2,$AU$2:$AU$600,0)/COUNT($AU$2:$AU$600)</f>
        <v>1</v>
      </c>
      <c r="AZ2" s="1">
        <f>_xlfn.RANK.EQ(AV2,$AV$2:$AV$600,0)/COUNT($AV$2:$AV$600)</f>
        <v>0.52542372881355937</v>
      </c>
      <c r="BC2">
        <f>'D on Ice'!G2</f>
        <v>15.228333333333</v>
      </c>
      <c r="BD2">
        <f>'D on Ice'!AM2</f>
        <v>51.61</v>
      </c>
      <c r="BE2">
        <f>'D on Ice'!AF2</f>
        <v>8.18</v>
      </c>
      <c r="BF2">
        <f>'D on Ice'!AH2</f>
        <v>1.0429999999999999</v>
      </c>
      <c r="BG2" s="1">
        <f>_xlfn.RANK.EQ(BC2,$BC$2:$BC$600,1)/COUNT($BC$2:$BC$600)</f>
        <v>0.41101694915254239</v>
      </c>
      <c r="BH2" s="1">
        <f>_xlfn.RANK.EQ(BD2,$BD$2:$BD$600,1)/COUNT($BD$2:$BD$600)</f>
        <v>0.63135593220338981</v>
      </c>
      <c r="BI2" s="1">
        <f>_xlfn.RANK.EQ(BE2,$BE$2:$BE$600,1)/COUNT($BE$2:$BE$600)</f>
        <v>0.44491525423728812</v>
      </c>
      <c r="BJ2" s="1">
        <f>_xlfn.RANK.EQ(BF2,$BF$2:$BF$600,1)/COUNT($BF$2:$BF$600)</f>
        <v>0.96186440677966101</v>
      </c>
      <c r="BM2">
        <f>'D on Ice'!M2</f>
        <v>57.57</v>
      </c>
      <c r="BN2">
        <f>'D on Ice'!AB2</f>
        <v>61.98</v>
      </c>
      <c r="BO2">
        <f>'D on Ice'!S2</f>
        <v>73.33</v>
      </c>
      <c r="BP2">
        <f>'D on Ice'!V2</f>
        <v>61.41</v>
      </c>
      <c r="BQ2" s="1">
        <f>_xlfn.RANK.EQ(BM2,$BM$2:$BM$600,1)/COUNT($BM$2:$BM$600)</f>
        <v>0.96610169491525422</v>
      </c>
      <c r="BR2" s="1">
        <f>_xlfn.RANK.EQ(BN2,$BN$2:$BN$600,1)/COUNT($BN$2:$BN$600)</f>
        <v>0.97033898305084743</v>
      </c>
      <c r="BS2" s="1">
        <f>_xlfn.RANK.EQ(BO2,$BO$2:$BO$600,1)/COUNT($BO$2:$BO$600)</f>
        <v>1</v>
      </c>
      <c r="BT2" s="1">
        <f>_xlfn.RANK.EQ(BP2,$BP$2:$BP$600,1)/COUNT($BP$2:$BP$600)</f>
        <v>0.99152542372881358</v>
      </c>
      <c r="BW2" s="1">
        <f>SUM(I2,L2,S2,T2,AC2,AF2,CD2,CE2)</f>
        <v>6.5720338983050839</v>
      </c>
      <c r="BX2" s="1">
        <f>_xlfn.RANK.EQ(BW2,$BW$2:$BW$600,1)/COUNT($BW$2:$BW$600)</f>
        <v>0.9576271186440678</v>
      </c>
      <c r="BY2">
        <f>RANK(BX2,$BX$2:$BX$600)</f>
        <v>11</v>
      </c>
      <c r="CB2">
        <f>'D Rel'!M2</f>
        <v>2.2799999999999998</v>
      </c>
      <c r="CC2">
        <f>'D Rel'!V2</f>
        <v>5.8</v>
      </c>
      <c r="CD2" s="1">
        <f>_xlfn.RANK.EQ(CB2,$CB$2:$CB$600,1)/COUNT($CB$2:$CB$600)</f>
        <v>0.75847457627118642</v>
      </c>
      <c r="CE2" s="1">
        <f>_xlfn.RANK.EQ(CC2,$CC$2:$CC$600,1)/COUNT($CC$2:$CC$600)</f>
        <v>0.94067796610169496</v>
      </c>
      <c r="CH2" s="31">
        <f>'D Production'!X2</f>
        <v>1.71</v>
      </c>
      <c r="CI2" s="31">
        <f>'D Production'!AB2</f>
        <v>0.26</v>
      </c>
      <c r="CJ2" s="31">
        <f>_xlfn.RANK.EQ(CH2,$CH$2:$CH$600,0)/COUNT($CH$2:$CH$600)</f>
        <v>4.2372881355932202E-2</v>
      </c>
      <c r="CK2" s="31">
        <f>_xlfn.RANK.EQ(CI2,$CI$2:$CI$600,1)/COUNT($CI$2:$CI$600)</f>
        <v>0.24152542372881355</v>
      </c>
      <c r="CN2">
        <f>'D Totals'!G2</f>
        <v>2</v>
      </c>
      <c r="CO2">
        <f>'D Totals'!H2</f>
        <v>5</v>
      </c>
      <c r="CP2">
        <f>'D Totals'!K2</f>
        <v>7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43.08</v>
      </c>
      <c r="F3">
        <f>'D on Ice'!Z3</f>
        <v>11</v>
      </c>
      <c r="G3">
        <f>'D on Ice'!Q3</f>
        <v>2.61</v>
      </c>
      <c r="H3">
        <f>'D on Ice'!T3</f>
        <v>2.52</v>
      </c>
      <c r="I3" s="1">
        <f t="shared" ref="I3:I37" si="2">_xlfn.RANK.EQ(E3,$E$2:$E$600,1)/COUNT($E$2:$E$600)</f>
        <v>0.60169491525423724</v>
      </c>
      <c r="J3" s="1">
        <f t="shared" si="0"/>
        <v>0.4576271186440678</v>
      </c>
      <c r="K3" s="1">
        <f t="shared" si="1"/>
        <v>0.61440677966101698</v>
      </c>
      <c r="L3" s="1">
        <f t="shared" ref="L3:L37" si="3">_xlfn.RANK.EQ(H3,$H$2:$H$600,1)/COUNT($H$2:$H$600)</f>
        <v>0.51271186440677963</v>
      </c>
      <c r="O3">
        <f>'D Production'!H3</f>
        <v>0</v>
      </c>
      <c r="P3">
        <f>'D Production'!I3</f>
        <v>0.56000000000000005</v>
      </c>
      <c r="Q3">
        <f>'D Production'!J3</f>
        <v>0.19</v>
      </c>
      <c r="R3">
        <f>'D Production'!L3</f>
        <v>0.56000000000000005</v>
      </c>
      <c r="S3" s="1">
        <f t="shared" ref="S3:S37" si="4">_xlfn.RANK.EQ(O3,$O$2:$O$600,1)/COUNT($O$2:$O$600)</f>
        <v>4.2372881355932203E-3</v>
      </c>
      <c r="T3" s="1">
        <f t="shared" ref="T3:T37" si="5">_xlfn.RANK.EQ(P3,$P$2:$P$600,1)/COUNT($P$2:$P$600)</f>
        <v>0.3559322033898305</v>
      </c>
      <c r="U3" s="1">
        <f t="shared" ref="U3:U37" si="6">_xlfn.RANK.EQ(Q3,$Q$2:$Q$600,1)/COUNT($Q$2:$Q$600)</f>
        <v>0.30932203389830509</v>
      </c>
      <c r="V3" s="1">
        <f t="shared" ref="V3:V37" si="7">_xlfn.RANK.EQ(R3,$R$2:$R$600,1)/COUNT($R$2:$R$600)</f>
        <v>0.1864406779661017</v>
      </c>
      <c r="Y3">
        <f>'D on Ice'!L3</f>
        <v>48.11</v>
      </c>
      <c r="Z3">
        <f>'D on Ice'!AA3</f>
        <v>13.05</v>
      </c>
      <c r="AA3">
        <f>'D on Ice'!R3</f>
        <v>2.98</v>
      </c>
      <c r="AB3">
        <f>'D on Ice'!U3</f>
        <v>3.34</v>
      </c>
      <c r="AC3" s="1">
        <f t="shared" ref="AC3:AC37" si="8">_xlfn.RANK.EQ(Y3,$Y$2:$Y$600,0)/COUNT($Y$2:$Y$600)</f>
        <v>0.11440677966101695</v>
      </c>
      <c r="AD3" s="1">
        <f t="shared" ref="AD3:AD37" si="9">_xlfn.RANK.EQ(Z3,$Z$2:$Z$600,0)/COUNT($Z$2:$Z$600)</f>
        <v>0.14830508474576271</v>
      </c>
      <c r="AE3" s="1">
        <f t="shared" ref="AE3:AE37" si="10">_xlfn.RANK.EQ(AA3,$AA$2:$AA$600,0)/COUNT($AA$2:$AA$600)</f>
        <v>0.19915254237288135</v>
      </c>
      <c r="AF3" s="1">
        <f t="shared" ref="AF3:AF37" si="11">_xlfn.RANK.EQ(AB3,$AB$2:$AB$600,0)/COUNT($AB$2:$AB$600)</f>
        <v>3.8135593220338986E-2</v>
      </c>
      <c r="AI3">
        <f>'D Rel'!K3</f>
        <v>4.57</v>
      </c>
      <c r="AJ3">
        <f>'D Rel'!Z3</f>
        <v>1.4</v>
      </c>
      <c r="AK3">
        <f>'D Rel'!Q3</f>
        <v>-7.0000000000000007E-2</v>
      </c>
      <c r="AL3">
        <f>'D Rel'!T3</f>
        <v>0.22</v>
      </c>
      <c r="AM3" s="1">
        <f t="shared" ref="AM3:AM37" si="12">_xlfn.RANK.EQ(AI3,$AI$2:$AI$600,1)/COUNT($AI$2:$AI$600)</f>
        <v>0.8347457627118644</v>
      </c>
      <c r="AN3" s="1">
        <f t="shared" ref="AN3:AN37" si="13">_xlfn.RANK.EQ(AJ3,$AJ$2:$AJ$600,1)/COUNT($AJ$2:$AJ$600)</f>
        <v>0.80508474576271183</v>
      </c>
      <c r="AO3" s="1">
        <f t="shared" ref="AO3:AO37" si="14">_xlfn.RANK.EQ(AK3,$AK$2:$AK$600,1)/COUNT($AK$2:$AK$600)</f>
        <v>0.50847457627118642</v>
      </c>
      <c r="AP3" s="1">
        <f t="shared" ref="AP3:AP37" si="15">_xlfn.RANK.EQ(AL3,$AL$2:$AL$600,1)/COUNT($AL$2:$AL$600)</f>
        <v>0.75423728813559321</v>
      </c>
      <c r="AS3">
        <f>'D Rel'!L3</f>
        <v>4.34</v>
      </c>
      <c r="AT3">
        <f>'D Rel'!AA3</f>
        <v>3.36</v>
      </c>
      <c r="AU3">
        <f>'D Rel'!R3</f>
        <v>-0.16</v>
      </c>
      <c r="AV3">
        <f>'D Rel'!U3</f>
        <v>0.72</v>
      </c>
      <c r="AW3" s="1">
        <f t="shared" ref="AW3:AW37" si="16">_xlfn.RANK.EQ(AS3,$AS$2:$AS$600,0)/COUNT($AS$2:$AS$600)</f>
        <v>0.11440677966101695</v>
      </c>
      <c r="AX3" s="1">
        <f t="shared" ref="AX3:AX37" si="17">_xlfn.RANK.EQ(AT3,$AT$2:$AT$600,0)/COUNT($AT$2:$AT$600)</f>
        <v>6.3559322033898302E-2</v>
      </c>
      <c r="AY3" s="1">
        <f t="shared" ref="AY3:AY37" si="18">_xlfn.RANK.EQ(AU3,$AU$2:$AU$600,0)/COUNT($AU$2:$AU$600)</f>
        <v>0.60593220338983056</v>
      </c>
      <c r="AZ3" s="1">
        <f t="shared" ref="AZ3:AZ37" si="19">_xlfn.RANK.EQ(AV3,$AV$2:$AV$600,0)/COUNT($AV$2:$AV$600)</f>
        <v>3.8135593220338986E-2</v>
      </c>
      <c r="BC3">
        <f>'D on Ice'!G3</f>
        <v>16.086666666667</v>
      </c>
      <c r="BD3">
        <f>'D on Ice'!AM3</f>
        <v>54.84</v>
      </c>
      <c r="BE3">
        <f>'D on Ice'!AF3</f>
        <v>8.81</v>
      </c>
      <c r="BF3">
        <f>'D on Ice'!AH3</f>
        <v>1.002</v>
      </c>
      <c r="BG3" s="1">
        <f t="shared" ref="BG3:BG37" si="20">_xlfn.RANK.EQ(BC3,$BC$2:$BC$600,1)/COUNT($BC$2:$BC$600)</f>
        <v>0.55084745762711862</v>
      </c>
      <c r="BH3" s="1">
        <f t="shared" ref="BH3:BH37" si="21">_xlfn.RANK.EQ(BD3,$BD$2:$BD$600,1)/COUNT($BD$2:$BD$600)</f>
        <v>0.74576271186440679</v>
      </c>
      <c r="BI3" s="1">
        <f t="shared" ref="BI3:BI37" si="22">_xlfn.RANK.EQ(BE3,$BE$2:$BE$600,1)/COUNT($BE$2:$BE$600)</f>
        <v>0.55508474576271183</v>
      </c>
      <c r="BJ3" s="1">
        <f t="shared" ref="BJ3:BJ37" si="23">_xlfn.RANK.EQ(BF3,$BF$2:$BF$600,1)/COUNT($BF$2:$BF$600)</f>
        <v>0.56355932203389836</v>
      </c>
      <c r="BM3">
        <f>'D on Ice'!M3</f>
        <v>47.24</v>
      </c>
      <c r="BN3">
        <f>'D on Ice'!AB3</f>
        <v>45.74</v>
      </c>
      <c r="BO3">
        <f>'D on Ice'!S3</f>
        <v>46.67</v>
      </c>
      <c r="BP3">
        <f>'D on Ice'!V3</f>
        <v>42.99</v>
      </c>
      <c r="BQ3" s="1">
        <f t="shared" ref="BQ3:BQ37" si="24">_xlfn.RANK.EQ(BM3,$BM$2:$BM$600,1)/COUNT($BM$2:$BM$600)</f>
        <v>0.2711864406779661</v>
      </c>
      <c r="BR3" s="1">
        <f t="shared" ref="BR3:BR37" si="25">_xlfn.RANK.EQ(BN3,$BN$2:$BN$600,1)/COUNT($BN$2:$BN$600)</f>
        <v>0.21610169491525424</v>
      </c>
      <c r="BS3" s="1">
        <f t="shared" ref="BS3:BS37" si="26">_xlfn.RANK.EQ(BO3,$BO$2:$BO$600,1)/COUNT($BO$2:$BO$600)</f>
        <v>0.34745762711864409</v>
      </c>
      <c r="BT3" s="1">
        <f t="shared" ref="BT3:BT37" si="27">_xlfn.RANK.EQ(BP3,$BP$2:$BP$600,1)/COUNT($BP$2:$BP$600)</f>
        <v>8.4745762711864403E-2</v>
      </c>
      <c r="BW3" s="1">
        <f t="shared" ref="BW3:BW37" si="28">SUM(I3,L3,S3,T3,AC3,AF3,CD3,CE3)</f>
        <v>2.4194915254237284</v>
      </c>
      <c r="BX3" s="1">
        <f t="shared" ref="BX3:BX37" si="29">_xlfn.RANK.EQ(BW3,$BW$2:$BW$600,1)/COUNT($BW$2:$BW$600)</f>
        <v>0.16101694915254236</v>
      </c>
      <c r="BY3">
        <f t="shared" ref="BY3:BY37" si="30">RANK(BX3,$BX$2:$BX$600)</f>
        <v>199</v>
      </c>
      <c r="CB3">
        <f>'D Rel'!M3</f>
        <v>0.44</v>
      </c>
      <c r="CC3">
        <f>'D Rel'!V3</f>
        <v>-3.78</v>
      </c>
      <c r="CD3" s="1">
        <f t="shared" ref="CD3:CD37" si="31">_xlfn.RANK.EQ(CB3,$CB$2:$CB$600,1)/COUNT($CB$2:$CB$600)</f>
        <v>0.59322033898305082</v>
      </c>
      <c r="CE3" s="1">
        <f t="shared" ref="CE3:CE37" si="32">_xlfn.RANK.EQ(CC3,$CC$2:$CC$600,1)/COUNT($CC$2:$CC$600)</f>
        <v>0.19915254237288135</v>
      </c>
      <c r="CH3" s="31">
        <f>'D Production'!X3</f>
        <v>0</v>
      </c>
      <c r="CI3" s="31">
        <f>'D Production'!AB3</f>
        <v>0.56000000000000005</v>
      </c>
      <c r="CJ3" s="31">
        <f t="shared" ref="CJ3:CJ37" si="33">_xlfn.RANK.EQ(CH3,$CH$2:$CH$600,0)/COUNT($CH$2:$CH$600)</f>
        <v>0.99576271186440679</v>
      </c>
      <c r="CK3" s="31">
        <f t="shared" ref="CK3:CK37" si="34">_xlfn.RANK.EQ(CI3,$CI$2:$CI$600,1)/COUNT($CI$2:$CI$600)</f>
        <v>0.66949152542372881</v>
      </c>
      <c r="CN3">
        <f>'D Totals'!G3</f>
        <v>0</v>
      </c>
      <c r="CO3">
        <f>'D Totals'!H3</f>
        <v>3</v>
      </c>
      <c r="CP3">
        <f>'D Totals'!K3</f>
        <v>3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45.93</v>
      </c>
      <c r="F4">
        <f>'D on Ice'!Z4</f>
        <v>12.09</v>
      </c>
      <c r="G4">
        <f>'D on Ice'!Q4</f>
        <v>2.13</v>
      </c>
      <c r="H4">
        <f>'D on Ice'!T4</f>
        <v>2.71</v>
      </c>
      <c r="I4" s="1">
        <f t="shared" si="2"/>
        <v>0.7923728813559322</v>
      </c>
      <c r="J4" s="1">
        <f t="shared" si="0"/>
        <v>0.72881355932203384</v>
      </c>
      <c r="K4" s="1">
        <f t="shared" si="1"/>
        <v>0.30084745762711862</v>
      </c>
      <c r="L4" s="1">
        <f t="shared" si="3"/>
        <v>0.69067796610169496</v>
      </c>
      <c r="O4">
        <f>'D Production'!H4</f>
        <v>0.48</v>
      </c>
      <c r="P4">
        <f>'D Production'!I4</f>
        <v>0.77</v>
      </c>
      <c r="Q4">
        <f>'D Production'!J4</f>
        <v>0.57999999999999996</v>
      </c>
      <c r="R4">
        <f>'D Production'!L4</f>
        <v>1.26</v>
      </c>
      <c r="S4" s="1">
        <f t="shared" si="4"/>
        <v>0.9576271186440678</v>
      </c>
      <c r="T4" s="1">
        <f t="shared" si="5"/>
        <v>0.6228813559322034</v>
      </c>
      <c r="U4" s="1">
        <f t="shared" si="6"/>
        <v>0.91101694915254239</v>
      </c>
      <c r="V4" s="1">
        <f t="shared" si="7"/>
        <v>0.85593220338983056</v>
      </c>
      <c r="Y4">
        <f>'D on Ice'!L4</f>
        <v>36.17</v>
      </c>
      <c r="Z4">
        <f>'D on Ice'!AA4</f>
        <v>10.54</v>
      </c>
      <c r="AA4">
        <f>'D on Ice'!R4</f>
        <v>1.74</v>
      </c>
      <c r="AB4">
        <f>'D on Ice'!U4</f>
        <v>2.36</v>
      </c>
      <c r="AC4" s="1">
        <f t="shared" si="8"/>
        <v>0.94915254237288138</v>
      </c>
      <c r="AD4" s="1">
        <f t="shared" si="9"/>
        <v>0.6271186440677966</v>
      </c>
      <c r="AE4" s="1">
        <f t="shared" si="10"/>
        <v>0.89830508474576276</v>
      </c>
      <c r="AF4" s="1">
        <f t="shared" si="11"/>
        <v>0.73305084745762716</v>
      </c>
      <c r="AI4">
        <f>'D Rel'!K4</f>
        <v>5.26</v>
      </c>
      <c r="AJ4">
        <f>'D Rel'!Z4</f>
        <v>1.43</v>
      </c>
      <c r="AK4">
        <f>'D Rel'!Q4</f>
        <v>-0.28000000000000003</v>
      </c>
      <c r="AL4">
        <f>'D Rel'!T4</f>
        <v>0.25</v>
      </c>
      <c r="AM4" s="1">
        <f t="shared" si="12"/>
        <v>0.85593220338983056</v>
      </c>
      <c r="AN4" s="1">
        <f t="shared" si="13"/>
        <v>0.81779661016949157</v>
      </c>
      <c r="AO4" s="1">
        <f t="shared" si="14"/>
        <v>0.38135593220338981</v>
      </c>
      <c r="AP4" s="1">
        <f t="shared" si="15"/>
        <v>0.77966101694915257</v>
      </c>
      <c r="AS4">
        <f>'D Rel'!L4</f>
        <v>-5.94</v>
      </c>
      <c r="AT4">
        <f>'D Rel'!AA4</f>
        <v>-0.73</v>
      </c>
      <c r="AU4">
        <f>'D Rel'!R4</f>
        <v>-1.1299999999999999</v>
      </c>
      <c r="AV4">
        <f>'D Rel'!U4</f>
        <v>-0.23</v>
      </c>
      <c r="AW4" s="1">
        <f t="shared" si="16"/>
        <v>0.94491525423728817</v>
      </c>
      <c r="AX4" s="1">
        <f t="shared" si="17"/>
        <v>0.64830508474576276</v>
      </c>
      <c r="AY4" s="1">
        <f t="shared" si="18"/>
        <v>0.97033898305084743</v>
      </c>
      <c r="AZ4" s="1">
        <f t="shared" si="19"/>
        <v>0.75423728813559321</v>
      </c>
      <c r="BC4">
        <f>'D on Ice'!G4</f>
        <v>16.76981981982</v>
      </c>
      <c r="BD4">
        <f>'D on Ice'!AM4</f>
        <v>54.71</v>
      </c>
      <c r="BE4">
        <f>'D on Ice'!AF4</f>
        <v>6.73</v>
      </c>
      <c r="BF4">
        <f>'D on Ice'!AH4</f>
        <v>0.998</v>
      </c>
      <c r="BG4" s="1">
        <f t="shared" si="20"/>
        <v>0.6652542372881356</v>
      </c>
      <c r="BH4" s="1">
        <f t="shared" si="21"/>
        <v>0.73728813559322037</v>
      </c>
      <c r="BI4" s="1">
        <f t="shared" si="22"/>
        <v>0.16101694915254236</v>
      </c>
      <c r="BJ4" s="1">
        <f t="shared" si="23"/>
        <v>0.45338983050847459</v>
      </c>
      <c r="BM4">
        <f>'D on Ice'!M4</f>
        <v>55.95</v>
      </c>
      <c r="BN4">
        <f>'D on Ice'!AB4</f>
        <v>53.42</v>
      </c>
      <c r="BO4">
        <f>'D on Ice'!S4</f>
        <v>55</v>
      </c>
      <c r="BP4">
        <f>'D on Ice'!V4</f>
        <v>53.38</v>
      </c>
      <c r="BQ4" s="1">
        <f t="shared" si="24"/>
        <v>0.93644067796610164</v>
      </c>
      <c r="BR4" s="1">
        <f t="shared" si="25"/>
        <v>0.73305084745762716</v>
      </c>
      <c r="BS4" s="1">
        <f t="shared" si="26"/>
        <v>0.75423728813559321</v>
      </c>
      <c r="BT4" s="1">
        <f t="shared" si="27"/>
        <v>0.78813559322033899</v>
      </c>
      <c r="BW4" s="1">
        <f t="shared" si="28"/>
        <v>6.6059322033898304</v>
      </c>
      <c r="BX4" s="1">
        <f t="shared" si="29"/>
        <v>0.96610169491525422</v>
      </c>
      <c r="BY4">
        <f t="shared" si="30"/>
        <v>9</v>
      </c>
      <c r="CB4">
        <f>'D Rel'!M4</f>
        <v>6.81</v>
      </c>
      <c r="CC4">
        <f>'D Rel'!V4</f>
        <v>4.74</v>
      </c>
      <c r="CD4" s="1">
        <f t="shared" si="31"/>
        <v>0.98305084745762716</v>
      </c>
      <c r="CE4" s="1">
        <f t="shared" si="32"/>
        <v>0.8771186440677966</v>
      </c>
      <c r="CH4" s="31">
        <f>'D Production'!X4</f>
        <v>0.77</v>
      </c>
      <c r="CI4" s="31">
        <f>'D Production'!AB4</f>
        <v>0.68</v>
      </c>
      <c r="CJ4" s="31">
        <f t="shared" si="33"/>
        <v>0.50847457627118642</v>
      </c>
      <c r="CK4" s="31">
        <f t="shared" si="34"/>
        <v>0.76694915254237284</v>
      </c>
      <c r="CN4">
        <f>'D Totals'!G4</f>
        <v>5</v>
      </c>
      <c r="CO4">
        <f>'D Totals'!H4</f>
        <v>8</v>
      </c>
      <c r="CP4">
        <f>'D Totals'!K4</f>
        <v>13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41.62</v>
      </c>
      <c r="F5">
        <f>'D on Ice'!Z5</f>
        <v>10.56</v>
      </c>
      <c r="G5">
        <f>'D on Ice'!Q5</f>
        <v>2.5</v>
      </c>
      <c r="H5">
        <f>'D on Ice'!T5</f>
        <v>2.39</v>
      </c>
      <c r="I5" s="1">
        <f t="shared" si="2"/>
        <v>0.49152542372881358</v>
      </c>
      <c r="J5" s="1">
        <f t="shared" si="0"/>
        <v>0.36016949152542371</v>
      </c>
      <c r="K5" s="1">
        <f t="shared" si="1"/>
        <v>0.52118644067796616</v>
      </c>
      <c r="L5" s="1">
        <f t="shared" si="3"/>
        <v>0.32627118644067798</v>
      </c>
      <c r="O5">
        <f>'D Production'!H5</f>
        <v>0.2</v>
      </c>
      <c r="P5">
        <f>'D Production'!I5</f>
        <v>0.68</v>
      </c>
      <c r="Q5">
        <f>'D Production'!J5</f>
        <v>0.14000000000000001</v>
      </c>
      <c r="R5">
        <f>'D Production'!L5</f>
        <v>0.88</v>
      </c>
      <c r="S5" s="1">
        <f t="shared" si="4"/>
        <v>0.59322033898305082</v>
      </c>
      <c r="T5" s="1">
        <f t="shared" si="5"/>
        <v>0.53813559322033899</v>
      </c>
      <c r="U5" s="1">
        <f t="shared" si="6"/>
        <v>0.19915254237288135</v>
      </c>
      <c r="V5" s="1">
        <f t="shared" si="7"/>
        <v>0.53389830508474578</v>
      </c>
      <c r="Y5">
        <f>'D on Ice'!L5</f>
        <v>45.88</v>
      </c>
      <c r="Z5">
        <f>'D on Ice'!AA5</f>
        <v>10.56</v>
      </c>
      <c r="AA5">
        <f>'D on Ice'!R5</f>
        <v>2.17</v>
      </c>
      <c r="AB5">
        <f>'D on Ice'!U5</f>
        <v>2.6</v>
      </c>
      <c r="AC5" s="1">
        <f t="shared" si="8"/>
        <v>0.2076271186440678</v>
      </c>
      <c r="AD5" s="1">
        <f t="shared" si="9"/>
        <v>0.61864406779661019</v>
      </c>
      <c r="AE5" s="1">
        <f t="shared" si="10"/>
        <v>0.73728813559322037</v>
      </c>
      <c r="AF5" s="1">
        <f t="shared" si="11"/>
        <v>0.42372881355932202</v>
      </c>
      <c r="AI5">
        <f>'D Rel'!K5</f>
        <v>-0.64</v>
      </c>
      <c r="AJ5">
        <f>'D Rel'!Z5</f>
        <v>-1</v>
      </c>
      <c r="AK5">
        <f>'D Rel'!Q5</f>
        <v>0.09</v>
      </c>
      <c r="AL5">
        <f>'D Rel'!T5</f>
        <v>-0.12</v>
      </c>
      <c r="AM5" s="1">
        <f t="shared" si="12"/>
        <v>0.49152542372881358</v>
      </c>
      <c r="AN5" s="1">
        <f t="shared" si="13"/>
        <v>0.31779661016949151</v>
      </c>
      <c r="AO5" s="1">
        <f t="shared" si="14"/>
        <v>0.57627118644067798</v>
      </c>
      <c r="AP5" s="1">
        <f t="shared" si="15"/>
        <v>0.40677966101694918</v>
      </c>
      <c r="AS5">
        <f>'D Rel'!L5</f>
        <v>6.08</v>
      </c>
      <c r="AT5">
        <f>'D Rel'!AA5</f>
        <v>0.78</v>
      </c>
      <c r="AU5">
        <f>'D Rel'!R5</f>
        <v>-0.08</v>
      </c>
      <c r="AV5">
        <f>'D Rel'!U5</f>
        <v>0.34</v>
      </c>
      <c r="AW5" s="1">
        <f t="shared" si="16"/>
        <v>6.7796610169491525E-2</v>
      </c>
      <c r="AX5" s="1">
        <f t="shared" si="17"/>
        <v>0.3347457627118644</v>
      </c>
      <c r="AY5" s="1">
        <f t="shared" si="18"/>
        <v>0.5423728813559322</v>
      </c>
      <c r="AZ5" s="1">
        <f t="shared" si="19"/>
        <v>0.17372881355932204</v>
      </c>
      <c r="BC5">
        <f>'D on Ice'!G5</f>
        <v>18.865248226950001</v>
      </c>
      <c r="BD5">
        <f>'D on Ice'!AM5</f>
        <v>61.57</v>
      </c>
      <c r="BE5">
        <f>'D on Ice'!AF5</f>
        <v>8.94</v>
      </c>
      <c r="BF5">
        <f>'D on Ice'!AH5</f>
        <v>1.02</v>
      </c>
      <c r="BG5" s="1">
        <f t="shared" si="20"/>
        <v>0.94915254237288138</v>
      </c>
      <c r="BH5" s="1">
        <f t="shared" si="21"/>
        <v>0.92372881355932202</v>
      </c>
      <c r="BI5" s="1">
        <f t="shared" si="22"/>
        <v>0.58050847457627119</v>
      </c>
      <c r="BJ5" s="1">
        <f t="shared" si="23"/>
        <v>0.78813559322033899</v>
      </c>
      <c r="BM5">
        <f>'D on Ice'!M5</f>
        <v>47.56</v>
      </c>
      <c r="BN5">
        <f>'D on Ice'!AB5</f>
        <v>50</v>
      </c>
      <c r="BO5">
        <f>'D on Ice'!S5</f>
        <v>53.62</v>
      </c>
      <c r="BP5">
        <f>'D on Ice'!V5</f>
        <v>47.95</v>
      </c>
      <c r="BQ5" s="1">
        <f t="shared" si="24"/>
        <v>0.29661016949152541</v>
      </c>
      <c r="BR5" s="1">
        <f t="shared" si="25"/>
        <v>0.47033898305084748</v>
      </c>
      <c r="BS5" s="1">
        <f t="shared" si="26"/>
        <v>0.69915254237288138</v>
      </c>
      <c r="BT5" s="1">
        <f t="shared" si="27"/>
        <v>0.35169491525423729</v>
      </c>
      <c r="BW5" s="1">
        <f t="shared" si="28"/>
        <v>2.8771186440677967</v>
      </c>
      <c r="BX5" s="1">
        <f t="shared" si="29"/>
        <v>0.26694915254237289</v>
      </c>
      <c r="BY5">
        <f t="shared" si="30"/>
        <v>173</v>
      </c>
      <c r="CB5">
        <f>'D Rel'!M5</f>
        <v>-3.93</v>
      </c>
      <c r="CC5">
        <f>'D Rel'!V5</f>
        <v>-4.74</v>
      </c>
      <c r="CD5" s="1">
        <f t="shared" si="31"/>
        <v>0.13983050847457626</v>
      </c>
      <c r="CE5" s="1">
        <f t="shared" si="32"/>
        <v>0.15677966101694915</v>
      </c>
      <c r="CH5" s="31">
        <f>'D Production'!X5</f>
        <v>0.74</v>
      </c>
      <c r="CI5" s="31">
        <f>'D Production'!AB5</f>
        <v>0.34</v>
      </c>
      <c r="CJ5" s="31">
        <f t="shared" si="33"/>
        <v>0.53813559322033899</v>
      </c>
      <c r="CK5" s="31">
        <f t="shared" si="34"/>
        <v>0.38135593220338981</v>
      </c>
      <c r="CN5">
        <f>'D Totals'!G5</f>
        <v>3</v>
      </c>
      <c r="CO5">
        <f>'D Totals'!H5</f>
        <v>10</v>
      </c>
      <c r="CP5">
        <f>'D Totals'!K5</f>
        <v>13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42.14</v>
      </c>
      <c r="F6">
        <f>'D on Ice'!Z6</f>
        <v>10.73</v>
      </c>
      <c r="G6">
        <f>'D on Ice'!Q6</f>
        <v>2.6</v>
      </c>
      <c r="H6">
        <f>'D on Ice'!T6</f>
        <v>2.41</v>
      </c>
      <c r="I6" s="1">
        <f t="shared" si="2"/>
        <v>0.54661016949152541</v>
      </c>
      <c r="J6" s="1">
        <f t="shared" si="0"/>
        <v>0.41101694915254239</v>
      </c>
      <c r="K6" s="1">
        <f t="shared" si="1"/>
        <v>0.60593220338983056</v>
      </c>
      <c r="L6" s="1">
        <f t="shared" si="3"/>
        <v>0.3559322033898305</v>
      </c>
      <c r="O6">
        <f>'D Production'!H6</f>
        <v>0</v>
      </c>
      <c r="P6">
        <f>'D Production'!I6</f>
        <v>0.46</v>
      </c>
      <c r="Q6">
        <f>'D Production'!J6</f>
        <v>0.31</v>
      </c>
      <c r="R6">
        <f>'D Production'!L6</f>
        <v>0.46</v>
      </c>
      <c r="S6" s="1">
        <f t="shared" si="4"/>
        <v>4.2372881355932203E-3</v>
      </c>
      <c r="T6" s="1">
        <f t="shared" si="5"/>
        <v>0.2076271186440678</v>
      </c>
      <c r="U6" s="1">
        <f t="shared" si="6"/>
        <v>0.52118644067796616</v>
      </c>
      <c r="V6" s="1">
        <f t="shared" si="7"/>
        <v>0.1059322033898305</v>
      </c>
      <c r="Y6">
        <f>'D on Ice'!L6</f>
        <v>46.12</v>
      </c>
      <c r="Z6">
        <f>'D on Ice'!AA6</f>
        <v>12.56</v>
      </c>
      <c r="AA6">
        <f>'D on Ice'!R6</f>
        <v>2.91</v>
      </c>
      <c r="AB6">
        <f>'D on Ice'!U6</f>
        <v>2.57</v>
      </c>
      <c r="AC6" s="1">
        <f t="shared" si="8"/>
        <v>0.19491525423728814</v>
      </c>
      <c r="AD6" s="1">
        <f t="shared" si="9"/>
        <v>0.22457627118644069</v>
      </c>
      <c r="AE6" s="1">
        <f t="shared" si="10"/>
        <v>0.23305084745762711</v>
      </c>
      <c r="AF6" s="1">
        <f t="shared" si="11"/>
        <v>0.46610169491525422</v>
      </c>
      <c r="AI6">
        <f>'D Rel'!K6</f>
        <v>-0.94</v>
      </c>
      <c r="AJ6">
        <f>'D Rel'!Z6</f>
        <v>-2.1</v>
      </c>
      <c r="AK6">
        <f>'D Rel'!Q6</f>
        <v>0.83</v>
      </c>
      <c r="AL6">
        <f>'D Rel'!T6</f>
        <v>-0.42</v>
      </c>
      <c r="AM6" s="1">
        <f t="shared" si="12"/>
        <v>0.47033898305084748</v>
      </c>
      <c r="AN6" s="1">
        <f t="shared" si="13"/>
        <v>0.13983050847457626</v>
      </c>
      <c r="AO6" s="1">
        <f t="shared" si="14"/>
        <v>0.88983050847457623</v>
      </c>
      <c r="AP6" s="1">
        <f t="shared" si="15"/>
        <v>0.13135593220338984</v>
      </c>
      <c r="AS6">
        <f>'D Rel'!L6</f>
        <v>-1.4</v>
      </c>
      <c r="AT6">
        <f>'D Rel'!AA6</f>
        <v>0.7</v>
      </c>
      <c r="AU6">
        <f>'D Rel'!R6</f>
        <v>0.98</v>
      </c>
      <c r="AV6">
        <f>'D Rel'!U6</f>
        <v>-0.28999999999999998</v>
      </c>
      <c r="AW6" s="1">
        <f t="shared" si="16"/>
        <v>0.6652542372881356</v>
      </c>
      <c r="AX6" s="1">
        <f t="shared" si="17"/>
        <v>0.34322033898305082</v>
      </c>
      <c r="AY6" s="1">
        <f t="shared" si="18"/>
        <v>6.7796610169491525E-2</v>
      </c>
      <c r="AZ6" s="1">
        <f t="shared" si="19"/>
        <v>0.80932203389830504</v>
      </c>
      <c r="BC6">
        <f>'D on Ice'!G6</f>
        <v>15.662666666667</v>
      </c>
      <c r="BD6">
        <f>'D on Ice'!AM6</f>
        <v>38.71</v>
      </c>
      <c r="BE6">
        <f>'D on Ice'!AF6</f>
        <v>8.9499999999999993</v>
      </c>
      <c r="BF6">
        <f>'D on Ice'!AH6</f>
        <v>1.0029999999999999</v>
      </c>
      <c r="BG6" s="1">
        <f t="shared" si="20"/>
        <v>0.46186440677966101</v>
      </c>
      <c r="BH6" s="1">
        <f t="shared" si="21"/>
        <v>0.2076271186440678</v>
      </c>
      <c r="BI6" s="1">
        <f t="shared" si="22"/>
        <v>0.5847457627118644</v>
      </c>
      <c r="BJ6" s="1">
        <f t="shared" si="23"/>
        <v>0.5847457627118644</v>
      </c>
      <c r="BM6">
        <f>'D on Ice'!M6</f>
        <v>47.74</v>
      </c>
      <c r="BN6">
        <f>'D on Ice'!AB6</f>
        <v>46.05</v>
      </c>
      <c r="BO6">
        <f>'D on Ice'!S6</f>
        <v>47.22</v>
      </c>
      <c r="BP6">
        <f>'D on Ice'!V6</f>
        <v>48.4</v>
      </c>
      <c r="BQ6" s="1">
        <f t="shared" si="24"/>
        <v>0.32203389830508472</v>
      </c>
      <c r="BR6" s="1">
        <f t="shared" si="25"/>
        <v>0.23728813559322035</v>
      </c>
      <c r="BS6" s="1">
        <f t="shared" si="26"/>
        <v>0.36440677966101692</v>
      </c>
      <c r="BT6" s="1">
        <f t="shared" si="27"/>
        <v>0.3940677966101695</v>
      </c>
      <c r="BW6" s="1">
        <f t="shared" si="28"/>
        <v>2.7288135593220337</v>
      </c>
      <c r="BX6" s="1">
        <f t="shared" si="29"/>
        <v>0.2288135593220339</v>
      </c>
      <c r="BY6">
        <f t="shared" si="30"/>
        <v>183</v>
      </c>
      <c r="CB6">
        <f>'D Rel'!M6</f>
        <v>0.2</v>
      </c>
      <c r="CC6">
        <f>'D Rel'!V6</f>
        <v>-1.35</v>
      </c>
      <c r="CD6" s="1">
        <f t="shared" si="31"/>
        <v>0.55932203389830504</v>
      </c>
      <c r="CE6" s="1">
        <f t="shared" si="32"/>
        <v>0.3940677966101695</v>
      </c>
      <c r="CH6" s="31">
        <f>'D Production'!X6</f>
        <v>0.92</v>
      </c>
      <c r="CI6" s="31">
        <f>'D Production'!AB6</f>
        <v>0.92</v>
      </c>
      <c r="CJ6" s="31">
        <f t="shared" si="33"/>
        <v>0.3771186440677966</v>
      </c>
      <c r="CK6" s="31">
        <f t="shared" si="34"/>
        <v>0.89406779661016944</v>
      </c>
      <c r="CN6">
        <f>'D Totals'!G6</f>
        <v>0</v>
      </c>
      <c r="CO6">
        <f>'D Totals'!H6</f>
        <v>3</v>
      </c>
      <c r="CP6">
        <f>'D Totals'!K6</f>
        <v>3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40.6</v>
      </c>
      <c r="F7">
        <f>'D on Ice'!Z7</f>
        <v>10.41</v>
      </c>
      <c r="G7">
        <f>'D on Ice'!Q7</f>
        <v>2.66</v>
      </c>
      <c r="H7">
        <f>'D on Ice'!T7</f>
        <v>2.34</v>
      </c>
      <c r="I7" s="1">
        <f t="shared" si="2"/>
        <v>0.42372881355932202</v>
      </c>
      <c r="J7" s="1">
        <f t="shared" si="0"/>
        <v>0.34322033898305082</v>
      </c>
      <c r="K7" s="1">
        <f t="shared" si="1"/>
        <v>0.64830508474576276</v>
      </c>
      <c r="L7" s="1">
        <f t="shared" si="3"/>
        <v>0.2711864406779661</v>
      </c>
      <c r="O7">
        <f>'D Production'!H7</f>
        <v>0.46</v>
      </c>
      <c r="P7">
        <f>'D Production'!I7</f>
        <v>0.23</v>
      </c>
      <c r="Q7">
        <f>'D Production'!J7</f>
        <v>0</v>
      </c>
      <c r="R7">
        <f>'D Production'!L7</f>
        <v>0.69</v>
      </c>
      <c r="S7" s="1">
        <f t="shared" si="4"/>
        <v>0.94491525423728817</v>
      </c>
      <c r="T7" s="1">
        <f t="shared" si="5"/>
        <v>6.3559322033898302E-2</v>
      </c>
      <c r="U7" s="1">
        <f t="shared" si="6"/>
        <v>4.2372881355932203E-3</v>
      </c>
      <c r="V7" s="1">
        <f t="shared" si="7"/>
        <v>0.34745762711864409</v>
      </c>
      <c r="Y7">
        <f>'D on Ice'!L7</f>
        <v>51.02</v>
      </c>
      <c r="Z7">
        <f>'D on Ice'!AA7</f>
        <v>12.03</v>
      </c>
      <c r="AA7">
        <f>'D on Ice'!R7</f>
        <v>2.2000000000000002</v>
      </c>
      <c r="AB7">
        <f>'D on Ice'!U7</f>
        <v>2.84</v>
      </c>
      <c r="AC7" s="1">
        <f t="shared" si="8"/>
        <v>2.9661016949152543E-2</v>
      </c>
      <c r="AD7" s="1">
        <f t="shared" si="9"/>
        <v>0.30932203389830509</v>
      </c>
      <c r="AE7" s="1">
        <f t="shared" si="10"/>
        <v>0.7076271186440678</v>
      </c>
      <c r="AF7" s="1">
        <f t="shared" si="11"/>
        <v>0.23305084745762711</v>
      </c>
      <c r="AI7">
        <f>'D Rel'!K7</f>
        <v>-1.0900000000000001</v>
      </c>
      <c r="AJ7">
        <f>'D Rel'!Z7</f>
        <v>-0.54</v>
      </c>
      <c r="AK7">
        <f>'D Rel'!Q7</f>
        <v>0.19</v>
      </c>
      <c r="AL7">
        <f>'D Rel'!T7</f>
        <v>-0.22</v>
      </c>
      <c r="AM7" s="1">
        <f t="shared" si="12"/>
        <v>0.4364406779661017</v>
      </c>
      <c r="AN7" s="1">
        <f t="shared" si="13"/>
        <v>0.41101694915254239</v>
      </c>
      <c r="AO7" s="1">
        <f t="shared" si="14"/>
        <v>0.63983050847457623</v>
      </c>
      <c r="AP7" s="1">
        <f t="shared" si="15"/>
        <v>0.27542372881355931</v>
      </c>
      <c r="AS7">
        <f>'D Rel'!L7</f>
        <v>7.77</v>
      </c>
      <c r="AT7">
        <f>'D Rel'!AA7</f>
        <v>1.33</v>
      </c>
      <c r="AU7">
        <f>'D Rel'!R7</f>
        <v>-0.09</v>
      </c>
      <c r="AV7">
        <f>'D Rel'!U7</f>
        <v>0.36</v>
      </c>
      <c r="AW7" s="1">
        <f t="shared" si="16"/>
        <v>4.2372881355932202E-2</v>
      </c>
      <c r="AX7" s="1">
        <f t="shared" si="17"/>
        <v>0.24152542372881355</v>
      </c>
      <c r="AY7" s="1">
        <f t="shared" si="18"/>
        <v>0.55508474576271183</v>
      </c>
      <c r="AZ7" s="1">
        <f t="shared" si="19"/>
        <v>0.16101694915254236</v>
      </c>
      <c r="BC7">
        <f>'D on Ice'!G7</f>
        <v>16.731182795698999</v>
      </c>
      <c r="BD7">
        <f>'D on Ice'!AM7</f>
        <v>46.5</v>
      </c>
      <c r="BE7">
        <f>'D on Ice'!AF7</f>
        <v>9.1999999999999993</v>
      </c>
      <c r="BF7">
        <f>'D on Ice'!AH7</f>
        <v>1.0289999999999999</v>
      </c>
      <c r="BG7" s="1">
        <f t="shared" si="20"/>
        <v>0.64830508474576276</v>
      </c>
      <c r="BH7" s="1">
        <f t="shared" si="21"/>
        <v>0.43220338983050849</v>
      </c>
      <c r="BI7" s="1">
        <f t="shared" si="22"/>
        <v>0.65254237288135597</v>
      </c>
      <c r="BJ7" s="1">
        <f t="shared" si="23"/>
        <v>0.8771186440677966</v>
      </c>
      <c r="BM7">
        <f>'D on Ice'!M7</f>
        <v>44.32</v>
      </c>
      <c r="BN7">
        <f>'D on Ice'!AB7</f>
        <v>46.39</v>
      </c>
      <c r="BO7">
        <f>'D on Ice'!S7</f>
        <v>54.76</v>
      </c>
      <c r="BP7">
        <f>'D on Ice'!V7</f>
        <v>45.16</v>
      </c>
      <c r="BQ7" s="1">
        <f t="shared" si="24"/>
        <v>9.7457627118644072E-2</v>
      </c>
      <c r="BR7" s="1">
        <f t="shared" si="25"/>
        <v>0.26694915254237289</v>
      </c>
      <c r="BS7" s="1">
        <f t="shared" si="26"/>
        <v>0.74152542372881358</v>
      </c>
      <c r="BT7" s="1">
        <f t="shared" si="27"/>
        <v>0.19067796610169491</v>
      </c>
      <c r="BW7" s="1">
        <f t="shared" si="28"/>
        <v>2.1694915254237288</v>
      </c>
      <c r="BX7" s="1">
        <f t="shared" si="29"/>
        <v>0.11864406779661017</v>
      </c>
      <c r="BY7">
        <f t="shared" si="30"/>
        <v>209</v>
      </c>
      <c r="CB7">
        <f>'D Rel'!M7</f>
        <v>-4.7699999999999996</v>
      </c>
      <c r="CC7">
        <f>'D Rel'!V7</f>
        <v>-5.58</v>
      </c>
      <c r="CD7" s="1">
        <f t="shared" si="31"/>
        <v>8.4745762711864403E-2</v>
      </c>
      <c r="CE7" s="1">
        <f t="shared" si="32"/>
        <v>0.11864406779661017</v>
      </c>
      <c r="CH7" s="31">
        <f>'D Production'!X7</f>
        <v>0.12</v>
      </c>
      <c r="CI7" s="31">
        <f>'D Production'!AB7</f>
        <v>0.46</v>
      </c>
      <c r="CJ7" s="31">
        <f t="shared" si="33"/>
        <v>0.97881355932203384</v>
      </c>
      <c r="CK7" s="31">
        <f t="shared" si="34"/>
        <v>0.5423728813559322</v>
      </c>
      <c r="CN7">
        <f>'D Totals'!G7</f>
        <v>4</v>
      </c>
      <c r="CO7">
        <f>'D Totals'!H7</f>
        <v>2</v>
      </c>
      <c r="CP7">
        <f>'D Totals'!K7</f>
        <v>6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36.07</v>
      </c>
      <c r="F8">
        <f>'D on Ice'!Z8</f>
        <v>8.31</v>
      </c>
      <c r="G8">
        <f>'D on Ice'!Q8</f>
        <v>2.23</v>
      </c>
      <c r="H8">
        <f>'D on Ice'!T8</f>
        <v>1.97</v>
      </c>
      <c r="I8" s="1">
        <f t="shared" si="2"/>
        <v>8.4745762711864403E-2</v>
      </c>
      <c r="J8" s="1">
        <f t="shared" si="0"/>
        <v>4.6610169491525424E-2</v>
      </c>
      <c r="K8" s="1">
        <f t="shared" si="1"/>
        <v>0.3559322033898305</v>
      </c>
      <c r="L8" s="1">
        <f t="shared" si="3"/>
        <v>2.5423728813559324E-2</v>
      </c>
      <c r="O8">
        <f>'D Production'!H8</f>
        <v>0</v>
      </c>
      <c r="P8">
        <f>'D Production'!I8</f>
        <v>1.04</v>
      </c>
      <c r="Q8">
        <f>'D Production'!J8</f>
        <v>0.89</v>
      </c>
      <c r="R8">
        <f>'D Production'!L8</f>
        <v>1.04</v>
      </c>
      <c r="S8" s="1">
        <f t="shared" si="4"/>
        <v>4.2372881355932203E-3</v>
      </c>
      <c r="T8" s="1">
        <f t="shared" si="5"/>
        <v>0.88135593220338981</v>
      </c>
      <c r="U8" s="1">
        <f t="shared" si="6"/>
        <v>0.99576271186440679</v>
      </c>
      <c r="V8" s="1">
        <f t="shared" si="7"/>
        <v>0.68644067796610164</v>
      </c>
      <c r="Y8">
        <f>'D on Ice'!L8</f>
        <v>43.49</v>
      </c>
      <c r="Z8">
        <f>'D on Ice'!AA8</f>
        <v>9.8000000000000007</v>
      </c>
      <c r="AA8">
        <f>'D on Ice'!R8</f>
        <v>2.97</v>
      </c>
      <c r="AB8">
        <f>'D on Ice'!U8</f>
        <v>2.39</v>
      </c>
      <c r="AC8" s="1">
        <f t="shared" si="8"/>
        <v>0.36864406779661019</v>
      </c>
      <c r="AD8" s="1">
        <f t="shared" si="9"/>
        <v>0.80932203389830504</v>
      </c>
      <c r="AE8" s="1">
        <f t="shared" si="10"/>
        <v>0.21186440677966101</v>
      </c>
      <c r="AF8" s="1">
        <f t="shared" si="11"/>
        <v>0.6652542372881356</v>
      </c>
      <c r="AI8">
        <f>'D Rel'!K8</f>
        <v>-4.2300000000000004</v>
      </c>
      <c r="AJ8">
        <f>'D Rel'!Z8</f>
        <v>-2.12</v>
      </c>
      <c r="AK8">
        <f>'D Rel'!Q8</f>
        <v>-0.17</v>
      </c>
      <c r="AL8">
        <f>'D Rel'!T8</f>
        <v>-0.32</v>
      </c>
      <c r="AM8" s="1">
        <f t="shared" si="12"/>
        <v>0.19915254237288135</v>
      </c>
      <c r="AN8" s="1">
        <f t="shared" si="13"/>
        <v>0.13559322033898305</v>
      </c>
      <c r="AO8" s="1">
        <f t="shared" si="14"/>
        <v>0.45338983050847459</v>
      </c>
      <c r="AP8" s="1">
        <f t="shared" si="15"/>
        <v>0.1864406779661017</v>
      </c>
      <c r="AS8">
        <f>'D Rel'!L8</f>
        <v>2.74</v>
      </c>
      <c r="AT8">
        <f>'D Rel'!AA8</f>
        <v>0.08</v>
      </c>
      <c r="AU8">
        <f>'D Rel'!R8</f>
        <v>0.7</v>
      </c>
      <c r="AV8">
        <f>'D Rel'!U8</f>
        <v>0.17</v>
      </c>
      <c r="AW8" s="1">
        <f t="shared" si="16"/>
        <v>0.2076271186440678</v>
      </c>
      <c r="AX8" s="1">
        <f t="shared" si="17"/>
        <v>0.46186440677966101</v>
      </c>
      <c r="AY8" s="1">
        <f t="shared" si="18"/>
        <v>0.13559322033898305</v>
      </c>
      <c r="AZ8" s="1">
        <f t="shared" si="19"/>
        <v>0.26271186440677968</v>
      </c>
      <c r="BC8">
        <f>'D on Ice'!G8</f>
        <v>14.438095238095</v>
      </c>
      <c r="BD8">
        <f>'D on Ice'!AM8</f>
        <v>52.78</v>
      </c>
      <c r="BE8">
        <f>'D on Ice'!AF8</f>
        <v>8.52</v>
      </c>
      <c r="BF8">
        <f>'D on Ice'!AH8</f>
        <v>0.99</v>
      </c>
      <c r="BG8" s="1">
        <f t="shared" si="20"/>
        <v>0.30084745762711862</v>
      </c>
      <c r="BH8" s="1">
        <f t="shared" si="21"/>
        <v>0.69491525423728817</v>
      </c>
      <c r="BI8" s="1">
        <f t="shared" si="22"/>
        <v>0.49576271186440679</v>
      </c>
      <c r="BJ8" s="1">
        <f t="shared" si="23"/>
        <v>0.3559322033898305</v>
      </c>
      <c r="BM8">
        <f>'D on Ice'!M8</f>
        <v>45.34</v>
      </c>
      <c r="BN8">
        <f>'D on Ice'!AB8</f>
        <v>45.9</v>
      </c>
      <c r="BO8">
        <f>'D on Ice'!S8</f>
        <v>42.86</v>
      </c>
      <c r="BP8">
        <f>'D on Ice'!V8</f>
        <v>45.23</v>
      </c>
      <c r="BQ8" s="1">
        <f t="shared" si="24"/>
        <v>0.15677966101694915</v>
      </c>
      <c r="BR8" s="1">
        <f t="shared" si="25"/>
        <v>0.22457627118644069</v>
      </c>
      <c r="BS8" s="1">
        <f t="shared" si="26"/>
        <v>0.19915254237288135</v>
      </c>
      <c r="BT8" s="1">
        <f t="shared" si="27"/>
        <v>0.19491525423728814</v>
      </c>
      <c r="BW8" s="1">
        <f t="shared" si="28"/>
        <v>2.258474576271186</v>
      </c>
      <c r="BX8" s="1">
        <f t="shared" si="29"/>
        <v>0.1271186440677966</v>
      </c>
      <c r="BY8">
        <f t="shared" si="30"/>
        <v>207</v>
      </c>
      <c r="CB8">
        <f>'D Rel'!M8</f>
        <v>-4.38</v>
      </c>
      <c r="CC8">
        <f>'D Rel'!V8</f>
        <v>-5.59</v>
      </c>
      <c r="CD8" s="1">
        <f t="shared" si="31"/>
        <v>0.11440677966101695</v>
      </c>
      <c r="CE8" s="1">
        <f t="shared" si="32"/>
        <v>0.11440677966101695</v>
      </c>
      <c r="CH8" s="31">
        <f>'D Production'!X8</f>
        <v>0.89</v>
      </c>
      <c r="CI8" s="31">
        <f>'D Production'!AB8</f>
        <v>0.59</v>
      </c>
      <c r="CJ8" s="31">
        <f t="shared" si="33"/>
        <v>0.40677966101694918</v>
      </c>
      <c r="CK8" s="31">
        <f t="shared" si="34"/>
        <v>0.68644067796610164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48.05</v>
      </c>
      <c r="F9">
        <f>'D on Ice'!Z9</f>
        <v>13.79</v>
      </c>
      <c r="G9">
        <f>'D on Ice'!Q9</f>
        <v>2.72</v>
      </c>
      <c r="H9">
        <f>'D on Ice'!T9</f>
        <v>2.98</v>
      </c>
      <c r="I9" s="1">
        <f t="shared" si="2"/>
        <v>0.90254237288135597</v>
      </c>
      <c r="J9" s="1">
        <f t="shared" si="0"/>
        <v>0.94915254237288138</v>
      </c>
      <c r="K9" s="1">
        <f t="shared" si="1"/>
        <v>0.6652542372881356</v>
      </c>
      <c r="L9" s="1">
        <f t="shared" si="3"/>
        <v>0.89830508474576276</v>
      </c>
      <c r="O9">
        <f>'D Production'!H9</f>
        <v>0.08</v>
      </c>
      <c r="P9">
        <f>'D Production'!I9</f>
        <v>0.83</v>
      </c>
      <c r="Q9">
        <f>'D Production'!J9</f>
        <v>0.33</v>
      </c>
      <c r="R9">
        <f>'D Production'!L9</f>
        <v>0.91</v>
      </c>
      <c r="S9" s="1">
        <f t="shared" si="4"/>
        <v>0.24152542372881355</v>
      </c>
      <c r="T9" s="1">
        <f t="shared" si="5"/>
        <v>0.67372881355932202</v>
      </c>
      <c r="U9" s="1">
        <f t="shared" si="6"/>
        <v>0.54661016949152541</v>
      </c>
      <c r="V9" s="1">
        <f t="shared" si="7"/>
        <v>0.56355932203389836</v>
      </c>
      <c r="Y9">
        <f>'D on Ice'!L9</f>
        <v>46.48</v>
      </c>
      <c r="Z9">
        <f>'D on Ice'!AA9</f>
        <v>11.31</v>
      </c>
      <c r="AA9">
        <f>'D on Ice'!R9</f>
        <v>2.56</v>
      </c>
      <c r="AB9">
        <f>'D on Ice'!U9</f>
        <v>2.75</v>
      </c>
      <c r="AC9" s="1">
        <f t="shared" si="8"/>
        <v>0.16949152542372881</v>
      </c>
      <c r="AD9" s="1">
        <f t="shared" si="9"/>
        <v>0.41101694915254239</v>
      </c>
      <c r="AE9" s="1">
        <f t="shared" si="10"/>
        <v>0.46186440677966101</v>
      </c>
      <c r="AF9" s="1">
        <f t="shared" si="11"/>
        <v>0.28813559322033899</v>
      </c>
      <c r="AI9">
        <f>'D Rel'!K9</f>
        <v>8.01</v>
      </c>
      <c r="AJ9">
        <f>'D Rel'!Z9</f>
        <v>3.24</v>
      </c>
      <c r="AK9">
        <f>'D Rel'!Q9</f>
        <v>0.28999999999999998</v>
      </c>
      <c r="AL9">
        <f>'D Rel'!T9</f>
        <v>0.56000000000000005</v>
      </c>
      <c r="AM9" s="1">
        <f t="shared" si="12"/>
        <v>0.97457627118644063</v>
      </c>
      <c r="AN9" s="1">
        <f t="shared" si="13"/>
        <v>0.96610169491525422</v>
      </c>
      <c r="AO9" s="1">
        <f t="shared" si="14"/>
        <v>0.68644067796610164</v>
      </c>
      <c r="AP9" s="1">
        <f t="shared" si="15"/>
        <v>0.96186440677966101</v>
      </c>
      <c r="AS9">
        <f>'D Rel'!L9</f>
        <v>4.01</v>
      </c>
      <c r="AT9">
        <f>'D Rel'!AA9</f>
        <v>0.67</v>
      </c>
      <c r="AU9">
        <f>'D Rel'!R9</f>
        <v>0.62</v>
      </c>
      <c r="AV9">
        <f>'D Rel'!U9</f>
        <v>0.41</v>
      </c>
      <c r="AW9" s="1">
        <f t="shared" si="16"/>
        <v>0.1271186440677966</v>
      </c>
      <c r="AX9" s="1">
        <f t="shared" si="17"/>
        <v>0.34745762711864409</v>
      </c>
      <c r="AY9" s="1">
        <f t="shared" si="18"/>
        <v>0.16949152542372881</v>
      </c>
      <c r="AZ9" s="1">
        <f t="shared" si="19"/>
        <v>0.11016949152542373</v>
      </c>
      <c r="BC9">
        <f>'D on Ice'!G9</f>
        <v>16.900775193798001</v>
      </c>
      <c r="BD9">
        <f>'D on Ice'!AM9</f>
        <v>56.44</v>
      </c>
      <c r="BE9">
        <f>'D on Ice'!AF9</f>
        <v>8.01</v>
      </c>
      <c r="BF9">
        <f>'D on Ice'!AH9</f>
        <v>1.0009999999999999</v>
      </c>
      <c r="BG9" s="1">
        <f t="shared" si="20"/>
        <v>0.7076271186440678</v>
      </c>
      <c r="BH9" s="1">
        <f t="shared" si="21"/>
        <v>0.77966101694915257</v>
      </c>
      <c r="BI9" s="1">
        <f t="shared" si="22"/>
        <v>0.41101694915254239</v>
      </c>
      <c r="BJ9" s="1">
        <f t="shared" si="23"/>
        <v>0.53813559322033899</v>
      </c>
      <c r="BM9">
        <f>'D on Ice'!M9</f>
        <v>50.83</v>
      </c>
      <c r="BN9">
        <f>'D on Ice'!AB9</f>
        <v>54.93</v>
      </c>
      <c r="BO9">
        <f>'D on Ice'!S9</f>
        <v>51.56</v>
      </c>
      <c r="BP9">
        <f>'D on Ice'!V9</f>
        <v>52.02</v>
      </c>
      <c r="BQ9" s="1">
        <f t="shared" si="24"/>
        <v>0.59322033898305082</v>
      </c>
      <c r="BR9" s="1">
        <f t="shared" si="25"/>
        <v>0.83050847457627119</v>
      </c>
      <c r="BS9" s="1">
        <f t="shared" si="26"/>
        <v>0.59745762711864403</v>
      </c>
      <c r="BT9" s="1">
        <f t="shared" si="27"/>
        <v>0.67796610169491522</v>
      </c>
      <c r="BW9" s="1">
        <f t="shared" si="28"/>
        <v>4.5593220338983054</v>
      </c>
      <c r="BX9" s="1">
        <f t="shared" si="29"/>
        <v>0.6652542372881356</v>
      </c>
      <c r="BY9">
        <f t="shared" si="30"/>
        <v>80</v>
      </c>
      <c r="CB9">
        <f>'D Rel'!M9</f>
        <v>2.31</v>
      </c>
      <c r="CC9">
        <f>'D Rel'!V9</f>
        <v>1.17</v>
      </c>
      <c r="CD9" s="1">
        <f t="shared" si="31"/>
        <v>0.76271186440677963</v>
      </c>
      <c r="CE9" s="1">
        <f t="shared" si="32"/>
        <v>0.6228813559322034</v>
      </c>
      <c r="CH9" s="31">
        <f>'D Production'!X9</f>
        <v>0.08</v>
      </c>
      <c r="CI9" s="31">
        <f>'D Production'!AB9</f>
        <v>0.08</v>
      </c>
      <c r="CJ9" s="31">
        <f t="shared" si="33"/>
        <v>0.98728813559322037</v>
      </c>
      <c r="CK9" s="31">
        <f t="shared" si="34"/>
        <v>6.7796610169491525E-2</v>
      </c>
      <c r="CN9">
        <f>'D Totals'!G9</f>
        <v>1</v>
      </c>
      <c r="CO9">
        <f>'D Totals'!H9</f>
        <v>10</v>
      </c>
      <c r="CP9">
        <f>'D Totals'!K9</f>
        <v>11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37.159999999999997</v>
      </c>
      <c r="F10">
        <f>'D on Ice'!Z10</f>
        <v>8.44</v>
      </c>
      <c r="G10">
        <f>'D on Ice'!Q10</f>
        <v>2.5099999999999998</v>
      </c>
      <c r="H10">
        <f>'D on Ice'!T10</f>
        <v>2.19</v>
      </c>
      <c r="I10" s="1">
        <f t="shared" si="2"/>
        <v>0.13983050847457626</v>
      </c>
      <c r="J10" s="1">
        <f t="shared" si="0"/>
        <v>6.3559322033898302E-2</v>
      </c>
      <c r="K10" s="1">
        <f t="shared" si="1"/>
        <v>0.52542372881355937</v>
      </c>
      <c r="L10" s="1">
        <f t="shared" si="3"/>
        <v>0.13983050847457626</v>
      </c>
      <c r="O10">
        <f>'D Production'!H10</f>
        <v>0.08</v>
      </c>
      <c r="P10">
        <f>'D Production'!I10</f>
        <v>0.57999999999999996</v>
      </c>
      <c r="Q10">
        <f>'D Production'!J10</f>
        <v>0.25</v>
      </c>
      <c r="R10">
        <f>'D Production'!L10</f>
        <v>0.67</v>
      </c>
      <c r="S10" s="1">
        <f t="shared" si="4"/>
        <v>0.24152542372881355</v>
      </c>
      <c r="T10" s="1">
        <f t="shared" si="5"/>
        <v>0.42796610169491528</v>
      </c>
      <c r="U10" s="1">
        <f t="shared" si="6"/>
        <v>0.39830508474576271</v>
      </c>
      <c r="V10" s="1">
        <f t="shared" si="7"/>
        <v>0.32627118644067798</v>
      </c>
      <c r="Y10">
        <f>'D on Ice'!L10</f>
        <v>43.26</v>
      </c>
      <c r="Z10">
        <f>'D on Ice'!AA10</f>
        <v>12.53</v>
      </c>
      <c r="AA10">
        <f>'D on Ice'!R10</f>
        <v>2.09</v>
      </c>
      <c r="AB10">
        <f>'D on Ice'!U10</f>
        <v>2.5299999999999998</v>
      </c>
      <c r="AC10" s="1">
        <f t="shared" si="8"/>
        <v>0.40254237288135591</v>
      </c>
      <c r="AD10" s="1">
        <f t="shared" si="9"/>
        <v>0.23305084745762711</v>
      </c>
      <c r="AE10" s="1">
        <f t="shared" si="10"/>
        <v>0.77118644067796616</v>
      </c>
      <c r="AF10" s="1">
        <f t="shared" si="11"/>
        <v>0.52118644067796616</v>
      </c>
      <c r="AI10">
        <f>'D Rel'!K10</f>
        <v>0.59</v>
      </c>
      <c r="AJ10">
        <f>'D Rel'!Z10</f>
        <v>-0.24</v>
      </c>
      <c r="AK10">
        <f>'D Rel'!Q10</f>
        <v>1.07</v>
      </c>
      <c r="AL10">
        <f>'D Rel'!T10</f>
        <v>0.03</v>
      </c>
      <c r="AM10" s="1">
        <f t="shared" si="12"/>
        <v>0.60169491525423724</v>
      </c>
      <c r="AN10" s="1">
        <f t="shared" si="13"/>
        <v>0.51694915254237284</v>
      </c>
      <c r="AO10" s="1">
        <f t="shared" si="14"/>
        <v>0.9576271186440678</v>
      </c>
      <c r="AP10" s="1">
        <f t="shared" si="15"/>
        <v>0.57203389830508478</v>
      </c>
      <c r="AS10">
        <f>'D Rel'!L10</f>
        <v>-5.62</v>
      </c>
      <c r="AT10">
        <f>'D Rel'!AA10</f>
        <v>-1.76</v>
      </c>
      <c r="AU10">
        <f>'D Rel'!R10</f>
        <v>-1.37</v>
      </c>
      <c r="AV10">
        <f>'D Rel'!U10</f>
        <v>-0.54</v>
      </c>
      <c r="AW10" s="1">
        <f t="shared" si="16"/>
        <v>0.92372881355932202</v>
      </c>
      <c r="AX10" s="1">
        <f t="shared" si="17"/>
        <v>0.84322033898305082</v>
      </c>
      <c r="AY10" s="1">
        <f t="shared" si="18"/>
        <v>0.99576271186440679</v>
      </c>
      <c r="AZ10" s="1">
        <f t="shared" si="19"/>
        <v>0.94067796610169496</v>
      </c>
      <c r="BC10">
        <f>'D on Ice'!G10</f>
        <v>16.707751937984</v>
      </c>
      <c r="BD10">
        <f>'D on Ice'!AM10</f>
        <v>42.08</v>
      </c>
      <c r="BE10">
        <f>'D on Ice'!AF10</f>
        <v>10.029999999999999</v>
      </c>
      <c r="BF10">
        <f>'D on Ice'!AH10</f>
        <v>1.0309999999999999</v>
      </c>
      <c r="BG10" s="1">
        <f t="shared" si="20"/>
        <v>0.63983050847457623</v>
      </c>
      <c r="BH10" s="1">
        <f t="shared" si="21"/>
        <v>0.2923728813559322</v>
      </c>
      <c r="BI10" s="1">
        <f t="shared" si="22"/>
        <v>0.83050847457627119</v>
      </c>
      <c r="BJ10" s="1">
        <f t="shared" si="23"/>
        <v>0.90677966101694918</v>
      </c>
      <c r="BM10">
        <f>'D on Ice'!M10</f>
        <v>46.21</v>
      </c>
      <c r="BN10">
        <f>'D on Ice'!AB10</f>
        <v>40.24</v>
      </c>
      <c r="BO10">
        <f>'D on Ice'!S10</f>
        <v>54.55</v>
      </c>
      <c r="BP10">
        <f>'D on Ice'!V10</f>
        <v>46.36</v>
      </c>
      <c r="BQ10" s="1">
        <f t="shared" si="24"/>
        <v>0.2076271186440678</v>
      </c>
      <c r="BR10" s="1">
        <f t="shared" si="25"/>
        <v>8.050847457627118E-2</v>
      </c>
      <c r="BS10" s="1">
        <f t="shared" si="26"/>
        <v>0.73728813559322037</v>
      </c>
      <c r="BT10" s="1">
        <f t="shared" si="27"/>
        <v>0.24576271186440679</v>
      </c>
      <c r="BW10" s="1">
        <f t="shared" si="28"/>
        <v>3.6440677966101696</v>
      </c>
      <c r="BX10" s="1">
        <f t="shared" si="29"/>
        <v>0.41949152542372881</v>
      </c>
      <c r="BY10">
        <f t="shared" si="30"/>
        <v>138</v>
      </c>
      <c r="CB10">
        <f>'D Rel'!M10</f>
        <v>3.41</v>
      </c>
      <c r="CC10">
        <f>'D Rel'!V10</f>
        <v>5.15</v>
      </c>
      <c r="CD10" s="1">
        <f t="shared" si="31"/>
        <v>0.8728813559322034</v>
      </c>
      <c r="CE10" s="1">
        <f t="shared" si="32"/>
        <v>0.89830508474576276</v>
      </c>
      <c r="CH10" s="31">
        <f>'D Production'!X10</f>
        <v>0.42</v>
      </c>
      <c r="CI10" s="31">
        <f>'D Production'!AB10</f>
        <v>0.33</v>
      </c>
      <c r="CJ10" s="31">
        <f t="shared" si="33"/>
        <v>0.80508474576271183</v>
      </c>
      <c r="CK10" s="31">
        <f t="shared" si="34"/>
        <v>0.36440677966101692</v>
      </c>
      <c r="CN10">
        <f>'D Totals'!G10</f>
        <v>1</v>
      </c>
      <c r="CO10">
        <f>'D Totals'!H10</f>
        <v>7</v>
      </c>
      <c r="CP10">
        <f>'D Totals'!K10</f>
        <v>8</v>
      </c>
    </row>
    <row r="11" spans="1:94" x14ac:dyDescent="0.3">
      <c r="A11" t="str">
        <f>'D on Ice'!B11</f>
        <v>Alexander Romanov</v>
      </c>
      <c r="B11" t="str">
        <f>'D on Ice'!C11</f>
        <v>NYI</v>
      </c>
      <c r="E11">
        <f>'D on Ice'!K11</f>
        <v>44.22</v>
      </c>
      <c r="F11">
        <f>'D on Ice'!Z11</f>
        <v>12.51</v>
      </c>
      <c r="G11">
        <f>'D on Ice'!Q11</f>
        <v>2.61</v>
      </c>
      <c r="H11">
        <f>'D on Ice'!T11</f>
        <v>2.73</v>
      </c>
      <c r="I11" s="1">
        <f t="shared" si="2"/>
        <v>0.69915254237288138</v>
      </c>
      <c r="J11" s="1">
        <f t="shared" si="0"/>
        <v>0.80932203389830504</v>
      </c>
      <c r="K11" s="1">
        <f t="shared" si="1"/>
        <v>0.61440677966101698</v>
      </c>
      <c r="L11" s="1">
        <f t="shared" si="3"/>
        <v>0.72033898305084743</v>
      </c>
      <c r="O11">
        <f>'D Production'!H11</f>
        <v>0.33</v>
      </c>
      <c r="P11">
        <f>'D Production'!I11</f>
        <v>0.46</v>
      </c>
      <c r="Q11">
        <f>'D Production'!J11</f>
        <v>0.2</v>
      </c>
      <c r="R11">
        <f>'D Production'!L11</f>
        <v>0.78</v>
      </c>
      <c r="S11" s="1">
        <f t="shared" si="4"/>
        <v>0.81779661016949157</v>
      </c>
      <c r="T11" s="1">
        <f t="shared" si="5"/>
        <v>0.2076271186440678</v>
      </c>
      <c r="U11" s="1">
        <f t="shared" si="6"/>
        <v>0.3347457627118644</v>
      </c>
      <c r="V11" s="1">
        <f t="shared" si="7"/>
        <v>0.4364406779661017</v>
      </c>
      <c r="Y11">
        <f>'D on Ice'!L11</f>
        <v>48.33</v>
      </c>
      <c r="Z11">
        <f>'D on Ice'!AA11</f>
        <v>12.7</v>
      </c>
      <c r="AA11">
        <f>'D on Ice'!R11</f>
        <v>2.02</v>
      </c>
      <c r="AB11">
        <f>'D on Ice'!U11</f>
        <v>2.82</v>
      </c>
      <c r="AC11" s="1">
        <f t="shared" si="8"/>
        <v>0.11016949152542373</v>
      </c>
      <c r="AD11" s="1">
        <f t="shared" si="9"/>
        <v>0.19491525423728814</v>
      </c>
      <c r="AE11" s="1">
        <f t="shared" si="10"/>
        <v>0.79661016949152541</v>
      </c>
      <c r="AF11" s="1">
        <f t="shared" si="11"/>
        <v>0.23728813559322035</v>
      </c>
      <c r="AI11">
        <f>'D Rel'!K11</f>
        <v>3.13</v>
      </c>
      <c r="AJ11">
        <f>'D Rel'!Z11</f>
        <v>0.68</v>
      </c>
      <c r="AK11">
        <f>'D Rel'!Q11</f>
        <v>0.49</v>
      </c>
      <c r="AL11">
        <f>'D Rel'!T11</f>
        <v>0.05</v>
      </c>
      <c r="AM11" s="1">
        <f t="shared" si="12"/>
        <v>0.75847457627118642</v>
      </c>
      <c r="AN11" s="1">
        <f t="shared" si="13"/>
        <v>0.66949152542372881</v>
      </c>
      <c r="AO11" s="1">
        <f t="shared" si="14"/>
        <v>0.77542372881355937</v>
      </c>
      <c r="AP11" s="1">
        <f t="shared" si="15"/>
        <v>0.60169491525423724</v>
      </c>
      <c r="AS11">
        <f>'D Rel'!L11</f>
        <v>1.55</v>
      </c>
      <c r="AT11">
        <f>'D Rel'!AA11</f>
        <v>0.33</v>
      </c>
      <c r="AU11">
        <f>'D Rel'!R11</f>
        <v>-0.76</v>
      </c>
      <c r="AV11">
        <f>'D Rel'!U11</f>
        <v>0.03</v>
      </c>
      <c r="AW11" s="1">
        <f t="shared" si="16"/>
        <v>0.32627118644067798</v>
      </c>
      <c r="AX11" s="1">
        <f t="shared" si="17"/>
        <v>0.4152542372881356</v>
      </c>
      <c r="AY11" s="1">
        <f t="shared" si="18"/>
        <v>0.85593220338983056</v>
      </c>
      <c r="AZ11" s="1">
        <f t="shared" si="19"/>
        <v>0.45338983050847459</v>
      </c>
      <c r="BC11">
        <f>'D on Ice'!G11</f>
        <v>19.192013888889001</v>
      </c>
      <c r="BD11">
        <f>'D on Ice'!AM11</f>
        <v>34.229999999999997</v>
      </c>
      <c r="BE11">
        <f>'D on Ice'!AF11</f>
        <v>8.58</v>
      </c>
      <c r="BF11">
        <f>'D on Ice'!AH11</f>
        <v>1.0249999999999999</v>
      </c>
      <c r="BG11" s="1">
        <f t="shared" si="20"/>
        <v>0.97457627118644063</v>
      </c>
      <c r="BH11" s="1">
        <f t="shared" si="21"/>
        <v>0.1271186440677966</v>
      </c>
      <c r="BI11" s="1">
        <f t="shared" si="22"/>
        <v>0.51271186440677963</v>
      </c>
      <c r="BJ11" s="1">
        <f t="shared" si="23"/>
        <v>0.82203389830508478</v>
      </c>
      <c r="BM11">
        <f>'D on Ice'!M11</f>
        <v>47.78</v>
      </c>
      <c r="BN11">
        <f>'D on Ice'!AB11</f>
        <v>49.61</v>
      </c>
      <c r="BO11">
        <f>'D on Ice'!S11</f>
        <v>56.34</v>
      </c>
      <c r="BP11">
        <f>'D on Ice'!V11</f>
        <v>49.18</v>
      </c>
      <c r="BQ11" s="1">
        <f t="shared" si="24"/>
        <v>0.32627118644067798</v>
      </c>
      <c r="BR11" s="1">
        <f t="shared" si="25"/>
        <v>0.45338983050847459</v>
      </c>
      <c r="BS11" s="1">
        <f t="shared" si="26"/>
        <v>0.80932203389830504</v>
      </c>
      <c r="BT11" s="1">
        <f t="shared" si="27"/>
        <v>0.44067796610169491</v>
      </c>
      <c r="BW11" s="1">
        <f t="shared" si="28"/>
        <v>3.9830508474576276</v>
      </c>
      <c r="BX11" s="1">
        <f t="shared" si="29"/>
        <v>0.49152542372881358</v>
      </c>
      <c r="BY11">
        <f t="shared" si="30"/>
        <v>121</v>
      </c>
      <c r="CB11">
        <f>'D Rel'!M11</f>
        <v>1.02</v>
      </c>
      <c r="CC11">
        <f>'D Rel'!V11</f>
        <v>0.19</v>
      </c>
      <c r="CD11" s="1">
        <f t="shared" si="31"/>
        <v>0.64406779661016944</v>
      </c>
      <c r="CE11" s="1">
        <f t="shared" si="32"/>
        <v>0.54661016949152541</v>
      </c>
      <c r="CH11" s="31">
        <f>'D Production'!X11</f>
        <v>0.33</v>
      </c>
      <c r="CI11" s="31">
        <f>'D Production'!AB11</f>
        <v>0.13</v>
      </c>
      <c r="CJ11" s="31">
        <f t="shared" si="33"/>
        <v>0.86864406779661019</v>
      </c>
      <c r="CK11" s="31">
        <f t="shared" si="34"/>
        <v>0.1059322033898305</v>
      </c>
      <c r="CN11">
        <f>'D Totals'!G11</f>
        <v>5</v>
      </c>
      <c r="CO11">
        <f>'D Totals'!H11</f>
        <v>7</v>
      </c>
      <c r="CP11">
        <f>'D Totals'!K11</f>
        <v>12</v>
      </c>
    </row>
    <row r="12" spans="1:94" x14ac:dyDescent="0.3">
      <c r="A12" t="str">
        <f>'D on Ice'!B12</f>
        <v>Alexandre Carrier</v>
      </c>
      <c r="B12" t="str">
        <f>'D on Ice'!C12</f>
        <v>NSH</v>
      </c>
      <c r="E12">
        <f>'D on Ice'!K12</f>
        <v>40.93</v>
      </c>
      <c r="F12">
        <f>'D on Ice'!Z12</f>
        <v>11.31</v>
      </c>
      <c r="G12">
        <f>'D on Ice'!Q12</f>
        <v>2.58</v>
      </c>
      <c r="H12">
        <f>'D on Ice'!T12</f>
        <v>2.6</v>
      </c>
      <c r="I12" s="1">
        <f t="shared" si="2"/>
        <v>0.44915254237288138</v>
      </c>
      <c r="J12" s="1">
        <f t="shared" si="0"/>
        <v>0.56779661016949157</v>
      </c>
      <c r="K12" s="1">
        <f t="shared" si="1"/>
        <v>0.57627118644067798</v>
      </c>
      <c r="L12" s="1">
        <f t="shared" si="3"/>
        <v>0.59745762711864403</v>
      </c>
      <c r="O12">
        <f>'D Production'!H12</f>
        <v>0.28000000000000003</v>
      </c>
      <c r="P12">
        <f>'D Production'!I12</f>
        <v>0.74</v>
      </c>
      <c r="Q12">
        <f>'D Production'!J12</f>
        <v>0.37</v>
      </c>
      <c r="R12">
        <f>'D Production'!L12</f>
        <v>1.01</v>
      </c>
      <c r="S12" s="1">
        <f t="shared" si="4"/>
        <v>0.76271186440677963</v>
      </c>
      <c r="T12" s="1">
        <f t="shared" si="5"/>
        <v>0.59322033898305082</v>
      </c>
      <c r="U12" s="1">
        <f t="shared" si="6"/>
        <v>0.5847457627118644</v>
      </c>
      <c r="V12" s="1">
        <f t="shared" si="7"/>
        <v>0.64406779661016944</v>
      </c>
      <c r="Y12">
        <f>'D on Ice'!L12</f>
        <v>39.549999999999997</v>
      </c>
      <c r="Z12">
        <f>'D on Ice'!AA12</f>
        <v>9.4700000000000006</v>
      </c>
      <c r="AA12">
        <f>'D on Ice'!R12</f>
        <v>2.67</v>
      </c>
      <c r="AB12">
        <f>'D on Ice'!U12</f>
        <v>2.2799999999999998</v>
      </c>
      <c r="AC12" s="1">
        <f t="shared" si="8"/>
        <v>0.75847457627118642</v>
      </c>
      <c r="AD12" s="1">
        <f t="shared" si="9"/>
        <v>0.8728813559322034</v>
      </c>
      <c r="AE12" s="1">
        <f t="shared" si="10"/>
        <v>0.36440677966101692</v>
      </c>
      <c r="AF12" s="1">
        <f t="shared" si="11"/>
        <v>0.81355932203389836</v>
      </c>
      <c r="AI12">
        <f>'D Rel'!K12</f>
        <v>-1.06</v>
      </c>
      <c r="AJ12">
        <f>'D Rel'!Z12</f>
        <v>-0.48</v>
      </c>
      <c r="AK12">
        <f>'D Rel'!Q12</f>
        <v>0.48</v>
      </c>
      <c r="AL12">
        <f>'D Rel'!T12</f>
        <v>0.03</v>
      </c>
      <c r="AM12" s="1">
        <f t="shared" si="12"/>
        <v>0.44067796610169491</v>
      </c>
      <c r="AN12" s="1">
        <f t="shared" si="13"/>
        <v>0.4364406779661017</v>
      </c>
      <c r="AO12" s="1">
        <f t="shared" si="14"/>
        <v>0.76694915254237284</v>
      </c>
      <c r="AP12" s="1">
        <f t="shared" si="15"/>
        <v>0.57203389830508478</v>
      </c>
      <c r="AS12">
        <f>'D Rel'!L12</f>
        <v>-2.87</v>
      </c>
      <c r="AT12">
        <f>'D Rel'!AA12</f>
        <v>-1.63</v>
      </c>
      <c r="AU12">
        <f>'D Rel'!R12</f>
        <v>0.4</v>
      </c>
      <c r="AV12">
        <f>'D Rel'!U12</f>
        <v>-0.23</v>
      </c>
      <c r="AW12" s="1">
        <f t="shared" si="16"/>
        <v>0.76694915254237284</v>
      </c>
      <c r="AX12" s="1">
        <f t="shared" si="17"/>
        <v>0.82203389830508478</v>
      </c>
      <c r="AY12" s="1">
        <f t="shared" si="18"/>
        <v>0.25847457627118642</v>
      </c>
      <c r="AZ12" s="1">
        <f t="shared" si="19"/>
        <v>0.75423728813559321</v>
      </c>
      <c r="BC12">
        <f>'D on Ice'!G12</f>
        <v>14.825378787879</v>
      </c>
      <c r="BD12">
        <f>'D on Ice'!AM12</f>
        <v>37.96</v>
      </c>
      <c r="BE12">
        <f>'D on Ice'!AF12</f>
        <v>9.2100000000000009</v>
      </c>
      <c r="BF12">
        <f>'D on Ice'!AH12</f>
        <v>0.996</v>
      </c>
      <c r="BG12" s="1">
        <f t="shared" si="20"/>
        <v>0.36016949152542371</v>
      </c>
      <c r="BH12" s="1">
        <f t="shared" si="21"/>
        <v>0.18220338983050846</v>
      </c>
      <c r="BI12" s="1">
        <f t="shared" si="22"/>
        <v>0.66101694915254239</v>
      </c>
      <c r="BJ12" s="1">
        <f t="shared" si="23"/>
        <v>0.41101694915254239</v>
      </c>
      <c r="BM12">
        <f>'D on Ice'!M12</f>
        <v>50.86</v>
      </c>
      <c r="BN12">
        <f>'D on Ice'!AB12</f>
        <v>54.42</v>
      </c>
      <c r="BO12">
        <f>'D on Ice'!S12</f>
        <v>49.12</v>
      </c>
      <c r="BP12">
        <f>'D on Ice'!V12</f>
        <v>53.24</v>
      </c>
      <c r="BQ12" s="1">
        <f t="shared" si="24"/>
        <v>0.60169491525423724</v>
      </c>
      <c r="BR12" s="1">
        <f t="shared" si="25"/>
        <v>0.7923728813559322</v>
      </c>
      <c r="BS12" s="1">
        <f t="shared" si="26"/>
        <v>0.47457627118644069</v>
      </c>
      <c r="BT12" s="1">
        <f t="shared" si="27"/>
        <v>0.77118644067796616</v>
      </c>
      <c r="BW12" s="1">
        <f t="shared" si="28"/>
        <v>5.4322033898305087</v>
      </c>
      <c r="BX12" s="1">
        <f t="shared" si="29"/>
        <v>0.82627118644067798</v>
      </c>
      <c r="BY12">
        <f t="shared" si="30"/>
        <v>42</v>
      </c>
      <c r="CB12">
        <f>'D Rel'!M12</f>
        <v>1.1100000000000001</v>
      </c>
      <c r="CC12">
        <f>'D Rel'!V12</f>
        <v>2.7</v>
      </c>
      <c r="CD12" s="1">
        <f t="shared" si="31"/>
        <v>0.67372881355932202</v>
      </c>
      <c r="CE12" s="1">
        <f t="shared" si="32"/>
        <v>0.78389830508474578</v>
      </c>
      <c r="CH12" s="31">
        <f>'D Production'!X12</f>
        <v>1.2</v>
      </c>
      <c r="CI12" s="31">
        <f>'D Production'!AB12</f>
        <v>0.74</v>
      </c>
      <c r="CJ12" s="31">
        <f t="shared" si="33"/>
        <v>0.16101694915254236</v>
      </c>
      <c r="CK12" s="31">
        <f t="shared" si="34"/>
        <v>0.79661016949152541</v>
      </c>
      <c r="CN12">
        <f>'D Totals'!G12</f>
        <v>3</v>
      </c>
      <c r="CO12">
        <f>'D Totals'!H12</f>
        <v>8</v>
      </c>
      <c r="CP12">
        <f>'D Totals'!K12</f>
        <v>11</v>
      </c>
    </row>
    <row r="13" spans="1:94" x14ac:dyDescent="0.3">
      <c r="A13" t="str">
        <f>'D on Ice'!B13</f>
        <v>Andreas Englund</v>
      </c>
      <c r="B13" t="str">
        <f>'D on Ice'!C13</f>
        <v>L.A</v>
      </c>
      <c r="E13">
        <f>'D on Ice'!K13</f>
        <v>46.8</v>
      </c>
      <c r="F13">
        <f>'D on Ice'!Z13</f>
        <v>12.9</v>
      </c>
      <c r="G13">
        <f>'D on Ice'!Q13</f>
        <v>2.19</v>
      </c>
      <c r="H13">
        <f>'D on Ice'!T13</f>
        <v>3.02</v>
      </c>
      <c r="I13" s="1">
        <f t="shared" si="2"/>
        <v>0.86440677966101698</v>
      </c>
      <c r="J13" s="1">
        <f t="shared" si="0"/>
        <v>0.86016949152542377</v>
      </c>
      <c r="K13" s="1">
        <f t="shared" si="1"/>
        <v>0.32203389830508472</v>
      </c>
      <c r="L13" s="1">
        <f t="shared" si="3"/>
        <v>0.90677966101694918</v>
      </c>
      <c r="O13">
        <f>'D Production'!H13</f>
        <v>0.11</v>
      </c>
      <c r="P13">
        <f>'D Production'!I13</f>
        <v>0.66</v>
      </c>
      <c r="Q13">
        <f>'D Production'!J13</f>
        <v>0.22</v>
      </c>
      <c r="R13">
        <f>'D Production'!L13</f>
        <v>0.77</v>
      </c>
      <c r="S13" s="1">
        <f t="shared" si="4"/>
        <v>0.34322033898305082</v>
      </c>
      <c r="T13" s="1">
        <f t="shared" si="5"/>
        <v>0.49152542372881358</v>
      </c>
      <c r="U13" s="1">
        <f t="shared" si="6"/>
        <v>0.36864406779661019</v>
      </c>
      <c r="V13" s="1">
        <f t="shared" si="7"/>
        <v>0.41949152542372881</v>
      </c>
      <c r="Y13">
        <f>'D on Ice'!L13</f>
        <v>39.479999999999997</v>
      </c>
      <c r="Z13">
        <f>'D on Ice'!AA13</f>
        <v>10.61</v>
      </c>
      <c r="AA13">
        <f>'D on Ice'!R13</f>
        <v>2.73</v>
      </c>
      <c r="AB13">
        <f>'D on Ice'!U13</f>
        <v>2.39</v>
      </c>
      <c r="AC13" s="1">
        <f t="shared" si="8"/>
        <v>0.76271186440677963</v>
      </c>
      <c r="AD13" s="1">
        <f t="shared" si="9"/>
        <v>0.61016949152542377</v>
      </c>
      <c r="AE13" s="1">
        <f t="shared" si="10"/>
        <v>0.33898305084745761</v>
      </c>
      <c r="AF13" s="1">
        <f t="shared" si="11"/>
        <v>0.6652542372881356</v>
      </c>
      <c r="AI13">
        <f>'D Rel'!K13</f>
        <v>-3.5</v>
      </c>
      <c r="AJ13">
        <f>'D Rel'!Z13</f>
        <v>1.27</v>
      </c>
      <c r="AK13">
        <f>'D Rel'!Q13</f>
        <v>-0.56999999999999995</v>
      </c>
      <c r="AL13">
        <f>'D Rel'!T13</f>
        <v>0.03</v>
      </c>
      <c r="AM13" s="1">
        <f t="shared" si="12"/>
        <v>0.26271186440677968</v>
      </c>
      <c r="AN13" s="1">
        <f t="shared" si="13"/>
        <v>0.77966101694915257</v>
      </c>
      <c r="AO13" s="1">
        <f t="shared" si="14"/>
        <v>0.24576271186440679</v>
      </c>
      <c r="AP13" s="1">
        <f t="shared" si="15"/>
        <v>0.57203389830508478</v>
      </c>
      <c r="AS13">
        <f>'D Rel'!L13</f>
        <v>1.82</v>
      </c>
      <c r="AT13">
        <f>'D Rel'!AA13</f>
        <v>1.25</v>
      </c>
      <c r="AU13">
        <f>'D Rel'!R13</f>
        <v>0.5</v>
      </c>
      <c r="AV13">
        <f>'D Rel'!U13</f>
        <v>0.04</v>
      </c>
      <c r="AW13" s="1">
        <f t="shared" si="16"/>
        <v>0.3135593220338983</v>
      </c>
      <c r="AX13" s="1">
        <f t="shared" si="17"/>
        <v>0.25847457627118642</v>
      </c>
      <c r="AY13" s="1">
        <f t="shared" si="18"/>
        <v>0.22457627118644069</v>
      </c>
      <c r="AZ13" s="1">
        <f t="shared" si="19"/>
        <v>0.44491525423728812</v>
      </c>
      <c r="BC13">
        <f>'D on Ice'!G13</f>
        <v>12.193333333332999</v>
      </c>
      <c r="BD13">
        <f>'D on Ice'!AM13</f>
        <v>56.58</v>
      </c>
      <c r="BE13">
        <f>'D on Ice'!AF13</f>
        <v>6.49</v>
      </c>
      <c r="BF13">
        <f>'D on Ice'!AH13</f>
        <v>0.96799999999999997</v>
      </c>
      <c r="BG13" s="1">
        <f t="shared" si="20"/>
        <v>5.9322033898305086E-2</v>
      </c>
      <c r="BH13" s="1">
        <f t="shared" si="21"/>
        <v>0.78389830508474578</v>
      </c>
      <c r="BI13" s="1">
        <f t="shared" si="22"/>
        <v>0.13559322033898305</v>
      </c>
      <c r="BJ13" s="1">
        <f t="shared" si="23"/>
        <v>0.1271186440677966</v>
      </c>
      <c r="BM13">
        <f>'D on Ice'!M13</f>
        <v>54.25</v>
      </c>
      <c r="BN13">
        <f>'D on Ice'!AB13</f>
        <v>54.88</v>
      </c>
      <c r="BO13">
        <f>'D on Ice'!S13</f>
        <v>44.44</v>
      </c>
      <c r="BP13">
        <f>'D on Ice'!V13</f>
        <v>55.86</v>
      </c>
      <c r="BQ13" s="1">
        <f t="shared" si="24"/>
        <v>0.86016949152542377</v>
      </c>
      <c r="BR13" s="1">
        <f t="shared" si="25"/>
        <v>0.82203389830508478</v>
      </c>
      <c r="BS13" s="1">
        <f t="shared" si="26"/>
        <v>0.24152542372881355</v>
      </c>
      <c r="BT13" s="1">
        <f t="shared" si="27"/>
        <v>0.9152542372881356</v>
      </c>
      <c r="BW13" s="1">
        <f t="shared" si="28"/>
        <v>4.7203389830508486</v>
      </c>
      <c r="BX13" s="1">
        <f t="shared" si="29"/>
        <v>0.69067796610169496</v>
      </c>
      <c r="BY13">
        <f t="shared" si="30"/>
        <v>74</v>
      </c>
      <c r="CB13">
        <f>'D Rel'!M13</f>
        <v>-2.94</v>
      </c>
      <c r="CC13">
        <f>'D Rel'!V13</f>
        <v>-0.21</v>
      </c>
      <c r="CD13" s="1">
        <f t="shared" si="31"/>
        <v>0.19915254237288135</v>
      </c>
      <c r="CE13" s="1">
        <f t="shared" si="32"/>
        <v>0.48728813559322032</v>
      </c>
      <c r="CH13" s="31">
        <f>'D Production'!X13</f>
        <v>1.31</v>
      </c>
      <c r="CI13" s="31">
        <f>'D Production'!AB13</f>
        <v>2.08</v>
      </c>
      <c r="CJ13" s="31">
        <f t="shared" si="33"/>
        <v>0.11864406779661017</v>
      </c>
      <c r="CK13" s="31">
        <f t="shared" si="34"/>
        <v>1</v>
      </c>
      <c r="CN13">
        <f>'D Totals'!G13</f>
        <v>1</v>
      </c>
      <c r="CO13">
        <f>'D Totals'!H13</f>
        <v>6</v>
      </c>
      <c r="CP13">
        <f>'D Totals'!K13</f>
        <v>7</v>
      </c>
    </row>
    <row r="14" spans="1:94" x14ac:dyDescent="0.3">
      <c r="A14" t="str">
        <f>'D on Ice'!B14</f>
        <v>Andrew Peeke</v>
      </c>
      <c r="B14" t="str">
        <f>'D on Ice'!C14</f>
        <v>CBJ</v>
      </c>
      <c r="E14">
        <f>'D on Ice'!K14</f>
        <v>37.96</v>
      </c>
      <c r="F14">
        <f>'D on Ice'!Z14</f>
        <v>7.79</v>
      </c>
      <c r="G14">
        <f>'D on Ice'!Q14</f>
        <v>3.41</v>
      </c>
      <c r="H14">
        <f>'D on Ice'!T14</f>
        <v>2.0299999999999998</v>
      </c>
      <c r="I14" s="1">
        <f t="shared" si="2"/>
        <v>0.1864406779661017</v>
      </c>
      <c r="J14" s="1">
        <f t="shared" si="0"/>
        <v>2.9661016949152543E-2</v>
      </c>
      <c r="K14" s="1">
        <f t="shared" si="1"/>
        <v>0.95338983050847459</v>
      </c>
      <c r="L14" s="1">
        <f t="shared" si="3"/>
        <v>4.2372881355932202E-2</v>
      </c>
      <c r="O14">
        <f>'D Production'!H14</f>
        <v>0</v>
      </c>
      <c r="P14">
        <f>'D Production'!I14</f>
        <v>1.46</v>
      </c>
      <c r="Q14">
        <f>'D Production'!J14</f>
        <v>0.73</v>
      </c>
      <c r="R14">
        <f>'D Production'!L14</f>
        <v>1.46</v>
      </c>
      <c r="S14" s="1">
        <f t="shared" si="4"/>
        <v>4.2372881355932203E-3</v>
      </c>
      <c r="T14" s="1">
        <f t="shared" si="5"/>
        <v>0.98305084745762716</v>
      </c>
      <c r="U14" s="1">
        <f t="shared" si="6"/>
        <v>0.96610169491525422</v>
      </c>
      <c r="V14" s="1">
        <f t="shared" si="7"/>
        <v>0.95338983050847459</v>
      </c>
      <c r="Y14">
        <f>'D on Ice'!L14</f>
        <v>49.15</v>
      </c>
      <c r="Z14">
        <f>'D on Ice'!AA14</f>
        <v>14.84</v>
      </c>
      <c r="AA14">
        <f>'D on Ice'!R14</f>
        <v>4.1399999999999997</v>
      </c>
      <c r="AB14">
        <f>'D on Ice'!U14</f>
        <v>3.42</v>
      </c>
      <c r="AC14" s="1">
        <f t="shared" si="8"/>
        <v>6.7796610169491525E-2</v>
      </c>
      <c r="AD14" s="1">
        <f t="shared" si="9"/>
        <v>4.6610169491525424E-2</v>
      </c>
      <c r="AE14" s="1">
        <f t="shared" si="10"/>
        <v>2.1186440677966101E-2</v>
      </c>
      <c r="AF14" s="1">
        <f t="shared" si="11"/>
        <v>2.5423728813559324E-2</v>
      </c>
      <c r="AI14">
        <f>'D Rel'!K14</f>
        <v>-6.81</v>
      </c>
      <c r="AJ14">
        <f>'D Rel'!Z14</f>
        <v>-5.08</v>
      </c>
      <c r="AK14">
        <f>'D Rel'!Q14</f>
        <v>0.37</v>
      </c>
      <c r="AL14">
        <f>'D Rel'!T14</f>
        <v>-0.84</v>
      </c>
      <c r="AM14" s="1">
        <f t="shared" si="12"/>
        <v>5.9322033898305086E-2</v>
      </c>
      <c r="AN14" s="1">
        <f t="shared" si="13"/>
        <v>1.2711864406779662E-2</v>
      </c>
      <c r="AO14" s="1">
        <f t="shared" si="14"/>
        <v>0.71610169491525422</v>
      </c>
      <c r="AP14" s="1">
        <f t="shared" si="15"/>
        <v>2.1186440677966101E-2</v>
      </c>
      <c r="AS14">
        <f>'D Rel'!L14</f>
        <v>6</v>
      </c>
      <c r="AT14">
        <f>'D Rel'!AA14</f>
        <v>2.79</v>
      </c>
      <c r="AU14">
        <f>'D Rel'!R14</f>
        <v>0.59</v>
      </c>
      <c r="AV14">
        <f>'D Rel'!U14</f>
        <v>0.6</v>
      </c>
      <c r="AW14" s="1">
        <f t="shared" si="16"/>
        <v>7.2033898305084748E-2</v>
      </c>
      <c r="AX14" s="1">
        <f t="shared" si="17"/>
        <v>8.4745762711864403E-2</v>
      </c>
      <c r="AY14" s="1">
        <f t="shared" si="18"/>
        <v>0.18220338983050846</v>
      </c>
      <c r="AZ14" s="1">
        <f t="shared" si="19"/>
        <v>5.9322033898305086E-2</v>
      </c>
      <c r="BC14">
        <f>'D on Ice'!G14</f>
        <v>14.505882352941001</v>
      </c>
      <c r="BD14">
        <f>'D on Ice'!AM14</f>
        <v>48.08</v>
      </c>
      <c r="BE14">
        <f>'D on Ice'!AF14</f>
        <v>12.61</v>
      </c>
      <c r="BF14">
        <f>'D on Ice'!AH14</f>
        <v>1.002</v>
      </c>
      <c r="BG14" s="1">
        <f t="shared" si="20"/>
        <v>0.32203389830508472</v>
      </c>
      <c r="BH14" s="1">
        <f t="shared" si="21"/>
        <v>0.48728813559322032</v>
      </c>
      <c r="BI14" s="1">
        <f t="shared" si="22"/>
        <v>0.98305084745762716</v>
      </c>
      <c r="BJ14" s="1">
        <f t="shared" si="23"/>
        <v>0.56355932203389836</v>
      </c>
      <c r="BM14">
        <f>'D on Ice'!M14</f>
        <v>43.58</v>
      </c>
      <c r="BN14">
        <f>'D on Ice'!AB14</f>
        <v>34.409999999999997</v>
      </c>
      <c r="BO14">
        <f>'D on Ice'!S14</f>
        <v>45.16</v>
      </c>
      <c r="BP14">
        <f>'D on Ice'!V14</f>
        <v>37.21</v>
      </c>
      <c r="BQ14" s="1">
        <f t="shared" si="24"/>
        <v>7.6271186440677971E-2</v>
      </c>
      <c r="BR14" s="1">
        <f t="shared" si="25"/>
        <v>2.1186440677966101E-2</v>
      </c>
      <c r="BS14" s="1">
        <f t="shared" si="26"/>
        <v>0.28813559322033899</v>
      </c>
      <c r="BT14" s="1">
        <f t="shared" si="27"/>
        <v>1.2711864406779662E-2</v>
      </c>
      <c r="BW14" s="1">
        <f t="shared" si="28"/>
        <v>1.3559322033898304</v>
      </c>
      <c r="BX14" s="1">
        <f t="shared" si="29"/>
        <v>3.3898305084745763E-2</v>
      </c>
      <c r="BY14">
        <f t="shared" si="30"/>
        <v>229</v>
      </c>
      <c r="CB14">
        <f>'D Rel'!M14</f>
        <v>-7.35</v>
      </c>
      <c r="CC14">
        <f>'D Rel'!V14</f>
        <v>-13.23</v>
      </c>
      <c r="CD14" s="1">
        <f t="shared" si="31"/>
        <v>3.3898305084745763E-2</v>
      </c>
      <c r="CE14" s="1">
        <f t="shared" si="32"/>
        <v>1.2711864406779662E-2</v>
      </c>
      <c r="CH14" s="31">
        <f>'D Production'!X14</f>
        <v>0.73</v>
      </c>
      <c r="CI14" s="31">
        <f>'D Production'!AB14</f>
        <v>0</v>
      </c>
      <c r="CJ14" s="31">
        <f t="shared" si="33"/>
        <v>0.55084745762711862</v>
      </c>
      <c r="CK14" s="31">
        <f t="shared" si="34"/>
        <v>4.2372881355932203E-3</v>
      </c>
      <c r="CN14">
        <f>'D Totals'!G14</f>
        <v>0</v>
      </c>
      <c r="CO14">
        <f>'D Totals'!H14</f>
        <v>6</v>
      </c>
      <c r="CP14">
        <f>'D Totals'!K14</f>
        <v>6</v>
      </c>
    </row>
    <row r="15" spans="1:94" x14ac:dyDescent="0.3">
      <c r="A15" t="str">
        <f>'D on Ice'!B15</f>
        <v>Arber Xhekaj</v>
      </c>
      <c r="B15" t="str">
        <f>'D on Ice'!C15</f>
        <v>MTL</v>
      </c>
      <c r="E15">
        <f>'D on Ice'!K15</f>
        <v>39.39</v>
      </c>
      <c r="F15">
        <f>'D on Ice'!Z15</f>
        <v>12.16</v>
      </c>
      <c r="G15">
        <f>'D on Ice'!Q15</f>
        <v>2.19</v>
      </c>
      <c r="H15">
        <f>'D on Ice'!T15</f>
        <v>2.61</v>
      </c>
      <c r="I15" s="1">
        <f t="shared" si="2"/>
        <v>0.32203389830508472</v>
      </c>
      <c r="J15" s="1">
        <f t="shared" si="0"/>
        <v>0.73728813559322037</v>
      </c>
      <c r="K15" s="1">
        <f t="shared" si="1"/>
        <v>0.32203389830508472</v>
      </c>
      <c r="L15" s="1">
        <f t="shared" si="3"/>
        <v>0.60593220338983056</v>
      </c>
      <c r="O15">
        <f>'D Production'!H15</f>
        <v>0.24</v>
      </c>
      <c r="P15">
        <f>'D Production'!I15</f>
        <v>0.49</v>
      </c>
      <c r="Q15">
        <f>'D Production'!J15</f>
        <v>0.49</v>
      </c>
      <c r="R15">
        <f>'D Production'!L15</f>
        <v>0.73</v>
      </c>
      <c r="S15" s="1">
        <f t="shared" si="4"/>
        <v>0.67796610169491522</v>
      </c>
      <c r="T15" s="1">
        <f t="shared" si="5"/>
        <v>0.25</v>
      </c>
      <c r="U15" s="1">
        <f t="shared" si="6"/>
        <v>0.80084745762711862</v>
      </c>
      <c r="V15" s="1">
        <f t="shared" si="7"/>
        <v>0.3728813559322034</v>
      </c>
      <c r="Y15">
        <f>'D on Ice'!L15</f>
        <v>41.09</v>
      </c>
      <c r="Z15">
        <f>'D on Ice'!AA15</f>
        <v>10.210000000000001</v>
      </c>
      <c r="AA15">
        <f>'D on Ice'!R15</f>
        <v>1.46</v>
      </c>
      <c r="AB15">
        <f>'D on Ice'!U15</f>
        <v>2.5299999999999998</v>
      </c>
      <c r="AC15" s="1">
        <f t="shared" si="8"/>
        <v>0.61016949152542377</v>
      </c>
      <c r="AD15" s="1">
        <f t="shared" si="9"/>
        <v>0.71186440677966101</v>
      </c>
      <c r="AE15" s="1">
        <f t="shared" si="10"/>
        <v>0.97881355932203384</v>
      </c>
      <c r="AF15" s="1">
        <f t="shared" si="11"/>
        <v>0.52118644067796616</v>
      </c>
      <c r="AI15">
        <f>'D Rel'!K15</f>
        <v>-1.23</v>
      </c>
      <c r="AJ15">
        <f>'D Rel'!Z15</f>
        <v>0.71</v>
      </c>
      <c r="AK15">
        <f>'D Rel'!Q15</f>
        <v>-0.04</v>
      </c>
      <c r="AL15">
        <f>'D Rel'!T15</f>
        <v>-0.03</v>
      </c>
      <c r="AM15" s="1">
        <f t="shared" si="12"/>
        <v>0.42796610169491528</v>
      </c>
      <c r="AN15" s="1">
        <f t="shared" si="13"/>
        <v>0.68220338983050843</v>
      </c>
      <c r="AO15" s="1">
        <f t="shared" si="14"/>
        <v>0.51694915254237284</v>
      </c>
      <c r="AP15" s="1">
        <f t="shared" si="15"/>
        <v>0.50847457627118642</v>
      </c>
      <c r="AS15">
        <f>'D Rel'!L15</f>
        <v>-6.11</v>
      </c>
      <c r="AT15">
        <f>'D Rel'!AA15</f>
        <v>-2.25</v>
      </c>
      <c r="AU15">
        <f>'D Rel'!R15</f>
        <v>-0.56999999999999995</v>
      </c>
      <c r="AV15">
        <f>'D Rel'!U15</f>
        <v>-0.55000000000000004</v>
      </c>
      <c r="AW15" s="1">
        <f t="shared" si="16"/>
        <v>0.9576271186440678</v>
      </c>
      <c r="AX15" s="1">
        <f t="shared" si="17"/>
        <v>0.89830508474576276</v>
      </c>
      <c r="AY15" s="1">
        <f t="shared" si="18"/>
        <v>0.78813559322033899</v>
      </c>
      <c r="AZ15" s="1">
        <f t="shared" si="19"/>
        <v>0.94491525423728817</v>
      </c>
      <c r="BC15">
        <f>'D on Ice'!G15</f>
        <v>12.986842105262999</v>
      </c>
      <c r="BD15">
        <f>'D on Ice'!AM15</f>
        <v>50</v>
      </c>
      <c r="BE15">
        <f>'D on Ice'!AF15</f>
        <v>7.76</v>
      </c>
      <c r="BF15">
        <f>'D on Ice'!AH15</f>
        <v>1.026</v>
      </c>
      <c r="BG15" s="1">
        <f t="shared" si="20"/>
        <v>0.1059322033898305</v>
      </c>
      <c r="BH15" s="1">
        <f t="shared" si="21"/>
        <v>0.55508474576271183</v>
      </c>
      <c r="BI15" s="1">
        <f t="shared" si="22"/>
        <v>0.35169491525423729</v>
      </c>
      <c r="BJ15" s="1">
        <f t="shared" si="23"/>
        <v>0.83898305084745761</v>
      </c>
      <c r="BM15">
        <f>'D on Ice'!M15</f>
        <v>48.94</v>
      </c>
      <c r="BN15">
        <f>'D on Ice'!AB15</f>
        <v>54.35</v>
      </c>
      <c r="BO15">
        <f>'D on Ice'!S15</f>
        <v>60</v>
      </c>
      <c r="BP15">
        <f>'D on Ice'!V15</f>
        <v>50.78</v>
      </c>
      <c r="BQ15" s="1">
        <f t="shared" si="24"/>
        <v>0.43220338983050849</v>
      </c>
      <c r="BR15" s="1">
        <f t="shared" si="25"/>
        <v>0.78813559322033899</v>
      </c>
      <c r="BS15" s="1">
        <f t="shared" si="26"/>
        <v>0.89830508474576276</v>
      </c>
      <c r="BT15" s="1">
        <f t="shared" si="27"/>
        <v>0.59745762711864403</v>
      </c>
      <c r="BW15" s="1">
        <f t="shared" si="28"/>
        <v>4.6694915254237293</v>
      </c>
      <c r="BX15" s="1">
        <f t="shared" si="29"/>
        <v>0.68220338983050843</v>
      </c>
      <c r="BY15">
        <f t="shared" si="30"/>
        <v>76</v>
      </c>
      <c r="CB15">
        <f>'D Rel'!M15</f>
        <v>2.69</v>
      </c>
      <c r="CC15">
        <f>'D Rel'!V15</f>
        <v>4.5999999999999996</v>
      </c>
      <c r="CD15" s="1">
        <f t="shared" si="31"/>
        <v>0.81355932203389836</v>
      </c>
      <c r="CE15" s="1">
        <f t="shared" si="32"/>
        <v>0.86864406779661019</v>
      </c>
      <c r="CH15" s="31">
        <f>'D Production'!X15</f>
        <v>4.13</v>
      </c>
      <c r="CI15" s="31">
        <f>'D Production'!AB15</f>
        <v>1.95</v>
      </c>
      <c r="CJ15" s="31">
        <f t="shared" si="33"/>
        <v>4.2372881355932203E-3</v>
      </c>
      <c r="CK15" s="31">
        <f t="shared" si="34"/>
        <v>0.99576271186440679</v>
      </c>
      <c r="CN15">
        <f>'D Totals'!G15</f>
        <v>1</v>
      </c>
      <c r="CO15">
        <f>'D Totals'!H15</f>
        <v>2</v>
      </c>
      <c r="CP15">
        <f>'D Totals'!K15</f>
        <v>3</v>
      </c>
    </row>
    <row r="16" spans="1:94" x14ac:dyDescent="0.3">
      <c r="A16" t="str">
        <f>'D on Ice'!B16</f>
        <v>Artem Zub</v>
      </c>
      <c r="B16" t="str">
        <f>'D on Ice'!C16</f>
        <v>OTT</v>
      </c>
      <c r="E16">
        <f>'D on Ice'!K16</f>
        <v>46.41</v>
      </c>
      <c r="F16">
        <f>'D on Ice'!Z16</f>
        <v>11.5</v>
      </c>
      <c r="G16">
        <f>'D on Ice'!Q16</f>
        <v>3.17</v>
      </c>
      <c r="H16">
        <f>'D on Ice'!T16</f>
        <v>2.77</v>
      </c>
      <c r="I16" s="1">
        <f t="shared" si="2"/>
        <v>0.83050847457627119</v>
      </c>
      <c r="J16" s="1">
        <f t="shared" si="0"/>
        <v>0.61016949152542377</v>
      </c>
      <c r="K16" s="1">
        <f t="shared" si="1"/>
        <v>0.88135593220338981</v>
      </c>
      <c r="L16" s="1">
        <f t="shared" si="3"/>
        <v>0.75847457627118642</v>
      </c>
      <c r="O16">
        <f>'D Production'!H16</f>
        <v>0.2</v>
      </c>
      <c r="P16">
        <f>'D Production'!I16</f>
        <v>1.39</v>
      </c>
      <c r="Q16">
        <f>'D Production'!J16</f>
        <v>0.79</v>
      </c>
      <c r="R16">
        <f>'D Production'!L16</f>
        <v>1.59</v>
      </c>
      <c r="S16" s="1">
        <f t="shared" si="4"/>
        <v>0.59322033898305082</v>
      </c>
      <c r="T16" s="1">
        <f t="shared" si="5"/>
        <v>0.97033898305084743</v>
      </c>
      <c r="U16" s="1">
        <f t="shared" si="6"/>
        <v>0.97457627118644063</v>
      </c>
      <c r="V16" s="1">
        <f t="shared" si="7"/>
        <v>0.97457627118644063</v>
      </c>
      <c r="Y16">
        <f>'D on Ice'!L16</f>
        <v>38.68</v>
      </c>
      <c r="Z16">
        <f>'D on Ice'!AA16</f>
        <v>9.2200000000000006</v>
      </c>
      <c r="AA16">
        <f>'D on Ice'!R16</f>
        <v>3.07</v>
      </c>
      <c r="AB16">
        <f>'D on Ice'!U16</f>
        <v>2.29</v>
      </c>
      <c r="AC16" s="1">
        <f t="shared" si="8"/>
        <v>0.83898305084745761</v>
      </c>
      <c r="AD16" s="1">
        <f t="shared" si="9"/>
        <v>0.9152542372881356</v>
      </c>
      <c r="AE16" s="1">
        <f t="shared" si="10"/>
        <v>0.16101694915254236</v>
      </c>
      <c r="AF16" s="1">
        <f t="shared" si="11"/>
        <v>0.80932203389830504</v>
      </c>
      <c r="AI16">
        <f>'D Rel'!K16</f>
        <v>3.71</v>
      </c>
      <c r="AJ16">
        <f>'D Rel'!Z16</f>
        <v>0.91</v>
      </c>
      <c r="AK16">
        <f>'D Rel'!Q16</f>
        <v>0.33</v>
      </c>
      <c r="AL16">
        <f>'D Rel'!T16</f>
        <v>0.37</v>
      </c>
      <c r="AM16" s="1">
        <f t="shared" si="12"/>
        <v>0.78813559322033899</v>
      </c>
      <c r="AN16" s="1">
        <f t="shared" si="13"/>
        <v>0.73305084745762716</v>
      </c>
      <c r="AO16" s="1">
        <f t="shared" si="14"/>
        <v>0.69915254237288138</v>
      </c>
      <c r="AP16" s="1">
        <f t="shared" si="15"/>
        <v>0.88983050847457623</v>
      </c>
      <c r="AS16">
        <f>'D Rel'!L16</f>
        <v>-3.58</v>
      </c>
      <c r="AT16">
        <f>'D Rel'!AA16</f>
        <v>-2.87</v>
      </c>
      <c r="AU16">
        <f>'D Rel'!R16</f>
        <v>0.28999999999999998</v>
      </c>
      <c r="AV16">
        <f>'D Rel'!U16</f>
        <v>-0.41</v>
      </c>
      <c r="AW16" s="1">
        <f t="shared" si="16"/>
        <v>0.81779661016949157</v>
      </c>
      <c r="AX16" s="1">
        <f t="shared" si="17"/>
        <v>0.93220338983050843</v>
      </c>
      <c r="AY16" s="1">
        <f t="shared" si="18"/>
        <v>0.3347457627118644</v>
      </c>
      <c r="AZ16" s="1">
        <f t="shared" si="19"/>
        <v>0.90254237288135597</v>
      </c>
      <c r="BC16">
        <f>'D on Ice'!G16</f>
        <v>16.806481481481001</v>
      </c>
      <c r="BD16">
        <f>'D on Ice'!AM16</f>
        <v>46.36</v>
      </c>
      <c r="BE16">
        <f>'D on Ice'!AF16</f>
        <v>9.58</v>
      </c>
      <c r="BF16">
        <f>'D on Ice'!AH16</f>
        <v>0.98599999999999999</v>
      </c>
      <c r="BG16" s="1">
        <f t="shared" si="20"/>
        <v>0.67372881355932202</v>
      </c>
      <c r="BH16" s="1">
        <f t="shared" si="21"/>
        <v>0.42796610169491528</v>
      </c>
      <c r="BI16" s="1">
        <f t="shared" si="22"/>
        <v>0.73728813559322037</v>
      </c>
      <c r="BJ16" s="1">
        <f t="shared" si="23"/>
        <v>0.2923728813559322</v>
      </c>
      <c r="BM16">
        <f>'D on Ice'!M16</f>
        <v>54.55</v>
      </c>
      <c r="BN16">
        <f>'D on Ice'!AB16</f>
        <v>55.5</v>
      </c>
      <c r="BO16">
        <f>'D on Ice'!S16</f>
        <v>50.79</v>
      </c>
      <c r="BP16">
        <f>'D on Ice'!V16</f>
        <v>54.72</v>
      </c>
      <c r="BQ16" s="1">
        <f t="shared" si="24"/>
        <v>0.88135593220338981</v>
      </c>
      <c r="BR16" s="1">
        <f t="shared" si="25"/>
        <v>0.8728813559322034</v>
      </c>
      <c r="BS16" s="1">
        <f t="shared" si="26"/>
        <v>0.54661016949152541</v>
      </c>
      <c r="BT16" s="1">
        <f t="shared" si="27"/>
        <v>0.86440677966101698</v>
      </c>
      <c r="BW16" s="1">
        <f t="shared" si="28"/>
        <v>6.6822033898305087</v>
      </c>
      <c r="BX16" s="1">
        <f t="shared" si="29"/>
        <v>0.97033898305084743</v>
      </c>
      <c r="BY16">
        <f t="shared" si="30"/>
        <v>7</v>
      </c>
      <c r="CB16">
        <f>'D Rel'!M16</f>
        <v>4.28</v>
      </c>
      <c r="CC16">
        <f>'D Rel'!V16</f>
        <v>7.74</v>
      </c>
      <c r="CD16" s="1">
        <f t="shared" si="31"/>
        <v>0.91101694915254239</v>
      </c>
      <c r="CE16" s="1">
        <f t="shared" si="32"/>
        <v>0.97033898305084743</v>
      </c>
      <c r="CH16" s="31">
        <f>'D Production'!X16</f>
        <v>0.69</v>
      </c>
      <c r="CI16" s="31">
        <f>'D Production'!AB16</f>
        <v>0.4</v>
      </c>
      <c r="CJ16" s="31">
        <f t="shared" si="33"/>
        <v>0.58898305084745761</v>
      </c>
      <c r="CK16" s="31">
        <f t="shared" si="34"/>
        <v>0.45338983050847459</v>
      </c>
      <c r="CN16">
        <f>'D Totals'!G16</f>
        <v>2</v>
      </c>
      <c r="CO16">
        <f>'D Totals'!H16</f>
        <v>14</v>
      </c>
      <c r="CP16">
        <f>'D Totals'!K16</f>
        <v>16</v>
      </c>
    </row>
    <row r="17" spans="1:94" x14ac:dyDescent="0.3">
      <c r="A17" t="str">
        <f>'D on Ice'!B17</f>
        <v>Ben Chiarot</v>
      </c>
      <c r="B17" t="str">
        <f>'D on Ice'!C17</f>
        <v>DET</v>
      </c>
      <c r="E17">
        <f>'D on Ice'!K17</f>
        <v>35.869999999999997</v>
      </c>
      <c r="F17">
        <f>'D on Ice'!Z17</f>
        <v>9.2100000000000009</v>
      </c>
      <c r="G17">
        <f>'D on Ice'!Q17</f>
        <v>2.96</v>
      </c>
      <c r="H17">
        <f>'D on Ice'!T17</f>
        <v>2.17</v>
      </c>
      <c r="I17" s="1">
        <f t="shared" si="2"/>
        <v>8.050847457627118E-2</v>
      </c>
      <c r="J17" s="1">
        <f t="shared" si="0"/>
        <v>0.13983050847457626</v>
      </c>
      <c r="K17" s="1">
        <f t="shared" si="1"/>
        <v>0.77966101694915257</v>
      </c>
      <c r="L17" s="1">
        <f t="shared" si="3"/>
        <v>0.11440677966101695</v>
      </c>
      <c r="O17">
        <f>'D Production'!H17</f>
        <v>0.24</v>
      </c>
      <c r="P17">
        <f>'D Production'!I17</f>
        <v>0.64</v>
      </c>
      <c r="Q17">
        <f>'D Production'!J17</f>
        <v>0.48</v>
      </c>
      <c r="R17">
        <f>'D Production'!L17</f>
        <v>0.88</v>
      </c>
      <c r="S17" s="1">
        <f t="shared" si="4"/>
        <v>0.67796610169491522</v>
      </c>
      <c r="T17" s="1">
        <f t="shared" si="5"/>
        <v>0.47457627118644069</v>
      </c>
      <c r="U17" s="1">
        <f t="shared" si="6"/>
        <v>0.7923728813559322</v>
      </c>
      <c r="V17" s="1">
        <f t="shared" si="7"/>
        <v>0.53389830508474578</v>
      </c>
      <c r="Y17">
        <f>'D on Ice'!L17</f>
        <v>48.76</v>
      </c>
      <c r="Z17">
        <f>'D on Ice'!AA17</f>
        <v>10.65</v>
      </c>
      <c r="AA17">
        <f>'D on Ice'!R17</f>
        <v>3.12</v>
      </c>
      <c r="AB17">
        <f>'D on Ice'!U17</f>
        <v>2.64</v>
      </c>
      <c r="AC17" s="1">
        <f t="shared" si="8"/>
        <v>8.8983050847457626E-2</v>
      </c>
      <c r="AD17" s="1">
        <f t="shared" si="9"/>
        <v>0.60593220338983056</v>
      </c>
      <c r="AE17" s="1">
        <f t="shared" si="10"/>
        <v>0.13983050847457626</v>
      </c>
      <c r="AF17" s="1">
        <f t="shared" si="11"/>
        <v>0.36864406779661019</v>
      </c>
      <c r="AI17">
        <f>'D Rel'!K17</f>
        <v>-3.21</v>
      </c>
      <c r="AJ17">
        <f>'D Rel'!Z17</f>
        <v>0.41</v>
      </c>
      <c r="AK17">
        <f>'D Rel'!Q17</f>
        <v>0.09</v>
      </c>
      <c r="AL17">
        <f>'D Rel'!T17</f>
        <v>-0.12</v>
      </c>
      <c r="AM17" s="1">
        <f t="shared" si="12"/>
        <v>0.27966101694915252</v>
      </c>
      <c r="AN17" s="1">
        <f t="shared" si="13"/>
        <v>0.6271186440677966</v>
      </c>
      <c r="AO17" s="1">
        <f t="shared" si="14"/>
        <v>0.57627118644067798</v>
      </c>
      <c r="AP17" s="1">
        <f t="shared" si="15"/>
        <v>0.40677966101694918</v>
      </c>
      <c r="AS17">
        <f>'D Rel'!L17</f>
        <v>3.67</v>
      </c>
      <c r="AT17">
        <f>'D Rel'!AA17</f>
        <v>-0.76</v>
      </c>
      <c r="AU17">
        <f>'D Rel'!R17</f>
        <v>0.51</v>
      </c>
      <c r="AV17">
        <f>'D Rel'!U17</f>
        <v>-0.06</v>
      </c>
      <c r="AW17" s="1">
        <f t="shared" si="16"/>
        <v>0.13559322033898305</v>
      </c>
      <c r="AX17" s="1">
        <f t="shared" si="17"/>
        <v>0.66101694915254239</v>
      </c>
      <c r="AY17" s="1">
        <f t="shared" si="18"/>
        <v>0.21186440677966101</v>
      </c>
      <c r="AZ17" s="1">
        <f t="shared" si="19"/>
        <v>0.57627118644067798</v>
      </c>
      <c r="BC17">
        <f>'D on Ice'!G17</f>
        <v>16.654074074074</v>
      </c>
      <c r="BD17">
        <f>'D on Ice'!AM17</f>
        <v>41.71</v>
      </c>
      <c r="BE17">
        <f>'D on Ice'!AF17</f>
        <v>11.78</v>
      </c>
      <c r="BF17">
        <f>'D on Ice'!AH17</f>
        <v>1.0249999999999999</v>
      </c>
      <c r="BG17" s="1">
        <f t="shared" si="20"/>
        <v>0.6271186440677966</v>
      </c>
      <c r="BH17" s="1">
        <f t="shared" si="21"/>
        <v>0.27542372881355931</v>
      </c>
      <c r="BI17" s="1">
        <f t="shared" si="22"/>
        <v>0.96610169491525422</v>
      </c>
      <c r="BJ17" s="1">
        <f t="shared" si="23"/>
        <v>0.82203389830508478</v>
      </c>
      <c r="BM17">
        <f>'D on Ice'!M17</f>
        <v>42.38</v>
      </c>
      <c r="BN17">
        <f>'D on Ice'!AB17</f>
        <v>46.37</v>
      </c>
      <c r="BO17">
        <f>'D on Ice'!S17</f>
        <v>48.68</v>
      </c>
      <c r="BP17">
        <f>'D on Ice'!V17</f>
        <v>45.12</v>
      </c>
      <c r="BQ17" s="1">
        <f t="shared" si="24"/>
        <v>5.5084745762711863E-2</v>
      </c>
      <c r="BR17" s="1">
        <f t="shared" si="25"/>
        <v>0.26271186440677968</v>
      </c>
      <c r="BS17" s="1">
        <f t="shared" si="26"/>
        <v>0.44491525423728812</v>
      </c>
      <c r="BT17" s="1">
        <f t="shared" si="27"/>
        <v>0.1864406779661017</v>
      </c>
      <c r="BW17" s="1">
        <f t="shared" si="28"/>
        <v>2.3898305084745766</v>
      </c>
      <c r="BX17" s="1">
        <f t="shared" si="29"/>
        <v>0.15677966101694915</v>
      </c>
      <c r="BY17">
        <f t="shared" si="30"/>
        <v>200</v>
      </c>
      <c r="CB17">
        <f>'D Rel'!M17</f>
        <v>-4.04</v>
      </c>
      <c r="CC17">
        <f>'D Rel'!V17</f>
        <v>-0.72</v>
      </c>
      <c r="CD17" s="1">
        <f t="shared" si="31"/>
        <v>0.13559322033898305</v>
      </c>
      <c r="CE17" s="1">
        <f t="shared" si="32"/>
        <v>0.44915254237288138</v>
      </c>
      <c r="CH17" s="31">
        <f>'D Production'!X17</f>
        <v>1.1200000000000001</v>
      </c>
      <c r="CI17" s="31">
        <f>'D Production'!AB17</f>
        <v>0.24</v>
      </c>
      <c r="CJ17" s="31">
        <f t="shared" si="33"/>
        <v>0.21186440677966101</v>
      </c>
      <c r="CK17" s="31">
        <f t="shared" si="34"/>
        <v>0.2076271186440678</v>
      </c>
      <c r="CN17">
        <f>'D Totals'!G17</f>
        <v>3</v>
      </c>
      <c r="CO17">
        <f>'D Totals'!H17</f>
        <v>8</v>
      </c>
      <c r="CP17">
        <f>'D Totals'!K17</f>
        <v>11</v>
      </c>
    </row>
    <row r="18" spans="1:94" x14ac:dyDescent="0.3">
      <c r="A18" t="str">
        <f>'D on Ice'!B18</f>
        <v>Ben Hutton</v>
      </c>
      <c r="B18" t="str">
        <f>'D on Ice'!C18</f>
        <v>VGK</v>
      </c>
      <c r="E18">
        <f>'D on Ice'!K18</f>
        <v>39.700000000000003</v>
      </c>
      <c r="F18">
        <f>'D on Ice'!Z18</f>
        <v>10.97</v>
      </c>
      <c r="G18">
        <f>'D on Ice'!Q18</f>
        <v>2.85</v>
      </c>
      <c r="H18">
        <f>'D on Ice'!T18</f>
        <v>2.61</v>
      </c>
      <c r="I18" s="1">
        <f t="shared" si="2"/>
        <v>0.35169491525423729</v>
      </c>
      <c r="J18" s="1">
        <f t="shared" si="0"/>
        <v>0.45338983050847459</v>
      </c>
      <c r="K18" s="1">
        <f t="shared" si="1"/>
        <v>0.72033898305084743</v>
      </c>
      <c r="L18" s="1">
        <f t="shared" si="3"/>
        <v>0.60593220338983056</v>
      </c>
      <c r="O18">
        <f>'D Production'!H18</f>
        <v>0.14000000000000001</v>
      </c>
      <c r="P18">
        <f>'D Production'!I18</f>
        <v>0.95</v>
      </c>
      <c r="Q18">
        <f>'D Production'!J18</f>
        <v>0.41</v>
      </c>
      <c r="R18">
        <f>'D Production'!L18</f>
        <v>1.08</v>
      </c>
      <c r="S18" s="1">
        <f t="shared" si="4"/>
        <v>0.4152542372881356</v>
      </c>
      <c r="T18" s="1">
        <f t="shared" si="5"/>
        <v>0.82203389830508478</v>
      </c>
      <c r="U18" s="1">
        <f t="shared" si="6"/>
        <v>0.6652542372881356</v>
      </c>
      <c r="V18" s="1">
        <f t="shared" si="7"/>
        <v>0.72881355932203384</v>
      </c>
      <c r="Y18">
        <f>'D on Ice'!L18</f>
        <v>42.68</v>
      </c>
      <c r="Z18">
        <f>'D on Ice'!AA18</f>
        <v>10.7</v>
      </c>
      <c r="AA18">
        <f>'D on Ice'!R18</f>
        <v>2.2999999999999998</v>
      </c>
      <c r="AB18">
        <f>'D on Ice'!U18</f>
        <v>2.35</v>
      </c>
      <c r="AC18" s="1">
        <f t="shared" si="8"/>
        <v>0.4364406779661017</v>
      </c>
      <c r="AD18" s="1">
        <f t="shared" si="9"/>
        <v>0.58050847457627119</v>
      </c>
      <c r="AE18" s="1">
        <f t="shared" si="10"/>
        <v>0.63983050847457623</v>
      </c>
      <c r="AF18" s="1">
        <f t="shared" si="11"/>
        <v>0.75423728813559321</v>
      </c>
      <c r="AI18">
        <f>'D Rel'!K18</f>
        <v>-5.07</v>
      </c>
      <c r="AJ18">
        <f>'D Rel'!Z18</f>
        <v>-2.34</v>
      </c>
      <c r="AK18">
        <f>'D Rel'!Q18</f>
        <v>0.17</v>
      </c>
      <c r="AL18">
        <f>'D Rel'!T18</f>
        <v>-0.17</v>
      </c>
      <c r="AM18" s="1">
        <f t="shared" si="12"/>
        <v>0.13559322033898305</v>
      </c>
      <c r="AN18" s="1">
        <f t="shared" si="13"/>
        <v>0.11440677966101695</v>
      </c>
      <c r="AO18" s="1">
        <f t="shared" si="14"/>
        <v>0.6271186440677966</v>
      </c>
      <c r="AP18" s="1">
        <f t="shared" si="15"/>
        <v>0.33898305084745761</v>
      </c>
      <c r="AS18">
        <f>'D Rel'!L18</f>
        <v>-0.05</v>
      </c>
      <c r="AT18">
        <f>'D Rel'!AA18</f>
        <v>-0.23</v>
      </c>
      <c r="AU18">
        <f>'D Rel'!R18</f>
        <v>0.21</v>
      </c>
      <c r="AV18">
        <f>'D Rel'!U18</f>
        <v>-0.14000000000000001</v>
      </c>
      <c r="AW18" s="1">
        <f t="shared" si="16"/>
        <v>0.54661016949152541</v>
      </c>
      <c r="AX18" s="1">
        <f t="shared" si="17"/>
        <v>0.52966101694915257</v>
      </c>
      <c r="AY18" s="1">
        <f t="shared" si="18"/>
        <v>0.36864406779661019</v>
      </c>
      <c r="AZ18" s="1">
        <f t="shared" si="19"/>
        <v>0.6652542372881356</v>
      </c>
      <c r="BC18">
        <f>'D on Ice'!G18</f>
        <v>14.286021505376</v>
      </c>
      <c r="BD18">
        <f>'D on Ice'!AM18</f>
        <v>65.25</v>
      </c>
      <c r="BE18">
        <f>'D on Ice'!AF18</f>
        <v>9.25</v>
      </c>
      <c r="BF18">
        <f>'D on Ice'!AH18</f>
        <v>1.01</v>
      </c>
      <c r="BG18" s="1">
        <f t="shared" si="20"/>
        <v>0.28813559322033899</v>
      </c>
      <c r="BH18" s="1">
        <f t="shared" si="21"/>
        <v>0.97033898305084743</v>
      </c>
      <c r="BI18" s="1">
        <f t="shared" si="22"/>
        <v>0.68220338983050843</v>
      </c>
      <c r="BJ18" s="1">
        <f t="shared" si="23"/>
        <v>0.68644067796610164</v>
      </c>
      <c r="BM18">
        <f>'D on Ice'!M18</f>
        <v>48.19</v>
      </c>
      <c r="BN18">
        <f>'D on Ice'!AB18</f>
        <v>50.63</v>
      </c>
      <c r="BO18">
        <f>'D on Ice'!S18</f>
        <v>55.26</v>
      </c>
      <c r="BP18">
        <f>'D on Ice'!V18</f>
        <v>52.57</v>
      </c>
      <c r="BQ18" s="1">
        <f t="shared" si="24"/>
        <v>0.36864406779661019</v>
      </c>
      <c r="BR18" s="1">
        <f t="shared" si="25"/>
        <v>0.52542372881355937</v>
      </c>
      <c r="BS18" s="1">
        <f t="shared" si="26"/>
        <v>0.76271186440677963</v>
      </c>
      <c r="BT18" s="1">
        <f t="shared" si="27"/>
        <v>0.72457627118644063</v>
      </c>
      <c r="BW18" s="1">
        <f t="shared" si="28"/>
        <v>4.0805084745762707</v>
      </c>
      <c r="BX18" s="1">
        <f t="shared" si="29"/>
        <v>0.51271186440677963</v>
      </c>
      <c r="BY18">
        <f t="shared" si="30"/>
        <v>116</v>
      </c>
      <c r="CB18">
        <f>'D Rel'!M18</f>
        <v>-2.97</v>
      </c>
      <c r="CC18">
        <f>'D Rel'!V18</f>
        <v>-0.13</v>
      </c>
      <c r="CD18" s="1">
        <f t="shared" si="31"/>
        <v>0.19491525423728814</v>
      </c>
      <c r="CE18" s="1">
        <f t="shared" si="32"/>
        <v>0.5</v>
      </c>
      <c r="CH18" s="31">
        <f>'D Production'!X18</f>
        <v>0.95</v>
      </c>
      <c r="CI18" s="31">
        <f>'D Production'!AB18</f>
        <v>0.54</v>
      </c>
      <c r="CJ18" s="31">
        <f t="shared" si="33"/>
        <v>0.34322033898305082</v>
      </c>
      <c r="CK18" s="31">
        <f t="shared" si="34"/>
        <v>0.63559322033898302</v>
      </c>
      <c r="CN18">
        <f>'D Totals'!G18</f>
        <v>1</v>
      </c>
      <c r="CO18">
        <f>'D Totals'!H18</f>
        <v>7</v>
      </c>
      <c r="CP18">
        <f>'D Totals'!K18</f>
        <v>8</v>
      </c>
    </row>
    <row r="19" spans="1:94" x14ac:dyDescent="0.3">
      <c r="A19" t="str">
        <f>'D on Ice'!B19</f>
        <v>Bowen Byram</v>
      </c>
      <c r="B19" t="str">
        <f>'D on Ice'!C19</f>
        <v>COL</v>
      </c>
      <c r="E19">
        <f>'D on Ice'!K19</f>
        <v>42.1</v>
      </c>
      <c r="F19">
        <f>'D on Ice'!Z19</f>
        <v>12.59</v>
      </c>
      <c r="G19">
        <f>'D on Ice'!Q19</f>
        <v>2.5499999999999998</v>
      </c>
      <c r="H19">
        <f>'D on Ice'!T19</f>
        <v>2.4500000000000002</v>
      </c>
      <c r="I19" s="1">
        <f t="shared" si="2"/>
        <v>0.5423728813559322</v>
      </c>
      <c r="J19" s="1">
        <f t="shared" si="0"/>
        <v>0.82627118644067798</v>
      </c>
      <c r="K19" s="1">
        <f t="shared" si="1"/>
        <v>0.54661016949152541</v>
      </c>
      <c r="L19" s="1">
        <f t="shared" si="3"/>
        <v>0.3940677966101695</v>
      </c>
      <c r="O19">
        <f>'D Production'!H19</f>
        <v>0.51</v>
      </c>
      <c r="P19">
        <f>'D Production'!I19</f>
        <v>0.51</v>
      </c>
      <c r="Q19">
        <f>'D Production'!J19</f>
        <v>0.09</v>
      </c>
      <c r="R19">
        <f>'D Production'!L19</f>
        <v>1.02</v>
      </c>
      <c r="S19" s="1">
        <f t="shared" si="4"/>
        <v>0.97033898305084743</v>
      </c>
      <c r="T19" s="1">
        <f t="shared" si="5"/>
        <v>0.28813559322033899</v>
      </c>
      <c r="U19" s="1">
        <f t="shared" si="6"/>
        <v>0.13983050847457626</v>
      </c>
      <c r="V19" s="1">
        <f t="shared" si="7"/>
        <v>0.66101694915254239</v>
      </c>
      <c r="Y19">
        <f>'D on Ice'!L19</f>
        <v>41.25</v>
      </c>
      <c r="Z19">
        <f>'D on Ice'!AA19</f>
        <v>12.25</v>
      </c>
      <c r="AA19">
        <f>'D on Ice'!R19</f>
        <v>2.5499999999999998</v>
      </c>
      <c r="AB19">
        <f>'D on Ice'!U19</f>
        <v>2.4900000000000002</v>
      </c>
      <c r="AC19" s="1">
        <f t="shared" si="8"/>
        <v>0.59745762711864403</v>
      </c>
      <c r="AD19" s="1">
        <f t="shared" si="9"/>
        <v>0.26694915254237289</v>
      </c>
      <c r="AE19" s="1">
        <f t="shared" si="10"/>
        <v>0.47457627118644069</v>
      </c>
      <c r="AF19" s="1">
        <f t="shared" si="11"/>
        <v>0.55932203389830504</v>
      </c>
      <c r="AI19">
        <f>'D Rel'!K19</f>
        <v>-3.03</v>
      </c>
      <c r="AJ19">
        <f>'D Rel'!Z19</f>
        <v>0.85</v>
      </c>
      <c r="AK19">
        <f>'D Rel'!Q19</f>
        <v>-0.45</v>
      </c>
      <c r="AL19">
        <f>'D Rel'!T19</f>
        <v>-0.27</v>
      </c>
      <c r="AM19" s="1">
        <f t="shared" si="12"/>
        <v>0.29661016949152541</v>
      </c>
      <c r="AN19" s="1">
        <f t="shared" si="13"/>
        <v>0.72033898305084743</v>
      </c>
      <c r="AO19" s="1">
        <f t="shared" si="14"/>
        <v>0.28389830508474578</v>
      </c>
      <c r="AP19" s="1">
        <f t="shared" si="15"/>
        <v>0.24576271186440679</v>
      </c>
      <c r="AS19">
        <f>'D Rel'!L19</f>
        <v>1.44</v>
      </c>
      <c r="AT19">
        <f>'D Rel'!AA19</f>
        <v>2.63</v>
      </c>
      <c r="AU19">
        <f>'D Rel'!R19</f>
        <v>7.0000000000000007E-2</v>
      </c>
      <c r="AV19">
        <f>'D Rel'!U19</f>
        <v>0.12</v>
      </c>
      <c r="AW19" s="1">
        <f t="shared" si="16"/>
        <v>0.34322033898305082</v>
      </c>
      <c r="AX19" s="1">
        <f t="shared" si="17"/>
        <v>9.7457627118644072E-2</v>
      </c>
      <c r="AY19" s="1">
        <f t="shared" si="18"/>
        <v>0.44067796610169491</v>
      </c>
      <c r="AZ19" s="1">
        <f t="shared" si="19"/>
        <v>0.31779661016949151</v>
      </c>
      <c r="BC19">
        <f>'D on Ice'!G19</f>
        <v>17.637499999999999</v>
      </c>
      <c r="BD19">
        <f>'D on Ice'!AM19</f>
        <v>53.98</v>
      </c>
      <c r="BE19">
        <f>'D on Ice'!AF19</f>
        <v>8.4499999999999993</v>
      </c>
      <c r="BF19">
        <f>'D on Ice'!AH19</f>
        <v>0.995</v>
      </c>
      <c r="BG19" s="1">
        <f t="shared" si="20"/>
        <v>0.82203389830508478</v>
      </c>
      <c r="BH19" s="1">
        <f t="shared" si="21"/>
        <v>0.71610169491525422</v>
      </c>
      <c r="BI19" s="1">
        <f t="shared" si="22"/>
        <v>0.4788135593220339</v>
      </c>
      <c r="BJ19" s="1">
        <f t="shared" si="23"/>
        <v>0.39830508474576271</v>
      </c>
      <c r="BM19">
        <f>'D on Ice'!M19</f>
        <v>50.51</v>
      </c>
      <c r="BN19">
        <f>'D on Ice'!AB19</f>
        <v>50.68</v>
      </c>
      <c r="BO19">
        <f>'D on Ice'!S19</f>
        <v>50</v>
      </c>
      <c r="BP19">
        <f>'D on Ice'!V19</f>
        <v>49.56</v>
      </c>
      <c r="BQ19" s="1">
        <f t="shared" si="24"/>
        <v>0.56779661016949157</v>
      </c>
      <c r="BR19" s="1">
        <f t="shared" si="25"/>
        <v>0.53813559322033899</v>
      </c>
      <c r="BS19" s="1">
        <f t="shared" si="26"/>
        <v>0.48728813559322032</v>
      </c>
      <c r="BT19" s="1">
        <f t="shared" si="27"/>
        <v>0.4788135593220339</v>
      </c>
      <c r="BW19" s="1">
        <f t="shared" si="28"/>
        <v>3.7754237288135588</v>
      </c>
      <c r="BX19" s="1">
        <f t="shared" si="29"/>
        <v>0.44915254237288138</v>
      </c>
      <c r="BY19">
        <f t="shared" si="30"/>
        <v>131</v>
      </c>
      <c r="CB19">
        <f>'D Rel'!M19</f>
        <v>-2.62</v>
      </c>
      <c r="CC19">
        <f>'D Rel'!V19</f>
        <v>-3.81</v>
      </c>
      <c r="CD19" s="1">
        <f t="shared" si="31"/>
        <v>0.2288135593220339</v>
      </c>
      <c r="CE19" s="1">
        <f t="shared" si="32"/>
        <v>0.19491525423728814</v>
      </c>
      <c r="CH19" s="31">
        <f>'D Production'!X19</f>
        <v>1.1100000000000001</v>
      </c>
      <c r="CI19" s="31">
        <f>'D Production'!AB19</f>
        <v>0.51</v>
      </c>
      <c r="CJ19" s="31">
        <f t="shared" si="33"/>
        <v>0.21610169491525424</v>
      </c>
      <c r="CK19" s="31">
        <f t="shared" si="34"/>
        <v>0.59745762711864403</v>
      </c>
      <c r="CN19">
        <f>'D Totals'!G19</f>
        <v>6</v>
      </c>
      <c r="CO19">
        <f>'D Totals'!H19</f>
        <v>6</v>
      </c>
      <c r="CP19">
        <f>'D Totals'!K19</f>
        <v>12</v>
      </c>
    </row>
    <row r="20" spans="1:94" x14ac:dyDescent="0.3">
      <c r="A20" t="str">
        <f>'D on Ice'!B20</f>
        <v>Braden Schneider</v>
      </c>
      <c r="B20" t="str">
        <f>'D on Ice'!C20</f>
        <v>NYR</v>
      </c>
      <c r="E20">
        <f>'D on Ice'!K20</f>
        <v>45.29</v>
      </c>
      <c r="F20">
        <f>'D on Ice'!Z20</f>
        <v>11.47</v>
      </c>
      <c r="G20">
        <f>'D on Ice'!Q20</f>
        <v>2.84</v>
      </c>
      <c r="H20">
        <f>'D on Ice'!T20</f>
        <v>2.84</v>
      </c>
      <c r="I20" s="1">
        <f t="shared" si="2"/>
        <v>0.75847457627118642</v>
      </c>
      <c r="J20" s="1">
        <f t="shared" si="0"/>
        <v>0.59745762711864403</v>
      </c>
      <c r="K20" s="1">
        <f t="shared" si="1"/>
        <v>0.71186440677966101</v>
      </c>
      <c r="L20" s="1">
        <f t="shared" si="3"/>
        <v>0.81779661016949157</v>
      </c>
      <c r="O20">
        <f>'D Production'!H20</f>
        <v>0.28000000000000003</v>
      </c>
      <c r="P20">
        <f>'D Production'!I20</f>
        <v>0.85</v>
      </c>
      <c r="Q20">
        <f>'D Production'!J20</f>
        <v>0.38</v>
      </c>
      <c r="R20">
        <f>'D Production'!L20</f>
        <v>1.1399999999999999</v>
      </c>
      <c r="S20" s="1">
        <f t="shared" si="4"/>
        <v>0.76271186440677963</v>
      </c>
      <c r="T20" s="1">
        <f t="shared" si="5"/>
        <v>0.73728813559322037</v>
      </c>
      <c r="U20" s="1">
        <f t="shared" si="6"/>
        <v>0.59745762711864403</v>
      </c>
      <c r="V20" s="1">
        <f t="shared" si="7"/>
        <v>0.77966101694915257</v>
      </c>
      <c r="Y20">
        <f>'D on Ice'!L20</f>
        <v>43.21</v>
      </c>
      <c r="Z20">
        <f>'D on Ice'!AA20</f>
        <v>10.71</v>
      </c>
      <c r="AA20">
        <f>'D on Ice'!R20</f>
        <v>3.32</v>
      </c>
      <c r="AB20">
        <f>'D on Ice'!U20</f>
        <v>2.59</v>
      </c>
      <c r="AC20" s="1">
        <f t="shared" si="8"/>
        <v>0.41101694915254239</v>
      </c>
      <c r="AD20" s="1">
        <f t="shared" si="9"/>
        <v>0.57627118644067798</v>
      </c>
      <c r="AE20" s="1">
        <f t="shared" si="10"/>
        <v>9.3220338983050849E-2</v>
      </c>
      <c r="AF20" s="1">
        <f t="shared" si="11"/>
        <v>0.44491525423728812</v>
      </c>
      <c r="AI20">
        <f>'D Rel'!K20</f>
        <v>3.21</v>
      </c>
      <c r="AJ20">
        <f>'D Rel'!Z20</f>
        <v>0.01</v>
      </c>
      <c r="AK20">
        <f>'D Rel'!Q20</f>
        <v>0.54</v>
      </c>
      <c r="AL20">
        <f>'D Rel'!T20</f>
        <v>0.35</v>
      </c>
      <c r="AM20" s="1">
        <f t="shared" si="12"/>
        <v>0.76271186440677963</v>
      </c>
      <c r="AN20" s="1">
        <f t="shared" si="13"/>
        <v>0.53813559322033899</v>
      </c>
      <c r="AO20" s="1">
        <f t="shared" si="14"/>
        <v>0.80932203389830504</v>
      </c>
      <c r="AP20" s="1">
        <f t="shared" si="15"/>
        <v>0.8728813559322034</v>
      </c>
      <c r="AS20">
        <f>'D Rel'!L20</f>
        <v>2.96</v>
      </c>
      <c r="AT20">
        <f>'D Rel'!AA20</f>
        <v>-0.75</v>
      </c>
      <c r="AU20">
        <f>'D Rel'!R20</f>
        <v>1.01</v>
      </c>
      <c r="AV20">
        <f>'D Rel'!U20</f>
        <v>0.03</v>
      </c>
      <c r="AW20" s="1">
        <f t="shared" si="16"/>
        <v>0.19067796610169491</v>
      </c>
      <c r="AX20" s="1">
        <f t="shared" si="17"/>
        <v>0.65677966101694918</v>
      </c>
      <c r="AY20" s="1">
        <f t="shared" si="18"/>
        <v>5.5084745762711863E-2</v>
      </c>
      <c r="AZ20" s="1">
        <f t="shared" si="19"/>
        <v>0.45338983050847459</v>
      </c>
      <c r="BC20">
        <f>'D on Ice'!G20</f>
        <v>13.472695035460999</v>
      </c>
      <c r="BD20">
        <f>'D on Ice'!AM20</f>
        <v>44</v>
      </c>
      <c r="BE20">
        <f>'D on Ice'!AF20</f>
        <v>8.98</v>
      </c>
      <c r="BF20">
        <f>'D on Ice'!AH20</f>
        <v>0.97599999999999998</v>
      </c>
      <c r="BG20" s="1">
        <f t="shared" si="20"/>
        <v>0.15677966101694915</v>
      </c>
      <c r="BH20" s="1">
        <f t="shared" si="21"/>
        <v>0.34745762711864409</v>
      </c>
      <c r="BI20" s="1">
        <f t="shared" si="22"/>
        <v>0.59322033898305082</v>
      </c>
      <c r="BJ20" s="1">
        <f t="shared" si="23"/>
        <v>0.16949152542372881</v>
      </c>
      <c r="BM20">
        <f>'D on Ice'!M20</f>
        <v>51.18</v>
      </c>
      <c r="BN20">
        <f>'D on Ice'!AB20</f>
        <v>51.71</v>
      </c>
      <c r="BO20">
        <f>'D on Ice'!S20</f>
        <v>46.15</v>
      </c>
      <c r="BP20">
        <f>'D on Ice'!V20</f>
        <v>52.33</v>
      </c>
      <c r="BQ20" s="1">
        <f t="shared" si="24"/>
        <v>0.63983050847457623</v>
      </c>
      <c r="BR20" s="1">
        <f t="shared" si="25"/>
        <v>0.6228813559322034</v>
      </c>
      <c r="BS20" s="1">
        <f t="shared" si="26"/>
        <v>0.33050847457627119</v>
      </c>
      <c r="BT20" s="1">
        <f t="shared" si="27"/>
        <v>0.71186440677966101</v>
      </c>
      <c r="BW20" s="1">
        <f t="shared" si="28"/>
        <v>5.2838983050847466</v>
      </c>
      <c r="BX20" s="1">
        <f t="shared" si="29"/>
        <v>0.80932203389830504</v>
      </c>
      <c r="BY20">
        <f t="shared" si="30"/>
        <v>46</v>
      </c>
      <c r="CB20">
        <f>'D Rel'!M20</f>
        <v>7.0000000000000007E-2</v>
      </c>
      <c r="CC20">
        <f>'D Rel'!V20</f>
        <v>2.97</v>
      </c>
      <c r="CD20" s="1">
        <f t="shared" si="31"/>
        <v>0.5423728813559322</v>
      </c>
      <c r="CE20" s="1">
        <f t="shared" si="32"/>
        <v>0.80932203389830504</v>
      </c>
      <c r="CH20" s="31">
        <f>'D Production'!X20</f>
        <v>0.56999999999999995</v>
      </c>
      <c r="CI20" s="31">
        <f>'D Production'!AB20</f>
        <v>0.28000000000000003</v>
      </c>
      <c r="CJ20" s="31">
        <f t="shared" si="33"/>
        <v>0.65254237288135597</v>
      </c>
      <c r="CK20" s="31">
        <f t="shared" si="34"/>
        <v>0.27542372881355931</v>
      </c>
      <c r="CN20">
        <f>'D Totals'!G20</f>
        <v>3</v>
      </c>
      <c r="CO20">
        <f>'D Totals'!H20</f>
        <v>9</v>
      </c>
      <c r="CP20">
        <f>'D Totals'!K20</f>
        <v>12</v>
      </c>
    </row>
    <row r="21" spans="1:94" x14ac:dyDescent="0.3">
      <c r="A21" t="str">
        <f>'D on Ice'!B21</f>
        <v>Brady Skjei</v>
      </c>
      <c r="B21" t="str">
        <f>'D on Ice'!C21</f>
        <v>CAR</v>
      </c>
      <c r="E21">
        <f>'D on Ice'!K21</f>
        <v>48.73</v>
      </c>
      <c r="F21">
        <f>'D on Ice'!Z21</f>
        <v>11.83</v>
      </c>
      <c r="G21">
        <f>'D on Ice'!Q21</f>
        <v>2.14</v>
      </c>
      <c r="H21">
        <f>'D on Ice'!T21</f>
        <v>2.85</v>
      </c>
      <c r="I21" s="1">
        <f t="shared" si="2"/>
        <v>0.92372881355932202</v>
      </c>
      <c r="J21" s="1">
        <f t="shared" si="0"/>
        <v>0.6652542372881356</v>
      </c>
      <c r="K21" s="1">
        <f t="shared" si="1"/>
        <v>0.30932203389830509</v>
      </c>
      <c r="L21" s="1">
        <f t="shared" si="3"/>
        <v>0.83898305084745761</v>
      </c>
      <c r="O21">
        <f>'D Production'!H21</f>
        <v>0.37</v>
      </c>
      <c r="P21">
        <f>'D Production'!I21</f>
        <v>0.74</v>
      </c>
      <c r="Q21">
        <f>'D Production'!J21</f>
        <v>0.3</v>
      </c>
      <c r="R21">
        <f>'D Production'!L21</f>
        <v>1.1100000000000001</v>
      </c>
      <c r="S21" s="1">
        <f t="shared" si="4"/>
        <v>0.86440677966101698</v>
      </c>
      <c r="T21" s="1">
        <f t="shared" si="5"/>
        <v>0.59322033898305082</v>
      </c>
      <c r="U21" s="1">
        <f t="shared" si="6"/>
        <v>0.50847457627118642</v>
      </c>
      <c r="V21" s="1">
        <f t="shared" si="7"/>
        <v>0.75423728813559321</v>
      </c>
      <c r="Y21">
        <f>'D on Ice'!L21</f>
        <v>36.450000000000003</v>
      </c>
      <c r="Z21">
        <f>'D on Ice'!AA21</f>
        <v>10.72</v>
      </c>
      <c r="AA21">
        <f>'D on Ice'!R21</f>
        <v>2.29</v>
      </c>
      <c r="AB21">
        <f>'D on Ice'!U21</f>
        <v>2.41</v>
      </c>
      <c r="AC21" s="1">
        <f t="shared" si="8"/>
        <v>0.94067796610169496</v>
      </c>
      <c r="AD21" s="1">
        <f t="shared" si="9"/>
        <v>0.57203389830508478</v>
      </c>
      <c r="AE21" s="1">
        <f t="shared" si="10"/>
        <v>0.64830508474576276</v>
      </c>
      <c r="AF21" s="1">
        <f t="shared" si="11"/>
        <v>0.65254237288135597</v>
      </c>
      <c r="AI21">
        <f>'D Rel'!K21</f>
        <v>-1.76</v>
      </c>
      <c r="AJ21">
        <f>'D Rel'!Z21</f>
        <v>0.31</v>
      </c>
      <c r="AK21">
        <f>'D Rel'!Q21</f>
        <v>-0.78</v>
      </c>
      <c r="AL21">
        <f>'D Rel'!T21</f>
        <v>0</v>
      </c>
      <c r="AM21" s="1">
        <f t="shared" si="12"/>
        <v>0.3940677966101695</v>
      </c>
      <c r="AN21" s="1">
        <f t="shared" si="13"/>
        <v>0.60593220338983056</v>
      </c>
      <c r="AO21" s="1">
        <f t="shared" si="14"/>
        <v>0.15254237288135594</v>
      </c>
      <c r="AP21" s="1">
        <f t="shared" si="15"/>
        <v>0.53813559322033899</v>
      </c>
      <c r="AS21">
        <f>'D Rel'!L21</f>
        <v>1.36</v>
      </c>
      <c r="AT21">
        <f>'D Rel'!AA21</f>
        <v>1.21</v>
      </c>
      <c r="AU21">
        <f>'D Rel'!R21</f>
        <v>-0.34</v>
      </c>
      <c r="AV21">
        <f>'D Rel'!U21</f>
        <v>0.14000000000000001</v>
      </c>
      <c r="AW21" s="1">
        <f t="shared" si="16"/>
        <v>0.36440677966101692</v>
      </c>
      <c r="AX21" s="1">
        <f t="shared" si="17"/>
        <v>0.2711864406779661</v>
      </c>
      <c r="AY21" s="1">
        <f t="shared" si="18"/>
        <v>0.69915254237288138</v>
      </c>
      <c r="AZ21" s="1">
        <f t="shared" si="19"/>
        <v>0.30084745762711862</v>
      </c>
      <c r="BC21">
        <f>'D on Ice'!G21</f>
        <v>17.264893617020999</v>
      </c>
      <c r="BD21">
        <f>'D on Ice'!AM21</f>
        <v>57.21</v>
      </c>
      <c r="BE21">
        <f>'D on Ice'!AF21</f>
        <v>6.92</v>
      </c>
      <c r="BF21">
        <f>'D on Ice'!AH21</f>
        <v>0.98199999999999998</v>
      </c>
      <c r="BG21" s="1">
        <f t="shared" si="20"/>
        <v>0.76271186440677963</v>
      </c>
      <c r="BH21" s="1">
        <f t="shared" si="21"/>
        <v>0.81779661016949157</v>
      </c>
      <c r="BI21" s="1">
        <f t="shared" si="22"/>
        <v>0.21610169491525424</v>
      </c>
      <c r="BJ21" s="1">
        <f t="shared" si="23"/>
        <v>0.23728813559322035</v>
      </c>
      <c r="BM21">
        <f>'D on Ice'!M21</f>
        <v>57.2</v>
      </c>
      <c r="BN21">
        <f>'D on Ice'!AB21</f>
        <v>52.46</v>
      </c>
      <c r="BO21">
        <f>'D on Ice'!S21</f>
        <v>48.33</v>
      </c>
      <c r="BP21">
        <f>'D on Ice'!V21</f>
        <v>54.19</v>
      </c>
      <c r="BQ21" s="1">
        <f t="shared" si="24"/>
        <v>0.95338983050847459</v>
      </c>
      <c r="BR21" s="1">
        <f t="shared" si="25"/>
        <v>0.68220338983050843</v>
      </c>
      <c r="BS21" s="1">
        <f t="shared" si="26"/>
        <v>0.41949152542372881</v>
      </c>
      <c r="BT21" s="1">
        <f t="shared" si="27"/>
        <v>0.8347457627118644</v>
      </c>
      <c r="BW21" s="1">
        <f t="shared" si="28"/>
        <v>5.4745762711864403</v>
      </c>
      <c r="BX21" s="1">
        <f t="shared" si="29"/>
        <v>0.8347457627118644</v>
      </c>
      <c r="BY21">
        <f t="shared" si="30"/>
        <v>40</v>
      </c>
      <c r="CB21">
        <f>'D Rel'!M21</f>
        <v>-1.79</v>
      </c>
      <c r="CC21">
        <f>'D Rel'!V21</f>
        <v>-1.5</v>
      </c>
      <c r="CD21" s="1">
        <f t="shared" si="31"/>
        <v>0.2923728813559322</v>
      </c>
      <c r="CE21" s="1">
        <f t="shared" si="32"/>
        <v>0.36864406779661019</v>
      </c>
      <c r="CH21" s="31">
        <f>'D Production'!X21</f>
        <v>0.81</v>
      </c>
      <c r="CI21" s="31">
        <f>'D Production'!AB21</f>
        <v>0.52</v>
      </c>
      <c r="CJ21" s="31">
        <f t="shared" si="33"/>
        <v>0.48728813559322032</v>
      </c>
      <c r="CK21" s="31">
        <f t="shared" si="34"/>
        <v>0.61440677966101698</v>
      </c>
      <c r="CN21">
        <f>'D Totals'!G21</f>
        <v>5</v>
      </c>
      <c r="CO21">
        <f>'D Totals'!H21</f>
        <v>10</v>
      </c>
      <c r="CP21">
        <f>'D Totals'!K21</f>
        <v>15</v>
      </c>
    </row>
    <row r="22" spans="1:94" x14ac:dyDescent="0.3">
      <c r="A22" t="str">
        <f>'D on Ice'!B22</f>
        <v>Brandon Carlo</v>
      </c>
      <c r="B22" t="str">
        <f>'D on Ice'!C22</f>
        <v>BOS</v>
      </c>
      <c r="E22">
        <f>'D on Ice'!K22</f>
        <v>37.26</v>
      </c>
      <c r="F22">
        <f>'D on Ice'!Z22</f>
        <v>11.14</v>
      </c>
      <c r="G22">
        <f>'D on Ice'!Q22</f>
        <v>3.13</v>
      </c>
      <c r="H22">
        <f>'D on Ice'!T22</f>
        <v>2.52</v>
      </c>
      <c r="I22" s="1">
        <f t="shared" si="2"/>
        <v>0.15254237288135594</v>
      </c>
      <c r="J22" s="1">
        <f t="shared" si="0"/>
        <v>0.5</v>
      </c>
      <c r="K22" s="1">
        <f t="shared" si="1"/>
        <v>0.86440677966101698</v>
      </c>
      <c r="L22" s="1">
        <f t="shared" si="3"/>
        <v>0.51271186440677963</v>
      </c>
      <c r="O22">
        <f>'D Production'!H22</f>
        <v>0.17</v>
      </c>
      <c r="P22">
        <f>'D Production'!I22</f>
        <v>0.78</v>
      </c>
      <c r="Q22">
        <f>'D Production'!J22</f>
        <v>0.61</v>
      </c>
      <c r="R22">
        <f>'D Production'!L22</f>
        <v>0.96</v>
      </c>
      <c r="S22" s="1">
        <f t="shared" si="4"/>
        <v>0.52966101694915257</v>
      </c>
      <c r="T22" s="1">
        <f t="shared" si="5"/>
        <v>0.63135593220338981</v>
      </c>
      <c r="U22" s="1">
        <f t="shared" si="6"/>
        <v>0.92796610169491522</v>
      </c>
      <c r="V22" s="1">
        <f t="shared" si="7"/>
        <v>0.61016949152542377</v>
      </c>
      <c r="Y22">
        <f>'D on Ice'!L22</f>
        <v>45.1</v>
      </c>
      <c r="Z22">
        <f>'D on Ice'!AA22</f>
        <v>10.27</v>
      </c>
      <c r="AA22">
        <f>'D on Ice'!R22</f>
        <v>1.65</v>
      </c>
      <c r="AB22">
        <f>'D on Ice'!U22</f>
        <v>2.5299999999999998</v>
      </c>
      <c r="AC22" s="1">
        <f t="shared" si="8"/>
        <v>0.25423728813559321</v>
      </c>
      <c r="AD22" s="1">
        <f t="shared" si="9"/>
        <v>0.70338983050847459</v>
      </c>
      <c r="AE22" s="1">
        <f t="shared" si="10"/>
        <v>0.93644067796610164</v>
      </c>
      <c r="AF22" s="1">
        <f t="shared" si="11"/>
        <v>0.52118644067796616</v>
      </c>
      <c r="AI22">
        <f>'D Rel'!K22</f>
        <v>-4.42</v>
      </c>
      <c r="AJ22">
        <f>'D Rel'!Z22</f>
        <v>0</v>
      </c>
      <c r="AK22">
        <f>'D Rel'!Q22</f>
        <v>0.43</v>
      </c>
      <c r="AL22">
        <f>'D Rel'!T22</f>
        <v>0.01</v>
      </c>
      <c r="AM22" s="1">
        <f t="shared" si="12"/>
        <v>0.18220338983050846</v>
      </c>
      <c r="AN22" s="1">
        <f t="shared" si="13"/>
        <v>0.53389830508474578</v>
      </c>
      <c r="AO22" s="1">
        <f t="shared" si="14"/>
        <v>0.75423728813559321</v>
      </c>
      <c r="AP22" s="1">
        <f t="shared" si="15"/>
        <v>0.55084745762711862</v>
      </c>
      <c r="AS22">
        <f>'D Rel'!L22</f>
        <v>1.25</v>
      </c>
      <c r="AT22">
        <f>'D Rel'!AA22</f>
        <v>-1.27</v>
      </c>
      <c r="AU22">
        <f>'D Rel'!R22</f>
        <v>-0.6</v>
      </c>
      <c r="AV22">
        <f>'D Rel'!U22</f>
        <v>-0.04</v>
      </c>
      <c r="AW22" s="1">
        <f t="shared" si="16"/>
        <v>0.3771186440677966</v>
      </c>
      <c r="AX22" s="1">
        <f t="shared" si="17"/>
        <v>0.78389830508474578</v>
      </c>
      <c r="AY22" s="1">
        <f t="shared" si="18"/>
        <v>0.80508474576271183</v>
      </c>
      <c r="AZ22" s="1">
        <f t="shared" si="19"/>
        <v>0.53389830508474578</v>
      </c>
      <c r="BC22">
        <f>'D on Ice'!G22</f>
        <v>16.027519379845</v>
      </c>
      <c r="BD22">
        <f>'D on Ice'!AM22</f>
        <v>18.41</v>
      </c>
      <c r="BE22">
        <f>'D on Ice'!AF22</f>
        <v>11.54</v>
      </c>
      <c r="BF22">
        <f>'D on Ice'!AH22</f>
        <v>1.0629999999999999</v>
      </c>
      <c r="BG22" s="1">
        <f t="shared" si="20"/>
        <v>0.5423728813559322</v>
      </c>
      <c r="BH22" s="1">
        <f t="shared" si="21"/>
        <v>4.2372881355932203E-3</v>
      </c>
      <c r="BI22" s="1">
        <f t="shared" si="22"/>
        <v>0.96186440677966101</v>
      </c>
      <c r="BJ22" s="1">
        <f t="shared" si="23"/>
        <v>0.98728813559322037</v>
      </c>
      <c r="BM22">
        <f>'D on Ice'!M22</f>
        <v>45.24</v>
      </c>
      <c r="BN22">
        <f>'D on Ice'!AB22</f>
        <v>52.03</v>
      </c>
      <c r="BO22">
        <f>'D on Ice'!S22</f>
        <v>65.45</v>
      </c>
      <c r="BP22">
        <f>'D on Ice'!V22</f>
        <v>49.91</v>
      </c>
      <c r="BQ22" s="1">
        <f t="shared" si="24"/>
        <v>0.13983050847457626</v>
      </c>
      <c r="BR22" s="1">
        <f t="shared" si="25"/>
        <v>0.63559322033898302</v>
      </c>
      <c r="BS22" s="1">
        <f t="shared" si="26"/>
        <v>0.96186440677966101</v>
      </c>
      <c r="BT22" s="1">
        <f t="shared" si="27"/>
        <v>0.50847457627118642</v>
      </c>
      <c r="BW22" s="1">
        <f t="shared" si="28"/>
        <v>3.3220338983050843</v>
      </c>
      <c r="BX22" s="1">
        <f t="shared" si="29"/>
        <v>0.36016949152542371</v>
      </c>
      <c r="BY22">
        <f t="shared" si="30"/>
        <v>152</v>
      </c>
      <c r="CB22">
        <f>'D Rel'!M22</f>
        <v>-3.49</v>
      </c>
      <c r="CC22">
        <f>'D Rel'!V22</f>
        <v>0.47</v>
      </c>
      <c r="CD22" s="1">
        <f t="shared" si="31"/>
        <v>0.16101694915254236</v>
      </c>
      <c r="CE22" s="1">
        <f t="shared" si="32"/>
        <v>0.55932203389830504</v>
      </c>
      <c r="CH22" s="31">
        <f>'D Production'!X22</f>
        <v>0.96</v>
      </c>
      <c r="CI22" s="31">
        <f>'D Production'!AB22</f>
        <v>0.09</v>
      </c>
      <c r="CJ22" s="31">
        <f t="shared" si="33"/>
        <v>0.33050847457627119</v>
      </c>
      <c r="CK22" s="31">
        <f t="shared" si="34"/>
        <v>7.6271186440677971E-2</v>
      </c>
      <c r="CN22">
        <f>'D Totals'!G22</f>
        <v>2</v>
      </c>
      <c r="CO22">
        <f>'D Totals'!H22</f>
        <v>9</v>
      </c>
      <c r="CP22">
        <f>'D Totals'!K22</f>
        <v>11</v>
      </c>
    </row>
    <row r="23" spans="1:94" x14ac:dyDescent="0.3">
      <c r="A23" t="str">
        <f>'D on Ice'!B23</f>
        <v>Brandon Montour</v>
      </c>
      <c r="B23" t="str">
        <f>'D on Ice'!C23</f>
        <v>FLA</v>
      </c>
      <c r="E23">
        <f>'D on Ice'!K23</f>
        <v>48.42</v>
      </c>
      <c r="F23">
        <f>'D on Ice'!Z23</f>
        <v>12.38</v>
      </c>
      <c r="G23">
        <f>'D on Ice'!Q23</f>
        <v>2.2999999999999998</v>
      </c>
      <c r="H23">
        <f>'D on Ice'!T23</f>
        <v>2.82</v>
      </c>
      <c r="I23" s="1">
        <f t="shared" si="2"/>
        <v>0.9152542372881356</v>
      </c>
      <c r="J23" s="1">
        <f t="shared" si="0"/>
        <v>0.76694915254237284</v>
      </c>
      <c r="K23" s="1">
        <f t="shared" si="1"/>
        <v>0.39830508474576271</v>
      </c>
      <c r="L23" s="1">
        <f t="shared" si="3"/>
        <v>0.80084745762711862</v>
      </c>
      <c r="O23">
        <f>'D Production'!H23</f>
        <v>0.11</v>
      </c>
      <c r="P23">
        <f>'D Production'!I23</f>
        <v>0.22</v>
      </c>
      <c r="Q23">
        <f>'D Production'!J23</f>
        <v>0</v>
      </c>
      <c r="R23">
        <f>'D Production'!L23</f>
        <v>0.33</v>
      </c>
      <c r="S23" s="1">
        <f t="shared" si="4"/>
        <v>0.34322033898305082</v>
      </c>
      <c r="T23" s="1">
        <f t="shared" si="5"/>
        <v>5.0847457627118647E-2</v>
      </c>
      <c r="U23" s="1">
        <f t="shared" si="6"/>
        <v>4.2372881355932203E-3</v>
      </c>
      <c r="V23" s="1">
        <f t="shared" si="7"/>
        <v>3.3898305084745763E-2</v>
      </c>
      <c r="Y23">
        <f>'D on Ice'!L23</f>
        <v>36.479999999999997</v>
      </c>
      <c r="Z23">
        <f>'D on Ice'!AA23</f>
        <v>9.5299999999999994</v>
      </c>
      <c r="AA23">
        <f>'D on Ice'!R23</f>
        <v>2.19</v>
      </c>
      <c r="AB23">
        <f>'D on Ice'!U23</f>
        <v>2.15</v>
      </c>
      <c r="AC23" s="1">
        <f t="shared" si="8"/>
        <v>0.93644067796610164</v>
      </c>
      <c r="AD23" s="1">
        <f t="shared" si="9"/>
        <v>0.86440677966101698</v>
      </c>
      <c r="AE23" s="1">
        <f t="shared" si="10"/>
        <v>0.72033898305084743</v>
      </c>
      <c r="AF23" s="1">
        <f t="shared" si="11"/>
        <v>0.92796610169491522</v>
      </c>
      <c r="AI23">
        <f>'D Rel'!K23</f>
        <v>-1.04</v>
      </c>
      <c r="AJ23">
        <f>'D Rel'!Z23</f>
        <v>-0.9</v>
      </c>
      <c r="AK23">
        <f>'D Rel'!Q23</f>
        <v>-0.24</v>
      </c>
      <c r="AL23">
        <f>'D Rel'!T23</f>
        <v>-0.3</v>
      </c>
      <c r="AM23" s="1">
        <f t="shared" si="12"/>
        <v>0.44491525423728812</v>
      </c>
      <c r="AN23" s="1">
        <f t="shared" si="13"/>
        <v>0.34745762711864409</v>
      </c>
      <c r="AO23" s="1">
        <f t="shared" si="14"/>
        <v>0.41101694915254239</v>
      </c>
      <c r="AP23" s="1">
        <f t="shared" si="15"/>
        <v>0.2076271186440678</v>
      </c>
      <c r="AS23">
        <f>'D Rel'!L23</f>
        <v>-3.62</v>
      </c>
      <c r="AT23">
        <f>'D Rel'!AA23</f>
        <v>-1.1299999999999999</v>
      </c>
      <c r="AU23">
        <f>'D Rel'!R23</f>
        <v>0.26</v>
      </c>
      <c r="AV23">
        <f>'D Rel'!U23</f>
        <v>-0.14000000000000001</v>
      </c>
      <c r="AW23" s="1">
        <f t="shared" si="16"/>
        <v>0.83050847457627119</v>
      </c>
      <c r="AX23" s="1">
        <f t="shared" si="17"/>
        <v>0.76694915254237284</v>
      </c>
      <c r="AY23" s="1">
        <f t="shared" si="18"/>
        <v>0.3559322033898305</v>
      </c>
      <c r="AZ23" s="1">
        <f t="shared" si="19"/>
        <v>0.6652542372881356</v>
      </c>
      <c r="BC23">
        <f>'D on Ice'!G23</f>
        <v>17.667204301075</v>
      </c>
      <c r="BD23">
        <f>'D on Ice'!AM23</f>
        <v>52.35</v>
      </c>
      <c r="BE23">
        <f>'D on Ice'!AF23</f>
        <v>6.86</v>
      </c>
      <c r="BF23">
        <f>'D on Ice'!AH23</f>
        <v>0.98099999999999998</v>
      </c>
      <c r="BG23" s="1">
        <f t="shared" si="20"/>
        <v>0.82627118644067798</v>
      </c>
      <c r="BH23" s="1">
        <f t="shared" si="21"/>
        <v>0.67796610169491522</v>
      </c>
      <c r="BI23" s="1">
        <f t="shared" si="22"/>
        <v>0.19067796610169491</v>
      </c>
      <c r="BJ23" s="1">
        <f t="shared" si="23"/>
        <v>0.22033898305084745</v>
      </c>
      <c r="BM23">
        <f>'D on Ice'!M23</f>
        <v>57.03</v>
      </c>
      <c r="BN23">
        <f>'D on Ice'!AB23</f>
        <v>56.5</v>
      </c>
      <c r="BO23">
        <f>'D on Ice'!S23</f>
        <v>51.22</v>
      </c>
      <c r="BP23">
        <f>'D on Ice'!V23</f>
        <v>56.67</v>
      </c>
      <c r="BQ23" s="1">
        <f t="shared" si="24"/>
        <v>0.94491525423728817</v>
      </c>
      <c r="BR23" s="1">
        <f t="shared" si="25"/>
        <v>0.91949152542372881</v>
      </c>
      <c r="BS23" s="1">
        <f t="shared" si="26"/>
        <v>0.56355932203389836</v>
      </c>
      <c r="BT23" s="1">
        <f t="shared" si="27"/>
        <v>0.93220338983050843</v>
      </c>
      <c r="BW23" s="1">
        <f t="shared" si="28"/>
        <v>5.1144067796610173</v>
      </c>
      <c r="BX23" s="1">
        <f t="shared" si="29"/>
        <v>0.77542372881355937</v>
      </c>
      <c r="BY23">
        <f t="shared" si="30"/>
        <v>54</v>
      </c>
      <c r="CB23">
        <f>'D Rel'!M23</f>
        <v>1.81</v>
      </c>
      <c r="CC23">
        <f>'D Rel'!V23</f>
        <v>-0.95</v>
      </c>
      <c r="CD23" s="1">
        <f t="shared" si="31"/>
        <v>0.71186440677966101</v>
      </c>
      <c r="CE23" s="1">
        <f t="shared" si="32"/>
        <v>0.42796610169491528</v>
      </c>
      <c r="CH23" s="31">
        <f>'D Production'!X23</f>
        <v>0.44</v>
      </c>
      <c r="CI23" s="31">
        <f>'D Production'!AB23</f>
        <v>0.44</v>
      </c>
      <c r="CJ23" s="31">
        <f t="shared" si="33"/>
        <v>0.77542372881355937</v>
      </c>
      <c r="CK23" s="31">
        <f t="shared" si="34"/>
        <v>0.51271186440677963</v>
      </c>
      <c r="CN23">
        <f>'D Totals'!G23</f>
        <v>1</v>
      </c>
      <c r="CO23">
        <f>'D Totals'!H23</f>
        <v>2</v>
      </c>
      <c r="CP23">
        <f>'D Totals'!K23</f>
        <v>3</v>
      </c>
    </row>
    <row r="24" spans="1:94" x14ac:dyDescent="0.3">
      <c r="A24" t="str">
        <f>'D on Ice'!B24</f>
        <v>Brayden McNabb</v>
      </c>
      <c r="B24" t="str">
        <f>'D on Ice'!C24</f>
        <v>VGK</v>
      </c>
      <c r="E24">
        <f>'D on Ice'!K24</f>
        <v>41.89</v>
      </c>
      <c r="F24">
        <f>'D on Ice'!Z24</f>
        <v>11.09</v>
      </c>
      <c r="G24">
        <f>'D on Ice'!Q24</f>
        <v>2.71</v>
      </c>
      <c r="H24">
        <f>'D on Ice'!T24</f>
        <v>2.64</v>
      </c>
      <c r="I24" s="1">
        <f t="shared" si="2"/>
        <v>0.52542372881355937</v>
      </c>
      <c r="J24" s="1">
        <f t="shared" si="0"/>
        <v>0.4788135593220339</v>
      </c>
      <c r="K24" s="1">
        <f t="shared" si="1"/>
        <v>0.66101694915254239</v>
      </c>
      <c r="L24" s="1">
        <f t="shared" si="3"/>
        <v>0.64406779661016944</v>
      </c>
      <c r="O24">
        <f>'D Production'!H24</f>
        <v>0.16</v>
      </c>
      <c r="P24">
        <f>'D Production'!I24</f>
        <v>0.93</v>
      </c>
      <c r="Q24">
        <f>'D Production'!J24</f>
        <v>0.39</v>
      </c>
      <c r="R24">
        <f>'D Production'!L24</f>
        <v>1.0900000000000001</v>
      </c>
      <c r="S24" s="1">
        <f t="shared" si="4"/>
        <v>0.49152542372881358</v>
      </c>
      <c r="T24" s="1">
        <f t="shared" si="5"/>
        <v>0.79661016949152541</v>
      </c>
      <c r="U24" s="1">
        <f t="shared" si="6"/>
        <v>0.6271186440677966</v>
      </c>
      <c r="V24" s="1">
        <f t="shared" si="7"/>
        <v>0.73305084745762716</v>
      </c>
      <c r="Y24">
        <f>'D on Ice'!L24</f>
        <v>40.49</v>
      </c>
      <c r="Z24">
        <f>'D on Ice'!AA24</f>
        <v>10.16</v>
      </c>
      <c r="AA24">
        <f>'D on Ice'!R24</f>
        <v>1.86</v>
      </c>
      <c r="AB24">
        <f>'D on Ice'!U24</f>
        <v>2.36</v>
      </c>
      <c r="AC24" s="1">
        <f t="shared" si="8"/>
        <v>0.68220338983050843</v>
      </c>
      <c r="AD24" s="1">
        <f t="shared" si="9"/>
        <v>0.74152542372881358</v>
      </c>
      <c r="AE24" s="1">
        <f t="shared" si="10"/>
        <v>0.8728813559322034</v>
      </c>
      <c r="AF24" s="1">
        <f t="shared" si="11"/>
        <v>0.73305084745762716</v>
      </c>
      <c r="AI24">
        <f>'D Rel'!K24</f>
        <v>-0.43</v>
      </c>
      <c r="AJ24">
        <f>'D Rel'!Z24</f>
        <v>-0.76</v>
      </c>
      <c r="AK24">
        <f>'D Rel'!Q24</f>
        <v>0.24</v>
      </c>
      <c r="AL24">
        <f>'D Rel'!T24</f>
        <v>0.06</v>
      </c>
      <c r="AM24" s="1">
        <f t="shared" si="12"/>
        <v>0.51694915254237284</v>
      </c>
      <c r="AN24" s="1">
        <f t="shared" si="13"/>
        <v>0.36440677966101692</v>
      </c>
      <c r="AO24" s="1">
        <f t="shared" si="14"/>
        <v>0.66101694915254239</v>
      </c>
      <c r="AP24" s="1">
        <f t="shared" si="15"/>
        <v>0.6228813559322034</v>
      </c>
      <c r="AS24">
        <f>'D Rel'!L24</f>
        <v>-4.74</v>
      </c>
      <c r="AT24">
        <f>'D Rel'!AA24</f>
        <v>-1.02</v>
      </c>
      <c r="AU24">
        <f>'D Rel'!R24</f>
        <v>-0.46</v>
      </c>
      <c r="AV24">
        <f>'D Rel'!U24</f>
        <v>-0.2</v>
      </c>
      <c r="AW24" s="1">
        <f t="shared" si="16"/>
        <v>0.88135593220338981</v>
      </c>
      <c r="AX24" s="1">
        <f t="shared" si="17"/>
        <v>0.73305084745762716</v>
      </c>
      <c r="AY24" s="1">
        <f t="shared" si="18"/>
        <v>0.73305084745762716</v>
      </c>
      <c r="AZ24" s="1">
        <f t="shared" si="19"/>
        <v>0.73728813559322037</v>
      </c>
      <c r="BC24">
        <f>'D on Ice'!G24</f>
        <v>16.114930555556001</v>
      </c>
      <c r="BD24">
        <f>'D on Ice'!AM24</f>
        <v>44.92</v>
      </c>
      <c r="BE24">
        <f>'D on Ice'!AF24</f>
        <v>9.0399999999999991</v>
      </c>
      <c r="BF24">
        <f>'D on Ice'!AH24</f>
        <v>1.022</v>
      </c>
      <c r="BG24" s="1">
        <f t="shared" si="20"/>
        <v>0.55508474576271183</v>
      </c>
      <c r="BH24" s="1">
        <f t="shared" si="21"/>
        <v>0.3728813559322034</v>
      </c>
      <c r="BI24" s="1">
        <f t="shared" si="22"/>
        <v>0.61864406779661019</v>
      </c>
      <c r="BJ24" s="1">
        <f t="shared" si="23"/>
        <v>0.80084745762711862</v>
      </c>
      <c r="BM24">
        <f>'D on Ice'!M24</f>
        <v>50.85</v>
      </c>
      <c r="BN24">
        <f>'D on Ice'!AB24</f>
        <v>52.19</v>
      </c>
      <c r="BO24">
        <f>'D on Ice'!S24</f>
        <v>59.32</v>
      </c>
      <c r="BP24">
        <f>'D on Ice'!V24</f>
        <v>52.88</v>
      </c>
      <c r="BQ24" s="1">
        <f t="shared" si="24"/>
        <v>0.59745762711864403</v>
      </c>
      <c r="BR24" s="1">
        <f t="shared" si="25"/>
        <v>0.65254237288135597</v>
      </c>
      <c r="BS24" s="1">
        <f t="shared" si="26"/>
        <v>0.89406779661016944</v>
      </c>
      <c r="BT24" s="1">
        <f t="shared" si="27"/>
        <v>0.75</v>
      </c>
      <c r="BW24" s="1">
        <f t="shared" si="28"/>
        <v>5.4449152542372881</v>
      </c>
      <c r="BX24" s="1">
        <f t="shared" si="29"/>
        <v>0.83050847457627119</v>
      </c>
      <c r="BY24">
        <f t="shared" si="30"/>
        <v>41</v>
      </c>
      <c r="CB24">
        <f>'D Rel'!M24</f>
        <v>2.5099999999999998</v>
      </c>
      <c r="CC24">
        <f>'D Rel'!V24</f>
        <v>2.68</v>
      </c>
      <c r="CD24" s="1">
        <f t="shared" si="31"/>
        <v>0.7923728813559322</v>
      </c>
      <c r="CE24" s="1">
        <f t="shared" si="32"/>
        <v>0.77966101694915257</v>
      </c>
      <c r="CH24" s="31">
        <f>'D Production'!X24</f>
        <v>0.7</v>
      </c>
      <c r="CI24" s="31">
        <f>'D Production'!AB24</f>
        <v>0.31</v>
      </c>
      <c r="CJ24" s="31">
        <f t="shared" si="33"/>
        <v>0.57627118644067798</v>
      </c>
      <c r="CK24" s="31">
        <f t="shared" si="34"/>
        <v>0.32627118644067798</v>
      </c>
      <c r="CN24">
        <f>'D Totals'!G24</f>
        <v>2</v>
      </c>
      <c r="CO24">
        <f>'D Totals'!H24</f>
        <v>12</v>
      </c>
      <c r="CP24">
        <f>'D Totals'!K24</f>
        <v>14</v>
      </c>
    </row>
    <row r="25" spans="1:94" x14ac:dyDescent="0.3">
      <c r="A25" t="str">
        <f>'D on Ice'!B25</f>
        <v>Brayden Pachal</v>
      </c>
      <c r="B25" t="str">
        <f>'D on Ice'!C25</f>
        <v>VGK</v>
      </c>
      <c r="E25">
        <f>'D on Ice'!K25</f>
        <v>35.229999999999997</v>
      </c>
      <c r="F25">
        <f>'D on Ice'!Z25</f>
        <v>6.72</v>
      </c>
      <c r="G25">
        <f>'D on Ice'!Q25</f>
        <v>1.34</v>
      </c>
      <c r="H25">
        <f>'D on Ice'!T25</f>
        <v>1.89</v>
      </c>
      <c r="I25" s="1">
        <f t="shared" si="2"/>
        <v>5.5084745762711863E-2</v>
      </c>
      <c r="J25" s="1">
        <f t="shared" si="0"/>
        <v>4.2372881355932203E-3</v>
      </c>
      <c r="K25" s="1">
        <f t="shared" si="1"/>
        <v>2.1186440677966101E-2</v>
      </c>
      <c r="L25" s="1">
        <f t="shared" si="3"/>
        <v>1.6949152542372881E-2</v>
      </c>
      <c r="O25">
        <f>'D Production'!H25</f>
        <v>0.27</v>
      </c>
      <c r="P25">
        <f>'D Production'!I25</f>
        <v>0</v>
      </c>
      <c r="Q25">
        <f>'D Production'!J25</f>
        <v>0</v>
      </c>
      <c r="R25">
        <f>'D Production'!L25</f>
        <v>0.27</v>
      </c>
      <c r="S25" s="1">
        <f t="shared" si="4"/>
        <v>0.74152542372881358</v>
      </c>
      <c r="T25" s="1">
        <f t="shared" si="5"/>
        <v>4.2372881355932203E-3</v>
      </c>
      <c r="U25" s="1">
        <f t="shared" si="6"/>
        <v>4.2372881355932203E-3</v>
      </c>
      <c r="V25" s="1">
        <f t="shared" si="7"/>
        <v>2.1186440677966101E-2</v>
      </c>
      <c r="Y25">
        <f>'D on Ice'!L25</f>
        <v>49.22</v>
      </c>
      <c r="Z25">
        <f>'D on Ice'!AA25</f>
        <v>13.98</v>
      </c>
      <c r="AA25">
        <f>'D on Ice'!R25</f>
        <v>2.15</v>
      </c>
      <c r="AB25">
        <f>'D on Ice'!U25</f>
        <v>2.89</v>
      </c>
      <c r="AC25" s="1">
        <f t="shared" si="8"/>
        <v>5.9322033898305086E-2</v>
      </c>
      <c r="AD25" s="1">
        <f t="shared" si="9"/>
        <v>8.050847457627118E-2</v>
      </c>
      <c r="AE25" s="1">
        <f t="shared" si="10"/>
        <v>0.74576271186440679</v>
      </c>
      <c r="AF25" s="1">
        <f t="shared" si="11"/>
        <v>0.18220338983050846</v>
      </c>
      <c r="AI25">
        <f>'D Rel'!K25</f>
        <v>-8.73</v>
      </c>
      <c r="AJ25">
        <f>'D Rel'!Z25</f>
        <v>-6.33</v>
      </c>
      <c r="AK25">
        <f>'D Rel'!Q25</f>
        <v>-1.41</v>
      </c>
      <c r="AL25">
        <f>'D Rel'!T25</f>
        <v>-0.98</v>
      </c>
      <c r="AM25" s="1">
        <f t="shared" si="12"/>
        <v>2.1186440677966101E-2</v>
      </c>
      <c r="AN25" s="1">
        <f t="shared" si="13"/>
        <v>4.2372881355932203E-3</v>
      </c>
      <c r="AO25" s="1">
        <f t="shared" si="14"/>
        <v>2.9661016949152543E-2</v>
      </c>
      <c r="AP25" s="1">
        <f t="shared" si="15"/>
        <v>8.4745762711864406E-3</v>
      </c>
      <c r="AS25">
        <f>'D Rel'!L25</f>
        <v>9.74</v>
      </c>
      <c r="AT25">
        <f>'D Rel'!AA25</f>
        <v>3.38</v>
      </c>
      <c r="AU25">
        <f>'D Rel'!R25</f>
        <v>0.01</v>
      </c>
      <c r="AV25">
        <f>'D Rel'!U25</f>
        <v>0.41</v>
      </c>
      <c r="AW25" s="1">
        <f t="shared" si="16"/>
        <v>2.5423728813559324E-2</v>
      </c>
      <c r="AX25" s="1">
        <f t="shared" si="17"/>
        <v>5.9322033898305086E-2</v>
      </c>
      <c r="AY25" s="1">
        <f t="shared" si="18"/>
        <v>0.4788135593220339</v>
      </c>
      <c r="AZ25" s="1">
        <f t="shared" si="19"/>
        <v>0.11016949152542373</v>
      </c>
      <c r="BC25">
        <f>'D on Ice'!G25</f>
        <v>13.123529411765</v>
      </c>
      <c r="BD25">
        <f>'D on Ice'!AM25</f>
        <v>49.09</v>
      </c>
      <c r="BE25">
        <f>'D on Ice'!AF25</f>
        <v>5.38</v>
      </c>
      <c r="BF25">
        <f>'D on Ice'!AH25</f>
        <v>0.98899999999999999</v>
      </c>
      <c r="BG25" s="1">
        <f t="shared" si="20"/>
        <v>0.11864406779661017</v>
      </c>
      <c r="BH25" s="1">
        <f t="shared" si="21"/>
        <v>0.53389830508474578</v>
      </c>
      <c r="BI25" s="1">
        <f t="shared" si="22"/>
        <v>4.2372881355932202E-2</v>
      </c>
      <c r="BJ25" s="1">
        <f t="shared" si="23"/>
        <v>0.32627118644067798</v>
      </c>
      <c r="BM25">
        <f>'D on Ice'!M25</f>
        <v>41.72</v>
      </c>
      <c r="BN25">
        <f>'D on Ice'!AB25</f>
        <v>32.47</v>
      </c>
      <c r="BO25">
        <f>'D on Ice'!S25</f>
        <v>38.46</v>
      </c>
      <c r="BP25">
        <f>'D on Ice'!V25</f>
        <v>39.590000000000003</v>
      </c>
      <c r="BQ25" s="1">
        <f t="shared" si="24"/>
        <v>4.6610169491525424E-2</v>
      </c>
      <c r="BR25" s="1">
        <f t="shared" si="25"/>
        <v>1.2711864406779662E-2</v>
      </c>
      <c r="BS25" s="1">
        <f t="shared" si="26"/>
        <v>0.1059322033898305</v>
      </c>
      <c r="BT25" s="1">
        <f t="shared" si="27"/>
        <v>3.8135593220338986E-2</v>
      </c>
      <c r="BW25" s="1">
        <f t="shared" si="28"/>
        <v>1.076271186440678</v>
      </c>
      <c r="BX25" s="1">
        <f t="shared" si="29"/>
        <v>2.5423728813559324E-2</v>
      </c>
      <c r="BY25">
        <f t="shared" si="30"/>
        <v>231</v>
      </c>
      <c r="CB25">
        <f>'D Rel'!M25</f>
        <v>-10.97</v>
      </c>
      <c r="CC25">
        <f>'D Rel'!V25</f>
        <v>-14.07</v>
      </c>
      <c r="CD25" s="1">
        <f t="shared" si="31"/>
        <v>8.4745762711864406E-3</v>
      </c>
      <c r="CE25" s="1">
        <f t="shared" si="32"/>
        <v>8.4745762711864406E-3</v>
      </c>
      <c r="CH25" s="31">
        <f>'D Production'!X25</f>
        <v>1.61</v>
      </c>
      <c r="CI25" s="31">
        <f>'D Production'!AB25</f>
        <v>0.81</v>
      </c>
      <c r="CJ25" s="31">
        <f t="shared" si="33"/>
        <v>6.7796610169491525E-2</v>
      </c>
      <c r="CK25" s="31">
        <f t="shared" si="34"/>
        <v>0.83898305084745761</v>
      </c>
      <c r="CN25">
        <f>'D Totals'!G25</f>
        <v>1</v>
      </c>
      <c r="CO25">
        <f>'D Totals'!H25</f>
        <v>0</v>
      </c>
      <c r="CP25">
        <f>'D Totals'!K25</f>
        <v>1</v>
      </c>
    </row>
    <row r="26" spans="1:94" x14ac:dyDescent="0.3">
      <c r="A26" t="str">
        <f>'D on Ice'!B26</f>
        <v>Brendan Smith</v>
      </c>
      <c r="B26" t="str">
        <f>'D on Ice'!C26</f>
        <v>N.J</v>
      </c>
      <c r="E26">
        <f>'D on Ice'!K26</f>
        <v>37.9</v>
      </c>
      <c r="F26">
        <f>'D on Ice'!Z26</f>
        <v>8.41</v>
      </c>
      <c r="G26">
        <f>'D on Ice'!Q26</f>
        <v>2.9</v>
      </c>
      <c r="H26">
        <f>'D on Ice'!T26</f>
        <v>2.1800000000000002</v>
      </c>
      <c r="I26" s="1">
        <f t="shared" si="2"/>
        <v>0.17796610169491525</v>
      </c>
      <c r="J26" s="1">
        <f t="shared" si="0"/>
        <v>5.5084745762711863E-2</v>
      </c>
      <c r="K26" s="1">
        <f t="shared" si="1"/>
        <v>0.74152542372881358</v>
      </c>
      <c r="L26" s="1">
        <f t="shared" si="3"/>
        <v>0.1228813559322034</v>
      </c>
      <c r="O26">
        <f>'D Production'!H26</f>
        <v>0.15</v>
      </c>
      <c r="P26">
        <f>'D Production'!I26</f>
        <v>0.46</v>
      </c>
      <c r="Q26">
        <f>'D Production'!J26</f>
        <v>0.15</v>
      </c>
      <c r="R26">
        <f>'D Production'!L26</f>
        <v>0.61</v>
      </c>
      <c r="S26" s="1">
        <f t="shared" si="4"/>
        <v>0.44915254237288138</v>
      </c>
      <c r="T26" s="1">
        <f t="shared" si="5"/>
        <v>0.2076271186440678</v>
      </c>
      <c r="U26" s="1">
        <f t="shared" si="6"/>
        <v>0.22033898305084745</v>
      </c>
      <c r="V26" s="1">
        <f t="shared" si="7"/>
        <v>0.25</v>
      </c>
      <c r="Y26">
        <f>'D on Ice'!L26</f>
        <v>39.74</v>
      </c>
      <c r="Z26">
        <f>'D on Ice'!AA26</f>
        <v>10.85</v>
      </c>
      <c r="AA26">
        <f>'D on Ice'!R26</f>
        <v>3.21</v>
      </c>
      <c r="AB26">
        <f>'D on Ice'!U26</f>
        <v>2.39</v>
      </c>
      <c r="AC26" s="1">
        <f t="shared" si="8"/>
        <v>0.74152542372881358</v>
      </c>
      <c r="AD26" s="1">
        <f t="shared" si="9"/>
        <v>0.54661016949152541</v>
      </c>
      <c r="AE26" s="1">
        <f t="shared" si="10"/>
        <v>0.11864406779661017</v>
      </c>
      <c r="AF26" s="1">
        <f t="shared" si="11"/>
        <v>0.6652542372881356</v>
      </c>
      <c r="AI26">
        <f>'D Rel'!K26</f>
        <v>-7.63</v>
      </c>
      <c r="AJ26">
        <f>'D Rel'!Z26</f>
        <v>-3.67</v>
      </c>
      <c r="AK26">
        <f>'D Rel'!Q26</f>
        <v>0.28999999999999998</v>
      </c>
      <c r="AL26">
        <f>'D Rel'!T26</f>
        <v>-0.7</v>
      </c>
      <c r="AM26" s="1">
        <f t="shared" si="12"/>
        <v>4.2372881355932202E-2</v>
      </c>
      <c r="AN26" s="1">
        <f t="shared" si="13"/>
        <v>4.2372881355932202E-2</v>
      </c>
      <c r="AO26" s="1">
        <f t="shared" si="14"/>
        <v>0.68644067796610164</v>
      </c>
      <c r="AP26" s="1">
        <f t="shared" si="15"/>
        <v>3.3898305084745763E-2</v>
      </c>
      <c r="AS26">
        <f>'D Rel'!L26</f>
        <v>-0.03</v>
      </c>
      <c r="AT26">
        <f>'D Rel'!AA26</f>
        <v>-0.45</v>
      </c>
      <c r="AU26">
        <f>'D Rel'!R26</f>
        <v>0.59</v>
      </c>
      <c r="AV26">
        <f>'D Rel'!U26</f>
        <v>-0.05</v>
      </c>
      <c r="AW26" s="1">
        <f t="shared" si="16"/>
        <v>0.5423728813559322</v>
      </c>
      <c r="AX26" s="1">
        <f t="shared" si="17"/>
        <v>0.57203389830508478</v>
      </c>
      <c r="AY26" s="1">
        <f t="shared" si="18"/>
        <v>0.18220338983050846</v>
      </c>
      <c r="AZ26" s="1">
        <f t="shared" si="19"/>
        <v>0.55508474576271183</v>
      </c>
      <c r="BC26">
        <f>'D on Ice'!G26</f>
        <v>11.547058823528999</v>
      </c>
      <c r="BD26">
        <f>'D on Ice'!AM26</f>
        <v>36.840000000000003</v>
      </c>
      <c r="BE26">
        <f>'D on Ice'!AF26</f>
        <v>10.86</v>
      </c>
      <c r="BF26">
        <f>'D on Ice'!AH26</f>
        <v>0.997</v>
      </c>
      <c r="BG26" s="1">
        <f t="shared" si="20"/>
        <v>2.5423728813559324E-2</v>
      </c>
      <c r="BH26" s="1">
        <f t="shared" si="21"/>
        <v>0.15677966101694915</v>
      </c>
      <c r="BI26" s="1">
        <f t="shared" si="22"/>
        <v>0.91101694915254239</v>
      </c>
      <c r="BJ26" s="1">
        <f t="shared" si="23"/>
        <v>0.4364406779661017</v>
      </c>
      <c r="BM26">
        <f>'D on Ice'!M26</f>
        <v>48.82</v>
      </c>
      <c r="BN26">
        <f>'D on Ice'!AB26</f>
        <v>43.65</v>
      </c>
      <c r="BO26">
        <f>'D on Ice'!S26</f>
        <v>47.5</v>
      </c>
      <c r="BP26">
        <f>'D on Ice'!V26</f>
        <v>47.78</v>
      </c>
      <c r="BQ26" s="1">
        <f t="shared" si="24"/>
        <v>0.42372881355932202</v>
      </c>
      <c r="BR26" s="1">
        <f t="shared" si="25"/>
        <v>0.15677966101694915</v>
      </c>
      <c r="BS26" s="1">
        <f t="shared" si="26"/>
        <v>0.38559322033898308</v>
      </c>
      <c r="BT26" s="1">
        <f t="shared" si="27"/>
        <v>0.3347457627118644</v>
      </c>
      <c r="BW26" s="1">
        <f t="shared" si="28"/>
        <v>2.5593220338983054</v>
      </c>
      <c r="BX26" s="1">
        <f t="shared" si="29"/>
        <v>0.20338983050847459</v>
      </c>
      <c r="BY26">
        <f t="shared" si="30"/>
        <v>189</v>
      </c>
      <c r="CB26">
        <f>'D Rel'!M26</f>
        <v>-4.5599999999999996</v>
      </c>
      <c r="CC26">
        <f>'D Rel'!V26</f>
        <v>-6.44</v>
      </c>
      <c r="CD26" s="1">
        <f t="shared" si="31"/>
        <v>9.7457627118644072E-2</v>
      </c>
      <c r="CE26" s="1">
        <f t="shared" si="32"/>
        <v>9.7457627118644072E-2</v>
      </c>
      <c r="CH26" s="31">
        <f>'D Production'!X26</f>
        <v>2.4500000000000002</v>
      </c>
      <c r="CI26" s="31">
        <f>'D Production'!AB26</f>
        <v>1.53</v>
      </c>
      <c r="CJ26" s="31">
        <f t="shared" si="33"/>
        <v>1.6949152542372881E-2</v>
      </c>
      <c r="CK26" s="31">
        <f t="shared" si="34"/>
        <v>0.99152542372881358</v>
      </c>
      <c r="CN26">
        <f>'D Totals'!G26</f>
        <v>1</v>
      </c>
      <c r="CO26">
        <f>'D Totals'!H26</f>
        <v>3</v>
      </c>
      <c r="CP26">
        <f>'D Totals'!K26</f>
        <v>4</v>
      </c>
    </row>
    <row r="27" spans="1:94" x14ac:dyDescent="0.3">
      <c r="A27" t="str">
        <f>'D on Ice'!B27</f>
        <v>Brenden Dillon</v>
      </c>
      <c r="B27" t="str">
        <f>'D on Ice'!C27</f>
        <v>WPG</v>
      </c>
      <c r="E27">
        <f>'D on Ice'!K27</f>
        <v>43.12</v>
      </c>
      <c r="F27">
        <f>'D on Ice'!Z27</f>
        <v>11.52</v>
      </c>
      <c r="G27">
        <f>'D on Ice'!Q27</f>
        <v>2.8</v>
      </c>
      <c r="H27">
        <f>'D on Ice'!T27</f>
        <v>2.5299999999999998</v>
      </c>
      <c r="I27" s="1">
        <f t="shared" si="2"/>
        <v>0.61440677966101698</v>
      </c>
      <c r="J27" s="1">
        <f t="shared" si="0"/>
        <v>0.61440677966101698</v>
      </c>
      <c r="K27" s="1">
        <f t="shared" si="1"/>
        <v>0.69067796610169496</v>
      </c>
      <c r="L27" s="1">
        <f t="shared" si="3"/>
        <v>0.52118644067796616</v>
      </c>
      <c r="O27">
        <f>'D Production'!H27</f>
        <v>0.49</v>
      </c>
      <c r="P27">
        <f>'D Production'!I27</f>
        <v>0.66</v>
      </c>
      <c r="Q27">
        <f>'D Production'!J27</f>
        <v>0.08</v>
      </c>
      <c r="R27">
        <f>'D Production'!L27</f>
        <v>1.1499999999999999</v>
      </c>
      <c r="S27" s="1">
        <f t="shared" si="4"/>
        <v>0.96186440677966101</v>
      </c>
      <c r="T27" s="1">
        <f t="shared" si="5"/>
        <v>0.49152542372881358</v>
      </c>
      <c r="U27" s="1">
        <f t="shared" si="6"/>
        <v>0.11440677966101695</v>
      </c>
      <c r="V27" s="1">
        <f t="shared" si="7"/>
        <v>0.79661016949152541</v>
      </c>
      <c r="Y27">
        <f>'D on Ice'!L27</f>
        <v>41.31</v>
      </c>
      <c r="Z27">
        <f>'D on Ice'!AA27</f>
        <v>10.039999999999999</v>
      </c>
      <c r="AA27">
        <f>'D on Ice'!R27</f>
        <v>1.97</v>
      </c>
      <c r="AB27">
        <f>'D on Ice'!U27</f>
        <v>2.39</v>
      </c>
      <c r="AC27" s="1">
        <f t="shared" si="8"/>
        <v>0.5847457627118644</v>
      </c>
      <c r="AD27" s="1">
        <f t="shared" si="9"/>
        <v>0.75423728813559321</v>
      </c>
      <c r="AE27" s="1">
        <f t="shared" si="10"/>
        <v>0.81779661016949157</v>
      </c>
      <c r="AF27" s="1">
        <f t="shared" si="11"/>
        <v>0.6652542372881356</v>
      </c>
      <c r="AI27">
        <f>'D Rel'!K27</f>
        <v>-1.56</v>
      </c>
      <c r="AJ27">
        <f>'D Rel'!Z27</f>
        <v>0.54</v>
      </c>
      <c r="AK27">
        <f>'D Rel'!Q27</f>
        <v>0.13</v>
      </c>
      <c r="AL27">
        <f>'D Rel'!T27</f>
        <v>-0.13</v>
      </c>
      <c r="AM27" s="1">
        <f t="shared" si="12"/>
        <v>0.41101694915254239</v>
      </c>
      <c r="AN27" s="1">
        <f t="shared" si="13"/>
        <v>0.64830508474576276</v>
      </c>
      <c r="AO27" s="1">
        <f t="shared" si="14"/>
        <v>0.59745762711864403</v>
      </c>
      <c r="AP27" s="1">
        <f t="shared" si="15"/>
        <v>0.38559322033898308</v>
      </c>
      <c r="AS27">
        <f>'D Rel'!L27</f>
        <v>1.68</v>
      </c>
      <c r="AT27">
        <f>'D Rel'!AA27</f>
        <v>-0.53</v>
      </c>
      <c r="AU27">
        <f>'D Rel'!R27</f>
        <v>0.52</v>
      </c>
      <c r="AV27">
        <f>'D Rel'!U27</f>
        <v>0.02</v>
      </c>
      <c r="AW27" s="1">
        <f t="shared" si="16"/>
        <v>0.31779661016949151</v>
      </c>
      <c r="AX27" s="1">
        <f t="shared" si="17"/>
        <v>0.60169491525423724</v>
      </c>
      <c r="AY27" s="1">
        <f t="shared" si="18"/>
        <v>0.20338983050847459</v>
      </c>
      <c r="AZ27" s="1">
        <f t="shared" si="19"/>
        <v>0.47457627118644069</v>
      </c>
      <c r="BC27">
        <f>'D on Ice'!G27</f>
        <v>15.852173913043</v>
      </c>
      <c r="BD27">
        <f>'D on Ice'!AM27</f>
        <v>51.32</v>
      </c>
      <c r="BE27">
        <f>'D on Ice'!AF27</f>
        <v>9.6300000000000008</v>
      </c>
      <c r="BF27">
        <f>'D on Ice'!AH27</f>
        <v>1.028</v>
      </c>
      <c r="BG27" s="1">
        <f t="shared" si="20"/>
        <v>0.48305084745762711</v>
      </c>
      <c r="BH27" s="1">
        <f t="shared" si="21"/>
        <v>0.61440677966101698</v>
      </c>
      <c r="BI27" s="1">
        <f t="shared" si="22"/>
        <v>0.74576271186440679</v>
      </c>
      <c r="BJ27" s="1">
        <f t="shared" si="23"/>
        <v>0.86440677966101698</v>
      </c>
      <c r="BM27">
        <f>'D on Ice'!M27</f>
        <v>51.07</v>
      </c>
      <c r="BN27">
        <f>'D on Ice'!AB27</f>
        <v>53.44</v>
      </c>
      <c r="BO27">
        <f>'D on Ice'!S27</f>
        <v>58.62</v>
      </c>
      <c r="BP27">
        <f>'D on Ice'!V27</f>
        <v>51.43</v>
      </c>
      <c r="BQ27" s="1">
        <f t="shared" si="24"/>
        <v>0.63135593220338981</v>
      </c>
      <c r="BR27" s="1">
        <f t="shared" si="25"/>
        <v>0.73728813559322037</v>
      </c>
      <c r="BS27" s="1">
        <f t="shared" si="26"/>
        <v>0.88559322033898302</v>
      </c>
      <c r="BT27" s="1">
        <f t="shared" si="27"/>
        <v>0.6228813559322034</v>
      </c>
      <c r="BW27" s="1">
        <f t="shared" si="28"/>
        <v>4.4915254237288131</v>
      </c>
      <c r="BX27" s="1">
        <f t="shared" si="29"/>
        <v>0.6271186440677966</v>
      </c>
      <c r="BY27">
        <f t="shared" si="30"/>
        <v>89</v>
      </c>
      <c r="CB27">
        <f>'D Rel'!M27</f>
        <v>-1.92</v>
      </c>
      <c r="CC27">
        <f>'D Rel'!V27</f>
        <v>-1.47</v>
      </c>
      <c r="CD27" s="1">
        <f t="shared" si="31"/>
        <v>0.27966101694915252</v>
      </c>
      <c r="CE27" s="1">
        <f t="shared" si="32"/>
        <v>0.3728813559322034</v>
      </c>
      <c r="CH27" s="31">
        <f>'D Production'!X27</f>
        <v>1.65</v>
      </c>
      <c r="CI27" s="31">
        <f>'D Production'!AB27</f>
        <v>0.66</v>
      </c>
      <c r="CJ27" s="31">
        <f t="shared" si="33"/>
        <v>5.9322033898305086E-2</v>
      </c>
      <c r="CK27" s="31">
        <f t="shared" si="34"/>
        <v>0.74152542372881358</v>
      </c>
      <c r="CN27">
        <f>'D Totals'!G27</f>
        <v>6</v>
      </c>
      <c r="CO27">
        <f>'D Totals'!H27</f>
        <v>8</v>
      </c>
      <c r="CP27">
        <f>'D Totals'!K27</f>
        <v>14</v>
      </c>
    </row>
    <row r="28" spans="1:94" x14ac:dyDescent="0.3">
      <c r="A28" t="str">
        <f>'D on Ice'!B28</f>
        <v>Brent Burns</v>
      </c>
      <c r="B28" t="str">
        <f>'D on Ice'!C28</f>
        <v>CAR</v>
      </c>
      <c r="E28">
        <f>'D on Ice'!K28</f>
        <v>53.57</v>
      </c>
      <c r="F28">
        <f>'D on Ice'!Z28</f>
        <v>13.52</v>
      </c>
      <c r="G28">
        <f>'D on Ice'!Q28</f>
        <v>3.77</v>
      </c>
      <c r="H28">
        <f>'D on Ice'!T28</f>
        <v>3.07</v>
      </c>
      <c r="I28" s="1">
        <f t="shared" si="2"/>
        <v>0.99152542372881358</v>
      </c>
      <c r="J28" s="1">
        <f t="shared" si="0"/>
        <v>0.91949152542372881</v>
      </c>
      <c r="K28" s="1">
        <f t="shared" si="1"/>
        <v>0.98305084745762716</v>
      </c>
      <c r="L28" s="1">
        <f t="shared" si="3"/>
        <v>0.92372881355932202</v>
      </c>
      <c r="O28">
        <f>'D Production'!H28</f>
        <v>0.33</v>
      </c>
      <c r="P28">
        <f>'D Production'!I28</f>
        <v>0.66</v>
      </c>
      <c r="Q28">
        <f>'D Production'!J28</f>
        <v>0.25</v>
      </c>
      <c r="R28">
        <f>'D Production'!L28</f>
        <v>0.98</v>
      </c>
      <c r="S28" s="1">
        <f t="shared" si="4"/>
        <v>0.81779661016949157</v>
      </c>
      <c r="T28" s="1">
        <f t="shared" si="5"/>
        <v>0.49152542372881358</v>
      </c>
      <c r="U28" s="1">
        <f t="shared" si="6"/>
        <v>0.39830508474576271</v>
      </c>
      <c r="V28" s="1">
        <f t="shared" si="7"/>
        <v>0.61864406779661019</v>
      </c>
      <c r="Y28">
        <f>'D on Ice'!L28</f>
        <v>36.700000000000003</v>
      </c>
      <c r="Z28">
        <f>'D on Ice'!AA28</f>
        <v>9.26</v>
      </c>
      <c r="AA28">
        <f>'D on Ice'!R28</f>
        <v>2.13</v>
      </c>
      <c r="AB28">
        <f>'D on Ice'!U28</f>
        <v>2.2000000000000002</v>
      </c>
      <c r="AC28" s="1">
        <f t="shared" si="8"/>
        <v>0.92796610169491522</v>
      </c>
      <c r="AD28" s="1">
        <f t="shared" si="9"/>
        <v>0.90254237288135597</v>
      </c>
      <c r="AE28" s="1">
        <f t="shared" si="10"/>
        <v>0.75423728813559321</v>
      </c>
      <c r="AF28" s="1">
        <f t="shared" si="11"/>
        <v>0.88559322033898302</v>
      </c>
      <c r="AI28">
        <f>'D Rel'!K28</f>
        <v>5.52</v>
      </c>
      <c r="AJ28">
        <f>'D Rel'!Z28</f>
        <v>2.8</v>
      </c>
      <c r="AK28">
        <f>'D Rel'!Q28</f>
        <v>1.67</v>
      </c>
      <c r="AL28">
        <f>'D Rel'!T28</f>
        <v>0.33</v>
      </c>
      <c r="AM28" s="1">
        <f t="shared" si="12"/>
        <v>0.8771186440677966</v>
      </c>
      <c r="AN28" s="1">
        <f t="shared" si="13"/>
        <v>0.93644067796610164</v>
      </c>
      <c r="AO28" s="1">
        <f t="shared" si="14"/>
        <v>0.99152542372881358</v>
      </c>
      <c r="AP28" s="1">
        <f t="shared" si="15"/>
        <v>0.83050847457627119</v>
      </c>
      <c r="AS28">
        <f>'D Rel'!L28</f>
        <v>1.66</v>
      </c>
      <c r="AT28">
        <f>'D Rel'!AA28</f>
        <v>-1.03</v>
      </c>
      <c r="AU28">
        <f>'D Rel'!R28</f>
        <v>-0.56000000000000005</v>
      </c>
      <c r="AV28">
        <f>'D Rel'!U28</f>
        <v>-0.17</v>
      </c>
      <c r="AW28" s="1">
        <f t="shared" si="16"/>
        <v>0.32203389830508472</v>
      </c>
      <c r="AX28" s="1">
        <f t="shared" si="17"/>
        <v>0.74152542372881358</v>
      </c>
      <c r="AY28" s="1">
        <f t="shared" si="18"/>
        <v>0.78389830508474578</v>
      </c>
      <c r="AZ28" s="1">
        <f t="shared" si="19"/>
        <v>0.70338983050847459</v>
      </c>
      <c r="BC28">
        <f>'D on Ice'!G28</f>
        <v>15.584042553191001</v>
      </c>
      <c r="BD28">
        <f>'D on Ice'!AM28</f>
        <v>57.92</v>
      </c>
      <c r="BE28">
        <f>'D on Ice'!AF28</f>
        <v>10.9</v>
      </c>
      <c r="BF28">
        <f>'D on Ice'!AH28</f>
        <v>1.0249999999999999</v>
      </c>
      <c r="BG28" s="1">
        <f t="shared" si="20"/>
        <v>0.44915254237288138</v>
      </c>
      <c r="BH28" s="1">
        <f t="shared" si="21"/>
        <v>0.83050847457627119</v>
      </c>
      <c r="BI28" s="1">
        <f t="shared" si="22"/>
        <v>0.9152542372881356</v>
      </c>
      <c r="BJ28" s="1">
        <f t="shared" si="23"/>
        <v>0.82203389830508478</v>
      </c>
      <c r="BM28">
        <f>'D on Ice'!M28</f>
        <v>59.35</v>
      </c>
      <c r="BN28">
        <f>'D on Ice'!AB28</f>
        <v>59.35</v>
      </c>
      <c r="BO28">
        <f>'D on Ice'!S28</f>
        <v>63.89</v>
      </c>
      <c r="BP28">
        <f>'D on Ice'!V28</f>
        <v>58.19</v>
      </c>
      <c r="BQ28" s="1">
        <f t="shared" si="24"/>
        <v>0.98728813559322037</v>
      </c>
      <c r="BR28" s="1">
        <f t="shared" si="25"/>
        <v>0.95338983050847459</v>
      </c>
      <c r="BS28" s="1">
        <f t="shared" si="26"/>
        <v>0.94915254237288138</v>
      </c>
      <c r="BT28" s="1">
        <f t="shared" si="27"/>
        <v>0.95338983050847459</v>
      </c>
      <c r="BW28" s="1">
        <f t="shared" si="28"/>
        <v>6.5974576271186445</v>
      </c>
      <c r="BX28" s="1">
        <f t="shared" si="29"/>
        <v>0.96186440677966101</v>
      </c>
      <c r="BY28">
        <f t="shared" si="30"/>
        <v>10</v>
      </c>
      <c r="CB28">
        <f>'D Rel'!M28</f>
        <v>1.52</v>
      </c>
      <c r="CC28">
        <f>'D Rel'!V28</f>
        <v>4.57</v>
      </c>
      <c r="CD28" s="1">
        <f t="shared" si="31"/>
        <v>0.69491525423728817</v>
      </c>
      <c r="CE28" s="1">
        <f t="shared" si="32"/>
        <v>0.86440677966101698</v>
      </c>
      <c r="CH28" s="31">
        <f>'D Production'!X28</f>
        <v>0.56999999999999995</v>
      </c>
      <c r="CI28" s="31">
        <f>'D Production'!AB28</f>
        <v>0.33</v>
      </c>
      <c r="CJ28" s="31">
        <f t="shared" si="33"/>
        <v>0.65254237288135597</v>
      </c>
      <c r="CK28" s="31">
        <f t="shared" si="34"/>
        <v>0.36440677966101692</v>
      </c>
      <c r="CN28">
        <f>'D Totals'!G28</f>
        <v>4</v>
      </c>
      <c r="CO28">
        <f>'D Totals'!H28</f>
        <v>8</v>
      </c>
      <c r="CP28">
        <f>'D Totals'!K28</f>
        <v>12</v>
      </c>
    </row>
    <row r="29" spans="1:94" x14ac:dyDescent="0.3">
      <c r="A29" t="str">
        <f>'D on Ice'!B29</f>
        <v>Brett Kulak</v>
      </c>
      <c r="B29" t="str">
        <f>'D on Ice'!C29</f>
        <v>EDM</v>
      </c>
      <c r="E29">
        <f>'D on Ice'!K29</f>
        <v>41.29</v>
      </c>
      <c r="F29">
        <f>'D on Ice'!Z29</f>
        <v>13.7</v>
      </c>
      <c r="G29">
        <f>'D on Ice'!Q29</f>
        <v>2.35</v>
      </c>
      <c r="H29">
        <f>'D on Ice'!T29</f>
        <v>2.97</v>
      </c>
      <c r="I29" s="1">
        <f t="shared" si="2"/>
        <v>0.46186440677966101</v>
      </c>
      <c r="J29" s="1">
        <f t="shared" si="0"/>
        <v>0.93220338983050843</v>
      </c>
      <c r="K29" s="1">
        <f t="shared" si="1"/>
        <v>0.42796610169491528</v>
      </c>
      <c r="L29" s="1">
        <f t="shared" si="3"/>
        <v>0.89406779661016944</v>
      </c>
      <c r="O29">
        <f>'D Production'!H29</f>
        <v>0.2</v>
      </c>
      <c r="P29">
        <f>'D Production'!I29</f>
        <v>0.31</v>
      </c>
      <c r="Q29">
        <f>'D Production'!J29</f>
        <v>0</v>
      </c>
      <c r="R29">
        <f>'D Production'!L29</f>
        <v>0.51</v>
      </c>
      <c r="S29" s="1">
        <f t="shared" si="4"/>
        <v>0.59322033898305082</v>
      </c>
      <c r="T29" s="1">
        <f t="shared" si="5"/>
        <v>0.11440677966101695</v>
      </c>
      <c r="U29" s="1">
        <f t="shared" si="6"/>
        <v>4.2372881355932203E-3</v>
      </c>
      <c r="V29" s="1">
        <f t="shared" si="7"/>
        <v>0.14830508474576271</v>
      </c>
      <c r="Y29">
        <f>'D on Ice'!L29</f>
        <v>33.520000000000003</v>
      </c>
      <c r="Z29">
        <f>'D on Ice'!AA29</f>
        <v>7.67</v>
      </c>
      <c r="AA29">
        <f>'D on Ice'!R29</f>
        <v>2.35</v>
      </c>
      <c r="AB29">
        <f>'D on Ice'!U29</f>
        <v>2.02</v>
      </c>
      <c r="AC29" s="1">
        <f t="shared" si="8"/>
        <v>0.97881355932203384</v>
      </c>
      <c r="AD29" s="1">
        <f t="shared" si="9"/>
        <v>0.98305084745762716</v>
      </c>
      <c r="AE29" s="1">
        <f t="shared" si="10"/>
        <v>0.60169491525423724</v>
      </c>
      <c r="AF29" s="1">
        <f t="shared" si="11"/>
        <v>0.97457627118644063</v>
      </c>
      <c r="AI29">
        <f>'D Rel'!K29</f>
        <v>-7.75</v>
      </c>
      <c r="AJ29">
        <f>'D Rel'!Z29</f>
        <v>-1.29</v>
      </c>
      <c r="AK29">
        <f>'D Rel'!Q29</f>
        <v>-0.61</v>
      </c>
      <c r="AL29">
        <f>'D Rel'!T29</f>
        <v>-0.44</v>
      </c>
      <c r="AM29" s="1">
        <f t="shared" si="12"/>
        <v>3.3898305084745763E-2</v>
      </c>
      <c r="AN29" s="1">
        <f t="shared" si="13"/>
        <v>0.26694915254237289</v>
      </c>
      <c r="AO29" s="1">
        <f t="shared" si="14"/>
        <v>0.23305084745762711</v>
      </c>
      <c r="AP29" s="1">
        <f t="shared" si="15"/>
        <v>0.11864406779661017</v>
      </c>
      <c r="AS29">
        <f>'D Rel'!L29</f>
        <v>-5.59</v>
      </c>
      <c r="AT29">
        <f>'D Rel'!AA29</f>
        <v>-3.1</v>
      </c>
      <c r="AU29">
        <f>'D Rel'!R29</f>
        <v>-0.01</v>
      </c>
      <c r="AV29">
        <f>'D Rel'!U29</f>
        <v>-0.53</v>
      </c>
      <c r="AW29" s="1">
        <f t="shared" si="16"/>
        <v>0.91949152542372881</v>
      </c>
      <c r="AX29" s="1">
        <f t="shared" si="17"/>
        <v>0.94491525423728817</v>
      </c>
      <c r="AY29" s="1">
        <f t="shared" si="18"/>
        <v>0.5</v>
      </c>
      <c r="AZ29" s="1">
        <f t="shared" si="19"/>
        <v>0.93644067796610164</v>
      </c>
      <c r="BC29">
        <f>'D on Ice'!G29</f>
        <v>13.341666666667001</v>
      </c>
      <c r="BD29">
        <f>'D on Ice'!AM29</f>
        <v>54.71</v>
      </c>
      <c r="BE29">
        <f>'D on Ice'!AF29</f>
        <v>7.8</v>
      </c>
      <c r="BF29">
        <f>'D on Ice'!AH29</f>
        <v>0.98</v>
      </c>
      <c r="BG29" s="1">
        <f t="shared" si="20"/>
        <v>0.13135593220338984</v>
      </c>
      <c r="BH29" s="1">
        <f t="shared" si="21"/>
        <v>0.73728813559322037</v>
      </c>
      <c r="BI29" s="1">
        <f t="shared" si="22"/>
        <v>0.36440677966101692</v>
      </c>
      <c r="BJ29" s="1">
        <f t="shared" si="23"/>
        <v>0.20338983050847459</v>
      </c>
      <c r="BM29">
        <f>'D on Ice'!M29</f>
        <v>55.19</v>
      </c>
      <c r="BN29">
        <f>'D on Ice'!AB29</f>
        <v>64.11</v>
      </c>
      <c r="BO29">
        <f>'D on Ice'!S29</f>
        <v>50</v>
      </c>
      <c r="BP29">
        <f>'D on Ice'!V29</f>
        <v>59.53</v>
      </c>
      <c r="BQ29" s="1">
        <f t="shared" si="24"/>
        <v>0.9152542372881356</v>
      </c>
      <c r="BR29" s="1">
        <f t="shared" si="25"/>
        <v>0.99576271186440679</v>
      </c>
      <c r="BS29" s="1">
        <f t="shared" si="26"/>
        <v>0.48728813559322032</v>
      </c>
      <c r="BT29" s="1">
        <f t="shared" si="27"/>
        <v>0.98728813559322037</v>
      </c>
      <c r="BW29" s="1">
        <f t="shared" si="28"/>
        <v>5.2203389830508469</v>
      </c>
      <c r="BX29" s="1">
        <f t="shared" si="29"/>
        <v>0.79661016949152541</v>
      </c>
      <c r="BY29">
        <f t="shared" si="30"/>
        <v>49</v>
      </c>
      <c r="CB29">
        <f>'D Rel'!M29</f>
        <v>-0.44</v>
      </c>
      <c r="CC29">
        <f>'D Rel'!V29</f>
        <v>2.31</v>
      </c>
      <c r="CD29" s="1">
        <f t="shared" si="31"/>
        <v>0.4576271186440678</v>
      </c>
      <c r="CE29" s="1">
        <f t="shared" si="32"/>
        <v>0.74576271186440679</v>
      </c>
      <c r="CH29" s="31">
        <f>'D Production'!X29</f>
        <v>0.92</v>
      </c>
      <c r="CI29" s="31">
        <f>'D Production'!AB29</f>
        <v>0.31</v>
      </c>
      <c r="CJ29" s="31">
        <f t="shared" si="33"/>
        <v>0.3771186440677966</v>
      </c>
      <c r="CK29" s="31">
        <f t="shared" si="34"/>
        <v>0.32627118644067798</v>
      </c>
      <c r="CN29">
        <f>'D Totals'!G29</f>
        <v>2</v>
      </c>
      <c r="CO29">
        <f>'D Totals'!H29</f>
        <v>3</v>
      </c>
      <c r="CP29">
        <f>'D Totals'!K29</f>
        <v>5</v>
      </c>
    </row>
    <row r="30" spans="1:94" x14ac:dyDescent="0.3">
      <c r="A30" t="str">
        <f>'D on Ice'!B30</f>
        <v>Brett Pesce</v>
      </c>
      <c r="B30" t="str">
        <f>'D on Ice'!C30</f>
        <v>CAR</v>
      </c>
      <c r="E30">
        <f>'D on Ice'!K30</f>
        <v>49.11</v>
      </c>
      <c r="F30">
        <f>'D on Ice'!Z30</f>
        <v>11.84</v>
      </c>
      <c r="G30">
        <f>'D on Ice'!Q30</f>
        <v>2.37</v>
      </c>
      <c r="H30">
        <f>'D on Ice'!T30</f>
        <v>2.78</v>
      </c>
      <c r="I30" s="1">
        <f t="shared" si="2"/>
        <v>0.94067796610169496</v>
      </c>
      <c r="J30" s="1">
        <f t="shared" si="0"/>
        <v>0.66949152542372881</v>
      </c>
      <c r="K30" s="1">
        <f t="shared" si="1"/>
        <v>0.4364406779661017</v>
      </c>
      <c r="L30" s="1">
        <f t="shared" si="3"/>
        <v>0.76694915254237284</v>
      </c>
      <c r="O30">
        <f>'D Production'!H30</f>
        <v>0.18</v>
      </c>
      <c r="P30">
        <f>'D Production'!I30</f>
        <v>0.27</v>
      </c>
      <c r="Q30">
        <f>'D Production'!J30</f>
        <v>0.09</v>
      </c>
      <c r="R30">
        <f>'D Production'!L30</f>
        <v>0.46</v>
      </c>
      <c r="S30" s="1">
        <f t="shared" si="4"/>
        <v>0.55508474576271183</v>
      </c>
      <c r="T30" s="1">
        <f t="shared" si="5"/>
        <v>8.4745762711864403E-2</v>
      </c>
      <c r="U30" s="1">
        <f t="shared" si="6"/>
        <v>0.13983050847457626</v>
      </c>
      <c r="V30" s="1">
        <f t="shared" si="7"/>
        <v>0.1059322033898305</v>
      </c>
      <c r="Y30">
        <f>'D on Ice'!L30</f>
        <v>36.619999999999997</v>
      </c>
      <c r="Z30">
        <f>'D on Ice'!AA30</f>
        <v>10.199999999999999</v>
      </c>
      <c r="AA30">
        <f>'D on Ice'!R30</f>
        <v>2.82</v>
      </c>
      <c r="AB30">
        <f>'D on Ice'!U30</f>
        <v>2.39</v>
      </c>
      <c r="AC30" s="1">
        <f t="shared" si="8"/>
        <v>0.93220338983050843</v>
      </c>
      <c r="AD30" s="1">
        <f t="shared" si="9"/>
        <v>0.72033898305084743</v>
      </c>
      <c r="AE30" s="1">
        <f t="shared" si="10"/>
        <v>0.27966101694915252</v>
      </c>
      <c r="AF30" s="1">
        <f t="shared" si="11"/>
        <v>0.6652542372881356</v>
      </c>
      <c r="AI30">
        <f>'D Rel'!K30</f>
        <v>-0.35</v>
      </c>
      <c r="AJ30">
        <f>'D Rel'!Z30</f>
        <v>0.25</v>
      </c>
      <c r="AK30">
        <f>'D Rel'!Q30</f>
        <v>-0.67</v>
      </c>
      <c r="AL30">
        <f>'D Rel'!T30</f>
        <v>-0.08</v>
      </c>
      <c r="AM30" s="1">
        <f t="shared" si="12"/>
        <v>0.53813559322033899</v>
      </c>
      <c r="AN30" s="1">
        <f t="shared" si="13"/>
        <v>0.5847457627118644</v>
      </c>
      <c r="AO30" s="1">
        <f t="shared" si="14"/>
        <v>0.19915254237288135</v>
      </c>
      <c r="AP30" s="1">
        <f t="shared" si="15"/>
        <v>0.4364406779661017</v>
      </c>
      <c r="AS30">
        <f>'D Rel'!L30</f>
        <v>1.2</v>
      </c>
      <c r="AT30">
        <f>'D Rel'!AA30</f>
        <v>0.35</v>
      </c>
      <c r="AU30">
        <f>'D Rel'!R30</f>
        <v>0.24</v>
      </c>
      <c r="AV30">
        <f>'D Rel'!U30</f>
        <v>0.06</v>
      </c>
      <c r="AW30" s="1">
        <f t="shared" si="16"/>
        <v>0.38559322033898308</v>
      </c>
      <c r="AX30" s="1">
        <f t="shared" si="17"/>
        <v>0.40254237288135591</v>
      </c>
      <c r="AY30" s="1">
        <f t="shared" si="18"/>
        <v>0.36440677966101692</v>
      </c>
      <c r="AZ30" s="1">
        <f t="shared" si="19"/>
        <v>0.41101694915254239</v>
      </c>
      <c r="BC30">
        <f>'D on Ice'!G30</f>
        <v>16.886324786325002</v>
      </c>
      <c r="BD30">
        <f>'D on Ice'!AM30</f>
        <v>56.42</v>
      </c>
      <c r="BE30">
        <f>'D on Ice'!AF30</f>
        <v>7.49</v>
      </c>
      <c r="BF30">
        <f>'D on Ice'!AH30</f>
        <v>0.96599999999999997</v>
      </c>
      <c r="BG30" s="1">
        <f t="shared" si="20"/>
        <v>0.69915254237288138</v>
      </c>
      <c r="BH30" s="1">
        <f t="shared" si="21"/>
        <v>0.77542372881355937</v>
      </c>
      <c r="BI30" s="1">
        <f t="shared" si="22"/>
        <v>0.30084745762711862</v>
      </c>
      <c r="BJ30" s="1">
        <f t="shared" si="23"/>
        <v>0.1059322033898305</v>
      </c>
      <c r="BM30">
        <f>'D on Ice'!M30</f>
        <v>57.28</v>
      </c>
      <c r="BN30">
        <f>'D on Ice'!AB30</f>
        <v>53.72</v>
      </c>
      <c r="BO30">
        <f>'D on Ice'!S30</f>
        <v>45.61</v>
      </c>
      <c r="BP30">
        <f>'D on Ice'!V30</f>
        <v>53.77</v>
      </c>
      <c r="BQ30" s="1">
        <f t="shared" si="24"/>
        <v>0.9576271186440678</v>
      </c>
      <c r="BR30" s="1">
        <f t="shared" si="25"/>
        <v>0.75847457627118642</v>
      </c>
      <c r="BS30" s="1">
        <f t="shared" si="26"/>
        <v>0.30508474576271188</v>
      </c>
      <c r="BT30" s="1">
        <f t="shared" si="27"/>
        <v>0.82203389830508478</v>
      </c>
      <c r="BW30" s="1">
        <f t="shared" si="28"/>
        <v>4.7457627118644075</v>
      </c>
      <c r="BX30" s="1">
        <f t="shared" si="29"/>
        <v>0.69491525423728817</v>
      </c>
      <c r="BY30">
        <f t="shared" si="30"/>
        <v>73</v>
      </c>
      <c r="CB30">
        <f>'D Rel'!M30</f>
        <v>-0.99</v>
      </c>
      <c r="CC30">
        <f>'D Rel'!V30</f>
        <v>-1.29</v>
      </c>
      <c r="CD30" s="1">
        <f t="shared" si="31"/>
        <v>0.40254237288135591</v>
      </c>
      <c r="CE30" s="1">
        <f t="shared" si="32"/>
        <v>0.39830508474576271</v>
      </c>
      <c r="CH30" s="31">
        <f>'D Production'!X30</f>
        <v>0.46</v>
      </c>
      <c r="CI30" s="31">
        <f>'D Production'!AB30</f>
        <v>0.36</v>
      </c>
      <c r="CJ30" s="31">
        <f t="shared" si="33"/>
        <v>0.76271186440677963</v>
      </c>
      <c r="CK30" s="31">
        <f t="shared" si="34"/>
        <v>0.40677966101694918</v>
      </c>
      <c r="CN30">
        <f>'D Totals'!G30</f>
        <v>2</v>
      </c>
      <c r="CO30">
        <f>'D Totals'!H30</f>
        <v>3</v>
      </c>
      <c r="CP30">
        <f>'D Totals'!K30</f>
        <v>5</v>
      </c>
    </row>
    <row r="31" spans="1:94" x14ac:dyDescent="0.3">
      <c r="A31" t="str">
        <f>'D on Ice'!B31</f>
        <v>Brian Dumoulin</v>
      </c>
      <c r="B31" t="str">
        <f>'D on Ice'!C31</f>
        <v>SEA</v>
      </c>
      <c r="E31">
        <f>'D on Ice'!K31</f>
        <v>40.909999999999997</v>
      </c>
      <c r="F31">
        <f>'D on Ice'!Z31</f>
        <v>9.85</v>
      </c>
      <c r="G31">
        <f>'D on Ice'!Q31</f>
        <v>2.2400000000000002</v>
      </c>
      <c r="H31">
        <f>'D on Ice'!T31</f>
        <v>2.36</v>
      </c>
      <c r="I31" s="1">
        <f t="shared" si="2"/>
        <v>0.44491525423728812</v>
      </c>
      <c r="J31" s="1">
        <f t="shared" si="0"/>
        <v>0.24576271186440679</v>
      </c>
      <c r="K31" s="1">
        <f t="shared" si="1"/>
        <v>0.3728813559322034</v>
      </c>
      <c r="L31" s="1">
        <f t="shared" si="3"/>
        <v>0.30084745762711862</v>
      </c>
      <c r="O31">
        <f>'D Production'!H31</f>
        <v>0.27</v>
      </c>
      <c r="P31">
        <f>'D Production'!I31</f>
        <v>0.63</v>
      </c>
      <c r="Q31">
        <f>'D Production'!J31</f>
        <v>0.27</v>
      </c>
      <c r="R31">
        <f>'D Production'!L31</f>
        <v>0.9</v>
      </c>
      <c r="S31" s="1">
        <f t="shared" si="4"/>
        <v>0.74152542372881358</v>
      </c>
      <c r="T31" s="1">
        <f t="shared" si="5"/>
        <v>0.46610169491525422</v>
      </c>
      <c r="U31" s="1">
        <f t="shared" si="6"/>
        <v>0.4576271186440678</v>
      </c>
      <c r="V31" s="1">
        <f t="shared" si="7"/>
        <v>0.55084745762711862</v>
      </c>
      <c r="Y31">
        <f>'D on Ice'!L31</f>
        <v>35.9</v>
      </c>
      <c r="Z31">
        <f>'D on Ice'!AA31</f>
        <v>8.06</v>
      </c>
      <c r="AA31">
        <f>'D on Ice'!R31</f>
        <v>1.97</v>
      </c>
      <c r="AB31">
        <f>'D on Ice'!U31</f>
        <v>2</v>
      </c>
      <c r="AC31" s="1">
        <f t="shared" si="8"/>
        <v>0.9576271186440678</v>
      </c>
      <c r="AD31" s="1">
        <f t="shared" si="9"/>
        <v>0.97457627118644063</v>
      </c>
      <c r="AE31" s="1">
        <f t="shared" si="10"/>
        <v>0.81779661016949157</v>
      </c>
      <c r="AF31" s="1">
        <f t="shared" si="11"/>
        <v>0.98305084745762716</v>
      </c>
      <c r="AI31">
        <f>'D Rel'!K31</f>
        <v>-1.62</v>
      </c>
      <c r="AJ31">
        <f>'D Rel'!Z31</f>
        <v>-1.88</v>
      </c>
      <c r="AK31">
        <f>'D Rel'!Q31</f>
        <v>-0.3</v>
      </c>
      <c r="AL31">
        <f>'D Rel'!T31</f>
        <v>-0.18</v>
      </c>
      <c r="AM31" s="1">
        <f t="shared" si="12"/>
        <v>0.40254237288135591</v>
      </c>
      <c r="AN31" s="1">
        <f t="shared" si="13"/>
        <v>0.17796610169491525</v>
      </c>
      <c r="AO31" s="1">
        <f t="shared" si="14"/>
        <v>0.36016949152542371</v>
      </c>
      <c r="AP31" s="1">
        <f t="shared" si="15"/>
        <v>0.32203389830508472</v>
      </c>
      <c r="AS31">
        <f>'D Rel'!L31</f>
        <v>-9.1</v>
      </c>
      <c r="AT31">
        <f>'D Rel'!AA31</f>
        <v>-2.8</v>
      </c>
      <c r="AU31">
        <f>'D Rel'!R31</f>
        <v>-0.3</v>
      </c>
      <c r="AV31">
        <f>'D Rel'!U31</f>
        <v>-0.55000000000000004</v>
      </c>
      <c r="AW31" s="1">
        <f t="shared" si="16"/>
        <v>0.99152542372881358</v>
      </c>
      <c r="AX31" s="1">
        <f t="shared" si="17"/>
        <v>0.92796610169491522</v>
      </c>
      <c r="AY31" s="1">
        <f t="shared" si="18"/>
        <v>0.68220338983050843</v>
      </c>
      <c r="AZ31" s="1">
        <f t="shared" si="19"/>
        <v>0.94491525423728817</v>
      </c>
      <c r="BC31">
        <f>'D on Ice'!G31</f>
        <v>14.571376811594</v>
      </c>
      <c r="BD31">
        <f>'D on Ice'!AM31</f>
        <v>46.04</v>
      </c>
      <c r="BE31">
        <f>'D on Ice'!AF31</f>
        <v>8.14</v>
      </c>
      <c r="BF31">
        <f>'D on Ice'!AH31</f>
        <v>1.0029999999999999</v>
      </c>
      <c r="BG31" s="1">
        <f t="shared" si="20"/>
        <v>0.3347457627118644</v>
      </c>
      <c r="BH31" s="1">
        <f t="shared" si="21"/>
        <v>0.42372881355932202</v>
      </c>
      <c r="BI31" s="1">
        <f t="shared" si="22"/>
        <v>0.4364406779661017</v>
      </c>
      <c r="BJ31" s="1">
        <f t="shared" si="23"/>
        <v>0.5847457627118644</v>
      </c>
      <c r="BM31">
        <f>'D on Ice'!M31</f>
        <v>53.26</v>
      </c>
      <c r="BN31">
        <f>'D on Ice'!AB31</f>
        <v>55</v>
      </c>
      <c r="BO31">
        <f>'D on Ice'!S31</f>
        <v>53.19</v>
      </c>
      <c r="BP31">
        <f>'D on Ice'!V31</f>
        <v>54.11</v>
      </c>
      <c r="BQ31" s="1">
        <f t="shared" si="24"/>
        <v>0.81779661016949157</v>
      </c>
      <c r="BR31" s="1">
        <f t="shared" si="25"/>
        <v>0.84322033898305082</v>
      </c>
      <c r="BS31" s="1">
        <f t="shared" si="26"/>
        <v>0.68220338983050843</v>
      </c>
      <c r="BT31" s="1">
        <f t="shared" si="27"/>
        <v>0.83050847457627119</v>
      </c>
      <c r="BW31" s="1">
        <f t="shared" si="28"/>
        <v>5.6779661016949152</v>
      </c>
      <c r="BX31" s="1">
        <f t="shared" si="29"/>
        <v>0.86016949152542377</v>
      </c>
      <c r="BY31">
        <f t="shared" si="30"/>
        <v>34</v>
      </c>
      <c r="CB31">
        <f>'D Rel'!M31</f>
        <v>4.67</v>
      </c>
      <c r="CC31">
        <f>'D Rel'!V31</f>
        <v>4.1900000000000004</v>
      </c>
      <c r="CD31" s="1">
        <f t="shared" si="31"/>
        <v>0.93644067796610164</v>
      </c>
      <c r="CE31" s="1">
        <f t="shared" si="32"/>
        <v>0.84745762711864403</v>
      </c>
      <c r="CH31" s="31">
        <f>'D Production'!X31</f>
        <v>0.63</v>
      </c>
      <c r="CI31" s="31">
        <f>'D Production'!AB31</f>
        <v>0.45</v>
      </c>
      <c r="CJ31" s="31">
        <f t="shared" si="33"/>
        <v>0.61864406779661019</v>
      </c>
      <c r="CK31" s="31">
        <f t="shared" si="34"/>
        <v>0.53389830508474578</v>
      </c>
      <c r="CN31">
        <f>'D Totals'!G31</f>
        <v>3</v>
      </c>
      <c r="CO31">
        <f>'D Totals'!H31</f>
        <v>7</v>
      </c>
      <c r="CP31">
        <f>'D Totals'!K31</f>
        <v>10</v>
      </c>
    </row>
    <row r="32" spans="1:94" x14ac:dyDescent="0.3">
      <c r="A32" t="str">
        <f>'D on Ice'!B32</f>
        <v>Brock Faber</v>
      </c>
      <c r="B32" t="str">
        <f>'D on Ice'!C32</f>
        <v>MIN</v>
      </c>
      <c r="E32">
        <f>'D on Ice'!K32</f>
        <v>38.46</v>
      </c>
      <c r="F32">
        <f>'D on Ice'!Z32</f>
        <v>11.19</v>
      </c>
      <c r="G32">
        <f>'D on Ice'!Q32</f>
        <v>2.75</v>
      </c>
      <c r="H32">
        <f>'D on Ice'!T32</f>
        <v>2.36</v>
      </c>
      <c r="I32" s="1">
        <f t="shared" si="2"/>
        <v>0.2076271186440678</v>
      </c>
      <c r="J32" s="1">
        <f t="shared" si="0"/>
        <v>0.52966101694915257</v>
      </c>
      <c r="K32" s="1">
        <f t="shared" si="1"/>
        <v>0.68220338983050843</v>
      </c>
      <c r="L32" s="1">
        <f t="shared" si="3"/>
        <v>0.30084745762711862</v>
      </c>
      <c r="O32">
        <f>'D Production'!H32</f>
        <v>0.13</v>
      </c>
      <c r="P32">
        <f>'D Production'!I32</f>
        <v>1.01</v>
      </c>
      <c r="Q32">
        <f>'D Production'!J32</f>
        <v>0.6</v>
      </c>
      <c r="R32">
        <f>'D Production'!L32</f>
        <v>1.1399999999999999</v>
      </c>
      <c r="S32" s="1">
        <f t="shared" si="4"/>
        <v>0.38983050847457629</v>
      </c>
      <c r="T32" s="1">
        <f t="shared" si="5"/>
        <v>0.84745762711864403</v>
      </c>
      <c r="U32" s="1">
        <f t="shared" si="6"/>
        <v>0.9152542372881356</v>
      </c>
      <c r="V32" s="1">
        <f t="shared" si="7"/>
        <v>0.77966101694915257</v>
      </c>
      <c r="Y32">
        <f>'D on Ice'!L32</f>
        <v>41.34</v>
      </c>
      <c r="Z32">
        <f>'D on Ice'!AA32</f>
        <v>10.25</v>
      </c>
      <c r="AA32">
        <f>'D on Ice'!R32</f>
        <v>2.48</v>
      </c>
      <c r="AB32">
        <f>'D on Ice'!U32</f>
        <v>2.25</v>
      </c>
      <c r="AC32" s="1">
        <f t="shared" si="8"/>
        <v>0.58050847457627119</v>
      </c>
      <c r="AD32" s="1">
        <f t="shared" si="9"/>
        <v>0.7076271186440678</v>
      </c>
      <c r="AE32" s="1">
        <f t="shared" si="10"/>
        <v>0.52118644067796616</v>
      </c>
      <c r="AF32" s="1">
        <f t="shared" si="11"/>
        <v>0.84745762711864403</v>
      </c>
      <c r="AI32">
        <f>'D Rel'!K32</f>
        <v>-2.25</v>
      </c>
      <c r="AJ32">
        <f>'D Rel'!Z32</f>
        <v>2.0699999999999998</v>
      </c>
      <c r="AK32">
        <f>'D Rel'!Q32</f>
        <v>0.37</v>
      </c>
      <c r="AL32">
        <f>'D Rel'!T32</f>
        <v>0.19</v>
      </c>
      <c r="AM32" s="1">
        <f t="shared" si="12"/>
        <v>0.33898305084745761</v>
      </c>
      <c r="AN32" s="1">
        <f t="shared" si="13"/>
        <v>0.88983050847457623</v>
      </c>
      <c r="AO32" s="1">
        <f t="shared" si="14"/>
        <v>0.71610169491525422</v>
      </c>
      <c r="AP32" s="1">
        <f t="shared" si="15"/>
        <v>0.73305084745762716</v>
      </c>
      <c r="AS32">
        <f>'D Rel'!L32</f>
        <v>-0.28999999999999998</v>
      </c>
      <c r="AT32">
        <f>'D Rel'!AA32</f>
        <v>0.43</v>
      </c>
      <c r="AU32">
        <f>'D Rel'!R32</f>
        <v>-0.25</v>
      </c>
      <c r="AV32">
        <f>'D Rel'!U32</f>
        <v>-0.1</v>
      </c>
      <c r="AW32" s="1">
        <f t="shared" si="16"/>
        <v>0.56779661016949157</v>
      </c>
      <c r="AX32" s="1">
        <f t="shared" si="17"/>
        <v>0.38559322033898308</v>
      </c>
      <c r="AY32" s="1">
        <f t="shared" si="18"/>
        <v>0.66101694915254239</v>
      </c>
      <c r="AZ32" s="1">
        <f t="shared" si="19"/>
        <v>0.61440677966101698</v>
      </c>
      <c r="BC32">
        <f>'D on Ice'!G32</f>
        <v>18.654861111111</v>
      </c>
      <c r="BD32">
        <f>'D on Ice'!AM32</f>
        <v>50</v>
      </c>
      <c r="BE32">
        <f>'D on Ice'!AF32</f>
        <v>10.25</v>
      </c>
      <c r="BF32">
        <f>'D on Ice'!AH32</f>
        <v>1.0149999999999999</v>
      </c>
      <c r="BG32" s="1">
        <f t="shared" si="20"/>
        <v>0.92372881355932202</v>
      </c>
      <c r="BH32" s="1">
        <f t="shared" si="21"/>
        <v>0.55508474576271183</v>
      </c>
      <c r="BI32" s="1">
        <f t="shared" si="22"/>
        <v>0.85169491525423724</v>
      </c>
      <c r="BJ32" s="1">
        <f t="shared" si="23"/>
        <v>0.74576271186440679</v>
      </c>
      <c r="BM32">
        <f>'D on Ice'!M32</f>
        <v>48.19</v>
      </c>
      <c r="BN32">
        <f>'D on Ice'!AB32</f>
        <v>52.19</v>
      </c>
      <c r="BO32">
        <f>'D on Ice'!S32</f>
        <v>52.56</v>
      </c>
      <c r="BP32">
        <f>'D on Ice'!V32</f>
        <v>51.21</v>
      </c>
      <c r="BQ32" s="1">
        <f t="shared" si="24"/>
        <v>0.36864406779661019</v>
      </c>
      <c r="BR32" s="1">
        <f t="shared" si="25"/>
        <v>0.65254237288135597</v>
      </c>
      <c r="BS32" s="1">
        <f t="shared" si="26"/>
        <v>0.64830508474576276</v>
      </c>
      <c r="BT32" s="1">
        <f t="shared" si="27"/>
        <v>0.61440677966101698</v>
      </c>
      <c r="BW32" s="1">
        <f t="shared" si="28"/>
        <v>4.3644067796610173</v>
      </c>
      <c r="BX32" s="1">
        <f t="shared" si="29"/>
        <v>0.58898305084745761</v>
      </c>
      <c r="BY32">
        <f t="shared" si="30"/>
        <v>97</v>
      </c>
      <c r="CB32">
        <f>'D Rel'!M32</f>
        <v>-1.24</v>
      </c>
      <c r="CC32">
        <f>'D Rel'!V32</f>
        <v>3.2</v>
      </c>
      <c r="CD32" s="1">
        <f t="shared" si="31"/>
        <v>0.36864406779661019</v>
      </c>
      <c r="CE32" s="1">
        <f t="shared" si="32"/>
        <v>0.82203389830508478</v>
      </c>
      <c r="CH32" s="31">
        <f>'D Production'!X32</f>
        <v>0.74</v>
      </c>
      <c r="CI32" s="31">
        <f>'D Production'!AB32</f>
        <v>0.27</v>
      </c>
      <c r="CJ32" s="31">
        <f t="shared" si="33"/>
        <v>0.53813559322033899</v>
      </c>
      <c r="CK32" s="31">
        <f t="shared" si="34"/>
        <v>0.26271186440677968</v>
      </c>
      <c r="CN32">
        <f>'D Totals'!G32</f>
        <v>2</v>
      </c>
      <c r="CO32">
        <f>'D Totals'!H32</f>
        <v>15</v>
      </c>
      <c r="CP32">
        <f>'D Totals'!K32</f>
        <v>17</v>
      </c>
    </row>
    <row r="33" spans="1:94" x14ac:dyDescent="0.3">
      <c r="A33" t="str">
        <f>'D on Ice'!B33</f>
        <v>Cale Makar</v>
      </c>
      <c r="B33" t="str">
        <f>'D on Ice'!C33</f>
        <v>COL</v>
      </c>
      <c r="E33">
        <f>'D on Ice'!K33</f>
        <v>46.71</v>
      </c>
      <c r="F33">
        <f>'D on Ice'!Z33</f>
        <v>12</v>
      </c>
      <c r="G33">
        <f>'D on Ice'!Q33</f>
        <v>3.32</v>
      </c>
      <c r="H33">
        <f>'D on Ice'!T33</f>
        <v>2.76</v>
      </c>
      <c r="I33" s="1">
        <f t="shared" si="2"/>
        <v>0.85593220338983056</v>
      </c>
      <c r="J33" s="1">
        <f t="shared" si="0"/>
        <v>0.7076271186440678</v>
      </c>
      <c r="K33" s="1">
        <f t="shared" si="1"/>
        <v>0.94915254237288138</v>
      </c>
      <c r="L33" s="1">
        <f t="shared" si="3"/>
        <v>0.75</v>
      </c>
      <c r="O33">
        <f>'D Production'!H33</f>
        <v>0.43</v>
      </c>
      <c r="P33">
        <f>'D Production'!I33</f>
        <v>1.53</v>
      </c>
      <c r="Q33">
        <f>'D Production'!J33</f>
        <v>0.51</v>
      </c>
      <c r="R33">
        <f>'D Production'!L33</f>
        <v>1.96</v>
      </c>
      <c r="S33" s="1">
        <f t="shared" si="4"/>
        <v>0.92796610169491522</v>
      </c>
      <c r="T33" s="1">
        <f t="shared" si="5"/>
        <v>0.99576271186440679</v>
      </c>
      <c r="U33" s="1">
        <f t="shared" si="6"/>
        <v>0.8347457627118644</v>
      </c>
      <c r="V33" s="1">
        <f t="shared" si="7"/>
        <v>0.99576271186440679</v>
      </c>
      <c r="Y33">
        <f>'D on Ice'!L33</f>
        <v>40.840000000000003</v>
      </c>
      <c r="Z33">
        <f>'D on Ice'!AA33</f>
        <v>9.9600000000000009</v>
      </c>
      <c r="AA33">
        <f>'D on Ice'!R33</f>
        <v>2.98</v>
      </c>
      <c r="AB33">
        <f>'D on Ice'!U33</f>
        <v>2.38</v>
      </c>
      <c r="AC33" s="1">
        <f t="shared" si="8"/>
        <v>0.63983050847457623</v>
      </c>
      <c r="AD33" s="1">
        <f t="shared" si="9"/>
        <v>0.77966101694915257</v>
      </c>
      <c r="AE33" s="1">
        <f t="shared" si="10"/>
        <v>0.19915254237288135</v>
      </c>
      <c r="AF33" s="1">
        <f t="shared" si="11"/>
        <v>0.7076271186440678</v>
      </c>
      <c r="AI33">
        <f>'D Rel'!K33</f>
        <v>3.81</v>
      </c>
      <c r="AJ33">
        <f>'D Rel'!Z33</f>
        <v>-0.26</v>
      </c>
      <c r="AK33">
        <f>'D Rel'!Q33</f>
        <v>0.41</v>
      </c>
      <c r="AL33">
        <f>'D Rel'!T33</f>
        <v>0.24</v>
      </c>
      <c r="AM33" s="1">
        <f t="shared" si="12"/>
        <v>0.79661016949152541</v>
      </c>
      <c r="AN33" s="1">
        <f t="shared" si="13"/>
        <v>0.50847457627118642</v>
      </c>
      <c r="AO33" s="1">
        <f t="shared" si="14"/>
        <v>0.73728813559322037</v>
      </c>
      <c r="AP33" s="1">
        <f t="shared" si="15"/>
        <v>0.77542372881355937</v>
      </c>
      <c r="AS33">
        <f>'D Rel'!L33</f>
        <v>0.7</v>
      </c>
      <c r="AT33">
        <f>'D Rel'!AA33</f>
        <v>-1.06</v>
      </c>
      <c r="AU33">
        <f>'D Rel'!R33</f>
        <v>0.4</v>
      </c>
      <c r="AV33">
        <f>'D Rel'!U33</f>
        <v>-0.08</v>
      </c>
      <c r="AW33" s="1">
        <f t="shared" si="16"/>
        <v>0.44915254237288138</v>
      </c>
      <c r="AX33" s="1">
        <f t="shared" si="17"/>
        <v>0.75</v>
      </c>
      <c r="AY33" s="1">
        <f t="shared" si="18"/>
        <v>0.25847457627118642</v>
      </c>
      <c r="AZ33" s="1">
        <f t="shared" si="19"/>
        <v>0.60593220338983056</v>
      </c>
      <c r="BC33">
        <f>'D on Ice'!G33</f>
        <v>16.399224806202</v>
      </c>
      <c r="BD33">
        <f>'D on Ice'!AM33</f>
        <v>67.05</v>
      </c>
      <c r="BE33">
        <f>'D on Ice'!AF33</f>
        <v>9.8699999999999992</v>
      </c>
      <c r="BF33">
        <f>'D on Ice'!AH33</f>
        <v>0.997</v>
      </c>
      <c r="BG33" s="1">
        <f t="shared" si="20"/>
        <v>0.61016949152542377</v>
      </c>
      <c r="BH33" s="1">
        <f t="shared" si="21"/>
        <v>0.98305084745762716</v>
      </c>
      <c r="BI33" s="1">
        <f t="shared" si="22"/>
        <v>0.7923728813559322</v>
      </c>
      <c r="BJ33" s="1">
        <f t="shared" si="23"/>
        <v>0.4364406779661017</v>
      </c>
      <c r="BM33">
        <f>'D on Ice'!M33</f>
        <v>53.35</v>
      </c>
      <c r="BN33">
        <f>'D on Ice'!AB33</f>
        <v>54.65</v>
      </c>
      <c r="BO33">
        <f>'D on Ice'!S33</f>
        <v>52.7</v>
      </c>
      <c r="BP33">
        <f>'D on Ice'!V33</f>
        <v>53.71</v>
      </c>
      <c r="BQ33" s="1">
        <f t="shared" si="24"/>
        <v>0.82203389830508478</v>
      </c>
      <c r="BR33" s="1">
        <f t="shared" si="25"/>
        <v>0.80932203389830504</v>
      </c>
      <c r="BS33" s="1">
        <f t="shared" si="26"/>
        <v>0.66101694915254239</v>
      </c>
      <c r="BT33" s="1">
        <f t="shared" si="27"/>
        <v>0.81779661016949157</v>
      </c>
      <c r="BW33" s="1">
        <f t="shared" si="28"/>
        <v>6.4025423728813546</v>
      </c>
      <c r="BX33" s="1">
        <f t="shared" si="29"/>
        <v>0.94491525423728817</v>
      </c>
      <c r="BY33">
        <f t="shared" si="30"/>
        <v>14</v>
      </c>
      <c r="CB33">
        <f>'D Rel'!M33</f>
        <v>1.69</v>
      </c>
      <c r="CC33">
        <f>'D Rel'!V33</f>
        <v>3.09</v>
      </c>
      <c r="CD33" s="1">
        <f t="shared" si="31"/>
        <v>0.7076271186440678</v>
      </c>
      <c r="CE33" s="1">
        <f t="shared" si="32"/>
        <v>0.81779661016949157</v>
      </c>
      <c r="CH33" s="31">
        <f>'D Production'!X33</f>
        <v>0.34</v>
      </c>
      <c r="CI33" s="31">
        <f>'D Production'!AB33</f>
        <v>1.28</v>
      </c>
      <c r="CJ33" s="31">
        <f t="shared" si="33"/>
        <v>0.85593220338983056</v>
      </c>
      <c r="CK33" s="31">
        <f t="shared" si="34"/>
        <v>0.97881355932203384</v>
      </c>
      <c r="CN33">
        <f>'D Totals'!G33</f>
        <v>5</v>
      </c>
      <c r="CO33">
        <f>'D Totals'!H33</f>
        <v>18</v>
      </c>
      <c r="CP33">
        <f>'D Totals'!K33</f>
        <v>23</v>
      </c>
    </row>
    <row r="34" spans="1:94" x14ac:dyDescent="0.3">
      <c r="A34" t="str">
        <f>'D on Ice'!B34</f>
        <v>Caleb Jones</v>
      </c>
      <c r="B34" t="str">
        <f>'D on Ice'!C34</f>
        <v>COL</v>
      </c>
      <c r="E34">
        <f>'D on Ice'!K34</f>
        <v>39.1</v>
      </c>
      <c r="F34">
        <f>'D on Ice'!Z34</f>
        <v>12.43</v>
      </c>
      <c r="G34">
        <f>'D on Ice'!Q34</f>
        <v>2.59</v>
      </c>
      <c r="H34">
        <f>'D on Ice'!T34</f>
        <v>2.5099999999999998</v>
      </c>
      <c r="I34" s="1">
        <f t="shared" si="2"/>
        <v>0.27966101694915252</v>
      </c>
      <c r="J34" s="1">
        <f t="shared" si="0"/>
        <v>0.77542372881355937</v>
      </c>
      <c r="K34" s="1">
        <f t="shared" si="1"/>
        <v>0.59745762711864403</v>
      </c>
      <c r="L34" s="1">
        <f t="shared" si="3"/>
        <v>0.48305084745762711</v>
      </c>
      <c r="O34">
        <f>'D Production'!H34</f>
        <v>0</v>
      </c>
      <c r="P34">
        <f>'D Production'!I34</f>
        <v>0.78</v>
      </c>
      <c r="Q34">
        <f>'D Production'!J34</f>
        <v>0.26</v>
      </c>
      <c r="R34">
        <f>'D Production'!L34</f>
        <v>0.78</v>
      </c>
      <c r="S34" s="1">
        <f t="shared" si="4"/>
        <v>4.2372881355932203E-3</v>
      </c>
      <c r="T34" s="1">
        <f t="shared" si="5"/>
        <v>0.63135593220338981</v>
      </c>
      <c r="U34" s="1">
        <f t="shared" si="6"/>
        <v>0.42372881355932202</v>
      </c>
      <c r="V34" s="1">
        <f t="shared" si="7"/>
        <v>0.4364406779661017</v>
      </c>
      <c r="Y34">
        <f>'D on Ice'!L34</f>
        <v>38.840000000000003</v>
      </c>
      <c r="Z34">
        <f>'D on Ice'!AA34</f>
        <v>10.36</v>
      </c>
      <c r="AA34">
        <f>'D on Ice'!R34</f>
        <v>1.55</v>
      </c>
      <c r="AB34">
        <f>'D on Ice'!U34</f>
        <v>2.46</v>
      </c>
      <c r="AC34" s="1">
        <f t="shared" si="8"/>
        <v>0.82203389830508478</v>
      </c>
      <c r="AD34" s="1">
        <f t="shared" si="9"/>
        <v>0.68220338983050843</v>
      </c>
      <c r="AE34" s="1">
        <f t="shared" si="10"/>
        <v>0.96186440677966101</v>
      </c>
      <c r="AF34" s="1">
        <f t="shared" si="11"/>
        <v>0.60169491525423724</v>
      </c>
      <c r="AI34">
        <f>'D Rel'!K34</f>
        <v>-3.52</v>
      </c>
      <c r="AJ34">
        <f>'D Rel'!Z34</f>
        <v>0.66</v>
      </c>
      <c r="AK34">
        <f>'D Rel'!Q34</f>
        <v>-0.42</v>
      </c>
      <c r="AL34">
        <f>'D Rel'!T34</f>
        <v>-0.06</v>
      </c>
      <c r="AM34" s="1">
        <f t="shared" si="12"/>
        <v>0.25847457627118642</v>
      </c>
      <c r="AN34" s="1">
        <f t="shared" si="13"/>
        <v>0.6652542372881356</v>
      </c>
      <c r="AO34" s="1">
        <f t="shared" si="14"/>
        <v>0.29661016949152541</v>
      </c>
      <c r="AP34" s="1">
        <f t="shared" si="15"/>
        <v>0.47033898305084748</v>
      </c>
      <c r="AS34">
        <f>'D Rel'!L34</f>
        <v>-1.1200000000000001</v>
      </c>
      <c r="AT34">
        <f>'D Rel'!AA34</f>
        <v>-0.38</v>
      </c>
      <c r="AU34">
        <f>'D Rel'!R34</f>
        <v>-0.94</v>
      </c>
      <c r="AV34">
        <f>'D Rel'!U34</f>
        <v>0.09</v>
      </c>
      <c r="AW34" s="1">
        <f t="shared" si="16"/>
        <v>0.64406779661016944</v>
      </c>
      <c r="AX34" s="1">
        <f t="shared" si="17"/>
        <v>0.56355932203389836</v>
      </c>
      <c r="AY34" s="1">
        <f t="shared" si="18"/>
        <v>0.91101694915254239</v>
      </c>
      <c r="AZ34" s="1">
        <f t="shared" si="19"/>
        <v>0.36440677966101692</v>
      </c>
      <c r="BC34">
        <f>'D on Ice'!G34</f>
        <v>11.585833333332999</v>
      </c>
      <c r="BD34">
        <f>'D on Ice'!AM34</f>
        <v>39.47</v>
      </c>
      <c r="BE34">
        <f>'D on Ice'!AF34</f>
        <v>10</v>
      </c>
      <c r="BF34">
        <f>'D on Ice'!AH34</f>
        <v>1.036</v>
      </c>
      <c r="BG34" s="1">
        <f t="shared" si="20"/>
        <v>3.3898305084745763E-2</v>
      </c>
      <c r="BH34" s="1">
        <f t="shared" si="21"/>
        <v>0.2288135593220339</v>
      </c>
      <c r="BI34" s="1">
        <f t="shared" si="22"/>
        <v>0.82203389830508478</v>
      </c>
      <c r="BJ34" s="1">
        <f t="shared" si="23"/>
        <v>0.94491525423728817</v>
      </c>
      <c r="BM34">
        <f>'D on Ice'!M34</f>
        <v>50.17</v>
      </c>
      <c r="BN34">
        <f>'D on Ice'!AB34</f>
        <v>54.55</v>
      </c>
      <c r="BO34">
        <f>'D on Ice'!S34</f>
        <v>62.5</v>
      </c>
      <c r="BP34">
        <f>'D on Ice'!V34</f>
        <v>50.52</v>
      </c>
      <c r="BQ34" s="1">
        <f t="shared" si="24"/>
        <v>0.52118644067796616</v>
      </c>
      <c r="BR34" s="1">
        <f t="shared" si="25"/>
        <v>0.80084745762711862</v>
      </c>
      <c r="BS34" s="1">
        <f t="shared" si="26"/>
        <v>0.93644067796610164</v>
      </c>
      <c r="BT34" s="1">
        <f t="shared" si="27"/>
        <v>0.57203389830508478</v>
      </c>
      <c r="BW34" s="1">
        <f t="shared" si="28"/>
        <v>3.5466101694915255</v>
      </c>
      <c r="BX34" s="1">
        <f t="shared" si="29"/>
        <v>0.41101694915254239</v>
      </c>
      <c r="BY34">
        <f t="shared" si="30"/>
        <v>140</v>
      </c>
      <c r="CB34">
        <f>'D Rel'!M34</f>
        <v>-1.45</v>
      </c>
      <c r="CC34">
        <f>'D Rel'!V34</f>
        <v>-1.47</v>
      </c>
      <c r="CD34" s="1">
        <f t="shared" si="31"/>
        <v>0.35169491525423729</v>
      </c>
      <c r="CE34" s="1">
        <f t="shared" si="32"/>
        <v>0.3728813559322034</v>
      </c>
      <c r="CH34" s="31">
        <f>'D Production'!X34</f>
        <v>1.04</v>
      </c>
      <c r="CI34" s="31">
        <f>'D Production'!AB34</f>
        <v>0</v>
      </c>
      <c r="CJ34" s="31">
        <f t="shared" si="33"/>
        <v>0.2711864406779661</v>
      </c>
      <c r="CK34" s="31">
        <f t="shared" si="34"/>
        <v>4.2372881355932203E-3</v>
      </c>
      <c r="CN34">
        <f>'D Totals'!G34</f>
        <v>0</v>
      </c>
      <c r="CO34">
        <f>'D Totals'!H34</f>
        <v>3</v>
      </c>
      <c r="CP34">
        <f>'D Totals'!K34</f>
        <v>3</v>
      </c>
    </row>
    <row r="35" spans="1:94" x14ac:dyDescent="0.3">
      <c r="A35" t="str">
        <f>'D on Ice'!B35</f>
        <v>Calen Addison</v>
      </c>
      <c r="B35" t="str">
        <f>'D on Ice'!C35</f>
        <v>MIN, S.J</v>
      </c>
      <c r="E35">
        <f>'D on Ice'!K35</f>
        <v>36.380000000000003</v>
      </c>
      <c r="F35">
        <f>'D on Ice'!Z35</f>
        <v>8.99</v>
      </c>
      <c r="G35">
        <f>'D on Ice'!Q35</f>
        <v>1.74</v>
      </c>
      <c r="H35">
        <f>'D on Ice'!T35</f>
        <v>2.19</v>
      </c>
      <c r="I35" s="1">
        <f t="shared" si="2"/>
        <v>9.7457627118644072E-2</v>
      </c>
      <c r="J35" s="1">
        <f t="shared" si="0"/>
        <v>0.11016949152542373</v>
      </c>
      <c r="K35" s="1">
        <f t="shared" si="1"/>
        <v>0.1059322033898305</v>
      </c>
      <c r="L35" s="1">
        <f t="shared" si="3"/>
        <v>0.13983050847457626</v>
      </c>
      <c r="O35">
        <f>'D Production'!H35</f>
        <v>0.1</v>
      </c>
      <c r="P35">
        <f>'D Production'!I35</f>
        <v>0.31</v>
      </c>
      <c r="Q35">
        <f>'D Production'!J35</f>
        <v>0.1</v>
      </c>
      <c r="R35">
        <f>'D Production'!L35</f>
        <v>0.41</v>
      </c>
      <c r="S35" s="1">
        <f t="shared" si="4"/>
        <v>0.32627118644067798</v>
      </c>
      <c r="T35" s="1">
        <f t="shared" si="5"/>
        <v>0.11440677966101695</v>
      </c>
      <c r="U35" s="1">
        <f t="shared" si="6"/>
        <v>0.1652542372881356</v>
      </c>
      <c r="V35" s="1">
        <f t="shared" si="7"/>
        <v>5.9322033898305086E-2</v>
      </c>
      <c r="Y35">
        <f>'D on Ice'!L35</f>
        <v>46.19</v>
      </c>
      <c r="Z35">
        <f>'D on Ice'!AA35</f>
        <v>13.8</v>
      </c>
      <c r="AA35">
        <f>'D on Ice'!R35</f>
        <v>2.86</v>
      </c>
      <c r="AB35">
        <f>'D on Ice'!U35</f>
        <v>2.96</v>
      </c>
      <c r="AC35" s="1">
        <f t="shared" si="8"/>
        <v>0.19067796610169491</v>
      </c>
      <c r="AD35" s="1">
        <f t="shared" si="9"/>
        <v>9.7457627118644072E-2</v>
      </c>
      <c r="AE35" s="1">
        <f t="shared" si="10"/>
        <v>0.25</v>
      </c>
      <c r="AF35" s="1">
        <f t="shared" si="11"/>
        <v>0.11864406779661017</v>
      </c>
      <c r="AI35">
        <f>'D Rel'!K35</f>
        <v>-1.72</v>
      </c>
      <c r="AJ35">
        <f>'D Rel'!Z35</f>
        <v>-0.91</v>
      </c>
      <c r="AK35">
        <f>'D Rel'!Q35</f>
        <v>-0.87</v>
      </c>
      <c r="AL35">
        <f>'D Rel'!T35</f>
        <v>-7.0000000000000007E-2</v>
      </c>
      <c r="AM35" s="1">
        <f t="shared" si="12"/>
        <v>0.39830508474576271</v>
      </c>
      <c r="AN35" s="1">
        <f t="shared" si="13"/>
        <v>0.34322033898305082</v>
      </c>
      <c r="AO35" s="1">
        <f t="shared" si="14"/>
        <v>0.11864406779661017</v>
      </c>
      <c r="AP35" s="1">
        <f t="shared" si="15"/>
        <v>0.45338983050847459</v>
      </c>
      <c r="AS35">
        <f>'D Rel'!L35</f>
        <v>-1</v>
      </c>
      <c r="AT35">
        <f>'D Rel'!AA35</f>
        <v>1.76</v>
      </c>
      <c r="AU35">
        <f>'D Rel'!R35</f>
        <v>-0.3</v>
      </c>
      <c r="AV35">
        <f>'D Rel'!U35</f>
        <v>0.1</v>
      </c>
      <c r="AW35" s="1">
        <f t="shared" si="16"/>
        <v>0.63983050847457623</v>
      </c>
      <c r="AX35" s="1">
        <f t="shared" si="17"/>
        <v>0.1864406779661017</v>
      </c>
      <c r="AY35" s="1">
        <f t="shared" si="18"/>
        <v>0.68220338983050843</v>
      </c>
      <c r="AZ35" s="1">
        <f t="shared" si="19"/>
        <v>0.34745762711864409</v>
      </c>
      <c r="BC35">
        <f>'D on Ice'!G35</f>
        <v>14.319512195122</v>
      </c>
      <c r="BD35">
        <f>'D on Ice'!AM35</f>
        <v>52.03</v>
      </c>
      <c r="BE35">
        <f>'D on Ice'!AF35</f>
        <v>7.33</v>
      </c>
      <c r="BF35">
        <f>'D on Ice'!AH35</f>
        <v>0.98699999999999999</v>
      </c>
      <c r="BG35" s="1">
        <f t="shared" si="20"/>
        <v>0.29661016949152541</v>
      </c>
      <c r="BH35" s="1">
        <f t="shared" si="21"/>
        <v>0.65254237288135597</v>
      </c>
      <c r="BI35" s="1">
        <f t="shared" si="22"/>
        <v>0.27542372881355931</v>
      </c>
      <c r="BJ35" s="1">
        <f t="shared" si="23"/>
        <v>0.30084745762711862</v>
      </c>
      <c r="BM35">
        <f>'D on Ice'!M35</f>
        <v>44.06</v>
      </c>
      <c r="BN35">
        <f>'D on Ice'!AB35</f>
        <v>39.46</v>
      </c>
      <c r="BO35">
        <f>'D on Ice'!S35</f>
        <v>37.78</v>
      </c>
      <c r="BP35">
        <f>'D on Ice'!V35</f>
        <v>42.54</v>
      </c>
      <c r="BQ35" s="1">
        <f t="shared" si="24"/>
        <v>8.4745762711864403E-2</v>
      </c>
      <c r="BR35" s="1">
        <f t="shared" si="25"/>
        <v>6.3559322033898302E-2</v>
      </c>
      <c r="BS35" s="1">
        <f t="shared" si="26"/>
        <v>9.7457627118644072E-2</v>
      </c>
      <c r="BT35" s="1">
        <f t="shared" si="27"/>
        <v>7.2033898305084748E-2</v>
      </c>
      <c r="BW35" s="1">
        <f t="shared" si="28"/>
        <v>1.7838983050847459</v>
      </c>
      <c r="BX35" s="1">
        <f t="shared" si="29"/>
        <v>6.7796610169491525E-2</v>
      </c>
      <c r="BY35">
        <f t="shared" si="30"/>
        <v>221</v>
      </c>
      <c r="CB35">
        <f>'D Rel'!M35</f>
        <v>-0.61</v>
      </c>
      <c r="CC35">
        <f>'D Rel'!V35</f>
        <v>-1.62</v>
      </c>
      <c r="CD35" s="1">
        <f t="shared" si="31"/>
        <v>0.4364406779661017</v>
      </c>
      <c r="CE35" s="1">
        <f t="shared" si="32"/>
        <v>0.36016949152542371</v>
      </c>
      <c r="CH35" s="31">
        <f>'D Production'!X35</f>
        <v>0.72</v>
      </c>
      <c r="CI35" s="31">
        <f>'D Production'!AB35</f>
        <v>0.41</v>
      </c>
      <c r="CJ35" s="31">
        <f t="shared" si="33"/>
        <v>0.55932203389830504</v>
      </c>
      <c r="CK35" s="31">
        <f t="shared" si="34"/>
        <v>0.46610169491525422</v>
      </c>
      <c r="CN35">
        <f>'D Totals'!G35</f>
        <v>1</v>
      </c>
      <c r="CO35">
        <f>'D Totals'!H35</f>
        <v>3</v>
      </c>
      <c r="CP35">
        <f>'D Totals'!K35</f>
        <v>4</v>
      </c>
    </row>
    <row r="36" spans="1:94" x14ac:dyDescent="0.3">
      <c r="A36" t="str">
        <f>'D on Ice'!B36</f>
        <v>Calvin de Haan</v>
      </c>
      <c r="B36" t="str">
        <f>'D on Ice'!C36</f>
        <v>T.B</v>
      </c>
      <c r="E36">
        <f>'D on Ice'!K36</f>
        <v>40.270000000000003</v>
      </c>
      <c r="F36">
        <f>'D on Ice'!Z36</f>
        <v>11.29</v>
      </c>
      <c r="G36">
        <f>'D on Ice'!Q36</f>
        <v>1.88</v>
      </c>
      <c r="H36">
        <f>'D on Ice'!T36</f>
        <v>2.48</v>
      </c>
      <c r="I36" s="1">
        <f t="shared" si="2"/>
        <v>0.40254237288135591</v>
      </c>
      <c r="J36" s="1">
        <f t="shared" si="0"/>
        <v>0.56355932203389836</v>
      </c>
      <c r="K36" s="1">
        <f t="shared" si="1"/>
        <v>0.16949152542372881</v>
      </c>
      <c r="L36" s="1">
        <f t="shared" si="3"/>
        <v>0.4364406779661017</v>
      </c>
      <c r="O36">
        <f>'D Production'!H36</f>
        <v>0.19</v>
      </c>
      <c r="P36">
        <f>'D Production'!I36</f>
        <v>0.19</v>
      </c>
      <c r="Q36">
        <f>'D Production'!J36</f>
        <v>0.19</v>
      </c>
      <c r="R36">
        <f>'D Production'!L36</f>
        <v>0.38</v>
      </c>
      <c r="S36" s="1">
        <f t="shared" si="4"/>
        <v>0.56779661016949157</v>
      </c>
      <c r="T36" s="1">
        <f t="shared" si="5"/>
        <v>4.2372881355932202E-2</v>
      </c>
      <c r="U36" s="1">
        <f t="shared" si="6"/>
        <v>0.30932203389830509</v>
      </c>
      <c r="V36" s="1">
        <f t="shared" si="7"/>
        <v>4.2372881355932202E-2</v>
      </c>
      <c r="Y36">
        <f>'D on Ice'!L36</f>
        <v>35.47</v>
      </c>
      <c r="Z36">
        <f>'D on Ice'!AA36</f>
        <v>9.0299999999999994</v>
      </c>
      <c r="AA36">
        <f>'D on Ice'!R36</f>
        <v>2.73</v>
      </c>
      <c r="AB36">
        <f>'D on Ice'!U36</f>
        <v>2.17</v>
      </c>
      <c r="AC36" s="1">
        <f t="shared" si="8"/>
        <v>0.97033898305084743</v>
      </c>
      <c r="AD36" s="1">
        <f t="shared" si="9"/>
        <v>0.92796610169491522</v>
      </c>
      <c r="AE36" s="1">
        <f t="shared" si="10"/>
        <v>0.33898305084745761</v>
      </c>
      <c r="AF36" s="1">
        <f t="shared" si="11"/>
        <v>0.91949152542372881</v>
      </c>
      <c r="AI36">
        <f>'D Rel'!K36</f>
        <v>-0.99</v>
      </c>
      <c r="AJ36">
        <f>'D Rel'!Z36</f>
        <v>0.69</v>
      </c>
      <c r="AK36">
        <f>'D Rel'!Q36</f>
        <v>-0.86</v>
      </c>
      <c r="AL36">
        <f>'D Rel'!T36</f>
        <v>-0.05</v>
      </c>
      <c r="AM36" s="1">
        <f t="shared" si="12"/>
        <v>0.46610169491525422</v>
      </c>
      <c r="AN36" s="1">
        <f t="shared" si="13"/>
        <v>0.67372881355932202</v>
      </c>
      <c r="AO36" s="1">
        <f t="shared" si="14"/>
        <v>0.1271186440677966</v>
      </c>
      <c r="AP36" s="1">
        <f t="shared" si="15"/>
        <v>0.49152542372881358</v>
      </c>
      <c r="AS36">
        <f>'D Rel'!L36</f>
        <v>-6.44</v>
      </c>
      <c r="AT36">
        <f>'D Rel'!AA36</f>
        <v>-2.4900000000000002</v>
      </c>
      <c r="AU36">
        <f>'D Rel'!R36</f>
        <v>-0.25</v>
      </c>
      <c r="AV36">
        <f>'D Rel'!U36</f>
        <v>-0.56999999999999995</v>
      </c>
      <c r="AW36" s="1">
        <f t="shared" si="16"/>
        <v>0.96186440677966101</v>
      </c>
      <c r="AX36" s="1">
        <f t="shared" si="17"/>
        <v>0.9152542372881356</v>
      </c>
      <c r="AY36" s="1">
        <f t="shared" si="18"/>
        <v>0.66101694915254239</v>
      </c>
      <c r="AZ36" s="1">
        <f t="shared" si="19"/>
        <v>0.9576271186440678</v>
      </c>
      <c r="BC36">
        <f>'D on Ice'!G36</f>
        <v>14.492424242424001</v>
      </c>
      <c r="BD36">
        <f>'D on Ice'!AM36</f>
        <v>44.92</v>
      </c>
      <c r="BE36">
        <f>'D on Ice'!AF36</f>
        <v>6.8</v>
      </c>
      <c r="BF36">
        <f>'D on Ice'!AH36</f>
        <v>0.95699999999999996</v>
      </c>
      <c r="BG36" s="1">
        <f t="shared" si="20"/>
        <v>0.3135593220338983</v>
      </c>
      <c r="BH36" s="1">
        <f t="shared" si="21"/>
        <v>0.3728813559322034</v>
      </c>
      <c r="BI36" s="1">
        <f t="shared" si="22"/>
        <v>0.17796610169491525</v>
      </c>
      <c r="BJ36" s="1">
        <f t="shared" si="23"/>
        <v>6.3559322033898302E-2</v>
      </c>
      <c r="BM36">
        <f>'D on Ice'!M36</f>
        <v>53.17</v>
      </c>
      <c r="BN36">
        <f>'D on Ice'!AB36</f>
        <v>55.56</v>
      </c>
      <c r="BO36">
        <f>'D on Ice'!S36</f>
        <v>40.82</v>
      </c>
      <c r="BP36">
        <f>'D on Ice'!V36</f>
        <v>53.37</v>
      </c>
      <c r="BQ36" s="1">
        <f t="shared" si="24"/>
        <v>0.80508474576271183</v>
      </c>
      <c r="BR36" s="1">
        <f t="shared" si="25"/>
        <v>0.8771186440677966</v>
      </c>
      <c r="BS36" s="1">
        <f t="shared" si="26"/>
        <v>0.14830508474576271</v>
      </c>
      <c r="BT36" s="1">
        <f t="shared" si="27"/>
        <v>0.77966101694915257</v>
      </c>
      <c r="BW36" s="1">
        <f t="shared" si="28"/>
        <v>5.1271186440677958</v>
      </c>
      <c r="BX36" s="1">
        <f t="shared" si="29"/>
        <v>0.77966101694915257</v>
      </c>
      <c r="BY36">
        <f t="shared" si="30"/>
        <v>53</v>
      </c>
      <c r="CB36">
        <f>'D Rel'!M36</f>
        <v>3.56</v>
      </c>
      <c r="CC36">
        <f>'D Rel'!V36</f>
        <v>5.32</v>
      </c>
      <c r="CD36" s="1">
        <f t="shared" si="31"/>
        <v>0.88559322033898302</v>
      </c>
      <c r="CE36" s="1">
        <f t="shared" si="32"/>
        <v>0.90254237288135597</v>
      </c>
      <c r="CH36" s="31">
        <f>'D Production'!X36</f>
        <v>0.75</v>
      </c>
      <c r="CI36" s="31">
        <f>'D Production'!AB36</f>
        <v>0.28000000000000003</v>
      </c>
      <c r="CJ36" s="31">
        <f t="shared" si="33"/>
        <v>0.52542372881355937</v>
      </c>
      <c r="CK36" s="31">
        <f t="shared" si="34"/>
        <v>0.27542372881355931</v>
      </c>
      <c r="CN36">
        <f>'D Totals'!G36</f>
        <v>2</v>
      </c>
      <c r="CO36">
        <f>'D Totals'!H36</f>
        <v>2</v>
      </c>
      <c r="CP36">
        <f>'D Totals'!K36</f>
        <v>4</v>
      </c>
    </row>
    <row r="37" spans="1:94" x14ac:dyDescent="0.3">
      <c r="A37" t="str">
        <f>'D on Ice'!B37</f>
        <v>Cam Fowler</v>
      </c>
      <c r="B37" t="str">
        <f>'D on Ice'!C37</f>
        <v>ANA</v>
      </c>
      <c r="E37">
        <f>'D on Ice'!K37</f>
        <v>37.82</v>
      </c>
      <c r="F37">
        <f>'D on Ice'!Z37</f>
        <v>10.01</v>
      </c>
      <c r="G37">
        <f>'D on Ice'!Q37</f>
        <v>1.56</v>
      </c>
      <c r="H37">
        <f>'D on Ice'!T37</f>
        <v>2.29</v>
      </c>
      <c r="I37" s="1">
        <f t="shared" si="2"/>
        <v>0.17372881355932204</v>
      </c>
      <c r="J37" s="1">
        <f t="shared" si="0"/>
        <v>0.2711864406779661</v>
      </c>
      <c r="K37" s="1">
        <f t="shared" si="1"/>
        <v>6.7796610169491525E-2</v>
      </c>
      <c r="L37" s="1">
        <f t="shared" si="3"/>
        <v>0.21610169491525424</v>
      </c>
      <c r="O37">
        <f>'D Production'!H37</f>
        <v>7.0000000000000007E-2</v>
      </c>
      <c r="P37">
        <f>'D Production'!I37</f>
        <v>0.5</v>
      </c>
      <c r="Q37">
        <f>'D Production'!J37</f>
        <v>0.14000000000000001</v>
      </c>
      <c r="R37">
        <f>'D Production'!L37</f>
        <v>0.56999999999999995</v>
      </c>
      <c r="S37" s="1">
        <f t="shared" si="4"/>
        <v>0.2076271186440678</v>
      </c>
      <c r="T37" s="1">
        <f t="shared" si="5"/>
        <v>0.27542372881355931</v>
      </c>
      <c r="U37" s="1">
        <f t="shared" si="6"/>
        <v>0.19915254237288135</v>
      </c>
      <c r="V37" s="1">
        <f t="shared" si="7"/>
        <v>0.19491525423728814</v>
      </c>
      <c r="Y37">
        <f>'D on Ice'!L37</f>
        <v>45.2</v>
      </c>
      <c r="Z37">
        <f>'D on Ice'!AA37</f>
        <v>13.55</v>
      </c>
      <c r="AA37">
        <f>'D on Ice'!R37</f>
        <v>3.26</v>
      </c>
      <c r="AB37">
        <f>'D on Ice'!U37</f>
        <v>2.95</v>
      </c>
      <c r="AC37" s="1">
        <f t="shared" si="8"/>
        <v>0.24576271186440679</v>
      </c>
      <c r="AD37" s="1">
        <f t="shared" si="9"/>
        <v>0.1228813559322034</v>
      </c>
      <c r="AE37" s="1">
        <f t="shared" si="10"/>
        <v>0.10169491525423729</v>
      </c>
      <c r="AF37" s="1">
        <f t="shared" si="11"/>
        <v>0.1271186440677966</v>
      </c>
      <c r="AI37">
        <f>'D Rel'!K37</f>
        <v>-3.04</v>
      </c>
      <c r="AJ37">
        <f>'D Rel'!Z37</f>
        <v>-0.75</v>
      </c>
      <c r="AK37">
        <f>'D Rel'!Q37</f>
        <v>-0.76</v>
      </c>
      <c r="AL37">
        <f>'D Rel'!T37</f>
        <v>-0.16</v>
      </c>
      <c r="AM37" s="1">
        <f t="shared" si="12"/>
        <v>0.2923728813559322</v>
      </c>
      <c r="AN37" s="1">
        <f t="shared" si="13"/>
        <v>0.36864406779661019</v>
      </c>
      <c r="AO37" s="1">
        <f t="shared" si="14"/>
        <v>0.16101694915254236</v>
      </c>
      <c r="AP37" s="1">
        <f t="shared" si="15"/>
        <v>0.34745762711864409</v>
      </c>
      <c r="AS37">
        <f>'D Rel'!L37</f>
        <v>2.2000000000000002</v>
      </c>
      <c r="AT37">
        <f>'D Rel'!AA37</f>
        <v>1.29</v>
      </c>
      <c r="AU37">
        <f>'D Rel'!R37</f>
        <v>0.9</v>
      </c>
      <c r="AV37">
        <f>'D Rel'!U37</f>
        <v>0.4</v>
      </c>
      <c r="AW37" s="1">
        <f t="shared" si="16"/>
        <v>0.26271186440677968</v>
      </c>
      <c r="AX37" s="1">
        <f t="shared" si="17"/>
        <v>0.25423728813559321</v>
      </c>
      <c r="AY37" s="1">
        <f t="shared" si="18"/>
        <v>7.6271186440677971E-2</v>
      </c>
      <c r="AZ37" s="1">
        <f t="shared" si="19"/>
        <v>0.13135593220338984</v>
      </c>
      <c r="BC37">
        <f>'D on Ice'!G37</f>
        <v>17.615625000000001</v>
      </c>
      <c r="BD37">
        <f>'D on Ice'!AM37</f>
        <v>45.19</v>
      </c>
      <c r="BE37">
        <f>'D on Ice'!AF37</f>
        <v>5.88</v>
      </c>
      <c r="BF37">
        <f>'D on Ice'!AH37</f>
        <v>0.95399999999999996</v>
      </c>
      <c r="BG37" s="1">
        <f t="shared" si="20"/>
        <v>0.81779661016949157</v>
      </c>
      <c r="BH37" s="1">
        <f t="shared" si="21"/>
        <v>0.3940677966101695</v>
      </c>
      <c r="BI37" s="1">
        <f t="shared" si="22"/>
        <v>6.7796610169491525E-2</v>
      </c>
      <c r="BJ37" s="1">
        <f t="shared" si="23"/>
        <v>4.6610169491525424E-2</v>
      </c>
      <c r="BM37">
        <f>'D on Ice'!M37</f>
        <v>45.56</v>
      </c>
      <c r="BN37">
        <f>'D on Ice'!AB37</f>
        <v>42.47</v>
      </c>
      <c r="BO37">
        <f>'D on Ice'!S37</f>
        <v>32.35</v>
      </c>
      <c r="BP37">
        <f>'D on Ice'!V37</f>
        <v>43.7</v>
      </c>
      <c r="BQ37" s="1">
        <f t="shared" si="24"/>
        <v>0.16949152542372881</v>
      </c>
      <c r="BR37" s="1">
        <f t="shared" si="25"/>
        <v>0.11016949152542373</v>
      </c>
      <c r="BS37" s="1">
        <f t="shared" si="26"/>
        <v>3.3898305084745763E-2</v>
      </c>
      <c r="BT37" s="1">
        <f t="shared" si="27"/>
        <v>0.11016949152542373</v>
      </c>
      <c r="BW37" s="1">
        <f t="shared" si="28"/>
        <v>1.5466101694915251</v>
      </c>
      <c r="BX37" s="1">
        <f t="shared" si="29"/>
        <v>5.5084745762711863E-2</v>
      </c>
      <c r="BY37">
        <f t="shared" si="30"/>
        <v>224</v>
      </c>
      <c r="CB37">
        <f>'D Rel'!M37</f>
        <v>-3.17</v>
      </c>
      <c r="CC37">
        <f>'D Rel'!V37</f>
        <v>-5.37</v>
      </c>
      <c r="CD37" s="1">
        <f t="shared" si="31"/>
        <v>0.17796610169491525</v>
      </c>
      <c r="CE37" s="1">
        <f t="shared" si="32"/>
        <v>0.1228813559322034</v>
      </c>
      <c r="CH37" s="31">
        <f>'D Production'!X37</f>
        <v>0.43</v>
      </c>
      <c r="CI37" s="31">
        <f>'D Production'!AB37</f>
        <v>0.21</v>
      </c>
      <c r="CJ37" s="31">
        <f t="shared" si="33"/>
        <v>0.7923728813559322</v>
      </c>
      <c r="CK37" s="31">
        <f t="shared" si="34"/>
        <v>0.1652542372881356</v>
      </c>
      <c r="CN37">
        <f>'D Totals'!G37</f>
        <v>1</v>
      </c>
      <c r="CO37">
        <f>'D Totals'!H37</f>
        <v>7</v>
      </c>
      <c r="CP37">
        <f>'D Totals'!K37</f>
        <v>8</v>
      </c>
    </row>
    <row r="38" spans="1:94" x14ac:dyDescent="0.3">
      <c r="A38" t="str">
        <f>'D on Ice'!B38</f>
        <v>Cam York</v>
      </c>
      <c r="B38" t="str">
        <f>'D on Ice'!C38</f>
        <v>PHI</v>
      </c>
      <c r="E38">
        <f>'D on Ice'!K38</f>
        <v>41.47</v>
      </c>
      <c r="F38">
        <f>'D on Ice'!Z38</f>
        <v>11.19</v>
      </c>
      <c r="G38">
        <f>'D on Ice'!Q38</f>
        <v>2.0499999999999998</v>
      </c>
      <c r="H38">
        <f>'D on Ice'!T38</f>
        <v>2.42</v>
      </c>
      <c r="I38" s="1">
        <f t="shared" ref="I38:I101" si="35">_xlfn.RANK.EQ(E38,$E$2:$E$600,1)/COUNT($E$2:$E$600)</f>
        <v>0.47457627118644069</v>
      </c>
      <c r="J38" s="1">
        <f t="shared" ref="J38:J101" si="36">_xlfn.RANK.EQ(F38,$F$2:$F$600,1)/COUNT($F$2:$F$600)</f>
        <v>0.52966101694915257</v>
      </c>
      <c r="K38" s="1">
        <f t="shared" ref="K38:K101" si="37">_xlfn.RANK.EQ(G38,$G$2:$G$600,1)/COUNT($G$2:$G$600)</f>
        <v>0.25423728813559321</v>
      </c>
      <c r="L38" s="1">
        <f t="shared" ref="L38:L101" si="38">_xlfn.RANK.EQ(H38,$H$2:$H$600,1)/COUNT($H$2:$H$600)</f>
        <v>0.36440677966101692</v>
      </c>
      <c r="O38">
        <f>'D Production'!H38</f>
        <v>0.28999999999999998</v>
      </c>
      <c r="P38">
        <f>'D Production'!I38</f>
        <v>0.44</v>
      </c>
      <c r="Q38">
        <f>'D Production'!J38</f>
        <v>0</v>
      </c>
      <c r="R38">
        <f>'D Production'!L38</f>
        <v>0.73</v>
      </c>
      <c r="S38" s="1">
        <f t="shared" ref="S38:S101" si="39">_xlfn.RANK.EQ(O38,$O$2:$O$600,1)/COUNT($O$2:$O$600)</f>
        <v>0.78813559322033899</v>
      </c>
      <c r="T38" s="1">
        <f t="shared" ref="T38:T101" si="40">_xlfn.RANK.EQ(P38,$P$2:$P$600,1)/COUNT($P$2:$P$600)</f>
        <v>0.18220338983050846</v>
      </c>
      <c r="U38" s="1">
        <f t="shared" ref="U38:U101" si="41">_xlfn.RANK.EQ(Q38,$Q$2:$Q$600,1)/COUNT($Q$2:$Q$600)</f>
        <v>4.2372881355932203E-3</v>
      </c>
      <c r="V38" s="1">
        <f t="shared" ref="V38:V101" si="42">_xlfn.RANK.EQ(R38,$R$2:$R$600,1)/COUNT($R$2:$R$600)</f>
        <v>0.3728813559322034</v>
      </c>
      <c r="Y38">
        <f>'D on Ice'!L38</f>
        <v>37.67</v>
      </c>
      <c r="Z38">
        <f>'D on Ice'!AA38</f>
        <v>10.53</v>
      </c>
      <c r="AA38">
        <f>'D on Ice'!R38</f>
        <v>2.93</v>
      </c>
      <c r="AB38">
        <f>'D on Ice'!U38</f>
        <v>2.37</v>
      </c>
      <c r="AC38" s="1">
        <f t="shared" ref="AC38:AC101" si="43">_xlfn.RANK.EQ(Y38,$Y$2:$Y$600,0)/COUNT($Y$2:$Y$600)</f>
        <v>0.89406779661016944</v>
      </c>
      <c r="AD38" s="1">
        <f t="shared" ref="AD38:AD101" si="44">_xlfn.RANK.EQ(Z38,$Z$2:$Z$600,0)/COUNT($Z$2:$Z$600)</f>
        <v>0.63559322033898302</v>
      </c>
      <c r="AE38" s="1">
        <f t="shared" ref="AE38:AE101" si="45">_xlfn.RANK.EQ(AA38,$AA$2:$AA$600,0)/COUNT($AA$2:$AA$600)</f>
        <v>0.22457627118644069</v>
      </c>
      <c r="AF38" s="1">
        <f t="shared" ref="AF38:AF101" si="46">_xlfn.RANK.EQ(AB38,$AB$2:$AB$600,0)/COUNT($AB$2:$AB$600)</f>
        <v>0.72033898305084743</v>
      </c>
      <c r="AI38">
        <f>'D Rel'!K38</f>
        <v>-5.14</v>
      </c>
      <c r="AJ38">
        <f>'D Rel'!Z38</f>
        <v>-0.28999999999999998</v>
      </c>
      <c r="AK38">
        <f>'D Rel'!Q38</f>
        <v>-0.65</v>
      </c>
      <c r="AL38">
        <f>'D Rel'!T38</f>
        <v>-0.22</v>
      </c>
      <c r="AM38" s="1">
        <f t="shared" ref="AM38:AM101" si="47">_xlfn.RANK.EQ(AI38,$AI$2:$AI$600,1)/COUNT($AI$2:$AI$600)</f>
        <v>0.1271186440677966</v>
      </c>
      <c r="AN38" s="1">
        <f t="shared" ref="AN38:AN101" si="48">_xlfn.RANK.EQ(AJ38,$AJ$2:$AJ$600,1)/COUNT($AJ$2:$AJ$600)</f>
        <v>0.49152542372881358</v>
      </c>
      <c r="AO38" s="1">
        <f t="shared" ref="AO38:AO101" si="49">_xlfn.RANK.EQ(AK38,$AK$2:$AK$600,1)/COUNT($AK$2:$AK$600)</f>
        <v>0.21610169491525424</v>
      </c>
      <c r="AP38" s="1">
        <f t="shared" ref="AP38:AP101" si="50">_xlfn.RANK.EQ(AL38,$AL$2:$AL$600,1)/COUNT($AL$2:$AL$600)</f>
        <v>0.27542372881355931</v>
      </c>
      <c r="AS38">
        <f>'D Rel'!L38</f>
        <v>-3.6</v>
      </c>
      <c r="AT38">
        <f>'D Rel'!AA38</f>
        <v>0.47</v>
      </c>
      <c r="AU38">
        <f>'D Rel'!R38</f>
        <v>0.67</v>
      </c>
      <c r="AV38">
        <f>'D Rel'!U38</f>
        <v>-0.01</v>
      </c>
      <c r="AW38" s="1">
        <f t="shared" ref="AW38:AW101" si="51">_xlfn.RANK.EQ(AS38,$AS$2:$AS$600,0)/COUNT($AS$2:$AS$600)</f>
        <v>0.82203389830508478</v>
      </c>
      <c r="AX38" s="1">
        <f t="shared" ref="AX38:AX101" si="52">_xlfn.RANK.EQ(AT38,$AT$2:$AT$600,0)/COUNT($AT$2:$AT$600)</f>
        <v>0.3771186440677966</v>
      </c>
      <c r="AY38" s="1">
        <f t="shared" ref="AY38:AY101" si="53">_xlfn.RANK.EQ(AU38,$AU$2:$AU$600,0)/COUNT($AU$2:$AU$600)</f>
        <v>0.14830508474576271</v>
      </c>
      <c r="AZ38" s="1">
        <f t="shared" ref="AZ38:AZ101" si="54">_xlfn.RANK.EQ(AV38,$AV$2:$AV$600,0)/COUNT($AV$2:$AV$600)</f>
        <v>0.50423728813559321</v>
      </c>
      <c r="BC38">
        <f>'D on Ice'!G38</f>
        <v>16.741156462585</v>
      </c>
      <c r="BD38">
        <f>'D on Ice'!AM38</f>
        <v>48.7</v>
      </c>
      <c r="BE38">
        <f>'D on Ice'!AF38</f>
        <v>7.02</v>
      </c>
      <c r="BF38">
        <f>'D on Ice'!AH38</f>
        <v>0.95699999999999996</v>
      </c>
      <c r="BG38" s="1">
        <f t="shared" ref="BG38:BG101" si="55">_xlfn.RANK.EQ(BC38,$BC$2:$BC$600,1)/COUNT($BC$2:$BC$600)</f>
        <v>0.65677966101694918</v>
      </c>
      <c r="BH38" s="1">
        <f t="shared" ref="BH38:BH101" si="56">_xlfn.RANK.EQ(BD38,$BD$2:$BD$600,1)/COUNT($BD$2:$BD$600)</f>
        <v>0.52966101694915257</v>
      </c>
      <c r="BI38" s="1">
        <f t="shared" ref="BI38:BI101" si="57">_xlfn.RANK.EQ(BE38,$BE$2:$BE$600,1)/COUNT($BE$2:$BE$600)</f>
        <v>0.23305084745762711</v>
      </c>
      <c r="BJ38" s="1">
        <f t="shared" ref="BJ38:BJ101" si="58">_xlfn.RANK.EQ(BF38,$BF$2:$BF$600,1)/COUNT($BF$2:$BF$600)</f>
        <v>6.3559322033898302E-2</v>
      </c>
      <c r="BM38">
        <f>'D on Ice'!M38</f>
        <v>52.4</v>
      </c>
      <c r="BN38">
        <f>'D on Ice'!AB38</f>
        <v>51.52</v>
      </c>
      <c r="BO38">
        <f>'D on Ice'!S38</f>
        <v>41.18</v>
      </c>
      <c r="BP38">
        <f>'D on Ice'!V38</f>
        <v>50.5</v>
      </c>
      <c r="BQ38" s="1">
        <f t="shared" ref="BQ38:BQ101" si="59">_xlfn.RANK.EQ(BM38,$BM$2:$BM$600,1)/COUNT($BM$2:$BM$600)</f>
        <v>0.74576271186440679</v>
      </c>
      <c r="BR38" s="1">
        <f t="shared" ref="BR38:BR101" si="60">_xlfn.RANK.EQ(BN38,$BN$2:$BN$600,1)/COUNT($BN$2:$BN$600)</f>
        <v>0.60169491525423724</v>
      </c>
      <c r="BS38" s="1">
        <f t="shared" ref="BS38:BS101" si="61">_xlfn.RANK.EQ(BO38,$BO$2:$BO$600,1)/COUNT($BO$2:$BO$600)</f>
        <v>0.16101694915254236</v>
      </c>
      <c r="BT38" s="1">
        <f t="shared" ref="BT38:BT101" si="62">_xlfn.RANK.EQ(BP38,$BP$2:$BP$600,1)/COUNT($BP$2:$BP$600)</f>
        <v>0.56779661016949157</v>
      </c>
      <c r="BW38" s="1">
        <f t="shared" ref="BW38:BW101" si="63">SUM(I38,L38,S38,T38,AC38,AF38,CD38,CE38)</f>
        <v>4.156779661016949</v>
      </c>
      <c r="BX38" s="1">
        <f t="shared" ref="BX38:BX101" si="64">_xlfn.RANK.EQ(BW38,$BW$2:$BW$600,1)/COUNT($BW$2:$BW$600)</f>
        <v>0.54661016949152541</v>
      </c>
      <c r="BY38">
        <f t="shared" ref="BY38:BY101" si="65">RANK(BX38,$BX$2:$BX$600)</f>
        <v>108</v>
      </c>
      <c r="CB38">
        <f>'D Rel'!M38</f>
        <v>-0.64</v>
      </c>
      <c r="CC38">
        <f>'D Rel'!V38</f>
        <v>-2.09</v>
      </c>
      <c r="CD38" s="1">
        <f t="shared" ref="CD38:CD101" si="66">_xlfn.RANK.EQ(CB38,$CB$2:$CB$600,1)/COUNT($CB$2:$CB$600)</f>
        <v>0.43220338983050849</v>
      </c>
      <c r="CE38" s="1">
        <f t="shared" ref="CE38:CE101" si="67">_xlfn.RANK.EQ(CC38,$CC$2:$CC$600,1)/COUNT($CC$2:$CC$600)</f>
        <v>0.30084745762711862</v>
      </c>
      <c r="CH38" s="31">
        <f>'D Production'!X38</f>
        <v>0.8</v>
      </c>
      <c r="CI38" s="31">
        <f>'D Production'!AB38</f>
        <v>0.59</v>
      </c>
      <c r="CJ38" s="31">
        <f t="shared" ref="CJ38:CJ101" si="68">_xlfn.RANK.EQ(CH38,$CH$2:$CH$600,0)/COUNT($CH$2:$CH$600)</f>
        <v>0.49152542372881358</v>
      </c>
      <c r="CK38" s="31">
        <f t="shared" ref="CK38:CK101" si="69">_xlfn.RANK.EQ(CI38,$CI$2:$CI$600,1)/COUNT($CI$2:$CI$600)</f>
        <v>0.68644067796610164</v>
      </c>
      <c r="CN38">
        <f>'D Totals'!G38</f>
        <v>4</v>
      </c>
      <c r="CO38">
        <f>'D Totals'!H38</f>
        <v>6</v>
      </c>
      <c r="CP38">
        <f>'D Totals'!K38</f>
        <v>10</v>
      </c>
    </row>
    <row r="39" spans="1:94" x14ac:dyDescent="0.3">
      <c r="A39" t="str">
        <f>'D on Ice'!B39</f>
        <v>Carson Soucy</v>
      </c>
      <c r="B39" t="str">
        <f>'D on Ice'!C39</f>
        <v>VAN</v>
      </c>
      <c r="E39">
        <f>'D on Ice'!K39</f>
        <v>34.979999999999997</v>
      </c>
      <c r="F39">
        <f>'D on Ice'!Z39</f>
        <v>8.41</v>
      </c>
      <c r="G39">
        <f>'D on Ice'!Q39</f>
        <v>1.91</v>
      </c>
      <c r="H39">
        <f>'D on Ice'!T39</f>
        <v>2.12</v>
      </c>
      <c r="I39" s="1">
        <f t="shared" si="35"/>
        <v>5.0847457627118647E-2</v>
      </c>
      <c r="J39" s="1">
        <f t="shared" si="36"/>
        <v>5.5084745762711863E-2</v>
      </c>
      <c r="K39" s="1">
        <f t="shared" si="37"/>
        <v>0.1864406779661017</v>
      </c>
      <c r="L39" s="1">
        <f t="shared" si="38"/>
        <v>7.2033898305084748E-2</v>
      </c>
      <c r="O39">
        <f>'D Production'!H39</f>
        <v>0.19</v>
      </c>
      <c r="P39">
        <f>'D Production'!I39</f>
        <v>0.56999999999999995</v>
      </c>
      <c r="Q39">
        <f>'D Production'!J39</f>
        <v>0.19</v>
      </c>
      <c r="R39">
        <f>'D Production'!L39</f>
        <v>0.76</v>
      </c>
      <c r="S39" s="1">
        <f t="shared" si="39"/>
        <v>0.56779661016949157</v>
      </c>
      <c r="T39" s="1">
        <f t="shared" si="40"/>
        <v>0.38983050847457629</v>
      </c>
      <c r="U39" s="1">
        <f t="shared" si="41"/>
        <v>0.30932203389830509</v>
      </c>
      <c r="V39" s="1">
        <f t="shared" si="42"/>
        <v>0.40677966101694918</v>
      </c>
      <c r="Y39">
        <f>'D on Ice'!L39</f>
        <v>39.57</v>
      </c>
      <c r="Z39">
        <f>'D on Ice'!AA39</f>
        <v>9.56</v>
      </c>
      <c r="AA39">
        <f>'D on Ice'!R39</f>
        <v>1.72</v>
      </c>
      <c r="AB39">
        <f>'D on Ice'!U39</f>
        <v>2.35</v>
      </c>
      <c r="AC39" s="1">
        <f t="shared" si="43"/>
        <v>0.75</v>
      </c>
      <c r="AD39" s="1">
        <f t="shared" si="44"/>
        <v>0.86016949152542377</v>
      </c>
      <c r="AE39" s="1">
        <f t="shared" si="45"/>
        <v>0.91101694915254239</v>
      </c>
      <c r="AF39" s="1">
        <f t="shared" si="46"/>
        <v>0.75423728813559321</v>
      </c>
      <c r="AI39">
        <f>'D Rel'!K39</f>
        <v>-6.56</v>
      </c>
      <c r="AJ39">
        <f>'D Rel'!Z39</f>
        <v>-3.9</v>
      </c>
      <c r="AK39">
        <f>'D Rel'!Q39</f>
        <v>-2.02</v>
      </c>
      <c r="AL39">
        <f>'D Rel'!T39</f>
        <v>-0.48</v>
      </c>
      <c r="AM39" s="1">
        <f t="shared" si="47"/>
        <v>6.7796610169491525E-2</v>
      </c>
      <c r="AN39" s="1">
        <f t="shared" si="48"/>
        <v>3.3898305084745763E-2</v>
      </c>
      <c r="AO39" s="1">
        <f t="shared" si="49"/>
        <v>4.2372881355932203E-3</v>
      </c>
      <c r="AP39" s="1">
        <f t="shared" si="50"/>
        <v>8.4745762711864403E-2</v>
      </c>
      <c r="AS39">
        <f>'D Rel'!L39</f>
        <v>-0.57999999999999996</v>
      </c>
      <c r="AT39">
        <f>'D Rel'!AA39</f>
        <v>-2.2200000000000002</v>
      </c>
      <c r="AU39">
        <f>'D Rel'!R39</f>
        <v>-0.46</v>
      </c>
      <c r="AV39">
        <f>'D Rel'!U39</f>
        <v>-0.17</v>
      </c>
      <c r="AW39" s="1">
        <f t="shared" si="51"/>
        <v>0.59322033898305082</v>
      </c>
      <c r="AX39" s="1">
        <f t="shared" si="52"/>
        <v>0.8771186440677966</v>
      </c>
      <c r="AY39" s="1">
        <f t="shared" si="53"/>
        <v>0.73305084745762716</v>
      </c>
      <c r="AZ39" s="1">
        <f t="shared" si="54"/>
        <v>0.70338983050847459</v>
      </c>
      <c r="BC39">
        <f>'D on Ice'!G39</f>
        <v>14.947619047619</v>
      </c>
      <c r="BD39">
        <f>'D on Ice'!AM39</f>
        <v>37.840000000000003</v>
      </c>
      <c r="BE39">
        <f>'D on Ice'!AF39</f>
        <v>7.87</v>
      </c>
      <c r="BF39">
        <f>'D on Ice'!AH39</f>
        <v>1.0149999999999999</v>
      </c>
      <c r="BG39" s="1">
        <f t="shared" si="55"/>
        <v>0.3771186440677966</v>
      </c>
      <c r="BH39" s="1">
        <f t="shared" si="56"/>
        <v>0.17796610169491525</v>
      </c>
      <c r="BI39" s="1">
        <f t="shared" si="57"/>
        <v>0.3728813559322034</v>
      </c>
      <c r="BJ39" s="1">
        <f t="shared" si="58"/>
        <v>0.74576271186440679</v>
      </c>
      <c r="BM39">
        <f>'D on Ice'!M39</f>
        <v>46.92</v>
      </c>
      <c r="BN39">
        <f>'D on Ice'!AB39</f>
        <v>46.81</v>
      </c>
      <c r="BO39">
        <f>'D on Ice'!S39</f>
        <v>52.63</v>
      </c>
      <c r="BP39">
        <f>'D on Ice'!V39</f>
        <v>47.44</v>
      </c>
      <c r="BQ39" s="1">
        <f t="shared" si="59"/>
        <v>0.24152542372881355</v>
      </c>
      <c r="BR39" s="1">
        <f t="shared" si="60"/>
        <v>0.28389830508474578</v>
      </c>
      <c r="BS39" s="1">
        <f t="shared" si="61"/>
        <v>0.65254237288135597</v>
      </c>
      <c r="BT39" s="1">
        <f t="shared" si="62"/>
        <v>0.30508474576271188</v>
      </c>
      <c r="BW39" s="1">
        <f t="shared" si="63"/>
        <v>2.949152542372881</v>
      </c>
      <c r="BX39" s="1">
        <f t="shared" si="64"/>
        <v>0.2923728813559322</v>
      </c>
      <c r="BY39">
        <f t="shared" si="65"/>
        <v>168</v>
      </c>
      <c r="CB39">
        <f>'D Rel'!M39</f>
        <v>-3.93</v>
      </c>
      <c r="CC39">
        <f>'D Rel'!V39</f>
        <v>-3.37</v>
      </c>
      <c r="CD39" s="1">
        <f t="shared" si="66"/>
        <v>0.13983050847457626</v>
      </c>
      <c r="CE39" s="1">
        <f t="shared" si="67"/>
        <v>0.22457627118644069</v>
      </c>
      <c r="CH39" s="31">
        <f>'D Production'!X39</f>
        <v>0.38</v>
      </c>
      <c r="CI39" s="31">
        <f>'D Production'!AB39</f>
        <v>0.96</v>
      </c>
      <c r="CJ39" s="31">
        <f t="shared" si="68"/>
        <v>0.8347457627118644</v>
      </c>
      <c r="CK39" s="31">
        <f t="shared" si="69"/>
        <v>0.90677966101694918</v>
      </c>
      <c r="CN39">
        <f>'D Totals'!G39</f>
        <v>1</v>
      </c>
      <c r="CO39">
        <f>'D Totals'!H39</f>
        <v>3</v>
      </c>
      <c r="CP39">
        <f>'D Totals'!K39</f>
        <v>4</v>
      </c>
    </row>
    <row r="40" spans="1:94" x14ac:dyDescent="0.3">
      <c r="A40" t="str">
        <f>'D on Ice'!B40</f>
        <v>Chad Ruhwedel</v>
      </c>
      <c r="B40" t="str">
        <f>'D on Ice'!C40</f>
        <v>PIT</v>
      </c>
      <c r="E40">
        <f>'D on Ice'!K40</f>
        <v>38.590000000000003</v>
      </c>
      <c r="F40">
        <f>'D on Ice'!Z40</f>
        <v>9.98</v>
      </c>
      <c r="G40">
        <f>'D on Ice'!Q40</f>
        <v>1.54</v>
      </c>
      <c r="H40">
        <f>'D on Ice'!T40</f>
        <v>2.4</v>
      </c>
      <c r="I40" s="1">
        <f t="shared" si="35"/>
        <v>0.22033898305084745</v>
      </c>
      <c r="J40" s="1">
        <f t="shared" si="36"/>
        <v>0.26694915254237289</v>
      </c>
      <c r="K40" s="1">
        <f t="shared" si="37"/>
        <v>5.0847457627118647E-2</v>
      </c>
      <c r="L40" s="1">
        <f t="shared" si="38"/>
        <v>0.33898305084745761</v>
      </c>
      <c r="O40">
        <f>'D Production'!H40</f>
        <v>0.19</v>
      </c>
      <c r="P40">
        <f>'D Production'!I40</f>
        <v>0.19</v>
      </c>
      <c r="Q40">
        <f>'D Production'!J40</f>
        <v>0</v>
      </c>
      <c r="R40">
        <f>'D Production'!L40</f>
        <v>0.38</v>
      </c>
      <c r="S40" s="1">
        <f t="shared" si="39"/>
        <v>0.56779661016949157</v>
      </c>
      <c r="T40" s="1">
        <f t="shared" si="40"/>
        <v>4.2372881355932202E-2</v>
      </c>
      <c r="U40" s="1">
        <f t="shared" si="41"/>
        <v>4.2372881355932203E-3</v>
      </c>
      <c r="V40" s="1">
        <f t="shared" si="42"/>
        <v>4.2372881355932202E-2</v>
      </c>
      <c r="Y40">
        <f>'D on Ice'!L40</f>
        <v>42.43</v>
      </c>
      <c r="Z40">
        <f>'D on Ice'!AA40</f>
        <v>9.98</v>
      </c>
      <c r="AA40">
        <f>'D on Ice'!R40</f>
        <v>2.11</v>
      </c>
      <c r="AB40">
        <f>'D on Ice'!U40</f>
        <v>2.2200000000000002</v>
      </c>
      <c r="AC40" s="1">
        <f t="shared" si="43"/>
        <v>0.45338983050847459</v>
      </c>
      <c r="AD40" s="1">
        <f t="shared" si="44"/>
        <v>0.76694915254237284</v>
      </c>
      <c r="AE40" s="1">
        <f t="shared" si="45"/>
        <v>0.75847457627118642</v>
      </c>
      <c r="AF40" s="1">
        <f t="shared" si="46"/>
        <v>0.8728813559322034</v>
      </c>
      <c r="AI40">
        <f>'D Rel'!K40</f>
        <v>-9.82</v>
      </c>
      <c r="AJ40">
        <f>'D Rel'!Z40</f>
        <v>-3.72</v>
      </c>
      <c r="AK40">
        <f>'D Rel'!Q40</f>
        <v>-1.72</v>
      </c>
      <c r="AL40">
        <f>'D Rel'!T40</f>
        <v>-0.72</v>
      </c>
      <c r="AM40" s="1">
        <f t="shared" si="47"/>
        <v>1.2711864406779662E-2</v>
      </c>
      <c r="AN40" s="1">
        <f t="shared" si="48"/>
        <v>3.8135593220338986E-2</v>
      </c>
      <c r="AO40" s="1">
        <f t="shared" si="49"/>
        <v>1.6949152542372881E-2</v>
      </c>
      <c r="AP40" s="1">
        <f t="shared" si="50"/>
        <v>2.9661016949152543E-2</v>
      </c>
      <c r="AS40">
        <f>'D Rel'!L40</f>
        <v>-0.73</v>
      </c>
      <c r="AT40">
        <f>'D Rel'!AA40</f>
        <v>-0.89</v>
      </c>
      <c r="AU40">
        <f>'D Rel'!R40</f>
        <v>-0.41</v>
      </c>
      <c r="AV40">
        <f>'D Rel'!U40</f>
        <v>-0.35</v>
      </c>
      <c r="AW40" s="1">
        <f t="shared" si="51"/>
        <v>0.61016949152542377</v>
      </c>
      <c r="AX40" s="1">
        <f t="shared" si="52"/>
        <v>0.68220338983050843</v>
      </c>
      <c r="AY40" s="1">
        <f t="shared" si="53"/>
        <v>0.71186440677966101</v>
      </c>
      <c r="AZ40" s="1">
        <f t="shared" si="54"/>
        <v>0.86864406779661019</v>
      </c>
      <c r="BC40">
        <f>'D on Ice'!G40</f>
        <v>10.417777777777999</v>
      </c>
      <c r="BD40">
        <f>'D on Ice'!AM40</f>
        <v>24.66</v>
      </c>
      <c r="BE40">
        <f>'D on Ice'!AF40</f>
        <v>5.67</v>
      </c>
      <c r="BF40">
        <f>'D on Ice'!AH40</f>
        <v>0.98499999999999999</v>
      </c>
      <c r="BG40" s="1">
        <f t="shared" si="55"/>
        <v>8.4745762711864406E-3</v>
      </c>
      <c r="BH40" s="1">
        <f t="shared" si="56"/>
        <v>2.9661016949152543E-2</v>
      </c>
      <c r="BI40" s="1">
        <f t="shared" si="57"/>
        <v>5.5084745762711863E-2</v>
      </c>
      <c r="BJ40" s="1">
        <f t="shared" si="58"/>
        <v>0.2711864406779661</v>
      </c>
      <c r="BM40">
        <f>'D on Ice'!M40</f>
        <v>47.63</v>
      </c>
      <c r="BN40">
        <f>'D on Ice'!AB40</f>
        <v>50</v>
      </c>
      <c r="BO40">
        <f>'D on Ice'!S40</f>
        <v>42.11</v>
      </c>
      <c r="BP40">
        <f>'D on Ice'!V40</f>
        <v>51.86</v>
      </c>
      <c r="BQ40" s="1">
        <f t="shared" si="59"/>
        <v>0.30084745762711862</v>
      </c>
      <c r="BR40" s="1">
        <f t="shared" si="60"/>
        <v>0.47033898305084748</v>
      </c>
      <c r="BS40" s="1">
        <f t="shared" si="61"/>
        <v>0.19067796610169491</v>
      </c>
      <c r="BT40" s="1">
        <f t="shared" si="62"/>
        <v>0.65677966101694918</v>
      </c>
      <c r="BW40" s="1">
        <f t="shared" si="63"/>
        <v>2.8135593220338979</v>
      </c>
      <c r="BX40" s="1">
        <f t="shared" si="64"/>
        <v>0.24152542372881355</v>
      </c>
      <c r="BY40">
        <f t="shared" si="65"/>
        <v>180</v>
      </c>
      <c r="CB40">
        <f>'D Rel'!M40</f>
        <v>-5.24</v>
      </c>
      <c r="CC40">
        <f>'D Rel'!V40</f>
        <v>-2.96</v>
      </c>
      <c r="CD40" s="1">
        <f t="shared" si="66"/>
        <v>7.2033898305084748E-2</v>
      </c>
      <c r="CE40" s="1">
        <f t="shared" si="67"/>
        <v>0.24576271186440679</v>
      </c>
      <c r="CH40" s="31">
        <f>'D Production'!X40</f>
        <v>0.19</v>
      </c>
      <c r="CI40" s="31">
        <f>'D Production'!AB40</f>
        <v>0.57999999999999996</v>
      </c>
      <c r="CJ40" s="31">
        <f t="shared" si="68"/>
        <v>0.9576271186440678</v>
      </c>
      <c r="CK40" s="31">
        <f t="shared" si="69"/>
        <v>0.68220338983050843</v>
      </c>
      <c r="CN40">
        <f>'D Totals'!G40</f>
        <v>1</v>
      </c>
      <c r="CO40">
        <f>'D Totals'!H40</f>
        <v>1</v>
      </c>
      <c r="CP40">
        <f>'D Totals'!K40</f>
        <v>2</v>
      </c>
    </row>
    <row r="41" spans="1:94" x14ac:dyDescent="0.3">
      <c r="A41" t="str">
        <f>'D on Ice'!B41</f>
        <v>Charlie McAvoy</v>
      </c>
      <c r="B41" t="str">
        <f>'D on Ice'!C41</f>
        <v>BOS</v>
      </c>
      <c r="E41">
        <f>'D on Ice'!K41</f>
        <v>46.33</v>
      </c>
      <c r="F41">
        <f>'D on Ice'!Z41</f>
        <v>13.25</v>
      </c>
      <c r="G41">
        <f>'D on Ice'!Q41</f>
        <v>3.16</v>
      </c>
      <c r="H41">
        <f>'D on Ice'!T41</f>
        <v>3.05</v>
      </c>
      <c r="I41" s="1">
        <f t="shared" si="35"/>
        <v>0.82627118644067798</v>
      </c>
      <c r="J41" s="1">
        <f t="shared" si="36"/>
        <v>0.88983050847457623</v>
      </c>
      <c r="K41" s="1">
        <f t="shared" si="37"/>
        <v>0.8771186440677966</v>
      </c>
      <c r="L41" s="1">
        <f t="shared" si="38"/>
        <v>0.91949152542372881</v>
      </c>
      <c r="O41">
        <f>'D Production'!H41</f>
        <v>0.34</v>
      </c>
      <c r="P41">
        <f>'D Production'!I41</f>
        <v>1.03</v>
      </c>
      <c r="Q41">
        <f>'D Production'!J41</f>
        <v>0.43</v>
      </c>
      <c r="R41">
        <f>'D Production'!L41</f>
        <v>1.37</v>
      </c>
      <c r="S41" s="1">
        <f t="shared" si="39"/>
        <v>0.83050847457627119</v>
      </c>
      <c r="T41" s="1">
        <f t="shared" si="40"/>
        <v>0.86016949152542377</v>
      </c>
      <c r="U41" s="1">
        <f t="shared" si="41"/>
        <v>0.72033898305084743</v>
      </c>
      <c r="V41" s="1">
        <f t="shared" si="42"/>
        <v>0.92372881355932202</v>
      </c>
      <c r="Y41">
        <f>'D on Ice'!L41</f>
        <v>44.28</v>
      </c>
      <c r="Z41">
        <f>'D on Ice'!AA41</f>
        <v>12.91</v>
      </c>
      <c r="AA41">
        <f>'D on Ice'!R41</f>
        <v>2.31</v>
      </c>
      <c r="AB41">
        <f>'D on Ice'!U41</f>
        <v>2.71</v>
      </c>
      <c r="AC41" s="1">
        <f t="shared" si="43"/>
        <v>0.30084745762711862</v>
      </c>
      <c r="AD41" s="1">
        <f t="shared" si="44"/>
        <v>0.16101694915254236</v>
      </c>
      <c r="AE41" s="1">
        <f t="shared" si="45"/>
        <v>0.63135593220338981</v>
      </c>
      <c r="AF41" s="1">
        <f t="shared" si="46"/>
        <v>0.32203389830508472</v>
      </c>
      <c r="AI41">
        <f>'D Rel'!K41</f>
        <v>8.4499999999999993</v>
      </c>
      <c r="AJ41">
        <f>'D Rel'!Z41</f>
        <v>2.42</v>
      </c>
      <c r="AK41">
        <f>'D Rel'!Q41</f>
        <v>0.54</v>
      </c>
      <c r="AL41">
        <f>'D Rel'!T41</f>
        <v>0.71</v>
      </c>
      <c r="AM41" s="1">
        <f t="shared" si="47"/>
        <v>0.98305084745762716</v>
      </c>
      <c r="AN41" s="1">
        <f t="shared" si="48"/>
        <v>0.90254237288135597</v>
      </c>
      <c r="AO41" s="1">
        <f t="shared" si="49"/>
        <v>0.80932203389830504</v>
      </c>
      <c r="AP41" s="1">
        <f t="shared" si="50"/>
        <v>0.97881355932203384</v>
      </c>
      <c r="AS41">
        <f>'D Rel'!L41</f>
        <v>0.85</v>
      </c>
      <c r="AT41">
        <f>'D Rel'!AA41</f>
        <v>2.64</v>
      </c>
      <c r="AU41">
        <f>'D Rel'!R41</f>
        <v>0.51</v>
      </c>
      <c r="AV41">
        <f>'D Rel'!U41</f>
        <v>0.27</v>
      </c>
      <c r="AW41" s="1">
        <f t="shared" si="51"/>
        <v>0.42372881355932202</v>
      </c>
      <c r="AX41" s="1">
        <f t="shared" si="52"/>
        <v>9.3220338983050849E-2</v>
      </c>
      <c r="AY41" s="1">
        <f t="shared" si="53"/>
        <v>0.21186440677966101</v>
      </c>
      <c r="AZ41" s="1">
        <f t="shared" si="54"/>
        <v>0.21610169491525424</v>
      </c>
      <c r="BC41">
        <f>'D on Ice'!G41</f>
        <v>17.547916666667</v>
      </c>
      <c r="BD41">
        <f>'D on Ice'!AM41</f>
        <v>60.8</v>
      </c>
      <c r="BE41">
        <f>'D on Ice'!AF41</f>
        <v>9.64</v>
      </c>
      <c r="BF41">
        <f>'D on Ice'!AH41</f>
        <v>1.02</v>
      </c>
      <c r="BG41" s="1">
        <f t="shared" si="55"/>
        <v>0.80508474576271183</v>
      </c>
      <c r="BH41" s="1">
        <f t="shared" si="56"/>
        <v>0.88983050847457623</v>
      </c>
      <c r="BI41" s="1">
        <f t="shared" si="57"/>
        <v>0.75847457627118642</v>
      </c>
      <c r="BJ41" s="1">
        <f t="shared" si="58"/>
        <v>0.78813559322033899</v>
      </c>
      <c r="BM41">
        <f>'D on Ice'!M41</f>
        <v>51.13</v>
      </c>
      <c r="BN41">
        <f>'D on Ice'!AB41</f>
        <v>50.65</v>
      </c>
      <c r="BO41">
        <f>'D on Ice'!S41</f>
        <v>57.81</v>
      </c>
      <c r="BP41">
        <f>'D on Ice'!V41</f>
        <v>52.96</v>
      </c>
      <c r="BQ41" s="1">
        <f t="shared" si="59"/>
        <v>0.63559322033898302</v>
      </c>
      <c r="BR41" s="1">
        <f t="shared" si="60"/>
        <v>0.53389830508474578</v>
      </c>
      <c r="BS41" s="1">
        <f t="shared" si="61"/>
        <v>0.85169491525423724</v>
      </c>
      <c r="BT41" s="1">
        <f t="shared" si="62"/>
        <v>0.75423728813559321</v>
      </c>
      <c r="BW41" s="1">
        <f t="shared" si="63"/>
        <v>5.8262711864406782</v>
      </c>
      <c r="BX41" s="1">
        <f t="shared" si="64"/>
        <v>0.8771186440677966</v>
      </c>
      <c r="BY41">
        <f t="shared" si="65"/>
        <v>30</v>
      </c>
      <c r="CB41">
        <f>'D Rel'!M41</f>
        <v>4.54</v>
      </c>
      <c r="CC41">
        <f>'D Rel'!V41</f>
        <v>4.01</v>
      </c>
      <c r="CD41" s="1">
        <f t="shared" si="66"/>
        <v>0.92796610169491522</v>
      </c>
      <c r="CE41" s="1">
        <f t="shared" si="67"/>
        <v>0.83898305084745761</v>
      </c>
      <c r="CH41" s="31">
        <f>'D Production'!X41</f>
        <v>1.2</v>
      </c>
      <c r="CI41" s="31">
        <f>'D Production'!AB41</f>
        <v>0.85</v>
      </c>
      <c r="CJ41" s="31">
        <f t="shared" si="68"/>
        <v>0.16101694915254236</v>
      </c>
      <c r="CK41" s="31">
        <f t="shared" si="69"/>
        <v>0.86864406779661019</v>
      </c>
      <c r="CN41">
        <f>'D Totals'!G41</f>
        <v>4</v>
      </c>
      <c r="CO41">
        <f>'D Totals'!H41</f>
        <v>12</v>
      </c>
      <c r="CP41">
        <f>'D Totals'!K41</f>
        <v>16</v>
      </c>
    </row>
    <row r="42" spans="1:94" x14ac:dyDescent="0.3">
      <c r="A42" t="str">
        <f>'D on Ice'!B42</f>
        <v>Chris Tanev</v>
      </c>
      <c r="B42" t="str">
        <f>'D on Ice'!C42</f>
        <v>CGY</v>
      </c>
      <c r="E42">
        <f>'D on Ice'!K42</f>
        <v>39.85</v>
      </c>
      <c r="F42">
        <f>'D on Ice'!Z42</f>
        <v>10.64</v>
      </c>
      <c r="G42">
        <f>'D on Ice'!Q42</f>
        <v>2.56</v>
      </c>
      <c r="H42">
        <f>'D on Ice'!T42</f>
        <v>2.4</v>
      </c>
      <c r="I42" s="1">
        <f t="shared" si="35"/>
        <v>0.36864406779661019</v>
      </c>
      <c r="J42" s="1">
        <f t="shared" si="36"/>
        <v>0.3940677966101695</v>
      </c>
      <c r="K42" s="1">
        <f t="shared" si="37"/>
        <v>0.56355932203389836</v>
      </c>
      <c r="L42" s="1">
        <f t="shared" si="38"/>
        <v>0.33898305084745761</v>
      </c>
      <c r="O42">
        <f>'D Production'!H42</f>
        <v>0.08</v>
      </c>
      <c r="P42">
        <f>'D Production'!I42</f>
        <v>0.66</v>
      </c>
      <c r="Q42">
        <f>'D Production'!J42</f>
        <v>0.25</v>
      </c>
      <c r="R42">
        <f>'D Production'!L42</f>
        <v>0.74</v>
      </c>
      <c r="S42" s="1">
        <f t="shared" si="39"/>
        <v>0.24152542372881355</v>
      </c>
      <c r="T42" s="1">
        <f t="shared" si="40"/>
        <v>0.49152542372881358</v>
      </c>
      <c r="U42" s="1">
        <f t="shared" si="41"/>
        <v>0.39830508474576271</v>
      </c>
      <c r="V42" s="1">
        <f t="shared" si="42"/>
        <v>0.38559322033898308</v>
      </c>
      <c r="Y42">
        <f>'D on Ice'!L42</f>
        <v>39.35</v>
      </c>
      <c r="Z42">
        <f>'D on Ice'!AA42</f>
        <v>9.98</v>
      </c>
      <c r="AA42">
        <f>'D on Ice'!R42</f>
        <v>2.48</v>
      </c>
      <c r="AB42">
        <f>'D on Ice'!U42</f>
        <v>2.39</v>
      </c>
      <c r="AC42" s="1">
        <f t="shared" si="43"/>
        <v>0.77542372881355937</v>
      </c>
      <c r="AD42" s="1">
        <f t="shared" si="44"/>
        <v>0.76694915254237284</v>
      </c>
      <c r="AE42" s="1">
        <f t="shared" si="45"/>
        <v>0.52118644067796616</v>
      </c>
      <c r="AF42" s="1">
        <f t="shared" si="46"/>
        <v>0.6652542372881356</v>
      </c>
      <c r="AI42">
        <f>'D Rel'!K42</f>
        <v>-5.91</v>
      </c>
      <c r="AJ42">
        <f>'D Rel'!Z42</f>
        <v>-1</v>
      </c>
      <c r="AK42">
        <f>'D Rel'!Q42</f>
        <v>-0.03</v>
      </c>
      <c r="AL42">
        <f>'D Rel'!T42</f>
        <v>-0.21</v>
      </c>
      <c r="AM42" s="1">
        <f t="shared" si="47"/>
        <v>9.7457627118644072E-2</v>
      </c>
      <c r="AN42" s="1">
        <f t="shared" si="48"/>
        <v>0.31779661016949151</v>
      </c>
      <c r="AO42" s="1">
        <f t="shared" si="49"/>
        <v>0.52118644067796616</v>
      </c>
      <c r="AP42" s="1">
        <f t="shared" si="50"/>
        <v>0.2923728813559322</v>
      </c>
      <c r="AS42">
        <f>'D Rel'!L42</f>
        <v>-3.13</v>
      </c>
      <c r="AT42">
        <f>'D Rel'!AA42</f>
        <v>-2.08</v>
      </c>
      <c r="AU42">
        <f>'D Rel'!R42</f>
        <v>-0.46</v>
      </c>
      <c r="AV42">
        <f>'D Rel'!U42</f>
        <v>-0.32</v>
      </c>
      <c r="AW42" s="1">
        <f t="shared" si="51"/>
        <v>0.78813559322033899</v>
      </c>
      <c r="AX42" s="1">
        <f t="shared" si="52"/>
        <v>0.8728813559322034</v>
      </c>
      <c r="AY42" s="1">
        <f t="shared" si="53"/>
        <v>0.73305084745762716</v>
      </c>
      <c r="AZ42" s="1">
        <f t="shared" si="54"/>
        <v>0.84322033898305082</v>
      </c>
      <c r="BC42">
        <f>'D on Ice'!G42</f>
        <v>16.160740740741002</v>
      </c>
      <c r="BD42">
        <f>'D on Ice'!AM42</f>
        <v>42.93</v>
      </c>
      <c r="BE42">
        <f>'D on Ice'!AF42</f>
        <v>9.1999999999999993</v>
      </c>
      <c r="BF42">
        <f>'D on Ice'!AH42</f>
        <v>0.999</v>
      </c>
      <c r="BG42" s="1">
        <f t="shared" si="55"/>
        <v>0.55932203389830504</v>
      </c>
      <c r="BH42" s="1">
        <f t="shared" si="56"/>
        <v>0.31779661016949151</v>
      </c>
      <c r="BI42" s="1">
        <f t="shared" si="57"/>
        <v>0.65254237288135597</v>
      </c>
      <c r="BJ42" s="1">
        <f t="shared" si="58"/>
        <v>0.49576271186440679</v>
      </c>
      <c r="BM42">
        <f>'D on Ice'!M42</f>
        <v>50.31</v>
      </c>
      <c r="BN42">
        <f>'D on Ice'!AB42</f>
        <v>51.6</v>
      </c>
      <c r="BO42">
        <f>'D on Ice'!S42</f>
        <v>50.82</v>
      </c>
      <c r="BP42">
        <f>'D on Ice'!V42</f>
        <v>50.12</v>
      </c>
      <c r="BQ42" s="1">
        <f t="shared" si="59"/>
        <v>0.52966101694915257</v>
      </c>
      <c r="BR42" s="1">
        <f t="shared" si="60"/>
        <v>0.60593220338983056</v>
      </c>
      <c r="BS42" s="1">
        <f t="shared" si="61"/>
        <v>0.55084745762711862</v>
      </c>
      <c r="BT42" s="1">
        <f t="shared" si="62"/>
        <v>0.52966101694915257</v>
      </c>
      <c r="BW42" s="1">
        <f t="shared" si="63"/>
        <v>3.8262711864406782</v>
      </c>
      <c r="BX42" s="1">
        <f t="shared" si="64"/>
        <v>0.46186440677966101</v>
      </c>
      <c r="BY42">
        <f t="shared" si="65"/>
        <v>128</v>
      </c>
      <c r="CB42">
        <f>'D Rel'!M42</f>
        <v>-1.54</v>
      </c>
      <c r="CC42">
        <f>'D Rel'!V42</f>
        <v>0.99</v>
      </c>
      <c r="CD42" s="1">
        <f t="shared" si="66"/>
        <v>0.3347457627118644</v>
      </c>
      <c r="CE42" s="1">
        <f t="shared" si="67"/>
        <v>0.61016949152542377</v>
      </c>
      <c r="CH42" s="31">
        <f>'D Production'!X42</f>
        <v>0.33</v>
      </c>
      <c r="CI42" s="31">
        <f>'D Production'!AB42</f>
        <v>0.17</v>
      </c>
      <c r="CJ42" s="31">
        <f t="shared" si="68"/>
        <v>0.86864406779661019</v>
      </c>
      <c r="CK42" s="31">
        <f t="shared" si="69"/>
        <v>0.1271186440677966</v>
      </c>
      <c r="CN42">
        <f>'D Totals'!G42</f>
        <v>1</v>
      </c>
      <c r="CO42">
        <f>'D Totals'!H42</f>
        <v>8</v>
      </c>
      <c r="CP42">
        <f>'D Totals'!K42</f>
        <v>9</v>
      </c>
    </row>
    <row r="43" spans="1:94" x14ac:dyDescent="0.3">
      <c r="A43" t="str">
        <f>'D on Ice'!B43</f>
        <v>Cody Ceci</v>
      </c>
      <c r="B43" t="str">
        <f>'D on Ice'!C43</f>
        <v>EDM</v>
      </c>
      <c r="E43">
        <f>'D on Ice'!K43</f>
        <v>45.45</v>
      </c>
      <c r="F43">
        <f>'D on Ice'!Z43</f>
        <v>13.98</v>
      </c>
      <c r="G43">
        <f>'D on Ice'!Q43</f>
        <v>2.6</v>
      </c>
      <c r="H43">
        <f>'D on Ice'!T43</f>
        <v>3.2</v>
      </c>
      <c r="I43" s="1">
        <f t="shared" si="35"/>
        <v>0.77966101694915257</v>
      </c>
      <c r="J43" s="1">
        <f t="shared" si="36"/>
        <v>0.9576271186440678</v>
      </c>
      <c r="K43" s="1">
        <f t="shared" si="37"/>
        <v>0.60593220338983056</v>
      </c>
      <c r="L43" s="1">
        <f t="shared" si="38"/>
        <v>0.96186440677966101</v>
      </c>
      <c r="O43">
        <f>'D Production'!H43</f>
        <v>0</v>
      </c>
      <c r="P43">
        <f>'D Production'!I43</f>
        <v>0.73</v>
      </c>
      <c r="Q43">
        <f>'D Production'!J43</f>
        <v>0.41</v>
      </c>
      <c r="R43">
        <f>'D Production'!L43</f>
        <v>0.73</v>
      </c>
      <c r="S43" s="1">
        <f t="shared" si="39"/>
        <v>4.2372881355932203E-3</v>
      </c>
      <c r="T43" s="1">
        <f t="shared" si="40"/>
        <v>0.5847457627118644</v>
      </c>
      <c r="U43" s="1">
        <f t="shared" si="41"/>
        <v>0.6652542372881356</v>
      </c>
      <c r="V43" s="1">
        <f t="shared" si="42"/>
        <v>0.3728813559322034</v>
      </c>
      <c r="Y43">
        <f>'D on Ice'!L43</f>
        <v>46.26</v>
      </c>
      <c r="Z43">
        <f>'D on Ice'!AA43</f>
        <v>12.68</v>
      </c>
      <c r="AA43">
        <f>'D on Ice'!R43</f>
        <v>2.36</v>
      </c>
      <c r="AB43">
        <f>'D on Ice'!U43</f>
        <v>2.96</v>
      </c>
      <c r="AC43" s="1">
        <f t="shared" si="43"/>
        <v>0.1864406779661017</v>
      </c>
      <c r="AD43" s="1">
        <f t="shared" si="44"/>
        <v>0.20338983050847459</v>
      </c>
      <c r="AE43" s="1">
        <f t="shared" si="45"/>
        <v>0.58898305084745761</v>
      </c>
      <c r="AF43" s="1">
        <f t="shared" si="46"/>
        <v>0.11864406779661017</v>
      </c>
      <c r="AI43">
        <f>'D Rel'!K43</f>
        <v>-2.21</v>
      </c>
      <c r="AJ43">
        <f>'D Rel'!Z43</f>
        <v>-0.98</v>
      </c>
      <c r="AK43">
        <f>'D Rel'!Q43</f>
        <v>-0.28999999999999998</v>
      </c>
      <c r="AL43">
        <f>'D Rel'!T43</f>
        <v>-0.15</v>
      </c>
      <c r="AM43" s="1">
        <f t="shared" si="47"/>
        <v>0.34745762711864409</v>
      </c>
      <c r="AN43" s="1">
        <f t="shared" si="48"/>
        <v>0.32627118644067798</v>
      </c>
      <c r="AO43" s="1">
        <f t="shared" si="49"/>
        <v>0.3728813559322034</v>
      </c>
      <c r="AP43" s="1">
        <f t="shared" si="50"/>
        <v>0.36864406779661019</v>
      </c>
      <c r="AS43">
        <f>'D Rel'!L43</f>
        <v>13.39</v>
      </c>
      <c r="AT43">
        <f>'D Rel'!AA43</f>
        <v>4.28</v>
      </c>
      <c r="AU43">
        <f>'D Rel'!R43</f>
        <v>-0.01</v>
      </c>
      <c r="AV43">
        <f>'D Rel'!U43</f>
        <v>0.86</v>
      </c>
      <c r="AW43" s="1">
        <f t="shared" si="51"/>
        <v>1.2711864406779662E-2</v>
      </c>
      <c r="AX43" s="1">
        <f t="shared" si="52"/>
        <v>2.9661016949152543E-2</v>
      </c>
      <c r="AY43" s="1">
        <f t="shared" si="53"/>
        <v>0.5</v>
      </c>
      <c r="AZ43" s="1">
        <f t="shared" si="54"/>
        <v>2.1186440677966101E-2</v>
      </c>
      <c r="BC43">
        <f>'D on Ice'!G43</f>
        <v>16.772348484847999</v>
      </c>
      <c r="BD43">
        <f>'D on Ice'!AM43</f>
        <v>52.43</v>
      </c>
      <c r="BE43">
        <f>'D on Ice'!AF43</f>
        <v>8.56</v>
      </c>
      <c r="BF43">
        <f>'D on Ice'!AH43</f>
        <v>1.0109999999999999</v>
      </c>
      <c r="BG43" s="1">
        <f t="shared" si="55"/>
        <v>0.66949152542372881</v>
      </c>
      <c r="BH43" s="1">
        <f t="shared" si="56"/>
        <v>0.68644067796610164</v>
      </c>
      <c r="BI43" s="1">
        <f t="shared" si="57"/>
        <v>0.50847457627118642</v>
      </c>
      <c r="BJ43" s="1">
        <f t="shared" si="58"/>
        <v>0.70338983050847459</v>
      </c>
      <c r="BM43">
        <f>'D on Ice'!M43</f>
        <v>49.56</v>
      </c>
      <c r="BN43">
        <f>'D on Ice'!AB43</f>
        <v>52.44</v>
      </c>
      <c r="BO43">
        <f>'D on Ice'!S43</f>
        <v>52.46</v>
      </c>
      <c r="BP43">
        <f>'D on Ice'!V43</f>
        <v>51.88</v>
      </c>
      <c r="BQ43" s="1">
        <f t="shared" si="59"/>
        <v>0.4576271186440678</v>
      </c>
      <c r="BR43" s="1">
        <f t="shared" si="60"/>
        <v>0.67796610169491522</v>
      </c>
      <c r="BS43" s="1">
        <f t="shared" si="61"/>
        <v>0.63559322033898302</v>
      </c>
      <c r="BT43" s="1">
        <f t="shared" si="62"/>
        <v>0.66101694915254239</v>
      </c>
      <c r="BW43" s="1">
        <f t="shared" si="63"/>
        <v>2.6864406779661016</v>
      </c>
      <c r="BX43" s="1">
        <f t="shared" si="64"/>
        <v>0.22033898305084745</v>
      </c>
      <c r="BY43">
        <f t="shared" si="65"/>
        <v>184</v>
      </c>
      <c r="CB43">
        <f>'D Rel'!M43</f>
        <v>-9.6300000000000008</v>
      </c>
      <c r="CC43">
        <f>'D Rel'!V43</f>
        <v>-9.49</v>
      </c>
      <c r="CD43" s="1">
        <f t="shared" si="66"/>
        <v>1.6949152542372881E-2</v>
      </c>
      <c r="CE43" s="1">
        <f t="shared" si="67"/>
        <v>3.3898305084745763E-2</v>
      </c>
      <c r="CH43" s="31">
        <f>'D Production'!X43</f>
        <v>0.41</v>
      </c>
      <c r="CI43" s="31">
        <f>'D Production'!AB43</f>
        <v>0.24</v>
      </c>
      <c r="CJ43" s="31">
        <f t="shared" si="68"/>
        <v>0.81355932203389836</v>
      </c>
      <c r="CK43" s="31">
        <f t="shared" si="69"/>
        <v>0.2076271186440678</v>
      </c>
      <c r="CN43">
        <f>'D Totals'!G43</f>
        <v>0</v>
      </c>
      <c r="CO43">
        <f>'D Totals'!H43</f>
        <v>9</v>
      </c>
      <c r="CP43">
        <f>'D Totals'!K43</f>
        <v>9</v>
      </c>
    </row>
    <row r="44" spans="1:94" x14ac:dyDescent="0.3">
      <c r="A44" t="str">
        <f>'D on Ice'!B44</f>
        <v>Colin Miller</v>
      </c>
      <c r="B44" t="str">
        <f>'D on Ice'!C44</f>
        <v>N.J</v>
      </c>
      <c r="E44">
        <f>'D on Ice'!K44</f>
        <v>47.3</v>
      </c>
      <c r="F44">
        <f>'D on Ice'!Z44</f>
        <v>10.69</v>
      </c>
      <c r="G44">
        <f>'D on Ice'!Q44</f>
        <v>3.08</v>
      </c>
      <c r="H44">
        <f>'D on Ice'!T44</f>
        <v>2.78</v>
      </c>
      <c r="I44" s="1">
        <f t="shared" si="35"/>
        <v>0.88135593220338981</v>
      </c>
      <c r="J44" s="1">
        <f t="shared" si="36"/>
        <v>0.39830508474576271</v>
      </c>
      <c r="K44" s="1">
        <f t="shared" si="37"/>
        <v>0.83050847457627119</v>
      </c>
      <c r="L44" s="1">
        <f t="shared" si="38"/>
        <v>0.76694915254237284</v>
      </c>
      <c r="O44">
        <f>'D Production'!H44</f>
        <v>0.32</v>
      </c>
      <c r="P44">
        <f>'D Production'!I44</f>
        <v>0.49</v>
      </c>
      <c r="Q44">
        <f>'D Production'!J44</f>
        <v>0.16</v>
      </c>
      <c r="R44">
        <f>'D Production'!L44</f>
        <v>0.81</v>
      </c>
      <c r="S44" s="1">
        <f t="shared" si="39"/>
        <v>0.81355932203389836</v>
      </c>
      <c r="T44" s="1">
        <f t="shared" si="40"/>
        <v>0.25</v>
      </c>
      <c r="U44" s="1">
        <f t="shared" si="41"/>
        <v>0.23728813559322035</v>
      </c>
      <c r="V44" s="1">
        <f t="shared" si="42"/>
        <v>0.47033898305084748</v>
      </c>
      <c r="Y44">
        <f>'D on Ice'!L44</f>
        <v>39.85</v>
      </c>
      <c r="Z44">
        <f>'D on Ice'!AA44</f>
        <v>12.15</v>
      </c>
      <c r="AA44">
        <f>'D on Ice'!R44</f>
        <v>1.62</v>
      </c>
      <c r="AB44">
        <f>'D on Ice'!U44</f>
        <v>2.6</v>
      </c>
      <c r="AC44" s="1">
        <f t="shared" si="43"/>
        <v>0.72033898305084743</v>
      </c>
      <c r="AD44" s="1">
        <f t="shared" si="44"/>
        <v>0.28813559322033899</v>
      </c>
      <c r="AE44" s="1">
        <f t="shared" si="45"/>
        <v>0.94915254237288138</v>
      </c>
      <c r="AF44" s="1">
        <f t="shared" si="46"/>
        <v>0.42372881355932202</v>
      </c>
      <c r="AI44">
        <f>'D Rel'!K44</f>
        <v>5.66</v>
      </c>
      <c r="AJ44">
        <f>'D Rel'!Z44</f>
        <v>-1.3</v>
      </c>
      <c r="AK44">
        <f>'D Rel'!Q44</f>
        <v>0.11</v>
      </c>
      <c r="AL44">
        <f>'D Rel'!T44</f>
        <v>-0.09</v>
      </c>
      <c r="AM44" s="1">
        <f t="shared" si="47"/>
        <v>0.89830508474576276</v>
      </c>
      <c r="AN44" s="1">
        <f t="shared" si="48"/>
        <v>0.26271186440677968</v>
      </c>
      <c r="AO44" s="1">
        <f t="shared" si="49"/>
        <v>0.59322033898305082</v>
      </c>
      <c r="AP44" s="1">
        <f t="shared" si="50"/>
        <v>0.41949152542372881</v>
      </c>
      <c r="AS44">
        <f>'D Rel'!L44</f>
        <v>-0.72</v>
      </c>
      <c r="AT44">
        <f>'D Rel'!AA44</f>
        <v>0.42</v>
      </c>
      <c r="AU44">
        <f>'D Rel'!R44</f>
        <v>-1.1399999999999999</v>
      </c>
      <c r="AV44">
        <f>'D Rel'!U44</f>
        <v>0.1</v>
      </c>
      <c r="AW44" s="1">
        <f t="shared" si="51"/>
        <v>0.60593220338983056</v>
      </c>
      <c r="AX44" s="1">
        <f t="shared" si="52"/>
        <v>0.3940677966101695</v>
      </c>
      <c r="AY44" s="1">
        <f t="shared" si="53"/>
        <v>0.97457627118644063</v>
      </c>
      <c r="AZ44" s="1">
        <f t="shared" si="54"/>
        <v>0.34745762711864409</v>
      </c>
      <c r="BC44">
        <f>'D on Ice'!G44</f>
        <v>14.246794871795</v>
      </c>
      <c r="BD44">
        <f>'D on Ice'!AM44</f>
        <v>62.96</v>
      </c>
      <c r="BE44">
        <f>'D on Ice'!AF44</f>
        <v>9.4499999999999993</v>
      </c>
      <c r="BF44">
        <f>'D on Ice'!AH44</f>
        <v>1.0369999999999999</v>
      </c>
      <c r="BG44" s="1">
        <f t="shared" si="55"/>
        <v>0.27542372881355931</v>
      </c>
      <c r="BH44" s="1">
        <f t="shared" si="56"/>
        <v>0.9576271186440678</v>
      </c>
      <c r="BI44" s="1">
        <f t="shared" si="57"/>
        <v>0.72033898305084743</v>
      </c>
      <c r="BJ44" s="1">
        <f t="shared" si="58"/>
        <v>0.94915254237288138</v>
      </c>
      <c r="BM44">
        <f>'D on Ice'!M44</f>
        <v>54.28</v>
      </c>
      <c r="BN44">
        <f>'D on Ice'!AB44</f>
        <v>46.81</v>
      </c>
      <c r="BO44">
        <f>'D on Ice'!S44</f>
        <v>65.52</v>
      </c>
      <c r="BP44">
        <f>'D on Ice'!V44</f>
        <v>51.63</v>
      </c>
      <c r="BQ44" s="1">
        <f t="shared" si="59"/>
        <v>0.86440677966101698</v>
      </c>
      <c r="BR44" s="1">
        <f t="shared" si="60"/>
        <v>0.28389830508474578</v>
      </c>
      <c r="BS44" s="1">
        <f t="shared" si="61"/>
        <v>0.96610169491525422</v>
      </c>
      <c r="BT44" s="1">
        <f t="shared" si="62"/>
        <v>0.6271186440677966</v>
      </c>
      <c r="BW44" s="1">
        <f t="shared" si="63"/>
        <v>5.0974576271186445</v>
      </c>
      <c r="BX44" s="1">
        <f t="shared" si="64"/>
        <v>0.76694915254237284</v>
      </c>
      <c r="BY44">
        <f t="shared" si="65"/>
        <v>56</v>
      </c>
      <c r="CB44">
        <f>'D Rel'!M44</f>
        <v>3.62</v>
      </c>
      <c r="CC44">
        <f>'D Rel'!V44</f>
        <v>-1.79</v>
      </c>
      <c r="CD44" s="1">
        <f t="shared" si="66"/>
        <v>0.89406779661016944</v>
      </c>
      <c r="CE44" s="1">
        <f t="shared" si="67"/>
        <v>0.34745762711864409</v>
      </c>
      <c r="CH44" s="31">
        <f>'D Production'!X44</f>
        <v>1.1299999999999999</v>
      </c>
      <c r="CI44" s="31">
        <f>'D Production'!AB44</f>
        <v>0.65</v>
      </c>
      <c r="CJ44" s="31">
        <f t="shared" si="68"/>
        <v>0.19915254237288135</v>
      </c>
      <c r="CK44" s="31">
        <f t="shared" si="69"/>
        <v>0.72881355932203384</v>
      </c>
      <c r="CN44">
        <f>'D Totals'!G44</f>
        <v>2</v>
      </c>
      <c r="CO44">
        <f>'D Totals'!H44</f>
        <v>3</v>
      </c>
      <c r="CP44">
        <f>'D Totals'!K44</f>
        <v>5</v>
      </c>
    </row>
    <row r="45" spans="1:94" x14ac:dyDescent="0.3">
      <c r="A45" t="str">
        <f>'D on Ice'!B45</f>
        <v>Colton Parayko</v>
      </c>
      <c r="B45" t="str">
        <f>'D on Ice'!C45</f>
        <v>STL</v>
      </c>
      <c r="E45">
        <f>'D on Ice'!K45</f>
        <v>37.44</v>
      </c>
      <c r="F45">
        <f>'D on Ice'!Z45</f>
        <v>9.1999999999999993</v>
      </c>
      <c r="G45">
        <f>'D on Ice'!Q45</f>
        <v>2.1</v>
      </c>
      <c r="H45">
        <f>'D on Ice'!T45</f>
        <v>2.21</v>
      </c>
      <c r="I45" s="1">
        <f t="shared" si="35"/>
        <v>0.1652542372881356</v>
      </c>
      <c r="J45" s="1">
        <f t="shared" si="36"/>
        <v>0.13559322033898305</v>
      </c>
      <c r="K45" s="1">
        <f t="shared" si="37"/>
        <v>0.27966101694915252</v>
      </c>
      <c r="L45" s="1">
        <f t="shared" si="38"/>
        <v>0.16101694915254236</v>
      </c>
      <c r="O45">
        <f>'D Production'!H45</f>
        <v>0.39</v>
      </c>
      <c r="P45">
        <f>'D Production'!I45</f>
        <v>0.33</v>
      </c>
      <c r="Q45">
        <f>'D Production'!J45</f>
        <v>0.2</v>
      </c>
      <c r="R45">
        <f>'D Production'!L45</f>
        <v>0.72</v>
      </c>
      <c r="S45" s="1">
        <f t="shared" si="39"/>
        <v>0.88559322033898302</v>
      </c>
      <c r="T45" s="1">
        <f t="shared" si="40"/>
        <v>0.1271186440677966</v>
      </c>
      <c r="U45" s="1">
        <f t="shared" si="41"/>
        <v>0.3347457627118644</v>
      </c>
      <c r="V45" s="1">
        <f t="shared" si="42"/>
        <v>0.36440677966101692</v>
      </c>
      <c r="Y45">
        <f>'D on Ice'!L45</f>
        <v>45.19</v>
      </c>
      <c r="Z45">
        <f>'D on Ice'!AA45</f>
        <v>11.56</v>
      </c>
      <c r="AA45">
        <f>'D on Ice'!R45</f>
        <v>2.63</v>
      </c>
      <c r="AB45">
        <f>'D on Ice'!U45</f>
        <v>2.7</v>
      </c>
      <c r="AC45" s="1">
        <f t="shared" si="43"/>
        <v>0.25</v>
      </c>
      <c r="AD45" s="1">
        <f t="shared" si="44"/>
        <v>0.3771186440677966</v>
      </c>
      <c r="AE45" s="1">
        <f t="shared" si="45"/>
        <v>0.4152542372881356</v>
      </c>
      <c r="AF45" s="1">
        <f t="shared" si="46"/>
        <v>0.32627118644067798</v>
      </c>
      <c r="AI45">
        <f>'D Rel'!K45</f>
        <v>-2.92</v>
      </c>
      <c r="AJ45">
        <f>'D Rel'!Z45</f>
        <v>-1.83</v>
      </c>
      <c r="AK45">
        <f>'D Rel'!Q45</f>
        <v>-0.4</v>
      </c>
      <c r="AL45">
        <f>'D Rel'!T45</f>
        <v>-0.28000000000000003</v>
      </c>
      <c r="AM45" s="1">
        <f t="shared" si="47"/>
        <v>0.30932203389830509</v>
      </c>
      <c r="AN45" s="1">
        <f t="shared" si="48"/>
        <v>0.1864406779661017</v>
      </c>
      <c r="AO45" s="1">
        <f t="shared" si="49"/>
        <v>0.30932203389830509</v>
      </c>
      <c r="AP45" s="1">
        <f t="shared" si="50"/>
        <v>0.23305084745762711</v>
      </c>
      <c r="AS45">
        <f>'D Rel'!L45</f>
        <v>-1.46</v>
      </c>
      <c r="AT45">
        <f>'D Rel'!AA45</f>
        <v>-1.97</v>
      </c>
      <c r="AU45">
        <f>'D Rel'!R45</f>
        <v>-0.15</v>
      </c>
      <c r="AV45">
        <f>'D Rel'!U45</f>
        <v>-0.32</v>
      </c>
      <c r="AW45" s="1">
        <f t="shared" si="51"/>
        <v>0.67372881355932202</v>
      </c>
      <c r="AX45" s="1">
        <f t="shared" si="52"/>
        <v>0.86016949152542377</v>
      </c>
      <c r="AY45" s="1">
        <f t="shared" si="53"/>
        <v>0.60169491525423724</v>
      </c>
      <c r="AZ45" s="1">
        <f t="shared" si="54"/>
        <v>0.84322033898305082</v>
      </c>
      <c r="BC45">
        <f>'D on Ice'!G45</f>
        <v>19.857971014493</v>
      </c>
      <c r="BD45">
        <f>'D on Ice'!AM45</f>
        <v>38.520000000000003</v>
      </c>
      <c r="BE45">
        <f>'D on Ice'!AF45</f>
        <v>7.69</v>
      </c>
      <c r="BF45">
        <f>'D on Ice'!AH45</f>
        <v>0.98699999999999999</v>
      </c>
      <c r="BG45" s="1">
        <f t="shared" si="55"/>
        <v>0.99576271186440679</v>
      </c>
      <c r="BH45" s="1">
        <f t="shared" si="56"/>
        <v>0.19915254237288135</v>
      </c>
      <c r="BI45" s="1">
        <f t="shared" si="57"/>
        <v>0.34322033898305082</v>
      </c>
      <c r="BJ45" s="1">
        <f t="shared" si="58"/>
        <v>0.30084745762711862</v>
      </c>
      <c r="BM45">
        <f>'D on Ice'!M45</f>
        <v>45.31</v>
      </c>
      <c r="BN45">
        <f>'D on Ice'!AB45</f>
        <v>44.3</v>
      </c>
      <c r="BO45">
        <f>'D on Ice'!S45</f>
        <v>44.44</v>
      </c>
      <c r="BP45">
        <f>'D on Ice'!V45</f>
        <v>45.03</v>
      </c>
      <c r="BQ45" s="1">
        <f t="shared" si="59"/>
        <v>0.15254237288135594</v>
      </c>
      <c r="BR45" s="1">
        <f t="shared" si="60"/>
        <v>0.17796610169491525</v>
      </c>
      <c r="BS45" s="1">
        <f t="shared" si="61"/>
        <v>0.24152542372881355</v>
      </c>
      <c r="BT45" s="1">
        <f t="shared" si="62"/>
        <v>0.17796610169491525</v>
      </c>
      <c r="BW45" s="1">
        <f t="shared" si="63"/>
        <v>2.8050847457627119</v>
      </c>
      <c r="BX45" s="1">
        <f t="shared" si="64"/>
        <v>0.23728813559322035</v>
      </c>
      <c r="BY45">
        <f t="shared" si="65"/>
        <v>181</v>
      </c>
      <c r="CB45">
        <f>'D Rel'!M45</f>
        <v>-1.08</v>
      </c>
      <c r="CC45">
        <f>'D Rel'!V45</f>
        <v>-0.11</v>
      </c>
      <c r="CD45" s="1">
        <f t="shared" si="66"/>
        <v>0.38559322033898308</v>
      </c>
      <c r="CE45" s="1">
        <f t="shared" si="67"/>
        <v>0.50423728813559321</v>
      </c>
      <c r="CH45" s="31">
        <f>'D Production'!X45</f>
        <v>0.39</v>
      </c>
      <c r="CI45" s="31">
        <f>'D Production'!AB45</f>
        <v>0.26</v>
      </c>
      <c r="CJ45" s="31">
        <f t="shared" si="68"/>
        <v>0.82627118644067798</v>
      </c>
      <c r="CK45" s="31">
        <f t="shared" si="69"/>
        <v>0.24152542372881355</v>
      </c>
      <c r="CN45">
        <f>'D Totals'!G45</f>
        <v>6</v>
      </c>
      <c r="CO45">
        <f>'D Totals'!H45</f>
        <v>5</v>
      </c>
      <c r="CP45">
        <f>'D Totals'!K45</f>
        <v>11</v>
      </c>
    </row>
    <row r="46" spans="1:94" x14ac:dyDescent="0.3">
      <c r="A46" t="str">
        <f>'D on Ice'!B46</f>
        <v>Connor Clifton</v>
      </c>
      <c r="B46" t="str">
        <f>'D on Ice'!C46</f>
        <v>BUF</v>
      </c>
      <c r="E46">
        <f>'D on Ice'!K46</f>
        <v>41.9</v>
      </c>
      <c r="F46">
        <f>'D on Ice'!Z46</f>
        <v>11.16</v>
      </c>
      <c r="G46">
        <f>'D on Ice'!Q46</f>
        <v>2.93</v>
      </c>
      <c r="H46">
        <f>'D on Ice'!T46</f>
        <v>2.4900000000000002</v>
      </c>
      <c r="I46" s="1">
        <f t="shared" si="35"/>
        <v>0.52966101694915257</v>
      </c>
      <c r="J46" s="1">
        <f t="shared" si="36"/>
        <v>0.51271186440677963</v>
      </c>
      <c r="K46" s="1">
        <f t="shared" si="37"/>
        <v>0.76271186440677963</v>
      </c>
      <c r="L46" s="1">
        <f t="shared" si="38"/>
        <v>0.45338983050847459</v>
      </c>
      <c r="O46">
        <f>'D Production'!H46</f>
        <v>0</v>
      </c>
      <c r="P46">
        <f>'D Production'!I46</f>
        <v>1.04</v>
      </c>
      <c r="Q46">
        <f>'D Production'!J46</f>
        <v>0.47</v>
      </c>
      <c r="R46">
        <f>'D Production'!L46</f>
        <v>1.04</v>
      </c>
      <c r="S46" s="1">
        <f t="shared" si="39"/>
        <v>4.2372881355932203E-3</v>
      </c>
      <c r="T46" s="1">
        <f t="shared" si="40"/>
        <v>0.88135593220338981</v>
      </c>
      <c r="U46" s="1">
        <f t="shared" si="41"/>
        <v>0.77542372881355937</v>
      </c>
      <c r="V46" s="1">
        <f t="shared" si="42"/>
        <v>0.68644067796610164</v>
      </c>
      <c r="Y46">
        <f>'D on Ice'!L46</f>
        <v>42.28</v>
      </c>
      <c r="Z46">
        <f>'D on Ice'!AA46</f>
        <v>12.67</v>
      </c>
      <c r="AA46">
        <f>'D on Ice'!R46</f>
        <v>2.65</v>
      </c>
      <c r="AB46">
        <f>'D on Ice'!U46</f>
        <v>2.92</v>
      </c>
      <c r="AC46" s="1">
        <f t="shared" si="43"/>
        <v>0.48728813559322032</v>
      </c>
      <c r="AD46" s="1">
        <f t="shared" si="44"/>
        <v>0.2076271186440678</v>
      </c>
      <c r="AE46" s="1">
        <f t="shared" si="45"/>
        <v>0.38983050847457629</v>
      </c>
      <c r="AF46" s="1">
        <f t="shared" si="46"/>
        <v>0.15677966101694915</v>
      </c>
      <c r="AI46">
        <f>'D Rel'!K46</f>
        <v>-2.16</v>
      </c>
      <c r="AJ46">
        <f>'D Rel'!Z46</f>
        <v>0.26</v>
      </c>
      <c r="AK46">
        <f>'D Rel'!Q46</f>
        <v>0.48</v>
      </c>
      <c r="AL46">
        <f>'D Rel'!T46</f>
        <v>-0.16</v>
      </c>
      <c r="AM46" s="1">
        <f t="shared" si="47"/>
        <v>0.3559322033898305</v>
      </c>
      <c r="AN46" s="1">
        <f t="shared" si="48"/>
        <v>0.59322033898305082</v>
      </c>
      <c r="AO46" s="1">
        <f t="shared" si="49"/>
        <v>0.76694915254237284</v>
      </c>
      <c r="AP46" s="1">
        <f t="shared" si="50"/>
        <v>0.34745762711864409</v>
      </c>
      <c r="AS46">
        <f>'D Rel'!L46</f>
        <v>3.01</v>
      </c>
      <c r="AT46">
        <f>'D Rel'!AA46</f>
        <v>1.39</v>
      </c>
      <c r="AU46">
        <f>'D Rel'!R46</f>
        <v>0.12</v>
      </c>
      <c r="AV46">
        <f>'D Rel'!U46</f>
        <v>0.41</v>
      </c>
      <c r="AW46" s="1">
        <f t="shared" si="51"/>
        <v>0.18220338983050846</v>
      </c>
      <c r="AX46" s="1">
        <f t="shared" si="52"/>
        <v>0.23728813559322035</v>
      </c>
      <c r="AY46" s="1">
        <f t="shared" si="53"/>
        <v>0.40677966101694918</v>
      </c>
      <c r="AZ46" s="1">
        <f t="shared" si="54"/>
        <v>0.11016949152542373</v>
      </c>
      <c r="BC46">
        <f>'D on Ice'!G46</f>
        <v>14.096666666667</v>
      </c>
      <c r="BD46">
        <f>'D on Ice'!AM46</f>
        <v>48.61</v>
      </c>
      <c r="BE46">
        <f>'D on Ice'!AF46</f>
        <v>9.9</v>
      </c>
      <c r="BF46">
        <f>'D on Ice'!AH46</f>
        <v>1.0069999999999999</v>
      </c>
      <c r="BG46" s="1">
        <f t="shared" si="55"/>
        <v>0.23728813559322035</v>
      </c>
      <c r="BH46" s="1">
        <f t="shared" si="56"/>
        <v>0.52542372881355937</v>
      </c>
      <c r="BI46" s="1">
        <f t="shared" si="57"/>
        <v>0.79661016949152541</v>
      </c>
      <c r="BJ46" s="1">
        <f t="shared" si="58"/>
        <v>0.65254237288135597</v>
      </c>
      <c r="BM46">
        <f>'D on Ice'!M46</f>
        <v>49.78</v>
      </c>
      <c r="BN46">
        <f>'D on Ice'!AB46</f>
        <v>46.83</v>
      </c>
      <c r="BO46">
        <f>'D on Ice'!S46</f>
        <v>52.54</v>
      </c>
      <c r="BP46">
        <f>'D on Ice'!V46</f>
        <v>46.06</v>
      </c>
      <c r="BQ46" s="1">
        <f t="shared" si="59"/>
        <v>0.48728813559322032</v>
      </c>
      <c r="BR46" s="1">
        <f t="shared" si="60"/>
        <v>0.29661016949152541</v>
      </c>
      <c r="BS46" s="1">
        <f t="shared" si="61"/>
        <v>0.64406779661016944</v>
      </c>
      <c r="BT46" s="1">
        <f t="shared" si="62"/>
        <v>0.23728813559322035</v>
      </c>
      <c r="BW46" s="1">
        <f t="shared" si="63"/>
        <v>2.8262711864406778</v>
      </c>
      <c r="BX46" s="1">
        <f t="shared" si="64"/>
        <v>0.24576271186440679</v>
      </c>
      <c r="BY46">
        <f t="shared" si="65"/>
        <v>179</v>
      </c>
      <c r="CB46">
        <f>'D Rel'!M46</f>
        <v>-3.1</v>
      </c>
      <c r="CC46">
        <f>'D Rel'!V46</f>
        <v>-5.37</v>
      </c>
      <c r="CD46" s="1">
        <f t="shared" si="66"/>
        <v>0.19067796610169491</v>
      </c>
      <c r="CE46" s="1">
        <f t="shared" si="67"/>
        <v>0.1228813559322034</v>
      </c>
      <c r="CH46" s="31">
        <f>'D Production'!X46</f>
        <v>1.04</v>
      </c>
      <c r="CI46" s="31">
        <f>'D Production'!AB46</f>
        <v>1.04</v>
      </c>
      <c r="CJ46" s="31">
        <f t="shared" si="68"/>
        <v>0.2711864406779661</v>
      </c>
      <c r="CK46" s="31">
        <f t="shared" si="69"/>
        <v>0.94491525423728817</v>
      </c>
      <c r="CN46">
        <f>'D Totals'!G46</f>
        <v>0</v>
      </c>
      <c r="CO46">
        <f>'D Totals'!H46</f>
        <v>11</v>
      </c>
      <c r="CP46">
        <f>'D Totals'!K46</f>
        <v>11</v>
      </c>
    </row>
    <row r="47" spans="1:94" x14ac:dyDescent="0.3">
      <c r="A47" t="str">
        <f>'D on Ice'!B47</f>
        <v>Connor Murphy</v>
      </c>
      <c r="B47" t="str">
        <f>'D on Ice'!C47</f>
        <v>CHI</v>
      </c>
      <c r="E47">
        <f>'D on Ice'!K47</f>
        <v>37.94</v>
      </c>
      <c r="F47">
        <f>'D on Ice'!Z47</f>
        <v>8.76</v>
      </c>
      <c r="G47">
        <f>'D on Ice'!Q47</f>
        <v>1.75</v>
      </c>
      <c r="H47">
        <f>'D on Ice'!T47</f>
        <v>2.2400000000000002</v>
      </c>
      <c r="I47" s="1">
        <f t="shared" si="35"/>
        <v>0.18220338983050846</v>
      </c>
      <c r="J47" s="1">
        <f t="shared" si="36"/>
        <v>8.8983050847457626E-2</v>
      </c>
      <c r="K47" s="1">
        <f t="shared" si="37"/>
        <v>0.11016949152542373</v>
      </c>
      <c r="L47" s="1">
        <f t="shared" si="38"/>
        <v>0.19067796610169491</v>
      </c>
      <c r="O47">
        <f>'D Production'!H47</f>
        <v>0.08</v>
      </c>
      <c r="P47">
        <f>'D Production'!I47</f>
        <v>0.5</v>
      </c>
      <c r="Q47">
        <f>'D Production'!J47</f>
        <v>0.17</v>
      </c>
      <c r="R47">
        <f>'D Production'!L47</f>
        <v>0.57999999999999996</v>
      </c>
      <c r="S47" s="1">
        <f t="shared" si="39"/>
        <v>0.24152542372881355</v>
      </c>
      <c r="T47" s="1">
        <f t="shared" si="40"/>
        <v>0.27542372881355931</v>
      </c>
      <c r="U47" s="1">
        <f t="shared" si="41"/>
        <v>0.26271186440677968</v>
      </c>
      <c r="V47" s="1">
        <f t="shared" si="42"/>
        <v>0.21186440677966101</v>
      </c>
      <c r="Y47">
        <f>'D on Ice'!L47</f>
        <v>45.28</v>
      </c>
      <c r="Z47">
        <f>'D on Ice'!AA47</f>
        <v>14.68</v>
      </c>
      <c r="AA47">
        <f>'D on Ice'!R47</f>
        <v>3.42</v>
      </c>
      <c r="AB47">
        <f>'D on Ice'!U47</f>
        <v>2.97</v>
      </c>
      <c r="AC47" s="1">
        <f t="shared" si="43"/>
        <v>0.24152542372881355</v>
      </c>
      <c r="AD47" s="1">
        <f t="shared" si="44"/>
        <v>5.9322033898305086E-2</v>
      </c>
      <c r="AE47" s="1">
        <f t="shared" si="45"/>
        <v>7.6271186440677971E-2</v>
      </c>
      <c r="AF47" s="1">
        <f t="shared" si="46"/>
        <v>0.1059322033898305</v>
      </c>
      <c r="AI47">
        <f>'D Rel'!K47</f>
        <v>1.28</v>
      </c>
      <c r="AJ47">
        <f>'D Rel'!Z47</f>
        <v>0.28000000000000003</v>
      </c>
      <c r="AK47">
        <f>'D Rel'!Q47</f>
        <v>-0.41</v>
      </c>
      <c r="AL47">
        <f>'D Rel'!T47</f>
        <v>0.14000000000000001</v>
      </c>
      <c r="AM47" s="1">
        <f t="shared" si="47"/>
        <v>0.63983050847457623</v>
      </c>
      <c r="AN47" s="1">
        <f t="shared" si="48"/>
        <v>0.59745762711864403</v>
      </c>
      <c r="AO47" s="1">
        <f t="shared" si="49"/>
        <v>0.30084745762711862</v>
      </c>
      <c r="AP47" s="1">
        <f t="shared" si="50"/>
        <v>0.7076271186440678</v>
      </c>
      <c r="AS47">
        <f>'D Rel'!L47</f>
        <v>-2.25</v>
      </c>
      <c r="AT47">
        <f>'D Rel'!AA47</f>
        <v>1.24</v>
      </c>
      <c r="AU47">
        <f>'D Rel'!R47</f>
        <v>0.49</v>
      </c>
      <c r="AV47">
        <f>'D Rel'!U47</f>
        <v>0.09</v>
      </c>
      <c r="AW47" s="1">
        <f t="shared" si="51"/>
        <v>0.71610169491525422</v>
      </c>
      <c r="AX47" s="1">
        <f t="shared" si="52"/>
        <v>0.26271186440677968</v>
      </c>
      <c r="AY47" s="1">
        <f t="shared" si="53"/>
        <v>0.23305084745762711</v>
      </c>
      <c r="AZ47" s="1">
        <f t="shared" si="54"/>
        <v>0.36440677966101692</v>
      </c>
      <c r="BC47">
        <f>'D on Ice'!G47</f>
        <v>16.734108527132001</v>
      </c>
      <c r="BD47">
        <f>'D on Ice'!AM47</f>
        <v>32.89</v>
      </c>
      <c r="BE47">
        <f>'D on Ice'!AF47</f>
        <v>6.23</v>
      </c>
      <c r="BF47">
        <f>'D on Ice'!AH47</f>
        <v>0.95299999999999996</v>
      </c>
      <c r="BG47" s="1">
        <f t="shared" si="55"/>
        <v>0.65254237288135597</v>
      </c>
      <c r="BH47" s="1">
        <f t="shared" si="56"/>
        <v>9.7457627118644072E-2</v>
      </c>
      <c r="BI47" s="1">
        <f t="shared" si="57"/>
        <v>0.1059322033898305</v>
      </c>
      <c r="BJ47" s="1">
        <f t="shared" si="58"/>
        <v>3.3898305084745763E-2</v>
      </c>
      <c r="BM47">
        <f>'D on Ice'!M47</f>
        <v>45.59</v>
      </c>
      <c r="BN47">
        <f>'D on Ice'!AB47</f>
        <v>37.369999999999997</v>
      </c>
      <c r="BO47">
        <f>'D on Ice'!S47</f>
        <v>33.869999999999997</v>
      </c>
      <c r="BP47">
        <f>'D on Ice'!V47</f>
        <v>42.98</v>
      </c>
      <c r="BQ47" s="1">
        <f t="shared" si="59"/>
        <v>0.17372881355932204</v>
      </c>
      <c r="BR47" s="1">
        <f t="shared" si="60"/>
        <v>2.9661016949152543E-2</v>
      </c>
      <c r="BS47" s="1">
        <f t="shared" si="61"/>
        <v>5.0847457627118647E-2</v>
      </c>
      <c r="BT47" s="1">
        <f t="shared" si="62"/>
        <v>8.050847457627118E-2</v>
      </c>
      <c r="BW47" s="1">
        <f t="shared" si="63"/>
        <v>2.5550847457627119</v>
      </c>
      <c r="BX47" s="1">
        <f t="shared" si="64"/>
        <v>0.19915254237288135</v>
      </c>
      <c r="BY47">
        <f t="shared" si="65"/>
        <v>190</v>
      </c>
      <c r="CB47">
        <f>'D Rel'!M47</f>
        <v>2.0499999999999998</v>
      </c>
      <c r="CC47">
        <f>'D Rel'!V47</f>
        <v>0.78</v>
      </c>
      <c r="CD47" s="1">
        <f t="shared" si="66"/>
        <v>0.73728813559322037</v>
      </c>
      <c r="CE47" s="1">
        <f t="shared" si="67"/>
        <v>0.58050847457627119</v>
      </c>
      <c r="CH47" s="31">
        <f>'D Production'!X47</f>
        <v>1.25</v>
      </c>
      <c r="CI47" s="31">
        <f>'D Production'!AB47</f>
        <v>0.83</v>
      </c>
      <c r="CJ47" s="31">
        <f t="shared" si="68"/>
        <v>0.13983050847457626</v>
      </c>
      <c r="CK47" s="31">
        <f t="shared" si="69"/>
        <v>0.85169491525423724</v>
      </c>
      <c r="CN47">
        <f>'D Totals'!G47</f>
        <v>1</v>
      </c>
      <c r="CO47">
        <f>'D Totals'!H47</f>
        <v>6</v>
      </c>
      <c r="CP47">
        <f>'D Totals'!K47</f>
        <v>7</v>
      </c>
    </row>
    <row r="48" spans="1:94" x14ac:dyDescent="0.3">
      <c r="A48" t="str">
        <f>'D on Ice'!B48</f>
        <v>Conor Timmins</v>
      </c>
      <c r="B48" t="str">
        <f>'D on Ice'!C48</f>
        <v>TOR</v>
      </c>
      <c r="E48">
        <f>'D on Ice'!K48</f>
        <v>48.04</v>
      </c>
      <c r="F48">
        <f>'D on Ice'!Z48</f>
        <v>17.39</v>
      </c>
      <c r="G48">
        <f>'D on Ice'!Q48</f>
        <v>3.59</v>
      </c>
      <c r="H48">
        <f>'D on Ice'!T48</f>
        <v>3.48</v>
      </c>
      <c r="I48" s="1">
        <f t="shared" si="35"/>
        <v>0.89830508474576276</v>
      </c>
      <c r="J48" s="1">
        <f t="shared" si="36"/>
        <v>1</v>
      </c>
      <c r="K48" s="1">
        <f t="shared" si="37"/>
        <v>0.97881355932203384</v>
      </c>
      <c r="L48" s="1">
        <f t="shared" si="38"/>
        <v>0.98728813559322037</v>
      </c>
      <c r="O48">
        <f>'D Production'!H48</f>
        <v>0.28000000000000003</v>
      </c>
      <c r="P48">
        <f>'D Production'!I48</f>
        <v>0.83</v>
      </c>
      <c r="Q48">
        <f>'D Production'!J48</f>
        <v>0.55000000000000004</v>
      </c>
      <c r="R48">
        <f>'D Production'!L48</f>
        <v>1.1000000000000001</v>
      </c>
      <c r="S48" s="1">
        <f t="shared" si="39"/>
        <v>0.76271186440677963</v>
      </c>
      <c r="T48" s="1">
        <f t="shared" si="40"/>
        <v>0.67372881355932202</v>
      </c>
      <c r="U48" s="1">
        <f t="shared" si="41"/>
        <v>0.88559322033898302</v>
      </c>
      <c r="V48" s="1">
        <f t="shared" si="42"/>
        <v>0.75</v>
      </c>
      <c r="Y48">
        <f>'D on Ice'!L48</f>
        <v>38.1</v>
      </c>
      <c r="Z48">
        <f>'D on Ice'!AA48</f>
        <v>10.210000000000001</v>
      </c>
      <c r="AA48">
        <f>'D on Ice'!R48</f>
        <v>1.93</v>
      </c>
      <c r="AB48">
        <f>'D on Ice'!U48</f>
        <v>2.37</v>
      </c>
      <c r="AC48" s="1">
        <f t="shared" si="43"/>
        <v>0.88135593220338981</v>
      </c>
      <c r="AD48" s="1">
        <f t="shared" si="44"/>
        <v>0.71186440677966101</v>
      </c>
      <c r="AE48" s="1">
        <f t="shared" si="45"/>
        <v>0.83898305084745761</v>
      </c>
      <c r="AF48" s="1">
        <f t="shared" si="46"/>
        <v>0.72033898305084743</v>
      </c>
      <c r="AI48">
        <f>'D Rel'!K48</f>
        <v>9.51</v>
      </c>
      <c r="AJ48">
        <f>'D Rel'!Z48</f>
        <v>5.93</v>
      </c>
      <c r="AK48">
        <f>'D Rel'!Q48</f>
        <v>1.36</v>
      </c>
      <c r="AL48">
        <f>'D Rel'!T48</f>
        <v>1.06</v>
      </c>
      <c r="AM48" s="1">
        <f t="shared" si="47"/>
        <v>0.99576271186440679</v>
      </c>
      <c r="AN48" s="1">
        <f t="shared" si="48"/>
        <v>1</v>
      </c>
      <c r="AO48" s="1">
        <f t="shared" si="49"/>
        <v>0.97457627118644063</v>
      </c>
      <c r="AP48" s="1">
        <f t="shared" si="50"/>
        <v>1</v>
      </c>
      <c r="AS48">
        <f>'D Rel'!L48</f>
        <v>-9.4499999999999993</v>
      </c>
      <c r="AT48">
        <f>'D Rel'!AA48</f>
        <v>-3.16</v>
      </c>
      <c r="AU48">
        <f>'D Rel'!R48</f>
        <v>-1.04</v>
      </c>
      <c r="AV48">
        <f>'D Rel'!U48</f>
        <v>-0.57999999999999996</v>
      </c>
      <c r="AW48" s="1">
        <f t="shared" si="51"/>
        <v>0.99576271186440679</v>
      </c>
      <c r="AX48" s="1">
        <f t="shared" si="52"/>
        <v>0.96186440677966101</v>
      </c>
      <c r="AY48" s="1">
        <f t="shared" si="53"/>
        <v>0.94915254237288138</v>
      </c>
      <c r="AZ48" s="1">
        <f t="shared" si="54"/>
        <v>0.96186440677966101</v>
      </c>
      <c r="BC48">
        <f>'D on Ice'!G48</f>
        <v>13.583333333333</v>
      </c>
      <c r="BD48">
        <f>'D on Ice'!AM48</f>
        <v>61.76</v>
      </c>
      <c r="BE48">
        <f>'D on Ice'!AF48</f>
        <v>10.32</v>
      </c>
      <c r="BF48">
        <f>'D on Ice'!AH48</f>
        <v>1.028</v>
      </c>
      <c r="BG48" s="1">
        <f t="shared" si="55"/>
        <v>0.16949152542372881</v>
      </c>
      <c r="BH48" s="1">
        <f t="shared" si="56"/>
        <v>0.92796610169491522</v>
      </c>
      <c r="BI48" s="1">
        <f t="shared" si="57"/>
        <v>0.8728813559322034</v>
      </c>
      <c r="BJ48" s="1">
        <f t="shared" si="58"/>
        <v>0.86440677966101698</v>
      </c>
      <c r="BM48">
        <f>'D on Ice'!M48</f>
        <v>55.77</v>
      </c>
      <c r="BN48">
        <f>'D on Ice'!AB48</f>
        <v>63</v>
      </c>
      <c r="BO48">
        <f>'D on Ice'!S48</f>
        <v>65</v>
      </c>
      <c r="BP48">
        <f>'D on Ice'!V48</f>
        <v>59.48</v>
      </c>
      <c r="BQ48" s="1">
        <f t="shared" si="59"/>
        <v>0.92796610169491522</v>
      </c>
      <c r="BR48" s="1">
        <f t="shared" si="60"/>
        <v>0.98305084745762716</v>
      </c>
      <c r="BS48" s="1">
        <f t="shared" si="61"/>
        <v>0.9576271186440678</v>
      </c>
      <c r="BT48" s="1">
        <f t="shared" si="62"/>
        <v>0.97881355932203384</v>
      </c>
      <c r="BW48" s="1">
        <f t="shared" si="63"/>
        <v>6.9237288135593227</v>
      </c>
      <c r="BX48" s="1">
        <f t="shared" si="64"/>
        <v>0.98728813559322037</v>
      </c>
      <c r="BY48">
        <f t="shared" si="65"/>
        <v>4</v>
      </c>
      <c r="CB48">
        <f>'D Rel'!M48</f>
        <v>11.01</v>
      </c>
      <c r="CC48">
        <f>'D Rel'!V48</f>
        <v>14.4</v>
      </c>
      <c r="CD48" s="1">
        <f t="shared" si="66"/>
        <v>1</v>
      </c>
      <c r="CE48" s="1">
        <f t="shared" si="67"/>
        <v>1</v>
      </c>
      <c r="CH48" s="31">
        <f>'D Production'!X48</f>
        <v>1.1000000000000001</v>
      </c>
      <c r="CI48" s="31">
        <f>'D Production'!AB48</f>
        <v>0.28000000000000003</v>
      </c>
      <c r="CJ48" s="31">
        <f t="shared" si="68"/>
        <v>0.22457627118644069</v>
      </c>
      <c r="CK48" s="31">
        <f t="shared" si="69"/>
        <v>0.27542372881355931</v>
      </c>
      <c r="CN48">
        <f>'D Totals'!G48</f>
        <v>1</v>
      </c>
      <c r="CO48">
        <f>'D Totals'!H48</f>
        <v>3</v>
      </c>
      <c r="CP48">
        <f>'D Totals'!K48</f>
        <v>4</v>
      </c>
    </row>
    <row r="49" spans="1:94" x14ac:dyDescent="0.3">
      <c r="A49" t="str">
        <f>'D on Ice'!B49</f>
        <v>Dakota Mermis</v>
      </c>
      <c r="B49" t="str">
        <f>'D on Ice'!C49</f>
        <v>MIN</v>
      </c>
      <c r="E49">
        <f>'D on Ice'!K49</f>
        <v>39.979999999999997</v>
      </c>
      <c r="F49">
        <f>'D on Ice'!Z49</f>
        <v>8.75</v>
      </c>
      <c r="G49">
        <f>'D on Ice'!Q49</f>
        <v>2.08</v>
      </c>
      <c r="H49">
        <f>'D on Ice'!T49</f>
        <v>2.0299999999999998</v>
      </c>
      <c r="I49" s="1">
        <f t="shared" si="35"/>
        <v>0.38983050847457629</v>
      </c>
      <c r="J49" s="1">
        <f t="shared" si="36"/>
        <v>8.4745762711864403E-2</v>
      </c>
      <c r="K49" s="1">
        <f t="shared" si="37"/>
        <v>0.2711864406779661</v>
      </c>
      <c r="L49" s="1">
        <f t="shared" si="38"/>
        <v>4.2372881355932202E-2</v>
      </c>
      <c r="O49">
        <f>'D Production'!H49</f>
        <v>0.28000000000000003</v>
      </c>
      <c r="P49">
        <f>'D Production'!I49</f>
        <v>0.56000000000000005</v>
      </c>
      <c r="Q49">
        <f>'D Production'!J49</f>
        <v>0.28000000000000003</v>
      </c>
      <c r="R49">
        <f>'D Production'!L49</f>
        <v>0.83</v>
      </c>
      <c r="S49" s="1">
        <f t="shared" si="39"/>
        <v>0.76271186440677963</v>
      </c>
      <c r="T49" s="1">
        <f t="shared" si="40"/>
        <v>0.3559322033898305</v>
      </c>
      <c r="U49" s="1">
        <f t="shared" si="41"/>
        <v>0.4788135593220339</v>
      </c>
      <c r="V49" s="1">
        <f t="shared" si="42"/>
        <v>0.49576271186440679</v>
      </c>
      <c r="Y49">
        <f>'D on Ice'!L49</f>
        <v>40.950000000000003</v>
      </c>
      <c r="Z49">
        <f>'D on Ice'!AA49</f>
        <v>9.58</v>
      </c>
      <c r="AA49">
        <f>'D on Ice'!R49</f>
        <v>2.2200000000000002</v>
      </c>
      <c r="AB49">
        <f>'D on Ice'!U49</f>
        <v>2.33</v>
      </c>
      <c r="AC49" s="1">
        <f t="shared" si="43"/>
        <v>0.63135593220338981</v>
      </c>
      <c r="AD49" s="1">
        <f t="shared" si="44"/>
        <v>0.85593220338983056</v>
      </c>
      <c r="AE49" s="1">
        <f t="shared" si="45"/>
        <v>0.69067796610169496</v>
      </c>
      <c r="AF49" s="1">
        <f t="shared" si="46"/>
        <v>0.78813559322033899</v>
      </c>
      <c r="AI49">
        <f>'D Rel'!K49</f>
        <v>1.59</v>
      </c>
      <c r="AJ49">
        <f>'D Rel'!Z49</f>
        <v>-1.1000000000000001</v>
      </c>
      <c r="AK49">
        <f>'D Rel'!Q49</f>
        <v>-0.63</v>
      </c>
      <c r="AL49">
        <f>'D Rel'!T49</f>
        <v>-0.16</v>
      </c>
      <c r="AM49" s="1">
        <f t="shared" si="47"/>
        <v>0.67372881355932202</v>
      </c>
      <c r="AN49" s="1">
        <f t="shared" si="48"/>
        <v>0.29661016949152541</v>
      </c>
      <c r="AO49" s="1">
        <f t="shared" si="49"/>
        <v>0.22457627118644069</v>
      </c>
      <c r="AP49" s="1">
        <f t="shared" si="50"/>
        <v>0.34745762711864409</v>
      </c>
      <c r="AS49">
        <f>'D Rel'!L49</f>
        <v>-2.86</v>
      </c>
      <c r="AT49">
        <f>'D Rel'!AA49</f>
        <v>-0.88</v>
      </c>
      <c r="AU49">
        <f>'D Rel'!R49</f>
        <v>-0.99</v>
      </c>
      <c r="AV49">
        <f>'D Rel'!U49</f>
        <v>-0.04</v>
      </c>
      <c r="AW49" s="1">
        <f t="shared" si="51"/>
        <v>0.76271186440677963</v>
      </c>
      <c r="AX49" s="1">
        <f t="shared" si="52"/>
        <v>0.67796610169491522</v>
      </c>
      <c r="AY49" s="1">
        <f t="shared" si="53"/>
        <v>0.93644067796610164</v>
      </c>
      <c r="AZ49" s="1">
        <f t="shared" si="54"/>
        <v>0.53389830508474578</v>
      </c>
      <c r="BC49">
        <f>'D on Ice'!G49</f>
        <v>13.50625</v>
      </c>
      <c r="BD49">
        <f>'D on Ice'!AM49</f>
        <v>41.67</v>
      </c>
      <c r="BE49">
        <f>'D on Ice'!AF49</f>
        <v>7.98</v>
      </c>
      <c r="BF49">
        <f>'D on Ice'!AH49</f>
        <v>1.0009999999999999</v>
      </c>
      <c r="BG49" s="1">
        <f t="shared" si="55"/>
        <v>0.16101694915254236</v>
      </c>
      <c r="BH49" s="1">
        <f t="shared" si="56"/>
        <v>0.26694915254237289</v>
      </c>
      <c r="BI49" s="1">
        <f t="shared" si="57"/>
        <v>0.3940677966101695</v>
      </c>
      <c r="BJ49" s="1">
        <f t="shared" si="58"/>
        <v>0.53813559322033899</v>
      </c>
      <c r="BM49">
        <f>'D on Ice'!M49</f>
        <v>49.4</v>
      </c>
      <c r="BN49">
        <f>'D on Ice'!AB49</f>
        <v>47.73</v>
      </c>
      <c r="BO49">
        <f>'D on Ice'!S49</f>
        <v>48.39</v>
      </c>
      <c r="BP49">
        <f>'D on Ice'!V49</f>
        <v>46.6</v>
      </c>
      <c r="BQ49" s="1">
        <f t="shared" si="59"/>
        <v>0.45338983050847459</v>
      </c>
      <c r="BR49" s="1">
        <f t="shared" si="60"/>
        <v>0.36440677966101692</v>
      </c>
      <c r="BS49" s="1">
        <f t="shared" si="61"/>
        <v>0.42372881355932202</v>
      </c>
      <c r="BT49" s="1">
        <f t="shared" si="62"/>
        <v>0.25423728813559321</v>
      </c>
      <c r="BW49" s="1">
        <f t="shared" si="63"/>
        <v>4.1525423728813564</v>
      </c>
      <c r="BX49" s="1">
        <f t="shared" si="64"/>
        <v>0.5423728813559322</v>
      </c>
      <c r="BY49">
        <f t="shared" si="65"/>
        <v>109</v>
      </c>
      <c r="CB49">
        <f>'D Rel'!M49</f>
        <v>2.7</v>
      </c>
      <c r="CC49">
        <f>'D Rel'!V49</f>
        <v>-1.51</v>
      </c>
      <c r="CD49" s="1">
        <f t="shared" si="66"/>
        <v>0.81779661016949157</v>
      </c>
      <c r="CE49" s="1">
        <f t="shared" si="67"/>
        <v>0.36440677966101692</v>
      </c>
      <c r="CH49" s="31">
        <f>'D Production'!X49</f>
        <v>0.97</v>
      </c>
      <c r="CI49" s="31">
        <f>'D Production'!AB49</f>
        <v>0.56000000000000005</v>
      </c>
      <c r="CJ49" s="31">
        <f t="shared" si="68"/>
        <v>0.32627118644067798</v>
      </c>
      <c r="CK49" s="31">
        <f t="shared" si="69"/>
        <v>0.66949152542372881</v>
      </c>
      <c r="CN49">
        <f>'D Totals'!G49</f>
        <v>2</v>
      </c>
      <c r="CO49">
        <f>'D Totals'!H49</f>
        <v>4</v>
      </c>
      <c r="CP49">
        <f>'D Totals'!K49</f>
        <v>6</v>
      </c>
    </row>
    <row r="50" spans="1:94" x14ac:dyDescent="0.3">
      <c r="A50" t="str">
        <f>'D on Ice'!B50</f>
        <v>Damon Severson</v>
      </c>
      <c r="B50" t="str">
        <f>'D on Ice'!C50</f>
        <v>CBJ</v>
      </c>
      <c r="E50">
        <f>'D on Ice'!K50</f>
        <v>44.82</v>
      </c>
      <c r="F50">
        <f>'D on Ice'!Z50</f>
        <v>11.48</v>
      </c>
      <c r="G50">
        <f>'D on Ice'!Q50</f>
        <v>2.73</v>
      </c>
      <c r="H50">
        <f>'D on Ice'!T50</f>
        <v>2.88</v>
      </c>
      <c r="I50" s="1">
        <f t="shared" si="35"/>
        <v>0.72881355932203384</v>
      </c>
      <c r="J50" s="1">
        <f t="shared" si="36"/>
        <v>0.60169491525423724</v>
      </c>
      <c r="K50" s="1">
        <f t="shared" si="37"/>
        <v>0.67372881355932202</v>
      </c>
      <c r="L50" s="1">
        <f t="shared" si="38"/>
        <v>0.86864406779661019</v>
      </c>
      <c r="O50">
        <f>'D Production'!H50</f>
        <v>0.44</v>
      </c>
      <c r="P50">
        <f>'D Production'!I50</f>
        <v>0.44</v>
      </c>
      <c r="Q50">
        <f>'D Production'!J50</f>
        <v>0.11</v>
      </c>
      <c r="R50">
        <f>'D Production'!L50</f>
        <v>0.87</v>
      </c>
      <c r="S50" s="1">
        <f t="shared" si="39"/>
        <v>0.93644067796610164</v>
      </c>
      <c r="T50" s="1">
        <f t="shared" si="40"/>
        <v>0.18220338983050846</v>
      </c>
      <c r="U50" s="1">
        <f t="shared" si="41"/>
        <v>0.16949152542372881</v>
      </c>
      <c r="V50" s="1">
        <f t="shared" si="42"/>
        <v>0.52966101694915257</v>
      </c>
      <c r="Y50">
        <f>'D on Ice'!L50</f>
        <v>44.05</v>
      </c>
      <c r="Z50">
        <f>'D on Ice'!AA50</f>
        <v>11.26</v>
      </c>
      <c r="AA50">
        <f>'D on Ice'!R50</f>
        <v>3.61</v>
      </c>
      <c r="AB50">
        <f>'D on Ice'!U50</f>
        <v>2.92</v>
      </c>
      <c r="AC50" s="1">
        <f t="shared" si="43"/>
        <v>0.33898305084745761</v>
      </c>
      <c r="AD50" s="1">
        <f t="shared" si="44"/>
        <v>0.42372881355932202</v>
      </c>
      <c r="AE50" s="1">
        <f t="shared" si="45"/>
        <v>5.0847457627118647E-2</v>
      </c>
      <c r="AF50" s="1">
        <f t="shared" si="46"/>
        <v>0.15677966101694915</v>
      </c>
      <c r="AI50">
        <f>'D Rel'!K50</f>
        <v>3.73</v>
      </c>
      <c r="AJ50">
        <f>'D Rel'!Z50</f>
        <v>1.66</v>
      </c>
      <c r="AK50">
        <f>'D Rel'!Q50</f>
        <v>0.43</v>
      </c>
      <c r="AL50">
        <f>'D Rel'!T50</f>
        <v>0.42</v>
      </c>
      <c r="AM50" s="1">
        <f t="shared" si="47"/>
        <v>0.7923728813559322</v>
      </c>
      <c r="AN50" s="1">
        <f t="shared" si="48"/>
        <v>0.85169491525423724</v>
      </c>
      <c r="AO50" s="1">
        <f t="shared" si="49"/>
        <v>0.75423728813559321</v>
      </c>
      <c r="AP50" s="1">
        <f t="shared" si="50"/>
        <v>0.91949152542372881</v>
      </c>
      <c r="AS50">
        <f>'D Rel'!L50</f>
        <v>-1.69</v>
      </c>
      <c r="AT50">
        <f>'D Rel'!AA50</f>
        <v>-0.12</v>
      </c>
      <c r="AU50">
        <f>'D Rel'!R50</f>
        <v>0.62</v>
      </c>
      <c r="AV50">
        <f>'D Rel'!U50</f>
        <v>0.19</v>
      </c>
      <c r="AW50" s="1">
        <f t="shared" si="51"/>
        <v>0.68644067796610164</v>
      </c>
      <c r="AX50" s="1">
        <f t="shared" si="52"/>
        <v>0.50423728813559321</v>
      </c>
      <c r="AY50" s="1">
        <f t="shared" si="53"/>
        <v>0.16949152542372881</v>
      </c>
      <c r="AZ50" s="1">
        <f t="shared" si="54"/>
        <v>0.24576271186440679</v>
      </c>
      <c r="BC50">
        <f>'D on Ice'!G50</f>
        <v>17.152083333333</v>
      </c>
      <c r="BD50">
        <f>'D on Ice'!AM50</f>
        <v>49.34</v>
      </c>
      <c r="BE50">
        <f>'D on Ice'!AF50</f>
        <v>8.99</v>
      </c>
      <c r="BF50">
        <f>'D on Ice'!AH50</f>
        <v>0.97499999999999998</v>
      </c>
      <c r="BG50" s="1">
        <f t="shared" si="55"/>
        <v>0.75</v>
      </c>
      <c r="BH50" s="1">
        <f t="shared" si="56"/>
        <v>0.5423728813559322</v>
      </c>
      <c r="BI50" s="1">
        <f t="shared" si="57"/>
        <v>0.59745762711864403</v>
      </c>
      <c r="BJ50" s="1">
        <f t="shared" si="58"/>
        <v>0.15677966101694915</v>
      </c>
      <c r="BM50">
        <f>'D on Ice'!M50</f>
        <v>50.43</v>
      </c>
      <c r="BN50">
        <f>'D on Ice'!AB50</f>
        <v>50.48</v>
      </c>
      <c r="BO50">
        <f>'D on Ice'!S50</f>
        <v>43.1</v>
      </c>
      <c r="BP50">
        <f>'D on Ice'!V50</f>
        <v>49.62</v>
      </c>
      <c r="BQ50" s="1">
        <f t="shared" si="59"/>
        <v>0.54661016949152541</v>
      </c>
      <c r="BR50" s="1">
        <f t="shared" si="60"/>
        <v>0.51694915254237284</v>
      </c>
      <c r="BS50" s="1">
        <f t="shared" si="61"/>
        <v>0.2076271186440678</v>
      </c>
      <c r="BT50" s="1">
        <f t="shared" si="62"/>
        <v>0.48305084745762711</v>
      </c>
      <c r="BW50" s="1">
        <f t="shared" si="63"/>
        <v>4.7966101694915251</v>
      </c>
      <c r="BX50" s="1">
        <f t="shared" si="64"/>
        <v>0.70338983050847459</v>
      </c>
      <c r="BY50">
        <f t="shared" si="65"/>
        <v>71</v>
      </c>
      <c r="CB50">
        <f>'D Rel'!M50</f>
        <v>3.11</v>
      </c>
      <c r="CC50">
        <f>'D Rel'!V50</f>
        <v>2.2400000000000002</v>
      </c>
      <c r="CD50" s="1">
        <f t="shared" si="66"/>
        <v>0.84745762711864403</v>
      </c>
      <c r="CE50" s="1">
        <f t="shared" si="67"/>
        <v>0.73728813559322037</v>
      </c>
      <c r="CH50" s="31">
        <f>'D Production'!X50</f>
        <v>1.2</v>
      </c>
      <c r="CI50" s="31">
        <f>'D Production'!AB50</f>
        <v>0.55000000000000004</v>
      </c>
      <c r="CJ50" s="31">
        <f t="shared" si="68"/>
        <v>0.16101694915254236</v>
      </c>
      <c r="CK50" s="31">
        <f t="shared" si="69"/>
        <v>0.65254237288135597</v>
      </c>
      <c r="CN50">
        <f>'D Totals'!G50</f>
        <v>4</v>
      </c>
      <c r="CO50">
        <f>'D Totals'!H50</f>
        <v>4</v>
      </c>
      <c r="CP50">
        <f>'D Totals'!K50</f>
        <v>8</v>
      </c>
    </row>
    <row r="51" spans="1:94" x14ac:dyDescent="0.3">
      <c r="A51" t="str">
        <f>'D on Ice'!B51</f>
        <v>Dante Fabbro</v>
      </c>
      <c r="B51" t="str">
        <f>'D on Ice'!C51</f>
        <v>NSH</v>
      </c>
      <c r="E51">
        <f>'D on Ice'!K51</f>
        <v>42.98</v>
      </c>
      <c r="F51">
        <f>'D on Ice'!Z51</f>
        <v>12.39</v>
      </c>
      <c r="G51">
        <f>'D on Ice'!Q51</f>
        <v>2.12</v>
      </c>
      <c r="H51">
        <f>'D on Ice'!T51</f>
        <v>2.86</v>
      </c>
      <c r="I51" s="1">
        <f t="shared" si="35"/>
        <v>0.59745762711864403</v>
      </c>
      <c r="J51" s="1">
        <f t="shared" si="36"/>
        <v>0.77118644067796616</v>
      </c>
      <c r="K51" s="1">
        <f t="shared" si="37"/>
        <v>0.28813559322033899</v>
      </c>
      <c r="L51" s="1">
        <f t="shared" si="38"/>
        <v>0.84745762711864403</v>
      </c>
      <c r="O51">
        <f>'D Production'!H51</f>
        <v>0.21</v>
      </c>
      <c r="P51">
        <f>'D Production'!I51</f>
        <v>0.64</v>
      </c>
      <c r="Q51">
        <f>'D Production'!J51</f>
        <v>0.42</v>
      </c>
      <c r="R51">
        <f>'D Production'!L51</f>
        <v>0.85</v>
      </c>
      <c r="S51" s="1">
        <f t="shared" si="39"/>
        <v>0.61016949152542377</v>
      </c>
      <c r="T51" s="1">
        <f t="shared" si="40"/>
        <v>0.47457627118644069</v>
      </c>
      <c r="U51" s="1">
        <f t="shared" si="41"/>
        <v>0.69067796610169496</v>
      </c>
      <c r="V51" s="1">
        <f t="shared" si="42"/>
        <v>0.51271186440677963</v>
      </c>
      <c r="Y51">
        <f>'D on Ice'!L51</f>
        <v>42.14</v>
      </c>
      <c r="Z51">
        <f>'D on Ice'!AA51</f>
        <v>10.48</v>
      </c>
      <c r="AA51">
        <f>'D on Ice'!R51</f>
        <v>2.2200000000000002</v>
      </c>
      <c r="AB51">
        <f>'D on Ice'!U51</f>
        <v>2.4</v>
      </c>
      <c r="AC51" s="1">
        <f t="shared" si="43"/>
        <v>0.50847457627118642</v>
      </c>
      <c r="AD51" s="1">
        <f t="shared" si="44"/>
        <v>0.66101694915254239</v>
      </c>
      <c r="AE51" s="1">
        <f t="shared" si="45"/>
        <v>0.69067796610169496</v>
      </c>
      <c r="AF51" s="1">
        <f t="shared" si="46"/>
        <v>0.66101694915254239</v>
      </c>
      <c r="AI51">
        <f>'D Rel'!K51</f>
        <v>-0.41</v>
      </c>
      <c r="AJ51">
        <f>'D Rel'!Z51</f>
        <v>0.17</v>
      </c>
      <c r="AK51">
        <f>'D Rel'!Q51</f>
        <v>0.05</v>
      </c>
      <c r="AL51">
        <f>'D Rel'!T51</f>
        <v>0.23</v>
      </c>
      <c r="AM51" s="1">
        <f t="shared" si="47"/>
        <v>0.52118644067796616</v>
      </c>
      <c r="AN51" s="1">
        <f t="shared" si="48"/>
        <v>0.57627118644067798</v>
      </c>
      <c r="AO51" s="1">
        <f t="shared" si="49"/>
        <v>0.56779661016949157</v>
      </c>
      <c r="AP51" s="1">
        <f t="shared" si="50"/>
        <v>0.76271186440677963</v>
      </c>
      <c r="AS51">
        <f>'D Rel'!L51</f>
        <v>1.5</v>
      </c>
      <c r="AT51">
        <f>'D Rel'!AA51</f>
        <v>0.09</v>
      </c>
      <c r="AU51">
        <f>'D Rel'!R51</f>
        <v>-0.14000000000000001</v>
      </c>
      <c r="AV51">
        <f>'D Rel'!U51</f>
        <v>0.01</v>
      </c>
      <c r="AW51" s="1">
        <f t="shared" si="51"/>
        <v>0.3347457627118644</v>
      </c>
      <c r="AX51" s="1">
        <f t="shared" si="52"/>
        <v>0.4576271186440678</v>
      </c>
      <c r="AY51" s="1">
        <f t="shared" si="53"/>
        <v>0.59322033898305082</v>
      </c>
      <c r="AZ51" s="1">
        <f t="shared" si="54"/>
        <v>0.48305084745762711</v>
      </c>
      <c r="BC51">
        <f>'D on Ice'!G51</f>
        <v>14.913596491228001</v>
      </c>
      <c r="BD51">
        <f>'D on Ice'!AM51</f>
        <v>56.93</v>
      </c>
      <c r="BE51">
        <f>'D on Ice'!AF51</f>
        <v>7.49</v>
      </c>
      <c r="BF51">
        <f>'D on Ice'!AH51</f>
        <v>0.998</v>
      </c>
      <c r="BG51" s="1">
        <f t="shared" si="55"/>
        <v>0.36440677966101692</v>
      </c>
      <c r="BH51" s="1">
        <f t="shared" si="56"/>
        <v>0.79661016949152541</v>
      </c>
      <c r="BI51" s="1">
        <f t="shared" si="57"/>
        <v>0.30084745762711862</v>
      </c>
      <c r="BJ51" s="1">
        <f t="shared" si="58"/>
        <v>0.45338983050847459</v>
      </c>
      <c r="BM51">
        <f>'D on Ice'!M51</f>
        <v>50.5</v>
      </c>
      <c r="BN51">
        <f>'D on Ice'!AB51</f>
        <v>54.17</v>
      </c>
      <c r="BO51">
        <f>'D on Ice'!S51</f>
        <v>48.78</v>
      </c>
      <c r="BP51">
        <f>'D on Ice'!V51</f>
        <v>54.36</v>
      </c>
      <c r="BQ51" s="1">
        <f t="shared" si="59"/>
        <v>0.55932203389830504</v>
      </c>
      <c r="BR51" s="1">
        <f t="shared" si="60"/>
        <v>0.77118644067796616</v>
      </c>
      <c r="BS51" s="1">
        <f t="shared" si="61"/>
        <v>0.45338983050847459</v>
      </c>
      <c r="BT51" s="1">
        <f t="shared" si="62"/>
        <v>0.84322033898305082</v>
      </c>
      <c r="BW51" s="1">
        <f t="shared" si="63"/>
        <v>4.7881355932203391</v>
      </c>
      <c r="BX51" s="1">
        <f t="shared" si="64"/>
        <v>0.69915254237288138</v>
      </c>
      <c r="BY51">
        <f t="shared" si="65"/>
        <v>72</v>
      </c>
      <c r="CB51">
        <f>'D Rel'!M51</f>
        <v>-1.1399999999999999</v>
      </c>
      <c r="CC51">
        <f>'D Rel'!V51</f>
        <v>1.93</v>
      </c>
      <c r="CD51" s="1">
        <f t="shared" si="66"/>
        <v>0.3771186440677966</v>
      </c>
      <c r="CE51" s="1">
        <f t="shared" si="67"/>
        <v>0.71186440677966101</v>
      </c>
      <c r="CH51" s="31">
        <f>'D Production'!X51</f>
        <v>0.85</v>
      </c>
      <c r="CI51" s="31">
        <f>'D Production'!AB51</f>
        <v>0.32</v>
      </c>
      <c r="CJ51" s="31">
        <f t="shared" si="68"/>
        <v>0.4364406779661017</v>
      </c>
      <c r="CK51" s="31">
        <f t="shared" si="69"/>
        <v>0.3559322033898305</v>
      </c>
      <c r="CN51">
        <f>'D Totals'!G51</f>
        <v>2</v>
      </c>
      <c r="CO51">
        <f>'D Totals'!H51</f>
        <v>6</v>
      </c>
      <c r="CP51">
        <f>'D Totals'!K51</f>
        <v>8</v>
      </c>
    </row>
    <row r="52" spans="1:94" x14ac:dyDescent="0.3">
      <c r="A52" t="str">
        <f>'D on Ice'!B52</f>
        <v>Darnell Nurse</v>
      </c>
      <c r="B52" t="str">
        <f>'D on Ice'!C52</f>
        <v>EDM</v>
      </c>
      <c r="E52">
        <f>'D on Ice'!K52</f>
        <v>46.58</v>
      </c>
      <c r="F52">
        <f>'D on Ice'!Z52</f>
        <v>14.26</v>
      </c>
      <c r="G52">
        <f>'D on Ice'!Q52</f>
        <v>3.1</v>
      </c>
      <c r="H52">
        <f>'D on Ice'!T52</f>
        <v>3.17</v>
      </c>
      <c r="I52" s="1">
        <f t="shared" si="35"/>
        <v>0.85169491525423724</v>
      </c>
      <c r="J52" s="1">
        <f t="shared" si="36"/>
        <v>0.96186440677966101</v>
      </c>
      <c r="K52" s="1">
        <f t="shared" si="37"/>
        <v>0.84322033898305082</v>
      </c>
      <c r="L52" s="1">
        <f t="shared" si="38"/>
        <v>0.94491525423728817</v>
      </c>
      <c r="O52">
        <f>'D Production'!H52</f>
        <v>0.23</v>
      </c>
      <c r="P52">
        <f>'D Production'!I52</f>
        <v>0.7</v>
      </c>
      <c r="Q52">
        <f>'D Production'!J52</f>
        <v>0.39</v>
      </c>
      <c r="R52">
        <f>'D Production'!L52</f>
        <v>0.93</v>
      </c>
      <c r="S52" s="1">
        <f t="shared" si="39"/>
        <v>0.64830508474576276</v>
      </c>
      <c r="T52" s="1">
        <f t="shared" si="40"/>
        <v>0.56355932203389836</v>
      </c>
      <c r="U52" s="1">
        <f t="shared" si="41"/>
        <v>0.6271186440677966</v>
      </c>
      <c r="V52" s="1">
        <f t="shared" si="42"/>
        <v>0.58050847457627119</v>
      </c>
      <c r="Y52">
        <f>'D on Ice'!L52</f>
        <v>44.87</v>
      </c>
      <c r="Z52">
        <f>'D on Ice'!AA52</f>
        <v>12.01</v>
      </c>
      <c r="AA52">
        <f>'D on Ice'!R52</f>
        <v>2.64</v>
      </c>
      <c r="AB52">
        <f>'D on Ice'!U52</f>
        <v>2.89</v>
      </c>
      <c r="AC52" s="1">
        <f t="shared" si="43"/>
        <v>0.26271186440677968</v>
      </c>
      <c r="AD52" s="1">
        <f t="shared" si="44"/>
        <v>0.3135593220338983</v>
      </c>
      <c r="AE52" s="1">
        <f t="shared" si="45"/>
        <v>0.40254237288135591</v>
      </c>
      <c r="AF52" s="1">
        <f t="shared" si="46"/>
        <v>0.18220338983050846</v>
      </c>
      <c r="AI52">
        <f>'D Rel'!K52</f>
        <v>-0.49</v>
      </c>
      <c r="AJ52">
        <f>'D Rel'!Z52</f>
        <v>-0.56999999999999995</v>
      </c>
      <c r="AK52">
        <f>'D Rel'!Q52</f>
        <v>0.49</v>
      </c>
      <c r="AL52">
        <f>'D Rel'!T52</f>
        <v>-0.19</v>
      </c>
      <c r="AM52" s="1">
        <f t="shared" si="47"/>
        <v>0.51271186440677963</v>
      </c>
      <c r="AN52" s="1">
        <f t="shared" si="48"/>
        <v>0.40677966101694918</v>
      </c>
      <c r="AO52" s="1">
        <f t="shared" si="49"/>
        <v>0.77542372881355937</v>
      </c>
      <c r="AP52" s="1">
        <f t="shared" si="50"/>
        <v>0.30508474576271188</v>
      </c>
      <c r="AS52">
        <f>'D Rel'!L52</f>
        <v>11.56</v>
      </c>
      <c r="AT52">
        <f>'D Rel'!AA52</f>
        <v>3.34</v>
      </c>
      <c r="AU52">
        <f>'D Rel'!R52</f>
        <v>0.43</v>
      </c>
      <c r="AV52">
        <f>'D Rel'!U52</f>
        <v>0.78</v>
      </c>
      <c r="AW52" s="1">
        <f t="shared" si="51"/>
        <v>2.1186440677966101E-2</v>
      </c>
      <c r="AX52" s="1">
        <f t="shared" si="52"/>
        <v>6.7796610169491525E-2</v>
      </c>
      <c r="AY52" s="1">
        <f t="shared" si="53"/>
        <v>0.24576271186440679</v>
      </c>
      <c r="AZ52" s="1">
        <f t="shared" si="54"/>
        <v>2.9661016949152543E-2</v>
      </c>
      <c r="BC52">
        <f>'D on Ice'!G52</f>
        <v>17.594696969697001</v>
      </c>
      <c r="BD52">
        <f>'D on Ice'!AM52</f>
        <v>54.45</v>
      </c>
      <c r="BE52">
        <f>'D on Ice'!AF52</f>
        <v>9.66</v>
      </c>
      <c r="BF52">
        <f>'D on Ice'!AH52</f>
        <v>1.0129999999999999</v>
      </c>
      <c r="BG52" s="1">
        <f t="shared" si="55"/>
        <v>0.81355932203389836</v>
      </c>
      <c r="BH52" s="1">
        <f t="shared" si="56"/>
        <v>0.72033898305084743</v>
      </c>
      <c r="BI52" s="1">
        <f t="shared" si="57"/>
        <v>0.76271186440677963</v>
      </c>
      <c r="BJ52" s="1">
        <f t="shared" si="58"/>
        <v>0.71610169491525422</v>
      </c>
      <c r="BM52">
        <f>'D on Ice'!M52</f>
        <v>50.93</v>
      </c>
      <c r="BN52">
        <f>'D on Ice'!AB52</f>
        <v>54.28</v>
      </c>
      <c r="BO52">
        <f>'D on Ice'!S52</f>
        <v>54.05</v>
      </c>
      <c r="BP52">
        <f>'D on Ice'!V52</f>
        <v>52.28</v>
      </c>
      <c r="BQ52" s="1">
        <f t="shared" si="59"/>
        <v>0.61016949152542377</v>
      </c>
      <c r="BR52" s="1">
        <f t="shared" si="60"/>
        <v>0.78389830508474578</v>
      </c>
      <c r="BS52" s="1">
        <f t="shared" si="61"/>
        <v>0.7076271186440678</v>
      </c>
      <c r="BT52" s="1">
        <f t="shared" si="62"/>
        <v>0.7076271186440678</v>
      </c>
      <c r="BW52" s="1">
        <f t="shared" si="63"/>
        <v>3.5296610169491531</v>
      </c>
      <c r="BX52" s="1">
        <f t="shared" si="64"/>
        <v>0.39830508474576271</v>
      </c>
      <c r="BY52">
        <f t="shared" si="65"/>
        <v>143</v>
      </c>
      <c r="CB52">
        <f>'D Rel'!M52</f>
        <v>-7.62</v>
      </c>
      <c r="CC52">
        <f>'D Rel'!V52</f>
        <v>-9.0399999999999991</v>
      </c>
      <c r="CD52" s="1">
        <f t="shared" si="66"/>
        <v>2.9661016949152543E-2</v>
      </c>
      <c r="CE52" s="1">
        <f t="shared" si="67"/>
        <v>4.6610169491525424E-2</v>
      </c>
      <c r="CH52" s="31">
        <f>'D Production'!X52</f>
        <v>1.0900000000000001</v>
      </c>
      <c r="CI52" s="31">
        <f>'D Production'!AB52</f>
        <v>0.23</v>
      </c>
      <c r="CJ52" s="31">
        <f t="shared" si="68"/>
        <v>0.23305084745762711</v>
      </c>
      <c r="CK52" s="31">
        <f t="shared" si="69"/>
        <v>0.19915254237288135</v>
      </c>
      <c r="CN52">
        <f>'D Totals'!G52</f>
        <v>3</v>
      </c>
      <c r="CO52">
        <f>'D Totals'!H52</f>
        <v>9</v>
      </c>
      <c r="CP52">
        <f>'D Totals'!K52</f>
        <v>12</v>
      </c>
    </row>
    <row r="53" spans="1:94" x14ac:dyDescent="0.3">
      <c r="A53" t="str">
        <f>'D on Ice'!B53</f>
        <v>Darren Raddysh</v>
      </c>
      <c r="B53" t="str">
        <f>'D on Ice'!C53</f>
        <v>T.B</v>
      </c>
      <c r="E53">
        <f>'D on Ice'!K53</f>
        <v>42.14</v>
      </c>
      <c r="F53">
        <f>'D on Ice'!Z53</f>
        <v>9.92</v>
      </c>
      <c r="G53">
        <f>'D on Ice'!Q53</f>
        <v>2.39</v>
      </c>
      <c r="H53">
        <f>'D on Ice'!T53</f>
        <v>2.4500000000000002</v>
      </c>
      <c r="I53" s="1">
        <f t="shared" si="35"/>
        <v>0.54661016949152541</v>
      </c>
      <c r="J53" s="1">
        <f t="shared" si="36"/>
        <v>0.25847457627118642</v>
      </c>
      <c r="K53" s="1">
        <f t="shared" si="37"/>
        <v>0.46610169491525422</v>
      </c>
      <c r="L53" s="1">
        <f t="shared" si="38"/>
        <v>0.3940677966101695</v>
      </c>
      <c r="O53">
        <f>'D Production'!H53</f>
        <v>0.21</v>
      </c>
      <c r="P53">
        <f>'D Production'!I53</f>
        <v>0.63</v>
      </c>
      <c r="Q53">
        <f>'D Production'!J53</f>
        <v>0.21</v>
      </c>
      <c r="R53">
        <f>'D Production'!L53</f>
        <v>0.84</v>
      </c>
      <c r="S53" s="1">
        <f t="shared" si="39"/>
        <v>0.61016949152542377</v>
      </c>
      <c r="T53" s="1">
        <f t="shared" si="40"/>
        <v>0.46610169491525422</v>
      </c>
      <c r="U53" s="1">
        <f t="shared" si="41"/>
        <v>0.36440677966101692</v>
      </c>
      <c r="V53" s="1">
        <f t="shared" si="42"/>
        <v>0.50847457627118642</v>
      </c>
      <c r="Y53">
        <f>'D on Ice'!L53</f>
        <v>41.09</v>
      </c>
      <c r="Z53">
        <f>'D on Ice'!AA53</f>
        <v>10.91</v>
      </c>
      <c r="AA53">
        <f>'D on Ice'!R53</f>
        <v>2.96</v>
      </c>
      <c r="AB53">
        <f>'D on Ice'!U53</f>
        <v>2.44</v>
      </c>
      <c r="AC53" s="1">
        <f t="shared" si="43"/>
        <v>0.61016949152542377</v>
      </c>
      <c r="AD53" s="1">
        <f t="shared" si="44"/>
        <v>0.52966101694915257</v>
      </c>
      <c r="AE53" s="1">
        <f t="shared" si="45"/>
        <v>0.21610169491525424</v>
      </c>
      <c r="AF53" s="1">
        <f t="shared" si="46"/>
        <v>0.63135593220338981</v>
      </c>
      <c r="AI53">
        <f>'D Rel'!K53</f>
        <v>1.58</v>
      </c>
      <c r="AJ53">
        <f>'D Rel'!Z53</f>
        <v>-1.59</v>
      </c>
      <c r="AK53">
        <f>'D Rel'!Q53</f>
        <v>-0.12</v>
      </c>
      <c r="AL53">
        <f>'D Rel'!T53</f>
        <v>-7.0000000000000007E-2</v>
      </c>
      <c r="AM53" s="1">
        <f t="shared" si="47"/>
        <v>0.66949152542372881</v>
      </c>
      <c r="AN53" s="1">
        <f t="shared" si="48"/>
        <v>0.20338983050847459</v>
      </c>
      <c r="AO53" s="1">
        <f t="shared" si="49"/>
        <v>0.4788135593220339</v>
      </c>
      <c r="AP53" s="1">
        <f t="shared" si="50"/>
        <v>0.45338983050847459</v>
      </c>
      <c r="AS53">
        <f>'D Rel'!L53</f>
        <v>0.44</v>
      </c>
      <c r="AT53">
        <f>'D Rel'!AA53</f>
        <v>7.0000000000000007E-2</v>
      </c>
      <c r="AU53">
        <f>'D Rel'!R53</f>
        <v>0.17</v>
      </c>
      <c r="AV53">
        <f>'D Rel'!U53</f>
        <v>-0.24</v>
      </c>
      <c r="AW53" s="1">
        <f t="shared" si="51"/>
        <v>0.48728813559322032</v>
      </c>
      <c r="AX53" s="1">
        <f t="shared" si="52"/>
        <v>0.47033898305084748</v>
      </c>
      <c r="AY53" s="1">
        <f t="shared" si="53"/>
        <v>0.38983050847457629</v>
      </c>
      <c r="AZ53" s="1">
        <f t="shared" si="54"/>
        <v>0.77118644067796616</v>
      </c>
      <c r="BC53">
        <f>'D on Ice'!G53</f>
        <v>17.403741496599</v>
      </c>
      <c r="BD53">
        <f>'D on Ice'!AM53</f>
        <v>50.35</v>
      </c>
      <c r="BE53">
        <f>'D on Ice'!AF53</f>
        <v>8.4600000000000009</v>
      </c>
      <c r="BF53">
        <f>'D on Ice'!AH53</f>
        <v>0.98099999999999998</v>
      </c>
      <c r="BG53" s="1">
        <f t="shared" si="55"/>
        <v>0.77118644067796616</v>
      </c>
      <c r="BH53" s="1">
        <f t="shared" si="56"/>
        <v>0.5847457627118644</v>
      </c>
      <c r="BI53" s="1">
        <f t="shared" si="57"/>
        <v>0.48305084745762711</v>
      </c>
      <c r="BJ53" s="1">
        <f t="shared" si="58"/>
        <v>0.22033898305084745</v>
      </c>
      <c r="BM53">
        <f>'D on Ice'!M53</f>
        <v>50.63</v>
      </c>
      <c r="BN53">
        <f>'D on Ice'!AB53</f>
        <v>47.64</v>
      </c>
      <c r="BO53">
        <f>'D on Ice'!S53</f>
        <v>44.74</v>
      </c>
      <c r="BP53">
        <f>'D on Ice'!V53</f>
        <v>50.1</v>
      </c>
      <c r="BQ53" s="1">
        <f t="shared" si="59"/>
        <v>0.58050847457627119</v>
      </c>
      <c r="BR53" s="1">
        <f t="shared" si="60"/>
        <v>0.34745762711864409</v>
      </c>
      <c r="BS53" s="1">
        <f t="shared" si="61"/>
        <v>0.26694915254237289</v>
      </c>
      <c r="BT53" s="1">
        <f t="shared" si="62"/>
        <v>0.52542372881355937</v>
      </c>
      <c r="BW53" s="1">
        <f t="shared" si="63"/>
        <v>4.5423728813559325</v>
      </c>
      <c r="BX53" s="1">
        <f t="shared" si="64"/>
        <v>0.65254237288135597</v>
      </c>
      <c r="BY53">
        <f t="shared" si="65"/>
        <v>83</v>
      </c>
      <c r="CB53">
        <f>'D Rel'!M53</f>
        <v>0.68</v>
      </c>
      <c r="CC53">
        <f>'D Rel'!V53</f>
        <v>1.58</v>
      </c>
      <c r="CD53" s="1">
        <f t="shared" si="66"/>
        <v>0.61864406779661019</v>
      </c>
      <c r="CE53" s="1">
        <f t="shared" si="67"/>
        <v>0.6652542372881356</v>
      </c>
      <c r="CH53" s="31">
        <f>'D Production'!X53</f>
        <v>0.28000000000000003</v>
      </c>
      <c r="CI53" s="31">
        <f>'D Production'!AB53</f>
        <v>0.7</v>
      </c>
      <c r="CJ53" s="31">
        <f t="shared" si="68"/>
        <v>0.91101694915254239</v>
      </c>
      <c r="CK53" s="31">
        <f t="shared" si="69"/>
        <v>0.78389830508474578</v>
      </c>
      <c r="CN53">
        <f>'D Totals'!G53</f>
        <v>3</v>
      </c>
      <c r="CO53">
        <f>'D Totals'!H53</f>
        <v>9</v>
      </c>
      <c r="CP53">
        <f>'D Totals'!K53</f>
        <v>12</v>
      </c>
    </row>
    <row r="54" spans="1:94" x14ac:dyDescent="0.3">
      <c r="A54" t="str">
        <f>'D on Ice'!B54</f>
        <v>David Jiricek</v>
      </c>
      <c r="B54" t="str">
        <f>'D on Ice'!C54</f>
        <v>CBJ</v>
      </c>
      <c r="E54">
        <f>'D on Ice'!K54</f>
        <v>38.869999999999997</v>
      </c>
      <c r="F54">
        <f>'D on Ice'!Z54</f>
        <v>9.31</v>
      </c>
      <c r="G54">
        <f>'D on Ice'!Q54</f>
        <v>1.88</v>
      </c>
      <c r="H54">
        <f>'D on Ice'!T54</f>
        <v>2.34</v>
      </c>
      <c r="I54" s="1">
        <f t="shared" si="35"/>
        <v>0.24152542372881355</v>
      </c>
      <c r="J54" s="1">
        <f t="shared" si="36"/>
        <v>0.15254237288135594</v>
      </c>
      <c r="K54" s="1">
        <f t="shared" si="37"/>
        <v>0.16949152542372881</v>
      </c>
      <c r="L54" s="1">
        <f t="shared" si="38"/>
        <v>0.2711864406779661</v>
      </c>
      <c r="O54">
        <f>'D Production'!H54</f>
        <v>0.12</v>
      </c>
      <c r="P54">
        <f>'D Production'!I54</f>
        <v>0.71</v>
      </c>
      <c r="Q54">
        <f>'D Production'!J54</f>
        <v>0.47</v>
      </c>
      <c r="R54">
        <f>'D Production'!L54</f>
        <v>0.82</v>
      </c>
      <c r="S54" s="1">
        <f t="shared" si="39"/>
        <v>0.38559322033898308</v>
      </c>
      <c r="T54" s="1">
        <f t="shared" si="40"/>
        <v>0.57627118644067798</v>
      </c>
      <c r="U54" s="1">
        <f t="shared" si="41"/>
        <v>0.77542372881355937</v>
      </c>
      <c r="V54" s="1">
        <f t="shared" si="42"/>
        <v>0.4788135593220339</v>
      </c>
      <c r="Y54">
        <f>'D on Ice'!L54</f>
        <v>42.64</v>
      </c>
      <c r="Z54">
        <f>'D on Ice'!AA54</f>
        <v>10.95</v>
      </c>
      <c r="AA54">
        <f>'D on Ice'!R54</f>
        <v>2</v>
      </c>
      <c r="AB54">
        <f>'D on Ice'!U54</f>
        <v>2.59</v>
      </c>
      <c r="AC54" s="1">
        <f t="shared" si="43"/>
        <v>0.44067796610169491</v>
      </c>
      <c r="AD54" s="1">
        <f t="shared" si="44"/>
        <v>0.51694915254237284</v>
      </c>
      <c r="AE54" s="1">
        <f t="shared" si="45"/>
        <v>0.80508474576271183</v>
      </c>
      <c r="AF54" s="1">
        <f t="shared" si="46"/>
        <v>0.44491525423728812</v>
      </c>
      <c r="AI54">
        <f>'D Rel'!K54</f>
        <v>-3.62</v>
      </c>
      <c r="AJ54">
        <f>'D Rel'!Z54</f>
        <v>-1.56</v>
      </c>
      <c r="AK54">
        <f>'D Rel'!Q54</f>
        <v>-0.87</v>
      </c>
      <c r="AL54">
        <f>'D Rel'!T54</f>
        <v>-0.16</v>
      </c>
      <c r="AM54" s="1">
        <f t="shared" si="47"/>
        <v>0.25423728813559321</v>
      </c>
      <c r="AN54" s="1">
        <f t="shared" si="48"/>
        <v>0.2076271186440678</v>
      </c>
      <c r="AO54" s="1">
        <f t="shared" si="49"/>
        <v>0.11864406779661017</v>
      </c>
      <c r="AP54" s="1">
        <f t="shared" si="50"/>
        <v>0.34745762711864409</v>
      </c>
      <c r="AS54">
        <f>'D Rel'!L54</f>
        <v>-4.38</v>
      </c>
      <c r="AT54">
        <f>'D Rel'!AA54</f>
        <v>-1.69</v>
      </c>
      <c r="AU54">
        <f>'D Rel'!R54</f>
        <v>-1.19</v>
      </c>
      <c r="AV54">
        <f>'D Rel'!U54</f>
        <v>-0.43</v>
      </c>
      <c r="AW54" s="1">
        <f t="shared" si="51"/>
        <v>0.86440677966101698</v>
      </c>
      <c r="AX54" s="1">
        <f t="shared" si="52"/>
        <v>0.8347457627118644</v>
      </c>
      <c r="AY54" s="1">
        <f t="shared" si="53"/>
        <v>0.98728813559322037</v>
      </c>
      <c r="AZ54" s="1">
        <f t="shared" si="54"/>
        <v>0.90677966101694918</v>
      </c>
      <c r="BC54">
        <f>'D on Ice'!G54</f>
        <v>14.149074074074001</v>
      </c>
      <c r="BD54">
        <f>'D on Ice'!AM54</f>
        <v>51.85</v>
      </c>
      <c r="BE54">
        <f>'D on Ice'!AF54</f>
        <v>7.14</v>
      </c>
      <c r="BF54">
        <f>'D on Ice'!AH54</f>
        <v>1.0069999999999999</v>
      </c>
      <c r="BG54" s="1">
        <f t="shared" si="55"/>
        <v>0.25423728813559321</v>
      </c>
      <c r="BH54" s="1">
        <f t="shared" si="56"/>
        <v>0.63983050847457623</v>
      </c>
      <c r="BI54" s="1">
        <f t="shared" si="57"/>
        <v>0.25</v>
      </c>
      <c r="BJ54" s="1">
        <f t="shared" si="58"/>
        <v>0.65254237288135597</v>
      </c>
      <c r="BM54">
        <f>'D on Ice'!M54</f>
        <v>47.69</v>
      </c>
      <c r="BN54">
        <f>'D on Ice'!AB54</f>
        <v>45.93</v>
      </c>
      <c r="BO54">
        <f>'D on Ice'!S54</f>
        <v>48.48</v>
      </c>
      <c r="BP54">
        <f>'D on Ice'!V54</f>
        <v>47.55</v>
      </c>
      <c r="BQ54" s="1">
        <f t="shared" si="59"/>
        <v>0.3135593220338983</v>
      </c>
      <c r="BR54" s="1">
        <f t="shared" si="60"/>
        <v>0.2288135593220339</v>
      </c>
      <c r="BS54" s="1">
        <f t="shared" si="61"/>
        <v>0.42796610169491528</v>
      </c>
      <c r="BT54" s="1">
        <f t="shared" si="62"/>
        <v>0.3135593220338983</v>
      </c>
      <c r="BW54" s="1">
        <f t="shared" si="63"/>
        <v>3.6483050847457625</v>
      </c>
      <c r="BX54" s="1">
        <f t="shared" si="64"/>
        <v>0.42372881355932202</v>
      </c>
      <c r="BY54">
        <f t="shared" si="65"/>
        <v>137</v>
      </c>
      <c r="CB54">
        <f>'D Rel'!M54</f>
        <v>0.22</v>
      </c>
      <c r="CC54">
        <f>'D Rel'!V54</f>
        <v>2.1</v>
      </c>
      <c r="CD54" s="1">
        <f t="shared" si="66"/>
        <v>0.56779661016949157</v>
      </c>
      <c r="CE54" s="1">
        <f t="shared" si="67"/>
        <v>0.72033898305084743</v>
      </c>
      <c r="CH54" s="31">
        <f>'D Production'!X54</f>
        <v>1.18</v>
      </c>
      <c r="CI54" s="31">
        <f>'D Production'!AB54</f>
        <v>0.12</v>
      </c>
      <c r="CJ54" s="31">
        <f t="shared" si="68"/>
        <v>0.18220338983050846</v>
      </c>
      <c r="CK54" s="31">
        <f t="shared" si="69"/>
        <v>9.7457627118644072E-2</v>
      </c>
      <c r="CN54">
        <f>'D Totals'!G54</f>
        <v>1</v>
      </c>
      <c r="CO54">
        <f>'D Totals'!H54</f>
        <v>6</v>
      </c>
      <c r="CP54">
        <f>'D Totals'!K54</f>
        <v>7</v>
      </c>
    </row>
    <row r="55" spans="1:94" x14ac:dyDescent="0.3">
      <c r="A55" t="str">
        <f>'D on Ice'!B55</f>
        <v>David Savard</v>
      </c>
      <c r="B55" t="str">
        <f>'D on Ice'!C55</f>
        <v>MTL</v>
      </c>
      <c r="E55">
        <f>'D on Ice'!K55</f>
        <v>38.47</v>
      </c>
      <c r="F55">
        <f>'D on Ice'!Z55</f>
        <v>11.31</v>
      </c>
      <c r="G55">
        <f>'D on Ice'!Q55</f>
        <v>2.5499999999999998</v>
      </c>
      <c r="H55">
        <f>'D on Ice'!T55</f>
        <v>2.46</v>
      </c>
      <c r="I55" s="1">
        <f t="shared" si="35"/>
        <v>0.21186440677966101</v>
      </c>
      <c r="J55" s="1">
        <f t="shared" si="36"/>
        <v>0.56779661016949157</v>
      </c>
      <c r="K55" s="1">
        <f t="shared" si="37"/>
        <v>0.54661016949152541</v>
      </c>
      <c r="L55" s="1">
        <f t="shared" si="38"/>
        <v>0.41949152542372881</v>
      </c>
      <c r="O55">
        <f>'D Production'!H55</f>
        <v>0.42</v>
      </c>
      <c r="P55">
        <f>'D Production'!I55</f>
        <v>0.99</v>
      </c>
      <c r="Q55">
        <f>'D Production'!J55</f>
        <v>0.42</v>
      </c>
      <c r="R55">
        <f>'D Production'!L55</f>
        <v>1.41</v>
      </c>
      <c r="S55" s="1">
        <f t="shared" si="39"/>
        <v>0.9152542372881356</v>
      </c>
      <c r="T55" s="1">
        <f t="shared" si="40"/>
        <v>0.83898305084745761</v>
      </c>
      <c r="U55" s="1">
        <f t="shared" si="41"/>
        <v>0.69067796610169496</v>
      </c>
      <c r="V55" s="1">
        <f t="shared" si="42"/>
        <v>0.94067796610169496</v>
      </c>
      <c r="Y55">
        <f>'D on Ice'!L55</f>
        <v>52.9</v>
      </c>
      <c r="Z55">
        <f>'D on Ice'!AA55</f>
        <v>13.86</v>
      </c>
      <c r="AA55">
        <f>'D on Ice'!R55</f>
        <v>3.68</v>
      </c>
      <c r="AB55">
        <f>'D on Ice'!U55</f>
        <v>3.46</v>
      </c>
      <c r="AC55" s="1">
        <f t="shared" si="43"/>
        <v>1.2711864406779662E-2</v>
      </c>
      <c r="AD55" s="1">
        <f t="shared" si="44"/>
        <v>8.8983050847457626E-2</v>
      </c>
      <c r="AE55" s="1">
        <f t="shared" si="45"/>
        <v>3.8135593220338986E-2</v>
      </c>
      <c r="AF55" s="1">
        <f t="shared" si="46"/>
        <v>2.1186440677966101E-2</v>
      </c>
      <c r="AI55">
        <f>'D Rel'!K55</f>
        <v>-0.54</v>
      </c>
      <c r="AJ55">
        <f>'D Rel'!Z55</f>
        <v>0.37</v>
      </c>
      <c r="AK55">
        <f>'D Rel'!Q55</f>
        <v>0.24</v>
      </c>
      <c r="AL55">
        <f>'D Rel'!T55</f>
        <v>-7.0000000000000007E-2</v>
      </c>
      <c r="AM55" s="1">
        <f t="shared" si="47"/>
        <v>0.5</v>
      </c>
      <c r="AN55" s="1">
        <f t="shared" si="48"/>
        <v>0.6228813559322034</v>
      </c>
      <c r="AO55" s="1">
        <f t="shared" si="49"/>
        <v>0.66101694915254239</v>
      </c>
      <c r="AP55" s="1">
        <f t="shared" si="50"/>
        <v>0.45338983050847459</v>
      </c>
      <c r="AS55">
        <f>'D Rel'!L55</f>
        <v>12.7</v>
      </c>
      <c r="AT55">
        <f>'D Rel'!AA55</f>
        <v>3.51</v>
      </c>
      <c r="AU55">
        <f>'D Rel'!R55</f>
        <v>2.11</v>
      </c>
      <c r="AV55">
        <f>'D Rel'!U55</f>
        <v>0.94</v>
      </c>
      <c r="AW55" s="1">
        <f t="shared" si="51"/>
        <v>1.6949152542372881E-2</v>
      </c>
      <c r="AX55" s="1">
        <f t="shared" si="52"/>
        <v>5.5084745762711863E-2</v>
      </c>
      <c r="AY55" s="1">
        <f t="shared" si="53"/>
        <v>8.4745762711864406E-3</v>
      </c>
      <c r="AZ55" s="1">
        <f t="shared" si="54"/>
        <v>1.2711864406779662E-2</v>
      </c>
      <c r="BC55">
        <f>'D on Ice'!G55</f>
        <v>16.316025641025998</v>
      </c>
      <c r="BD55">
        <f>'D on Ice'!AM55</f>
        <v>38.17</v>
      </c>
      <c r="BE55">
        <f>'D on Ice'!AF55</f>
        <v>9.6300000000000008</v>
      </c>
      <c r="BF55">
        <f>'D on Ice'!AH55</f>
        <v>0.999</v>
      </c>
      <c r="BG55" s="1">
        <f t="shared" si="55"/>
        <v>0.60169491525423724</v>
      </c>
      <c r="BH55" s="1">
        <f t="shared" si="56"/>
        <v>0.19491525423728814</v>
      </c>
      <c r="BI55" s="1">
        <f t="shared" si="57"/>
        <v>0.74576271186440679</v>
      </c>
      <c r="BJ55" s="1">
        <f t="shared" si="58"/>
        <v>0.49576271186440679</v>
      </c>
      <c r="BM55">
        <f>'D on Ice'!M55</f>
        <v>42.11</v>
      </c>
      <c r="BN55">
        <f>'D on Ice'!AB55</f>
        <v>44.94</v>
      </c>
      <c r="BO55">
        <f>'D on Ice'!S55</f>
        <v>40.909999999999997</v>
      </c>
      <c r="BP55">
        <f>'D on Ice'!V55</f>
        <v>41.61</v>
      </c>
      <c r="BQ55" s="1">
        <f t="shared" si="59"/>
        <v>5.0847457627118647E-2</v>
      </c>
      <c r="BR55" s="1">
        <f t="shared" si="60"/>
        <v>0.1864406779661017</v>
      </c>
      <c r="BS55" s="1">
        <f t="shared" si="61"/>
        <v>0.15254237288135594</v>
      </c>
      <c r="BT55" s="1">
        <f t="shared" si="62"/>
        <v>5.0847457627118647E-2</v>
      </c>
      <c r="BW55" s="1">
        <f t="shared" si="63"/>
        <v>2.5211864406779663</v>
      </c>
      <c r="BX55" s="1">
        <f t="shared" si="64"/>
        <v>0.17796610169491525</v>
      </c>
      <c r="BY55">
        <f t="shared" si="65"/>
        <v>195</v>
      </c>
      <c r="CB55">
        <f>'D Rel'!M55</f>
        <v>-7.14</v>
      </c>
      <c r="CC55">
        <f>'D Rel'!V55</f>
        <v>-8.51</v>
      </c>
      <c r="CD55" s="1">
        <f t="shared" si="66"/>
        <v>4.2372881355932202E-2</v>
      </c>
      <c r="CE55" s="1">
        <f t="shared" si="67"/>
        <v>5.9322033898305086E-2</v>
      </c>
      <c r="CH55" s="31">
        <f>'D Production'!X55</f>
        <v>0.85</v>
      </c>
      <c r="CI55" s="31">
        <f>'D Production'!AB55</f>
        <v>0.28000000000000003</v>
      </c>
      <c r="CJ55" s="31">
        <f t="shared" si="68"/>
        <v>0.4364406779661017</v>
      </c>
      <c r="CK55" s="31">
        <f t="shared" si="69"/>
        <v>0.27542372881355931</v>
      </c>
      <c r="CN55">
        <f>'D Totals'!G55</f>
        <v>3</v>
      </c>
      <c r="CO55">
        <f>'D Totals'!H55</f>
        <v>7</v>
      </c>
      <c r="CP55">
        <f>'D Totals'!K55</f>
        <v>10</v>
      </c>
    </row>
    <row r="56" spans="1:94" x14ac:dyDescent="0.3">
      <c r="A56" t="str">
        <f>'D on Ice'!B56</f>
        <v>Dennis Gilbert</v>
      </c>
      <c r="B56" t="str">
        <f>'D on Ice'!C56</f>
        <v>CGY</v>
      </c>
      <c r="E56">
        <f>'D on Ice'!K56</f>
        <v>39.340000000000003</v>
      </c>
      <c r="F56">
        <f>'D on Ice'!Z56</f>
        <v>9.18</v>
      </c>
      <c r="G56">
        <f>'D on Ice'!Q56</f>
        <v>1.48</v>
      </c>
      <c r="H56">
        <f>'D on Ice'!T56</f>
        <v>2.08</v>
      </c>
      <c r="I56" s="1">
        <f t="shared" si="35"/>
        <v>0.30932203389830509</v>
      </c>
      <c r="J56" s="1">
        <f t="shared" si="36"/>
        <v>0.1271186440677966</v>
      </c>
      <c r="K56" s="1">
        <f t="shared" si="37"/>
        <v>3.8135593220338986E-2</v>
      </c>
      <c r="L56" s="1">
        <f t="shared" si="38"/>
        <v>5.9322033898305086E-2</v>
      </c>
      <c r="O56">
        <f>'D Production'!H56</f>
        <v>0.16</v>
      </c>
      <c r="P56">
        <f>'D Production'!I56</f>
        <v>0.98</v>
      </c>
      <c r="Q56">
        <f>'D Production'!J56</f>
        <v>0</v>
      </c>
      <c r="R56">
        <f>'D Production'!L56</f>
        <v>1.1499999999999999</v>
      </c>
      <c r="S56" s="1">
        <f t="shared" si="39"/>
        <v>0.49152542372881358</v>
      </c>
      <c r="T56" s="1">
        <f t="shared" si="40"/>
        <v>0.83050847457627119</v>
      </c>
      <c r="U56" s="1">
        <f t="shared" si="41"/>
        <v>4.2372881355932203E-3</v>
      </c>
      <c r="V56" s="1">
        <f t="shared" si="42"/>
        <v>0.79661016949152541</v>
      </c>
      <c r="Y56">
        <f>'D on Ice'!L56</f>
        <v>38.200000000000003</v>
      </c>
      <c r="Z56">
        <f>'D on Ice'!AA56</f>
        <v>10.49</v>
      </c>
      <c r="AA56">
        <f>'D on Ice'!R56</f>
        <v>2.46</v>
      </c>
      <c r="AB56">
        <f>'D on Ice'!U56</f>
        <v>2.25</v>
      </c>
      <c r="AC56" s="1">
        <f t="shared" si="43"/>
        <v>0.8728813559322034</v>
      </c>
      <c r="AD56" s="1">
        <f t="shared" si="44"/>
        <v>0.65677966101694918</v>
      </c>
      <c r="AE56" s="1">
        <f t="shared" si="45"/>
        <v>0.53813559322033899</v>
      </c>
      <c r="AF56" s="1">
        <f t="shared" si="46"/>
        <v>0.84745762711864403</v>
      </c>
      <c r="AI56">
        <f>'D Rel'!K56</f>
        <v>-6.23</v>
      </c>
      <c r="AJ56">
        <f>'D Rel'!Z56</f>
        <v>-2.84</v>
      </c>
      <c r="AK56">
        <f>'D Rel'!Q56</f>
        <v>-0.99</v>
      </c>
      <c r="AL56">
        <f>'D Rel'!T56</f>
        <v>-0.68</v>
      </c>
      <c r="AM56" s="1">
        <f t="shared" si="47"/>
        <v>8.050847457627118E-2</v>
      </c>
      <c r="AN56" s="1">
        <f t="shared" si="48"/>
        <v>8.050847457627118E-2</v>
      </c>
      <c r="AO56" s="1">
        <f t="shared" si="49"/>
        <v>8.4745762711864403E-2</v>
      </c>
      <c r="AP56" s="1">
        <f t="shared" si="50"/>
        <v>4.2372881355932202E-2</v>
      </c>
      <c r="AS56">
        <f>'D Rel'!L56</f>
        <v>-3.03</v>
      </c>
      <c r="AT56">
        <f>'D Rel'!AA56</f>
        <v>-0.9</v>
      </c>
      <c r="AU56">
        <f>'D Rel'!R56</f>
        <v>-0.52</v>
      </c>
      <c r="AV56">
        <f>'D Rel'!U56</f>
        <v>-0.39</v>
      </c>
      <c r="AW56" s="1">
        <f t="shared" si="51"/>
        <v>0.77542372881355937</v>
      </c>
      <c r="AX56" s="1">
        <f t="shared" si="52"/>
        <v>0.68644067796610164</v>
      </c>
      <c r="AY56" s="1">
        <f t="shared" si="53"/>
        <v>0.75847457627118642</v>
      </c>
      <c r="AZ56" s="1">
        <f t="shared" si="54"/>
        <v>0.88983050847457623</v>
      </c>
      <c r="BC56">
        <f>'D on Ice'!G56</f>
        <v>12.2</v>
      </c>
      <c r="BD56">
        <f>'D on Ice'!AM56</f>
        <v>60.81</v>
      </c>
      <c r="BE56">
        <f>'D on Ice'!AF56</f>
        <v>5.66</v>
      </c>
      <c r="BF56">
        <f>'D on Ice'!AH56</f>
        <v>0.96699999999999997</v>
      </c>
      <c r="BG56" s="1">
        <f t="shared" si="55"/>
        <v>6.3559322033898302E-2</v>
      </c>
      <c r="BH56" s="1">
        <f t="shared" si="56"/>
        <v>0.89830508474576276</v>
      </c>
      <c r="BI56" s="1">
        <f t="shared" si="57"/>
        <v>5.0847457627118647E-2</v>
      </c>
      <c r="BJ56" s="1">
        <f t="shared" si="58"/>
        <v>0.11440677966101695</v>
      </c>
      <c r="BM56">
        <f>'D on Ice'!M56</f>
        <v>50.74</v>
      </c>
      <c r="BN56">
        <f>'D on Ice'!AB56</f>
        <v>46.67</v>
      </c>
      <c r="BO56">
        <f>'D on Ice'!S56</f>
        <v>37.5</v>
      </c>
      <c r="BP56">
        <f>'D on Ice'!V56</f>
        <v>48.1</v>
      </c>
      <c r="BQ56" s="1">
        <f t="shared" si="59"/>
        <v>0.58898305084745761</v>
      </c>
      <c r="BR56" s="1">
        <f t="shared" si="60"/>
        <v>0.27966101694915252</v>
      </c>
      <c r="BS56" s="1">
        <f t="shared" si="61"/>
        <v>8.8983050847457626E-2</v>
      </c>
      <c r="BT56" s="1">
        <f t="shared" si="62"/>
        <v>0.3728813559322034</v>
      </c>
      <c r="BW56" s="1">
        <f t="shared" si="63"/>
        <v>3.9449152542372881</v>
      </c>
      <c r="BX56" s="1">
        <f t="shared" si="64"/>
        <v>0.4788135593220339</v>
      </c>
      <c r="BY56">
        <f t="shared" si="65"/>
        <v>124</v>
      </c>
      <c r="CB56">
        <f>'D Rel'!M56</f>
        <v>-1.77</v>
      </c>
      <c r="CC56">
        <f>'D Rel'!V56</f>
        <v>-3.05</v>
      </c>
      <c r="CD56" s="1">
        <f t="shared" si="66"/>
        <v>0.30084745762711862</v>
      </c>
      <c r="CE56" s="1">
        <f t="shared" si="67"/>
        <v>0.23305084745762711</v>
      </c>
      <c r="CH56" s="31">
        <f>'D Production'!X56</f>
        <v>0.82</v>
      </c>
      <c r="CI56" s="31">
        <f>'D Production'!AB56</f>
        <v>0.98</v>
      </c>
      <c r="CJ56" s="31">
        <f t="shared" si="68"/>
        <v>0.46610169491525422</v>
      </c>
      <c r="CK56" s="31">
        <f t="shared" si="69"/>
        <v>0.92796610169491522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Derek Forbort</v>
      </c>
      <c r="B57" t="str">
        <f>'D on Ice'!C57</f>
        <v>BOS</v>
      </c>
      <c r="E57">
        <f>'D on Ice'!K57</f>
        <v>38.729999999999997</v>
      </c>
      <c r="F57">
        <f>'D on Ice'!Z57</f>
        <v>9.82</v>
      </c>
      <c r="G57">
        <f>'D on Ice'!Q57</f>
        <v>3.57</v>
      </c>
      <c r="H57">
        <f>'D on Ice'!T57</f>
        <v>2.21</v>
      </c>
      <c r="I57" s="1">
        <f t="shared" si="35"/>
        <v>0.23728813559322035</v>
      </c>
      <c r="J57" s="1">
        <f t="shared" si="36"/>
        <v>0.24152542372881355</v>
      </c>
      <c r="K57" s="1">
        <f t="shared" si="37"/>
        <v>0.97457627118644063</v>
      </c>
      <c r="L57" s="1">
        <f t="shared" si="38"/>
        <v>0.16101694915254236</v>
      </c>
      <c r="O57">
        <f>'D Production'!H57</f>
        <v>0</v>
      </c>
      <c r="P57">
        <f>'D Production'!I57</f>
        <v>0.71</v>
      </c>
      <c r="Q57">
        <f>'D Production'!J57</f>
        <v>0.18</v>
      </c>
      <c r="R57">
        <f>'D Production'!L57</f>
        <v>0.71</v>
      </c>
      <c r="S57" s="1">
        <f t="shared" si="39"/>
        <v>4.2372881355932203E-3</v>
      </c>
      <c r="T57" s="1">
        <f t="shared" si="40"/>
        <v>0.57627118644067798</v>
      </c>
      <c r="U57" s="1">
        <f t="shared" si="41"/>
        <v>0.28813559322033899</v>
      </c>
      <c r="V57" s="1">
        <f t="shared" si="42"/>
        <v>0.3559322033898305</v>
      </c>
      <c r="Y57">
        <f>'D on Ice'!L57</f>
        <v>40.880000000000003</v>
      </c>
      <c r="Z57">
        <f>'D on Ice'!AA57</f>
        <v>8.0299999999999994</v>
      </c>
      <c r="AA57">
        <f>'D on Ice'!R57</f>
        <v>1.61</v>
      </c>
      <c r="AB57">
        <f>'D on Ice'!U57</f>
        <v>2.0499999999999998</v>
      </c>
      <c r="AC57" s="1">
        <f t="shared" si="43"/>
        <v>0.63559322033898302</v>
      </c>
      <c r="AD57" s="1">
        <f t="shared" si="44"/>
        <v>0.97881355932203384</v>
      </c>
      <c r="AE57" s="1">
        <f t="shared" si="45"/>
        <v>0.95338983050847459</v>
      </c>
      <c r="AF57" s="1">
        <f t="shared" si="46"/>
        <v>0.97033898305084743</v>
      </c>
      <c r="AI57">
        <f>'D Rel'!K57</f>
        <v>-4.95</v>
      </c>
      <c r="AJ57">
        <f>'D Rel'!Z57</f>
        <v>-2.97</v>
      </c>
      <c r="AK57">
        <f>'D Rel'!Q57</f>
        <v>0.87</v>
      </c>
      <c r="AL57">
        <f>'D Rel'!T57</f>
        <v>-0.63</v>
      </c>
      <c r="AM57" s="1">
        <f t="shared" si="47"/>
        <v>0.1440677966101695</v>
      </c>
      <c r="AN57" s="1">
        <f t="shared" si="48"/>
        <v>7.2033898305084748E-2</v>
      </c>
      <c r="AO57" s="1">
        <f t="shared" si="49"/>
        <v>0.9152542372881356</v>
      </c>
      <c r="AP57" s="1">
        <f t="shared" si="50"/>
        <v>5.0847457627118647E-2</v>
      </c>
      <c r="AS57">
        <f>'D Rel'!L57</f>
        <v>-3.19</v>
      </c>
      <c r="AT57">
        <f>'D Rel'!AA57</f>
        <v>-3.91</v>
      </c>
      <c r="AU57">
        <f>'D Rel'!R57</f>
        <v>-0.17</v>
      </c>
      <c r="AV57">
        <f>'D Rel'!U57</f>
        <v>-0.49</v>
      </c>
      <c r="AW57" s="1">
        <f t="shared" si="51"/>
        <v>0.79661016949152541</v>
      </c>
      <c r="AX57" s="1">
        <f t="shared" si="52"/>
        <v>0.98728813559322037</v>
      </c>
      <c r="AY57" s="1">
        <f t="shared" si="53"/>
        <v>0.61440677966101698</v>
      </c>
      <c r="AZ57" s="1">
        <f t="shared" si="54"/>
        <v>0.91949152542372881</v>
      </c>
      <c r="BC57">
        <f>'D on Ice'!G57</f>
        <v>14.005555555556001</v>
      </c>
      <c r="BD57">
        <f>'D on Ice'!AM57</f>
        <v>34.880000000000003</v>
      </c>
      <c r="BE57">
        <f>'D on Ice'!AF57</f>
        <v>13.33</v>
      </c>
      <c r="BF57">
        <f>'D on Ice'!AH57</f>
        <v>1.075</v>
      </c>
      <c r="BG57" s="1">
        <f t="shared" si="55"/>
        <v>0.21186440677966101</v>
      </c>
      <c r="BH57" s="1">
        <f t="shared" si="56"/>
        <v>0.13559322033898305</v>
      </c>
      <c r="BI57" s="1">
        <f t="shared" si="57"/>
        <v>0.98728813559322037</v>
      </c>
      <c r="BJ57" s="1">
        <f t="shared" si="58"/>
        <v>1</v>
      </c>
      <c r="BM57">
        <f>'D on Ice'!M57</f>
        <v>48.65</v>
      </c>
      <c r="BN57">
        <f>'D on Ice'!AB57</f>
        <v>55</v>
      </c>
      <c r="BO57">
        <f>'D on Ice'!S57</f>
        <v>68.97</v>
      </c>
      <c r="BP57">
        <f>'D on Ice'!V57</f>
        <v>51.84</v>
      </c>
      <c r="BQ57" s="1">
        <f t="shared" si="59"/>
        <v>0.40254237288135591</v>
      </c>
      <c r="BR57" s="1">
        <f t="shared" si="60"/>
        <v>0.84322033898305082</v>
      </c>
      <c r="BS57" s="1">
        <f t="shared" si="61"/>
        <v>0.99576271186440679</v>
      </c>
      <c r="BT57" s="1">
        <f t="shared" si="62"/>
        <v>0.64406779661016944</v>
      </c>
      <c r="BW57" s="1">
        <f t="shared" si="63"/>
        <v>3.3983050847457625</v>
      </c>
      <c r="BX57" s="1">
        <f t="shared" si="64"/>
        <v>0.36864406779661019</v>
      </c>
      <c r="BY57">
        <f t="shared" si="65"/>
        <v>149</v>
      </c>
      <c r="CB57">
        <f>'D Rel'!M57</f>
        <v>-1.1299999999999999</v>
      </c>
      <c r="CC57">
        <f>'D Rel'!V57</f>
        <v>-0.94</v>
      </c>
      <c r="CD57" s="1">
        <f t="shared" si="66"/>
        <v>0.38135593220338981</v>
      </c>
      <c r="CE57" s="1">
        <f t="shared" si="67"/>
        <v>0.43220338983050849</v>
      </c>
      <c r="CH57" s="31">
        <f>'D Production'!X57</f>
        <v>1.25</v>
      </c>
      <c r="CI57" s="31">
        <f>'D Production'!AB57</f>
        <v>0.89</v>
      </c>
      <c r="CJ57" s="31">
        <f t="shared" si="68"/>
        <v>0.13983050847457626</v>
      </c>
      <c r="CK57" s="31">
        <f t="shared" si="69"/>
        <v>0.88559322033898302</v>
      </c>
      <c r="CN57">
        <f>'D Totals'!G57</f>
        <v>0</v>
      </c>
      <c r="CO57">
        <f>'D Totals'!H57</f>
        <v>4</v>
      </c>
      <c r="CP57">
        <f>'D Totals'!K57</f>
        <v>4</v>
      </c>
    </row>
    <row r="58" spans="1:94" x14ac:dyDescent="0.3">
      <c r="A58" t="str">
        <f>'D on Ice'!B58</f>
        <v>Devon Toews</v>
      </c>
      <c r="B58" t="str">
        <f>'D on Ice'!C58</f>
        <v>COL</v>
      </c>
      <c r="E58">
        <f>'D on Ice'!K58</f>
        <v>44.49</v>
      </c>
      <c r="F58">
        <f>'D on Ice'!Z58</f>
        <v>12.06</v>
      </c>
      <c r="G58">
        <f>'D on Ice'!Q58</f>
        <v>2.82</v>
      </c>
      <c r="H58">
        <f>'D on Ice'!T58</f>
        <v>2.8</v>
      </c>
      <c r="I58" s="1">
        <f t="shared" si="35"/>
        <v>0.7076271186440678</v>
      </c>
      <c r="J58" s="1">
        <f t="shared" si="36"/>
        <v>0.71610169491525422</v>
      </c>
      <c r="K58" s="1">
        <f t="shared" si="37"/>
        <v>0.70338983050847459</v>
      </c>
      <c r="L58" s="1">
        <f t="shared" si="38"/>
        <v>0.78389830508474578</v>
      </c>
      <c r="O58">
        <f>'D Production'!H58</f>
        <v>0.42</v>
      </c>
      <c r="P58">
        <f>'D Production'!I58</f>
        <v>0.85</v>
      </c>
      <c r="Q58">
        <f>'D Production'!J58</f>
        <v>0.42</v>
      </c>
      <c r="R58">
        <f>'D Production'!L58</f>
        <v>1.27</v>
      </c>
      <c r="S58" s="1">
        <f t="shared" si="39"/>
        <v>0.9152542372881356</v>
      </c>
      <c r="T58" s="1">
        <f t="shared" si="40"/>
        <v>0.73728813559322037</v>
      </c>
      <c r="U58" s="1">
        <f t="shared" si="41"/>
        <v>0.69067796610169496</v>
      </c>
      <c r="V58" s="1">
        <f t="shared" si="42"/>
        <v>0.86440677966101698</v>
      </c>
      <c r="Y58">
        <f>'D on Ice'!L58</f>
        <v>38.29</v>
      </c>
      <c r="Z58">
        <f>'D on Ice'!AA58</f>
        <v>9.59</v>
      </c>
      <c r="AA58">
        <f>'D on Ice'!R58</f>
        <v>2.54</v>
      </c>
      <c r="AB58">
        <f>'D on Ice'!U58</f>
        <v>2.21</v>
      </c>
      <c r="AC58" s="1">
        <f t="shared" si="43"/>
        <v>0.86440677966101698</v>
      </c>
      <c r="AD58" s="1">
        <f t="shared" si="44"/>
        <v>0.84745762711864403</v>
      </c>
      <c r="AE58" s="1">
        <f t="shared" si="45"/>
        <v>0.48728813559322032</v>
      </c>
      <c r="AF58" s="1">
        <f t="shared" si="46"/>
        <v>0.8771186440677966</v>
      </c>
      <c r="AI58">
        <f>'D Rel'!K58</f>
        <v>1.2</v>
      </c>
      <c r="AJ58">
        <f>'D Rel'!Z58</f>
        <v>0.03</v>
      </c>
      <c r="AK58">
        <f>'D Rel'!Q58</f>
        <v>-0.19</v>
      </c>
      <c r="AL58">
        <f>'D Rel'!T58</f>
        <v>0.33</v>
      </c>
      <c r="AM58" s="1">
        <f t="shared" si="47"/>
        <v>0.63135593220338981</v>
      </c>
      <c r="AN58" s="1">
        <f t="shared" si="48"/>
        <v>0.54661016949152541</v>
      </c>
      <c r="AO58" s="1">
        <f t="shared" si="49"/>
        <v>0.4364406779661017</v>
      </c>
      <c r="AP58" s="1">
        <f t="shared" si="50"/>
        <v>0.83050847457627119</v>
      </c>
      <c r="AS58">
        <f>'D Rel'!L58</f>
        <v>-3.63</v>
      </c>
      <c r="AT58">
        <f>'D Rel'!AA58</f>
        <v>-1.66</v>
      </c>
      <c r="AU58">
        <f>'D Rel'!R58</f>
        <v>-0.21</v>
      </c>
      <c r="AV58">
        <f>'D Rel'!U58</f>
        <v>-0.35</v>
      </c>
      <c r="AW58" s="1">
        <f t="shared" si="51"/>
        <v>0.8347457627118644</v>
      </c>
      <c r="AX58" s="1">
        <f t="shared" si="52"/>
        <v>0.82627118644067798</v>
      </c>
      <c r="AY58" s="1">
        <f t="shared" si="53"/>
        <v>0.63135593220338981</v>
      </c>
      <c r="AZ58" s="1">
        <f t="shared" si="54"/>
        <v>0.86864406779661019</v>
      </c>
      <c r="BC58">
        <f>'D on Ice'!G58</f>
        <v>17.728472222221999</v>
      </c>
      <c r="BD58">
        <f>'D on Ice'!AM58</f>
        <v>59.51</v>
      </c>
      <c r="BE58">
        <f>'D on Ice'!AF58</f>
        <v>9.17</v>
      </c>
      <c r="BF58">
        <f>'D on Ice'!AH58</f>
        <v>0.998</v>
      </c>
      <c r="BG58" s="1">
        <f t="shared" si="55"/>
        <v>0.8347457627118644</v>
      </c>
      <c r="BH58" s="1">
        <f t="shared" si="56"/>
        <v>0.86016949152542377</v>
      </c>
      <c r="BI58" s="1">
        <f t="shared" si="57"/>
        <v>0.64406779661016944</v>
      </c>
      <c r="BJ58" s="1">
        <f t="shared" si="58"/>
        <v>0.45338983050847459</v>
      </c>
      <c r="BM58">
        <f>'D on Ice'!M58</f>
        <v>53.75</v>
      </c>
      <c r="BN58">
        <f>'D on Ice'!AB58</f>
        <v>55.7</v>
      </c>
      <c r="BO58">
        <f>'D on Ice'!S58</f>
        <v>52.63</v>
      </c>
      <c r="BP58">
        <f>'D on Ice'!V58</f>
        <v>55.91</v>
      </c>
      <c r="BQ58" s="1">
        <f t="shared" si="59"/>
        <v>0.83050847457627119</v>
      </c>
      <c r="BR58" s="1">
        <f t="shared" si="60"/>
        <v>0.88135593220338981</v>
      </c>
      <c r="BS58" s="1">
        <f t="shared" si="61"/>
        <v>0.65254237288135597</v>
      </c>
      <c r="BT58" s="1">
        <f t="shared" si="62"/>
        <v>0.91949152542372881</v>
      </c>
      <c r="BW58" s="1">
        <f t="shared" si="63"/>
        <v>6.6822033898305087</v>
      </c>
      <c r="BX58" s="1">
        <f t="shared" si="64"/>
        <v>0.97033898305084743</v>
      </c>
      <c r="BY58">
        <f t="shared" si="65"/>
        <v>7</v>
      </c>
      <c r="CB58">
        <f>'D Rel'!M58</f>
        <v>2.94</v>
      </c>
      <c r="CC58">
        <f>'D Rel'!V58</f>
        <v>6.71</v>
      </c>
      <c r="CD58" s="1">
        <f t="shared" si="66"/>
        <v>0.83898305084745761</v>
      </c>
      <c r="CE58" s="1">
        <f t="shared" si="67"/>
        <v>0.9576271186440678</v>
      </c>
      <c r="CH58" s="31">
        <f>'D Production'!X58</f>
        <v>0.35</v>
      </c>
      <c r="CI58" s="31">
        <f>'D Production'!AB58</f>
        <v>0.35</v>
      </c>
      <c r="CJ58" s="31">
        <f t="shared" si="68"/>
        <v>0.84745762711864403</v>
      </c>
      <c r="CK58" s="31">
        <f t="shared" si="69"/>
        <v>0.38983050847457629</v>
      </c>
      <c r="CN58">
        <f>'D Totals'!G58</f>
        <v>6</v>
      </c>
      <c r="CO58">
        <f>'D Totals'!H58</f>
        <v>12</v>
      </c>
      <c r="CP58">
        <f>'D Totals'!K58</f>
        <v>18</v>
      </c>
    </row>
    <row r="59" spans="1:94" x14ac:dyDescent="0.3">
      <c r="A59" t="str">
        <f>'D on Ice'!B59</f>
        <v>Dmitry Kulikov</v>
      </c>
      <c r="B59" t="str">
        <f>'D on Ice'!C59</f>
        <v>FLA</v>
      </c>
      <c r="E59">
        <f>'D on Ice'!K59</f>
        <v>43.58</v>
      </c>
      <c r="F59">
        <f>'D on Ice'!Z59</f>
        <v>11.17</v>
      </c>
      <c r="G59">
        <f>'D on Ice'!Q59</f>
        <v>2.08</v>
      </c>
      <c r="H59">
        <f>'D on Ice'!T59</f>
        <v>2.64</v>
      </c>
      <c r="I59" s="1">
        <f t="shared" si="35"/>
        <v>0.64830508474576276</v>
      </c>
      <c r="J59" s="1">
        <f t="shared" si="36"/>
        <v>0.52118644067796616</v>
      </c>
      <c r="K59" s="1">
        <f t="shared" si="37"/>
        <v>0.2711864406779661</v>
      </c>
      <c r="L59" s="1">
        <f t="shared" si="38"/>
        <v>0.64406779661016944</v>
      </c>
      <c r="O59">
        <f>'D Production'!H59</f>
        <v>0</v>
      </c>
      <c r="P59">
        <f>'D Production'!I59</f>
        <v>0.59</v>
      </c>
      <c r="Q59">
        <f>'D Production'!J59</f>
        <v>0.4</v>
      </c>
      <c r="R59">
        <f>'D Production'!L59</f>
        <v>0.59</v>
      </c>
      <c r="S59" s="1">
        <f t="shared" si="39"/>
        <v>4.2372881355932203E-3</v>
      </c>
      <c r="T59" s="1">
        <f t="shared" si="40"/>
        <v>0.44067796610169491</v>
      </c>
      <c r="U59" s="1">
        <f t="shared" si="41"/>
        <v>0.65254237288135597</v>
      </c>
      <c r="V59" s="1">
        <f t="shared" si="42"/>
        <v>0.2288135593220339</v>
      </c>
      <c r="Y59">
        <f>'D on Ice'!L59</f>
        <v>39.92</v>
      </c>
      <c r="Z59">
        <f>'D on Ice'!AA59</f>
        <v>11.17</v>
      </c>
      <c r="AA59">
        <f>'D on Ice'!R59</f>
        <v>2.4700000000000002</v>
      </c>
      <c r="AB59">
        <f>'D on Ice'!U59</f>
        <v>2.52</v>
      </c>
      <c r="AC59" s="1">
        <f t="shared" si="43"/>
        <v>0.71186440677966101</v>
      </c>
      <c r="AD59" s="1">
        <f t="shared" si="44"/>
        <v>0.44915254237288138</v>
      </c>
      <c r="AE59" s="1">
        <f t="shared" si="45"/>
        <v>0.53389830508474578</v>
      </c>
      <c r="AF59" s="1">
        <f t="shared" si="46"/>
        <v>0.5423728813559322</v>
      </c>
      <c r="AI59">
        <f>'D Rel'!K59</f>
        <v>-5.65</v>
      </c>
      <c r="AJ59">
        <f>'D Rel'!Z59</f>
        <v>-2.5</v>
      </c>
      <c r="AK59">
        <f>'D Rel'!Q59</f>
        <v>-0.75</v>
      </c>
      <c r="AL59">
        <f>'D Rel'!T59</f>
        <v>-0.37</v>
      </c>
      <c r="AM59" s="1">
        <f t="shared" si="47"/>
        <v>0.1059322033898305</v>
      </c>
      <c r="AN59" s="1">
        <f t="shared" si="48"/>
        <v>0.10169491525423729</v>
      </c>
      <c r="AO59" s="1">
        <f t="shared" si="49"/>
        <v>0.17796610169491525</v>
      </c>
      <c r="AP59" s="1">
        <f t="shared" si="50"/>
        <v>0.15254237288135594</v>
      </c>
      <c r="AS59">
        <f>'D Rel'!L59</f>
        <v>1.88</v>
      </c>
      <c r="AT59">
        <f>'D Rel'!AA59</f>
        <v>1.98</v>
      </c>
      <c r="AU59">
        <f>'D Rel'!R59</f>
        <v>0.77</v>
      </c>
      <c r="AV59">
        <f>'D Rel'!U59</f>
        <v>0.35</v>
      </c>
      <c r="AW59" s="1">
        <f t="shared" si="51"/>
        <v>0.30084745762711862</v>
      </c>
      <c r="AX59" s="1">
        <f t="shared" si="52"/>
        <v>0.13135593220338984</v>
      </c>
      <c r="AY59" s="1">
        <f t="shared" si="53"/>
        <v>0.11440677966101695</v>
      </c>
      <c r="AZ59" s="1">
        <f t="shared" si="54"/>
        <v>0.16949152542372881</v>
      </c>
      <c r="BC59">
        <f>'D on Ice'!G59</f>
        <v>14.119767441860001</v>
      </c>
      <c r="BD59">
        <f>'D on Ice'!AM59</f>
        <v>60.8</v>
      </c>
      <c r="BE59">
        <f>'D on Ice'!AF59</f>
        <v>6.89</v>
      </c>
      <c r="BF59">
        <f>'D on Ice'!AH59</f>
        <v>0.97699999999999998</v>
      </c>
      <c r="BG59" s="1">
        <f t="shared" si="55"/>
        <v>0.24576271186440679</v>
      </c>
      <c r="BH59" s="1">
        <f t="shared" si="56"/>
        <v>0.88983050847457623</v>
      </c>
      <c r="BI59" s="1">
        <f t="shared" si="57"/>
        <v>0.2076271186440678</v>
      </c>
      <c r="BJ59" s="1">
        <f t="shared" si="58"/>
        <v>0.18220338983050846</v>
      </c>
      <c r="BM59">
        <f>'D on Ice'!M59</f>
        <v>52.19</v>
      </c>
      <c r="BN59">
        <f>'D on Ice'!AB59</f>
        <v>50</v>
      </c>
      <c r="BO59">
        <f>'D on Ice'!S59</f>
        <v>45.65</v>
      </c>
      <c r="BP59">
        <f>'D on Ice'!V59</f>
        <v>51.13</v>
      </c>
      <c r="BQ59" s="1">
        <f t="shared" si="59"/>
        <v>0.72033898305084743</v>
      </c>
      <c r="BR59" s="1">
        <f t="shared" si="60"/>
        <v>0.47033898305084748</v>
      </c>
      <c r="BS59" s="1">
        <f t="shared" si="61"/>
        <v>0.30932203389830509</v>
      </c>
      <c r="BT59" s="1">
        <f t="shared" si="62"/>
        <v>0.60593220338983056</v>
      </c>
      <c r="BW59" s="1">
        <f t="shared" si="63"/>
        <v>3.203389830508474</v>
      </c>
      <c r="BX59" s="1">
        <f t="shared" si="64"/>
        <v>0.33898305084745761</v>
      </c>
      <c r="BY59">
        <f t="shared" si="65"/>
        <v>157</v>
      </c>
      <c r="CB59">
        <f>'D Rel'!M59</f>
        <v>-4.22</v>
      </c>
      <c r="CC59">
        <f>'D Rel'!V59</f>
        <v>-6.91</v>
      </c>
      <c r="CD59" s="1">
        <f t="shared" si="66"/>
        <v>0.1228813559322034</v>
      </c>
      <c r="CE59" s="1">
        <f t="shared" si="67"/>
        <v>8.8983050847457626E-2</v>
      </c>
      <c r="CH59" s="31">
        <f>'D Production'!X59</f>
        <v>0.99</v>
      </c>
      <c r="CI59" s="31">
        <f>'D Production'!AB59</f>
        <v>0.89</v>
      </c>
      <c r="CJ59" s="31">
        <f t="shared" si="68"/>
        <v>0.30508474576271188</v>
      </c>
      <c r="CK59" s="31">
        <f t="shared" si="69"/>
        <v>0.88559322033898302</v>
      </c>
      <c r="CN59">
        <f>'D Totals'!G59</f>
        <v>0</v>
      </c>
      <c r="CO59">
        <f>'D Totals'!H59</f>
        <v>6</v>
      </c>
      <c r="CP59">
        <f>'D Totals'!K59</f>
        <v>6</v>
      </c>
    </row>
    <row r="60" spans="1:94" x14ac:dyDescent="0.3">
      <c r="A60" t="str">
        <f>'D on Ice'!B60</f>
        <v>Dmitry Orlov</v>
      </c>
      <c r="B60" t="str">
        <f>'D on Ice'!C60</f>
        <v>CAR</v>
      </c>
      <c r="E60">
        <f>'D on Ice'!K60</f>
        <v>46.51</v>
      </c>
      <c r="F60">
        <f>'D on Ice'!Z60</f>
        <v>10.26</v>
      </c>
      <c r="G60">
        <f>'D on Ice'!Q60</f>
        <v>2.31</v>
      </c>
      <c r="H60">
        <f>'D on Ice'!T60</f>
        <v>2.6</v>
      </c>
      <c r="I60" s="1">
        <f t="shared" si="35"/>
        <v>0.84745762711864403</v>
      </c>
      <c r="J60" s="1">
        <f t="shared" si="36"/>
        <v>0.3135593220338983</v>
      </c>
      <c r="K60" s="1">
        <f t="shared" si="37"/>
        <v>0.40254237288135591</v>
      </c>
      <c r="L60" s="1">
        <f t="shared" si="38"/>
        <v>0.59745762711864403</v>
      </c>
      <c r="O60">
        <f>'D Production'!H60</f>
        <v>0.09</v>
      </c>
      <c r="P60">
        <f>'D Production'!I60</f>
        <v>0.94</v>
      </c>
      <c r="Q60">
        <f>'D Production'!J60</f>
        <v>0.17</v>
      </c>
      <c r="R60">
        <f>'D Production'!L60</f>
        <v>1.03</v>
      </c>
      <c r="S60" s="1">
        <f t="shared" si="39"/>
        <v>0.28389830508474578</v>
      </c>
      <c r="T60" s="1">
        <f t="shared" si="40"/>
        <v>0.80932203389830504</v>
      </c>
      <c r="U60" s="1">
        <f t="shared" si="41"/>
        <v>0.26271186440677968</v>
      </c>
      <c r="V60" s="1">
        <f t="shared" si="42"/>
        <v>0.67372881355932202</v>
      </c>
      <c r="Y60">
        <f>'D on Ice'!L60</f>
        <v>32.4</v>
      </c>
      <c r="Z60">
        <f>'D on Ice'!AA60</f>
        <v>10</v>
      </c>
      <c r="AA60">
        <f>'D on Ice'!R60</f>
        <v>2.56</v>
      </c>
      <c r="AB60">
        <f>'D on Ice'!U60</f>
        <v>2.34</v>
      </c>
      <c r="AC60" s="1">
        <f t="shared" si="43"/>
        <v>0.99152542372881358</v>
      </c>
      <c r="AD60" s="1">
        <f t="shared" si="44"/>
        <v>0.76271186440677963</v>
      </c>
      <c r="AE60" s="1">
        <f t="shared" si="45"/>
        <v>0.46186440677966101</v>
      </c>
      <c r="AF60" s="1">
        <f t="shared" si="46"/>
        <v>0.76694915254237284</v>
      </c>
      <c r="AI60">
        <f>'D Rel'!K60</f>
        <v>-4.8600000000000003</v>
      </c>
      <c r="AJ60">
        <f>'D Rel'!Z60</f>
        <v>-1.99</v>
      </c>
      <c r="AK60">
        <f>'D Rel'!Q60</f>
        <v>-0.48</v>
      </c>
      <c r="AL60">
        <f>'D Rel'!T60</f>
        <v>-0.35</v>
      </c>
      <c r="AM60" s="1">
        <f t="shared" si="47"/>
        <v>0.1652542372881356</v>
      </c>
      <c r="AN60" s="1">
        <f t="shared" si="48"/>
        <v>0.1652542372881356</v>
      </c>
      <c r="AO60" s="1">
        <f t="shared" si="49"/>
        <v>0.2711864406779661</v>
      </c>
      <c r="AP60" s="1">
        <f t="shared" si="50"/>
        <v>0.16949152542372881</v>
      </c>
      <c r="AS60">
        <f>'D Rel'!L60</f>
        <v>-4.62</v>
      </c>
      <c r="AT60">
        <f>'D Rel'!AA60</f>
        <v>0.08</v>
      </c>
      <c r="AU60">
        <f>'D Rel'!R60</f>
        <v>0.08</v>
      </c>
      <c r="AV60">
        <f>'D Rel'!U60</f>
        <v>0.03</v>
      </c>
      <c r="AW60" s="1">
        <f t="shared" si="51"/>
        <v>0.8728813559322034</v>
      </c>
      <c r="AX60" s="1">
        <f t="shared" si="52"/>
        <v>0.46186440677966101</v>
      </c>
      <c r="AY60" s="1">
        <f t="shared" si="53"/>
        <v>0.43220338983050849</v>
      </c>
      <c r="AZ60" s="1">
        <f t="shared" si="54"/>
        <v>0.45338983050847459</v>
      </c>
      <c r="BC60">
        <f>'D on Ice'!G60</f>
        <v>14.932269503545999</v>
      </c>
      <c r="BD60">
        <f>'D on Ice'!AM60</f>
        <v>62.11</v>
      </c>
      <c r="BE60">
        <f>'D on Ice'!AF60</f>
        <v>7.24</v>
      </c>
      <c r="BF60">
        <f>'D on Ice'!AH60</f>
        <v>0.96399999999999997</v>
      </c>
      <c r="BG60" s="1">
        <f t="shared" si="55"/>
        <v>0.36864406779661019</v>
      </c>
      <c r="BH60" s="1">
        <f t="shared" si="56"/>
        <v>0.93644067796610164</v>
      </c>
      <c r="BI60" s="1">
        <f t="shared" si="57"/>
        <v>0.26694915254237289</v>
      </c>
      <c r="BJ60" s="1">
        <f t="shared" si="58"/>
        <v>9.7457627118644072E-2</v>
      </c>
      <c r="BM60">
        <f>'D on Ice'!M60</f>
        <v>58.94</v>
      </c>
      <c r="BN60">
        <f>'D on Ice'!AB60</f>
        <v>50.63</v>
      </c>
      <c r="BO60">
        <f>'D on Ice'!S60</f>
        <v>47.37</v>
      </c>
      <c r="BP60">
        <f>'D on Ice'!V60</f>
        <v>52.72</v>
      </c>
      <c r="BQ60" s="1">
        <f t="shared" si="59"/>
        <v>0.97881355932203384</v>
      </c>
      <c r="BR60" s="1">
        <f t="shared" si="60"/>
        <v>0.52542372881355937</v>
      </c>
      <c r="BS60" s="1">
        <f t="shared" si="61"/>
        <v>0.36864406779661019</v>
      </c>
      <c r="BT60" s="1">
        <f t="shared" si="62"/>
        <v>0.74152542372881358</v>
      </c>
      <c r="BW60" s="1">
        <f t="shared" si="63"/>
        <v>5.1440677966101696</v>
      </c>
      <c r="BX60" s="1">
        <f t="shared" si="64"/>
        <v>0.78813559322033899</v>
      </c>
      <c r="BY60">
        <f t="shared" si="65"/>
        <v>51</v>
      </c>
      <c r="CB60">
        <f>'D Rel'!M60</f>
        <v>0.82</v>
      </c>
      <c r="CC60">
        <f>'D Rel'!V60</f>
        <v>-3.46</v>
      </c>
      <c r="CD60" s="1">
        <f t="shared" si="66"/>
        <v>0.63135593220338981</v>
      </c>
      <c r="CE60" s="1">
        <f t="shared" si="67"/>
        <v>0.21610169491525424</v>
      </c>
      <c r="CH60" s="31">
        <f>'D Production'!X60</f>
        <v>0.85</v>
      </c>
      <c r="CI60" s="31">
        <f>'D Production'!AB60</f>
        <v>1.1100000000000001</v>
      </c>
      <c r="CJ60" s="31">
        <f t="shared" si="68"/>
        <v>0.4364406779661017</v>
      </c>
      <c r="CK60" s="31">
        <f t="shared" si="69"/>
        <v>0.9576271186440678</v>
      </c>
      <c r="CN60">
        <f>'D Totals'!G60</f>
        <v>1</v>
      </c>
      <c r="CO60">
        <f>'D Totals'!H60</f>
        <v>11</v>
      </c>
      <c r="CP60">
        <f>'D Totals'!K60</f>
        <v>12</v>
      </c>
    </row>
    <row r="61" spans="1:94" x14ac:dyDescent="0.3">
      <c r="A61" t="str">
        <f>'D on Ice'!B61</f>
        <v>Dougie Hamilton</v>
      </c>
      <c r="B61" t="str">
        <f>'D on Ice'!C61</f>
        <v>N.J</v>
      </c>
      <c r="E61">
        <f>'D on Ice'!K61</f>
        <v>53.79</v>
      </c>
      <c r="F61">
        <f>'D on Ice'!Z61</f>
        <v>14.78</v>
      </c>
      <c r="G61">
        <f>'D on Ice'!Q61</f>
        <v>2.58</v>
      </c>
      <c r="H61">
        <f>'D on Ice'!T61</f>
        <v>3.5</v>
      </c>
      <c r="I61" s="1">
        <f t="shared" si="35"/>
        <v>0.99576271186440679</v>
      </c>
      <c r="J61" s="1">
        <f t="shared" si="36"/>
        <v>0.97457627118644063</v>
      </c>
      <c r="K61" s="1">
        <f t="shared" si="37"/>
        <v>0.57627118644067798</v>
      </c>
      <c r="L61" s="1">
        <f t="shared" si="38"/>
        <v>0.99152542372881358</v>
      </c>
      <c r="O61">
        <f>'D Production'!H61</f>
        <v>0.17</v>
      </c>
      <c r="P61">
        <f>'D Production'!I61</f>
        <v>1.03</v>
      </c>
      <c r="Q61">
        <f>'D Production'!J61</f>
        <v>0.34</v>
      </c>
      <c r="R61">
        <f>'D Production'!L61</f>
        <v>1.2</v>
      </c>
      <c r="S61" s="1">
        <f t="shared" si="39"/>
        <v>0.52966101694915257</v>
      </c>
      <c r="T61" s="1">
        <f t="shared" si="40"/>
        <v>0.86016949152542377</v>
      </c>
      <c r="U61" s="1">
        <f t="shared" si="41"/>
        <v>0.55508474576271183</v>
      </c>
      <c r="V61" s="1">
        <f t="shared" si="42"/>
        <v>0.83050847457627119</v>
      </c>
      <c r="Y61">
        <f>'D on Ice'!L61</f>
        <v>41.58</v>
      </c>
      <c r="Z61">
        <f>'D on Ice'!AA61</f>
        <v>10.31</v>
      </c>
      <c r="AA61">
        <f>'D on Ice'!R61</f>
        <v>3.09</v>
      </c>
      <c r="AB61">
        <f>'D on Ice'!U61</f>
        <v>2.64</v>
      </c>
      <c r="AC61" s="1">
        <f t="shared" si="43"/>
        <v>0.55932203389830504</v>
      </c>
      <c r="AD61" s="1">
        <f t="shared" si="44"/>
        <v>0.69067796610169496</v>
      </c>
      <c r="AE61" s="1">
        <f t="shared" si="45"/>
        <v>0.15254237288135594</v>
      </c>
      <c r="AF61" s="1">
        <f t="shared" si="46"/>
        <v>0.36864406779661019</v>
      </c>
      <c r="AI61">
        <f>'D Rel'!K61</f>
        <v>12.59</v>
      </c>
      <c r="AJ61">
        <f>'D Rel'!Z61</f>
        <v>4.4800000000000004</v>
      </c>
      <c r="AK61">
        <f>'D Rel'!Q61</f>
        <v>0.38</v>
      </c>
      <c r="AL61">
        <f>'D Rel'!T61</f>
        <v>1.04</v>
      </c>
      <c r="AM61" s="1">
        <f t="shared" si="47"/>
        <v>1</v>
      </c>
      <c r="AN61" s="1">
        <f t="shared" si="48"/>
        <v>0.99576271186440679</v>
      </c>
      <c r="AO61" s="1">
        <f t="shared" si="49"/>
        <v>0.72457627118644063</v>
      </c>
      <c r="AP61" s="1">
        <f t="shared" si="50"/>
        <v>0.99576271186440679</v>
      </c>
      <c r="AS61">
        <f>'D Rel'!L61</f>
        <v>5.89</v>
      </c>
      <c r="AT61">
        <f>'D Rel'!AA61</f>
        <v>-0.79</v>
      </c>
      <c r="AU61">
        <f>'D Rel'!R61</f>
        <v>0.19</v>
      </c>
      <c r="AV61">
        <f>'D Rel'!U61</f>
        <v>0.38</v>
      </c>
      <c r="AW61" s="1">
        <f t="shared" si="51"/>
        <v>7.6271186440677971E-2</v>
      </c>
      <c r="AX61" s="1">
        <f t="shared" si="52"/>
        <v>0.6652542372881356</v>
      </c>
      <c r="AY61" s="1">
        <f t="shared" si="53"/>
        <v>0.3728813559322034</v>
      </c>
      <c r="AZ61" s="1">
        <f t="shared" si="54"/>
        <v>0.14830508474576271</v>
      </c>
      <c r="BC61">
        <f>'D on Ice'!G61</f>
        <v>17.458333333333002</v>
      </c>
      <c r="BD61">
        <f>'D on Ice'!AM61</f>
        <v>61.54</v>
      </c>
      <c r="BE61">
        <f>'D on Ice'!AF61</f>
        <v>6.76</v>
      </c>
      <c r="BF61">
        <f>'D on Ice'!AH61</f>
        <v>0.96699999999999997</v>
      </c>
      <c r="BG61" s="1">
        <f t="shared" si="55"/>
        <v>0.77966101694915257</v>
      </c>
      <c r="BH61" s="1">
        <f t="shared" si="56"/>
        <v>0.91949152542372881</v>
      </c>
      <c r="BI61" s="1">
        <f t="shared" si="57"/>
        <v>0.16949152542372881</v>
      </c>
      <c r="BJ61" s="1">
        <f t="shared" si="58"/>
        <v>0.11440677966101695</v>
      </c>
      <c r="BM61">
        <f>'D on Ice'!M61</f>
        <v>56.4</v>
      </c>
      <c r="BN61">
        <f>'D on Ice'!AB61</f>
        <v>58.9</v>
      </c>
      <c r="BO61">
        <f>'D on Ice'!S61</f>
        <v>45.45</v>
      </c>
      <c r="BP61">
        <f>'D on Ice'!V61</f>
        <v>57.02</v>
      </c>
      <c r="BQ61" s="1">
        <f t="shared" si="59"/>
        <v>0.94067796610169496</v>
      </c>
      <c r="BR61" s="1">
        <f t="shared" si="60"/>
        <v>0.94915254237288138</v>
      </c>
      <c r="BS61" s="1">
        <f t="shared" si="61"/>
        <v>0.2923728813559322</v>
      </c>
      <c r="BT61" s="1">
        <f t="shared" si="62"/>
        <v>0.94067796610169496</v>
      </c>
      <c r="BW61" s="1">
        <f t="shared" si="63"/>
        <v>6.0211864406779663</v>
      </c>
      <c r="BX61" s="1">
        <f t="shared" si="64"/>
        <v>0.90677966101694918</v>
      </c>
      <c r="BY61">
        <f t="shared" si="65"/>
        <v>23</v>
      </c>
      <c r="CB61">
        <f>'D Rel'!M61</f>
        <v>2.82</v>
      </c>
      <c r="CC61">
        <f>'D Rel'!V61</f>
        <v>4.87</v>
      </c>
      <c r="CD61" s="1">
        <f t="shared" si="66"/>
        <v>0.82627118644067798</v>
      </c>
      <c r="CE61" s="1">
        <f t="shared" si="67"/>
        <v>0.88983050847457623</v>
      </c>
      <c r="CH61" s="31">
        <f>'D Production'!X61</f>
        <v>1.55</v>
      </c>
      <c r="CI61" s="31">
        <f>'D Production'!AB61</f>
        <v>0</v>
      </c>
      <c r="CJ61" s="31">
        <f t="shared" si="68"/>
        <v>8.050847457627118E-2</v>
      </c>
      <c r="CK61" s="31">
        <f t="shared" si="69"/>
        <v>4.2372881355932203E-3</v>
      </c>
      <c r="CN61">
        <f>'D Totals'!G61</f>
        <v>1</v>
      </c>
      <c r="CO61">
        <f>'D Totals'!H61</f>
        <v>6</v>
      </c>
      <c r="CP61">
        <f>'D Totals'!K61</f>
        <v>7</v>
      </c>
    </row>
    <row r="62" spans="1:94" x14ac:dyDescent="0.3">
      <c r="A62" t="str">
        <f>'D on Ice'!B62</f>
        <v>Drew Doughty</v>
      </c>
      <c r="B62" t="str">
        <f>'D on Ice'!C62</f>
        <v>L.A</v>
      </c>
      <c r="E62">
        <f>'D on Ice'!K62</f>
        <v>46.46</v>
      </c>
      <c r="F62">
        <f>'D on Ice'!Z62</f>
        <v>11.16</v>
      </c>
      <c r="G62">
        <f>'D on Ice'!Q62</f>
        <v>2.5099999999999998</v>
      </c>
      <c r="H62">
        <f>'D on Ice'!T62</f>
        <v>2.84</v>
      </c>
      <c r="I62" s="1">
        <f t="shared" si="35"/>
        <v>0.83898305084745761</v>
      </c>
      <c r="J62" s="1">
        <f t="shared" si="36"/>
        <v>0.51271186440677963</v>
      </c>
      <c r="K62" s="1">
        <f t="shared" si="37"/>
        <v>0.52542372881355937</v>
      </c>
      <c r="L62" s="1">
        <f t="shared" si="38"/>
        <v>0.81779661016949157</v>
      </c>
      <c r="O62">
        <f>'D Production'!H62</f>
        <v>0.21</v>
      </c>
      <c r="P62">
        <f>'D Production'!I62</f>
        <v>0.56000000000000005</v>
      </c>
      <c r="Q62">
        <f>'D Production'!J62</f>
        <v>0.35</v>
      </c>
      <c r="R62">
        <f>'D Production'!L62</f>
        <v>0.77</v>
      </c>
      <c r="S62" s="1">
        <f t="shared" si="39"/>
        <v>0.61016949152542377</v>
      </c>
      <c r="T62" s="1">
        <f t="shared" si="40"/>
        <v>0.3559322033898305</v>
      </c>
      <c r="U62" s="1">
        <f t="shared" si="41"/>
        <v>0.56355932203389836</v>
      </c>
      <c r="V62" s="1">
        <f t="shared" si="42"/>
        <v>0.41949152542372881</v>
      </c>
      <c r="Y62">
        <f>'D on Ice'!L62</f>
        <v>36.83</v>
      </c>
      <c r="Z62">
        <f>'D on Ice'!AA62</f>
        <v>9.98</v>
      </c>
      <c r="AA62">
        <f>'D on Ice'!R62</f>
        <v>2.02</v>
      </c>
      <c r="AB62">
        <f>'D on Ice'!U62</f>
        <v>2.38</v>
      </c>
      <c r="AC62" s="1">
        <f t="shared" si="43"/>
        <v>0.91949152542372881</v>
      </c>
      <c r="AD62" s="1">
        <f t="shared" si="44"/>
        <v>0.76694915254237284</v>
      </c>
      <c r="AE62" s="1">
        <f t="shared" si="45"/>
        <v>0.79661016949152541</v>
      </c>
      <c r="AF62" s="1">
        <f t="shared" si="46"/>
        <v>0.7076271186440678</v>
      </c>
      <c r="AI62">
        <f>'D Rel'!K62</f>
        <v>-4.9000000000000004</v>
      </c>
      <c r="AJ62">
        <f>'D Rel'!Z62</f>
        <v>-1.32</v>
      </c>
      <c r="AK62">
        <f>'D Rel'!Q62</f>
        <v>-0.17</v>
      </c>
      <c r="AL62">
        <f>'D Rel'!T62</f>
        <v>-0.26</v>
      </c>
      <c r="AM62" s="1">
        <f t="shared" si="47"/>
        <v>0.15677966101694915</v>
      </c>
      <c r="AN62" s="1">
        <f t="shared" si="48"/>
        <v>0.25423728813559321</v>
      </c>
      <c r="AO62" s="1">
        <f t="shared" si="49"/>
        <v>0.45338983050847459</v>
      </c>
      <c r="AP62" s="1">
        <f t="shared" si="50"/>
        <v>0.25423728813559321</v>
      </c>
      <c r="AS62">
        <f>'D Rel'!L62</f>
        <v>-2.14</v>
      </c>
      <c r="AT62">
        <f>'D Rel'!AA62</f>
        <v>0.5</v>
      </c>
      <c r="AU62">
        <f>'D Rel'!R62</f>
        <v>-0.56999999999999995</v>
      </c>
      <c r="AV62">
        <f>'D Rel'!U62</f>
        <v>0.05</v>
      </c>
      <c r="AW62" s="1">
        <f t="shared" si="51"/>
        <v>0.69491525423728817</v>
      </c>
      <c r="AX62" s="1">
        <f t="shared" si="52"/>
        <v>0.36864406779661019</v>
      </c>
      <c r="AY62" s="1">
        <f t="shared" si="53"/>
        <v>0.78813559322033899</v>
      </c>
      <c r="AZ62" s="1">
        <f t="shared" si="54"/>
        <v>0.42796610169491528</v>
      </c>
      <c r="BC62">
        <f>'D on Ice'!G62</f>
        <v>19.113333333332999</v>
      </c>
      <c r="BD62">
        <f>'D on Ice'!AM62</f>
        <v>42.15</v>
      </c>
      <c r="BE62">
        <f>'D on Ice'!AF62</f>
        <v>7.98</v>
      </c>
      <c r="BF62">
        <f>'D on Ice'!AH62</f>
        <v>0.997</v>
      </c>
      <c r="BG62" s="1">
        <f t="shared" si="55"/>
        <v>0.97033898305084743</v>
      </c>
      <c r="BH62" s="1">
        <f t="shared" si="56"/>
        <v>0.29661016949152541</v>
      </c>
      <c r="BI62" s="1">
        <f t="shared" si="57"/>
        <v>0.3940677966101695</v>
      </c>
      <c r="BJ62" s="1">
        <f t="shared" si="58"/>
        <v>0.4364406779661017</v>
      </c>
      <c r="BM62">
        <f>'D on Ice'!M62</f>
        <v>55.78</v>
      </c>
      <c r="BN62">
        <f>'D on Ice'!AB62</f>
        <v>52.81</v>
      </c>
      <c r="BO62">
        <f>'D on Ice'!S62</f>
        <v>55.38</v>
      </c>
      <c r="BP62">
        <f>'D on Ice'!V62</f>
        <v>54.38</v>
      </c>
      <c r="BQ62" s="1">
        <f t="shared" si="59"/>
        <v>0.93220338983050843</v>
      </c>
      <c r="BR62" s="1">
        <f t="shared" si="60"/>
        <v>0.70338983050847459</v>
      </c>
      <c r="BS62" s="1">
        <f t="shared" si="61"/>
        <v>0.77542372881355937</v>
      </c>
      <c r="BT62" s="1">
        <f t="shared" si="62"/>
        <v>0.84745762711864403</v>
      </c>
      <c r="BW62" s="1">
        <f t="shared" si="63"/>
        <v>4.9025423728813555</v>
      </c>
      <c r="BX62" s="1">
        <f t="shared" si="64"/>
        <v>0.72457627118644063</v>
      </c>
      <c r="BY62">
        <f t="shared" si="65"/>
        <v>66</v>
      </c>
      <c r="CB62">
        <f>'D Rel'!M62</f>
        <v>-1.08</v>
      </c>
      <c r="CC62">
        <f>'D Rel'!V62</f>
        <v>-2.66</v>
      </c>
      <c r="CD62" s="1">
        <f t="shared" si="66"/>
        <v>0.38559322033898308</v>
      </c>
      <c r="CE62" s="1">
        <f t="shared" si="67"/>
        <v>0.26694915254237289</v>
      </c>
      <c r="CH62" s="31">
        <f>'D Production'!X62</f>
        <v>0.98</v>
      </c>
      <c r="CI62" s="31">
        <f>'D Production'!AB62</f>
        <v>0.35</v>
      </c>
      <c r="CJ62" s="31">
        <f t="shared" si="68"/>
        <v>0.3135593220338983</v>
      </c>
      <c r="CK62" s="31">
        <f t="shared" si="69"/>
        <v>0.38983050847457629</v>
      </c>
      <c r="CN62">
        <f>'D Totals'!G62</f>
        <v>3</v>
      </c>
      <c r="CO62">
        <f>'D Totals'!H62</f>
        <v>8</v>
      </c>
      <c r="CP62">
        <f>'D Totals'!K62</f>
        <v>11</v>
      </c>
    </row>
    <row r="63" spans="1:94" x14ac:dyDescent="0.3">
      <c r="A63" t="str">
        <f>'D on Ice'!B63</f>
        <v>Dylan DeMelo</v>
      </c>
      <c r="B63" t="str">
        <f>'D on Ice'!C63</f>
        <v>WPG</v>
      </c>
      <c r="E63">
        <f>'D on Ice'!K63</f>
        <v>46.03</v>
      </c>
      <c r="F63">
        <f>'D on Ice'!Z63</f>
        <v>11.91</v>
      </c>
      <c r="G63">
        <f>'D on Ice'!Q63</f>
        <v>3.26</v>
      </c>
      <c r="H63">
        <f>'D on Ice'!T63</f>
        <v>2.82</v>
      </c>
      <c r="I63" s="1">
        <f t="shared" si="35"/>
        <v>0.79661016949152541</v>
      </c>
      <c r="J63" s="1">
        <f t="shared" si="36"/>
        <v>0.68220338983050843</v>
      </c>
      <c r="K63" s="1">
        <f t="shared" si="37"/>
        <v>0.92796610169491522</v>
      </c>
      <c r="L63" s="1">
        <f t="shared" si="38"/>
        <v>0.80084745762711862</v>
      </c>
      <c r="O63">
        <f>'D Production'!H63</f>
        <v>7.0000000000000007E-2</v>
      </c>
      <c r="P63">
        <f>'D Production'!I63</f>
        <v>0.92</v>
      </c>
      <c r="Q63">
        <f>'D Production'!J63</f>
        <v>0.43</v>
      </c>
      <c r="R63">
        <f>'D Production'!L63</f>
        <v>0.99</v>
      </c>
      <c r="S63" s="1">
        <f t="shared" si="39"/>
        <v>0.2076271186440678</v>
      </c>
      <c r="T63" s="1">
        <f t="shared" si="40"/>
        <v>0.78813559322033899</v>
      </c>
      <c r="U63" s="1">
        <f t="shared" si="41"/>
        <v>0.72033898305084743</v>
      </c>
      <c r="V63" s="1">
        <f t="shared" si="42"/>
        <v>0.63559322033898302</v>
      </c>
      <c r="Y63">
        <f>'D on Ice'!L63</f>
        <v>41.98</v>
      </c>
      <c r="Z63">
        <f>'D on Ice'!AA63</f>
        <v>11.56</v>
      </c>
      <c r="AA63">
        <f>'D on Ice'!R63</f>
        <v>1.63</v>
      </c>
      <c r="AB63">
        <f>'D on Ice'!U63</f>
        <v>2.63</v>
      </c>
      <c r="AC63" s="1">
        <f t="shared" si="43"/>
        <v>0.52542372881355937</v>
      </c>
      <c r="AD63" s="1">
        <f t="shared" si="44"/>
        <v>0.3771186440677966</v>
      </c>
      <c r="AE63" s="1">
        <f t="shared" si="45"/>
        <v>0.94491525423728817</v>
      </c>
      <c r="AF63" s="1">
        <f t="shared" si="46"/>
        <v>0.38559322033898308</v>
      </c>
      <c r="AI63">
        <f>'D Rel'!K63</f>
        <v>3.02</v>
      </c>
      <c r="AJ63">
        <f>'D Rel'!Z63</f>
        <v>1.23</v>
      </c>
      <c r="AK63">
        <f>'D Rel'!Q63</f>
        <v>0.9</v>
      </c>
      <c r="AL63">
        <f>'D Rel'!T63</f>
        <v>0.32</v>
      </c>
      <c r="AM63" s="1">
        <f t="shared" si="47"/>
        <v>0.75423728813559321</v>
      </c>
      <c r="AN63" s="1">
        <f t="shared" si="48"/>
        <v>0.77542372881355937</v>
      </c>
      <c r="AO63" s="1">
        <f t="shared" si="49"/>
        <v>0.92372881355932202</v>
      </c>
      <c r="AP63" s="1">
        <f t="shared" si="50"/>
        <v>0.81779661016949157</v>
      </c>
      <c r="AS63">
        <f>'D Rel'!L63</f>
        <v>2.92</v>
      </c>
      <c r="AT63">
        <f>'D Rel'!AA63</f>
        <v>1.88</v>
      </c>
      <c r="AU63">
        <f>'D Rel'!R63</f>
        <v>0.01</v>
      </c>
      <c r="AV63">
        <f>'D Rel'!U63</f>
        <v>0.4</v>
      </c>
      <c r="AW63" s="1">
        <f t="shared" si="51"/>
        <v>0.19491525423728814</v>
      </c>
      <c r="AX63" s="1">
        <f t="shared" si="52"/>
        <v>0.15254237288135594</v>
      </c>
      <c r="AY63" s="1">
        <f t="shared" si="53"/>
        <v>0.4788135593220339</v>
      </c>
      <c r="AZ63" s="1">
        <f t="shared" si="54"/>
        <v>0.13135593220338984</v>
      </c>
      <c r="BC63">
        <f>'D on Ice'!G63</f>
        <v>18.392391304347999</v>
      </c>
      <c r="BD63">
        <f>'D on Ice'!AM63</f>
        <v>59.06</v>
      </c>
      <c r="BE63">
        <f>'D on Ice'!AF63</f>
        <v>10.15</v>
      </c>
      <c r="BF63">
        <f>'D on Ice'!AH63</f>
        <v>1.044</v>
      </c>
      <c r="BG63" s="1">
        <f t="shared" si="55"/>
        <v>0.90254237288135597</v>
      </c>
      <c r="BH63" s="1">
        <f t="shared" si="56"/>
        <v>0.85169491525423724</v>
      </c>
      <c r="BI63" s="1">
        <f t="shared" si="57"/>
        <v>0.84322033898305082</v>
      </c>
      <c r="BJ63" s="1">
        <f t="shared" si="58"/>
        <v>0.97457627118644063</v>
      </c>
      <c r="BM63">
        <f>'D on Ice'!M63</f>
        <v>52.3</v>
      </c>
      <c r="BN63">
        <f>'D on Ice'!AB63</f>
        <v>50.76</v>
      </c>
      <c r="BO63">
        <f>'D on Ice'!S63</f>
        <v>66.67</v>
      </c>
      <c r="BP63">
        <f>'D on Ice'!V63</f>
        <v>51.75</v>
      </c>
      <c r="BQ63" s="1">
        <f t="shared" si="59"/>
        <v>0.73305084745762716</v>
      </c>
      <c r="BR63" s="1">
        <f t="shared" si="60"/>
        <v>0.55084745762711862</v>
      </c>
      <c r="BS63" s="1">
        <f t="shared" si="61"/>
        <v>0.97033898305084743</v>
      </c>
      <c r="BT63" s="1">
        <f t="shared" si="62"/>
        <v>0.63559322033898302</v>
      </c>
      <c r="BW63" s="1">
        <f t="shared" si="63"/>
        <v>4.4322033898305087</v>
      </c>
      <c r="BX63" s="1">
        <f t="shared" si="64"/>
        <v>0.60593220338983056</v>
      </c>
      <c r="BY63">
        <f t="shared" si="65"/>
        <v>94</v>
      </c>
      <c r="CB63">
        <f>'D Rel'!M63</f>
        <v>-0.1</v>
      </c>
      <c r="CC63">
        <f>'D Rel'!V63</f>
        <v>-1.1499999999999999</v>
      </c>
      <c r="CD63" s="1">
        <f t="shared" si="66"/>
        <v>0.51694915254237284</v>
      </c>
      <c r="CE63" s="1">
        <f t="shared" si="67"/>
        <v>0.41101694915254239</v>
      </c>
      <c r="CH63" s="31">
        <f>'D Production'!X63</f>
        <v>0.92</v>
      </c>
      <c r="CI63" s="31">
        <f>'D Production'!AB63</f>
        <v>0.21</v>
      </c>
      <c r="CJ63" s="31">
        <f t="shared" si="68"/>
        <v>0.3771186440677966</v>
      </c>
      <c r="CK63" s="31">
        <f t="shared" si="69"/>
        <v>0.1652542372881356</v>
      </c>
      <c r="CN63">
        <f>'D Totals'!G63</f>
        <v>1</v>
      </c>
      <c r="CO63">
        <f>'D Totals'!H63</f>
        <v>13</v>
      </c>
      <c r="CP63">
        <f>'D Totals'!K63</f>
        <v>14</v>
      </c>
    </row>
    <row r="64" spans="1:94" x14ac:dyDescent="0.3">
      <c r="A64" t="str">
        <f>'D on Ice'!B64</f>
        <v>Dylan Samberg</v>
      </c>
      <c r="B64" t="str">
        <f>'D on Ice'!C64</f>
        <v>WPG</v>
      </c>
      <c r="E64">
        <f>'D on Ice'!K64</f>
        <v>42.04</v>
      </c>
      <c r="F64">
        <f>'D on Ice'!Z64</f>
        <v>10.69</v>
      </c>
      <c r="G64">
        <f>'D on Ice'!Q64</f>
        <v>2.2599999999999998</v>
      </c>
      <c r="H64">
        <f>'D on Ice'!T64</f>
        <v>2.4700000000000002</v>
      </c>
      <c r="I64" s="1">
        <f t="shared" si="35"/>
        <v>0.53389830508474578</v>
      </c>
      <c r="J64" s="1">
        <f t="shared" si="36"/>
        <v>0.39830508474576271</v>
      </c>
      <c r="K64" s="1">
        <f t="shared" si="37"/>
        <v>0.38135593220338981</v>
      </c>
      <c r="L64" s="1">
        <f t="shared" si="38"/>
        <v>0.42796610169491528</v>
      </c>
      <c r="O64">
        <f>'D Production'!H64</f>
        <v>0</v>
      </c>
      <c r="P64">
        <f>'D Production'!I64</f>
        <v>1.1299999999999999</v>
      </c>
      <c r="Q64">
        <f>'D Production'!J64</f>
        <v>0.82</v>
      </c>
      <c r="R64">
        <f>'D Production'!L64</f>
        <v>1.1299999999999999</v>
      </c>
      <c r="S64" s="1">
        <f t="shared" si="39"/>
        <v>4.2372881355932203E-3</v>
      </c>
      <c r="T64" s="1">
        <f t="shared" si="40"/>
        <v>0.92372881355932202</v>
      </c>
      <c r="U64" s="1">
        <f t="shared" si="41"/>
        <v>0.98728813559322037</v>
      </c>
      <c r="V64" s="1">
        <f t="shared" si="42"/>
        <v>0.77542372881355937</v>
      </c>
      <c r="Y64">
        <f>'D on Ice'!L64</f>
        <v>35.97</v>
      </c>
      <c r="Z64">
        <f>'D on Ice'!AA64</f>
        <v>9.4600000000000009</v>
      </c>
      <c r="AA64">
        <f>'D on Ice'!R64</f>
        <v>1.1299999999999999</v>
      </c>
      <c r="AB64">
        <f>'D on Ice'!U64</f>
        <v>2.14</v>
      </c>
      <c r="AC64" s="1">
        <f t="shared" si="43"/>
        <v>0.95338983050847459</v>
      </c>
      <c r="AD64" s="1">
        <f t="shared" si="44"/>
        <v>0.8771186440677966</v>
      </c>
      <c r="AE64" s="1">
        <f t="shared" si="45"/>
        <v>0.99576271186440679</v>
      </c>
      <c r="AF64" s="1">
        <f t="shared" si="46"/>
        <v>0.93220338983050843</v>
      </c>
      <c r="AI64">
        <f>'D Rel'!K64</f>
        <v>-2.88</v>
      </c>
      <c r="AJ64">
        <f>'D Rel'!Z64</f>
        <v>-0.63</v>
      </c>
      <c r="AK64">
        <f>'D Rel'!Q64</f>
        <v>-0.61</v>
      </c>
      <c r="AL64">
        <f>'D Rel'!T64</f>
        <v>-0.21</v>
      </c>
      <c r="AM64" s="1">
        <f t="shared" si="47"/>
        <v>0.3135593220338983</v>
      </c>
      <c r="AN64" s="1">
        <f t="shared" si="48"/>
        <v>0.3940677966101695</v>
      </c>
      <c r="AO64" s="1">
        <f t="shared" si="49"/>
        <v>0.23305084745762711</v>
      </c>
      <c r="AP64" s="1">
        <f t="shared" si="50"/>
        <v>0.2923728813559322</v>
      </c>
      <c r="AS64">
        <f>'D Rel'!L64</f>
        <v>-5.71</v>
      </c>
      <c r="AT64">
        <f>'D Rel'!AA64</f>
        <v>-1.28</v>
      </c>
      <c r="AU64">
        <f>'D Rel'!R64</f>
        <v>-0.67</v>
      </c>
      <c r="AV64">
        <f>'D Rel'!U64</f>
        <v>-0.33</v>
      </c>
      <c r="AW64" s="1">
        <f t="shared" si="51"/>
        <v>0.93220338983050843</v>
      </c>
      <c r="AX64" s="1">
        <f t="shared" si="52"/>
        <v>0.78813559322033899</v>
      </c>
      <c r="AY64" s="1">
        <f t="shared" si="53"/>
        <v>0.8347457627118644</v>
      </c>
      <c r="AZ64" s="1">
        <f t="shared" si="54"/>
        <v>0.86016949152542377</v>
      </c>
      <c r="BC64">
        <f>'D on Ice'!G64</f>
        <v>12.690217391304</v>
      </c>
      <c r="BD64">
        <f>'D on Ice'!AM64</f>
        <v>52.03</v>
      </c>
      <c r="BE64">
        <f>'D on Ice'!AF64</f>
        <v>7.59</v>
      </c>
      <c r="BF64">
        <f>'D on Ice'!AH64</f>
        <v>1.03</v>
      </c>
      <c r="BG64" s="1">
        <f t="shared" si="55"/>
        <v>9.3220338983050849E-2</v>
      </c>
      <c r="BH64" s="1">
        <f t="shared" si="56"/>
        <v>0.65254237288135597</v>
      </c>
      <c r="BI64" s="1">
        <f t="shared" si="57"/>
        <v>0.32627118644067798</v>
      </c>
      <c r="BJ64" s="1">
        <f t="shared" si="58"/>
        <v>0.88559322033898302</v>
      </c>
      <c r="BM64">
        <f>'D on Ice'!M64</f>
        <v>53.89</v>
      </c>
      <c r="BN64">
        <f>'D on Ice'!AB64</f>
        <v>53.06</v>
      </c>
      <c r="BO64">
        <f>'D on Ice'!S64</f>
        <v>66.67</v>
      </c>
      <c r="BP64">
        <f>'D on Ice'!V64</f>
        <v>53.62</v>
      </c>
      <c r="BQ64" s="1">
        <f t="shared" si="59"/>
        <v>0.84322033898305082</v>
      </c>
      <c r="BR64" s="1">
        <f t="shared" si="60"/>
        <v>0.71610169491525422</v>
      </c>
      <c r="BS64" s="1">
        <f t="shared" si="61"/>
        <v>0.97033898305084743</v>
      </c>
      <c r="BT64" s="1">
        <f t="shared" si="62"/>
        <v>0.81355932203389836</v>
      </c>
      <c r="BW64" s="1">
        <f t="shared" si="63"/>
        <v>5.1737288135593227</v>
      </c>
      <c r="BX64" s="1">
        <f t="shared" si="64"/>
        <v>0.7923728813559322</v>
      </c>
      <c r="BY64">
        <f t="shared" si="65"/>
        <v>50</v>
      </c>
      <c r="CB64">
        <f>'D Rel'!M64</f>
        <v>2.02</v>
      </c>
      <c r="CC64">
        <f>'D Rel'!V64</f>
        <v>1.58</v>
      </c>
      <c r="CD64" s="1">
        <f t="shared" si="66"/>
        <v>0.73305084745762716</v>
      </c>
      <c r="CE64" s="1">
        <f t="shared" si="67"/>
        <v>0.6652542372881356</v>
      </c>
      <c r="CH64" s="31">
        <f>'D Production'!X64</f>
        <v>1.03</v>
      </c>
      <c r="CI64" s="31">
        <f>'D Production'!AB64</f>
        <v>0.51</v>
      </c>
      <c r="CJ64" s="31">
        <f t="shared" si="68"/>
        <v>0.27966101694915252</v>
      </c>
      <c r="CK64" s="31">
        <f t="shared" si="69"/>
        <v>0.59745762711864403</v>
      </c>
      <c r="CN64">
        <f>'D Totals'!G64</f>
        <v>0</v>
      </c>
      <c r="CO64">
        <f>'D Totals'!H64</f>
        <v>11</v>
      </c>
      <c r="CP64">
        <f>'D Totals'!K64</f>
        <v>11</v>
      </c>
    </row>
    <row r="65" spans="1:94" x14ac:dyDescent="0.3">
      <c r="A65" t="str">
        <f>'D on Ice'!B65</f>
        <v>Egor Zamula</v>
      </c>
      <c r="B65" t="str">
        <f>'D on Ice'!C65</f>
        <v>PHI</v>
      </c>
      <c r="E65">
        <f>'D on Ice'!K65</f>
        <v>43.41</v>
      </c>
      <c r="F65">
        <f>'D on Ice'!Z65</f>
        <v>9.92</v>
      </c>
      <c r="G65">
        <f>'D on Ice'!Q65</f>
        <v>2.88</v>
      </c>
      <c r="H65">
        <f>'D on Ice'!T65</f>
        <v>2.33</v>
      </c>
      <c r="I65" s="1">
        <f t="shared" si="35"/>
        <v>0.63559322033898302</v>
      </c>
      <c r="J65" s="1">
        <f t="shared" si="36"/>
        <v>0.25847457627118642</v>
      </c>
      <c r="K65" s="1">
        <f t="shared" si="37"/>
        <v>0.73305084745762716</v>
      </c>
      <c r="L65" s="1">
        <f t="shared" si="38"/>
        <v>0.25423728813559321</v>
      </c>
      <c r="O65">
        <f>'D Production'!H65</f>
        <v>0.21</v>
      </c>
      <c r="P65">
        <f>'D Production'!I65</f>
        <v>0.53</v>
      </c>
      <c r="Q65">
        <f>'D Production'!J65</f>
        <v>0.11</v>
      </c>
      <c r="R65">
        <f>'D Production'!L65</f>
        <v>0.75</v>
      </c>
      <c r="S65" s="1">
        <f t="shared" si="39"/>
        <v>0.61016949152542377</v>
      </c>
      <c r="T65" s="1">
        <f t="shared" si="40"/>
        <v>0.30932203389830509</v>
      </c>
      <c r="U65" s="1">
        <f t="shared" si="41"/>
        <v>0.16949152542372881</v>
      </c>
      <c r="V65" s="1">
        <f t="shared" si="42"/>
        <v>0.3940677966101695</v>
      </c>
      <c r="Y65">
        <f>'D on Ice'!L65</f>
        <v>39.15</v>
      </c>
      <c r="Z65">
        <f>'D on Ice'!AA65</f>
        <v>11.41</v>
      </c>
      <c r="AA65">
        <f>'D on Ice'!R65</f>
        <v>2.2400000000000002</v>
      </c>
      <c r="AB65">
        <f>'D on Ice'!U65</f>
        <v>2.48</v>
      </c>
      <c r="AC65" s="1">
        <f t="shared" si="43"/>
        <v>0.79661016949152541</v>
      </c>
      <c r="AD65" s="1">
        <f t="shared" si="44"/>
        <v>0.40677966101694918</v>
      </c>
      <c r="AE65" s="1">
        <f t="shared" si="45"/>
        <v>0.67796610169491522</v>
      </c>
      <c r="AF65" s="1">
        <f t="shared" si="46"/>
        <v>0.57203389830508478</v>
      </c>
      <c r="AI65">
        <f>'D Rel'!K65</f>
        <v>-2.84</v>
      </c>
      <c r="AJ65">
        <f>'D Rel'!Z65</f>
        <v>-2.0299999999999998</v>
      </c>
      <c r="AK65">
        <f>'D Rel'!Q65</f>
        <v>0.49</v>
      </c>
      <c r="AL65">
        <f>'D Rel'!T65</f>
        <v>-0.31</v>
      </c>
      <c r="AM65" s="1">
        <f t="shared" si="47"/>
        <v>0.32627118644067798</v>
      </c>
      <c r="AN65" s="1">
        <f t="shared" si="48"/>
        <v>0.15254237288135594</v>
      </c>
      <c r="AO65" s="1">
        <f t="shared" si="49"/>
        <v>0.77542372881355937</v>
      </c>
      <c r="AP65" s="1">
        <f t="shared" si="50"/>
        <v>0.20338983050847459</v>
      </c>
      <c r="AS65">
        <f>'D Rel'!L65</f>
        <v>-0.42</v>
      </c>
      <c r="AT65">
        <f>'D Rel'!AA65</f>
        <v>1.41</v>
      </c>
      <c r="AU65">
        <f>'D Rel'!R65</f>
        <v>-0.46</v>
      </c>
      <c r="AV65">
        <f>'D Rel'!U65</f>
        <v>0.15</v>
      </c>
      <c r="AW65" s="1">
        <f t="shared" si="51"/>
        <v>0.5847457627118644</v>
      </c>
      <c r="AX65" s="1">
        <f t="shared" si="52"/>
        <v>0.23305084745762711</v>
      </c>
      <c r="AY65" s="1">
        <f t="shared" si="53"/>
        <v>0.73305084745762716</v>
      </c>
      <c r="AZ65" s="1">
        <f t="shared" si="54"/>
        <v>0.28389830508474578</v>
      </c>
      <c r="BC65">
        <f>'D on Ice'!G65</f>
        <v>14.062916666667</v>
      </c>
      <c r="BD65">
        <f>'D on Ice'!AM65</f>
        <v>52.34</v>
      </c>
      <c r="BE65">
        <f>'D on Ice'!AF65</f>
        <v>9</v>
      </c>
      <c r="BF65">
        <f>'D on Ice'!AH65</f>
        <v>1.0069999999999999</v>
      </c>
      <c r="BG65" s="1">
        <f t="shared" si="55"/>
        <v>0.22457627118644069</v>
      </c>
      <c r="BH65" s="1">
        <f t="shared" si="56"/>
        <v>0.67372881355932202</v>
      </c>
      <c r="BI65" s="1">
        <f t="shared" si="57"/>
        <v>0.60593220338983056</v>
      </c>
      <c r="BJ65" s="1">
        <f t="shared" si="58"/>
        <v>0.65254237288135597</v>
      </c>
      <c r="BM65">
        <f>'D on Ice'!M65</f>
        <v>52.58</v>
      </c>
      <c r="BN65">
        <f>'D on Ice'!AB65</f>
        <v>46.5</v>
      </c>
      <c r="BO65">
        <f>'D on Ice'!S65</f>
        <v>56.25</v>
      </c>
      <c r="BP65">
        <f>'D on Ice'!V65</f>
        <v>48.41</v>
      </c>
      <c r="BQ65" s="1">
        <f t="shared" si="59"/>
        <v>0.75423728813559321</v>
      </c>
      <c r="BR65" s="1">
        <f t="shared" si="60"/>
        <v>0.2711864406779661</v>
      </c>
      <c r="BS65" s="1">
        <f t="shared" si="61"/>
        <v>0.80508474576271183</v>
      </c>
      <c r="BT65" s="1">
        <f t="shared" si="62"/>
        <v>0.39830508474576271</v>
      </c>
      <c r="BW65" s="1">
        <f t="shared" si="63"/>
        <v>3.6906779661016951</v>
      </c>
      <c r="BX65" s="1">
        <f t="shared" si="64"/>
        <v>0.42796610169491528</v>
      </c>
      <c r="BY65">
        <f t="shared" si="65"/>
        <v>136</v>
      </c>
      <c r="CB65">
        <f>'D Rel'!M65</f>
        <v>-1.31</v>
      </c>
      <c r="CC65">
        <f>'D Rel'!V65</f>
        <v>-4.75</v>
      </c>
      <c r="CD65" s="1">
        <f t="shared" si="66"/>
        <v>0.36016949152542371</v>
      </c>
      <c r="CE65" s="1">
        <f t="shared" si="67"/>
        <v>0.15254237288135594</v>
      </c>
      <c r="CH65" s="31">
        <f>'D Production'!X65</f>
        <v>1.07</v>
      </c>
      <c r="CI65" s="31">
        <f>'D Production'!AB65</f>
        <v>0.21</v>
      </c>
      <c r="CJ65" s="31">
        <f t="shared" si="68"/>
        <v>0.24152542372881355</v>
      </c>
      <c r="CK65" s="31">
        <f t="shared" si="69"/>
        <v>0.1652542372881356</v>
      </c>
      <c r="CN65">
        <f>'D Totals'!G65</f>
        <v>2</v>
      </c>
      <c r="CO65">
        <f>'D Totals'!H65</f>
        <v>5</v>
      </c>
      <c r="CP65">
        <f>'D Totals'!K65</f>
        <v>7</v>
      </c>
    </row>
    <row r="66" spans="1:94" x14ac:dyDescent="0.3">
      <c r="A66" t="str">
        <f>'D on Ice'!B66</f>
        <v>Erik Brannstrom</v>
      </c>
      <c r="B66" t="str">
        <f>'D on Ice'!C66</f>
        <v>OTT</v>
      </c>
      <c r="E66">
        <f>'D on Ice'!K66</f>
        <v>43.64</v>
      </c>
      <c r="F66">
        <f>'D on Ice'!Z66</f>
        <v>11.73</v>
      </c>
      <c r="G66">
        <f>'D on Ice'!Q66</f>
        <v>2.58</v>
      </c>
      <c r="H66">
        <f>'D on Ice'!T66</f>
        <v>2.63</v>
      </c>
      <c r="I66" s="1">
        <f t="shared" si="35"/>
        <v>0.65254237288135597</v>
      </c>
      <c r="J66" s="1">
        <f t="shared" si="36"/>
        <v>0.65254237288135597</v>
      </c>
      <c r="K66" s="1">
        <f t="shared" si="37"/>
        <v>0.57627118644067798</v>
      </c>
      <c r="L66" s="1">
        <f t="shared" si="38"/>
        <v>0.63135593220338981</v>
      </c>
      <c r="O66">
        <f>'D Production'!H66</f>
        <v>0.23</v>
      </c>
      <c r="P66">
        <f>'D Production'!I66</f>
        <v>0.82</v>
      </c>
      <c r="Q66">
        <f>'D Production'!J66</f>
        <v>0.47</v>
      </c>
      <c r="R66">
        <f>'D Production'!L66</f>
        <v>1.06</v>
      </c>
      <c r="S66" s="1">
        <f t="shared" si="39"/>
        <v>0.64830508474576276</v>
      </c>
      <c r="T66" s="1">
        <f t="shared" si="40"/>
        <v>0.65677966101694918</v>
      </c>
      <c r="U66" s="1">
        <f t="shared" si="41"/>
        <v>0.77542372881355937</v>
      </c>
      <c r="V66" s="1">
        <f t="shared" si="42"/>
        <v>0.71186440677966101</v>
      </c>
      <c r="Y66">
        <f>'D on Ice'!L66</f>
        <v>41.53</v>
      </c>
      <c r="Z66">
        <f>'D on Ice'!AA66</f>
        <v>12.08</v>
      </c>
      <c r="AA66">
        <f>'D on Ice'!R66</f>
        <v>2.35</v>
      </c>
      <c r="AB66">
        <f>'D on Ice'!U66</f>
        <v>2.65</v>
      </c>
      <c r="AC66" s="1">
        <f t="shared" si="43"/>
        <v>0.56779661016949157</v>
      </c>
      <c r="AD66" s="1">
        <f t="shared" si="44"/>
        <v>0.29661016949152541</v>
      </c>
      <c r="AE66" s="1">
        <f t="shared" si="45"/>
        <v>0.60169491525423724</v>
      </c>
      <c r="AF66" s="1">
        <f t="shared" si="46"/>
        <v>0.36016949152542371</v>
      </c>
      <c r="AI66">
        <f>'D Rel'!K66</f>
        <v>-1.36</v>
      </c>
      <c r="AJ66">
        <f>'D Rel'!Z66</f>
        <v>0.55000000000000004</v>
      </c>
      <c r="AK66">
        <f>'D Rel'!Q66</f>
        <v>-0.43</v>
      </c>
      <c r="AL66">
        <f>'D Rel'!T66</f>
        <v>0.01</v>
      </c>
      <c r="AM66" s="1">
        <f t="shared" si="47"/>
        <v>0.41949152542372881</v>
      </c>
      <c r="AN66" s="1">
        <f t="shared" si="48"/>
        <v>0.65677966101694918</v>
      </c>
      <c r="AO66" s="1">
        <f t="shared" si="49"/>
        <v>0.2923728813559322</v>
      </c>
      <c r="AP66" s="1">
        <f t="shared" si="50"/>
        <v>0.55084745762711862</v>
      </c>
      <c r="AS66">
        <f>'D Rel'!L66</f>
        <v>-0.27</v>
      </c>
      <c r="AT66">
        <f>'D Rel'!AA66</f>
        <v>1.05</v>
      </c>
      <c r="AU66">
        <f>'D Rel'!R66</f>
        <v>-0.95</v>
      </c>
      <c r="AV66">
        <f>'D Rel'!U66</f>
        <v>0.03</v>
      </c>
      <c r="AW66" s="1">
        <f t="shared" si="51"/>
        <v>0.55932203389830504</v>
      </c>
      <c r="AX66" s="1">
        <f t="shared" si="52"/>
        <v>0.29661016949152541</v>
      </c>
      <c r="AY66" s="1">
        <f t="shared" si="53"/>
        <v>0.91949152542372881</v>
      </c>
      <c r="AZ66" s="1">
        <f t="shared" si="54"/>
        <v>0.45338983050847459</v>
      </c>
      <c r="BC66">
        <f>'D on Ice'!G66</f>
        <v>13.457894736842</v>
      </c>
      <c r="BD66">
        <f>'D on Ice'!AM66</f>
        <v>58.33</v>
      </c>
      <c r="BE66">
        <f>'D on Ice'!AF66</f>
        <v>8.3000000000000007</v>
      </c>
      <c r="BF66">
        <f>'D on Ice'!AH66</f>
        <v>1.0049999999999999</v>
      </c>
      <c r="BG66" s="1">
        <f t="shared" si="55"/>
        <v>0.15254237288135594</v>
      </c>
      <c r="BH66" s="1">
        <f t="shared" si="56"/>
        <v>0.8347457627118644</v>
      </c>
      <c r="BI66" s="1">
        <f t="shared" si="57"/>
        <v>0.46610169491525422</v>
      </c>
      <c r="BJ66" s="1">
        <f t="shared" si="58"/>
        <v>0.60593220338983056</v>
      </c>
      <c r="BM66">
        <f>'D on Ice'!M66</f>
        <v>51.24</v>
      </c>
      <c r="BN66">
        <f>'D on Ice'!AB66</f>
        <v>49.26</v>
      </c>
      <c r="BO66">
        <f>'D on Ice'!S66</f>
        <v>52.38</v>
      </c>
      <c r="BP66">
        <f>'D on Ice'!V66</f>
        <v>49.84</v>
      </c>
      <c r="BQ66" s="1">
        <f t="shared" si="59"/>
        <v>0.65254237288135597</v>
      </c>
      <c r="BR66" s="1">
        <f t="shared" si="60"/>
        <v>0.43220338983050849</v>
      </c>
      <c r="BS66" s="1">
        <f t="shared" si="61"/>
        <v>0.6271186440677966</v>
      </c>
      <c r="BT66" s="1">
        <f t="shared" si="62"/>
        <v>0.49576271186440679</v>
      </c>
      <c r="BW66" s="1">
        <f t="shared" si="63"/>
        <v>4.453389830508474</v>
      </c>
      <c r="BX66" s="1">
        <f t="shared" si="64"/>
        <v>0.61016949152542377</v>
      </c>
      <c r="BY66">
        <f t="shared" si="65"/>
        <v>93</v>
      </c>
      <c r="CB66">
        <f>'D Rel'!M66</f>
        <v>-0.6</v>
      </c>
      <c r="CC66">
        <f>'D Rel'!V66</f>
        <v>-0.19</v>
      </c>
      <c r="CD66" s="1">
        <f t="shared" si="66"/>
        <v>0.44491525423728812</v>
      </c>
      <c r="CE66" s="1">
        <f t="shared" si="67"/>
        <v>0.49152542372881358</v>
      </c>
      <c r="CH66" s="31">
        <f>'D Production'!X66</f>
        <v>0.7</v>
      </c>
      <c r="CI66" s="31">
        <f>'D Production'!AB66</f>
        <v>0.12</v>
      </c>
      <c r="CJ66" s="31">
        <f t="shared" si="68"/>
        <v>0.57627118644067798</v>
      </c>
      <c r="CK66" s="31">
        <f t="shared" si="69"/>
        <v>9.7457627118644072E-2</v>
      </c>
      <c r="CN66">
        <f>'D Totals'!G66</f>
        <v>2</v>
      </c>
      <c r="CO66">
        <f>'D Totals'!H66</f>
        <v>7</v>
      </c>
      <c r="CP66">
        <f>'D Totals'!K66</f>
        <v>9</v>
      </c>
    </row>
    <row r="67" spans="1:94" x14ac:dyDescent="0.3">
      <c r="A67" t="str">
        <f>'D on Ice'!B67</f>
        <v>Erik Cernak</v>
      </c>
      <c r="B67" t="str">
        <f>'D on Ice'!C67</f>
        <v>T.B</v>
      </c>
      <c r="E67">
        <f>'D on Ice'!K67</f>
        <v>39.020000000000003</v>
      </c>
      <c r="F67">
        <f>'D on Ice'!Z67</f>
        <v>12.22</v>
      </c>
      <c r="G67">
        <f>'D on Ice'!Q67</f>
        <v>2.46</v>
      </c>
      <c r="H67">
        <f>'D on Ice'!T67</f>
        <v>2.5499999999999998</v>
      </c>
      <c r="I67" s="1">
        <f t="shared" si="35"/>
        <v>0.25847457627118642</v>
      </c>
      <c r="J67" s="1">
        <f t="shared" si="36"/>
        <v>0.74576271186440679</v>
      </c>
      <c r="K67" s="1">
        <f t="shared" si="37"/>
        <v>0.5</v>
      </c>
      <c r="L67" s="1">
        <f t="shared" si="38"/>
        <v>0.55508474576271183</v>
      </c>
      <c r="O67">
        <f>'D Production'!H67</f>
        <v>0</v>
      </c>
      <c r="P67">
        <f>'D Production'!I67</f>
        <v>0.49</v>
      </c>
      <c r="Q67">
        <f>'D Production'!J67</f>
        <v>0.2</v>
      </c>
      <c r="R67">
        <f>'D Production'!L67</f>
        <v>0.49</v>
      </c>
      <c r="S67" s="1">
        <f t="shared" si="39"/>
        <v>4.2372881355932203E-3</v>
      </c>
      <c r="T67" s="1">
        <f t="shared" si="40"/>
        <v>0.25</v>
      </c>
      <c r="U67" s="1">
        <f t="shared" si="41"/>
        <v>0.3347457627118644</v>
      </c>
      <c r="V67" s="1">
        <f t="shared" si="42"/>
        <v>0.13135593220338984</v>
      </c>
      <c r="Y67">
        <f>'D on Ice'!L67</f>
        <v>42.37</v>
      </c>
      <c r="Z67">
        <f>'D on Ice'!AA67</f>
        <v>10.54</v>
      </c>
      <c r="AA67">
        <f>'D on Ice'!R67</f>
        <v>2.86</v>
      </c>
      <c r="AB67">
        <f>'D on Ice'!U67</f>
        <v>2.76</v>
      </c>
      <c r="AC67" s="1">
        <f t="shared" si="43"/>
        <v>0.47033898305084748</v>
      </c>
      <c r="AD67" s="1">
        <f t="shared" si="44"/>
        <v>0.6271186440677966</v>
      </c>
      <c r="AE67" s="1">
        <f t="shared" si="45"/>
        <v>0.25</v>
      </c>
      <c r="AF67" s="1">
        <f t="shared" si="46"/>
        <v>0.28389830508474578</v>
      </c>
      <c r="AI67">
        <f>'D Rel'!K67</f>
        <v>-3.08</v>
      </c>
      <c r="AJ67">
        <f>'D Rel'!Z67</f>
        <v>1.4</v>
      </c>
      <c r="AK67">
        <f>'D Rel'!Q67</f>
        <v>-0.09</v>
      </c>
      <c r="AL67">
        <f>'D Rel'!T67</f>
        <v>0.05</v>
      </c>
      <c r="AM67" s="1">
        <f t="shared" si="47"/>
        <v>0.28813559322033899</v>
      </c>
      <c r="AN67" s="1">
        <f t="shared" si="48"/>
        <v>0.80508474576271183</v>
      </c>
      <c r="AO67" s="1">
        <f t="shared" si="49"/>
        <v>0.49152542372881358</v>
      </c>
      <c r="AP67" s="1">
        <f t="shared" si="50"/>
        <v>0.60169491525423724</v>
      </c>
      <c r="AS67">
        <f>'D Rel'!L67</f>
        <v>0.45</v>
      </c>
      <c r="AT67">
        <f>'D Rel'!AA67</f>
        <v>-0.51</v>
      </c>
      <c r="AU67">
        <f>'D Rel'!R67</f>
        <v>-7.0000000000000007E-2</v>
      </c>
      <c r="AV67">
        <f>'D Rel'!U67</f>
        <v>0.09</v>
      </c>
      <c r="AW67" s="1">
        <f t="shared" si="51"/>
        <v>0.4788135593220339</v>
      </c>
      <c r="AX67" s="1">
        <f t="shared" si="52"/>
        <v>0.59745762711864403</v>
      </c>
      <c r="AY67" s="1">
        <f t="shared" si="53"/>
        <v>0.52966101694915257</v>
      </c>
      <c r="AZ67" s="1">
        <f t="shared" si="54"/>
        <v>0.36440677966101692</v>
      </c>
      <c r="BC67">
        <f>'D on Ice'!G67</f>
        <v>15.614957264957001</v>
      </c>
      <c r="BD67">
        <f>'D on Ice'!AM67</f>
        <v>42.6</v>
      </c>
      <c r="BE67">
        <f>'D on Ice'!AF67</f>
        <v>9.51</v>
      </c>
      <c r="BF67">
        <f>'D on Ice'!AH67</f>
        <v>1.002</v>
      </c>
      <c r="BG67" s="1">
        <f t="shared" si="55"/>
        <v>0.4576271186440678</v>
      </c>
      <c r="BH67" s="1">
        <f t="shared" si="56"/>
        <v>0.30508474576271188</v>
      </c>
      <c r="BI67" s="1">
        <f t="shared" si="57"/>
        <v>0.72881355932203384</v>
      </c>
      <c r="BJ67" s="1">
        <f t="shared" si="58"/>
        <v>0.56355932203389836</v>
      </c>
      <c r="BM67">
        <f>'D on Ice'!M67</f>
        <v>47.94</v>
      </c>
      <c r="BN67">
        <f>'D on Ice'!AB67</f>
        <v>53.68</v>
      </c>
      <c r="BO67">
        <f>'D on Ice'!S67</f>
        <v>46.3</v>
      </c>
      <c r="BP67">
        <f>'D on Ice'!V67</f>
        <v>48.07</v>
      </c>
      <c r="BQ67" s="1">
        <f t="shared" si="59"/>
        <v>0.35169491525423729</v>
      </c>
      <c r="BR67" s="1">
        <f t="shared" si="60"/>
        <v>0.75423728813559321</v>
      </c>
      <c r="BS67" s="1">
        <f t="shared" si="61"/>
        <v>0.33898305084745761</v>
      </c>
      <c r="BT67" s="1">
        <f t="shared" si="62"/>
        <v>0.36440677966101692</v>
      </c>
      <c r="BW67" s="1">
        <f t="shared" si="63"/>
        <v>2.5466101694915255</v>
      </c>
      <c r="BX67" s="1">
        <f t="shared" si="64"/>
        <v>0.19491525423728814</v>
      </c>
      <c r="BY67">
        <f t="shared" si="65"/>
        <v>191</v>
      </c>
      <c r="CB67">
        <f>'D Rel'!M67</f>
        <v>-2.17</v>
      </c>
      <c r="CC67">
        <f>'D Rel'!V67</f>
        <v>-0.38</v>
      </c>
      <c r="CD67" s="1">
        <f t="shared" si="66"/>
        <v>0.25423728813559321</v>
      </c>
      <c r="CE67" s="1">
        <f t="shared" si="67"/>
        <v>0.47033898305084748</v>
      </c>
      <c r="CH67" s="31">
        <f>'D Production'!X67</f>
        <v>0.99</v>
      </c>
      <c r="CI67" s="31">
        <f>'D Production'!AB67</f>
        <v>0.39</v>
      </c>
      <c r="CJ67" s="31">
        <f t="shared" si="68"/>
        <v>0.30508474576271188</v>
      </c>
      <c r="CK67" s="31">
        <f t="shared" si="69"/>
        <v>0.44491525423728812</v>
      </c>
      <c r="CN67">
        <f>'D Totals'!G67</f>
        <v>0</v>
      </c>
      <c r="CO67">
        <f>'D Totals'!H67</f>
        <v>5</v>
      </c>
      <c r="CP67">
        <f>'D Totals'!K67</f>
        <v>5</v>
      </c>
    </row>
    <row r="68" spans="1:94" x14ac:dyDescent="0.3">
      <c r="A68" t="str">
        <f>'D on Ice'!B68</f>
        <v>Erik Gudbranson</v>
      </c>
      <c r="B68" t="str">
        <f>'D on Ice'!C68</f>
        <v>CBJ</v>
      </c>
      <c r="E68">
        <f>'D on Ice'!K68</f>
        <v>38.99</v>
      </c>
      <c r="F68">
        <f>'D on Ice'!Z68</f>
        <v>9.7899999999999991</v>
      </c>
      <c r="G68">
        <f>'D on Ice'!Q68</f>
        <v>1.92</v>
      </c>
      <c r="H68">
        <f>'D on Ice'!T68</f>
        <v>2.29</v>
      </c>
      <c r="I68" s="1">
        <f t="shared" si="35"/>
        <v>0.25423728813559321</v>
      </c>
      <c r="J68" s="1">
        <f t="shared" si="36"/>
        <v>0.23728813559322035</v>
      </c>
      <c r="K68" s="1">
        <f t="shared" si="37"/>
        <v>0.19491525423728814</v>
      </c>
      <c r="L68" s="1">
        <f t="shared" si="38"/>
        <v>0.21610169491525424</v>
      </c>
      <c r="O68">
        <f>'D Production'!H68</f>
        <v>0.26</v>
      </c>
      <c r="P68">
        <f>'D Production'!I68</f>
        <v>0.87</v>
      </c>
      <c r="Q68">
        <f>'D Production'!J68</f>
        <v>0.26</v>
      </c>
      <c r="R68">
        <f>'D Production'!L68</f>
        <v>1.1399999999999999</v>
      </c>
      <c r="S68" s="1">
        <f t="shared" si="39"/>
        <v>0.71186440677966101</v>
      </c>
      <c r="T68" s="1">
        <f t="shared" si="40"/>
        <v>0.75423728813559321</v>
      </c>
      <c r="U68" s="1">
        <f t="shared" si="41"/>
        <v>0.42372881355932202</v>
      </c>
      <c r="V68" s="1">
        <f t="shared" si="42"/>
        <v>0.77966101694915257</v>
      </c>
      <c r="Y68">
        <f>'D on Ice'!L68</f>
        <v>44.68</v>
      </c>
      <c r="Z68">
        <f>'D on Ice'!AA68</f>
        <v>9.27</v>
      </c>
      <c r="AA68">
        <f>'D on Ice'!R68</f>
        <v>3.06</v>
      </c>
      <c r="AB68">
        <f>'D on Ice'!U68</f>
        <v>2.4700000000000002</v>
      </c>
      <c r="AC68" s="1">
        <f t="shared" si="43"/>
        <v>0.2711864406779661</v>
      </c>
      <c r="AD68" s="1">
        <f t="shared" si="44"/>
        <v>0.89830508474576276</v>
      </c>
      <c r="AE68" s="1">
        <f t="shared" si="45"/>
        <v>0.16949152542372881</v>
      </c>
      <c r="AF68" s="1">
        <f t="shared" si="46"/>
        <v>0.59322033898305082</v>
      </c>
      <c r="AI68">
        <f>'D Rel'!K68</f>
        <v>-4.21</v>
      </c>
      <c r="AJ68">
        <f>'D Rel'!Z68</f>
        <v>-0.75</v>
      </c>
      <c r="AK68">
        <f>'D Rel'!Q68</f>
        <v>-1.0900000000000001</v>
      </c>
      <c r="AL68">
        <f>'D Rel'!T68</f>
        <v>-0.32</v>
      </c>
      <c r="AM68" s="1">
        <f t="shared" si="47"/>
        <v>0.20338983050847459</v>
      </c>
      <c r="AN68" s="1">
        <f t="shared" si="48"/>
        <v>0.36864406779661019</v>
      </c>
      <c r="AO68" s="1">
        <f t="shared" si="49"/>
        <v>5.9322033898305086E-2</v>
      </c>
      <c r="AP68" s="1">
        <f t="shared" si="50"/>
        <v>0.1864406779661017</v>
      </c>
      <c r="AS68">
        <f>'D Rel'!L68</f>
        <v>-0.63</v>
      </c>
      <c r="AT68">
        <f>'D Rel'!AA68</f>
        <v>-3.11</v>
      </c>
      <c r="AU68">
        <f>'D Rel'!R68</f>
        <v>0</v>
      </c>
      <c r="AV68">
        <f>'D Rel'!U68</f>
        <v>-0.52</v>
      </c>
      <c r="AW68" s="1">
        <f t="shared" si="51"/>
        <v>0.59745762711864403</v>
      </c>
      <c r="AX68" s="1">
        <f t="shared" si="52"/>
        <v>0.94915254237288138</v>
      </c>
      <c r="AY68" s="1">
        <f t="shared" si="53"/>
        <v>0.49152542372881358</v>
      </c>
      <c r="AZ68" s="1">
        <f t="shared" si="54"/>
        <v>0.93220338983050843</v>
      </c>
      <c r="BC68">
        <f>'D on Ice'!G68</f>
        <v>15.96007751938</v>
      </c>
      <c r="BD68">
        <f>'D on Ice'!AM68</f>
        <v>38.96</v>
      </c>
      <c r="BE68">
        <f>'D on Ice'!AF68</f>
        <v>7.38</v>
      </c>
      <c r="BF68">
        <f>'D on Ice'!AH68</f>
        <v>0.97499999999999998</v>
      </c>
      <c r="BG68" s="1">
        <f t="shared" si="55"/>
        <v>0.52542372881355937</v>
      </c>
      <c r="BH68" s="1">
        <f t="shared" si="56"/>
        <v>0.21186440677966101</v>
      </c>
      <c r="BI68" s="1">
        <f t="shared" si="57"/>
        <v>0.27966101694915252</v>
      </c>
      <c r="BJ68" s="1">
        <f t="shared" si="58"/>
        <v>0.15677966101694915</v>
      </c>
      <c r="BM68">
        <f>'D on Ice'!M68</f>
        <v>46.6</v>
      </c>
      <c r="BN68">
        <f>'D on Ice'!AB68</f>
        <v>51.38</v>
      </c>
      <c r="BO68">
        <f>'D on Ice'!S68</f>
        <v>38.6</v>
      </c>
      <c r="BP68">
        <f>'D on Ice'!V68</f>
        <v>48.16</v>
      </c>
      <c r="BQ68" s="1">
        <f t="shared" si="59"/>
        <v>0.22457627118644069</v>
      </c>
      <c r="BR68" s="1">
        <f t="shared" si="60"/>
        <v>0.59322033898305082</v>
      </c>
      <c r="BS68" s="1">
        <f t="shared" si="61"/>
        <v>0.11016949152542373</v>
      </c>
      <c r="BT68" s="1">
        <f t="shared" si="62"/>
        <v>0.38135593220338981</v>
      </c>
      <c r="BW68" s="1">
        <f t="shared" si="63"/>
        <v>3.699152542372881</v>
      </c>
      <c r="BX68" s="1">
        <f t="shared" si="64"/>
        <v>0.43220338983050849</v>
      </c>
      <c r="BY68">
        <f t="shared" si="65"/>
        <v>135</v>
      </c>
      <c r="CB68">
        <f>'D Rel'!M68</f>
        <v>-2.21</v>
      </c>
      <c r="CC68">
        <f>'D Rel'!V68</f>
        <v>1.47</v>
      </c>
      <c r="CD68" s="1">
        <f t="shared" si="66"/>
        <v>0.24576271186440679</v>
      </c>
      <c r="CE68" s="1">
        <f t="shared" si="67"/>
        <v>0.65254237288135597</v>
      </c>
      <c r="CH68" s="31">
        <f>'D Production'!X68</f>
        <v>1.05</v>
      </c>
      <c r="CI68" s="31">
        <f>'D Production'!AB68</f>
        <v>0.96</v>
      </c>
      <c r="CJ68" s="31">
        <f t="shared" si="68"/>
        <v>0.26271186440677968</v>
      </c>
      <c r="CK68" s="31">
        <f t="shared" si="69"/>
        <v>0.90677966101694918</v>
      </c>
      <c r="CN68">
        <f>'D Totals'!G68</f>
        <v>3</v>
      </c>
      <c r="CO68">
        <f>'D Totals'!H68</f>
        <v>10</v>
      </c>
      <c r="CP68">
        <f>'D Totals'!K68</f>
        <v>13</v>
      </c>
    </row>
    <row r="69" spans="1:94" x14ac:dyDescent="0.3">
      <c r="A69" t="str">
        <f>'D on Ice'!B69</f>
        <v>Erik Gustafsson</v>
      </c>
      <c r="B69" t="str">
        <f>'D on Ice'!C69</f>
        <v>NYR</v>
      </c>
      <c r="E69">
        <f>'D on Ice'!K69</f>
        <v>49.14</v>
      </c>
      <c r="F69">
        <f>'D on Ice'!Z69</f>
        <v>12.15</v>
      </c>
      <c r="G69">
        <f>'D on Ice'!Q69</f>
        <v>2.4700000000000002</v>
      </c>
      <c r="H69">
        <f>'D on Ice'!T69</f>
        <v>2.86</v>
      </c>
      <c r="I69" s="1">
        <f t="shared" si="35"/>
        <v>0.94491525423728817</v>
      </c>
      <c r="J69" s="1">
        <f t="shared" si="36"/>
        <v>0.73305084745762716</v>
      </c>
      <c r="K69" s="1">
        <f t="shared" si="37"/>
        <v>0.51271186440677963</v>
      </c>
      <c r="L69" s="1">
        <f t="shared" si="38"/>
        <v>0.84745762711864403</v>
      </c>
      <c r="O69">
        <f>'D Production'!H69</f>
        <v>0.26</v>
      </c>
      <c r="P69">
        <f>'D Production'!I69</f>
        <v>0.7</v>
      </c>
      <c r="Q69">
        <f>'D Production'!J69</f>
        <v>0.35</v>
      </c>
      <c r="R69">
        <f>'D Production'!L69</f>
        <v>0.97</v>
      </c>
      <c r="S69" s="1">
        <f t="shared" si="39"/>
        <v>0.71186440677966101</v>
      </c>
      <c r="T69" s="1">
        <f t="shared" si="40"/>
        <v>0.56355932203389836</v>
      </c>
      <c r="U69" s="1">
        <f t="shared" si="41"/>
        <v>0.56355932203389836</v>
      </c>
      <c r="V69" s="1">
        <f t="shared" si="42"/>
        <v>0.61440677966101698</v>
      </c>
      <c r="Y69">
        <f>'D on Ice'!L69</f>
        <v>39.630000000000003</v>
      </c>
      <c r="Z69">
        <f>'D on Ice'!AA69</f>
        <v>9.9499999999999993</v>
      </c>
      <c r="AA69">
        <f>'D on Ice'!R69</f>
        <v>2.5499999999999998</v>
      </c>
      <c r="AB69">
        <f>'D on Ice'!U69</f>
        <v>2.41</v>
      </c>
      <c r="AC69" s="1">
        <f t="shared" si="43"/>
        <v>0.74576271186440679</v>
      </c>
      <c r="AD69" s="1">
        <f t="shared" si="44"/>
        <v>0.78813559322033899</v>
      </c>
      <c r="AE69" s="1">
        <f t="shared" si="45"/>
        <v>0.47457627118644069</v>
      </c>
      <c r="AF69" s="1">
        <f t="shared" si="46"/>
        <v>0.65254237288135597</v>
      </c>
      <c r="AI69">
        <f>'D Rel'!K69</f>
        <v>8.5299999999999994</v>
      </c>
      <c r="AJ69">
        <f>'D Rel'!Z69</f>
        <v>0.93</v>
      </c>
      <c r="AK69">
        <f>'D Rel'!Q69</f>
        <v>-0.03</v>
      </c>
      <c r="AL69">
        <f>'D Rel'!T69</f>
        <v>0.37</v>
      </c>
      <c r="AM69" s="1">
        <f t="shared" si="47"/>
        <v>0.98728813559322037</v>
      </c>
      <c r="AN69" s="1">
        <f t="shared" si="48"/>
        <v>0.73728813559322037</v>
      </c>
      <c r="AO69" s="1">
        <f t="shared" si="49"/>
        <v>0.52118644067796616</v>
      </c>
      <c r="AP69" s="1">
        <f t="shared" si="50"/>
        <v>0.88983050847457623</v>
      </c>
      <c r="AS69">
        <f>'D Rel'!L69</f>
        <v>-2.15</v>
      </c>
      <c r="AT69">
        <f>'D Rel'!AA69</f>
        <v>-2.0499999999999998</v>
      </c>
      <c r="AU69">
        <f>'D Rel'!R69</f>
        <v>-0.06</v>
      </c>
      <c r="AV69">
        <f>'D Rel'!U69</f>
        <v>-0.25</v>
      </c>
      <c r="AW69" s="1">
        <f t="shared" si="51"/>
        <v>0.7076271186440678</v>
      </c>
      <c r="AX69" s="1">
        <f t="shared" si="52"/>
        <v>0.86864406779661019</v>
      </c>
      <c r="AY69" s="1">
        <f t="shared" si="53"/>
        <v>0.51694915254237284</v>
      </c>
      <c r="AZ69" s="1">
        <f t="shared" si="54"/>
        <v>0.77966101694915257</v>
      </c>
      <c r="BC69">
        <f>'D on Ice'!G69</f>
        <v>14.811594202899</v>
      </c>
      <c r="BD69">
        <f>'D on Ice'!AM69</f>
        <v>44.96</v>
      </c>
      <c r="BE69">
        <f>'D on Ice'!AF69</f>
        <v>7.2</v>
      </c>
      <c r="BF69">
        <f>'D on Ice'!AH69</f>
        <v>0.97299999999999998</v>
      </c>
      <c r="BG69" s="1">
        <f t="shared" si="55"/>
        <v>0.3559322033898305</v>
      </c>
      <c r="BH69" s="1">
        <f t="shared" si="56"/>
        <v>0.38135593220338981</v>
      </c>
      <c r="BI69" s="1">
        <f t="shared" si="57"/>
        <v>0.25847457627118642</v>
      </c>
      <c r="BJ69" s="1">
        <f t="shared" si="58"/>
        <v>0.13983050847457626</v>
      </c>
      <c r="BM69">
        <f>'D on Ice'!M69</f>
        <v>55.36</v>
      </c>
      <c r="BN69">
        <f>'D on Ice'!AB69</f>
        <v>54.98</v>
      </c>
      <c r="BO69">
        <f>'D on Ice'!S69</f>
        <v>49.12</v>
      </c>
      <c r="BP69">
        <f>'D on Ice'!V69</f>
        <v>54.28</v>
      </c>
      <c r="BQ69" s="1">
        <f t="shared" si="59"/>
        <v>0.91949152542372881</v>
      </c>
      <c r="BR69" s="1">
        <f t="shared" si="60"/>
        <v>0.83898305084745761</v>
      </c>
      <c r="BS69" s="1">
        <f t="shared" si="61"/>
        <v>0.47457627118644069</v>
      </c>
      <c r="BT69" s="1">
        <f t="shared" si="62"/>
        <v>0.83898305084745761</v>
      </c>
      <c r="BW69" s="1">
        <f t="shared" si="63"/>
        <v>6.3855932203389836</v>
      </c>
      <c r="BX69" s="1">
        <f t="shared" si="64"/>
        <v>0.94067796610169496</v>
      </c>
      <c r="BY69">
        <f t="shared" si="65"/>
        <v>15</v>
      </c>
      <c r="CB69">
        <f>'D Rel'!M69</f>
        <v>6.07</v>
      </c>
      <c r="CC69">
        <f>'D Rel'!V69</f>
        <v>5.97</v>
      </c>
      <c r="CD69" s="1">
        <f t="shared" si="66"/>
        <v>0.97033898305084743</v>
      </c>
      <c r="CE69" s="1">
        <f t="shared" si="67"/>
        <v>0.94915254237288138</v>
      </c>
      <c r="CH69" s="31">
        <f>'D Production'!X69</f>
        <v>0.7</v>
      </c>
      <c r="CI69" s="31">
        <f>'D Production'!AB69</f>
        <v>0.44</v>
      </c>
      <c r="CJ69" s="31">
        <f t="shared" si="68"/>
        <v>0.57627118644067798</v>
      </c>
      <c r="CK69" s="31">
        <f t="shared" si="69"/>
        <v>0.51271186440677963</v>
      </c>
      <c r="CN69">
        <f>'D Totals'!G69</f>
        <v>3</v>
      </c>
      <c r="CO69">
        <f>'D Totals'!H69</f>
        <v>8</v>
      </c>
      <c r="CP69">
        <f>'D Totals'!K69</f>
        <v>11</v>
      </c>
    </row>
    <row r="70" spans="1:94" x14ac:dyDescent="0.3">
      <c r="A70" t="str">
        <f>'D on Ice'!B70</f>
        <v>Erik Johnson</v>
      </c>
      <c r="B70" t="str">
        <f>'D on Ice'!C70</f>
        <v>BUF</v>
      </c>
      <c r="E70">
        <f>'D on Ice'!K70</f>
        <v>37.39</v>
      </c>
      <c r="F70">
        <f>'D on Ice'!Z70</f>
        <v>8.9700000000000006</v>
      </c>
      <c r="G70">
        <f>'D on Ice'!Q70</f>
        <v>2.72</v>
      </c>
      <c r="H70">
        <f>'D on Ice'!T70</f>
        <v>2.3199999999999998</v>
      </c>
      <c r="I70" s="1">
        <f t="shared" si="35"/>
        <v>0.16101694915254236</v>
      </c>
      <c r="J70" s="1">
        <f t="shared" si="36"/>
        <v>9.7457627118644072E-2</v>
      </c>
      <c r="K70" s="1">
        <f t="shared" si="37"/>
        <v>0.6652542372881356</v>
      </c>
      <c r="L70" s="1">
        <f t="shared" si="38"/>
        <v>0.24576271186440679</v>
      </c>
      <c r="O70">
        <f>'D Production'!H70</f>
        <v>0.41</v>
      </c>
      <c r="P70">
        <f>'D Production'!I70</f>
        <v>0</v>
      </c>
      <c r="Q70">
        <f>'D Production'!J70</f>
        <v>0</v>
      </c>
      <c r="R70">
        <f>'D Production'!L70</f>
        <v>0.41</v>
      </c>
      <c r="S70" s="1">
        <f t="shared" si="39"/>
        <v>0.89830508474576276</v>
      </c>
      <c r="T70" s="1">
        <f t="shared" si="40"/>
        <v>4.2372881355932203E-3</v>
      </c>
      <c r="U70" s="1">
        <f t="shared" si="41"/>
        <v>4.2372881355932203E-3</v>
      </c>
      <c r="V70" s="1">
        <f t="shared" si="42"/>
        <v>5.9322033898305086E-2</v>
      </c>
      <c r="Y70">
        <f>'D on Ice'!L70</f>
        <v>42.15</v>
      </c>
      <c r="Z70">
        <f>'D on Ice'!AA70</f>
        <v>14.82</v>
      </c>
      <c r="AA70">
        <f>'D on Ice'!R70</f>
        <v>2.86</v>
      </c>
      <c r="AB70">
        <f>'D on Ice'!U70</f>
        <v>2.91</v>
      </c>
      <c r="AC70" s="1">
        <f t="shared" si="43"/>
        <v>0.5</v>
      </c>
      <c r="AD70" s="1">
        <f t="shared" si="44"/>
        <v>5.5084745762711863E-2</v>
      </c>
      <c r="AE70" s="1">
        <f t="shared" si="45"/>
        <v>0.25</v>
      </c>
      <c r="AF70" s="1">
        <f t="shared" si="46"/>
        <v>0.16949152542372881</v>
      </c>
      <c r="AI70">
        <f>'D Rel'!K70</f>
        <v>-6.43</v>
      </c>
      <c r="AJ70">
        <f>'D Rel'!Z70</f>
        <v>-2.54</v>
      </c>
      <c r="AK70">
        <f>'D Rel'!Q70</f>
        <v>-0.08</v>
      </c>
      <c r="AL70">
        <f>'D Rel'!T70</f>
        <v>-0.33</v>
      </c>
      <c r="AM70" s="1">
        <f t="shared" si="47"/>
        <v>7.6271186440677971E-2</v>
      </c>
      <c r="AN70" s="1">
        <f t="shared" si="48"/>
        <v>9.7457627118644072E-2</v>
      </c>
      <c r="AO70" s="1">
        <f t="shared" si="49"/>
        <v>0.49576271186440679</v>
      </c>
      <c r="AP70" s="1">
        <f t="shared" si="50"/>
        <v>0.18220338983050846</v>
      </c>
      <c r="AS70">
        <f>'D Rel'!L70</f>
        <v>2.4300000000000002</v>
      </c>
      <c r="AT70">
        <f>'D Rel'!AA70</f>
        <v>4.25</v>
      </c>
      <c r="AU70">
        <f>'D Rel'!R70</f>
        <v>0.25</v>
      </c>
      <c r="AV70">
        <f>'D Rel'!U70</f>
        <v>0.47</v>
      </c>
      <c r="AW70" s="1">
        <f t="shared" si="51"/>
        <v>0.23728813559322035</v>
      </c>
      <c r="AX70" s="1">
        <f t="shared" si="52"/>
        <v>3.3898305084745763E-2</v>
      </c>
      <c r="AY70" s="1">
        <f t="shared" si="53"/>
        <v>0.36016949152542371</v>
      </c>
      <c r="AZ70" s="1">
        <f t="shared" si="54"/>
        <v>8.8983050847457626E-2</v>
      </c>
      <c r="BC70">
        <f>'D on Ice'!G70</f>
        <v>10.762195121951001</v>
      </c>
      <c r="BD70">
        <f>'D on Ice'!AM70</f>
        <v>52</v>
      </c>
      <c r="BE70">
        <f>'D on Ice'!AF70</f>
        <v>9.6199999999999992</v>
      </c>
      <c r="BF70">
        <f>'D on Ice'!AH70</f>
        <v>0.998</v>
      </c>
      <c r="BG70" s="1">
        <f t="shared" si="55"/>
        <v>1.2711864406779662E-2</v>
      </c>
      <c r="BH70" s="1">
        <f t="shared" si="56"/>
        <v>0.64830508474576276</v>
      </c>
      <c r="BI70" s="1">
        <f t="shared" si="57"/>
        <v>0.74152542372881358</v>
      </c>
      <c r="BJ70" s="1">
        <f t="shared" si="58"/>
        <v>0.45338983050847459</v>
      </c>
      <c r="BM70">
        <f>'D on Ice'!M70</f>
        <v>47.01</v>
      </c>
      <c r="BN70">
        <f>'D on Ice'!AB70</f>
        <v>37.71</v>
      </c>
      <c r="BO70">
        <f>'D on Ice'!S70</f>
        <v>48.78</v>
      </c>
      <c r="BP70">
        <f>'D on Ice'!V70</f>
        <v>44.28</v>
      </c>
      <c r="BQ70" s="1">
        <f t="shared" si="59"/>
        <v>0.25423728813559321</v>
      </c>
      <c r="BR70" s="1">
        <f t="shared" si="60"/>
        <v>3.3898305084745763E-2</v>
      </c>
      <c r="BS70" s="1">
        <f t="shared" si="61"/>
        <v>0.45338983050847459</v>
      </c>
      <c r="BT70" s="1">
        <f t="shared" si="62"/>
        <v>0.1271186440677966</v>
      </c>
      <c r="BW70" s="1">
        <f t="shared" si="63"/>
        <v>2.1186440677966103</v>
      </c>
      <c r="BX70" s="1">
        <f t="shared" si="64"/>
        <v>0.10169491525423729</v>
      </c>
      <c r="BY70">
        <f t="shared" si="65"/>
        <v>213</v>
      </c>
      <c r="CB70">
        <f>'D Rel'!M70</f>
        <v>-5.45</v>
      </c>
      <c r="CC70">
        <f>'D Rel'!V70</f>
        <v>-7.73</v>
      </c>
      <c r="CD70" s="1">
        <f t="shared" si="66"/>
        <v>6.7796610169491525E-2</v>
      </c>
      <c r="CE70" s="1">
        <f t="shared" si="67"/>
        <v>7.2033898305084748E-2</v>
      </c>
      <c r="CH70" s="31">
        <f>'D Production'!X70</f>
        <v>0.82</v>
      </c>
      <c r="CI70" s="31">
        <f>'D Production'!AB70</f>
        <v>0.95</v>
      </c>
      <c r="CJ70" s="31">
        <f t="shared" si="68"/>
        <v>0.46610169491525422</v>
      </c>
      <c r="CK70" s="31">
        <f t="shared" si="69"/>
        <v>0.90254237288135597</v>
      </c>
      <c r="CN70">
        <f>'D Totals'!G70</f>
        <v>3</v>
      </c>
      <c r="CO70">
        <f>'D Totals'!H70</f>
        <v>0</v>
      </c>
      <c r="CP70">
        <f>'D Totals'!K70</f>
        <v>3</v>
      </c>
    </row>
    <row r="71" spans="1:94" x14ac:dyDescent="0.3">
      <c r="A71" t="str">
        <f>'D on Ice'!B71</f>
        <v>Erik Karlsson</v>
      </c>
      <c r="B71" t="str">
        <f>'D on Ice'!C71</f>
        <v>PIT</v>
      </c>
      <c r="E71">
        <f>'D on Ice'!K71</f>
        <v>49.52</v>
      </c>
      <c r="F71">
        <f>'D on Ice'!Z71</f>
        <v>15.32</v>
      </c>
      <c r="G71">
        <f>'D on Ice'!Q71</f>
        <v>3.04</v>
      </c>
      <c r="H71">
        <f>'D on Ice'!T71</f>
        <v>3.22</v>
      </c>
      <c r="I71" s="1">
        <f t="shared" si="35"/>
        <v>0.94915254237288138</v>
      </c>
      <c r="J71" s="1">
        <f t="shared" si="36"/>
        <v>0.98305084745762716</v>
      </c>
      <c r="K71" s="1">
        <f t="shared" si="37"/>
        <v>0.82203389830508478</v>
      </c>
      <c r="L71" s="1">
        <f t="shared" si="38"/>
        <v>0.96610169491525422</v>
      </c>
      <c r="O71">
        <f>'D Production'!H71</f>
        <v>0.28999999999999998</v>
      </c>
      <c r="P71">
        <f>'D Production'!I71</f>
        <v>1.01</v>
      </c>
      <c r="Q71">
        <f>'D Production'!J71</f>
        <v>0.51</v>
      </c>
      <c r="R71">
        <f>'D Production'!L71</f>
        <v>1.3</v>
      </c>
      <c r="S71" s="1">
        <f t="shared" si="39"/>
        <v>0.78813559322033899</v>
      </c>
      <c r="T71" s="1">
        <f t="shared" si="40"/>
        <v>0.84745762711864403</v>
      </c>
      <c r="U71" s="1">
        <f t="shared" si="41"/>
        <v>0.8347457627118644</v>
      </c>
      <c r="V71" s="1">
        <f t="shared" si="42"/>
        <v>0.89830508474576276</v>
      </c>
      <c r="Y71">
        <f>'D on Ice'!L71</f>
        <v>44.17</v>
      </c>
      <c r="Z71">
        <f>'D on Ice'!AA71</f>
        <v>10.7</v>
      </c>
      <c r="AA71">
        <f>'D on Ice'!R71</f>
        <v>2.39</v>
      </c>
      <c r="AB71">
        <f>'D on Ice'!U71</f>
        <v>2.61</v>
      </c>
      <c r="AC71" s="1">
        <f t="shared" si="43"/>
        <v>0.32203389830508472</v>
      </c>
      <c r="AD71" s="1">
        <f t="shared" si="44"/>
        <v>0.58050847457627119</v>
      </c>
      <c r="AE71" s="1">
        <f t="shared" si="45"/>
        <v>0.58050847457627119</v>
      </c>
      <c r="AF71" s="1">
        <f t="shared" si="46"/>
        <v>0.4152542372881356</v>
      </c>
      <c r="AI71">
        <f>'D Rel'!K71</f>
        <v>4.33</v>
      </c>
      <c r="AJ71">
        <f>'D Rel'!Z71</f>
        <v>3.82</v>
      </c>
      <c r="AK71">
        <f>'D Rel'!Q71</f>
        <v>0.52</v>
      </c>
      <c r="AL71">
        <f>'D Rel'!T71</f>
        <v>0.46</v>
      </c>
      <c r="AM71" s="1">
        <f t="shared" si="47"/>
        <v>0.81355932203389836</v>
      </c>
      <c r="AN71" s="1">
        <f t="shared" si="48"/>
        <v>0.98728813559322037</v>
      </c>
      <c r="AO71" s="1">
        <f t="shared" si="49"/>
        <v>0.80508474576271183</v>
      </c>
      <c r="AP71" s="1">
        <f t="shared" si="50"/>
        <v>0.94067796610169496</v>
      </c>
      <c r="AS71">
        <f>'D Rel'!L71</f>
        <v>0.02</v>
      </c>
      <c r="AT71">
        <f>'D Rel'!AA71</f>
        <v>-1.0900000000000001</v>
      </c>
      <c r="AU71">
        <f>'D Rel'!R71</f>
        <v>0.06</v>
      </c>
      <c r="AV71">
        <f>'D Rel'!U71</f>
        <v>-0.05</v>
      </c>
      <c r="AW71" s="1">
        <f t="shared" si="51"/>
        <v>0.52966101694915257</v>
      </c>
      <c r="AX71" s="1">
        <f t="shared" si="52"/>
        <v>0.75423728813559321</v>
      </c>
      <c r="AY71" s="1">
        <f t="shared" si="53"/>
        <v>0.44915254237288138</v>
      </c>
      <c r="AZ71" s="1">
        <f t="shared" si="54"/>
        <v>0.55508474576271183</v>
      </c>
      <c r="BC71">
        <f>'D on Ice'!G71</f>
        <v>18.864772727272999</v>
      </c>
      <c r="BD71">
        <f>'D on Ice'!AM71</f>
        <v>59.66</v>
      </c>
      <c r="BE71">
        <f>'D on Ice'!AF71</f>
        <v>8.7100000000000009</v>
      </c>
      <c r="BF71">
        <f>'D on Ice'!AH71</f>
        <v>1.006</v>
      </c>
      <c r="BG71" s="1">
        <f t="shared" si="55"/>
        <v>0.94491525423728817</v>
      </c>
      <c r="BH71" s="1">
        <f t="shared" si="56"/>
        <v>0.86864406779661019</v>
      </c>
      <c r="BI71" s="1">
        <f t="shared" si="57"/>
        <v>0.52966101694915257</v>
      </c>
      <c r="BJ71" s="1">
        <f t="shared" si="58"/>
        <v>0.6271186440677966</v>
      </c>
      <c r="BM71">
        <f>'D on Ice'!M71</f>
        <v>52.85</v>
      </c>
      <c r="BN71">
        <f>'D on Ice'!AB71</f>
        <v>58.89</v>
      </c>
      <c r="BO71">
        <f>'D on Ice'!S71</f>
        <v>56</v>
      </c>
      <c r="BP71">
        <f>'D on Ice'!V71</f>
        <v>55.22</v>
      </c>
      <c r="BQ71" s="1">
        <f t="shared" si="59"/>
        <v>0.77542372881355937</v>
      </c>
      <c r="BR71" s="1">
        <f t="shared" si="60"/>
        <v>0.94491525423728817</v>
      </c>
      <c r="BS71" s="1">
        <f t="shared" si="61"/>
        <v>0.79661016949152541</v>
      </c>
      <c r="BT71" s="1">
        <f t="shared" si="62"/>
        <v>0.88983050847457623</v>
      </c>
      <c r="BW71" s="1">
        <f t="shared" si="63"/>
        <v>5.8940677966101696</v>
      </c>
      <c r="BX71" s="1">
        <f t="shared" si="64"/>
        <v>0.88559322033898302</v>
      </c>
      <c r="BY71">
        <f t="shared" si="65"/>
        <v>28</v>
      </c>
      <c r="CB71">
        <f>'D Rel'!M71</f>
        <v>2.27</v>
      </c>
      <c r="CC71">
        <f>'D Rel'!V71</f>
        <v>4.26</v>
      </c>
      <c r="CD71" s="1">
        <f t="shared" si="66"/>
        <v>0.75423728813559321</v>
      </c>
      <c r="CE71" s="1">
        <f t="shared" si="67"/>
        <v>0.85169491525423724</v>
      </c>
      <c r="CH71" s="31">
        <f>'D Production'!X71</f>
        <v>0.43</v>
      </c>
      <c r="CI71" s="31">
        <f>'D Production'!AB71</f>
        <v>0.51</v>
      </c>
      <c r="CJ71" s="31">
        <f t="shared" si="68"/>
        <v>0.7923728813559322</v>
      </c>
      <c r="CK71" s="31">
        <f t="shared" si="69"/>
        <v>0.59745762711864403</v>
      </c>
      <c r="CN71">
        <f>'D Totals'!G71</f>
        <v>4</v>
      </c>
      <c r="CO71">
        <f>'D Totals'!H71</f>
        <v>14</v>
      </c>
      <c r="CP71">
        <f>'D Totals'!K71</f>
        <v>18</v>
      </c>
    </row>
    <row r="72" spans="1:94" x14ac:dyDescent="0.3">
      <c r="A72" t="str">
        <f>'D on Ice'!B72</f>
        <v>Esa Lindell</v>
      </c>
      <c r="B72" t="str">
        <f>'D on Ice'!C72</f>
        <v>DAL</v>
      </c>
      <c r="E72">
        <f>'D on Ice'!K72</f>
        <v>44.21</v>
      </c>
      <c r="F72">
        <f>'D on Ice'!Z72</f>
        <v>11.25</v>
      </c>
      <c r="G72">
        <f>'D on Ice'!Q72</f>
        <v>3.22</v>
      </c>
      <c r="H72">
        <f>'D on Ice'!T72</f>
        <v>2.62</v>
      </c>
      <c r="I72" s="1">
        <f t="shared" si="35"/>
        <v>0.69491525423728817</v>
      </c>
      <c r="J72" s="1">
        <f t="shared" si="36"/>
        <v>0.54661016949152541</v>
      </c>
      <c r="K72" s="1">
        <f t="shared" si="37"/>
        <v>0.90254237288135597</v>
      </c>
      <c r="L72" s="1">
        <f t="shared" si="38"/>
        <v>0.61864406779661019</v>
      </c>
      <c r="O72">
        <f>'D Production'!H72</f>
        <v>0.24</v>
      </c>
      <c r="P72">
        <f>'D Production'!I72</f>
        <v>1.1299999999999999</v>
      </c>
      <c r="Q72">
        <f>'D Production'!J72</f>
        <v>0.56000000000000005</v>
      </c>
      <c r="R72">
        <f>'D Production'!L72</f>
        <v>1.37</v>
      </c>
      <c r="S72" s="1">
        <f t="shared" si="39"/>
        <v>0.67796610169491522</v>
      </c>
      <c r="T72" s="1">
        <f t="shared" si="40"/>
        <v>0.92372881355932202</v>
      </c>
      <c r="U72" s="1">
        <f t="shared" si="41"/>
        <v>0.90254237288135597</v>
      </c>
      <c r="V72" s="1">
        <f t="shared" si="42"/>
        <v>0.92372881355932202</v>
      </c>
      <c r="Y72">
        <f>'D on Ice'!L72</f>
        <v>41.88</v>
      </c>
      <c r="Z72">
        <f>'D on Ice'!AA72</f>
        <v>9.24</v>
      </c>
      <c r="AA72">
        <f>'D on Ice'!R72</f>
        <v>2.81</v>
      </c>
      <c r="AB72">
        <f>'D on Ice'!U72</f>
        <v>2.1800000000000002</v>
      </c>
      <c r="AC72" s="1">
        <f t="shared" si="43"/>
        <v>0.53813559322033899</v>
      </c>
      <c r="AD72" s="1">
        <f t="shared" si="44"/>
        <v>0.91101694915254239</v>
      </c>
      <c r="AE72" s="1">
        <f t="shared" si="45"/>
        <v>0.28389830508474578</v>
      </c>
      <c r="AF72" s="1">
        <f t="shared" si="46"/>
        <v>0.89830508474576276</v>
      </c>
      <c r="AI72">
        <f>'D Rel'!K72</f>
        <v>-0.1</v>
      </c>
      <c r="AJ72">
        <f>'D Rel'!Z72</f>
        <v>-0.74</v>
      </c>
      <c r="AK72">
        <f>'D Rel'!Q72</f>
        <v>0.38</v>
      </c>
      <c r="AL72">
        <f>'D Rel'!T72</f>
        <v>-0.06</v>
      </c>
      <c r="AM72" s="1">
        <f t="shared" si="47"/>
        <v>0.57627118644067798</v>
      </c>
      <c r="AN72" s="1">
        <f t="shared" si="48"/>
        <v>0.3771186440677966</v>
      </c>
      <c r="AO72" s="1">
        <f t="shared" si="49"/>
        <v>0.72457627118644063</v>
      </c>
      <c r="AP72" s="1">
        <f t="shared" si="50"/>
        <v>0.47033898305084748</v>
      </c>
      <c r="AS72">
        <f>'D Rel'!L72</f>
        <v>2.0699999999999998</v>
      </c>
      <c r="AT72">
        <f>'D Rel'!AA72</f>
        <v>-0.56000000000000005</v>
      </c>
      <c r="AU72">
        <f>'D Rel'!R72</f>
        <v>0.39</v>
      </c>
      <c r="AV72">
        <f>'D Rel'!U72</f>
        <v>-0.12</v>
      </c>
      <c r="AW72" s="1">
        <f t="shared" si="51"/>
        <v>0.27966101694915252</v>
      </c>
      <c r="AX72" s="1">
        <f t="shared" si="52"/>
        <v>0.61016949152542377</v>
      </c>
      <c r="AY72" s="1">
        <f t="shared" si="53"/>
        <v>0.2711864406779661</v>
      </c>
      <c r="AZ72" s="1">
        <f t="shared" si="54"/>
        <v>0.63983050847457623</v>
      </c>
      <c r="BC72">
        <f>'D on Ice'!G72</f>
        <v>15.55</v>
      </c>
      <c r="BD72">
        <f>'D on Ice'!AM72</f>
        <v>30.22</v>
      </c>
      <c r="BE72">
        <f>'D on Ice'!AF72</f>
        <v>10.53</v>
      </c>
      <c r="BF72">
        <f>'D on Ice'!AH72</f>
        <v>1.008</v>
      </c>
      <c r="BG72" s="1">
        <f t="shared" si="55"/>
        <v>0.44491525423728812</v>
      </c>
      <c r="BH72" s="1">
        <f t="shared" si="56"/>
        <v>7.2033898305084748E-2</v>
      </c>
      <c r="BI72" s="1">
        <f t="shared" si="57"/>
        <v>0.88559322033898302</v>
      </c>
      <c r="BJ72" s="1">
        <f t="shared" si="58"/>
        <v>0.66949152542372881</v>
      </c>
      <c r="BM72">
        <f>'D on Ice'!M72</f>
        <v>51.35</v>
      </c>
      <c r="BN72">
        <f>'D on Ice'!AB72</f>
        <v>54.9</v>
      </c>
      <c r="BO72">
        <f>'D on Ice'!S72</f>
        <v>53.33</v>
      </c>
      <c r="BP72">
        <f>'D on Ice'!V72</f>
        <v>54.61</v>
      </c>
      <c r="BQ72" s="1">
        <f t="shared" si="59"/>
        <v>0.6652542372881356</v>
      </c>
      <c r="BR72" s="1">
        <f t="shared" si="60"/>
        <v>0.82627118644067798</v>
      </c>
      <c r="BS72" s="1">
        <f t="shared" si="61"/>
        <v>0.68644067796610164</v>
      </c>
      <c r="BT72" s="1">
        <f t="shared" si="62"/>
        <v>0.86016949152542377</v>
      </c>
      <c r="BW72" s="1">
        <f t="shared" si="63"/>
        <v>5.296610169491526</v>
      </c>
      <c r="BX72" s="1">
        <f t="shared" si="64"/>
        <v>0.81355932203389836</v>
      </c>
      <c r="BY72">
        <f t="shared" si="65"/>
        <v>45</v>
      </c>
      <c r="CB72">
        <f>'D Rel'!M72</f>
        <v>-1.32</v>
      </c>
      <c r="CC72">
        <f>'D Rel'!V72</f>
        <v>0.85</v>
      </c>
      <c r="CD72" s="1">
        <f t="shared" si="66"/>
        <v>0.3559322033898305</v>
      </c>
      <c r="CE72" s="1">
        <f t="shared" si="67"/>
        <v>0.58898305084745761</v>
      </c>
      <c r="CH72" s="31">
        <f>'D Production'!X72</f>
        <v>0.4</v>
      </c>
      <c r="CI72" s="31">
        <f>'D Production'!AB72</f>
        <v>0.08</v>
      </c>
      <c r="CJ72" s="31">
        <f t="shared" si="68"/>
        <v>0.81779661016949157</v>
      </c>
      <c r="CK72" s="31">
        <f t="shared" si="69"/>
        <v>6.7796610169491525E-2</v>
      </c>
      <c r="CN72">
        <f>'D Totals'!G72</f>
        <v>3</v>
      </c>
      <c r="CO72">
        <f>'D Totals'!H72</f>
        <v>14</v>
      </c>
      <c r="CP72">
        <f>'D Totals'!K72</f>
        <v>17</v>
      </c>
    </row>
    <row r="73" spans="1:94" x14ac:dyDescent="0.3">
      <c r="A73" t="str">
        <f>'D on Ice'!B73</f>
        <v>Evan Bouchard</v>
      </c>
      <c r="B73" t="str">
        <f>'D on Ice'!C73</f>
        <v>EDM</v>
      </c>
      <c r="E73">
        <f>'D on Ice'!K73</f>
        <v>52.19</v>
      </c>
      <c r="F73">
        <f>'D on Ice'!Z73</f>
        <v>15.47</v>
      </c>
      <c r="G73">
        <f>'D on Ice'!Q73</f>
        <v>3.31</v>
      </c>
      <c r="H73">
        <f>'D on Ice'!T73</f>
        <v>3.68</v>
      </c>
      <c r="I73" s="1">
        <f t="shared" si="35"/>
        <v>0.97457627118644063</v>
      </c>
      <c r="J73" s="1">
        <f t="shared" si="36"/>
        <v>0.98728813559322037</v>
      </c>
      <c r="K73" s="1">
        <f t="shared" si="37"/>
        <v>0.94491525423728817</v>
      </c>
      <c r="L73" s="1">
        <f t="shared" si="38"/>
        <v>1</v>
      </c>
      <c r="O73">
        <f>'D Production'!H73</f>
        <v>0.31</v>
      </c>
      <c r="P73">
        <f>'D Production'!I73</f>
        <v>1</v>
      </c>
      <c r="Q73">
        <f>'D Production'!J73</f>
        <v>0.38</v>
      </c>
      <c r="R73">
        <f>'D Production'!L73</f>
        <v>1.31</v>
      </c>
      <c r="S73" s="1">
        <f t="shared" si="39"/>
        <v>0.80508474576271183</v>
      </c>
      <c r="T73" s="1">
        <f t="shared" si="40"/>
        <v>0.84322033898305082</v>
      </c>
      <c r="U73" s="1">
        <f t="shared" si="41"/>
        <v>0.59745762711864403</v>
      </c>
      <c r="V73" s="1">
        <f t="shared" si="42"/>
        <v>0.90254237288135597</v>
      </c>
      <c r="Y73">
        <f>'D on Ice'!L73</f>
        <v>32.33</v>
      </c>
      <c r="Z73">
        <f>'D on Ice'!AA73</f>
        <v>8.77</v>
      </c>
      <c r="AA73">
        <f>'D on Ice'!R73</f>
        <v>2.54</v>
      </c>
      <c r="AB73">
        <f>'D on Ice'!U73</f>
        <v>2.12</v>
      </c>
      <c r="AC73" s="1">
        <f t="shared" si="43"/>
        <v>0.99576271186440679</v>
      </c>
      <c r="AD73" s="1">
        <f t="shared" si="44"/>
        <v>0.9576271186440678</v>
      </c>
      <c r="AE73" s="1">
        <f t="shared" si="45"/>
        <v>0.48728813559322032</v>
      </c>
      <c r="AF73" s="1">
        <f t="shared" si="46"/>
        <v>0.94491525423728817</v>
      </c>
      <c r="AI73">
        <f>'D Rel'!K73</f>
        <v>8.41</v>
      </c>
      <c r="AJ73">
        <f>'D Rel'!Z73</f>
        <v>1.34</v>
      </c>
      <c r="AK73">
        <f>'D Rel'!Q73</f>
        <v>0.83</v>
      </c>
      <c r="AL73">
        <f>'D Rel'!T73</f>
        <v>0.62</v>
      </c>
      <c r="AM73" s="1">
        <f t="shared" si="47"/>
        <v>0.97881355932203384</v>
      </c>
      <c r="AN73" s="1">
        <f t="shared" si="48"/>
        <v>0.79661016949152541</v>
      </c>
      <c r="AO73" s="1">
        <f t="shared" si="49"/>
        <v>0.88983050847457623</v>
      </c>
      <c r="AP73" s="1">
        <f t="shared" si="50"/>
        <v>0.97033898305084743</v>
      </c>
      <c r="AS73">
        <f>'D Rel'!L73</f>
        <v>-8.2899999999999991</v>
      </c>
      <c r="AT73">
        <f>'D Rel'!AA73</f>
        <v>-1.79</v>
      </c>
      <c r="AU73">
        <f>'D Rel'!R73</f>
        <v>0.28000000000000003</v>
      </c>
      <c r="AV73">
        <f>'D Rel'!U73</f>
        <v>-0.46</v>
      </c>
      <c r="AW73" s="1">
        <f t="shared" si="51"/>
        <v>0.98728813559322037</v>
      </c>
      <c r="AX73" s="1">
        <f t="shared" si="52"/>
        <v>0.85169491525423724</v>
      </c>
      <c r="AY73" s="1">
        <f t="shared" si="53"/>
        <v>0.34322033898305082</v>
      </c>
      <c r="AZ73" s="1">
        <f t="shared" si="54"/>
        <v>0.91101694915254239</v>
      </c>
      <c r="BC73">
        <f>'D on Ice'!G73</f>
        <v>17.715909090909001</v>
      </c>
      <c r="BD73">
        <f>'D on Ice'!AM73</f>
        <v>53.64</v>
      </c>
      <c r="BE73">
        <f>'D on Ice'!AF73</f>
        <v>8.8800000000000008</v>
      </c>
      <c r="BF73">
        <f>'D on Ice'!AH73</f>
        <v>0.98099999999999998</v>
      </c>
      <c r="BG73" s="1">
        <f t="shared" si="55"/>
        <v>0.83050847457627119</v>
      </c>
      <c r="BH73" s="1">
        <f t="shared" si="56"/>
        <v>0.70338983050847459</v>
      </c>
      <c r="BI73" s="1">
        <f t="shared" si="57"/>
        <v>0.56355932203389836</v>
      </c>
      <c r="BJ73" s="1">
        <f t="shared" si="58"/>
        <v>0.22033898305084745</v>
      </c>
      <c r="BM73">
        <f>'D on Ice'!M73</f>
        <v>61.75</v>
      </c>
      <c r="BN73">
        <f>'D on Ice'!AB73</f>
        <v>63.81</v>
      </c>
      <c r="BO73">
        <f>'D on Ice'!S73</f>
        <v>56.58</v>
      </c>
      <c r="BP73">
        <f>'D on Ice'!V73</f>
        <v>63.51</v>
      </c>
      <c r="BQ73" s="1">
        <f t="shared" si="59"/>
        <v>1</v>
      </c>
      <c r="BR73" s="1">
        <f t="shared" si="60"/>
        <v>0.99152542372881358</v>
      </c>
      <c r="BS73" s="1">
        <f t="shared" si="61"/>
        <v>0.81779661016949157</v>
      </c>
      <c r="BT73" s="1">
        <f t="shared" si="62"/>
        <v>1</v>
      </c>
      <c r="BW73" s="1">
        <f t="shared" si="63"/>
        <v>7.5423728813559316</v>
      </c>
      <c r="BX73" s="1">
        <f t="shared" si="64"/>
        <v>1</v>
      </c>
      <c r="BY73">
        <f t="shared" si="65"/>
        <v>1</v>
      </c>
      <c r="CB73">
        <f>'D Rel'!M73</f>
        <v>9.8800000000000008</v>
      </c>
      <c r="CC73">
        <f>'D Rel'!V73</f>
        <v>9.18</v>
      </c>
      <c r="CD73" s="1">
        <f t="shared" si="66"/>
        <v>0.99576271186440679</v>
      </c>
      <c r="CE73" s="1">
        <f t="shared" si="67"/>
        <v>0.98305084745762716</v>
      </c>
      <c r="CH73" s="31">
        <f>'D Production'!X73</f>
        <v>0.46</v>
      </c>
      <c r="CI73" s="31">
        <f>'D Production'!AB73</f>
        <v>0.46</v>
      </c>
      <c r="CJ73" s="31">
        <f t="shared" si="68"/>
        <v>0.76271186440677963</v>
      </c>
      <c r="CK73" s="31">
        <f t="shared" si="69"/>
        <v>0.5423728813559322</v>
      </c>
      <c r="CN73">
        <f>'D Totals'!G73</f>
        <v>4</v>
      </c>
      <c r="CO73">
        <f>'D Totals'!H73</f>
        <v>13</v>
      </c>
      <c r="CP73">
        <f>'D Totals'!K73</f>
        <v>17</v>
      </c>
    </row>
    <row r="74" spans="1:94" x14ac:dyDescent="0.3">
      <c r="A74" t="str">
        <f>'D on Ice'!B74</f>
        <v>Filip Hronek</v>
      </c>
      <c r="B74" t="str">
        <f>'D on Ice'!C74</f>
        <v>VAN</v>
      </c>
      <c r="E74">
        <f>'D on Ice'!K74</f>
        <v>42.16</v>
      </c>
      <c r="F74">
        <f>'D on Ice'!Z74</f>
        <v>12.06</v>
      </c>
      <c r="G74">
        <f>'D on Ice'!Q74</f>
        <v>4.3099999999999996</v>
      </c>
      <c r="H74">
        <f>'D on Ice'!T74</f>
        <v>2.84</v>
      </c>
      <c r="I74" s="1">
        <f t="shared" si="35"/>
        <v>0.55508474576271183</v>
      </c>
      <c r="J74" s="1">
        <f t="shared" si="36"/>
        <v>0.71610169491525422</v>
      </c>
      <c r="K74" s="1">
        <f t="shared" si="37"/>
        <v>0.99576271186440679</v>
      </c>
      <c r="L74" s="1">
        <f t="shared" si="38"/>
        <v>0.81779661016949157</v>
      </c>
      <c r="O74">
        <f>'D Production'!H74</f>
        <v>7.0000000000000007E-2</v>
      </c>
      <c r="P74">
        <f>'D Production'!I74</f>
        <v>1.55</v>
      </c>
      <c r="Q74">
        <f>'D Production'!J74</f>
        <v>0.61</v>
      </c>
      <c r="R74">
        <f>'D Production'!L74</f>
        <v>1.62</v>
      </c>
      <c r="S74" s="1">
        <f t="shared" si="39"/>
        <v>0.2076271186440678</v>
      </c>
      <c r="T74" s="1">
        <f t="shared" si="40"/>
        <v>1</v>
      </c>
      <c r="U74" s="1">
        <f t="shared" si="41"/>
        <v>0.92796610169491522</v>
      </c>
      <c r="V74" s="1">
        <f t="shared" si="42"/>
        <v>0.97881355932203384</v>
      </c>
      <c r="Y74">
        <f>'D on Ice'!L74</f>
        <v>41.89</v>
      </c>
      <c r="Z74">
        <f>'D on Ice'!AA74</f>
        <v>13.61</v>
      </c>
      <c r="AA74">
        <f>'D on Ice'!R74</f>
        <v>2.36</v>
      </c>
      <c r="AB74">
        <f>'D on Ice'!U74</f>
        <v>2.78</v>
      </c>
      <c r="AC74" s="1">
        <f t="shared" si="43"/>
        <v>0.53389830508474578</v>
      </c>
      <c r="AD74" s="1">
        <f t="shared" si="44"/>
        <v>0.11440677966101695</v>
      </c>
      <c r="AE74" s="1">
        <f t="shared" si="45"/>
        <v>0.58898305084745761</v>
      </c>
      <c r="AF74" s="1">
        <f t="shared" si="46"/>
        <v>0.25847457627118642</v>
      </c>
      <c r="AI74">
        <f>'D Rel'!K74</f>
        <v>4.07</v>
      </c>
      <c r="AJ74">
        <f>'D Rel'!Z74</f>
        <v>0.77</v>
      </c>
      <c r="AK74">
        <f>'D Rel'!Q74</f>
        <v>1.84</v>
      </c>
      <c r="AL74">
        <f>'D Rel'!T74</f>
        <v>0.48</v>
      </c>
      <c r="AM74" s="1">
        <f t="shared" si="47"/>
        <v>0.80084745762711862</v>
      </c>
      <c r="AN74" s="1">
        <f t="shared" si="48"/>
        <v>0.69915254237288138</v>
      </c>
      <c r="AO74" s="1">
        <f t="shared" si="49"/>
        <v>0.99576271186440679</v>
      </c>
      <c r="AP74" s="1">
        <f t="shared" si="50"/>
        <v>0.94915254237288138</v>
      </c>
      <c r="AS74">
        <f>'D Rel'!L74</f>
        <v>3.16</v>
      </c>
      <c r="AT74">
        <f>'D Rel'!AA74</f>
        <v>3.89</v>
      </c>
      <c r="AU74">
        <f>'D Rel'!R74</f>
        <v>0.53</v>
      </c>
      <c r="AV74">
        <f>'D Rel'!U74</f>
        <v>0.46</v>
      </c>
      <c r="AW74" s="1">
        <f t="shared" si="51"/>
        <v>0.17372881355932204</v>
      </c>
      <c r="AX74" s="1">
        <f t="shared" si="52"/>
        <v>4.2372881355932202E-2</v>
      </c>
      <c r="AY74" s="1">
        <f t="shared" si="53"/>
        <v>0.19915254237288135</v>
      </c>
      <c r="AZ74" s="1">
        <f t="shared" si="54"/>
        <v>9.3220338983050849E-2</v>
      </c>
      <c r="BC74">
        <f>'D on Ice'!G74</f>
        <v>18.558333333333</v>
      </c>
      <c r="BD74">
        <f>'D on Ice'!AM74</f>
        <v>57.89</v>
      </c>
      <c r="BE74">
        <f>'D on Ice'!AF74</f>
        <v>14.78</v>
      </c>
      <c r="BF74">
        <f>'D on Ice'!AH74</f>
        <v>1.07</v>
      </c>
      <c r="BG74" s="1">
        <f t="shared" si="55"/>
        <v>0.9152542372881356</v>
      </c>
      <c r="BH74" s="1">
        <f t="shared" si="56"/>
        <v>0.82627118644067798</v>
      </c>
      <c r="BI74" s="1">
        <f t="shared" si="57"/>
        <v>0.99576271186440679</v>
      </c>
      <c r="BJ74" s="1">
        <f t="shared" si="58"/>
        <v>0.99152542372881358</v>
      </c>
      <c r="BM74">
        <f>'D on Ice'!M74</f>
        <v>50.16</v>
      </c>
      <c r="BN74">
        <f>'D on Ice'!AB74</f>
        <v>46.98</v>
      </c>
      <c r="BO74">
        <f>'D on Ice'!S74</f>
        <v>64.650000000000006</v>
      </c>
      <c r="BP74">
        <f>'D on Ice'!V74</f>
        <v>50.59</v>
      </c>
      <c r="BQ74" s="1">
        <f t="shared" si="59"/>
        <v>0.51694915254237284</v>
      </c>
      <c r="BR74" s="1">
        <f t="shared" si="60"/>
        <v>0.30508474576271188</v>
      </c>
      <c r="BS74" s="1">
        <f t="shared" si="61"/>
        <v>0.95338983050847459</v>
      </c>
      <c r="BT74" s="1">
        <f t="shared" si="62"/>
        <v>0.57627118644067798</v>
      </c>
      <c r="BW74" s="1">
        <f t="shared" si="63"/>
        <v>4.5211864406779663</v>
      </c>
      <c r="BX74" s="1">
        <f t="shared" si="64"/>
        <v>0.63559322033898302</v>
      </c>
      <c r="BY74">
        <f t="shared" si="65"/>
        <v>87</v>
      </c>
      <c r="CB74">
        <f>'D Rel'!M74</f>
        <v>0.57999999999999996</v>
      </c>
      <c r="CC74">
        <f>'D Rel'!V74</f>
        <v>0.14000000000000001</v>
      </c>
      <c r="CD74" s="1">
        <f t="shared" si="66"/>
        <v>0.60593220338983056</v>
      </c>
      <c r="CE74" s="1">
        <f t="shared" si="67"/>
        <v>0.5423728813559322</v>
      </c>
      <c r="CH74" s="31">
        <f>'D Production'!X74</f>
        <v>0.94</v>
      </c>
      <c r="CI74" s="31">
        <f>'D Production'!AB74</f>
        <v>0.67</v>
      </c>
      <c r="CJ74" s="31">
        <f t="shared" si="68"/>
        <v>0.35169491525423729</v>
      </c>
      <c r="CK74" s="31">
        <f t="shared" si="69"/>
        <v>0.75847457627118642</v>
      </c>
      <c r="CN74">
        <f>'D Totals'!G74</f>
        <v>1</v>
      </c>
      <c r="CO74">
        <f>'D Totals'!H74</f>
        <v>23</v>
      </c>
      <c r="CP74">
        <f>'D Totals'!K74</f>
        <v>24</v>
      </c>
    </row>
    <row r="75" spans="1:94" x14ac:dyDescent="0.3">
      <c r="A75" t="str">
        <f>'D on Ice'!B75</f>
        <v>Gustav Forsling</v>
      </c>
      <c r="B75" t="str">
        <f>'D on Ice'!C75</f>
        <v>FLA</v>
      </c>
      <c r="E75">
        <f>'D on Ice'!K75</f>
        <v>51.76</v>
      </c>
      <c r="F75">
        <f>'D on Ice'!Z75</f>
        <v>15.18</v>
      </c>
      <c r="G75">
        <f>'D on Ice'!Q75</f>
        <v>3.11</v>
      </c>
      <c r="H75">
        <f>'D on Ice'!T75</f>
        <v>3.16</v>
      </c>
      <c r="I75" s="1">
        <f t="shared" si="35"/>
        <v>0.96610169491525422</v>
      </c>
      <c r="J75" s="1">
        <f t="shared" si="36"/>
        <v>0.97881355932203384</v>
      </c>
      <c r="K75" s="1">
        <f t="shared" si="37"/>
        <v>0.85169491525423724</v>
      </c>
      <c r="L75" s="1">
        <f t="shared" si="38"/>
        <v>0.94067796610169496</v>
      </c>
      <c r="O75">
        <f>'D Production'!H75</f>
        <v>0.38</v>
      </c>
      <c r="P75">
        <f>'D Production'!I75</f>
        <v>0.91</v>
      </c>
      <c r="Q75">
        <f>'D Production'!J75</f>
        <v>0.61</v>
      </c>
      <c r="R75">
        <f>'D Production'!L75</f>
        <v>1.29</v>
      </c>
      <c r="S75" s="1">
        <f t="shared" si="39"/>
        <v>0.88135593220338981</v>
      </c>
      <c r="T75" s="1">
        <f t="shared" si="40"/>
        <v>0.77542372881355937</v>
      </c>
      <c r="U75" s="1">
        <f t="shared" si="41"/>
        <v>0.92796610169491522</v>
      </c>
      <c r="V75" s="1">
        <f t="shared" si="42"/>
        <v>0.8771186440677966</v>
      </c>
      <c r="Y75">
        <f>'D on Ice'!L75</f>
        <v>38.78</v>
      </c>
      <c r="Z75">
        <f>'D on Ice'!AA75</f>
        <v>9.26</v>
      </c>
      <c r="AA75">
        <f>'D on Ice'!R75</f>
        <v>1.44</v>
      </c>
      <c r="AB75">
        <f>'D on Ice'!U75</f>
        <v>2.21</v>
      </c>
      <c r="AC75" s="1">
        <f t="shared" si="43"/>
        <v>0.83050847457627119</v>
      </c>
      <c r="AD75" s="1">
        <f t="shared" si="44"/>
        <v>0.90254237288135597</v>
      </c>
      <c r="AE75" s="1">
        <f t="shared" si="45"/>
        <v>0.98728813559322037</v>
      </c>
      <c r="AF75" s="1">
        <f t="shared" si="46"/>
        <v>0.8771186440677966</v>
      </c>
      <c r="AI75">
        <f>'D Rel'!K75</f>
        <v>6.99</v>
      </c>
      <c r="AJ75">
        <f>'D Rel'!Z75</f>
        <v>3.74</v>
      </c>
      <c r="AK75">
        <f>'D Rel'!Q75</f>
        <v>1</v>
      </c>
      <c r="AL75">
        <f>'D Rel'!T75</f>
        <v>0.49</v>
      </c>
      <c r="AM75" s="1">
        <f t="shared" si="47"/>
        <v>0.9576271186440678</v>
      </c>
      <c r="AN75" s="1">
        <f t="shared" si="48"/>
        <v>0.98305084745762716</v>
      </c>
      <c r="AO75" s="1">
        <f t="shared" si="49"/>
        <v>0.94491525423728817</v>
      </c>
      <c r="AP75" s="1">
        <f t="shared" si="50"/>
        <v>0.95338983050847459</v>
      </c>
      <c r="AS75">
        <f>'D Rel'!L75</f>
        <v>0.06</v>
      </c>
      <c r="AT75">
        <f>'D Rel'!AA75</f>
        <v>-1.19</v>
      </c>
      <c r="AU75">
        <f>'D Rel'!R75</f>
        <v>-0.94</v>
      </c>
      <c r="AV75">
        <f>'D Rel'!U75</f>
        <v>-0.12</v>
      </c>
      <c r="AW75" s="1">
        <f t="shared" si="51"/>
        <v>0.52118644067796616</v>
      </c>
      <c r="AX75" s="1">
        <f t="shared" si="52"/>
        <v>0.77118644067796616</v>
      </c>
      <c r="AY75" s="1">
        <f t="shared" si="53"/>
        <v>0.91101694915254239</v>
      </c>
      <c r="AZ75" s="1">
        <f t="shared" si="54"/>
        <v>0.63983050847457623</v>
      </c>
      <c r="BC75">
        <f>'D on Ice'!G75</f>
        <v>17.187318840580001</v>
      </c>
      <c r="BD75">
        <f>'D on Ice'!AM75</f>
        <v>54.55</v>
      </c>
      <c r="BE75">
        <f>'D on Ice'!AF75</f>
        <v>8.7200000000000006</v>
      </c>
      <c r="BF75">
        <f>'D on Ice'!AH75</f>
        <v>1.0329999999999999</v>
      </c>
      <c r="BG75" s="1">
        <f t="shared" si="55"/>
        <v>0.75423728813559321</v>
      </c>
      <c r="BH75" s="1">
        <f t="shared" si="56"/>
        <v>0.72457627118644063</v>
      </c>
      <c r="BI75" s="1">
        <f t="shared" si="57"/>
        <v>0.53813559322033899</v>
      </c>
      <c r="BJ75" s="1">
        <f t="shared" si="58"/>
        <v>0.92796610169491522</v>
      </c>
      <c r="BM75">
        <f>'D on Ice'!M75</f>
        <v>57.17</v>
      </c>
      <c r="BN75">
        <f>'D on Ice'!AB75</f>
        <v>62.11</v>
      </c>
      <c r="BO75">
        <f>'D on Ice'!S75</f>
        <v>68.33</v>
      </c>
      <c r="BP75">
        <f>'D on Ice'!V75</f>
        <v>58.87</v>
      </c>
      <c r="BQ75" s="1">
        <f t="shared" si="59"/>
        <v>0.94915254237288138</v>
      </c>
      <c r="BR75" s="1">
        <f t="shared" si="60"/>
        <v>0.97881355932203384</v>
      </c>
      <c r="BS75" s="1">
        <f t="shared" si="61"/>
        <v>0.99152542372881358</v>
      </c>
      <c r="BT75" s="1">
        <f t="shared" si="62"/>
        <v>0.96186440677966101</v>
      </c>
      <c r="BW75" s="1">
        <f t="shared" si="63"/>
        <v>7.0677966101694922</v>
      </c>
      <c r="BX75" s="1">
        <f t="shared" si="64"/>
        <v>0.99576271186440679</v>
      </c>
      <c r="BY75">
        <f t="shared" si="65"/>
        <v>2</v>
      </c>
      <c r="CB75">
        <f>'D Rel'!M75</f>
        <v>3.54</v>
      </c>
      <c r="CC75">
        <f>'D Rel'!V75</f>
        <v>5.42</v>
      </c>
      <c r="CD75" s="1">
        <f t="shared" si="66"/>
        <v>0.88135593220338981</v>
      </c>
      <c r="CE75" s="1">
        <f t="shared" si="67"/>
        <v>0.9152542372881356</v>
      </c>
      <c r="CH75" s="31">
        <f>'D Production'!X75</f>
        <v>0.83</v>
      </c>
      <c r="CI75" s="31">
        <f>'D Production'!AB75</f>
        <v>0.23</v>
      </c>
      <c r="CJ75" s="31">
        <f t="shared" si="68"/>
        <v>0.4576271186440678</v>
      </c>
      <c r="CK75" s="31">
        <f t="shared" si="69"/>
        <v>0.19915254237288135</v>
      </c>
      <c r="CN75">
        <f>'D Totals'!G75</f>
        <v>5</v>
      </c>
      <c r="CO75">
        <f>'D Totals'!H75</f>
        <v>12</v>
      </c>
      <c r="CP75">
        <f>'D Totals'!K75</f>
        <v>17</v>
      </c>
    </row>
    <row r="76" spans="1:94" x14ac:dyDescent="0.3">
      <c r="A76" t="str">
        <f>'D on Ice'!B76</f>
        <v>Gustav Lindström</v>
      </c>
      <c r="B76" t="str">
        <f>'D on Ice'!C76</f>
        <v>ANA, MTL</v>
      </c>
      <c r="E76">
        <f>'D on Ice'!K76</f>
        <v>31.05</v>
      </c>
      <c r="F76">
        <f>'D on Ice'!Z76</f>
        <v>8.4700000000000006</v>
      </c>
      <c r="G76">
        <f>'D on Ice'!Q76</f>
        <v>1.65</v>
      </c>
      <c r="H76">
        <f>'D on Ice'!T76</f>
        <v>1.77</v>
      </c>
      <c r="I76" s="1">
        <f t="shared" si="35"/>
        <v>8.4745762711864406E-3</v>
      </c>
      <c r="J76" s="1">
        <f t="shared" si="36"/>
        <v>6.7796610169491525E-2</v>
      </c>
      <c r="K76" s="1">
        <f t="shared" si="37"/>
        <v>7.6271186440677971E-2</v>
      </c>
      <c r="L76" s="1">
        <f t="shared" si="38"/>
        <v>1.2711864406779662E-2</v>
      </c>
      <c r="O76">
        <f>'D Production'!H76</f>
        <v>0.47</v>
      </c>
      <c r="P76">
        <f>'D Production'!I76</f>
        <v>0.24</v>
      </c>
      <c r="Q76">
        <f>'D Production'!J76</f>
        <v>0</v>
      </c>
      <c r="R76">
        <f>'D Production'!L76</f>
        <v>0.71</v>
      </c>
      <c r="S76" s="1">
        <f t="shared" si="39"/>
        <v>0.95338983050847459</v>
      </c>
      <c r="T76" s="1">
        <f t="shared" si="40"/>
        <v>6.7796610169491525E-2</v>
      </c>
      <c r="U76" s="1">
        <f t="shared" si="41"/>
        <v>4.2372881355932203E-3</v>
      </c>
      <c r="V76" s="1">
        <f t="shared" si="42"/>
        <v>0.3559322033898305</v>
      </c>
      <c r="Y76">
        <f>'D on Ice'!L76</f>
        <v>46.58</v>
      </c>
      <c r="Z76">
        <f>'D on Ice'!AA76</f>
        <v>13.17</v>
      </c>
      <c r="AA76">
        <f>'D on Ice'!R76</f>
        <v>1.65</v>
      </c>
      <c r="AB76">
        <f>'D on Ice'!U76</f>
        <v>2.94</v>
      </c>
      <c r="AC76" s="1">
        <f t="shared" si="43"/>
        <v>0.16101694915254236</v>
      </c>
      <c r="AD76" s="1">
        <f t="shared" si="44"/>
        <v>0.13983050847457626</v>
      </c>
      <c r="AE76" s="1">
        <f t="shared" si="45"/>
        <v>0.93644067796610164</v>
      </c>
      <c r="AF76" s="1">
        <f t="shared" si="46"/>
        <v>0.13559322033898305</v>
      </c>
      <c r="AI76">
        <f>'D Rel'!K76</f>
        <v>-7.79</v>
      </c>
      <c r="AJ76">
        <f>'D Rel'!Z76</f>
        <v>-1.69</v>
      </c>
      <c r="AK76">
        <f>'D Rel'!Q76</f>
        <v>-0.54</v>
      </c>
      <c r="AL76">
        <f>'D Rel'!T76</f>
        <v>-0.63</v>
      </c>
      <c r="AM76" s="1">
        <f t="shared" si="47"/>
        <v>2.9661016949152543E-2</v>
      </c>
      <c r="AN76" s="1">
        <f t="shared" si="48"/>
        <v>0.19067796610169491</v>
      </c>
      <c r="AO76" s="1">
        <f t="shared" si="49"/>
        <v>0.25423728813559321</v>
      </c>
      <c r="AP76" s="1">
        <f t="shared" si="50"/>
        <v>5.0847457627118647E-2</v>
      </c>
      <c r="AS76">
        <f>'D Rel'!L76</f>
        <v>-1.32</v>
      </c>
      <c r="AT76">
        <f>'D Rel'!AA76</f>
        <v>-0.17</v>
      </c>
      <c r="AU76">
        <f>'D Rel'!R76</f>
        <v>-1.1399999999999999</v>
      </c>
      <c r="AV76">
        <f>'D Rel'!U76</f>
        <v>-0.08</v>
      </c>
      <c r="AW76" s="1">
        <f t="shared" si="51"/>
        <v>0.65677966101694918</v>
      </c>
      <c r="AX76" s="1">
        <f t="shared" si="52"/>
        <v>0.51694915254237284</v>
      </c>
      <c r="AY76" s="1">
        <f t="shared" si="53"/>
        <v>0.97457627118644063</v>
      </c>
      <c r="AZ76" s="1">
        <f t="shared" si="54"/>
        <v>0.60593220338983056</v>
      </c>
      <c r="BC76">
        <f>'D on Ice'!G76</f>
        <v>14.169444444444</v>
      </c>
      <c r="BD76">
        <f>'D on Ice'!AM76</f>
        <v>43.86</v>
      </c>
      <c r="BE76">
        <f>'D on Ice'!AF76</f>
        <v>7.87</v>
      </c>
      <c r="BF76">
        <f>'D on Ice'!AH76</f>
        <v>1.026</v>
      </c>
      <c r="BG76" s="1">
        <f t="shared" si="55"/>
        <v>0.26694915254237289</v>
      </c>
      <c r="BH76" s="1">
        <f t="shared" si="56"/>
        <v>0.33898305084745761</v>
      </c>
      <c r="BI76" s="1">
        <f t="shared" si="57"/>
        <v>0.3728813559322034</v>
      </c>
      <c r="BJ76" s="1">
        <f t="shared" si="58"/>
        <v>0.83898305084745761</v>
      </c>
      <c r="BM76">
        <f>'D on Ice'!M76</f>
        <v>40</v>
      </c>
      <c r="BN76">
        <f>'D on Ice'!AB76</f>
        <v>39.130000000000003</v>
      </c>
      <c r="BO76">
        <f>'D on Ice'!S76</f>
        <v>50</v>
      </c>
      <c r="BP76">
        <f>'D on Ice'!V76</f>
        <v>37.64</v>
      </c>
      <c r="BQ76" s="1">
        <f t="shared" si="59"/>
        <v>2.5423728813559324E-2</v>
      </c>
      <c r="BR76" s="1">
        <f t="shared" si="60"/>
        <v>5.5084745762711863E-2</v>
      </c>
      <c r="BS76" s="1">
        <f t="shared" si="61"/>
        <v>0.48728813559322032</v>
      </c>
      <c r="BT76" s="1">
        <f t="shared" si="62"/>
        <v>1.6949152542372881E-2</v>
      </c>
      <c r="BW76" s="1">
        <f t="shared" si="63"/>
        <v>1.5127118644067798</v>
      </c>
      <c r="BX76" s="1">
        <f t="shared" si="64"/>
        <v>4.6610169491525424E-2</v>
      </c>
      <c r="BY76">
        <f t="shared" si="65"/>
        <v>226</v>
      </c>
      <c r="CB76">
        <f>'D Rel'!M76</f>
        <v>-4.78</v>
      </c>
      <c r="CC76">
        <f>'D Rel'!V76</f>
        <v>-6.69</v>
      </c>
      <c r="CD76" s="1">
        <f t="shared" si="66"/>
        <v>8.050847457627118E-2</v>
      </c>
      <c r="CE76" s="1">
        <f t="shared" si="67"/>
        <v>9.3220338983050849E-2</v>
      </c>
      <c r="CH76" s="31">
        <f>'D Production'!X76</f>
        <v>0.71</v>
      </c>
      <c r="CI76" s="31">
        <f>'D Production'!AB76</f>
        <v>0.24</v>
      </c>
      <c r="CJ76" s="31">
        <f t="shared" si="68"/>
        <v>0.57203389830508478</v>
      </c>
      <c r="CK76" s="31">
        <f t="shared" si="69"/>
        <v>0.2076271186440678</v>
      </c>
      <c r="CN76">
        <f>'D Totals'!G76</f>
        <v>2</v>
      </c>
      <c r="CO76">
        <f>'D Totals'!H76</f>
        <v>1</v>
      </c>
      <c r="CP76">
        <f>'D Totals'!K76</f>
        <v>3</v>
      </c>
    </row>
    <row r="77" spans="1:94" x14ac:dyDescent="0.3">
      <c r="A77" t="str">
        <f>'D on Ice'!B77</f>
        <v>Hampus Lindholm</v>
      </c>
      <c r="B77" t="str">
        <f>'D on Ice'!C77</f>
        <v>BOS</v>
      </c>
      <c r="E77">
        <f>'D on Ice'!K77</f>
        <v>41.77</v>
      </c>
      <c r="F77">
        <f>'D on Ice'!Z77</f>
        <v>12.35</v>
      </c>
      <c r="G77">
        <f>'D on Ice'!Q77</f>
        <v>2.64</v>
      </c>
      <c r="H77">
        <f>'D on Ice'!T77</f>
        <v>2.7</v>
      </c>
      <c r="I77" s="1">
        <f t="shared" si="35"/>
        <v>0.51694915254237284</v>
      </c>
      <c r="J77" s="1">
        <f t="shared" si="36"/>
        <v>0.75847457627118642</v>
      </c>
      <c r="K77" s="1">
        <f t="shared" si="37"/>
        <v>0.6271186440677966</v>
      </c>
      <c r="L77" s="1">
        <f t="shared" si="38"/>
        <v>0.67796610169491522</v>
      </c>
      <c r="O77">
        <f>'D Production'!H77</f>
        <v>0</v>
      </c>
      <c r="P77">
        <f>'D Production'!I77</f>
        <v>0.76</v>
      </c>
      <c r="Q77">
        <f>'D Production'!J77</f>
        <v>0.35</v>
      </c>
      <c r="R77">
        <f>'D Production'!L77</f>
        <v>0.76</v>
      </c>
      <c r="S77" s="1">
        <f t="shared" si="39"/>
        <v>4.2372881355932203E-3</v>
      </c>
      <c r="T77" s="1">
        <f t="shared" si="40"/>
        <v>0.61864406779661019</v>
      </c>
      <c r="U77" s="1">
        <f t="shared" si="41"/>
        <v>0.56355932203389836</v>
      </c>
      <c r="V77" s="1">
        <f t="shared" si="42"/>
        <v>0.40677966101694918</v>
      </c>
      <c r="Y77">
        <f>'D on Ice'!L77</f>
        <v>41.57</v>
      </c>
      <c r="Z77">
        <f>'D on Ice'!AA77</f>
        <v>10.76</v>
      </c>
      <c r="AA77">
        <f>'D on Ice'!R77</f>
        <v>1.67</v>
      </c>
      <c r="AB77">
        <f>'D on Ice'!U77</f>
        <v>2.56</v>
      </c>
      <c r="AC77" s="1">
        <f t="shared" si="43"/>
        <v>0.56355932203389836</v>
      </c>
      <c r="AD77" s="1">
        <f t="shared" si="44"/>
        <v>0.56355932203389836</v>
      </c>
      <c r="AE77" s="1">
        <f t="shared" si="45"/>
        <v>0.93220338983050843</v>
      </c>
      <c r="AF77" s="1">
        <f t="shared" si="46"/>
        <v>0.48305084745762711</v>
      </c>
      <c r="AI77">
        <f>'D Rel'!K77</f>
        <v>1.47</v>
      </c>
      <c r="AJ77">
        <f>'D Rel'!Z77</f>
        <v>1.17</v>
      </c>
      <c r="AK77">
        <f>'D Rel'!Q77</f>
        <v>-0.2</v>
      </c>
      <c r="AL77">
        <f>'D Rel'!T77</f>
        <v>0.19</v>
      </c>
      <c r="AM77" s="1">
        <f t="shared" si="47"/>
        <v>0.65254237288135597</v>
      </c>
      <c r="AN77" s="1">
        <f t="shared" si="48"/>
        <v>0.76694915254237284</v>
      </c>
      <c r="AO77" s="1">
        <f t="shared" si="49"/>
        <v>0.43220338983050849</v>
      </c>
      <c r="AP77" s="1">
        <f t="shared" si="50"/>
        <v>0.73305084745762716</v>
      </c>
      <c r="AS77">
        <f>'D Rel'!L77</f>
        <v>-4.2</v>
      </c>
      <c r="AT77">
        <f>'D Rel'!AA77</f>
        <v>-0.9</v>
      </c>
      <c r="AU77">
        <f>'D Rel'!R77</f>
        <v>-0.49</v>
      </c>
      <c r="AV77">
        <f>'D Rel'!U77</f>
        <v>-0.05</v>
      </c>
      <c r="AW77" s="1">
        <f t="shared" si="51"/>
        <v>0.86016949152542377</v>
      </c>
      <c r="AX77" s="1">
        <f t="shared" si="52"/>
        <v>0.68644067796610164</v>
      </c>
      <c r="AY77" s="1">
        <f t="shared" si="53"/>
        <v>0.75</v>
      </c>
      <c r="AZ77" s="1">
        <f t="shared" si="54"/>
        <v>0.55508474576271183</v>
      </c>
      <c r="BC77">
        <f>'D on Ice'!G77</f>
        <v>18.013888888888999</v>
      </c>
      <c r="BD77">
        <f>'D on Ice'!AM77</f>
        <v>33.590000000000003</v>
      </c>
      <c r="BE77">
        <f>'D on Ice'!AF77</f>
        <v>8.76</v>
      </c>
      <c r="BF77">
        <f>'D on Ice'!AH77</f>
        <v>1.0289999999999999</v>
      </c>
      <c r="BG77" s="1">
        <f t="shared" si="55"/>
        <v>0.86864406779661019</v>
      </c>
      <c r="BH77" s="1">
        <f t="shared" si="56"/>
        <v>0.11016949152542373</v>
      </c>
      <c r="BI77" s="1">
        <f t="shared" si="57"/>
        <v>0.54661016949152541</v>
      </c>
      <c r="BJ77" s="1">
        <f t="shared" si="58"/>
        <v>0.8771186440677966</v>
      </c>
      <c r="BM77">
        <f>'D on Ice'!M77</f>
        <v>50.12</v>
      </c>
      <c r="BN77">
        <f>'D on Ice'!AB77</f>
        <v>53.45</v>
      </c>
      <c r="BO77">
        <f>'D on Ice'!S77</f>
        <v>61.29</v>
      </c>
      <c r="BP77">
        <f>'D on Ice'!V77</f>
        <v>51.34</v>
      </c>
      <c r="BQ77" s="1">
        <f t="shared" si="59"/>
        <v>0.50423728813559321</v>
      </c>
      <c r="BR77" s="1">
        <f t="shared" si="60"/>
        <v>0.74152542372881358</v>
      </c>
      <c r="BS77" s="1">
        <f t="shared" si="61"/>
        <v>0.92796610169491522</v>
      </c>
      <c r="BT77" s="1">
        <f t="shared" si="62"/>
        <v>0.61864406779661019</v>
      </c>
      <c r="BW77" s="1">
        <f t="shared" si="63"/>
        <v>4.4703389830508478</v>
      </c>
      <c r="BX77" s="1">
        <f t="shared" si="64"/>
        <v>0.61864406779661019</v>
      </c>
      <c r="BY77">
        <f t="shared" si="65"/>
        <v>91</v>
      </c>
      <c r="CB77">
        <f>'D Rel'!M77</f>
        <v>3.3</v>
      </c>
      <c r="CC77">
        <f>'D Rel'!V77</f>
        <v>2.31</v>
      </c>
      <c r="CD77" s="1">
        <f t="shared" si="66"/>
        <v>0.86016949152542377</v>
      </c>
      <c r="CE77" s="1">
        <f t="shared" si="67"/>
        <v>0.74576271186440679</v>
      </c>
      <c r="CH77" s="31">
        <f>'D Production'!X77</f>
        <v>0.9</v>
      </c>
      <c r="CI77" s="31">
        <f>'D Production'!AB77</f>
        <v>0.42</v>
      </c>
      <c r="CJ77" s="31">
        <f t="shared" si="68"/>
        <v>0.39830508474576271</v>
      </c>
      <c r="CK77" s="31">
        <f t="shared" si="69"/>
        <v>0.49152542372881358</v>
      </c>
      <c r="CN77">
        <f>'D Totals'!G77</f>
        <v>0</v>
      </c>
      <c r="CO77">
        <f>'D Totals'!H77</f>
        <v>11</v>
      </c>
      <c r="CP77">
        <f>'D Totals'!K77</f>
        <v>11</v>
      </c>
    </row>
    <row r="78" spans="1:94" x14ac:dyDescent="0.3">
      <c r="A78" t="str">
        <f>'D on Ice'!B78</f>
        <v>Henri Jokiharju</v>
      </c>
      <c r="B78" t="str">
        <f>'D on Ice'!C78</f>
        <v>BUF</v>
      </c>
      <c r="E78">
        <f>'D on Ice'!K78</f>
        <v>43.55</v>
      </c>
      <c r="F78">
        <f>'D on Ice'!Z78</f>
        <v>10.09</v>
      </c>
      <c r="G78">
        <f>'D on Ice'!Q78</f>
        <v>3.11</v>
      </c>
      <c r="H78">
        <f>'D on Ice'!T78</f>
        <v>2.62</v>
      </c>
      <c r="I78" s="1">
        <f t="shared" si="35"/>
        <v>0.64406779661016944</v>
      </c>
      <c r="J78" s="1">
        <f t="shared" si="36"/>
        <v>0.28813559322033899</v>
      </c>
      <c r="K78" s="1">
        <f t="shared" si="37"/>
        <v>0.85169491525423724</v>
      </c>
      <c r="L78" s="1">
        <f t="shared" si="38"/>
        <v>0.61864406779661019</v>
      </c>
      <c r="O78">
        <f>'D Production'!H78</f>
        <v>0.19</v>
      </c>
      <c r="P78">
        <f>'D Production'!I78</f>
        <v>0.66</v>
      </c>
      <c r="Q78">
        <f>'D Production'!J78</f>
        <v>0.19</v>
      </c>
      <c r="R78">
        <f>'D Production'!L78</f>
        <v>0.85</v>
      </c>
      <c r="S78" s="1">
        <f t="shared" si="39"/>
        <v>0.56779661016949157</v>
      </c>
      <c r="T78" s="1">
        <f t="shared" si="40"/>
        <v>0.49152542372881358</v>
      </c>
      <c r="U78" s="1">
        <f t="shared" si="41"/>
        <v>0.30932203389830509</v>
      </c>
      <c r="V78" s="1">
        <f t="shared" si="42"/>
        <v>0.51271186440677963</v>
      </c>
      <c r="Y78">
        <f>'D on Ice'!L78</f>
        <v>40.82</v>
      </c>
      <c r="Z78">
        <f>'D on Ice'!AA78</f>
        <v>11.97</v>
      </c>
      <c r="AA78">
        <f>'D on Ice'!R78</f>
        <v>2.64</v>
      </c>
      <c r="AB78">
        <f>'D on Ice'!U78</f>
        <v>2.59</v>
      </c>
      <c r="AC78" s="1">
        <f t="shared" si="43"/>
        <v>0.64830508474576276</v>
      </c>
      <c r="AD78" s="1">
        <f t="shared" si="44"/>
        <v>0.32203389830508472</v>
      </c>
      <c r="AE78" s="1">
        <f t="shared" si="45"/>
        <v>0.40254237288135591</v>
      </c>
      <c r="AF78" s="1">
        <f t="shared" si="46"/>
        <v>0.44491525423728812</v>
      </c>
      <c r="AI78">
        <f>'D Rel'!K78</f>
        <v>-0.39</v>
      </c>
      <c r="AJ78">
        <f>'D Rel'!Z78</f>
        <v>-1.1399999999999999</v>
      </c>
      <c r="AK78">
        <f>'D Rel'!Q78</f>
        <v>0.66</v>
      </c>
      <c r="AL78">
        <f>'D Rel'!T78</f>
        <v>0.05</v>
      </c>
      <c r="AM78" s="1">
        <f t="shared" si="47"/>
        <v>0.52542372881355937</v>
      </c>
      <c r="AN78" s="1">
        <f t="shared" si="48"/>
        <v>0.28389830508474578</v>
      </c>
      <c r="AO78" s="1">
        <f t="shared" si="49"/>
        <v>0.85593220338983056</v>
      </c>
      <c r="AP78" s="1">
        <f t="shared" si="50"/>
        <v>0.60169491525423724</v>
      </c>
      <c r="AS78">
        <f>'D Rel'!L78</f>
        <v>0.06</v>
      </c>
      <c r="AT78">
        <f>'D Rel'!AA78</f>
        <v>-0.69</v>
      </c>
      <c r="AU78">
        <f>'D Rel'!R78</f>
        <v>0.19</v>
      </c>
      <c r="AV78">
        <f>'D Rel'!U78</f>
        <v>-0.14000000000000001</v>
      </c>
      <c r="AW78" s="1">
        <f t="shared" si="51"/>
        <v>0.52118644067796616</v>
      </c>
      <c r="AX78" s="1">
        <f t="shared" si="52"/>
        <v>0.6271186440677966</v>
      </c>
      <c r="AY78" s="1">
        <f t="shared" si="53"/>
        <v>0.3728813559322034</v>
      </c>
      <c r="AZ78" s="1">
        <f t="shared" si="54"/>
        <v>0.6652542372881356</v>
      </c>
      <c r="BC78">
        <f>'D on Ice'!G78</f>
        <v>15.912916666667</v>
      </c>
      <c r="BD78">
        <f>'D on Ice'!AM78</f>
        <v>47.09</v>
      </c>
      <c r="BE78">
        <f>'D on Ice'!AF78</f>
        <v>9.9700000000000006</v>
      </c>
      <c r="BF78">
        <f>'D on Ice'!AH78</f>
        <v>1.0009999999999999</v>
      </c>
      <c r="BG78" s="1">
        <f t="shared" si="55"/>
        <v>0.50847457627118642</v>
      </c>
      <c r="BH78" s="1">
        <f t="shared" si="56"/>
        <v>0.44915254237288138</v>
      </c>
      <c r="BI78" s="1">
        <f t="shared" si="57"/>
        <v>0.81779661016949157</v>
      </c>
      <c r="BJ78" s="1">
        <f t="shared" si="58"/>
        <v>0.53813559322033899</v>
      </c>
      <c r="BM78">
        <f>'D on Ice'!M78</f>
        <v>51.62</v>
      </c>
      <c r="BN78">
        <f>'D on Ice'!AB78</f>
        <v>45.73</v>
      </c>
      <c r="BO78">
        <f>'D on Ice'!S78</f>
        <v>54.1</v>
      </c>
      <c r="BP78">
        <f>'D on Ice'!V78</f>
        <v>50.28</v>
      </c>
      <c r="BQ78" s="1">
        <f t="shared" si="59"/>
        <v>0.69067796610169496</v>
      </c>
      <c r="BR78" s="1">
        <f t="shared" si="60"/>
        <v>0.21186440677966101</v>
      </c>
      <c r="BS78" s="1">
        <f t="shared" si="61"/>
        <v>0.71610169491525422</v>
      </c>
      <c r="BT78" s="1">
        <f t="shared" si="62"/>
        <v>0.54661016949152541</v>
      </c>
      <c r="BW78" s="1">
        <f t="shared" si="63"/>
        <v>4.6059322033898304</v>
      </c>
      <c r="BX78" s="1">
        <f t="shared" si="64"/>
        <v>0.67796610169491522</v>
      </c>
      <c r="BY78">
        <f t="shared" si="65"/>
        <v>77</v>
      </c>
      <c r="CB78">
        <f>'D Rel'!M78</f>
        <v>-0.26</v>
      </c>
      <c r="CC78">
        <f>'D Rel'!V78</f>
        <v>1.83</v>
      </c>
      <c r="CD78" s="1">
        <f t="shared" si="66"/>
        <v>0.49576271186440679</v>
      </c>
      <c r="CE78" s="1">
        <f t="shared" si="67"/>
        <v>0.69491525423728817</v>
      </c>
      <c r="CH78" s="31">
        <f>'D Production'!X78</f>
        <v>0.47</v>
      </c>
      <c r="CI78" s="31">
        <f>'D Production'!AB78</f>
        <v>0.38</v>
      </c>
      <c r="CJ78" s="31">
        <f t="shared" si="68"/>
        <v>0.75847457627118642</v>
      </c>
      <c r="CK78" s="31">
        <f t="shared" si="69"/>
        <v>0.4364406779661017</v>
      </c>
      <c r="CN78">
        <f>'D Totals'!G78</f>
        <v>2</v>
      </c>
      <c r="CO78">
        <f>'D Totals'!H78</f>
        <v>7</v>
      </c>
      <c r="CP78">
        <f>'D Totals'!K78</f>
        <v>9</v>
      </c>
    </row>
    <row r="79" spans="1:94" x14ac:dyDescent="0.3">
      <c r="A79" t="str">
        <f>'D on Ice'!B79</f>
        <v>Henry Thrun</v>
      </c>
      <c r="B79" t="str">
        <f>'D on Ice'!C79</f>
        <v>S.J</v>
      </c>
      <c r="E79">
        <f>'D on Ice'!K79</f>
        <v>35.82</v>
      </c>
      <c r="F79">
        <f>'D on Ice'!Z79</f>
        <v>9.73</v>
      </c>
      <c r="G79">
        <f>'D on Ice'!Q79</f>
        <v>1.39</v>
      </c>
      <c r="H79">
        <f>'D on Ice'!T79</f>
        <v>2.34</v>
      </c>
      <c r="I79" s="1">
        <f t="shared" si="35"/>
        <v>7.6271186440677971E-2</v>
      </c>
      <c r="J79" s="1">
        <f t="shared" si="36"/>
        <v>0.21186440677966101</v>
      </c>
      <c r="K79" s="1">
        <f t="shared" si="37"/>
        <v>2.9661016949152543E-2</v>
      </c>
      <c r="L79" s="1">
        <f t="shared" si="38"/>
        <v>0.2711864406779661</v>
      </c>
      <c r="O79">
        <f>'D Production'!H79</f>
        <v>0</v>
      </c>
      <c r="P79">
        <f>'D Production'!I79</f>
        <v>0.15</v>
      </c>
      <c r="Q79">
        <f>'D Production'!J79</f>
        <v>0</v>
      </c>
      <c r="R79">
        <f>'D Production'!L79</f>
        <v>0.15</v>
      </c>
      <c r="S79" s="1">
        <f t="shared" si="39"/>
        <v>4.2372881355932203E-3</v>
      </c>
      <c r="T79" s="1">
        <f t="shared" si="40"/>
        <v>2.5423728813559324E-2</v>
      </c>
      <c r="U79" s="1">
        <f t="shared" si="41"/>
        <v>4.2372881355932203E-3</v>
      </c>
      <c r="V79" s="1">
        <f t="shared" si="42"/>
        <v>1.2711864406779662E-2</v>
      </c>
      <c r="Y79">
        <f>'D on Ice'!L79</f>
        <v>44.47</v>
      </c>
      <c r="Z79">
        <f>'D on Ice'!AA79</f>
        <v>9.73</v>
      </c>
      <c r="AA79">
        <f>'D on Ice'!R79</f>
        <v>2.3199999999999998</v>
      </c>
      <c r="AB79">
        <f>'D on Ice'!U79</f>
        <v>2.33</v>
      </c>
      <c r="AC79" s="1">
        <f t="shared" si="43"/>
        <v>0.28813559322033899</v>
      </c>
      <c r="AD79" s="1">
        <f t="shared" si="44"/>
        <v>0.8347457627118644</v>
      </c>
      <c r="AE79" s="1">
        <f t="shared" si="45"/>
        <v>0.6228813559322034</v>
      </c>
      <c r="AF79" s="1">
        <f t="shared" si="46"/>
        <v>0.78813559322033899</v>
      </c>
      <c r="AI79">
        <f>'D Rel'!K79</f>
        <v>-2.13</v>
      </c>
      <c r="AJ79">
        <f>'D Rel'!Z79</f>
        <v>-0.92</v>
      </c>
      <c r="AK79">
        <f>'D Rel'!Q79</f>
        <v>-0.53</v>
      </c>
      <c r="AL79">
        <f>'D Rel'!T79</f>
        <v>-0.05</v>
      </c>
      <c r="AM79" s="1">
        <f t="shared" si="47"/>
        <v>0.36440677966101692</v>
      </c>
      <c r="AN79" s="1">
        <f t="shared" si="48"/>
        <v>0.33898305084745761</v>
      </c>
      <c r="AO79" s="1">
        <f t="shared" si="49"/>
        <v>0.25847457627118642</v>
      </c>
      <c r="AP79" s="1">
        <f t="shared" si="50"/>
        <v>0.49152542372881358</v>
      </c>
      <c r="AS79">
        <f>'D Rel'!L79</f>
        <v>-4.78</v>
      </c>
      <c r="AT79">
        <f>'D Rel'!AA79</f>
        <v>-4.2</v>
      </c>
      <c r="AU79">
        <f>'D Rel'!R79</f>
        <v>-1.05</v>
      </c>
      <c r="AV79">
        <f>'D Rel'!U79</f>
        <v>-0.82</v>
      </c>
      <c r="AW79" s="1">
        <f t="shared" si="51"/>
        <v>0.88983050847457623</v>
      </c>
      <c r="AX79" s="1">
        <f t="shared" si="52"/>
        <v>0.99152542372881358</v>
      </c>
      <c r="AY79" s="1">
        <f t="shared" si="53"/>
        <v>0.95338983050847459</v>
      </c>
      <c r="AZ79" s="1">
        <f t="shared" si="54"/>
        <v>0.98728813559322037</v>
      </c>
      <c r="BC79">
        <f>'D on Ice'!G79</f>
        <v>16.896376811593999</v>
      </c>
      <c r="BD79">
        <f>'D on Ice'!AM79</f>
        <v>41.51</v>
      </c>
      <c r="BE79">
        <f>'D on Ice'!AF79</f>
        <v>5.59</v>
      </c>
      <c r="BF79">
        <f>'D on Ice'!AH79</f>
        <v>0.98</v>
      </c>
      <c r="BG79" s="1">
        <f t="shared" si="55"/>
        <v>0.70338983050847459</v>
      </c>
      <c r="BH79" s="1">
        <f t="shared" si="56"/>
        <v>0.25847457627118642</v>
      </c>
      <c r="BI79" s="1">
        <f t="shared" si="57"/>
        <v>4.6610169491525424E-2</v>
      </c>
      <c r="BJ79" s="1">
        <f t="shared" si="58"/>
        <v>0.20338983050847459</v>
      </c>
      <c r="BM79">
        <f>'D on Ice'!M79</f>
        <v>44.62</v>
      </c>
      <c r="BN79">
        <f>'D on Ice'!AB79</f>
        <v>50</v>
      </c>
      <c r="BO79">
        <f>'D on Ice'!S79</f>
        <v>37.5</v>
      </c>
      <c r="BP79">
        <f>'D on Ice'!V79</f>
        <v>50.09</v>
      </c>
      <c r="BQ79" s="1">
        <f t="shared" si="59"/>
        <v>0.11016949152542373</v>
      </c>
      <c r="BR79" s="1">
        <f t="shared" si="60"/>
        <v>0.47033898305084748</v>
      </c>
      <c r="BS79" s="1">
        <f t="shared" si="61"/>
        <v>8.8983050847457626E-2</v>
      </c>
      <c r="BT79" s="1">
        <f t="shared" si="62"/>
        <v>0.51694915254237284</v>
      </c>
      <c r="BW79" s="1">
        <f t="shared" si="63"/>
        <v>3.0847457627118642</v>
      </c>
      <c r="BX79" s="1">
        <f t="shared" si="64"/>
        <v>0.32203389830508472</v>
      </c>
      <c r="BY79">
        <f t="shared" si="65"/>
        <v>161</v>
      </c>
      <c r="CB79">
        <f>'D Rel'!M79</f>
        <v>1.0900000000000001</v>
      </c>
      <c r="CC79">
        <f>'D Rel'!V79</f>
        <v>6.99</v>
      </c>
      <c r="CD79" s="1">
        <f t="shared" si="66"/>
        <v>0.66949152542372881</v>
      </c>
      <c r="CE79" s="1">
        <f t="shared" si="67"/>
        <v>0.96186440677966101</v>
      </c>
      <c r="CH79" s="31">
        <f>'D Production'!X79</f>
        <v>0.31</v>
      </c>
      <c r="CI79" s="31">
        <f>'D Production'!AB79</f>
        <v>0</v>
      </c>
      <c r="CJ79" s="31">
        <f t="shared" si="68"/>
        <v>0.89406779661016944</v>
      </c>
      <c r="CK79" s="31">
        <f t="shared" si="69"/>
        <v>4.2372881355932203E-3</v>
      </c>
      <c r="CN79">
        <f>'D Totals'!G79</f>
        <v>0</v>
      </c>
      <c r="CO79">
        <f>'D Totals'!H79</f>
        <v>1</v>
      </c>
      <c r="CP79">
        <f>'D Totals'!K79</f>
        <v>1</v>
      </c>
    </row>
    <row r="80" spans="1:94" x14ac:dyDescent="0.3">
      <c r="A80" t="str">
        <f>'D on Ice'!B80</f>
        <v>Ian Cole</v>
      </c>
      <c r="B80" t="str">
        <f>'D on Ice'!C80</f>
        <v>VAN</v>
      </c>
      <c r="E80">
        <f>'D on Ice'!K80</f>
        <v>38.72</v>
      </c>
      <c r="F80">
        <f>'D on Ice'!Z80</f>
        <v>11.28</v>
      </c>
      <c r="G80">
        <f>'D on Ice'!Q80</f>
        <v>2.64</v>
      </c>
      <c r="H80">
        <f>'D on Ice'!T80</f>
        <v>2.5099999999999998</v>
      </c>
      <c r="I80" s="1">
        <f t="shared" si="35"/>
        <v>0.23305084745762711</v>
      </c>
      <c r="J80" s="1">
        <f t="shared" si="36"/>
        <v>0.55932203389830504</v>
      </c>
      <c r="K80" s="1">
        <f t="shared" si="37"/>
        <v>0.6271186440677966</v>
      </c>
      <c r="L80" s="1">
        <f t="shared" si="38"/>
        <v>0.48305084745762711</v>
      </c>
      <c r="O80">
        <f>'D Production'!H80</f>
        <v>0.08</v>
      </c>
      <c r="P80">
        <f>'D Production'!I80</f>
        <v>0.48</v>
      </c>
      <c r="Q80">
        <f>'D Production'!J80</f>
        <v>0.08</v>
      </c>
      <c r="R80">
        <f>'D Production'!L80</f>
        <v>0.56000000000000005</v>
      </c>
      <c r="S80" s="1">
        <f t="shared" si="39"/>
        <v>0.24152542372881355</v>
      </c>
      <c r="T80" s="1">
        <f t="shared" si="40"/>
        <v>0.24152542372881355</v>
      </c>
      <c r="U80" s="1">
        <f t="shared" si="41"/>
        <v>0.11440677966101695</v>
      </c>
      <c r="V80" s="1">
        <f t="shared" si="42"/>
        <v>0.1864406779661017</v>
      </c>
      <c r="Y80">
        <f>'D on Ice'!L80</f>
        <v>38.159999999999997</v>
      </c>
      <c r="Z80">
        <f>'D on Ice'!AA80</f>
        <v>10.4</v>
      </c>
      <c r="AA80">
        <f>'D on Ice'!R80</f>
        <v>1.92</v>
      </c>
      <c r="AB80">
        <f>'D on Ice'!U80</f>
        <v>2.31</v>
      </c>
      <c r="AC80" s="1">
        <f t="shared" si="43"/>
        <v>0.8771186440677966</v>
      </c>
      <c r="AD80" s="1">
        <f t="shared" si="44"/>
        <v>0.67796610169491522</v>
      </c>
      <c r="AE80" s="1">
        <f t="shared" si="45"/>
        <v>0.84745762711864403</v>
      </c>
      <c r="AF80" s="1">
        <f t="shared" si="46"/>
        <v>0.80508474576271183</v>
      </c>
      <c r="AI80">
        <f>'D Rel'!K80</f>
        <v>-1.33</v>
      </c>
      <c r="AJ80">
        <f>'D Rel'!Z80</f>
        <v>-0.48</v>
      </c>
      <c r="AK80">
        <f>'D Rel'!Q80</f>
        <v>-0.76</v>
      </c>
      <c r="AL80">
        <f>'D Rel'!T80</f>
        <v>-0.08</v>
      </c>
      <c r="AM80" s="1">
        <f t="shared" si="47"/>
        <v>0.42372881355932202</v>
      </c>
      <c r="AN80" s="1">
        <f t="shared" si="48"/>
        <v>0.4364406779661017</v>
      </c>
      <c r="AO80" s="1">
        <f t="shared" si="49"/>
        <v>0.16101694915254236</v>
      </c>
      <c r="AP80" s="1">
        <f t="shared" si="50"/>
        <v>0.4364406779661017</v>
      </c>
      <c r="AS80">
        <f>'D Rel'!L80</f>
        <v>-3.05</v>
      </c>
      <c r="AT80">
        <f>'D Rel'!AA80</f>
        <v>-1.36</v>
      </c>
      <c r="AU80">
        <f>'D Rel'!R80</f>
        <v>-0.2</v>
      </c>
      <c r="AV80">
        <f>'D Rel'!U80</f>
        <v>-0.31</v>
      </c>
      <c r="AW80" s="1">
        <f t="shared" si="51"/>
        <v>0.77966101694915257</v>
      </c>
      <c r="AX80" s="1">
        <f t="shared" si="52"/>
        <v>0.79661016949152541</v>
      </c>
      <c r="AY80" s="1">
        <f t="shared" si="53"/>
        <v>0.6271186440677966</v>
      </c>
      <c r="AZ80" s="1">
        <f t="shared" si="54"/>
        <v>0.82627118644067798</v>
      </c>
      <c r="BC80">
        <f>'D on Ice'!G80</f>
        <v>15.957092198582</v>
      </c>
      <c r="BD80">
        <f>'D on Ice'!AM80</f>
        <v>32.93</v>
      </c>
      <c r="BE80">
        <f>'D on Ice'!AF80</f>
        <v>10.28</v>
      </c>
      <c r="BF80">
        <f>'D on Ice'!AH80</f>
        <v>1.032</v>
      </c>
      <c r="BG80" s="1">
        <f t="shared" si="55"/>
        <v>0.52118644067796616</v>
      </c>
      <c r="BH80" s="1">
        <f t="shared" si="56"/>
        <v>0.10169491525423729</v>
      </c>
      <c r="BI80" s="1">
        <f t="shared" si="57"/>
        <v>0.86440677966101698</v>
      </c>
      <c r="BJ80" s="1">
        <f t="shared" si="58"/>
        <v>0.92372881355932202</v>
      </c>
      <c r="BM80">
        <f>'D on Ice'!M80</f>
        <v>50.36</v>
      </c>
      <c r="BN80">
        <f>'D on Ice'!AB80</f>
        <v>52.03</v>
      </c>
      <c r="BO80">
        <f>'D on Ice'!S80</f>
        <v>57.89</v>
      </c>
      <c r="BP80">
        <f>'D on Ice'!V80</f>
        <v>52.08</v>
      </c>
      <c r="BQ80" s="1">
        <f t="shared" si="59"/>
        <v>0.53389830508474578</v>
      </c>
      <c r="BR80" s="1">
        <f t="shared" si="60"/>
        <v>0.63559322033898302</v>
      </c>
      <c r="BS80" s="1">
        <f t="shared" si="61"/>
        <v>0.86016949152542377</v>
      </c>
      <c r="BT80" s="1">
        <f t="shared" si="62"/>
        <v>0.68220338983050843</v>
      </c>
      <c r="BW80" s="1">
        <f t="shared" si="63"/>
        <v>4.3008474576271185</v>
      </c>
      <c r="BX80" s="1">
        <f t="shared" si="64"/>
        <v>0.57627118644067798</v>
      </c>
      <c r="BY80">
        <f t="shared" si="65"/>
        <v>101</v>
      </c>
      <c r="CB80">
        <f>'D Rel'!M80</f>
        <v>1.08</v>
      </c>
      <c r="CC80">
        <f>'D Rel'!V80</f>
        <v>2.37</v>
      </c>
      <c r="CD80" s="1">
        <f t="shared" si="66"/>
        <v>0.6652542372881356</v>
      </c>
      <c r="CE80" s="1">
        <f t="shared" si="67"/>
        <v>0.75423728813559321</v>
      </c>
      <c r="CH80" s="31">
        <f>'D Production'!X80</f>
        <v>1.36</v>
      </c>
      <c r="CI80" s="31">
        <f>'D Production'!AB80</f>
        <v>0.64</v>
      </c>
      <c r="CJ80" s="31">
        <f t="shared" si="68"/>
        <v>0.11016949152542373</v>
      </c>
      <c r="CK80" s="31">
        <f t="shared" si="69"/>
        <v>0.72457627118644063</v>
      </c>
      <c r="CN80">
        <f>'D Totals'!G80</f>
        <v>1</v>
      </c>
      <c r="CO80">
        <f>'D Totals'!H80</f>
        <v>6</v>
      </c>
      <c r="CP80">
        <f>'D Totals'!K80</f>
        <v>7</v>
      </c>
    </row>
    <row r="81" spans="1:94" x14ac:dyDescent="0.3">
      <c r="A81" t="str">
        <f>'D on Ice'!B81</f>
        <v>Ilya Lyubushkin</v>
      </c>
      <c r="B81" t="str">
        <f>'D on Ice'!C81</f>
        <v>ANA</v>
      </c>
      <c r="E81">
        <f>'D on Ice'!K81</f>
        <v>37.369999999999997</v>
      </c>
      <c r="F81">
        <f>'D on Ice'!Z81</f>
        <v>9.76</v>
      </c>
      <c r="G81">
        <f>'D on Ice'!Q81</f>
        <v>1.76</v>
      </c>
      <c r="H81">
        <f>'D on Ice'!T81</f>
        <v>2.1800000000000002</v>
      </c>
      <c r="I81" s="1">
        <f t="shared" si="35"/>
        <v>0.15677966101694915</v>
      </c>
      <c r="J81" s="1">
        <f t="shared" si="36"/>
        <v>0.23305084745762711</v>
      </c>
      <c r="K81" s="1">
        <f t="shared" si="37"/>
        <v>0.11440677966101695</v>
      </c>
      <c r="L81" s="1">
        <f t="shared" si="38"/>
        <v>0.1228813559322034</v>
      </c>
      <c r="O81">
        <f>'D Production'!H81</f>
        <v>0</v>
      </c>
      <c r="P81">
        <f>'D Production'!I81</f>
        <v>0.39</v>
      </c>
      <c r="Q81">
        <f>'D Production'!J81</f>
        <v>0.2</v>
      </c>
      <c r="R81">
        <f>'D Production'!L81</f>
        <v>0.39</v>
      </c>
      <c r="S81" s="1">
        <f t="shared" si="39"/>
        <v>4.2372881355932203E-3</v>
      </c>
      <c r="T81" s="1">
        <f t="shared" si="40"/>
        <v>0.1652542372881356</v>
      </c>
      <c r="U81" s="1">
        <f t="shared" si="41"/>
        <v>0.3347457627118644</v>
      </c>
      <c r="V81" s="1">
        <f t="shared" si="42"/>
        <v>5.0847457627118647E-2</v>
      </c>
      <c r="Y81">
        <f>'D on Ice'!L81</f>
        <v>45.76</v>
      </c>
      <c r="Z81">
        <f>'D on Ice'!AA81</f>
        <v>14.83</v>
      </c>
      <c r="AA81">
        <f>'D on Ice'!R81</f>
        <v>2.83</v>
      </c>
      <c r="AB81">
        <f>'D on Ice'!U81</f>
        <v>3.05</v>
      </c>
      <c r="AC81" s="1">
        <f t="shared" si="43"/>
        <v>0.21186440677966101</v>
      </c>
      <c r="AD81" s="1">
        <f t="shared" si="44"/>
        <v>5.0847457627118647E-2</v>
      </c>
      <c r="AE81" s="1">
        <f t="shared" si="45"/>
        <v>0.27542372881355931</v>
      </c>
      <c r="AF81" s="1">
        <f t="shared" si="46"/>
        <v>8.4745762711864403E-2</v>
      </c>
      <c r="AI81">
        <f>'D Rel'!K81</f>
        <v>-4.1100000000000003</v>
      </c>
      <c r="AJ81">
        <f>'D Rel'!Z81</f>
        <v>-1.28</v>
      </c>
      <c r="AK81">
        <f>'D Rel'!Q81</f>
        <v>-0.32</v>
      </c>
      <c r="AL81">
        <f>'D Rel'!T81</f>
        <v>-0.35</v>
      </c>
      <c r="AM81" s="1">
        <f t="shared" si="47"/>
        <v>0.21186440677966101</v>
      </c>
      <c r="AN81" s="1">
        <f t="shared" si="48"/>
        <v>0.2711864406779661</v>
      </c>
      <c r="AO81" s="1">
        <f t="shared" si="49"/>
        <v>0.35169491525423729</v>
      </c>
      <c r="AP81" s="1">
        <f t="shared" si="50"/>
        <v>0.16949152542372881</v>
      </c>
      <c r="AS81">
        <f>'D Rel'!L81</f>
        <v>3.39</v>
      </c>
      <c r="AT81">
        <f>'D Rel'!AA81</f>
        <v>3.1</v>
      </c>
      <c r="AU81">
        <f>'D Rel'!R81</f>
        <v>0.18</v>
      </c>
      <c r="AV81">
        <f>'D Rel'!U81</f>
        <v>0.53</v>
      </c>
      <c r="AW81" s="1">
        <f t="shared" si="51"/>
        <v>0.15254237288135594</v>
      </c>
      <c r="AX81" s="1">
        <f t="shared" si="52"/>
        <v>8.050847457627118E-2</v>
      </c>
      <c r="AY81" s="1">
        <f t="shared" si="53"/>
        <v>0.38135593220338981</v>
      </c>
      <c r="AZ81" s="1">
        <f t="shared" si="54"/>
        <v>6.7796610169491525E-2</v>
      </c>
      <c r="BC81">
        <f>'D on Ice'!G81</f>
        <v>13.369565217390999</v>
      </c>
      <c r="BD81">
        <f>'D on Ice'!AM81</f>
        <v>54.6</v>
      </c>
      <c r="BE81">
        <f>'D on Ice'!AF81</f>
        <v>6.47</v>
      </c>
      <c r="BF81">
        <f>'D on Ice'!AH81</f>
        <v>0.97599999999999998</v>
      </c>
      <c r="BG81" s="1">
        <f t="shared" si="55"/>
        <v>0.13983050847457626</v>
      </c>
      <c r="BH81" s="1">
        <f t="shared" si="56"/>
        <v>0.72881355932203384</v>
      </c>
      <c r="BI81" s="1">
        <f t="shared" si="57"/>
        <v>0.13135593220338984</v>
      </c>
      <c r="BJ81" s="1">
        <f t="shared" si="58"/>
        <v>0.16949152542372881</v>
      </c>
      <c r="BM81">
        <f>'D on Ice'!M81</f>
        <v>44.95</v>
      </c>
      <c r="BN81">
        <f>'D on Ice'!AB81</f>
        <v>39.68</v>
      </c>
      <c r="BO81">
        <f>'D on Ice'!S81</f>
        <v>38.299999999999997</v>
      </c>
      <c r="BP81">
        <f>'D on Ice'!V81</f>
        <v>41.72</v>
      </c>
      <c r="BQ81" s="1">
        <f t="shared" si="59"/>
        <v>0.13559322033898305</v>
      </c>
      <c r="BR81" s="1">
        <f t="shared" si="60"/>
        <v>7.2033898305084748E-2</v>
      </c>
      <c r="BS81" s="1">
        <f t="shared" si="61"/>
        <v>0.10169491525423729</v>
      </c>
      <c r="BT81" s="1">
        <f t="shared" si="62"/>
        <v>5.5084745762711863E-2</v>
      </c>
      <c r="BW81" s="1">
        <f t="shared" si="63"/>
        <v>0.9152542372881356</v>
      </c>
      <c r="BX81" s="1">
        <f t="shared" si="64"/>
        <v>1.2711864406779662E-2</v>
      </c>
      <c r="BY81">
        <f t="shared" si="65"/>
        <v>234</v>
      </c>
      <c r="CB81">
        <f>'D Rel'!M81</f>
        <v>-4.51</v>
      </c>
      <c r="CC81">
        <f>'D Rel'!V81</f>
        <v>-8.41</v>
      </c>
      <c r="CD81" s="1">
        <f t="shared" si="66"/>
        <v>0.1059322033898305</v>
      </c>
      <c r="CE81" s="1">
        <f t="shared" si="67"/>
        <v>6.3559322033898302E-2</v>
      </c>
      <c r="CH81" s="31">
        <f>'D Production'!X81</f>
        <v>1.85</v>
      </c>
      <c r="CI81" s="31">
        <f>'D Production'!AB81</f>
        <v>0.59</v>
      </c>
      <c r="CJ81" s="31">
        <f t="shared" si="68"/>
        <v>2.9661016949152543E-2</v>
      </c>
      <c r="CK81" s="31">
        <f t="shared" si="69"/>
        <v>0.68644067796610164</v>
      </c>
      <c r="CN81">
        <f>'D Totals'!G81</f>
        <v>0</v>
      </c>
      <c r="CO81">
        <f>'D Totals'!H81</f>
        <v>4</v>
      </c>
      <c r="CP81">
        <f>'D Totals'!K81</f>
        <v>4</v>
      </c>
    </row>
    <row r="82" spans="1:94" x14ac:dyDescent="0.3">
      <c r="A82" t="str">
        <f>'D on Ice'!B82</f>
        <v>Isaak Phillips</v>
      </c>
      <c r="B82" t="str">
        <f>'D on Ice'!C82</f>
        <v>CHI</v>
      </c>
      <c r="E82">
        <f>'D on Ice'!K82</f>
        <v>33.799999999999997</v>
      </c>
      <c r="F82">
        <f>'D on Ice'!Z82</f>
        <v>6.95</v>
      </c>
      <c r="G82">
        <f>'D on Ice'!Q82</f>
        <v>1.54</v>
      </c>
      <c r="H82">
        <f>'D on Ice'!T82</f>
        <v>1.75</v>
      </c>
      <c r="I82" s="1">
        <f t="shared" si="35"/>
        <v>2.9661016949152543E-2</v>
      </c>
      <c r="J82" s="1">
        <f t="shared" si="36"/>
        <v>1.2711864406779662E-2</v>
      </c>
      <c r="K82" s="1">
        <f t="shared" si="37"/>
        <v>5.0847457627118647E-2</v>
      </c>
      <c r="L82" s="1">
        <f t="shared" si="38"/>
        <v>8.4745762711864406E-3</v>
      </c>
      <c r="O82">
        <f>'D Production'!H82</f>
        <v>0</v>
      </c>
      <c r="P82">
        <f>'D Production'!I82</f>
        <v>0.77</v>
      </c>
      <c r="Q82">
        <f>'D Production'!J82</f>
        <v>0.31</v>
      </c>
      <c r="R82">
        <f>'D Production'!L82</f>
        <v>0.77</v>
      </c>
      <c r="S82" s="1">
        <f t="shared" si="39"/>
        <v>4.2372881355932203E-3</v>
      </c>
      <c r="T82" s="1">
        <f t="shared" si="40"/>
        <v>0.6228813559322034</v>
      </c>
      <c r="U82" s="1">
        <f t="shared" si="41"/>
        <v>0.52118644067796616</v>
      </c>
      <c r="V82" s="1">
        <f t="shared" si="42"/>
        <v>0.41949152542372881</v>
      </c>
      <c r="Y82">
        <f>'D on Ice'!L82</f>
        <v>50.94</v>
      </c>
      <c r="Z82">
        <f>'D on Ice'!AA82</f>
        <v>16.36</v>
      </c>
      <c r="AA82">
        <f>'D on Ice'!R82</f>
        <v>4.4800000000000004</v>
      </c>
      <c r="AB82">
        <f>'D on Ice'!U82</f>
        <v>3.32</v>
      </c>
      <c r="AC82" s="1">
        <f t="shared" si="43"/>
        <v>3.3898305084745763E-2</v>
      </c>
      <c r="AD82" s="1">
        <f t="shared" si="44"/>
        <v>1.6949152542372881E-2</v>
      </c>
      <c r="AE82" s="1">
        <f t="shared" si="45"/>
        <v>8.4745762711864406E-3</v>
      </c>
      <c r="AF82" s="1">
        <f t="shared" si="46"/>
        <v>4.2372881355932202E-2</v>
      </c>
      <c r="AI82">
        <f>'D Rel'!K82</f>
        <v>-4.67</v>
      </c>
      <c r="AJ82">
        <f>'D Rel'!Z82</f>
        <v>-2.6</v>
      </c>
      <c r="AK82">
        <f>'D Rel'!Q82</f>
        <v>-0.79</v>
      </c>
      <c r="AL82">
        <f>'D Rel'!T82</f>
        <v>-0.52</v>
      </c>
      <c r="AM82" s="1">
        <f t="shared" si="47"/>
        <v>0.17372881355932204</v>
      </c>
      <c r="AN82" s="1">
        <f t="shared" si="48"/>
        <v>8.8983050847457626E-2</v>
      </c>
      <c r="AO82" s="1">
        <f t="shared" si="49"/>
        <v>0.1440677966101695</v>
      </c>
      <c r="AP82" s="1">
        <f t="shared" si="50"/>
        <v>6.7796610169491525E-2</v>
      </c>
      <c r="AS82">
        <f>'D Rel'!L82</f>
        <v>6.42</v>
      </c>
      <c r="AT82">
        <f>'D Rel'!AA82</f>
        <v>1.72</v>
      </c>
      <c r="AU82">
        <f>'D Rel'!R82</f>
        <v>1.27</v>
      </c>
      <c r="AV82">
        <f>'D Rel'!U82</f>
        <v>0.48</v>
      </c>
      <c r="AW82" s="1">
        <f t="shared" si="51"/>
        <v>6.3559322033898302E-2</v>
      </c>
      <c r="AX82" s="1">
        <f t="shared" si="52"/>
        <v>0.19067796610169491</v>
      </c>
      <c r="AY82" s="1">
        <f t="shared" si="53"/>
        <v>3.3898305084745763E-2</v>
      </c>
      <c r="AZ82" s="1">
        <f t="shared" si="54"/>
        <v>7.6271186440677971E-2</v>
      </c>
      <c r="BC82">
        <f>'D on Ice'!G82</f>
        <v>15.548666666667</v>
      </c>
      <c r="BD82">
        <f>'D on Ice'!AM82</f>
        <v>37.36</v>
      </c>
      <c r="BE82">
        <f>'D on Ice'!AF82</f>
        <v>6.99</v>
      </c>
      <c r="BF82">
        <f>'D on Ice'!AH82</f>
        <v>0.94</v>
      </c>
      <c r="BG82" s="1">
        <f t="shared" si="55"/>
        <v>0.44067796610169491</v>
      </c>
      <c r="BH82" s="1">
        <f t="shared" si="56"/>
        <v>0.1652542372881356</v>
      </c>
      <c r="BI82" s="1">
        <f t="shared" si="57"/>
        <v>0.22457627118644069</v>
      </c>
      <c r="BJ82" s="1">
        <f t="shared" si="58"/>
        <v>1.6949152542372881E-2</v>
      </c>
      <c r="BM82">
        <f>'D on Ice'!M82</f>
        <v>39.89</v>
      </c>
      <c r="BN82">
        <f>'D on Ice'!AB82</f>
        <v>29.8</v>
      </c>
      <c r="BO82">
        <f>'D on Ice'!S82</f>
        <v>25.64</v>
      </c>
      <c r="BP82">
        <f>'D on Ice'!V82</f>
        <v>34.56</v>
      </c>
      <c r="BQ82" s="1">
        <f t="shared" si="59"/>
        <v>2.1186440677966101E-2</v>
      </c>
      <c r="BR82" s="1">
        <f t="shared" si="60"/>
        <v>8.4745762711864406E-3</v>
      </c>
      <c r="BS82" s="1">
        <f t="shared" si="61"/>
        <v>1.2711864406779662E-2</v>
      </c>
      <c r="BT82" s="1">
        <f t="shared" si="62"/>
        <v>8.4745762711864406E-3</v>
      </c>
      <c r="BW82" s="1">
        <f t="shared" si="63"/>
        <v>0.81355932203389836</v>
      </c>
      <c r="BX82" s="1">
        <f t="shared" si="64"/>
        <v>8.4745762711864406E-3</v>
      </c>
      <c r="BY82">
        <f t="shared" si="65"/>
        <v>235</v>
      </c>
      <c r="CB82">
        <f>'D Rel'!M82</f>
        <v>-6.47</v>
      </c>
      <c r="CC82">
        <f>'D Rel'!V82</f>
        <v>-9.9600000000000009</v>
      </c>
      <c r="CD82" s="1">
        <f t="shared" si="66"/>
        <v>4.6610169491525424E-2</v>
      </c>
      <c r="CE82" s="1">
        <f t="shared" si="67"/>
        <v>2.5423728813559324E-2</v>
      </c>
      <c r="CH82" s="31">
        <f>'D Production'!X82</f>
        <v>0.77</v>
      </c>
      <c r="CI82" s="31">
        <f>'D Production'!AB82</f>
        <v>0.31</v>
      </c>
      <c r="CJ82" s="31">
        <f t="shared" si="68"/>
        <v>0.50847457627118642</v>
      </c>
      <c r="CK82" s="31">
        <f t="shared" si="69"/>
        <v>0.32627118644067798</v>
      </c>
      <c r="CN82">
        <f>'D Totals'!G82</f>
        <v>0</v>
      </c>
      <c r="CO82">
        <f>'D Totals'!H82</f>
        <v>5</v>
      </c>
      <c r="CP82">
        <f>'D Totals'!K82</f>
        <v>5</v>
      </c>
    </row>
    <row r="83" spans="1:94" x14ac:dyDescent="0.3">
      <c r="A83" t="str">
        <f>'D on Ice'!B83</f>
        <v>Ivan Provorov</v>
      </c>
      <c r="B83" t="str">
        <f>'D on Ice'!C83</f>
        <v>CBJ</v>
      </c>
      <c r="E83">
        <f>'D on Ice'!K83</f>
        <v>42.62</v>
      </c>
      <c r="F83">
        <f>'D on Ice'!Z83</f>
        <v>10.29</v>
      </c>
      <c r="G83">
        <f>'D on Ice'!Q83</f>
        <v>2.97</v>
      </c>
      <c r="H83">
        <f>'D on Ice'!T83</f>
        <v>2.54</v>
      </c>
      <c r="I83" s="1">
        <f t="shared" si="35"/>
        <v>0.5847457627118644</v>
      </c>
      <c r="J83" s="1">
        <f t="shared" si="36"/>
        <v>0.31779661016949151</v>
      </c>
      <c r="K83" s="1">
        <f t="shared" si="37"/>
        <v>0.78813559322033899</v>
      </c>
      <c r="L83" s="1">
        <f t="shared" si="38"/>
        <v>0.53813559322033899</v>
      </c>
      <c r="O83">
        <f>'D Production'!H83</f>
        <v>0.3</v>
      </c>
      <c r="P83">
        <f>'D Production'!I83</f>
        <v>0.84</v>
      </c>
      <c r="Q83">
        <f>'D Production'!J83</f>
        <v>0.38</v>
      </c>
      <c r="R83">
        <f>'D Production'!L83</f>
        <v>1.1399999999999999</v>
      </c>
      <c r="S83" s="1">
        <f t="shared" si="39"/>
        <v>0.80084745762711862</v>
      </c>
      <c r="T83" s="1">
        <f t="shared" si="40"/>
        <v>0.69915254237288138</v>
      </c>
      <c r="U83" s="1">
        <f t="shared" si="41"/>
        <v>0.59745762711864403</v>
      </c>
      <c r="V83" s="1">
        <f t="shared" si="42"/>
        <v>0.77966101694915257</v>
      </c>
      <c r="Y83">
        <f>'D on Ice'!L83</f>
        <v>43.39</v>
      </c>
      <c r="Z83">
        <f>'D on Ice'!AA83</f>
        <v>12.28</v>
      </c>
      <c r="AA83">
        <f>'D on Ice'!R83</f>
        <v>3.13</v>
      </c>
      <c r="AB83">
        <f>'D on Ice'!U83</f>
        <v>2.89</v>
      </c>
      <c r="AC83" s="1">
        <f t="shared" si="43"/>
        <v>0.38135593220338981</v>
      </c>
      <c r="AD83" s="1">
        <f t="shared" si="44"/>
        <v>0.25423728813559321</v>
      </c>
      <c r="AE83" s="1">
        <f t="shared" si="45"/>
        <v>0.13559322033898305</v>
      </c>
      <c r="AF83" s="1">
        <f t="shared" si="46"/>
        <v>0.18220338983050846</v>
      </c>
      <c r="AI83">
        <f>'D Rel'!K83</f>
        <v>1.31</v>
      </c>
      <c r="AJ83">
        <f>'D Rel'!Z83</f>
        <v>-0.4</v>
      </c>
      <c r="AK83">
        <f>'D Rel'!Q83</f>
        <v>0.41</v>
      </c>
      <c r="AL83">
        <f>'D Rel'!T83</f>
        <v>0.04</v>
      </c>
      <c r="AM83" s="1">
        <f t="shared" si="47"/>
        <v>0.64406779661016944</v>
      </c>
      <c r="AN83" s="1">
        <f t="shared" si="48"/>
        <v>0.46610169491525422</v>
      </c>
      <c r="AO83" s="1">
        <f t="shared" si="49"/>
        <v>0.73728813559322037</v>
      </c>
      <c r="AP83" s="1">
        <f t="shared" si="50"/>
        <v>0.59745762711864403</v>
      </c>
      <c r="AS83">
        <f>'D Rel'!L83</f>
        <v>-3.38</v>
      </c>
      <c r="AT83">
        <f>'D Rel'!AA83</f>
        <v>0.81</v>
      </c>
      <c r="AU83">
        <f>'D Rel'!R83</f>
        <v>0.04</v>
      </c>
      <c r="AV83">
        <f>'D Rel'!U83</f>
        <v>0.03</v>
      </c>
      <c r="AW83" s="1">
        <f t="shared" si="51"/>
        <v>0.80084745762711862</v>
      </c>
      <c r="AX83" s="1">
        <f t="shared" si="52"/>
        <v>0.33050847457627119</v>
      </c>
      <c r="AY83" s="1">
        <f t="shared" si="53"/>
        <v>0.45338983050847459</v>
      </c>
      <c r="AZ83" s="1">
        <f t="shared" si="54"/>
        <v>0.45338983050847459</v>
      </c>
      <c r="BC83">
        <f>'D on Ice'!G83</f>
        <v>16.742553191489002</v>
      </c>
      <c r="BD83">
        <f>'D on Ice'!AM83</f>
        <v>43.85</v>
      </c>
      <c r="BE83">
        <f>'D on Ice'!AF83</f>
        <v>10.24</v>
      </c>
      <c r="BF83">
        <f>'D on Ice'!AH83</f>
        <v>0.998</v>
      </c>
      <c r="BG83" s="1">
        <f t="shared" si="55"/>
        <v>0.66101694915254239</v>
      </c>
      <c r="BH83" s="1">
        <f t="shared" si="56"/>
        <v>0.3347457627118644</v>
      </c>
      <c r="BI83" s="1">
        <f t="shared" si="57"/>
        <v>0.84745762711864403</v>
      </c>
      <c r="BJ83" s="1">
        <f t="shared" si="58"/>
        <v>0.45338983050847459</v>
      </c>
      <c r="BM83">
        <f>'D on Ice'!M83</f>
        <v>49.56</v>
      </c>
      <c r="BN83">
        <f>'D on Ice'!AB83</f>
        <v>45.61</v>
      </c>
      <c r="BO83">
        <f>'D on Ice'!S83</f>
        <v>48.75</v>
      </c>
      <c r="BP83">
        <f>'D on Ice'!V83</f>
        <v>46.76</v>
      </c>
      <c r="BQ83" s="1">
        <f t="shared" si="59"/>
        <v>0.4576271186440678</v>
      </c>
      <c r="BR83" s="1">
        <f t="shared" si="60"/>
        <v>0.2076271186440678</v>
      </c>
      <c r="BS83" s="1">
        <f t="shared" si="61"/>
        <v>0.44915254237288138</v>
      </c>
      <c r="BT83" s="1">
        <f t="shared" si="62"/>
        <v>0.26271186440677968</v>
      </c>
      <c r="BW83" s="1">
        <f t="shared" si="63"/>
        <v>4.5296610169491522</v>
      </c>
      <c r="BX83" s="1">
        <f t="shared" si="64"/>
        <v>0.64406779661016944</v>
      </c>
      <c r="BY83">
        <f t="shared" si="65"/>
        <v>85</v>
      </c>
      <c r="CB83">
        <f>'D Rel'!M83</f>
        <v>2.65</v>
      </c>
      <c r="CC83">
        <f>'D Rel'!V83</f>
        <v>0.11</v>
      </c>
      <c r="CD83" s="1">
        <f t="shared" si="66"/>
        <v>0.80508474576271183</v>
      </c>
      <c r="CE83" s="1">
        <f t="shared" si="67"/>
        <v>0.53813559322033899</v>
      </c>
      <c r="CH83" s="31">
        <f>'D Production'!X83</f>
        <v>0.15</v>
      </c>
      <c r="CI83" s="31">
        <f>'D Production'!AB83</f>
        <v>0.46</v>
      </c>
      <c r="CJ83" s="31">
        <f t="shared" si="68"/>
        <v>0.97033898305084743</v>
      </c>
      <c r="CK83" s="31">
        <f t="shared" si="69"/>
        <v>0.5423728813559322</v>
      </c>
      <c r="CN83">
        <f>'D Totals'!G83</f>
        <v>4</v>
      </c>
      <c r="CO83">
        <f>'D Totals'!H83</f>
        <v>11</v>
      </c>
      <c r="CP83">
        <f>'D Totals'!K83</f>
        <v>15</v>
      </c>
    </row>
    <row r="84" spans="1:94" x14ac:dyDescent="0.3">
      <c r="A84" t="str">
        <f>'D on Ice'!B84</f>
        <v>J.J. Moser</v>
      </c>
      <c r="B84" t="str">
        <f>'D on Ice'!C84</f>
        <v>ARI</v>
      </c>
      <c r="E84">
        <f>'D on Ice'!K84</f>
        <v>40.81</v>
      </c>
      <c r="F84">
        <f>'D on Ice'!Z84</f>
        <v>12.99</v>
      </c>
      <c r="G84">
        <f>'D on Ice'!Q84</f>
        <v>3.1</v>
      </c>
      <c r="H84">
        <f>'D on Ice'!T84</f>
        <v>2.76</v>
      </c>
      <c r="I84" s="1">
        <f t="shared" si="35"/>
        <v>0.4364406779661017</v>
      </c>
      <c r="J84" s="1">
        <f t="shared" si="36"/>
        <v>0.8728813559322034</v>
      </c>
      <c r="K84" s="1">
        <f t="shared" si="37"/>
        <v>0.84322033898305082</v>
      </c>
      <c r="L84" s="1">
        <f t="shared" si="38"/>
        <v>0.75</v>
      </c>
      <c r="O84">
        <f>'D Production'!H84</f>
        <v>0.25</v>
      </c>
      <c r="P84">
        <f>'D Production'!I84</f>
        <v>0.84</v>
      </c>
      <c r="Q84">
        <f>'D Production'!J84</f>
        <v>0.5</v>
      </c>
      <c r="R84">
        <f>'D Production'!L84</f>
        <v>1.0900000000000001</v>
      </c>
      <c r="S84" s="1">
        <f t="shared" si="39"/>
        <v>0.69491525423728817</v>
      </c>
      <c r="T84" s="1">
        <f t="shared" si="40"/>
        <v>0.69915254237288138</v>
      </c>
      <c r="U84" s="1">
        <f t="shared" si="41"/>
        <v>0.82627118644067798</v>
      </c>
      <c r="V84" s="1">
        <f t="shared" si="42"/>
        <v>0.73305084745762716</v>
      </c>
      <c r="Y84">
        <f>'D on Ice'!L84</f>
        <v>39.89</v>
      </c>
      <c r="Z84">
        <f>'D on Ice'!AA84</f>
        <v>12.15</v>
      </c>
      <c r="AA84">
        <f>'D on Ice'!R84</f>
        <v>2.2599999999999998</v>
      </c>
      <c r="AB84">
        <f>'D on Ice'!U84</f>
        <v>2.56</v>
      </c>
      <c r="AC84" s="1">
        <f t="shared" si="43"/>
        <v>0.71610169491525422</v>
      </c>
      <c r="AD84" s="1">
        <f t="shared" si="44"/>
        <v>0.28813559322033899</v>
      </c>
      <c r="AE84" s="1">
        <f t="shared" si="45"/>
        <v>0.67372881355932202</v>
      </c>
      <c r="AF84" s="1">
        <f t="shared" si="46"/>
        <v>0.48305084745762711</v>
      </c>
      <c r="AI84">
        <f>'D Rel'!K84</f>
        <v>2.23</v>
      </c>
      <c r="AJ84">
        <f>'D Rel'!Z84</f>
        <v>2.5</v>
      </c>
      <c r="AK84">
        <f>'D Rel'!Q84</f>
        <v>0.82</v>
      </c>
      <c r="AL84">
        <f>'D Rel'!T84</f>
        <v>0.37</v>
      </c>
      <c r="AM84" s="1">
        <f t="shared" si="47"/>
        <v>0.7076271186440678</v>
      </c>
      <c r="AN84" s="1">
        <f t="shared" si="48"/>
        <v>0.9152542372881356</v>
      </c>
      <c r="AO84" s="1">
        <f t="shared" si="49"/>
        <v>0.88559322033898302</v>
      </c>
      <c r="AP84" s="1">
        <f t="shared" si="50"/>
        <v>0.88983050847457623</v>
      </c>
      <c r="AS84">
        <f>'D Rel'!L84</f>
        <v>-4.96</v>
      </c>
      <c r="AT84">
        <f>'D Rel'!AA84</f>
        <v>0.35</v>
      </c>
      <c r="AU84">
        <f>'D Rel'!R84</f>
        <v>-0.45</v>
      </c>
      <c r="AV84">
        <f>'D Rel'!U84</f>
        <v>-0.15</v>
      </c>
      <c r="AW84" s="1">
        <f t="shared" si="51"/>
        <v>0.89830508474576276</v>
      </c>
      <c r="AX84" s="1">
        <f t="shared" si="52"/>
        <v>0.40254237288135591</v>
      </c>
      <c r="AY84" s="1">
        <f t="shared" si="53"/>
        <v>0.72457627118644063</v>
      </c>
      <c r="AZ84" s="1">
        <f t="shared" si="54"/>
        <v>0.69067796610169496</v>
      </c>
      <c r="BC84">
        <f>'D on Ice'!G84</f>
        <v>15.91037037037</v>
      </c>
      <c r="BD84">
        <f>'D on Ice'!AM84</f>
        <v>41.83</v>
      </c>
      <c r="BE84">
        <f>'D on Ice'!AF84</f>
        <v>11.28</v>
      </c>
      <c r="BF84">
        <f>'D on Ice'!AH84</f>
        <v>1.0349999999999999</v>
      </c>
      <c r="BG84" s="1">
        <f t="shared" si="55"/>
        <v>0.50423728813559321</v>
      </c>
      <c r="BH84" s="1">
        <f t="shared" si="56"/>
        <v>0.28389830508474578</v>
      </c>
      <c r="BI84" s="1">
        <f t="shared" si="57"/>
        <v>0.94067796610169496</v>
      </c>
      <c r="BJ84" s="1">
        <f t="shared" si="58"/>
        <v>0.94067796610169496</v>
      </c>
      <c r="BM84">
        <f>'D on Ice'!M84</f>
        <v>50.57</v>
      </c>
      <c r="BN84">
        <f>'D on Ice'!AB84</f>
        <v>51.67</v>
      </c>
      <c r="BO84">
        <f>'D on Ice'!S84</f>
        <v>57.81</v>
      </c>
      <c r="BP84">
        <f>'D on Ice'!V84</f>
        <v>51.9</v>
      </c>
      <c r="BQ84" s="1">
        <f t="shared" si="59"/>
        <v>0.57203389830508478</v>
      </c>
      <c r="BR84" s="1">
        <f t="shared" si="60"/>
        <v>0.61440677966101698</v>
      </c>
      <c r="BS84" s="1">
        <f t="shared" si="61"/>
        <v>0.85169491525423724</v>
      </c>
      <c r="BT84" s="1">
        <f t="shared" si="62"/>
        <v>0.6652542372881356</v>
      </c>
      <c r="BW84" s="1">
        <f t="shared" si="63"/>
        <v>5.5889830508474576</v>
      </c>
      <c r="BX84" s="1">
        <f t="shared" si="64"/>
        <v>0.83898305084745761</v>
      </c>
      <c r="BY84">
        <f t="shared" si="65"/>
        <v>39</v>
      </c>
      <c r="CB84">
        <f>'D Rel'!M84</f>
        <v>4.32</v>
      </c>
      <c r="CC84">
        <f>'D Rel'!V84</f>
        <v>5.05</v>
      </c>
      <c r="CD84" s="1">
        <f t="shared" si="66"/>
        <v>0.9152542372881356</v>
      </c>
      <c r="CE84" s="1">
        <f t="shared" si="67"/>
        <v>0.89406779661016944</v>
      </c>
      <c r="CH84" s="31">
        <f>'D Production'!X84</f>
        <v>0.5</v>
      </c>
      <c r="CI84" s="31">
        <f>'D Production'!AB84</f>
        <v>0.42</v>
      </c>
      <c r="CJ84" s="31">
        <f t="shared" si="68"/>
        <v>0.74152542372881358</v>
      </c>
      <c r="CK84" s="31">
        <f t="shared" si="69"/>
        <v>0.49152542372881358</v>
      </c>
      <c r="CN84">
        <f>'D Totals'!G84</f>
        <v>3</v>
      </c>
      <c r="CO84">
        <f>'D Totals'!H84</f>
        <v>10</v>
      </c>
      <c r="CP84">
        <f>'D Totals'!K84</f>
        <v>13</v>
      </c>
    </row>
    <row r="85" spans="1:94" x14ac:dyDescent="0.3">
      <c r="A85" t="str">
        <f>'D on Ice'!B85</f>
        <v>Jaccob Slavin</v>
      </c>
      <c r="B85" t="str">
        <f>'D on Ice'!C85</f>
        <v>CAR</v>
      </c>
      <c r="E85">
        <f>'D on Ice'!K85</f>
        <v>54.54</v>
      </c>
      <c r="F85">
        <f>'D on Ice'!Z85</f>
        <v>13.28</v>
      </c>
      <c r="G85">
        <f>'D on Ice'!Q85</f>
        <v>3.24</v>
      </c>
      <c r="H85">
        <f>'D on Ice'!T85</f>
        <v>3.18</v>
      </c>
      <c r="I85" s="1">
        <f t="shared" si="35"/>
        <v>1</v>
      </c>
      <c r="J85" s="1">
        <f t="shared" si="36"/>
        <v>0.89830508474576276</v>
      </c>
      <c r="K85" s="1">
        <f t="shared" si="37"/>
        <v>0.91101694915254239</v>
      </c>
      <c r="L85" s="1">
        <f t="shared" si="38"/>
        <v>0.95338983050847459</v>
      </c>
      <c r="O85">
        <f>'D Production'!H85</f>
        <v>0.15</v>
      </c>
      <c r="P85">
        <f>'D Production'!I85</f>
        <v>1.1299999999999999</v>
      </c>
      <c r="Q85">
        <f>'D Production'!J85</f>
        <v>0.45</v>
      </c>
      <c r="R85">
        <f>'D Production'!L85</f>
        <v>1.28</v>
      </c>
      <c r="S85" s="1">
        <f t="shared" si="39"/>
        <v>0.44915254237288138</v>
      </c>
      <c r="T85" s="1">
        <f t="shared" si="40"/>
        <v>0.92372881355932202</v>
      </c>
      <c r="U85" s="1">
        <f t="shared" si="41"/>
        <v>0.75847457627118642</v>
      </c>
      <c r="V85" s="1">
        <f t="shared" si="42"/>
        <v>0.86864406779661019</v>
      </c>
      <c r="Y85">
        <f>'D on Ice'!L85</f>
        <v>36.21</v>
      </c>
      <c r="Z85">
        <f>'D on Ice'!AA85</f>
        <v>9.73</v>
      </c>
      <c r="AA85">
        <f>'D on Ice'!R85</f>
        <v>2.34</v>
      </c>
      <c r="AB85">
        <f>'D on Ice'!U85</f>
        <v>2.2400000000000002</v>
      </c>
      <c r="AC85" s="1">
        <f t="shared" si="43"/>
        <v>0.94491525423728817</v>
      </c>
      <c r="AD85" s="1">
        <f t="shared" si="44"/>
        <v>0.8347457627118644</v>
      </c>
      <c r="AE85" s="1">
        <f t="shared" si="45"/>
        <v>0.61016949152542377</v>
      </c>
      <c r="AF85" s="1">
        <f t="shared" si="46"/>
        <v>0.86016949152542377</v>
      </c>
      <c r="AI85">
        <f>'D Rel'!K85</f>
        <v>7.26</v>
      </c>
      <c r="AJ85">
        <f>'D Rel'!Z85</f>
        <v>2.5499999999999998</v>
      </c>
      <c r="AK85">
        <f>'D Rel'!Q85</f>
        <v>0.93</v>
      </c>
      <c r="AL85">
        <f>'D Rel'!T85</f>
        <v>0.52</v>
      </c>
      <c r="AM85" s="1">
        <f t="shared" si="47"/>
        <v>0.96186440677966101</v>
      </c>
      <c r="AN85" s="1">
        <f t="shared" si="48"/>
        <v>0.92372881355932202</v>
      </c>
      <c r="AO85" s="1">
        <f t="shared" si="49"/>
        <v>0.92796610169491522</v>
      </c>
      <c r="AP85" s="1">
        <f t="shared" si="50"/>
        <v>0.9576271186440678</v>
      </c>
      <c r="AS85">
        <f>'D Rel'!L85</f>
        <v>0.97</v>
      </c>
      <c r="AT85">
        <f>'D Rel'!AA85</f>
        <v>-0.34</v>
      </c>
      <c r="AU85">
        <f>'D Rel'!R85</f>
        <v>-0.26</v>
      </c>
      <c r="AV85">
        <f>'D Rel'!U85</f>
        <v>-0.12</v>
      </c>
      <c r="AW85" s="1">
        <f t="shared" si="51"/>
        <v>0.40254237288135591</v>
      </c>
      <c r="AX85" s="1">
        <f t="shared" si="52"/>
        <v>0.55508474576271183</v>
      </c>
      <c r="AY85" s="1">
        <f t="shared" si="53"/>
        <v>0.67372881355932202</v>
      </c>
      <c r="AZ85" s="1">
        <f t="shared" si="54"/>
        <v>0.63983050847457623</v>
      </c>
      <c r="BC85">
        <f>'D on Ice'!G85</f>
        <v>16.921985815603001</v>
      </c>
      <c r="BD85">
        <f>'D on Ice'!AM85</f>
        <v>56.35</v>
      </c>
      <c r="BE85">
        <f>'D on Ice'!AF85</f>
        <v>9.27</v>
      </c>
      <c r="BF85">
        <f>'D on Ice'!AH85</f>
        <v>1.0009999999999999</v>
      </c>
      <c r="BG85" s="1">
        <f t="shared" si="55"/>
        <v>0.72033898305084743</v>
      </c>
      <c r="BH85" s="1">
        <f t="shared" si="56"/>
        <v>0.76694915254237284</v>
      </c>
      <c r="BI85" s="1">
        <f t="shared" si="57"/>
        <v>0.69067796610169496</v>
      </c>
      <c r="BJ85" s="1">
        <f t="shared" si="58"/>
        <v>0.53813559322033899</v>
      </c>
      <c r="BM85">
        <f>'D on Ice'!M85</f>
        <v>60.1</v>
      </c>
      <c r="BN85">
        <f>'D on Ice'!AB85</f>
        <v>57.7</v>
      </c>
      <c r="BO85">
        <f>'D on Ice'!S85</f>
        <v>58.11</v>
      </c>
      <c r="BP85">
        <f>'D on Ice'!V85</f>
        <v>58.7</v>
      </c>
      <c r="BQ85" s="1">
        <f t="shared" si="59"/>
        <v>0.99152542372881358</v>
      </c>
      <c r="BR85" s="1">
        <f t="shared" si="60"/>
        <v>0.93644067796610164</v>
      </c>
      <c r="BS85" s="1">
        <f t="shared" si="61"/>
        <v>0.86440677966101698</v>
      </c>
      <c r="BT85" s="1">
        <f t="shared" si="62"/>
        <v>0.9576271186440678</v>
      </c>
      <c r="BW85" s="1">
        <f t="shared" si="63"/>
        <v>6.8898305084745761</v>
      </c>
      <c r="BX85" s="1">
        <f t="shared" si="64"/>
        <v>0.98305084745762716</v>
      </c>
      <c r="BY85">
        <f t="shared" si="65"/>
        <v>5</v>
      </c>
      <c r="CB85">
        <f>'D Rel'!M85</f>
        <v>2.8</v>
      </c>
      <c r="CC85">
        <f>'D Rel'!V85</f>
        <v>5.66</v>
      </c>
      <c r="CD85" s="1">
        <f t="shared" si="66"/>
        <v>0.82203389830508478</v>
      </c>
      <c r="CE85" s="1">
        <f t="shared" si="67"/>
        <v>0.93644067796610164</v>
      </c>
      <c r="CH85" s="31">
        <f>'D Production'!X85</f>
        <v>0.08</v>
      </c>
      <c r="CI85" s="31">
        <f>'D Production'!AB85</f>
        <v>0.3</v>
      </c>
      <c r="CJ85" s="31">
        <f t="shared" si="68"/>
        <v>0.98728813559322037</v>
      </c>
      <c r="CK85" s="31">
        <f t="shared" si="69"/>
        <v>0.31779661016949151</v>
      </c>
      <c r="CN85">
        <f>'D Totals'!G85</f>
        <v>2</v>
      </c>
      <c r="CO85">
        <f>'D Totals'!H85</f>
        <v>15</v>
      </c>
      <c r="CP85">
        <f>'D Totals'!K85</f>
        <v>17</v>
      </c>
    </row>
    <row r="86" spans="1:94" x14ac:dyDescent="0.3">
      <c r="A86" t="str">
        <f>'D on Ice'!B86</f>
        <v>Jack Johnson</v>
      </c>
      <c r="B86" t="str">
        <f>'D on Ice'!C86</f>
        <v>COL</v>
      </c>
      <c r="E86">
        <f>'D on Ice'!K86</f>
        <v>41.61</v>
      </c>
      <c r="F86">
        <f>'D on Ice'!Z86</f>
        <v>10.59</v>
      </c>
      <c r="G86">
        <f>'D on Ice'!Q86</f>
        <v>2.58</v>
      </c>
      <c r="H86">
        <f>'D on Ice'!T86</f>
        <v>2.25</v>
      </c>
      <c r="I86" s="1">
        <f t="shared" si="35"/>
        <v>0.48728813559322032</v>
      </c>
      <c r="J86" s="1">
        <f t="shared" si="36"/>
        <v>0.38559322033898308</v>
      </c>
      <c r="K86" s="1">
        <f t="shared" si="37"/>
        <v>0.57627118644067798</v>
      </c>
      <c r="L86" s="1">
        <f t="shared" si="38"/>
        <v>0.19491525423728814</v>
      </c>
      <c r="O86">
        <f>'D Production'!H86</f>
        <v>0.19</v>
      </c>
      <c r="P86">
        <f>'D Production'!I86</f>
        <v>0.56999999999999995</v>
      </c>
      <c r="Q86">
        <f>'D Production'!J86</f>
        <v>0.38</v>
      </c>
      <c r="R86">
        <f>'D Production'!L86</f>
        <v>0.76</v>
      </c>
      <c r="S86" s="1">
        <f t="shared" si="39"/>
        <v>0.56779661016949157</v>
      </c>
      <c r="T86" s="1">
        <f t="shared" si="40"/>
        <v>0.38983050847457629</v>
      </c>
      <c r="U86" s="1">
        <f t="shared" si="41"/>
        <v>0.59745762711864403</v>
      </c>
      <c r="V86" s="1">
        <f t="shared" si="42"/>
        <v>0.40677966101694918</v>
      </c>
      <c r="Y86">
        <f>'D on Ice'!L86</f>
        <v>43.9</v>
      </c>
      <c r="Z86">
        <f>'D on Ice'!AA86</f>
        <v>11.26</v>
      </c>
      <c r="AA86">
        <f>'D on Ice'!R86</f>
        <v>2.19</v>
      </c>
      <c r="AB86">
        <f>'D on Ice'!U86</f>
        <v>2.65</v>
      </c>
      <c r="AC86" s="1">
        <f t="shared" si="43"/>
        <v>0.35169491525423729</v>
      </c>
      <c r="AD86" s="1">
        <f t="shared" si="44"/>
        <v>0.42372881355932202</v>
      </c>
      <c r="AE86" s="1">
        <f t="shared" si="45"/>
        <v>0.72033898305084743</v>
      </c>
      <c r="AF86" s="1">
        <f t="shared" si="46"/>
        <v>0.36016949152542371</v>
      </c>
      <c r="AI86">
        <f>'D Rel'!K86</f>
        <v>-2.99</v>
      </c>
      <c r="AJ86">
        <f>'D Rel'!Z86</f>
        <v>-1.95</v>
      </c>
      <c r="AK86">
        <f>'D Rel'!Q86</f>
        <v>-0.51</v>
      </c>
      <c r="AL86">
        <f>'D Rel'!T86</f>
        <v>-0.47</v>
      </c>
      <c r="AM86" s="1">
        <f t="shared" si="47"/>
        <v>0.30508474576271188</v>
      </c>
      <c r="AN86" s="1">
        <f t="shared" si="48"/>
        <v>0.16949152542372881</v>
      </c>
      <c r="AO86" s="1">
        <f t="shared" si="49"/>
        <v>0.26271186440677968</v>
      </c>
      <c r="AP86" s="1">
        <f t="shared" si="50"/>
        <v>9.3220338983050849E-2</v>
      </c>
      <c r="AS86">
        <f>'D Rel'!L86</f>
        <v>5.0199999999999996</v>
      </c>
      <c r="AT86">
        <f>'D Rel'!AA86</f>
        <v>0.93</v>
      </c>
      <c r="AU86">
        <f>'D Rel'!R86</f>
        <v>-0.7</v>
      </c>
      <c r="AV86">
        <f>'D Rel'!U86</f>
        <v>0.34</v>
      </c>
      <c r="AW86" s="1">
        <f t="shared" si="51"/>
        <v>8.4745762711864403E-2</v>
      </c>
      <c r="AX86" s="1">
        <f t="shared" si="52"/>
        <v>0.3135593220338983</v>
      </c>
      <c r="AY86" s="1">
        <f t="shared" si="53"/>
        <v>0.85169491525423724</v>
      </c>
      <c r="AZ86" s="1">
        <f t="shared" si="54"/>
        <v>0.17372881355932204</v>
      </c>
      <c r="BC86">
        <f>'D on Ice'!G86</f>
        <v>13.377304964539</v>
      </c>
      <c r="BD86">
        <f>'D on Ice'!AM86</f>
        <v>25.22</v>
      </c>
      <c r="BE86">
        <f>'D on Ice'!AF86</f>
        <v>9.2200000000000006</v>
      </c>
      <c r="BF86">
        <f>'D on Ice'!AH86</f>
        <v>1.016</v>
      </c>
      <c r="BG86" s="1">
        <f t="shared" si="55"/>
        <v>0.1440677966101695</v>
      </c>
      <c r="BH86" s="1">
        <f t="shared" si="56"/>
        <v>4.6610169491525424E-2</v>
      </c>
      <c r="BI86" s="1">
        <f t="shared" si="57"/>
        <v>0.66949152542372881</v>
      </c>
      <c r="BJ86" s="1">
        <f t="shared" si="58"/>
        <v>0.75847457627118642</v>
      </c>
      <c r="BM86">
        <f>'D on Ice'!M86</f>
        <v>48.66</v>
      </c>
      <c r="BN86">
        <f>'D on Ice'!AB86</f>
        <v>48.47</v>
      </c>
      <c r="BO86">
        <f>'D on Ice'!S86</f>
        <v>54</v>
      </c>
      <c r="BP86">
        <f>'D on Ice'!V86</f>
        <v>45.93</v>
      </c>
      <c r="BQ86" s="1">
        <f t="shared" si="59"/>
        <v>0.40677966101694918</v>
      </c>
      <c r="BR86" s="1">
        <f t="shared" si="60"/>
        <v>0.39830508474576271</v>
      </c>
      <c r="BS86" s="1">
        <f t="shared" si="61"/>
        <v>0.70338983050847459</v>
      </c>
      <c r="BT86" s="1">
        <f t="shared" si="62"/>
        <v>0.22457627118644069</v>
      </c>
      <c r="BW86" s="1">
        <f t="shared" si="63"/>
        <v>2.5084745762711864</v>
      </c>
      <c r="BX86" s="1">
        <f t="shared" si="64"/>
        <v>0.17372881355932204</v>
      </c>
      <c r="BY86">
        <f t="shared" si="65"/>
        <v>196</v>
      </c>
      <c r="CB86">
        <f>'D Rel'!M86</f>
        <v>-4.76</v>
      </c>
      <c r="CC86">
        <f>'D Rel'!V86</f>
        <v>-8.1999999999999993</v>
      </c>
      <c r="CD86" s="1">
        <f t="shared" si="66"/>
        <v>8.8983050847457626E-2</v>
      </c>
      <c r="CE86" s="1">
        <f t="shared" si="67"/>
        <v>6.7796610169491525E-2</v>
      </c>
      <c r="CH86" s="31">
        <f>'D Production'!X86</f>
        <v>0.76</v>
      </c>
      <c r="CI86" s="31">
        <f>'D Production'!AB86</f>
        <v>0.56999999999999995</v>
      </c>
      <c r="CJ86" s="31">
        <f t="shared" si="68"/>
        <v>0.52118644067796616</v>
      </c>
      <c r="CK86" s="31">
        <f t="shared" si="69"/>
        <v>0.67796610169491522</v>
      </c>
      <c r="CN86">
        <f>'D Totals'!G86</f>
        <v>2</v>
      </c>
      <c r="CO86">
        <f>'D Totals'!H86</f>
        <v>6</v>
      </c>
      <c r="CP86">
        <f>'D Totals'!K86</f>
        <v>8</v>
      </c>
    </row>
    <row r="87" spans="1:94" x14ac:dyDescent="0.3">
      <c r="A87" t="str">
        <f>'D on Ice'!B87</f>
        <v>Jackson LaCombe</v>
      </c>
      <c r="B87" t="str">
        <f>'D on Ice'!C87</f>
        <v>ANA</v>
      </c>
      <c r="E87">
        <f>'D on Ice'!K87</f>
        <v>36.92</v>
      </c>
      <c r="F87">
        <f>'D on Ice'!Z87</f>
        <v>11.66</v>
      </c>
      <c r="G87">
        <f>'D on Ice'!Q87</f>
        <v>1.42</v>
      </c>
      <c r="H87">
        <f>'D on Ice'!T87</f>
        <v>2.54</v>
      </c>
      <c r="I87" s="1">
        <f t="shared" si="35"/>
        <v>0.1271186440677966</v>
      </c>
      <c r="J87" s="1">
        <f t="shared" si="36"/>
        <v>0.64406779661016944</v>
      </c>
      <c r="K87" s="1">
        <f t="shared" si="37"/>
        <v>3.3898305084745763E-2</v>
      </c>
      <c r="L87" s="1">
        <f t="shared" si="38"/>
        <v>0.53813559322033899</v>
      </c>
      <c r="O87">
        <f>'D Production'!H87</f>
        <v>0.09</v>
      </c>
      <c r="P87">
        <f>'D Production'!I87</f>
        <v>0.44</v>
      </c>
      <c r="Q87">
        <f>'D Production'!J87</f>
        <v>0.44</v>
      </c>
      <c r="R87">
        <f>'D Production'!L87</f>
        <v>0.53</v>
      </c>
      <c r="S87" s="1">
        <f t="shared" si="39"/>
        <v>0.28389830508474578</v>
      </c>
      <c r="T87" s="1">
        <f t="shared" si="40"/>
        <v>0.18220338983050846</v>
      </c>
      <c r="U87" s="1">
        <f t="shared" si="41"/>
        <v>0.73728813559322037</v>
      </c>
      <c r="V87" s="1">
        <f t="shared" si="42"/>
        <v>0.16101694915254236</v>
      </c>
      <c r="Y87">
        <f>'D on Ice'!L87</f>
        <v>45.73</v>
      </c>
      <c r="Z87">
        <f>'D on Ice'!AA87</f>
        <v>12.81</v>
      </c>
      <c r="AA87">
        <f>'D on Ice'!R87</f>
        <v>3.2</v>
      </c>
      <c r="AB87">
        <f>'D on Ice'!U87</f>
        <v>2.89</v>
      </c>
      <c r="AC87" s="1">
        <f t="shared" si="43"/>
        <v>0.21610169491525424</v>
      </c>
      <c r="AD87" s="1">
        <f t="shared" si="44"/>
        <v>0.18220338983050846</v>
      </c>
      <c r="AE87" s="1">
        <f t="shared" si="45"/>
        <v>0.1228813559322034</v>
      </c>
      <c r="AF87" s="1">
        <f t="shared" si="46"/>
        <v>0.18220338983050846</v>
      </c>
      <c r="AI87">
        <f>'D Rel'!K87</f>
        <v>-3.17</v>
      </c>
      <c r="AJ87">
        <f>'D Rel'!Z87</f>
        <v>1.94</v>
      </c>
      <c r="AK87">
        <f>'D Rel'!Q87</f>
        <v>-0.88</v>
      </c>
      <c r="AL87">
        <f>'D Rel'!T87</f>
        <v>0.3</v>
      </c>
      <c r="AM87" s="1">
        <f t="shared" si="47"/>
        <v>0.28389830508474578</v>
      </c>
      <c r="AN87" s="1">
        <f t="shared" si="48"/>
        <v>0.86440677966101698</v>
      </c>
      <c r="AO87" s="1">
        <f t="shared" si="49"/>
        <v>0.11016949152542373</v>
      </c>
      <c r="AP87" s="1">
        <f t="shared" si="50"/>
        <v>0.80508474576271183</v>
      </c>
      <c r="AS87">
        <f>'D Rel'!L87</f>
        <v>2.2000000000000002</v>
      </c>
      <c r="AT87">
        <f>'D Rel'!AA87</f>
        <v>0.2</v>
      </c>
      <c r="AU87">
        <f>'D Rel'!R87</f>
        <v>0.99</v>
      </c>
      <c r="AV87">
        <f>'D Rel'!U87</f>
        <v>0.28000000000000003</v>
      </c>
      <c r="AW87" s="1">
        <f t="shared" si="51"/>
        <v>0.26271186440677968</v>
      </c>
      <c r="AX87" s="1">
        <f t="shared" si="52"/>
        <v>0.4364406779661017</v>
      </c>
      <c r="AY87" s="1">
        <f t="shared" si="53"/>
        <v>6.3559322033898302E-2</v>
      </c>
      <c r="AZ87" s="1">
        <f t="shared" si="54"/>
        <v>0.21186440677966101</v>
      </c>
      <c r="BC87">
        <f>'D on Ice'!G87</f>
        <v>15.326515151515</v>
      </c>
      <c r="BD87">
        <f>'D on Ice'!AM87</f>
        <v>42.86</v>
      </c>
      <c r="BE87">
        <f>'D on Ice'!AF87</f>
        <v>5.37</v>
      </c>
      <c r="BF87">
        <f>'D on Ice'!AH87</f>
        <v>0.95599999999999996</v>
      </c>
      <c r="BG87" s="1">
        <f t="shared" si="55"/>
        <v>0.42372881355932202</v>
      </c>
      <c r="BH87" s="1">
        <f t="shared" si="56"/>
        <v>0.3135593220338983</v>
      </c>
      <c r="BI87" s="1">
        <f t="shared" si="57"/>
        <v>3.8135593220338986E-2</v>
      </c>
      <c r="BJ87" s="1">
        <f t="shared" si="58"/>
        <v>5.9322033898305086E-2</v>
      </c>
      <c r="BM87">
        <f>'D on Ice'!M87</f>
        <v>44.67</v>
      </c>
      <c r="BN87">
        <f>'D on Ice'!AB87</f>
        <v>47.64</v>
      </c>
      <c r="BO87">
        <f>'D on Ice'!S87</f>
        <v>30.77</v>
      </c>
      <c r="BP87">
        <f>'D on Ice'!V87</f>
        <v>46.83</v>
      </c>
      <c r="BQ87" s="1">
        <f t="shared" si="59"/>
        <v>0.11440677966101695</v>
      </c>
      <c r="BR87" s="1">
        <f t="shared" si="60"/>
        <v>0.34745762711864409</v>
      </c>
      <c r="BS87" s="1">
        <f t="shared" si="61"/>
        <v>2.5423728813559324E-2</v>
      </c>
      <c r="BT87" s="1">
        <f t="shared" si="62"/>
        <v>0.2711864406779661</v>
      </c>
      <c r="BW87" s="1">
        <f t="shared" si="63"/>
        <v>2.2711864406779663</v>
      </c>
      <c r="BX87" s="1">
        <f t="shared" si="64"/>
        <v>0.13135593220338984</v>
      </c>
      <c r="BY87">
        <f t="shared" si="65"/>
        <v>206</v>
      </c>
      <c r="CB87">
        <f>'D Rel'!M87</f>
        <v>-3.27</v>
      </c>
      <c r="CC87">
        <f>'D Rel'!V87</f>
        <v>0.52</v>
      </c>
      <c r="CD87" s="1">
        <f t="shared" si="66"/>
        <v>0.17372881355932204</v>
      </c>
      <c r="CE87" s="1">
        <f t="shared" si="67"/>
        <v>0.56779661016949157</v>
      </c>
      <c r="CH87" s="31">
        <f>'D Production'!X87</f>
        <v>0.53</v>
      </c>
      <c r="CI87" s="31">
        <f>'D Production'!AB87</f>
        <v>0.09</v>
      </c>
      <c r="CJ87" s="31">
        <f t="shared" si="68"/>
        <v>0.69915254237288138</v>
      </c>
      <c r="CK87" s="31">
        <f t="shared" si="69"/>
        <v>7.6271186440677971E-2</v>
      </c>
      <c r="CN87">
        <f>'D Totals'!G87</f>
        <v>1</v>
      </c>
      <c r="CO87">
        <f>'D Totals'!H87</f>
        <v>5</v>
      </c>
      <c r="CP87">
        <f>'D Totals'!K87</f>
        <v>6</v>
      </c>
    </row>
    <row r="88" spans="1:94" x14ac:dyDescent="0.3">
      <c r="A88" t="str">
        <f>'D on Ice'!B88</f>
        <v>Jacob Bernard-Docker</v>
      </c>
      <c r="B88" t="str">
        <f>'D on Ice'!C88</f>
        <v>OTT</v>
      </c>
      <c r="E88">
        <f>'D on Ice'!K88</f>
        <v>39.17</v>
      </c>
      <c r="F88">
        <f>'D on Ice'!Z88</f>
        <v>10.56</v>
      </c>
      <c r="G88">
        <f>'D on Ice'!Q88</f>
        <v>3.19</v>
      </c>
      <c r="H88">
        <f>'D on Ice'!T88</f>
        <v>2.19</v>
      </c>
      <c r="I88" s="1">
        <f t="shared" si="35"/>
        <v>0.28813559322033899</v>
      </c>
      <c r="J88" s="1">
        <f t="shared" si="36"/>
        <v>0.36016949152542371</v>
      </c>
      <c r="K88" s="1">
        <f t="shared" si="37"/>
        <v>0.89406779661016944</v>
      </c>
      <c r="L88" s="1">
        <f t="shared" si="38"/>
        <v>0.13983050847457626</v>
      </c>
      <c r="O88">
        <f>'D Production'!H88</f>
        <v>0.49</v>
      </c>
      <c r="P88">
        <f>'D Production'!I88</f>
        <v>0.74</v>
      </c>
      <c r="Q88">
        <f>'D Production'!J88</f>
        <v>0.37</v>
      </c>
      <c r="R88">
        <f>'D Production'!L88</f>
        <v>1.23</v>
      </c>
      <c r="S88" s="1">
        <f t="shared" si="39"/>
        <v>0.96186440677966101</v>
      </c>
      <c r="T88" s="1">
        <f t="shared" si="40"/>
        <v>0.59322033898305082</v>
      </c>
      <c r="U88" s="1">
        <f t="shared" si="41"/>
        <v>0.5847457627118644</v>
      </c>
      <c r="V88" s="1">
        <f t="shared" si="42"/>
        <v>0.83898305084745761</v>
      </c>
      <c r="Y88">
        <f>'D on Ice'!L88</f>
        <v>42.97</v>
      </c>
      <c r="Z88">
        <f>'D on Ice'!AA88</f>
        <v>13.38</v>
      </c>
      <c r="AA88">
        <f>'D on Ice'!R88</f>
        <v>2.58</v>
      </c>
      <c r="AB88">
        <f>'D on Ice'!U88</f>
        <v>2.82</v>
      </c>
      <c r="AC88" s="1">
        <f t="shared" si="43"/>
        <v>0.42372881355932202</v>
      </c>
      <c r="AD88" s="1">
        <f t="shared" si="44"/>
        <v>0.13135593220338984</v>
      </c>
      <c r="AE88" s="1">
        <f t="shared" si="45"/>
        <v>0.44915254237288138</v>
      </c>
      <c r="AF88" s="1">
        <f t="shared" si="46"/>
        <v>0.23728813559322035</v>
      </c>
      <c r="AI88">
        <f>'D Rel'!K88</f>
        <v>-5.47</v>
      </c>
      <c r="AJ88">
        <f>'D Rel'!Z88</f>
        <v>-0.77</v>
      </c>
      <c r="AK88">
        <f>'D Rel'!Q88</f>
        <v>0.5</v>
      </c>
      <c r="AL88">
        <f>'D Rel'!T88</f>
        <v>-0.44</v>
      </c>
      <c r="AM88" s="1">
        <f t="shared" si="47"/>
        <v>0.11440677966101695</v>
      </c>
      <c r="AN88" s="1">
        <f t="shared" si="48"/>
        <v>0.36016949152542371</v>
      </c>
      <c r="AO88" s="1">
        <f t="shared" si="49"/>
        <v>0.79661016949152541</v>
      </c>
      <c r="AP88" s="1">
        <f t="shared" si="50"/>
        <v>0.11864406779661017</v>
      </c>
      <c r="AS88">
        <f>'D Rel'!L88</f>
        <v>0.09</v>
      </c>
      <c r="AT88">
        <f>'D Rel'!AA88</f>
        <v>2</v>
      </c>
      <c r="AU88">
        <f>'D Rel'!R88</f>
        <v>-0.56999999999999995</v>
      </c>
      <c r="AV88">
        <f>'D Rel'!U88</f>
        <v>0.09</v>
      </c>
      <c r="AW88" s="1">
        <f t="shared" si="51"/>
        <v>0.51694915254237284</v>
      </c>
      <c r="AX88" s="1">
        <f t="shared" si="52"/>
        <v>0.1271186440677966</v>
      </c>
      <c r="AY88" s="1">
        <f t="shared" si="53"/>
        <v>0.78813559322033899</v>
      </c>
      <c r="AZ88" s="1">
        <f t="shared" si="54"/>
        <v>0.36440677966101692</v>
      </c>
      <c r="BC88">
        <f>'D on Ice'!G88</f>
        <v>13.574999999999999</v>
      </c>
      <c r="BD88">
        <f>'D on Ice'!AM88</f>
        <v>51.38</v>
      </c>
      <c r="BE88">
        <f>'D on Ice'!AF88</f>
        <v>11.11</v>
      </c>
      <c r="BF88">
        <f>'D on Ice'!AH88</f>
        <v>1.0229999999999999</v>
      </c>
      <c r="BG88" s="1">
        <f t="shared" si="55"/>
        <v>0.1652542372881356</v>
      </c>
      <c r="BH88" s="1">
        <f t="shared" si="56"/>
        <v>0.61864406779661019</v>
      </c>
      <c r="BI88" s="1">
        <f t="shared" si="57"/>
        <v>0.93644067796610164</v>
      </c>
      <c r="BJ88" s="1">
        <f t="shared" si="58"/>
        <v>0.80508474576271183</v>
      </c>
      <c r="BM88">
        <f>'D on Ice'!M88</f>
        <v>47.68</v>
      </c>
      <c r="BN88">
        <f>'D on Ice'!AB88</f>
        <v>44.1</v>
      </c>
      <c r="BO88">
        <f>'D on Ice'!S88</f>
        <v>55.32</v>
      </c>
      <c r="BP88">
        <f>'D on Ice'!V88</f>
        <v>43.7</v>
      </c>
      <c r="BQ88" s="1">
        <f t="shared" si="59"/>
        <v>0.30932203389830509</v>
      </c>
      <c r="BR88" s="1">
        <f t="shared" si="60"/>
        <v>0.16949152542372881</v>
      </c>
      <c r="BS88" s="1">
        <f t="shared" si="61"/>
        <v>0.77118644067796616</v>
      </c>
      <c r="BT88" s="1">
        <f t="shared" si="62"/>
        <v>0.11016949152542373</v>
      </c>
      <c r="BW88" s="1">
        <f t="shared" si="63"/>
        <v>2.9449152542372876</v>
      </c>
      <c r="BX88" s="1">
        <f t="shared" si="64"/>
        <v>0.28813559322033899</v>
      </c>
      <c r="BY88">
        <f t="shared" si="65"/>
        <v>169</v>
      </c>
      <c r="CB88">
        <f>'D Rel'!M88</f>
        <v>-3.32</v>
      </c>
      <c r="CC88">
        <f>'D Rel'!V88</f>
        <v>-5.34</v>
      </c>
      <c r="CD88" s="1">
        <f t="shared" si="66"/>
        <v>0.16949152542372881</v>
      </c>
      <c r="CE88" s="1">
        <f t="shared" si="67"/>
        <v>0.13135593220338984</v>
      </c>
      <c r="CH88" s="31">
        <f>'D Production'!X88</f>
        <v>0.98</v>
      </c>
      <c r="CI88" s="31">
        <f>'D Production'!AB88</f>
        <v>0.25</v>
      </c>
      <c r="CJ88" s="31">
        <f t="shared" si="68"/>
        <v>0.3135593220338983</v>
      </c>
      <c r="CK88" s="31">
        <f t="shared" si="69"/>
        <v>0.2288135593220339</v>
      </c>
      <c r="CN88">
        <f>'D Totals'!G88</f>
        <v>4</v>
      </c>
      <c r="CO88">
        <f>'D Totals'!H88</f>
        <v>6</v>
      </c>
      <c r="CP88">
        <f>'D Totals'!K88</f>
        <v>10</v>
      </c>
    </row>
    <row r="89" spans="1:94" x14ac:dyDescent="0.3">
      <c r="A89" t="str">
        <f>'D on Ice'!B89</f>
        <v>Jacob Trouba</v>
      </c>
      <c r="B89" t="str">
        <f>'D on Ice'!C89</f>
        <v>NYR</v>
      </c>
      <c r="E89">
        <f>'D on Ice'!K89</f>
        <v>39.659999999999997</v>
      </c>
      <c r="F89">
        <f>'D on Ice'!Z89</f>
        <v>11.2</v>
      </c>
      <c r="G89">
        <f>'D on Ice'!Q89</f>
        <v>2.57</v>
      </c>
      <c r="H89">
        <f>'D on Ice'!T89</f>
        <v>2.4500000000000002</v>
      </c>
      <c r="I89" s="1">
        <f t="shared" si="35"/>
        <v>0.34745762711864409</v>
      </c>
      <c r="J89" s="1">
        <f t="shared" si="36"/>
        <v>0.53813559322033899</v>
      </c>
      <c r="K89" s="1">
        <f t="shared" si="37"/>
        <v>0.57203389830508478</v>
      </c>
      <c r="L89" s="1">
        <f t="shared" si="38"/>
        <v>0.3940677966101695</v>
      </c>
      <c r="O89">
        <f>'D Production'!H89</f>
        <v>0.14000000000000001</v>
      </c>
      <c r="P89">
        <f>'D Production'!I89</f>
        <v>0.93</v>
      </c>
      <c r="Q89">
        <f>'D Production'!J89</f>
        <v>0.43</v>
      </c>
      <c r="R89">
        <f>'D Production'!L89</f>
        <v>1.07</v>
      </c>
      <c r="S89" s="1">
        <f t="shared" si="39"/>
        <v>0.4152542372881356</v>
      </c>
      <c r="T89" s="1">
        <f t="shared" si="40"/>
        <v>0.79661016949152541</v>
      </c>
      <c r="U89" s="1">
        <f t="shared" si="41"/>
        <v>0.72033898305084743</v>
      </c>
      <c r="V89" s="1">
        <f t="shared" si="42"/>
        <v>0.72033898305084743</v>
      </c>
      <c r="Y89">
        <f>'D on Ice'!L89</f>
        <v>43.94</v>
      </c>
      <c r="Z89">
        <f>'D on Ice'!AA89</f>
        <v>12.55</v>
      </c>
      <c r="AA89">
        <f>'D on Ice'!R89</f>
        <v>2.78</v>
      </c>
      <c r="AB89">
        <f>'D on Ice'!U89</f>
        <v>2.72</v>
      </c>
      <c r="AC89" s="1">
        <f t="shared" si="43"/>
        <v>0.34745762711864409</v>
      </c>
      <c r="AD89" s="1">
        <f t="shared" si="44"/>
        <v>0.2288135593220339</v>
      </c>
      <c r="AE89" s="1">
        <f t="shared" si="45"/>
        <v>0.30508474576271188</v>
      </c>
      <c r="AF89" s="1">
        <f t="shared" si="46"/>
        <v>0.30932203389830509</v>
      </c>
      <c r="AI89">
        <f>'D Rel'!K89</f>
        <v>-5.26</v>
      </c>
      <c r="AJ89">
        <f>'D Rel'!Z89</f>
        <v>-0.41</v>
      </c>
      <c r="AK89">
        <f>'D Rel'!Q89</f>
        <v>0.18</v>
      </c>
      <c r="AL89">
        <f>'D Rel'!T89</f>
        <v>-0.22</v>
      </c>
      <c r="AM89" s="1">
        <f t="shared" si="47"/>
        <v>0.1228813559322034</v>
      </c>
      <c r="AN89" s="1">
        <f t="shared" si="48"/>
        <v>0.46186440677966101</v>
      </c>
      <c r="AO89" s="1">
        <f t="shared" si="49"/>
        <v>0.63559322033898302</v>
      </c>
      <c r="AP89" s="1">
        <f t="shared" si="50"/>
        <v>0.27542372881355931</v>
      </c>
      <c r="AS89">
        <f>'D Rel'!L89</f>
        <v>4.5599999999999996</v>
      </c>
      <c r="AT89">
        <f>'D Rel'!AA89</f>
        <v>2.08</v>
      </c>
      <c r="AU89">
        <f>'D Rel'!R89</f>
        <v>0.31</v>
      </c>
      <c r="AV89">
        <f>'D Rel'!U89</f>
        <v>0.24</v>
      </c>
      <c r="AW89" s="1">
        <f t="shared" si="51"/>
        <v>0.1059322033898305</v>
      </c>
      <c r="AX89" s="1">
        <f t="shared" si="52"/>
        <v>0.11864406779661017</v>
      </c>
      <c r="AY89" s="1">
        <f t="shared" si="53"/>
        <v>0.32627118644067798</v>
      </c>
      <c r="AZ89" s="1">
        <f t="shared" si="54"/>
        <v>0.22457627118644069</v>
      </c>
      <c r="BC89">
        <f>'D on Ice'!G89</f>
        <v>17.895744680850999</v>
      </c>
      <c r="BD89">
        <f>'D on Ice'!AM89</f>
        <v>48.35</v>
      </c>
      <c r="BE89">
        <f>'D on Ice'!AF89</f>
        <v>9</v>
      </c>
      <c r="BF89">
        <f>'D on Ice'!AH89</f>
        <v>0.996</v>
      </c>
      <c r="BG89" s="1">
        <f t="shared" si="55"/>
        <v>0.85169491525423724</v>
      </c>
      <c r="BH89" s="1">
        <f t="shared" si="56"/>
        <v>0.50847457627118642</v>
      </c>
      <c r="BI89" s="1">
        <f t="shared" si="57"/>
        <v>0.60593220338983056</v>
      </c>
      <c r="BJ89" s="1">
        <f t="shared" si="58"/>
        <v>0.41101694915254239</v>
      </c>
      <c r="BM89">
        <f>'D on Ice'!M89</f>
        <v>47.44</v>
      </c>
      <c r="BN89">
        <f>'D on Ice'!AB89</f>
        <v>47.15</v>
      </c>
      <c r="BO89">
        <f>'D on Ice'!S89</f>
        <v>48</v>
      </c>
      <c r="BP89">
        <f>'D on Ice'!V89</f>
        <v>47.4</v>
      </c>
      <c r="BQ89" s="1">
        <f t="shared" si="59"/>
        <v>0.28813559322033899</v>
      </c>
      <c r="BR89" s="1">
        <f t="shared" si="60"/>
        <v>0.32203389830508472</v>
      </c>
      <c r="BS89" s="1">
        <f t="shared" si="61"/>
        <v>0.39830508474576271</v>
      </c>
      <c r="BT89" s="1">
        <f t="shared" si="62"/>
        <v>0.30084745762711862</v>
      </c>
      <c r="BW89" s="1">
        <f t="shared" si="63"/>
        <v>2.8474576271186436</v>
      </c>
      <c r="BX89" s="1">
        <f t="shared" si="64"/>
        <v>0.25423728813559321</v>
      </c>
      <c r="BY89">
        <f t="shared" si="65"/>
        <v>177</v>
      </c>
      <c r="CB89">
        <f>'D Rel'!M89</f>
        <v>-5.84</v>
      </c>
      <c r="CC89">
        <f>'D Rel'!V89</f>
        <v>-4.5</v>
      </c>
      <c r="CD89" s="1">
        <f t="shared" si="66"/>
        <v>5.9322033898305086E-2</v>
      </c>
      <c r="CE89" s="1">
        <f t="shared" si="67"/>
        <v>0.17796610169491525</v>
      </c>
      <c r="CH89" s="31">
        <f>'D Production'!X89</f>
        <v>0.78</v>
      </c>
      <c r="CI89" s="31">
        <f>'D Production'!AB89</f>
        <v>0.36</v>
      </c>
      <c r="CJ89" s="31">
        <f t="shared" si="68"/>
        <v>0.50423728813559321</v>
      </c>
      <c r="CK89" s="31">
        <f t="shared" si="69"/>
        <v>0.40677966101694918</v>
      </c>
      <c r="CN89">
        <f>'D Totals'!G89</f>
        <v>2</v>
      </c>
      <c r="CO89">
        <f>'D Totals'!H89</f>
        <v>13</v>
      </c>
      <c r="CP89">
        <f>'D Totals'!K89</f>
        <v>15</v>
      </c>
    </row>
    <row r="90" spans="1:94" x14ac:dyDescent="0.3">
      <c r="A90" t="str">
        <f>'D on Ice'!B90</f>
        <v>Jake Bean</v>
      </c>
      <c r="B90" t="str">
        <f>'D on Ice'!C90</f>
        <v>CBJ</v>
      </c>
      <c r="E90">
        <f>'D on Ice'!K90</f>
        <v>42.09</v>
      </c>
      <c r="F90">
        <f>'D on Ice'!Z90</f>
        <v>10.48</v>
      </c>
      <c r="G90">
        <f>'D on Ice'!Q90</f>
        <v>2.13</v>
      </c>
      <c r="H90">
        <f>'D on Ice'!T90</f>
        <v>2.4300000000000002</v>
      </c>
      <c r="I90" s="1">
        <f t="shared" si="35"/>
        <v>0.53813559322033899</v>
      </c>
      <c r="J90" s="1">
        <f t="shared" si="36"/>
        <v>0.34745762711864409</v>
      </c>
      <c r="K90" s="1">
        <f t="shared" si="37"/>
        <v>0.30084745762711862</v>
      </c>
      <c r="L90" s="1">
        <f t="shared" si="38"/>
        <v>0.36864406779661019</v>
      </c>
      <c r="O90">
        <f>'D Production'!H90</f>
        <v>0.28000000000000003</v>
      </c>
      <c r="P90">
        <f>'D Production'!I90</f>
        <v>0.37</v>
      </c>
      <c r="Q90">
        <f>'D Production'!J90</f>
        <v>0.28000000000000003</v>
      </c>
      <c r="R90">
        <f>'D Production'!L90</f>
        <v>0.65</v>
      </c>
      <c r="S90" s="1">
        <f t="shared" si="39"/>
        <v>0.76271186440677963</v>
      </c>
      <c r="T90" s="1">
        <f t="shared" si="40"/>
        <v>0.15677966101694915</v>
      </c>
      <c r="U90" s="1">
        <f t="shared" si="41"/>
        <v>0.4788135593220339</v>
      </c>
      <c r="V90" s="1">
        <f t="shared" si="42"/>
        <v>0.2923728813559322</v>
      </c>
      <c r="Y90">
        <f>'D on Ice'!L90</f>
        <v>46.27</v>
      </c>
      <c r="Z90">
        <f>'D on Ice'!AA90</f>
        <v>10.76</v>
      </c>
      <c r="AA90">
        <f>'D on Ice'!R90</f>
        <v>3.25</v>
      </c>
      <c r="AB90">
        <f>'D on Ice'!U90</f>
        <v>2.74</v>
      </c>
      <c r="AC90" s="1">
        <f t="shared" si="43"/>
        <v>0.17796610169491525</v>
      </c>
      <c r="AD90" s="1">
        <f t="shared" si="44"/>
        <v>0.56355932203389836</v>
      </c>
      <c r="AE90" s="1">
        <f t="shared" si="45"/>
        <v>0.1059322033898305</v>
      </c>
      <c r="AF90" s="1">
        <f t="shared" si="46"/>
        <v>0.2923728813559322</v>
      </c>
      <c r="AI90">
        <f>'D Rel'!K90</f>
        <v>-0.16</v>
      </c>
      <c r="AJ90">
        <f>'D Rel'!Z90</f>
        <v>-0.28000000000000003</v>
      </c>
      <c r="AK90">
        <f>'D Rel'!Q90</f>
        <v>-0.83</v>
      </c>
      <c r="AL90">
        <f>'D Rel'!T90</f>
        <v>-0.15</v>
      </c>
      <c r="AM90" s="1">
        <f t="shared" si="47"/>
        <v>0.56355932203389836</v>
      </c>
      <c r="AN90" s="1">
        <f t="shared" si="48"/>
        <v>0.49576271186440679</v>
      </c>
      <c r="AO90" s="1">
        <f t="shared" si="49"/>
        <v>0.13983050847457626</v>
      </c>
      <c r="AP90" s="1">
        <f t="shared" si="50"/>
        <v>0.36864406779661019</v>
      </c>
      <c r="AS90">
        <f>'D Rel'!L90</f>
        <v>0.61</v>
      </c>
      <c r="AT90">
        <f>'D Rel'!AA90</f>
        <v>-1.26</v>
      </c>
      <c r="AU90">
        <f>'D Rel'!R90</f>
        <v>0.32</v>
      </c>
      <c r="AV90">
        <f>'D Rel'!U90</f>
        <v>-0.18</v>
      </c>
      <c r="AW90" s="1">
        <f t="shared" si="51"/>
        <v>0.4576271186440678</v>
      </c>
      <c r="AX90" s="1">
        <f t="shared" si="52"/>
        <v>0.77966101694915257</v>
      </c>
      <c r="AY90" s="1">
        <f t="shared" si="53"/>
        <v>0.31779661016949151</v>
      </c>
      <c r="AZ90" s="1">
        <f t="shared" si="54"/>
        <v>0.72457627118644063</v>
      </c>
      <c r="BC90">
        <f>'D on Ice'!G90</f>
        <v>14.707575757576</v>
      </c>
      <c r="BD90">
        <f>'D on Ice'!AM90</f>
        <v>47.1</v>
      </c>
      <c r="BE90">
        <f>'D on Ice'!AF90</f>
        <v>7.52</v>
      </c>
      <c r="BF90">
        <f>'D on Ice'!AH90</f>
        <v>0.97799999999999998</v>
      </c>
      <c r="BG90" s="1">
        <f t="shared" si="55"/>
        <v>0.34745762711864409</v>
      </c>
      <c r="BH90" s="1">
        <f t="shared" si="56"/>
        <v>0.45338983050847459</v>
      </c>
      <c r="BI90" s="1">
        <f t="shared" si="57"/>
        <v>0.3135593220338983</v>
      </c>
      <c r="BJ90" s="1">
        <f t="shared" si="58"/>
        <v>0.1864406779661017</v>
      </c>
      <c r="BM90">
        <f>'D on Ice'!M90</f>
        <v>47.64</v>
      </c>
      <c r="BN90">
        <f>'D on Ice'!AB90</f>
        <v>49.34</v>
      </c>
      <c r="BO90">
        <f>'D on Ice'!S90</f>
        <v>39.659999999999997</v>
      </c>
      <c r="BP90">
        <f>'D on Ice'!V90</f>
        <v>47.01</v>
      </c>
      <c r="BQ90" s="1">
        <f t="shared" si="59"/>
        <v>0.30508474576271188</v>
      </c>
      <c r="BR90" s="1">
        <f t="shared" si="60"/>
        <v>0.44491525423728812</v>
      </c>
      <c r="BS90" s="1">
        <f t="shared" si="61"/>
        <v>0.1228813559322034</v>
      </c>
      <c r="BT90" s="1">
        <f t="shared" si="62"/>
        <v>0.28389830508474578</v>
      </c>
      <c r="BW90" s="1">
        <f t="shared" si="63"/>
        <v>3.2966101694915255</v>
      </c>
      <c r="BX90" s="1">
        <f t="shared" si="64"/>
        <v>0.35169491525423729</v>
      </c>
      <c r="BY90">
        <f t="shared" si="65"/>
        <v>154</v>
      </c>
      <c r="CB90">
        <f>'D Rel'!M90</f>
        <v>-0.42</v>
      </c>
      <c r="CC90">
        <f>'D Rel'!V90</f>
        <v>7.0000000000000007E-2</v>
      </c>
      <c r="CD90" s="1">
        <f t="shared" si="66"/>
        <v>0.47033898305084748</v>
      </c>
      <c r="CE90" s="1">
        <f t="shared" si="67"/>
        <v>0.52966101694915257</v>
      </c>
      <c r="CH90" s="31">
        <f>'D Production'!X90</f>
        <v>0.93</v>
      </c>
      <c r="CI90" s="31">
        <f>'D Production'!AB90</f>
        <v>0.37</v>
      </c>
      <c r="CJ90" s="31">
        <f t="shared" si="68"/>
        <v>0.36864406779661019</v>
      </c>
      <c r="CK90" s="31">
        <f t="shared" si="69"/>
        <v>0.42796610169491528</v>
      </c>
      <c r="CN90">
        <f>'D Totals'!G90</f>
        <v>3</v>
      </c>
      <c r="CO90">
        <f>'D Totals'!H90</f>
        <v>4</v>
      </c>
      <c r="CP90">
        <f>'D Totals'!K90</f>
        <v>7</v>
      </c>
    </row>
    <row r="91" spans="1:94" x14ac:dyDescent="0.3">
      <c r="A91" t="str">
        <f>'D on Ice'!B91</f>
        <v>Jake McCabe</v>
      </c>
      <c r="B91" t="str">
        <f>'D on Ice'!C91</f>
        <v>TOR</v>
      </c>
      <c r="E91">
        <f>'D on Ice'!K91</f>
        <v>43.18</v>
      </c>
      <c r="F91">
        <f>'D on Ice'!Z91</f>
        <v>12.79</v>
      </c>
      <c r="G91">
        <f>'D on Ice'!Q91</f>
        <v>2.4</v>
      </c>
      <c r="H91">
        <f>'D on Ice'!T91</f>
        <v>2.75</v>
      </c>
      <c r="I91" s="1">
        <f t="shared" si="35"/>
        <v>0.61864406779661019</v>
      </c>
      <c r="J91" s="1">
        <f t="shared" si="36"/>
        <v>0.85169491525423724</v>
      </c>
      <c r="K91" s="1">
        <f t="shared" si="37"/>
        <v>0.47457627118644069</v>
      </c>
      <c r="L91" s="1">
        <f t="shared" si="38"/>
        <v>0.73728813559322037</v>
      </c>
      <c r="O91">
        <f>'D Production'!H91</f>
        <v>0.17</v>
      </c>
      <c r="P91">
        <f>'D Production'!I91</f>
        <v>0.94</v>
      </c>
      <c r="Q91">
        <f>'D Production'!J91</f>
        <v>0.43</v>
      </c>
      <c r="R91">
        <f>'D Production'!L91</f>
        <v>1.1200000000000001</v>
      </c>
      <c r="S91" s="1">
        <f t="shared" si="39"/>
        <v>0.52966101694915257</v>
      </c>
      <c r="T91" s="1">
        <f t="shared" si="40"/>
        <v>0.80932203389830504</v>
      </c>
      <c r="U91" s="1">
        <f t="shared" si="41"/>
        <v>0.72033898305084743</v>
      </c>
      <c r="V91" s="1">
        <f t="shared" si="42"/>
        <v>0.76694915254237284</v>
      </c>
      <c r="Y91">
        <f>'D on Ice'!L91</f>
        <v>42.15</v>
      </c>
      <c r="Z91">
        <f>'D on Ice'!AA91</f>
        <v>10.99</v>
      </c>
      <c r="AA91">
        <f>'D on Ice'!R91</f>
        <v>2.4</v>
      </c>
      <c r="AB91">
        <f>'D on Ice'!U91</f>
        <v>2.5499999999999998</v>
      </c>
      <c r="AC91" s="1">
        <f t="shared" si="43"/>
        <v>0.5</v>
      </c>
      <c r="AD91" s="1">
        <f t="shared" si="44"/>
        <v>0.50423728813559321</v>
      </c>
      <c r="AE91" s="1">
        <f t="shared" si="45"/>
        <v>0.57203389830508478</v>
      </c>
      <c r="AF91" s="1">
        <f t="shared" si="46"/>
        <v>0.50423728813559321</v>
      </c>
      <c r="AI91">
        <f>'D Rel'!K91</f>
        <v>-0.78</v>
      </c>
      <c r="AJ91">
        <f>'D Rel'!Z91</f>
        <v>0.01</v>
      </c>
      <c r="AK91">
        <f>'D Rel'!Q91</f>
        <v>-0.44</v>
      </c>
      <c r="AL91">
        <f>'D Rel'!T91</f>
        <v>0.01</v>
      </c>
      <c r="AM91" s="1">
        <f t="shared" si="47"/>
        <v>0.48728813559322032</v>
      </c>
      <c r="AN91" s="1">
        <f t="shared" si="48"/>
        <v>0.53813559322033899</v>
      </c>
      <c r="AO91" s="1">
        <f t="shared" si="49"/>
        <v>0.28813559322033899</v>
      </c>
      <c r="AP91" s="1">
        <f t="shared" si="50"/>
        <v>0.55084745762711862</v>
      </c>
      <c r="AS91">
        <f>'D Rel'!L91</f>
        <v>-0.3</v>
      </c>
      <c r="AT91">
        <f>'D Rel'!AA91</f>
        <v>-0.98</v>
      </c>
      <c r="AU91">
        <f>'D Rel'!R91</f>
        <v>0.04</v>
      </c>
      <c r="AV91">
        <f>'D Rel'!U91</f>
        <v>-0.16</v>
      </c>
      <c r="AW91" s="1">
        <f t="shared" si="51"/>
        <v>0.57627118644067798</v>
      </c>
      <c r="AX91" s="1">
        <f t="shared" si="52"/>
        <v>0.71610169491525422</v>
      </c>
      <c r="AY91" s="1">
        <f t="shared" si="53"/>
        <v>0.45338983050847459</v>
      </c>
      <c r="AZ91" s="1">
        <f t="shared" si="54"/>
        <v>0.69491525423728817</v>
      </c>
      <c r="BC91">
        <f>'D on Ice'!G91</f>
        <v>17.472083333333</v>
      </c>
      <c r="BD91">
        <f>'D on Ice'!AM91</f>
        <v>41.52</v>
      </c>
      <c r="BE91">
        <f>'D on Ice'!AF91</f>
        <v>8.19</v>
      </c>
      <c r="BF91">
        <f>'D on Ice'!AH91</f>
        <v>0.998</v>
      </c>
      <c r="BG91" s="1">
        <f t="shared" si="55"/>
        <v>0.78813559322033899</v>
      </c>
      <c r="BH91" s="1">
        <f t="shared" si="56"/>
        <v>0.26271186440677968</v>
      </c>
      <c r="BI91" s="1">
        <f t="shared" si="57"/>
        <v>0.44915254237288138</v>
      </c>
      <c r="BJ91" s="1">
        <f t="shared" si="58"/>
        <v>0.45338983050847459</v>
      </c>
      <c r="BM91">
        <f>'D on Ice'!M91</f>
        <v>50.6</v>
      </c>
      <c r="BN91">
        <f>'D on Ice'!AB91</f>
        <v>53.79</v>
      </c>
      <c r="BO91">
        <f>'D on Ice'!S91</f>
        <v>50</v>
      </c>
      <c r="BP91">
        <f>'D on Ice'!V91</f>
        <v>51.84</v>
      </c>
      <c r="BQ91" s="1">
        <f t="shared" si="59"/>
        <v>0.57627118644067798</v>
      </c>
      <c r="BR91" s="1">
        <f t="shared" si="60"/>
        <v>0.76271186440677963</v>
      </c>
      <c r="BS91" s="1">
        <f t="shared" si="61"/>
        <v>0.48728813559322032</v>
      </c>
      <c r="BT91" s="1">
        <f t="shared" si="62"/>
        <v>0.64406779661016944</v>
      </c>
      <c r="BW91" s="1">
        <f t="shared" si="63"/>
        <v>4.8644067796610173</v>
      </c>
      <c r="BX91" s="1">
        <f t="shared" si="64"/>
        <v>0.72033898305084743</v>
      </c>
      <c r="BY91">
        <f t="shared" si="65"/>
        <v>67</v>
      </c>
      <c r="CB91">
        <f>'D Rel'!M91</f>
        <v>-0.27</v>
      </c>
      <c r="CC91">
        <f>'D Rel'!V91</f>
        <v>1.6</v>
      </c>
      <c r="CD91" s="1">
        <f t="shared" si="66"/>
        <v>0.49152542372881358</v>
      </c>
      <c r="CE91" s="1">
        <f t="shared" si="67"/>
        <v>0.67372881355932202</v>
      </c>
      <c r="CH91" s="31">
        <f>'D Production'!X91</f>
        <v>1.03</v>
      </c>
      <c r="CI91" s="31">
        <f>'D Production'!AB91</f>
        <v>0.69</v>
      </c>
      <c r="CJ91" s="31">
        <f t="shared" si="68"/>
        <v>0.27966101694915252</v>
      </c>
      <c r="CK91" s="31">
        <f t="shared" si="69"/>
        <v>0.77118644067796616</v>
      </c>
      <c r="CN91">
        <f>'D Totals'!G91</f>
        <v>2</v>
      </c>
      <c r="CO91">
        <f>'D Totals'!H91</f>
        <v>11</v>
      </c>
      <c r="CP91">
        <f>'D Totals'!K91</f>
        <v>13</v>
      </c>
    </row>
    <row r="92" spans="1:94" x14ac:dyDescent="0.3">
      <c r="A92" t="str">
        <f>'D on Ice'!B92</f>
        <v>Jake Middleton</v>
      </c>
      <c r="B92" t="str">
        <f>'D on Ice'!C92</f>
        <v>MIN</v>
      </c>
      <c r="E92">
        <f>'D on Ice'!K92</f>
        <v>39.08</v>
      </c>
      <c r="F92">
        <f>'D on Ice'!Z92</f>
        <v>9.73</v>
      </c>
      <c r="G92">
        <f>'D on Ice'!Q92</f>
        <v>2.38</v>
      </c>
      <c r="H92">
        <f>'D on Ice'!T92</f>
        <v>2.25</v>
      </c>
      <c r="I92" s="1">
        <f t="shared" si="35"/>
        <v>0.2711864406779661</v>
      </c>
      <c r="J92" s="1">
        <f t="shared" si="36"/>
        <v>0.21186440677966101</v>
      </c>
      <c r="K92" s="1">
        <f t="shared" si="37"/>
        <v>0.45338983050847459</v>
      </c>
      <c r="L92" s="1">
        <f t="shared" si="38"/>
        <v>0.19491525423728814</v>
      </c>
      <c r="O92">
        <f>'D Production'!H92</f>
        <v>0.37</v>
      </c>
      <c r="P92">
        <f>'D Production'!I92</f>
        <v>0.67</v>
      </c>
      <c r="Q92">
        <f>'D Production'!J92</f>
        <v>0.37</v>
      </c>
      <c r="R92">
        <f>'D Production'!L92</f>
        <v>1.04</v>
      </c>
      <c r="S92" s="1">
        <f t="shared" si="39"/>
        <v>0.86440677966101698</v>
      </c>
      <c r="T92" s="1">
        <f t="shared" si="40"/>
        <v>0.52542372881355937</v>
      </c>
      <c r="U92" s="1">
        <f t="shared" si="41"/>
        <v>0.5847457627118644</v>
      </c>
      <c r="V92" s="1">
        <f t="shared" si="42"/>
        <v>0.68644067796610164</v>
      </c>
      <c r="Y92">
        <f>'D on Ice'!L92</f>
        <v>42.42</v>
      </c>
      <c r="Z92">
        <f>'D on Ice'!AA92</f>
        <v>9.81</v>
      </c>
      <c r="AA92">
        <f>'D on Ice'!R92</f>
        <v>3.05</v>
      </c>
      <c r="AB92">
        <f>'D on Ice'!U92</f>
        <v>2.36</v>
      </c>
      <c r="AC92" s="1">
        <f t="shared" si="43"/>
        <v>0.4576271186440678</v>
      </c>
      <c r="AD92" s="1">
        <f t="shared" si="44"/>
        <v>0.80508474576271183</v>
      </c>
      <c r="AE92" s="1">
        <f t="shared" si="45"/>
        <v>0.17796610169491525</v>
      </c>
      <c r="AF92" s="1">
        <f t="shared" si="46"/>
        <v>0.73305084745762716</v>
      </c>
      <c r="AI92">
        <f>'D Rel'!K92</f>
        <v>-1.1499999999999999</v>
      </c>
      <c r="AJ92">
        <f>'D Rel'!Z92</f>
        <v>-0.32</v>
      </c>
      <c r="AK92">
        <f>'D Rel'!Q92</f>
        <v>-0.23</v>
      </c>
      <c r="AL92">
        <f>'D Rel'!T92</f>
        <v>0</v>
      </c>
      <c r="AM92" s="1">
        <f t="shared" si="47"/>
        <v>0.43220338983050849</v>
      </c>
      <c r="AN92" s="1">
        <f t="shared" si="48"/>
        <v>0.47033898305084748</v>
      </c>
      <c r="AO92" s="1">
        <f t="shared" si="49"/>
        <v>0.42372881355932202</v>
      </c>
      <c r="AP92" s="1">
        <f t="shared" si="50"/>
        <v>0.53813559322033899</v>
      </c>
      <c r="AS92">
        <f>'D Rel'!L92</f>
        <v>1.41</v>
      </c>
      <c r="AT92">
        <f>'D Rel'!AA92</f>
        <v>-0.28999999999999998</v>
      </c>
      <c r="AU92">
        <f>'D Rel'!R92</f>
        <v>0.65</v>
      </c>
      <c r="AV92">
        <f>'D Rel'!U92</f>
        <v>0.08</v>
      </c>
      <c r="AW92" s="1">
        <f t="shared" si="51"/>
        <v>0.34745762711864409</v>
      </c>
      <c r="AX92" s="1">
        <f t="shared" si="52"/>
        <v>0.5423728813559322</v>
      </c>
      <c r="AY92" s="1">
        <f t="shared" si="53"/>
        <v>0.15677966101694915</v>
      </c>
      <c r="AZ92" s="1">
        <f t="shared" si="54"/>
        <v>0.38559322033898308</v>
      </c>
      <c r="BC92">
        <f>'D on Ice'!G92</f>
        <v>16.823958333333</v>
      </c>
      <c r="BD92">
        <f>'D on Ice'!AM92</f>
        <v>44.64</v>
      </c>
      <c r="BE92">
        <f>'D on Ice'!AF92</f>
        <v>8.5299999999999994</v>
      </c>
      <c r="BF92">
        <f>'D on Ice'!AH92</f>
        <v>0.97899999999999998</v>
      </c>
      <c r="BG92" s="1">
        <f t="shared" si="55"/>
        <v>0.68644067796610164</v>
      </c>
      <c r="BH92" s="1">
        <f t="shared" si="56"/>
        <v>0.3559322033898305</v>
      </c>
      <c r="BI92" s="1">
        <f t="shared" si="57"/>
        <v>0.5</v>
      </c>
      <c r="BJ92" s="1">
        <f t="shared" si="58"/>
        <v>0.19491525423728814</v>
      </c>
      <c r="BM92">
        <f>'D on Ice'!M92</f>
        <v>47.95</v>
      </c>
      <c r="BN92">
        <f>'D on Ice'!AB92</f>
        <v>49.81</v>
      </c>
      <c r="BO92">
        <f>'D on Ice'!S92</f>
        <v>43.84</v>
      </c>
      <c r="BP92">
        <f>'D on Ice'!V92</f>
        <v>48.72</v>
      </c>
      <c r="BQ92" s="1">
        <f t="shared" si="59"/>
        <v>0.3559322033898305</v>
      </c>
      <c r="BR92" s="1">
        <f t="shared" si="60"/>
        <v>0.46610169491525422</v>
      </c>
      <c r="BS92" s="1">
        <f t="shared" si="61"/>
        <v>0.23305084745762711</v>
      </c>
      <c r="BT92" s="1">
        <f t="shared" si="62"/>
        <v>0.4152542372881356</v>
      </c>
      <c r="BW92" s="1">
        <f t="shared" si="63"/>
        <v>3.8135593220338984</v>
      </c>
      <c r="BX92" s="1">
        <f t="shared" si="64"/>
        <v>0.4576271186440678</v>
      </c>
      <c r="BY92">
        <f t="shared" si="65"/>
        <v>129</v>
      </c>
      <c r="CB92">
        <f>'D Rel'!M92</f>
        <v>-1.57</v>
      </c>
      <c r="CC92">
        <f>'D Rel'!V92</f>
        <v>-0.91</v>
      </c>
      <c r="CD92" s="1">
        <f t="shared" si="66"/>
        <v>0.33050847457627119</v>
      </c>
      <c r="CE92" s="1">
        <f t="shared" si="67"/>
        <v>0.4364406779661017</v>
      </c>
      <c r="CH92" s="31">
        <f>'D Production'!X92</f>
        <v>1.26</v>
      </c>
      <c r="CI92" s="31">
        <f>'D Production'!AB92</f>
        <v>0.97</v>
      </c>
      <c r="CJ92" s="31">
        <f t="shared" si="68"/>
        <v>0.13135593220338984</v>
      </c>
      <c r="CK92" s="31">
        <f t="shared" si="69"/>
        <v>0.91949152542372881</v>
      </c>
      <c r="CN92">
        <f>'D Totals'!G92</f>
        <v>5</v>
      </c>
      <c r="CO92">
        <f>'D Totals'!H92</f>
        <v>9</v>
      </c>
      <c r="CP92">
        <f>'D Totals'!K92</f>
        <v>14</v>
      </c>
    </row>
    <row r="93" spans="1:94" x14ac:dyDescent="0.3">
      <c r="A93" t="str">
        <f>'D on Ice'!B93</f>
        <v>Jake Sanderson</v>
      </c>
      <c r="B93" t="str">
        <f>'D on Ice'!C93</f>
        <v>OTT</v>
      </c>
      <c r="E93">
        <f>'D on Ice'!K93</f>
        <v>47.73</v>
      </c>
      <c r="F93">
        <f>'D on Ice'!Z93</f>
        <v>11.59</v>
      </c>
      <c r="G93">
        <f>'D on Ice'!Q93</f>
        <v>3.15</v>
      </c>
      <c r="H93">
        <f>'D on Ice'!T93</f>
        <v>2.81</v>
      </c>
      <c r="I93" s="1">
        <f t="shared" si="35"/>
        <v>0.88983050847457623</v>
      </c>
      <c r="J93" s="1">
        <f t="shared" si="36"/>
        <v>0.63559322033898302</v>
      </c>
      <c r="K93" s="1">
        <f t="shared" si="37"/>
        <v>0.86864406779661019</v>
      </c>
      <c r="L93" s="1">
        <f t="shared" si="38"/>
        <v>0.79661016949152541</v>
      </c>
      <c r="O93">
        <f>'D Production'!H93</f>
        <v>0.26</v>
      </c>
      <c r="P93">
        <f>'D Production'!I93</f>
        <v>0.85</v>
      </c>
      <c r="Q93">
        <f>'D Production'!J93</f>
        <v>0.26</v>
      </c>
      <c r="R93">
        <f>'D Production'!L93</f>
        <v>1.1100000000000001</v>
      </c>
      <c r="S93" s="1">
        <f t="shared" si="39"/>
        <v>0.71186440677966101</v>
      </c>
      <c r="T93" s="1">
        <f t="shared" si="40"/>
        <v>0.73728813559322037</v>
      </c>
      <c r="U93" s="1">
        <f t="shared" si="41"/>
        <v>0.42372881355932202</v>
      </c>
      <c r="V93" s="1">
        <f t="shared" si="42"/>
        <v>0.75423728813559321</v>
      </c>
      <c r="Y93">
        <f>'D on Ice'!L93</f>
        <v>39.380000000000003</v>
      </c>
      <c r="Z93">
        <f>'D on Ice'!AA93</f>
        <v>11.08</v>
      </c>
      <c r="AA93">
        <f>'D on Ice'!R93</f>
        <v>2.81</v>
      </c>
      <c r="AB93">
        <f>'D on Ice'!U93</f>
        <v>2.5499999999999998</v>
      </c>
      <c r="AC93" s="1">
        <f t="shared" si="43"/>
        <v>0.77118644067796616</v>
      </c>
      <c r="AD93" s="1">
        <f t="shared" si="44"/>
        <v>0.46186440677966101</v>
      </c>
      <c r="AE93" s="1">
        <f t="shared" si="45"/>
        <v>0.28389830508474578</v>
      </c>
      <c r="AF93" s="1">
        <f t="shared" si="46"/>
        <v>0.50423728813559321</v>
      </c>
      <c r="AI93">
        <f>'D Rel'!K93</f>
        <v>5.81</v>
      </c>
      <c r="AJ93">
        <f>'D Rel'!Z93</f>
        <v>0.61</v>
      </c>
      <c r="AK93">
        <f>'D Rel'!Q93</f>
        <v>0.23</v>
      </c>
      <c r="AL93">
        <f>'D Rel'!T93</f>
        <v>0.34</v>
      </c>
      <c r="AM93" s="1">
        <f t="shared" si="47"/>
        <v>0.91101694915254239</v>
      </c>
      <c r="AN93" s="1">
        <f t="shared" si="48"/>
        <v>0.66101694915254239</v>
      </c>
      <c r="AO93" s="1">
        <f t="shared" si="49"/>
        <v>0.65254237288135597</v>
      </c>
      <c r="AP93" s="1">
        <f t="shared" si="50"/>
        <v>0.86440677966101698</v>
      </c>
      <c r="AS93">
        <f>'D Rel'!L93</f>
        <v>-4.13</v>
      </c>
      <c r="AT93">
        <f>'D Rel'!AA93</f>
        <v>-1</v>
      </c>
      <c r="AU93">
        <f>'D Rel'!R93</f>
        <v>-0.37</v>
      </c>
      <c r="AV93">
        <f>'D Rel'!U93</f>
        <v>-0.23</v>
      </c>
      <c r="AW93" s="1">
        <f t="shared" si="51"/>
        <v>0.85593220338983056</v>
      </c>
      <c r="AX93" s="1">
        <f t="shared" si="52"/>
        <v>0.72033898305084743</v>
      </c>
      <c r="AY93" s="1">
        <f t="shared" si="53"/>
        <v>0.70338983050847459</v>
      </c>
      <c r="AZ93" s="1">
        <f t="shared" si="54"/>
        <v>0.75423728813559321</v>
      </c>
      <c r="BC93">
        <f>'D on Ice'!G93</f>
        <v>15.999621212120999</v>
      </c>
      <c r="BD93">
        <f>'D on Ice'!AM93</f>
        <v>48.15</v>
      </c>
      <c r="BE93">
        <f>'D on Ice'!AF93</f>
        <v>9.34</v>
      </c>
      <c r="BF93">
        <f>'D on Ice'!AH93</f>
        <v>0.999</v>
      </c>
      <c r="BG93" s="1">
        <f t="shared" si="55"/>
        <v>0.53813559322033899</v>
      </c>
      <c r="BH93" s="1">
        <f t="shared" si="56"/>
        <v>0.5</v>
      </c>
      <c r="BI93" s="1">
        <f t="shared" si="57"/>
        <v>0.69491525423728817</v>
      </c>
      <c r="BJ93" s="1">
        <f t="shared" si="58"/>
        <v>0.49576271186440679</v>
      </c>
      <c r="BM93">
        <f>'D on Ice'!M93</f>
        <v>54.79</v>
      </c>
      <c r="BN93">
        <f>'D on Ice'!AB93</f>
        <v>51.13</v>
      </c>
      <c r="BO93">
        <f>'D on Ice'!S93</f>
        <v>52.86</v>
      </c>
      <c r="BP93">
        <f>'D on Ice'!V93</f>
        <v>52.38</v>
      </c>
      <c r="BQ93" s="1">
        <f t="shared" si="59"/>
        <v>0.90254237288135597</v>
      </c>
      <c r="BR93" s="1">
        <f t="shared" si="60"/>
        <v>0.58050847457627119</v>
      </c>
      <c r="BS93" s="1">
        <f t="shared" si="61"/>
        <v>0.6652542372881356</v>
      </c>
      <c r="BT93" s="1">
        <f t="shared" si="62"/>
        <v>0.71610169491525422</v>
      </c>
      <c r="BW93" s="1">
        <f t="shared" si="63"/>
        <v>6.2881355932203391</v>
      </c>
      <c r="BX93" s="1">
        <f t="shared" si="64"/>
        <v>0.92796610169491522</v>
      </c>
      <c r="BY93">
        <f t="shared" si="65"/>
        <v>18</v>
      </c>
      <c r="CB93">
        <f>'D Rel'!M93</f>
        <v>5.73</v>
      </c>
      <c r="CC93">
        <f>'D Rel'!V93</f>
        <v>5.41</v>
      </c>
      <c r="CD93" s="1">
        <f t="shared" si="66"/>
        <v>0.96610169491525422</v>
      </c>
      <c r="CE93" s="1">
        <f t="shared" si="67"/>
        <v>0.91101694915254239</v>
      </c>
      <c r="CH93" s="31">
        <f>'D Production'!X93</f>
        <v>0.6</v>
      </c>
      <c r="CI93" s="31">
        <f>'D Production'!AB93</f>
        <v>0.43</v>
      </c>
      <c r="CJ93" s="31">
        <f t="shared" si="68"/>
        <v>0.64406779661016944</v>
      </c>
      <c r="CK93" s="31">
        <f t="shared" si="69"/>
        <v>0.5</v>
      </c>
      <c r="CN93">
        <f>'D Totals'!G93</f>
        <v>3</v>
      </c>
      <c r="CO93">
        <f>'D Totals'!H93</f>
        <v>10</v>
      </c>
      <c r="CP93">
        <f>'D Totals'!K93</f>
        <v>13</v>
      </c>
    </row>
    <row r="94" spans="1:94" x14ac:dyDescent="0.3">
      <c r="A94" t="str">
        <f>'D on Ice'!B94</f>
        <v>Jake Walman</v>
      </c>
      <c r="B94" t="str">
        <f>'D on Ice'!C94</f>
        <v>DET</v>
      </c>
      <c r="E94">
        <f>'D on Ice'!K94</f>
        <v>39.17</v>
      </c>
      <c r="F94">
        <f>'D on Ice'!Z94</f>
        <v>8.92</v>
      </c>
      <c r="G94">
        <f>'D on Ice'!Q94</f>
        <v>2.85</v>
      </c>
      <c r="H94">
        <f>'D on Ice'!T94</f>
        <v>2.23</v>
      </c>
      <c r="I94" s="1">
        <f t="shared" si="35"/>
        <v>0.28813559322033899</v>
      </c>
      <c r="J94" s="1">
        <f t="shared" si="36"/>
        <v>9.3220338983050849E-2</v>
      </c>
      <c r="K94" s="1">
        <f t="shared" si="37"/>
        <v>0.72033898305084743</v>
      </c>
      <c r="L94" s="1">
        <f t="shared" si="38"/>
        <v>0.17796610169491525</v>
      </c>
      <c r="O94">
        <f>'D Production'!H94</f>
        <v>0.64</v>
      </c>
      <c r="P94">
        <f>'D Production'!I94</f>
        <v>0.18</v>
      </c>
      <c r="Q94">
        <f>'D Production'!J94</f>
        <v>0.09</v>
      </c>
      <c r="R94">
        <f>'D Production'!L94</f>
        <v>0.83</v>
      </c>
      <c r="S94" s="1">
        <f t="shared" si="39"/>
        <v>0.99152542372881358</v>
      </c>
      <c r="T94" s="1">
        <f t="shared" si="40"/>
        <v>3.8135593220338986E-2</v>
      </c>
      <c r="U94" s="1">
        <f t="shared" si="41"/>
        <v>0.13983050847457626</v>
      </c>
      <c r="V94" s="1">
        <f t="shared" si="42"/>
        <v>0.49576271186440679</v>
      </c>
      <c r="Y94">
        <f>'D on Ice'!L94</f>
        <v>45.97</v>
      </c>
      <c r="Z94">
        <f>'D on Ice'!AA94</f>
        <v>12.87</v>
      </c>
      <c r="AA94">
        <f>'D on Ice'!R94</f>
        <v>3.22</v>
      </c>
      <c r="AB94">
        <f>'D on Ice'!U94</f>
        <v>2.81</v>
      </c>
      <c r="AC94" s="1">
        <f t="shared" si="43"/>
        <v>0.19915254237288135</v>
      </c>
      <c r="AD94" s="1">
        <f t="shared" si="44"/>
        <v>0.1652542372881356</v>
      </c>
      <c r="AE94" s="1">
        <f t="shared" si="45"/>
        <v>0.11016949152542373</v>
      </c>
      <c r="AF94" s="1">
        <f t="shared" si="46"/>
        <v>0.25423728813559321</v>
      </c>
      <c r="AI94">
        <f>'D Rel'!K94</f>
        <v>1.62</v>
      </c>
      <c r="AJ94">
        <f>'D Rel'!Z94</f>
        <v>-0.31</v>
      </c>
      <c r="AK94">
        <f>'D Rel'!Q94</f>
        <v>0.17</v>
      </c>
      <c r="AL94">
        <f>'D Rel'!T94</f>
        <v>-0.02</v>
      </c>
      <c r="AM94" s="1">
        <f t="shared" si="47"/>
        <v>0.67796610169491522</v>
      </c>
      <c r="AN94" s="1">
        <f t="shared" si="48"/>
        <v>0.4788135593220339</v>
      </c>
      <c r="AO94" s="1">
        <f t="shared" si="49"/>
        <v>0.6271186440677966</v>
      </c>
      <c r="AP94" s="1">
        <f t="shared" si="50"/>
        <v>0.51694915254237284</v>
      </c>
      <c r="AS94">
        <f>'D Rel'!L94</f>
        <v>0.11</v>
      </c>
      <c r="AT94">
        <f>'D Rel'!AA94</f>
        <v>2.5099999999999998</v>
      </c>
      <c r="AU94">
        <f>'D Rel'!R94</f>
        <v>0.57999999999999996</v>
      </c>
      <c r="AV94">
        <f>'D Rel'!U94</f>
        <v>0.24</v>
      </c>
      <c r="AW94" s="1">
        <f t="shared" si="51"/>
        <v>0.51271186440677963</v>
      </c>
      <c r="AX94" s="1">
        <f t="shared" si="52"/>
        <v>0.1059322033898305</v>
      </c>
      <c r="AY94" s="1">
        <f t="shared" si="53"/>
        <v>0.19491525423728814</v>
      </c>
      <c r="AZ94" s="1">
        <f t="shared" si="54"/>
        <v>0.22457627118644069</v>
      </c>
      <c r="BC94">
        <f>'D on Ice'!G94</f>
        <v>15.536904761904999</v>
      </c>
      <c r="BD94">
        <f>'D on Ice'!AM94</f>
        <v>32</v>
      </c>
      <c r="BE94">
        <f>'D on Ice'!AF94</f>
        <v>10.33</v>
      </c>
      <c r="BF94">
        <f>'D on Ice'!AH94</f>
        <v>0.999</v>
      </c>
      <c r="BG94" s="1">
        <f t="shared" si="55"/>
        <v>0.4364406779661017</v>
      </c>
      <c r="BH94" s="1">
        <f t="shared" si="56"/>
        <v>8.4745762711864403E-2</v>
      </c>
      <c r="BI94" s="1">
        <f t="shared" si="57"/>
        <v>0.8771186440677966</v>
      </c>
      <c r="BJ94" s="1">
        <f t="shared" si="58"/>
        <v>0.49576271186440679</v>
      </c>
      <c r="BM94">
        <f>'D on Ice'!M94</f>
        <v>46</v>
      </c>
      <c r="BN94">
        <f>'D on Ice'!AB94</f>
        <v>40.93</v>
      </c>
      <c r="BO94">
        <f>'D on Ice'!S94</f>
        <v>46.97</v>
      </c>
      <c r="BP94">
        <f>'D on Ice'!V94</f>
        <v>44.21</v>
      </c>
      <c r="BQ94" s="1">
        <f t="shared" si="59"/>
        <v>0.19067796610169491</v>
      </c>
      <c r="BR94" s="1">
        <f t="shared" si="60"/>
        <v>9.3220338983050849E-2</v>
      </c>
      <c r="BS94" s="1">
        <f t="shared" si="61"/>
        <v>0.35169491525423729</v>
      </c>
      <c r="BT94" s="1">
        <f t="shared" si="62"/>
        <v>0.1228813559322034</v>
      </c>
      <c r="BW94" s="1">
        <f t="shared" si="63"/>
        <v>2.8644067796610169</v>
      </c>
      <c r="BX94" s="1">
        <f t="shared" si="64"/>
        <v>0.25847457627118642</v>
      </c>
      <c r="BY94">
        <f t="shared" si="65"/>
        <v>176</v>
      </c>
      <c r="CB94">
        <f>'D Rel'!M94</f>
        <v>0.99</v>
      </c>
      <c r="CC94">
        <f>'D Rel'!V94</f>
        <v>-2.44</v>
      </c>
      <c r="CD94" s="1">
        <f t="shared" si="66"/>
        <v>0.63983050847457623</v>
      </c>
      <c r="CE94" s="1">
        <f t="shared" si="67"/>
        <v>0.27542372881355931</v>
      </c>
      <c r="CH94" s="31">
        <f>'D Production'!X94</f>
        <v>1.01</v>
      </c>
      <c r="CI94" s="31">
        <f>'D Production'!AB94</f>
        <v>0.83</v>
      </c>
      <c r="CJ94" s="31">
        <f t="shared" si="68"/>
        <v>0.29661016949152541</v>
      </c>
      <c r="CK94" s="31">
        <f t="shared" si="69"/>
        <v>0.85169491525423724</v>
      </c>
      <c r="CN94">
        <f>'D Totals'!G94</f>
        <v>7</v>
      </c>
      <c r="CO94">
        <f>'D Totals'!H94</f>
        <v>2</v>
      </c>
      <c r="CP94">
        <f>'D Totals'!K94</f>
        <v>9</v>
      </c>
    </row>
    <row r="95" spans="1:94" x14ac:dyDescent="0.3">
      <c r="A95" t="str">
        <f>'D on Ice'!B95</f>
        <v>Jakob Chychrun</v>
      </c>
      <c r="B95" t="str">
        <f>'D on Ice'!C95</f>
        <v>OTT</v>
      </c>
      <c r="E95">
        <f>'D on Ice'!K95</f>
        <v>43.82</v>
      </c>
      <c r="F95">
        <f>'D on Ice'!Z95</f>
        <v>10.79</v>
      </c>
      <c r="G95">
        <f>'D on Ice'!Q95</f>
        <v>2.99</v>
      </c>
      <c r="H95">
        <f>'D on Ice'!T95</f>
        <v>2.5299999999999998</v>
      </c>
      <c r="I95" s="1">
        <f t="shared" si="35"/>
        <v>0.66949152542372881</v>
      </c>
      <c r="J95" s="1">
        <f t="shared" si="36"/>
        <v>0.42796610169491528</v>
      </c>
      <c r="K95" s="1">
        <f t="shared" si="37"/>
        <v>0.80084745762711862</v>
      </c>
      <c r="L95" s="1">
        <f t="shared" si="38"/>
        <v>0.52118644067796616</v>
      </c>
      <c r="O95">
        <f>'D Production'!H95</f>
        <v>0.36</v>
      </c>
      <c r="P95">
        <f>'D Production'!I95</f>
        <v>0.73</v>
      </c>
      <c r="Q95">
        <f>'D Production'!J95</f>
        <v>0.22</v>
      </c>
      <c r="R95">
        <f>'D Production'!L95</f>
        <v>1.0900000000000001</v>
      </c>
      <c r="S95" s="1">
        <f t="shared" si="39"/>
        <v>0.85169491525423724</v>
      </c>
      <c r="T95" s="1">
        <f t="shared" si="40"/>
        <v>0.5847457627118644</v>
      </c>
      <c r="U95" s="1">
        <f t="shared" si="41"/>
        <v>0.36864406779661019</v>
      </c>
      <c r="V95" s="1">
        <f t="shared" si="42"/>
        <v>0.73305084745762716</v>
      </c>
      <c r="Y95">
        <f>'D on Ice'!L95</f>
        <v>42.94</v>
      </c>
      <c r="Z95">
        <f>'D on Ice'!AA95</f>
        <v>11.08</v>
      </c>
      <c r="AA95">
        <f>'D on Ice'!R95</f>
        <v>3.5</v>
      </c>
      <c r="AB95">
        <f>'D on Ice'!U95</f>
        <v>2.62</v>
      </c>
      <c r="AC95" s="1">
        <f t="shared" si="43"/>
        <v>0.42796610169491528</v>
      </c>
      <c r="AD95" s="1">
        <f t="shared" si="44"/>
        <v>0.46186440677966101</v>
      </c>
      <c r="AE95" s="1">
        <f t="shared" si="45"/>
        <v>6.3559322033898302E-2</v>
      </c>
      <c r="AF95" s="1">
        <f t="shared" si="46"/>
        <v>0.40254237288135591</v>
      </c>
      <c r="AI95">
        <f>'D Rel'!K95</f>
        <v>-0.14000000000000001</v>
      </c>
      <c r="AJ95">
        <f>'D Rel'!Z95</f>
        <v>-0.66</v>
      </c>
      <c r="AK95">
        <f>'D Rel'!Q95</f>
        <v>-0.02</v>
      </c>
      <c r="AL95">
        <f>'D Rel'!T95</f>
        <v>-0.09</v>
      </c>
      <c r="AM95" s="1">
        <f t="shared" si="47"/>
        <v>0.57203389830508478</v>
      </c>
      <c r="AN95" s="1">
        <f t="shared" si="48"/>
        <v>0.38983050847457629</v>
      </c>
      <c r="AO95" s="1">
        <f t="shared" si="49"/>
        <v>0.53389830508474578</v>
      </c>
      <c r="AP95" s="1">
        <f t="shared" si="50"/>
        <v>0.41949152542372881</v>
      </c>
      <c r="AS95">
        <f>'D Rel'!L95</f>
        <v>1.41</v>
      </c>
      <c r="AT95">
        <f>'D Rel'!AA95</f>
        <v>-1.1000000000000001</v>
      </c>
      <c r="AU95">
        <f>'D Rel'!R95</f>
        <v>0.73</v>
      </c>
      <c r="AV95">
        <f>'D Rel'!U95</f>
        <v>-0.14000000000000001</v>
      </c>
      <c r="AW95" s="1">
        <f t="shared" si="51"/>
        <v>0.34745762711864409</v>
      </c>
      <c r="AX95" s="1">
        <f t="shared" si="52"/>
        <v>0.76271186440677963</v>
      </c>
      <c r="AY95" s="1">
        <f t="shared" si="53"/>
        <v>0.1271186440677966</v>
      </c>
      <c r="AZ95" s="1">
        <f t="shared" si="54"/>
        <v>0.6652542372881356</v>
      </c>
      <c r="BC95">
        <f>'D on Ice'!G95</f>
        <v>18.703409090908998</v>
      </c>
      <c r="BD95">
        <f>'D on Ice'!AM95</f>
        <v>52.2</v>
      </c>
      <c r="BE95">
        <f>'D on Ice'!AF95</f>
        <v>9.51</v>
      </c>
      <c r="BF95">
        <f>'D on Ice'!AH95</f>
        <v>0.97899999999999998</v>
      </c>
      <c r="BG95" s="1">
        <f t="shared" si="55"/>
        <v>0.93220338983050843</v>
      </c>
      <c r="BH95" s="1">
        <f t="shared" si="56"/>
        <v>0.66949152542372881</v>
      </c>
      <c r="BI95" s="1">
        <f t="shared" si="57"/>
        <v>0.72881355932203384</v>
      </c>
      <c r="BJ95" s="1">
        <f t="shared" si="58"/>
        <v>0.19491525423728814</v>
      </c>
      <c r="BM95">
        <f>'D on Ice'!M95</f>
        <v>50.5</v>
      </c>
      <c r="BN95">
        <f>'D on Ice'!AB95</f>
        <v>49.33</v>
      </c>
      <c r="BO95">
        <f>'D on Ice'!S95</f>
        <v>46.07</v>
      </c>
      <c r="BP95">
        <f>'D on Ice'!V95</f>
        <v>49.08</v>
      </c>
      <c r="BQ95" s="1">
        <f t="shared" si="59"/>
        <v>0.55932203389830504</v>
      </c>
      <c r="BR95" s="1">
        <f t="shared" si="60"/>
        <v>0.44067796610169491</v>
      </c>
      <c r="BS95" s="1">
        <f t="shared" si="61"/>
        <v>0.32627118644067798</v>
      </c>
      <c r="BT95" s="1">
        <f t="shared" si="62"/>
        <v>0.4364406779661017</v>
      </c>
      <c r="BW95" s="1">
        <f t="shared" si="63"/>
        <v>4.4237288135593218</v>
      </c>
      <c r="BX95" s="1">
        <f t="shared" si="64"/>
        <v>0.60169491525423724</v>
      </c>
      <c r="BY95">
        <f t="shared" si="65"/>
        <v>95</v>
      </c>
      <c r="CB95">
        <f>'D Rel'!M95</f>
        <v>-0.91</v>
      </c>
      <c r="CC95">
        <f>'D Rel'!V95</f>
        <v>0.4</v>
      </c>
      <c r="CD95" s="1">
        <f t="shared" si="66"/>
        <v>0.41101694915254239</v>
      </c>
      <c r="CE95" s="1">
        <f t="shared" si="67"/>
        <v>0.55508474576271183</v>
      </c>
      <c r="CH95" s="31">
        <f>'D Production'!X95</f>
        <v>0.51</v>
      </c>
      <c r="CI95" s="31">
        <f>'D Production'!AB95</f>
        <v>0.28999999999999998</v>
      </c>
      <c r="CJ95" s="31">
        <f t="shared" si="68"/>
        <v>0.72457627118644063</v>
      </c>
      <c r="CK95" s="31">
        <f t="shared" si="69"/>
        <v>0.30508474576271188</v>
      </c>
      <c r="CN95">
        <f>'D Totals'!G95</f>
        <v>5</v>
      </c>
      <c r="CO95">
        <f>'D Totals'!H95</f>
        <v>10</v>
      </c>
      <c r="CP95">
        <f>'D Totals'!K95</f>
        <v>15</v>
      </c>
    </row>
    <row r="96" spans="1:94" x14ac:dyDescent="0.3">
      <c r="A96" t="str">
        <f>'D on Ice'!B96</f>
        <v>Jalen Chatfield</v>
      </c>
      <c r="B96" t="str">
        <f>'D on Ice'!C96</f>
        <v>CAR</v>
      </c>
      <c r="E96">
        <f>'D on Ice'!K96</f>
        <v>44.77</v>
      </c>
      <c r="F96">
        <f>'D on Ice'!Z96</f>
        <v>8.9700000000000006</v>
      </c>
      <c r="G96">
        <f>'D on Ice'!Q96</f>
        <v>2.4500000000000002</v>
      </c>
      <c r="H96">
        <f>'D on Ice'!T96</f>
        <v>2.59</v>
      </c>
      <c r="I96" s="1">
        <f t="shared" si="35"/>
        <v>0.72457627118644063</v>
      </c>
      <c r="J96" s="1">
        <f t="shared" si="36"/>
        <v>9.7457627118644072E-2</v>
      </c>
      <c r="K96" s="1">
        <f t="shared" si="37"/>
        <v>0.49576271186440679</v>
      </c>
      <c r="L96" s="1">
        <f t="shared" si="38"/>
        <v>0.59322033898305082</v>
      </c>
      <c r="O96">
        <f>'D Production'!H96</f>
        <v>0.41</v>
      </c>
      <c r="P96">
        <f>'D Production'!I96</f>
        <v>0.82</v>
      </c>
      <c r="Q96">
        <f>'D Production'!J96</f>
        <v>0.2</v>
      </c>
      <c r="R96">
        <f>'D Production'!L96</f>
        <v>1.22</v>
      </c>
      <c r="S96" s="1">
        <f t="shared" si="39"/>
        <v>0.89830508474576276</v>
      </c>
      <c r="T96" s="1">
        <f t="shared" si="40"/>
        <v>0.65677966101694918</v>
      </c>
      <c r="U96" s="1">
        <f t="shared" si="41"/>
        <v>0.3347457627118644</v>
      </c>
      <c r="V96" s="1">
        <f t="shared" si="42"/>
        <v>0.8347457627118644</v>
      </c>
      <c r="Y96">
        <f>'D on Ice'!L96</f>
        <v>31</v>
      </c>
      <c r="Z96">
        <f>'D on Ice'!AA96</f>
        <v>8.67</v>
      </c>
      <c r="AA96">
        <f>'D on Ice'!R96</f>
        <v>2.5499999999999998</v>
      </c>
      <c r="AB96">
        <f>'D on Ice'!U96</f>
        <v>2.1</v>
      </c>
      <c r="AC96" s="1">
        <f t="shared" si="43"/>
        <v>1</v>
      </c>
      <c r="AD96" s="1">
        <f t="shared" si="44"/>
        <v>0.96186440677966101</v>
      </c>
      <c r="AE96" s="1">
        <f t="shared" si="45"/>
        <v>0.47457627118644069</v>
      </c>
      <c r="AF96" s="1">
        <f t="shared" si="46"/>
        <v>0.94915254237288138</v>
      </c>
      <c r="AI96">
        <f>'D Rel'!K96</f>
        <v>-7.57</v>
      </c>
      <c r="AJ96">
        <f>'D Rel'!Z96</f>
        <v>-4.01</v>
      </c>
      <c r="AK96">
        <f>'D Rel'!Q96</f>
        <v>-0.24</v>
      </c>
      <c r="AL96">
        <f>'D Rel'!T96</f>
        <v>-0.37</v>
      </c>
      <c r="AM96" s="1">
        <f t="shared" si="47"/>
        <v>5.0847457627118647E-2</v>
      </c>
      <c r="AN96" s="1">
        <f t="shared" si="48"/>
        <v>2.5423728813559324E-2</v>
      </c>
      <c r="AO96" s="1">
        <f t="shared" si="49"/>
        <v>0.41101694915254239</v>
      </c>
      <c r="AP96" s="1">
        <f t="shared" si="50"/>
        <v>0.15254237288135594</v>
      </c>
      <c r="AS96">
        <f>'D Rel'!L96</f>
        <v>-6.09</v>
      </c>
      <c r="AT96">
        <f>'D Rel'!AA96</f>
        <v>-1.75</v>
      </c>
      <c r="AU96">
        <f>'D Rel'!R96</f>
        <v>0.03</v>
      </c>
      <c r="AV96">
        <f>'D Rel'!U96</f>
        <v>-0.28000000000000003</v>
      </c>
      <c r="AW96" s="1">
        <f t="shared" si="51"/>
        <v>0.95338983050847459</v>
      </c>
      <c r="AX96" s="1">
        <f t="shared" si="52"/>
        <v>0.83898305084745761</v>
      </c>
      <c r="AY96" s="1">
        <f t="shared" si="53"/>
        <v>0.46610169491525422</v>
      </c>
      <c r="AZ96" s="1">
        <f t="shared" si="54"/>
        <v>0.79661016949152541</v>
      </c>
      <c r="BC96">
        <f>'D on Ice'!G96</f>
        <v>14.009126984127001</v>
      </c>
      <c r="BD96">
        <f>'D on Ice'!AM96</f>
        <v>62.32</v>
      </c>
      <c r="BE96">
        <f>'D on Ice'!AF96</f>
        <v>8.0500000000000007</v>
      </c>
      <c r="BF96">
        <f>'D on Ice'!AH96</f>
        <v>0.96499999999999997</v>
      </c>
      <c r="BG96" s="1">
        <f t="shared" si="55"/>
        <v>0.21610169491525424</v>
      </c>
      <c r="BH96" s="1">
        <f t="shared" si="56"/>
        <v>0.94067796610169496</v>
      </c>
      <c r="BI96" s="1">
        <f t="shared" si="57"/>
        <v>0.41949152542372881</v>
      </c>
      <c r="BJ96" s="1">
        <f t="shared" si="58"/>
        <v>0.10169491525423729</v>
      </c>
      <c r="BM96">
        <f>'D on Ice'!M96</f>
        <v>59.08</v>
      </c>
      <c r="BN96">
        <f>'D on Ice'!AB96</f>
        <v>50.87</v>
      </c>
      <c r="BO96">
        <f>'D on Ice'!S96</f>
        <v>48.98</v>
      </c>
      <c r="BP96">
        <f>'D on Ice'!V96</f>
        <v>55.19</v>
      </c>
      <c r="BQ96" s="1">
        <f t="shared" si="59"/>
        <v>0.98305084745762716</v>
      </c>
      <c r="BR96" s="1">
        <f t="shared" si="60"/>
        <v>0.55932203389830504</v>
      </c>
      <c r="BS96" s="1">
        <f t="shared" si="61"/>
        <v>0.47033898305084748</v>
      </c>
      <c r="BT96" s="1">
        <f t="shared" si="62"/>
        <v>0.88559322033898302</v>
      </c>
      <c r="BW96" s="1">
        <f t="shared" si="63"/>
        <v>5.9025423728813555</v>
      </c>
      <c r="BX96" s="1">
        <f t="shared" si="64"/>
        <v>0.88983050847457623</v>
      </c>
      <c r="BY96">
        <f t="shared" si="65"/>
        <v>27</v>
      </c>
      <c r="CB96">
        <f>'D Rel'!M96</f>
        <v>0.56000000000000005</v>
      </c>
      <c r="CC96">
        <f>'D Rel'!V96</f>
        <v>-0.24</v>
      </c>
      <c r="CD96" s="1">
        <f t="shared" si="66"/>
        <v>0.59745762711864403</v>
      </c>
      <c r="CE96" s="1">
        <f t="shared" si="67"/>
        <v>0.48305084745762711</v>
      </c>
      <c r="CH96" s="31">
        <f>'D Production'!X96</f>
        <v>0.61</v>
      </c>
      <c r="CI96" s="31">
        <f>'D Production'!AB96</f>
        <v>0.61</v>
      </c>
      <c r="CJ96" s="31">
        <f t="shared" si="68"/>
        <v>0.63559322033898302</v>
      </c>
      <c r="CK96" s="31">
        <f t="shared" si="69"/>
        <v>0.7076271186440678</v>
      </c>
      <c r="CN96">
        <f>'D Totals'!G96</f>
        <v>4</v>
      </c>
      <c r="CO96">
        <f>'D Totals'!H96</f>
        <v>8</v>
      </c>
      <c r="CP96">
        <f>'D Totals'!K96</f>
        <v>12</v>
      </c>
    </row>
    <row r="97" spans="1:94" x14ac:dyDescent="0.3">
      <c r="A97" t="str">
        <f>'D on Ice'!B97</f>
        <v>Jamie Drysdale</v>
      </c>
      <c r="B97" t="str">
        <f>'D on Ice'!C97</f>
        <v>ANA, PHI</v>
      </c>
      <c r="E97">
        <f>'D on Ice'!K97</f>
        <v>42.61</v>
      </c>
      <c r="F97">
        <f>'D on Ice'!Z97</f>
        <v>10.29</v>
      </c>
      <c r="G97">
        <f>'D on Ice'!Q97</f>
        <v>1.68</v>
      </c>
      <c r="H97">
        <f>'D on Ice'!T97</f>
        <v>2.39</v>
      </c>
      <c r="I97" s="1">
        <f t="shared" si="35"/>
        <v>0.58050847457627119</v>
      </c>
      <c r="J97" s="1">
        <f t="shared" si="36"/>
        <v>0.31779661016949151</v>
      </c>
      <c r="K97" s="1">
        <f t="shared" si="37"/>
        <v>8.050847457627118E-2</v>
      </c>
      <c r="L97" s="1">
        <f t="shared" si="38"/>
        <v>0.32627118644067798</v>
      </c>
      <c r="O97">
        <f>'D Production'!H97</f>
        <v>0.21</v>
      </c>
      <c r="P97">
        <f>'D Production'!I97</f>
        <v>0.84</v>
      </c>
      <c r="Q97">
        <f>'D Production'!J97</f>
        <v>0.42</v>
      </c>
      <c r="R97">
        <f>'D Production'!L97</f>
        <v>1.05</v>
      </c>
      <c r="S97" s="1">
        <f t="shared" si="39"/>
        <v>0.61016949152542377</v>
      </c>
      <c r="T97" s="1">
        <f t="shared" si="40"/>
        <v>0.69915254237288138</v>
      </c>
      <c r="U97" s="1">
        <f t="shared" si="41"/>
        <v>0.69067796610169496</v>
      </c>
      <c r="V97" s="1">
        <f t="shared" si="42"/>
        <v>0.7076271186440678</v>
      </c>
      <c r="Y97">
        <f>'D on Ice'!L97</f>
        <v>41.98</v>
      </c>
      <c r="Z97">
        <f>'D on Ice'!AA97</f>
        <v>11.55</v>
      </c>
      <c r="AA97">
        <f>'D on Ice'!R97</f>
        <v>2.52</v>
      </c>
      <c r="AB97">
        <f>'D on Ice'!U97</f>
        <v>2.63</v>
      </c>
      <c r="AC97" s="1">
        <f t="shared" si="43"/>
        <v>0.52542372881355937</v>
      </c>
      <c r="AD97" s="1">
        <f t="shared" si="44"/>
        <v>0.38983050847457629</v>
      </c>
      <c r="AE97" s="1">
        <f t="shared" si="45"/>
        <v>0.50423728813559321</v>
      </c>
      <c r="AF97" s="1">
        <f t="shared" si="46"/>
        <v>0.38559322033898308</v>
      </c>
      <c r="AI97">
        <f>'D Rel'!K97</f>
        <v>-0.57999999999999996</v>
      </c>
      <c r="AJ97">
        <f>'D Rel'!Z97</f>
        <v>-0.28000000000000003</v>
      </c>
      <c r="AK97">
        <f>'D Rel'!Q97</f>
        <v>-0.67</v>
      </c>
      <c r="AL97">
        <f>'D Rel'!T97</f>
        <v>-0.06</v>
      </c>
      <c r="AM97" s="1">
        <f t="shared" si="47"/>
        <v>0.49576271186440679</v>
      </c>
      <c r="AN97" s="1">
        <f t="shared" si="48"/>
        <v>0.49576271186440679</v>
      </c>
      <c r="AO97" s="1">
        <f t="shared" si="49"/>
        <v>0.19915254237288135</v>
      </c>
      <c r="AP97" s="1">
        <f t="shared" si="50"/>
        <v>0.47033898305084748</v>
      </c>
      <c r="AS97">
        <f>'D Rel'!L97</f>
        <v>3.61</v>
      </c>
      <c r="AT97">
        <f>'D Rel'!AA97</f>
        <v>0.63</v>
      </c>
      <c r="AU97">
        <f>'D Rel'!R97</f>
        <v>-0.3</v>
      </c>
      <c r="AV97">
        <f>'D Rel'!U97</f>
        <v>0.4</v>
      </c>
      <c r="AW97" s="1">
        <f t="shared" si="51"/>
        <v>0.13983050847457626</v>
      </c>
      <c r="AX97" s="1">
        <f t="shared" si="52"/>
        <v>0.35169491525423729</v>
      </c>
      <c r="AY97" s="1">
        <f t="shared" si="53"/>
        <v>0.68220338983050843</v>
      </c>
      <c r="AZ97" s="1">
        <f t="shared" si="54"/>
        <v>0.13135593220338984</v>
      </c>
      <c r="BC97">
        <f>'D on Ice'!G97</f>
        <v>16.813725490195999</v>
      </c>
      <c r="BD97">
        <f>'D on Ice'!AM97</f>
        <v>67.12</v>
      </c>
      <c r="BE97">
        <f>'D on Ice'!AF97</f>
        <v>5.67</v>
      </c>
      <c r="BF97">
        <f>'D on Ice'!AH97</f>
        <v>0.97</v>
      </c>
      <c r="BG97" s="1">
        <f t="shared" si="55"/>
        <v>0.68220338983050843</v>
      </c>
      <c r="BH97" s="1">
        <f t="shared" si="56"/>
        <v>0.98728813559322037</v>
      </c>
      <c r="BI97" s="1">
        <f t="shared" si="57"/>
        <v>5.5084745762711863E-2</v>
      </c>
      <c r="BJ97" s="1">
        <f t="shared" si="58"/>
        <v>0.13135593220338984</v>
      </c>
      <c r="BM97">
        <f>'D on Ice'!M97</f>
        <v>50.37</v>
      </c>
      <c r="BN97">
        <f>'D on Ice'!AB97</f>
        <v>47.12</v>
      </c>
      <c r="BO97">
        <f>'D on Ice'!S97</f>
        <v>40</v>
      </c>
      <c r="BP97">
        <f>'D on Ice'!V97</f>
        <v>47.64</v>
      </c>
      <c r="BQ97" s="1">
        <f t="shared" si="59"/>
        <v>0.5423728813559322</v>
      </c>
      <c r="BR97" s="1">
        <f t="shared" si="60"/>
        <v>0.31779661016949151</v>
      </c>
      <c r="BS97" s="1">
        <f t="shared" si="61"/>
        <v>0.1271186440677966</v>
      </c>
      <c r="BT97" s="1">
        <f t="shared" si="62"/>
        <v>0.32627118644067798</v>
      </c>
      <c r="BW97" s="1">
        <f t="shared" si="63"/>
        <v>3.5338983050847457</v>
      </c>
      <c r="BX97" s="1">
        <f t="shared" si="64"/>
        <v>0.40254237288135591</v>
      </c>
      <c r="BY97">
        <f t="shared" si="65"/>
        <v>141</v>
      </c>
      <c r="CB97">
        <f>'D Rel'!M97</f>
        <v>-2.58</v>
      </c>
      <c r="CC97">
        <f>'D Rel'!V97</f>
        <v>-4.7</v>
      </c>
      <c r="CD97" s="1">
        <f t="shared" si="66"/>
        <v>0.23728813559322035</v>
      </c>
      <c r="CE97" s="1">
        <f t="shared" si="67"/>
        <v>0.16949152542372881</v>
      </c>
      <c r="CH97" s="31">
        <f>'D Production'!X97</f>
        <v>0.63</v>
      </c>
      <c r="CI97" s="31">
        <f>'D Production'!AB97</f>
        <v>0</v>
      </c>
      <c r="CJ97" s="31">
        <f t="shared" si="68"/>
        <v>0.61864406779661019</v>
      </c>
      <c r="CK97" s="31">
        <f t="shared" si="69"/>
        <v>4.2372881355932203E-3</v>
      </c>
      <c r="CN97">
        <f>'D Totals'!G97</f>
        <v>1</v>
      </c>
      <c r="CO97">
        <f>'D Totals'!H97</f>
        <v>4</v>
      </c>
      <c r="CP97">
        <f>'D Totals'!K97</f>
        <v>5</v>
      </c>
    </row>
    <row r="98" spans="1:94" x14ac:dyDescent="0.3">
      <c r="A98" t="str">
        <f>'D on Ice'!B98</f>
        <v>Jamie Oleksiak</v>
      </c>
      <c r="B98" t="str">
        <f>'D on Ice'!C98</f>
        <v>SEA</v>
      </c>
      <c r="E98">
        <f>'D on Ice'!K98</f>
        <v>43.11</v>
      </c>
      <c r="F98">
        <f>'D on Ice'!Z98</f>
        <v>13.51</v>
      </c>
      <c r="G98">
        <f>'D on Ice'!Q98</f>
        <v>2.91</v>
      </c>
      <c r="H98">
        <f>'D on Ice'!T98</f>
        <v>2.72</v>
      </c>
      <c r="I98" s="1">
        <f t="shared" si="35"/>
        <v>0.61016949152542377</v>
      </c>
      <c r="J98" s="1">
        <f t="shared" si="36"/>
        <v>0.9152542372881356</v>
      </c>
      <c r="K98" s="1">
        <f t="shared" si="37"/>
        <v>0.75</v>
      </c>
      <c r="L98" s="1">
        <f t="shared" si="38"/>
        <v>0.71186440677966101</v>
      </c>
      <c r="O98">
        <f>'D Production'!H98</f>
        <v>0.16</v>
      </c>
      <c r="P98">
        <f>'D Production'!I98</f>
        <v>0.47</v>
      </c>
      <c r="Q98">
        <f>'D Production'!J98</f>
        <v>0.16</v>
      </c>
      <c r="R98">
        <f>'D Production'!L98</f>
        <v>0.63</v>
      </c>
      <c r="S98" s="1">
        <f t="shared" si="39"/>
        <v>0.49152542372881358</v>
      </c>
      <c r="T98" s="1">
        <f t="shared" si="40"/>
        <v>0.23305084745762711</v>
      </c>
      <c r="U98" s="1">
        <f t="shared" si="41"/>
        <v>0.23728813559322035</v>
      </c>
      <c r="V98" s="1">
        <f t="shared" si="42"/>
        <v>0.26271186440677968</v>
      </c>
      <c r="Y98">
        <f>'D on Ice'!L98</f>
        <v>42.88</v>
      </c>
      <c r="Z98">
        <f>'D on Ice'!AA98</f>
        <v>11.31</v>
      </c>
      <c r="AA98">
        <f>'D on Ice'!R98</f>
        <v>2.4300000000000002</v>
      </c>
      <c r="AB98">
        <f>'D on Ice'!U98</f>
        <v>2.44</v>
      </c>
      <c r="AC98" s="1">
        <f t="shared" si="43"/>
        <v>0.43220338983050849</v>
      </c>
      <c r="AD98" s="1">
        <f t="shared" si="44"/>
        <v>0.41101694915254239</v>
      </c>
      <c r="AE98" s="1">
        <f t="shared" si="45"/>
        <v>0.56355932203389836</v>
      </c>
      <c r="AF98" s="1">
        <f t="shared" si="46"/>
        <v>0.63135593220338981</v>
      </c>
      <c r="AI98">
        <f>'D Rel'!K98</f>
        <v>1.65</v>
      </c>
      <c r="AJ98">
        <f>'D Rel'!Z98</f>
        <v>3.49</v>
      </c>
      <c r="AK98">
        <f>'D Rel'!Q98</f>
        <v>0.68</v>
      </c>
      <c r="AL98">
        <f>'D Rel'!T98</f>
        <v>0.37</v>
      </c>
      <c r="AM98" s="1">
        <f t="shared" si="47"/>
        <v>0.68220338983050843</v>
      </c>
      <c r="AN98" s="1">
        <f t="shared" si="48"/>
        <v>0.97033898305084743</v>
      </c>
      <c r="AO98" s="1">
        <f t="shared" si="49"/>
        <v>0.86016949152542377</v>
      </c>
      <c r="AP98" s="1">
        <f t="shared" si="50"/>
        <v>0.88983050847457623</v>
      </c>
      <c r="AS98">
        <f>'D Rel'!L98</f>
        <v>1.1000000000000001</v>
      </c>
      <c r="AT98">
        <f>'D Rel'!AA98</f>
        <v>1.84</v>
      </c>
      <c r="AU98">
        <f>'D Rel'!R98</f>
        <v>0.33</v>
      </c>
      <c r="AV98">
        <f>'D Rel'!U98</f>
        <v>0.08</v>
      </c>
      <c r="AW98" s="1">
        <f t="shared" si="51"/>
        <v>0.3940677966101695</v>
      </c>
      <c r="AX98" s="1">
        <f t="shared" si="52"/>
        <v>0.16101694915254236</v>
      </c>
      <c r="AY98" s="1">
        <f t="shared" si="53"/>
        <v>0.3135593220338983</v>
      </c>
      <c r="AZ98" s="1">
        <f t="shared" si="54"/>
        <v>0.38559322033898308</v>
      </c>
      <c r="BC98">
        <f>'D on Ice'!G98</f>
        <v>16.256737588652001</v>
      </c>
      <c r="BD98">
        <f>'D on Ice'!AM98</f>
        <v>26.64</v>
      </c>
      <c r="BE98">
        <f>'D on Ice'!AF98</f>
        <v>9.66</v>
      </c>
      <c r="BF98">
        <f>'D on Ice'!AH98</f>
        <v>1.012</v>
      </c>
      <c r="BG98" s="1">
        <f t="shared" si="55"/>
        <v>0.57627118644067798</v>
      </c>
      <c r="BH98" s="1">
        <f t="shared" si="56"/>
        <v>5.0847457627118647E-2</v>
      </c>
      <c r="BI98" s="1">
        <f t="shared" si="57"/>
        <v>0.76271186440677963</v>
      </c>
      <c r="BJ98" s="1">
        <f t="shared" si="58"/>
        <v>0.71186440677966101</v>
      </c>
      <c r="BM98">
        <f>'D on Ice'!M98</f>
        <v>50.14</v>
      </c>
      <c r="BN98">
        <f>'D on Ice'!AB98</f>
        <v>54.43</v>
      </c>
      <c r="BO98">
        <f>'D on Ice'!S98</f>
        <v>54.41</v>
      </c>
      <c r="BP98">
        <f>'D on Ice'!V98</f>
        <v>52.66</v>
      </c>
      <c r="BQ98" s="1">
        <f t="shared" si="59"/>
        <v>0.51271186440677963</v>
      </c>
      <c r="BR98" s="1">
        <f t="shared" si="60"/>
        <v>0.79661016949152541</v>
      </c>
      <c r="BS98" s="1">
        <f t="shared" si="61"/>
        <v>0.73305084745762716</v>
      </c>
      <c r="BT98" s="1">
        <f t="shared" si="62"/>
        <v>0.73728813559322037</v>
      </c>
      <c r="BW98" s="1">
        <f t="shared" si="63"/>
        <v>4.4830508474576272</v>
      </c>
      <c r="BX98" s="1">
        <f t="shared" si="64"/>
        <v>0.6228813559322034</v>
      </c>
      <c r="BY98">
        <f t="shared" si="65"/>
        <v>90</v>
      </c>
      <c r="CB98">
        <f>'D Rel'!M98</f>
        <v>0.32</v>
      </c>
      <c r="CC98">
        <f>'D Rel'!V98</f>
        <v>2.85</v>
      </c>
      <c r="CD98" s="1">
        <f t="shared" si="66"/>
        <v>0.58050847457627119</v>
      </c>
      <c r="CE98" s="1">
        <f t="shared" si="67"/>
        <v>0.7923728813559322</v>
      </c>
      <c r="CH98" s="31">
        <f>'D Production'!X98</f>
        <v>0.63</v>
      </c>
      <c r="CI98" s="31">
        <f>'D Production'!AB98</f>
        <v>0.31</v>
      </c>
      <c r="CJ98" s="31">
        <f t="shared" si="68"/>
        <v>0.61864406779661019</v>
      </c>
      <c r="CK98" s="31">
        <f t="shared" si="69"/>
        <v>0.32627118644067798</v>
      </c>
      <c r="CN98">
        <f>'D Totals'!G98</f>
        <v>2</v>
      </c>
      <c r="CO98">
        <f>'D Totals'!H98</f>
        <v>6</v>
      </c>
      <c r="CP98">
        <f>'D Totals'!K98</f>
        <v>8</v>
      </c>
    </row>
    <row r="99" spans="1:94" x14ac:dyDescent="0.3">
      <c r="A99" t="str">
        <f>'D on Ice'!B99</f>
        <v>Jan Rutta</v>
      </c>
      <c r="B99" t="str">
        <f>'D on Ice'!C99</f>
        <v>S.J</v>
      </c>
      <c r="E99">
        <f>'D on Ice'!K99</f>
        <v>34.67</v>
      </c>
      <c r="F99">
        <f>'D on Ice'!Z99</f>
        <v>9.17</v>
      </c>
      <c r="G99">
        <f>'D on Ice'!Q99</f>
        <v>1.54</v>
      </c>
      <c r="H99">
        <f>'D on Ice'!T99</f>
        <v>2.14</v>
      </c>
      <c r="I99" s="1">
        <f t="shared" si="35"/>
        <v>4.6610169491525424E-2</v>
      </c>
      <c r="J99" s="1">
        <f t="shared" si="36"/>
        <v>0.1228813559322034</v>
      </c>
      <c r="K99" s="1">
        <f t="shared" si="37"/>
        <v>5.0847457627118647E-2</v>
      </c>
      <c r="L99" s="1">
        <f t="shared" si="38"/>
        <v>8.8983050847457626E-2</v>
      </c>
      <c r="O99">
        <f>'D Production'!H99</f>
        <v>0.09</v>
      </c>
      <c r="P99">
        <f>'D Production'!I99</f>
        <v>0.54</v>
      </c>
      <c r="Q99">
        <f>'D Production'!J99</f>
        <v>0.18</v>
      </c>
      <c r="R99">
        <f>'D Production'!L99</f>
        <v>0.64</v>
      </c>
      <c r="S99" s="1">
        <f t="shared" si="39"/>
        <v>0.28389830508474578</v>
      </c>
      <c r="T99" s="1">
        <f t="shared" si="40"/>
        <v>0.32203389830508472</v>
      </c>
      <c r="U99" s="1">
        <f t="shared" si="41"/>
        <v>0.28813559322033899</v>
      </c>
      <c r="V99" s="1">
        <f t="shared" si="42"/>
        <v>0.2711864406779661</v>
      </c>
      <c r="Y99">
        <f>'D on Ice'!L99</f>
        <v>47.1</v>
      </c>
      <c r="Z99">
        <f>'D on Ice'!AA99</f>
        <v>12.7</v>
      </c>
      <c r="AA99">
        <f>'D on Ice'!R99</f>
        <v>2.63</v>
      </c>
      <c r="AB99">
        <f>'D on Ice'!U99</f>
        <v>2.77</v>
      </c>
      <c r="AC99" s="1">
        <f t="shared" si="43"/>
        <v>0.14830508474576271</v>
      </c>
      <c r="AD99" s="1">
        <f t="shared" si="44"/>
        <v>0.19491525423728814</v>
      </c>
      <c r="AE99" s="1">
        <f t="shared" si="45"/>
        <v>0.4152542372881356</v>
      </c>
      <c r="AF99" s="1">
        <f t="shared" si="46"/>
        <v>0.27542372881355931</v>
      </c>
      <c r="AI99">
        <f>'D Rel'!K99</f>
        <v>-3.89</v>
      </c>
      <c r="AJ99">
        <f>'D Rel'!Z99</f>
        <v>-0.94</v>
      </c>
      <c r="AK99">
        <f>'D Rel'!Q99</f>
        <v>-0.18</v>
      </c>
      <c r="AL99">
        <f>'D Rel'!T99</f>
        <v>-0.3</v>
      </c>
      <c r="AM99" s="1">
        <f t="shared" si="47"/>
        <v>0.23728813559322035</v>
      </c>
      <c r="AN99" s="1">
        <f t="shared" si="48"/>
        <v>0.33050847457627119</v>
      </c>
      <c r="AO99" s="1">
        <f t="shared" si="49"/>
        <v>0.44491525423728812</v>
      </c>
      <c r="AP99" s="1">
        <f t="shared" si="50"/>
        <v>0.2076271186440678</v>
      </c>
      <c r="AS99">
        <f>'D Rel'!L99</f>
        <v>-1.6</v>
      </c>
      <c r="AT99">
        <f>'D Rel'!AA99</f>
        <v>-1.41</v>
      </c>
      <c r="AU99">
        <f>'D Rel'!R99</f>
        <v>-1.08</v>
      </c>
      <c r="AV99">
        <f>'D Rel'!U99</f>
        <v>-0.38</v>
      </c>
      <c r="AW99" s="1">
        <f t="shared" si="51"/>
        <v>0.68220338983050843</v>
      </c>
      <c r="AX99" s="1">
        <f t="shared" si="52"/>
        <v>0.80084745762711862</v>
      </c>
      <c r="AY99" s="1">
        <f t="shared" si="53"/>
        <v>0.96186440677966101</v>
      </c>
      <c r="AZ99" s="1">
        <f t="shared" si="54"/>
        <v>0.88559322033898302</v>
      </c>
      <c r="BC99">
        <f>'D on Ice'!G99</f>
        <v>15.742460317460001</v>
      </c>
      <c r="BD99">
        <f>'D on Ice'!AM99</f>
        <v>29.41</v>
      </c>
      <c r="BE99">
        <f>'D on Ice'!AF99</f>
        <v>6.16</v>
      </c>
      <c r="BF99">
        <f>'D on Ice'!AH99</f>
        <v>0.98499999999999999</v>
      </c>
      <c r="BG99" s="1">
        <f t="shared" si="55"/>
        <v>0.47033898305084748</v>
      </c>
      <c r="BH99" s="1">
        <f t="shared" si="56"/>
        <v>5.9322033898305086E-2</v>
      </c>
      <c r="BI99" s="1">
        <f t="shared" si="57"/>
        <v>9.7457627118644072E-2</v>
      </c>
      <c r="BJ99" s="1">
        <f t="shared" si="58"/>
        <v>0.2711864406779661</v>
      </c>
      <c r="BM99">
        <f>'D on Ice'!M99</f>
        <v>42.4</v>
      </c>
      <c r="BN99">
        <f>'D on Ice'!AB99</f>
        <v>41.91</v>
      </c>
      <c r="BO99">
        <f>'D on Ice'!S99</f>
        <v>36.96</v>
      </c>
      <c r="BP99">
        <f>'D on Ice'!V99</f>
        <v>43.57</v>
      </c>
      <c r="BQ99" s="1">
        <f t="shared" si="59"/>
        <v>5.9322033898305086E-2</v>
      </c>
      <c r="BR99" s="1">
        <f t="shared" si="60"/>
        <v>0.1059322033898305</v>
      </c>
      <c r="BS99" s="1">
        <f t="shared" si="61"/>
        <v>8.4745762711864403E-2</v>
      </c>
      <c r="BT99" s="1">
        <f t="shared" si="62"/>
        <v>0.10169491525423729</v>
      </c>
      <c r="BW99" s="1">
        <f t="shared" si="63"/>
        <v>1.9703389830508475</v>
      </c>
      <c r="BX99" s="1">
        <f t="shared" si="64"/>
        <v>8.4745762711864403E-2</v>
      </c>
      <c r="BY99">
        <f t="shared" si="65"/>
        <v>217</v>
      </c>
      <c r="CB99">
        <f>'D Rel'!M99</f>
        <v>-1.79</v>
      </c>
      <c r="CC99">
        <f>'D Rel'!V99</f>
        <v>-0.09</v>
      </c>
      <c r="CD99" s="1">
        <f t="shared" si="66"/>
        <v>0.2923728813559322</v>
      </c>
      <c r="CE99" s="1">
        <f t="shared" si="67"/>
        <v>0.51271186440677963</v>
      </c>
      <c r="CH99" s="31">
        <f>'D Production'!X99</f>
        <v>0.82</v>
      </c>
      <c r="CI99" s="31">
        <f>'D Production'!AB99</f>
        <v>0.45</v>
      </c>
      <c r="CJ99" s="31">
        <f t="shared" si="68"/>
        <v>0.46610169491525422</v>
      </c>
      <c r="CK99" s="31">
        <f t="shared" si="69"/>
        <v>0.53389830508474578</v>
      </c>
      <c r="CN99">
        <f>'D Totals'!G99</f>
        <v>1</v>
      </c>
      <c r="CO99">
        <f>'D Totals'!H99</f>
        <v>6</v>
      </c>
      <c r="CP99">
        <f>'D Totals'!K99</f>
        <v>7</v>
      </c>
    </row>
    <row r="100" spans="1:94" x14ac:dyDescent="0.3">
      <c r="A100" t="str">
        <f>'D on Ice'!B100</f>
        <v>Jani Hakanpää</v>
      </c>
      <c r="B100" t="str">
        <f>'D on Ice'!C100</f>
        <v>DAL</v>
      </c>
      <c r="E100">
        <f>'D on Ice'!K100</f>
        <v>40.03</v>
      </c>
      <c r="F100">
        <f>'D on Ice'!Z100</f>
        <v>9.4700000000000006</v>
      </c>
      <c r="G100">
        <f>'D on Ice'!Q100</f>
        <v>3.24</v>
      </c>
      <c r="H100">
        <f>'D on Ice'!T100</f>
        <v>2.33</v>
      </c>
      <c r="I100" s="1">
        <f t="shared" si="35"/>
        <v>0.3940677966101695</v>
      </c>
      <c r="J100" s="1">
        <f t="shared" si="36"/>
        <v>0.17796610169491525</v>
      </c>
      <c r="K100" s="1">
        <f t="shared" si="37"/>
        <v>0.91101694915254239</v>
      </c>
      <c r="L100" s="1">
        <f t="shared" si="38"/>
        <v>0.25423728813559321</v>
      </c>
      <c r="O100">
        <f>'D Production'!H100</f>
        <v>0.17</v>
      </c>
      <c r="P100">
        <f>'D Production'!I100</f>
        <v>0.5</v>
      </c>
      <c r="Q100">
        <f>'D Production'!J100</f>
        <v>0.17</v>
      </c>
      <c r="R100">
        <f>'D Production'!L100</f>
        <v>0.66</v>
      </c>
      <c r="S100" s="1">
        <f t="shared" si="39"/>
        <v>0.52966101694915257</v>
      </c>
      <c r="T100" s="1">
        <f t="shared" si="40"/>
        <v>0.27542372881355931</v>
      </c>
      <c r="U100" s="1">
        <f t="shared" si="41"/>
        <v>0.26271186440677968</v>
      </c>
      <c r="V100" s="1">
        <f t="shared" si="42"/>
        <v>0.30084745762711862</v>
      </c>
      <c r="Y100">
        <f>'D on Ice'!L100</f>
        <v>41.52</v>
      </c>
      <c r="Z100">
        <f>'D on Ice'!AA100</f>
        <v>9.8000000000000007</v>
      </c>
      <c r="AA100">
        <f>'D on Ice'!R100</f>
        <v>3.07</v>
      </c>
      <c r="AB100">
        <f>'D on Ice'!U100</f>
        <v>2.2599999999999998</v>
      </c>
      <c r="AC100" s="1">
        <f t="shared" si="43"/>
        <v>0.57203389830508478</v>
      </c>
      <c r="AD100" s="1">
        <f t="shared" si="44"/>
        <v>0.80932203389830504</v>
      </c>
      <c r="AE100" s="1">
        <f t="shared" si="45"/>
        <v>0.16101694915254236</v>
      </c>
      <c r="AF100" s="1">
        <f t="shared" si="46"/>
        <v>0.84322033898305082</v>
      </c>
      <c r="AI100">
        <f>'D Rel'!K100</f>
        <v>-6.16</v>
      </c>
      <c r="AJ100">
        <f>'D Rel'!Z100</f>
        <v>-3.32</v>
      </c>
      <c r="AK100">
        <f>'D Rel'!Q100</f>
        <v>0.41</v>
      </c>
      <c r="AL100">
        <f>'D Rel'!T100</f>
        <v>-0.47</v>
      </c>
      <c r="AM100" s="1">
        <f t="shared" si="47"/>
        <v>8.8983050847457626E-2</v>
      </c>
      <c r="AN100" s="1">
        <f t="shared" si="48"/>
        <v>5.5084745762711863E-2</v>
      </c>
      <c r="AO100" s="1">
        <f t="shared" si="49"/>
        <v>0.73728813559322037</v>
      </c>
      <c r="AP100" s="1">
        <f t="shared" si="50"/>
        <v>9.3220338983050849E-2</v>
      </c>
      <c r="AS100">
        <f>'D Rel'!L100</f>
        <v>1.53</v>
      </c>
      <c r="AT100">
        <f>'D Rel'!AA100</f>
        <v>0.26</v>
      </c>
      <c r="AU100">
        <f>'D Rel'!R100</f>
        <v>0.76</v>
      </c>
      <c r="AV100">
        <f>'D Rel'!U100</f>
        <v>0</v>
      </c>
      <c r="AW100" s="1">
        <f t="shared" si="51"/>
        <v>0.33050847457627119</v>
      </c>
      <c r="AX100" s="1">
        <f t="shared" si="52"/>
        <v>0.42796610169491528</v>
      </c>
      <c r="AY100" s="1">
        <f t="shared" si="53"/>
        <v>0.11864406779661017</v>
      </c>
      <c r="AZ100" s="1">
        <f t="shared" si="54"/>
        <v>0.48728813559322032</v>
      </c>
      <c r="BC100">
        <f>'D on Ice'!G100</f>
        <v>15.051388888889001</v>
      </c>
      <c r="BD100">
        <f>'D on Ice'!AM100</f>
        <v>24.39</v>
      </c>
      <c r="BE100">
        <f>'D on Ice'!AF100</f>
        <v>11.44</v>
      </c>
      <c r="BF100">
        <f>'D on Ice'!AH100</f>
        <v>1.0089999999999999</v>
      </c>
      <c r="BG100" s="1">
        <f t="shared" si="55"/>
        <v>0.38983050847457629</v>
      </c>
      <c r="BH100" s="1">
        <f t="shared" si="56"/>
        <v>2.5423728813559324E-2</v>
      </c>
      <c r="BI100" s="1">
        <f t="shared" si="57"/>
        <v>0.9576271186440678</v>
      </c>
      <c r="BJ100" s="1">
        <f t="shared" si="58"/>
        <v>0.67796610169491522</v>
      </c>
      <c r="BM100">
        <f>'D on Ice'!M100</f>
        <v>49.08</v>
      </c>
      <c r="BN100">
        <f>'D on Ice'!AB100</f>
        <v>49.14</v>
      </c>
      <c r="BO100">
        <f>'D on Ice'!S100</f>
        <v>51.32</v>
      </c>
      <c r="BP100">
        <f>'D on Ice'!V100</f>
        <v>50.77</v>
      </c>
      <c r="BQ100" s="1">
        <f t="shared" si="59"/>
        <v>0.44491525423728812</v>
      </c>
      <c r="BR100" s="1">
        <f t="shared" si="60"/>
        <v>0.42372881355932202</v>
      </c>
      <c r="BS100" s="1">
        <f t="shared" si="61"/>
        <v>0.57627118644067798</v>
      </c>
      <c r="BT100" s="1">
        <f t="shared" si="62"/>
        <v>0.59322033898305082</v>
      </c>
      <c r="BW100" s="1">
        <f t="shared" si="63"/>
        <v>3.1483050847457625</v>
      </c>
      <c r="BX100" s="1">
        <f t="shared" si="64"/>
        <v>0.33050847457627119</v>
      </c>
      <c r="BY100">
        <f t="shared" si="65"/>
        <v>159</v>
      </c>
      <c r="CB100">
        <f>'D Rel'!M100</f>
        <v>-4.51</v>
      </c>
      <c r="CC100">
        <f>'D Rel'!V100</f>
        <v>-4.58</v>
      </c>
      <c r="CD100" s="1">
        <f t="shared" si="66"/>
        <v>0.1059322033898305</v>
      </c>
      <c r="CE100" s="1">
        <f t="shared" si="67"/>
        <v>0.17372881355932204</v>
      </c>
      <c r="CH100" s="31">
        <f>'D Production'!X100</f>
        <v>1.08</v>
      </c>
      <c r="CI100" s="31">
        <f>'D Production'!AB100</f>
        <v>0.33</v>
      </c>
      <c r="CJ100" s="31">
        <f t="shared" si="68"/>
        <v>0.23728813559322035</v>
      </c>
      <c r="CK100" s="31">
        <f t="shared" si="69"/>
        <v>0.36440677966101692</v>
      </c>
      <c r="CN100">
        <f>'D Totals'!G100</f>
        <v>2</v>
      </c>
      <c r="CO100">
        <f>'D Totals'!H100</f>
        <v>6</v>
      </c>
      <c r="CP100">
        <f>'D Totals'!K100</f>
        <v>8</v>
      </c>
    </row>
    <row r="101" spans="1:94" x14ac:dyDescent="0.3">
      <c r="A101" t="str">
        <f>'D on Ice'!B101</f>
        <v>Jared Spurgeon</v>
      </c>
      <c r="B101" t="str">
        <f>'D on Ice'!C101</f>
        <v>MIN</v>
      </c>
      <c r="E101">
        <f>'D on Ice'!K101</f>
        <v>44.51</v>
      </c>
      <c r="F101">
        <f>'D on Ice'!Z101</f>
        <v>9.89</v>
      </c>
      <c r="G101">
        <f>'D on Ice'!Q101</f>
        <v>2.97</v>
      </c>
      <c r="H101">
        <f>'D on Ice'!T101</f>
        <v>2.44</v>
      </c>
      <c r="I101" s="1">
        <f t="shared" si="35"/>
        <v>0.71186440677966101</v>
      </c>
      <c r="J101" s="1">
        <f t="shared" si="36"/>
        <v>0.25423728813559321</v>
      </c>
      <c r="K101" s="1">
        <f t="shared" si="37"/>
        <v>0.78813559322033899</v>
      </c>
      <c r="L101" s="1">
        <f t="shared" si="38"/>
        <v>0.38983050847457629</v>
      </c>
      <c r="O101">
        <f>'D Production'!H101</f>
        <v>0</v>
      </c>
      <c r="P101">
        <f>'D Production'!I101</f>
        <v>0.49</v>
      </c>
      <c r="Q101">
        <f>'D Production'!J101</f>
        <v>0.25</v>
      </c>
      <c r="R101">
        <f>'D Production'!L101</f>
        <v>0.49</v>
      </c>
      <c r="S101" s="1">
        <f t="shared" si="39"/>
        <v>4.2372881355932203E-3</v>
      </c>
      <c r="T101" s="1">
        <f t="shared" si="40"/>
        <v>0.25</v>
      </c>
      <c r="U101" s="1">
        <f t="shared" si="41"/>
        <v>0.39830508474576271</v>
      </c>
      <c r="V101" s="1">
        <f t="shared" si="42"/>
        <v>0.13135593220338984</v>
      </c>
      <c r="Y101">
        <f>'D on Ice'!L101</f>
        <v>37.58</v>
      </c>
      <c r="Z101">
        <f>'D on Ice'!AA101</f>
        <v>7.42</v>
      </c>
      <c r="AA101">
        <f>'D on Ice'!R101</f>
        <v>1.73</v>
      </c>
      <c r="AB101">
        <f>'D on Ice'!U101</f>
        <v>2.0099999999999998</v>
      </c>
      <c r="AC101" s="1">
        <f t="shared" si="43"/>
        <v>0.91101694915254239</v>
      </c>
      <c r="AD101" s="1">
        <f t="shared" si="44"/>
        <v>0.99152542372881358</v>
      </c>
      <c r="AE101" s="1">
        <f t="shared" si="45"/>
        <v>0.90677966101694918</v>
      </c>
      <c r="AF101" s="1">
        <f t="shared" si="46"/>
        <v>0.97881355932203384</v>
      </c>
      <c r="AI101">
        <f>'D Rel'!K101</f>
        <v>5.77</v>
      </c>
      <c r="AJ101">
        <f>'D Rel'!Z101</f>
        <v>-2.0099999999999998</v>
      </c>
      <c r="AK101">
        <f>'D Rel'!Q101</f>
        <v>1.1499999999999999</v>
      </c>
      <c r="AL101">
        <f>'D Rel'!T101</f>
        <v>0.12</v>
      </c>
      <c r="AM101" s="1">
        <f t="shared" si="47"/>
        <v>0.90254237288135597</v>
      </c>
      <c r="AN101" s="1">
        <f t="shared" si="48"/>
        <v>0.16101694915254236</v>
      </c>
      <c r="AO101" s="1">
        <f t="shared" si="49"/>
        <v>0.96610169491525422</v>
      </c>
      <c r="AP101" s="1">
        <f t="shared" si="50"/>
        <v>0.68644067796610164</v>
      </c>
      <c r="AS101">
        <f>'D Rel'!L101</f>
        <v>-0.79</v>
      </c>
      <c r="AT101">
        <f>'D Rel'!AA101</f>
        <v>-2.2999999999999998</v>
      </c>
      <c r="AU101">
        <f>'D Rel'!R101</f>
        <v>-0.21</v>
      </c>
      <c r="AV101">
        <f>'D Rel'!U101</f>
        <v>-0.12</v>
      </c>
      <c r="AW101" s="1">
        <f t="shared" si="51"/>
        <v>0.61864406779661019</v>
      </c>
      <c r="AX101" s="1">
        <f t="shared" si="52"/>
        <v>0.90254237288135597</v>
      </c>
      <c r="AY101" s="1">
        <f t="shared" si="53"/>
        <v>0.63135593220338981</v>
      </c>
      <c r="AZ101" s="1">
        <f t="shared" si="54"/>
        <v>0.63983050847457623</v>
      </c>
      <c r="BC101">
        <f>'D on Ice'!G101</f>
        <v>15.166666666667</v>
      </c>
      <c r="BD101">
        <f>'D on Ice'!AM101</f>
        <v>48.1</v>
      </c>
      <c r="BE101">
        <f>'D on Ice'!AF101</f>
        <v>10.26</v>
      </c>
      <c r="BF101">
        <f>'D on Ice'!AH101</f>
        <v>1.03</v>
      </c>
      <c r="BG101" s="1">
        <f t="shared" si="55"/>
        <v>0.40254237288135591</v>
      </c>
      <c r="BH101" s="1">
        <f t="shared" si="56"/>
        <v>0.49152542372881358</v>
      </c>
      <c r="BI101" s="1">
        <f t="shared" si="57"/>
        <v>0.85593220338983056</v>
      </c>
      <c r="BJ101" s="1">
        <f t="shared" si="58"/>
        <v>0.88559322033898302</v>
      </c>
      <c r="BM101">
        <f>'D on Ice'!M101</f>
        <v>54.22</v>
      </c>
      <c r="BN101">
        <f>'D on Ice'!AB101</f>
        <v>57.14</v>
      </c>
      <c r="BO101">
        <f>'D on Ice'!S101</f>
        <v>63.16</v>
      </c>
      <c r="BP101">
        <f>'D on Ice'!V101</f>
        <v>54.73</v>
      </c>
      <c r="BQ101" s="1">
        <f t="shared" si="59"/>
        <v>0.85593220338983056</v>
      </c>
      <c r="BR101" s="1">
        <f t="shared" si="60"/>
        <v>0.92796610169491522</v>
      </c>
      <c r="BS101" s="1">
        <f t="shared" si="61"/>
        <v>0.94491525423728817</v>
      </c>
      <c r="BT101" s="1">
        <f t="shared" si="62"/>
        <v>0.86864406779661019</v>
      </c>
      <c r="BW101" s="1">
        <f t="shared" si="63"/>
        <v>4.9194915254237293</v>
      </c>
      <c r="BX101" s="1">
        <f t="shared" si="64"/>
        <v>0.72881355932203384</v>
      </c>
      <c r="BY101">
        <f t="shared" si="65"/>
        <v>65</v>
      </c>
      <c r="CB101">
        <f>'D Rel'!M101</f>
        <v>3.98</v>
      </c>
      <c r="CC101">
        <f>'D Rel'!V101</f>
        <v>2.66</v>
      </c>
      <c r="CD101" s="1">
        <f t="shared" si="66"/>
        <v>0.90254237288135597</v>
      </c>
      <c r="CE101" s="1">
        <f t="shared" si="67"/>
        <v>0.77118644067796616</v>
      </c>
      <c r="CH101" s="31">
        <f>'D Production'!X101</f>
        <v>0.25</v>
      </c>
      <c r="CI101" s="31">
        <f>'D Production'!AB101</f>
        <v>0</v>
      </c>
      <c r="CJ101" s="31">
        <f t="shared" si="68"/>
        <v>0.93220338983050843</v>
      </c>
      <c r="CK101" s="31">
        <f t="shared" si="69"/>
        <v>4.2372881355932203E-3</v>
      </c>
      <c r="CN101">
        <f>'D Totals'!G101</f>
        <v>0</v>
      </c>
      <c r="CO101">
        <f>'D Totals'!H101</f>
        <v>2</v>
      </c>
      <c r="CP101">
        <f>'D Totals'!K101</f>
        <v>2</v>
      </c>
    </row>
    <row r="102" spans="1:94" x14ac:dyDescent="0.3">
      <c r="A102" t="str">
        <f>'D on Ice'!B102</f>
        <v>Jarred Tinordi</v>
      </c>
      <c r="B102" t="str">
        <f>'D on Ice'!C102</f>
        <v>CHI</v>
      </c>
      <c r="E102">
        <f>'D on Ice'!K102</f>
        <v>33.270000000000003</v>
      </c>
      <c r="F102">
        <f>'D on Ice'!Z102</f>
        <v>7.46</v>
      </c>
      <c r="G102">
        <f>'D on Ice'!Q102</f>
        <v>1.55</v>
      </c>
      <c r="H102">
        <f>'D on Ice'!T102</f>
        <v>1.96</v>
      </c>
      <c r="I102" s="1">
        <f t="shared" ref="I102:I165" si="70">_xlfn.RANK.EQ(E102,$E$2:$E$600,1)/COUNT($E$2:$E$600)</f>
        <v>1.6949152542372881E-2</v>
      </c>
      <c r="J102" s="1">
        <f t="shared" ref="J102:J165" si="71">_xlfn.RANK.EQ(F102,$F$2:$F$600,1)/COUNT($F$2:$F$600)</f>
        <v>2.1186440677966101E-2</v>
      </c>
      <c r="K102" s="1">
        <f t="shared" ref="K102:K165" si="72">_xlfn.RANK.EQ(G102,$G$2:$G$600,1)/COUNT($G$2:$G$600)</f>
        <v>6.3559322033898302E-2</v>
      </c>
      <c r="L102" s="1">
        <f t="shared" ref="L102:L165" si="73">_xlfn.RANK.EQ(H102,$H$2:$H$600,1)/COUNT($H$2:$H$600)</f>
        <v>2.1186440677966101E-2</v>
      </c>
      <c r="O102">
        <f>'D Production'!H102</f>
        <v>0</v>
      </c>
      <c r="P102">
        <f>'D Production'!I102</f>
        <v>0.78</v>
      </c>
      <c r="Q102">
        <f>'D Production'!J102</f>
        <v>0.31</v>
      </c>
      <c r="R102">
        <f>'D Production'!L102</f>
        <v>0.78</v>
      </c>
      <c r="S102" s="1">
        <f t="shared" ref="S102:S165" si="74">_xlfn.RANK.EQ(O102,$O$2:$O$600,1)/COUNT($O$2:$O$600)</f>
        <v>4.2372881355932203E-3</v>
      </c>
      <c r="T102" s="1">
        <f t="shared" ref="T102:T165" si="75">_xlfn.RANK.EQ(P102,$P$2:$P$600,1)/COUNT($P$2:$P$600)</f>
        <v>0.63135593220338981</v>
      </c>
      <c r="U102" s="1">
        <f t="shared" ref="U102:U165" si="76">_xlfn.RANK.EQ(Q102,$Q$2:$Q$600,1)/COUNT($Q$2:$Q$600)</f>
        <v>0.52118644067796616</v>
      </c>
      <c r="V102" s="1">
        <f t="shared" ref="V102:V165" si="77">_xlfn.RANK.EQ(R102,$R$2:$R$600,1)/COUNT($R$2:$R$600)</f>
        <v>0.4364406779661017</v>
      </c>
      <c r="Y102">
        <f>'D on Ice'!L102</f>
        <v>50.84</v>
      </c>
      <c r="Z102">
        <f>'D on Ice'!AA102</f>
        <v>15.08</v>
      </c>
      <c r="AA102">
        <f>'D on Ice'!R102</f>
        <v>4.51</v>
      </c>
      <c r="AB102">
        <f>'D on Ice'!U102</f>
        <v>3.15</v>
      </c>
      <c r="AC102" s="1">
        <f t="shared" ref="AC102:AC165" si="78">_xlfn.RANK.EQ(Y102,$Y$2:$Y$600,0)/COUNT($Y$2:$Y$600)</f>
        <v>3.8135593220338986E-2</v>
      </c>
      <c r="AD102" s="1">
        <f t="shared" ref="AD102:AD165" si="79">_xlfn.RANK.EQ(Z102,$Z$2:$Z$600,0)/COUNT($Z$2:$Z$600)</f>
        <v>3.8135593220338986E-2</v>
      </c>
      <c r="AE102" s="1">
        <f t="shared" ref="AE102:AE165" si="80">_xlfn.RANK.EQ(AA102,$AA$2:$AA$600,0)/COUNT($AA$2:$AA$600)</f>
        <v>4.2372881355932203E-3</v>
      </c>
      <c r="AF102" s="1">
        <f t="shared" ref="AF102:AF165" si="81">_xlfn.RANK.EQ(AB102,$AB$2:$AB$600,0)/COUNT($AB$2:$AB$600)</f>
        <v>6.7796610169491525E-2</v>
      </c>
      <c r="AI102">
        <f>'D Rel'!K102</f>
        <v>-4.2699999999999996</v>
      </c>
      <c r="AJ102">
        <f>'D Rel'!Z102</f>
        <v>-1.5</v>
      </c>
      <c r="AK102">
        <f>'D Rel'!Q102</f>
        <v>-0.28000000000000003</v>
      </c>
      <c r="AL102">
        <f>'D Rel'!T102</f>
        <v>-0.17</v>
      </c>
      <c r="AM102" s="1">
        <f t="shared" ref="AM102:AM165" si="82">_xlfn.RANK.EQ(AI102,$AI$2:$AI$600,1)/COUNT($AI$2:$AI$600)</f>
        <v>0.19067796610169491</v>
      </c>
      <c r="AN102" s="1">
        <f t="shared" ref="AN102:AN165" si="83">_xlfn.RANK.EQ(AJ102,$AJ$2:$AJ$600,1)/COUNT($AJ$2:$AJ$600)</f>
        <v>0.21186440677966101</v>
      </c>
      <c r="AO102" s="1">
        <f t="shared" ref="AO102:AO165" si="84">_xlfn.RANK.EQ(AK102,$AK$2:$AK$600,1)/COUNT($AK$2:$AK$600)</f>
        <v>0.38135593220338981</v>
      </c>
      <c r="AP102" s="1">
        <f t="shared" ref="AP102:AP165" si="85">_xlfn.RANK.EQ(AL102,$AL$2:$AL$600,1)/COUNT($AL$2:$AL$600)</f>
        <v>0.33898305084745761</v>
      </c>
      <c r="AS102">
        <f>'D Rel'!L102</f>
        <v>5.03</v>
      </c>
      <c r="AT102">
        <f>'D Rel'!AA102</f>
        <v>1.64</v>
      </c>
      <c r="AU102">
        <f>'D Rel'!R102</f>
        <v>1.67</v>
      </c>
      <c r="AV102">
        <f>'D Rel'!U102</f>
        <v>0.33</v>
      </c>
      <c r="AW102" s="1">
        <f t="shared" ref="AW102:AW165" si="86">_xlfn.RANK.EQ(AS102,$AS$2:$AS$600,0)/COUNT($AS$2:$AS$600)</f>
        <v>8.050847457627118E-2</v>
      </c>
      <c r="AX102" s="1">
        <f t="shared" ref="AX102:AX165" si="87">_xlfn.RANK.EQ(AT102,$AT$2:$AT$600,0)/COUNT($AT$2:$AT$600)</f>
        <v>0.20338983050847459</v>
      </c>
      <c r="AY102" s="1">
        <f t="shared" ref="AY102:AY165" si="88">_xlfn.RANK.EQ(AU102,$AU$2:$AU$600,0)/COUNT($AU$2:$AU$600)</f>
        <v>1.6949152542372881E-2</v>
      </c>
      <c r="AZ102" s="1">
        <f t="shared" ref="AZ102:AZ165" si="89">_xlfn.RANK.EQ(AV102,$AV$2:$AV$600,0)/COUNT($AV$2:$AV$600)</f>
        <v>0.18220338983050846</v>
      </c>
      <c r="BC102">
        <f>'D on Ice'!G102</f>
        <v>13.783928571429</v>
      </c>
      <c r="BD102">
        <f>'D on Ice'!AM102</f>
        <v>24.68</v>
      </c>
      <c r="BE102">
        <f>'D on Ice'!AF102</f>
        <v>6.76</v>
      </c>
      <c r="BF102">
        <f>'D on Ice'!AH102</f>
        <v>0.93799999999999994</v>
      </c>
      <c r="BG102" s="1">
        <f t="shared" ref="BG102:BG165" si="90">_xlfn.RANK.EQ(BC102,$BC$2:$BC$600,1)/COUNT($BC$2:$BC$600)</f>
        <v>0.19491525423728814</v>
      </c>
      <c r="BH102" s="1">
        <f t="shared" ref="BH102:BH165" si="91">_xlfn.RANK.EQ(BD102,$BD$2:$BD$600,1)/COUNT($BD$2:$BD$600)</f>
        <v>3.3898305084745763E-2</v>
      </c>
      <c r="BI102" s="1">
        <f t="shared" ref="BI102:BI165" si="92">_xlfn.RANK.EQ(BE102,$BE$2:$BE$600,1)/COUNT($BE$2:$BE$600)</f>
        <v>0.16949152542372881</v>
      </c>
      <c r="BJ102" s="1">
        <f t="shared" ref="BJ102:BJ165" si="93">_xlfn.RANK.EQ(BF102,$BF$2:$BF$600,1)/COUNT($BF$2:$BF$600)</f>
        <v>8.4745762711864406E-3</v>
      </c>
      <c r="BM102">
        <f>'D on Ice'!M102</f>
        <v>39.56</v>
      </c>
      <c r="BN102">
        <f>'D on Ice'!AB102</f>
        <v>33.1</v>
      </c>
      <c r="BO102">
        <f>'D on Ice'!S102</f>
        <v>25.64</v>
      </c>
      <c r="BP102">
        <f>'D on Ice'!V102</f>
        <v>38.32</v>
      </c>
      <c r="BQ102" s="1">
        <f t="shared" ref="BQ102:BQ165" si="94">_xlfn.RANK.EQ(BM102,$BM$2:$BM$600,1)/COUNT($BM$2:$BM$600)</f>
        <v>1.2711864406779662E-2</v>
      </c>
      <c r="BR102" s="1">
        <f t="shared" ref="BR102:BR165" si="95">_xlfn.RANK.EQ(BN102,$BN$2:$BN$600,1)/COUNT($BN$2:$BN$600)</f>
        <v>1.6949152542372881E-2</v>
      </c>
      <c r="BS102" s="1">
        <f t="shared" ref="BS102:BS165" si="96">_xlfn.RANK.EQ(BO102,$BO$2:$BO$600,1)/COUNT($BO$2:$BO$600)</f>
        <v>1.2711864406779662E-2</v>
      </c>
      <c r="BT102" s="1">
        <f t="shared" ref="BT102:BT165" si="97">_xlfn.RANK.EQ(BP102,$BP$2:$BP$600,1)/COUNT($BP$2:$BP$600)</f>
        <v>2.9661016949152543E-2</v>
      </c>
      <c r="BW102" s="1">
        <f t="shared" ref="BW102:BW165" si="98">SUM(I102,L102,S102,T102,AC102,AF102,CD102,CE102)</f>
        <v>1.0084745762711864</v>
      </c>
      <c r="BX102" s="1">
        <f t="shared" ref="BX102:BX165" si="99">_xlfn.RANK.EQ(BW102,$BW$2:$BW$600,1)/COUNT($BW$2:$BW$600)</f>
        <v>1.6949152542372881E-2</v>
      </c>
      <c r="BY102">
        <f t="shared" ref="BY102:BY165" si="100">RANK(BX102,$BX$2:$BX$600)</f>
        <v>233</v>
      </c>
      <c r="CB102">
        <f>'D Rel'!M102</f>
        <v>-5.49</v>
      </c>
      <c r="CC102">
        <f>'D Rel'!V102</f>
        <v>-4.71</v>
      </c>
      <c r="CD102" s="1">
        <f t="shared" ref="CD102:CD165" si="101">_xlfn.RANK.EQ(CB102,$CB$2:$CB$600,1)/COUNT($CB$2:$CB$600)</f>
        <v>6.3559322033898302E-2</v>
      </c>
      <c r="CE102" s="1">
        <f t="shared" ref="CE102:CE165" si="102">_xlfn.RANK.EQ(CC102,$CC$2:$CC$600,1)/COUNT($CC$2:$CC$600)</f>
        <v>0.1652542372881356</v>
      </c>
      <c r="CH102" s="31">
        <f>'D Production'!X102</f>
        <v>2.02</v>
      </c>
      <c r="CI102" s="31">
        <f>'D Production'!AB102</f>
        <v>0.62</v>
      </c>
      <c r="CJ102" s="31">
        <f t="shared" ref="CJ102:CJ165" si="103">_xlfn.RANK.EQ(CH102,$CH$2:$CH$600,0)/COUNT($CH$2:$CH$600)</f>
        <v>2.1186440677966101E-2</v>
      </c>
      <c r="CK102" s="31">
        <f t="shared" ref="CK102:CK165" si="104">_xlfn.RANK.EQ(CI102,$CI$2:$CI$600,1)/COUNT($CI$2:$CI$600)</f>
        <v>0.72033898305084743</v>
      </c>
      <c r="CN102">
        <f>'D Totals'!G102</f>
        <v>0</v>
      </c>
      <c r="CO102">
        <f>'D Totals'!H102</f>
        <v>5</v>
      </c>
      <c r="CP102">
        <f>'D Totals'!K102</f>
        <v>5</v>
      </c>
    </row>
    <row r="103" spans="1:94" x14ac:dyDescent="0.3">
      <c r="A103" t="str">
        <f>'D on Ice'!B103</f>
        <v>Jayden Struble</v>
      </c>
      <c r="B103" t="str">
        <f>'D on Ice'!C103</f>
        <v>MTL</v>
      </c>
      <c r="E103">
        <f>'D on Ice'!K103</f>
        <v>36.47</v>
      </c>
      <c r="F103">
        <f>'D on Ice'!Z103</f>
        <v>9.56</v>
      </c>
      <c r="G103">
        <f>'D on Ice'!Q103</f>
        <v>2.19</v>
      </c>
      <c r="H103">
        <f>'D on Ice'!T103</f>
        <v>2.1800000000000002</v>
      </c>
      <c r="I103" s="1">
        <f t="shared" si="70"/>
        <v>0.10169491525423729</v>
      </c>
      <c r="J103" s="1">
        <f t="shared" si="71"/>
        <v>0.19067796610169491</v>
      </c>
      <c r="K103" s="1">
        <f t="shared" si="72"/>
        <v>0.32203389830508472</v>
      </c>
      <c r="L103" s="1">
        <f t="shared" si="73"/>
        <v>0.1228813559322034</v>
      </c>
      <c r="O103">
        <f>'D Production'!H103</f>
        <v>0.14000000000000001</v>
      </c>
      <c r="P103">
        <f>'D Production'!I103</f>
        <v>0.27</v>
      </c>
      <c r="Q103">
        <f>'D Production'!J103</f>
        <v>0.14000000000000001</v>
      </c>
      <c r="R103">
        <f>'D Production'!L103</f>
        <v>0.41</v>
      </c>
      <c r="S103" s="1">
        <f t="shared" si="74"/>
        <v>0.4152542372881356</v>
      </c>
      <c r="T103" s="1">
        <f t="shared" si="75"/>
        <v>8.4745762711864403E-2</v>
      </c>
      <c r="U103" s="1">
        <f t="shared" si="76"/>
        <v>0.19915254237288135</v>
      </c>
      <c r="V103" s="1">
        <f t="shared" si="77"/>
        <v>5.9322033898305086E-2</v>
      </c>
      <c r="Y103">
        <f>'D on Ice'!L103</f>
        <v>43.3</v>
      </c>
      <c r="Z103">
        <f>'D on Ice'!AA103</f>
        <v>12.57</v>
      </c>
      <c r="AA103">
        <f>'D on Ice'!R103</f>
        <v>2.3199999999999998</v>
      </c>
      <c r="AB103">
        <f>'D on Ice'!U103</f>
        <v>2.74</v>
      </c>
      <c r="AC103" s="1">
        <f t="shared" si="78"/>
        <v>0.39830508474576271</v>
      </c>
      <c r="AD103" s="1">
        <f t="shared" si="79"/>
        <v>0.22033898305084745</v>
      </c>
      <c r="AE103" s="1">
        <f t="shared" si="80"/>
        <v>0.6228813559322034</v>
      </c>
      <c r="AF103" s="1">
        <f t="shared" si="81"/>
        <v>0.2923728813559322</v>
      </c>
      <c r="AI103">
        <f>'D Rel'!K103</f>
        <v>-2.36</v>
      </c>
      <c r="AJ103">
        <f>'D Rel'!Z103</f>
        <v>-1.0900000000000001</v>
      </c>
      <c r="AK103">
        <f>'D Rel'!Q103</f>
        <v>0.13</v>
      </c>
      <c r="AL103">
        <f>'D Rel'!T103</f>
        <v>-0.27</v>
      </c>
      <c r="AM103" s="1">
        <f t="shared" si="82"/>
        <v>0.33050847457627119</v>
      </c>
      <c r="AN103" s="1">
        <f t="shared" si="83"/>
        <v>0.30084745762711862</v>
      </c>
      <c r="AO103" s="1">
        <f t="shared" si="84"/>
        <v>0.59745762711864403</v>
      </c>
      <c r="AP103" s="1">
        <f t="shared" si="85"/>
        <v>0.24576271186440679</v>
      </c>
      <c r="AS103">
        <f>'D Rel'!L103</f>
        <v>-2.95</v>
      </c>
      <c r="AT103">
        <f>'D Rel'!AA103</f>
        <v>0.33</v>
      </c>
      <c r="AU103">
        <f>'D Rel'!R103</f>
        <v>-0.38</v>
      </c>
      <c r="AV103">
        <f>'D Rel'!U103</f>
        <v>-0.19</v>
      </c>
      <c r="AW103" s="1">
        <f t="shared" si="86"/>
        <v>0.77118644067796616</v>
      </c>
      <c r="AX103" s="1">
        <f t="shared" si="87"/>
        <v>0.4152542372881356</v>
      </c>
      <c r="AY103" s="1">
        <f t="shared" si="88"/>
        <v>0.7076271186440678</v>
      </c>
      <c r="AZ103" s="1">
        <f t="shared" si="89"/>
        <v>0.73305084745762716</v>
      </c>
      <c r="BC103">
        <f>'D on Ice'!G103</f>
        <v>14.640555555556</v>
      </c>
      <c r="BD103">
        <f>'D on Ice'!AM103</f>
        <v>42.65</v>
      </c>
      <c r="BE103">
        <f>'D on Ice'!AF103</f>
        <v>9.09</v>
      </c>
      <c r="BF103">
        <f>'D on Ice'!AH103</f>
        <v>1.0129999999999999</v>
      </c>
      <c r="BG103" s="1">
        <f t="shared" si="90"/>
        <v>0.34322033898305082</v>
      </c>
      <c r="BH103" s="1">
        <f t="shared" si="91"/>
        <v>0.30932203389830509</v>
      </c>
      <c r="BI103" s="1">
        <f t="shared" si="92"/>
        <v>0.6271186440677966</v>
      </c>
      <c r="BJ103" s="1">
        <f t="shared" si="93"/>
        <v>0.71610169491525422</v>
      </c>
      <c r="BM103">
        <f>'D on Ice'!M103</f>
        <v>45.72</v>
      </c>
      <c r="BN103">
        <f>'D on Ice'!AB103</f>
        <v>43.21</v>
      </c>
      <c r="BO103">
        <f>'D on Ice'!S103</f>
        <v>48.48</v>
      </c>
      <c r="BP103">
        <f>'D on Ice'!V103</f>
        <v>44.34</v>
      </c>
      <c r="BQ103" s="1">
        <f t="shared" si="94"/>
        <v>0.18220338983050846</v>
      </c>
      <c r="BR103" s="1">
        <f t="shared" si="95"/>
        <v>0.13135593220338984</v>
      </c>
      <c r="BS103" s="1">
        <f t="shared" si="96"/>
        <v>0.42796610169491528</v>
      </c>
      <c r="BT103" s="1">
        <f t="shared" si="97"/>
        <v>0.1440677966101695</v>
      </c>
      <c r="BW103" s="1">
        <f t="shared" si="98"/>
        <v>2.3644067796610173</v>
      </c>
      <c r="BX103" s="1">
        <f t="shared" si="99"/>
        <v>0.1440677966101695</v>
      </c>
      <c r="BY103">
        <f t="shared" si="100"/>
        <v>203</v>
      </c>
      <c r="CB103">
        <f>'D Rel'!M103</f>
        <v>0.08</v>
      </c>
      <c r="CC103">
        <f>'D Rel'!V103</f>
        <v>-1.28</v>
      </c>
      <c r="CD103" s="1">
        <f t="shared" si="101"/>
        <v>0.54661016949152541</v>
      </c>
      <c r="CE103" s="1">
        <f t="shared" si="102"/>
        <v>0.40254237288135591</v>
      </c>
      <c r="CH103" s="31">
        <f>'D Production'!X103</f>
        <v>0.55000000000000004</v>
      </c>
      <c r="CI103" s="31">
        <f>'D Production'!AB103</f>
        <v>0.96</v>
      </c>
      <c r="CJ103" s="31">
        <f t="shared" si="103"/>
        <v>0.66949152542372881</v>
      </c>
      <c r="CK103" s="31">
        <f t="shared" si="104"/>
        <v>0.90677966101694918</v>
      </c>
      <c r="CN103">
        <f>'D Totals'!G103</f>
        <v>1</v>
      </c>
      <c r="CO103">
        <f>'D Totals'!H103</f>
        <v>2</v>
      </c>
      <c r="CP103">
        <f>'D Totals'!K103</f>
        <v>3</v>
      </c>
    </row>
    <row r="104" spans="1:94" x14ac:dyDescent="0.3">
      <c r="A104" t="str">
        <f>'D on Ice'!B104</f>
        <v>Jeff Petry</v>
      </c>
      <c r="B104" t="str">
        <f>'D on Ice'!C104</f>
        <v>DET</v>
      </c>
      <c r="E104">
        <f>'D on Ice'!K104</f>
        <v>36.53</v>
      </c>
      <c r="F104">
        <f>'D on Ice'!Z104</f>
        <v>8.58</v>
      </c>
      <c r="G104">
        <f>'D on Ice'!Q104</f>
        <v>2.7</v>
      </c>
      <c r="H104">
        <f>'D on Ice'!T104</f>
        <v>2.11</v>
      </c>
      <c r="I104" s="1">
        <f t="shared" si="70"/>
        <v>0.1059322033898305</v>
      </c>
      <c r="J104" s="1">
        <f t="shared" si="71"/>
        <v>7.2033898305084748E-2</v>
      </c>
      <c r="K104" s="1">
        <f t="shared" si="72"/>
        <v>0.65677966101694918</v>
      </c>
      <c r="L104" s="1">
        <f t="shared" si="73"/>
        <v>6.7796610169491525E-2</v>
      </c>
      <c r="O104">
        <f>'D Production'!H104</f>
        <v>0.19</v>
      </c>
      <c r="P104">
        <f>'D Production'!I104</f>
        <v>1.06</v>
      </c>
      <c r="Q104">
        <f>'D Production'!J104</f>
        <v>0.48</v>
      </c>
      <c r="R104">
        <f>'D Production'!L104</f>
        <v>1.25</v>
      </c>
      <c r="S104" s="1">
        <f t="shared" si="74"/>
        <v>0.56779661016949157</v>
      </c>
      <c r="T104" s="1">
        <f t="shared" si="75"/>
        <v>0.88983050847457623</v>
      </c>
      <c r="U104" s="1">
        <f t="shared" si="76"/>
        <v>0.7923728813559322</v>
      </c>
      <c r="V104" s="1">
        <f t="shared" si="77"/>
        <v>0.84745762711864403</v>
      </c>
      <c r="Y104">
        <f>'D on Ice'!L104</f>
        <v>51.08</v>
      </c>
      <c r="Z104">
        <f>'D on Ice'!AA104</f>
        <v>9.35</v>
      </c>
      <c r="AA104">
        <f>'D on Ice'!R104</f>
        <v>2.6</v>
      </c>
      <c r="AB104">
        <f>'D on Ice'!U104</f>
        <v>2.62</v>
      </c>
      <c r="AC104" s="1">
        <f t="shared" si="78"/>
        <v>2.5423728813559324E-2</v>
      </c>
      <c r="AD104" s="1">
        <f t="shared" si="79"/>
        <v>0.88559322033898302</v>
      </c>
      <c r="AE104" s="1">
        <f t="shared" si="80"/>
        <v>0.4364406779661017</v>
      </c>
      <c r="AF104" s="1">
        <f t="shared" si="81"/>
        <v>0.40254237288135591</v>
      </c>
      <c r="AI104">
        <f>'D Rel'!K104</f>
        <v>-1.6</v>
      </c>
      <c r="AJ104">
        <f>'D Rel'!Z104</f>
        <v>-0.24</v>
      </c>
      <c r="AK104">
        <f>'D Rel'!Q104</f>
        <v>-0.4</v>
      </c>
      <c r="AL104">
        <f>'D Rel'!T104</f>
        <v>-0.16</v>
      </c>
      <c r="AM104" s="1">
        <f t="shared" si="82"/>
        <v>0.40677966101694918</v>
      </c>
      <c r="AN104" s="1">
        <f t="shared" si="83"/>
        <v>0.51694915254237284</v>
      </c>
      <c r="AO104" s="1">
        <f t="shared" si="84"/>
        <v>0.30932203389830509</v>
      </c>
      <c r="AP104" s="1">
        <f t="shared" si="85"/>
        <v>0.34745762711864409</v>
      </c>
      <c r="AS104">
        <f>'D Rel'!L104</f>
        <v>6.75</v>
      </c>
      <c r="AT104">
        <f>'D Rel'!AA104</f>
        <v>-2.23</v>
      </c>
      <c r="AU104">
        <f>'D Rel'!R104</f>
        <v>-0.06</v>
      </c>
      <c r="AV104">
        <f>'D Rel'!U104</f>
        <v>-0.04</v>
      </c>
      <c r="AW104" s="1">
        <f t="shared" si="86"/>
        <v>5.9322033898305086E-2</v>
      </c>
      <c r="AX104" s="1">
        <f t="shared" si="87"/>
        <v>0.88983050847457623</v>
      </c>
      <c r="AY104" s="1">
        <f t="shared" si="88"/>
        <v>0.51694915254237284</v>
      </c>
      <c r="AZ104" s="1">
        <f t="shared" si="89"/>
        <v>0.53389830508474578</v>
      </c>
      <c r="BC104">
        <f>'D on Ice'!G104</f>
        <v>15.961538461538</v>
      </c>
      <c r="BD104">
        <f>'D on Ice'!AM104</f>
        <v>42</v>
      </c>
      <c r="BE104">
        <f>'D on Ice'!AF104</f>
        <v>10.61</v>
      </c>
      <c r="BF104">
        <f>'D on Ice'!AH104</f>
        <v>1.03</v>
      </c>
      <c r="BG104" s="1">
        <f t="shared" si="90"/>
        <v>0.52966101694915257</v>
      </c>
      <c r="BH104" s="1">
        <f t="shared" si="91"/>
        <v>0.28813559322033899</v>
      </c>
      <c r="BI104" s="1">
        <f t="shared" si="92"/>
        <v>0.89406779661016944</v>
      </c>
      <c r="BJ104" s="1">
        <f t="shared" si="93"/>
        <v>0.88559322033898302</v>
      </c>
      <c r="BM104">
        <f>'D on Ice'!M104</f>
        <v>41.69</v>
      </c>
      <c r="BN104">
        <f>'D on Ice'!AB104</f>
        <v>47.85</v>
      </c>
      <c r="BO104">
        <f>'D on Ice'!S104</f>
        <v>50.91</v>
      </c>
      <c r="BP104">
        <f>'D on Ice'!V104</f>
        <v>44.63</v>
      </c>
      <c r="BQ104" s="1">
        <f t="shared" si="94"/>
        <v>4.2372881355932202E-2</v>
      </c>
      <c r="BR104" s="1">
        <f t="shared" si="95"/>
        <v>0.3728813559322034</v>
      </c>
      <c r="BS104" s="1">
        <f t="shared" si="96"/>
        <v>0.55932203389830504</v>
      </c>
      <c r="BT104" s="1">
        <f t="shared" si="97"/>
        <v>0.16101694915254236</v>
      </c>
      <c r="BW104" s="1">
        <f t="shared" si="98"/>
        <v>2.5423728813559321</v>
      </c>
      <c r="BX104" s="1">
        <f t="shared" si="99"/>
        <v>0.1864406779661017</v>
      </c>
      <c r="BY104">
        <f t="shared" si="100"/>
        <v>193</v>
      </c>
      <c r="CB104">
        <f>'D Rel'!M104</f>
        <v>-4.54</v>
      </c>
      <c r="CC104">
        <f>'D Rel'!V104</f>
        <v>-1.44</v>
      </c>
      <c r="CD104" s="1">
        <f t="shared" si="101"/>
        <v>0.10169491525423729</v>
      </c>
      <c r="CE104" s="1">
        <f t="shared" si="102"/>
        <v>0.38135593220338981</v>
      </c>
      <c r="CH104" s="31">
        <f>'D Production'!X104</f>
        <v>1.06</v>
      </c>
      <c r="CI104" s="31">
        <f>'D Production'!AB104</f>
        <v>0.48</v>
      </c>
      <c r="CJ104" s="31">
        <f t="shared" si="103"/>
        <v>0.25</v>
      </c>
      <c r="CK104" s="31">
        <f t="shared" si="104"/>
        <v>0.58050847457627119</v>
      </c>
      <c r="CN104">
        <f>'D Totals'!G104</f>
        <v>2</v>
      </c>
      <c r="CO104">
        <f>'D Totals'!H104</f>
        <v>11</v>
      </c>
      <c r="CP104">
        <f>'D Totals'!K104</f>
        <v>13</v>
      </c>
    </row>
    <row r="105" spans="1:94" x14ac:dyDescent="0.3">
      <c r="A105" t="str">
        <f>'D on Ice'!B105</f>
        <v>Jeremy Lauzon</v>
      </c>
      <c r="B105" t="str">
        <f>'D on Ice'!C105</f>
        <v>NSH</v>
      </c>
      <c r="E105">
        <f>'D on Ice'!K105</f>
        <v>39.25</v>
      </c>
      <c r="F105">
        <f>'D on Ice'!Z105</f>
        <v>10.34</v>
      </c>
      <c r="G105">
        <f>'D on Ice'!Q105</f>
        <v>2.46</v>
      </c>
      <c r="H105">
        <f>'D on Ice'!T105</f>
        <v>2.36</v>
      </c>
      <c r="I105" s="1">
        <f t="shared" si="70"/>
        <v>0.29661016949152541</v>
      </c>
      <c r="J105" s="1">
        <f t="shared" si="71"/>
        <v>0.33898305084745761</v>
      </c>
      <c r="K105" s="1">
        <f t="shared" si="72"/>
        <v>0.5</v>
      </c>
      <c r="L105" s="1">
        <f t="shared" si="73"/>
        <v>0.30084745762711862</v>
      </c>
      <c r="O105">
        <f>'D Production'!H105</f>
        <v>0.42</v>
      </c>
      <c r="P105">
        <f>'D Production'!I105</f>
        <v>0.25</v>
      </c>
      <c r="Q105">
        <f>'D Production'!J105</f>
        <v>0.08</v>
      </c>
      <c r="R105">
        <f>'D Production'!L105</f>
        <v>0.68</v>
      </c>
      <c r="S105" s="1">
        <f t="shared" si="74"/>
        <v>0.9152542372881356</v>
      </c>
      <c r="T105" s="1">
        <f t="shared" si="75"/>
        <v>7.2033898305084748E-2</v>
      </c>
      <c r="U105" s="1">
        <f t="shared" si="76"/>
        <v>0.11440677966101695</v>
      </c>
      <c r="V105" s="1">
        <f t="shared" si="77"/>
        <v>0.3347457627118644</v>
      </c>
      <c r="Y105">
        <f>'D on Ice'!L105</f>
        <v>41.03</v>
      </c>
      <c r="Z105">
        <f>'D on Ice'!AA105</f>
        <v>10.51</v>
      </c>
      <c r="AA105">
        <f>'D on Ice'!R105</f>
        <v>3.05</v>
      </c>
      <c r="AB105">
        <f>'D on Ice'!U105</f>
        <v>2.36</v>
      </c>
      <c r="AC105" s="1">
        <f t="shared" si="78"/>
        <v>0.6228813559322034</v>
      </c>
      <c r="AD105" s="1">
        <f t="shared" si="79"/>
        <v>0.64830508474576276</v>
      </c>
      <c r="AE105" s="1">
        <f t="shared" si="80"/>
        <v>0.17796610169491525</v>
      </c>
      <c r="AF105" s="1">
        <f t="shared" si="81"/>
        <v>0.73305084745762716</v>
      </c>
      <c r="AI105">
        <f>'D Rel'!K105</f>
        <v>-4.05</v>
      </c>
      <c r="AJ105">
        <f>'D Rel'!Z105</f>
        <v>-2.2000000000000002</v>
      </c>
      <c r="AK105">
        <f>'D Rel'!Q105</f>
        <v>0.33</v>
      </c>
      <c r="AL105">
        <f>'D Rel'!T105</f>
        <v>-0.43</v>
      </c>
      <c r="AM105" s="1">
        <f t="shared" si="82"/>
        <v>0.22033898305084745</v>
      </c>
      <c r="AN105" s="1">
        <f t="shared" si="83"/>
        <v>0.13135593220338984</v>
      </c>
      <c r="AO105" s="1">
        <f t="shared" si="84"/>
        <v>0.69915254237288138</v>
      </c>
      <c r="AP105" s="1">
        <f t="shared" si="85"/>
        <v>0.1271186440677966</v>
      </c>
      <c r="AS105">
        <f>'D Rel'!L105</f>
        <v>-0.95</v>
      </c>
      <c r="AT105">
        <f>'D Rel'!AA105</f>
        <v>-0.25</v>
      </c>
      <c r="AU105">
        <f>'D Rel'!R105</f>
        <v>1</v>
      </c>
      <c r="AV105">
        <f>'D Rel'!U105</f>
        <v>-0.14000000000000001</v>
      </c>
      <c r="AW105" s="1">
        <f t="shared" si="86"/>
        <v>0.63135593220338981</v>
      </c>
      <c r="AX105" s="1">
        <f t="shared" si="87"/>
        <v>0.53389830508474578</v>
      </c>
      <c r="AY105" s="1">
        <f t="shared" si="88"/>
        <v>5.9322033898305086E-2</v>
      </c>
      <c r="AZ105" s="1">
        <f t="shared" si="89"/>
        <v>0.6652542372881356</v>
      </c>
      <c r="BC105">
        <f>'D on Ice'!G105</f>
        <v>14.745833333333</v>
      </c>
      <c r="BD105">
        <f>'D on Ice'!AM105</f>
        <v>38.159999999999997</v>
      </c>
      <c r="BE105">
        <f>'D on Ice'!AF105</f>
        <v>8.81</v>
      </c>
      <c r="BF105">
        <f>'D on Ice'!AH105</f>
        <v>0.98199999999999998</v>
      </c>
      <c r="BG105" s="1">
        <f t="shared" si="90"/>
        <v>0.35169491525423729</v>
      </c>
      <c r="BH105" s="1">
        <f t="shared" si="91"/>
        <v>0.19067796610169491</v>
      </c>
      <c r="BI105" s="1">
        <f t="shared" si="92"/>
        <v>0.55508474576271183</v>
      </c>
      <c r="BJ105" s="1">
        <f t="shared" si="93"/>
        <v>0.23728813559322035</v>
      </c>
      <c r="BM105">
        <f>'D on Ice'!M105</f>
        <v>48.89</v>
      </c>
      <c r="BN105">
        <f>'D on Ice'!AB105</f>
        <v>49.59</v>
      </c>
      <c r="BO105">
        <f>'D on Ice'!S105</f>
        <v>44.62</v>
      </c>
      <c r="BP105">
        <f>'D on Ice'!V105</f>
        <v>49.94</v>
      </c>
      <c r="BQ105" s="1">
        <f t="shared" si="94"/>
        <v>0.42796610169491528</v>
      </c>
      <c r="BR105" s="1">
        <f t="shared" si="95"/>
        <v>0.44915254237288138</v>
      </c>
      <c r="BS105" s="1">
        <f t="shared" si="96"/>
        <v>0.25423728813559321</v>
      </c>
      <c r="BT105" s="1">
        <f t="shared" si="97"/>
        <v>0.51271186440677963</v>
      </c>
      <c r="BW105" s="1">
        <f t="shared" si="98"/>
        <v>3.4788135593220342</v>
      </c>
      <c r="BX105" s="1">
        <f t="shared" si="99"/>
        <v>0.38983050847457629</v>
      </c>
      <c r="BY105">
        <f t="shared" si="100"/>
        <v>145</v>
      </c>
      <c r="CB105">
        <f>'D Rel'!M105</f>
        <v>-1.88</v>
      </c>
      <c r="CC105">
        <f>'D Rel'!V105</f>
        <v>-2.83</v>
      </c>
      <c r="CD105" s="1">
        <f t="shared" si="101"/>
        <v>0.28813559322033899</v>
      </c>
      <c r="CE105" s="1">
        <f t="shared" si="102"/>
        <v>0.25</v>
      </c>
      <c r="CH105" s="31">
        <f>'D Production'!X105</f>
        <v>1.61</v>
      </c>
      <c r="CI105" s="31">
        <f>'D Production'!AB105</f>
        <v>1.02</v>
      </c>
      <c r="CJ105" s="31">
        <f t="shared" si="103"/>
        <v>6.7796610169491525E-2</v>
      </c>
      <c r="CK105" s="31">
        <f t="shared" si="104"/>
        <v>0.94067796610169496</v>
      </c>
      <c r="CN105">
        <f>'D Totals'!G105</f>
        <v>5</v>
      </c>
      <c r="CO105">
        <f>'D Totals'!H105</f>
        <v>3</v>
      </c>
      <c r="CP105">
        <f>'D Totals'!K105</f>
        <v>8</v>
      </c>
    </row>
    <row r="106" spans="1:94" x14ac:dyDescent="0.3">
      <c r="A106" t="str">
        <f>'D on Ice'!B106</f>
        <v>Joel Edmundson</v>
      </c>
      <c r="B106" t="str">
        <f>'D on Ice'!C106</f>
        <v>WSH</v>
      </c>
      <c r="E106">
        <f>'D on Ice'!K106</f>
        <v>38.4</v>
      </c>
      <c r="F106">
        <f>'D on Ice'!Z106</f>
        <v>12.57</v>
      </c>
      <c r="G106">
        <f>'D on Ice'!Q106</f>
        <v>2.19</v>
      </c>
      <c r="H106">
        <f>'D on Ice'!T106</f>
        <v>2.48</v>
      </c>
      <c r="I106" s="1">
        <f t="shared" si="70"/>
        <v>0.20338983050847459</v>
      </c>
      <c r="J106" s="1">
        <f t="shared" si="71"/>
        <v>0.82203389830508478</v>
      </c>
      <c r="K106" s="1">
        <f t="shared" si="72"/>
        <v>0.32203389830508472</v>
      </c>
      <c r="L106" s="1">
        <f t="shared" si="73"/>
        <v>0.4364406779661017</v>
      </c>
      <c r="O106">
        <f>'D Production'!H106</f>
        <v>0.14000000000000001</v>
      </c>
      <c r="P106">
        <f>'D Production'!I106</f>
        <v>0.27</v>
      </c>
      <c r="Q106">
        <f>'D Production'!J106</f>
        <v>0.14000000000000001</v>
      </c>
      <c r="R106">
        <f>'D Production'!L106</f>
        <v>0.41</v>
      </c>
      <c r="S106" s="1">
        <f t="shared" si="74"/>
        <v>0.4152542372881356</v>
      </c>
      <c r="T106" s="1">
        <f t="shared" si="75"/>
        <v>8.4745762711864403E-2</v>
      </c>
      <c r="U106" s="1">
        <f t="shared" si="76"/>
        <v>0.19915254237288135</v>
      </c>
      <c r="V106" s="1">
        <f t="shared" si="77"/>
        <v>5.9322033898305086E-2</v>
      </c>
      <c r="Y106">
        <f>'D on Ice'!L106</f>
        <v>47.41</v>
      </c>
      <c r="Z106">
        <f>'D on Ice'!AA106</f>
        <v>10.93</v>
      </c>
      <c r="AA106">
        <f>'D on Ice'!R106</f>
        <v>2.46</v>
      </c>
      <c r="AB106">
        <f>'D on Ice'!U106</f>
        <v>2.97</v>
      </c>
      <c r="AC106" s="1">
        <f t="shared" si="78"/>
        <v>0.13983050847457626</v>
      </c>
      <c r="AD106" s="1">
        <f t="shared" si="79"/>
        <v>0.52542372881355937</v>
      </c>
      <c r="AE106" s="1">
        <f t="shared" si="80"/>
        <v>0.53813559322033899</v>
      </c>
      <c r="AF106" s="1">
        <f t="shared" si="81"/>
        <v>0.1059322033898305</v>
      </c>
      <c r="AI106">
        <f>'D Rel'!K106</f>
        <v>2.1</v>
      </c>
      <c r="AJ106">
        <f>'D Rel'!Z106</f>
        <v>2.87</v>
      </c>
      <c r="AK106">
        <f>'D Rel'!Q106</f>
        <v>0.27</v>
      </c>
      <c r="AL106">
        <f>'D Rel'!T106</f>
        <v>0.27</v>
      </c>
      <c r="AM106" s="1">
        <f t="shared" si="82"/>
        <v>0.69915254237288138</v>
      </c>
      <c r="AN106" s="1">
        <f t="shared" si="83"/>
        <v>0.94915254237288138</v>
      </c>
      <c r="AO106" s="1">
        <f t="shared" si="84"/>
        <v>0.66949152542372881</v>
      </c>
      <c r="AP106" s="1">
        <f t="shared" si="85"/>
        <v>0.78389830508474578</v>
      </c>
      <c r="AS106">
        <f>'D Rel'!L106</f>
        <v>2.87</v>
      </c>
      <c r="AT106">
        <f>'D Rel'!AA106</f>
        <v>-0.63</v>
      </c>
      <c r="AU106">
        <f>'D Rel'!R106</f>
        <v>-0.1</v>
      </c>
      <c r="AV106">
        <f>'D Rel'!U106</f>
        <v>0.36</v>
      </c>
      <c r="AW106" s="1">
        <f t="shared" si="86"/>
        <v>0.19915254237288135</v>
      </c>
      <c r="AX106" s="1">
        <f t="shared" si="87"/>
        <v>0.6228813559322034</v>
      </c>
      <c r="AY106" s="1">
        <f t="shared" si="88"/>
        <v>0.57203389830508478</v>
      </c>
      <c r="AZ106" s="1">
        <f t="shared" si="89"/>
        <v>0.16101694915254236</v>
      </c>
      <c r="BC106">
        <f>'D on Ice'!G106</f>
        <v>14.637222222222</v>
      </c>
      <c r="BD106">
        <f>'D on Ice'!AM106</f>
        <v>46.67</v>
      </c>
      <c r="BE106">
        <f>'D on Ice'!AF106</f>
        <v>8.3800000000000008</v>
      </c>
      <c r="BF106">
        <f>'D on Ice'!AH106</f>
        <v>1.0049999999999999</v>
      </c>
      <c r="BG106" s="1">
        <f t="shared" si="90"/>
        <v>0.33898305084745761</v>
      </c>
      <c r="BH106" s="1">
        <f t="shared" si="91"/>
        <v>0.44067796610169491</v>
      </c>
      <c r="BI106" s="1">
        <f t="shared" si="92"/>
        <v>0.47457627118644069</v>
      </c>
      <c r="BJ106" s="1">
        <f t="shared" si="93"/>
        <v>0.60593220338983056</v>
      </c>
      <c r="BM106">
        <f>'D on Ice'!M106</f>
        <v>44.75</v>
      </c>
      <c r="BN106">
        <f>'D on Ice'!AB106</f>
        <v>53.49</v>
      </c>
      <c r="BO106">
        <f>'D on Ice'!S106</f>
        <v>47.06</v>
      </c>
      <c r="BP106">
        <f>'D on Ice'!V106</f>
        <v>45.49</v>
      </c>
      <c r="BQ106" s="1">
        <f t="shared" si="94"/>
        <v>0.11864406779661017</v>
      </c>
      <c r="BR106" s="1">
        <f t="shared" si="95"/>
        <v>0.74576271186440679</v>
      </c>
      <c r="BS106" s="1">
        <f t="shared" si="96"/>
        <v>0.3559322033898305</v>
      </c>
      <c r="BT106" s="1">
        <f t="shared" si="97"/>
        <v>0.20338983050847459</v>
      </c>
      <c r="BW106" s="1">
        <f t="shared" si="98"/>
        <v>2.3686440677966103</v>
      </c>
      <c r="BX106" s="1">
        <f t="shared" si="99"/>
        <v>0.14830508474576271</v>
      </c>
      <c r="BY106">
        <f t="shared" si="100"/>
        <v>202</v>
      </c>
      <c r="CB106">
        <f>'D Rel'!M106</f>
        <v>-0.15</v>
      </c>
      <c r="CC106">
        <f>'D Rel'!V106</f>
        <v>-0.37</v>
      </c>
      <c r="CD106" s="1">
        <f t="shared" si="101"/>
        <v>0.50847457627118642</v>
      </c>
      <c r="CE106" s="1">
        <f t="shared" si="102"/>
        <v>0.47457627118644069</v>
      </c>
      <c r="CH106" s="31">
        <f>'D Production'!X106</f>
        <v>0.96</v>
      </c>
      <c r="CI106" s="31">
        <f>'D Production'!AB106</f>
        <v>0.41</v>
      </c>
      <c r="CJ106" s="31">
        <f t="shared" si="103"/>
        <v>0.33050847457627119</v>
      </c>
      <c r="CK106" s="31">
        <f t="shared" si="104"/>
        <v>0.46610169491525422</v>
      </c>
      <c r="CN106">
        <f>'D Totals'!G106</f>
        <v>1</v>
      </c>
      <c r="CO106">
        <f>'D Totals'!H106</f>
        <v>2</v>
      </c>
      <c r="CP106">
        <f>'D Totals'!K106</f>
        <v>3</v>
      </c>
    </row>
    <row r="107" spans="1:94" x14ac:dyDescent="0.3">
      <c r="A107" t="str">
        <f>'D on Ice'!B107</f>
        <v>Joel Hanley</v>
      </c>
      <c r="B107" t="str">
        <f>'D on Ice'!C107</f>
        <v>DAL</v>
      </c>
      <c r="E107">
        <f>'D on Ice'!K107</f>
        <v>42.23</v>
      </c>
      <c r="F107">
        <f>'D on Ice'!Z107</f>
        <v>11.12</v>
      </c>
      <c r="G107">
        <f>'D on Ice'!Q107</f>
        <v>2.64</v>
      </c>
      <c r="H107">
        <f>'D on Ice'!T107</f>
        <v>2.5099999999999998</v>
      </c>
      <c r="I107" s="1">
        <f t="shared" si="70"/>
        <v>0.56779661016949157</v>
      </c>
      <c r="J107" s="1">
        <f t="shared" si="71"/>
        <v>0.48728813559322032</v>
      </c>
      <c r="K107" s="1">
        <f t="shared" si="72"/>
        <v>0.6271186440677966</v>
      </c>
      <c r="L107" s="1">
        <f t="shared" si="73"/>
        <v>0.48305084745762711</v>
      </c>
      <c r="O107">
        <f>'D Production'!H107</f>
        <v>0</v>
      </c>
      <c r="P107">
        <f>'D Production'!I107</f>
        <v>0.56999999999999995</v>
      </c>
      <c r="Q107">
        <f>'D Production'!J107</f>
        <v>0.38</v>
      </c>
      <c r="R107">
        <f>'D Production'!L107</f>
        <v>0.56999999999999995</v>
      </c>
      <c r="S107" s="1">
        <f t="shared" si="74"/>
        <v>4.2372881355932203E-3</v>
      </c>
      <c r="T107" s="1">
        <f t="shared" si="75"/>
        <v>0.38983050847457629</v>
      </c>
      <c r="U107" s="1">
        <f t="shared" si="76"/>
        <v>0.59745762711864403</v>
      </c>
      <c r="V107" s="1">
        <f t="shared" si="77"/>
        <v>0.19491525423728814</v>
      </c>
      <c r="Y107">
        <f>'D on Ice'!L107</f>
        <v>38.46</v>
      </c>
      <c r="Z107">
        <f>'D on Ice'!AA107</f>
        <v>10.18</v>
      </c>
      <c r="AA107">
        <f>'D on Ice'!R107</f>
        <v>1.7</v>
      </c>
      <c r="AB107">
        <f>'D on Ice'!U107</f>
        <v>2.34</v>
      </c>
      <c r="AC107" s="1">
        <f t="shared" si="78"/>
        <v>0.84745762711864403</v>
      </c>
      <c r="AD107" s="1">
        <f t="shared" si="79"/>
        <v>0.72881355932203384</v>
      </c>
      <c r="AE107" s="1">
        <f t="shared" si="80"/>
        <v>0.92372881355932202</v>
      </c>
      <c r="AF107" s="1">
        <f t="shared" si="81"/>
        <v>0.76694915254237284</v>
      </c>
      <c r="AI107">
        <f>'D Rel'!K107</f>
        <v>-3.85</v>
      </c>
      <c r="AJ107">
        <f>'D Rel'!Z107</f>
        <v>0.08</v>
      </c>
      <c r="AK107">
        <f>'D Rel'!Q107</f>
        <v>-0.39</v>
      </c>
      <c r="AL107">
        <f>'D Rel'!T107</f>
        <v>-0.08</v>
      </c>
      <c r="AM107" s="1">
        <f t="shared" si="82"/>
        <v>0.24152542372881355</v>
      </c>
      <c r="AN107" s="1">
        <f t="shared" si="83"/>
        <v>0.56355932203389836</v>
      </c>
      <c r="AO107" s="1">
        <f t="shared" si="84"/>
        <v>0.31779661016949151</v>
      </c>
      <c r="AP107" s="1">
        <f t="shared" si="85"/>
        <v>0.4364406779661017</v>
      </c>
      <c r="AS107">
        <f>'D Rel'!L107</f>
        <v>-3.4</v>
      </c>
      <c r="AT107">
        <f>'D Rel'!AA107</f>
        <v>-0.16</v>
      </c>
      <c r="AU107">
        <f>'D Rel'!R107</f>
        <v>-0.98</v>
      </c>
      <c r="AV107">
        <f>'D Rel'!U107</f>
        <v>-0.18</v>
      </c>
      <c r="AW107" s="1">
        <f t="shared" si="86"/>
        <v>0.80508474576271183</v>
      </c>
      <c r="AX107" s="1">
        <f t="shared" si="87"/>
        <v>0.51271186440677963</v>
      </c>
      <c r="AY107" s="1">
        <f t="shared" si="88"/>
        <v>0.93220338983050843</v>
      </c>
      <c r="AZ107" s="1">
        <f t="shared" si="89"/>
        <v>0.72457627118644063</v>
      </c>
      <c r="BC107">
        <f>'D on Ice'!G107</f>
        <v>13.259722222222001</v>
      </c>
      <c r="BD107">
        <f>'D on Ice'!AM107</f>
        <v>38.54</v>
      </c>
      <c r="BE107">
        <f>'D on Ice'!AF107</f>
        <v>9.4600000000000009</v>
      </c>
      <c r="BF107">
        <f>'D on Ice'!AH107</f>
        <v>1.0309999999999999</v>
      </c>
      <c r="BG107" s="1">
        <f t="shared" si="90"/>
        <v>0.1271186440677966</v>
      </c>
      <c r="BH107" s="1">
        <f t="shared" si="91"/>
        <v>0.20338983050847459</v>
      </c>
      <c r="BI107" s="1">
        <f t="shared" si="92"/>
        <v>0.72457627118644063</v>
      </c>
      <c r="BJ107" s="1">
        <f t="shared" si="93"/>
        <v>0.90677966101694918</v>
      </c>
      <c r="BM107">
        <f>'D on Ice'!M107</f>
        <v>52.34</v>
      </c>
      <c r="BN107">
        <f>'D on Ice'!AB107</f>
        <v>52.21</v>
      </c>
      <c r="BO107">
        <f>'D on Ice'!S107</f>
        <v>60.87</v>
      </c>
      <c r="BP107">
        <f>'D on Ice'!V107</f>
        <v>51.82</v>
      </c>
      <c r="BQ107" s="1">
        <f t="shared" si="94"/>
        <v>0.73728813559322037</v>
      </c>
      <c r="BR107" s="1">
        <f t="shared" si="95"/>
        <v>0.6652542372881356</v>
      </c>
      <c r="BS107" s="1">
        <f t="shared" si="96"/>
        <v>0.91949152542372881</v>
      </c>
      <c r="BT107" s="1">
        <f t="shared" si="97"/>
        <v>0.63983050847457623</v>
      </c>
      <c r="BW107" s="1">
        <f t="shared" si="98"/>
        <v>4.1991525423728815</v>
      </c>
      <c r="BX107" s="1">
        <f t="shared" si="99"/>
        <v>0.56355932203389836</v>
      </c>
      <c r="BY107">
        <f t="shared" si="100"/>
        <v>104</v>
      </c>
      <c r="CB107">
        <f>'D Rel'!M107</f>
        <v>-0.06</v>
      </c>
      <c r="CC107">
        <f>'D Rel'!V107</f>
        <v>1.04</v>
      </c>
      <c r="CD107" s="1">
        <f t="shared" si="101"/>
        <v>0.52118644067796616</v>
      </c>
      <c r="CE107" s="1">
        <f t="shared" si="102"/>
        <v>0.61864406779661019</v>
      </c>
      <c r="CH107" s="31">
        <f>'D Production'!X107</f>
        <v>1.1299999999999999</v>
      </c>
      <c r="CI107" s="31">
        <f>'D Production'!AB107</f>
        <v>0</v>
      </c>
      <c r="CJ107" s="31">
        <f t="shared" si="103"/>
        <v>0.19915254237288135</v>
      </c>
      <c r="CK107" s="31">
        <f t="shared" si="104"/>
        <v>4.2372881355932203E-3</v>
      </c>
      <c r="CN107">
        <f>'D Totals'!G107</f>
        <v>0</v>
      </c>
      <c r="CO107">
        <f>'D Totals'!H107</f>
        <v>3</v>
      </c>
      <c r="CP107">
        <f>'D Totals'!K107</f>
        <v>3</v>
      </c>
    </row>
    <row r="108" spans="1:94" x14ac:dyDescent="0.3">
      <c r="A108" t="str">
        <f>'D on Ice'!B108</f>
        <v>John Carlson</v>
      </c>
      <c r="B108" t="str">
        <f>'D on Ice'!C108</f>
        <v>WSH</v>
      </c>
      <c r="E108">
        <f>'D on Ice'!K108</f>
        <v>41.73</v>
      </c>
      <c r="F108">
        <f>'D on Ice'!Z108</f>
        <v>11.35</v>
      </c>
      <c r="G108">
        <f>'D on Ice'!Q108</f>
        <v>1.76</v>
      </c>
      <c r="H108">
        <f>'D on Ice'!T108</f>
        <v>2.65</v>
      </c>
      <c r="I108" s="1">
        <f t="shared" si="70"/>
        <v>0.50423728813559321</v>
      </c>
      <c r="J108" s="1">
        <f t="shared" si="71"/>
        <v>0.58050847457627119</v>
      </c>
      <c r="K108" s="1">
        <f t="shared" si="72"/>
        <v>0.11440677966101695</v>
      </c>
      <c r="L108" s="1">
        <f t="shared" si="73"/>
        <v>0.65677966101694918</v>
      </c>
      <c r="O108">
        <f>'D Production'!H108</f>
        <v>0.15</v>
      </c>
      <c r="P108">
        <f>'D Production'!I108</f>
        <v>0.66</v>
      </c>
      <c r="Q108">
        <f>'D Production'!J108</f>
        <v>0</v>
      </c>
      <c r="R108">
        <f>'D Production'!L108</f>
        <v>0.81</v>
      </c>
      <c r="S108" s="1">
        <f t="shared" si="74"/>
        <v>0.44915254237288138</v>
      </c>
      <c r="T108" s="1">
        <f t="shared" si="75"/>
        <v>0.49152542372881358</v>
      </c>
      <c r="U108" s="1">
        <f t="shared" si="76"/>
        <v>4.2372881355932203E-3</v>
      </c>
      <c r="V108" s="1">
        <f t="shared" si="77"/>
        <v>0.47033898305084748</v>
      </c>
      <c r="Y108">
        <f>'D on Ice'!L108</f>
        <v>46.27</v>
      </c>
      <c r="Z108">
        <f>'D on Ice'!AA108</f>
        <v>12.59</v>
      </c>
      <c r="AA108">
        <f>'D on Ice'!R108</f>
        <v>2.27</v>
      </c>
      <c r="AB108">
        <f>'D on Ice'!U108</f>
        <v>2.86</v>
      </c>
      <c r="AC108" s="1">
        <f t="shared" si="78"/>
        <v>0.17796610169491525</v>
      </c>
      <c r="AD108" s="1">
        <f t="shared" si="79"/>
        <v>0.21610169491525424</v>
      </c>
      <c r="AE108" s="1">
        <f t="shared" si="80"/>
        <v>0.66101694915254239</v>
      </c>
      <c r="AF108" s="1">
        <f t="shared" si="81"/>
        <v>0.21186440677966101</v>
      </c>
      <c r="AI108">
        <f>'D Rel'!K108</f>
        <v>6.67</v>
      </c>
      <c r="AJ108">
        <f>'D Rel'!Z108</f>
        <v>1.49</v>
      </c>
      <c r="AK108">
        <f>'D Rel'!Q108</f>
        <v>-0.36</v>
      </c>
      <c r="AL108">
        <f>'D Rel'!T108</f>
        <v>0.45</v>
      </c>
      <c r="AM108" s="1">
        <f t="shared" si="82"/>
        <v>0.94491525423728817</v>
      </c>
      <c r="AN108" s="1">
        <f t="shared" si="83"/>
        <v>0.82203389830508478</v>
      </c>
      <c r="AO108" s="1">
        <f t="shared" si="84"/>
        <v>0.33898305084745761</v>
      </c>
      <c r="AP108" s="1">
        <f t="shared" si="85"/>
        <v>0.93220338983050843</v>
      </c>
      <c r="AS108">
        <f>'D Rel'!L108</f>
        <v>3.3</v>
      </c>
      <c r="AT108">
        <f>'D Rel'!AA108</f>
        <v>1.3</v>
      </c>
      <c r="AU108">
        <f>'D Rel'!R108</f>
        <v>-0.52</v>
      </c>
      <c r="AV108">
        <f>'D Rel'!U108</f>
        <v>0.18</v>
      </c>
      <c r="AW108" s="1">
        <f t="shared" si="86"/>
        <v>0.1652542372881356</v>
      </c>
      <c r="AX108" s="1">
        <f t="shared" si="87"/>
        <v>0.25</v>
      </c>
      <c r="AY108" s="1">
        <f t="shared" si="88"/>
        <v>0.75847457627118642</v>
      </c>
      <c r="AZ108" s="1">
        <f t="shared" si="89"/>
        <v>0.25847457627118642</v>
      </c>
      <c r="BC108">
        <f>'D on Ice'!G108</f>
        <v>17.817391304348</v>
      </c>
      <c r="BD108">
        <f>'D on Ice'!AM108</f>
        <v>43.14</v>
      </c>
      <c r="BE108">
        <f>'D on Ice'!AF108</f>
        <v>6.11</v>
      </c>
      <c r="BF108">
        <f>'D on Ice'!AH108</f>
        <v>0.98599999999999999</v>
      </c>
      <c r="BG108" s="1">
        <f t="shared" si="90"/>
        <v>0.83898305084745761</v>
      </c>
      <c r="BH108" s="1">
        <f t="shared" si="91"/>
        <v>0.32203389830508472</v>
      </c>
      <c r="BI108" s="1">
        <f t="shared" si="92"/>
        <v>9.3220338983050849E-2</v>
      </c>
      <c r="BJ108" s="1">
        <f t="shared" si="93"/>
        <v>0.2923728813559322</v>
      </c>
      <c r="BM108">
        <f>'D on Ice'!M108</f>
        <v>47.42</v>
      </c>
      <c r="BN108">
        <f>'D on Ice'!AB108</f>
        <v>47.4</v>
      </c>
      <c r="BO108">
        <f>'D on Ice'!S108</f>
        <v>43.64</v>
      </c>
      <c r="BP108">
        <f>'D on Ice'!V108</f>
        <v>48.07</v>
      </c>
      <c r="BQ108" s="1">
        <f t="shared" si="94"/>
        <v>0.28389830508474578</v>
      </c>
      <c r="BR108" s="1">
        <f t="shared" si="95"/>
        <v>0.33898305084745761</v>
      </c>
      <c r="BS108" s="1">
        <f t="shared" si="96"/>
        <v>0.22457627118644069</v>
      </c>
      <c r="BT108" s="1">
        <f t="shared" si="97"/>
        <v>0.36440677966101692</v>
      </c>
      <c r="BW108" s="1">
        <f t="shared" si="98"/>
        <v>4.0889830508474576</v>
      </c>
      <c r="BX108" s="1">
        <f t="shared" si="99"/>
        <v>0.52118644067796616</v>
      </c>
      <c r="BY108">
        <f t="shared" si="100"/>
        <v>114</v>
      </c>
      <c r="CB108">
        <f>'D Rel'!M108</f>
        <v>2.4900000000000002</v>
      </c>
      <c r="CC108">
        <f>'D Rel'!V108</f>
        <v>3.02</v>
      </c>
      <c r="CD108" s="1">
        <f t="shared" si="101"/>
        <v>0.78389830508474578</v>
      </c>
      <c r="CE108" s="1">
        <f t="shared" si="102"/>
        <v>0.81355932203389836</v>
      </c>
      <c r="CH108" s="31">
        <f>'D Production'!X108</f>
        <v>0.51</v>
      </c>
      <c r="CI108" s="31">
        <f>'D Production'!AB108</f>
        <v>0.66</v>
      </c>
      <c r="CJ108" s="31">
        <f t="shared" si="103"/>
        <v>0.72457627118644063</v>
      </c>
      <c r="CK108" s="31">
        <f t="shared" si="104"/>
        <v>0.74152542372881358</v>
      </c>
      <c r="CN108">
        <f>'D Totals'!G108</f>
        <v>2</v>
      </c>
      <c r="CO108">
        <f>'D Totals'!H108</f>
        <v>9</v>
      </c>
      <c r="CP108">
        <f>'D Totals'!K108</f>
        <v>11</v>
      </c>
    </row>
    <row r="109" spans="1:94" x14ac:dyDescent="0.3">
      <c r="A109" t="str">
        <f>'D on Ice'!B109</f>
        <v>John Klingberg</v>
      </c>
      <c r="B109" t="str">
        <f>'D on Ice'!C109</f>
        <v>TOR</v>
      </c>
      <c r="E109">
        <f>'D on Ice'!K109</f>
        <v>45.23</v>
      </c>
      <c r="F109">
        <f>'D on Ice'!Z109</f>
        <v>10.78</v>
      </c>
      <c r="G109">
        <f>'D on Ice'!Q109</f>
        <v>2.37</v>
      </c>
      <c r="H109">
        <f>'D on Ice'!T109</f>
        <v>2.5299999999999998</v>
      </c>
      <c r="I109" s="1">
        <f t="shared" si="70"/>
        <v>0.75</v>
      </c>
      <c r="J109" s="1">
        <f t="shared" si="71"/>
        <v>0.41949152542372881</v>
      </c>
      <c r="K109" s="1">
        <f t="shared" si="72"/>
        <v>0.4364406779661017</v>
      </c>
      <c r="L109" s="1">
        <f t="shared" si="73"/>
        <v>0.52118644067796616</v>
      </c>
      <c r="O109">
        <f>'D Production'!H109</f>
        <v>0</v>
      </c>
      <c r="P109">
        <f>'D Production'!I109</f>
        <v>0.53</v>
      </c>
      <c r="Q109">
        <f>'D Production'!J109</f>
        <v>0.53</v>
      </c>
      <c r="R109">
        <f>'D Production'!L109</f>
        <v>0.53</v>
      </c>
      <c r="S109" s="1">
        <f t="shared" si="74"/>
        <v>4.2372881355932203E-3</v>
      </c>
      <c r="T109" s="1">
        <f t="shared" si="75"/>
        <v>0.30932203389830509</v>
      </c>
      <c r="U109" s="1">
        <f t="shared" si="76"/>
        <v>0.86440677966101698</v>
      </c>
      <c r="V109" s="1">
        <f t="shared" si="77"/>
        <v>0.16101694915254236</v>
      </c>
      <c r="Y109">
        <f>'D on Ice'!L109</f>
        <v>43.39</v>
      </c>
      <c r="Z109">
        <f>'D on Ice'!AA109</f>
        <v>16.04</v>
      </c>
      <c r="AA109">
        <f>'D on Ice'!R109</f>
        <v>3.68</v>
      </c>
      <c r="AB109">
        <f>'D on Ice'!U109</f>
        <v>3.49</v>
      </c>
      <c r="AC109" s="1">
        <f t="shared" si="78"/>
        <v>0.38135593220338981</v>
      </c>
      <c r="AD109" s="1">
        <f t="shared" si="79"/>
        <v>2.5423728813559324E-2</v>
      </c>
      <c r="AE109" s="1">
        <f t="shared" si="80"/>
        <v>3.8135593220338986E-2</v>
      </c>
      <c r="AF109" s="1">
        <f t="shared" si="81"/>
        <v>1.6949152542372881E-2</v>
      </c>
      <c r="AI109">
        <f>'D Rel'!K109</f>
        <v>4.57</v>
      </c>
      <c r="AJ109">
        <f>'D Rel'!Z109</f>
        <v>-0.28000000000000003</v>
      </c>
      <c r="AK109">
        <f>'D Rel'!Q109</f>
        <v>-0.56999999999999995</v>
      </c>
      <c r="AL109">
        <f>'D Rel'!T109</f>
        <v>-0.02</v>
      </c>
      <c r="AM109" s="1">
        <f t="shared" si="82"/>
        <v>0.8347457627118644</v>
      </c>
      <c r="AN109" s="1">
        <f t="shared" si="83"/>
        <v>0.49576271186440679</v>
      </c>
      <c r="AO109" s="1">
        <f t="shared" si="84"/>
        <v>0.24576271186440679</v>
      </c>
      <c r="AP109" s="1">
        <f t="shared" si="85"/>
        <v>0.51694915254237284</v>
      </c>
      <c r="AS109">
        <f>'D Rel'!L109</f>
        <v>0.2</v>
      </c>
      <c r="AT109">
        <f>'D Rel'!AA109</f>
        <v>4.3099999999999996</v>
      </c>
      <c r="AU109">
        <f>'D Rel'!R109</f>
        <v>1.55</v>
      </c>
      <c r="AV109">
        <f>'D Rel'!U109</f>
        <v>0.86</v>
      </c>
      <c r="AW109" s="1">
        <f t="shared" si="86"/>
        <v>0.50847457627118642</v>
      </c>
      <c r="AX109" s="1">
        <f t="shared" si="87"/>
        <v>2.5423728813559324E-2</v>
      </c>
      <c r="AY109" s="1">
        <f t="shared" si="88"/>
        <v>2.1186440677966101E-2</v>
      </c>
      <c r="AZ109" s="1">
        <f t="shared" si="89"/>
        <v>2.1186440677966101E-2</v>
      </c>
      <c r="BC109">
        <f>'D on Ice'!G109</f>
        <v>16.296428571429001</v>
      </c>
      <c r="BD109">
        <f>'D on Ice'!AM109</f>
        <v>67.27</v>
      </c>
      <c r="BE109">
        <f>'D on Ice'!AF109</f>
        <v>7.76</v>
      </c>
      <c r="BF109">
        <f>'D on Ice'!AH109</f>
        <v>0.95499999999999996</v>
      </c>
      <c r="BG109" s="1">
        <f t="shared" si="90"/>
        <v>0.59322033898305082</v>
      </c>
      <c r="BH109" s="1">
        <f t="shared" si="91"/>
        <v>0.99152542372881358</v>
      </c>
      <c r="BI109" s="1">
        <f t="shared" si="92"/>
        <v>0.35169491525423729</v>
      </c>
      <c r="BJ109" s="1">
        <f t="shared" si="93"/>
        <v>5.0847457627118647E-2</v>
      </c>
      <c r="BM109">
        <f>'D on Ice'!M109</f>
        <v>51.04</v>
      </c>
      <c r="BN109">
        <f>'D on Ice'!AB109</f>
        <v>40.200000000000003</v>
      </c>
      <c r="BO109">
        <f>'D on Ice'!S109</f>
        <v>39.130000000000003</v>
      </c>
      <c r="BP109">
        <f>'D on Ice'!V109</f>
        <v>42.02</v>
      </c>
      <c r="BQ109" s="1">
        <f t="shared" si="94"/>
        <v>0.6228813559322034</v>
      </c>
      <c r="BR109" s="1">
        <f t="shared" si="95"/>
        <v>7.6271186440677971E-2</v>
      </c>
      <c r="BS109" s="1">
        <f t="shared" si="96"/>
        <v>0.11440677966101695</v>
      </c>
      <c r="BT109" s="1">
        <f t="shared" si="97"/>
        <v>6.3559322033898302E-2</v>
      </c>
      <c r="BW109" s="1">
        <f t="shared" si="98"/>
        <v>2.8644067796610173</v>
      </c>
      <c r="BX109" s="1">
        <f t="shared" si="99"/>
        <v>0.26271186440677968</v>
      </c>
      <c r="BY109">
        <f t="shared" si="100"/>
        <v>175</v>
      </c>
      <c r="CB109">
        <f>'D Rel'!M109</f>
        <v>2.5499999999999998</v>
      </c>
      <c r="CC109">
        <f>'D Rel'!V109</f>
        <v>-7.26</v>
      </c>
      <c r="CD109" s="1">
        <f t="shared" si="101"/>
        <v>0.79661016949152541</v>
      </c>
      <c r="CE109" s="1">
        <f t="shared" si="102"/>
        <v>8.4745762711864403E-2</v>
      </c>
      <c r="CH109" s="31">
        <f>'D Production'!X109</f>
        <v>1.05</v>
      </c>
      <c r="CI109" s="31">
        <f>'D Production'!AB109</f>
        <v>0.26</v>
      </c>
      <c r="CJ109" s="31">
        <f t="shared" si="103"/>
        <v>0.26271186440677968</v>
      </c>
      <c r="CK109" s="31">
        <f t="shared" si="104"/>
        <v>0.24152542372881355</v>
      </c>
      <c r="CN109">
        <f>'D Totals'!G109</f>
        <v>0</v>
      </c>
      <c r="CO109">
        <f>'D Totals'!H109</f>
        <v>2</v>
      </c>
      <c r="CP109">
        <f>'D Totals'!K109</f>
        <v>2</v>
      </c>
    </row>
    <row r="110" spans="1:94" x14ac:dyDescent="0.3">
      <c r="A110" t="str">
        <f>'D on Ice'!B110</f>
        <v>John Marino</v>
      </c>
      <c r="B110" t="str">
        <f>'D on Ice'!C110</f>
        <v>N.J</v>
      </c>
      <c r="E110">
        <f>'D on Ice'!K110</f>
        <v>40.43</v>
      </c>
      <c r="F110">
        <f>'D on Ice'!Z110</f>
        <v>12.27</v>
      </c>
      <c r="G110">
        <f>'D on Ice'!Q110</f>
        <v>2.5499999999999998</v>
      </c>
      <c r="H110">
        <f>'D on Ice'!T110</f>
        <v>2.79</v>
      </c>
      <c r="I110" s="1">
        <f t="shared" si="70"/>
        <v>0.41949152542372881</v>
      </c>
      <c r="J110" s="1">
        <f t="shared" si="71"/>
        <v>0.75</v>
      </c>
      <c r="K110" s="1">
        <f t="shared" si="72"/>
        <v>0.54661016949152541</v>
      </c>
      <c r="L110" s="1">
        <f t="shared" si="73"/>
        <v>0.77966101694915257</v>
      </c>
      <c r="O110">
        <f>'D Production'!H110</f>
        <v>0.15</v>
      </c>
      <c r="P110">
        <f>'D Production'!I110</f>
        <v>0.69</v>
      </c>
      <c r="Q110">
        <f>'D Production'!J110</f>
        <v>0.39</v>
      </c>
      <c r="R110">
        <f>'D Production'!L110</f>
        <v>0.85</v>
      </c>
      <c r="S110" s="1">
        <f t="shared" si="74"/>
        <v>0.44915254237288138</v>
      </c>
      <c r="T110" s="1">
        <f t="shared" si="75"/>
        <v>0.54661016949152541</v>
      </c>
      <c r="U110" s="1">
        <f t="shared" si="76"/>
        <v>0.6271186440677966</v>
      </c>
      <c r="V110" s="1">
        <f t="shared" si="77"/>
        <v>0.51271186440677963</v>
      </c>
      <c r="Y110">
        <f>'D on Ice'!L110</f>
        <v>38.35</v>
      </c>
      <c r="Z110">
        <f>'D on Ice'!AA110</f>
        <v>11.88</v>
      </c>
      <c r="AA110">
        <f>'D on Ice'!R110</f>
        <v>3.63</v>
      </c>
      <c r="AB110">
        <f>'D on Ice'!U110</f>
        <v>2.4500000000000002</v>
      </c>
      <c r="AC110" s="1">
        <f t="shared" si="78"/>
        <v>0.86016949152542377</v>
      </c>
      <c r="AD110" s="1">
        <f t="shared" si="79"/>
        <v>0.33898305084745761</v>
      </c>
      <c r="AE110" s="1">
        <f t="shared" si="80"/>
        <v>4.6610169491525424E-2</v>
      </c>
      <c r="AF110" s="1">
        <f t="shared" si="81"/>
        <v>0.61864406779661019</v>
      </c>
      <c r="AI110">
        <f>'D Rel'!K110</f>
        <v>-4.9800000000000004</v>
      </c>
      <c r="AJ110">
        <f>'D Rel'!Z110</f>
        <v>0.93</v>
      </c>
      <c r="AK110">
        <f>'D Rel'!Q110</f>
        <v>-0.33</v>
      </c>
      <c r="AL110">
        <f>'D Rel'!T110</f>
        <v>-0.05</v>
      </c>
      <c r="AM110" s="1">
        <f t="shared" si="82"/>
        <v>0.13983050847457626</v>
      </c>
      <c r="AN110" s="1">
        <f t="shared" si="83"/>
        <v>0.73728813559322037</v>
      </c>
      <c r="AO110" s="1">
        <f t="shared" si="84"/>
        <v>0.34745762711864409</v>
      </c>
      <c r="AP110" s="1">
        <f t="shared" si="85"/>
        <v>0.49152542372881358</v>
      </c>
      <c r="AS110">
        <f>'D Rel'!L110</f>
        <v>-2.23</v>
      </c>
      <c r="AT110">
        <f>'D Rel'!AA110</f>
        <v>1.04</v>
      </c>
      <c r="AU110">
        <f>'D Rel'!R110</f>
        <v>1.25</v>
      </c>
      <c r="AV110">
        <f>'D Rel'!U110</f>
        <v>-0.05</v>
      </c>
      <c r="AW110" s="1">
        <f t="shared" si="86"/>
        <v>0.71186440677966101</v>
      </c>
      <c r="AX110" s="1">
        <f t="shared" si="87"/>
        <v>0.30084745762711862</v>
      </c>
      <c r="AY110" s="1">
        <f t="shared" si="88"/>
        <v>3.8135593220338986E-2</v>
      </c>
      <c r="AZ110" s="1">
        <f t="shared" si="89"/>
        <v>0.55508474576271183</v>
      </c>
      <c r="BC110">
        <f>'D on Ice'!G110</f>
        <v>16.905797101449</v>
      </c>
      <c r="BD110">
        <f>'D on Ice'!AM110</f>
        <v>44.51</v>
      </c>
      <c r="BE110">
        <f>'D on Ice'!AF110</f>
        <v>9.2200000000000006</v>
      </c>
      <c r="BF110">
        <f>'D on Ice'!AH110</f>
        <v>0.96199999999999997</v>
      </c>
      <c r="BG110" s="1">
        <f t="shared" si="90"/>
        <v>0.71186440677966101</v>
      </c>
      <c r="BH110" s="1">
        <f t="shared" si="91"/>
        <v>0.35169491525423729</v>
      </c>
      <c r="BI110" s="1">
        <f t="shared" si="92"/>
        <v>0.66949152542372881</v>
      </c>
      <c r="BJ110" s="1">
        <f t="shared" si="93"/>
        <v>8.4745762711864403E-2</v>
      </c>
      <c r="BM110">
        <f>'D on Ice'!M110</f>
        <v>51.32</v>
      </c>
      <c r="BN110">
        <f>'D on Ice'!AB110</f>
        <v>50.8</v>
      </c>
      <c r="BO110">
        <f>'D on Ice'!S110</f>
        <v>41.25</v>
      </c>
      <c r="BP110">
        <f>'D on Ice'!V110</f>
        <v>53.21</v>
      </c>
      <c r="BQ110" s="1">
        <f t="shared" si="94"/>
        <v>0.65677966101694918</v>
      </c>
      <c r="BR110" s="1">
        <f t="shared" si="95"/>
        <v>0.55508474576271183</v>
      </c>
      <c r="BS110" s="1">
        <f t="shared" si="96"/>
        <v>0.16949152542372881</v>
      </c>
      <c r="BT110" s="1">
        <f t="shared" si="97"/>
        <v>0.76271186440677963</v>
      </c>
      <c r="BW110" s="1">
        <f t="shared" si="98"/>
        <v>4.5508474576271194</v>
      </c>
      <c r="BX110" s="1">
        <f t="shared" si="99"/>
        <v>0.66101694915254239</v>
      </c>
      <c r="BY110">
        <f t="shared" si="100"/>
        <v>81</v>
      </c>
      <c r="CB110">
        <f>'D Rel'!M110</f>
        <v>-1.49</v>
      </c>
      <c r="CC110">
        <f>'D Rel'!V110</f>
        <v>0.1</v>
      </c>
      <c r="CD110" s="1">
        <f t="shared" si="101"/>
        <v>0.34322033898305082</v>
      </c>
      <c r="CE110" s="1">
        <f t="shared" si="102"/>
        <v>0.53389830508474578</v>
      </c>
      <c r="CH110" s="31">
        <f>'D Production'!X110</f>
        <v>0.46</v>
      </c>
      <c r="CI110" s="31">
        <f>'D Production'!AB110</f>
        <v>0.46</v>
      </c>
      <c r="CJ110" s="31">
        <f t="shared" si="103"/>
        <v>0.76271186440677963</v>
      </c>
      <c r="CK110" s="31">
        <f t="shared" si="104"/>
        <v>0.5423728813559322</v>
      </c>
      <c r="CN110">
        <f>'D Totals'!G110</f>
        <v>2</v>
      </c>
      <c r="CO110">
        <f>'D Totals'!H110</f>
        <v>9</v>
      </c>
      <c r="CP110">
        <f>'D Totals'!K110</f>
        <v>11</v>
      </c>
    </row>
    <row r="111" spans="1:94" x14ac:dyDescent="0.3">
      <c r="A111" t="str">
        <f>'D on Ice'!B111</f>
        <v>Johnathan Kovacevic</v>
      </c>
      <c r="B111" t="str">
        <f>'D on Ice'!C111</f>
        <v>MTL</v>
      </c>
      <c r="E111">
        <f>'D on Ice'!K111</f>
        <v>39.020000000000003</v>
      </c>
      <c r="F111">
        <f>'D on Ice'!Z111</f>
        <v>11.4</v>
      </c>
      <c r="G111">
        <f>'D on Ice'!Q111</f>
        <v>2.2599999999999998</v>
      </c>
      <c r="H111">
        <f>'D on Ice'!T111</f>
        <v>2.48</v>
      </c>
      <c r="I111" s="1">
        <f t="shared" si="70"/>
        <v>0.25847457627118642</v>
      </c>
      <c r="J111" s="1">
        <f t="shared" si="71"/>
        <v>0.58898305084745761</v>
      </c>
      <c r="K111" s="1">
        <f t="shared" si="72"/>
        <v>0.38135593220338981</v>
      </c>
      <c r="L111" s="1">
        <f t="shared" si="73"/>
        <v>0.4364406779661017</v>
      </c>
      <c r="O111">
        <f>'D Production'!H111</f>
        <v>0.65</v>
      </c>
      <c r="P111">
        <f>'D Production'!I111</f>
        <v>0.11</v>
      </c>
      <c r="Q111">
        <f>'D Production'!J111</f>
        <v>0.11</v>
      </c>
      <c r="R111">
        <f>'D Production'!L111</f>
        <v>0.75</v>
      </c>
      <c r="S111" s="1">
        <f t="shared" si="74"/>
        <v>0.99576271186440679</v>
      </c>
      <c r="T111" s="1">
        <f t="shared" si="75"/>
        <v>1.6949152542372881E-2</v>
      </c>
      <c r="U111" s="1">
        <f t="shared" si="76"/>
        <v>0.16949152542372881</v>
      </c>
      <c r="V111" s="1">
        <f t="shared" si="77"/>
        <v>0.3940677966101695</v>
      </c>
      <c r="Y111">
        <f>'D on Ice'!L111</f>
        <v>46.33</v>
      </c>
      <c r="Z111">
        <f>'D on Ice'!AA111</f>
        <v>12.79</v>
      </c>
      <c r="AA111">
        <f>'D on Ice'!R111</f>
        <v>1.83</v>
      </c>
      <c r="AB111">
        <f>'D on Ice'!U111</f>
        <v>2.92</v>
      </c>
      <c r="AC111" s="1">
        <f t="shared" si="78"/>
        <v>0.17372881355932204</v>
      </c>
      <c r="AD111" s="1">
        <f t="shared" si="79"/>
        <v>0.19067796610169491</v>
      </c>
      <c r="AE111" s="1">
        <f t="shared" si="80"/>
        <v>0.8771186440677966</v>
      </c>
      <c r="AF111" s="1">
        <f t="shared" si="81"/>
        <v>0.15677966101694915</v>
      </c>
      <c r="AI111">
        <f>'D Rel'!K111</f>
        <v>-7.0000000000000007E-2</v>
      </c>
      <c r="AJ111">
        <f>'D Rel'!Z111</f>
        <v>0.13</v>
      </c>
      <c r="AK111">
        <f>'D Rel'!Q111</f>
        <v>0.14000000000000001</v>
      </c>
      <c r="AL111">
        <f>'D Rel'!T111</f>
        <v>-0.06</v>
      </c>
      <c r="AM111" s="1">
        <f t="shared" si="82"/>
        <v>0.58050847457627119</v>
      </c>
      <c r="AN111" s="1">
        <f t="shared" si="83"/>
        <v>0.57203389830508478</v>
      </c>
      <c r="AO111" s="1">
        <f t="shared" si="84"/>
        <v>0.61016949152542377</v>
      </c>
      <c r="AP111" s="1">
        <f t="shared" si="85"/>
        <v>0.47033898305084748</v>
      </c>
      <c r="AS111">
        <f>'D Rel'!L111</f>
        <v>1.4</v>
      </c>
      <c r="AT111">
        <f>'D Rel'!AA111</f>
        <v>0.84</v>
      </c>
      <c r="AU111">
        <f>'D Rel'!R111</f>
        <v>-0.43</v>
      </c>
      <c r="AV111">
        <f>'D Rel'!U111</f>
        <v>-0.02</v>
      </c>
      <c r="AW111" s="1">
        <f t="shared" si="86"/>
        <v>0.3559322033898305</v>
      </c>
      <c r="AX111" s="1">
        <f t="shared" si="87"/>
        <v>0.32627118644067798</v>
      </c>
      <c r="AY111" s="1">
        <f t="shared" si="88"/>
        <v>0.71610169491525422</v>
      </c>
      <c r="AZ111" s="1">
        <f t="shared" si="89"/>
        <v>0.51694915254237284</v>
      </c>
      <c r="BC111">
        <f>'D on Ice'!G111</f>
        <v>13.952916666667001</v>
      </c>
      <c r="BD111">
        <f>'D on Ice'!AM111</f>
        <v>35.14</v>
      </c>
      <c r="BE111">
        <f>'D on Ice'!AF111</f>
        <v>7.98</v>
      </c>
      <c r="BF111">
        <f>'D on Ice'!AH111</f>
        <v>1.024</v>
      </c>
      <c r="BG111" s="1">
        <f t="shared" si="90"/>
        <v>0.2076271186440678</v>
      </c>
      <c r="BH111" s="1">
        <f t="shared" si="91"/>
        <v>0.13983050847457626</v>
      </c>
      <c r="BI111" s="1">
        <f t="shared" si="92"/>
        <v>0.3940677966101695</v>
      </c>
      <c r="BJ111" s="1">
        <f t="shared" si="93"/>
        <v>0.81355932203389836</v>
      </c>
      <c r="BM111">
        <f>'D on Ice'!M111</f>
        <v>45.72</v>
      </c>
      <c r="BN111">
        <f>'D on Ice'!AB111</f>
        <v>47.11</v>
      </c>
      <c r="BO111">
        <f>'D on Ice'!S111</f>
        <v>55.26</v>
      </c>
      <c r="BP111">
        <f>'D on Ice'!V111</f>
        <v>45.85</v>
      </c>
      <c r="BQ111" s="1">
        <f t="shared" si="94"/>
        <v>0.18220338983050846</v>
      </c>
      <c r="BR111" s="1">
        <f t="shared" si="95"/>
        <v>0.3135593220338983</v>
      </c>
      <c r="BS111" s="1">
        <f t="shared" si="96"/>
        <v>0.76271186440677963</v>
      </c>
      <c r="BT111" s="1">
        <f t="shared" si="97"/>
        <v>0.22033898305084745</v>
      </c>
      <c r="BW111" s="1">
        <f t="shared" si="98"/>
        <v>2.9322033898305078</v>
      </c>
      <c r="BX111" s="1">
        <f t="shared" si="99"/>
        <v>0.27966101694915252</v>
      </c>
      <c r="BY111">
        <f t="shared" si="100"/>
        <v>171</v>
      </c>
      <c r="CB111">
        <f>'D Rel'!M111</f>
        <v>-0.81</v>
      </c>
      <c r="CC111">
        <f>'D Rel'!V111</f>
        <v>-0.36</v>
      </c>
      <c r="CD111" s="1">
        <f t="shared" si="101"/>
        <v>0.4152542372881356</v>
      </c>
      <c r="CE111" s="1">
        <f t="shared" si="102"/>
        <v>0.4788135593220339</v>
      </c>
      <c r="CH111" s="31">
        <f>'D Production'!X111</f>
        <v>0.86</v>
      </c>
      <c r="CI111" s="31">
        <f>'D Production'!AB111</f>
        <v>0.32</v>
      </c>
      <c r="CJ111" s="31">
        <f t="shared" si="103"/>
        <v>0.42372881355932202</v>
      </c>
      <c r="CK111" s="31">
        <f t="shared" si="104"/>
        <v>0.3559322033898305</v>
      </c>
      <c r="CN111">
        <f>'D Totals'!G111</f>
        <v>6</v>
      </c>
      <c r="CO111">
        <f>'D Totals'!H111</f>
        <v>1</v>
      </c>
      <c r="CP111">
        <f>'D Totals'!K111</f>
        <v>7</v>
      </c>
    </row>
    <row r="112" spans="1:94" x14ac:dyDescent="0.3">
      <c r="A112" t="str">
        <f>'D on Ice'!B112</f>
        <v>Jon Merrill</v>
      </c>
      <c r="B112" t="str">
        <f>'D on Ice'!C112</f>
        <v>MIN</v>
      </c>
      <c r="E112">
        <f>'D on Ice'!K112</f>
        <v>38.630000000000003</v>
      </c>
      <c r="F112">
        <f>'D on Ice'!Z112</f>
        <v>8.9700000000000006</v>
      </c>
      <c r="G112">
        <f>'D on Ice'!Q112</f>
        <v>1.98</v>
      </c>
      <c r="H112">
        <f>'D on Ice'!T112</f>
        <v>2</v>
      </c>
      <c r="I112" s="1">
        <f t="shared" si="70"/>
        <v>0.22457627118644069</v>
      </c>
      <c r="J112" s="1">
        <f t="shared" si="71"/>
        <v>9.7457627118644072E-2</v>
      </c>
      <c r="K112" s="1">
        <f t="shared" si="72"/>
        <v>0.2288135593220339</v>
      </c>
      <c r="L112" s="1">
        <f t="shared" si="73"/>
        <v>3.8135593220338986E-2</v>
      </c>
      <c r="O112">
        <f>'D Production'!H112</f>
        <v>0.15</v>
      </c>
      <c r="P112">
        <f>'D Production'!I112</f>
        <v>0.46</v>
      </c>
      <c r="Q112">
        <f>'D Production'!J112</f>
        <v>0.3</v>
      </c>
      <c r="R112">
        <f>'D Production'!L112</f>
        <v>0.61</v>
      </c>
      <c r="S112" s="1">
        <f t="shared" si="74"/>
        <v>0.44915254237288138</v>
      </c>
      <c r="T112" s="1">
        <f t="shared" si="75"/>
        <v>0.2076271186440678</v>
      </c>
      <c r="U112" s="1">
        <f t="shared" si="76"/>
        <v>0.50847457627118642</v>
      </c>
      <c r="V112" s="1">
        <f t="shared" si="77"/>
        <v>0.25</v>
      </c>
      <c r="Y112">
        <f>'D on Ice'!L112</f>
        <v>42.13</v>
      </c>
      <c r="Z112">
        <f>'D on Ice'!AA112</f>
        <v>11.56</v>
      </c>
      <c r="AA112">
        <f>'D on Ice'!R112</f>
        <v>3.04</v>
      </c>
      <c r="AB112">
        <f>'D on Ice'!U112</f>
        <v>2.4300000000000002</v>
      </c>
      <c r="AC112" s="1">
        <f t="shared" si="78"/>
        <v>0.51271186440677963</v>
      </c>
      <c r="AD112" s="1">
        <f t="shared" si="79"/>
        <v>0.3771186440677966</v>
      </c>
      <c r="AE112" s="1">
        <f t="shared" si="80"/>
        <v>0.19067796610169491</v>
      </c>
      <c r="AF112" s="1">
        <f t="shared" si="81"/>
        <v>0.63983050847457623</v>
      </c>
      <c r="AI112">
        <f>'D Rel'!K112</f>
        <v>-0.38</v>
      </c>
      <c r="AJ112">
        <f>'D Rel'!Z112</f>
        <v>-0.94</v>
      </c>
      <c r="AK112">
        <f>'D Rel'!Q112</f>
        <v>-0.69</v>
      </c>
      <c r="AL112">
        <f>'D Rel'!T112</f>
        <v>-0.32</v>
      </c>
      <c r="AM112" s="1">
        <f t="shared" si="82"/>
        <v>0.52966101694915257</v>
      </c>
      <c r="AN112" s="1">
        <f t="shared" si="83"/>
        <v>0.33050847457627119</v>
      </c>
      <c r="AO112" s="1">
        <f t="shared" si="84"/>
        <v>0.19491525423728814</v>
      </c>
      <c r="AP112" s="1">
        <f t="shared" si="85"/>
        <v>0.1864406779661017</v>
      </c>
      <c r="AS112">
        <f>'D Rel'!L112</f>
        <v>0.3</v>
      </c>
      <c r="AT112">
        <f>'D Rel'!AA112</f>
        <v>2.29</v>
      </c>
      <c r="AU112">
        <f>'D Rel'!R112</f>
        <v>0.43</v>
      </c>
      <c r="AV112">
        <f>'D Rel'!U112</f>
        <v>0.12</v>
      </c>
      <c r="AW112" s="1">
        <f t="shared" si="86"/>
        <v>0.50423728813559321</v>
      </c>
      <c r="AX112" s="1">
        <f t="shared" si="87"/>
        <v>0.11440677966101695</v>
      </c>
      <c r="AY112" s="1">
        <f t="shared" si="88"/>
        <v>0.24576271186440679</v>
      </c>
      <c r="AZ112" s="1">
        <f t="shared" si="89"/>
        <v>0.31779661016949151</v>
      </c>
      <c r="BC112">
        <f>'D on Ice'!G112</f>
        <v>12.328125</v>
      </c>
      <c r="BD112">
        <f>'D on Ice'!AM112</f>
        <v>50</v>
      </c>
      <c r="BE112">
        <f>'D on Ice'!AF112</f>
        <v>7.83</v>
      </c>
      <c r="BF112">
        <f>'D on Ice'!AH112</f>
        <v>0.98099999999999998</v>
      </c>
      <c r="BG112" s="1">
        <f t="shared" si="90"/>
        <v>6.7796610169491525E-2</v>
      </c>
      <c r="BH112" s="1">
        <f t="shared" si="91"/>
        <v>0.55508474576271183</v>
      </c>
      <c r="BI112" s="1">
        <f t="shared" si="92"/>
        <v>0.36864406779661019</v>
      </c>
      <c r="BJ112" s="1">
        <f t="shared" si="93"/>
        <v>0.22033898305084745</v>
      </c>
      <c r="BM112">
        <f>'D on Ice'!M112</f>
        <v>47.83</v>
      </c>
      <c r="BN112">
        <f>'D on Ice'!AB112</f>
        <v>43.7</v>
      </c>
      <c r="BO112">
        <f>'D on Ice'!S112</f>
        <v>39.39</v>
      </c>
      <c r="BP112">
        <f>'D on Ice'!V112</f>
        <v>45.09</v>
      </c>
      <c r="BQ112" s="1">
        <f t="shared" si="94"/>
        <v>0.33050847457627119</v>
      </c>
      <c r="BR112" s="1">
        <f t="shared" si="95"/>
        <v>0.16101694915254236</v>
      </c>
      <c r="BS112" s="1">
        <f t="shared" si="96"/>
        <v>0.11864406779661017</v>
      </c>
      <c r="BT112" s="1">
        <f t="shared" si="97"/>
        <v>0.18220338983050846</v>
      </c>
      <c r="BW112" s="1">
        <f t="shared" si="98"/>
        <v>2.6864406779661016</v>
      </c>
      <c r="BX112" s="1">
        <f t="shared" si="99"/>
        <v>0.22033898305084745</v>
      </c>
      <c r="BY112">
        <f t="shared" si="100"/>
        <v>184</v>
      </c>
      <c r="CB112">
        <f>'D Rel'!M112</f>
        <v>-0.42</v>
      </c>
      <c r="CC112">
        <f>'D Rel'!V112</f>
        <v>-5.07</v>
      </c>
      <c r="CD112" s="1">
        <f t="shared" si="101"/>
        <v>0.47033898305084748</v>
      </c>
      <c r="CE112" s="1">
        <f t="shared" si="102"/>
        <v>0.1440677966101695</v>
      </c>
      <c r="CH112" s="31">
        <f>'D Production'!X112</f>
        <v>1.67</v>
      </c>
      <c r="CI112" s="31">
        <f>'D Production'!AB112</f>
        <v>0.46</v>
      </c>
      <c r="CJ112" s="31">
        <f t="shared" si="103"/>
        <v>5.0847457627118647E-2</v>
      </c>
      <c r="CK112" s="31">
        <f t="shared" si="104"/>
        <v>0.5423728813559322</v>
      </c>
      <c r="CN112">
        <f>'D Totals'!G112</f>
        <v>1</v>
      </c>
      <c r="CO112">
        <f>'D Totals'!H112</f>
        <v>3</v>
      </c>
      <c r="CP112">
        <f>'D Totals'!K112</f>
        <v>4</v>
      </c>
    </row>
    <row r="113" spans="1:94" x14ac:dyDescent="0.3">
      <c r="A113" t="str">
        <f>'D on Ice'!B113</f>
        <v>Jonas Brodin</v>
      </c>
      <c r="B113" t="str">
        <f>'D on Ice'!C113</f>
        <v>MIN</v>
      </c>
      <c r="E113">
        <f>'D on Ice'!K113</f>
        <v>39.369999999999997</v>
      </c>
      <c r="F113">
        <f>'D on Ice'!Z113</f>
        <v>11.25</v>
      </c>
      <c r="G113">
        <f>'D on Ice'!Q113</f>
        <v>2.81</v>
      </c>
      <c r="H113">
        <f>'D on Ice'!T113</f>
        <v>2.33</v>
      </c>
      <c r="I113" s="1">
        <f t="shared" si="70"/>
        <v>0.3135593220338983</v>
      </c>
      <c r="J113" s="1">
        <f t="shared" si="71"/>
        <v>0.54661016949152541</v>
      </c>
      <c r="K113" s="1">
        <f t="shared" si="72"/>
        <v>0.69915254237288138</v>
      </c>
      <c r="L113" s="1">
        <f t="shared" si="73"/>
        <v>0.25423728813559321</v>
      </c>
      <c r="O113">
        <f>'D Production'!H113</f>
        <v>0.1</v>
      </c>
      <c r="P113">
        <f>'D Production'!I113</f>
        <v>1.1499999999999999</v>
      </c>
      <c r="Q113">
        <f>'D Production'!J113</f>
        <v>0.52</v>
      </c>
      <c r="R113">
        <f>'D Production'!L113</f>
        <v>1.25</v>
      </c>
      <c r="S113" s="1">
        <f t="shared" si="74"/>
        <v>0.32627118644067798</v>
      </c>
      <c r="T113" s="1">
        <f t="shared" si="75"/>
        <v>0.93644067796610164</v>
      </c>
      <c r="U113" s="1">
        <f t="shared" si="76"/>
        <v>0.85169491525423724</v>
      </c>
      <c r="V113" s="1">
        <f t="shared" si="77"/>
        <v>0.84745762711864403</v>
      </c>
      <c r="Y113">
        <f>'D on Ice'!L113</f>
        <v>39.78</v>
      </c>
      <c r="Z113">
        <f>'D on Ice'!AA113</f>
        <v>9.89</v>
      </c>
      <c r="AA113">
        <f>'D on Ice'!R113</f>
        <v>2.29</v>
      </c>
      <c r="AB113">
        <f>'D on Ice'!U113</f>
        <v>2.13</v>
      </c>
      <c r="AC113" s="1">
        <f t="shared" si="78"/>
        <v>0.72881355932203384</v>
      </c>
      <c r="AD113" s="1">
        <f t="shared" si="79"/>
        <v>0.79661016949152541</v>
      </c>
      <c r="AE113" s="1">
        <f t="shared" si="80"/>
        <v>0.64830508474576276</v>
      </c>
      <c r="AF113" s="1">
        <f t="shared" si="81"/>
        <v>0.93644067796610164</v>
      </c>
      <c r="AI113">
        <f>'D Rel'!K113</f>
        <v>-2.15</v>
      </c>
      <c r="AJ113">
        <f>'D Rel'!Z113</f>
        <v>1.88</v>
      </c>
      <c r="AK113">
        <f>'D Rel'!Q113</f>
        <v>-0.03</v>
      </c>
      <c r="AL113">
        <f>'D Rel'!T113</f>
        <v>0.05</v>
      </c>
      <c r="AM113" s="1">
        <f t="shared" si="82"/>
        <v>0.36016949152542371</v>
      </c>
      <c r="AN113" s="1">
        <f t="shared" si="83"/>
        <v>0.86016949152542377</v>
      </c>
      <c r="AO113" s="1">
        <f t="shared" si="84"/>
        <v>0.52118644067796616</v>
      </c>
      <c r="AP113" s="1">
        <f t="shared" si="85"/>
        <v>0.60169491525423724</v>
      </c>
      <c r="AS113">
        <f>'D Rel'!L113</f>
        <v>-2.77</v>
      </c>
      <c r="AT113">
        <f>'D Rel'!AA113</f>
        <v>-1.01</v>
      </c>
      <c r="AU113">
        <f>'D Rel'!R113</f>
        <v>-0.69</v>
      </c>
      <c r="AV113">
        <f>'D Rel'!U113</f>
        <v>-0.39</v>
      </c>
      <c r="AW113" s="1">
        <f t="shared" si="86"/>
        <v>0.75847457627118642</v>
      </c>
      <c r="AX113" s="1">
        <f t="shared" si="87"/>
        <v>0.72457627118644063</v>
      </c>
      <c r="AY113" s="1">
        <f t="shared" si="88"/>
        <v>0.83898305084745761</v>
      </c>
      <c r="AZ113" s="1">
        <f t="shared" si="89"/>
        <v>0.88983050847457623</v>
      </c>
      <c r="BC113">
        <f>'D on Ice'!G113</f>
        <v>18.583870967742001</v>
      </c>
      <c r="BD113">
        <f>'D on Ice'!AM113</f>
        <v>50.32</v>
      </c>
      <c r="BE113">
        <f>'D on Ice'!AF113</f>
        <v>11.07</v>
      </c>
      <c r="BF113">
        <f>'D on Ice'!AH113</f>
        <v>1.026</v>
      </c>
      <c r="BG113" s="1">
        <f t="shared" si="90"/>
        <v>0.91949152542372881</v>
      </c>
      <c r="BH113" s="1">
        <f t="shared" si="91"/>
        <v>0.57627118644067798</v>
      </c>
      <c r="BI113" s="1">
        <f t="shared" si="92"/>
        <v>0.93220338983050843</v>
      </c>
      <c r="BJ113" s="1">
        <f t="shared" si="93"/>
        <v>0.83898305084745761</v>
      </c>
      <c r="BM113">
        <f>'D on Ice'!M113</f>
        <v>49.74</v>
      </c>
      <c r="BN113">
        <f>'D on Ice'!AB113</f>
        <v>53.2</v>
      </c>
      <c r="BO113">
        <f>'D on Ice'!S113</f>
        <v>55.1</v>
      </c>
      <c r="BP113">
        <f>'D on Ice'!V113</f>
        <v>52.18</v>
      </c>
      <c r="BQ113" s="1">
        <f t="shared" si="94"/>
        <v>0.48305084745762711</v>
      </c>
      <c r="BR113" s="1">
        <f t="shared" si="95"/>
        <v>0.72033898305084743</v>
      </c>
      <c r="BS113" s="1">
        <f t="shared" si="96"/>
        <v>0.75847457627118642</v>
      </c>
      <c r="BT113" s="1">
        <f t="shared" si="97"/>
        <v>0.69491525423728817</v>
      </c>
      <c r="BW113" s="1">
        <f t="shared" si="98"/>
        <v>4.9576271186440675</v>
      </c>
      <c r="BX113" s="1">
        <f t="shared" si="99"/>
        <v>0.74152542372881358</v>
      </c>
      <c r="BY113">
        <f t="shared" si="100"/>
        <v>62</v>
      </c>
      <c r="CB113">
        <f>'D Rel'!M113</f>
        <v>0.36</v>
      </c>
      <c r="CC113">
        <f>'D Rel'!V113</f>
        <v>4.74</v>
      </c>
      <c r="CD113" s="1">
        <f t="shared" si="101"/>
        <v>0.5847457627118644</v>
      </c>
      <c r="CE113" s="1">
        <f t="shared" si="102"/>
        <v>0.8771186440677966</v>
      </c>
      <c r="CH113" s="31">
        <f>'D Production'!X113</f>
        <v>0.1</v>
      </c>
      <c r="CI113" s="31">
        <f>'D Production'!AB113</f>
        <v>0.31</v>
      </c>
      <c r="CJ113" s="31">
        <f t="shared" si="103"/>
        <v>0.98305084745762716</v>
      </c>
      <c r="CK113" s="31">
        <f t="shared" si="104"/>
        <v>0.32627118644067798</v>
      </c>
      <c r="CN113">
        <f>'D Totals'!G113</f>
        <v>1</v>
      </c>
      <c r="CO113">
        <f>'D Totals'!H113</f>
        <v>11</v>
      </c>
      <c r="CP113">
        <f>'D Totals'!K113</f>
        <v>12</v>
      </c>
    </row>
    <row r="114" spans="1:94" x14ac:dyDescent="0.3">
      <c r="A114" t="str">
        <f>'D on Ice'!B114</f>
        <v>Jonas Siegenthaler</v>
      </c>
      <c r="B114" t="str">
        <f>'D on Ice'!C114</f>
        <v>N.J</v>
      </c>
      <c r="E114">
        <f>'D on Ice'!K114</f>
        <v>45.32</v>
      </c>
      <c r="F114">
        <f>'D on Ice'!Z114</f>
        <v>12.2</v>
      </c>
      <c r="G114">
        <f>'D on Ice'!Q114</f>
        <v>2.16</v>
      </c>
      <c r="H114">
        <f>'D on Ice'!T114</f>
        <v>2.83</v>
      </c>
      <c r="I114" s="1">
        <f t="shared" si="70"/>
        <v>0.76694915254237284</v>
      </c>
      <c r="J114" s="1">
        <f t="shared" si="71"/>
        <v>0.74152542372881358</v>
      </c>
      <c r="K114" s="1">
        <f t="shared" si="72"/>
        <v>0.31779661016949151</v>
      </c>
      <c r="L114" s="1">
        <f t="shared" si="73"/>
        <v>0.80932203389830504</v>
      </c>
      <c r="O114">
        <f>'D Production'!H114</f>
        <v>0.09</v>
      </c>
      <c r="P114">
        <f>'D Production'!I114</f>
        <v>0.56000000000000005</v>
      </c>
      <c r="Q114">
        <f>'D Production'!J114</f>
        <v>0.19</v>
      </c>
      <c r="R114">
        <f>'D Production'!L114</f>
        <v>0.66</v>
      </c>
      <c r="S114" s="1">
        <f t="shared" si="74"/>
        <v>0.28389830508474578</v>
      </c>
      <c r="T114" s="1">
        <f t="shared" si="75"/>
        <v>0.3559322033898305</v>
      </c>
      <c r="U114" s="1">
        <f t="shared" si="76"/>
        <v>0.30932203389830509</v>
      </c>
      <c r="V114" s="1">
        <f t="shared" si="77"/>
        <v>0.30084745762711862</v>
      </c>
      <c r="Y114">
        <f>'D on Ice'!L114</f>
        <v>40.82</v>
      </c>
      <c r="Z114">
        <f>'D on Ice'!AA114</f>
        <v>10.7</v>
      </c>
      <c r="AA114">
        <f>'D on Ice'!R114</f>
        <v>2.5299999999999998</v>
      </c>
      <c r="AB114">
        <f>'D on Ice'!U114</f>
        <v>2.6</v>
      </c>
      <c r="AC114" s="1">
        <f t="shared" si="78"/>
        <v>0.64830508474576276</v>
      </c>
      <c r="AD114" s="1">
        <f t="shared" si="79"/>
        <v>0.58050847457627119</v>
      </c>
      <c r="AE114" s="1">
        <f t="shared" si="80"/>
        <v>0.5</v>
      </c>
      <c r="AF114" s="1">
        <f t="shared" si="81"/>
        <v>0.42372881355932202</v>
      </c>
      <c r="AI114">
        <f>'D Rel'!K114</f>
        <v>2.4700000000000002</v>
      </c>
      <c r="AJ114">
        <f>'D Rel'!Z114</f>
        <v>0.83</v>
      </c>
      <c r="AK114">
        <f>'D Rel'!Q114</f>
        <v>-0.92</v>
      </c>
      <c r="AL114">
        <f>'D Rel'!T114</f>
        <v>0.06</v>
      </c>
      <c r="AM114" s="1">
        <f t="shared" si="82"/>
        <v>0.72033898305084743</v>
      </c>
      <c r="AN114" s="1">
        <f t="shared" si="83"/>
        <v>0.70338983050847459</v>
      </c>
      <c r="AO114" s="1">
        <f t="shared" si="84"/>
        <v>0.10169491525423729</v>
      </c>
      <c r="AP114" s="1">
        <f t="shared" si="85"/>
        <v>0.6228813559322034</v>
      </c>
      <c r="AS114">
        <f>'D Rel'!L114</f>
        <v>2.52</v>
      </c>
      <c r="AT114">
        <f>'D Rel'!AA114</f>
        <v>-0.37</v>
      </c>
      <c r="AU114">
        <f>'D Rel'!R114</f>
        <v>-0.55000000000000004</v>
      </c>
      <c r="AV114">
        <f>'D Rel'!U114</f>
        <v>0.26</v>
      </c>
      <c r="AW114" s="1">
        <f t="shared" si="86"/>
        <v>0.2288135593220339</v>
      </c>
      <c r="AX114" s="1">
        <f t="shared" si="87"/>
        <v>0.55932203389830504</v>
      </c>
      <c r="AY114" s="1">
        <f t="shared" si="88"/>
        <v>0.77542372881355937</v>
      </c>
      <c r="AZ114" s="1">
        <f t="shared" si="89"/>
        <v>0.22033898305084745</v>
      </c>
      <c r="BC114">
        <f>'D on Ice'!G114</f>
        <v>16.827192982456001</v>
      </c>
      <c r="BD114">
        <f>'D on Ice'!AM114</f>
        <v>49.69</v>
      </c>
      <c r="BE114">
        <f>'D on Ice'!AF114</f>
        <v>6.73</v>
      </c>
      <c r="BF114">
        <f>'D on Ice'!AH114</f>
        <v>0.97399999999999998</v>
      </c>
      <c r="BG114" s="1">
        <f t="shared" si="90"/>
        <v>0.69067796610169496</v>
      </c>
      <c r="BH114" s="1">
        <f t="shared" si="91"/>
        <v>0.55084745762711862</v>
      </c>
      <c r="BI114" s="1">
        <f t="shared" si="92"/>
        <v>0.16101694915254236</v>
      </c>
      <c r="BJ114" s="1">
        <f t="shared" si="93"/>
        <v>0.15254237288135594</v>
      </c>
      <c r="BM114">
        <f>'D on Ice'!M114</f>
        <v>52.61</v>
      </c>
      <c r="BN114">
        <f>'D on Ice'!AB114</f>
        <v>53.28</v>
      </c>
      <c r="BO114">
        <f>'D on Ice'!S114</f>
        <v>46</v>
      </c>
      <c r="BP114">
        <f>'D on Ice'!V114</f>
        <v>52.12</v>
      </c>
      <c r="BQ114" s="1">
        <f t="shared" si="94"/>
        <v>0.75847457627118642</v>
      </c>
      <c r="BR114" s="1">
        <f t="shared" si="95"/>
        <v>0.72457627118644063</v>
      </c>
      <c r="BS114" s="1">
        <f t="shared" si="96"/>
        <v>0.32203389830508472</v>
      </c>
      <c r="BT114" s="1">
        <f t="shared" si="97"/>
        <v>0.68644067796610164</v>
      </c>
      <c r="BW114" s="1">
        <f t="shared" si="98"/>
        <v>4.101694915254237</v>
      </c>
      <c r="BX114" s="1">
        <f t="shared" si="99"/>
        <v>0.52966101694915257</v>
      </c>
      <c r="BY114">
        <f t="shared" si="100"/>
        <v>112</v>
      </c>
      <c r="CB114">
        <f>'D Rel'!M114</f>
        <v>-0.19</v>
      </c>
      <c r="CC114">
        <f>'D Rel'!V114</f>
        <v>-2.0499999999999998</v>
      </c>
      <c r="CD114" s="1">
        <f t="shared" si="101"/>
        <v>0.50423728813559321</v>
      </c>
      <c r="CE114" s="1">
        <f t="shared" si="102"/>
        <v>0.30932203389830509</v>
      </c>
      <c r="CH114" s="31">
        <f>'D Production'!X114</f>
        <v>0.66</v>
      </c>
      <c r="CI114" s="31">
        <f>'D Production'!AB114</f>
        <v>0.28000000000000003</v>
      </c>
      <c r="CJ114" s="31">
        <f t="shared" si="103"/>
        <v>0.61016949152542377</v>
      </c>
      <c r="CK114" s="31">
        <f t="shared" si="104"/>
        <v>0.27542372881355931</v>
      </c>
      <c r="CN114">
        <f>'D Totals'!G114</f>
        <v>1</v>
      </c>
      <c r="CO114">
        <f>'D Totals'!H114</f>
        <v>6</v>
      </c>
      <c r="CP114">
        <f>'D Totals'!K114</f>
        <v>7</v>
      </c>
    </row>
    <row r="115" spans="1:94" x14ac:dyDescent="0.3">
      <c r="A115" t="str">
        <f>'D on Ice'!B115</f>
        <v>Jordan Harris</v>
      </c>
      <c r="B115" t="str">
        <f>'D on Ice'!C115</f>
        <v>MTL</v>
      </c>
      <c r="E115">
        <f>'D on Ice'!K115</f>
        <v>38.93</v>
      </c>
      <c r="F115">
        <f>'D on Ice'!Z115</f>
        <v>11.12</v>
      </c>
      <c r="G115">
        <f>'D on Ice'!Q115</f>
        <v>2.31</v>
      </c>
      <c r="H115">
        <f>'D on Ice'!T115</f>
        <v>2.58</v>
      </c>
      <c r="I115" s="1">
        <f t="shared" si="70"/>
        <v>0.24576271186440679</v>
      </c>
      <c r="J115" s="1">
        <f t="shared" si="71"/>
        <v>0.48728813559322032</v>
      </c>
      <c r="K115" s="1">
        <f t="shared" si="72"/>
        <v>0.40254237288135591</v>
      </c>
      <c r="L115" s="1">
        <f t="shared" si="73"/>
        <v>0.58050847457627119</v>
      </c>
      <c r="O115">
        <f>'D Production'!H115</f>
        <v>0.14000000000000001</v>
      </c>
      <c r="P115">
        <f>'D Production'!I115</f>
        <v>0.54</v>
      </c>
      <c r="Q115">
        <f>'D Production'!J115</f>
        <v>0.27</v>
      </c>
      <c r="R115">
        <f>'D Production'!L115</f>
        <v>0.68</v>
      </c>
      <c r="S115" s="1">
        <f t="shared" si="74"/>
        <v>0.4152542372881356</v>
      </c>
      <c r="T115" s="1">
        <f t="shared" si="75"/>
        <v>0.32203389830508472</v>
      </c>
      <c r="U115" s="1">
        <f t="shared" si="76"/>
        <v>0.4576271186440678</v>
      </c>
      <c r="V115" s="1">
        <f t="shared" si="77"/>
        <v>0.3347457627118644</v>
      </c>
      <c r="Y115">
        <f>'D on Ice'!L115</f>
        <v>42.99</v>
      </c>
      <c r="Z115">
        <f>'D on Ice'!AA115</f>
        <v>10.31</v>
      </c>
      <c r="AA115">
        <f>'D on Ice'!R115</f>
        <v>2.44</v>
      </c>
      <c r="AB115">
        <f>'D on Ice'!U115</f>
        <v>2.6</v>
      </c>
      <c r="AC115" s="1">
        <f t="shared" si="78"/>
        <v>0.4152542372881356</v>
      </c>
      <c r="AD115" s="1">
        <f t="shared" si="79"/>
        <v>0.69067796610169496</v>
      </c>
      <c r="AE115" s="1">
        <f t="shared" si="80"/>
        <v>0.55084745762711862</v>
      </c>
      <c r="AF115" s="1">
        <f t="shared" si="81"/>
        <v>0.42372881355932202</v>
      </c>
      <c r="AI115">
        <f>'D Rel'!K115</f>
        <v>0.88</v>
      </c>
      <c r="AJ115">
        <f>'D Rel'!Z115</f>
        <v>0.46</v>
      </c>
      <c r="AK115">
        <f>'D Rel'!Q115</f>
        <v>0.28999999999999998</v>
      </c>
      <c r="AL115">
        <f>'D Rel'!T115</f>
        <v>0.13</v>
      </c>
      <c r="AM115" s="1">
        <f t="shared" si="82"/>
        <v>0.61016949152542377</v>
      </c>
      <c r="AN115" s="1">
        <f t="shared" si="83"/>
        <v>0.63135593220338981</v>
      </c>
      <c r="AO115" s="1">
        <f t="shared" si="84"/>
        <v>0.68644067796610164</v>
      </c>
      <c r="AP115" s="1">
        <f t="shared" si="85"/>
        <v>0.69491525423728817</v>
      </c>
      <c r="AS115">
        <f>'D Rel'!L115</f>
        <v>-4.9400000000000004</v>
      </c>
      <c r="AT115">
        <f>'D Rel'!AA115</f>
        <v>-2.2400000000000002</v>
      </c>
      <c r="AU115">
        <f>'D Rel'!R115</f>
        <v>-0.23</v>
      </c>
      <c r="AV115">
        <f>'D Rel'!U115</f>
        <v>-0.49</v>
      </c>
      <c r="AW115" s="1">
        <f t="shared" si="86"/>
        <v>0.89406779661016944</v>
      </c>
      <c r="AX115" s="1">
        <f t="shared" si="87"/>
        <v>0.89406779661016944</v>
      </c>
      <c r="AY115" s="1">
        <f t="shared" si="88"/>
        <v>0.64406779661016944</v>
      </c>
      <c r="AZ115" s="1">
        <f t="shared" si="89"/>
        <v>0.91949152542372881</v>
      </c>
      <c r="BC115">
        <f>'D on Ice'!G115</f>
        <v>15.254597701149001</v>
      </c>
      <c r="BD115">
        <f>'D on Ice'!AM115</f>
        <v>41.79</v>
      </c>
      <c r="BE115">
        <f>'D on Ice'!AF115</f>
        <v>8.67</v>
      </c>
      <c r="BF115">
        <f>'D on Ice'!AH115</f>
        <v>1.0029999999999999</v>
      </c>
      <c r="BG115" s="1">
        <f t="shared" si="90"/>
        <v>0.41949152542372881</v>
      </c>
      <c r="BH115" s="1">
        <f t="shared" si="91"/>
        <v>0.27966101694915252</v>
      </c>
      <c r="BI115" s="1">
        <f t="shared" si="92"/>
        <v>0.52542372881355937</v>
      </c>
      <c r="BJ115" s="1">
        <f t="shared" si="93"/>
        <v>0.5847457627118644</v>
      </c>
      <c r="BM115">
        <f>'D on Ice'!M115</f>
        <v>47.52</v>
      </c>
      <c r="BN115">
        <f>'D on Ice'!AB115</f>
        <v>51.9</v>
      </c>
      <c r="BO115">
        <f>'D on Ice'!S115</f>
        <v>48.57</v>
      </c>
      <c r="BP115">
        <f>'D on Ice'!V115</f>
        <v>49.85</v>
      </c>
      <c r="BQ115" s="1">
        <f t="shared" si="94"/>
        <v>0.2923728813559322</v>
      </c>
      <c r="BR115" s="1">
        <f t="shared" si="95"/>
        <v>0.6271186440677966</v>
      </c>
      <c r="BS115" s="1">
        <f t="shared" si="96"/>
        <v>0.44067796610169491</v>
      </c>
      <c r="BT115" s="1">
        <f t="shared" si="97"/>
        <v>0.50423728813559321</v>
      </c>
      <c r="BW115" s="1">
        <f t="shared" si="98"/>
        <v>4.1864406779661021</v>
      </c>
      <c r="BX115" s="1">
        <f t="shared" si="99"/>
        <v>0.55932203389830504</v>
      </c>
      <c r="BY115">
        <f t="shared" si="100"/>
        <v>105</v>
      </c>
      <c r="CB115">
        <f>'D Rel'!M115</f>
        <v>3.27</v>
      </c>
      <c r="CC115">
        <f>'D Rel'!V115</f>
        <v>5.58</v>
      </c>
      <c r="CD115" s="1">
        <f t="shared" si="101"/>
        <v>0.85593220338983056</v>
      </c>
      <c r="CE115" s="1">
        <f t="shared" si="102"/>
        <v>0.92796610169491522</v>
      </c>
      <c r="CH115" s="31">
        <f>'D Production'!X115</f>
        <v>0.95</v>
      </c>
      <c r="CI115" s="31">
        <f>'D Production'!AB115</f>
        <v>0.54</v>
      </c>
      <c r="CJ115" s="31">
        <f t="shared" si="103"/>
        <v>0.34322033898305082</v>
      </c>
      <c r="CK115" s="31">
        <f t="shared" si="104"/>
        <v>0.63559322033898302</v>
      </c>
      <c r="CN115">
        <f>'D Totals'!G115</f>
        <v>1</v>
      </c>
      <c r="CO115">
        <f>'D Totals'!H115</f>
        <v>4</v>
      </c>
      <c r="CP115">
        <f>'D Totals'!K115</f>
        <v>5</v>
      </c>
    </row>
    <row r="116" spans="1:94" x14ac:dyDescent="0.3">
      <c r="A116" t="str">
        <f>'D on Ice'!B116</f>
        <v>Jordan Oesterle</v>
      </c>
      <c r="B116" t="str">
        <f>'D on Ice'!C116</f>
        <v>CGY</v>
      </c>
      <c r="E116">
        <f>'D on Ice'!K116</f>
        <v>39.549999999999997</v>
      </c>
      <c r="F116">
        <f>'D on Ice'!Z116</f>
        <v>9.4499999999999993</v>
      </c>
      <c r="G116">
        <f>'D on Ice'!Q116</f>
        <v>1.98</v>
      </c>
      <c r="H116">
        <f>'D on Ice'!T116</f>
        <v>2.12</v>
      </c>
      <c r="I116" s="1">
        <f t="shared" si="70"/>
        <v>0.3347457627118644</v>
      </c>
      <c r="J116" s="1">
        <f t="shared" si="71"/>
        <v>0.17372881355932204</v>
      </c>
      <c r="K116" s="1">
        <f t="shared" si="72"/>
        <v>0.2288135593220339</v>
      </c>
      <c r="L116" s="1">
        <f t="shared" si="73"/>
        <v>7.2033898305084748E-2</v>
      </c>
      <c r="O116">
        <f>'D Production'!H116</f>
        <v>0</v>
      </c>
      <c r="P116">
        <f>'D Production'!I116</f>
        <v>0.44</v>
      </c>
      <c r="Q116">
        <f>'D Production'!J116</f>
        <v>0.44</v>
      </c>
      <c r="R116">
        <f>'D Production'!L116</f>
        <v>0.44</v>
      </c>
      <c r="S116" s="1">
        <f t="shared" si="74"/>
        <v>4.2372881355932203E-3</v>
      </c>
      <c r="T116" s="1">
        <f t="shared" si="75"/>
        <v>0.18220338983050846</v>
      </c>
      <c r="U116" s="1">
        <f t="shared" si="76"/>
        <v>0.73728813559322037</v>
      </c>
      <c r="V116" s="1">
        <f t="shared" si="77"/>
        <v>9.3220338983050849E-2</v>
      </c>
      <c r="Y116">
        <f>'D on Ice'!L116</f>
        <v>40.21</v>
      </c>
      <c r="Z116">
        <f>'D on Ice'!AA116</f>
        <v>12.3</v>
      </c>
      <c r="AA116">
        <f>'D on Ice'!R116</f>
        <v>3.52</v>
      </c>
      <c r="AB116">
        <f>'D on Ice'!U116</f>
        <v>2.62</v>
      </c>
      <c r="AC116" s="1">
        <f t="shared" si="78"/>
        <v>0.69491525423728817</v>
      </c>
      <c r="AD116" s="1">
        <f t="shared" si="79"/>
        <v>0.25</v>
      </c>
      <c r="AE116" s="1">
        <f t="shared" si="80"/>
        <v>5.5084745762711863E-2</v>
      </c>
      <c r="AF116" s="1">
        <f t="shared" si="81"/>
        <v>0.40254237288135591</v>
      </c>
      <c r="AI116">
        <f>'D Rel'!K116</f>
        <v>-2.25</v>
      </c>
      <c r="AJ116">
        <f>'D Rel'!Z116</f>
        <v>-0.88</v>
      </c>
      <c r="AK116">
        <f>'D Rel'!Q116</f>
        <v>-0.79</v>
      </c>
      <c r="AL116">
        <f>'D Rel'!T116</f>
        <v>-0.3</v>
      </c>
      <c r="AM116" s="1">
        <f t="shared" si="82"/>
        <v>0.33898305084745761</v>
      </c>
      <c r="AN116" s="1">
        <f t="shared" si="83"/>
        <v>0.35169491525423729</v>
      </c>
      <c r="AO116" s="1">
        <f t="shared" si="84"/>
        <v>0.1440677966101695</v>
      </c>
      <c r="AP116" s="1">
        <f t="shared" si="85"/>
        <v>0.2076271186440678</v>
      </c>
      <c r="AS116">
        <f>'D Rel'!L116</f>
        <v>0.45</v>
      </c>
      <c r="AT116">
        <f>'D Rel'!AA116</f>
        <v>1.9</v>
      </c>
      <c r="AU116">
        <f>'D Rel'!R116</f>
        <v>1.08</v>
      </c>
      <c r="AV116">
        <f>'D Rel'!U116</f>
        <v>0.17</v>
      </c>
      <c r="AW116" s="1">
        <f t="shared" si="86"/>
        <v>0.4788135593220339</v>
      </c>
      <c r="AX116" s="1">
        <f t="shared" si="87"/>
        <v>0.13983050847457626</v>
      </c>
      <c r="AY116" s="1">
        <f t="shared" si="88"/>
        <v>4.6610169491525424E-2</v>
      </c>
      <c r="AZ116" s="1">
        <f t="shared" si="89"/>
        <v>0.26271186440677968</v>
      </c>
      <c r="BC116">
        <f>'D on Ice'!G116</f>
        <v>13.003174603174999</v>
      </c>
      <c r="BD116">
        <f>'D on Ice'!AM116</f>
        <v>57.14</v>
      </c>
      <c r="BE116">
        <f>'D on Ice'!AF116</f>
        <v>6.87</v>
      </c>
      <c r="BF116">
        <f>'D on Ice'!AH116</f>
        <v>0.93799999999999994</v>
      </c>
      <c r="BG116" s="1">
        <f t="shared" si="90"/>
        <v>0.11016949152542373</v>
      </c>
      <c r="BH116" s="1">
        <f t="shared" si="91"/>
        <v>0.81355932203389836</v>
      </c>
      <c r="BI116" s="1">
        <f t="shared" si="92"/>
        <v>0.19491525423728814</v>
      </c>
      <c r="BJ116" s="1">
        <f t="shared" si="93"/>
        <v>8.4745762711864406E-3</v>
      </c>
      <c r="BM116">
        <f>'D on Ice'!M116</f>
        <v>49.59</v>
      </c>
      <c r="BN116">
        <f>'D on Ice'!AB116</f>
        <v>43.43</v>
      </c>
      <c r="BO116">
        <f>'D on Ice'!S116</f>
        <v>36</v>
      </c>
      <c r="BP116">
        <f>'D on Ice'!V116</f>
        <v>44.74</v>
      </c>
      <c r="BQ116" s="1">
        <f t="shared" si="94"/>
        <v>0.47033898305084748</v>
      </c>
      <c r="BR116" s="1">
        <f t="shared" si="95"/>
        <v>0.1440677966101695</v>
      </c>
      <c r="BS116" s="1">
        <f t="shared" si="96"/>
        <v>7.2033898305084748E-2</v>
      </c>
      <c r="BT116" s="1">
        <f t="shared" si="97"/>
        <v>0.16949152542372881</v>
      </c>
      <c r="BW116" s="1">
        <f t="shared" si="98"/>
        <v>2.156779661016949</v>
      </c>
      <c r="BX116" s="1">
        <f t="shared" si="99"/>
        <v>0.11440677966101695</v>
      </c>
      <c r="BY116">
        <f t="shared" si="100"/>
        <v>210</v>
      </c>
      <c r="CB116">
        <f>'D Rel'!M116</f>
        <v>-1.66</v>
      </c>
      <c r="CC116">
        <f>'D Rel'!V116</f>
        <v>-4.96</v>
      </c>
      <c r="CD116" s="1">
        <f t="shared" si="101"/>
        <v>0.31779661016949151</v>
      </c>
      <c r="CE116" s="1">
        <f t="shared" si="102"/>
        <v>0.14830508474576271</v>
      </c>
      <c r="CH116" s="31">
        <f>'D Production'!X116</f>
        <v>0.44</v>
      </c>
      <c r="CI116" s="31">
        <f>'D Production'!AB116</f>
        <v>0.44</v>
      </c>
      <c r="CJ116" s="31">
        <f t="shared" si="103"/>
        <v>0.77542372881355937</v>
      </c>
      <c r="CK116" s="31">
        <f t="shared" si="104"/>
        <v>0.51271186440677963</v>
      </c>
      <c r="CN116">
        <f>'D Totals'!G116</f>
        <v>0</v>
      </c>
      <c r="CO116">
        <f>'D Totals'!H116</f>
        <v>2</v>
      </c>
      <c r="CP116">
        <f>'D Totals'!K116</f>
        <v>2</v>
      </c>
    </row>
    <row r="117" spans="1:94" x14ac:dyDescent="0.3">
      <c r="A117" t="str">
        <f>'D on Ice'!B117</f>
        <v>Jordan Spence</v>
      </c>
      <c r="B117" t="str">
        <f>'D on Ice'!C117</f>
        <v>L.A</v>
      </c>
      <c r="E117">
        <f>'D on Ice'!K117</f>
        <v>51.25</v>
      </c>
      <c r="F117">
        <f>'D on Ice'!Z117</f>
        <v>14.73</v>
      </c>
      <c r="G117">
        <f>'D on Ice'!Q117</f>
        <v>3.47</v>
      </c>
      <c r="H117">
        <f>'D on Ice'!T117</f>
        <v>3.15</v>
      </c>
      <c r="I117" s="1">
        <f t="shared" si="70"/>
        <v>0.96186440677966101</v>
      </c>
      <c r="J117" s="1">
        <f t="shared" si="71"/>
        <v>0.97033898305084743</v>
      </c>
      <c r="K117" s="1">
        <f t="shared" si="72"/>
        <v>0.96610169491525422</v>
      </c>
      <c r="L117" s="1">
        <f t="shared" si="73"/>
        <v>0.93644067796610164</v>
      </c>
      <c r="O117">
        <f>'D Production'!H117</f>
        <v>0</v>
      </c>
      <c r="P117">
        <f>'D Production'!I117</f>
        <v>1.44</v>
      </c>
      <c r="Q117">
        <f>'D Production'!J117</f>
        <v>0.6</v>
      </c>
      <c r="R117">
        <f>'D Production'!L117</f>
        <v>1.44</v>
      </c>
      <c r="S117" s="1">
        <f t="shared" si="74"/>
        <v>4.2372881355932203E-3</v>
      </c>
      <c r="T117" s="1">
        <f t="shared" si="75"/>
        <v>0.97457627118644063</v>
      </c>
      <c r="U117" s="1">
        <f t="shared" si="76"/>
        <v>0.9152542372881356</v>
      </c>
      <c r="V117" s="1">
        <f t="shared" si="77"/>
        <v>0.94491525423728817</v>
      </c>
      <c r="Y117">
        <f>'D on Ice'!L117</f>
        <v>37.72</v>
      </c>
      <c r="Z117">
        <f>'D on Ice'!AA117</f>
        <v>11.02</v>
      </c>
      <c r="AA117">
        <f>'D on Ice'!R117</f>
        <v>2.63</v>
      </c>
      <c r="AB117">
        <f>'D on Ice'!U117</f>
        <v>2.33</v>
      </c>
      <c r="AC117" s="1">
        <f t="shared" si="78"/>
        <v>0.88983050847457623</v>
      </c>
      <c r="AD117" s="1">
        <f t="shared" si="79"/>
        <v>0.49576271186440679</v>
      </c>
      <c r="AE117" s="1">
        <f t="shared" si="80"/>
        <v>0.4152542372881356</v>
      </c>
      <c r="AF117" s="1">
        <f t="shared" si="81"/>
        <v>0.78813559322033899</v>
      </c>
      <c r="AI117">
        <f>'D Rel'!K117</f>
        <v>3.4</v>
      </c>
      <c r="AJ117">
        <f>'D Rel'!Z117</f>
        <v>3.53</v>
      </c>
      <c r="AK117">
        <f>'D Rel'!Q117</f>
        <v>0.93</v>
      </c>
      <c r="AL117">
        <f>'D Rel'!T117</f>
        <v>0.28999999999999998</v>
      </c>
      <c r="AM117" s="1">
        <f t="shared" si="82"/>
        <v>0.77966101694915257</v>
      </c>
      <c r="AN117" s="1">
        <f t="shared" si="83"/>
        <v>0.97457627118644063</v>
      </c>
      <c r="AO117" s="1">
        <f t="shared" si="84"/>
        <v>0.92796610169491522</v>
      </c>
      <c r="AP117" s="1">
        <f t="shared" si="85"/>
        <v>0.80084745762711862</v>
      </c>
      <c r="AS117">
        <f>'D Rel'!L117</f>
        <v>0.6</v>
      </c>
      <c r="AT117">
        <f>'D Rel'!AA117</f>
        <v>1.98</v>
      </c>
      <c r="AU117">
        <f>'D Rel'!R117</f>
        <v>0.81</v>
      </c>
      <c r="AV117">
        <f>'D Rel'!U117</f>
        <v>0.04</v>
      </c>
      <c r="AW117" s="1">
        <f t="shared" si="86"/>
        <v>0.46186440677966101</v>
      </c>
      <c r="AX117" s="1">
        <f t="shared" si="87"/>
        <v>0.13135593220338984</v>
      </c>
      <c r="AY117" s="1">
        <f t="shared" si="88"/>
        <v>0.1059322033898305</v>
      </c>
      <c r="AZ117" s="1">
        <f t="shared" si="89"/>
        <v>0.44491525423728812</v>
      </c>
      <c r="BC117">
        <f>'D on Ice'!G117</f>
        <v>12.527916666667</v>
      </c>
      <c r="BD117">
        <f>'D on Ice'!AM117</f>
        <v>61.49</v>
      </c>
      <c r="BE117">
        <f>'D on Ice'!AF117</f>
        <v>9.6300000000000008</v>
      </c>
      <c r="BF117">
        <f>'D on Ice'!AH117</f>
        <v>0.998</v>
      </c>
      <c r="BG117" s="1">
        <f t="shared" si="90"/>
        <v>8.4745762711864403E-2</v>
      </c>
      <c r="BH117" s="1">
        <f t="shared" si="91"/>
        <v>0.9152542372881356</v>
      </c>
      <c r="BI117" s="1">
        <f t="shared" si="92"/>
        <v>0.74576271186440679</v>
      </c>
      <c r="BJ117" s="1">
        <f t="shared" si="93"/>
        <v>0.45338983050847459</v>
      </c>
      <c r="BM117">
        <f>'D on Ice'!M117</f>
        <v>57.6</v>
      </c>
      <c r="BN117">
        <f>'D on Ice'!AB117</f>
        <v>57.21</v>
      </c>
      <c r="BO117">
        <f>'D on Ice'!S117</f>
        <v>56.86</v>
      </c>
      <c r="BP117">
        <f>'D on Ice'!V117</f>
        <v>57.44</v>
      </c>
      <c r="BQ117" s="1">
        <f t="shared" si="94"/>
        <v>0.97033898305084743</v>
      </c>
      <c r="BR117" s="1">
        <f t="shared" si="95"/>
        <v>0.93220338983050843</v>
      </c>
      <c r="BS117" s="1">
        <f t="shared" si="96"/>
        <v>0.82203389830508478</v>
      </c>
      <c r="BT117" s="1">
        <f t="shared" si="97"/>
        <v>0.94915254237288138</v>
      </c>
      <c r="BW117" s="1">
        <f t="shared" si="98"/>
        <v>5.953389830508474</v>
      </c>
      <c r="BX117" s="1">
        <f t="shared" si="99"/>
        <v>0.89830508474576276</v>
      </c>
      <c r="BY117">
        <f t="shared" si="100"/>
        <v>24</v>
      </c>
      <c r="CB117">
        <f>'D Rel'!M117</f>
        <v>1.29</v>
      </c>
      <c r="CC117">
        <f>'D Rel'!V117</f>
        <v>1.95</v>
      </c>
      <c r="CD117" s="1">
        <f t="shared" si="101"/>
        <v>0.68220338983050843</v>
      </c>
      <c r="CE117" s="1">
        <f t="shared" si="102"/>
        <v>0.71610169491525422</v>
      </c>
      <c r="CH117" s="31">
        <f>'D Production'!X117</f>
        <v>0.24</v>
      </c>
      <c r="CI117" s="31">
        <f>'D Production'!AB117</f>
        <v>0</v>
      </c>
      <c r="CJ117" s="31">
        <f t="shared" si="103"/>
        <v>0.94067796610169496</v>
      </c>
      <c r="CK117" s="31">
        <f t="shared" si="104"/>
        <v>4.2372881355932203E-3</v>
      </c>
      <c r="CN117">
        <f>'D Totals'!G117</f>
        <v>0</v>
      </c>
      <c r="CO117">
        <f>'D Totals'!H117</f>
        <v>12</v>
      </c>
      <c r="CP117">
        <f>'D Totals'!K117</f>
        <v>12</v>
      </c>
    </row>
    <row r="118" spans="1:94" x14ac:dyDescent="0.3">
      <c r="A118" t="str">
        <f>'D on Ice'!B118</f>
        <v>Josh Brown</v>
      </c>
      <c r="B118" t="str">
        <f>'D on Ice'!C118</f>
        <v>ARI</v>
      </c>
      <c r="E118">
        <f>'D on Ice'!K118</f>
        <v>34.130000000000003</v>
      </c>
      <c r="F118">
        <f>'D on Ice'!Z118</f>
        <v>10.77</v>
      </c>
      <c r="G118">
        <f>'D on Ice'!Q118</f>
        <v>2.23</v>
      </c>
      <c r="H118">
        <f>'D on Ice'!T118</f>
        <v>2.25</v>
      </c>
      <c r="I118" s="1">
        <f t="shared" si="70"/>
        <v>3.3898305084745763E-2</v>
      </c>
      <c r="J118" s="1">
        <f t="shared" si="71"/>
        <v>0.4152542372881356</v>
      </c>
      <c r="K118" s="1">
        <f t="shared" si="72"/>
        <v>0.3559322033898305</v>
      </c>
      <c r="L118" s="1">
        <f t="shared" si="73"/>
        <v>0.19491525423728814</v>
      </c>
      <c r="O118">
        <f>'D Production'!H118</f>
        <v>0.2</v>
      </c>
      <c r="P118">
        <f>'D Production'!I118</f>
        <v>0.81</v>
      </c>
      <c r="Q118">
        <f>'D Production'!J118</f>
        <v>0.41</v>
      </c>
      <c r="R118">
        <f>'D Production'!L118</f>
        <v>1.02</v>
      </c>
      <c r="S118" s="1">
        <f t="shared" si="74"/>
        <v>0.59322033898305082</v>
      </c>
      <c r="T118" s="1">
        <f t="shared" si="75"/>
        <v>0.65254237288135597</v>
      </c>
      <c r="U118" s="1">
        <f t="shared" si="76"/>
        <v>0.6652542372881356</v>
      </c>
      <c r="V118" s="1">
        <f t="shared" si="77"/>
        <v>0.66101694915254239</v>
      </c>
      <c r="Y118">
        <f>'D on Ice'!L118</f>
        <v>55.25</v>
      </c>
      <c r="Z118">
        <f>'D on Ice'!AA118</f>
        <v>15.84</v>
      </c>
      <c r="AA118">
        <f>'D on Ice'!R118</f>
        <v>2.84</v>
      </c>
      <c r="AB118">
        <f>'D on Ice'!U118</f>
        <v>3.67</v>
      </c>
      <c r="AC118" s="1">
        <f t="shared" si="78"/>
        <v>4.2372881355932203E-3</v>
      </c>
      <c r="AD118" s="1">
        <f t="shared" si="79"/>
        <v>2.9661016949152543E-2</v>
      </c>
      <c r="AE118" s="1">
        <f t="shared" si="80"/>
        <v>0.26694915254237289</v>
      </c>
      <c r="AF118" s="1">
        <f t="shared" si="81"/>
        <v>4.2372881355932203E-3</v>
      </c>
      <c r="AI118">
        <f>'D Rel'!K118</f>
        <v>-5.85</v>
      </c>
      <c r="AJ118">
        <f>'D Rel'!Z118</f>
        <v>-1.07</v>
      </c>
      <c r="AK118">
        <f>'D Rel'!Q118</f>
        <v>-0.95</v>
      </c>
      <c r="AL118">
        <f>'D Rel'!T118</f>
        <v>-0.42</v>
      </c>
      <c r="AM118" s="1">
        <f t="shared" si="82"/>
        <v>0.10169491525423729</v>
      </c>
      <c r="AN118" s="1">
        <f t="shared" si="83"/>
        <v>0.30508474576271188</v>
      </c>
      <c r="AO118" s="1">
        <f t="shared" si="84"/>
        <v>9.3220338983050849E-2</v>
      </c>
      <c r="AP118" s="1">
        <f t="shared" si="85"/>
        <v>0.13135593220338984</v>
      </c>
      <c r="AS118">
        <f>'D Rel'!L118</f>
        <v>14.48</v>
      </c>
      <c r="AT118">
        <f>'D Rel'!AA118</f>
        <v>4.5</v>
      </c>
      <c r="AU118">
        <f>'D Rel'!R118</f>
        <v>0.39</v>
      </c>
      <c r="AV118">
        <f>'D Rel'!U118</f>
        <v>1.23</v>
      </c>
      <c r="AW118" s="1">
        <f t="shared" si="86"/>
        <v>4.2372881355932203E-3</v>
      </c>
      <c r="AX118" s="1">
        <f t="shared" si="87"/>
        <v>8.4745762711864406E-3</v>
      </c>
      <c r="AY118" s="1">
        <f t="shared" si="88"/>
        <v>0.2711864406779661</v>
      </c>
      <c r="AZ118" s="1">
        <f t="shared" si="89"/>
        <v>4.2372881355932203E-3</v>
      </c>
      <c r="BC118">
        <f>'D on Ice'!G118</f>
        <v>10.93950617284</v>
      </c>
      <c r="BD118">
        <f>'D on Ice'!AM118</f>
        <v>44.87</v>
      </c>
      <c r="BE118">
        <f>'D on Ice'!AF118</f>
        <v>9.17</v>
      </c>
      <c r="BF118">
        <f>'D on Ice'!AH118</f>
        <v>1.016</v>
      </c>
      <c r="BG118" s="1">
        <f t="shared" si="90"/>
        <v>1.6949152542372881E-2</v>
      </c>
      <c r="BH118" s="1">
        <f t="shared" si="91"/>
        <v>0.36440677966101692</v>
      </c>
      <c r="BI118" s="1">
        <f t="shared" si="92"/>
        <v>0.64406779661016944</v>
      </c>
      <c r="BJ118" s="1">
        <f t="shared" si="93"/>
        <v>0.75847457627118642</v>
      </c>
      <c r="BM118">
        <f>'D on Ice'!M118</f>
        <v>38.18</v>
      </c>
      <c r="BN118">
        <f>'D on Ice'!AB118</f>
        <v>40.46</v>
      </c>
      <c r="BO118">
        <f>'D on Ice'!S118</f>
        <v>44</v>
      </c>
      <c r="BP118">
        <f>'D on Ice'!V118</f>
        <v>37.96</v>
      </c>
      <c r="BQ118" s="1">
        <f t="shared" si="94"/>
        <v>4.2372881355932203E-3</v>
      </c>
      <c r="BR118" s="1">
        <f t="shared" si="95"/>
        <v>8.4745762711864403E-2</v>
      </c>
      <c r="BS118" s="1">
        <f t="shared" si="96"/>
        <v>0.23728813559322035</v>
      </c>
      <c r="BT118" s="1">
        <f t="shared" si="97"/>
        <v>2.5423728813559324E-2</v>
      </c>
      <c r="BW118" s="1">
        <f t="shared" si="98"/>
        <v>1.4915254237288136</v>
      </c>
      <c r="BX118" s="1">
        <f t="shared" si="99"/>
        <v>4.2372881355932202E-2</v>
      </c>
      <c r="BY118">
        <f t="shared" si="100"/>
        <v>227</v>
      </c>
      <c r="CB118">
        <f>'D Rel'!M118</f>
        <v>-11.32</v>
      </c>
      <c r="CC118">
        <f>'D Rel'!V118</f>
        <v>-14.21</v>
      </c>
      <c r="CD118" s="1">
        <f t="shared" si="101"/>
        <v>4.2372881355932203E-3</v>
      </c>
      <c r="CE118" s="1">
        <f t="shared" si="102"/>
        <v>4.2372881355932203E-3</v>
      </c>
      <c r="CH118" s="31">
        <f>'D Production'!X118</f>
        <v>2.64</v>
      </c>
      <c r="CI118" s="31">
        <f>'D Production'!AB118</f>
        <v>1.42</v>
      </c>
      <c r="CJ118" s="31">
        <f t="shared" si="103"/>
        <v>8.4745762711864406E-3</v>
      </c>
      <c r="CK118" s="31">
        <f t="shared" si="104"/>
        <v>0.98728813559322037</v>
      </c>
      <c r="CN118">
        <f>'D Totals'!G118</f>
        <v>1</v>
      </c>
      <c r="CO118">
        <f>'D Totals'!H118</f>
        <v>4</v>
      </c>
      <c r="CP118">
        <f>'D Totals'!K118</f>
        <v>5</v>
      </c>
    </row>
    <row r="119" spans="1:94" x14ac:dyDescent="0.3">
      <c r="A119" t="str">
        <f>'D on Ice'!B119</f>
        <v>Josh Mahura</v>
      </c>
      <c r="B119" t="str">
        <f>'D on Ice'!C119</f>
        <v>FLA</v>
      </c>
      <c r="E119">
        <f>'D on Ice'!K119</f>
        <v>42.2</v>
      </c>
      <c r="F119">
        <f>'D on Ice'!Z119</f>
        <v>9.23</v>
      </c>
      <c r="G119">
        <f>'D on Ice'!Q119</f>
        <v>1.85</v>
      </c>
      <c r="H119">
        <f>'D on Ice'!T119</f>
        <v>2.2200000000000002</v>
      </c>
      <c r="I119" s="1">
        <f t="shared" si="70"/>
        <v>0.55932203389830504</v>
      </c>
      <c r="J119" s="1">
        <f t="shared" si="71"/>
        <v>0.1440677966101695</v>
      </c>
      <c r="K119" s="1">
        <f t="shared" si="72"/>
        <v>0.14830508474576271</v>
      </c>
      <c r="L119" s="1">
        <f t="shared" si="73"/>
        <v>0.17372881355932204</v>
      </c>
      <c r="O119">
        <f>'D Production'!H119</f>
        <v>0</v>
      </c>
      <c r="P119">
        <f>'D Production'!I119</f>
        <v>1.32</v>
      </c>
      <c r="Q119">
        <f>'D Production'!J119</f>
        <v>0.26</v>
      </c>
      <c r="R119">
        <f>'D Production'!L119</f>
        <v>1.32</v>
      </c>
      <c r="S119" s="1">
        <f t="shared" si="74"/>
        <v>4.2372881355932203E-3</v>
      </c>
      <c r="T119" s="1">
        <f t="shared" si="75"/>
        <v>0.96186440677966101</v>
      </c>
      <c r="U119" s="1">
        <f t="shared" si="76"/>
        <v>0.42372881355932202</v>
      </c>
      <c r="V119" s="1">
        <f t="shared" si="77"/>
        <v>0.91101694915254239</v>
      </c>
      <c r="Y119">
        <f>'D on Ice'!L119</f>
        <v>35.869999999999997</v>
      </c>
      <c r="Z119">
        <f>'D on Ice'!AA119</f>
        <v>8.9700000000000006</v>
      </c>
      <c r="AA119">
        <f>'D on Ice'!R119</f>
        <v>2.64</v>
      </c>
      <c r="AB119">
        <f>'D on Ice'!U119</f>
        <v>2.0699999999999998</v>
      </c>
      <c r="AC119" s="1">
        <f t="shared" si="78"/>
        <v>0.96186440677966101</v>
      </c>
      <c r="AD119" s="1">
        <f t="shared" si="79"/>
        <v>0.93220338983050843</v>
      </c>
      <c r="AE119" s="1">
        <f t="shared" si="80"/>
        <v>0.40254237288135591</v>
      </c>
      <c r="AF119" s="1">
        <f t="shared" si="81"/>
        <v>0.96186440677966101</v>
      </c>
      <c r="AI119">
        <f>'D Rel'!K119</f>
        <v>-4.2</v>
      </c>
      <c r="AJ119">
        <f>'D Rel'!Z119</f>
        <v>-3.21</v>
      </c>
      <c r="AK119">
        <f>'D Rel'!Q119</f>
        <v>-0.88</v>
      </c>
      <c r="AL119">
        <f>'D Rel'!T119</f>
        <v>-0.48</v>
      </c>
      <c r="AM119" s="1">
        <f t="shared" si="82"/>
        <v>0.2076271186440678</v>
      </c>
      <c r="AN119" s="1">
        <f t="shared" si="83"/>
        <v>5.9322033898305086E-2</v>
      </c>
      <c r="AO119" s="1">
        <f t="shared" si="84"/>
        <v>0.11016949152542373</v>
      </c>
      <c r="AP119" s="1">
        <f t="shared" si="85"/>
        <v>8.4745762711864403E-2</v>
      </c>
      <c r="AS119">
        <f>'D Rel'!L119</f>
        <v>-3.17</v>
      </c>
      <c r="AT119">
        <f>'D Rel'!AA119</f>
        <v>-0.93</v>
      </c>
      <c r="AU119">
        <f>'D Rel'!R119</f>
        <v>0.82</v>
      </c>
      <c r="AV119">
        <f>'D Rel'!U119</f>
        <v>-0.36</v>
      </c>
      <c r="AW119" s="1">
        <f t="shared" si="86"/>
        <v>0.7923728813559322</v>
      </c>
      <c r="AX119" s="1">
        <f t="shared" si="87"/>
        <v>0.69491525423728817</v>
      </c>
      <c r="AY119" s="1">
        <f t="shared" si="88"/>
        <v>9.7457627118644072E-2</v>
      </c>
      <c r="AZ119" s="1">
        <f t="shared" si="89"/>
        <v>0.88135593220338981</v>
      </c>
      <c r="BC119">
        <f>'D on Ice'!G119</f>
        <v>11.972807017544</v>
      </c>
      <c r="BD119">
        <f>'D on Ice'!AM119</f>
        <v>45.16</v>
      </c>
      <c r="BE119">
        <f>'D on Ice'!AF119</f>
        <v>5.93</v>
      </c>
      <c r="BF119">
        <f>'D on Ice'!AH119</f>
        <v>0.95499999999999996</v>
      </c>
      <c r="BG119" s="1">
        <f t="shared" si="90"/>
        <v>5.0847457627118647E-2</v>
      </c>
      <c r="BH119" s="1">
        <f t="shared" si="91"/>
        <v>0.38983050847457629</v>
      </c>
      <c r="BI119" s="1">
        <f t="shared" si="92"/>
        <v>7.6271186440677971E-2</v>
      </c>
      <c r="BJ119" s="1">
        <f t="shared" si="93"/>
        <v>5.0847457627118647E-2</v>
      </c>
      <c r="BM119">
        <f>'D on Ice'!M119</f>
        <v>54.05</v>
      </c>
      <c r="BN119">
        <f>'D on Ice'!AB119</f>
        <v>50.72</v>
      </c>
      <c r="BO119">
        <f>'D on Ice'!S119</f>
        <v>41.18</v>
      </c>
      <c r="BP119">
        <f>'D on Ice'!V119</f>
        <v>51.72</v>
      </c>
      <c r="BQ119" s="1">
        <f t="shared" si="94"/>
        <v>0.84745762711864403</v>
      </c>
      <c r="BR119" s="1">
        <f t="shared" si="95"/>
        <v>0.54661016949152541</v>
      </c>
      <c r="BS119" s="1">
        <f t="shared" si="96"/>
        <v>0.16101694915254236</v>
      </c>
      <c r="BT119" s="1">
        <f t="shared" si="97"/>
        <v>0.63135593220338981</v>
      </c>
      <c r="BW119" s="1">
        <f t="shared" si="98"/>
        <v>4.5635593220338979</v>
      </c>
      <c r="BX119" s="1">
        <f t="shared" si="99"/>
        <v>0.66949152542372881</v>
      </c>
      <c r="BY119">
        <f t="shared" si="100"/>
        <v>79</v>
      </c>
      <c r="CB119">
        <f>'D Rel'!M119</f>
        <v>-0.25</v>
      </c>
      <c r="CC119">
        <f>'D Rel'!V119</f>
        <v>-0.87</v>
      </c>
      <c r="CD119" s="1">
        <f t="shared" si="101"/>
        <v>0.5</v>
      </c>
      <c r="CE119" s="1">
        <f t="shared" si="102"/>
        <v>0.44067796610169491</v>
      </c>
      <c r="CH119" s="31">
        <f>'D Production'!X119</f>
        <v>1.06</v>
      </c>
      <c r="CI119" s="31">
        <f>'D Production'!AB119</f>
        <v>0.53</v>
      </c>
      <c r="CJ119" s="31">
        <f t="shared" si="103"/>
        <v>0.25</v>
      </c>
      <c r="CK119" s="31">
        <f t="shared" si="104"/>
        <v>0.6228813559322034</v>
      </c>
      <c r="CN119">
        <f>'D Totals'!G119</f>
        <v>0</v>
      </c>
      <c r="CO119">
        <f>'D Totals'!H119</f>
        <v>5</v>
      </c>
      <c r="CP119">
        <f>'D Totals'!K119</f>
        <v>5</v>
      </c>
    </row>
    <row r="120" spans="1:94" x14ac:dyDescent="0.3">
      <c r="A120" t="str">
        <f>'D on Ice'!B120</f>
        <v>Josh Manson</v>
      </c>
      <c r="B120" t="str">
        <f>'D on Ice'!C120</f>
        <v>COL</v>
      </c>
      <c r="E120">
        <f>'D on Ice'!K120</f>
        <v>43.32</v>
      </c>
      <c r="F120">
        <f>'D on Ice'!Z120</f>
        <v>12.44</v>
      </c>
      <c r="G120">
        <f>'D on Ice'!Q120</f>
        <v>2.95</v>
      </c>
      <c r="H120">
        <f>'D on Ice'!T120</f>
        <v>2.56</v>
      </c>
      <c r="I120" s="1">
        <f t="shared" si="70"/>
        <v>0.63135593220338981</v>
      </c>
      <c r="J120" s="1">
        <f t="shared" si="71"/>
        <v>0.78389830508474578</v>
      </c>
      <c r="K120" s="1">
        <f t="shared" si="72"/>
        <v>0.77118644067796616</v>
      </c>
      <c r="L120" s="1">
        <f t="shared" si="73"/>
        <v>0.56779661016949157</v>
      </c>
      <c r="O120">
        <f>'D Production'!H120</f>
        <v>0.37</v>
      </c>
      <c r="P120">
        <f>'D Production'!I120</f>
        <v>0.92</v>
      </c>
      <c r="Q120">
        <f>'D Production'!J120</f>
        <v>0.55000000000000004</v>
      </c>
      <c r="R120">
        <f>'D Production'!L120</f>
        <v>1.29</v>
      </c>
      <c r="S120" s="1">
        <f t="shared" si="74"/>
        <v>0.86440677966101698</v>
      </c>
      <c r="T120" s="1">
        <f t="shared" si="75"/>
        <v>0.78813559322033899</v>
      </c>
      <c r="U120" s="1">
        <f t="shared" si="76"/>
        <v>0.88559322033898302</v>
      </c>
      <c r="V120" s="1">
        <f t="shared" si="77"/>
        <v>0.8771186440677966</v>
      </c>
      <c r="Y120">
        <f>'D on Ice'!L120</f>
        <v>39.450000000000003</v>
      </c>
      <c r="Z120">
        <f>'D on Ice'!AA120</f>
        <v>10.32</v>
      </c>
      <c r="AA120">
        <f>'D on Ice'!R120</f>
        <v>2.77</v>
      </c>
      <c r="AB120">
        <f>'D on Ice'!U120</f>
        <v>2.36</v>
      </c>
      <c r="AC120" s="1">
        <f t="shared" si="78"/>
        <v>0.76694915254237284</v>
      </c>
      <c r="AD120" s="1">
        <f t="shared" si="79"/>
        <v>0.68644067796610164</v>
      </c>
      <c r="AE120" s="1">
        <f t="shared" si="80"/>
        <v>0.3135593220338983</v>
      </c>
      <c r="AF120" s="1">
        <f t="shared" si="81"/>
        <v>0.73305084745762716</v>
      </c>
      <c r="AI120">
        <f>'D Rel'!K120</f>
        <v>-0.05</v>
      </c>
      <c r="AJ120">
        <f>'D Rel'!Z120</f>
        <v>1.05</v>
      </c>
      <c r="AK120">
        <f>'D Rel'!Q120</f>
        <v>0.28000000000000003</v>
      </c>
      <c r="AL120">
        <f>'D Rel'!T120</f>
        <v>0.03</v>
      </c>
      <c r="AM120" s="1">
        <f t="shared" si="82"/>
        <v>0.5847457627118644</v>
      </c>
      <c r="AN120" s="1">
        <f t="shared" si="83"/>
        <v>0.75847457627118642</v>
      </c>
      <c r="AO120" s="1">
        <f t="shared" si="84"/>
        <v>0.68220338983050843</v>
      </c>
      <c r="AP120" s="1">
        <f t="shared" si="85"/>
        <v>0.57203389830508478</v>
      </c>
      <c r="AS120">
        <f>'D Rel'!L120</f>
        <v>-2.52</v>
      </c>
      <c r="AT120">
        <f>'D Rel'!AA120</f>
        <v>-0.45</v>
      </c>
      <c r="AU120">
        <f>'D Rel'!R120</f>
        <v>0.01</v>
      </c>
      <c r="AV120">
        <f>'D Rel'!U120</f>
        <v>-0.11</v>
      </c>
      <c r="AW120" s="1">
        <f t="shared" si="86"/>
        <v>0.73728813559322037</v>
      </c>
      <c r="AX120" s="1">
        <f t="shared" si="87"/>
        <v>0.57203389830508478</v>
      </c>
      <c r="AY120" s="1">
        <f t="shared" si="88"/>
        <v>0.4788135593220339</v>
      </c>
      <c r="AZ120" s="1">
        <f t="shared" si="89"/>
        <v>0.63135593220338981</v>
      </c>
      <c r="BC120">
        <f>'D on Ice'!G120</f>
        <v>15.137209302325999</v>
      </c>
      <c r="BD120">
        <f>'D on Ice'!AM120</f>
        <v>35.54</v>
      </c>
      <c r="BE120">
        <f>'D on Ice'!AF120</f>
        <v>9.73</v>
      </c>
      <c r="BF120">
        <f>'D on Ice'!AH120</f>
        <v>0.996</v>
      </c>
      <c r="BG120" s="1">
        <f t="shared" si="90"/>
        <v>0.39830508474576271</v>
      </c>
      <c r="BH120" s="1">
        <f t="shared" si="91"/>
        <v>0.1440677966101695</v>
      </c>
      <c r="BI120" s="1">
        <f t="shared" si="92"/>
        <v>0.77542372881355937</v>
      </c>
      <c r="BJ120" s="1">
        <f t="shared" si="93"/>
        <v>0.41101694915254239</v>
      </c>
      <c r="BM120">
        <f>'D on Ice'!M120</f>
        <v>52.34</v>
      </c>
      <c r="BN120">
        <f>'D on Ice'!AB120</f>
        <v>54.66</v>
      </c>
      <c r="BO120">
        <f>'D on Ice'!S120</f>
        <v>51.61</v>
      </c>
      <c r="BP120">
        <f>'D on Ice'!V120</f>
        <v>52.01</v>
      </c>
      <c r="BQ120" s="1">
        <f t="shared" si="94"/>
        <v>0.73728813559322037</v>
      </c>
      <c r="BR120" s="1">
        <f t="shared" si="95"/>
        <v>0.81355932203389836</v>
      </c>
      <c r="BS120" s="1">
        <f t="shared" si="96"/>
        <v>0.60169491525423724</v>
      </c>
      <c r="BT120" s="1">
        <f t="shared" si="97"/>
        <v>0.67372881355932202</v>
      </c>
      <c r="BW120" s="1">
        <f t="shared" si="98"/>
        <v>5.6949152542372881</v>
      </c>
      <c r="BX120" s="1">
        <f t="shared" si="99"/>
        <v>0.86440677966101698</v>
      </c>
      <c r="BY120">
        <f t="shared" si="100"/>
        <v>33</v>
      </c>
      <c r="CB120">
        <f>'D Rel'!M120</f>
        <v>1.52</v>
      </c>
      <c r="CC120">
        <f>'D Rel'!V120</f>
        <v>1.39</v>
      </c>
      <c r="CD120" s="1">
        <f t="shared" si="101"/>
        <v>0.69491525423728817</v>
      </c>
      <c r="CE120" s="1">
        <f t="shared" si="102"/>
        <v>0.64830508474576276</v>
      </c>
      <c r="CH120" s="31">
        <f>'D Production'!X120</f>
        <v>1.66</v>
      </c>
      <c r="CI120" s="31">
        <f>'D Production'!AB120</f>
        <v>0.65</v>
      </c>
      <c r="CJ120" s="31">
        <f t="shared" si="103"/>
        <v>5.5084745762711863E-2</v>
      </c>
      <c r="CK120" s="31">
        <f t="shared" si="104"/>
        <v>0.72881355932203384</v>
      </c>
      <c r="CN120">
        <f>'D Totals'!G120</f>
        <v>4</v>
      </c>
      <c r="CO120">
        <f>'D Totals'!H120</f>
        <v>10</v>
      </c>
      <c r="CP120">
        <f>'D Totals'!K120</f>
        <v>14</v>
      </c>
    </row>
    <row r="121" spans="1:94" x14ac:dyDescent="0.3">
      <c r="A121" t="str">
        <f>'D on Ice'!B121</f>
        <v>Josh Morrissey</v>
      </c>
      <c r="B121" t="str">
        <f>'D on Ice'!C121</f>
        <v>WPG</v>
      </c>
      <c r="E121">
        <f>'D on Ice'!K121</f>
        <v>48.13</v>
      </c>
      <c r="F121">
        <f>'D on Ice'!Z121</f>
        <v>11.65</v>
      </c>
      <c r="G121">
        <f>'D on Ice'!Q121</f>
        <v>3.01</v>
      </c>
      <c r="H121">
        <f>'D on Ice'!T121</f>
        <v>2.88</v>
      </c>
      <c r="I121" s="1">
        <f t="shared" si="70"/>
        <v>0.91101694915254239</v>
      </c>
      <c r="J121" s="1">
        <f t="shared" si="71"/>
        <v>0.63983050847457623</v>
      </c>
      <c r="K121" s="1">
        <f t="shared" si="72"/>
        <v>0.80508474576271183</v>
      </c>
      <c r="L121" s="1">
        <f t="shared" si="73"/>
        <v>0.86864406779661019</v>
      </c>
      <c r="O121">
        <f>'D Production'!H121</f>
        <v>0.4</v>
      </c>
      <c r="P121">
        <f>'D Production'!I121</f>
        <v>1.07</v>
      </c>
      <c r="Q121">
        <f>'D Production'!J121</f>
        <v>0.6</v>
      </c>
      <c r="R121">
        <f>'D Production'!L121</f>
        <v>1.47</v>
      </c>
      <c r="S121" s="1">
        <f t="shared" si="74"/>
        <v>0.89406779661016944</v>
      </c>
      <c r="T121" s="1">
        <f t="shared" si="75"/>
        <v>0.89406779661016944</v>
      </c>
      <c r="U121" s="1">
        <f t="shared" si="76"/>
        <v>0.9152542372881356</v>
      </c>
      <c r="V121" s="1">
        <f t="shared" si="77"/>
        <v>0.9576271186440678</v>
      </c>
      <c r="Y121">
        <f>'D on Ice'!L121</f>
        <v>41.37</v>
      </c>
      <c r="Z121">
        <f>'D on Ice'!AA121</f>
        <v>10.91</v>
      </c>
      <c r="AA121">
        <f>'D on Ice'!R121</f>
        <v>1.47</v>
      </c>
      <c r="AB121">
        <f>'D on Ice'!U121</f>
        <v>2.5099999999999998</v>
      </c>
      <c r="AC121" s="1">
        <f t="shared" si="78"/>
        <v>0.57627118644067798</v>
      </c>
      <c r="AD121" s="1">
        <f t="shared" si="79"/>
        <v>0.52966101694915257</v>
      </c>
      <c r="AE121" s="1">
        <f t="shared" si="80"/>
        <v>0.97457627118644063</v>
      </c>
      <c r="AF121" s="1">
        <f t="shared" si="81"/>
        <v>0.55084745762711862</v>
      </c>
      <c r="AI121">
        <f>'D Rel'!K121</f>
        <v>6.67</v>
      </c>
      <c r="AJ121">
        <f>'D Rel'!Z121</f>
        <v>0.83</v>
      </c>
      <c r="AK121">
        <f>'D Rel'!Q121</f>
        <v>0.51</v>
      </c>
      <c r="AL121">
        <f>'D Rel'!T121</f>
        <v>0.43</v>
      </c>
      <c r="AM121" s="1">
        <f t="shared" si="82"/>
        <v>0.94491525423728817</v>
      </c>
      <c r="AN121" s="1">
        <f t="shared" si="83"/>
        <v>0.70338983050847459</v>
      </c>
      <c r="AO121" s="1">
        <f t="shared" si="84"/>
        <v>0.80084745762711862</v>
      </c>
      <c r="AP121" s="1">
        <f t="shared" si="85"/>
        <v>0.92796610169491522</v>
      </c>
      <c r="AS121">
        <f>'D Rel'!L121</f>
        <v>2</v>
      </c>
      <c r="AT121">
        <f>'D Rel'!AA121</f>
        <v>0.86</v>
      </c>
      <c r="AU121">
        <f>'D Rel'!R121</f>
        <v>-0.25</v>
      </c>
      <c r="AV121">
        <f>'D Rel'!U121</f>
        <v>0.21</v>
      </c>
      <c r="AW121" s="1">
        <f t="shared" si="86"/>
        <v>0.28813559322033899</v>
      </c>
      <c r="AX121" s="1">
        <f t="shared" si="87"/>
        <v>0.32203389830508472</v>
      </c>
      <c r="AY121" s="1">
        <f t="shared" si="88"/>
        <v>0.66101694915254239</v>
      </c>
      <c r="AZ121" s="1">
        <f t="shared" si="89"/>
        <v>0.23728813559322035</v>
      </c>
      <c r="BC121">
        <f>'D on Ice'!G121</f>
        <v>19.484782608696001</v>
      </c>
      <c r="BD121">
        <f>'D on Ice'!AM121</f>
        <v>60.47</v>
      </c>
      <c r="BE121">
        <f>'D on Ice'!AF121</f>
        <v>9.0399999999999991</v>
      </c>
      <c r="BF121">
        <f>'D on Ice'!AH121</f>
        <v>1.0389999999999999</v>
      </c>
      <c r="BG121" s="1">
        <f t="shared" si="90"/>
        <v>0.98728813559322037</v>
      </c>
      <c r="BH121" s="1">
        <f t="shared" si="91"/>
        <v>0.8771186440677966</v>
      </c>
      <c r="BI121" s="1">
        <f t="shared" si="92"/>
        <v>0.61864406779661019</v>
      </c>
      <c r="BJ121" s="1">
        <f t="shared" si="93"/>
        <v>0.95338983050847459</v>
      </c>
      <c r="BM121">
        <f>'D on Ice'!M121</f>
        <v>53.78</v>
      </c>
      <c r="BN121">
        <f>'D on Ice'!AB121</f>
        <v>51.63</v>
      </c>
      <c r="BO121">
        <f>'D on Ice'!S121</f>
        <v>67.16</v>
      </c>
      <c r="BP121">
        <f>'D on Ice'!V121</f>
        <v>53.45</v>
      </c>
      <c r="BQ121" s="1">
        <f t="shared" si="94"/>
        <v>0.8347457627118644</v>
      </c>
      <c r="BR121" s="1">
        <f t="shared" si="95"/>
        <v>0.61016949152542377</v>
      </c>
      <c r="BS121" s="1">
        <f t="shared" si="96"/>
        <v>0.98305084745762716</v>
      </c>
      <c r="BT121" s="1">
        <f t="shared" si="97"/>
        <v>0.80508474576271183</v>
      </c>
      <c r="BW121" s="1">
        <f t="shared" si="98"/>
        <v>6.1610169491525415</v>
      </c>
      <c r="BX121" s="1">
        <f t="shared" si="99"/>
        <v>0.91101694915254239</v>
      </c>
      <c r="BY121">
        <f t="shared" si="100"/>
        <v>22</v>
      </c>
      <c r="CB121">
        <f>'D Rel'!M121</f>
        <v>2.48</v>
      </c>
      <c r="CC121">
        <f>'D Rel'!V121</f>
        <v>1.81</v>
      </c>
      <c r="CD121" s="1">
        <f t="shared" si="101"/>
        <v>0.77966101694915257</v>
      </c>
      <c r="CE121" s="1">
        <f t="shared" si="102"/>
        <v>0.68644067796610164</v>
      </c>
      <c r="CH121" s="31">
        <f>'D Production'!X121</f>
        <v>1.07</v>
      </c>
      <c r="CI121" s="31">
        <f>'D Production'!AB121</f>
        <v>0.8</v>
      </c>
      <c r="CJ121" s="31">
        <f t="shared" si="103"/>
        <v>0.24152542372881355</v>
      </c>
      <c r="CK121" s="31">
        <f t="shared" si="104"/>
        <v>0.83050847457627119</v>
      </c>
      <c r="CN121">
        <f>'D Totals'!G121</f>
        <v>6</v>
      </c>
      <c r="CO121">
        <f>'D Totals'!H121</f>
        <v>16</v>
      </c>
      <c r="CP121">
        <f>'D Totals'!K121</f>
        <v>22</v>
      </c>
    </row>
    <row r="122" spans="1:94" x14ac:dyDescent="0.3">
      <c r="A122" t="str">
        <f>'D on Ice'!B122</f>
        <v>Justin Barron</v>
      </c>
      <c r="B122" t="str">
        <f>'D on Ice'!C122</f>
        <v>MTL</v>
      </c>
      <c r="E122">
        <f>'D on Ice'!K122</f>
        <v>39.89</v>
      </c>
      <c r="F122">
        <f>'D on Ice'!Z122</f>
        <v>10.78</v>
      </c>
      <c r="G122">
        <f>'D on Ice'!Q122</f>
        <v>2.12</v>
      </c>
      <c r="H122">
        <f>'D on Ice'!T122</f>
        <v>2.5499999999999998</v>
      </c>
      <c r="I122" s="1">
        <f t="shared" si="70"/>
        <v>0.3771186440677966</v>
      </c>
      <c r="J122" s="1">
        <f t="shared" si="71"/>
        <v>0.41949152542372881</v>
      </c>
      <c r="K122" s="1">
        <f t="shared" si="72"/>
        <v>0.28813559322033899</v>
      </c>
      <c r="L122" s="1">
        <f t="shared" si="73"/>
        <v>0.55508474576271183</v>
      </c>
      <c r="O122">
        <f>'D Production'!H122</f>
        <v>0.37</v>
      </c>
      <c r="P122">
        <f>'D Production'!I122</f>
        <v>0.55000000000000004</v>
      </c>
      <c r="Q122">
        <f>'D Production'!J122</f>
        <v>0.18</v>
      </c>
      <c r="R122">
        <f>'D Production'!L122</f>
        <v>0.92</v>
      </c>
      <c r="S122" s="1">
        <f t="shared" si="74"/>
        <v>0.86440677966101698</v>
      </c>
      <c r="T122" s="1">
        <f t="shared" si="75"/>
        <v>0.34322033898305082</v>
      </c>
      <c r="U122" s="1">
        <f t="shared" si="76"/>
        <v>0.28813559322033899</v>
      </c>
      <c r="V122" s="1">
        <f t="shared" si="77"/>
        <v>0.57203389830508478</v>
      </c>
      <c r="Y122">
        <f>'D on Ice'!L122</f>
        <v>43.39</v>
      </c>
      <c r="Z122">
        <f>'D on Ice'!AA122</f>
        <v>11.98</v>
      </c>
      <c r="AA122">
        <f>'D on Ice'!R122</f>
        <v>2.21</v>
      </c>
      <c r="AB122">
        <f>'D on Ice'!U122</f>
        <v>2.94</v>
      </c>
      <c r="AC122" s="1">
        <f t="shared" si="78"/>
        <v>0.38135593220338981</v>
      </c>
      <c r="AD122" s="1">
        <f t="shared" si="79"/>
        <v>0.31779661016949151</v>
      </c>
      <c r="AE122" s="1">
        <f t="shared" si="80"/>
        <v>0.69915254237288138</v>
      </c>
      <c r="AF122" s="1">
        <f t="shared" si="81"/>
        <v>0.13559322033898305</v>
      </c>
      <c r="AI122">
        <f>'D Rel'!K122</f>
        <v>1.48</v>
      </c>
      <c r="AJ122">
        <f>'D Rel'!Z122</f>
        <v>-0.72</v>
      </c>
      <c r="AK122">
        <f>'D Rel'!Q122</f>
        <v>-0.02</v>
      </c>
      <c r="AL122">
        <f>'D Rel'!T122</f>
        <v>0.09</v>
      </c>
      <c r="AM122" s="1">
        <f t="shared" si="82"/>
        <v>0.66101694915254239</v>
      </c>
      <c r="AN122" s="1">
        <f t="shared" si="83"/>
        <v>0.38559322033898308</v>
      </c>
      <c r="AO122" s="1">
        <f t="shared" si="84"/>
        <v>0.53389830508474578</v>
      </c>
      <c r="AP122" s="1">
        <f t="shared" si="85"/>
        <v>0.65254237288135597</v>
      </c>
      <c r="AS122">
        <f>'D Rel'!L122</f>
        <v>-3.66</v>
      </c>
      <c r="AT122">
        <f>'D Rel'!AA122</f>
        <v>-1.02</v>
      </c>
      <c r="AU122">
        <f>'D Rel'!R122</f>
        <v>-0.65</v>
      </c>
      <c r="AV122">
        <f>'D Rel'!U122</f>
        <v>0</v>
      </c>
      <c r="AW122" s="1">
        <f t="shared" si="86"/>
        <v>0.83898305084745761</v>
      </c>
      <c r="AX122" s="1">
        <f t="shared" si="87"/>
        <v>0.73305084745762716</v>
      </c>
      <c r="AY122" s="1">
        <f t="shared" si="88"/>
        <v>0.82627118644067798</v>
      </c>
      <c r="AZ122" s="1">
        <f t="shared" si="89"/>
        <v>0.48728813559322032</v>
      </c>
      <c r="BC122">
        <f>'D on Ice'!G122</f>
        <v>15.883739837398</v>
      </c>
      <c r="BD122">
        <f>'D on Ice'!AM122</f>
        <v>48.39</v>
      </c>
      <c r="BE122">
        <f>'D on Ice'!AF122</f>
        <v>8.1300000000000008</v>
      </c>
      <c r="BF122">
        <f>'D on Ice'!AH122</f>
        <v>1.006</v>
      </c>
      <c r="BG122" s="1">
        <f t="shared" si="90"/>
        <v>0.48728813559322032</v>
      </c>
      <c r="BH122" s="1">
        <f t="shared" si="91"/>
        <v>0.51271186440677963</v>
      </c>
      <c r="BI122" s="1">
        <f t="shared" si="92"/>
        <v>0.42796610169491528</v>
      </c>
      <c r="BJ122" s="1">
        <f t="shared" si="93"/>
        <v>0.6271186440677966</v>
      </c>
      <c r="BM122">
        <f>'D on Ice'!M122</f>
        <v>47.9</v>
      </c>
      <c r="BN122">
        <f>'D on Ice'!AB122</f>
        <v>47.37</v>
      </c>
      <c r="BO122">
        <f>'D on Ice'!S122</f>
        <v>48.94</v>
      </c>
      <c r="BP122">
        <f>'D on Ice'!V122</f>
        <v>46.44</v>
      </c>
      <c r="BQ122" s="1">
        <f t="shared" si="94"/>
        <v>0.33898305084745761</v>
      </c>
      <c r="BR122" s="1">
        <f t="shared" si="95"/>
        <v>0.33050847457627119</v>
      </c>
      <c r="BS122" s="1">
        <f t="shared" si="96"/>
        <v>0.46186440677966101</v>
      </c>
      <c r="BT122" s="1">
        <f t="shared" si="97"/>
        <v>0.25</v>
      </c>
      <c r="BW122" s="1">
        <f t="shared" si="98"/>
        <v>4.0974576271186436</v>
      </c>
      <c r="BX122" s="1">
        <f t="shared" si="99"/>
        <v>0.52542372881355937</v>
      </c>
      <c r="BY122">
        <f t="shared" si="100"/>
        <v>113</v>
      </c>
      <c r="CB122">
        <f>'D Rel'!M122</f>
        <v>2.95</v>
      </c>
      <c r="CC122">
        <f>'D Rel'!V122</f>
        <v>0.91</v>
      </c>
      <c r="CD122" s="1">
        <f t="shared" si="101"/>
        <v>0.84322033898305082</v>
      </c>
      <c r="CE122" s="1">
        <f t="shared" si="102"/>
        <v>0.59745762711864403</v>
      </c>
      <c r="CH122" s="31">
        <f>'D Production'!X122</f>
        <v>0.74</v>
      </c>
      <c r="CI122" s="31">
        <f>'D Production'!AB122</f>
        <v>0.37</v>
      </c>
      <c r="CJ122" s="31">
        <f t="shared" si="103"/>
        <v>0.53813559322033899</v>
      </c>
      <c r="CK122" s="31">
        <f t="shared" si="104"/>
        <v>0.42796610169491528</v>
      </c>
      <c r="CN122">
        <f>'D Totals'!G122</f>
        <v>4</v>
      </c>
      <c r="CO122">
        <f>'D Totals'!H122</f>
        <v>6</v>
      </c>
      <c r="CP122">
        <f>'D Totals'!K122</f>
        <v>10</v>
      </c>
    </row>
    <row r="123" spans="1:94" x14ac:dyDescent="0.3">
      <c r="A123" t="str">
        <f>'D on Ice'!B123</f>
        <v>Justin Faulk</v>
      </c>
      <c r="B123" t="str">
        <f>'D on Ice'!C123</f>
        <v>STL</v>
      </c>
      <c r="E123">
        <f>'D on Ice'!K123</f>
        <v>43.54</v>
      </c>
      <c r="F123">
        <f>'D on Ice'!Z123</f>
        <v>11.91</v>
      </c>
      <c r="G123">
        <f>'D on Ice'!Q123</f>
        <v>2.52</v>
      </c>
      <c r="H123">
        <f>'D on Ice'!T123</f>
        <v>2.61</v>
      </c>
      <c r="I123" s="1">
        <f t="shared" si="70"/>
        <v>0.63983050847457623</v>
      </c>
      <c r="J123" s="1">
        <f t="shared" si="71"/>
        <v>0.68220338983050843</v>
      </c>
      <c r="K123" s="1">
        <f t="shared" si="72"/>
        <v>0.53389830508474578</v>
      </c>
      <c r="L123" s="1">
        <f t="shared" si="73"/>
        <v>0.60593220338983056</v>
      </c>
      <c r="O123">
        <f>'D Production'!H123</f>
        <v>0.08</v>
      </c>
      <c r="P123">
        <f>'D Production'!I123</f>
        <v>1.0900000000000001</v>
      </c>
      <c r="Q123">
        <f>'D Production'!J123</f>
        <v>0.5</v>
      </c>
      <c r="R123">
        <f>'D Production'!L123</f>
        <v>1.17</v>
      </c>
      <c r="S123" s="1">
        <f t="shared" si="74"/>
        <v>0.24152542372881355</v>
      </c>
      <c r="T123" s="1">
        <f t="shared" si="75"/>
        <v>0.90677966101694918</v>
      </c>
      <c r="U123" s="1">
        <f t="shared" si="76"/>
        <v>0.82627118644067798</v>
      </c>
      <c r="V123" s="1">
        <f t="shared" si="77"/>
        <v>0.81355932203389836</v>
      </c>
      <c r="Y123">
        <f>'D on Ice'!L123</f>
        <v>49.16</v>
      </c>
      <c r="Z123">
        <f>'D on Ice'!AA123</f>
        <v>12.84</v>
      </c>
      <c r="AA123">
        <f>'D on Ice'!R123</f>
        <v>3.1</v>
      </c>
      <c r="AB123">
        <f>'D on Ice'!U123</f>
        <v>2.91</v>
      </c>
      <c r="AC123" s="1">
        <f t="shared" si="78"/>
        <v>6.3559322033898302E-2</v>
      </c>
      <c r="AD123" s="1">
        <f t="shared" si="79"/>
        <v>0.16949152542372881</v>
      </c>
      <c r="AE123" s="1">
        <f t="shared" si="80"/>
        <v>0.1440677966101695</v>
      </c>
      <c r="AF123" s="1">
        <f t="shared" si="81"/>
        <v>0.16949152542372881</v>
      </c>
      <c r="AI123">
        <f>'D Rel'!K123</f>
        <v>5.79</v>
      </c>
      <c r="AJ123">
        <f>'D Rel'!Z123</f>
        <v>2.59</v>
      </c>
      <c r="AK123">
        <f>'D Rel'!Q123</f>
        <v>0.16</v>
      </c>
      <c r="AL123">
        <f>'D Rel'!T123</f>
        <v>0.33</v>
      </c>
      <c r="AM123" s="1">
        <f t="shared" si="82"/>
        <v>0.90677966101694918</v>
      </c>
      <c r="AN123" s="1">
        <f t="shared" si="83"/>
        <v>0.92796610169491522</v>
      </c>
      <c r="AO123" s="1">
        <f t="shared" si="84"/>
        <v>0.61440677966101698</v>
      </c>
      <c r="AP123" s="1">
        <f t="shared" si="85"/>
        <v>0.83050847457627119</v>
      </c>
      <c r="AS123">
        <f>'D Rel'!L123</f>
        <v>4.6900000000000004</v>
      </c>
      <c r="AT123">
        <f>'D Rel'!AA123</f>
        <v>0.32</v>
      </c>
      <c r="AU123">
        <f>'D Rel'!R123</f>
        <v>0.36</v>
      </c>
      <c r="AV123">
        <f>'D Rel'!U123</f>
        <v>0.1</v>
      </c>
      <c r="AW123" s="1">
        <f t="shared" si="86"/>
        <v>0.10169491525423729</v>
      </c>
      <c r="AX123" s="1">
        <f t="shared" si="87"/>
        <v>0.42372881355932202</v>
      </c>
      <c r="AY123" s="1">
        <f t="shared" si="88"/>
        <v>0.30508474576271188</v>
      </c>
      <c r="AZ123" s="1">
        <f t="shared" si="89"/>
        <v>0.34745762711864409</v>
      </c>
      <c r="BC123">
        <f>'D on Ice'!G123</f>
        <v>17.88</v>
      </c>
      <c r="BD123">
        <f>'D on Ice'!AM123</f>
        <v>45.98</v>
      </c>
      <c r="BE123">
        <f>'D on Ice'!AF123</f>
        <v>7.92</v>
      </c>
      <c r="BF123">
        <f>'D on Ice'!AH123</f>
        <v>0.99099999999999999</v>
      </c>
      <c r="BG123" s="1">
        <f t="shared" si="90"/>
        <v>0.84745762711864403</v>
      </c>
      <c r="BH123" s="1">
        <f t="shared" si="91"/>
        <v>0.41949152542372881</v>
      </c>
      <c r="BI123" s="1">
        <f t="shared" si="92"/>
        <v>0.38559322033898308</v>
      </c>
      <c r="BJ123" s="1">
        <f t="shared" si="93"/>
        <v>0.36440677966101692</v>
      </c>
      <c r="BM123">
        <f>'D on Ice'!M123</f>
        <v>46.97</v>
      </c>
      <c r="BN123">
        <f>'D on Ice'!AB123</f>
        <v>48.14</v>
      </c>
      <c r="BO123">
        <f>'D on Ice'!S123</f>
        <v>44.78</v>
      </c>
      <c r="BP123">
        <f>'D on Ice'!V123</f>
        <v>47.33</v>
      </c>
      <c r="BQ123" s="1">
        <f t="shared" si="94"/>
        <v>0.25</v>
      </c>
      <c r="BR123" s="1">
        <f t="shared" si="95"/>
        <v>0.38559322033898308</v>
      </c>
      <c r="BS123" s="1">
        <f t="shared" si="96"/>
        <v>0.27542372881355931</v>
      </c>
      <c r="BT123" s="1">
        <f t="shared" si="97"/>
        <v>0.29661016949152541</v>
      </c>
      <c r="BW123" s="1">
        <f t="shared" si="98"/>
        <v>4.046610169491526</v>
      </c>
      <c r="BX123" s="1">
        <f t="shared" si="99"/>
        <v>0.5</v>
      </c>
      <c r="BY123">
        <f t="shared" si="100"/>
        <v>119</v>
      </c>
      <c r="CB123">
        <f>'D Rel'!M123</f>
        <v>1.06</v>
      </c>
      <c r="CC123">
        <f>'D Rel'!V123</f>
        <v>2.48</v>
      </c>
      <c r="CD123" s="1">
        <f t="shared" si="101"/>
        <v>0.66101694915254239</v>
      </c>
      <c r="CE123" s="1">
        <f t="shared" si="102"/>
        <v>0.75847457627118642</v>
      </c>
      <c r="CH123" s="31">
        <f>'D Production'!X123</f>
        <v>0.42</v>
      </c>
      <c r="CI123" s="31">
        <f>'D Production'!AB123</f>
        <v>0</v>
      </c>
      <c r="CJ123" s="31">
        <f t="shared" si="103"/>
        <v>0.80508474576271183</v>
      </c>
      <c r="CK123" s="31">
        <f t="shared" si="104"/>
        <v>4.2372881355932203E-3</v>
      </c>
      <c r="CN123">
        <f>'D Totals'!G123</f>
        <v>1</v>
      </c>
      <c r="CO123">
        <f>'D Totals'!H123</f>
        <v>13</v>
      </c>
      <c r="CP123">
        <f>'D Totals'!K123</f>
        <v>14</v>
      </c>
    </row>
    <row r="124" spans="1:94" x14ac:dyDescent="0.3">
      <c r="A124" t="str">
        <f>'D on Ice'!B124</f>
        <v>Justin Holl</v>
      </c>
      <c r="B124" t="str">
        <f>'D on Ice'!C124</f>
        <v>DET</v>
      </c>
      <c r="E124">
        <f>'D on Ice'!K124</f>
        <v>34.61</v>
      </c>
      <c r="F124">
        <f>'D on Ice'!Z124</f>
        <v>8.25</v>
      </c>
      <c r="G124">
        <f>'D on Ice'!Q124</f>
        <v>3.46</v>
      </c>
      <c r="H124">
        <f>'D on Ice'!T124</f>
        <v>2.15</v>
      </c>
      <c r="I124" s="1">
        <f t="shared" si="70"/>
        <v>4.2372881355932202E-2</v>
      </c>
      <c r="J124" s="1">
        <f t="shared" si="71"/>
        <v>3.8135593220338986E-2</v>
      </c>
      <c r="K124" s="1">
        <f t="shared" si="72"/>
        <v>0.96186440677966101</v>
      </c>
      <c r="L124" s="1">
        <f t="shared" si="73"/>
        <v>9.3220338983050849E-2</v>
      </c>
      <c r="O124">
        <f>'D Production'!H124</f>
        <v>0</v>
      </c>
      <c r="P124">
        <f>'D Production'!I124</f>
        <v>0.53</v>
      </c>
      <c r="Q124">
        <f>'D Production'!J124</f>
        <v>0.13</v>
      </c>
      <c r="R124">
        <f>'D Production'!L124</f>
        <v>0.53</v>
      </c>
      <c r="S124" s="1">
        <f t="shared" si="74"/>
        <v>4.2372881355932203E-3</v>
      </c>
      <c r="T124" s="1">
        <f t="shared" si="75"/>
        <v>0.30932203389830509</v>
      </c>
      <c r="U124" s="1">
        <f t="shared" si="76"/>
        <v>0.19067796610169491</v>
      </c>
      <c r="V124" s="1">
        <f t="shared" si="77"/>
        <v>0.16101694915254236</v>
      </c>
      <c r="Y124">
        <f>'D on Ice'!L124</f>
        <v>43.39</v>
      </c>
      <c r="Z124">
        <f>'D on Ice'!AA124</f>
        <v>10.78</v>
      </c>
      <c r="AA124">
        <f>'D on Ice'!R124</f>
        <v>2.66</v>
      </c>
      <c r="AB124">
        <f>'D on Ice'!U124</f>
        <v>2.57</v>
      </c>
      <c r="AC124" s="1">
        <f t="shared" si="78"/>
        <v>0.38135593220338981</v>
      </c>
      <c r="AD124" s="1">
        <f t="shared" si="79"/>
        <v>0.55932203389830504</v>
      </c>
      <c r="AE124" s="1">
        <f t="shared" si="80"/>
        <v>0.3771186440677966</v>
      </c>
      <c r="AF124" s="1">
        <f t="shared" si="81"/>
        <v>0.46610169491525422</v>
      </c>
      <c r="AI124">
        <f>'D Rel'!K124</f>
        <v>-5.14</v>
      </c>
      <c r="AJ124">
        <f>'D Rel'!Z124</f>
        <v>-0.74</v>
      </c>
      <c r="AK124">
        <f>'D Rel'!Q124</f>
        <v>0.87</v>
      </c>
      <c r="AL124">
        <f>'D Rel'!T124</f>
        <v>-0.22</v>
      </c>
      <c r="AM124" s="1">
        <f t="shared" si="82"/>
        <v>0.1271186440677966</v>
      </c>
      <c r="AN124" s="1">
        <f t="shared" si="83"/>
        <v>0.3771186440677966</v>
      </c>
      <c r="AO124" s="1">
        <f t="shared" si="84"/>
        <v>0.9152542372881356</v>
      </c>
      <c r="AP124" s="1">
        <f t="shared" si="85"/>
        <v>0.27542372881355931</v>
      </c>
      <c r="AS124">
        <f>'D Rel'!L124</f>
        <v>-2.76</v>
      </c>
      <c r="AT124">
        <f>'D Rel'!AA124</f>
        <v>-0.56999999999999995</v>
      </c>
      <c r="AU124">
        <f>'D Rel'!R124</f>
        <v>-0.09</v>
      </c>
      <c r="AV124">
        <f>'D Rel'!U124</f>
        <v>-0.13</v>
      </c>
      <c r="AW124" s="1">
        <f t="shared" si="86"/>
        <v>0.75423728813559321</v>
      </c>
      <c r="AX124" s="1">
        <f t="shared" si="87"/>
        <v>0.61440677966101698</v>
      </c>
      <c r="AY124" s="1">
        <f t="shared" si="88"/>
        <v>0.55508474576271183</v>
      </c>
      <c r="AZ124" s="1">
        <f t="shared" si="89"/>
        <v>0.66101694915254239</v>
      </c>
      <c r="BC124">
        <f>'D on Ice'!G124</f>
        <v>13.659090909091001</v>
      </c>
      <c r="BD124">
        <f>'D on Ice'!AM124</f>
        <v>54.62</v>
      </c>
      <c r="BE124">
        <f>'D on Ice'!AF124</f>
        <v>14.61</v>
      </c>
      <c r="BF124">
        <f>'D on Ice'!AH124</f>
        <v>1.056</v>
      </c>
      <c r="BG124" s="1">
        <f t="shared" si="90"/>
        <v>0.17796610169491525</v>
      </c>
      <c r="BH124" s="1">
        <f t="shared" si="91"/>
        <v>0.73305084745762716</v>
      </c>
      <c r="BI124" s="1">
        <f t="shared" si="92"/>
        <v>0.99152542372881358</v>
      </c>
      <c r="BJ124" s="1">
        <f t="shared" si="93"/>
        <v>0.98305084745762716</v>
      </c>
      <c r="BM124">
        <f>'D on Ice'!M124</f>
        <v>44.37</v>
      </c>
      <c r="BN124">
        <f>'D on Ice'!AB124</f>
        <v>43.36</v>
      </c>
      <c r="BO124">
        <f>'D on Ice'!S124</f>
        <v>56.52</v>
      </c>
      <c r="BP124">
        <f>'D on Ice'!V124</f>
        <v>45.49</v>
      </c>
      <c r="BQ124" s="1">
        <f t="shared" si="94"/>
        <v>0.10169491525423729</v>
      </c>
      <c r="BR124" s="1">
        <f t="shared" si="95"/>
        <v>0.13559322033898305</v>
      </c>
      <c r="BS124" s="1">
        <f t="shared" si="96"/>
        <v>0.81355932203389836</v>
      </c>
      <c r="BT124" s="1">
        <f t="shared" si="97"/>
        <v>0.20338983050847459</v>
      </c>
      <c r="BW124" s="1">
        <f t="shared" si="98"/>
        <v>1.9957627118644068</v>
      </c>
      <c r="BX124" s="1">
        <f t="shared" si="99"/>
        <v>8.8983050847457626E-2</v>
      </c>
      <c r="BY124">
        <f t="shared" si="100"/>
        <v>215</v>
      </c>
      <c r="CB124">
        <f>'D Rel'!M124</f>
        <v>-1.9</v>
      </c>
      <c r="CC124">
        <f>'D Rel'!V124</f>
        <v>-1.1299999999999999</v>
      </c>
      <c r="CD124" s="1">
        <f t="shared" si="101"/>
        <v>0.28389830508474578</v>
      </c>
      <c r="CE124" s="1">
        <f t="shared" si="102"/>
        <v>0.4152542372881356</v>
      </c>
      <c r="CH124" s="31">
        <f>'D Production'!X124</f>
        <v>1.46</v>
      </c>
      <c r="CI124" s="31">
        <f>'D Production'!AB124</f>
        <v>0.27</v>
      </c>
      <c r="CJ124" s="31">
        <f t="shared" si="103"/>
        <v>9.3220338983050849E-2</v>
      </c>
      <c r="CK124" s="31">
        <f t="shared" si="104"/>
        <v>0.26271186440677968</v>
      </c>
      <c r="CN124">
        <f>'D Totals'!G124</f>
        <v>0</v>
      </c>
      <c r="CO124">
        <f>'D Totals'!H124</f>
        <v>4</v>
      </c>
      <c r="CP124">
        <f>'D Totals'!K124</f>
        <v>4</v>
      </c>
    </row>
    <row r="125" spans="1:94" x14ac:dyDescent="0.3">
      <c r="A125" t="str">
        <f>'D on Ice'!B125</f>
        <v>Justin Schultz</v>
      </c>
      <c r="B125" t="str">
        <f>'D on Ice'!C125</f>
        <v>SEA</v>
      </c>
      <c r="E125">
        <f>'D on Ice'!K125</f>
        <v>40.299999999999997</v>
      </c>
      <c r="F125">
        <f>'D on Ice'!Z125</f>
        <v>8.74</v>
      </c>
      <c r="G125">
        <f>'D on Ice'!Q125</f>
        <v>1.86</v>
      </c>
      <c r="H125">
        <f>'D on Ice'!T125</f>
        <v>2.17</v>
      </c>
      <c r="I125" s="1">
        <f t="shared" si="70"/>
        <v>0.40677966101694918</v>
      </c>
      <c r="J125" s="1">
        <f t="shared" si="71"/>
        <v>8.050847457627118E-2</v>
      </c>
      <c r="K125" s="1">
        <f t="shared" si="72"/>
        <v>0.15254237288135594</v>
      </c>
      <c r="L125" s="1">
        <f t="shared" si="73"/>
        <v>0.11440677966101695</v>
      </c>
      <c r="O125">
        <f>'D Production'!H125</f>
        <v>0.35</v>
      </c>
      <c r="P125">
        <f>'D Production'!I125</f>
        <v>0.82</v>
      </c>
      <c r="Q125">
        <f>'D Production'!J125</f>
        <v>0.35</v>
      </c>
      <c r="R125">
        <f>'D Production'!L125</f>
        <v>1.1599999999999999</v>
      </c>
      <c r="S125" s="1">
        <f t="shared" si="74"/>
        <v>0.84322033898305082</v>
      </c>
      <c r="T125" s="1">
        <f t="shared" si="75"/>
        <v>0.65677966101694918</v>
      </c>
      <c r="U125" s="1">
        <f t="shared" si="76"/>
        <v>0.56355932203389836</v>
      </c>
      <c r="V125" s="1">
        <f t="shared" si="77"/>
        <v>0.80508474576271183</v>
      </c>
      <c r="Y125">
        <f>'D on Ice'!L125</f>
        <v>36.799999999999997</v>
      </c>
      <c r="Z125">
        <f>'D on Ice'!AA125</f>
        <v>9.08</v>
      </c>
      <c r="AA125">
        <f>'D on Ice'!R125</f>
        <v>2.33</v>
      </c>
      <c r="AB125">
        <f>'D on Ice'!U125</f>
        <v>2.2000000000000002</v>
      </c>
      <c r="AC125" s="1">
        <f t="shared" si="78"/>
        <v>0.92372881355932202</v>
      </c>
      <c r="AD125" s="1">
        <f t="shared" si="79"/>
        <v>0.91949152542372881</v>
      </c>
      <c r="AE125" s="1">
        <f t="shared" si="80"/>
        <v>0.61440677966101698</v>
      </c>
      <c r="AF125" s="1">
        <f t="shared" si="81"/>
        <v>0.88559322033898302</v>
      </c>
      <c r="AI125">
        <f>'D Rel'!K125</f>
        <v>-2.85</v>
      </c>
      <c r="AJ125">
        <f>'D Rel'!Z125</f>
        <v>-2.89</v>
      </c>
      <c r="AK125">
        <f>'D Rel'!Q125</f>
        <v>-0.76</v>
      </c>
      <c r="AL125">
        <f>'D Rel'!T125</f>
        <v>-0.4</v>
      </c>
      <c r="AM125" s="1">
        <f t="shared" si="82"/>
        <v>0.31779661016949151</v>
      </c>
      <c r="AN125" s="1">
        <f t="shared" si="83"/>
        <v>7.6271186440677971E-2</v>
      </c>
      <c r="AO125" s="1">
        <f t="shared" si="84"/>
        <v>0.16101694915254236</v>
      </c>
      <c r="AP125" s="1">
        <f t="shared" si="85"/>
        <v>0.13983050847457626</v>
      </c>
      <c r="AS125">
        <f>'D Rel'!L125</f>
        <v>-8.02</v>
      </c>
      <c r="AT125">
        <f>'D Rel'!AA125</f>
        <v>-1.77</v>
      </c>
      <c r="AU125">
        <f>'D Rel'!R125</f>
        <v>-0.08</v>
      </c>
      <c r="AV125">
        <f>'D Rel'!U125</f>
        <v>-0.31</v>
      </c>
      <c r="AW125" s="1">
        <f t="shared" si="86"/>
        <v>0.97881355932203384</v>
      </c>
      <c r="AX125" s="1">
        <f t="shared" si="87"/>
        <v>0.84745762711864403</v>
      </c>
      <c r="AY125" s="1">
        <f t="shared" si="88"/>
        <v>0.5423728813559322</v>
      </c>
      <c r="AZ125" s="1">
        <f t="shared" si="89"/>
        <v>0.82627118644067798</v>
      </c>
      <c r="BC125">
        <f>'D on Ice'!G125</f>
        <v>13.209401709402</v>
      </c>
      <c r="BD125">
        <f>'D on Ice'!AM125</f>
        <v>46.83</v>
      </c>
      <c r="BE125">
        <f>'D on Ice'!AF125</f>
        <v>7.11</v>
      </c>
      <c r="BF125">
        <f>'D on Ice'!AH125</f>
        <v>0.97799999999999998</v>
      </c>
      <c r="BG125" s="1">
        <f t="shared" si="90"/>
        <v>0.1228813559322034</v>
      </c>
      <c r="BH125" s="1">
        <f t="shared" si="91"/>
        <v>0.44491525423728812</v>
      </c>
      <c r="BI125" s="1">
        <f t="shared" si="92"/>
        <v>0.24576271186440679</v>
      </c>
      <c r="BJ125" s="1">
        <f t="shared" si="93"/>
        <v>0.1864406779661017</v>
      </c>
      <c r="BM125">
        <f>'D on Ice'!M125</f>
        <v>52.27</v>
      </c>
      <c r="BN125">
        <f>'D on Ice'!AB125</f>
        <v>49.02</v>
      </c>
      <c r="BO125">
        <f>'D on Ice'!S125</f>
        <v>44.44</v>
      </c>
      <c r="BP125">
        <f>'D on Ice'!V125</f>
        <v>49.64</v>
      </c>
      <c r="BQ125" s="1">
        <f t="shared" si="94"/>
        <v>0.72881355932203384</v>
      </c>
      <c r="BR125" s="1">
        <f t="shared" si="95"/>
        <v>0.4152542372881356</v>
      </c>
      <c r="BS125" s="1">
        <f t="shared" si="96"/>
        <v>0.24152542372881355</v>
      </c>
      <c r="BT125" s="1">
        <f t="shared" si="97"/>
        <v>0.48728813559322032</v>
      </c>
      <c r="BW125" s="1">
        <f t="shared" si="98"/>
        <v>5.1059322033898304</v>
      </c>
      <c r="BX125" s="1">
        <f t="shared" si="99"/>
        <v>0.77118644067796616</v>
      </c>
      <c r="BY125">
        <f t="shared" si="100"/>
        <v>55</v>
      </c>
      <c r="CB125">
        <f>'D Rel'!M125</f>
        <v>3.22</v>
      </c>
      <c r="CC125">
        <f>'D Rel'!V125</f>
        <v>-0.96</v>
      </c>
      <c r="CD125" s="1">
        <f t="shared" si="101"/>
        <v>0.85169491525423724</v>
      </c>
      <c r="CE125" s="1">
        <f t="shared" si="102"/>
        <v>0.42372881355932202</v>
      </c>
      <c r="CH125" s="31">
        <f>'D Production'!X125</f>
        <v>1.1599999999999999</v>
      </c>
      <c r="CI125" s="31">
        <f>'D Production'!AB125</f>
        <v>0</v>
      </c>
      <c r="CJ125" s="31">
        <f t="shared" si="103"/>
        <v>0.19067796610169491</v>
      </c>
      <c r="CK125" s="31">
        <f t="shared" si="104"/>
        <v>4.2372881355932203E-3</v>
      </c>
      <c r="CN125">
        <f>'D Totals'!G125</f>
        <v>3</v>
      </c>
      <c r="CO125">
        <f>'D Totals'!H125</f>
        <v>7</v>
      </c>
      <c r="CP125">
        <f>'D Totals'!K125</f>
        <v>10</v>
      </c>
    </row>
    <row r="126" spans="1:94" x14ac:dyDescent="0.3">
      <c r="A126" t="str">
        <f>'D on Ice'!B126</f>
        <v>Juuso Valimaki</v>
      </c>
      <c r="B126" t="str">
        <f>'D on Ice'!C126</f>
        <v>ARI</v>
      </c>
      <c r="E126">
        <f>'D on Ice'!K126</f>
        <v>36.65</v>
      </c>
      <c r="F126">
        <f>'D on Ice'!Z126</f>
        <v>10.84</v>
      </c>
      <c r="G126">
        <f>'D on Ice'!Q126</f>
        <v>2.0099999999999998</v>
      </c>
      <c r="H126">
        <f>'D on Ice'!T126</f>
        <v>2.5099999999999998</v>
      </c>
      <c r="I126" s="1">
        <f t="shared" si="70"/>
        <v>0.11440677966101695</v>
      </c>
      <c r="J126" s="1">
        <f t="shared" si="71"/>
        <v>0.44067796610169491</v>
      </c>
      <c r="K126" s="1">
        <f t="shared" si="72"/>
        <v>0.24576271186440679</v>
      </c>
      <c r="L126" s="1">
        <f t="shared" si="73"/>
        <v>0.48305084745762711</v>
      </c>
      <c r="O126">
        <f>'D Production'!H126</f>
        <v>0.11</v>
      </c>
      <c r="P126">
        <f>'D Production'!I126</f>
        <v>0.22</v>
      </c>
      <c r="Q126">
        <f>'D Production'!J126</f>
        <v>0</v>
      </c>
      <c r="R126">
        <f>'D Production'!L126</f>
        <v>0.34</v>
      </c>
      <c r="S126" s="1">
        <f t="shared" si="74"/>
        <v>0.34322033898305082</v>
      </c>
      <c r="T126" s="1">
        <f t="shared" si="75"/>
        <v>5.0847457627118647E-2</v>
      </c>
      <c r="U126" s="1">
        <f t="shared" si="76"/>
        <v>4.2372881355932203E-3</v>
      </c>
      <c r="V126" s="1">
        <f t="shared" si="77"/>
        <v>3.8135593220338986E-2</v>
      </c>
      <c r="Y126">
        <f>'D on Ice'!L126</f>
        <v>41.01</v>
      </c>
      <c r="Z126">
        <f>'D on Ice'!AA126</f>
        <v>9.83</v>
      </c>
      <c r="AA126">
        <f>'D on Ice'!R126</f>
        <v>1.9</v>
      </c>
      <c r="AB126">
        <f>'D on Ice'!U126</f>
        <v>2.27</v>
      </c>
      <c r="AC126" s="1">
        <f t="shared" si="78"/>
        <v>0.6271186440677966</v>
      </c>
      <c r="AD126" s="1">
        <f t="shared" si="79"/>
        <v>0.80084745762711862</v>
      </c>
      <c r="AE126" s="1">
        <f t="shared" si="80"/>
        <v>0.85593220338983056</v>
      </c>
      <c r="AF126" s="1">
        <f t="shared" si="81"/>
        <v>0.82203389830508478</v>
      </c>
      <c r="AI126">
        <f>'D Rel'!K126</f>
        <v>-3.97</v>
      </c>
      <c r="AJ126">
        <f>'D Rel'!Z126</f>
        <v>-0.61</v>
      </c>
      <c r="AK126">
        <f>'D Rel'!Q126</f>
        <v>-0.65</v>
      </c>
      <c r="AL126">
        <f>'D Rel'!T126</f>
        <v>-0.06</v>
      </c>
      <c r="AM126" s="1">
        <f t="shared" si="82"/>
        <v>0.22457627118644069</v>
      </c>
      <c r="AN126" s="1">
        <f t="shared" si="83"/>
        <v>0.40254237288135591</v>
      </c>
      <c r="AO126" s="1">
        <f t="shared" si="84"/>
        <v>0.21610169491525424</v>
      </c>
      <c r="AP126" s="1">
        <f t="shared" si="85"/>
        <v>0.47033898305084748</v>
      </c>
      <c r="AS126">
        <f>'D Rel'!L126</f>
        <v>-4.51</v>
      </c>
      <c r="AT126">
        <f>'D Rel'!AA126</f>
        <v>-3.15</v>
      </c>
      <c r="AU126">
        <f>'D Rel'!R126</f>
        <v>-0.99</v>
      </c>
      <c r="AV126">
        <f>'D Rel'!U126</f>
        <v>-0.63</v>
      </c>
      <c r="AW126" s="1">
        <f t="shared" si="86"/>
        <v>0.86864406779661019</v>
      </c>
      <c r="AX126" s="1">
        <f t="shared" si="87"/>
        <v>0.9576271186440678</v>
      </c>
      <c r="AY126" s="1">
        <f t="shared" si="88"/>
        <v>0.93644067796610164</v>
      </c>
      <c r="AZ126" s="1">
        <f t="shared" si="89"/>
        <v>0.97033898305084743</v>
      </c>
      <c r="BC126">
        <f>'D on Ice'!G126</f>
        <v>16.271717171717</v>
      </c>
      <c r="BD126">
        <f>'D on Ice'!AM126</f>
        <v>50.34</v>
      </c>
      <c r="BE126">
        <f>'D on Ice'!AF126</f>
        <v>9.09</v>
      </c>
      <c r="BF126">
        <f>'D on Ice'!AH126</f>
        <v>1.026</v>
      </c>
      <c r="BG126" s="1">
        <f t="shared" si="90"/>
        <v>0.58050847457627119</v>
      </c>
      <c r="BH126" s="1">
        <f t="shared" si="91"/>
        <v>0.58050847457627119</v>
      </c>
      <c r="BI126" s="1">
        <f t="shared" si="92"/>
        <v>0.6271186440677966</v>
      </c>
      <c r="BJ126" s="1">
        <f t="shared" si="93"/>
        <v>0.83898305084745761</v>
      </c>
      <c r="BM126">
        <f>'D on Ice'!M126</f>
        <v>47.19</v>
      </c>
      <c r="BN126">
        <f>'D on Ice'!AB126</f>
        <v>52.43</v>
      </c>
      <c r="BO126">
        <f>'D on Ice'!S126</f>
        <v>51.43</v>
      </c>
      <c r="BP126">
        <f>'D on Ice'!V126</f>
        <v>52.52</v>
      </c>
      <c r="BQ126" s="1">
        <f t="shared" si="94"/>
        <v>0.26694915254237289</v>
      </c>
      <c r="BR126" s="1">
        <f t="shared" si="95"/>
        <v>0.67372881355932202</v>
      </c>
      <c r="BS126" s="1">
        <f t="shared" si="96"/>
        <v>0.58898305084745761</v>
      </c>
      <c r="BT126" s="1">
        <f t="shared" si="97"/>
        <v>0.72033898305084743</v>
      </c>
      <c r="BW126" s="1">
        <f t="shared" si="98"/>
        <v>3.8983050847457625</v>
      </c>
      <c r="BX126" s="1">
        <f t="shared" si="99"/>
        <v>0.47457627118644069</v>
      </c>
      <c r="BY126">
        <f t="shared" si="100"/>
        <v>125</v>
      </c>
      <c r="CB126">
        <f>'D Rel'!M126</f>
        <v>0.04</v>
      </c>
      <c r="CC126">
        <f>'D Rel'!V126</f>
        <v>5.48</v>
      </c>
      <c r="CD126" s="1">
        <f t="shared" si="101"/>
        <v>0.53813559322033899</v>
      </c>
      <c r="CE126" s="1">
        <f t="shared" si="102"/>
        <v>0.91949152542372881</v>
      </c>
      <c r="CH126" s="31">
        <f>'D Production'!X126</f>
        <v>0.34</v>
      </c>
      <c r="CI126" s="31">
        <f>'D Production'!AB126</f>
        <v>0.78</v>
      </c>
      <c r="CJ126" s="31">
        <f t="shared" si="103"/>
        <v>0.85593220338983056</v>
      </c>
      <c r="CK126" s="31">
        <f t="shared" si="104"/>
        <v>0.81779661016949157</v>
      </c>
      <c r="CN126">
        <f>'D Totals'!G126</f>
        <v>1</v>
      </c>
      <c r="CO126">
        <f>'D Totals'!H126</f>
        <v>2</v>
      </c>
      <c r="CP126">
        <f>'D Totals'!K126</f>
        <v>3</v>
      </c>
    </row>
    <row r="127" spans="1:94" x14ac:dyDescent="0.3">
      <c r="A127" t="str">
        <f>'D on Ice'!B127</f>
        <v>K'Andre Miller</v>
      </c>
      <c r="B127" t="str">
        <f>'D on Ice'!C127</f>
        <v>NYR</v>
      </c>
      <c r="E127">
        <f>'D on Ice'!K127</f>
        <v>39.61</v>
      </c>
      <c r="F127">
        <f>'D on Ice'!Z127</f>
        <v>11.14</v>
      </c>
      <c r="G127">
        <f>'D on Ice'!Q127</f>
        <v>2.59</v>
      </c>
      <c r="H127">
        <f>'D on Ice'!T127</f>
        <v>2.41</v>
      </c>
      <c r="I127" s="1">
        <f t="shared" si="70"/>
        <v>0.33898305084745761</v>
      </c>
      <c r="J127" s="1">
        <f t="shared" si="71"/>
        <v>0.5</v>
      </c>
      <c r="K127" s="1">
        <f t="shared" si="72"/>
        <v>0.59745762711864403</v>
      </c>
      <c r="L127" s="1">
        <f t="shared" si="73"/>
        <v>0.3559322033898305</v>
      </c>
      <c r="O127">
        <f>'D Production'!H127</f>
        <v>0.43</v>
      </c>
      <c r="P127">
        <f>'D Production'!I127</f>
        <v>0.57999999999999996</v>
      </c>
      <c r="Q127">
        <f>'D Production'!J127</f>
        <v>7.0000000000000007E-2</v>
      </c>
      <c r="R127">
        <f>'D Production'!L127</f>
        <v>1.01</v>
      </c>
      <c r="S127" s="1">
        <f t="shared" si="74"/>
        <v>0.92796610169491522</v>
      </c>
      <c r="T127" s="1">
        <f t="shared" si="75"/>
        <v>0.42796610169491528</v>
      </c>
      <c r="U127" s="1">
        <f t="shared" si="76"/>
        <v>0.1059322033898305</v>
      </c>
      <c r="V127" s="1">
        <f t="shared" si="77"/>
        <v>0.64406779661016944</v>
      </c>
      <c r="Y127">
        <f>'D on Ice'!L127</f>
        <v>42.99</v>
      </c>
      <c r="Z127">
        <f>'D on Ice'!AA127</f>
        <v>11.07</v>
      </c>
      <c r="AA127">
        <f>'D on Ice'!R127</f>
        <v>2.52</v>
      </c>
      <c r="AB127">
        <f>'D on Ice'!U127</f>
        <v>2.56</v>
      </c>
      <c r="AC127" s="1">
        <f t="shared" si="78"/>
        <v>0.4152542372881356</v>
      </c>
      <c r="AD127" s="1">
        <f t="shared" si="79"/>
        <v>0.47033898305084748</v>
      </c>
      <c r="AE127" s="1">
        <f t="shared" si="80"/>
        <v>0.50423728813559321</v>
      </c>
      <c r="AF127" s="1">
        <f t="shared" si="81"/>
        <v>0.48305084745762711</v>
      </c>
      <c r="AI127">
        <f>'D Rel'!K127</f>
        <v>-4.93</v>
      </c>
      <c r="AJ127">
        <f>'D Rel'!Z127</f>
        <v>0.03</v>
      </c>
      <c r="AK127">
        <f>'D Rel'!Q127</f>
        <v>0.27</v>
      </c>
      <c r="AL127">
        <f>'D Rel'!T127</f>
        <v>-0.18</v>
      </c>
      <c r="AM127" s="1">
        <f t="shared" si="82"/>
        <v>0.14830508474576271</v>
      </c>
      <c r="AN127" s="1">
        <f t="shared" si="83"/>
        <v>0.54661016949152541</v>
      </c>
      <c r="AO127" s="1">
        <f t="shared" si="84"/>
        <v>0.66949152542372881</v>
      </c>
      <c r="AP127" s="1">
        <f t="shared" si="85"/>
        <v>0.32203389830508472</v>
      </c>
      <c r="AS127">
        <f>'D Rel'!L127</f>
        <v>3.31</v>
      </c>
      <c r="AT127">
        <f>'D Rel'!AA127</f>
        <v>-0.09</v>
      </c>
      <c r="AU127">
        <f>'D Rel'!R127</f>
        <v>-7.0000000000000007E-2</v>
      </c>
      <c r="AV127">
        <f>'D Rel'!U127</f>
        <v>0.05</v>
      </c>
      <c r="AW127" s="1">
        <f t="shared" si="86"/>
        <v>0.16101694915254236</v>
      </c>
      <c r="AX127" s="1">
        <f t="shared" si="87"/>
        <v>0.49576271186440679</v>
      </c>
      <c r="AY127" s="1">
        <f t="shared" si="88"/>
        <v>0.52966101694915257</v>
      </c>
      <c r="AZ127" s="1">
        <f t="shared" si="89"/>
        <v>0.42796610169491528</v>
      </c>
      <c r="BC127">
        <f>'D on Ice'!G127</f>
        <v>18.545185185185002</v>
      </c>
      <c r="BD127">
        <f>'D on Ice'!AM127</f>
        <v>50.79</v>
      </c>
      <c r="BE127">
        <f>'D on Ice'!AF127</f>
        <v>9.2100000000000009</v>
      </c>
      <c r="BF127">
        <f>'D on Ice'!AH127</f>
        <v>1.006</v>
      </c>
      <c r="BG127" s="1">
        <f t="shared" si="90"/>
        <v>0.91101694915254239</v>
      </c>
      <c r="BH127" s="1">
        <f t="shared" si="91"/>
        <v>0.60169491525423724</v>
      </c>
      <c r="BI127" s="1">
        <f t="shared" si="92"/>
        <v>0.66101694915254239</v>
      </c>
      <c r="BJ127" s="1">
        <f t="shared" si="93"/>
        <v>0.6271186440677966</v>
      </c>
      <c r="BM127">
        <f>'D on Ice'!M127</f>
        <v>47.95</v>
      </c>
      <c r="BN127">
        <f>'D on Ice'!AB127</f>
        <v>50.16</v>
      </c>
      <c r="BO127">
        <f>'D on Ice'!S127</f>
        <v>50.7</v>
      </c>
      <c r="BP127">
        <f>'D on Ice'!V127</f>
        <v>48.52</v>
      </c>
      <c r="BQ127" s="1">
        <f t="shared" si="94"/>
        <v>0.3559322033898305</v>
      </c>
      <c r="BR127" s="1">
        <f t="shared" si="95"/>
        <v>0.50423728813559321</v>
      </c>
      <c r="BS127" s="1">
        <f t="shared" si="96"/>
        <v>0.53813559322033899</v>
      </c>
      <c r="BT127" s="1">
        <f t="shared" si="97"/>
        <v>0.40254237288135591</v>
      </c>
      <c r="BW127" s="1">
        <f t="shared" si="98"/>
        <v>3.3093220338983049</v>
      </c>
      <c r="BX127" s="1">
        <f t="shared" si="99"/>
        <v>0.3559322033898305</v>
      </c>
      <c r="BY127">
        <f t="shared" si="100"/>
        <v>153</v>
      </c>
      <c r="CB127">
        <f>'D Rel'!M127</f>
        <v>-4.93</v>
      </c>
      <c r="CC127">
        <f>'D Rel'!V127</f>
        <v>-2.2999999999999998</v>
      </c>
      <c r="CD127" s="1">
        <f t="shared" si="101"/>
        <v>7.6271186440677971E-2</v>
      </c>
      <c r="CE127" s="1">
        <f t="shared" si="102"/>
        <v>0.28389830508474578</v>
      </c>
      <c r="CH127" s="31">
        <f>'D Production'!X127</f>
        <v>0.72</v>
      </c>
      <c r="CI127" s="31">
        <f>'D Production'!AB127</f>
        <v>0.22</v>
      </c>
      <c r="CJ127" s="31">
        <f t="shared" si="103"/>
        <v>0.55932203389830504</v>
      </c>
      <c r="CK127" s="31">
        <f t="shared" si="104"/>
        <v>0.18220338983050846</v>
      </c>
      <c r="CN127">
        <f>'D Totals'!G127</f>
        <v>6</v>
      </c>
      <c r="CO127">
        <f>'D Totals'!H127</f>
        <v>8</v>
      </c>
      <c r="CP127">
        <f>'D Totals'!K127</f>
        <v>14</v>
      </c>
    </row>
    <row r="128" spans="1:94" x14ac:dyDescent="0.3">
      <c r="A128" t="str">
        <f>'D on Ice'!B128</f>
        <v>Kaedan Korczak</v>
      </c>
      <c r="B128" t="str">
        <f>'D on Ice'!C128</f>
        <v>VGK</v>
      </c>
      <c r="E128">
        <f>'D on Ice'!K128</f>
        <v>41.75</v>
      </c>
      <c r="F128">
        <f>'D on Ice'!Z128</f>
        <v>11.07</v>
      </c>
      <c r="G128">
        <f>'D on Ice'!Q128</f>
        <v>3.09</v>
      </c>
      <c r="H128">
        <f>'D on Ice'!T128</f>
        <v>2.4500000000000002</v>
      </c>
      <c r="I128" s="1">
        <f t="shared" si="70"/>
        <v>0.50847457627118642</v>
      </c>
      <c r="J128" s="1">
        <f t="shared" si="71"/>
        <v>0.47033898305084748</v>
      </c>
      <c r="K128" s="1">
        <f t="shared" si="72"/>
        <v>0.8347457627118644</v>
      </c>
      <c r="L128" s="1">
        <f t="shared" si="73"/>
        <v>0.3940677966101695</v>
      </c>
      <c r="O128">
        <f>'D Production'!H128</f>
        <v>0.18</v>
      </c>
      <c r="P128">
        <f>'D Production'!I128</f>
        <v>1.27</v>
      </c>
      <c r="Q128">
        <f>'D Production'!J128</f>
        <v>0.54</v>
      </c>
      <c r="R128">
        <f>'D Production'!L128</f>
        <v>1.45</v>
      </c>
      <c r="S128" s="1">
        <f t="shared" si="74"/>
        <v>0.55508474576271183</v>
      </c>
      <c r="T128" s="1">
        <f t="shared" si="75"/>
        <v>0.9576271186440678</v>
      </c>
      <c r="U128" s="1">
        <f t="shared" si="76"/>
        <v>0.8771186440677966</v>
      </c>
      <c r="V128" s="1">
        <f t="shared" si="77"/>
        <v>0.94915254237288138</v>
      </c>
      <c r="Y128">
        <f>'D on Ice'!L128</f>
        <v>39.03</v>
      </c>
      <c r="Z128">
        <f>'D on Ice'!AA128</f>
        <v>10.17</v>
      </c>
      <c r="AA128">
        <f>'D on Ice'!R128</f>
        <v>1.45</v>
      </c>
      <c r="AB128">
        <f>'D on Ice'!U128</f>
        <v>2.27</v>
      </c>
      <c r="AC128" s="1">
        <f t="shared" si="78"/>
        <v>0.80084745762711862</v>
      </c>
      <c r="AD128" s="1">
        <f t="shared" si="79"/>
        <v>0.73728813559322037</v>
      </c>
      <c r="AE128" s="1">
        <f t="shared" si="80"/>
        <v>0.98305084745762716</v>
      </c>
      <c r="AF128" s="1">
        <f t="shared" si="81"/>
        <v>0.82203389830508478</v>
      </c>
      <c r="AI128">
        <f>'D Rel'!K128</f>
        <v>0.91</v>
      </c>
      <c r="AJ128">
        <f>'D Rel'!Z128</f>
        <v>-0.62</v>
      </c>
      <c r="AK128">
        <f>'D Rel'!Q128</f>
        <v>0.41</v>
      </c>
      <c r="AL128">
        <f>'D Rel'!T128</f>
        <v>-0.19</v>
      </c>
      <c r="AM128" s="1">
        <f t="shared" si="82"/>
        <v>0.61440677966101698</v>
      </c>
      <c r="AN128" s="1">
        <f t="shared" si="83"/>
        <v>0.39830508474576271</v>
      </c>
      <c r="AO128" s="1">
        <f t="shared" si="84"/>
        <v>0.73728813559322037</v>
      </c>
      <c r="AP128" s="1">
        <f t="shared" si="85"/>
        <v>0.30508474576271188</v>
      </c>
      <c r="AS128">
        <f>'D Rel'!L128</f>
        <v>-5.15</v>
      </c>
      <c r="AT128">
        <f>'D Rel'!AA128</f>
        <v>0.39</v>
      </c>
      <c r="AU128">
        <f>'D Rel'!R128</f>
        <v>-0.8</v>
      </c>
      <c r="AV128">
        <f>'D Rel'!U128</f>
        <v>-0.11</v>
      </c>
      <c r="AW128" s="1">
        <f t="shared" si="86"/>
        <v>0.90677966101694918</v>
      </c>
      <c r="AX128" s="1">
        <f t="shared" si="87"/>
        <v>0.39830508474576271</v>
      </c>
      <c r="AY128" s="1">
        <f t="shared" si="88"/>
        <v>0.86864406779661019</v>
      </c>
      <c r="AZ128" s="1">
        <f t="shared" si="89"/>
        <v>0.63135593220338981</v>
      </c>
      <c r="BC128">
        <f>'D on Ice'!G128</f>
        <v>15.022727272727</v>
      </c>
      <c r="BD128">
        <f>'D on Ice'!AM128</f>
        <v>48.42</v>
      </c>
      <c r="BE128">
        <f>'D on Ice'!AF128</f>
        <v>10.3</v>
      </c>
      <c r="BF128">
        <f>'D on Ice'!AH128</f>
        <v>1.0429999999999999</v>
      </c>
      <c r="BG128" s="1">
        <f t="shared" si="90"/>
        <v>0.38559322033898308</v>
      </c>
      <c r="BH128" s="1">
        <f t="shared" si="91"/>
        <v>0.51694915254237284</v>
      </c>
      <c r="BI128" s="1">
        <f t="shared" si="92"/>
        <v>0.86864406779661019</v>
      </c>
      <c r="BJ128" s="1">
        <f t="shared" si="93"/>
        <v>0.96186440677966101</v>
      </c>
      <c r="BM128">
        <f>'D on Ice'!M128</f>
        <v>51.69</v>
      </c>
      <c r="BN128">
        <f>'D on Ice'!AB128</f>
        <v>52.14</v>
      </c>
      <c r="BO128">
        <f>'D on Ice'!S128</f>
        <v>68</v>
      </c>
      <c r="BP128">
        <f>'D on Ice'!V128</f>
        <v>51.95</v>
      </c>
      <c r="BQ128" s="1">
        <f t="shared" si="94"/>
        <v>0.69915254237288138</v>
      </c>
      <c r="BR128" s="1">
        <f t="shared" si="95"/>
        <v>0.64830508474576276</v>
      </c>
      <c r="BS128" s="1">
        <f t="shared" si="96"/>
        <v>0.98728813559322037</v>
      </c>
      <c r="BT128" s="1">
        <f t="shared" si="97"/>
        <v>0.66949152542372881</v>
      </c>
      <c r="BW128" s="1">
        <f t="shared" si="98"/>
        <v>5.389830508474577</v>
      </c>
      <c r="BX128" s="1">
        <f t="shared" si="99"/>
        <v>0.82203389830508478</v>
      </c>
      <c r="BY128">
        <f t="shared" si="100"/>
        <v>43</v>
      </c>
      <c r="CB128">
        <f>'D Rel'!M128</f>
        <v>3.65</v>
      </c>
      <c r="CC128">
        <f>'D Rel'!V128</f>
        <v>-0.68</v>
      </c>
      <c r="CD128" s="1">
        <f t="shared" si="101"/>
        <v>0.89830508474576276</v>
      </c>
      <c r="CE128" s="1">
        <f t="shared" si="102"/>
        <v>0.45338983050847459</v>
      </c>
      <c r="CH128" s="31">
        <f>'D Production'!X128</f>
        <v>0.54</v>
      </c>
      <c r="CI128" s="31">
        <f>'D Production'!AB128</f>
        <v>0.18</v>
      </c>
      <c r="CJ128" s="31">
        <f t="shared" si="103"/>
        <v>0.69067796610169496</v>
      </c>
      <c r="CK128" s="31">
        <f t="shared" si="104"/>
        <v>0.14830508474576271</v>
      </c>
      <c r="CN128">
        <f>'D Totals'!G128</f>
        <v>1</v>
      </c>
      <c r="CO128">
        <f>'D Totals'!H128</f>
        <v>7</v>
      </c>
      <c r="CP128">
        <f>'D Totals'!K128</f>
        <v>8</v>
      </c>
    </row>
    <row r="129" spans="1:94" x14ac:dyDescent="0.3">
      <c r="A129" t="str">
        <f>'D on Ice'!B129</f>
        <v>Kaiden Guhle</v>
      </c>
      <c r="B129" t="str">
        <f>'D on Ice'!C129</f>
        <v>MTL</v>
      </c>
      <c r="E129">
        <f>'D on Ice'!K129</f>
        <v>38.19</v>
      </c>
      <c r="F129">
        <f>'D on Ice'!Z129</f>
        <v>10.29</v>
      </c>
      <c r="G129">
        <f>'D on Ice'!Q129</f>
        <v>2.2599999999999998</v>
      </c>
      <c r="H129">
        <f>'D on Ice'!T129</f>
        <v>2.4500000000000002</v>
      </c>
      <c r="I129" s="1">
        <f t="shared" si="70"/>
        <v>0.19067796610169491</v>
      </c>
      <c r="J129" s="1">
        <f t="shared" si="71"/>
        <v>0.31779661016949151</v>
      </c>
      <c r="K129" s="1">
        <f t="shared" si="72"/>
        <v>0.38135593220338981</v>
      </c>
      <c r="L129" s="1">
        <f t="shared" si="73"/>
        <v>0.3940677966101695</v>
      </c>
      <c r="O129">
        <f>'D Production'!H129</f>
        <v>0.16</v>
      </c>
      <c r="P129">
        <f>'D Production'!I129</f>
        <v>0.62</v>
      </c>
      <c r="Q129">
        <f>'D Production'!J129</f>
        <v>0.31</v>
      </c>
      <c r="R129">
        <f>'D Production'!L129</f>
        <v>0.78</v>
      </c>
      <c r="S129" s="1">
        <f t="shared" si="74"/>
        <v>0.49152542372881358</v>
      </c>
      <c r="T129" s="1">
        <f t="shared" si="75"/>
        <v>0.4576271186440678</v>
      </c>
      <c r="U129" s="1">
        <f t="shared" si="76"/>
        <v>0.52118644067796616</v>
      </c>
      <c r="V129" s="1">
        <f t="shared" si="77"/>
        <v>0.4364406779661017</v>
      </c>
      <c r="Y129">
        <f>'D on Ice'!L129</f>
        <v>44.19</v>
      </c>
      <c r="Z129">
        <f>'D on Ice'!AA129</f>
        <v>11.93</v>
      </c>
      <c r="AA129">
        <f>'D on Ice'!R129</f>
        <v>2.81</v>
      </c>
      <c r="AB129">
        <f>'D on Ice'!U129</f>
        <v>2.77</v>
      </c>
      <c r="AC129" s="1">
        <f t="shared" si="78"/>
        <v>0.3135593220338983</v>
      </c>
      <c r="AD129" s="1">
        <f t="shared" si="79"/>
        <v>0.3347457627118644</v>
      </c>
      <c r="AE129" s="1">
        <f t="shared" si="80"/>
        <v>0.28389830508474578</v>
      </c>
      <c r="AF129" s="1">
        <f t="shared" si="81"/>
        <v>0.27542372881355931</v>
      </c>
      <c r="AI129">
        <f>'D Rel'!K129</f>
        <v>-0.9</v>
      </c>
      <c r="AJ129">
        <f>'D Rel'!Z129</f>
        <v>-0.31</v>
      </c>
      <c r="AK129">
        <f>'D Rel'!Q129</f>
        <v>0.09</v>
      </c>
      <c r="AL129">
        <f>'D Rel'!T129</f>
        <v>0.03</v>
      </c>
      <c r="AM129" s="1">
        <f t="shared" si="82"/>
        <v>0.47457627118644069</v>
      </c>
      <c r="AN129" s="1">
        <f t="shared" si="83"/>
        <v>0.4788135593220339</v>
      </c>
      <c r="AO129" s="1">
        <f t="shared" si="84"/>
        <v>0.57627118644067798</v>
      </c>
      <c r="AP129" s="1">
        <f t="shared" si="85"/>
        <v>0.57203389830508478</v>
      </c>
      <c r="AS129">
        <f>'D Rel'!L129</f>
        <v>-2.14</v>
      </c>
      <c r="AT129">
        <f>'D Rel'!AA129</f>
        <v>-0.49</v>
      </c>
      <c r="AU129">
        <f>'D Rel'!R129</f>
        <v>0.5</v>
      </c>
      <c r="AV129">
        <f>'D Rel'!U129</f>
        <v>-0.16</v>
      </c>
      <c r="AW129" s="1">
        <f t="shared" si="86"/>
        <v>0.69491525423728817</v>
      </c>
      <c r="AX129" s="1">
        <f t="shared" si="87"/>
        <v>0.58898305084745761</v>
      </c>
      <c r="AY129" s="1">
        <f t="shared" si="88"/>
        <v>0.22457627118644069</v>
      </c>
      <c r="AZ129" s="1">
        <f t="shared" si="89"/>
        <v>0.69491525423728817</v>
      </c>
      <c r="BC129">
        <f>'D on Ice'!G129</f>
        <v>17.495075757576</v>
      </c>
      <c r="BD129">
        <f>'D on Ice'!AM129</f>
        <v>39.869999999999997</v>
      </c>
      <c r="BE129">
        <f>'D on Ice'!AF129</f>
        <v>8.7100000000000009</v>
      </c>
      <c r="BF129">
        <f>'D on Ice'!AH129</f>
        <v>0.995</v>
      </c>
      <c r="BG129" s="1">
        <f t="shared" si="90"/>
        <v>0.79661016949152541</v>
      </c>
      <c r="BH129" s="1">
        <f t="shared" si="91"/>
        <v>0.23728813559322035</v>
      </c>
      <c r="BI129" s="1">
        <f t="shared" si="92"/>
        <v>0.52966101694915257</v>
      </c>
      <c r="BJ129" s="1">
        <f t="shared" si="93"/>
        <v>0.39830508474576271</v>
      </c>
      <c r="BM129">
        <f>'D on Ice'!M129</f>
        <v>46.36</v>
      </c>
      <c r="BN129">
        <f>'D on Ice'!AB129</f>
        <v>46.32</v>
      </c>
      <c r="BO129">
        <f>'D on Ice'!S129</f>
        <v>44.62</v>
      </c>
      <c r="BP129">
        <f>'D on Ice'!V129</f>
        <v>46.91</v>
      </c>
      <c r="BQ129" s="1">
        <f t="shared" si="94"/>
        <v>0.21186440677966101</v>
      </c>
      <c r="BR129" s="1">
        <f t="shared" si="95"/>
        <v>0.25847457627118642</v>
      </c>
      <c r="BS129" s="1">
        <f t="shared" si="96"/>
        <v>0.25423728813559321</v>
      </c>
      <c r="BT129" s="1">
        <f t="shared" si="97"/>
        <v>0.27542372881355931</v>
      </c>
      <c r="BW129" s="1">
        <f t="shared" si="98"/>
        <v>3.4110169491525424</v>
      </c>
      <c r="BX129" s="1">
        <f t="shared" si="99"/>
        <v>0.3771186440677966</v>
      </c>
      <c r="BY129">
        <f t="shared" si="100"/>
        <v>148</v>
      </c>
      <c r="CB129">
        <f>'D Rel'!M129</f>
        <v>0.6</v>
      </c>
      <c r="CC129">
        <f>'D Rel'!V129</f>
        <v>1.68</v>
      </c>
      <c r="CD129" s="1">
        <f t="shared" si="101"/>
        <v>0.61016949152542377</v>
      </c>
      <c r="CE129" s="1">
        <f t="shared" si="102"/>
        <v>0.67796610169491522</v>
      </c>
      <c r="CH129" s="31">
        <f>'D Production'!X129</f>
        <v>0.94</v>
      </c>
      <c r="CI129" s="31">
        <f>'D Production'!AB129</f>
        <v>0.55000000000000004</v>
      </c>
      <c r="CJ129" s="31">
        <f t="shared" si="103"/>
        <v>0.35169491525423729</v>
      </c>
      <c r="CK129" s="31">
        <f t="shared" si="104"/>
        <v>0.65254237288135597</v>
      </c>
      <c r="CN129">
        <f>'D Totals'!G129</f>
        <v>2</v>
      </c>
      <c r="CO129">
        <f>'D Totals'!H129</f>
        <v>8</v>
      </c>
      <c r="CP129">
        <f>'D Totals'!K129</f>
        <v>10</v>
      </c>
    </row>
    <row r="130" spans="1:94" x14ac:dyDescent="0.3">
      <c r="A130" t="str">
        <f>'D on Ice'!B130</f>
        <v>Kevin Bahl</v>
      </c>
      <c r="B130" t="str">
        <f>'D on Ice'!C130</f>
        <v>N.J</v>
      </c>
      <c r="E130">
        <f>'D on Ice'!K130</f>
        <v>38.25</v>
      </c>
      <c r="F130">
        <f>'D on Ice'!Z130</f>
        <v>9.58</v>
      </c>
      <c r="G130">
        <f>'D on Ice'!Q130</f>
        <v>2.91</v>
      </c>
      <c r="H130">
        <f>'D on Ice'!T130</f>
        <v>2.34</v>
      </c>
      <c r="I130" s="1">
        <f t="shared" si="70"/>
        <v>0.19915254237288135</v>
      </c>
      <c r="J130" s="1">
        <f t="shared" si="71"/>
        <v>0.19491525423728814</v>
      </c>
      <c r="K130" s="1">
        <f t="shared" si="72"/>
        <v>0.75</v>
      </c>
      <c r="L130" s="1">
        <f t="shared" si="73"/>
        <v>0.2711864406779661</v>
      </c>
      <c r="O130">
        <f>'D Production'!H130</f>
        <v>0</v>
      </c>
      <c r="P130">
        <f>'D Production'!I130</f>
        <v>0.6</v>
      </c>
      <c r="Q130">
        <f>'D Production'!J130</f>
        <v>0.34</v>
      </c>
      <c r="R130">
        <f>'D Production'!L130</f>
        <v>0.6</v>
      </c>
      <c r="S130" s="1">
        <f t="shared" si="74"/>
        <v>4.2372881355932203E-3</v>
      </c>
      <c r="T130" s="1">
        <f t="shared" si="75"/>
        <v>0.44915254237288138</v>
      </c>
      <c r="U130" s="1">
        <f t="shared" si="76"/>
        <v>0.55508474576271183</v>
      </c>
      <c r="V130" s="1">
        <f t="shared" si="77"/>
        <v>0.24576271186440679</v>
      </c>
      <c r="Y130">
        <f>'D on Ice'!L130</f>
        <v>39.79</v>
      </c>
      <c r="Z130">
        <f>'D on Ice'!AA130</f>
        <v>10.7</v>
      </c>
      <c r="AA130">
        <f>'D on Ice'!R130</f>
        <v>2.91</v>
      </c>
      <c r="AB130">
        <f>'D on Ice'!U130</f>
        <v>2.2799999999999998</v>
      </c>
      <c r="AC130" s="1">
        <f t="shared" si="78"/>
        <v>0.72457627118644063</v>
      </c>
      <c r="AD130" s="1">
        <f t="shared" si="79"/>
        <v>0.58050847457627119</v>
      </c>
      <c r="AE130" s="1">
        <f t="shared" si="80"/>
        <v>0.23305084745762711</v>
      </c>
      <c r="AF130" s="1">
        <f t="shared" si="81"/>
        <v>0.81355932203389836</v>
      </c>
      <c r="AI130">
        <f>'D Rel'!K130</f>
        <v>-7.91</v>
      </c>
      <c r="AJ130">
        <f>'D Rel'!Z130</f>
        <v>-3.05</v>
      </c>
      <c r="AK130">
        <f>'D Rel'!Q130</f>
        <v>0.22</v>
      </c>
      <c r="AL130">
        <f>'D Rel'!T130</f>
        <v>-0.7</v>
      </c>
      <c r="AM130" s="1">
        <f t="shared" si="82"/>
        <v>2.5423728813559324E-2</v>
      </c>
      <c r="AN130" s="1">
        <f t="shared" si="83"/>
        <v>6.7796610169491525E-2</v>
      </c>
      <c r="AO130" s="1">
        <f t="shared" si="84"/>
        <v>0.64830508474576276</v>
      </c>
      <c r="AP130" s="1">
        <f t="shared" si="85"/>
        <v>3.3898305084745763E-2</v>
      </c>
      <c r="AS130">
        <f>'D Rel'!L130</f>
        <v>0</v>
      </c>
      <c r="AT130">
        <f>'D Rel'!AA130</f>
        <v>-0.74</v>
      </c>
      <c r="AU130">
        <f>'D Rel'!R130</f>
        <v>0.14000000000000001</v>
      </c>
      <c r="AV130">
        <f>'D Rel'!U130</f>
        <v>-0.28999999999999998</v>
      </c>
      <c r="AW130" s="1">
        <f t="shared" si="86"/>
        <v>0.53389830508474578</v>
      </c>
      <c r="AX130" s="1">
        <f t="shared" si="87"/>
        <v>0.65254237288135597</v>
      </c>
      <c r="AY130" s="1">
        <f t="shared" si="88"/>
        <v>0.3940677966101695</v>
      </c>
      <c r="AZ130" s="1">
        <f t="shared" si="89"/>
        <v>0.80932203389830504</v>
      </c>
      <c r="BC130">
        <f>'D on Ice'!G130</f>
        <v>15.241666666666999</v>
      </c>
      <c r="BD130">
        <f>'D on Ice'!AM130</f>
        <v>39.26</v>
      </c>
      <c r="BE130">
        <f>'D on Ice'!AF130</f>
        <v>11.37</v>
      </c>
      <c r="BF130">
        <f>'D on Ice'!AH130</f>
        <v>1.01</v>
      </c>
      <c r="BG130" s="1">
        <f t="shared" si="90"/>
        <v>0.4152542372881356</v>
      </c>
      <c r="BH130" s="1">
        <f t="shared" si="91"/>
        <v>0.22033898305084745</v>
      </c>
      <c r="BI130" s="1">
        <f t="shared" si="92"/>
        <v>0.94491525423728817</v>
      </c>
      <c r="BJ130" s="1">
        <f t="shared" si="93"/>
        <v>0.68644067796610164</v>
      </c>
      <c r="BM130">
        <f>'D on Ice'!M130</f>
        <v>49.01</v>
      </c>
      <c r="BN130">
        <f>'D on Ice'!AB130</f>
        <v>47.26</v>
      </c>
      <c r="BO130">
        <f>'D on Ice'!S130</f>
        <v>50</v>
      </c>
      <c r="BP130">
        <f>'D on Ice'!V130</f>
        <v>50.61</v>
      </c>
      <c r="BQ130" s="1">
        <f t="shared" si="94"/>
        <v>0.4364406779661017</v>
      </c>
      <c r="BR130" s="1">
        <f t="shared" si="95"/>
        <v>0.32627118644067798</v>
      </c>
      <c r="BS130" s="1">
        <f t="shared" si="96"/>
        <v>0.48728813559322032</v>
      </c>
      <c r="BT130" s="1">
        <f t="shared" si="97"/>
        <v>0.5847457627118644</v>
      </c>
      <c r="BW130" s="1">
        <f t="shared" si="98"/>
        <v>2.7669491525423728</v>
      </c>
      <c r="BX130" s="1">
        <f t="shared" si="99"/>
        <v>0.23305084745762711</v>
      </c>
      <c r="BY130">
        <f t="shared" si="100"/>
        <v>182</v>
      </c>
      <c r="CB130">
        <f>'D Rel'!M130</f>
        <v>-4.6900000000000004</v>
      </c>
      <c r="CC130">
        <f>'D Rel'!V130</f>
        <v>-3.5</v>
      </c>
      <c r="CD130" s="1">
        <f t="shared" si="101"/>
        <v>9.3220338983050849E-2</v>
      </c>
      <c r="CE130" s="1">
        <f t="shared" si="102"/>
        <v>0.21186440677966101</v>
      </c>
      <c r="CH130" s="31">
        <f>'D Production'!X130</f>
        <v>1.2</v>
      </c>
      <c r="CI130" s="31">
        <f>'D Production'!AB130</f>
        <v>0.43</v>
      </c>
      <c r="CJ130" s="31">
        <f t="shared" si="103"/>
        <v>0.16101694915254236</v>
      </c>
      <c r="CK130" s="31">
        <f t="shared" si="104"/>
        <v>0.5</v>
      </c>
      <c r="CN130">
        <f>'D Totals'!G130</f>
        <v>0</v>
      </c>
      <c r="CO130">
        <f>'D Totals'!H130</f>
        <v>7</v>
      </c>
      <c r="CP130">
        <f>'D Totals'!K130</f>
        <v>7</v>
      </c>
    </row>
    <row r="131" spans="1:94" x14ac:dyDescent="0.3">
      <c r="A131" t="str">
        <f>'D on Ice'!B131</f>
        <v>Kevin Korchinski</v>
      </c>
      <c r="B131" t="str">
        <f>'D on Ice'!C131</f>
        <v>CHI</v>
      </c>
      <c r="E131">
        <f>'D on Ice'!K131</f>
        <v>39.4</v>
      </c>
      <c r="F131">
        <f>'D on Ice'!Z131</f>
        <v>10.58</v>
      </c>
      <c r="G131">
        <f>'D on Ice'!Q131</f>
        <v>1.68</v>
      </c>
      <c r="H131">
        <f>'D on Ice'!T131</f>
        <v>2.33</v>
      </c>
      <c r="I131" s="1">
        <f t="shared" si="70"/>
        <v>0.32627118644067798</v>
      </c>
      <c r="J131" s="1">
        <f t="shared" si="71"/>
        <v>0.3771186440677966</v>
      </c>
      <c r="K131" s="1">
        <f t="shared" si="72"/>
        <v>8.050847457627118E-2</v>
      </c>
      <c r="L131" s="1">
        <f t="shared" si="73"/>
        <v>0.25423728813559321</v>
      </c>
      <c r="O131">
        <f>'D Production'!H131</f>
        <v>0.08</v>
      </c>
      <c r="P131">
        <f>'D Production'!I131</f>
        <v>0.17</v>
      </c>
      <c r="Q131">
        <f>'D Production'!J131</f>
        <v>0.08</v>
      </c>
      <c r="R131">
        <f>'D Production'!L131</f>
        <v>0.25</v>
      </c>
      <c r="S131" s="1">
        <f t="shared" si="74"/>
        <v>0.24152542372881355</v>
      </c>
      <c r="T131" s="1">
        <f t="shared" si="75"/>
        <v>2.9661016949152543E-2</v>
      </c>
      <c r="U131" s="1">
        <f t="shared" si="76"/>
        <v>0.11440677966101695</v>
      </c>
      <c r="V131" s="1">
        <f t="shared" si="77"/>
        <v>1.6949152542372881E-2</v>
      </c>
      <c r="Y131">
        <f>'D on Ice'!L131</f>
        <v>48.64</v>
      </c>
      <c r="Z131">
        <f>'D on Ice'!AA131</f>
        <v>15.04</v>
      </c>
      <c r="AA131">
        <f>'D on Ice'!R131</f>
        <v>3.36</v>
      </c>
      <c r="AB131">
        <f>'D on Ice'!U131</f>
        <v>3.16</v>
      </c>
      <c r="AC131" s="1">
        <f t="shared" si="78"/>
        <v>9.3220338983050849E-2</v>
      </c>
      <c r="AD131" s="1">
        <f t="shared" si="79"/>
        <v>4.2372881355932202E-2</v>
      </c>
      <c r="AE131" s="1">
        <f t="shared" si="80"/>
        <v>8.4745762711864403E-2</v>
      </c>
      <c r="AF131" s="1">
        <f t="shared" si="81"/>
        <v>6.3559322033898302E-2</v>
      </c>
      <c r="AI131">
        <f>'D Rel'!K131</f>
        <v>3.36</v>
      </c>
      <c r="AJ131">
        <f>'D Rel'!Z131</f>
        <v>2.6</v>
      </c>
      <c r="AK131">
        <f>'D Rel'!Q131</f>
        <v>-0.28999999999999998</v>
      </c>
      <c r="AL131">
        <f>'D Rel'!T131</f>
        <v>0.23</v>
      </c>
      <c r="AM131" s="1">
        <f t="shared" si="82"/>
        <v>0.77542372881355937</v>
      </c>
      <c r="AN131" s="1">
        <f t="shared" si="83"/>
        <v>0.93220338983050843</v>
      </c>
      <c r="AO131" s="1">
        <f t="shared" si="84"/>
        <v>0.3728813559322034</v>
      </c>
      <c r="AP131" s="1">
        <f t="shared" si="85"/>
        <v>0.76271186440677963</v>
      </c>
      <c r="AS131">
        <f>'D Rel'!L131</f>
        <v>2.2400000000000002</v>
      </c>
      <c r="AT131">
        <f>'D Rel'!AA131</f>
        <v>2.02</v>
      </c>
      <c r="AU131">
        <f>'D Rel'!R131</f>
        <v>0.44</v>
      </c>
      <c r="AV131">
        <f>'D Rel'!U131</f>
        <v>0.38</v>
      </c>
      <c r="AW131" s="1">
        <f t="shared" si="86"/>
        <v>0.25</v>
      </c>
      <c r="AX131" s="1">
        <f t="shared" si="87"/>
        <v>0.1228813559322034</v>
      </c>
      <c r="AY131" s="1">
        <f t="shared" si="88"/>
        <v>0.24152542372881355</v>
      </c>
      <c r="AZ131" s="1">
        <f t="shared" si="89"/>
        <v>0.14830508474576271</v>
      </c>
      <c r="BC131">
        <f>'D on Ice'!G131</f>
        <v>16.610852713178001</v>
      </c>
      <c r="BD131">
        <f>'D on Ice'!AM131</f>
        <v>60.51</v>
      </c>
      <c r="BE131">
        <f>'D on Ice'!AF131</f>
        <v>5.9</v>
      </c>
      <c r="BF131">
        <f>'D on Ice'!AH131</f>
        <v>0.95899999999999996</v>
      </c>
      <c r="BG131" s="1">
        <f t="shared" si="90"/>
        <v>0.6228813559322034</v>
      </c>
      <c r="BH131" s="1">
        <f t="shared" si="91"/>
        <v>0.88135593220338981</v>
      </c>
      <c r="BI131" s="1">
        <f t="shared" si="92"/>
        <v>7.2033898305084748E-2</v>
      </c>
      <c r="BJ131" s="1">
        <f t="shared" si="93"/>
        <v>7.6271186440677971E-2</v>
      </c>
      <c r="BM131">
        <f>'D on Ice'!M131</f>
        <v>44.75</v>
      </c>
      <c r="BN131">
        <f>'D on Ice'!AB131</f>
        <v>41.31</v>
      </c>
      <c r="BO131">
        <f>'D on Ice'!S131</f>
        <v>33.33</v>
      </c>
      <c r="BP131">
        <f>'D on Ice'!V131</f>
        <v>42.4</v>
      </c>
      <c r="BQ131" s="1">
        <f t="shared" si="94"/>
        <v>0.11864406779661017</v>
      </c>
      <c r="BR131" s="1">
        <f t="shared" si="95"/>
        <v>9.7457627118644072E-2</v>
      </c>
      <c r="BS131" s="1">
        <f t="shared" si="96"/>
        <v>3.8135593220338986E-2</v>
      </c>
      <c r="BT131" s="1">
        <f t="shared" si="97"/>
        <v>6.7796610169491525E-2</v>
      </c>
      <c r="BW131" s="1">
        <f t="shared" si="98"/>
        <v>2.1271186440677967</v>
      </c>
      <c r="BX131" s="1">
        <f t="shared" si="99"/>
        <v>0.1059322033898305</v>
      </c>
      <c r="BY131">
        <f t="shared" si="100"/>
        <v>212</v>
      </c>
      <c r="CB131">
        <f>'D Rel'!M131</f>
        <v>1.04</v>
      </c>
      <c r="CC131">
        <f>'D Rel'!V131</f>
        <v>-0.61</v>
      </c>
      <c r="CD131" s="1">
        <f t="shared" si="101"/>
        <v>0.65677966101694918</v>
      </c>
      <c r="CE131" s="1">
        <f t="shared" si="102"/>
        <v>0.46186440677966101</v>
      </c>
      <c r="CH131" s="31">
        <f>'D Production'!X131</f>
        <v>0.34</v>
      </c>
      <c r="CI131" s="31">
        <f>'D Production'!AB131</f>
        <v>0.17</v>
      </c>
      <c r="CJ131" s="31">
        <f t="shared" si="103"/>
        <v>0.85593220338983056</v>
      </c>
      <c r="CK131" s="31">
        <f t="shared" si="104"/>
        <v>0.1271186440677966</v>
      </c>
      <c r="CN131">
        <f>'D Totals'!G131</f>
        <v>1</v>
      </c>
      <c r="CO131">
        <f>'D Totals'!H131</f>
        <v>2</v>
      </c>
      <c r="CP131">
        <f>'D Totals'!K131</f>
        <v>3</v>
      </c>
    </row>
    <row r="132" spans="1:94" x14ac:dyDescent="0.3">
      <c r="A132" t="str">
        <f>'D on Ice'!B132</f>
        <v>Kevin Shattenkirk</v>
      </c>
      <c r="B132" t="str">
        <f>'D on Ice'!C132</f>
        <v>BOS</v>
      </c>
      <c r="E132">
        <f>'D on Ice'!K132</f>
        <v>39.03</v>
      </c>
      <c r="F132">
        <f>'D on Ice'!Z132</f>
        <v>11.18</v>
      </c>
      <c r="G132">
        <f>'D on Ice'!Q132</f>
        <v>2.19</v>
      </c>
      <c r="H132">
        <f>'D on Ice'!T132</f>
        <v>2.34</v>
      </c>
      <c r="I132" s="1">
        <f t="shared" si="70"/>
        <v>0.26694915254237289</v>
      </c>
      <c r="J132" s="1">
        <f t="shared" si="71"/>
        <v>0.52542372881355937</v>
      </c>
      <c r="K132" s="1">
        <f t="shared" si="72"/>
        <v>0.32203389830508472</v>
      </c>
      <c r="L132" s="1">
        <f t="shared" si="73"/>
        <v>0.2711864406779661</v>
      </c>
      <c r="O132">
        <f>'D Production'!H132</f>
        <v>0.33</v>
      </c>
      <c r="P132">
        <f>'D Production'!I132</f>
        <v>0.33</v>
      </c>
      <c r="Q132">
        <f>'D Production'!J132</f>
        <v>0.33</v>
      </c>
      <c r="R132">
        <f>'D Production'!L132</f>
        <v>0.66</v>
      </c>
      <c r="S132" s="1">
        <f t="shared" si="74"/>
        <v>0.81779661016949157</v>
      </c>
      <c r="T132" s="1">
        <f t="shared" si="75"/>
        <v>0.1271186440677966</v>
      </c>
      <c r="U132" s="1">
        <f t="shared" si="76"/>
        <v>0.54661016949152541</v>
      </c>
      <c r="V132" s="1">
        <f t="shared" si="77"/>
        <v>0.30084745762711862</v>
      </c>
      <c r="Y132">
        <f>'D on Ice'!L132</f>
        <v>42.42</v>
      </c>
      <c r="Z132">
        <f>'D on Ice'!AA132</f>
        <v>9.76</v>
      </c>
      <c r="AA132">
        <f>'D on Ice'!R132</f>
        <v>2.52</v>
      </c>
      <c r="AB132">
        <f>'D on Ice'!U132</f>
        <v>2.42</v>
      </c>
      <c r="AC132" s="1">
        <f t="shared" si="78"/>
        <v>0.4576271186440678</v>
      </c>
      <c r="AD132" s="1">
        <f t="shared" si="79"/>
        <v>0.81779661016949157</v>
      </c>
      <c r="AE132" s="1">
        <f t="shared" si="80"/>
        <v>0.50423728813559321</v>
      </c>
      <c r="AF132" s="1">
        <f t="shared" si="81"/>
        <v>0.64830508474576276</v>
      </c>
      <c r="AI132">
        <f>'D Rel'!K132</f>
        <v>-3.71</v>
      </c>
      <c r="AJ132">
        <f>'D Rel'!Z132</f>
        <v>-1.49</v>
      </c>
      <c r="AK132">
        <f>'D Rel'!Q132</f>
        <v>-0.85</v>
      </c>
      <c r="AL132">
        <f>'D Rel'!T132</f>
        <v>-0.51</v>
      </c>
      <c r="AM132" s="1">
        <f t="shared" si="82"/>
        <v>0.24576271186440679</v>
      </c>
      <c r="AN132" s="1">
        <f t="shared" si="83"/>
        <v>0.22033898305084745</v>
      </c>
      <c r="AO132" s="1">
        <f t="shared" si="84"/>
        <v>0.13135593220338984</v>
      </c>
      <c r="AP132" s="1">
        <f t="shared" si="85"/>
        <v>7.2033898305084748E-2</v>
      </c>
      <c r="AS132">
        <f>'D Rel'!L132</f>
        <v>-2.14</v>
      </c>
      <c r="AT132">
        <f>'D Rel'!AA132</f>
        <v>-2.34</v>
      </c>
      <c r="AU132">
        <f>'D Rel'!R132</f>
        <v>0.82</v>
      </c>
      <c r="AV132">
        <f>'D Rel'!U132</f>
        <v>-0.28000000000000003</v>
      </c>
      <c r="AW132" s="1">
        <f t="shared" si="86"/>
        <v>0.69491525423728817</v>
      </c>
      <c r="AX132" s="1">
        <f t="shared" si="87"/>
        <v>0.91101694915254239</v>
      </c>
      <c r="AY132" s="1">
        <f t="shared" si="88"/>
        <v>9.7457627118644072E-2</v>
      </c>
      <c r="AZ132" s="1">
        <f t="shared" si="89"/>
        <v>0.79661016949152541</v>
      </c>
      <c r="BC132">
        <f>'D on Ice'!G132</f>
        <v>13.683333333333</v>
      </c>
      <c r="BD132">
        <f>'D on Ice'!AM132</f>
        <v>60.74</v>
      </c>
      <c r="BE132">
        <f>'D on Ice'!AF132</f>
        <v>8.3699999999999992</v>
      </c>
      <c r="BF132">
        <f>'D on Ice'!AH132</f>
        <v>0.99199999999999999</v>
      </c>
      <c r="BG132" s="1">
        <f t="shared" si="90"/>
        <v>0.18220338983050846</v>
      </c>
      <c r="BH132" s="1">
        <f t="shared" si="91"/>
        <v>0.88559322033898302</v>
      </c>
      <c r="BI132" s="1">
        <f t="shared" si="92"/>
        <v>0.47033898305084748</v>
      </c>
      <c r="BJ132" s="1">
        <f t="shared" si="93"/>
        <v>0.3728813559322034</v>
      </c>
      <c r="BM132">
        <f>'D on Ice'!M132</f>
        <v>47.91</v>
      </c>
      <c r="BN132">
        <f>'D on Ice'!AB132</f>
        <v>53.4</v>
      </c>
      <c r="BO132">
        <f>'D on Ice'!S132</f>
        <v>46.51</v>
      </c>
      <c r="BP132">
        <f>'D on Ice'!V132</f>
        <v>49.21</v>
      </c>
      <c r="BQ132" s="1">
        <f t="shared" si="94"/>
        <v>0.34322033898305082</v>
      </c>
      <c r="BR132" s="1">
        <f t="shared" si="95"/>
        <v>0.72881355932203384</v>
      </c>
      <c r="BS132" s="1">
        <f t="shared" si="96"/>
        <v>0.34322033898305082</v>
      </c>
      <c r="BT132" s="1">
        <f t="shared" si="97"/>
        <v>0.44491525423728812</v>
      </c>
      <c r="BW132" s="1">
        <f t="shared" si="98"/>
        <v>3.2796610169491527</v>
      </c>
      <c r="BX132" s="1">
        <f t="shared" si="99"/>
        <v>0.34745762711864409</v>
      </c>
      <c r="BY132">
        <f t="shared" si="100"/>
        <v>155</v>
      </c>
      <c r="CB132">
        <f>'D Rel'!M132</f>
        <v>-1.03</v>
      </c>
      <c r="CC132">
        <f>'D Rel'!V132</f>
        <v>-2.15</v>
      </c>
      <c r="CD132" s="1">
        <f t="shared" si="101"/>
        <v>0.3940677966101695</v>
      </c>
      <c r="CE132" s="1">
        <f t="shared" si="102"/>
        <v>0.29661016949152541</v>
      </c>
      <c r="CH132" s="31">
        <f>'D Production'!X132</f>
        <v>0.55000000000000004</v>
      </c>
      <c r="CI132" s="31">
        <f>'D Production'!AB132</f>
        <v>0.11</v>
      </c>
      <c r="CJ132" s="31">
        <f t="shared" si="103"/>
        <v>0.66949152542372881</v>
      </c>
      <c r="CK132" s="31">
        <f t="shared" si="104"/>
        <v>8.4745762711864403E-2</v>
      </c>
      <c r="CN132">
        <f>'D Totals'!G132</f>
        <v>3</v>
      </c>
      <c r="CO132">
        <f>'D Totals'!H132</f>
        <v>3</v>
      </c>
      <c r="CP132">
        <f>'D Totals'!K132</f>
        <v>6</v>
      </c>
    </row>
    <row r="133" spans="1:94" x14ac:dyDescent="0.3">
      <c r="A133" t="str">
        <f>'D on Ice'!B133</f>
        <v>Kris Letang</v>
      </c>
      <c r="B133" t="str">
        <f>'D on Ice'!C133</f>
        <v>PIT</v>
      </c>
      <c r="E133">
        <f>'D on Ice'!K133</f>
        <v>50.75</v>
      </c>
      <c r="F133">
        <f>'D on Ice'!Z133</f>
        <v>12.98</v>
      </c>
      <c r="G133">
        <f>'D on Ice'!Q133</f>
        <v>3.3</v>
      </c>
      <c r="H133">
        <f>'D on Ice'!T133</f>
        <v>3.19</v>
      </c>
      <c r="I133" s="1">
        <f t="shared" si="70"/>
        <v>0.95338983050847459</v>
      </c>
      <c r="J133" s="1">
        <f t="shared" si="71"/>
        <v>0.86864406779661019</v>
      </c>
      <c r="K133" s="1">
        <f t="shared" si="72"/>
        <v>0.93644067796610164</v>
      </c>
      <c r="L133" s="1">
        <f t="shared" si="73"/>
        <v>0.9576271186440678</v>
      </c>
      <c r="O133">
        <f>'D Production'!H133</f>
        <v>0.22</v>
      </c>
      <c r="P133">
        <f>'D Production'!I133</f>
        <v>1.36</v>
      </c>
      <c r="Q133">
        <f>'D Production'!J133</f>
        <v>0.79</v>
      </c>
      <c r="R133">
        <f>'D Production'!L133</f>
        <v>1.58</v>
      </c>
      <c r="S133" s="1">
        <f t="shared" si="74"/>
        <v>0.63559322033898302</v>
      </c>
      <c r="T133" s="1">
        <f t="shared" si="75"/>
        <v>0.96610169491525422</v>
      </c>
      <c r="U133" s="1">
        <f t="shared" si="76"/>
        <v>0.97457627118644063</v>
      </c>
      <c r="V133" s="1">
        <f t="shared" si="77"/>
        <v>0.97033898305084743</v>
      </c>
      <c r="Y133">
        <f>'D on Ice'!L133</f>
        <v>44.66</v>
      </c>
      <c r="Z133">
        <f>'D on Ice'!AA133</f>
        <v>11.61</v>
      </c>
      <c r="AA133">
        <f>'D on Ice'!R133</f>
        <v>2.58</v>
      </c>
      <c r="AB133">
        <f>'D on Ice'!U133</f>
        <v>2.67</v>
      </c>
      <c r="AC133" s="1">
        <f t="shared" si="78"/>
        <v>0.27542372881355931</v>
      </c>
      <c r="AD133" s="1">
        <f t="shared" si="79"/>
        <v>0.36864406779661019</v>
      </c>
      <c r="AE133" s="1">
        <f t="shared" si="80"/>
        <v>0.44915254237288138</v>
      </c>
      <c r="AF133" s="1">
        <f t="shared" si="81"/>
        <v>0.34745762711864409</v>
      </c>
      <c r="AI133">
        <f>'D Rel'!K133</f>
        <v>6.41</v>
      </c>
      <c r="AJ133">
        <f>'D Rel'!Z133</f>
        <v>-7.0000000000000007E-2</v>
      </c>
      <c r="AK133">
        <f>'D Rel'!Q133</f>
        <v>0.96</v>
      </c>
      <c r="AL133">
        <f>'D Rel'!T133</f>
        <v>0.41</v>
      </c>
      <c r="AM133" s="1">
        <f t="shared" si="82"/>
        <v>0.94067796610169496</v>
      </c>
      <c r="AN133" s="1">
        <f t="shared" si="83"/>
        <v>0.52966101694915257</v>
      </c>
      <c r="AO133" s="1">
        <f t="shared" si="84"/>
        <v>0.93644067796610164</v>
      </c>
      <c r="AP133" s="1">
        <f t="shared" si="85"/>
        <v>0.9152542372881356</v>
      </c>
      <c r="AS133">
        <f>'D Rel'!L133</f>
        <v>0.85</v>
      </c>
      <c r="AT133">
        <f>'D Rel'!AA133</f>
        <v>0.43</v>
      </c>
      <c r="AU133">
        <f>'D Rel'!R133</f>
        <v>0.38</v>
      </c>
      <c r="AV133">
        <f>'D Rel'!U133</f>
        <v>0.06</v>
      </c>
      <c r="AW133" s="1">
        <f t="shared" si="86"/>
        <v>0.42372881355932202</v>
      </c>
      <c r="AX133" s="1">
        <f t="shared" si="87"/>
        <v>0.38559322033898308</v>
      </c>
      <c r="AY133" s="1">
        <f t="shared" si="88"/>
        <v>0.29661016949152541</v>
      </c>
      <c r="AZ133" s="1">
        <f t="shared" si="89"/>
        <v>0.41101694915254239</v>
      </c>
      <c r="BC133">
        <f>'D on Ice'!G133</f>
        <v>19.022348484847999</v>
      </c>
      <c r="BD133">
        <f>'D on Ice'!AM133</f>
        <v>56.41</v>
      </c>
      <c r="BE133">
        <f>'D on Ice'!AF133</f>
        <v>9.24</v>
      </c>
      <c r="BF133">
        <f>'D on Ice'!AH133</f>
        <v>1.006</v>
      </c>
      <c r="BG133" s="1">
        <f t="shared" si="90"/>
        <v>0.96186440677966101</v>
      </c>
      <c r="BH133" s="1">
        <f t="shared" si="91"/>
        <v>0.77118644067796616</v>
      </c>
      <c r="BI133" s="1">
        <f t="shared" si="92"/>
        <v>0.67796610169491522</v>
      </c>
      <c r="BJ133" s="1">
        <f t="shared" si="93"/>
        <v>0.6271186440677966</v>
      </c>
      <c r="BM133">
        <f>'D on Ice'!M133</f>
        <v>53.19</v>
      </c>
      <c r="BN133">
        <f>'D on Ice'!AB133</f>
        <v>52.77</v>
      </c>
      <c r="BO133">
        <f>'D on Ice'!S133</f>
        <v>56.1</v>
      </c>
      <c r="BP133">
        <f>'D on Ice'!V133</f>
        <v>54.39</v>
      </c>
      <c r="BQ133" s="1">
        <f t="shared" si="94"/>
        <v>0.80932203389830504</v>
      </c>
      <c r="BR133" s="1">
        <f t="shared" si="95"/>
        <v>0.69915254237288138</v>
      </c>
      <c r="BS133" s="1">
        <f t="shared" si="96"/>
        <v>0.80084745762711862</v>
      </c>
      <c r="BT133" s="1">
        <f t="shared" si="97"/>
        <v>0.85169491525423724</v>
      </c>
      <c r="BW133" s="1">
        <f t="shared" si="98"/>
        <v>5.7711864406779663</v>
      </c>
      <c r="BX133" s="1">
        <f t="shared" si="99"/>
        <v>0.8728813559322034</v>
      </c>
      <c r="BY133">
        <f t="shared" si="100"/>
        <v>31</v>
      </c>
      <c r="CB133">
        <f>'D Rel'!M133</f>
        <v>2.89</v>
      </c>
      <c r="CC133">
        <f>'D Rel'!V133</f>
        <v>2.88</v>
      </c>
      <c r="CD133" s="1">
        <f t="shared" si="101"/>
        <v>0.8347457627118644</v>
      </c>
      <c r="CE133" s="1">
        <f t="shared" si="102"/>
        <v>0.80084745762711862</v>
      </c>
      <c r="CH133" s="31">
        <f>'D Production'!X133</f>
        <v>1.1499999999999999</v>
      </c>
      <c r="CI133" s="31">
        <f>'D Production'!AB133</f>
        <v>0.36</v>
      </c>
      <c r="CJ133" s="31">
        <f t="shared" si="103"/>
        <v>0.19491525423728814</v>
      </c>
      <c r="CK133" s="31">
        <f t="shared" si="104"/>
        <v>0.40677966101694918</v>
      </c>
      <c r="CN133">
        <f>'D Totals'!G133</f>
        <v>3</v>
      </c>
      <c r="CO133">
        <f>'D Totals'!H133</f>
        <v>19</v>
      </c>
      <c r="CP133">
        <f>'D Totals'!K133</f>
        <v>22</v>
      </c>
    </row>
    <row r="134" spans="1:94" x14ac:dyDescent="0.3">
      <c r="A134" t="str">
        <f>'D on Ice'!B134</f>
        <v>Kyle Burroughs</v>
      </c>
      <c r="B134" t="str">
        <f>'D on Ice'!C134</f>
        <v>S.J</v>
      </c>
      <c r="E134">
        <f>'D on Ice'!K134</f>
        <v>39.630000000000003</v>
      </c>
      <c r="F134">
        <f>'D on Ice'!Z134</f>
        <v>10.33</v>
      </c>
      <c r="G134">
        <f>'D on Ice'!Q134</f>
        <v>1.96</v>
      </c>
      <c r="H134">
        <f>'D on Ice'!T134</f>
        <v>2.5099999999999998</v>
      </c>
      <c r="I134" s="1">
        <f t="shared" si="70"/>
        <v>0.34322033898305082</v>
      </c>
      <c r="J134" s="1">
        <f t="shared" si="71"/>
        <v>0.3347457627118644</v>
      </c>
      <c r="K134" s="1">
        <f t="shared" si="72"/>
        <v>0.22033898305084745</v>
      </c>
      <c r="L134" s="1">
        <f t="shared" si="73"/>
        <v>0.48305084745762711</v>
      </c>
      <c r="O134">
        <f>'D Production'!H134</f>
        <v>0.09</v>
      </c>
      <c r="P134">
        <f>'D Production'!I134</f>
        <v>0.34</v>
      </c>
      <c r="Q134">
        <f>'D Production'!J134</f>
        <v>0.17</v>
      </c>
      <c r="R134">
        <f>'D Production'!L134</f>
        <v>0.43</v>
      </c>
      <c r="S134" s="1">
        <f t="shared" si="74"/>
        <v>0.28389830508474578</v>
      </c>
      <c r="T134" s="1">
        <f t="shared" si="75"/>
        <v>0.13983050847457626</v>
      </c>
      <c r="U134" s="1">
        <f t="shared" si="76"/>
        <v>0.26271186440677968</v>
      </c>
      <c r="V134" s="1">
        <f t="shared" si="77"/>
        <v>8.050847457627118E-2</v>
      </c>
      <c r="Y134">
        <f>'D on Ice'!L134</f>
        <v>50.22</v>
      </c>
      <c r="Z134">
        <f>'D on Ice'!AA134</f>
        <v>15.12</v>
      </c>
      <c r="AA134">
        <f>'D on Ice'!R134</f>
        <v>3.84</v>
      </c>
      <c r="AB134">
        <f>'D on Ice'!U134</f>
        <v>3.26</v>
      </c>
      <c r="AC134" s="1">
        <f t="shared" si="78"/>
        <v>4.2372881355932202E-2</v>
      </c>
      <c r="AD134" s="1">
        <f t="shared" si="79"/>
        <v>3.3898305084745763E-2</v>
      </c>
      <c r="AE134" s="1">
        <f t="shared" si="80"/>
        <v>3.3898305084745763E-2</v>
      </c>
      <c r="AF134" s="1">
        <f t="shared" si="81"/>
        <v>4.6610169491525424E-2</v>
      </c>
      <c r="AI134">
        <f>'D Rel'!K134</f>
        <v>4.26</v>
      </c>
      <c r="AJ134">
        <f>'D Rel'!Z134</f>
        <v>0.97</v>
      </c>
      <c r="AK134">
        <f>'D Rel'!Q134</f>
        <v>0.49</v>
      </c>
      <c r="AL134">
        <f>'D Rel'!T134</f>
        <v>0.32</v>
      </c>
      <c r="AM134" s="1">
        <f t="shared" si="82"/>
        <v>0.80508474576271183</v>
      </c>
      <c r="AN134" s="1">
        <f t="shared" si="83"/>
        <v>0.75</v>
      </c>
      <c r="AO134" s="1">
        <f t="shared" si="84"/>
        <v>0.77542372881355937</v>
      </c>
      <c r="AP134" s="1">
        <f t="shared" si="85"/>
        <v>0.81779661016949157</v>
      </c>
      <c r="AS134">
        <f>'D Rel'!L134</f>
        <v>2.66</v>
      </c>
      <c r="AT134">
        <f>'D Rel'!AA134</f>
        <v>1.8</v>
      </c>
      <c r="AU134">
        <f>'D Rel'!R134</f>
        <v>0.84</v>
      </c>
      <c r="AV134">
        <f>'D Rel'!U134</f>
        <v>0.32</v>
      </c>
      <c r="AW134" s="1">
        <f t="shared" si="86"/>
        <v>0.21186440677966101</v>
      </c>
      <c r="AX134" s="1">
        <f t="shared" si="87"/>
        <v>0.17372881355932204</v>
      </c>
      <c r="AY134" s="1">
        <f t="shared" si="88"/>
        <v>8.8983050847457626E-2</v>
      </c>
      <c r="AZ134" s="1">
        <f t="shared" si="89"/>
        <v>0.19067796610169491</v>
      </c>
      <c r="BC134">
        <f>'D on Ice'!G134</f>
        <v>16.726587301586999</v>
      </c>
      <c r="BD134">
        <f>'D on Ice'!AM134</f>
        <v>20</v>
      </c>
      <c r="BE134">
        <f>'D on Ice'!AF134</f>
        <v>7.1</v>
      </c>
      <c r="BF134">
        <f>'D on Ice'!AH134</f>
        <v>0.96199999999999997</v>
      </c>
      <c r="BG134" s="1">
        <f t="shared" si="90"/>
        <v>0.64406779661016944</v>
      </c>
      <c r="BH134" s="1">
        <f t="shared" si="91"/>
        <v>8.4745762711864406E-3</v>
      </c>
      <c r="BI134" s="1">
        <f t="shared" si="92"/>
        <v>0.24152542372881355</v>
      </c>
      <c r="BJ134" s="1">
        <f t="shared" si="93"/>
        <v>8.4745762711864403E-2</v>
      </c>
      <c r="BM134">
        <f>'D on Ice'!M134</f>
        <v>44.11</v>
      </c>
      <c r="BN134">
        <f>'D on Ice'!AB134</f>
        <v>40.6</v>
      </c>
      <c r="BO134">
        <f>'D on Ice'!S134</f>
        <v>33.82</v>
      </c>
      <c r="BP134">
        <f>'D on Ice'!V134</f>
        <v>43.43</v>
      </c>
      <c r="BQ134" s="1">
        <f t="shared" si="94"/>
        <v>8.8983050847457626E-2</v>
      </c>
      <c r="BR134" s="1">
        <f t="shared" si="95"/>
        <v>8.8983050847457626E-2</v>
      </c>
      <c r="BS134" s="1">
        <f t="shared" si="96"/>
        <v>4.6610169491525424E-2</v>
      </c>
      <c r="BT134" s="1">
        <f t="shared" si="97"/>
        <v>9.7457627118644072E-2</v>
      </c>
      <c r="BW134" s="1">
        <f t="shared" si="98"/>
        <v>2.6101694915254239</v>
      </c>
      <c r="BX134" s="1">
        <f t="shared" si="99"/>
        <v>0.2076271186440678</v>
      </c>
      <c r="BY134">
        <f t="shared" si="100"/>
        <v>188</v>
      </c>
      <c r="CB134">
        <f>'D Rel'!M134</f>
        <v>1.46</v>
      </c>
      <c r="CC134">
        <f>'D Rel'!V134</f>
        <v>0.79</v>
      </c>
      <c r="CD134" s="1">
        <f t="shared" si="101"/>
        <v>0.68644067796610164</v>
      </c>
      <c r="CE134" s="1">
        <f t="shared" si="102"/>
        <v>0.5847457627118644</v>
      </c>
      <c r="CH134" s="31">
        <f>'D Production'!X134</f>
        <v>1.62</v>
      </c>
      <c r="CI134" s="31">
        <f>'D Production'!AB134</f>
        <v>0.77</v>
      </c>
      <c r="CJ134" s="31">
        <f t="shared" si="103"/>
        <v>6.3559322033898302E-2</v>
      </c>
      <c r="CK134" s="31">
        <f t="shared" si="104"/>
        <v>0.81355932203389836</v>
      </c>
      <c r="CN134">
        <f>'D Totals'!G134</f>
        <v>1</v>
      </c>
      <c r="CO134">
        <f>'D Totals'!H134</f>
        <v>4</v>
      </c>
      <c r="CP134">
        <f>'D Totals'!K134</f>
        <v>5</v>
      </c>
    </row>
    <row r="135" spans="1:94" x14ac:dyDescent="0.3">
      <c r="A135" t="str">
        <f>'D on Ice'!B135</f>
        <v>Louis Crevier</v>
      </c>
      <c r="B135" t="str">
        <f>'D on Ice'!C135</f>
        <v>CHI</v>
      </c>
      <c r="E135">
        <f>'D on Ice'!K135</f>
        <v>32.94</v>
      </c>
      <c r="F135">
        <f>'D on Ice'!Z135</f>
        <v>6.86</v>
      </c>
      <c r="G135">
        <f>'D on Ice'!Q135</f>
        <v>1.37</v>
      </c>
      <c r="H135">
        <f>'D on Ice'!T135</f>
        <v>1.6</v>
      </c>
      <c r="I135" s="1">
        <f t="shared" si="70"/>
        <v>1.2711864406779662E-2</v>
      </c>
      <c r="J135" s="1">
        <f t="shared" si="71"/>
        <v>8.4745762711864406E-3</v>
      </c>
      <c r="K135" s="1">
        <f t="shared" si="72"/>
        <v>2.5423728813559324E-2</v>
      </c>
      <c r="L135" s="1">
        <f t="shared" si="73"/>
        <v>4.2372881355932203E-3</v>
      </c>
      <c r="O135">
        <f>'D Production'!H135</f>
        <v>0</v>
      </c>
      <c r="P135">
        <f>'D Production'!I135</f>
        <v>0.82</v>
      </c>
      <c r="Q135">
        <f>'D Production'!J135</f>
        <v>0.27</v>
      </c>
      <c r="R135">
        <f>'D Production'!L135</f>
        <v>0.82</v>
      </c>
      <c r="S135" s="1">
        <f t="shared" si="74"/>
        <v>4.2372881355932203E-3</v>
      </c>
      <c r="T135" s="1">
        <f t="shared" si="75"/>
        <v>0.65677966101694918</v>
      </c>
      <c r="U135" s="1">
        <f t="shared" si="76"/>
        <v>0.4576271186440678</v>
      </c>
      <c r="V135" s="1">
        <f t="shared" si="77"/>
        <v>0.4788135593220339</v>
      </c>
      <c r="Y135">
        <f>'D on Ice'!L135</f>
        <v>48.59</v>
      </c>
      <c r="Z135">
        <f>'D on Ice'!AA135</f>
        <v>18.39</v>
      </c>
      <c r="AA135">
        <f>'D on Ice'!R135</f>
        <v>4.3899999999999997</v>
      </c>
      <c r="AB135">
        <f>'D on Ice'!U135</f>
        <v>3.19</v>
      </c>
      <c r="AC135" s="1">
        <f t="shared" si="78"/>
        <v>9.7457627118644072E-2</v>
      </c>
      <c r="AD135" s="1">
        <f t="shared" si="79"/>
        <v>4.2372881355932203E-3</v>
      </c>
      <c r="AE135" s="1">
        <f t="shared" si="80"/>
        <v>1.2711864406779662E-2</v>
      </c>
      <c r="AF135" s="1">
        <f t="shared" si="81"/>
        <v>5.9322033898305086E-2</v>
      </c>
      <c r="AI135">
        <f>'D Rel'!K135</f>
        <v>-4.3899999999999997</v>
      </c>
      <c r="AJ135">
        <f>'D Rel'!Z135</f>
        <v>-1.35</v>
      </c>
      <c r="AK135">
        <f>'D Rel'!Q135</f>
        <v>-0.15</v>
      </c>
      <c r="AL135">
        <f>'D Rel'!T135</f>
        <v>-0.49</v>
      </c>
      <c r="AM135" s="1">
        <f t="shared" si="82"/>
        <v>0.1864406779661017</v>
      </c>
      <c r="AN135" s="1">
        <f t="shared" si="83"/>
        <v>0.25</v>
      </c>
      <c r="AO135" s="1">
        <f t="shared" si="84"/>
        <v>0.47033898305084748</v>
      </c>
      <c r="AP135" s="1">
        <f t="shared" si="85"/>
        <v>8.050847457627118E-2</v>
      </c>
      <c r="AS135">
        <f>'D Rel'!L135</f>
        <v>1.28</v>
      </c>
      <c r="AT135">
        <f>'D Rel'!AA135</f>
        <v>3.84</v>
      </c>
      <c r="AU135">
        <f>'D Rel'!R135</f>
        <v>1.1100000000000001</v>
      </c>
      <c r="AV135">
        <f>'D Rel'!U135</f>
        <v>0.41</v>
      </c>
      <c r="AW135" s="1">
        <f t="shared" si="86"/>
        <v>0.36864406779661019</v>
      </c>
      <c r="AX135" s="1">
        <f t="shared" si="87"/>
        <v>4.6610169491525424E-2</v>
      </c>
      <c r="AY135" s="1">
        <f t="shared" si="88"/>
        <v>4.2372881355932202E-2</v>
      </c>
      <c r="AZ135" s="1">
        <f t="shared" si="89"/>
        <v>0.11016949152542373</v>
      </c>
      <c r="BC135">
        <f>'D on Ice'!G135</f>
        <v>14.571111111111</v>
      </c>
      <c r="BD135">
        <f>'D on Ice'!AM135</f>
        <v>23.91</v>
      </c>
      <c r="BE135">
        <f>'D on Ice'!AF135</f>
        <v>6.41</v>
      </c>
      <c r="BF135">
        <f>'D on Ice'!AH135</f>
        <v>0.94199999999999995</v>
      </c>
      <c r="BG135" s="1">
        <f t="shared" si="90"/>
        <v>0.33050847457627119</v>
      </c>
      <c r="BH135" s="1">
        <f t="shared" si="91"/>
        <v>2.1186440677966101E-2</v>
      </c>
      <c r="BI135" s="1">
        <f t="shared" si="92"/>
        <v>0.1228813559322034</v>
      </c>
      <c r="BJ135" s="1">
        <f t="shared" si="93"/>
        <v>2.1186440677966101E-2</v>
      </c>
      <c r="BM135">
        <f>'D on Ice'!M135</f>
        <v>40.4</v>
      </c>
      <c r="BN135">
        <f>'D on Ice'!AB135</f>
        <v>27.17</v>
      </c>
      <c r="BO135">
        <f>'D on Ice'!S135</f>
        <v>23.81</v>
      </c>
      <c r="BP135">
        <f>'D on Ice'!V135</f>
        <v>33.44</v>
      </c>
      <c r="BQ135" s="1">
        <f t="shared" si="94"/>
        <v>2.9661016949152543E-2</v>
      </c>
      <c r="BR135" s="1">
        <f t="shared" si="95"/>
        <v>4.2372881355932203E-3</v>
      </c>
      <c r="BS135" s="1">
        <f t="shared" si="96"/>
        <v>8.4745762711864406E-3</v>
      </c>
      <c r="BT135" s="1">
        <f t="shared" si="97"/>
        <v>4.2372881355932203E-3</v>
      </c>
      <c r="BW135" s="1">
        <f t="shared" si="98"/>
        <v>1.0254237288135593</v>
      </c>
      <c r="BX135" s="1">
        <f t="shared" si="99"/>
        <v>2.1186440677966101E-2</v>
      </c>
      <c r="BY135">
        <f t="shared" si="100"/>
        <v>232</v>
      </c>
      <c r="CB135">
        <f>'D Rel'!M135</f>
        <v>-3.7</v>
      </c>
      <c r="CC135">
        <f>'D Rel'!V135</f>
        <v>-9.49</v>
      </c>
      <c r="CD135" s="1">
        <f t="shared" si="101"/>
        <v>0.15677966101694915</v>
      </c>
      <c r="CE135" s="1">
        <f t="shared" si="102"/>
        <v>3.3898305084745763E-2</v>
      </c>
      <c r="CH135" s="31">
        <f>'D Production'!X135</f>
        <v>0.27</v>
      </c>
      <c r="CI135" s="31">
        <f>'D Production'!AB135</f>
        <v>0</v>
      </c>
      <c r="CJ135" s="31">
        <f t="shared" si="103"/>
        <v>0.92796610169491522</v>
      </c>
      <c r="CK135" s="31">
        <f t="shared" si="104"/>
        <v>4.2372881355932203E-3</v>
      </c>
      <c r="CN135">
        <f>'D Totals'!G135</f>
        <v>0</v>
      </c>
      <c r="CO135">
        <f>'D Totals'!H135</f>
        <v>3</v>
      </c>
      <c r="CP135">
        <f>'D Totals'!K135</f>
        <v>3</v>
      </c>
    </row>
    <row r="136" spans="1:94" x14ac:dyDescent="0.3">
      <c r="A136" t="str">
        <f>'D on Ice'!B136</f>
        <v>Luke Hughes</v>
      </c>
      <c r="B136" t="str">
        <f>'D on Ice'!C136</f>
        <v>N.J</v>
      </c>
      <c r="E136">
        <f>'D on Ice'!K136</f>
        <v>45.19</v>
      </c>
      <c r="F136">
        <f>'D on Ice'!Z136</f>
        <v>12.02</v>
      </c>
      <c r="G136">
        <f>'D on Ice'!Q136</f>
        <v>2.3199999999999998</v>
      </c>
      <c r="H136">
        <f>'D on Ice'!T136</f>
        <v>3.03</v>
      </c>
      <c r="I136" s="1">
        <f t="shared" si="70"/>
        <v>0.74576271186440679</v>
      </c>
      <c r="J136" s="1">
        <f t="shared" si="71"/>
        <v>0.71186440677966101</v>
      </c>
      <c r="K136" s="1">
        <f t="shared" si="72"/>
        <v>0.41949152542372881</v>
      </c>
      <c r="L136" s="1">
        <f t="shared" si="73"/>
        <v>0.91101694915254239</v>
      </c>
      <c r="O136">
        <f>'D Production'!H136</f>
        <v>0.16</v>
      </c>
      <c r="P136">
        <f>'D Production'!I136</f>
        <v>0.56000000000000005</v>
      </c>
      <c r="Q136">
        <f>'D Production'!J136</f>
        <v>0.16</v>
      </c>
      <c r="R136">
        <f>'D Production'!L136</f>
        <v>0.72</v>
      </c>
      <c r="S136" s="1">
        <f t="shared" si="74"/>
        <v>0.49152542372881358</v>
      </c>
      <c r="T136" s="1">
        <f t="shared" si="75"/>
        <v>0.3559322033898305</v>
      </c>
      <c r="U136" s="1">
        <f t="shared" si="76"/>
        <v>0.23728813559322035</v>
      </c>
      <c r="V136" s="1">
        <f t="shared" si="77"/>
        <v>0.36440677966101692</v>
      </c>
      <c r="Y136">
        <f>'D on Ice'!L136</f>
        <v>37.5</v>
      </c>
      <c r="Z136">
        <f>'D on Ice'!AA136</f>
        <v>11.94</v>
      </c>
      <c r="AA136">
        <f>'D on Ice'!R136</f>
        <v>2.2400000000000002</v>
      </c>
      <c r="AB136">
        <f>'D on Ice'!U136</f>
        <v>2.48</v>
      </c>
      <c r="AC136" s="1">
        <f t="shared" si="78"/>
        <v>0.9152542372881356</v>
      </c>
      <c r="AD136" s="1">
        <f t="shared" si="79"/>
        <v>0.33050847457627119</v>
      </c>
      <c r="AE136" s="1">
        <f t="shared" si="80"/>
        <v>0.67796610169491522</v>
      </c>
      <c r="AF136" s="1">
        <f t="shared" si="81"/>
        <v>0.57203389830508478</v>
      </c>
      <c r="AI136">
        <f>'D Rel'!K136</f>
        <v>2.31</v>
      </c>
      <c r="AJ136">
        <f>'D Rel'!Z136</f>
        <v>0.53</v>
      </c>
      <c r="AK136">
        <f>'D Rel'!Q136</f>
        <v>-0.66</v>
      </c>
      <c r="AL136">
        <f>'D Rel'!T136</f>
        <v>0.32</v>
      </c>
      <c r="AM136" s="1">
        <f t="shared" si="82"/>
        <v>0.71610169491525422</v>
      </c>
      <c r="AN136" s="1">
        <f t="shared" si="83"/>
        <v>0.63983050847457623</v>
      </c>
      <c r="AO136" s="1">
        <f t="shared" si="84"/>
        <v>0.21186440677966101</v>
      </c>
      <c r="AP136" s="1">
        <f t="shared" si="85"/>
        <v>0.81779661016949157</v>
      </c>
      <c r="AS136">
        <f>'D Rel'!L136</f>
        <v>-3.46</v>
      </c>
      <c r="AT136">
        <f>'D Rel'!AA136</f>
        <v>1.1100000000000001</v>
      </c>
      <c r="AU136">
        <f>'D Rel'!R136</f>
        <v>-0.86</v>
      </c>
      <c r="AV136">
        <f>'D Rel'!U136</f>
        <v>-0.01</v>
      </c>
      <c r="AW136" s="1">
        <f t="shared" si="86"/>
        <v>0.81355932203389836</v>
      </c>
      <c r="AX136" s="1">
        <f t="shared" si="87"/>
        <v>0.28813559322033899</v>
      </c>
      <c r="AY136" s="1">
        <f t="shared" si="88"/>
        <v>0.88559322033898302</v>
      </c>
      <c r="AZ136" s="1">
        <f t="shared" si="89"/>
        <v>0.50423728813559321</v>
      </c>
      <c r="BC136">
        <f>'D on Ice'!G136</f>
        <v>16.279347826087001</v>
      </c>
      <c r="BD136">
        <f>'D on Ice'!AM136</f>
        <v>56.22</v>
      </c>
      <c r="BE136">
        <f>'D on Ice'!AF136</f>
        <v>7.59</v>
      </c>
      <c r="BF136">
        <f>'D on Ice'!AH136</f>
        <v>0.995</v>
      </c>
      <c r="BG136" s="1">
        <f t="shared" si="90"/>
        <v>0.58898305084745761</v>
      </c>
      <c r="BH136" s="1">
        <f t="shared" si="91"/>
        <v>0.76271186440677963</v>
      </c>
      <c r="BI136" s="1">
        <f t="shared" si="92"/>
        <v>0.32627118644067798</v>
      </c>
      <c r="BJ136" s="1">
        <f t="shared" si="93"/>
        <v>0.39830508474576271</v>
      </c>
      <c r="BM136">
        <f>'D on Ice'!M136</f>
        <v>54.65</v>
      </c>
      <c r="BN136">
        <f>'D on Ice'!AB136</f>
        <v>50.17</v>
      </c>
      <c r="BO136">
        <f>'D on Ice'!S136</f>
        <v>50.88</v>
      </c>
      <c r="BP136">
        <f>'D on Ice'!V136</f>
        <v>55</v>
      </c>
      <c r="BQ136" s="1">
        <f t="shared" si="94"/>
        <v>0.89406779661016944</v>
      </c>
      <c r="BR136" s="1">
        <f t="shared" si="95"/>
        <v>0.51271186440677963</v>
      </c>
      <c r="BS136" s="1">
        <f t="shared" si="96"/>
        <v>0.55508474576271183</v>
      </c>
      <c r="BT136" s="1">
        <f t="shared" si="97"/>
        <v>0.88135593220338981</v>
      </c>
      <c r="BW136" s="1">
        <f t="shared" si="98"/>
        <v>5.6652542372881358</v>
      </c>
      <c r="BX136" s="1">
        <f t="shared" si="99"/>
        <v>0.85593220338983056</v>
      </c>
      <c r="BY136">
        <f t="shared" si="100"/>
        <v>35</v>
      </c>
      <c r="CB136">
        <f>'D Rel'!M136</f>
        <v>3.51</v>
      </c>
      <c r="CC136">
        <f>'D Rel'!V136</f>
        <v>2.86</v>
      </c>
      <c r="CD136" s="1">
        <f t="shared" si="101"/>
        <v>0.8771186440677966</v>
      </c>
      <c r="CE136" s="1">
        <f t="shared" si="102"/>
        <v>0.79661016949152541</v>
      </c>
      <c r="CH136" s="31">
        <f>'D Production'!X136</f>
        <v>0.48</v>
      </c>
      <c r="CI136" s="31">
        <f>'D Production'!AB136</f>
        <v>0.8</v>
      </c>
      <c r="CJ136" s="31">
        <f t="shared" si="103"/>
        <v>0.75423728813559321</v>
      </c>
      <c r="CK136" s="31">
        <f t="shared" si="104"/>
        <v>0.83050847457627119</v>
      </c>
      <c r="CN136">
        <f>'D Totals'!G136</f>
        <v>2</v>
      </c>
      <c r="CO136">
        <f>'D Totals'!H136</f>
        <v>7</v>
      </c>
      <c r="CP136">
        <f>'D Totals'!K136</f>
        <v>9</v>
      </c>
    </row>
    <row r="137" spans="1:94" x14ac:dyDescent="0.3">
      <c r="A137" t="str">
        <f>'D on Ice'!B137</f>
        <v>Luke Schenn</v>
      </c>
      <c r="B137" t="str">
        <f>'D on Ice'!C137</f>
        <v>NSH</v>
      </c>
      <c r="E137">
        <f>'D on Ice'!K137</f>
        <v>43.1</v>
      </c>
      <c r="F137">
        <f>'D on Ice'!Z137</f>
        <v>10.220000000000001</v>
      </c>
      <c r="G137">
        <f>'D on Ice'!Q137</f>
        <v>1.28</v>
      </c>
      <c r="H137">
        <f>'D on Ice'!T137</f>
        <v>2.35</v>
      </c>
      <c r="I137" s="1">
        <f t="shared" si="70"/>
        <v>0.60593220338983056</v>
      </c>
      <c r="J137" s="1">
        <f t="shared" si="71"/>
        <v>0.30084745762711862</v>
      </c>
      <c r="K137" s="1">
        <f t="shared" si="72"/>
        <v>1.6949152542372881E-2</v>
      </c>
      <c r="L137" s="1">
        <f t="shared" si="73"/>
        <v>0.29661016949152541</v>
      </c>
      <c r="O137">
        <f>'D Production'!H137</f>
        <v>0</v>
      </c>
      <c r="P137">
        <f>'D Production'!I137</f>
        <v>0.48</v>
      </c>
      <c r="Q137">
        <f>'D Production'!J137</f>
        <v>0.16</v>
      </c>
      <c r="R137">
        <f>'D Production'!L137</f>
        <v>0.48</v>
      </c>
      <c r="S137" s="1">
        <f t="shared" si="74"/>
        <v>4.2372881355932203E-3</v>
      </c>
      <c r="T137" s="1">
        <f t="shared" si="75"/>
        <v>0.24152542372881355</v>
      </c>
      <c r="U137" s="1">
        <f t="shared" si="76"/>
        <v>0.23728813559322035</v>
      </c>
      <c r="V137" s="1">
        <f t="shared" si="77"/>
        <v>0.1228813559322034</v>
      </c>
      <c r="Y137">
        <f>'D on Ice'!L137</f>
        <v>42.3</v>
      </c>
      <c r="Z137">
        <f>'D on Ice'!AA137</f>
        <v>11.97</v>
      </c>
      <c r="AA137">
        <f>'D on Ice'!R137</f>
        <v>1.92</v>
      </c>
      <c r="AB137">
        <f>'D on Ice'!U137</f>
        <v>2.46</v>
      </c>
      <c r="AC137" s="1">
        <f t="shared" si="78"/>
        <v>0.4788135593220339</v>
      </c>
      <c r="AD137" s="1">
        <f t="shared" si="79"/>
        <v>0.32203389830508472</v>
      </c>
      <c r="AE137" s="1">
        <f t="shared" si="80"/>
        <v>0.84745762711864403</v>
      </c>
      <c r="AF137" s="1">
        <f t="shared" si="81"/>
        <v>0.60169491525423724</v>
      </c>
      <c r="AI137">
        <f>'D Rel'!K137</f>
        <v>0.94</v>
      </c>
      <c r="AJ137">
        <f>'D Rel'!Z137</f>
        <v>-2.21</v>
      </c>
      <c r="AK137">
        <f>'D Rel'!Q137</f>
        <v>-1.04</v>
      </c>
      <c r="AL137">
        <f>'D Rel'!T137</f>
        <v>-0.35</v>
      </c>
      <c r="AM137" s="1">
        <f t="shared" si="82"/>
        <v>0.61864406779661019</v>
      </c>
      <c r="AN137" s="1">
        <f t="shared" si="83"/>
        <v>0.1271186440677966</v>
      </c>
      <c r="AO137" s="1">
        <f t="shared" si="84"/>
        <v>8.050847457627118E-2</v>
      </c>
      <c r="AP137" s="1">
        <f t="shared" si="85"/>
        <v>0.16949152542372881</v>
      </c>
      <c r="AS137">
        <f>'D Rel'!L137</f>
        <v>0.5</v>
      </c>
      <c r="AT137">
        <f>'D Rel'!AA137</f>
        <v>1.8</v>
      </c>
      <c r="AU137">
        <f>'D Rel'!R137</f>
        <v>-0.64</v>
      </c>
      <c r="AV137">
        <f>'D Rel'!U137</f>
        <v>0.06</v>
      </c>
      <c r="AW137" s="1">
        <f t="shared" si="86"/>
        <v>0.47457627118644069</v>
      </c>
      <c r="AX137" s="1">
        <f t="shared" si="87"/>
        <v>0.17372881355932204</v>
      </c>
      <c r="AY137" s="1">
        <f t="shared" si="88"/>
        <v>0.81779661016949157</v>
      </c>
      <c r="AZ137" s="1">
        <f t="shared" si="89"/>
        <v>0.41101694915254239</v>
      </c>
      <c r="BC137">
        <f>'D on Ice'!G137</f>
        <v>12.960344827586001</v>
      </c>
      <c r="BD137">
        <f>'D on Ice'!AM137</f>
        <v>50.56</v>
      </c>
      <c r="BE137">
        <f>'D on Ice'!AF137</f>
        <v>4.28</v>
      </c>
      <c r="BF137">
        <f>'D on Ice'!AH137</f>
        <v>0.97599999999999998</v>
      </c>
      <c r="BG137" s="1">
        <f t="shared" si="90"/>
        <v>0.10169491525423729</v>
      </c>
      <c r="BH137" s="1">
        <f t="shared" si="91"/>
        <v>0.58898305084745761</v>
      </c>
      <c r="BI137" s="1">
        <f t="shared" si="92"/>
        <v>8.4745762711864406E-3</v>
      </c>
      <c r="BJ137" s="1">
        <f t="shared" si="93"/>
        <v>0.16949152542372881</v>
      </c>
      <c r="BM137">
        <f>'D on Ice'!M137</f>
        <v>50.47</v>
      </c>
      <c r="BN137">
        <f>'D on Ice'!AB137</f>
        <v>46.04</v>
      </c>
      <c r="BO137">
        <f>'D on Ice'!S137</f>
        <v>40</v>
      </c>
      <c r="BP137">
        <f>'D on Ice'!V137</f>
        <v>48.91</v>
      </c>
      <c r="BQ137" s="1">
        <f t="shared" si="94"/>
        <v>0.55084745762711862</v>
      </c>
      <c r="BR137" s="1">
        <f t="shared" si="95"/>
        <v>0.23305084745762711</v>
      </c>
      <c r="BS137" s="1">
        <f t="shared" si="96"/>
        <v>0.1271186440677966</v>
      </c>
      <c r="BT137" s="1">
        <f t="shared" si="97"/>
        <v>0.41949152542372881</v>
      </c>
      <c r="BW137" s="1">
        <f t="shared" si="98"/>
        <v>2.9915254237288136</v>
      </c>
      <c r="BX137" s="1">
        <f t="shared" si="99"/>
        <v>0.29661016949152541</v>
      </c>
      <c r="BY137">
        <f t="shared" si="100"/>
        <v>167</v>
      </c>
      <c r="CB137">
        <f>'D Rel'!M137</f>
        <v>0.25</v>
      </c>
      <c r="CC137">
        <f>'D Rel'!V137</f>
        <v>-4.13</v>
      </c>
      <c r="CD137" s="1">
        <f t="shared" si="101"/>
        <v>0.57627118644067798</v>
      </c>
      <c r="CE137" s="1">
        <f t="shared" si="102"/>
        <v>0.1864406779661017</v>
      </c>
      <c r="CH137" s="31">
        <f>'D Production'!X137</f>
        <v>0.96</v>
      </c>
      <c r="CI137" s="31">
        <f>'D Production'!AB137</f>
        <v>0.48</v>
      </c>
      <c r="CJ137" s="31">
        <f t="shared" si="103"/>
        <v>0.33050847457627119</v>
      </c>
      <c r="CK137" s="31">
        <f t="shared" si="104"/>
        <v>0.58050847457627119</v>
      </c>
      <c r="CN137">
        <f>'D Totals'!G137</f>
        <v>0</v>
      </c>
      <c r="CO137">
        <f>'D Totals'!H137</f>
        <v>3</v>
      </c>
      <c r="CP137">
        <f>'D Totals'!K137</f>
        <v>3</v>
      </c>
    </row>
    <row r="138" spans="1:94" x14ac:dyDescent="0.3">
      <c r="A138" t="str">
        <f>'D on Ice'!B138</f>
        <v>MacKenzie Weegar</v>
      </c>
      <c r="B138" t="str">
        <f>'D on Ice'!C138</f>
        <v>CGY</v>
      </c>
      <c r="E138">
        <f>'D on Ice'!K138</f>
        <v>46.95</v>
      </c>
      <c r="F138">
        <f>'D on Ice'!Z138</f>
        <v>11.52</v>
      </c>
      <c r="G138">
        <f>'D on Ice'!Q138</f>
        <v>2.93</v>
      </c>
      <c r="H138">
        <f>'D on Ice'!T138</f>
        <v>2.71</v>
      </c>
      <c r="I138" s="1">
        <f t="shared" si="70"/>
        <v>0.8728813559322034</v>
      </c>
      <c r="J138" s="1">
        <f t="shared" si="71"/>
        <v>0.61440677966101698</v>
      </c>
      <c r="K138" s="1">
        <f t="shared" si="72"/>
        <v>0.76271186440677963</v>
      </c>
      <c r="L138" s="1">
        <f t="shared" si="73"/>
        <v>0.69067796610169496</v>
      </c>
      <c r="O138">
        <f>'D Production'!H138</f>
        <v>0.72</v>
      </c>
      <c r="P138">
        <f>'D Production'!I138</f>
        <v>0.56999999999999995</v>
      </c>
      <c r="Q138">
        <f>'D Production'!J138</f>
        <v>0.36</v>
      </c>
      <c r="R138">
        <f>'D Production'!L138</f>
        <v>1.29</v>
      </c>
      <c r="S138" s="1">
        <f t="shared" si="74"/>
        <v>1</v>
      </c>
      <c r="T138" s="1">
        <f t="shared" si="75"/>
        <v>0.38983050847457629</v>
      </c>
      <c r="U138" s="1">
        <f t="shared" si="76"/>
        <v>0.58050847457627119</v>
      </c>
      <c r="V138" s="1">
        <f t="shared" si="77"/>
        <v>0.8771186440677966</v>
      </c>
      <c r="Y138">
        <f>'D on Ice'!L138</f>
        <v>42.01</v>
      </c>
      <c r="Z138">
        <f>'D on Ice'!AA138</f>
        <v>11.45</v>
      </c>
      <c r="AA138">
        <f>'D on Ice'!R138</f>
        <v>2.72</v>
      </c>
      <c r="AB138">
        <f>'D on Ice'!U138</f>
        <v>2.68</v>
      </c>
      <c r="AC138" s="1">
        <f t="shared" si="78"/>
        <v>0.52118644067796616</v>
      </c>
      <c r="AD138" s="1">
        <f t="shared" si="79"/>
        <v>0.40254237288135591</v>
      </c>
      <c r="AE138" s="1">
        <f t="shared" si="80"/>
        <v>0.35169491525423729</v>
      </c>
      <c r="AF138" s="1">
        <f t="shared" si="81"/>
        <v>0.33898305084745761</v>
      </c>
      <c r="AI138">
        <f>'D Rel'!K138</f>
        <v>5.39</v>
      </c>
      <c r="AJ138">
        <f>'D Rel'!Z138</f>
        <v>0.73</v>
      </c>
      <c r="AK138">
        <f>'D Rel'!Q138</f>
        <v>0.54</v>
      </c>
      <c r="AL138">
        <f>'D Rel'!T138</f>
        <v>0.31</v>
      </c>
      <c r="AM138" s="1">
        <f t="shared" si="82"/>
        <v>0.86440677966101698</v>
      </c>
      <c r="AN138" s="1">
        <f t="shared" si="83"/>
        <v>0.69067796610169496</v>
      </c>
      <c r="AO138" s="1">
        <f t="shared" si="84"/>
        <v>0.80932203389830504</v>
      </c>
      <c r="AP138" s="1">
        <f t="shared" si="85"/>
        <v>0.81355932203389836</v>
      </c>
      <c r="AS138">
        <f>'D Rel'!L138</f>
        <v>0.91</v>
      </c>
      <c r="AT138">
        <f>'D Rel'!AA138</f>
        <v>0.49</v>
      </c>
      <c r="AU138">
        <f>'D Rel'!R138</f>
        <v>-0.01</v>
      </c>
      <c r="AV138">
        <f>'D Rel'!U138</f>
        <v>0.19</v>
      </c>
      <c r="AW138" s="1">
        <f t="shared" si="86"/>
        <v>0.4152542372881356</v>
      </c>
      <c r="AX138" s="1">
        <f t="shared" si="87"/>
        <v>0.3728813559322034</v>
      </c>
      <c r="AY138" s="1">
        <f t="shared" si="88"/>
        <v>0.5</v>
      </c>
      <c r="AZ138" s="1">
        <f t="shared" si="89"/>
        <v>0.24576271186440679</v>
      </c>
      <c r="BC138">
        <f>'D on Ice'!G138</f>
        <v>17.466666666666999</v>
      </c>
      <c r="BD138">
        <f>'D on Ice'!AM138</f>
        <v>51.64</v>
      </c>
      <c r="BE138">
        <f>'D on Ice'!AF138</f>
        <v>8.99</v>
      </c>
      <c r="BF138">
        <f>'D on Ice'!AH138</f>
        <v>0.997</v>
      </c>
      <c r="BG138" s="1">
        <f t="shared" si="90"/>
        <v>0.78389830508474578</v>
      </c>
      <c r="BH138" s="1">
        <f t="shared" si="91"/>
        <v>0.63559322033898302</v>
      </c>
      <c r="BI138" s="1">
        <f t="shared" si="92"/>
        <v>0.59745762711864403</v>
      </c>
      <c r="BJ138" s="1">
        <f t="shared" si="93"/>
        <v>0.4364406779661017</v>
      </c>
      <c r="BM138">
        <f>'D on Ice'!M138</f>
        <v>52.78</v>
      </c>
      <c r="BN138">
        <f>'D on Ice'!AB138</f>
        <v>50.16</v>
      </c>
      <c r="BO138">
        <f>'D on Ice'!S138</f>
        <v>51.9</v>
      </c>
      <c r="BP138">
        <f>'D on Ice'!V138</f>
        <v>50.31</v>
      </c>
      <c r="BQ138" s="1">
        <f t="shared" si="94"/>
        <v>0.77118644067796616</v>
      </c>
      <c r="BR138" s="1">
        <f t="shared" si="95"/>
        <v>0.50423728813559321</v>
      </c>
      <c r="BS138" s="1">
        <f t="shared" si="96"/>
        <v>0.61440677966101698</v>
      </c>
      <c r="BT138" s="1">
        <f t="shared" si="97"/>
        <v>0.55508474576271183</v>
      </c>
      <c r="BW138" s="1">
        <f t="shared" si="98"/>
        <v>5.2288135593220337</v>
      </c>
      <c r="BX138" s="1">
        <f t="shared" si="99"/>
        <v>0.80508474576271183</v>
      </c>
      <c r="BY138">
        <f t="shared" si="100"/>
        <v>47</v>
      </c>
      <c r="CB138">
        <f>'D Rel'!M138</f>
        <v>2.5</v>
      </c>
      <c r="CC138">
        <f>'D Rel'!V138</f>
        <v>1.25</v>
      </c>
      <c r="CD138" s="1">
        <f t="shared" si="101"/>
        <v>0.78813559322033899</v>
      </c>
      <c r="CE138" s="1">
        <f t="shared" si="102"/>
        <v>0.6271186440677966</v>
      </c>
      <c r="CH138" s="31">
        <f>'D Production'!X138</f>
        <v>0.86</v>
      </c>
      <c r="CI138" s="31">
        <f>'D Production'!AB138</f>
        <v>0.21</v>
      </c>
      <c r="CJ138" s="31">
        <f t="shared" si="103"/>
        <v>0.42372881355932202</v>
      </c>
      <c r="CK138" s="31">
        <f t="shared" si="104"/>
        <v>0.1652542372881356</v>
      </c>
      <c r="CN138">
        <f>'D Totals'!G138</f>
        <v>10</v>
      </c>
      <c r="CO138">
        <f>'D Totals'!H138</f>
        <v>8</v>
      </c>
      <c r="CP138">
        <f>'D Totals'!K138</f>
        <v>18</v>
      </c>
    </row>
    <row r="139" spans="1:94" x14ac:dyDescent="0.3">
      <c r="A139" t="str">
        <f>'D on Ice'!B139</f>
        <v>Marc Staal</v>
      </c>
      <c r="B139" t="str">
        <f>'D on Ice'!C139</f>
        <v>PHI</v>
      </c>
      <c r="E139">
        <f>'D on Ice'!K139</f>
        <v>48.94</v>
      </c>
      <c r="F139">
        <f>'D on Ice'!Z139</f>
        <v>13.27</v>
      </c>
      <c r="G139">
        <f>'D on Ice'!Q139</f>
        <v>1.77</v>
      </c>
      <c r="H139">
        <f>'D on Ice'!T139</f>
        <v>3.22</v>
      </c>
      <c r="I139" s="1">
        <f t="shared" si="70"/>
        <v>0.93220338983050843</v>
      </c>
      <c r="J139" s="1">
        <f t="shared" si="71"/>
        <v>0.89406779661016944</v>
      </c>
      <c r="K139" s="1">
        <f t="shared" si="72"/>
        <v>0.1228813559322034</v>
      </c>
      <c r="L139" s="1">
        <f t="shared" si="73"/>
        <v>0.96610169491525422</v>
      </c>
      <c r="O139">
        <f>'D Production'!H139</f>
        <v>0.28999999999999998</v>
      </c>
      <c r="P139">
        <f>'D Production'!I139</f>
        <v>0.28999999999999998</v>
      </c>
      <c r="Q139">
        <f>'D Production'!J139</f>
        <v>0.28999999999999998</v>
      </c>
      <c r="R139">
        <f>'D Production'!L139</f>
        <v>0.59</v>
      </c>
      <c r="S139" s="1">
        <f t="shared" si="74"/>
        <v>0.78813559322033899</v>
      </c>
      <c r="T139" s="1">
        <f t="shared" si="75"/>
        <v>0.1059322033898305</v>
      </c>
      <c r="U139" s="1">
        <f t="shared" si="76"/>
        <v>0.49576271186440679</v>
      </c>
      <c r="V139" s="1">
        <f t="shared" si="77"/>
        <v>0.2288135593220339</v>
      </c>
      <c r="Y139">
        <f>'D on Ice'!L139</f>
        <v>45.4</v>
      </c>
      <c r="Z139">
        <f>'D on Ice'!AA139</f>
        <v>11.2</v>
      </c>
      <c r="AA139">
        <f>'D on Ice'!R139</f>
        <v>2.06</v>
      </c>
      <c r="AB139">
        <f>'D on Ice'!U139</f>
        <v>2.64</v>
      </c>
      <c r="AC139" s="1">
        <f t="shared" si="78"/>
        <v>0.22457627118644069</v>
      </c>
      <c r="AD139" s="1">
        <f t="shared" si="79"/>
        <v>0.44491525423728812</v>
      </c>
      <c r="AE139" s="1">
        <f t="shared" si="80"/>
        <v>0.78389830508474578</v>
      </c>
      <c r="AF139" s="1">
        <f t="shared" si="81"/>
        <v>0.36864406779661019</v>
      </c>
      <c r="AI139">
        <f>'D Rel'!K139</f>
        <v>4.34</v>
      </c>
      <c r="AJ139">
        <f>'D Rel'!Z139</f>
        <v>1.5</v>
      </c>
      <c r="AK139">
        <f>'D Rel'!Q139</f>
        <v>-0.38</v>
      </c>
      <c r="AL139">
        <f>'D Rel'!T139</f>
        <v>0.57999999999999996</v>
      </c>
      <c r="AM139" s="1">
        <f t="shared" si="82"/>
        <v>0.81779661016949157</v>
      </c>
      <c r="AN139" s="1">
        <f t="shared" si="83"/>
        <v>0.83050847457627119</v>
      </c>
      <c r="AO139" s="1">
        <f t="shared" si="84"/>
        <v>0.33050847457627119</v>
      </c>
      <c r="AP139" s="1">
        <f t="shared" si="85"/>
        <v>0.96610169491525422</v>
      </c>
      <c r="AS139">
        <f>'D Rel'!L139</f>
        <v>4.08</v>
      </c>
      <c r="AT139">
        <f>'D Rel'!AA139</f>
        <v>1.89</v>
      </c>
      <c r="AU139">
        <f>'D Rel'!R139</f>
        <v>0.02</v>
      </c>
      <c r="AV139">
        <f>'D Rel'!U139</f>
        <v>0.37</v>
      </c>
      <c r="AW139" s="1">
        <f t="shared" si="86"/>
        <v>0.1228813559322034</v>
      </c>
      <c r="AX139" s="1">
        <f t="shared" si="87"/>
        <v>0.1440677966101695</v>
      </c>
      <c r="AY139" s="1">
        <f t="shared" si="88"/>
        <v>0.47457627118644069</v>
      </c>
      <c r="AZ139" s="1">
        <f t="shared" si="89"/>
        <v>0.15677966101694915</v>
      </c>
      <c r="BC139">
        <f>'D on Ice'!G139</f>
        <v>11.972549019608</v>
      </c>
      <c r="BD139">
        <f>'D on Ice'!AM139</f>
        <v>39.130000000000003</v>
      </c>
      <c r="BE139">
        <f>'D on Ice'!AF139</f>
        <v>4.84</v>
      </c>
      <c r="BF139">
        <f>'D on Ice'!AH139</f>
        <v>0.98499999999999999</v>
      </c>
      <c r="BG139" s="1">
        <f t="shared" si="90"/>
        <v>4.6610169491525424E-2</v>
      </c>
      <c r="BH139" s="1">
        <f t="shared" si="91"/>
        <v>0.21610169491525424</v>
      </c>
      <c r="BI139" s="1">
        <f t="shared" si="92"/>
        <v>2.5423728813559324E-2</v>
      </c>
      <c r="BJ139" s="1">
        <f t="shared" si="93"/>
        <v>0.2711864406779661</v>
      </c>
      <c r="BM139">
        <f>'D on Ice'!M139</f>
        <v>51.88</v>
      </c>
      <c r="BN139">
        <f>'D on Ice'!AB139</f>
        <v>54.22</v>
      </c>
      <c r="BO139">
        <f>'D on Ice'!S139</f>
        <v>46.15</v>
      </c>
      <c r="BP139">
        <f>'D on Ice'!V139</f>
        <v>54.9</v>
      </c>
      <c r="BQ139" s="1">
        <f t="shared" si="94"/>
        <v>0.7076271186440678</v>
      </c>
      <c r="BR139" s="1">
        <f t="shared" si="95"/>
        <v>0.77966101694915257</v>
      </c>
      <c r="BS139" s="1">
        <f t="shared" si="96"/>
        <v>0.33050847457627119</v>
      </c>
      <c r="BT139" s="1">
        <f t="shared" si="97"/>
        <v>0.8771186440677966</v>
      </c>
      <c r="BW139" s="1">
        <f t="shared" si="98"/>
        <v>4.546610169491526</v>
      </c>
      <c r="BX139" s="1">
        <f t="shared" si="99"/>
        <v>0.65677966101694918</v>
      </c>
      <c r="BY139">
        <f t="shared" si="100"/>
        <v>82</v>
      </c>
      <c r="CB139">
        <f>'D Rel'!M139</f>
        <v>-0.03</v>
      </c>
      <c r="CC139">
        <f>'D Rel'!V139</f>
        <v>1.28</v>
      </c>
      <c r="CD139" s="1">
        <f t="shared" si="101"/>
        <v>0.52966101694915257</v>
      </c>
      <c r="CE139" s="1">
        <f t="shared" si="102"/>
        <v>0.63135593220338981</v>
      </c>
      <c r="CH139" s="31">
        <f>'D Production'!X139</f>
        <v>1.47</v>
      </c>
      <c r="CI139" s="31">
        <f>'D Production'!AB139</f>
        <v>0.88</v>
      </c>
      <c r="CJ139" s="31">
        <f t="shared" si="103"/>
        <v>8.8983050847457626E-2</v>
      </c>
      <c r="CK139" s="31">
        <f t="shared" si="104"/>
        <v>0.88135593220338981</v>
      </c>
      <c r="CN139">
        <f>'D Totals'!G139</f>
        <v>1</v>
      </c>
      <c r="CO139">
        <f>'D Totals'!H139</f>
        <v>1</v>
      </c>
      <c r="CP139">
        <f>'D Totals'!K139</f>
        <v>2</v>
      </c>
    </row>
    <row r="140" spans="1:94" x14ac:dyDescent="0.3">
      <c r="A140" t="str">
        <f>'D on Ice'!B140</f>
        <v>Marc-Edouard Vlasic</v>
      </c>
      <c r="B140" t="str">
        <f>'D on Ice'!C140</f>
        <v>S.J</v>
      </c>
      <c r="E140">
        <f>'D on Ice'!K140</f>
        <v>36.24</v>
      </c>
      <c r="F140">
        <f>'D on Ice'!Z140</f>
        <v>10.57</v>
      </c>
      <c r="G140">
        <f>'D on Ice'!Q140</f>
        <v>1.51</v>
      </c>
      <c r="H140">
        <f>'D on Ice'!T140</f>
        <v>2.4300000000000002</v>
      </c>
      <c r="I140" s="1">
        <f t="shared" si="70"/>
        <v>8.8983050847457626E-2</v>
      </c>
      <c r="J140" s="1">
        <f t="shared" si="71"/>
        <v>0.36864406779661019</v>
      </c>
      <c r="K140" s="1">
        <f t="shared" si="72"/>
        <v>4.2372881355932202E-2</v>
      </c>
      <c r="L140" s="1">
        <f t="shared" si="73"/>
        <v>0.36864406779661019</v>
      </c>
      <c r="O140">
        <f>'D Production'!H140</f>
        <v>0.34</v>
      </c>
      <c r="P140">
        <f>'D Production'!I140</f>
        <v>0.17</v>
      </c>
      <c r="Q140">
        <f>'D Production'!J140</f>
        <v>0.17</v>
      </c>
      <c r="R140">
        <f>'D Production'!L140</f>
        <v>0.5</v>
      </c>
      <c r="S140" s="1">
        <f t="shared" si="74"/>
        <v>0.83050847457627119</v>
      </c>
      <c r="T140" s="1">
        <f t="shared" si="75"/>
        <v>2.9661016949152543E-2</v>
      </c>
      <c r="U140" s="1">
        <f t="shared" si="76"/>
        <v>0.26271186440677968</v>
      </c>
      <c r="V140" s="1">
        <f t="shared" si="77"/>
        <v>0.1440677966101695</v>
      </c>
      <c r="Y140">
        <f>'D on Ice'!L140</f>
        <v>51.17</v>
      </c>
      <c r="Z140">
        <f>'D on Ice'!AA140</f>
        <v>16.61</v>
      </c>
      <c r="AA140">
        <f>'D on Ice'!R140</f>
        <v>3.52</v>
      </c>
      <c r="AB140">
        <f>'D on Ice'!U140</f>
        <v>3.64</v>
      </c>
      <c r="AC140" s="1">
        <f t="shared" si="78"/>
        <v>2.1186440677966101E-2</v>
      </c>
      <c r="AD140" s="1">
        <f t="shared" si="79"/>
        <v>1.2711864406779662E-2</v>
      </c>
      <c r="AE140" s="1">
        <f t="shared" si="80"/>
        <v>5.5084745762711863E-2</v>
      </c>
      <c r="AF140" s="1">
        <f t="shared" si="81"/>
        <v>8.4745762711864406E-3</v>
      </c>
      <c r="AI140">
        <f>'D Rel'!K140</f>
        <v>-0.54</v>
      </c>
      <c r="AJ140">
        <f>'D Rel'!Z140</f>
        <v>1.18</v>
      </c>
      <c r="AK140">
        <f>'D Rel'!Q140</f>
        <v>-0.38</v>
      </c>
      <c r="AL140">
        <f>'D Rel'!T140</f>
        <v>0.13</v>
      </c>
      <c r="AM140" s="1">
        <f t="shared" si="82"/>
        <v>0.5</v>
      </c>
      <c r="AN140" s="1">
        <f t="shared" si="83"/>
        <v>0.77118644067796616</v>
      </c>
      <c r="AO140" s="1">
        <f t="shared" si="84"/>
        <v>0.33050847457627119</v>
      </c>
      <c r="AP140" s="1">
        <f t="shared" si="85"/>
        <v>0.69491525423728817</v>
      </c>
      <c r="AS140">
        <f>'D Rel'!L140</f>
        <v>3.17</v>
      </c>
      <c r="AT140">
        <f>'D Rel'!AA140</f>
        <v>3.96</v>
      </c>
      <c r="AU140">
        <f>'D Rel'!R140</f>
        <v>0.65</v>
      </c>
      <c r="AV140">
        <f>'D Rel'!U140</f>
        <v>0.76</v>
      </c>
      <c r="AW140" s="1">
        <f t="shared" si="86"/>
        <v>0.16949152542372881</v>
      </c>
      <c r="AX140" s="1">
        <f t="shared" si="87"/>
        <v>3.8135593220338986E-2</v>
      </c>
      <c r="AY140" s="1">
        <f t="shared" si="88"/>
        <v>0.15677966101694915</v>
      </c>
      <c r="AZ140" s="1">
        <f t="shared" si="89"/>
        <v>3.3898305084745763E-2</v>
      </c>
      <c r="BC140">
        <f>'D on Ice'!G140</f>
        <v>13.753846153846</v>
      </c>
      <c r="BD140">
        <f>'D on Ice'!AM140</f>
        <v>23.86</v>
      </c>
      <c r="BE140">
        <f>'D on Ice'!AF140</f>
        <v>6.29</v>
      </c>
      <c r="BF140">
        <f>'D on Ice'!AH140</f>
        <v>0.97099999999999997</v>
      </c>
      <c r="BG140" s="1">
        <f t="shared" si="90"/>
        <v>0.1864406779661017</v>
      </c>
      <c r="BH140" s="1">
        <f t="shared" si="91"/>
        <v>1.6949152542372881E-2</v>
      </c>
      <c r="BI140" s="1">
        <f t="shared" si="92"/>
        <v>0.11016949152542373</v>
      </c>
      <c r="BJ140" s="1">
        <f t="shared" si="93"/>
        <v>0.13559322033898305</v>
      </c>
      <c r="BM140">
        <f>'D on Ice'!M140</f>
        <v>41.46</v>
      </c>
      <c r="BN140">
        <f>'D on Ice'!AB140</f>
        <v>38.89</v>
      </c>
      <c r="BO140">
        <f>'D on Ice'!S140</f>
        <v>30</v>
      </c>
      <c r="BP140">
        <f>'D on Ice'!V140</f>
        <v>40.020000000000003</v>
      </c>
      <c r="BQ140" s="1">
        <f t="shared" si="94"/>
        <v>3.8135593220338986E-2</v>
      </c>
      <c r="BR140" s="1">
        <f t="shared" si="95"/>
        <v>4.6610169491525424E-2</v>
      </c>
      <c r="BS140" s="1">
        <f t="shared" si="96"/>
        <v>2.1186440677966101E-2</v>
      </c>
      <c r="BT140" s="1">
        <f t="shared" si="97"/>
        <v>4.2372881355932202E-2</v>
      </c>
      <c r="BW140" s="1">
        <f t="shared" si="98"/>
        <v>1.8050847457627117</v>
      </c>
      <c r="BX140" s="1">
        <f t="shared" si="99"/>
        <v>7.2033898305084748E-2</v>
      </c>
      <c r="BY140">
        <f t="shared" si="100"/>
        <v>220</v>
      </c>
      <c r="CB140">
        <f>'D Rel'!M140</f>
        <v>-1.93</v>
      </c>
      <c r="CC140">
        <f>'D Rel'!V140</f>
        <v>-4.28</v>
      </c>
      <c r="CD140" s="1">
        <f t="shared" si="101"/>
        <v>0.27542372881355931</v>
      </c>
      <c r="CE140" s="1">
        <f t="shared" si="102"/>
        <v>0.18220338983050846</v>
      </c>
      <c r="CH140" s="31">
        <f>'D Production'!X140</f>
        <v>0.5</v>
      </c>
      <c r="CI140" s="31">
        <f>'D Production'!AB140</f>
        <v>0.17</v>
      </c>
      <c r="CJ140" s="31">
        <f t="shared" si="103"/>
        <v>0.74152542372881358</v>
      </c>
      <c r="CK140" s="31">
        <f t="shared" si="104"/>
        <v>0.1271186440677966</v>
      </c>
      <c r="CN140">
        <f>'D Totals'!G140</f>
        <v>2</v>
      </c>
      <c r="CO140">
        <f>'D Totals'!H140</f>
        <v>1</v>
      </c>
      <c r="CP140">
        <f>'D Totals'!K140</f>
        <v>3</v>
      </c>
    </row>
    <row r="141" spans="1:94" x14ac:dyDescent="0.3">
      <c r="A141" t="str">
        <f>'D on Ice'!B141</f>
        <v>Marco Scandella</v>
      </c>
      <c r="B141" t="str">
        <f>'D on Ice'!C141</f>
        <v>STL</v>
      </c>
      <c r="E141">
        <f>'D on Ice'!K141</f>
        <v>36.96</v>
      </c>
      <c r="F141">
        <f>'D on Ice'!Z141</f>
        <v>9.24</v>
      </c>
      <c r="G141">
        <f>'D on Ice'!Q141</f>
        <v>2.41</v>
      </c>
      <c r="H141">
        <f>'D on Ice'!T141</f>
        <v>2.2599999999999998</v>
      </c>
      <c r="I141" s="1">
        <f t="shared" si="70"/>
        <v>0.13135593220338984</v>
      </c>
      <c r="J141" s="1">
        <f t="shared" si="71"/>
        <v>0.14830508474576271</v>
      </c>
      <c r="K141" s="1">
        <f t="shared" si="72"/>
        <v>0.4788135593220339</v>
      </c>
      <c r="L141" s="1">
        <f t="shared" si="73"/>
        <v>0.2076271186440678</v>
      </c>
      <c r="O141">
        <f>'D Production'!H141</f>
        <v>0.13</v>
      </c>
      <c r="P141">
        <f>'D Production'!I141</f>
        <v>0.38</v>
      </c>
      <c r="Q141">
        <f>'D Production'!J141</f>
        <v>0.38</v>
      </c>
      <c r="R141">
        <f>'D Production'!L141</f>
        <v>0.51</v>
      </c>
      <c r="S141" s="1">
        <f t="shared" si="74"/>
        <v>0.38983050847457629</v>
      </c>
      <c r="T141" s="1">
        <f t="shared" si="75"/>
        <v>0.16101694915254236</v>
      </c>
      <c r="U141" s="1">
        <f t="shared" si="76"/>
        <v>0.59745762711864403</v>
      </c>
      <c r="V141" s="1">
        <f t="shared" si="77"/>
        <v>0.14830508474576271</v>
      </c>
      <c r="Y141">
        <f>'D on Ice'!L141</f>
        <v>42.03</v>
      </c>
      <c r="Z141">
        <f>'D on Ice'!AA141</f>
        <v>14.05</v>
      </c>
      <c r="AA141">
        <f>'D on Ice'!R141</f>
        <v>2.2799999999999998</v>
      </c>
      <c r="AB141">
        <f>'D on Ice'!U141</f>
        <v>2.97</v>
      </c>
      <c r="AC141" s="1">
        <f t="shared" si="78"/>
        <v>0.51694915254237284</v>
      </c>
      <c r="AD141" s="1">
        <f t="shared" si="79"/>
        <v>7.6271186440677971E-2</v>
      </c>
      <c r="AE141" s="1">
        <f t="shared" si="80"/>
        <v>0.65677966101694918</v>
      </c>
      <c r="AF141" s="1">
        <f t="shared" si="81"/>
        <v>0.1059322033898305</v>
      </c>
      <c r="AI141">
        <f>'D Rel'!K141</f>
        <v>-3.39</v>
      </c>
      <c r="AJ141">
        <f>'D Rel'!Z141</f>
        <v>-1.63</v>
      </c>
      <c r="AK141">
        <f>'D Rel'!Q141</f>
        <v>-0.05</v>
      </c>
      <c r="AL141">
        <f>'D Rel'!T141</f>
        <v>-0.19</v>
      </c>
      <c r="AM141" s="1">
        <f t="shared" si="82"/>
        <v>0.26694915254237289</v>
      </c>
      <c r="AN141" s="1">
        <f t="shared" si="83"/>
        <v>0.19915254237288135</v>
      </c>
      <c r="AO141" s="1">
        <f t="shared" si="84"/>
        <v>0.51271186440677963</v>
      </c>
      <c r="AP141" s="1">
        <f t="shared" si="85"/>
        <v>0.30508474576271188</v>
      </c>
      <c r="AS141">
        <f>'D Rel'!L141</f>
        <v>-5.17</v>
      </c>
      <c r="AT141">
        <f>'D Rel'!AA141</f>
        <v>1.72</v>
      </c>
      <c r="AU141">
        <f>'D Rel'!R141</f>
        <v>-0.49</v>
      </c>
      <c r="AV141">
        <f>'D Rel'!U141</f>
        <v>0.12</v>
      </c>
      <c r="AW141" s="1">
        <f t="shared" si="86"/>
        <v>0.91101694915254239</v>
      </c>
      <c r="AX141" s="1">
        <f t="shared" si="87"/>
        <v>0.19067796610169491</v>
      </c>
      <c r="AY141" s="1">
        <f t="shared" si="88"/>
        <v>0.75</v>
      </c>
      <c r="AZ141" s="1">
        <f t="shared" si="89"/>
        <v>0.31779661016949151</v>
      </c>
      <c r="BC141">
        <f>'D on Ice'!G141</f>
        <v>11.560569105691</v>
      </c>
      <c r="BD141">
        <f>'D on Ice'!AM141</f>
        <v>61.16</v>
      </c>
      <c r="BE141">
        <f>'D on Ice'!AF141</f>
        <v>8.92</v>
      </c>
      <c r="BF141">
        <f>'D on Ice'!AH141</f>
        <v>1.0169999999999999</v>
      </c>
      <c r="BG141" s="1">
        <f t="shared" si="90"/>
        <v>2.9661016949152543E-2</v>
      </c>
      <c r="BH141" s="1">
        <f t="shared" si="91"/>
        <v>0.90254237288135597</v>
      </c>
      <c r="BI141" s="1">
        <f t="shared" si="92"/>
        <v>0.57627118644067798</v>
      </c>
      <c r="BJ141" s="1">
        <f t="shared" si="93"/>
        <v>0.76694915254237284</v>
      </c>
      <c r="BM141">
        <f>'D on Ice'!M141</f>
        <v>46.79</v>
      </c>
      <c r="BN141">
        <f>'D on Ice'!AB141</f>
        <v>39.67</v>
      </c>
      <c r="BO141">
        <f>'D on Ice'!S141</f>
        <v>51.35</v>
      </c>
      <c r="BP141">
        <f>'D on Ice'!V141</f>
        <v>43.13</v>
      </c>
      <c r="BQ141" s="1">
        <f t="shared" si="94"/>
        <v>0.23305084745762711</v>
      </c>
      <c r="BR141" s="1">
        <f t="shared" si="95"/>
        <v>6.7796610169491525E-2</v>
      </c>
      <c r="BS141" s="1">
        <f t="shared" si="96"/>
        <v>0.58050847457627119</v>
      </c>
      <c r="BT141" s="1">
        <f t="shared" si="97"/>
        <v>8.8983050847457626E-2</v>
      </c>
      <c r="BW141" s="1">
        <f t="shared" si="98"/>
        <v>2.3728813559322033</v>
      </c>
      <c r="BX141" s="1">
        <f t="shared" si="99"/>
        <v>0.15254237288135594</v>
      </c>
      <c r="BY141">
        <f t="shared" si="100"/>
        <v>201</v>
      </c>
      <c r="CB141">
        <f>'D Rel'!M141</f>
        <v>0.7</v>
      </c>
      <c r="CC141">
        <f>'D Rel'!V141</f>
        <v>-3.03</v>
      </c>
      <c r="CD141" s="1">
        <f t="shared" si="101"/>
        <v>0.6228813559322034</v>
      </c>
      <c r="CE141" s="1">
        <f t="shared" si="102"/>
        <v>0.23728813559322035</v>
      </c>
      <c r="CH141" s="31">
        <f>'D Production'!X141</f>
        <v>0.38</v>
      </c>
      <c r="CI141" s="31">
        <f>'D Production'!AB141</f>
        <v>0.25</v>
      </c>
      <c r="CJ141" s="31">
        <f t="shared" si="103"/>
        <v>0.8347457627118644</v>
      </c>
      <c r="CK141" s="31">
        <f t="shared" si="104"/>
        <v>0.2288135593220339</v>
      </c>
      <c r="CN141">
        <f>'D Totals'!G141</f>
        <v>1</v>
      </c>
      <c r="CO141">
        <f>'D Totals'!H141</f>
        <v>3</v>
      </c>
      <c r="CP141">
        <f>'D Totals'!K141</f>
        <v>4</v>
      </c>
    </row>
    <row r="142" spans="1:94" x14ac:dyDescent="0.3">
      <c r="A142" t="str">
        <f>'D on Ice'!B142</f>
        <v>Marcus Pettersson</v>
      </c>
      <c r="B142" t="str">
        <f>'D on Ice'!C142</f>
        <v>PIT</v>
      </c>
      <c r="E142">
        <f>'D on Ice'!K142</f>
        <v>46.77</v>
      </c>
      <c r="F142">
        <f>'D on Ice'!Z142</f>
        <v>13.45</v>
      </c>
      <c r="G142">
        <f>'D on Ice'!Q142</f>
        <v>3.51</v>
      </c>
      <c r="H142">
        <f>'D on Ice'!T142</f>
        <v>2.94</v>
      </c>
      <c r="I142" s="1">
        <f t="shared" si="70"/>
        <v>0.86016949152542377</v>
      </c>
      <c r="J142" s="1">
        <f t="shared" si="71"/>
        <v>0.90677966101694918</v>
      </c>
      <c r="K142" s="1">
        <f t="shared" si="72"/>
        <v>0.97033898305084743</v>
      </c>
      <c r="L142" s="1">
        <f t="shared" si="73"/>
        <v>0.88983050847457623</v>
      </c>
      <c r="O142">
        <f>'D Production'!H142</f>
        <v>7.0000000000000007E-2</v>
      </c>
      <c r="P142">
        <f>'D Production'!I142</f>
        <v>1.1000000000000001</v>
      </c>
      <c r="Q142">
        <f>'D Production'!J142</f>
        <v>0.28999999999999998</v>
      </c>
      <c r="R142">
        <f>'D Production'!L142</f>
        <v>1.17</v>
      </c>
      <c r="S142" s="1">
        <f t="shared" si="74"/>
        <v>0.2076271186440678</v>
      </c>
      <c r="T142" s="1">
        <f t="shared" si="75"/>
        <v>0.91101694915254239</v>
      </c>
      <c r="U142" s="1">
        <f t="shared" si="76"/>
        <v>0.49576271186440679</v>
      </c>
      <c r="V142" s="1">
        <f t="shared" si="77"/>
        <v>0.81355932203389836</v>
      </c>
      <c r="Y142">
        <f>'D on Ice'!L142</f>
        <v>44.36</v>
      </c>
      <c r="Z142">
        <f>'D on Ice'!AA142</f>
        <v>10.6</v>
      </c>
      <c r="AA142">
        <f>'D on Ice'!R142</f>
        <v>2.27</v>
      </c>
      <c r="AB142">
        <f>'D on Ice'!U142</f>
        <v>2.69</v>
      </c>
      <c r="AC142" s="1">
        <f t="shared" si="78"/>
        <v>0.2923728813559322</v>
      </c>
      <c r="AD142" s="1">
        <f t="shared" si="79"/>
        <v>0.61440677966101698</v>
      </c>
      <c r="AE142" s="1">
        <f t="shared" si="80"/>
        <v>0.66101694915254239</v>
      </c>
      <c r="AF142" s="1">
        <f t="shared" si="81"/>
        <v>0.3347457627118644</v>
      </c>
      <c r="AI142">
        <f>'D Rel'!K142</f>
        <v>-0.22</v>
      </c>
      <c r="AJ142">
        <f>'D Rel'!Z142</f>
        <v>0.71</v>
      </c>
      <c r="AK142">
        <f>'D Rel'!Q142</f>
        <v>1.29</v>
      </c>
      <c r="AL142">
        <f>'D Rel'!T142</f>
        <v>0</v>
      </c>
      <c r="AM142" s="1">
        <f t="shared" si="82"/>
        <v>0.55084745762711862</v>
      </c>
      <c r="AN142" s="1">
        <f t="shared" si="83"/>
        <v>0.68220338983050843</v>
      </c>
      <c r="AO142" s="1">
        <f t="shared" si="84"/>
        <v>0.97033898305084743</v>
      </c>
      <c r="AP142" s="1">
        <f t="shared" si="85"/>
        <v>0.53813559322033899</v>
      </c>
      <c r="AS142">
        <f>'D Rel'!L142</f>
        <v>0.34</v>
      </c>
      <c r="AT142">
        <f>'D Rel'!AA142</f>
        <v>-1.25</v>
      </c>
      <c r="AU142">
        <f>'D Rel'!R142</f>
        <v>-0.14000000000000001</v>
      </c>
      <c r="AV142">
        <f>'D Rel'!U142</f>
        <v>0.08</v>
      </c>
      <c r="AW142" s="1">
        <f t="shared" si="86"/>
        <v>0.5</v>
      </c>
      <c r="AX142" s="1">
        <f t="shared" si="87"/>
        <v>0.77542372881355937</v>
      </c>
      <c r="AY142" s="1">
        <f t="shared" si="88"/>
        <v>0.59322033898305082</v>
      </c>
      <c r="AZ142" s="1">
        <f t="shared" si="89"/>
        <v>0.38559322033898308</v>
      </c>
      <c r="BC142">
        <f>'D on Ice'!G142</f>
        <v>18.658712121212002</v>
      </c>
      <c r="BD142">
        <f>'D on Ice'!AM142</f>
        <v>47.72</v>
      </c>
      <c r="BE142">
        <f>'D on Ice'!AF142</f>
        <v>10.74</v>
      </c>
      <c r="BF142">
        <f>'D on Ice'!AH142</f>
        <v>1.0309999999999999</v>
      </c>
      <c r="BG142" s="1">
        <f t="shared" si="90"/>
        <v>0.92796610169491522</v>
      </c>
      <c r="BH142" s="1">
        <f t="shared" si="91"/>
        <v>0.47457627118644069</v>
      </c>
      <c r="BI142" s="1">
        <f t="shared" si="92"/>
        <v>0.90254237288135597</v>
      </c>
      <c r="BJ142" s="1">
        <f t="shared" si="93"/>
        <v>0.90677966101694918</v>
      </c>
      <c r="BM142">
        <f>'D on Ice'!M142</f>
        <v>51.32</v>
      </c>
      <c r="BN142">
        <f>'D on Ice'!AB142</f>
        <v>55.93</v>
      </c>
      <c r="BO142">
        <f>'D on Ice'!S142</f>
        <v>60.76</v>
      </c>
      <c r="BP142">
        <f>'D on Ice'!V142</f>
        <v>52.25</v>
      </c>
      <c r="BQ142" s="1">
        <f t="shared" si="94"/>
        <v>0.65677966101694918</v>
      </c>
      <c r="BR142" s="1">
        <f t="shared" si="95"/>
        <v>0.89406779661016944</v>
      </c>
      <c r="BS142" s="1">
        <f t="shared" si="96"/>
        <v>0.9152542372881356</v>
      </c>
      <c r="BT142" s="1">
        <f t="shared" si="97"/>
        <v>0.70338983050847459</v>
      </c>
      <c r="BW142" s="1">
        <f t="shared" si="98"/>
        <v>4.4194915254237284</v>
      </c>
      <c r="BX142" s="1">
        <f t="shared" si="99"/>
        <v>0.59745762711864403</v>
      </c>
      <c r="BY142">
        <f t="shared" si="100"/>
        <v>96</v>
      </c>
      <c r="CB142">
        <f>'D Rel'!M142</f>
        <v>-0.31</v>
      </c>
      <c r="CC142">
        <f>'D Rel'!V142</f>
        <v>-0.77</v>
      </c>
      <c r="CD142" s="1">
        <f t="shared" si="101"/>
        <v>0.4788135593220339</v>
      </c>
      <c r="CE142" s="1">
        <f t="shared" si="102"/>
        <v>0.44491525423728812</v>
      </c>
      <c r="CH142" s="31">
        <f>'D Production'!X142</f>
        <v>0.51</v>
      </c>
      <c r="CI142" s="31">
        <f>'D Production'!AB142</f>
        <v>0.44</v>
      </c>
      <c r="CJ142" s="31">
        <f t="shared" si="103"/>
        <v>0.72457627118644063</v>
      </c>
      <c r="CK142" s="31">
        <f t="shared" si="104"/>
        <v>0.51271186440677963</v>
      </c>
      <c r="CN142">
        <f>'D Totals'!G142</f>
        <v>1</v>
      </c>
      <c r="CO142">
        <f>'D Totals'!H142</f>
        <v>15</v>
      </c>
      <c r="CP142">
        <f>'D Totals'!K142</f>
        <v>16</v>
      </c>
    </row>
    <row r="143" spans="1:94" x14ac:dyDescent="0.3">
      <c r="A143" t="str">
        <f>'D on Ice'!B143</f>
        <v>Mario Ferraro</v>
      </c>
      <c r="B143" t="str">
        <f>'D on Ice'!C143</f>
        <v>S.J</v>
      </c>
      <c r="E143">
        <f>'D on Ice'!K143</f>
        <v>39.46</v>
      </c>
      <c r="F143">
        <f>'D on Ice'!Z143</f>
        <v>10.57</v>
      </c>
      <c r="G143">
        <f>'D on Ice'!Q143</f>
        <v>2.31</v>
      </c>
      <c r="H143">
        <f>'D on Ice'!T143</f>
        <v>2.36</v>
      </c>
      <c r="I143" s="1">
        <f t="shared" si="70"/>
        <v>0.33050847457627119</v>
      </c>
      <c r="J143" s="1">
        <f t="shared" si="71"/>
        <v>0.36864406779661019</v>
      </c>
      <c r="K143" s="1">
        <f t="shared" si="72"/>
        <v>0.40254237288135591</v>
      </c>
      <c r="L143" s="1">
        <f t="shared" si="73"/>
        <v>0.30084745762711862</v>
      </c>
      <c r="O143">
        <f>'D Production'!H143</f>
        <v>7.0000000000000007E-2</v>
      </c>
      <c r="P143">
        <f>'D Production'!I143</f>
        <v>0.84</v>
      </c>
      <c r="Q143">
        <f>'D Production'!J143</f>
        <v>0.49</v>
      </c>
      <c r="R143">
        <f>'D Production'!L143</f>
        <v>0.91</v>
      </c>
      <c r="S143" s="1">
        <f t="shared" si="74"/>
        <v>0.2076271186440678</v>
      </c>
      <c r="T143" s="1">
        <f t="shared" si="75"/>
        <v>0.69915254237288138</v>
      </c>
      <c r="U143" s="1">
        <f t="shared" si="76"/>
        <v>0.80084745762711862</v>
      </c>
      <c r="V143" s="1">
        <f t="shared" si="77"/>
        <v>0.56355932203389836</v>
      </c>
      <c r="Y143">
        <f>'D on Ice'!L143</f>
        <v>49.26</v>
      </c>
      <c r="Z143">
        <f>'D on Ice'!AA143</f>
        <v>13.71</v>
      </c>
      <c r="AA143">
        <f>'D on Ice'!R143</f>
        <v>3.99</v>
      </c>
      <c r="AB143">
        <f>'D on Ice'!U143</f>
        <v>3.05</v>
      </c>
      <c r="AC143" s="1">
        <f t="shared" si="78"/>
        <v>5.5084745762711863E-2</v>
      </c>
      <c r="AD143" s="1">
        <f t="shared" si="79"/>
        <v>0.1059322033898305</v>
      </c>
      <c r="AE143" s="1">
        <f t="shared" si="80"/>
        <v>2.5423728813559324E-2</v>
      </c>
      <c r="AF143" s="1">
        <f t="shared" si="81"/>
        <v>8.4745762711864403E-2</v>
      </c>
      <c r="AI143">
        <f>'D Rel'!K143</f>
        <v>4.37</v>
      </c>
      <c r="AJ143">
        <f>'D Rel'!Z143</f>
        <v>1.42</v>
      </c>
      <c r="AK143">
        <f>'D Rel'!Q143</f>
        <v>1.02</v>
      </c>
      <c r="AL143">
        <f>'D Rel'!T143</f>
        <v>0.13</v>
      </c>
      <c r="AM143" s="1">
        <f t="shared" si="82"/>
        <v>0.82203389830508478</v>
      </c>
      <c r="AN143" s="1">
        <f t="shared" si="83"/>
        <v>0.81355932203389836</v>
      </c>
      <c r="AO143" s="1">
        <f t="shared" si="84"/>
        <v>0.94915254237288138</v>
      </c>
      <c r="AP143" s="1">
        <f t="shared" si="85"/>
        <v>0.69491525423728817</v>
      </c>
      <c r="AS143">
        <f>'D Rel'!L143</f>
        <v>1.48</v>
      </c>
      <c r="AT143">
        <f>'D Rel'!AA143</f>
        <v>0.12</v>
      </c>
      <c r="AU143">
        <f>'D Rel'!R143</f>
        <v>1.29</v>
      </c>
      <c r="AV143">
        <f>'D Rel'!U143</f>
        <v>0</v>
      </c>
      <c r="AW143" s="1">
        <f t="shared" si="86"/>
        <v>0.33898305084745761</v>
      </c>
      <c r="AX143" s="1">
        <f t="shared" si="87"/>
        <v>0.45338983050847459</v>
      </c>
      <c r="AY143" s="1">
        <f t="shared" si="88"/>
        <v>2.9661016949152543E-2</v>
      </c>
      <c r="AZ143" s="1">
        <f t="shared" si="89"/>
        <v>0.48728813559322032</v>
      </c>
      <c r="BC143">
        <f>'D on Ice'!G143</f>
        <v>18.245035460993002</v>
      </c>
      <c r="BD143">
        <f>'D on Ice'!AM143</f>
        <v>34.630000000000003</v>
      </c>
      <c r="BE143">
        <f>'D on Ice'!AF143</f>
        <v>8.48</v>
      </c>
      <c r="BF143">
        <f>'D on Ice'!AH143</f>
        <v>0.96699999999999997</v>
      </c>
      <c r="BG143" s="1">
        <f t="shared" si="90"/>
        <v>0.88559322033898302</v>
      </c>
      <c r="BH143" s="1">
        <f t="shared" si="91"/>
        <v>0.13135593220338984</v>
      </c>
      <c r="BI143" s="1">
        <f t="shared" si="92"/>
        <v>0.49152542372881358</v>
      </c>
      <c r="BJ143" s="1">
        <f t="shared" si="93"/>
        <v>0.11440677966101695</v>
      </c>
      <c r="BM143">
        <f>'D on Ice'!M143</f>
        <v>44.48</v>
      </c>
      <c r="BN143">
        <f>'D on Ice'!AB143</f>
        <v>43.52</v>
      </c>
      <c r="BO143">
        <f>'D on Ice'!S143</f>
        <v>36.67</v>
      </c>
      <c r="BP143">
        <f>'D on Ice'!V143</f>
        <v>43.62</v>
      </c>
      <c r="BQ143" s="1">
        <f t="shared" si="94"/>
        <v>0.1059322033898305</v>
      </c>
      <c r="BR143" s="1">
        <f t="shared" si="95"/>
        <v>0.15254237288135594</v>
      </c>
      <c r="BS143" s="1">
        <f t="shared" si="96"/>
        <v>7.6271186440677971E-2</v>
      </c>
      <c r="BT143" s="1">
        <f t="shared" si="97"/>
        <v>0.1059322033898305</v>
      </c>
      <c r="BW143" s="1">
        <f t="shared" si="98"/>
        <v>3.0593220338983054</v>
      </c>
      <c r="BX143" s="1">
        <f t="shared" si="99"/>
        <v>0.30508474576271188</v>
      </c>
      <c r="BY143">
        <f t="shared" si="100"/>
        <v>165</v>
      </c>
      <c r="CB143">
        <f>'D Rel'!M143</f>
        <v>2.13</v>
      </c>
      <c r="CC143">
        <f>'D Rel'!V143</f>
        <v>1.37</v>
      </c>
      <c r="CD143" s="1">
        <f t="shared" si="101"/>
        <v>0.74152542372881358</v>
      </c>
      <c r="CE143" s="1">
        <f t="shared" si="102"/>
        <v>0.63983050847457623</v>
      </c>
      <c r="CH143" s="31">
        <f>'D Production'!X143</f>
        <v>0.84</v>
      </c>
      <c r="CI143" s="31">
        <f>'D Production'!AB143</f>
        <v>0.35</v>
      </c>
      <c r="CJ143" s="31">
        <f t="shared" si="103"/>
        <v>0.44915254237288138</v>
      </c>
      <c r="CK143" s="31">
        <f t="shared" si="104"/>
        <v>0.38983050847457629</v>
      </c>
      <c r="CN143">
        <f>'D Totals'!G143</f>
        <v>1</v>
      </c>
      <c r="CO143">
        <f>'D Totals'!H143</f>
        <v>12</v>
      </c>
      <c r="CP143">
        <f>'D Totals'!K143</f>
        <v>13</v>
      </c>
    </row>
    <row r="144" spans="1:94" x14ac:dyDescent="0.3">
      <c r="A144" t="str">
        <f>'D on Ice'!B144</f>
        <v>Mark Friedman</v>
      </c>
      <c r="B144" t="str">
        <f>'D on Ice'!C144</f>
        <v>VAN</v>
      </c>
      <c r="E144">
        <f>'D on Ice'!K144</f>
        <v>40.32</v>
      </c>
      <c r="F144">
        <f>'D on Ice'!Z144</f>
        <v>12.43</v>
      </c>
      <c r="G144">
        <f>'D on Ice'!Q144</f>
        <v>3.04</v>
      </c>
      <c r="H144">
        <f>'D on Ice'!T144</f>
        <v>2.72</v>
      </c>
      <c r="I144" s="1">
        <f t="shared" si="70"/>
        <v>0.41101694915254239</v>
      </c>
      <c r="J144" s="1">
        <f t="shared" si="71"/>
        <v>0.77542372881355937</v>
      </c>
      <c r="K144" s="1">
        <f t="shared" si="72"/>
        <v>0.82203389830508478</v>
      </c>
      <c r="L144" s="1">
        <f t="shared" si="73"/>
        <v>0.71186440677966101</v>
      </c>
      <c r="O144">
        <f>'D Production'!H144</f>
        <v>0</v>
      </c>
      <c r="P144">
        <f>'D Production'!I144</f>
        <v>0.28000000000000003</v>
      </c>
      <c r="Q144">
        <f>'D Production'!J144</f>
        <v>0</v>
      </c>
      <c r="R144">
        <f>'D Production'!L144</f>
        <v>0.28000000000000003</v>
      </c>
      <c r="S144" s="1">
        <f t="shared" si="74"/>
        <v>4.2372881355932203E-3</v>
      </c>
      <c r="T144" s="1">
        <f t="shared" si="75"/>
        <v>0.10169491525423729</v>
      </c>
      <c r="U144" s="1">
        <f t="shared" si="76"/>
        <v>4.2372881355932203E-3</v>
      </c>
      <c r="V144" s="1">
        <f t="shared" si="77"/>
        <v>2.5423728813559324E-2</v>
      </c>
      <c r="Y144">
        <f>'D on Ice'!L144</f>
        <v>38.39</v>
      </c>
      <c r="Z144">
        <f>'D on Ice'!AA144</f>
        <v>9.67</v>
      </c>
      <c r="AA144">
        <f>'D on Ice'!R144</f>
        <v>1.93</v>
      </c>
      <c r="AB144">
        <f>'D on Ice'!U144</f>
        <v>2.38</v>
      </c>
      <c r="AC144" s="1">
        <f t="shared" si="78"/>
        <v>0.85169491525423724</v>
      </c>
      <c r="AD144" s="1">
        <f t="shared" si="79"/>
        <v>0.84322033898305082</v>
      </c>
      <c r="AE144" s="1">
        <f t="shared" si="80"/>
        <v>0.83898305084745761</v>
      </c>
      <c r="AF144" s="1">
        <f t="shared" si="81"/>
        <v>0.7076271186440678</v>
      </c>
      <c r="AI144">
        <f>'D Rel'!K144</f>
        <v>-0.17</v>
      </c>
      <c r="AJ144">
        <f>'D Rel'!Z144</f>
        <v>1.98</v>
      </c>
      <c r="AK144">
        <f>'D Rel'!Q144</f>
        <v>0.59</v>
      </c>
      <c r="AL144">
        <f>'D Rel'!T144</f>
        <v>0.28000000000000003</v>
      </c>
      <c r="AM144" s="1">
        <f t="shared" si="82"/>
        <v>0.55932203389830504</v>
      </c>
      <c r="AN144" s="1">
        <f t="shared" si="83"/>
        <v>0.8771186440677966</v>
      </c>
      <c r="AO144" s="1">
        <f t="shared" si="84"/>
        <v>0.84322033898305082</v>
      </c>
      <c r="AP144" s="1">
        <f t="shared" si="85"/>
        <v>0.79661016949152541</v>
      </c>
      <c r="AS144">
        <f>'D Rel'!L144</f>
        <v>-3.61</v>
      </c>
      <c r="AT144">
        <f>'D Rel'!AA144</f>
        <v>-0.69</v>
      </c>
      <c r="AU144">
        <f>'D Rel'!R144</f>
        <v>-0.23</v>
      </c>
      <c r="AV144">
        <f>'D Rel'!U144</f>
        <v>-0.06</v>
      </c>
      <c r="AW144" s="1">
        <f t="shared" si="86"/>
        <v>0.82627118644067798</v>
      </c>
      <c r="AX144" s="1">
        <f t="shared" si="87"/>
        <v>0.6271186440677966</v>
      </c>
      <c r="AY144" s="1">
        <f t="shared" si="88"/>
        <v>0.64406779661016944</v>
      </c>
      <c r="AZ144" s="1">
        <f t="shared" si="89"/>
        <v>0.57627118644067798</v>
      </c>
      <c r="BC144">
        <f>'D on Ice'!G144</f>
        <v>12.07037037037</v>
      </c>
      <c r="BD144">
        <f>'D on Ice'!AM144</f>
        <v>62.75</v>
      </c>
      <c r="BE144">
        <f>'D on Ice'!AF144</f>
        <v>11.83</v>
      </c>
      <c r="BF144">
        <f>'D on Ice'!AH144</f>
        <v>1.0429999999999999</v>
      </c>
      <c r="BG144" s="1">
        <f t="shared" si="90"/>
        <v>5.5084745762711863E-2</v>
      </c>
      <c r="BH144" s="1">
        <f t="shared" si="91"/>
        <v>0.94915254237288138</v>
      </c>
      <c r="BI144" s="1">
        <f t="shared" si="92"/>
        <v>0.97033898305084743</v>
      </c>
      <c r="BJ144" s="1">
        <f t="shared" si="93"/>
        <v>0.96186440677966101</v>
      </c>
      <c r="BM144">
        <f>'D on Ice'!M144</f>
        <v>51.23</v>
      </c>
      <c r="BN144">
        <f>'D on Ice'!AB144</f>
        <v>56.25</v>
      </c>
      <c r="BO144">
        <f>'D on Ice'!S144</f>
        <v>61.11</v>
      </c>
      <c r="BP144">
        <f>'D on Ice'!V144</f>
        <v>53.39</v>
      </c>
      <c r="BQ144" s="1">
        <f t="shared" si="94"/>
        <v>0.64830508474576276</v>
      </c>
      <c r="BR144" s="1">
        <f t="shared" si="95"/>
        <v>0.9152542372881356</v>
      </c>
      <c r="BS144" s="1">
        <f t="shared" si="96"/>
        <v>0.92372881355932202</v>
      </c>
      <c r="BT144" s="1">
        <f t="shared" si="97"/>
        <v>0.7923728813559322</v>
      </c>
      <c r="BW144" s="1">
        <f t="shared" si="98"/>
        <v>4.3601694915254239</v>
      </c>
      <c r="BX144" s="1">
        <f t="shared" si="99"/>
        <v>0.58050847457627119</v>
      </c>
      <c r="BY144">
        <f t="shared" si="100"/>
        <v>99</v>
      </c>
      <c r="CB144">
        <f>'D Rel'!M144</f>
        <v>2.14</v>
      </c>
      <c r="CC144">
        <f>'D Rel'!V144</f>
        <v>3.35</v>
      </c>
      <c r="CD144" s="1">
        <f t="shared" si="101"/>
        <v>0.74576271186440679</v>
      </c>
      <c r="CE144" s="1">
        <f t="shared" si="102"/>
        <v>0.82627118644067798</v>
      </c>
      <c r="CH144" s="31">
        <f>'D Production'!X144</f>
        <v>1.1000000000000001</v>
      </c>
      <c r="CI144" s="31">
        <f>'D Production'!AB144</f>
        <v>1.38</v>
      </c>
      <c r="CJ144" s="31">
        <f t="shared" si="103"/>
        <v>0.22457627118644069</v>
      </c>
      <c r="CK144" s="31">
        <f t="shared" si="104"/>
        <v>0.98305084745762716</v>
      </c>
      <c r="CN144">
        <f>'D Totals'!G144</f>
        <v>0</v>
      </c>
      <c r="CO144">
        <f>'D Totals'!H144</f>
        <v>1</v>
      </c>
      <c r="CP144">
        <f>'D Totals'!K144</f>
        <v>1</v>
      </c>
    </row>
    <row r="145" spans="1:94" x14ac:dyDescent="0.3">
      <c r="A145" t="str">
        <f>'D on Ice'!B145</f>
        <v>Mark Giordano</v>
      </c>
      <c r="B145" t="str">
        <f>'D on Ice'!C145</f>
        <v>TOR</v>
      </c>
      <c r="E145">
        <f>'D on Ice'!K145</f>
        <v>46.42</v>
      </c>
      <c r="F145">
        <f>'D on Ice'!Z145</f>
        <v>13.83</v>
      </c>
      <c r="G145">
        <f>'D on Ice'!Q145</f>
        <v>3.15</v>
      </c>
      <c r="H145">
        <f>'D on Ice'!T145</f>
        <v>2.84</v>
      </c>
      <c r="I145" s="1">
        <f t="shared" si="70"/>
        <v>0.8347457627118644</v>
      </c>
      <c r="J145" s="1">
        <f t="shared" si="71"/>
        <v>0.95338983050847459</v>
      </c>
      <c r="K145" s="1">
        <f t="shared" si="72"/>
        <v>0.86864406779661019</v>
      </c>
      <c r="L145" s="1">
        <f t="shared" si="73"/>
        <v>0.81779661016949157</v>
      </c>
      <c r="O145">
        <f>'D Production'!H145</f>
        <v>0.14000000000000001</v>
      </c>
      <c r="P145">
        <f>'D Production'!I145</f>
        <v>0.68</v>
      </c>
      <c r="Q145">
        <f>'D Production'!J145</f>
        <v>0.14000000000000001</v>
      </c>
      <c r="R145">
        <f>'D Production'!L145</f>
        <v>0.82</v>
      </c>
      <c r="S145" s="1">
        <f t="shared" si="74"/>
        <v>0.4152542372881356</v>
      </c>
      <c r="T145" s="1">
        <f t="shared" si="75"/>
        <v>0.53813559322033899</v>
      </c>
      <c r="U145" s="1">
        <f t="shared" si="76"/>
        <v>0.19915254237288135</v>
      </c>
      <c r="V145" s="1">
        <f t="shared" si="77"/>
        <v>0.4788135593220339</v>
      </c>
      <c r="Y145">
        <f>'D on Ice'!L145</f>
        <v>43.96</v>
      </c>
      <c r="Z145">
        <f>'D on Ice'!AA145</f>
        <v>11.23</v>
      </c>
      <c r="AA145">
        <f>'D on Ice'!R145</f>
        <v>2.74</v>
      </c>
      <c r="AB145">
        <f>'D on Ice'!U145</f>
        <v>2.89</v>
      </c>
      <c r="AC145" s="1">
        <f t="shared" si="78"/>
        <v>0.34322033898305082</v>
      </c>
      <c r="AD145" s="1">
        <f t="shared" si="79"/>
        <v>0.4364406779661017</v>
      </c>
      <c r="AE145" s="1">
        <f t="shared" si="80"/>
        <v>0.32627118644067798</v>
      </c>
      <c r="AF145" s="1">
        <f t="shared" si="81"/>
        <v>0.18220338983050846</v>
      </c>
      <c r="AI145">
        <f>'D Rel'!K145</f>
        <v>2.73</v>
      </c>
      <c r="AJ145">
        <f>'D Rel'!Z145</f>
        <v>2.4500000000000002</v>
      </c>
      <c r="AK145">
        <f>'D Rel'!Q145</f>
        <v>0.62</v>
      </c>
      <c r="AL145">
        <f>'D Rel'!T145</f>
        <v>0.14000000000000001</v>
      </c>
      <c r="AM145" s="1">
        <f t="shared" si="82"/>
        <v>0.73728813559322037</v>
      </c>
      <c r="AN145" s="1">
        <f t="shared" si="83"/>
        <v>0.91101694915254239</v>
      </c>
      <c r="AO145" s="1">
        <f t="shared" si="84"/>
        <v>0.84745762711864403</v>
      </c>
      <c r="AP145" s="1">
        <f t="shared" si="85"/>
        <v>0.7076271186440678</v>
      </c>
      <c r="AS145">
        <f>'D Rel'!L145</f>
        <v>2.2400000000000002</v>
      </c>
      <c r="AT145">
        <f>'D Rel'!AA145</f>
        <v>-0.7</v>
      </c>
      <c r="AU145">
        <f>'D Rel'!R145</f>
        <v>0.38</v>
      </c>
      <c r="AV145">
        <f>'D Rel'!U145</f>
        <v>0.32</v>
      </c>
      <c r="AW145" s="1">
        <f t="shared" si="86"/>
        <v>0.25</v>
      </c>
      <c r="AX145" s="1">
        <f t="shared" si="87"/>
        <v>0.63983050847457623</v>
      </c>
      <c r="AY145" s="1">
        <f t="shared" si="88"/>
        <v>0.29661016949152541</v>
      </c>
      <c r="AZ145" s="1">
        <f t="shared" si="89"/>
        <v>0.19067796610169491</v>
      </c>
      <c r="BC145">
        <f>'D on Ice'!G145</f>
        <v>14.133333333333001</v>
      </c>
      <c r="BD145">
        <f>'D on Ice'!AM145</f>
        <v>53.77</v>
      </c>
      <c r="BE145">
        <f>'D on Ice'!AF145</f>
        <v>9.35</v>
      </c>
      <c r="BF145">
        <f>'D on Ice'!AH145</f>
        <v>1</v>
      </c>
      <c r="BG145" s="1">
        <f t="shared" si="90"/>
        <v>0.25</v>
      </c>
      <c r="BH145" s="1">
        <f t="shared" si="91"/>
        <v>0.7076271186440678</v>
      </c>
      <c r="BI145" s="1">
        <f t="shared" si="92"/>
        <v>0.70338983050847459</v>
      </c>
      <c r="BJ145" s="1">
        <f t="shared" si="93"/>
        <v>0.52542372881355937</v>
      </c>
      <c r="BM145">
        <f>'D on Ice'!M145</f>
        <v>51.36</v>
      </c>
      <c r="BN145">
        <f>'D on Ice'!AB145</f>
        <v>55.19</v>
      </c>
      <c r="BO145">
        <f>'D on Ice'!S145</f>
        <v>53.49</v>
      </c>
      <c r="BP145">
        <f>'D on Ice'!V145</f>
        <v>49.5</v>
      </c>
      <c r="BQ145" s="1">
        <f t="shared" si="94"/>
        <v>0.66949152542372881</v>
      </c>
      <c r="BR145" s="1">
        <f t="shared" si="95"/>
        <v>0.86440677966101698</v>
      </c>
      <c r="BS145" s="1">
        <f t="shared" si="96"/>
        <v>0.69491525423728817</v>
      </c>
      <c r="BT145" s="1">
        <f t="shared" si="97"/>
        <v>0.47033898305084748</v>
      </c>
      <c r="BW145" s="1">
        <f t="shared" si="98"/>
        <v>4.0508474576271194</v>
      </c>
      <c r="BX145" s="1">
        <f t="shared" si="99"/>
        <v>0.50423728813559321</v>
      </c>
      <c r="BY145">
        <f t="shared" si="100"/>
        <v>117</v>
      </c>
      <c r="CB145">
        <f>'D Rel'!M145</f>
        <v>0.21</v>
      </c>
      <c r="CC145">
        <f>'D Rel'!V145</f>
        <v>-1.65</v>
      </c>
      <c r="CD145" s="1">
        <f t="shared" si="101"/>
        <v>0.56355932203389836</v>
      </c>
      <c r="CE145" s="1">
        <f t="shared" si="102"/>
        <v>0.3559322033898305</v>
      </c>
      <c r="CH145" s="31">
        <f>'D Production'!X145</f>
        <v>1.23</v>
      </c>
      <c r="CI145" s="31">
        <f>'D Production'!AB145</f>
        <v>0.27</v>
      </c>
      <c r="CJ145" s="31">
        <f t="shared" si="103"/>
        <v>0.15254237288135594</v>
      </c>
      <c r="CK145" s="31">
        <f t="shared" si="104"/>
        <v>0.26271186440677968</v>
      </c>
      <c r="CN145">
        <f>'D Totals'!G145</f>
        <v>1</v>
      </c>
      <c r="CO145">
        <f>'D Totals'!H145</f>
        <v>5</v>
      </c>
      <c r="CP145">
        <f>'D Totals'!K145</f>
        <v>6</v>
      </c>
    </row>
    <row r="146" spans="1:94" x14ac:dyDescent="0.3">
      <c r="A146" t="str">
        <f>'D on Ice'!B146</f>
        <v>Martin Fehervary</v>
      </c>
      <c r="B146" t="str">
        <f>'D on Ice'!C146</f>
        <v>WSH</v>
      </c>
      <c r="E146">
        <f>'D on Ice'!K146</f>
        <v>37.24</v>
      </c>
      <c r="F146">
        <f>'D on Ice'!Z146</f>
        <v>10.3</v>
      </c>
      <c r="G146">
        <f>'D on Ice'!Q146</f>
        <v>1.84</v>
      </c>
      <c r="H146">
        <f>'D on Ice'!T146</f>
        <v>2.34</v>
      </c>
      <c r="I146" s="1">
        <f t="shared" si="70"/>
        <v>0.14830508474576271</v>
      </c>
      <c r="J146" s="1">
        <f t="shared" si="71"/>
        <v>0.33050847457627119</v>
      </c>
      <c r="K146" s="1">
        <f t="shared" si="72"/>
        <v>0.1440677966101695</v>
      </c>
      <c r="L146" s="1">
        <f t="shared" si="73"/>
        <v>0.2711864406779661</v>
      </c>
      <c r="O146">
        <f>'D Production'!H146</f>
        <v>0.18</v>
      </c>
      <c r="P146">
        <f>'D Production'!I146</f>
        <v>0.46</v>
      </c>
      <c r="Q146">
        <f>'D Production'!J146</f>
        <v>0.09</v>
      </c>
      <c r="R146">
        <f>'D Production'!L146</f>
        <v>0.64</v>
      </c>
      <c r="S146" s="1">
        <f t="shared" si="74"/>
        <v>0.55508474576271183</v>
      </c>
      <c r="T146" s="1">
        <f t="shared" si="75"/>
        <v>0.2076271186440678</v>
      </c>
      <c r="U146" s="1">
        <f t="shared" si="76"/>
        <v>0.13983050847457626</v>
      </c>
      <c r="V146" s="1">
        <f t="shared" si="77"/>
        <v>0.2711864406779661</v>
      </c>
      <c r="Y146">
        <f>'D on Ice'!L146</f>
        <v>43.4</v>
      </c>
      <c r="Z146">
        <f>'D on Ice'!AA146</f>
        <v>11.68</v>
      </c>
      <c r="AA146">
        <f>'D on Ice'!R146</f>
        <v>2.39</v>
      </c>
      <c r="AB146">
        <f>'D on Ice'!U146</f>
        <v>2.5499999999999998</v>
      </c>
      <c r="AC146" s="1">
        <f t="shared" si="78"/>
        <v>0.3771186440677966</v>
      </c>
      <c r="AD146" s="1">
        <f t="shared" si="79"/>
        <v>0.3559322033898305</v>
      </c>
      <c r="AE146" s="1">
        <f t="shared" si="80"/>
        <v>0.58050847457627119</v>
      </c>
      <c r="AF146" s="1">
        <f t="shared" si="81"/>
        <v>0.50423728813559321</v>
      </c>
      <c r="AI146">
        <f>'D Rel'!K146</f>
        <v>-0.21</v>
      </c>
      <c r="AJ146">
        <f>'D Rel'!Z146</f>
        <v>-0.42</v>
      </c>
      <c r="AK146">
        <f>'D Rel'!Q146</f>
        <v>-0.11</v>
      </c>
      <c r="AL146">
        <f>'D Rel'!T146</f>
        <v>-7.0000000000000007E-2</v>
      </c>
      <c r="AM146" s="1">
        <f t="shared" si="82"/>
        <v>0.55508474576271183</v>
      </c>
      <c r="AN146" s="1">
        <f t="shared" si="83"/>
        <v>0.4576271186440678</v>
      </c>
      <c r="AO146" s="1">
        <f t="shared" si="84"/>
        <v>0.48305084745762711</v>
      </c>
      <c r="AP146" s="1">
        <f t="shared" si="85"/>
        <v>0.45338983050847459</v>
      </c>
      <c r="AS146">
        <f>'D Rel'!L146</f>
        <v>0.94</v>
      </c>
      <c r="AT146">
        <f>'D Rel'!AA146</f>
        <v>0.22</v>
      </c>
      <c r="AU146">
        <f>'D Rel'!R146</f>
        <v>-0.53</v>
      </c>
      <c r="AV146">
        <f>'D Rel'!U146</f>
        <v>-0.17</v>
      </c>
      <c r="AW146" s="1">
        <f t="shared" si="86"/>
        <v>0.40677966101694918</v>
      </c>
      <c r="AX146" s="1">
        <f t="shared" si="87"/>
        <v>0.43220338983050849</v>
      </c>
      <c r="AY146" s="1">
        <f t="shared" si="88"/>
        <v>0.77118644067796616</v>
      </c>
      <c r="AZ146" s="1">
        <f t="shared" si="89"/>
        <v>0.70338983050847459</v>
      </c>
      <c r="BC146">
        <f>'D on Ice'!G146</f>
        <v>16.3125</v>
      </c>
      <c r="BD146">
        <f>'D on Ice'!AM146</f>
        <v>31.1</v>
      </c>
      <c r="BE146">
        <f>'D on Ice'!AF146</f>
        <v>6.87</v>
      </c>
      <c r="BF146">
        <f>'D on Ice'!AH146</f>
        <v>0.98399999999999999</v>
      </c>
      <c r="BG146" s="1">
        <f t="shared" si="90"/>
        <v>0.59745762711864403</v>
      </c>
      <c r="BH146" s="1">
        <f t="shared" si="91"/>
        <v>7.6271186440677971E-2</v>
      </c>
      <c r="BI146" s="1">
        <f t="shared" si="92"/>
        <v>0.19491525423728814</v>
      </c>
      <c r="BJ146" s="1">
        <f t="shared" si="93"/>
        <v>0.26271186440677968</v>
      </c>
      <c r="BM146">
        <f>'D on Ice'!M146</f>
        <v>46.18</v>
      </c>
      <c r="BN146">
        <f>'D on Ice'!AB146</f>
        <v>46.86</v>
      </c>
      <c r="BO146">
        <f>'D on Ice'!S146</f>
        <v>43.48</v>
      </c>
      <c r="BP146">
        <f>'D on Ice'!V146</f>
        <v>47.93</v>
      </c>
      <c r="BQ146" s="1">
        <f t="shared" si="94"/>
        <v>0.20338983050847459</v>
      </c>
      <c r="BR146" s="1">
        <f t="shared" si="95"/>
        <v>0.30084745762711862</v>
      </c>
      <c r="BS146" s="1">
        <f t="shared" si="96"/>
        <v>0.22033898305084745</v>
      </c>
      <c r="BT146" s="1">
        <f t="shared" si="97"/>
        <v>0.34322033898305082</v>
      </c>
      <c r="BW146" s="1">
        <f t="shared" si="98"/>
        <v>3.0805084745762707</v>
      </c>
      <c r="BX146" s="1">
        <f t="shared" si="99"/>
        <v>0.31779661016949151</v>
      </c>
      <c r="BY146">
        <f t="shared" si="100"/>
        <v>162</v>
      </c>
      <c r="CB146">
        <f>'D Rel'!M146</f>
        <v>-0.68</v>
      </c>
      <c r="CC146">
        <f>'D Rel'!V146</f>
        <v>0.91</v>
      </c>
      <c r="CD146" s="1">
        <f t="shared" si="101"/>
        <v>0.41949152542372881</v>
      </c>
      <c r="CE146" s="1">
        <f t="shared" si="102"/>
        <v>0.59745762711864403</v>
      </c>
      <c r="CH146" s="31">
        <f>'D Production'!X146</f>
        <v>0.92</v>
      </c>
      <c r="CI146" s="31">
        <f>'D Production'!AB146</f>
        <v>0.74</v>
      </c>
      <c r="CJ146" s="31">
        <f t="shared" si="103"/>
        <v>0.3771186440677966</v>
      </c>
      <c r="CK146" s="31">
        <f t="shared" si="104"/>
        <v>0.79661016949152541</v>
      </c>
      <c r="CN146">
        <f>'D Totals'!G146</f>
        <v>2</v>
      </c>
      <c r="CO146">
        <f>'D Totals'!H146</f>
        <v>5</v>
      </c>
      <c r="CP146">
        <f>'D Totals'!K146</f>
        <v>7</v>
      </c>
    </row>
    <row r="147" spans="1:94" x14ac:dyDescent="0.3">
      <c r="A147" t="str">
        <f>'D on Ice'!B147</f>
        <v>Mason Lohrei</v>
      </c>
      <c r="B147" t="str">
        <f>'D on Ice'!C147</f>
        <v>BOS</v>
      </c>
      <c r="E147">
        <f>'D on Ice'!K147</f>
        <v>37.5</v>
      </c>
      <c r="F147">
        <f>'D on Ice'!Z147</f>
        <v>9.7100000000000009</v>
      </c>
      <c r="G147">
        <f>'D on Ice'!Q147</f>
        <v>2.35</v>
      </c>
      <c r="H147">
        <f>'D on Ice'!T147</f>
        <v>2.31</v>
      </c>
      <c r="I147" s="1">
        <f t="shared" si="70"/>
        <v>0.16949152542372881</v>
      </c>
      <c r="J147" s="1">
        <f t="shared" si="71"/>
        <v>0.2076271186440678</v>
      </c>
      <c r="K147" s="1">
        <f t="shared" si="72"/>
        <v>0.42796610169491528</v>
      </c>
      <c r="L147" s="1">
        <f t="shared" si="73"/>
        <v>0.2288135593220339</v>
      </c>
      <c r="O147">
        <f>'D Production'!H147</f>
        <v>0.44</v>
      </c>
      <c r="P147">
        <f>'D Production'!I147</f>
        <v>0.44</v>
      </c>
      <c r="Q147">
        <f>'D Production'!J147</f>
        <v>0.15</v>
      </c>
      <c r="R147">
        <f>'D Production'!L147</f>
        <v>0.88</v>
      </c>
      <c r="S147" s="1">
        <f t="shared" si="74"/>
        <v>0.93644067796610164</v>
      </c>
      <c r="T147" s="1">
        <f t="shared" si="75"/>
        <v>0.18220338983050846</v>
      </c>
      <c r="U147" s="1">
        <f t="shared" si="76"/>
        <v>0.22033898305084745</v>
      </c>
      <c r="V147" s="1">
        <f t="shared" si="77"/>
        <v>0.53389830508474578</v>
      </c>
      <c r="Y147">
        <f>'D on Ice'!L147</f>
        <v>45.3</v>
      </c>
      <c r="Z147">
        <f>'D on Ice'!AA147</f>
        <v>12.65</v>
      </c>
      <c r="AA147">
        <f>'D on Ice'!R147</f>
        <v>3.09</v>
      </c>
      <c r="AB147">
        <f>'D on Ice'!U147</f>
        <v>2.91</v>
      </c>
      <c r="AC147" s="1">
        <f t="shared" si="78"/>
        <v>0.23728813559322035</v>
      </c>
      <c r="AD147" s="1">
        <f t="shared" si="79"/>
        <v>0.21186440677966101</v>
      </c>
      <c r="AE147" s="1">
        <f t="shared" si="80"/>
        <v>0.15254237288135594</v>
      </c>
      <c r="AF147" s="1">
        <f t="shared" si="81"/>
        <v>0.16949152542372881</v>
      </c>
      <c r="AI147">
        <f>'D Rel'!K147</f>
        <v>-4.46</v>
      </c>
      <c r="AJ147">
        <f>'D Rel'!Z147</f>
        <v>-2.08</v>
      </c>
      <c r="AK147">
        <f>'D Rel'!Q147</f>
        <v>-0.27</v>
      </c>
      <c r="AL147">
        <f>'D Rel'!T147</f>
        <v>-0.25</v>
      </c>
      <c r="AM147" s="1">
        <f t="shared" si="82"/>
        <v>0.17796610169491525</v>
      </c>
      <c r="AN147" s="1">
        <f t="shared" si="83"/>
        <v>0.14830508474576271</v>
      </c>
      <c r="AO147" s="1">
        <f t="shared" si="84"/>
        <v>0.38983050847457629</v>
      </c>
      <c r="AP147" s="1">
        <f t="shared" si="85"/>
        <v>0.26271186440677968</v>
      </c>
      <c r="AS147">
        <f>'D Rel'!L147</f>
        <v>2.66</v>
      </c>
      <c r="AT147">
        <f>'D Rel'!AA147</f>
        <v>2.41</v>
      </c>
      <c r="AU147">
        <f>'D Rel'!R147</f>
        <v>1.47</v>
      </c>
      <c r="AV147">
        <f>'D Rel'!U147</f>
        <v>0.39</v>
      </c>
      <c r="AW147" s="1">
        <f t="shared" si="86"/>
        <v>0.21186440677966101</v>
      </c>
      <c r="AX147" s="1">
        <f t="shared" si="87"/>
        <v>0.11016949152542373</v>
      </c>
      <c r="AY147" s="1">
        <f t="shared" si="88"/>
        <v>2.5423728813559324E-2</v>
      </c>
      <c r="AZ147" s="1">
        <f t="shared" si="89"/>
        <v>0.1440677966101695</v>
      </c>
      <c r="BC147">
        <f>'D on Ice'!G147</f>
        <v>15.110493827159999</v>
      </c>
      <c r="BD147">
        <f>'D on Ice'!AM147</f>
        <v>62.75</v>
      </c>
      <c r="BE147">
        <f>'D on Ice'!AF147</f>
        <v>9.25</v>
      </c>
      <c r="BF147">
        <f>'D on Ice'!AH147</f>
        <v>0.99199999999999999</v>
      </c>
      <c r="BG147" s="1">
        <f t="shared" si="90"/>
        <v>0.3940677966101695</v>
      </c>
      <c r="BH147" s="1">
        <f t="shared" si="91"/>
        <v>0.94915254237288138</v>
      </c>
      <c r="BI147" s="1">
        <f t="shared" si="92"/>
        <v>0.68220338983050843</v>
      </c>
      <c r="BJ147" s="1">
        <f t="shared" si="93"/>
        <v>0.3728813559322034</v>
      </c>
      <c r="BM147">
        <f>'D on Ice'!M147</f>
        <v>45.29</v>
      </c>
      <c r="BN147">
        <f>'D on Ice'!AB147</f>
        <v>43.42</v>
      </c>
      <c r="BO147">
        <f>'D on Ice'!S147</f>
        <v>43.24</v>
      </c>
      <c r="BP147">
        <f>'D on Ice'!V147</f>
        <v>44.29</v>
      </c>
      <c r="BQ147" s="1">
        <f t="shared" si="94"/>
        <v>0.1440677966101695</v>
      </c>
      <c r="BR147" s="1">
        <f t="shared" si="95"/>
        <v>0.13983050847457626</v>
      </c>
      <c r="BS147" s="1">
        <f t="shared" si="96"/>
        <v>0.21186440677966101</v>
      </c>
      <c r="BT147" s="1">
        <f t="shared" si="97"/>
        <v>0.13135593220338984</v>
      </c>
      <c r="BW147" s="1">
        <f t="shared" si="98"/>
        <v>2.1483050847457625</v>
      </c>
      <c r="BX147" s="1">
        <f t="shared" si="99"/>
        <v>0.11016949152542373</v>
      </c>
      <c r="BY147">
        <f t="shared" si="100"/>
        <v>211</v>
      </c>
      <c r="CB147">
        <f>'D Rel'!M147</f>
        <v>-4.3099999999999996</v>
      </c>
      <c r="CC147">
        <f>'D Rel'!V147</f>
        <v>-6.15</v>
      </c>
      <c r="CD147" s="1">
        <f t="shared" si="101"/>
        <v>0.11864406779661017</v>
      </c>
      <c r="CE147" s="1">
        <f t="shared" si="102"/>
        <v>0.1059322033898305</v>
      </c>
      <c r="CH147" s="31">
        <f>'D Production'!X147</f>
        <v>0.88</v>
      </c>
      <c r="CI147" s="31">
        <f>'D Production'!AB147</f>
        <v>0.28999999999999998</v>
      </c>
      <c r="CJ147" s="31">
        <f t="shared" si="103"/>
        <v>0.41101694915254239</v>
      </c>
      <c r="CK147" s="31">
        <f t="shared" si="104"/>
        <v>0.30508474576271188</v>
      </c>
      <c r="CN147">
        <f>'D Totals'!G147</f>
        <v>3</v>
      </c>
      <c r="CO147">
        <f>'D Totals'!H147</f>
        <v>3</v>
      </c>
      <c r="CP147">
        <f>'D Totals'!K147</f>
        <v>6</v>
      </c>
    </row>
    <row r="148" spans="1:94" x14ac:dyDescent="0.3">
      <c r="A148" t="str">
        <f>'D on Ice'!B148</f>
        <v>Matt Dumba</v>
      </c>
      <c r="B148" t="str">
        <f>'D on Ice'!C148</f>
        <v>ARI</v>
      </c>
      <c r="E148">
        <f>'D on Ice'!K148</f>
        <v>37.17</v>
      </c>
      <c r="F148">
        <f>'D on Ice'!Z148</f>
        <v>10.89</v>
      </c>
      <c r="G148">
        <f>'D on Ice'!Q148</f>
        <v>2.38</v>
      </c>
      <c r="H148">
        <f>'D on Ice'!T148</f>
        <v>2.4700000000000002</v>
      </c>
      <c r="I148" s="1">
        <f t="shared" si="70"/>
        <v>0.1440677966101695</v>
      </c>
      <c r="J148" s="1">
        <f t="shared" si="71"/>
        <v>0.44491525423728812</v>
      </c>
      <c r="K148" s="1">
        <f t="shared" si="72"/>
        <v>0.45338983050847459</v>
      </c>
      <c r="L148" s="1">
        <f t="shared" si="73"/>
        <v>0.42796610169491528</v>
      </c>
      <c r="O148">
        <f>'D Production'!H148</f>
        <v>0.17</v>
      </c>
      <c r="P148">
        <f>'D Production'!I148</f>
        <v>0.26</v>
      </c>
      <c r="Q148">
        <f>'D Production'!J148</f>
        <v>0</v>
      </c>
      <c r="R148">
        <f>'D Production'!L148</f>
        <v>0.43</v>
      </c>
      <c r="S148" s="1">
        <f t="shared" si="74"/>
        <v>0.52966101694915257</v>
      </c>
      <c r="T148" s="1">
        <f t="shared" si="75"/>
        <v>7.6271186440677971E-2</v>
      </c>
      <c r="U148" s="1">
        <f t="shared" si="76"/>
        <v>4.2372881355932203E-3</v>
      </c>
      <c r="V148" s="1">
        <f t="shared" si="77"/>
        <v>8.050847457627118E-2</v>
      </c>
      <c r="Y148">
        <f>'D on Ice'!L148</f>
        <v>44.48</v>
      </c>
      <c r="Z148">
        <f>'D on Ice'!AA148</f>
        <v>12.25</v>
      </c>
      <c r="AA148">
        <f>'D on Ice'!R148</f>
        <v>2.81</v>
      </c>
      <c r="AB148">
        <f>'D on Ice'!U148</f>
        <v>2.68</v>
      </c>
      <c r="AC148" s="1">
        <f t="shared" si="78"/>
        <v>0.28389830508474578</v>
      </c>
      <c r="AD148" s="1">
        <f t="shared" si="79"/>
        <v>0.26694915254237289</v>
      </c>
      <c r="AE148" s="1">
        <f t="shared" si="80"/>
        <v>0.28389830508474578</v>
      </c>
      <c r="AF148" s="1">
        <f t="shared" si="81"/>
        <v>0.33898305084745761</v>
      </c>
      <c r="AI148">
        <f>'D Rel'!K148</f>
        <v>-4.09</v>
      </c>
      <c r="AJ148">
        <f>'D Rel'!Z148</f>
        <v>-1.06</v>
      </c>
      <c r="AK148">
        <f>'D Rel'!Q148</f>
        <v>-0.31</v>
      </c>
      <c r="AL148">
        <f>'D Rel'!T148</f>
        <v>-0.15</v>
      </c>
      <c r="AM148" s="1">
        <f t="shared" si="82"/>
        <v>0.21610169491525424</v>
      </c>
      <c r="AN148" s="1">
        <f t="shared" si="83"/>
        <v>0.3135593220338983</v>
      </c>
      <c r="AO148" s="1">
        <f t="shared" si="84"/>
        <v>0.3559322033898305</v>
      </c>
      <c r="AP148" s="1">
        <f t="shared" si="85"/>
        <v>0.36864406779661019</v>
      </c>
      <c r="AS148">
        <f>'D Rel'!L148</f>
        <v>2.57</v>
      </c>
      <c r="AT148">
        <f>'D Rel'!AA148</f>
        <v>0.35</v>
      </c>
      <c r="AU148">
        <f>'D Rel'!R148</f>
        <v>0.64</v>
      </c>
      <c r="AV148">
        <f>'D Rel'!U148</f>
        <v>0.06</v>
      </c>
      <c r="AW148" s="1">
        <f t="shared" si="86"/>
        <v>0.22457627118644069</v>
      </c>
      <c r="AX148" s="1">
        <f t="shared" si="87"/>
        <v>0.40254237288135591</v>
      </c>
      <c r="AY148" s="1">
        <f t="shared" si="88"/>
        <v>0.1652542372881356</v>
      </c>
      <c r="AZ148" s="1">
        <f t="shared" si="89"/>
        <v>0.41101694915254239</v>
      </c>
      <c r="BC148">
        <f>'D on Ice'!G148</f>
        <v>16.033333333333001</v>
      </c>
      <c r="BD148">
        <f>'D on Ice'!AM148</f>
        <v>39.380000000000003</v>
      </c>
      <c r="BE148">
        <f>'D on Ice'!AF148</f>
        <v>9.4</v>
      </c>
      <c r="BF148">
        <f>'D on Ice'!AH148</f>
        <v>0.999</v>
      </c>
      <c r="BG148" s="1">
        <f t="shared" si="90"/>
        <v>0.54661016949152541</v>
      </c>
      <c r="BH148" s="1">
        <f t="shared" si="91"/>
        <v>0.22457627118644069</v>
      </c>
      <c r="BI148" s="1">
        <f t="shared" si="92"/>
        <v>0.71610169491525422</v>
      </c>
      <c r="BJ148" s="1">
        <f t="shared" si="93"/>
        <v>0.49576271186440679</v>
      </c>
      <c r="BM148">
        <f>'D on Ice'!M148</f>
        <v>45.52</v>
      </c>
      <c r="BN148">
        <f>'D on Ice'!AB148</f>
        <v>47.06</v>
      </c>
      <c r="BO148">
        <f>'D on Ice'!S148</f>
        <v>45.9</v>
      </c>
      <c r="BP148">
        <f>'D on Ice'!V148</f>
        <v>47.91</v>
      </c>
      <c r="BQ148" s="1">
        <f t="shared" si="94"/>
        <v>0.1652542372881356</v>
      </c>
      <c r="BR148" s="1">
        <f t="shared" si="95"/>
        <v>0.30932203389830509</v>
      </c>
      <c r="BS148" s="1">
        <f t="shared" si="96"/>
        <v>0.31779661016949151</v>
      </c>
      <c r="BT148" s="1">
        <f t="shared" si="97"/>
        <v>0.33898305084745761</v>
      </c>
      <c r="BW148" s="1">
        <f t="shared" si="98"/>
        <v>2.2542372881355934</v>
      </c>
      <c r="BX148" s="1">
        <f t="shared" si="99"/>
        <v>0.1228813559322034</v>
      </c>
      <c r="BY148">
        <f t="shared" si="100"/>
        <v>208</v>
      </c>
      <c r="CB148">
        <f>'D Rel'!M148</f>
        <v>-4.09</v>
      </c>
      <c r="CC148">
        <f>'D Rel'!V148</f>
        <v>-1.99</v>
      </c>
      <c r="CD148" s="1">
        <f t="shared" si="101"/>
        <v>0.13135593220338984</v>
      </c>
      <c r="CE148" s="1">
        <f t="shared" si="102"/>
        <v>0.32203389830508472</v>
      </c>
      <c r="CH148" s="31">
        <f>'D Production'!X148</f>
        <v>0.77</v>
      </c>
      <c r="CI148" s="31">
        <f>'D Production'!AB148</f>
        <v>0.26</v>
      </c>
      <c r="CJ148" s="31">
        <f t="shared" si="103"/>
        <v>0.50847457627118642</v>
      </c>
      <c r="CK148" s="31">
        <f t="shared" si="104"/>
        <v>0.24152542372881355</v>
      </c>
      <c r="CN148">
        <f>'D Totals'!G148</f>
        <v>2</v>
      </c>
      <c r="CO148">
        <f>'D Totals'!H148</f>
        <v>3</v>
      </c>
      <c r="CP148">
        <f>'D Totals'!K148</f>
        <v>5</v>
      </c>
    </row>
    <row r="149" spans="1:94" x14ac:dyDescent="0.3">
      <c r="A149" t="str">
        <f>'D on Ice'!B149</f>
        <v>Matt Grzelcyk</v>
      </c>
      <c r="B149" t="str">
        <f>'D on Ice'!C149</f>
        <v>BOS</v>
      </c>
      <c r="E149">
        <f>'D on Ice'!K149</f>
        <v>43.3</v>
      </c>
      <c r="F149">
        <f>'D on Ice'!Z149</f>
        <v>11.87</v>
      </c>
      <c r="G149">
        <f>'D on Ice'!Q149</f>
        <v>2.37</v>
      </c>
      <c r="H149">
        <f>'D on Ice'!T149</f>
        <v>2.74</v>
      </c>
      <c r="I149" s="1">
        <f t="shared" si="70"/>
        <v>0.6271186440677966</v>
      </c>
      <c r="J149" s="1">
        <f t="shared" si="71"/>
        <v>0.67372881355932202</v>
      </c>
      <c r="K149" s="1">
        <f t="shared" si="72"/>
        <v>0.4364406779661017</v>
      </c>
      <c r="L149" s="1">
        <f t="shared" si="73"/>
        <v>0.73305084745762716</v>
      </c>
      <c r="O149">
        <f>'D Production'!H149</f>
        <v>0.11</v>
      </c>
      <c r="P149">
        <f>'D Production'!I149</f>
        <v>0.56999999999999995</v>
      </c>
      <c r="Q149">
        <f>'D Production'!J149</f>
        <v>0.45</v>
      </c>
      <c r="R149">
        <f>'D Production'!L149</f>
        <v>0.68</v>
      </c>
      <c r="S149" s="1">
        <f t="shared" si="74"/>
        <v>0.34322033898305082</v>
      </c>
      <c r="T149" s="1">
        <f t="shared" si="75"/>
        <v>0.38983050847457629</v>
      </c>
      <c r="U149" s="1">
        <f t="shared" si="76"/>
        <v>0.75847457627118642</v>
      </c>
      <c r="V149" s="1">
        <f t="shared" si="77"/>
        <v>0.3347457627118644</v>
      </c>
      <c r="Y149">
        <f>'D on Ice'!L149</f>
        <v>49.06</v>
      </c>
      <c r="Z149">
        <f>'D on Ice'!AA149</f>
        <v>14.36</v>
      </c>
      <c r="AA149">
        <f>'D on Ice'!R149</f>
        <v>1.7</v>
      </c>
      <c r="AB149">
        <f>'D on Ice'!U149</f>
        <v>2.93</v>
      </c>
      <c r="AC149" s="1">
        <f t="shared" si="78"/>
        <v>7.6271186440677971E-2</v>
      </c>
      <c r="AD149" s="1">
        <f t="shared" si="79"/>
        <v>6.7796610169491525E-2</v>
      </c>
      <c r="AE149" s="1">
        <f t="shared" si="80"/>
        <v>0.92372881355932202</v>
      </c>
      <c r="AF149" s="1">
        <f t="shared" si="81"/>
        <v>0.15254237288135594</v>
      </c>
      <c r="AI149">
        <f>'D Rel'!K149</f>
        <v>2.99</v>
      </c>
      <c r="AJ149">
        <f>'D Rel'!Z149</f>
        <v>-0.25</v>
      </c>
      <c r="AK149">
        <f>'D Rel'!Q149</f>
        <v>-0.67</v>
      </c>
      <c r="AL149">
        <f>'D Rel'!T149</f>
        <v>0.11</v>
      </c>
      <c r="AM149" s="1">
        <f t="shared" si="82"/>
        <v>0.75</v>
      </c>
      <c r="AN149" s="1">
        <f t="shared" si="83"/>
        <v>0.51271186440677963</v>
      </c>
      <c r="AO149" s="1">
        <f t="shared" si="84"/>
        <v>0.19915254237288135</v>
      </c>
      <c r="AP149" s="1">
        <f t="shared" si="85"/>
        <v>0.66949152542372881</v>
      </c>
      <c r="AS149">
        <f>'D Rel'!L149</f>
        <v>7.06</v>
      </c>
      <c r="AT149">
        <f>'D Rel'!AA149</f>
        <v>3.59</v>
      </c>
      <c r="AU149">
        <f>'D Rel'!R149</f>
        <v>-0.28000000000000003</v>
      </c>
      <c r="AV149">
        <f>'D Rel'!U149</f>
        <v>0.42</v>
      </c>
      <c r="AW149" s="1">
        <f t="shared" si="86"/>
        <v>5.5084745762711863E-2</v>
      </c>
      <c r="AX149" s="1">
        <f t="shared" si="87"/>
        <v>5.0847457627118647E-2</v>
      </c>
      <c r="AY149" s="1">
        <f t="shared" si="88"/>
        <v>0.67796610169491522</v>
      </c>
      <c r="AZ149" s="1">
        <f t="shared" si="89"/>
        <v>0.1059322033898305</v>
      </c>
      <c r="BC149">
        <f>'D on Ice'!G149</f>
        <v>15.610784313725</v>
      </c>
      <c r="BD149">
        <f>'D on Ice'!AM149</f>
        <v>60</v>
      </c>
      <c r="BE149">
        <f>'D on Ice'!AF149</f>
        <v>8.0500000000000007</v>
      </c>
      <c r="BF149">
        <f>'D on Ice'!AH149</f>
        <v>1.03</v>
      </c>
      <c r="BG149" s="1">
        <f t="shared" si="90"/>
        <v>0.45338983050847459</v>
      </c>
      <c r="BH149" s="1">
        <f t="shared" si="91"/>
        <v>0.8728813559322034</v>
      </c>
      <c r="BI149" s="1">
        <f t="shared" si="92"/>
        <v>0.41949152542372881</v>
      </c>
      <c r="BJ149" s="1">
        <f t="shared" si="93"/>
        <v>0.88559322033898302</v>
      </c>
      <c r="BM149">
        <f>'D on Ice'!M149</f>
        <v>46.88</v>
      </c>
      <c r="BN149">
        <f>'D on Ice'!AB149</f>
        <v>45.26</v>
      </c>
      <c r="BO149">
        <f>'D on Ice'!S149</f>
        <v>58.33</v>
      </c>
      <c r="BP149">
        <f>'D on Ice'!V149</f>
        <v>48.31</v>
      </c>
      <c r="BQ149" s="1">
        <f t="shared" si="94"/>
        <v>0.23728813559322035</v>
      </c>
      <c r="BR149" s="1">
        <f t="shared" si="95"/>
        <v>0.19067796610169491</v>
      </c>
      <c r="BS149" s="1">
        <f t="shared" si="96"/>
        <v>0.8728813559322034</v>
      </c>
      <c r="BT149" s="1">
        <f t="shared" si="97"/>
        <v>0.38983050847457629</v>
      </c>
      <c r="BW149" s="1">
        <f t="shared" si="98"/>
        <v>2.843220338983051</v>
      </c>
      <c r="BX149" s="1">
        <f t="shared" si="99"/>
        <v>0.25</v>
      </c>
      <c r="BY149">
        <f t="shared" si="100"/>
        <v>178</v>
      </c>
      <c r="CB149">
        <f>'D Rel'!M149</f>
        <v>-2.09</v>
      </c>
      <c r="CC149">
        <f>'D Rel'!V149</f>
        <v>-2.79</v>
      </c>
      <c r="CD149" s="1">
        <f t="shared" si="101"/>
        <v>0.26271186440677968</v>
      </c>
      <c r="CE149" s="1">
        <f t="shared" si="102"/>
        <v>0.25847457627118642</v>
      </c>
      <c r="CH149" s="31">
        <f>'D Production'!X149</f>
        <v>0.9</v>
      </c>
      <c r="CI149" s="31">
        <f>'D Production'!AB149</f>
        <v>0.11</v>
      </c>
      <c r="CJ149" s="31">
        <f t="shared" si="103"/>
        <v>0.39830508474576271</v>
      </c>
      <c r="CK149" s="31">
        <f t="shared" si="104"/>
        <v>8.4745762711864403E-2</v>
      </c>
      <c r="CN149">
        <f>'D Totals'!G149</f>
        <v>1</v>
      </c>
      <c r="CO149">
        <f>'D Totals'!H149</f>
        <v>5</v>
      </c>
      <c r="CP149">
        <f>'D Totals'!K149</f>
        <v>6</v>
      </c>
    </row>
    <row r="150" spans="1:94" x14ac:dyDescent="0.3">
      <c r="A150" t="str">
        <f>'D on Ice'!B150</f>
        <v>Matt Roy</v>
      </c>
      <c r="B150" t="str">
        <f>'D on Ice'!C150</f>
        <v>L.A</v>
      </c>
      <c r="E150">
        <f>'D on Ice'!K150</f>
        <v>52.96</v>
      </c>
      <c r="F150">
        <f>'D on Ice'!Z150</f>
        <v>11.48</v>
      </c>
      <c r="G150">
        <f>'D on Ice'!Q150</f>
        <v>2.5499999999999998</v>
      </c>
      <c r="H150">
        <f>'D on Ice'!T150</f>
        <v>3.17</v>
      </c>
      <c r="I150" s="1">
        <f t="shared" si="70"/>
        <v>0.98728813559322037</v>
      </c>
      <c r="J150" s="1">
        <f t="shared" si="71"/>
        <v>0.60169491525423724</v>
      </c>
      <c r="K150" s="1">
        <f t="shared" si="72"/>
        <v>0.54661016949152541</v>
      </c>
      <c r="L150" s="1">
        <f t="shared" si="73"/>
        <v>0.94491525423728817</v>
      </c>
      <c r="O150">
        <f>'D Production'!H150</f>
        <v>0.16</v>
      </c>
      <c r="P150">
        <f>'D Production'!I150</f>
        <v>0.64</v>
      </c>
      <c r="Q150">
        <f>'D Production'!J150</f>
        <v>0.4</v>
      </c>
      <c r="R150">
        <f>'D Production'!L150</f>
        <v>0.8</v>
      </c>
      <c r="S150" s="1">
        <f t="shared" si="74"/>
        <v>0.49152542372881358</v>
      </c>
      <c r="T150" s="1">
        <f t="shared" si="75"/>
        <v>0.47457627118644069</v>
      </c>
      <c r="U150" s="1">
        <f t="shared" si="76"/>
        <v>0.65254237288135597</v>
      </c>
      <c r="V150" s="1">
        <f t="shared" si="77"/>
        <v>0.46610169491525422</v>
      </c>
      <c r="Y150">
        <f>'D on Ice'!L150</f>
        <v>38.6</v>
      </c>
      <c r="Z150">
        <f>'D on Ice'!AA150</f>
        <v>7.58</v>
      </c>
      <c r="AA150">
        <f>'D on Ice'!R150</f>
        <v>2.31</v>
      </c>
      <c r="AB150">
        <f>'D on Ice'!U150</f>
        <v>2.16</v>
      </c>
      <c r="AC150" s="1">
        <f t="shared" si="78"/>
        <v>0.84322033898305082</v>
      </c>
      <c r="AD150" s="1">
        <f t="shared" si="79"/>
        <v>0.98728813559322037</v>
      </c>
      <c r="AE150" s="1">
        <f t="shared" si="80"/>
        <v>0.63135593220338981</v>
      </c>
      <c r="AF150" s="1">
        <f t="shared" si="81"/>
        <v>0.92372881355932202</v>
      </c>
      <c r="AI150">
        <f>'D Rel'!K150</f>
        <v>6.13</v>
      </c>
      <c r="AJ150">
        <f>'D Rel'!Z150</f>
        <v>-0.44</v>
      </c>
      <c r="AK150">
        <f>'D Rel'!Q150</f>
        <v>-0.11</v>
      </c>
      <c r="AL150">
        <f>'D Rel'!T150</f>
        <v>0.3</v>
      </c>
      <c r="AM150" s="1">
        <f t="shared" si="82"/>
        <v>0.91949152542372881</v>
      </c>
      <c r="AN150" s="1">
        <f t="shared" si="83"/>
        <v>0.45338983050847459</v>
      </c>
      <c r="AO150" s="1">
        <f t="shared" si="84"/>
        <v>0.48305084745762711</v>
      </c>
      <c r="AP150" s="1">
        <f t="shared" si="85"/>
        <v>0.80508474576271183</v>
      </c>
      <c r="AS150">
        <f>'D Rel'!L150</f>
        <v>0.55000000000000004</v>
      </c>
      <c r="AT150">
        <f>'D Rel'!AA150</f>
        <v>-3.29</v>
      </c>
      <c r="AU150">
        <f>'D Rel'!R150</f>
        <v>-0.08</v>
      </c>
      <c r="AV150">
        <f>'D Rel'!U150</f>
        <v>-0.31</v>
      </c>
      <c r="AW150" s="1">
        <f t="shared" si="86"/>
        <v>0.46610169491525422</v>
      </c>
      <c r="AX150" s="1">
        <f t="shared" si="87"/>
        <v>0.96610169491525422</v>
      </c>
      <c r="AY150" s="1">
        <f t="shared" si="88"/>
        <v>0.5423728813559322</v>
      </c>
      <c r="AZ150" s="1">
        <f t="shared" si="89"/>
        <v>0.82627118644067798</v>
      </c>
      <c r="BC150">
        <f>'D on Ice'!G150</f>
        <v>17.098484848485</v>
      </c>
      <c r="BD150">
        <f>'D on Ice'!AM150</f>
        <v>47.92</v>
      </c>
      <c r="BE150">
        <f>'D on Ice'!AF150</f>
        <v>6.87</v>
      </c>
      <c r="BF150">
        <f>'D on Ice'!AH150</f>
        <v>0.98199999999999998</v>
      </c>
      <c r="BG150" s="1">
        <f t="shared" si="90"/>
        <v>0.74576271186440679</v>
      </c>
      <c r="BH150" s="1">
        <f t="shared" si="91"/>
        <v>0.48305084745762711</v>
      </c>
      <c r="BI150" s="1">
        <f t="shared" si="92"/>
        <v>0.19491525423728814</v>
      </c>
      <c r="BJ150" s="1">
        <f t="shared" si="93"/>
        <v>0.23728813559322035</v>
      </c>
      <c r="BM150">
        <f>'D on Ice'!M150</f>
        <v>57.84</v>
      </c>
      <c r="BN150">
        <f>'D on Ice'!AB150</f>
        <v>60.25</v>
      </c>
      <c r="BO150">
        <f>'D on Ice'!S150</f>
        <v>52.46</v>
      </c>
      <c r="BP150">
        <f>'D on Ice'!V150</f>
        <v>59.43</v>
      </c>
      <c r="BQ150" s="1">
        <f t="shared" si="94"/>
        <v>0.97457627118644063</v>
      </c>
      <c r="BR150" s="1">
        <f t="shared" si="95"/>
        <v>0.9576271186440678</v>
      </c>
      <c r="BS150" s="1">
        <f t="shared" si="96"/>
        <v>0.63559322033898302</v>
      </c>
      <c r="BT150" s="1">
        <f t="shared" si="97"/>
        <v>0.97457627118644063</v>
      </c>
      <c r="BW150" s="1">
        <f t="shared" si="98"/>
        <v>6.4152542372881358</v>
      </c>
      <c r="BX150" s="1">
        <f t="shared" si="99"/>
        <v>0.94915254237288138</v>
      </c>
      <c r="BY150">
        <f t="shared" si="100"/>
        <v>13</v>
      </c>
      <c r="CB150">
        <f>'D Rel'!M150</f>
        <v>2.67</v>
      </c>
      <c r="CC150">
        <f>'D Rel'!V150</f>
        <v>5.8</v>
      </c>
      <c r="CD150" s="1">
        <f t="shared" si="101"/>
        <v>0.80932203389830504</v>
      </c>
      <c r="CE150" s="1">
        <f t="shared" si="102"/>
        <v>0.94067796610169496</v>
      </c>
      <c r="CH150" s="31">
        <f>'D Production'!X150</f>
        <v>0.56000000000000005</v>
      </c>
      <c r="CI150" s="31">
        <f>'D Production'!AB150</f>
        <v>0.24</v>
      </c>
      <c r="CJ150" s="31">
        <f t="shared" si="103"/>
        <v>0.66101694915254239</v>
      </c>
      <c r="CK150" s="31">
        <f t="shared" si="104"/>
        <v>0.2076271186440678</v>
      </c>
      <c r="CN150">
        <f>'D Totals'!G150</f>
        <v>2</v>
      </c>
      <c r="CO150">
        <f>'D Totals'!H150</f>
        <v>8</v>
      </c>
      <c r="CP150">
        <f>'D Totals'!K150</f>
        <v>10</v>
      </c>
    </row>
    <row r="151" spans="1:94" x14ac:dyDescent="0.3">
      <c r="A151" t="str">
        <f>'D on Ice'!B151</f>
        <v>Matthew Benning</v>
      </c>
      <c r="B151" t="str">
        <f>'D on Ice'!C151</f>
        <v>S.J</v>
      </c>
      <c r="E151">
        <f>'D on Ice'!K151</f>
        <v>37.01</v>
      </c>
      <c r="F151">
        <f>'D on Ice'!Z151</f>
        <v>10.039999999999999</v>
      </c>
      <c r="G151">
        <f>'D on Ice'!Q151</f>
        <v>1.1499999999999999</v>
      </c>
      <c r="H151">
        <f>'D on Ice'!T151</f>
        <v>2.2000000000000002</v>
      </c>
      <c r="I151" s="1">
        <f t="shared" si="70"/>
        <v>0.13559322033898305</v>
      </c>
      <c r="J151" s="1">
        <f t="shared" si="71"/>
        <v>0.27542372881355931</v>
      </c>
      <c r="K151" s="1">
        <f t="shared" si="72"/>
        <v>8.4745762711864406E-3</v>
      </c>
      <c r="L151" s="1">
        <f t="shared" si="73"/>
        <v>0.15254237288135594</v>
      </c>
      <c r="O151">
        <f>'D Production'!H151</f>
        <v>0</v>
      </c>
      <c r="P151">
        <f>'D Production'!I151</f>
        <v>0.56999999999999995</v>
      </c>
      <c r="Q151">
        <f>'D Production'!J151</f>
        <v>0.56999999999999995</v>
      </c>
      <c r="R151">
        <f>'D Production'!L151</f>
        <v>0.56999999999999995</v>
      </c>
      <c r="S151" s="1">
        <f t="shared" si="74"/>
        <v>4.2372881355932203E-3</v>
      </c>
      <c r="T151" s="1">
        <f t="shared" si="75"/>
        <v>0.38983050847457629</v>
      </c>
      <c r="U151" s="1">
        <f t="shared" si="76"/>
        <v>0.90677966101694918</v>
      </c>
      <c r="V151" s="1">
        <f t="shared" si="77"/>
        <v>0.19491525423728814</v>
      </c>
      <c r="Y151">
        <f>'D on Ice'!L151</f>
        <v>49.06</v>
      </c>
      <c r="Z151">
        <f>'D on Ice'!AA151</f>
        <v>18.36</v>
      </c>
      <c r="AA151">
        <f>'D on Ice'!R151</f>
        <v>2.2999999999999998</v>
      </c>
      <c r="AB151">
        <f>'D on Ice'!U151</f>
        <v>3.61</v>
      </c>
      <c r="AC151" s="1">
        <f t="shared" si="78"/>
        <v>7.6271186440677971E-2</v>
      </c>
      <c r="AD151" s="1">
        <f t="shared" si="79"/>
        <v>8.4745762711864406E-3</v>
      </c>
      <c r="AE151" s="1">
        <f t="shared" si="80"/>
        <v>0.63983050847457623</v>
      </c>
      <c r="AF151" s="1">
        <f t="shared" si="81"/>
        <v>1.2711864406779662E-2</v>
      </c>
      <c r="AI151">
        <f>'D Rel'!K151</f>
        <v>1.8</v>
      </c>
      <c r="AJ151">
        <f>'D Rel'!Z151</f>
        <v>1.49</v>
      </c>
      <c r="AK151">
        <f>'D Rel'!Q151</f>
        <v>-0.77</v>
      </c>
      <c r="AL151">
        <f>'D Rel'!T151</f>
        <v>0.1</v>
      </c>
      <c r="AM151" s="1">
        <f t="shared" si="82"/>
        <v>0.68644067796610164</v>
      </c>
      <c r="AN151" s="1">
        <f t="shared" si="83"/>
        <v>0.82203389830508478</v>
      </c>
      <c r="AO151" s="1">
        <f t="shared" si="84"/>
        <v>0.15677966101694915</v>
      </c>
      <c r="AP151" s="1">
        <f t="shared" si="85"/>
        <v>0.6652542372881356</v>
      </c>
      <c r="AS151">
        <f>'D Rel'!L151</f>
        <v>2.2400000000000002</v>
      </c>
      <c r="AT151">
        <f>'D Rel'!AA151</f>
        <v>4.45</v>
      </c>
      <c r="AU151">
        <f>'D Rel'!R151</f>
        <v>-0.77</v>
      </c>
      <c r="AV151">
        <f>'D Rel'!U151</f>
        <v>0.64</v>
      </c>
      <c r="AW151" s="1">
        <f t="shared" si="86"/>
        <v>0.25</v>
      </c>
      <c r="AX151" s="1">
        <f t="shared" si="87"/>
        <v>1.2711864406779662E-2</v>
      </c>
      <c r="AY151" s="1">
        <f t="shared" si="88"/>
        <v>0.86016949152542377</v>
      </c>
      <c r="AZ151" s="1">
        <f t="shared" si="89"/>
        <v>5.0847457627118647E-2</v>
      </c>
      <c r="BC151">
        <f>'D on Ice'!G151</f>
        <v>14.939285714285999</v>
      </c>
      <c r="BD151">
        <f>'D on Ice'!AM151</f>
        <v>45.45</v>
      </c>
      <c r="BE151">
        <f>'D on Ice'!AF151</f>
        <v>4.71</v>
      </c>
      <c r="BF151">
        <f>'D on Ice'!AH151</f>
        <v>0.98399999999999999</v>
      </c>
      <c r="BG151" s="1">
        <f t="shared" si="90"/>
        <v>0.3728813559322034</v>
      </c>
      <c r="BH151" s="1">
        <f t="shared" si="91"/>
        <v>0.40254237288135591</v>
      </c>
      <c r="BI151" s="1">
        <f t="shared" si="92"/>
        <v>1.6949152542372881E-2</v>
      </c>
      <c r="BJ151" s="1">
        <f t="shared" si="93"/>
        <v>0.26271186440677968</v>
      </c>
      <c r="BM151">
        <f>'D on Ice'!M151</f>
        <v>43</v>
      </c>
      <c r="BN151">
        <f>'D on Ice'!AB151</f>
        <v>35.35</v>
      </c>
      <c r="BO151">
        <f>'D on Ice'!S151</f>
        <v>33.33</v>
      </c>
      <c r="BP151">
        <f>'D on Ice'!V151</f>
        <v>37.840000000000003</v>
      </c>
      <c r="BQ151" s="1">
        <f t="shared" si="94"/>
        <v>6.7796610169491525E-2</v>
      </c>
      <c r="BR151" s="1">
        <f t="shared" si="95"/>
        <v>2.5423728813559324E-2</v>
      </c>
      <c r="BS151" s="1">
        <f t="shared" si="96"/>
        <v>3.8135593220338986E-2</v>
      </c>
      <c r="BT151" s="1">
        <f t="shared" si="97"/>
        <v>2.1186440677966101E-2</v>
      </c>
      <c r="BW151" s="1">
        <f t="shared" si="98"/>
        <v>1.5254237288135593</v>
      </c>
      <c r="BX151" s="1">
        <f t="shared" si="99"/>
        <v>5.0847457627118647E-2</v>
      </c>
      <c r="BY151">
        <f t="shared" si="100"/>
        <v>225</v>
      </c>
      <c r="CB151">
        <f>'D Rel'!M151</f>
        <v>0.08</v>
      </c>
      <c r="CC151">
        <f>'D Rel'!V151</f>
        <v>-3.57</v>
      </c>
      <c r="CD151" s="1">
        <f t="shared" si="101"/>
        <v>0.54661016949152541</v>
      </c>
      <c r="CE151" s="1">
        <f t="shared" si="102"/>
        <v>0.2076271186440678</v>
      </c>
      <c r="CH151" s="31">
        <f>'D Production'!X151</f>
        <v>2.0099999999999998</v>
      </c>
      <c r="CI151" s="31">
        <f>'D Production'!AB151</f>
        <v>0.28999999999999998</v>
      </c>
      <c r="CJ151" s="31">
        <f t="shared" si="103"/>
        <v>2.5423728813559324E-2</v>
      </c>
      <c r="CK151" s="31">
        <f t="shared" si="104"/>
        <v>0.30508474576271188</v>
      </c>
      <c r="CN151">
        <f>'D Totals'!G151</f>
        <v>0</v>
      </c>
      <c r="CO151">
        <f>'D Totals'!H151</f>
        <v>2</v>
      </c>
      <c r="CP151">
        <f>'D Totals'!K151</f>
        <v>2</v>
      </c>
    </row>
    <row r="152" spans="1:94" x14ac:dyDescent="0.3">
      <c r="A152" t="str">
        <f>'D on Ice'!B152</f>
        <v>Mattias Ekholm</v>
      </c>
      <c r="B152" t="str">
        <f>'D on Ice'!C152</f>
        <v>EDM</v>
      </c>
      <c r="E152">
        <f>'D on Ice'!K152</f>
        <v>51.91</v>
      </c>
      <c r="F152">
        <f>'D on Ice'!Z152</f>
        <v>15.53</v>
      </c>
      <c r="G152">
        <f>'D on Ice'!Q152</f>
        <v>3.11</v>
      </c>
      <c r="H152">
        <f>'D on Ice'!T152</f>
        <v>3.53</v>
      </c>
      <c r="I152" s="1">
        <f t="shared" si="70"/>
        <v>0.97033898305084743</v>
      </c>
      <c r="J152" s="1">
        <f t="shared" si="71"/>
        <v>0.99152542372881358</v>
      </c>
      <c r="K152" s="1">
        <f t="shared" si="72"/>
        <v>0.85169491525423724</v>
      </c>
      <c r="L152" s="1">
        <f t="shared" si="73"/>
        <v>0.99576271186440679</v>
      </c>
      <c r="O152">
        <f>'D Production'!H152</f>
        <v>0.08</v>
      </c>
      <c r="P152">
        <f>'D Production'!I152</f>
        <v>0.98</v>
      </c>
      <c r="Q152">
        <f>'D Production'!J152</f>
        <v>0.49</v>
      </c>
      <c r="R152">
        <f>'D Production'!L152</f>
        <v>1.06</v>
      </c>
      <c r="S152" s="1">
        <f t="shared" si="74"/>
        <v>0.24152542372881355</v>
      </c>
      <c r="T152" s="1">
        <f t="shared" si="75"/>
        <v>0.83050847457627119</v>
      </c>
      <c r="U152" s="1">
        <f t="shared" si="76"/>
        <v>0.80084745762711862</v>
      </c>
      <c r="V152" s="1">
        <f t="shared" si="77"/>
        <v>0.71186440677966101</v>
      </c>
      <c r="Y152">
        <f>'D on Ice'!L152</f>
        <v>32.86</v>
      </c>
      <c r="Z152">
        <f>'D on Ice'!AA152</f>
        <v>9.48</v>
      </c>
      <c r="AA152">
        <f>'D on Ice'!R152</f>
        <v>2.21</v>
      </c>
      <c r="AB152">
        <f>'D on Ice'!U152</f>
        <v>2.2000000000000002</v>
      </c>
      <c r="AC152" s="1">
        <f t="shared" si="78"/>
        <v>0.98728813559322037</v>
      </c>
      <c r="AD152" s="1">
        <f t="shared" si="79"/>
        <v>0.86864406779661019</v>
      </c>
      <c r="AE152" s="1">
        <f t="shared" si="80"/>
        <v>0.69915254237288138</v>
      </c>
      <c r="AF152" s="1">
        <f t="shared" si="81"/>
        <v>0.88559322033898302</v>
      </c>
      <c r="AI152">
        <f>'D Rel'!K152</f>
        <v>7.56</v>
      </c>
      <c r="AJ152">
        <f>'D Rel'!Z152</f>
        <v>1.32</v>
      </c>
      <c r="AK152">
        <f>'D Rel'!Q152</f>
        <v>0.4</v>
      </c>
      <c r="AL152">
        <f>'D Rel'!T152</f>
        <v>0.36</v>
      </c>
      <c r="AM152" s="1">
        <f t="shared" si="82"/>
        <v>0.97033898305084743</v>
      </c>
      <c r="AN152" s="1">
        <f t="shared" si="83"/>
        <v>0.7923728813559322</v>
      </c>
      <c r="AO152" s="1">
        <f t="shared" si="84"/>
        <v>0.73305084745762716</v>
      </c>
      <c r="AP152" s="1">
        <f t="shared" si="85"/>
        <v>0.88135593220338981</v>
      </c>
      <c r="AS152">
        <f>'D Rel'!L152</f>
        <v>-7.38</v>
      </c>
      <c r="AT152">
        <f>'D Rel'!AA152</f>
        <v>-0.62</v>
      </c>
      <c r="AU152">
        <f>'D Rel'!R152</f>
        <v>-0.09</v>
      </c>
      <c r="AV152">
        <f>'D Rel'!U152</f>
        <v>-0.28999999999999998</v>
      </c>
      <c r="AW152" s="1">
        <f t="shared" si="86"/>
        <v>0.97033898305084743</v>
      </c>
      <c r="AX152" s="1">
        <f t="shared" si="87"/>
        <v>0.61864406779661019</v>
      </c>
      <c r="AY152" s="1">
        <f t="shared" si="88"/>
        <v>0.55508474576271183</v>
      </c>
      <c r="AZ152" s="1">
        <f t="shared" si="89"/>
        <v>0.80932203389830504</v>
      </c>
      <c r="BC152">
        <f>'D on Ice'!G152</f>
        <v>17.067829457363999</v>
      </c>
      <c r="BD152">
        <f>'D on Ice'!AM152</f>
        <v>52.04</v>
      </c>
      <c r="BE152">
        <f>'D on Ice'!AF152</f>
        <v>8.6</v>
      </c>
      <c r="BF152">
        <f>'D on Ice'!AH152</f>
        <v>0.99399999999999999</v>
      </c>
      <c r="BG152" s="1">
        <f t="shared" si="90"/>
        <v>0.73728813559322037</v>
      </c>
      <c r="BH152" s="1">
        <f t="shared" si="91"/>
        <v>0.66101694915254239</v>
      </c>
      <c r="BI152" s="1">
        <f t="shared" si="92"/>
        <v>0.51694915254237284</v>
      </c>
      <c r="BJ152" s="1">
        <f t="shared" si="93"/>
        <v>0.38559322033898308</v>
      </c>
      <c r="BM152">
        <f>'D on Ice'!M152</f>
        <v>61.23</v>
      </c>
      <c r="BN152">
        <f>'D on Ice'!AB152</f>
        <v>62.09</v>
      </c>
      <c r="BO152">
        <f>'D on Ice'!S152</f>
        <v>58.46</v>
      </c>
      <c r="BP152">
        <f>'D on Ice'!V152</f>
        <v>61.6</v>
      </c>
      <c r="BQ152" s="1">
        <f t="shared" si="94"/>
        <v>0.99576271186440679</v>
      </c>
      <c r="BR152" s="1">
        <f t="shared" si="95"/>
        <v>0.97457627118644063</v>
      </c>
      <c r="BS152" s="1">
        <f t="shared" si="96"/>
        <v>0.88135593220338981</v>
      </c>
      <c r="BT152" s="1">
        <f t="shared" si="97"/>
        <v>0.99576271186440679</v>
      </c>
      <c r="BW152" s="1">
        <f t="shared" si="98"/>
        <v>6.8347457627118651</v>
      </c>
      <c r="BX152" s="1">
        <f t="shared" si="99"/>
        <v>0.97881355932203384</v>
      </c>
      <c r="BY152">
        <f t="shared" si="100"/>
        <v>6</v>
      </c>
      <c r="CB152">
        <f>'D Rel'!M152</f>
        <v>8.81</v>
      </c>
      <c r="CC152">
        <f>'D Rel'!V152</f>
        <v>5.63</v>
      </c>
      <c r="CD152" s="1">
        <f t="shared" si="101"/>
        <v>0.99152542372881358</v>
      </c>
      <c r="CE152" s="1">
        <f t="shared" si="102"/>
        <v>0.93220338983050843</v>
      </c>
      <c r="CH152" s="31">
        <f>'D Production'!X152</f>
        <v>1.06</v>
      </c>
      <c r="CI152" s="31">
        <f>'D Production'!AB152</f>
        <v>0.41</v>
      </c>
      <c r="CJ152" s="31">
        <f t="shared" si="103"/>
        <v>0.25</v>
      </c>
      <c r="CK152" s="31">
        <f t="shared" si="104"/>
        <v>0.46610169491525422</v>
      </c>
      <c r="CN152">
        <f>'D Totals'!G152</f>
        <v>1</v>
      </c>
      <c r="CO152">
        <f>'D Totals'!H152</f>
        <v>12</v>
      </c>
      <c r="CP152">
        <f>'D Totals'!K152</f>
        <v>13</v>
      </c>
    </row>
    <row r="153" spans="1:94" x14ac:dyDescent="0.3">
      <c r="A153" t="str">
        <f>'D on Ice'!B153</f>
        <v>Mattias Samuelsson</v>
      </c>
      <c r="B153" t="str">
        <f>'D on Ice'!C153</f>
        <v>BUF</v>
      </c>
      <c r="E153">
        <f>'D on Ice'!K153</f>
        <v>44.32</v>
      </c>
      <c r="F153">
        <f>'D on Ice'!Z153</f>
        <v>11.25</v>
      </c>
      <c r="G153">
        <f>'D on Ice'!Q153</f>
        <v>2.41</v>
      </c>
      <c r="H153">
        <f>'D on Ice'!T153</f>
        <v>2.64</v>
      </c>
      <c r="I153" s="1">
        <f t="shared" si="70"/>
        <v>0.70338983050847459</v>
      </c>
      <c r="J153" s="1">
        <f t="shared" si="71"/>
        <v>0.54661016949152541</v>
      </c>
      <c r="K153" s="1">
        <f t="shared" si="72"/>
        <v>0.4788135593220339</v>
      </c>
      <c r="L153" s="1">
        <f t="shared" si="73"/>
        <v>0.64406779661016944</v>
      </c>
      <c r="O153">
        <f>'D Production'!H153</f>
        <v>0.09</v>
      </c>
      <c r="P153">
        <f>'D Production'!I153</f>
        <v>0.43</v>
      </c>
      <c r="Q153">
        <f>'D Production'!J153</f>
        <v>0.09</v>
      </c>
      <c r="R153">
        <f>'D Production'!L153</f>
        <v>0.52</v>
      </c>
      <c r="S153" s="1">
        <f t="shared" si="74"/>
        <v>0.28389830508474578</v>
      </c>
      <c r="T153" s="1">
        <f t="shared" si="75"/>
        <v>0.17796610169491525</v>
      </c>
      <c r="U153" s="1">
        <f t="shared" si="76"/>
        <v>0.13983050847457626</v>
      </c>
      <c r="V153" s="1">
        <f t="shared" si="77"/>
        <v>0.15677966101694915</v>
      </c>
      <c r="Y153">
        <f>'D on Ice'!L153</f>
        <v>39.17</v>
      </c>
      <c r="Z153">
        <f>'D on Ice'!AA153</f>
        <v>11.25</v>
      </c>
      <c r="AA153">
        <f>'D on Ice'!R153</f>
        <v>2.41</v>
      </c>
      <c r="AB153">
        <f>'D on Ice'!U153</f>
        <v>2.52</v>
      </c>
      <c r="AC153" s="1">
        <f t="shared" si="78"/>
        <v>0.78813559322033899</v>
      </c>
      <c r="AD153" s="1">
        <f t="shared" si="79"/>
        <v>0.43220338983050849</v>
      </c>
      <c r="AE153" s="1">
        <f t="shared" si="80"/>
        <v>0.56779661016949157</v>
      </c>
      <c r="AF153" s="1">
        <f t="shared" si="81"/>
        <v>0.5423728813559322</v>
      </c>
      <c r="AI153">
        <f>'D Rel'!K153</f>
        <v>1.83</v>
      </c>
      <c r="AJ153">
        <f>'D Rel'!Z153</f>
        <v>0.53</v>
      </c>
      <c r="AK153">
        <f>'D Rel'!Q153</f>
        <v>-0.24</v>
      </c>
      <c r="AL153">
        <f>'D Rel'!T153</f>
        <v>0.09</v>
      </c>
      <c r="AM153" s="1">
        <f t="shared" si="82"/>
        <v>0.69067796610169496</v>
      </c>
      <c r="AN153" s="1">
        <f t="shared" si="83"/>
        <v>0.63983050847457623</v>
      </c>
      <c r="AO153" s="1">
        <f t="shared" si="84"/>
        <v>0.41101694915254239</v>
      </c>
      <c r="AP153" s="1">
        <f t="shared" si="85"/>
        <v>0.65254237288135597</v>
      </c>
      <c r="AS153">
        <f>'D Rel'!L153</f>
        <v>-2.25</v>
      </c>
      <c r="AT153">
        <f>'D Rel'!AA153</f>
        <v>-0.87</v>
      </c>
      <c r="AU153">
        <f>'D Rel'!R153</f>
        <v>-0.61</v>
      </c>
      <c r="AV153">
        <f>'D Rel'!U153</f>
        <v>-0.21</v>
      </c>
      <c r="AW153" s="1">
        <f t="shared" si="86"/>
        <v>0.71610169491525422</v>
      </c>
      <c r="AX153" s="1">
        <f t="shared" si="87"/>
        <v>0.67372881355932202</v>
      </c>
      <c r="AY153" s="1">
        <f t="shared" si="88"/>
        <v>0.80932203389830504</v>
      </c>
      <c r="AZ153" s="1">
        <f t="shared" si="89"/>
        <v>0.74576271186440679</v>
      </c>
      <c r="BC153">
        <f>'D on Ice'!G153</f>
        <v>17.036178861789001</v>
      </c>
      <c r="BD153">
        <f>'D on Ice'!AM153</f>
        <v>49.48</v>
      </c>
      <c r="BE153">
        <f>'D on Ice'!AF153</f>
        <v>7.76</v>
      </c>
      <c r="BF153">
        <f>'D on Ice'!AH153</f>
        <v>0.98899999999999999</v>
      </c>
      <c r="BG153" s="1">
        <f t="shared" si="90"/>
        <v>0.72881355932203384</v>
      </c>
      <c r="BH153" s="1">
        <f t="shared" si="91"/>
        <v>0.54661016949152541</v>
      </c>
      <c r="BI153" s="1">
        <f t="shared" si="92"/>
        <v>0.35169491525423729</v>
      </c>
      <c r="BJ153" s="1">
        <f t="shared" si="93"/>
        <v>0.32627118644067798</v>
      </c>
      <c r="BM153">
        <f>'D on Ice'!M153</f>
        <v>53.09</v>
      </c>
      <c r="BN153">
        <f>'D on Ice'!AB153</f>
        <v>50</v>
      </c>
      <c r="BO153">
        <f>'D on Ice'!S153</f>
        <v>50</v>
      </c>
      <c r="BP153">
        <f>'D on Ice'!V153</f>
        <v>51.2</v>
      </c>
      <c r="BQ153" s="1">
        <f t="shared" si="94"/>
        <v>0.79661016949152541</v>
      </c>
      <c r="BR153" s="1">
        <f t="shared" si="95"/>
        <v>0.47033898305084748</v>
      </c>
      <c r="BS153" s="1">
        <f t="shared" si="96"/>
        <v>0.48728813559322032</v>
      </c>
      <c r="BT153" s="1">
        <f t="shared" si="97"/>
        <v>0.61016949152542377</v>
      </c>
      <c r="BW153" s="1">
        <f t="shared" si="98"/>
        <v>4.703389830508474</v>
      </c>
      <c r="BX153" s="1">
        <f t="shared" si="99"/>
        <v>0.68644067796610164</v>
      </c>
      <c r="BY153">
        <f t="shared" si="100"/>
        <v>75</v>
      </c>
      <c r="CB153">
        <f>'D Rel'!M153</f>
        <v>2.4500000000000002</v>
      </c>
      <c r="CC153">
        <f>'D Rel'!V153</f>
        <v>2.82</v>
      </c>
      <c r="CD153" s="1">
        <f t="shared" si="101"/>
        <v>0.77542372881355937</v>
      </c>
      <c r="CE153" s="1">
        <f t="shared" si="102"/>
        <v>0.78813559322033899</v>
      </c>
      <c r="CH153" s="31">
        <f>'D Production'!X153</f>
        <v>1.03</v>
      </c>
      <c r="CI153" s="31">
        <f>'D Production'!AB153</f>
        <v>0.17</v>
      </c>
      <c r="CJ153" s="31">
        <f t="shared" si="103"/>
        <v>0.27966101694915252</v>
      </c>
      <c r="CK153" s="31">
        <f t="shared" si="104"/>
        <v>0.1271186440677966</v>
      </c>
      <c r="CN153">
        <f>'D Totals'!G153</f>
        <v>1</v>
      </c>
      <c r="CO153">
        <f>'D Totals'!H153</f>
        <v>5</v>
      </c>
      <c r="CP153">
        <f>'D Totals'!K153</f>
        <v>6</v>
      </c>
    </row>
    <row r="154" spans="1:94" x14ac:dyDescent="0.3">
      <c r="A154" t="str">
        <f>'D on Ice'!B154</f>
        <v>Michael Kesselring</v>
      </c>
      <c r="B154" t="str">
        <f>'D on Ice'!C154</f>
        <v>ARI</v>
      </c>
      <c r="E154">
        <f>'D on Ice'!K154</f>
        <v>45.31</v>
      </c>
      <c r="F154">
        <f>'D on Ice'!Z154</f>
        <v>12.51</v>
      </c>
      <c r="G154">
        <f>'D on Ice'!Q154</f>
        <v>3.24</v>
      </c>
      <c r="H154">
        <f>'D on Ice'!T154</f>
        <v>2.63</v>
      </c>
      <c r="I154" s="1">
        <f t="shared" si="70"/>
        <v>0.76271186440677963</v>
      </c>
      <c r="J154" s="1">
        <f t="shared" si="71"/>
        <v>0.80932203389830504</v>
      </c>
      <c r="K154" s="1">
        <f t="shared" si="72"/>
        <v>0.91101694915254239</v>
      </c>
      <c r="L154" s="1">
        <f t="shared" si="73"/>
        <v>0.63135593220338981</v>
      </c>
      <c r="O154">
        <f>'D Production'!H154</f>
        <v>0.59</v>
      </c>
      <c r="P154">
        <f>'D Production'!I154</f>
        <v>1.03</v>
      </c>
      <c r="Q154">
        <f>'D Production'!J154</f>
        <v>0.44</v>
      </c>
      <c r="R154">
        <f>'D Production'!L154</f>
        <v>1.62</v>
      </c>
      <c r="S154" s="1">
        <f t="shared" si="74"/>
        <v>0.97881355932203384</v>
      </c>
      <c r="T154" s="1">
        <f t="shared" si="75"/>
        <v>0.86016949152542377</v>
      </c>
      <c r="U154" s="1">
        <f t="shared" si="76"/>
        <v>0.73728813559322037</v>
      </c>
      <c r="V154" s="1">
        <f t="shared" si="77"/>
        <v>0.97881355932203384</v>
      </c>
      <c r="Y154">
        <f>'D on Ice'!L154</f>
        <v>40.75</v>
      </c>
      <c r="Z154">
        <f>'D on Ice'!AA154</f>
        <v>12.06</v>
      </c>
      <c r="AA154">
        <f>'D on Ice'!R154</f>
        <v>2.94</v>
      </c>
      <c r="AB154">
        <f>'D on Ice'!U154</f>
        <v>2.6</v>
      </c>
      <c r="AC154" s="1">
        <f t="shared" si="78"/>
        <v>0.65677966101694918</v>
      </c>
      <c r="AD154" s="1">
        <f t="shared" si="79"/>
        <v>0.30084745762711862</v>
      </c>
      <c r="AE154" s="1">
        <f t="shared" si="80"/>
        <v>0.22033898305084745</v>
      </c>
      <c r="AF154" s="1">
        <f t="shared" si="81"/>
        <v>0.42372881355932202</v>
      </c>
      <c r="AI154">
        <f>'D Rel'!K154</f>
        <v>7.27</v>
      </c>
      <c r="AJ154">
        <f>'D Rel'!Z154</f>
        <v>1.01</v>
      </c>
      <c r="AK154">
        <f>'D Rel'!Q154</f>
        <v>1.06</v>
      </c>
      <c r="AL154">
        <f>'D Rel'!T154</f>
        <v>0.23</v>
      </c>
      <c r="AM154" s="1">
        <f t="shared" si="82"/>
        <v>0.96610169491525422</v>
      </c>
      <c r="AN154" s="1">
        <f t="shared" si="83"/>
        <v>0.75423728813559321</v>
      </c>
      <c r="AO154" s="1">
        <f t="shared" si="84"/>
        <v>0.95338983050847459</v>
      </c>
      <c r="AP154" s="1">
        <f t="shared" si="85"/>
        <v>0.76271186440677963</v>
      </c>
      <c r="AS154">
        <f>'D Rel'!L154</f>
        <v>-0.9</v>
      </c>
      <c r="AT154">
        <f>'D Rel'!AA154</f>
        <v>1.08</v>
      </c>
      <c r="AU154">
        <f>'D Rel'!R154</f>
        <v>0.83</v>
      </c>
      <c r="AV154">
        <f>'D Rel'!U154</f>
        <v>0.08</v>
      </c>
      <c r="AW154" s="1">
        <f t="shared" si="86"/>
        <v>0.6271186440677966</v>
      </c>
      <c r="AX154" s="1">
        <f t="shared" si="87"/>
        <v>0.2923728813559322</v>
      </c>
      <c r="AY154" s="1">
        <f t="shared" si="88"/>
        <v>9.3220338983050849E-2</v>
      </c>
      <c r="AZ154" s="1">
        <f t="shared" si="89"/>
        <v>0.38559322033898308</v>
      </c>
      <c r="BC154">
        <f>'D on Ice'!G154</f>
        <v>13.594444444443999</v>
      </c>
      <c r="BD154">
        <f>'D on Ice'!AM154</f>
        <v>51.54</v>
      </c>
      <c r="BE154">
        <f>'D on Ice'!AF154</f>
        <v>10.84</v>
      </c>
      <c r="BF154">
        <f>'D on Ice'!AH154</f>
        <v>0.999</v>
      </c>
      <c r="BG154" s="1">
        <f t="shared" si="90"/>
        <v>0.17372881355932204</v>
      </c>
      <c r="BH154" s="1">
        <f t="shared" si="91"/>
        <v>0.6271186440677966</v>
      </c>
      <c r="BI154" s="1">
        <f t="shared" si="92"/>
        <v>0.90677966101694918</v>
      </c>
      <c r="BJ154" s="1">
        <f t="shared" si="93"/>
        <v>0.49576271186440679</v>
      </c>
      <c r="BM154">
        <f>'D on Ice'!M154</f>
        <v>52.65</v>
      </c>
      <c r="BN154">
        <f>'D on Ice'!AB154</f>
        <v>50.9</v>
      </c>
      <c r="BO154">
        <f>'D on Ice'!S154</f>
        <v>52.38</v>
      </c>
      <c r="BP154">
        <f>'D on Ice'!V154</f>
        <v>50.23</v>
      </c>
      <c r="BQ154" s="1">
        <f t="shared" si="94"/>
        <v>0.76271186440677963</v>
      </c>
      <c r="BR154" s="1">
        <f t="shared" si="95"/>
        <v>0.56355932203389836</v>
      </c>
      <c r="BS154" s="1">
        <f t="shared" si="96"/>
        <v>0.6271186440677966</v>
      </c>
      <c r="BT154" s="1">
        <f t="shared" si="97"/>
        <v>0.5423728813559322</v>
      </c>
      <c r="BW154" s="1">
        <f t="shared" si="98"/>
        <v>5.9194915254237284</v>
      </c>
      <c r="BX154" s="1">
        <f t="shared" si="99"/>
        <v>0.89406779661016944</v>
      </c>
      <c r="BY154">
        <f t="shared" si="100"/>
        <v>26</v>
      </c>
      <c r="CB154">
        <f>'D Rel'!M154</f>
        <v>4.91</v>
      </c>
      <c r="CC154">
        <f>'D Rel'!V154</f>
        <v>1.48</v>
      </c>
      <c r="CD154" s="1">
        <f t="shared" si="101"/>
        <v>0.94915254237288138</v>
      </c>
      <c r="CE154" s="1">
        <f t="shared" si="102"/>
        <v>0.65677966101694918</v>
      </c>
      <c r="CH154" s="31">
        <f>'D Production'!X154</f>
        <v>1.77</v>
      </c>
      <c r="CI154" s="31">
        <f>'D Production'!AB154</f>
        <v>0.44</v>
      </c>
      <c r="CJ154" s="31">
        <f t="shared" si="103"/>
        <v>3.8135593220338986E-2</v>
      </c>
      <c r="CK154" s="31">
        <f t="shared" si="104"/>
        <v>0.51271186440677963</v>
      </c>
      <c r="CN154">
        <f>'D Totals'!G154</f>
        <v>4</v>
      </c>
      <c r="CO154">
        <f>'D Totals'!H154</f>
        <v>7</v>
      </c>
      <c r="CP154">
        <f>'D Totals'!K154</f>
        <v>11</v>
      </c>
    </row>
    <row r="155" spans="1:94" x14ac:dyDescent="0.3">
      <c r="A155" t="str">
        <f>'D on Ice'!B155</f>
        <v>Mike Matheson</v>
      </c>
      <c r="B155" t="str">
        <f>'D on Ice'!C155</f>
        <v>MTL</v>
      </c>
      <c r="E155">
        <f>'D on Ice'!K155</f>
        <v>39.700000000000003</v>
      </c>
      <c r="F155">
        <f>'D on Ice'!Z155</f>
        <v>11.07</v>
      </c>
      <c r="G155">
        <f>'D on Ice'!Q155</f>
        <v>1.92</v>
      </c>
      <c r="H155">
        <f>'D on Ice'!T155</f>
        <v>2.5099999999999998</v>
      </c>
      <c r="I155" s="1">
        <f t="shared" si="70"/>
        <v>0.35169491525423729</v>
      </c>
      <c r="J155" s="1">
        <f t="shared" si="71"/>
        <v>0.47033898305084748</v>
      </c>
      <c r="K155" s="1">
        <f t="shared" si="72"/>
        <v>0.19491525423728814</v>
      </c>
      <c r="L155" s="1">
        <f t="shared" si="73"/>
        <v>0.48305084745762711</v>
      </c>
      <c r="O155">
        <f>'D Production'!H155</f>
        <v>0.15</v>
      </c>
      <c r="P155">
        <f>'D Production'!I155</f>
        <v>0.52</v>
      </c>
      <c r="Q155">
        <f>'D Production'!J155</f>
        <v>0.3</v>
      </c>
      <c r="R155">
        <f>'D Production'!L155</f>
        <v>0.66</v>
      </c>
      <c r="S155" s="1">
        <f t="shared" si="74"/>
        <v>0.44915254237288138</v>
      </c>
      <c r="T155" s="1">
        <f t="shared" si="75"/>
        <v>0.29661016949152541</v>
      </c>
      <c r="U155" s="1">
        <f t="shared" si="76"/>
        <v>0.50847457627118642</v>
      </c>
      <c r="V155" s="1">
        <f t="shared" si="77"/>
        <v>0.30084745762711862</v>
      </c>
      <c r="Y155">
        <f>'D on Ice'!L155</f>
        <v>48.85</v>
      </c>
      <c r="Z155">
        <f>'D on Ice'!AA155</f>
        <v>12.84</v>
      </c>
      <c r="AA155">
        <f>'D on Ice'!R155</f>
        <v>2.36</v>
      </c>
      <c r="AB155">
        <f>'D on Ice'!U155</f>
        <v>3.12</v>
      </c>
      <c r="AC155" s="1">
        <f t="shared" si="78"/>
        <v>8.4745762711864403E-2</v>
      </c>
      <c r="AD155" s="1">
        <f t="shared" si="79"/>
        <v>0.16949152542372881</v>
      </c>
      <c r="AE155" s="1">
        <f t="shared" si="80"/>
        <v>0.58898305084745761</v>
      </c>
      <c r="AF155" s="1">
        <f t="shared" si="81"/>
        <v>7.2033898305084748E-2</v>
      </c>
      <c r="AI155">
        <f>'D Rel'!K155</f>
        <v>1.53</v>
      </c>
      <c r="AJ155">
        <f>'D Rel'!Z155</f>
        <v>0.31</v>
      </c>
      <c r="AK155">
        <f>'D Rel'!Q155</f>
        <v>-0.39</v>
      </c>
      <c r="AL155">
        <f>'D Rel'!T155</f>
        <v>0.08</v>
      </c>
      <c r="AM155" s="1">
        <f t="shared" si="82"/>
        <v>0.6652542372881356</v>
      </c>
      <c r="AN155" s="1">
        <f t="shared" si="83"/>
        <v>0.60593220338983056</v>
      </c>
      <c r="AO155" s="1">
        <f t="shared" si="84"/>
        <v>0.31779661016949151</v>
      </c>
      <c r="AP155" s="1">
        <f t="shared" si="85"/>
        <v>0.63983050847457623</v>
      </c>
      <c r="AS155">
        <f>'D Rel'!L155</f>
        <v>4.95</v>
      </c>
      <c r="AT155">
        <f>'D Rel'!AA155</f>
        <v>0.93</v>
      </c>
      <c r="AU155">
        <f>'D Rel'!R155</f>
        <v>-7.0000000000000007E-2</v>
      </c>
      <c r="AV155">
        <f>'D Rel'!U155</f>
        <v>0.33</v>
      </c>
      <c r="AW155" s="1">
        <f t="shared" si="86"/>
        <v>9.3220338983050849E-2</v>
      </c>
      <c r="AX155" s="1">
        <f t="shared" si="87"/>
        <v>0.3135593220338983</v>
      </c>
      <c r="AY155" s="1">
        <f t="shared" si="88"/>
        <v>0.52966101694915257</v>
      </c>
      <c r="AZ155" s="1">
        <f t="shared" si="89"/>
        <v>0.18220338983050846</v>
      </c>
      <c r="BC155">
        <f>'D on Ice'!G155</f>
        <v>16.938194444444001</v>
      </c>
      <c r="BD155">
        <f>'D on Ice'!AM155</f>
        <v>40.340000000000003</v>
      </c>
      <c r="BE155">
        <f>'D on Ice'!AF155</f>
        <v>6.91</v>
      </c>
      <c r="BF155">
        <f>'D on Ice'!AH155</f>
        <v>0.999</v>
      </c>
      <c r="BG155" s="1">
        <f t="shared" si="90"/>
        <v>0.72457627118644063</v>
      </c>
      <c r="BH155" s="1">
        <f t="shared" si="91"/>
        <v>0.24576271186440679</v>
      </c>
      <c r="BI155" s="1">
        <f t="shared" si="92"/>
        <v>0.21186440677966101</v>
      </c>
      <c r="BJ155" s="1">
        <f t="shared" si="93"/>
        <v>0.49576271186440679</v>
      </c>
      <c r="BM155">
        <f>'D on Ice'!M155</f>
        <v>44.83</v>
      </c>
      <c r="BN155">
        <f>'D on Ice'!AB155</f>
        <v>46.3</v>
      </c>
      <c r="BO155">
        <f>'D on Ice'!S155</f>
        <v>44.83</v>
      </c>
      <c r="BP155">
        <f>'D on Ice'!V155</f>
        <v>44.59</v>
      </c>
      <c r="BQ155" s="1">
        <f t="shared" si="94"/>
        <v>0.13135593220338984</v>
      </c>
      <c r="BR155" s="1">
        <f t="shared" si="95"/>
        <v>0.25</v>
      </c>
      <c r="BS155" s="1">
        <f t="shared" si="96"/>
        <v>0.27966101694915252</v>
      </c>
      <c r="BT155" s="1">
        <f t="shared" si="97"/>
        <v>0.15254237288135594</v>
      </c>
      <c r="BW155" s="1">
        <f t="shared" si="98"/>
        <v>2.3601694915254239</v>
      </c>
      <c r="BX155" s="1">
        <f t="shared" si="99"/>
        <v>0.13983050847457626</v>
      </c>
      <c r="BY155">
        <f t="shared" si="100"/>
        <v>204</v>
      </c>
      <c r="CB155">
        <f>'D Rel'!M155</f>
        <v>-1.68</v>
      </c>
      <c r="CC155">
        <f>'D Rel'!V155</f>
        <v>-2.0099999999999998</v>
      </c>
      <c r="CD155" s="1">
        <f t="shared" si="101"/>
        <v>0.30932203389830509</v>
      </c>
      <c r="CE155" s="1">
        <f t="shared" si="102"/>
        <v>0.3135593220338983</v>
      </c>
      <c r="CH155" s="31">
        <f>'D Production'!X155</f>
        <v>1.1100000000000001</v>
      </c>
      <c r="CI155" s="31">
        <f>'D Production'!AB155</f>
        <v>0.66</v>
      </c>
      <c r="CJ155" s="31">
        <f t="shared" si="103"/>
        <v>0.21610169491525424</v>
      </c>
      <c r="CK155" s="31">
        <f t="shared" si="104"/>
        <v>0.74152542372881358</v>
      </c>
      <c r="CN155">
        <f>'D Totals'!G155</f>
        <v>2</v>
      </c>
      <c r="CO155">
        <f>'D Totals'!H155</f>
        <v>7</v>
      </c>
      <c r="CP155">
        <f>'D Totals'!K155</f>
        <v>9</v>
      </c>
    </row>
    <row r="156" spans="1:94" x14ac:dyDescent="0.3">
      <c r="A156" t="str">
        <f>'D on Ice'!B156</f>
        <v>Mike Reilly</v>
      </c>
      <c r="B156" t="str">
        <f>'D on Ice'!C156</f>
        <v>FLA, NYI</v>
      </c>
      <c r="E156">
        <f>'D on Ice'!K156</f>
        <v>47.81</v>
      </c>
      <c r="F156">
        <f>'D on Ice'!Z156</f>
        <v>14.28</v>
      </c>
      <c r="G156">
        <f>'D on Ice'!Q156</f>
        <v>1.86</v>
      </c>
      <c r="H156">
        <f>'D on Ice'!T156</f>
        <v>3.36</v>
      </c>
      <c r="I156" s="1">
        <f t="shared" si="70"/>
        <v>0.89406779661016944</v>
      </c>
      <c r="J156" s="1">
        <f t="shared" si="71"/>
        <v>0.96610169491525422</v>
      </c>
      <c r="K156" s="1">
        <f t="shared" si="72"/>
        <v>0.15254237288135594</v>
      </c>
      <c r="L156" s="1">
        <f t="shared" si="73"/>
        <v>0.97881355932203384</v>
      </c>
      <c r="O156">
        <f>'D Production'!H156</f>
        <v>0.31</v>
      </c>
      <c r="P156">
        <f>'D Production'!I156</f>
        <v>0.62</v>
      </c>
      <c r="Q156">
        <f>'D Production'!J156</f>
        <v>0.47</v>
      </c>
      <c r="R156">
        <f>'D Production'!L156</f>
        <v>0.93</v>
      </c>
      <c r="S156" s="1">
        <f t="shared" si="74"/>
        <v>0.80508474576271183</v>
      </c>
      <c r="T156" s="1">
        <f t="shared" si="75"/>
        <v>0.4576271186440678</v>
      </c>
      <c r="U156" s="1">
        <f t="shared" si="76"/>
        <v>0.77542372881355937</v>
      </c>
      <c r="V156" s="1">
        <f t="shared" si="77"/>
        <v>0.58050847457627119</v>
      </c>
      <c r="Y156">
        <f>'D on Ice'!L156</f>
        <v>45.95</v>
      </c>
      <c r="Z156">
        <f>'D on Ice'!AA156</f>
        <v>12.26</v>
      </c>
      <c r="AA156">
        <f>'D on Ice'!R156</f>
        <v>3.42</v>
      </c>
      <c r="AB156">
        <f>'D on Ice'!U156</f>
        <v>2.61</v>
      </c>
      <c r="AC156" s="1">
        <f t="shared" si="78"/>
        <v>0.20338983050847459</v>
      </c>
      <c r="AD156" s="1">
        <f t="shared" si="79"/>
        <v>0.26271186440677968</v>
      </c>
      <c r="AE156" s="1">
        <f t="shared" si="80"/>
        <v>7.6271186440677971E-2</v>
      </c>
      <c r="AF156" s="1">
        <f t="shared" si="81"/>
        <v>0.4152542372881356</v>
      </c>
      <c r="AI156">
        <f>'D Rel'!K156</f>
        <v>8.56</v>
      </c>
      <c r="AJ156">
        <f>'D Rel'!Z156</f>
        <v>3.71</v>
      </c>
      <c r="AK156">
        <f>'D Rel'!Q156</f>
        <v>-1.06</v>
      </c>
      <c r="AL156">
        <f>'D Rel'!T156</f>
        <v>0.94</v>
      </c>
      <c r="AM156" s="1">
        <f t="shared" si="82"/>
        <v>0.99152542372881358</v>
      </c>
      <c r="AN156" s="1">
        <f t="shared" si="83"/>
        <v>0.97881355932203384</v>
      </c>
      <c r="AO156" s="1">
        <f t="shared" si="84"/>
        <v>7.2033898305084748E-2</v>
      </c>
      <c r="AP156" s="1">
        <f t="shared" si="85"/>
        <v>0.99152542372881358</v>
      </c>
      <c r="AS156">
        <f>'D Rel'!L156</f>
        <v>-0.27</v>
      </c>
      <c r="AT156">
        <f>'D Rel'!AA156</f>
        <v>0.2</v>
      </c>
      <c r="AU156">
        <f>'D Rel'!R156</f>
        <v>0.74</v>
      </c>
      <c r="AV156">
        <f>'D Rel'!U156</f>
        <v>-0.14000000000000001</v>
      </c>
      <c r="AW156" s="1">
        <f t="shared" si="86"/>
        <v>0.55932203389830504</v>
      </c>
      <c r="AX156" s="1">
        <f t="shared" si="87"/>
        <v>0.4364406779661017</v>
      </c>
      <c r="AY156" s="1">
        <f t="shared" si="88"/>
        <v>0.1228813559322034</v>
      </c>
      <c r="AZ156" s="1">
        <f t="shared" si="89"/>
        <v>0.6652542372881356</v>
      </c>
      <c r="BC156">
        <f>'D on Ice'!G156</f>
        <v>14.315432098764999</v>
      </c>
      <c r="BD156">
        <f>'D on Ice'!AM156</f>
        <v>58.43</v>
      </c>
      <c r="BE156">
        <f>'D on Ice'!AF156</f>
        <v>5.17</v>
      </c>
      <c r="BF156">
        <f>'D on Ice'!AH156</f>
        <v>0.94499999999999995</v>
      </c>
      <c r="BG156" s="1">
        <f t="shared" si="90"/>
        <v>0.2923728813559322</v>
      </c>
      <c r="BH156" s="1">
        <f t="shared" si="91"/>
        <v>0.83898305084745761</v>
      </c>
      <c r="BI156" s="1">
        <f t="shared" si="92"/>
        <v>2.9661016949152543E-2</v>
      </c>
      <c r="BJ156" s="1">
        <f t="shared" si="93"/>
        <v>2.9661016949152543E-2</v>
      </c>
      <c r="BM156">
        <f>'D on Ice'!M156</f>
        <v>50.99</v>
      </c>
      <c r="BN156">
        <f>'D on Ice'!AB156</f>
        <v>53.8</v>
      </c>
      <c r="BO156">
        <f>'D on Ice'!S156</f>
        <v>35.29</v>
      </c>
      <c r="BP156">
        <f>'D on Ice'!V156</f>
        <v>56.3</v>
      </c>
      <c r="BQ156" s="1">
        <f t="shared" si="94"/>
        <v>0.61440677966101698</v>
      </c>
      <c r="BR156" s="1">
        <f t="shared" si="95"/>
        <v>0.76694915254237284</v>
      </c>
      <c r="BS156" s="1">
        <f t="shared" si="96"/>
        <v>6.7796610169491525E-2</v>
      </c>
      <c r="BT156" s="1">
        <f t="shared" si="97"/>
        <v>0.92796610169491522</v>
      </c>
      <c r="BW156" s="1">
        <f t="shared" si="98"/>
        <v>5.6949152542372889</v>
      </c>
      <c r="BX156" s="1">
        <f t="shared" si="99"/>
        <v>0.86864406779661019</v>
      </c>
      <c r="BY156">
        <f t="shared" si="100"/>
        <v>32</v>
      </c>
      <c r="CB156">
        <f>'D Rel'!M156</f>
        <v>5.07</v>
      </c>
      <c r="CC156">
        <f>'D Rel'!V156</f>
        <v>9.52</v>
      </c>
      <c r="CD156" s="1">
        <f t="shared" si="101"/>
        <v>0.95338983050847459</v>
      </c>
      <c r="CE156" s="1">
        <f t="shared" si="102"/>
        <v>0.98728813559322037</v>
      </c>
      <c r="CH156" s="31">
        <f>'D Production'!X156</f>
        <v>1.24</v>
      </c>
      <c r="CI156" s="31">
        <f>'D Production'!AB156</f>
        <v>0.47</v>
      </c>
      <c r="CJ156" s="31">
        <f t="shared" si="103"/>
        <v>0.14830508474576271</v>
      </c>
      <c r="CK156" s="31">
        <f t="shared" si="104"/>
        <v>0.56779661016949157</v>
      </c>
      <c r="CN156">
        <f>'D Totals'!G156</f>
        <v>2</v>
      </c>
      <c r="CO156">
        <f>'D Totals'!H156</f>
        <v>4</v>
      </c>
      <c r="CP156">
        <f>'D Totals'!K156</f>
        <v>6</v>
      </c>
    </row>
    <row r="157" spans="1:94" x14ac:dyDescent="0.3">
      <c r="A157" t="str">
        <f>'D on Ice'!B157</f>
        <v>Mikey Anderson</v>
      </c>
      <c r="B157" t="str">
        <f>'D on Ice'!C157</f>
        <v>L.A</v>
      </c>
      <c r="E157">
        <f>'D on Ice'!K157</f>
        <v>44.67</v>
      </c>
      <c r="F157">
        <f>'D on Ice'!Z157</f>
        <v>9.73</v>
      </c>
      <c r="G157">
        <f>'D on Ice'!Q157</f>
        <v>2.3199999999999998</v>
      </c>
      <c r="H157">
        <f>'D on Ice'!T157</f>
        <v>2.5</v>
      </c>
      <c r="I157" s="1">
        <f t="shared" si="70"/>
        <v>0.72033898305084743</v>
      </c>
      <c r="J157" s="1">
        <f t="shared" si="71"/>
        <v>0.21186440677966101</v>
      </c>
      <c r="K157" s="1">
        <f t="shared" si="72"/>
        <v>0.41949152542372881</v>
      </c>
      <c r="L157" s="1">
        <f t="shared" si="73"/>
        <v>0.46186440677966101</v>
      </c>
      <c r="O157">
        <f>'D Production'!H157</f>
        <v>7.0000000000000007E-2</v>
      </c>
      <c r="P157">
        <f>'D Production'!I157</f>
        <v>0.87</v>
      </c>
      <c r="Q157">
        <f>'D Production'!J157</f>
        <v>0.44</v>
      </c>
      <c r="R157">
        <f>'D Production'!L157</f>
        <v>0.94</v>
      </c>
      <c r="S157" s="1">
        <f t="shared" si="74"/>
        <v>0.2076271186440678</v>
      </c>
      <c r="T157" s="1">
        <f t="shared" si="75"/>
        <v>0.75423728813559321</v>
      </c>
      <c r="U157" s="1">
        <f t="shared" si="76"/>
        <v>0.73728813559322037</v>
      </c>
      <c r="V157" s="1">
        <f t="shared" si="77"/>
        <v>0.59322033898305082</v>
      </c>
      <c r="Y157">
        <f>'D on Ice'!L157</f>
        <v>37.619999999999997</v>
      </c>
      <c r="Z157">
        <f>'D on Ice'!AA157</f>
        <v>10.68</v>
      </c>
      <c r="AA157">
        <f>'D on Ice'!R157</f>
        <v>1.96</v>
      </c>
      <c r="AB157">
        <f>'D on Ice'!U157</f>
        <v>2.48</v>
      </c>
      <c r="AC157" s="1">
        <f t="shared" si="78"/>
        <v>0.90254237288135597</v>
      </c>
      <c r="AD157" s="1">
        <f t="shared" si="79"/>
        <v>0.60169491525423724</v>
      </c>
      <c r="AE157" s="1">
        <f t="shared" si="80"/>
        <v>0.83050847457627119</v>
      </c>
      <c r="AF157" s="1">
        <f t="shared" si="81"/>
        <v>0.57203389830508478</v>
      </c>
      <c r="AI157">
        <f>'D Rel'!K157</f>
        <v>-7.68</v>
      </c>
      <c r="AJ157">
        <f>'D Rel'!Z157</f>
        <v>-3.6</v>
      </c>
      <c r="AK157">
        <f>'D Rel'!Q157</f>
        <v>-0.47</v>
      </c>
      <c r="AL157">
        <f>'D Rel'!T157</f>
        <v>-0.81</v>
      </c>
      <c r="AM157" s="1">
        <f t="shared" si="82"/>
        <v>3.8135593220338986E-2</v>
      </c>
      <c r="AN157" s="1">
        <f t="shared" si="83"/>
        <v>4.6610169491525424E-2</v>
      </c>
      <c r="AO157" s="1">
        <f t="shared" si="84"/>
        <v>0.27542372881355931</v>
      </c>
      <c r="AP157" s="1">
        <f t="shared" si="85"/>
        <v>2.5423728813559324E-2</v>
      </c>
      <c r="AS157">
        <f>'D Rel'!L157</f>
        <v>-0.81</v>
      </c>
      <c r="AT157">
        <f>'D Rel'!AA157</f>
        <v>1.62</v>
      </c>
      <c r="AU157">
        <f>'D Rel'!R157</f>
        <v>-0.65</v>
      </c>
      <c r="AV157">
        <f>'D Rel'!U157</f>
        <v>0.21</v>
      </c>
      <c r="AW157" s="1">
        <f t="shared" si="86"/>
        <v>0.6228813559322034</v>
      </c>
      <c r="AX157" s="1">
        <f t="shared" si="87"/>
        <v>0.21186440677966101</v>
      </c>
      <c r="AY157" s="1">
        <f t="shared" si="88"/>
        <v>0.82627118644067798</v>
      </c>
      <c r="AZ157" s="1">
        <f t="shared" si="89"/>
        <v>0.23728813559322035</v>
      </c>
      <c r="BC157">
        <f>'D on Ice'!G157</f>
        <v>18.357777777778001</v>
      </c>
      <c r="BD157">
        <f>'D on Ice'!AM157</f>
        <v>39.9</v>
      </c>
      <c r="BE157">
        <f>'D on Ice'!AF157</f>
        <v>7.67</v>
      </c>
      <c r="BF157">
        <f>'D on Ice'!AH157</f>
        <v>1</v>
      </c>
      <c r="BG157" s="1">
        <f t="shared" si="90"/>
        <v>0.89406779661016944</v>
      </c>
      <c r="BH157" s="1">
        <f t="shared" si="91"/>
        <v>0.24152542372881355</v>
      </c>
      <c r="BI157" s="1">
        <f t="shared" si="92"/>
        <v>0.33898305084745761</v>
      </c>
      <c r="BJ157" s="1">
        <f t="shared" si="93"/>
        <v>0.52542372881355937</v>
      </c>
      <c r="BM157">
        <f>'D on Ice'!M157</f>
        <v>54.28</v>
      </c>
      <c r="BN157">
        <f>'D on Ice'!AB157</f>
        <v>47.69</v>
      </c>
      <c r="BO157">
        <f>'D on Ice'!S157</f>
        <v>54.24</v>
      </c>
      <c r="BP157">
        <f>'D on Ice'!V157</f>
        <v>50.2</v>
      </c>
      <c r="BQ157" s="1">
        <f t="shared" si="94"/>
        <v>0.86440677966101698</v>
      </c>
      <c r="BR157" s="1">
        <f t="shared" si="95"/>
        <v>0.36016949152542371</v>
      </c>
      <c r="BS157" s="1">
        <f t="shared" si="96"/>
        <v>0.72881355932203384</v>
      </c>
      <c r="BT157" s="1">
        <f t="shared" si="97"/>
        <v>0.53813559322033899</v>
      </c>
      <c r="BW157" s="1">
        <f t="shared" si="98"/>
        <v>3.8347457627118642</v>
      </c>
      <c r="BX157" s="1">
        <f t="shared" si="99"/>
        <v>0.46610169491525422</v>
      </c>
      <c r="BY157">
        <f t="shared" si="100"/>
        <v>127</v>
      </c>
      <c r="CB157">
        <f>'D Rel'!M157</f>
        <v>-3.39</v>
      </c>
      <c r="CC157">
        <f>'D Rel'!V157</f>
        <v>-9.0299999999999994</v>
      </c>
      <c r="CD157" s="1">
        <f t="shared" si="101"/>
        <v>0.1652542372881356</v>
      </c>
      <c r="CE157" s="1">
        <f t="shared" si="102"/>
        <v>5.0847457627118647E-2</v>
      </c>
      <c r="CH157" s="31">
        <f>'D Production'!X157</f>
        <v>0.44</v>
      </c>
      <c r="CI157" s="31">
        <f>'D Production'!AB157</f>
        <v>0.51</v>
      </c>
      <c r="CJ157" s="31">
        <f t="shared" si="103"/>
        <v>0.77542372881355937</v>
      </c>
      <c r="CK157" s="31">
        <f t="shared" si="104"/>
        <v>0.59745762711864403</v>
      </c>
      <c r="CN157">
        <f>'D Totals'!G157</f>
        <v>1</v>
      </c>
      <c r="CO157">
        <f>'D Totals'!H157</f>
        <v>12</v>
      </c>
      <c r="CP157">
        <f>'D Totals'!K157</f>
        <v>13</v>
      </c>
    </row>
    <row r="158" spans="1:94" x14ac:dyDescent="0.3">
      <c r="A158" t="str">
        <f>'D on Ice'!B158</f>
        <v>Mikhail Sergachev</v>
      </c>
      <c r="B158" t="str">
        <f>'D on Ice'!C158</f>
        <v>T.B</v>
      </c>
      <c r="E158">
        <f>'D on Ice'!K158</f>
        <v>40.340000000000003</v>
      </c>
      <c r="F158">
        <f>'D on Ice'!Z158</f>
        <v>11.54</v>
      </c>
      <c r="G158">
        <f>'D on Ice'!Q158</f>
        <v>1.77</v>
      </c>
      <c r="H158">
        <f>'D on Ice'!T158</f>
        <v>2.62</v>
      </c>
      <c r="I158" s="1">
        <f t="shared" si="70"/>
        <v>0.4152542372881356</v>
      </c>
      <c r="J158" s="1">
        <f t="shared" si="71"/>
        <v>0.6228813559322034</v>
      </c>
      <c r="K158" s="1">
        <f t="shared" si="72"/>
        <v>0.1228813559322034</v>
      </c>
      <c r="L158" s="1">
        <f t="shared" si="73"/>
        <v>0.61864406779661019</v>
      </c>
      <c r="O158">
        <f>'D Production'!H158</f>
        <v>0.1</v>
      </c>
      <c r="P158">
        <f>'D Production'!I158</f>
        <v>0.83</v>
      </c>
      <c r="Q158">
        <f>'D Production'!J158</f>
        <v>0.31</v>
      </c>
      <c r="R158">
        <f>'D Production'!L158</f>
        <v>0.94</v>
      </c>
      <c r="S158" s="1">
        <f t="shared" si="74"/>
        <v>0.32627118644067798</v>
      </c>
      <c r="T158" s="1">
        <f t="shared" si="75"/>
        <v>0.67372881355932202</v>
      </c>
      <c r="U158" s="1">
        <f t="shared" si="76"/>
        <v>0.52118644067796616</v>
      </c>
      <c r="V158" s="1">
        <f t="shared" si="77"/>
        <v>0.59322033898305082</v>
      </c>
      <c r="Y158">
        <f>'D on Ice'!L158</f>
        <v>41.69</v>
      </c>
      <c r="Z158">
        <f>'D on Ice'!AA158</f>
        <v>11.02</v>
      </c>
      <c r="AA158">
        <f>'D on Ice'!R158</f>
        <v>3.33</v>
      </c>
      <c r="AB158">
        <f>'D on Ice'!U158</f>
        <v>2.58</v>
      </c>
      <c r="AC158" s="1">
        <f t="shared" si="78"/>
        <v>0.55084745762711862</v>
      </c>
      <c r="AD158" s="1">
        <f t="shared" si="79"/>
        <v>0.49576271186440679</v>
      </c>
      <c r="AE158" s="1">
        <f t="shared" si="80"/>
        <v>8.8983050847457626E-2</v>
      </c>
      <c r="AF158" s="1">
        <f t="shared" si="81"/>
        <v>0.46186440677966101</v>
      </c>
      <c r="AI158">
        <f>'D Rel'!K158</f>
        <v>-1.79</v>
      </c>
      <c r="AJ158">
        <f>'D Rel'!Z158</f>
        <v>0.1</v>
      </c>
      <c r="AK158">
        <f>'D Rel'!Q158</f>
        <v>-1.1499999999999999</v>
      </c>
      <c r="AL158">
        <f>'D Rel'!T158</f>
        <v>0.09</v>
      </c>
      <c r="AM158" s="1">
        <f t="shared" si="82"/>
        <v>0.38983050847457629</v>
      </c>
      <c r="AN158" s="1">
        <f t="shared" si="83"/>
        <v>0.56779661016949157</v>
      </c>
      <c r="AO158" s="1">
        <f t="shared" si="84"/>
        <v>5.5084745762711863E-2</v>
      </c>
      <c r="AP158" s="1">
        <f t="shared" si="85"/>
        <v>0.65254237288135597</v>
      </c>
      <c r="AS158">
        <f>'D Rel'!L158</f>
        <v>-0.98</v>
      </c>
      <c r="AT158">
        <f>'D Rel'!AA158</f>
        <v>-0.06</v>
      </c>
      <c r="AU158">
        <f>'D Rel'!R158</f>
        <v>0.59</v>
      </c>
      <c r="AV158">
        <f>'D Rel'!U158</f>
        <v>-0.17</v>
      </c>
      <c r="AW158" s="1">
        <f t="shared" si="86"/>
        <v>0.63559322033898302</v>
      </c>
      <c r="AX158" s="1">
        <f t="shared" si="87"/>
        <v>0.48305084745762711</v>
      </c>
      <c r="AY158" s="1">
        <f t="shared" si="88"/>
        <v>0.18220338983050846</v>
      </c>
      <c r="AZ158" s="1">
        <f t="shared" si="89"/>
        <v>0.70338983050847459</v>
      </c>
      <c r="BC158">
        <f>'D on Ice'!G158</f>
        <v>17.489393939393999</v>
      </c>
      <c r="BD158">
        <f>'D on Ice'!AM158</f>
        <v>56.67</v>
      </c>
      <c r="BE158">
        <f>'D on Ice'!AF158</f>
        <v>6.18</v>
      </c>
      <c r="BF158">
        <f>'D on Ice'!AH158</f>
        <v>0.95299999999999996</v>
      </c>
      <c r="BG158" s="1">
        <f t="shared" si="90"/>
        <v>0.7923728813559322</v>
      </c>
      <c r="BH158" s="1">
        <f t="shared" si="91"/>
        <v>0.78813559322033899</v>
      </c>
      <c r="BI158" s="1">
        <f t="shared" si="92"/>
        <v>0.10169491525423729</v>
      </c>
      <c r="BJ158" s="1">
        <f t="shared" si="93"/>
        <v>3.3898305084745763E-2</v>
      </c>
      <c r="BM158">
        <f>'D on Ice'!M158</f>
        <v>49.18</v>
      </c>
      <c r="BN158">
        <f>'D on Ice'!AB158</f>
        <v>51.15</v>
      </c>
      <c r="BO158">
        <f>'D on Ice'!S158</f>
        <v>34.69</v>
      </c>
      <c r="BP158">
        <f>'D on Ice'!V158</f>
        <v>50.37</v>
      </c>
      <c r="BQ158" s="1">
        <f t="shared" si="94"/>
        <v>0.44915254237288138</v>
      </c>
      <c r="BR158" s="1">
        <f t="shared" si="95"/>
        <v>0.5847457627118644</v>
      </c>
      <c r="BS158" s="1">
        <f t="shared" si="96"/>
        <v>6.3559322033898302E-2</v>
      </c>
      <c r="BT158" s="1">
        <f t="shared" si="97"/>
        <v>0.55932203389830504</v>
      </c>
      <c r="BW158" s="1">
        <f t="shared" si="98"/>
        <v>4.258474576271186</v>
      </c>
      <c r="BX158" s="1">
        <f t="shared" si="99"/>
        <v>0.56779661016949157</v>
      </c>
      <c r="BY158">
        <f t="shared" si="100"/>
        <v>103</v>
      </c>
      <c r="CB158">
        <f>'D Rel'!M158</f>
        <v>-0.51</v>
      </c>
      <c r="CC158">
        <f>'D Rel'!V158</f>
        <v>2.5099999999999998</v>
      </c>
      <c r="CD158" s="1">
        <f t="shared" si="101"/>
        <v>0.44915254237288138</v>
      </c>
      <c r="CE158" s="1">
        <f t="shared" si="102"/>
        <v>0.76271186440677963</v>
      </c>
      <c r="CH158" s="31">
        <f>'D Production'!X158</f>
        <v>0.83</v>
      </c>
      <c r="CI158" s="31">
        <f>'D Production'!AB158</f>
        <v>0.31</v>
      </c>
      <c r="CJ158" s="31">
        <f t="shared" si="103"/>
        <v>0.4576271186440678</v>
      </c>
      <c r="CK158" s="31">
        <f t="shared" si="104"/>
        <v>0.32627118644067798</v>
      </c>
      <c r="CN158">
        <f>'D Totals'!G158</f>
        <v>1</v>
      </c>
      <c r="CO158">
        <f>'D Totals'!H158</f>
        <v>8</v>
      </c>
      <c r="CP158">
        <f>'D Totals'!K158</f>
        <v>9</v>
      </c>
    </row>
    <row r="159" spans="1:94" x14ac:dyDescent="0.3">
      <c r="A159" t="str">
        <f>'D on Ice'!B159</f>
        <v>Miro Heiskanen</v>
      </c>
      <c r="B159" t="str">
        <f>'D on Ice'!C159</f>
        <v>DAL</v>
      </c>
      <c r="E159">
        <f>'D on Ice'!K159</f>
        <v>47.46</v>
      </c>
      <c r="F159">
        <f>'D on Ice'!Z159</f>
        <v>13.56</v>
      </c>
      <c r="G159">
        <f>'D on Ice'!Q159</f>
        <v>2.73</v>
      </c>
      <c r="H159">
        <f>'D on Ice'!T159</f>
        <v>2.92</v>
      </c>
      <c r="I159" s="1">
        <f t="shared" si="70"/>
        <v>0.88559322033898302</v>
      </c>
      <c r="J159" s="1">
        <f t="shared" si="71"/>
        <v>0.92372881355932202</v>
      </c>
      <c r="K159" s="1">
        <f t="shared" si="72"/>
        <v>0.67372881355932202</v>
      </c>
      <c r="L159" s="1">
        <f t="shared" si="73"/>
        <v>0.88559322033898302</v>
      </c>
      <c r="O159">
        <f>'D Production'!H159</f>
        <v>0.25</v>
      </c>
      <c r="P159">
        <f>'D Production'!I159</f>
        <v>0.91</v>
      </c>
      <c r="Q159">
        <f>'D Production'!J159</f>
        <v>0.25</v>
      </c>
      <c r="R159">
        <f>'D Production'!L159</f>
        <v>1.1599999999999999</v>
      </c>
      <c r="S159" s="1">
        <f t="shared" si="74"/>
        <v>0.69491525423728817</v>
      </c>
      <c r="T159" s="1">
        <f t="shared" si="75"/>
        <v>0.77542372881355937</v>
      </c>
      <c r="U159" s="1">
        <f t="shared" si="76"/>
        <v>0.39830508474576271</v>
      </c>
      <c r="V159" s="1">
        <f t="shared" si="77"/>
        <v>0.80508474576271183</v>
      </c>
      <c r="Y159">
        <f>'D on Ice'!L159</f>
        <v>37.79</v>
      </c>
      <c r="Z159">
        <f>'D on Ice'!AA159</f>
        <v>8.52</v>
      </c>
      <c r="AA159">
        <f>'D on Ice'!R159</f>
        <v>2.65</v>
      </c>
      <c r="AB159">
        <f>'D on Ice'!U159</f>
        <v>2</v>
      </c>
      <c r="AC159" s="1">
        <f t="shared" si="78"/>
        <v>0.88559322033898302</v>
      </c>
      <c r="AD159" s="1">
        <f t="shared" si="79"/>
        <v>0.97033898305084743</v>
      </c>
      <c r="AE159" s="1">
        <f t="shared" si="80"/>
        <v>0.38983050847457629</v>
      </c>
      <c r="AF159" s="1">
        <f t="shared" si="81"/>
        <v>0.98305084745762716</v>
      </c>
      <c r="AI159">
        <f>'D Rel'!K159</f>
        <v>4.5199999999999996</v>
      </c>
      <c r="AJ159">
        <f>'D Rel'!Z159</f>
        <v>2.2599999999999998</v>
      </c>
      <c r="AK159">
        <f>'D Rel'!Q159</f>
        <v>-0.3</v>
      </c>
      <c r="AL159">
        <f>'D Rel'!T159</f>
        <v>0.33</v>
      </c>
      <c r="AM159" s="1">
        <f t="shared" si="82"/>
        <v>0.83050847457627119</v>
      </c>
      <c r="AN159" s="1">
        <f t="shared" si="83"/>
        <v>0.89830508474576276</v>
      </c>
      <c r="AO159" s="1">
        <f t="shared" si="84"/>
        <v>0.36016949152542371</v>
      </c>
      <c r="AP159" s="1">
        <f t="shared" si="85"/>
        <v>0.83050847457627119</v>
      </c>
      <c r="AS159">
        <f>'D Rel'!L159</f>
        <v>-3.05</v>
      </c>
      <c r="AT159">
        <f>'D Rel'!AA159</f>
        <v>-1.54</v>
      </c>
      <c r="AU159">
        <f>'D Rel'!R159</f>
        <v>-0.17</v>
      </c>
      <c r="AV159">
        <f>'D Rel'!U159</f>
        <v>-0.28999999999999998</v>
      </c>
      <c r="AW159" s="1">
        <f t="shared" si="86"/>
        <v>0.77966101694915257</v>
      </c>
      <c r="AX159" s="1">
        <f t="shared" si="87"/>
        <v>0.81355932203389836</v>
      </c>
      <c r="AY159" s="1">
        <f t="shared" si="88"/>
        <v>0.61440677966101698</v>
      </c>
      <c r="AZ159" s="1">
        <f t="shared" si="89"/>
        <v>0.80932203389830504</v>
      </c>
      <c r="BC159">
        <f>'D on Ice'!G159</f>
        <v>19.096491228070001</v>
      </c>
      <c r="BD159">
        <f>'D on Ice'!AM159</f>
        <v>58.48</v>
      </c>
      <c r="BE159">
        <f>'D on Ice'!AF159</f>
        <v>8.73</v>
      </c>
      <c r="BF159">
        <f>'D on Ice'!AH159</f>
        <v>0.98799999999999999</v>
      </c>
      <c r="BG159" s="1">
        <f t="shared" si="90"/>
        <v>0.96610169491525422</v>
      </c>
      <c r="BH159" s="1">
        <f t="shared" si="91"/>
        <v>0.84745762711864403</v>
      </c>
      <c r="BI159" s="1">
        <f t="shared" si="92"/>
        <v>0.5423728813559322</v>
      </c>
      <c r="BJ159" s="1">
        <f t="shared" si="93"/>
        <v>0.3135593220338983</v>
      </c>
      <c r="BM159">
        <f>'D on Ice'!M159</f>
        <v>55.67</v>
      </c>
      <c r="BN159">
        <f>'D on Ice'!AB159</f>
        <v>61.42</v>
      </c>
      <c r="BO159">
        <f>'D on Ice'!S159</f>
        <v>50.77</v>
      </c>
      <c r="BP159">
        <f>'D on Ice'!V159</f>
        <v>59.38</v>
      </c>
      <c r="BQ159" s="1">
        <f t="shared" si="94"/>
        <v>0.92372881355932202</v>
      </c>
      <c r="BR159" s="1">
        <f t="shared" si="95"/>
        <v>0.96610169491525422</v>
      </c>
      <c r="BS159" s="1">
        <f t="shared" si="96"/>
        <v>0.5423728813559322</v>
      </c>
      <c r="BT159" s="1">
        <f t="shared" si="97"/>
        <v>0.97033898305084743</v>
      </c>
      <c r="BW159" s="1">
        <f t="shared" si="98"/>
        <v>6.9872881355932206</v>
      </c>
      <c r="BX159" s="1">
        <f t="shared" si="99"/>
        <v>0.99152542372881358</v>
      </c>
      <c r="BY159">
        <f t="shared" si="100"/>
        <v>3</v>
      </c>
      <c r="CB159">
        <f>'D Rel'!M159</f>
        <v>4.42</v>
      </c>
      <c r="CC159">
        <f>'D Rel'!V159</f>
        <v>6.35</v>
      </c>
      <c r="CD159" s="1">
        <f t="shared" si="101"/>
        <v>0.92372881355932202</v>
      </c>
      <c r="CE159" s="1">
        <f t="shared" si="102"/>
        <v>0.95338983050847459</v>
      </c>
      <c r="CH159" s="31">
        <f>'D Production'!X159</f>
        <v>0.25</v>
      </c>
      <c r="CI159" s="31">
        <f>'D Production'!AB159</f>
        <v>0.66</v>
      </c>
      <c r="CJ159" s="31">
        <f t="shared" si="103"/>
        <v>0.93220338983050843</v>
      </c>
      <c r="CK159" s="31">
        <f t="shared" si="104"/>
        <v>0.74152542372881358</v>
      </c>
      <c r="CN159">
        <f>'D Totals'!G159</f>
        <v>3</v>
      </c>
      <c r="CO159">
        <f>'D Totals'!H159</f>
        <v>11</v>
      </c>
      <c r="CP159">
        <f>'D Totals'!K159</f>
        <v>14</v>
      </c>
    </row>
    <row r="160" spans="1:94" x14ac:dyDescent="0.3">
      <c r="A160" t="str">
        <f>'D on Ice'!B160</f>
        <v>Morgan Rielly</v>
      </c>
      <c r="B160" t="str">
        <f>'D on Ice'!C160</f>
        <v>TOR</v>
      </c>
      <c r="E160">
        <f>'D on Ice'!K160</f>
        <v>43.96</v>
      </c>
      <c r="F160">
        <f>'D on Ice'!Z160</f>
        <v>12.48</v>
      </c>
      <c r="G160">
        <f>'D on Ice'!Q160</f>
        <v>3.02</v>
      </c>
      <c r="H160">
        <f>'D on Ice'!T160</f>
        <v>2.67</v>
      </c>
      <c r="I160" s="1">
        <f t="shared" si="70"/>
        <v>0.67796610169491522</v>
      </c>
      <c r="J160" s="1">
        <f t="shared" si="71"/>
        <v>0.79661016949152541</v>
      </c>
      <c r="K160" s="1">
        <f t="shared" si="72"/>
        <v>0.81355932203389836</v>
      </c>
      <c r="L160" s="1">
        <f t="shared" si="73"/>
        <v>0.66101694915254239</v>
      </c>
      <c r="O160">
        <f>'D Production'!H160</f>
        <v>0.27</v>
      </c>
      <c r="P160">
        <f>'D Production'!I160</f>
        <v>1.01</v>
      </c>
      <c r="Q160">
        <f>'D Production'!J160</f>
        <v>0.67</v>
      </c>
      <c r="R160">
        <f>'D Production'!L160</f>
        <v>1.28</v>
      </c>
      <c r="S160" s="1">
        <f t="shared" si="74"/>
        <v>0.74152542372881358</v>
      </c>
      <c r="T160" s="1">
        <f t="shared" si="75"/>
        <v>0.84745762711864403</v>
      </c>
      <c r="U160" s="1">
        <f t="shared" si="76"/>
        <v>0.95338983050847459</v>
      </c>
      <c r="V160" s="1">
        <f t="shared" si="77"/>
        <v>0.86864406779661019</v>
      </c>
      <c r="Y160">
        <f>'D on Ice'!L160</f>
        <v>44.7</v>
      </c>
      <c r="Z160">
        <f>'D on Ice'!AA160</f>
        <v>13.83</v>
      </c>
      <c r="AA160">
        <f>'D on Ice'!R160</f>
        <v>2.75</v>
      </c>
      <c r="AB160">
        <f>'D on Ice'!U160</f>
        <v>3.02</v>
      </c>
      <c r="AC160" s="1">
        <f t="shared" si="78"/>
        <v>0.26694915254237289</v>
      </c>
      <c r="AD160" s="1">
        <f t="shared" si="79"/>
        <v>9.3220338983050849E-2</v>
      </c>
      <c r="AE160" s="1">
        <f t="shared" si="80"/>
        <v>0.32203389830508472</v>
      </c>
      <c r="AF160" s="1">
        <f t="shared" si="81"/>
        <v>9.7457627118644072E-2</v>
      </c>
      <c r="AI160">
        <f>'D Rel'!K160</f>
        <v>0.68</v>
      </c>
      <c r="AJ160">
        <f>'D Rel'!Z160</f>
        <v>0.22</v>
      </c>
      <c r="AK160">
        <f>'D Rel'!Q160</f>
        <v>0.56999999999999995</v>
      </c>
      <c r="AL160">
        <f>'D Rel'!T160</f>
        <v>-0.01</v>
      </c>
      <c r="AM160" s="1">
        <f t="shared" si="82"/>
        <v>0.60593220338983056</v>
      </c>
      <c r="AN160" s="1">
        <f t="shared" si="83"/>
        <v>0.58050847457627119</v>
      </c>
      <c r="AO160" s="1">
        <f t="shared" si="84"/>
        <v>0.83050847457627119</v>
      </c>
      <c r="AP160" s="1">
        <f t="shared" si="85"/>
        <v>0.52966101694915257</v>
      </c>
      <c r="AS160">
        <f>'D Rel'!L160</f>
        <v>3.53</v>
      </c>
      <c r="AT160">
        <f>'D Rel'!AA160</f>
        <v>3.23</v>
      </c>
      <c r="AU160">
        <f>'D Rel'!R160</f>
        <v>0.43</v>
      </c>
      <c r="AV160">
        <f>'D Rel'!U160</f>
        <v>0.55000000000000004</v>
      </c>
      <c r="AW160" s="1">
        <f t="shared" si="86"/>
        <v>0.14830508474576271</v>
      </c>
      <c r="AX160" s="1">
        <f t="shared" si="87"/>
        <v>7.2033898305084748E-2</v>
      </c>
      <c r="AY160" s="1">
        <f t="shared" si="88"/>
        <v>0.24576271186440679</v>
      </c>
      <c r="AZ160" s="1">
        <f t="shared" si="89"/>
        <v>6.3559322033898302E-2</v>
      </c>
      <c r="BC160">
        <f>'D on Ice'!G160</f>
        <v>19.434420289855002</v>
      </c>
      <c r="BD160">
        <f>'D on Ice'!AM160</f>
        <v>55.6</v>
      </c>
      <c r="BE160">
        <f>'D on Ice'!AF160</f>
        <v>9.8000000000000007</v>
      </c>
      <c r="BF160">
        <f>'D on Ice'!AH160</f>
        <v>1.0069999999999999</v>
      </c>
      <c r="BG160" s="1">
        <f t="shared" si="90"/>
        <v>0.98305084745762716</v>
      </c>
      <c r="BH160" s="1">
        <f t="shared" si="91"/>
        <v>0.75847457627118642</v>
      </c>
      <c r="BI160" s="1">
        <f t="shared" si="92"/>
        <v>0.78389830508474578</v>
      </c>
      <c r="BJ160" s="1">
        <f t="shared" si="93"/>
        <v>0.65254237288135597</v>
      </c>
      <c r="BM160">
        <f>'D on Ice'!M160</f>
        <v>49.58</v>
      </c>
      <c r="BN160">
        <f>'D on Ice'!AB160</f>
        <v>47.45</v>
      </c>
      <c r="BO160">
        <f>'D on Ice'!S160</f>
        <v>52.33</v>
      </c>
      <c r="BP160">
        <f>'D on Ice'!V160</f>
        <v>46.92</v>
      </c>
      <c r="BQ160" s="1">
        <f t="shared" si="94"/>
        <v>0.46610169491525422</v>
      </c>
      <c r="BR160" s="1">
        <f t="shared" si="95"/>
        <v>0.34322033898305082</v>
      </c>
      <c r="BS160" s="1">
        <f t="shared" si="96"/>
        <v>0.6228813559322034</v>
      </c>
      <c r="BT160" s="1">
        <f t="shared" si="97"/>
        <v>0.27966101694915252</v>
      </c>
      <c r="BW160" s="1">
        <f t="shared" si="98"/>
        <v>3.7499999999999996</v>
      </c>
      <c r="BX160" s="1">
        <f t="shared" si="99"/>
        <v>0.44067796610169491</v>
      </c>
      <c r="BY160">
        <f t="shared" si="100"/>
        <v>133</v>
      </c>
      <c r="CB160">
        <f>'D Rel'!M160</f>
        <v>-1.66</v>
      </c>
      <c r="CC160">
        <f>'D Rel'!V160</f>
        <v>-5.15</v>
      </c>
      <c r="CD160" s="1">
        <f t="shared" si="101"/>
        <v>0.31779661016949151</v>
      </c>
      <c r="CE160" s="1">
        <f t="shared" si="102"/>
        <v>0.13983050847457626</v>
      </c>
      <c r="CH160" s="31">
        <f>'D Production'!X160</f>
        <v>0.2</v>
      </c>
      <c r="CI160" s="31">
        <f>'D Production'!AB160</f>
        <v>0.2</v>
      </c>
      <c r="CJ160" s="31">
        <f t="shared" si="103"/>
        <v>0.95338983050847459</v>
      </c>
      <c r="CK160" s="31">
        <f t="shared" si="104"/>
        <v>0.16101694915254236</v>
      </c>
      <c r="CN160">
        <f>'D Totals'!G160</f>
        <v>4</v>
      </c>
      <c r="CO160">
        <f>'D Totals'!H160</f>
        <v>15</v>
      </c>
      <c r="CP160">
        <f>'D Totals'!K160</f>
        <v>19</v>
      </c>
    </row>
    <row r="161" spans="1:94" x14ac:dyDescent="0.3">
      <c r="A161" t="str">
        <f>'D on Ice'!B161</f>
        <v>Moritz Seider</v>
      </c>
      <c r="B161" t="str">
        <f>'D on Ice'!C161</f>
        <v>DET</v>
      </c>
      <c r="E161">
        <f>'D on Ice'!K161</f>
        <v>41.08</v>
      </c>
      <c r="F161">
        <f>'D on Ice'!Z161</f>
        <v>8.14</v>
      </c>
      <c r="G161">
        <f>'D on Ice'!Q161</f>
        <v>2.82</v>
      </c>
      <c r="H161">
        <f>'D on Ice'!T161</f>
        <v>2.31</v>
      </c>
      <c r="I161" s="1">
        <f t="shared" si="70"/>
        <v>0.4576271186440678</v>
      </c>
      <c r="J161" s="1">
        <f t="shared" si="71"/>
        <v>3.3898305084745763E-2</v>
      </c>
      <c r="K161" s="1">
        <f t="shared" si="72"/>
        <v>0.70338983050847459</v>
      </c>
      <c r="L161" s="1">
        <f t="shared" si="73"/>
        <v>0.2288135593220339</v>
      </c>
      <c r="O161">
        <f>'D Production'!H161</f>
        <v>0.16</v>
      </c>
      <c r="P161">
        <f>'D Production'!I161</f>
        <v>0.7</v>
      </c>
      <c r="Q161">
        <f>'D Production'!J161</f>
        <v>0.39</v>
      </c>
      <c r="R161">
        <f>'D Production'!L161</f>
        <v>0.86</v>
      </c>
      <c r="S161" s="1">
        <f t="shared" si="74"/>
        <v>0.49152542372881358</v>
      </c>
      <c r="T161" s="1">
        <f t="shared" si="75"/>
        <v>0.56355932203389836</v>
      </c>
      <c r="U161" s="1">
        <f t="shared" si="76"/>
        <v>0.6271186440677966</v>
      </c>
      <c r="V161" s="1">
        <f t="shared" si="77"/>
        <v>0.52542372881355937</v>
      </c>
      <c r="Y161">
        <f>'D on Ice'!L161</f>
        <v>47.88</v>
      </c>
      <c r="Z161">
        <f>'D on Ice'!AA161</f>
        <v>13.3</v>
      </c>
      <c r="AA161">
        <f>'D on Ice'!R161</f>
        <v>2.66</v>
      </c>
      <c r="AB161">
        <f>'D on Ice'!U161</f>
        <v>2.94</v>
      </c>
      <c r="AC161" s="1">
        <f t="shared" si="78"/>
        <v>0.1228813559322034</v>
      </c>
      <c r="AD161" s="1">
        <f t="shared" si="79"/>
        <v>0.13559322033898305</v>
      </c>
      <c r="AE161" s="1">
        <f t="shared" si="80"/>
        <v>0.3771186440677966</v>
      </c>
      <c r="AF161" s="1">
        <f t="shared" si="81"/>
        <v>0.13559322033898305</v>
      </c>
      <c r="AI161">
        <f>'D Rel'!K161</f>
        <v>5.22</v>
      </c>
      <c r="AJ161">
        <f>'D Rel'!Z161</f>
        <v>-1.1100000000000001</v>
      </c>
      <c r="AK161">
        <f>'D Rel'!Q161</f>
        <v>-0.01</v>
      </c>
      <c r="AL161">
        <f>'D Rel'!T161</f>
        <v>0.15</v>
      </c>
      <c r="AM161" s="1">
        <f t="shared" si="82"/>
        <v>0.85169491525423724</v>
      </c>
      <c r="AN161" s="1">
        <f t="shared" si="83"/>
        <v>0.2923728813559322</v>
      </c>
      <c r="AO161" s="1">
        <f t="shared" si="84"/>
        <v>0.5423728813559322</v>
      </c>
      <c r="AP161" s="1">
        <f t="shared" si="85"/>
        <v>0.72033898305084743</v>
      </c>
      <c r="AS161">
        <f>'D Rel'!L161</f>
        <v>2.62</v>
      </c>
      <c r="AT161">
        <f>'D Rel'!AA161</f>
        <v>3.21</v>
      </c>
      <c r="AU161">
        <f>'D Rel'!R161</f>
        <v>-0.13</v>
      </c>
      <c r="AV161">
        <f>'D Rel'!U161</f>
        <v>0.41</v>
      </c>
      <c r="AW161" s="1">
        <f t="shared" si="86"/>
        <v>0.22033898305084745</v>
      </c>
      <c r="AX161" s="1">
        <f t="shared" si="87"/>
        <v>7.6271186440677971E-2</v>
      </c>
      <c r="AY161" s="1">
        <f t="shared" si="88"/>
        <v>0.5847457627118644</v>
      </c>
      <c r="AZ161" s="1">
        <f t="shared" si="89"/>
        <v>0.11016949152542373</v>
      </c>
      <c r="BC161">
        <f>'D on Ice'!G161</f>
        <v>15.976736111111</v>
      </c>
      <c r="BD161">
        <f>'D on Ice'!AM161</f>
        <v>32</v>
      </c>
      <c r="BE161">
        <f>'D on Ice'!AF161</f>
        <v>9.68</v>
      </c>
      <c r="BF161">
        <f>'D on Ice'!AH161</f>
        <v>1.014</v>
      </c>
      <c r="BG161" s="1">
        <f t="shared" si="90"/>
        <v>0.53389830508474578</v>
      </c>
      <c r="BH161" s="1">
        <f t="shared" si="91"/>
        <v>8.4745762711864403E-2</v>
      </c>
      <c r="BI161" s="1">
        <f t="shared" si="92"/>
        <v>0.77118644067796616</v>
      </c>
      <c r="BJ161" s="1">
        <f t="shared" si="93"/>
        <v>0.72881355932203384</v>
      </c>
      <c r="BM161">
        <f>'D on Ice'!M161</f>
        <v>46.17</v>
      </c>
      <c r="BN161">
        <f>'D on Ice'!AB161</f>
        <v>37.96</v>
      </c>
      <c r="BO161">
        <f>'D on Ice'!S161</f>
        <v>51.43</v>
      </c>
      <c r="BP161">
        <f>'D on Ice'!V161</f>
        <v>44.04</v>
      </c>
      <c r="BQ161" s="1">
        <f t="shared" si="94"/>
        <v>0.19915254237288135</v>
      </c>
      <c r="BR161" s="1">
        <f t="shared" si="95"/>
        <v>4.2372881355932202E-2</v>
      </c>
      <c r="BS161" s="1">
        <f t="shared" si="96"/>
        <v>0.58898305084745761</v>
      </c>
      <c r="BT161" s="1">
        <f t="shared" si="97"/>
        <v>0.11864406779661017</v>
      </c>
      <c r="BW161" s="1">
        <f t="shared" si="98"/>
        <v>3.0338983050847457</v>
      </c>
      <c r="BX161" s="1">
        <f t="shared" si="99"/>
        <v>0.30084745762711862</v>
      </c>
      <c r="BY161">
        <f t="shared" si="100"/>
        <v>166</v>
      </c>
      <c r="CB161">
        <f>'D Rel'!M161</f>
        <v>1.97</v>
      </c>
      <c r="CC161">
        <f>'D Rel'!V161</f>
        <v>-2.0699999999999998</v>
      </c>
      <c r="CD161" s="1">
        <f t="shared" si="101"/>
        <v>0.72881355932203384</v>
      </c>
      <c r="CE161" s="1">
        <f t="shared" si="102"/>
        <v>0.30508474576271188</v>
      </c>
      <c r="CH161" s="31">
        <f>'D Production'!X161</f>
        <v>0.94</v>
      </c>
      <c r="CI161" s="31">
        <f>'D Production'!AB161</f>
        <v>0.86</v>
      </c>
      <c r="CJ161" s="31">
        <f t="shared" si="103"/>
        <v>0.35169491525423729</v>
      </c>
      <c r="CK161" s="31">
        <f t="shared" si="104"/>
        <v>0.8728813559322034</v>
      </c>
      <c r="CN161">
        <f>'D Totals'!G161</f>
        <v>2</v>
      </c>
      <c r="CO161">
        <f>'D Totals'!H161</f>
        <v>9</v>
      </c>
      <c r="CP161">
        <f>'D Totals'!K161</f>
        <v>11</v>
      </c>
    </row>
    <row r="162" spans="1:94" x14ac:dyDescent="0.3">
      <c r="A162" t="str">
        <f>'D on Ice'!B162</f>
        <v>Nate Schmidt</v>
      </c>
      <c r="B162" t="str">
        <f>'D on Ice'!C162</f>
        <v>WPG</v>
      </c>
      <c r="E162">
        <f>'D on Ice'!K162</f>
        <v>42.2</v>
      </c>
      <c r="F162">
        <f>'D on Ice'!Z162</f>
        <v>10.039999999999999</v>
      </c>
      <c r="G162">
        <f>'D on Ice'!Q162</f>
        <v>1.73</v>
      </c>
      <c r="H162">
        <f>'D on Ice'!T162</f>
        <v>2.46</v>
      </c>
      <c r="I162" s="1">
        <f t="shared" si="70"/>
        <v>0.55932203389830504</v>
      </c>
      <c r="J162" s="1">
        <f t="shared" si="71"/>
        <v>0.27542372881355931</v>
      </c>
      <c r="K162" s="1">
        <f t="shared" si="72"/>
        <v>0.10169491525423729</v>
      </c>
      <c r="L162" s="1">
        <f t="shared" si="73"/>
        <v>0.41949152542372881</v>
      </c>
      <c r="O162">
        <f>'D Production'!H162</f>
        <v>0.11</v>
      </c>
      <c r="P162">
        <f>'D Production'!I162</f>
        <v>0.22</v>
      </c>
      <c r="Q162">
        <f>'D Production'!J162</f>
        <v>0</v>
      </c>
      <c r="R162">
        <f>'D Production'!L162</f>
        <v>0.32</v>
      </c>
      <c r="S162" s="1">
        <f t="shared" si="74"/>
        <v>0.34322033898305082</v>
      </c>
      <c r="T162" s="1">
        <f t="shared" si="75"/>
        <v>5.0847457627118647E-2</v>
      </c>
      <c r="U162" s="1">
        <f t="shared" si="76"/>
        <v>4.2372881355932203E-3</v>
      </c>
      <c r="V162" s="1">
        <f t="shared" si="77"/>
        <v>2.9661016949152543E-2</v>
      </c>
      <c r="Y162">
        <f>'D on Ice'!L162</f>
        <v>35.5</v>
      </c>
      <c r="Z162">
        <f>'D on Ice'!AA162</f>
        <v>9.2799999999999994</v>
      </c>
      <c r="AA162">
        <f>'D on Ice'!R162</f>
        <v>1.51</v>
      </c>
      <c r="AB162">
        <f>'D on Ice'!U162</f>
        <v>1.96</v>
      </c>
      <c r="AC162" s="1">
        <f t="shared" si="78"/>
        <v>0.96610169491525422</v>
      </c>
      <c r="AD162" s="1">
        <f t="shared" si="79"/>
        <v>0.89406779661016944</v>
      </c>
      <c r="AE162" s="1">
        <f t="shared" si="80"/>
        <v>0.96610169491525422</v>
      </c>
      <c r="AF162" s="1">
        <f t="shared" si="81"/>
        <v>0.99576271186440679</v>
      </c>
      <c r="AI162">
        <f>'D Rel'!K162</f>
        <v>-3.34</v>
      </c>
      <c r="AJ162">
        <f>'D Rel'!Z162</f>
        <v>-1.64</v>
      </c>
      <c r="AK162">
        <f>'D Rel'!Q162</f>
        <v>-1.3</v>
      </c>
      <c r="AL162">
        <f>'D Rel'!T162</f>
        <v>-0.26</v>
      </c>
      <c r="AM162" s="1">
        <f t="shared" si="82"/>
        <v>0.2711864406779661</v>
      </c>
      <c r="AN162" s="1">
        <f t="shared" si="83"/>
        <v>0.19491525423728814</v>
      </c>
      <c r="AO162" s="1">
        <f t="shared" si="84"/>
        <v>3.8135593220338986E-2</v>
      </c>
      <c r="AP162" s="1">
        <f t="shared" si="85"/>
        <v>0.25423728813559321</v>
      </c>
      <c r="AS162">
        <f>'D Rel'!L162</f>
        <v>-5.94</v>
      </c>
      <c r="AT162">
        <f>'D Rel'!AA162</f>
        <v>-0.95</v>
      </c>
      <c r="AU162">
        <f>'D Rel'!R162</f>
        <v>-0.11</v>
      </c>
      <c r="AV162">
        <f>'D Rel'!U162</f>
        <v>-0.46</v>
      </c>
      <c r="AW162" s="1">
        <f t="shared" si="86"/>
        <v>0.94491525423728817</v>
      </c>
      <c r="AX162" s="1">
        <f t="shared" si="87"/>
        <v>0.70338983050847459</v>
      </c>
      <c r="AY162" s="1">
        <f t="shared" si="88"/>
        <v>0.57627118644067798</v>
      </c>
      <c r="AZ162" s="1">
        <f t="shared" si="89"/>
        <v>0.91101694915254239</v>
      </c>
      <c r="BC162">
        <f>'D on Ice'!G162</f>
        <v>13.899583333333</v>
      </c>
      <c r="BD162">
        <f>'D on Ice'!AM162</f>
        <v>56.93</v>
      </c>
      <c r="BE162">
        <f>'D on Ice'!AF162</f>
        <v>5.84</v>
      </c>
      <c r="BF162">
        <f>'D on Ice'!AH162</f>
        <v>0.996</v>
      </c>
      <c r="BG162" s="1">
        <f t="shared" si="90"/>
        <v>0.20338983050847459</v>
      </c>
      <c r="BH162" s="1">
        <f t="shared" si="91"/>
        <v>0.79661016949152541</v>
      </c>
      <c r="BI162" s="1">
        <f t="shared" si="92"/>
        <v>6.3559322033898302E-2</v>
      </c>
      <c r="BJ162" s="1">
        <f t="shared" si="93"/>
        <v>0.41101694915254239</v>
      </c>
      <c r="BM162">
        <f>'D on Ice'!M162</f>
        <v>54.31</v>
      </c>
      <c r="BN162">
        <f>'D on Ice'!AB162</f>
        <v>51.96</v>
      </c>
      <c r="BO162">
        <f>'D on Ice'!S162</f>
        <v>53.33</v>
      </c>
      <c r="BP162">
        <f>'D on Ice'!V162</f>
        <v>55.57</v>
      </c>
      <c r="BQ162" s="1">
        <f t="shared" si="94"/>
        <v>0.8728813559322034</v>
      </c>
      <c r="BR162" s="1">
        <f t="shared" si="95"/>
        <v>0.63135593220338981</v>
      </c>
      <c r="BS162" s="1">
        <f t="shared" si="96"/>
        <v>0.68644067796610164</v>
      </c>
      <c r="BT162" s="1">
        <f t="shared" si="97"/>
        <v>0.89406779661016944</v>
      </c>
      <c r="BW162" s="1">
        <f t="shared" si="98"/>
        <v>4.8347457627118642</v>
      </c>
      <c r="BX162" s="1">
        <f t="shared" si="99"/>
        <v>0.71186440677966101</v>
      </c>
      <c r="BY162">
        <f t="shared" si="100"/>
        <v>69</v>
      </c>
      <c r="CB162">
        <f>'D Rel'!M162</f>
        <v>1.96</v>
      </c>
      <c r="CC162">
        <f>'D Rel'!V162</f>
        <v>2.67</v>
      </c>
      <c r="CD162" s="1">
        <f t="shared" si="101"/>
        <v>0.72457627118644063</v>
      </c>
      <c r="CE162" s="1">
        <f t="shared" si="102"/>
        <v>0.77542372881355937</v>
      </c>
      <c r="CH162" s="31">
        <f>'D Production'!X162</f>
        <v>0.32</v>
      </c>
      <c r="CI162" s="31">
        <f>'D Production'!AB162</f>
        <v>0.54</v>
      </c>
      <c r="CJ162" s="31">
        <f t="shared" si="103"/>
        <v>0.88559322033898302</v>
      </c>
      <c r="CK162" s="31">
        <f t="shared" si="104"/>
        <v>0.63559322033898302</v>
      </c>
      <c r="CN162">
        <f>'D Totals'!G162</f>
        <v>1</v>
      </c>
      <c r="CO162">
        <f>'D Totals'!H162</f>
        <v>2</v>
      </c>
      <c r="CP162">
        <f>'D Totals'!K162</f>
        <v>3</v>
      </c>
    </row>
    <row r="163" spans="1:94" x14ac:dyDescent="0.3">
      <c r="A163" t="str">
        <f>'D on Ice'!B163</f>
        <v>Neal Pionk</v>
      </c>
      <c r="B163" t="str">
        <f>'D on Ice'!C163</f>
        <v>WPG</v>
      </c>
      <c r="E163">
        <f>'D on Ice'!K163</f>
        <v>41.32</v>
      </c>
      <c r="F163">
        <f>'D on Ice'!Z163</f>
        <v>10.8</v>
      </c>
      <c r="G163">
        <f>'D on Ice'!Q163</f>
        <v>2.62</v>
      </c>
      <c r="H163">
        <f>'D on Ice'!T163</f>
        <v>2.4300000000000002</v>
      </c>
      <c r="I163" s="1">
        <f t="shared" si="70"/>
        <v>0.46610169491525422</v>
      </c>
      <c r="J163" s="1">
        <f t="shared" si="71"/>
        <v>0.43220338983050849</v>
      </c>
      <c r="K163" s="1">
        <f t="shared" si="72"/>
        <v>0.6228813559322034</v>
      </c>
      <c r="L163" s="1">
        <f t="shared" si="73"/>
        <v>0.36864406779661019</v>
      </c>
      <c r="O163">
        <f>'D Production'!H163</f>
        <v>0.25</v>
      </c>
      <c r="P163">
        <f>'D Production'!I163</f>
        <v>0.56999999999999995</v>
      </c>
      <c r="Q163">
        <f>'D Production'!J163</f>
        <v>0.16</v>
      </c>
      <c r="R163">
        <f>'D Production'!L163</f>
        <v>0.82</v>
      </c>
      <c r="S163" s="1">
        <f t="shared" si="74"/>
        <v>0.69491525423728817</v>
      </c>
      <c r="T163" s="1">
        <f t="shared" si="75"/>
        <v>0.38983050847457629</v>
      </c>
      <c r="U163" s="1">
        <f t="shared" si="76"/>
        <v>0.23728813559322035</v>
      </c>
      <c r="V163" s="1">
        <f t="shared" si="77"/>
        <v>0.4788135593220339</v>
      </c>
      <c r="Y163">
        <f>'D on Ice'!L163</f>
        <v>41.65</v>
      </c>
      <c r="Z163">
        <f>'D on Ice'!AA163</f>
        <v>10.31</v>
      </c>
      <c r="AA163">
        <f>'D on Ice'!R163</f>
        <v>1.96</v>
      </c>
      <c r="AB163">
        <f>'D on Ice'!U163</f>
        <v>2.39</v>
      </c>
      <c r="AC163" s="1">
        <f t="shared" si="78"/>
        <v>0.55508474576271183</v>
      </c>
      <c r="AD163" s="1">
        <f t="shared" si="79"/>
        <v>0.69067796610169496</v>
      </c>
      <c r="AE163" s="1">
        <f t="shared" si="80"/>
        <v>0.83050847457627119</v>
      </c>
      <c r="AF163" s="1">
        <f t="shared" si="81"/>
        <v>0.6652542372881356</v>
      </c>
      <c r="AI163">
        <f>'D Rel'!K163</f>
        <v>-4.25</v>
      </c>
      <c r="AJ163">
        <f>'D Rel'!Z163</f>
        <v>-0.53</v>
      </c>
      <c r="AK163">
        <f>'D Rel'!Q163</f>
        <v>-0.13</v>
      </c>
      <c r="AL163">
        <f>'D Rel'!T163</f>
        <v>-0.28999999999999998</v>
      </c>
      <c r="AM163" s="1">
        <f t="shared" si="82"/>
        <v>0.19491525423728814</v>
      </c>
      <c r="AN163" s="1">
        <f t="shared" si="83"/>
        <v>0.41949152542372881</v>
      </c>
      <c r="AO163" s="1">
        <f t="shared" si="84"/>
        <v>0.47457627118644069</v>
      </c>
      <c r="AP163" s="1">
        <f t="shared" si="85"/>
        <v>0.2288135593220339</v>
      </c>
      <c r="AS163">
        <f>'D Rel'!L163</f>
        <v>2.19</v>
      </c>
      <c r="AT163">
        <f>'D Rel'!AA163</f>
        <v>-0.13</v>
      </c>
      <c r="AU163">
        <f>'D Rel'!R163</f>
        <v>0.51</v>
      </c>
      <c r="AV163">
        <f>'D Rel'!U163</f>
        <v>0.02</v>
      </c>
      <c r="AW163" s="1">
        <f t="shared" si="86"/>
        <v>0.2711864406779661</v>
      </c>
      <c r="AX163" s="1">
        <f t="shared" si="87"/>
        <v>0.50847457627118642</v>
      </c>
      <c r="AY163" s="1">
        <f t="shared" si="88"/>
        <v>0.21186440677966101</v>
      </c>
      <c r="AZ163" s="1">
        <f t="shared" si="89"/>
        <v>0.47457627118644069</v>
      </c>
      <c r="BC163">
        <f>'D on Ice'!G163</f>
        <v>15.941304347826</v>
      </c>
      <c r="BD163">
        <f>'D on Ice'!AM163</f>
        <v>49.32</v>
      </c>
      <c r="BE163">
        <f>'D on Ice'!AF163</f>
        <v>9.36</v>
      </c>
      <c r="BF163">
        <f>'D on Ice'!AH163</f>
        <v>1.0269999999999999</v>
      </c>
      <c r="BG163" s="1">
        <f t="shared" si="90"/>
        <v>0.51694915254237284</v>
      </c>
      <c r="BH163" s="1">
        <f t="shared" si="91"/>
        <v>0.53813559322033899</v>
      </c>
      <c r="BI163" s="1">
        <f t="shared" si="92"/>
        <v>0.7076271186440678</v>
      </c>
      <c r="BJ163" s="1">
        <f t="shared" si="93"/>
        <v>0.85593220338983056</v>
      </c>
      <c r="BM163">
        <f>'D on Ice'!M163</f>
        <v>49.8</v>
      </c>
      <c r="BN163">
        <f>'D on Ice'!AB163</f>
        <v>51.16</v>
      </c>
      <c r="BO163">
        <f>'D on Ice'!S163</f>
        <v>57.14</v>
      </c>
      <c r="BP163">
        <f>'D on Ice'!V163</f>
        <v>50.37</v>
      </c>
      <c r="BQ163" s="1">
        <f t="shared" si="94"/>
        <v>0.49152542372881358</v>
      </c>
      <c r="BR163" s="1">
        <f t="shared" si="95"/>
        <v>0.58898305084745761</v>
      </c>
      <c r="BS163" s="1">
        <f t="shared" si="96"/>
        <v>0.82627118644067798</v>
      </c>
      <c r="BT163" s="1">
        <f t="shared" si="97"/>
        <v>0.55932203389830504</v>
      </c>
      <c r="BW163" s="1">
        <f t="shared" si="98"/>
        <v>3.5338983050847457</v>
      </c>
      <c r="BX163" s="1">
        <f t="shared" si="99"/>
        <v>0.40254237288135591</v>
      </c>
      <c r="BY163">
        <f t="shared" si="100"/>
        <v>141</v>
      </c>
      <c r="CB163">
        <f>'D Rel'!M163</f>
        <v>-3.79</v>
      </c>
      <c r="CC163">
        <f>'D Rel'!V163</f>
        <v>-3.02</v>
      </c>
      <c r="CD163" s="1">
        <f t="shared" si="101"/>
        <v>0.15254237288135594</v>
      </c>
      <c r="CE163" s="1">
        <f t="shared" si="102"/>
        <v>0.24152542372881355</v>
      </c>
      <c r="CH163" s="31">
        <f>'D Production'!X163</f>
        <v>1.39</v>
      </c>
      <c r="CI163" s="31">
        <f>'D Production'!AB163</f>
        <v>0.65</v>
      </c>
      <c r="CJ163" s="31">
        <f t="shared" si="103"/>
        <v>0.10169491525423729</v>
      </c>
      <c r="CK163" s="31">
        <f t="shared" si="104"/>
        <v>0.72881355932203384</v>
      </c>
      <c r="CN163">
        <f>'D Totals'!G163</f>
        <v>3</v>
      </c>
      <c r="CO163">
        <f>'D Totals'!H163</f>
        <v>7</v>
      </c>
      <c r="CP163">
        <f>'D Totals'!K163</f>
        <v>10</v>
      </c>
    </row>
    <row r="164" spans="1:94" x14ac:dyDescent="0.3">
      <c r="A164" t="str">
        <f>'D on Ice'!B164</f>
        <v>Nick DeSimone</v>
      </c>
      <c r="B164" t="str">
        <f>'D on Ice'!C164</f>
        <v>CGY</v>
      </c>
      <c r="E164">
        <f>'D on Ice'!K164</f>
        <v>45.03</v>
      </c>
      <c r="F164">
        <f>'D on Ice'!Z164</f>
        <v>11.15</v>
      </c>
      <c r="G164">
        <f>'D on Ice'!Q164</f>
        <v>2.19</v>
      </c>
      <c r="H164">
        <f>'D on Ice'!T164</f>
        <v>2.5299999999999998</v>
      </c>
      <c r="I164" s="1">
        <f t="shared" si="70"/>
        <v>0.73728813559322037</v>
      </c>
      <c r="J164" s="1">
        <f t="shared" si="71"/>
        <v>0.50847457627118642</v>
      </c>
      <c r="K164" s="1">
        <f t="shared" si="72"/>
        <v>0.32203389830508472</v>
      </c>
      <c r="L164" s="1">
        <f t="shared" si="73"/>
        <v>0.52118644067796616</v>
      </c>
      <c r="O164">
        <f>'D Production'!H164</f>
        <v>0.22</v>
      </c>
      <c r="P164">
        <f>'D Production'!I164</f>
        <v>0.87</v>
      </c>
      <c r="Q164">
        <f>'D Production'!J164</f>
        <v>0.22</v>
      </c>
      <c r="R164">
        <f>'D Production'!L164</f>
        <v>1.0900000000000001</v>
      </c>
      <c r="S164" s="1">
        <f t="shared" si="74"/>
        <v>0.63559322033898302</v>
      </c>
      <c r="T164" s="1">
        <f t="shared" si="75"/>
        <v>0.75423728813559321</v>
      </c>
      <c r="U164" s="1">
        <f t="shared" si="76"/>
        <v>0.36864406779661019</v>
      </c>
      <c r="V164" s="1">
        <f t="shared" si="77"/>
        <v>0.73305084745762716</v>
      </c>
      <c r="Y164">
        <f>'D on Ice'!L164</f>
        <v>44.16</v>
      </c>
      <c r="Z164">
        <f>'D on Ice'!AA164</f>
        <v>12.24</v>
      </c>
      <c r="AA164">
        <f>'D on Ice'!R164</f>
        <v>3.06</v>
      </c>
      <c r="AB164">
        <f>'D on Ice'!U164</f>
        <v>2.74</v>
      </c>
      <c r="AC164" s="1">
        <f t="shared" si="78"/>
        <v>0.32627118644067798</v>
      </c>
      <c r="AD164" s="1">
        <f t="shared" si="79"/>
        <v>0.27542372881355931</v>
      </c>
      <c r="AE164" s="1">
        <f t="shared" si="80"/>
        <v>0.16949152542372881</v>
      </c>
      <c r="AF164" s="1">
        <f t="shared" si="81"/>
        <v>0.2923728813559322</v>
      </c>
      <c r="AI164">
        <f>'D Rel'!K164</f>
        <v>3.34</v>
      </c>
      <c r="AJ164">
        <f>'D Rel'!Z164</f>
        <v>0.94</v>
      </c>
      <c r="AK164">
        <f>'D Rel'!Q164</f>
        <v>-1.07</v>
      </c>
      <c r="AL164">
        <f>'D Rel'!T164</f>
        <v>0.21</v>
      </c>
      <c r="AM164" s="1">
        <f t="shared" si="82"/>
        <v>0.77118644067796616</v>
      </c>
      <c r="AN164" s="1">
        <f t="shared" si="83"/>
        <v>0.74576271186440679</v>
      </c>
      <c r="AO164" s="1">
        <f t="shared" si="84"/>
        <v>6.3559322033898302E-2</v>
      </c>
      <c r="AP164" s="1">
        <f t="shared" si="85"/>
        <v>0.75</v>
      </c>
      <c r="AS164">
        <f>'D Rel'!L164</f>
        <v>0.66</v>
      </c>
      <c r="AT164">
        <f>'D Rel'!AA164</f>
        <v>1.82</v>
      </c>
      <c r="AU164">
        <f>'D Rel'!R164</f>
        <v>1.03</v>
      </c>
      <c r="AV164">
        <f>'D Rel'!U164</f>
        <v>0.17</v>
      </c>
      <c r="AW164" s="1">
        <f t="shared" si="86"/>
        <v>0.45338983050847459</v>
      </c>
      <c r="AX164" s="1">
        <f t="shared" si="87"/>
        <v>0.1652542372881356</v>
      </c>
      <c r="AY164" s="1">
        <f t="shared" si="88"/>
        <v>5.0847457627118647E-2</v>
      </c>
      <c r="AZ164" s="1">
        <f t="shared" si="89"/>
        <v>0.26271186440677968</v>
      </c>
      <c r="BC164">
        <f>'D on Ice'!G164</f>
        <v>11.933333333333</v>
      </c>
      <c r="BD164">
        <f>'D on Ice'!AM164</f>
        <v>66.67</v>
      </c>
      <c r="BE164">
        <f>'D on Ice'!AF164</f>
        <v>6.85</v>
      </c>
      <c r="BF164">
        <f>'D on Ice'!AH164</f>
        <v>0.97299999999999998</v>
      </c>
      <c r="BG164" s="1">
        <f t="shared" si="90"/>
        <v>4.2372881355932202E-2</v>
      </c>
      <c r="BH164" s="1">
        <f t="shared" si="91"/>
        <v>0.97881355932203384</v>
      </c>
      <c r="BI164" s="1">
        <f t="shared" si="92"/>
        <v>0.18220338983050846</v>
      </c>
      <c r="BJ164" s="1">
        <f t="shared" si="93"/>
        <v>0.13983050847457626</v>
      </c>
      <c r="BM164">
        <f>'D on Ice'!M164</f>
        <v>50.49</v>
      </c>
      <c r="BN164">
        <f>'D on Ice'!AB164</f>
        <v>47.66</v>
      </c>
      <c r="BO164">
        <f>'D on Ice'!S164</f>
        <v>41.67</v>
      </c>
      <c r="BP164">
        <f>'D on Ice'!V164</f>
        <v>48.06</v>
      </c>
      <c r="BQ164" s="1">
        <f t="shared" si="94"/>
        <v>0.55508474576271183</v>
      </c>
      <c r="BR164" s="1">
        <f t="shared" si="95"/>
        <v>0.3559322033898305</v>
      </c>
      <c r="BS164" s="1">
        <f t="shared" si="96"/>
        <v>0.17372881355932204</v>
      </c>
      <c r="BT164" s="1">
        <f t="shared" si="97"/>
        <v>0.36016949152542371</v>
      </c>
      <c r="BW164" s="1">
        <f t="shared" si="98"/>
        <v>4.5338983050847457</v>
      </c>
      <c r="BX164" s="1">
        <f t="shared" si="99"/>
        <v>0.64830508474576276</v>
      </c>
      <c r="BY164">
        <f t="shared" si="100"/>
        <v>84</v>
      </c>
      <c r="CB164">
        <f>'D Rel'!M164</f>
        <v>1.55</v>
      </c>
      <c r="CC164">
        <f>'D Rel'!V164</f>
        <v>0.49</v>
      </c>
      <c r="CD164" s="1">
        <f t="shared" si="101"/>
        <v>0.70338983050847459</v>
      </c>
      <c r="CE164" s="1">
        <f t="shared" si="102"/>
        <v>0.56355932203389836</v>
      </c>
      <c r="CH164" s="31">
        <f>'D Production'!X164</f>
        <v>0.22</v>
      </c>
      <c r="CI164" s="31">
        <f>'D Production'!AB164</f>
        <v>0.22</v>
      </c>
      <c r="CJ164" s="31">
        <f t="shared" si="103"/>
        <v>0.94915254237288138</v>
      </c>
      <c r="CK164" s="31">
        <f t="shared" si="104"/>
        <v>0.18220338983050846</v>
      </c>
      <c r="CN164">
        <f>'D Totals'!G164</f>
        <v>1</v>
      </c>
      <c r="CO164">
        <f>'D Totals'!H164</f>
        <v>4</v>
      </c>
      <c r="CP164">
        <f>'D Totals'!K164</f>
        <v>5</v>
      </c>
    </row>
    <row r="165" spans="1:94" x14ac:dyDescent="0.3">
      <c r="A165" t="str">
        <f>'D on Ice'!B165</f>
        <v>Nick Jensen</v>
      </c>
      <c r="B165" t="str">
        <f>'D on Ice'!C165</f>
        <v>WSH</v>
      </c>
      <c r="E165">
        <f>'D on Ice'!K165</f>
        <v>36.270000000000003</v>
      </c>
      <c r="F165">
        <f>'D on Ice'!Z165</f>
        <v>9.68</v>
      </c>
      <c r="G165">
        <f>'D on Ice'!Q165</f>
        <v>2.2200000000000002</v>
      </c>
      <c r="H165">
        <f>'D on Ice'!T165</f>
        <v>2.16</v>
      </c>
      <c r="I165" s="1">
        <f t="shared" si="70"/>
        <v>9.3220338983050849E-2</v>
      </c>
      <c r="J165" s="1">
        <f t="shared" si="71"/>
        <v>0.20338983050847459</v>
      </c>
      <c r="K165" s="1">
        <f t="shared" si="72"/>
        <v>0.35169491525423729</v>
      </c>
      <c r="L165" s="1">
        <f t="shared" si="73"/>
        <v>0.1059322033898305</v>
      </c>
      <c r="O165">
        <f>'D Production'!H165</f>
        <v>0</v>
      </c>
      <c r="P165">
        <f>'D Production'!I165</f>
        <v>0.49</v>
      </c>
      <c r="Q165">
        <f>'D Production'!J165</f>
        <v>0.25</v>
      </c>
      <c r="R165">
        <f>'D Production'!L165</f>
        <v>0.49</v>
      </c>
      <c r="S165" s="1">
        <f t="shared" si="74"/>
        <v>4.2372881355932203E-3</v>
      </c>
      <c r="T165" s="1">
        <f t="shared" si="75"/>
        <v>0.25</v>
      </c>
      <c r="U165" s="1">
        <f t="shared" si="76"/>
        <v>0.39830508474576271</v>
      </c>
      <c r="V165" s="1">
        <f t="shared" si="77"/>
        <v>0.13135593220338984</v>
      </c>
      <c r="Y165">
        <f>'D on Ice'!L165</f>
        <v>43.24</v>
      </c>
      <c r="Z165">
        <f>'D on Ice'!AA165</f>
        <v>11.57</v>
      </c>
      <c r="AA165">
        <f>'D on Ice'!R165</f>
        <v>2.46</v>
      </c>
      <c r="AB165">
        <f>'D on Ice'!U165</f>
        <v>2.72</v>
      </c>
      <c r="AC165" s="1">
        <f t="shared" si="78"/>
        <v>0.40677966101694918</v>
      </c>
      <c r="AD165" s="1">
        <f t="shared" si="79"/>
        <v>0.3728813559322034</v>
      </c>
      <c r="AE165" s="1">
        <f t="shared" si="80"/>
        <v>0.53813559322033899</v>
      </c>
      <c r="AF165" s="1">
        <f t="shared" si="81"/>
        <v>0.30932203389830509</v>
      </c>
      <c r="AI165">
        <f>'D Rel'!K165</f>
        <v>-1.84</v>
      </c>
      <c r="AJ165">
        <f>'D Rel'!Z165</f>
        <v>-1.07</v>
      </c>
      <c r="AK165">
        <f>'D Rel'!Q165</f>
        <v>0.34</v>
      </c>
      <c r="AL165">
        <f>'D Rel'!T165</f>
        <v>-0.3</v>
      </c>
      <c r="AM165" s="1">
        <f t="shared" si="82"/>
        <v>0.38559322033898308</v>
      </c>
      <c r="AN165" s="1">
        <f t="shared" si="83"/>
        <v>0.30508474576271188</v>
      </c>
      <c r="AO165" s="1">
        <f t="shared" si="84"/>
        <v>0.7076271186440678</v>
      </c>
      <c r="AP165" s="1">
        <f t="shared" si="85"/>
        <v>0.2076271186440678</v>
      </c>
      <c r="AS165">
        <f>'D Rel'!L165</f>
        <v>-1.39</v>
      </c>
      <c r="AT165">
        <f>'D Rel'!AA165</f>
        <v>-0.3</v>
      </c>
      <c r="AU165">
        <f>'D Rel'!R165</f>
        <v>-0.21</v>
      </c>
      <c r="AV165">
        <f>'D Rel'!U165</f>
        <v>-0.04</v>
      </c>
      <c r="AW165" s="1">
        <f t="shared" si="86"/>
        <v>0.66101694915254239</v>
      </c>
      <c r="AX165" s="1">
        <f t="shared" si="87"/>
        <v>0.55084745762711862</v>
      </c>
      <c r="AY165" s="1">
        <f t="shared" si="88"/>
        <v>0.63135593220338981</v>
      </c>
      <c r="AZ165" s="1">
        <f t="shared" si="89"/>
        <v>0.53389830508474578</v>
      </c>
      <c r="BC165">
        <f>'D on Ice'!G165</f>
        <v>15.897101449275</v>
      </c>
      <c r="BD165">
        <f>'D on Ice'!AM165</f>
        <v>32.26</v>
      </c>
      <c r="BE165">
        <f>'D on Ice'!AF165</f>
        <v>9.15</v>
      </c>
      <c r="BF165">
        <f>'D on Ice'!AH165</f>
        <v>1.01</v>
      </c>
      <c r="BG165" s="1">
        <f t="shared" si="90"/>
        <v>0.49152542372881358</v>
      </c>
      <c r="BH165" s="1">
        <f t="shared" si="91"/>
        <v>9.3220338983050849E-2</v>
      </c>
      <c r="BI165" s="1">
        <f t="shared" si="92"/>
        <v>0.63559322033898302</v>
      </c>
      <c r="BJ165" s="1">
        <f t="shared" si="93"/>
        <v>0.68644067796610164</v>
      </c>
      <c r="BM165">
        <f>'D on Ice'!M165</f>
        <v>45.61</v>
      </c>
      <c r="BN165">
        <f>'D on Ice'!AB165</f>
        <v>45.56</v>
      </c>
      <c r="BO165">
        <f>'D on Ice'!S165</f>
        <v>47.37</v>
      </c>
      <c r="BP165">
        <f>'D on Ice'!V165</f>
        <v>44.31</v>
      </c>
      <c r="BQ165" s="1">
        <f t="shared" si="94"/>
        <v>0.17796610169491525</v>
      </c>
      <c r="BR165" s="1">
        <f t="shared" si="95"/>
        <v>0.20338983050847459</v>
      </c>
      <c r="BS165" s="1">
        <f t="shared" si="96"/>
        <v>0.36864406779661019</v>
      </c>
      <c r="BT165" s="1">
        <f t="shared" si="97"/>
        <v>0.13559322033898305</v>
      </c>
      <c r="BW165" s="1">
        <f t="shared" si="98"/>
        <v>1.8813559322033899</v>
      </c>
      <c r="BX165" s="1">
        <f t="shared" si="99"/>
        <v>7.6271186440677971E-2</v>
      </c>
      <c r="BY165">
        <f t="shared" si="100"/>
        <v>219</v>
      </c>
      <c r="CB165">
        <f>'D Rel'!M165</f>
        <v>-0.44</v>
      </c>
      <c r="CC165">
        <f>'D Rel'!V165</f>
        <v>-2.82</v>
      </c>
      <c r="CD165" s="1">
        <f t="shared" si="101"/>
        <v>0.4576271186440678</v>
      </c>
      <c r="CE165" s="1">
        <f t="shared" si="102"/>
        <v>0.25423728813559321</v>
      </c>
      <c r="CH165" s="31">
        <f>'D Production'!X165</f>
        <v>0.16</v>
      </c>
      <c r="CI165" s="31">
        <f>'D Production'!AB165</f>
        <v>0.74</v>
      </c>
      <c r="CJ165" s="31">
        <f t="shared" si="103"/>
        <v>0.96610169491525422</v>
      </c>
      <c r="CK165" s="31">
        <f t="shared" si="104"/>
        <v>0.79661016949152541</v>
      </c>
      <c r="CN165">
        <f>'D Totals'!G165</f>
        <v>0</v>
      </c>
      <c r="CO165">
        <f>'D Totals'!H165</f>
        <v>6</v>
      </c>
      <c r="CP165">
        <f>'D Totals'!K165</f>
        <v>6</v>
      </c>
    </row>
    <row r="166" spans="1:94" x14ac:dyDescent="0.3">
      <c r="A166" t="str">
        <f>'D on Ice'!B166</f>
        <v>Nick Leddy</v>
      </c>
      <c r="B166" t="str">
        <f>'D on Ice'!C166</f>
        <v>STL</v>
      </c>
      <c r="E166">
        <f>'D on Ice'!K166</f>
        <v>38.53</v>
      </c>
      <c r="F166">
        <f>'D on Ice'!Z166</f>
        <v>9.41</v>
      </c>
      <c r="G166">
        <f>'D on Ice'!Q166</f>
        <v>2.23</v>
      </c>
      <c r="H166">
        <f>'D on Ice'!T166</f>
        <v>2.29</v>
      </c>
      <c r="I166" s="1">
        <f t="shared" ref="I166:I216" si="105">_xlfn.RANK.EQ(E166,$E$2:$E$600,1)/COUNT($E$2:$E$600)</f>
        <v>0.21610169491525424</v>
      </c>
      <c r="J166" s="1">
        <f t="shared" ref="J166:J216" si="106">_xlfn.RANK.EQ(F166,$F$2:$F$600,1)/COUNT($F$2:$F$600)</f>
        <v>0.1652542372881356</v>
      </c>
      <c r="K166" s="1">
        <f t="shared" ref="K166:K216" si="107">_xlfn.RANK.EQ(G166,$G$2:$G$600,1)/COUNT($G$2:$G$600)</f>
        <v>0.3559322033898305</v>
      </c>
      <c r="L166" s="1">
        <f t="shared" ref="L166:L216" si="108">_xlfn.RANK.EQ(H166,$H$2:$H$600,1)/COUNT($H$2:$H$600)</f>
        <v>0.21610169491525424</v>
      </c>
      <c r="O166">
        <f>'D Production'!H166</f>
        <v>7.0000000000000007E-2</v>
      </c>
      <c r="P166">
        <f>'D Production'!I166</f>
        <v>0.91</v>
      </c>
      <c r="Q166">
        <f>'D Production'!J166</f>
        <v>0.42</v>
      </c>
      <c r="R166">
        <f>'D Production'!L166</f>
        <v>0.98</v>
      </c>
      <c r="S166" s="1">
        <f t="shared" ref="S166:S216" si="109">_xlfn.RANK.EQ(O166,$O$2:$O$600,1)/COUNT($O$2:$O$600)</f>
        <v>0.2076271186440678</v>
      </c>
      <c r="T166" s="1">
        <f t="shared" ref="T166:T216" si="110">_xlfn.RANK.EQ(P166,$P$2:$P$600,1)/COUNT($P$2:$P$600)</f>
        <v>0.77542372881355937</v>
      </c>
      <c r="U166" s="1">
        <f t="shared" ref="U166:U216" si="111">_xlfn.RANK.EQ(Q166,$Q$2:$Q$600,1)/COUNT($Q$2:$Q$600)</f>
        <v>0.69067796610169496</v>
      </c>
      <c r="V166" s="1">
        <f t="shared" ref="V166:V216" si="112">_xlfn.RANK.EQ(R166,$R$2:$R$600,1)/COUNT($R$2:$R$600)</f>
        <v>0.61864406779661019</v>
      </c>
      <c r="Y166">
        <f>'D on Ice'!L166</f>
        <v>47.51</v>
      </c>
      <c r="Z166">
        <f>'D on Ice'!AA166</f>
        <v>12.4</v>
      </c>
      <c r="AA166">
        <f>'D on Ice'!R166</f>
        <v>2.44</v>
      </c>
      <c r="AB166">
        <f>'D on Ice'!U166</f>
        <v>2.88</v>
      </c>
      <c r="AC166" s="1">
        <f t="shared" ref="AC166:AC216" si="113">_xlfn.RANK.EQ(Y166,$Y$2:$Y$600,0)/COUNT($Y$2:$Y$600)</f>
        <v>0.13559322033898305</v>
      </c>
      <c r="AD166" s="1">
        <f t="shared" ref="AD166:AD216" si="114">_xlfn.RANK.EQ(Z166,$Z$2:$Z$600,0)/COUNT($Z$2:$Z$600)</f>
        <v>0.24576271186440679</v>
      </c>
      <c r="AE166" s="1">
        <f t="shared" ref="AE166:AE216" si="115">_xlfn.RANK.EQ(AA166,$AA$2:$AA$600,0)/COUNT($AA$2:$AA$600)</f>
        <v>0.55084745762711862</v>
      </c>
      <c r="AF166" s="1">
        <f t="shared" ref="AF166:AF216" si="116">_xlfn.RANK.EQ(AB166,$AB$2:$AB$600,0)/COUNT($AB$2:$AB$600)</f>
        <v>0.20338983050847459</v>
      </c>
      <c r="AI166">
        <f>'D Rel'!K166</f>
        <v>-1.04</v>
      </c>
      <c r="AJ166">
        <f>'D Rel'!Z166</f>
        <v>-1.42</v>
      </c>
      <c r="AK166">
        <f>'D Rel'!Q166</f>
        <v>-0.18</v>
      </c>
      <c r="AL166">
        <f>'D Rel'!T166</f>
        <v>-0.13</v>
      </c>
      <c r="AM166" s="1">
        <f t="shared" ref="AM166:AM216" si="117">_xlfn.RANK.EQ(AI166,$AI$2:$AI$600,1)/COUNT($AI$2:$AI$600)</f>
        <v>0.44491525423728812</v>
      </c>
      <c r="AN166" s="1">
        <f t="shared" ref="AN166:AN216" si="118">_xlfn.RANK.EQ(AJ166,$AJ$2:$AJ$600,1)/COUNT($AJ$2:$AJ$600)</f>
        <v>0.23728813559322035</v>
      </c>
      <c r="AO166" s="1">
        <f t="shared" ref="AO166:AO216" si="119">_xlfn.RANK.EQ(AK166,$AK$2:$AK$600,1)/COUNT($AK$2:$AK$600)</f>
        <v>0.44491525423728812</v>
      </c>
      <c r="AP166" s="1">
        <f t="shared" ref="AP166:AP216" si="120">_xlfn.RANK.EQ(AL166,$AL$2:$AL$600,1)/COUNT($AL$2:$AL$600)</f>
        <v>0.38559322033898308</v>
      </c>
      <c r="AS166">
        <f>'D Rel'!L166</f>
        <v>2.38</v>
      </c>
      <c r="AT166">
        <f>'D Rel'!AA166</f>
        <v>-0.53</v>
      </c>
      <c r="AU166">
        <f>'D Rel'!R166</f>
        <v>-0.45</v>
      </c>
      <c r="AV166">
        <f>'D Rel'!U166</f>
        <v>-0.01</v>
      </c>
      <c r="AW166" s="1">
        <f t="shared" ref="AW166:AW216" si="121">_xlfn.RANK.EQ(AS166,$AS$2:$AS$600,0)/COUNT($AS$2:$AS$600)</f>
        <v>0.24576271186440679</v>
      </c>
      <c r="AX166" s="1">
        <f t="shared" ref="AX166:AX216" si="122">_xlfn.RANK.EQ(AT166,$AT$2:$AT$600,0)/COUNT($AT$2:$AT$600)</f>
        <v>0.60169491525423724</v>
      </c>
      <c r="AY166" s="1">
        <f t="shared" ref="AY166:AY216" si="123">_xlfn.RANK.EQ(AU166,$AU$2:$AU$600,0)/COUNT($AU$2:$AU$600)</f>
        <v>0.72457627118644063</v>
      </c>
      <c r="AZ166" s="1">
        <f t="shared" ref="AZ166:AZ216" si="124">_xlfn.RANK.EQ(AV166,$AV$2:$AV$600,0)/COUNT($AV$2:$AV$600)</f>
        <v>0.50423728813559321</v>
      </c>
      <c r="BC166">
        <f>'D on Ice'!G166</f>
        <v>18.722463768116</v>
      </c>
      <c r="BD166">
        <f>'D on Ice'!AM166</f>
        <v>36.64</v>
      </c>
      <c r="BE166">
        <f>'D on Ice'!AF166</f>
        <v>8.0399999999999991</v>
      </c>
      <c r="BF166">
        <f>'D on Ice'!AH166</f>
        <v>1.002</v>
      </c>
      <c r="BG166" s="1">
        <f t="shared" ref="BG166:BG216" si="125">_xlfn.RANK.EQ(BC166,$BC$2:$BC$600,1)/COUNT($BC$2:$BC$600)</f>
        <v>0.93644067796610164</v>
      </c>
      <c r="BH166" s="1">
        <f t="shared" ref="BH166:BH216" si="126">_xlfn.RANK.EQ(BD166,$BD$2:$BD$600,1)/COUNT($BD$2:$BD$600)</f>
        <v>0.14830508474576271</v>
      </c>
      <c r="BI166" s="1">
        <f t="shared" ref="BI166:BI216" si="127">_xlfn.RANK.EQ(BE166,$BE$2:$BE$600,1)/COUNT($BE$2:$BE$600)</f>
        <v>0.4152542372881356</v>
      </c>
      <c r="BJ166" s="1">
        <f t="shared" ref="BJ166:BJ216" si="128">_xlfn.RANK.EQ(BF166,$BF$2:$BF$600,1)/COUNT($BF$2:$BF$600)</f>
        <v>0.56355932203389836</v>
      </c>
      <c r="BM166">
        <f>'D on Ice'!M166</f>
        <v>44.78</v>
      </c>
      <c r="BN166">
        <f>'D on Ice'!AB166</f>
        <v>43.13</v>
      </c>
      <c r="BO166">
        <f>'D on Ice'!S166</f>
        <v>47.76</v>
      </c>
      <c r="BP166">
        <f>'D on Ice'!V166</f>
        <v>44.31</v>
      </c>
      <c r="BQ166" s="1">
        <f t="shared" ref="BQ166:BQ216" si="129">_xlfn.RANK.EQ(BM166,$BM$2:$BM$600,1)/COUNT($BM$2:$BM$600)</f>
        <v>0.1271186440677966</v>
      </c>
      <c r="BR166" s="1">
        <f t="shared" ref="BR166:BR216" si="130">_xlfn.RANK.EQ(BN166,$BN$2:$BN$600,1)/COUNT($BN$2:$BN$600)</f>
        <v>0.1271186440677966</v>
      </c>
      <c r="BS166" s="1">
        <f t="shared" ref="BS166:BS216" si="131">_xlfn.RANK.EQ(BO166,$BO$2:$BO$600,1)/COUNT($BO$2:$BO$600)</f>
        <v>0.38983050847457629</v>
      </c>
      <c r="BT166" s="1">
        <f t="shared" ref="BT166:BT216" si="132">_xlfn.RANK.EQ(BP166,$BP$2:$BP$600,1)/COUNT($BP$2:$BP$600)</f>
        <v>0.13559322033898305</v>
      </c>
      <c r="BW166" s="1">
        <f t="shared" ref="BW166:BW216" si="133">SUM(I166,L166,S166,T166,AC166,AF166,CD166,CE166)</f>
        <v>2.4322033898305087</v>
      </c>
      <c r="BX166" s="1">
        <f t="shared" ref="BX166:BX216" si="134">_xlfn.RANK.EQ(BW166,$BW$2:$BW$600,1)/COUNT($BW$2:$BW$600)</f>
        <v>0.1652542372881356</v>
      </c>
      <c r="BY166">
        <f t="shared" ref="BY166:BY216" si="135">RANK(BX166,$BX$2:$BX$600)</f>
        <v>198</v>
      </c>
      <c r="CB166">
        <f>'D Rel'!M166</f>
        <v>-1.94</v>
      </c>
      <c r="CC166">
        <f>'D Rel'!V166</f>
        <v>-1.26</v>
      </c>
      <c r="CD166" s="1">
        <f t="shared" ref="CD166:CD216" si="136">_xlfn.RANK.EQ(CB166,$CB$2:$CB$600,1)/COUNT($CB$2:$CB$600)</f>
        <v>0.2711864406779661</v>
      </c>
      <c r="CE166" s="1">
        <f t="shared" ref="CE166:CE216" si="137">_xlfn.RANK.EQ(CC166,$CC$2:$CC$600,1)/COUNT($CC$2:$CC$600)</f>
        <v>0.40677966101694918</v>
      </c>
      <c r="CH166" s="31">
        <f>'D Production'!X166</f>
        <v>0.28000000000000003</v>
      </c>
      <c r="CI166" s="31">
        <f>'D Production'!AB166</f>
        <v>0.28000000000000003</v>
      </c>
      <c r="CJ166" s="31">
        <f t="shared" ref="CJ166:CJ216" si="138">_xlfn.RANK.EQ(CH166,$CH$2:$CH$600,0)/COUNT($CH$2:$CH$600)</f>
        <v>0.91101694915254239</v>
      </c>
      <c r="CK166" s="31">
        <f t="shared" ref="CK166:CK216" si="139">_xlfn.RANK.EQ(CI166,$CI$2:$CI$600,1)/COUNT($CI$2:$CI$600)</f>
        <v>0.27542372881355931</v>
      </c>
      <c r="CN166">
        <f>'D Totals'!G166</f>
        <v>1</v>
      </c>
      <c r="CO166">
        <f>'D Totals'!H166</f>
        <v>13</v>
      </c>
      <c r="CP166">
        <f>'D Totals'!K166</f>
        <v>14</v>
      </c>
    </row>
    <row r="167" spans="1:94" x14ac:dyDescent="0.3">
      <c r="A167" t="str">
        <f>'D on Ice'!B167</f>
        <v>Nick Perbix</v>
      </c>
      <c r="B167" t="str">
        <f>'D on Ice'!C167</f>
        <v>T.B</v>
      </c>
      <c r="E167">
        <f>'D on Ice'!K167</f>
        <v>40.65</v>
      </c>
      <c r="F167">
        <f>'D on Ice'!Z167</f>
        <v>10.5</v>
      </c>
      <c r="G167">
        <f>'D on Ice'!Q167</f>
        <v>2.84</v>
      </c>
      <c r="H167">
        <f>'D on Ice'!T167</f>
        <v>2.39</v>
      </c>
      <c r="I167" s="1">
        <f t="shared" si="105"/>
        <v>0.42796610169491528</v>
      </c>
      <c r="J167" s="1">
        <f t="shared" si="106"/>
        <v>0.35169491525423729</v>
      </c>
      <c r="K167" s="1">
        <f t="shared" si="107"/>
        <v>0.71186440677966101</v>
      </c>
      <c r="L167" s="1">
        <f t="shared" si="108"/>
        <v>0.32627118644067798</v>
      </c>
      <c r="O167">
        <f>'D Production'!H167</f>
        <v>0</v>
      </c>
      <c r="P167">
        <f>'D Production'!I167</f>
        <v>1.03</v>
      </c>
      <c r="Q167">
        <f>'D Production'!J167</f>
        <v>0.39</v>
      </c>
      <c r="R167">
        <f>'D Production'!L167</f>
        <v>1.03</v>
      </c>
      <c r="S167" s="1">
        <f t="shared" si="109"/>
        <v>4.2372881355932203E-3</v>
      </c>
      <c r="T167" s="1">
        <f t="shared" si="110"/>
        <v>0.86016949152542377</v>
      </c>
      <c r="U167" s="1">
        <f t="shared" si="111"/>
        <v>0.6271186440677966</v>
      </c>
      <c r="V167" s="1">
        <f t="shared" si="112"/>
        <v>0.67372881355932202</v>
      </c>
      <c r="Y167">
        <f>'D on Ice'!L167</f>
        <v>38.99</v>
      </c>
      <c r="Z167">
        <f>'D on Ice'!AA167</f>
        <v>10.81</v>
      </c>
      <c r="AA167">
        <f>'D on Ice'!R167</f>
        <v>2.84</v>
      </c>
      <c r="AB167">
        <f>'D on Ice'!U167</f>
        <v>2.63</v>
      </c>
      <c r="AC167" s="1">
        <f t="shared" si="113"/>
        <v>0.81355932203389836</v>
      </c>
      <c r="AD167" s="1">
        <f t="shared" si="114"/>
        <v>0.55508474576271183</v>
      </c>
      <c r="AE167" s="1">
        <f t="shared" si="115"/>
        <v>0.26694915254237289</v>
      </c>
      <c r="AF167" s="1">
        <f t="shared" si="116"/>
        <v>0.38559322033898308</v>
      </c>
      <c r="AI167">
        <f>'D Rel'!K167</f>
        <v>-0.28000000000000003</v>
      </c>
      <c r="AJ167">
        <f>'D Rel'!Z167</f>
        <v>-0.48</v>
      </c>
      <c r="AK167">
        <f>'D Rel'!Q167</f>
        <v>0.73</v>
      </c>
      <c r="AL167">
        <f>'D Rel'!T167</f>
        <v>-0.09</v>
      </c>
      <c r="AM167" s="1">
        <f t="shared" si="117"/>
        <v>0.54661016949152541</v>
      </c>
      <c r="AN167" s="1">
        <f t="shared" si="118"/>
        <v>0.4364406779661017</v>
      </c>
      <c r="AO167" s="1">
        <f t="shared" si="119"/>
        <v>0.8728813559322034</v>
      </c>
      <c r="AP167" s="1">
        <f t="shared" si="120"/>
        <v>0.41949152542372881</v>
      </c>
      <c r="AS167">
        <f>'D Rel'!L167</f>
        <v>-2.68</v>
      </c>
      <c r="AT167">
        <f>'D Rel'!AA167</f>
        <v>-0.08</v>
      </c>
      <c r="AU167">
        <f>'D Rel'!R167</f>
        <v>0.03</v>
      </c>
      <c r="AV167">
        <f>'D Rel'!U167</f>
        <v>0.05</v>
      </c>
      <c r="AW167" s="1">
        <f t="shared" si="121"/>
        <v>0.74576271186440679</v>
      </c>
      <c r="AX167" s="1">
        <f t="shared" si="122"/>
        <v>0.48728813559322032</v>
      </c>
      <c r="AY167" s="1">
        <f t="shared" si="123"/>
        <v>0.46610169491525422</v>
      </c>
      <c r="AZ167" s="1">
        <f t="shared" si="124"/>
        <v>0.42796610169491528</v>
      </c>
      <c r="BC167">
        <f>'D on Ice'!G167</f>
        <v>16.172340425531999</v>
      </c>
      <c r="BD167">
        <f>'D on Ice'!AM167</f>
        <v>45.29</v>
      </c>
      <c r="BE167">
        <f>'D on Ice'!AF167</f>
        <v>10.08</v>
      </c>
      <c r="BF167">
        <f>'D on Ice'!AH167</f>
        <v>1.002</v>
      </c>
      <c r="BG167" s="1">
        <f t="shared" si="125"/>
        <v>0.56779661016949157</v>
      </c>
      <c r="BH167" s="1">
        <f t="shared" si="126"/>
        <v>0.39830508474576271</v>
      </c>
      <c r="BI167" s="1">
        <f t="shared" si="127"/>
        <v>0.8347457627118644</v>
      </c>
      <c r="BJ167" s="1">
        <f t="shared" si="128"/>
        <v>0.56355932203389836</v>
      </c>
      <c r="BM167">
        <f>'D on Ice'!M167</f>
        <v>51.04</v>
      </c>
      <c r="BN167">
        <f>'D on Ice'!AB167</f>
        <v>49.26</v>
      </c>
      <c r="BO167">
        <f>'D on Ice'!S167</f>
        <v>50</v>
      </c>
      <c r="BP167">
        <f>'D on Ice'!V167</f>
        <v>47.62</v>
      </c>
      <c r="BQ167" s="1">
        <f t="shared" si="129"/>
        <v>0.6228813559322034</v>
      </c>
      <c r="BR167" s="1">
        <f t="shared" si="130"/>
        <v>0.43220338983050849</v>
      </c>
      <c r="BS167" s="1">
        <f t="shared" si="131"/>
        <v>0.48728813559322032</v>
      </c>
      <c r="BT167" s="1">
        <f t="shared" si="132"/>
        <v>0.32203389830508472</v>
      </c>
      <c r="BW167" s="1">
        <f t="shared" si="133"/>
        <v>3.89406779661017</v>
      </c>
      <c r="BX167" s="1">
        <f t="shared" si="134"/>
        <v>0.47033898305084748</v>
      </c>
      <c r="BY167">
        <f t="shared" si="135"/>
        <v>126</v>
      </c>
      <c r="CB167">
        <f>'D Rel'!M167</f>
        <v>1.49</v>
      </c>
      <c r="CC167">
        <f>'D Rel'!V167</f>
        <v>-1.42</v>
      </c>
      <c r="CD167" s="1">
        <f t="shared" si="136"/>
        <v>0.69067796610169496</v>
      </c>
      <c r="CE167" s="1">
        <f t="shared" si="137"/>
        <v>0.38559322033898308</v>
      </c>
      <c r="CH167" s="31">
        <f>'D Production'!X167</f>
        <v>0.32</v>
      </c>
      <c r="CI167" s="31">
        <f>'D Production'!AB167</f>
        <v>0.47</v>
      </c>
      <c r="CJ167" s="31">
        <f t="shared" si="138"/>
        <v>0.88559322033898302</v>
      </c>
      <c r="CK167" s="31">
        <f t="shared" si="139"/>
        <v>0.56779661016949157</v>
      </c>
      <c r="CN167">
        <f>'D Totals'!G167</f>
        <v>0</v>
      </c>
      <c r="CO167">
        <f>'D Totals'!H167</f>
        <v>13</v>
      </c>
      <c r="CP167">
        <f>'D Totals'!K167</f>
        <v>13</v>
      </c>
    </row>
    <row r="168" spans="1:94" x14ac:dyDescent="0.3">
      <c r="A168" t="str">
        <f>'D on Ice'!B168</f>
        <v>Nick Seeler</v>
      </c>
      <c r="B168" t="str">
        <f>'D on Ice'!C168</f>
        <v>PHI</v>
      </c>
      <c r="E168">
        <f>'D on Ice'!K168</f>
        <v>48.72</v>
      </c>
      <c r="F168">
        <f>'D on Ice'!Z168</f>
        <v>11.97</v>
      </c>
      <c r="G168">
        <f>'D on Ice'!Q168</f>
        <v>2.87</v>
      </c>
      <c r="H168">
        <f>'D on Ice'!T168</f>
        <v>2.63</v>
      </c>
      <c r="I168" s="1">
        <f t="shared" si="105"/>
        <v>0.91949152542372881</v>
      </c>
      <c r="J168" s="1">
        <f t="shared" si="106"/>
        <v>0.70338983050847459</v>
      </c>
      <c r="K168" s="1">
        <f t="shared" si="107"/>
        <v>0.72881355932203384</v>
      </c>
      <c r="L168" s="1">
        <f t="shared" si="108"/>
        <v>0.63135593220338981</v>
      </c>
      <c r="O168">
        <f>'D Production'!H168</f>
        <v>0</v>
      </c>
      <c r="P168">
        <f>'D Production'!I168</f>
        <v>0.42</v>
      </c>
      <c r="Q168">
        <f>'D Production'!J168</f>
        <v>0.42</v>
      </c>
      <c r="R168">
        <f>'D Production'!L168</f>
        <v>0.42</v>
      </c>
      <c r="S168" s="1">
        <f t="shared" si="109"/>
        <v>4.2372881355932203E-3</v>
      </c>
      <c r="T168" s="1">
        <f t="shared" si="110"/>
        <v>0.17372881355932204</v>
      </c>
      <c r="U168" s="1">
        <f t="shared" si="111"/>
        <v>0.69067796610169496</v>
      </c>
      <c r="V168" s="1">
        <f t="shared" si="112"/>
        <v>7.6271186440677971E-2</v>
      </c>
      <c r="Y168">
        <f>'D on Ice'!L168</f>
        <v>42.32</v>
      </c>
      <c r="Z168">
        <f>'D on Ice'!AA168</f>
        <v>9.9499999999999993</v>
      </c>
      <c r="AA168">
        <f>'D on Ice'!R168</f>
        <v>2.11</v>
      </c>
      <c r="AB168">
        <f>'D on Ice'!U168</f>
        <v>2.4500000000000002</v>
      </c>
      <c r="AC168" s="1">
        <f t="shared" si="113"/>
        <v>0.47457627118644069</v>
      </c>
      <c r="AD168" s="1">
        <f t="shared" si="114"/>
        <v>0.78813559322033899</v>
      </c>
      <c r="AE168" s="1">
        <f t="shared" si="115"/>
        <v>0.75847457627118642</v>
      </c>
      <c r="AF168" s="1">
        <f t="shared" si="116"/>
        <v>0.61864406779661019</v>
      </c>
      <c r="AI168">
        <f>'D Rel'!K168</f>
        <v>5.63</v>
      </c>
      <c r="AJ168">
        <f>'D Rel'!Z168</f>
        <v>0.85</v>
      </c>
      <c r="AK168">
        <f>'D Rel'!Q168</f>
        <v>0.56999999999999995</v>
      </c>
      <c r="AL168">
        <f>'D Rel'!T168</f>
        <v>0.11</v>
      </c>
      <c r="AM168" s="1">
        <f t="shared" si="117"/>
        <v>0.88983050847457623</v>
      </c>
      <c r="AN168" s="1">
        <f t="shared" si="118"/>
        <v>0.72033898305084743</v>
      </c>
      <c r="AO168" s="1">
        <f t="shared" si="119"/>
        <v>0.83050847457627119</v>
      </c>
      <c r="AP168" s="1">
        <f t="shared" si="120"/>
        <v>0.66949152542372881</v>
      </c>
      <c r="AS168">
        <f>'D Rel'!L168</f>
        <v>3.33</v>
      </c>
      <c r="AT168">
        <f>'D Rel'!AA168</f>
        <v>-0.4</v>
      </c>
      <c r="AU168">
        <f>'D Rel'!R168</f>
        <v>-0.55000000000000004</v>
      </c>
      <c r="AV168">
        <f>'D Rel'!U168</f>
        <v>0.11</v>
      </c>
      <c r="AW168" s="1">
        <f t="shared" si="121"/>
        <v>0.15677966101694915</v>
      </c>
      <c r="AX168" s="1">
        <f t="shared" si="122"/>
        <v>0.56779661016949157</v>
      </c>
      <c r="AY168" s="1">
        <f t="shared" si="123"/>
        <v>0.77542372881355937</v>
      </c>
      <c r="AZ168" s="1">
        <f t="shared" si="124"/>
        <v>0.33898305084745761</v>
      </c>
      <c r="BC168">
        <f>'D on Ice'!G168</f>
        <v>14.525510204082</v>
      </c>
      <c r="BD168">
        <f>'D on Ice'!AM168</f>
        <v>48.6</v>
      </c>
      <c r="BE168">
        <f>'D on Ice'!AF168</f>
        <v>8.19</v>
      </c>
      <c r="BF168">
        <f>'D on Ice'!AH168</f>
        <v>1.008</v>
      </c>
      <c r="BG168" s="1">
        <f t="shared" si="125"/>
        <v>0.32627118644067798</v>
      </c>
      <c r="BH168" s="1">
        <f t="shared" si="126"/>
        <v>0.52118644067796616</v>
      </c>
      <c r="BI168" s="1">
        <f t="shared" si="127"/>
        <v>0.44915254237288138</v>
      </c>
      <c r="BJ168" s="1">
        <f t="shared" si="128"/>
        <v>0.66949152542372881</v>
      </c>
      <c r="BM168">
        <f>'D on Ice'!M168</f>
        <v>53.52</v>
      </c>
      <c r="BN168">
        <f>'D on Ice'!AB168</f>
        <v>54.62</v>
      </c>
      <c r="BO168">
        <f>'D on Ice'!S168</f>
        <v>57.63</v>
      </c>
      <c r="BP168">
        <f>'D on Ice'!V168</f>
        <v>51.84</v>
      </c>
      <c r="BQ168" s="1">
        <f t="shared" si="129"/>
        <v>0.82627118644067798</v>
      </c>
      <c r="BR168" s="1">
        <f t="shared" si="130"/>
        <v>0.80508474576271183</v>
      </c>
      <c r="BS168" s="1">
        <f t="shared" si="131"/>
        <v>0.84745762711864403</v>
      </c>
      <c r="BT168" s="1">
        <f t="shared" si="132"/>
        <v>0.64406779661016944</v>
      </c>
      <c r="BW168" s="1">
        <f t="shared" si="133"/>
        <v>3.9872881355932206</v>
      </c>
      <c r="BX168" s="1">
        <f t="shared" si="134"/>
        <v>0.49576271186440679</v>
      </c>
      <c r="BY168">
        <f t="shared" si="135"/>
        <v>120</v>
      </c>
      <c r="CB168">
        <f>'D Rel'!M168</f>
        <v>1.02</v>
      </c>
      <c r="CC168">
        <f>'D Rel'!V168</f>
        <v>-0.06</v>
      </c>
      <c r="CD168" s="1">
        <f t="shared" si="136"/>
        <v>0.64406779661016944</v>
      </c>
      <c r="CE168" s="1">
        <f t="shared" si="137"/>
        <v>0.52118644067796616</v>
      </c>
      <c r="CH168" s="31">
        <f>'D Production'!X168</f>
        <v>1.26</v>
      </c>
      <c r="CI168" s="31">
        <f>'D Production'!AB168</f>
        <v>0.84</v>
      </c>
      <c r="CJ168" s="31">
        <f t="shared" si="138"/>
        <v>0.13135593220338984</v>
      </c>
      <c r="CK168" s="31">
        <f t="shared" si="139"/>
        <v>0.86016949152542377</v>
      </c>
      <c r="CN168">
        <f>'D Totals'!G168</f>
        <v>0</v>
      </c>
      <c r="CO168">
        <f>'D Totals'!H168</f>
        <v>5</v>
      </c>
      <c r="CP168">
        <f>'D Totals'!K168</f>
        <v>5</v>
      </c>
    </row>
    <row r="169" spans="1:94" x14ac:dyDescent="0.3">
      <c r="A169" t="str">
        <f>'D on Ice'!B169</f>
        <v>Nicolas Hague</v>
      </c>
      <c r="B169" t="str">
        <f>'D on Ice'!C169</f>
        <v>VGK</v>
      </c>
      <c r="E169">
        <f>'D on Ice'!K169</f>
        <v>39.770000000000003</v>
      </c>
      <c r="F169">
        <f>'D on Ice'!Z169</f>
        <v>11.7</v>
      </c>
      <c r="G169">
        <f>'D on Ice'!Q169</f>
        <v>2.38</v>
      </c>
      <c r="H169">
        <f>'D on Ice'!T169</f>
        <v>2.38</v>
      </c>
      <c r="I169" s="1">
        <f t="shared" si="105"/>
        <v>0.36440677966101692</v>
      </c>
      <c r="J169" s="1">
        <f t="shared" si="106"/>
        <v>0.64830508474576276</v>
      </c>
      <c r="K169" s="1">
        <f t="shared" si="107"/>
        <v>0.45338983050847459</v>
      </c>
      <c r="L169" s="1">
        <f t="shared" si="108"/>
        <v>0.31779661016949151</v>
      </c>
      <c r="O169">
        <f>'D Production'!H169</f>
        <v>0.09</v>
      </c>
      <c r="P169">
        <f>'D Production'!I169</f>
        <v>0.55000000000000004</v>
      </c>
      <c r="Q169">
        <f>'D Production'!J169</f>
        <v>0.18</v>
      </c>
      <c r="R169">
        <f>'D Production'!L169</f>
        <v>0.64</v>
      </c>
      <c r="S169" s="1">
        <f t="shared" si="109"/>
        <v>0.28389830508474578</v>
      </c>
      <c r="T169" s="1">
        <f t="shared" si="110"/>
        <v>0.34322033898305082</v>
      </c>
      <c r="U169" s="1">
        <f t="shared" si="111"/>
        <v>0.28813559322033899</v>
      </c>
      <c r="V169" s="1">
        <f t="shared" si="112"/>
        <v>0.2711864406779661</v>
      </c>
      <c r="Y169">
        <f>'D on Ice'!L169</f>
        <v>44.16</v>
      </c>
      <c r="Z169">
        <f>'D on Ice'!AA169</f>
        <v>10.51</v>
      </c>
      <c r="AA169">
        <f>'D on Ice'!R169</f>
        <v>2.56</v>
      </c>
      <c r="AB169">
        <f>'D on Ice'!U169</f>
        <v>2.4700000000000002</v>
      </c>
      <c r="AC169" s="1">
        <f t="shared" si="113"/>
        <v>0.32627118644067798</v>
      </c>
      <c r="AD169" s="1">
        <f t="shared" si="114"/>
        <v>0.64830508474576276</v>
      </c>
      <c r="AE169" s="1">
        <f t="shared" si="115"/>
        <v>0.46186440677966101</v>
      </c>
      <c r="AF169" s="1">
        <f t="shared" si="116"/>
        <v>0.59322033898305082</v>
      </c>
      <c r="AI169">
        <f>'D Rel'!K169</f>
        <v>-2.06</v>
      </c>
      <c r="AJ169">
        <f>'D Rel'!Z169</f>
        <v>0.89</v>
      </c>
      <c r="AK169">
        <f>'D Rel'!Q169</f>
        <v>-0.27</v>
      </c>
      <c r="AL169">
        <f>'D Rel'!T169</f>
        <v>-0.24</v>
      </c>
      <c r="AM169" s="1">
        <f t="shared" si="117"/>
        <v>0.36864406779661019</v>
      </c>
      <c r="AN169" s="1">
        <f t="shared" si="118"/>
        <v>0.72881355932203384</v>
      </c>
      <c r="AO169" s="1">
        <f t="shared" si="119"/>
        <v>0.38983050847457629</v>
      </c>
      <c r="AP169" s="1">
        <f t="shared" si="120"/>
        <v>0.26694915254237289</v>
      </c>
      <c r="AS169">
        <f>'D Rel'!L169</f>
        <v>0.43</v>
      </c>
      <c r="AT169">
        <f>'D Rel'!AA169</f>
        <v>-0.72</v>
      </c>
      <c r="AU169">
        <f>'D Rel'!R169</f>
        <v>0.48</v>
      </c>
      <c r="AV169">
        <f>'D Rel'!U169</f>
        <v>-0.05</v>
      </c>
      <c r="AW169" s="1">
        <f t="shared" si="121"/>
        <v>0.49152542372881358</v>
      </c>
      <c r="AX169" s="1">
        <f t="shared" si="122"/>
        <v>0.64406779661016944</v>
      </c>
      <c r="AY169" s="1">
        <f t="shared" si="123"/>
        <v>0.23728813559322035</v>
      </c>
      <c r="AZ169" s="1">
        <f t="shared" si="124"/>
        <v>0.55508474576271183</v>
      </c>
      <c r="BC169">
        <f>'D on Ice'!G169</f>
        <v>16.407499999999999</v>
      </c>
      <c r="BD169">
        <f>'D on Ice'!AM169</f>
        <v>47.54</v>
      </c>
      <c r="BE169">
        <f>'D on Ice'!AF169</f>
        <v>8.4700000000000006</v>
      </c>
      <c r="BF169">
        <f>'D on Ice'!AH169</f>
        <v>1.0029999999999999</v>
      </c>
      <c r="BG169" s="1">
        <f t="shared" si="125"/>
        <v>0.61440677966101698</v>
      </c>
      <c r="BH169" s="1">
        <f t="shared" si="126"/>
        <v>0.46610169491525422</v>
      </c>
      <c r="BI169" s="1">
        <f t="shared" si="127"/>
        <v>0.48728813559322032</v>
      </c>
      <c r="BJ169" s="1">
        <f t="shared" si="128"/>
        <v>0.5847457627118644</v>
      </c>
      <c r="BM169">
        <f>'D on Ice'!M169</f>
        <v>47.39</v>
      </c>
      <c r="BN169">
        <f>'D on Ice'!AB169</f>
        <v>52.67</v>
      </c>
      <c r="BO169">
        <f>'D on Ice'!S169</f>
        <v>48.15</v>
      </c>
      <c r="BP169">
        <f>'D on Ice'!V169</f>
        <v>49.06</v>
      </c>
      <c r="BQ169" s="1">
        <f t="shared" si="129"/>
        <v>0.27966101694915252</v>
      </c>
      <c r="BR169" s="1">
        <f t="shared" si="130"/>
        <v>0.69067796610169496</v>
      </c>
      <c r="BS169" s="1">
        <f t="shared" si="131"/>
        <v>0.40677966101694918</v>
      </c>
      <c r="BT169" s="1">
        <f t="shared" si="132"/>
        <v>0.43220338983050849</v>
      </c>
      <c r="BW169" s="1">
        <f t="shared" si="133"/>
        <v>2.9110169491525424</v>
      </c>
      <c r="BX169" s="1">
        <f t="shared" si="134"/>
        <v>0.27542372881355931</v>
      </c>
      <c r="BY169">
        <f t="shared" si="135"/>
        <v>172</v>
      </c>
      <c r="CB169">
        <f>'D Rel'!M169</f>
        <v>-1.51</v>
      </c>
      <c r="CC169">
        <f>'D Rel'!V169</f>
        <v>-1.84</v>
      </c>
      <c r="CD169" s="1">
        <f t="shared" si="136"/>
        <v>0.33898305084745761</v>
      </c>
      <c r="CE169" s="1">
        <f t="shared" si="137"/>
        <v>0.34322033898305082</v>
      </c>
      <c r="CH169" s="31">
        <f>'D Production'!X169</f>
        <v>1.19</v>
      </c>
      <c r="CI169" s="31">
        <f>'D Production'!AB169</f>
        <v>0.73</v>
      </c>
      <c r="CJ169" s="31">
        <f t="shared" si="138"/>
        <v>0.17796610169491525</v>
      </c>
      <c r="CK169" s="31">
        <f t="shared" si="139"/>
        <v>0.7923728813559322</v>
      </c>
      <c r="CN169">
        <f>'D Totals'!G169</f>
        <v>1</v>
      </c>
      <c r="CO169">
        <f>'D Totals'!H169</f>
        <v>6</v>
      </c>
      <c r="CP169">
        <f>'D Totals'!K169</f>
        <v>7</v>
      </c>
    </row>
    <row r="170" spans="1:94" x14ac:dyDescent="0.3">
      <c r="A170" t="str">
        <f>'D on Ice'!B170</f>
        <v>Nikita Okhotiuk</v>
      </c>
      <c r="B170" t="str">
        <f>'D on Ice'!C170</f>
        <v>S.J</v>
      </c>
      <c r="E170">
        <f>'D on Ice'!K170</f>
        <v>33.75</v>
      </c>
      <c r="F170">
        <f>'D on Ice'!Z170</f>
        <v>9.32</v>
      </c>
      <c r="G170">
        <f>'D on Ice'!Q170</f>
        <v>1.78</v>
      </c>
      <c r="H170">
        <f>'D on Ice'!T170</f>
        <v>2.12</v>
      </c>
      <c r="I170" s="1">
        <f t="shared" si="105"/>
        <v>2.5423728813559324E-2</v>
      </c>
      <c r="J170" s="1">
        <f t="shared" si="106"/>
        <v>0.15677966101694915</v>
      </c>
      <c r="K170" s="1">
        <f t="shared" si="107"/>
        <v>0.13135593220338984</v>
      </c>
      <c r="L170" s="1">
        <f t="shared" si="108"/>
        <v>7.2033898305084748E-2</v>
      </c>
      <c r="O170">
        <f>'D Production'!H170</f>
        <v>0.11</v>
      </c>
      <c r="P170">
        <f>'D Production'!I170</f>
        <v>0.67</v>
      </c>
      <c r="Q170">
        <f>'D Production'!J170</f>
        <v>0.44</v>
      </c>
      <c r="R170">
        <f>'D Production'!L170</f>
        <v>0.78</v>
      </c>
      <c r="S170" s="1">
        <f t="shared" si="109"/>
        <v>0.34322033898305082</v>
      </c>
      <c r="T170" s="1">
        <f t="shared" si="110"/>
        <v>0.52542372881355937</v>
      </c>
      <c r="U170" s="1">
        <f t="shared" si="111"/>
        <v>0.73728813559322037</v>
      </c>
      <c r="V170" s="1">
        <f t="shared" si="112"/>
        <v>0.4364406779661017</v>
      </c>
      <c r="Y170">
        <f>'D on Ice'!L170</f>
        <v>51.4</v>
      </c>
      <c r="Z170">
        <f>'D on Ice'!AA170</f>
        <v>14.43</v>
      </c>
      <c r="AA170">
        <f>'D on Ice'!R170</f>
        <v>3.44</v>
      </c>
      <c r="AB170">
        <f>'D on Ice'!U170</f>
        <v>3.36</v>
      </c>
      <c r="AC170" s="1">
        <f t="shared" si="113"/>
        <v>1.6949152542372881E-2</v>
      </c>
      <c r="AD170" s="1">
        <f t="shared" si="114"/>
        <v>6.3559322033898302E-2</v>
      </c>
      <c r="AE170" s="1">
        <f t="shared" si="115"/>
        <v>7.2033898305084748E-2</v>
      </c>
      <c r="AF170" s="1">
        <f t="shared" si="116"/>
        <v>3.3898305084745763E-2</v>
      </c>
      <c r="AI170">
        <f>'D Rel'!K170</f>
        <v>-5.33</v>
      </c>
      <c r="AJ170">
        <f>'D Rel'!Z170</f>
        <v>-1.47</v>
      </c>
      <c r="AK170">
        <f>'D Rel'!Q170</f>
        <v>-0.17</v>
      </c>
      <c r="AL170">
        <f>'D Rel'!T170</f>
        <v>-0.36</v>
      </c>
      <c r="AM170" s="1">
        <f t="shared" si="117"/>
        <v>0.11864406779661017</v>
      </c>
      <c r="AN170" s="1">
        <f t="shared" si="118"/>
        <v>0.2288135593220339</v>
      </c>
      <c r="AO170" s="1">
        <f t="shared" si="119"/>
        <v>0.45338983050847459</v>
      </c>
      <c r="AP170" s="1">
        <f t="shared" si="120"/>
        <v>0.1652542372881356</v>
      </c>
      <c r="AS170">
        <f>'D Rel'!L170</f>
        <v>4.75</v>
      </c>
      <c r="AT170">
        <f>'D Rel'!AA170</f>
        <v>1.69</v>
      </c>
      <c r="AU170">
        <f>'D Rel'!R170</f>
        <v>0.12</v>
      </c>
      <c r="AV170">
        <f>'D Rel'!U170</f>
        <v>0.48</v>
      </c>
      <c r="AW170" s="1">
        <f t="shared" si="121"/>
        <v>9.7457627118644072E-2</v>
      </c>
      <c r="AX170" s="1">
        <f t="shared" si="122"/>
        <v>0.19915254237288135</v>
      </c>
      <c r="AY170" s="1">
        <f t="shared" si="123"/>
        <v>0.40677966101694918</v>
      </c>
      <c r="AZ170" s="1">
        <f t="shared" si="124"/>
        <v>7.6271186440677971E-2</v>
      </c>
      <c r="BC170">
        <f>'D on Ice'!G170</f>
        <v>15.442857142856999</v>
      </c>
      <c r="BD170">
        <f>'D on Ice'!AM170</f>
        <v>24.79</v>
      </c>
      <c r="BE170">
        <f>'D on Ice'!AF170</f>
        <v>7.51</v>
      </c>
      <c r="BF170">
        <f>'D on Ice'!AH170</f>
        <v>0.98</v>
      </c>
      <c r="BG170" s="1">
        <f t="shared" si="125"/>
        <v>0.43220338983050849</v>
      </c>
      <c r="BH170" s="1">
        <f t="shared" si="126"/>
        <v>3.8135593220338986E-2</v>
      </c>
      <c r="BI170" s="1">
        <f t="shared" si="127"/>
        <v>0.30932203389830509</v>
      </c>
      <c r="BJ170" s="1">
        <f t="shared" si="128"/>
        <v>0.20338983050847459</v>
      </c>
      <c r="BM170">
        <f>'D on Ice'!M170</f>
        <v>39.630000000000003</v>
      </c>
      <c r="BN170">
        <f>'D on Ice'!AB170</f>
        <v>39.25</v>
      </c>
      <c r="BO170">
        <f>'D on Ice'!S170</f>
        <v>34.04</v>
      </c>
      <c r="BP170">
        <f>'D on Ice'!V170</f>
        <v>38.74</v>
      </c>
      <c r="BQ170" s="1">
        <f t="shared" si="129"/>
        <v>1.6949152542372881E-2</v>
      </c>
      <c r="BR170" s="1">
        <f t="shared" si="130"/>
        <v>5.9322033898305086E-2</v>
      </c>
      <c r="BS170" s="1">
        <f t="shared" si="131"/>
        <v>5.5084745762711863E-2</v>
      </c>
      <c r="BT170" s="1">
        <f t="shared" si="132"/>
        <v>3.3898305084745763E-2</v>
      </c>
      <c r="BW170" s="1">
        <f t="shared" si="133"/>
        <v>1.1483050847457628</v>
      </c>
      <c r="BX170" s="1">
        <f t="shared" si="134"/>
        <v>2.9661016949152543E-2</v>
      </c>
      <c r="BY170">
        <f t="shared" si="135"/>
        <v>230</v>
      </c>
      <c r="CB170">
        <f>'D Rel'!M170</f>
        <v>-5.95</v>
      </c>
      <c r="CC170">
        <f>'D Rel'!V170</f>
        <v>-7.6</v>
      </c>
      <c r="CD170" s="1">
        <f t="shared" si="136"/>
        <v>5.5084745762711863E-2</v>
      </c>
      <c r="CE170" s="1">
        <f t="shared" si="137"/>
        <v>7.6271186440677971E-2</v>
      </c>
      <c r="CH170" s="31">
        <f>'D Production'!X170</f>
        <v>1.22</v>
      </c>
      <c r="CI170" s="31">
        <f>'D Production'!AB170</f>
        <v>0.11</v>
      </c>
      <c r="CJ170" s="31">
        <f t="shared" si="138"/>
        <v>0.15677966101694915</v>
      </c>
      <c r="CK170" s="31">
        <f t="shared" si="139"/>
        <v>8.4745762711864403E-2</v>
      </c>
      <c r="CN170">
        <f>'D Totals'!G170</f>
        <v>1</v>
      </c>
      <c r="CO170">
        <f>'D Totals'!H170</f>
        <v>6</v>
      </c>
      <c r="CP170">
        <f>'D Totals'!K170</f>
        <v>7</v>
      </c>
    </row>
    <row r="171" spans="1:94" x14ac:dyDescent="0.3">
      <c r="A171" t="str">
        <f>'D on Ice'!B171</f>
        <v>Nikita Zadorov</v>
      </c>
      <c r="B171" t="str">
        <f>'D on Ice'!C171</f>
        <v>CGY, VAN</v>
      </c>
      <c r="E171">
        <f>'D on Ice'!K171</f>
        <v>40.700000000000003</v>
      </c>
      <c r="F171">
        <f>'D on Ice'!Z171</f>
        <v>10.71</v>
      </c>
      <c r="G171">
        <f>'D on Ice'!Q171</f>
        <v>2.31</v>
      </c>
      <c r="H171">
        <f>'D on Ice'!T171</f>
        <v>2.38</v>
      </c>
      <c r="I171" s="1">
        <f t="shared" si="105"/>
        <v>0.43220338983050849</v>
      </c>
      <c r="J171" s="1">
        <f t="shared" si="106"/>
        <v>0.40677966101694918</v>
      </c>
      <c r="K171" s="1">
        <f t="shared" si="107"/>
        <v>0.40254237288135591</v>
      </c>
      <c r="L171" s="1">
        <f t="shared" si="108"/>
        <v>0.31779661016949151</v>
      </c>
      <c r="O171">
        <f>'D Production'!H171</f>
        <v>0.09</v>
      </c>
      <c r="P171">
        <f>'D Production'!I171</f>
        <v>0.69</v>
      </c>
      <c r="Q171">
        <f>'D Production'!J171</f>
        <v>0.51</v>
      </c>
      <c r="R171">
        <f>'D Production'!L171</f>
        <v>0.77</v>
      </c>
      <c r="S171" s="1">
        <f t="shared" si="109"/>
        <v>0.28389830508474578</v>
      </c>
      <c r="T171" s="1">
        <f t="shared" si="110"/>
        <v>0.54661016949152541</v>
      </c>
      <c r="U171" s="1">
        <f t="shared" si="111"/>
        <v>0.8347457627118644</v>
      </c>
      <c r="V171" s="1">
        <f t="shared" si="112"/>
        <v>0.41949152542372881</v>
      </c>
      <c r="Y171">
        <f>'D on Ice'!L171</f>
        <v>39.33</v>
      </c>
      <c r="Z171">
        <f>'D on Ice'!AA171</f>
        <v>10.45</v>
      </c>
      <c r="AA171">
        <f>'D on Ice'!R171</f>
        <v>2.48</v>
      </c>
      <c r="AB171">
        <f>'D on Ice'!U171</f>
        <v>2.39</v>
      </c>
      <c r="AC171" s="1">
        <f t="shared" si="113"/>
        <v>0.77966101694915257</v>
      </c>
      <c r="AD171" s="1">
        <f t="shared" si="114"/>
        <v>0.66949152542372881</v>
      </c>
      <c r="AE171" s="1">
        <f t="shared" si="115"/>
        <v>0.52118644067796616</v>
      </c>
      <c r="AF171" s="1">
        <f t="shared" si="116"/>
        <v>0.6652542372881356</v>
      </c>
      <c r="AI171">
        <f>'D Rel'!K171</f>
        <v>-1.9</v>
      </c>
      <c r="AJ171">
        <f>'D Rel'!Z171</f>
        <v>-1.5</v>
      </c>
      <c r="AK171">
        <f>'D Rel'!Q171</f>
        <v>-1.05</v>
      </c>
      <c r="AL171">
        <f>'D Rel'!T171</f>
        <v>-0.3</v>
      </c>
      <c r="AM171" s="1">
        <f t="shared" si="117"/>
        <v>0.3771186440677966</v>
      </c>
      <c r="AN171" s="1">
        <f t="shared" si="118"/>
        <v>0.21186440677966101</v>
      </c>
      <c r="AO171" s="1">
        <f t="shared" si="119"/>
        <v>7.6271186440677971E-2</v>
      </c>
      <c r="AP171" s="1">
        <f t="shared" si="120"/>
        <v>0.2076271186440678</v>
      </c>
      <c r="AS171">
        <f>'D Rel'!L171</f>
        <v>-0.76</v>
      </c>
      <c r="AT171">
        <f>'D Rel'!AA171</f>
        <v>-0.95</v>
      </c>
      <c r="AU171">
        <f>'D Rel'!R171</f>
        <v>0.14000000000000001</v>
      </c>
      <c r="AV171">
        <f>'D Rel'!U171</f>
        <v>-0.1</v>
      </c>
      <c r="AW171" s="1">
        <f t="shared" si="121"/>
        <v>0.61440677966101698</v>
      </c>
      <c r="AX171" s="1">
        <f t="shared" si="122"/>
        <v>0.70338983050847459</v>
      </c>
      <c r="AY171" s="1">
        <f t="shared" si="123"/>
        <v>0.3940677966101695</v>
      </c>
      <c r="AZ171" s="1">
        <f t="shared" si="124"/>
        <v>0.61440677966101698</v>
      </c>
      <c r="BC171">
        <f>'D on Ice'!G171</f>
        <v>15.915909090909</v>
      </c>
      <c r="BD171">
        <f>'D on Ice'!AM171</f>
        <v>39.729999999999997</v>
      </c>
      <c r="BE171">
        <f>'D on Ice'!AF171</f>
        <v>8.5399999999999991</v>
      </c>
      <c r="BF171">
        <f>'D on Ice'!AH171</f>
        <v>0.998</v>
      </c>
      <c r="BG171" s="1">
        <f t="shared" si="125"/>
        <v>0.51271186440677963</v>
      </c>
      <c r="BH171" s="1">
        <f t="shared" si="126"/>
        <v>0.23305084745762711</v>
      </c>
      <c r="BI171" s="1">
        <f t="shared" si="127"/>
        <v>0.50423728813559321</v>
      </c>
      <c r="BJ171" s="1">
        <f t="shared" si="128"/>
        <v>0.45338983050847459</v>
      </c>
      <c r="BM171">
        <f>'D on Ice'!M171</f>
        <v>50.86</v>
      </c>
      <c r="BN171">
        <f>'D on Ice'!AB171</f>
        <v>50.61</v>
      </c>
      <c r="BO171">
        <f>'D on Ice'!S171</f>
        <v>48.21</v>
      </c>
      <c r="BP171">
        <f>'D on Ice'!V171</f>
        <v>49.84</v>
      </c>
      <c r="BQ171" s="1">
        <f t="shared" si="129"/>
        <v>0.60169491525423724</v>
      </c>
      <c r="BR171" s="1">
        <f t="shared" si="130"/>
        <v>0.52118644067796616</v>
      </c>
      <c r="BS171" s="1">
        <f t="shared" si="131"/>
        <v>0.4152542372881356</v>
      </c>
      <c r="BT171" s="1">
        <f t="shared" si="132"/>
        <v>0.49576271186440679</v>
      </c>
      <c r="BW171" s="1">
        <f t="shared" si="133"/>
        <v>3.7838983050847461</v>
      </c>
      <c r="BX171" s="1">
        <f t="shared" si="134"/>
        <v>0.45338983050847459</v>
      </c>
      <c r="BY171">
        <f t="shared" si="135"/>
        <v>130</v>
      </c>
      <c r="CB171">
        <f>'D Rel'!M171</f>
        <v>-0.66</v>
      </c>
      <c r="CC171">
        <f>'D Rel'!V171</f>
        <v>-1.89</v>
      </c>
      <c r="CD171" s="1">
        <f t="shared" si="136"/>
        <v>0.42796610169491528</v>
      </c>
      <c r="CE171" s="1">
        <f t="shared" si="137"/>
        <v>0.33050847457627119</v>
      </c>
      <c r="CH171" s="31">
        <f>'D Production'!X171</f>
        <v>1.71</v>
      </c>
      <c r="CI171" s="31">
        <f>'D Production'!AB171</f>
        <v>0.6</v>
      </c>
      <c r="CJ171" s="31">
        <f t="shared" si="138"/>
        <v>4.2372881355932202E-2</v>
      </c>
      <c r="CK171" s="31">
        <f t="shared" si="139"/>
        <v>0.70338983050847459</v>
      </c>
      <c r="CN171">
        <f>'D Totals'!G171</f>
        <v>1</v>
      </c>
      <c r="CO171">
        <f>'D Totals'!H171</f>
        <v>8</v>
      </c>
      <c r="CP171">
        <f>'D Totals'!K171</f>
        <v>9</v>
      </c>
    </row>
    <row r="172" spans="1:94" x14ac:dyDescent="0.3">
      <c r="A172" t="str">
        <f>'D on Ice'!B172</f>
        <v>Nikita Zaitsev</v>
      </c>
      <c r="B172" t="str">
        <f>'D on Ice'!C172</f>
        <v>CHI</v>
      </c>
      <c r="E172">
        <f>'D on Ice'!K172</f>
        <v>36.840000000000003</v>
      </c>
      <c r="F172">
        <f>'D on Ice'!Z172</f>
        <v>9.8699999999999992</v>
      </c>
      <c r="G172">
        <f>'D on Ice'!Q172</f>
        <v>1.64</v>
      </c>
      <c r="H172">
        <f>'D on Ice'!T172</f>
        <v>2.23</v>
      </c>
      <c r="I172" s="1">
        <f t="shared" si="105"/>
        <v>0.11864406779661017</v>
      </c>
      <c r="J172" s="1">
        <f t="shared" si="106"/>
        <v>0.25</v>
      </c>
      <c r="K172" s="1">
        <f t="shared" si="107"/>
        <v>7.2033898305084748E-2</v>
      </c>
      <c r="L172" s="1">
        <f t="shared" si="108"/>
        <v>0.17796610169491525</v>
      </c>
      <c r="O172">
        <f>'D Production'!H172</f>
        <v>0.16</v>
      </c>
      <c r="P172">
        <f>'D Production'!I172</f>
        <v>0.49</v>
      </c>
      <c r="Q172">
        <f>'D Production'!J172</f>
        <v>0.49</v>
      </c>
      <c r="R172">
        <f>'D Production'!L172</f>
        <v>0.66</v>
      </c>
      <c r="S172" s="1">
        <f t="shared" si="109"/>
        <v>0.49152542372881358</v>
      </c>
      <c r="T172" s="1">
        <f t="shared" si="110"/>
        <v>0.25</v>
      </c>
      <c r="U172" s="1">
        <f t="shared" si="111"/>
        <v>0.80084745762711862</v>
      </c>
      <c r="V172" s="1">
        <f t="shared" si="112"/>
        <v>0.30084745762711862</v>
      </c>
      <c r="Y172">
        <f>'D on Ice'!L172</f>
        <v>53.28</v>
      </c>
      <c r="Z172">
        <f>'D on Ice'!AA172</f>
        <v>11.84</v>
      </c>
      <c r="AA172">
        <f>'D on Ice'!R172</f>
        <v>1.97</v>
      </c>
      <c r="AB172">
        <f>'D on Ice'!U172</f>
        <v>2.98</v>
      </c>
      <c r="AC172" s="1">
        <f t="shared" si="113"/>
        <v>8.4745762711864406E-3</v>
      </c>
      <c r="AD172" s="1">
        <f t="shared" si="114"/>
        <v>0.34745762711864409</v>
      </c>
      <c r="AE172" s="1">
        <f t="shared" si="115"/>
        <v>0.81779661016949157</v>
      </c>
      <c r="AF172" s="1">
        <f t="shared" si="116"/>
        <v>0.10169491525423729</v>
      </c>
      <c r="AI172">
        <f>'D Rel'!K172</f>
        <v>1.1499999999999999</v>
      </c>
      <c r="AJ172">
        <f>'D Rel'!Z172</f>
        <v>1.94</v>
      </c>
      <c r="AK172">
        <f>'D Rel'!Q172</f>
        <v>-0.25</v>
      </c>
      <c r="AL172">
        <f>'D Rel'!T172</f>
        <v>0.19</v>
      </c>
      <c r="AM172" s="1">
        <f t="shared" si="117"/>
        <v>0.6228813559322034</v>
      </c>
      <c r="AN172" s="1">
        <f t="shared" si="118"/>
        <v>0.86440677966101698</v>
      </c>
      <c r="AO172" s="1">
        <f t="shared" si="119"/>
        <v>0.40254237288135591</v>
      </c>
      <c r="AP172" s="1">
        <f t="shared" si="120"/>
        <v>0.73305084745762716</v>
      </c>
      <c r="AS172">
        <f>'D Rel'!L172</f>
        <v>7.84</v>
      </c>
      <c r="AT172">
        <f>'D Rel'!AA172</f>
        <v>-2.92</v>
      </c>
      <c r="AU172">
        <f>'D Rel'!R172</f>
        <v>-1.07</v>
      </c>
      <c r="AV172">
        <f>'D Rel'!U172</f>
        <v>0.08</v>
      </c>
      <c r="AW172" s="1">
        <f t="shared" si="121"/>
        <v>3.8135593220338986E-2</v>
      </c>
      <c r="AX172" s="1">
        <f t="shared" si="122"/>
        <v>0.94067796610169496</v>
      </c>
      <c r="AY172" s="1">
        <f t="shared" si="123"/>
        <v>0.9576271186440678</v>
      </c>
      <c r="AZ172" s="1">
        <f t="shared" si="124"/>
        <v>0.38559322033898308</v>
      </c>
      <c r="BC172">
        <f>'D on Ice'!G172</f>
        <v>14.032692307692001</v>
      </c>
      <c r="BD172">
        <f>'D on Ice'!AM172</f>
        <v>65.56</v>
      </c>
      <c r="BE172">
        <f>'D on Ice'!AF172</f>
        <v>6.62</v>
      </c>
      <c r="BF172">
        <f>'D on Ice'!AH172</f>
        <v>1.014</v>
      </c>
      <c r="BG172" s="1">
        <f t="shared" si="125"/>
        <v>0.22033898305084745</v>
      </c>
      <c r="BH172" s="1">
        <f t="shared" si="126"/>
        <v>0.97457627118644063</v>
      </c>
      <c r="BI172" s="1">
        <f t="shared" si="127"/>
        <v>0.1440677966101695</v>
      </c>
      <c r="BJ172" s="1">
        <f t="shared" si="128"/>
        <v>0.72881355932203384</v>
      </c>
      <c r="BM172">
        <f>'D on Ice'!M172</f>
        <v>40.880000000000003</v>
      </c>
      <c r="BN172">
        <f>'D on Ice'!AB172</f>
        <v>45.45</v>
      </c>
      <c r="BO172">
        <f>'D on Ice'!S172</f>
        <v>45.45</v>
      </c>
      <c r="BP172">
        <f>'D on Ice'!V172</f>
        <v>42.82</v>
      </c>
      <c r="BQ172" s="1">
        <f t="shared" si="129"/>
        <v>3.3898305084745763E-2</v>
      </c>
      <c r="BR172" s="1">
        <f t="shared" si="130"/>
        <v>0.19491525423728814</v>
      </c>
      <c r="BS172" s="1">
        <f t="shared" si="131"/>
        <v>0.2923728813559322</v>
      </c>
      <c r="BT172" s="1">
        <f t="shared" si="132"/>
        <v>7.6271186440677971E-2</v>
      </c>
      <c r="BW172" s="1">
        <f t="shared" si="133"/>
        <v>1.9957627118644068</v>
      </c>
      <c r="BX172" s="1">
        <f t="shared" si="134"/>
        <v>8.8983050847457626E-2</v>
      </c>
      <c r="BY172">
        <f t="shared" si="135"/>
        <v>215</v>
      </c>
      <c r="CB172">
        <f>'D Rel'!M172</f>
        <v>-3.11</v>
      </c>
      <c r="CC172">
        <f>'D Rel'!V172</f>
        <v>1.52</v>
      </c>
      <c r="CD172" s="1">
        <f t="shared" si="136"/>
        <v>0.1864406779661017</v>
      </c>
      <c r="CE172" s="1">
        <f t="shared" si="137"/>
        <v>0.66101694915254239</v>
      </c>
      <c r="CH172" s="31">
        <f>'D Production'!X172</f>
        <v>0.66</v>
      </c>
      <c r="CI172" s="31">
        <f>'D Production'!AB172</f>
        <v>0.16</v>
      </c>
      <c r="CJ172" s="31">
        <f t="shared" si="138"/>
        <v>0.61016949152542377</v>
      </c>
      <c r="CK172" s="31">
        <f t="shared" si="139"/>
        <v>0.1228813559322034</v>
      </c>
      <c r="CN172">
        <f>'D Totals'!G172</f>
        <v>1</v>
      </c>
      <c r="CO172">
        <f>'D Totals'!H172</f>
        <v>3</v>
      </c>
      <c r="CP172">
        <f>'D Totals'!K172</f>
        <v>4</v>
      </c>
    </row>
    <row r="173" spans="1:94" x14ac:dyDescent="0.3">
      <c r="A173" t="str">
        <f>'D on Ice'!B173</f>
        <v>Niko Mikkola</v>
      </c>
      <c r="B173" t="str">
        <f>'D on Ice'!C173</f>
        <v>FLA</v>
      </c>
      <c r="E173">
        <f>'D on Ice'!K173</f>
        <v>46.15</v>
      </c>
      <c r="F173">
        <f>'D on Ice'!Z173</f>
        <v>11.76</v>
      </c>
      <c r="G173">
        <f>'D on Ice'!Q173</f>
        <v>2.25</v>
      </c>
      <c r="H173">
        <f>'D on Ice'!T173</f>
        <v>2.71</v>
      </c>
      <c r="I173" s="1">
        <f t="shared" si="105"/>
        <v>0.81779661016949157</v>
      </c>
      <c r="J173" s="1">
        <f t="shared" si="106"/>
        <v>0.65677966101694918</v>
      </c>
      <c r="K173" s="1">
        <f t="shared" si="107"/>
        <v>0.3771186440677966</v>
      </c>
      <c r="L173" s="1">
        <f t="shared" si="108"/>
        <v>0.69067796610169496</v>
      </c>
      <c r="O173">
        <f>'D Production'!H173</f>
        <v>0.15</v>
      </c>
      <c r="P173">
        <f>'D Production'!I173</f>
        <v>0.6</v>
      </c>
      <c r="Q173">
        <f>'D Production'!J173</f>
        <v>0.15</v>
      </c>
      <c r="R173">
        <f>'D Production'!L173</f>
        <v>0.75</v>
      </c>
      <c r="S173" s="1">
        <f t="shared" si="109"/>
        <v>0.44915254237288138</v>
      </c>
      <c r="T173" s="1">
        <f t="shared" si="110"/>
        <v>0.44915254237288138</v>
      </c>
      <c r="U173" s="1">
        <f t="shared" si="111"/>
        <v>0.22033898305084745</v>
      </c>
      <c r="V173" s="1">
        <f t="shared" si="112"/>
        <v>0.3940677966101695</v>
      </c>
      <c r="Y173">
        <f>'D on Ice'!L173</f>
        <v>37.61</v>
      </c>
      <c r="Z173">
        <f>'D on Ice'!AA173</f>
        <v>9.2899999999999991</v>
      </c>
      <c r="AA173">
        <f>'D on Ice'!R173</f>
        <v>2.1</v>
      </c>
      <c r="AB173">
        <f>'D on Ice'!U173</f>
        <v>2.2400000000000002</v>
      </c>
      <c r="AC173" s="1">
        <f t="shared" si="113"/>
        <v>0.90677966101694918</v>
      </c>
      <c r="AD173" s="1">
        <f t="shared" si="114"/>
        <v>0.88983050847457623</v>
      </c>
      <c r="AE173" s="1">
        <f t="shared" si="115"/>
        <v>0.76694915254237284</v>
      </c>
      <c r="AF173" s="1">
        <f t="shared" si="116"/>
        <v>0.86016949152542377</v>
      </c>
      <c r="AI173">
        <f>'D Rel'!K173</f>
        <v>-2.0099999999999998</v>
      </c>
      <c r="AJ173">
        <f>'D Rel'!Z173</f>
        <v>-1.46</v>
      </c>
      <c r="AK173">
        <f>'D Rel'!Q173</f>
        <v>-0.34</v>
      </c>
      <c r="AL173">
        <f>'D Rel'!T173</f>
        <v>-0.23</v>
      </c>
      <c r="AM173" s="1">
        <f t="shared" si="117"/>
        <v>0.3728813559322034</v>
      </c>
      <c r="AN173" s="1">
        <f t="shared" si="118"/>
        <v>0.23305084745762711</v>
      </c>
      <c r="AO173" s="1">
        <f t="shared" si="119"/>
        <v>0.34322033898305082</v>
      </c>
      <c r="AP173" s="1">
        <f t="shared" si="120"/>
        <v>0.2711864406779661</v>
      </c>
      <c r="AS173">
        <f>'D Rel'!L173</f>
        <v>-1.45</v>
      </c>
      <c r="AT173">
        <f>'D Rel'!AA173</f>
        <v>-1.0900000000000001</v>
      </c>
      <c r="AU173">
        <f>'D Rel'!R173</f>
        <v>0.13</v>
      </c>
      <c r="AV173">
        <f>'D Rel'!U173</f>
        <v>-0.06</v>
      </c>
      <c r="AW173" s="1">
        <f t="shared" si="121"/>
        <v>0.66949152542372881</v>
      </c>
      <c r="AX173" s="1">
        <f t="shared" si="122"/>
        <v>0.75423728813559321</v>
      </c>
      <c r="AY173" s="1">
        <f t="shared" si="123"/>
        <v>0.40254237288135591</v>
      </c>
      <c r="AZ173" s="1">
        <f t="shared" si="124"/>
        <v>0.57627118644067798</v>
      </c>
      <c r="BC173">
        <f>'D on Ice'!G173</f>
        <v>17.039716312056999</v>
      </c>
      <c r="BD173">
        <f>'D on Ice'!AM173</f>
        <v>52.59</v>
      </c>
      <c r="BE173">
        <f>'D on Ice'!AF173</f>
        <v>6.85</v>
      </c>
      <c r="BF173">
        <f>'D on Ice'!AH173</f>
        <v>0.98899999999999999</v>
      </c>
      <c r="BG173" s="1">
        <f t="shared" si="125"/>
        <v>0.73305084745762716</v>
      </c>
      <c r="BH173" s="1">
        <f t="shared" si="126"/>
        <v>0.69067796610169496</v>
      </c>
      <c r="BI173" s="1">
        <f t="shared" si="127"/>
        <v>0.18220338983050846</v>
      </c>
      <c r="BJ173" s="1">
        <f t="shared" si="128"/>
        <v>0.32627118644067798</v>
      </c>
      <c r="BM173">
        <f>'D on Ice'!M173</f>
        <v>55.1</v>
      </c>
      <c r="BN173">
        <f>'D on Ice'!AB173</f>
        <v>55.87</v>
      </c>
      <c r="BO173">
        <f>'D on Ice'!S173</f>
        <v>51.72</v>
      </c>
      <c r="BP173">
        <f>'D on Ice'!V173</f>
        <v>54.75</v>
      </c>
      <c r="BQ173" s="1">
        <f t="shared" si="129"/>
        <v>0.90677966101694918</v>
      </c>
      <c r="BR173" s="1">
        <f t="shared" si="130"/>
        <v>0.88983050847457623</v>
      </c>
      <c r="BS173" s="1">
        <f t="shared" si="131"/>
        <v>0.61016949152542377</v>
      </c>
      <c r="BT173" s="1">
        <f t="shared" si="132"/>
        <v>0.8728813559322034</v>
      </c>
      <c r="BW173" s="1">
        <f t="shared" si="133"/>
        <v>5.0762711864406782</v>
      </c>
      <c r="BX173" s="1">
        <f t="shared" si="134"/>
        <v>0.75847457627118642</v>
      </c>
      <c r="BY173">
        <f t="shared" si="135"/>
        <v>58</v>
      </c>
      <c r="CB173">
        <f>'D Rel'!M173</f>
        <v>-0.12</v>
      </c>
      <c r="CC173">
        <f>'D Rel'!V173</f>
        <v>-1.4</v>
      </c>
      <c r="CD173" s="1">
        <f t="shared" si="136"/>
        <v>0.51271186440677963</v>
      </c>
      <c r="CE173" s="1">
        <f t="shared" si="137"/>
        <v>0.38983050847457629</v>
      </c>
      <c r="CH173" s="31">
        <f>'D Production'!X173</f>
        <v>0.75</v>
      </c>
      <c r="CI173" s="31">
        <f>'D Production'!AB173</f>
        <v>0.22</v>
      </c>
      <c r="CJ173" s="31">
        <f t="shared" si="138"/>
        <v>0.52542372881355937</v>
      </c>
      <c r="CK173" s="31">
        <f t="shared" si="139"/>
        <v>0.18220338983050846</v>
      </c>
      <c r="CN173">
        <f>'D Totals'!G173</f>
        <v>2</v>
      </c>
      <c r="CO173">
        <f>'D Totals'!H173</f>
        <v>8</v>
      </c>
      <c r="CP173">
        <f>'D Totals'!K173</f>
        <v>10</v>
      </c>
    </row>
    <row r="174" spans="1:94" x14ac:dyDescent="0.3">
      <c r="A174" t="str">
        <f>'D on Ice'!B174</f>
        <v>Nils Lundkvist</v>
      </c>
      <c r="B174" t="str">
        <f>'D on Ice'!C174</f>
        <v>DAL</v>
      </c>
      <c r="E174">
        <f>'D on Ice'!K174</f>
        <v>46.07</v>
      </c>
      <c r="F174">
        <f>'D on Ice'!Z174</f>
        <v>12.49</v>
      </c>
      <c r="G174">
        <f>'D on Ice'!Q174</f>
        <v>3.09</v>
      </c>
      <c r="H174">
        <f>'D on Ice'!T174</f>
        <v>2.69</v>
      </c>
      <c r="I174" s="1">
        <f t="shared" si="105"/>
        <v>0.80508474576271183</v>
      </c>
      <c r="J174" s="1">
        <f t="shared" si="106"/>
        <v>0.80508474576271183</v>
      </c>
      <c r="K174" s="1">
        <f t="shared" si="107"/>
        <v>0.8347457627118644</v>
      </c>
      <c r="L174" s="1">
        <f t="shared" si="108"/>
        <v>0.67372881355932202</v>
      </c>
      <c r="O174">
        <f>'D Production'!H174</f>
        <v>0.23</v>
      </c>
      <c r="P174">
        <f>'D Production'!I174</f>
        <v>1.03</v>
      </c>
      <c r="Q174">
        <f>'D Production'!J174</f>
        <v>0.69</v>
      </c>
      <c r="R174">
        <f>'D Production'!L174</f>
        <v>1.26</v>
      </c>
      <c r="S174" s="1">
        <f t="shared" si="109"/>
        <v>0.64830508474576276</v>
      </c>
      <c r="T174" s="1">
        <f t="shared" si="110"/>
        <v>0.86016949152542377</v>
      </c>
      <c r="U174" s="1">
        <f t="shared" si="111"/>
        <v>0.9576271186440678</v>
      </c>
      <c r="V174" s="1">
        <f t="shared" si="112"/>
        <v>0.85593220338983056</v>
      </c>
      <c r="Y174">
        <f>'D on Ice'!L174</f>
        <v>41.71</v>
      </c>
      <c r="Z174">
        <f>'D on Ice'!AA174</f>
        <v>9.74</v>
      </c>
      <c r="AA174">
        <f>'D on Ice'!R174</f>
        <v>2.1800000000000002</v>
      </c>
      <c r="AB174">
        <f>'D on Ice'!U174</f>
        <v>2.46</v>
      </c>
      <c r="AC174" s="1">
        <f t="shared" si="113"/>
        <v>0.54661016949152541</v>
      </c>
      <c r="AD174" s="1">
        <f t="shared" si="114"/>
        <v>0.83050847457627119</v>
      </c>
      <c r="AE174" s="1">
        <f t="shared" si="115"/>
        <v>0.73305084745762716</v>
      </c>
      <c r="AF174" s="1">
        <f t="shared" si="116"/>
        <v>0.60169491525423724</v>
      </c>
      <c r="AI174">
        <f>'D Rel'!K174</f>
        <v>3.22</v>
      </c>
      <c r="AJ174">
        <f>'D Rel'!Z174</f>
        <v>0.69</v>
      </c>
      <c r="AK174">
        <f>'D Rel'!Q174</f>
        <v>0.16</v>
      </c>
      <c r="AL174">
        <f>'D Rel'!T174</f>
        <v>7.0000000000000007E-2</v>
      </c>
      <c r="AM174" s="1">
        <f t="shared" si="117"/>
        <v>0.76694915254237284</v>
      </c>
      <c r="AN174" s="1">
        <f t="shared" si="118"/>
        <v>0.67372881355932202</v>
      </c>
      <c r="AO174" s="1">
        <f t="shared" si="119"/>
        <v>0.61440677966101698</v>
      </c>
      <c r="AP174" s="1">
        <f t="shared" si="120"/>
        <v>0.63559322033898302</v>
      </c>
      <c r="AS174">
        <f>'D Rel'!L174</f>
        <v>1.03</v>
      </c>
      <c r="AT174">
        <f>'D Rel'!AA174</f>
        <v>0.16</v>
      </c>
      <c r="AU174">
        <f>'D Rel'!R174</f>
        <v>-0.44</v>
      </c>
      <c r="AV174">
        <f>'D Rel'!U174</f>
        <v>0.3</v>
      </c>
      <c r="AW174" s="1">
        <f t="shared" si="121"/>
        <v>0.39830508474576271</v>
      </c>
      <c r="AX174" s="1">
        <f t="shared" si="122"/>
        <v>0.44915254237288138</v>
      </c>
      <c r="AY174" s="1">
        <f t="shared" si="123"/>
        <v>0.72033898305084743</v>
      </c>
      <c r="AZ174" s="1">
        <f t="shared" si="124"/>
        <v>0.20338983050847459</v>
      </c>
      <c r="BC174">
        <f>'D on Ice'!G174</f>
        <v>13.778070175439</v>
      </c>
      <c r="BD174">
        <f>'D on Ice'!AM174</f>
        <v>55.56</v>
      </c>
      <c r="BE174">
        <f>'D on Ice'!AF174</f>
        <v>9.93</v>
      </c>
      <c r="BF174">
        <f>'D on Ice'!AH174</f>
        <v>1.0209999999999999</v>
      </c>
      <c r="BG174" s="1">
        <f t="shared" si="125"/>
        <v>0.19067796610169491</v>
      </c>
      <c r="BH174" s="1">
        <f t="shared" si="126"/>
        <v>0.75423728813559321</v>
      </c>
      <c r="BI174" s="1">
        <f t="shared" si="127"/>
        <v>0.81355932203389836</v>
      </c>
      <c r="BJ174" s="1">
        <f t="shared" si="128"/>
        <v>0.79661016949152541</v>
      </c>
      <c r="BM174">
        <f>'D on Ice'!M174</f>
        <v>52.48</v>
      </c>
      <c r="BN174">
        <f>'D on Ice'!AB174</f>
        <v>56.19</v>
      </c>
      <c r="BO174">
        <f>'D on Ice'!S174</f>
        <v>58.7</v>
      </c>
      <c r="BP174">
        <f>'D on Ice'!V174</f>
        <v>52.23</v>
      </c>
      <c r="BQ174" s="1">
        <f t="shared" si="129"/>
        <v>0.75</v>
      </c>
      <c r="BR174" s="1">
        <f t="shared" si="130"/>
        <v>0.91101694915254239</v>
      </c>
      <c r="BS174" s="1">
        <f t="shared" si="131"/>
        <v>0.88983050847457623</v>
      </c>
      <c r="BT174" s="1">
        <f t="shared" si="132"/>
        <v>0.69915254237288138</v>
      </c>
      <c r="BW174" s="1">
        <f t="shared" si="133"/>
        <v>5.0847457627118651</v>
      </c>
      <c r="BX174" s="1">
        <f t="shared" si="134"/>
        <v>0.76271186440677963</v>
      </c>
      <c r="BY174">
        <f t="shared" si="135"/>
        <v>57</v>
      </c>
      <c r="CB174">
        <f>'D Rel'!M174</f>
        <v>1.18</v>
      </c>
      <c r="CC174">
        <f>'D Rel'!V174</f>
        <v>-2.58</v>
      </c>
      <c r="CD174" s="1">
        <f t="shared" si="136"/>
        <v>0.67796610169491522</v>
      </c>
      <c r="CE174" s="1">
        <f t="shared" si="137"/>
        <v>0.2711864406779661</v>
      </c>
      <c r="CH174" s="31">
        <f>'D Production'!X174</f>
        <v>0.69</v>
      </c>
      <c r="CI174" s="31">
        <f>'D Production'!AB174</f>
        <v>0</v>
      </c>
      <c r="CJ174" s="31">
        <f t="shared" si="138"/>
        <v>0.58898305084745761</v>
      </c>
      <c r="CK174" s="31">
        <f t="shared" si="139"/>
        <v>4.2372881355932203E-3</v>
      </c>
      <c r="CN174">
        <f>'D Totals'!G174</f>
        <v>2</v>
      </c>
      <c r="CO174">
        <f>'D Totals'!H174</f>
        <v>9</v>
      </c>
      <c r="CP174">
        <f>'D Totals'!K174</f>
        <v>11</v>
      </c>
    </row>
    <row r="175" spans="1:94" x14ac:dyDescent="0.3">
      <c r="A175" t="str">
        <f>'D on Ice'!B175</f>
        <v>Noah Dobson</v>
      </c>
      <c r="B175" t="str">
        <f>'D on Ice'!C175</f>
        <v>NYI</v>
      </c>
      <c r="E175">
        <f>'D on Ice'!K175</f>
        <v>46.09</v>
      </c>
      <c r="F175">
        <f>'D on Ice'!Z175</f>
        <v>12.54</v>
      </c>
      <c r="G175">
        <f>'D on Ice'!Q175</f>
        <v>3.18</v>
      </c>
      <c r="H175">
        <f>'D on Ice'!T175</f>
        <v>2.86</v>
      </c>
      <c r="I175" s="1">
        <f t="shared" si="105"/>
        <v>0.80932203389830504</v>
      </c>
      <c r="J175" s="1">
        <f t="shared" si="106"/>
        <v>0.81779661016949157</v>
      </c>
      <c r="K175" s="1">
        <f t="shared" si="107"/>
        <v>0.88983050847457623</v>
      </c>
      <c r="L175" s="1">
        <f t="shared" si="108"/>
        <v>0.84745762711864403</v>
      </c>
      <c r="O175">
        <f>'D Production'!H175</f>
        <v>0.25</v>
      </c>
      <c r="P175">
        <f>'D Production'!I175</f>
        <v>1.25</v>
      </c>
      <c r="Q175">
        <f>'D Production'!J175</f>
        <v>0.69</v>
      </c>
      <c r="R175">
        <f>'D Production'!L175</f>
        <v>1.5</v>
      </c>
      <c r="S175" s="1">
        <f t="shared" si="109"/>
        <v>0.69491525423728817</v>
      </c>
      <c r="T175" s="1">
        <f t="shared" si="110"/>
        <v>0.95338983050847459</v>
      </c>
      <c r="U175" s="1">
        <f t="shared" si="111"/>
        <v>0.9576271186440678</v>
      </c>
      <c r="V175" s="1">
        <f t="shared" si="112"/>
        <v>0.96186440677966101</v>
      </c>
      <c r="Y175">
        <f>'D on Ice'!L175</f>
        <v>47.84</v>
      </c>
      <c r="Z175">
        <f>'D on Ice'!AA175</f>
        <v>13.16</v>
      </c>
      <c r="AA175">
        <f>'D on Ice'!R175</f>
        <v>1.87</v>
      </c>
      <c r="AB175">
        <f>'D on Ice'!U175</f>
        <v>2.88</v>
      </c>
      <c r="AC175" s="1">
        <f t="shared" si="113"/>
        <v>0.1271186440677966</v>
      </c>
      <c r="AD175" s="1">
        <f t="shared" si="114"/>
        <v>0.1440677966101695</v>
      </c>
      <c r="AE175" s="1">
        <f t="shared" si="115"/>
        <v>0.86440677966101698</v>
      </c>
      <c r="AF175" s="1">
        <f t="shared" si="116"/>
        <v>0.20338983050847459</v>
      </c>
      <c r="AI175">
        <f>'D Rel'!K175</f>
        <v>6.38</v>
      </c>
      <c r="AJ175">
        <f>'D Rel'!Z175</f>
        <v>0.75</v>
      </c>
      <c r="AK175">
        <f>'D Rel'!Q175</f>
        <v>1.47</v>
      </c>
      <c r="AL175">
        <f>'D Rel'!T175</f>
        <v>0.27</v>
      </c>
      <c r="AM175" s="1">
        <f t="shared" si="117"/>
        <v>0.93644067796610164</v>
      </c>
      <c r="AN175" s="1">
        <f t="shared" si="118"/>
        <v>0.69491525423728817</v>
      </c>
      <c r="AO175" s="1">
        <f t="shared" si="119"/>
        <v>0.97881355932203384</v>
      </c>
      <c r="AP175" s="1">
        <f t="shared" si="120"/>
        <v>0.78389830508474578</v>
      </c>
      <c r="AS175">
        <f>'D Rel'!L175</f>
        <v>0.78</v>
      </c>
      <c r="AT175">
        <f>'D Rel'!AA175</f>
        <v>1.1200000000000001</v>
      </c>
      <c r="AU175">
        <f>'D Rel'!R175</f>
        <v>-1.03</v>
      </c>
      <c r="AV175">
        <f>'D Rel'!U175</f>
        <v>0.13</v>
      </c>
      <c r="AW175" s="1">
        <f t="shared" si="121"/>
        <v>0.44491525423728812</v>
      </c>
      <c r="AX175" s="1">
        <f t="shared" si="122"/>
        <v>0.28389830508474578</v>
      </c>
      <c r="AY175" s="1">
        <f t="shared" si="123"/>
        <v>0.94491525423728817</v>
      </c>
      <c r="AZ175" s="1">
        <f t="shared" si="124"/>
        <v>0.30932203389830509</v>
      </c>
      <c r="BC175">
        <f>'D on Ice'!G175</f>
        <v>20.040277777778002</v>
      </c>
      <c r="BD175">
        <f>'D on Ice'!AM175</f>
        <v>45.06</v>
      </c>
      <c r="BE175">
        <f>'D on Ice'!AF175</f>
        <v>9.81</v>
      </c>
      <c r="BF175">
        <f>'D on Ice'!AH175</f>
        <v>1.0409999999999999</v>
      </c>
      <c r="BG175" s="1">
        <f t="shared" si="125"/>
        <v>1</v>
      </c>
      <c r="BH175" s="1">
        <f t="shared" si="126"/>
        <v>0.38559322033898308</v>
      </c>
      <c r="BI175" s="1">
        <f t="shared" si="127"/>
        <v>0.78813559322033899</v>
      </c>
      <c r="BJ175" s="1">
        <f t="shared" si="128"/>
        <v>0.9576271186440678</v>
      </c>
      <c r="BM175">
        <f>'D on Ice'!M175</f>
        <v>49.07</v>
      </c>
      <c r="BN175">
        <f>'D on Ice'!AB175</f>
        <v>48.79</v>
      </c>
      <c r="BO175">
        <f>'D on Ice'!S175</f>
        <v>62.96</v>
      </c>
      <c r="BP175">
        <f>'D on Ice'!V175</f>
        <v>49.83</v>
      </c>
      <c r="BQ175" s="1">
        <f t="shared" si="129"/>
        <v>0.44067796610169491</v>
      </c>
      <c r="BR175" s="1">
        <f t="shared" si="130"/>
        <v>0.40677966101694918</v>
      </c>
      <c r="BS175" s="1">
        <f t="shared" si="131"/>
        <v>0.94067796610169496</v>
      </c>
      <c r="BT175" s="1">
        <f t="shared" si="132"/>
        <v>0.49152542372881358</v>
      </c>
      <c r="BW175" s="1">
        <f t="shared" si="133"/>
        <v>5.1313559322033893</v>
      </c>
      <c r="BX175" s="1">
        <f t="shared" si="134"/>
        <v>0.78389830508474578</v>
      </c>
      <c r="BY175">
        <f t="shared" si="135"/>
        <v>52</v>
      </c>
      <c r="CB175">
        <f>'D Rel'!M175</f>
        <v>3.3</v>
      </c>
      <c r="CC175">
        <f>'D Rel'!V175</f>
        <v>1.34</v>
      </c>
      <c r="CD175" s="1">
        <f t="shared" si="136"/>
        <v>0.86016949152542377</v>
      </c>
      <c r="CE175" s="1">
        <f t="shared" si="137"/>
        <v>0.63559322033898302</v>
      </c>
      <c r="CH175" s="31">
        <f>'D Production'!X175</f>
        <v>0.56000000000000005</v>
      </c>
      <c r="CI175" s="31">
        <f>'D Production'!AB175</f>
        <v>0.19</v>
      </c>
      <c r="CJ175" s="31">
        <f t="shared" si="138"/>
        <v>0.66101694915254239</v>
      </c>
      <c r="CK175" s="31">
        <f t="shared" si="139"/>
        <v>0.15254237288135594</v>
      </c>
      <c r="CN175">
        <f>'D Totals'!G175</f>
        <v>4</v>
      </c>
      <c r="CO175">
        <f>'D Totals'!H175</f>
        <v>20</v>
      </c>
      <c r="CP175">
        <f>'D Totals'!K175</f>
        <v>24</v>
      </c>
    </row>
    <row r="176" spans="1:94" x14ac:dyDescent="0.3">
      <c r="A176" t="str">
        <f>'D on Ice'!B176</f>
        <v>Noah Hanifin</v>
      </c>
      <c r="B176" t="str">
        <f>'D on Ice'!C176</f>
        <v>CGY</v>
      </c>
      <c r="E176">
        <f>'D on Ice'!K176</f>
        <v>41.48</v>
      </c>
      <c r="F176">
        <f>'D on Ice'!Z176</f>
        <v>11.24</v>
      </c>
      <c r="G176">
        <f>'D on Ice'!Q176</f>
        <v>2.95</v>
      </c>
      <c r="H176">
        <f>'D on Ice'!T176</f>
        <v>2.54</v>
      </c>
      <c r="I176" s="1">
        <f t="shared" si="105"/>
        <v>0.4788135593220339</v>
      </c>
      <c r="J176" s="1">
        <f t="shared" si="106"/>
        <v>0.5423728813559322</v>
      </c>
      <c r="K176" s="1">
        <f t="shared" si="107"/>
        <v>0.77118644067796616</v>
      </c>
      <c r="L176" s="1">
        <f t="shared" si="108"/>
        <v>0.53813559322033899</v>
      </c>
      <c r="O176">
        <f>'D Production'!H176</f>
        <v>0.41</v>
      </c>
      <c r="P176">
        <f>'D Production'!I176</f>
        <v>0.75</v>
      </c>
      <c r="Q176">
        <f>'D Production'!J176</f>
        <v>0.41</v>
      </c>
      <c r="R176">
        <f>'D Production'!L176</f>
        <v>1.17</v>
      </c>
      <c r="S176" s="1">
        <f t="shared" si="109"/>
        <v>0.89830508474576276</v>
      </c>
      <c r="T176" s="1">
        <f t="shared" si="110"/>
        <v>0.61016949152542377</v>
      </c>
      <c r="U176" s="1">
        <f t="shared" si="111"/>
        <v>0.6652542372881356</v>
      </c>
      <c r="V176" s="1">
        <f t="shared" si="112"/>
        <v>0.81355932203389836</v>
      </c>
      <c r="Y176">
        <f>'D on Ice'!L176</f>
        <v>42.17</v>
      </c>
      <c r="Z176">
        <f>'D on Ice'!AA176</f>
        <v>10.83</v>
      </c>
      <c r="AA176">
        <f>'D on Ice'!R176</f>
        <v>2.33</v>
      </c>
      <c r="AB176">
        <f>'D on Ice'!U176</f>
        <v>2.5299999999999998</v>
      </c>
      <c r="AC176" s="1">
        <f t="shared" si="113"/>
        <v>0.49576271186440679</v>
      </c>
      <c r="AD176" s="1">
        <f t="shared" si="114"/>
        <v>0.55084745762711862</v>
      </c>
      <c r="AE176" s="1">
        <f t="shared" si="115"/>
        <v>0.61440677966101698</v>
      </c>
      <c r="AF176" s="1">
        <f t="shared" si="116"/>
        <v>0.52118644067796616</v>
      </c>
      <c r="AI176">
        <f>'D Rel'!K176</f>
        <v>-3.31</v>
      </c>
      <c r="AJ176">
        <f>'D Rel'!Z176</f>
        <v>0.3</v>
      </c>
      <c r="AK176">
        <f>'D Rel'!Q176</f>
        <v>0.56999999999999995</v>
      </c>
      <c r="AL176">
        <f>'D Rel'!T176</f>
        <v>0.03</v>
      </c>
      <c r="AM176" s="1">
        <f t="shared" si="117"/>
        <v>0.27542372881355931</v>
      </c>
      <c r="AN176" s="1">
        <f t="shared" si="118"/>
        <v>0.60169491525423724</v>
      </c>
      <c r="AO176" s="1">
        <f t="shared" si="119"/>
        <v>0.83050847457627119</v>
      </c>
      <c r="AP176" s="1">
        <f t="shared" si="120"/>
        <v>0.57203389830508478</v>
      </c>
      <c r="AS176">
        <f>'D Rel'!L176</f>
        <v>1.19</v>
      </c>
      <c r="AT176">
        <f>'D Rel'!AA176</f>
        <v>-0.49</v>
      </c>
      <c r="AU176">
        <f>'D Rel'!R176</f>
        <v>-0.64</v>
      </c>
      <c r="AV176">
        <f>'D Rel'!U176</f>
        <v>-0.06</v>
      </c>
      <c r="AW176" s="1">
        <f t="shared" si="121"/>
        <v>0.38983050847457629</v>
      </c>
      <c r="AX176" s="1">
        <f t="shared" si="122"/>
        <v>0.58898305084745761</v>
      </c>
      <c r="AY176" s="1">
        <f t="shared" si="123"/>
        <v>0.81779661016949157</v>
      </c>
      <c r="AZ176" s="1">
        <f t="shared" si="124"/>
        <v>0.57627118644067798</v>
      </c>
      <c r="BC176">
        <f>'D on Ice'!G176</f>
        <v>18.230902777777999</v>
      </c>
      <c r="BD176">
        <f>'D on Ice'!AM176</f>
        <v>44.81</v>
      </c>
      <c r="BE176">
        <f>'D on Ice'!AF176</f>
        <v>10.14</v>
      </c>
      <c r="BF176">
        <f>'D on Ice'!AH176</f>
        <v>1.0189999999999999</v>
      </c>
      <c r="BG176" s="1">
        <f t="shared" si="125"/>
        <v>0.88135593220338981</v>
      </c>
      <c r="BH176" s="1">
        <f t="shared" si="126"/>
        <v>0.36016949152542371</v>
      </c>
      <c r="BI176" s="1">
        <f t="shared" si="127"/>
        <v>0.83898305084745761</v>
      </c>
      <c r="BJ176" s="1">
        <f t="shared" si="128"/>
        <v>0.77966101694915257</v>
      </c>
      <c r="BM176">
        <f>'D on Ice'!M176</f>
        <v>49.59</v>
      </c>
      <c r="BN176">
        <f>'D on Ice'!AB176</f>
        <v>50.93</v>
      </c>
      <c r="BO176">
        <f>'D on Ice'!S176</f>
        <v>55.84</v>
      </c>
      <c r="BP176">
        <f>'D on Ice'!V176</f>
        <v>50.09</v>
      </c>
      <c r="BQ176" s="1">
        <f t="shared" si="129"/>
        <v>0.47033898305084748</v>
      </c>
      <c r="BR176" s="1">
        <f t="shared" si="130"/>
        <v>0.57203389830508478</v>
      </c>
      <c r="BS176" s="1">
        <f t="shared" si="131"/>
        <v>0.78813559322033899</v>
      </c>
      <c r="BT176" s="1">
        <f t="shared" si="132"/>
        <v>0.51694915254237284</v>
      </c>
      <c r="BW176" s="1">
        <f t="shared" si="133"/>
        <v>4.3601694915254239</v>
      </c>
      <c r="BX176" s="1">
        <f t="shared" si="134"/>
        <v>0.58050847457627119</v>
      </c>
      <c r="BY176">
        <f t="shared" si="135"/>
        <v>99</v>
      </c>
      <c r="CB176">
        <f>'D Rel'!M176</f>
        <v>-2.64</v>
      </c>
      <c r="CC176">
        <f>'D Rel'!V176</f>
        <v>0.89</v>
      </c>
      <c r="CD176" s="1">
        <f t="shared" si="136"/>
        <v>0.22457627118644069</v>
      </c>
      <c r="CE176" s="1">
        <f t="shared" si="137"/>
        <v>0.59322033898305082</v>
      </c>
      <c r="CH176" s="31">
        <f>'D Production'!X176</f>
        <v>0.55000000000000004</v>
      </c>
      <c r="CI176" s="31">
        <f>'D Production'!AB176</f>
        <v>0.14000000000000001</v>
      </c>
      <c r="CJ176" s="31">
        <f t="shared" si="138"/>
        <v>0.66949152542372881</v>
      </c>
      <c r="CK176" s="31">
        <f t="shared" si="139"/>
        <v>0.11016949152542373</v>
      </c>
      <c r="CN176">
        <f>'D Totals'!G176</f>
        <v>6</v>
      </c>
      <c r="CO176">
        <f>'D Totals'!H176</f>
        <v>11</v>
      </c>
      <c r="CP176">
        <f>'D Totals'!K176</f>
        <v>17</v>
      </c>
    </row>
    <row r="177" spans="1:94" x14ac:dyDescent="0.3">
      <c r="A177" t="str">
        <f>'D on Ice'!B177</f>
        <v>Noah Juulsen</v>
      </c>
      <c r="B177" t="str">
        <f>'D on Ice'!C177</f>
        <v>VAN</v>
      </c>
      <c r="E177">
        <f>'D on Ice'!K177</f>
        <v>35.28</v>
      </c>
      <c r="F177">
        <f>'D on Ice'!Z177</f>
        <v>9.52</v>
      </c>
      <c r="G177">
        <f>'D on Ice'!Q177</f>
        <v>1.87</v>
      </c>
      <c r="H177">
        <f>'D on Ice'!T177</f>
        <v>2.04</v>
      </c>
      <c r="I177" s="1">
        <f t="shared" si="105"/>
        <v>6.3559322033898302E-2</v>
      </c>
      <c r="J177" s="1">
        <f t="shared" si="106"/>
        <v>0.1864406779661017</v>
      </c>
      <c r="K177" s="1">
        <f t="shared" si="107"/>
        <v>0.1652542372881356</v>
      </c>
      <c r="L177" s="1">
        <f t="shared" si="108"/>
        <v>5.0847457627118647E-2</v>
      </c>
      <c r="O177">
        <f>'D Production'!H177</f>
        <v>0</v>
      </c>
      <c r="P177">
        <f>'D Production'!I177</f>
        <v>0.47</v>
      </c>
      <c r="Q177">
        <f>'D Production'!J177</f>
        <v>0.16</v>
      </c>
      <c r="R177">
        <f>'D Production'!L177</f>
        <v>0.47</v>
      </c>
      <c r="S177" s="1">
        <f t="shared" si="109"/>
        <v>4.2372881355932203E-3</v>
      </c>
      <c r="T177" s="1">
        <f t="shared" si="110"/>
        <v>0.23305084745762711</v>
      </c>
      <c r="U177" s="1">
        <f t="shared" si="111"/>
        <v>0.23728813559322035</v>
      </c>
      <c r="V177" s="1">
        <f t="shared" si="112"/>
        <v>0.11864406779661017</v>
      </c>
      <c r="Y177">
        <f>'D on Ice'!L177</f>
        <v>37.630000000000003</v>
      </c>
      <c r="Z177">
        <f>'D on Ice'!AA177</f>
        <v>8.9</v>
      </c>
      <c r="AA177">
        <f>'D on Ice'!R177</f>
        <v>2.0299999999999998</v>
      </c>
      <c r="AB177">
        <f>'D on Ice'!U177</f>
        <v>2.1</v>
      </c>
      <c r="AC177" s="1">
        <f t="shared" si="113"/>
        <v>0.89830508474576276</v>
      </c>
      <c r="AD177" s="1">
        <f t="shared" si="114"/>
        <v>0.94067796610169496</v>
      </c>
      <c r="AE177" s="1">
        <f t="shared" si="115"/>
        <v>0.7923728813559322</v>
      </c>
      <c r="AF177" s="1">
        <f t="shared" si="116"/>
        <v>0.94915254237288138</v>
      </c>
      <c r="AI177">
        <f>'D Rel'!K177</f>
        <v>-7.6</v>
      </c>
      <c r="AJ177">
        <f>'D Rel'!Z177</f>
        <v>-3.92</v>
      </c>
      <c r="AK177">
        <f>'D Rel'!Q177</f>
        <v>-1.75</v>
      </c>
      <c r="AL177">
        <f>'D Rel'!T177</f>
        <v>-0.86</v>
      </c>
      <c r="AM177" s="1">
        <f t="shared" si="117"/>
        <v>4.6610169491525424E-2</v>
      </c>
      <c r="AN177" s="1">
        <f t="shared" si="118"/>
        <v>2.9661016949152543E-2</v>
      </c>
      <c r="AO177" s="1">
        <f t="shared" si="119"/>
        <v>1.2711864406779662E-2</v>
      </c>
      <c r="AP177" s="1">
        <f t="shared" si="120"/>
        <v>1.6949152542372881E-2</v>
      </c>
      <c r="AS177">
        <f>'D Rel'!L177</f>
        <v>-2.67</v>
      </c>
      <c r="AT177">
        <f>'D Rel'!AA177</f>
        <v>-3.36</v>
      </c>
      <c r="AU177">
        <f>'D Rel'!R177</f>
        <v>-0.02</v>
      </c>
      <c r="AV177">
        <f>'D Rel'!U177</f>
        <v>-0.57999999999999996</v>
      </c>
      <c r="AW177" s="1">
        <f t="shared" si="121"/>
        <v>0.74152542372881358</v>
      </c>
      <c r="AX177" s="1">
        <f t="shared" si="122"/>
        <v>0.97033898305084743</v>
      </c>
      <c r="AY177" s="1">
        <f t="shared" si="123"/>
        <v>0.51271186440677963</v>
      </c>
      <c r="AZ177" s="1">
        <f t="shared" si="124"/>
        <v>0.96186440677966101</v>
      </c>
      <c r="BC177">
        <f>'D on Ice'!G177</f>
        <v>12.397311827956999</v>
      </c>
      <c r="BD177">
        <f>'D on Ice'!AM177</f>
        <v>33.71</v>
      </c>
      <c r="BE177">
        <f>'D on Ice'!AF177</f>
        <v>8</v>
      </c>
      <c r="BF177">
        <f>'D on Ice'!AH177</f>
        <v>1.006</v>
      </c>
      <c r="BG177" s="1">
        <f t="shared" si="125"/>
        <v>7.2033898305084748E-2</v>
      </c>
      <c r="BH177" s="1">
        <f t="shared" si="126"/>
        <v>0.11440677966101695</v>
      </c>
      <c r="BI177" s="1">
        <f t="shared" si="127"/>
        <v>0.40677966101694918</v>
      </c>
      <c r="BJ177" s="1">
        <f t="shared" si="128"/>
        <v>0.6271186440677966</v>
      </c>
      <c r="BM177">
        <f>'D on Ice'!M177</f>
        <v>48.39</v>
      </c>
      <c r="BN177">
        <f>'D on Ice'!AB177</f>
        <v>51.69</v>
      </c>
      <c r="BO177">
        <f>'D on Ice'!S177</f>
        <v>48</v>
      </c>
      <c r="BP177">
        <f>'D on Ice'!V177</f>
        <v>49.23</v>
      </c>
      <c r="BQ177" s="1">
        <f t="shared" si="129"/>
        <v>0.38559322033898308</v>
      </c>
      <c r="BR177" s="1">
        <f t="shared" si="130"/>
        <v>0.61864406779661019</v>
      </c>
      <c r="BS177" s="1">
        <f t="shared" si="131"/>
        <v>0.39830508474576271</v>
      </c>
      <c r="BT177" s="1">
        <f t="shared" si="132"/>
        <v>0.44915254237288138</v>
      </c>
      <c r="BW177" s="1">
        <f t="shared" si="133"/>
        <v>2.64406779661017</v>
      </c>
      <c r="BX177" s="1">
        <f t="shared" si="134"/>
        <v>0.21610169491525424</v>
      </c>
      <c r="BY177">
        <f t="shared" si="135"/>
        <v>186</v>
      </c>
      <c r="CB177">
        <f>'D Rel'!M177</f>
        <v>-3.16</v>
      </c>
      <c r="CC177">
        <f>'D Rel'!V177</f>
        <v>-2.71</v>
      </c>
      <c r="CD177" s="1">
        <f t="shared" si="136"/>
        <v>0.18220338983050846</v>
      </c>
      <c r="CE177" s="1">
        <f t="shared" si="137"/>
        <v>0.26271186440677968</v>
      </c>
      <c r="CH177" s="31">
        <f>'D Production'!X177</f>
        <v>0.94</v>
      </c>
      <c r="CI177" s="31">
        <f>'D Production'!AB177</f>
        <v>0.78</v>
      </c>
      <c r="CJ177" s="31">
        <f t="shared" si="138"/>
        <v>0.35169491525423729</v>
      </c>
      <c r="CK177" s="31">
        <f t="shared" si="139"/>
        <v>0.81779661016949157</v>
      </c>
      <c r="CN177">
        <f>'D Totals'!G177</f>
        <v>0</v>
      </c>
      <c r="CO177">
        <f>'D Totals'!H177</f>
        <v>3</v>
      </c>
      <c r="CP177">
        <f>'D Totals'!K177</f>
        <v>3</v>
      </c>
    </row>
    <row r="178" spans="1:94" x14ac:dyDescent="0.3">
      <c r="A178" t="str">
        <f>'D on Ice'!B178</f>
        <v>Oliver Ekman-Larsson</v>
      </c>
      <c r="B178" t="str">
        <f>'D on Ice'!C178</f>
        <v>FLA</v>
      </c>
      <c r="E178">
        <f>'D on Ice'!K178</f>
        <v>46.12</v>
      </c>
      <c r="F178">
        <f>'D on Ice'!Z178</f>
        <v>12.48</v>
      </c>
      <c r="G178">
        <f>'D on Ice'!Q178</f>
        <v>2.5299999999999998</v>
      </c>
      <c r="H178">
        <f>'D on Ice'!T178</f>
        <v>2.86</v>
      </c>
      <c r="I178" s="1">
        <f t="shared" si="105"/>
        <v>0.81355932203389836</v>
      </c>
      <c r="J178" s="1">
        <f t="shared" si="106"/>
        <v>0.79661016949152541</v>
      </c>
      <c r="K178" s="1">
        <f t="shared" si="107"/>
        <v>0.53813559322033899</v>
      </c>
      <c r="L178" s="1">
        <f t="shared" si="108"/>
        <v>0.84745762711864403</v>
      </c>
      <c r="O178">
        <f>'D Production'!H178</f>
        <v>0.63</v>
      </c>
      <c r="P178">
        <f>'D Production'!I178</f>
        <v>0.54</v>
      </c>
      <c r="Q178">
        <f>'D Production'!J178</f>
        <v>0.09</v>
      </c>
      <c r="R178">
        <f>'D Production'!L178</f>
        <v>1.18</v>
      </c>
      <c r="S178" s="1">
        <f t="shared" si="109"/>
        <v>0.98728813559322037</v>
      </c>
      <c r="T178" s="1">
        <f t="shared" si="110"/>
        <v>0.32203389830508472</v>
      </c>
      <c r="U178" s="1">
        <f t="shared" si="111"/>
        <v>0.13983050847457626</v>
      </c>
      <c r="V178" s="1">
        <f t="shared" si="112"/>
        <v>0.82627118644067798</v>
      </c>
      <c r="Y178">
        <f>'D on Ice'!L178</f>
        <v>40.51</v>
      </c>
      <c r="Z178">
        <f>'D on Ice'!AA178</f>
        <v>11.21</v>
      </c>
      <c r="AA178">
        <f>'D on Ice'!R178</f>
        <v>2.62</v>
      </c>
      <c r="AB178">
        <f>'D on Ice'!U178</f>
        <v>2.39</v>
      </c>
      <c r="AC178" s="1">
        <f t="shared" si="113"/>
        <v>0.66949152542372881</v>
      </c>
      <c r="AD178" s="1">
        <f t="shared" si="114"/>
        <v>0.44067796610169491</v>
      </c>
      <c r="AE178" s="1">
        <f t="shared" si="115"/>
        <v>0.42796610169491528</v>
      </c>
      <c r="AF178" s="1">
        <f t="shared" si="116"/>
        <v>0.6652542372881356</v>
      </c>
      <c r="AI178">
        <f>'D Rel'!K178</f>
        <v>-1.88</v>
      </c>
      <c r="AJ178">
        <f>'D Rel'!Z178</f>
        <v>-0.3</v>
      </c>
      <c r="AK178">
        <f>'D Rel'!Q178</f>
        <v>0.1</v>
      </c>
      <c r="AL178">
        <f>'D Rel'!T178</f>
        <v>0.01</v>
      </c>
      <c r="AM178" s="1">
        <f t="shared" si="117"/>
        <v>0.38135593220338981</v>
      </c>
      <c r="AN178" s="1">
        <f t="shared" si="118"/>
        <v>0.48728813559322032</v>
      </c>
      <c r="AO178" s="1">
        <f t="shared" si="119"/>
        <v>0.58898305084745761</v>
      </c>
      <c r="AP178" s="1">
        <f t="shared" si="120"/>
        <v>0.55084745762711862</v>
      </c>
      <c r="AS178">
        <f>'D Rel'!L178</f>
        <v>2.86</v>
      </c>
      <c r="AT178">
        <f>'D Rel'!AA178</f>
        <v>1.78</v>
      </c>
      <c r="AU178">
        <f>'D Rel'!R178</f>
        <v>0.87</v>
      </c>
      <c r="AV178">
        <f>'D Rel'!U178</f>
        <v>0.17</v>
      </c>
      <c r="AW178" s="1">
        <f t="shared" si="121"/>
        <v>0.20338983050847459</v>
      </c>
      <c r="AX178" s="1">
        <f t="shared" si="122"/>
        <v>0.18220338983050846</v>
      </c>
      <c r="AY178" s="1">
        <f t="shared" si="123"/>
        <v>8.4745762711864403E-2</v>
      </c>
      <c r="AZ178" s="1">
        <f t="shared" si="124"/>
        <v>0.26271186440677968</v>
      </c>
      <c r="BC178">
        <f>'D on Ice'!G178</f>
        <v>14.117730496454</v>
      </c>
      <c r="BD178">
        <f>'D on Ice'!AM178</f>
        <v>63.78</v>
      </c>
      <c r="BE178">
        <f>'D on Ice'!AF178</f>
        <v>7.91</v>
      </c>
      <c r="BF178">
        <f>'D on Ice'!AH178</f>
        <v>0.98</v>
      </c>
      <c r="BG178" s="1">
        <f t="shared" si="125"/>
        <v>0.24152542372881355</v>
      </c>
      <c r="BH178" s="1">
        <f t="shared" si="126"/>
        <v>0.96186440677966101</v>
      </c>
      <c r="BI178" s="1">
        <f t="shared" si="127"/>
        <v>0.38135593220338981</v>
      </c>
      <c r="BJ178" s="1">
        <f t="shared" si="128"/>
        <v>0.20338983050847459</v>
      </c>
      <c r="BM178">
        <f>'D on Ice'!M178</f>
        <v>53.24</v>
      </c>
      <c r="BN178">
        <f>'D on Ice'!AB178</f>
        <v>52.67</v>
      </c>
      <c r="BO178">
        <f>'D on Ice'!S178</f>
        <v>49.12</v>
      </c>
      <c r="BP178">
        <f>'D on Ice'!V178</f>
        <v>54.46</v>
      </c>
      <c r="BQ178" s="1">
        <f t="shared" si="129"/>
        <v>0.81355932203389836</v>
      </c>
      <c r="BR178" s="1">
        <f t="shared" si="130"/>
        <v>0.69067796610169496</v>
      </c>
      <c r="BS178" s="1">
        <f t="shared" si="131"/>
        <v>0.47457627118644069</v>
      </c>
      <c r="BT178" s="1">
        <f t="shared" si="132"/>
        <v>0.85593220338983056</v>
      </c>
      <c r="BW178" s="1">
        <f t="shared" si="133"/>
        <v>4.8644067796610164</v>
      </c>
      <c r="BX178" s="1">
        <f t="shared" si="134"/>
        <v>0.71610169491525422</v>
      </c>
      <c r="BY178">
        <f t="shared" si="135"/>
        <v>68</v>
      </c>
      <c r="CB178">
        <f>'D Rel'!M178</f>
        <v>-2.8</v>
      </c>
      <c r="CC178">
        <f>'D Rel'!V178</f>
        <v>-1.74</v>
      </c>
      <c r="CD178" s="1">
        <f t="shared" si="136"/>
        <v>0.2076271186440678</v>
      </c>
      <c r="CE178" s="1">
        <f t="shared" si="137"/>
        <v>0.35169491525423729</v>
      </c>
      <c r="CH178" s="31">
        <f>'D Production'!X178</f>
        <v>1.27</v>
      </c>
      <c r="CI178" s="31">
        <f>'D Production'!AB178</f>
        <v>0.99</v>
      </c>
      <c r="CJ178" s="31">
        <f t="shared" si="138"/>
        <v>0.1228813559322034</v>
      </c>
      <c r="CK178" s="31">
        <f t="shared" si="139"/>
        <v>0.93220338983050843</v>
      </c>
      <c r="CN178">
        <f>'D Totals'!G178</f>
        <v>7</v>
      </c>
      <c r="CO178">
        <f>'D Totals'!H178</f>
        <v>6</v>
      </c>
      <c r="CP178">
        <f>'D Totals'!K178</f>
        <v>13</v>
      </c>
    </row>
    <row r="179" spans="1:94" x14ac:dyDescent="0.3">
      <c r="A179" t="str">
        <f>'D on Ice'!B179</f>
        <v>Olli Maatta</v>
      </c>
      <c r="B179" t="str">
        <f>'D on Ice'!C179</f>
        <v>DET</v>
      </c>
      <c r="E179">
        <f>'D on Ice'!K179</f>
        <v>35.26</v>
      </c>
      <c r="F179">
        <f>'D on Ice'!Z179</f>
        <v>9.75</v>
      </c>
      <c r="G179">
        <f>'D on Ice'!Q179</f>
        <v>2.8</v>
      </c>
      <c r="H179">
        <f>'D on Ice'!T179</f>
        <v>2.12</v>
      </c>
      <c r="I179" s="1">
        <f t="shared" si="105"/>
        <v>5.9322033898305086E-2</v>
      </c>
      <c r="J179" s="1">
        <f t="shared" si="106"/>
        <v>0.2288135593220339</v>
      </c>
      <c r="K179" s="1">
        <f t="shared" si="107"/>
        <v>0.69067796610169496</v>
      </c>
      <c r="L179" s="1">
        <f t="shared" si="108"/>
        <v>7.2033898305084748E-2</v>
      </c>
      <c r="O179">
        <f>'D Production'!H179</f>
        <v>0.21</v>
      </c>
      <c r="P179">
        <f>'D Production'!I179</f>
        <v>0.83</v>
      </c>
      <c r="Q179">
        <f>'D Production'!J179</f>
        <v>0.41</v>
      </c>
      <c r="R179">
        <f>'D Production'!L179</f>
        <v>1.04</v>
      </c>
      <c r="S179" s="1">
        <f t="shared" si="109"/>
        <v>0.61016949152542377</v>
      </c>
      <c r="T179" s="1">
        <f t="shared" si="110"/>
        <v>0.67372881355932202</v>
      </c>
      <c r="U179" s="1">
        <f t="shared" si="111"/>
        <v>0.6652542372881356</v>
      </c>
      <c r="V179" s="1">
        <f t="shared" si="112"/>
        <v>0.68644067796610164</v>
      </c>
      <c r="Y179">
        <f>'D on Ice'!L179</f>
        <v>41.17</v>
      </c>
      <c r="Z179">
        <f>'D on Ice'!AA179</f>
        <v>9.75</v>
      </c>
      <c r="AA179">
        <f>'D on Ice'!R179</f>
        <v>1.87</v>
      </c>
      <c r="AB179">
        <f>'D on Ice'!U179</f>
        <v>2.3199999999999998</v>
      </c>
      <c r="AC179" s="1">
        <f t="shared" si="113"/>
        <v>0.60593220338983056</v>
      </c>
      <c r="AD179" s="1">
        <f t="shared" si="114"/>
        <v>0.82203389830508478</v>
      </c>
      <c r="AE179" s="1">
        <f t="shared" si="115"/>
        <v>0.86440677966101698</v>
      </c>
      <c r="AF179" s="1">
        <f t="shared" si="116"/>
        <v>0.80084745762711862</v>
      </c>
      <c r="AI179">
        <f>'D Rel'!K179</f>
        <v>-2.17</v>
      </c>
      <c r="AJ179">
        <f>'D Rel'!Z179</f>
        <v>1.6</v>
      </c>
      <c r="AK179">
        <f>'D Rel'!Q179</f>
        <v>0.01</v>
      </c>
      <c r="AL179">
        <f>'D Rel'!T179</f>
        <v>-0.02</v>
      </c>
      <c r="AM179" s="1">
        <f t="shared" si="117"/>
        <v>0.35169491525423729</v>
      </c>
      <c r="AN179" s="1">
        <f t="shared" si="118"/>
        <v>0.84322033898305082</v>
      </c>
      <c r="AO179" s="1">
        <f t="shared" si="119"/>
        <v>0.55508474576271183</v>
      </c>
      <c r="AP179" s="1">
        <f t="shared" si="120"/>
        <v>0.51694915254237284</v>
      </c>
      <c r="AS179">
        <f>'D Rel'!L179</f>
        <v>-7.93</v>
      </c>
      <c r="AT179">
        <f>'D Rel'!AA179</f>
        <v>-2.61</v>
      </c>
      <c r="AU179">
        <f>'D Rel'!R179</f>
        <v>-0.97</v>
      </c>
      <c r="AV179">
        <f>'D Rel'!U179</f>
        <v>-0.5</v>
      </c>
      <c r="AW179" s="1">
        <f t="shared" si="121"/>
        <v>0.97457627118644063</v>
      </c>
      <c r="AX179" s="1">
        <f t="shared" si="122"/>
        <v>0.92372881355932202</v>
      </c>
      <c r="AY179" s="1">
        <f t="shared" si="123"/>
        <v>0.92796610169491522</v>
      </c>
      <c r="AZ179" s="1">
        <f t="shared" si="124"/>
        <v>0.92796610169491522</v>
      </c>
      <c r="BC179">
        <f>'D on Ice'!G179</f>
        <v>14.464583333333</v>
      </c>
      <c r="BD179">
        <f>'D on Ice'!AM179</f>
        <v>50.76</v>
      </c>
      <c r="BE179">
        <f>'D on Ice'!AF179</f>
        <v>11.39</v>
      </c>
      <c r="BF179">
        <f>'D on Ice'!AH179</f>
        <v>1.05</v>
      </c>
      <c r="BG179" s="1">
        <f t="shared" si="125"/>
        <v>0.30932203389830509</v>
      </c>
      <c r="BH179" s="1">
        <f t="shared" si="126"/>
        <v>0.59745762711864403</v>
      </c>
      <c r="BI179" s="1">
        <f t="shared" si="127"/>
        <v>0.95338983050847459</v>
      </c>
      <c r="BJ179" s="1">
        <f t="shared" si="128"/>
        <v>0.97881355932203384</v>
      </c>
      <c r="BM179">
        <f>'D on Ice'!M179</f>
        <v>46.13</v>
      </c>
      <c r="BN179">
        <f>'D on Ice'!AB179</f>
        <v>50</v>
      </c>
      <c r="BO179">
        <f>'D on Ice'!S179</f>
        <v>60</v>
      </c>
      <c r="BP179">
        <f>'D on Ice'!V179</f>
        <v>47.7</v>
      </c>
      <c r="BQ179" s="1">
        <f t="shared" si="129"/>
        <v>0.19491525423728814</v>
      </c>
      <c r="BR179" s="1">
        <f t="shared" si="130"/>
        <v>0.47033898305084748</v>
      </c>
      <c r="BS179" s="1">
        <f t="shared" si="131"/>
        <v>0.89830508474576276</v>
      </c>
      <c r="BT179" s="1">
        <f t="shared" si="132"/>
        <v>0.33050847457627119</v>
      </c>
      <c r="BW179" s="1">
        <f t="shared" si="133"/>
        <v>4.5254237288135597</v>
      </c>
      <c r="BX179" s="1">
        <f t="shared" si="134"/>
        <v>0.63983050847457623</v>
      </c>
      <c r="BY179">
        <f t="shared" si="135"/>
        <v>86</v>
      </c>
      <c r="CB179">
        <f>'D Rel'!M179</f>
        <v>2.88</v>
      </c>
      <c r="CC179">
        <f>'D Rel'!V179</f>
        <v>4.6399999999999997</v>
      </c>
      <c r="CD179" s="1">
        <f t="shared" si="136"/>
        <v>0.83050847457627119</v>
      </c>
      <c r="CE179" s="1">
        <f t="shared" si="137"/>
        <v>0.8728813559322034</v>
      </c>
      <c r="CH179" s="31">
        <f>'D Production'!X179</f>
        <v>0.31</v>
      </c>
      <c r="CI179" s="31">
        <f>'D Production'!AB179</f>
        <v>0.41</v>
      </c>
      <c r="CJ179" s="31">
        <f t="shared" si="138"/>
        <v>0.89406779661016944</v>
      </c>
      <c r="CK179" s="31">
        <f t="shared" si="139"/>
        <v>0.46610169491525422</v>
      </c>
      <c r="CN179">
        <f>'D Totals'!G179</f>
        <v>2</v>
      </c>
      <c r="CO179">
        <f>'D Totals'!H179</f>
        <v>8</v>
      </c>
      <c r="CP179">
        <f>'D Totals'!K179</f>
        <v>10</v>
      </c>
    </row>
    <row r="180" spans="1:94" x14ac:dyDescent="0.3">
      <c r="A180" t="str">
        <f>'D on Ice'!B180</f>
        <v>Owen Power</v>
      </c>
      <c r="B180" t="str">
        <f>'D on Ice'!C180</f>
        <v>BUF</v>
      </c>
      <c r="E180">
        <f>'D on Ice'!K180</f>
        <v>42.94</v>
      </c>
      <c r="F180">
        <f>'D on Ice'!Z180</f>
        <v>10.039999999999999</v>
      </c>
      <c r="G180">
        <f>'D on Ice'!Q180</f>
        <v>3.21</v>
      </c>
      <c r="H180">
        <f>'D on Ice'!T180</f>
        <v>2.5099999999999998</v>
      </c>
      <c r="I180" s="1">
        <f t="shared" si="105"/>
        <v>0.59322033898305082</v>
      </c>
      <c r="J180" s="1">
        <f t="shared" si="106"/>
        <v>0.27542372881355931</v>
      </c>
      <c r="K180" s="1">
        <f t="shared" si="107"/>
        <v>0.89830508474576276</v>
      </c>
      <c r="L180" s="1">
        <f t="shared" si="108"/>
        <v>0.48305084745762711</v>
      </c>
      <c r="O180">
        <f>'D Production'!H180</f>
        <v>0.14000000000000001</v>
      </c>
      <c r="P180">
        <f>'D Production'!I180</f>
        <v>0.84</v>
      </c>
      <c r="Q180">
        <f>'D Production'!J180</f>
        <v>0.42</v>
      </c>
      <c r="R180">
        <f>'D Production'!L180</f>
        <v>0.98</v>
      </c>
      <c r="S180" s="1">
        <f t="shared" si="109"/>
        <v>0.4152542372881356</v>
      </c>
      <c r="T180" s="1">
        <f t="shared" si="110"/>
        <v>0.69915254237288138</v>
      </c>
      <c r="U180" s="1">
        <f t="shared" si="111"/>
        <v>0.69067796610169496</v>
      </c>
      <c r="V180" s="1">
        <f t="shared" si="112"/>
        <v>0.61864406779661019</v>
      </c>
      <c r="Y180">
        <f>'D on Ice'!L180</f>
        <v>40.36</v>
      </c>
      <c r="Z180">
        <f>'D on Ice'!AA180</f>
        <v>11.15</v>
      </c>
      <c r="AA180">
        <f>'D on Ice'!R180</f>
        <v>2.65</v>
      </c>
      <c r="AB180">
        <f>'D on Ice'!U180</f>
        <v>2.57</v>
      </c>
      <c r="AC180" s="1">
        <f t="shared" si="113"/>
        <v>0.68644067796610164</v>
      </c>
      <c r="AD180" s="1">
        <f t="shared" si="114"/>
        <v>0.45338983050847459</v>
      </c>
      <c r="AE180" s="1">
        <f t="shared" si="115"/>
        <v>0.38983050847457629</v>
      </c>
      <c r="AF180" s="1">
        <f t="shared" si="116"/>
        <v>0.46610169491525422</v>
      </c>
      <c r="AI180">
        <f>'D Rel'!K180</f>
        <v>-0.53</v>
      </c>
      <c r="AJ180">
        <f>'D Rel'!Z180</f>
        <v>-1.39</v>
      </c>
      <c r="AK180">
        <f>'D Rel'!Q180</f>
        <v>0.81</v>
      </c>
      <c r="AL180">
        <f>'D Rel'!T180</f>
        <v>-0.13</v>
      </c>
      <c r="AM180" s="1">
        <f t="shared" si="117"/>
        <v>0.50847457627118642</v>
      </c>
      <c r="AN180" s="1">
        <f t="shared" si="118"/>
        <v>0.24152542372881355</v>
      </c>
      <c r="AO180" s="1">
        <f t="shared" si="119"/>
        <v>0.88135593220338981</v>
      </c>
      <c r="AP180" s="1">
        <f t="shared" si="120"/>
        <v>0.38559322033898308</v>
      </c>
      <c r="AS180">
        <f>'D Rel'!L180</f>
        <v>-0.01</v>
      </c>
      <c r="AT180">
        <f>'D Rel'!AA180</f>
        <v>-0.97</v>
      </c>
      <c r="AU180">
        <f>'D Rel'!R180</f>
        <v>0.09</v>
      </c>
      <c r="AV180">
        <f>'D Rel'!U180</f>
        <v>-7.0000000000000007E-2</v>
      </c>
      <c r="AW180" s="1">
        <f t="shared" si="121"/>
        <v>0.53813559322033899</v>
      </c>
      <c r="AX180" s="1">
        <f t="shared" si="122"/>
        <v>0.71186440677966101</v>
      </c>
      <c r="AY180" s="1">
        <f t="shared" si="123"/>
        <v>0.42796610169491528</v>
      </c>
      <c r="AZ180" s="1">
        <f t="shared" si="124"/>
        <v>0.60169491525423724</v>
      </c>
      <c r="BC180">
        <f>'D on Ice'!G180</f>
        <v>17.930902777778002</v>
      </c>
      <c r="BD180">
        <f>'D on Ice'!AM180</f>
        <v>51.22</v>
      </c>
      <c r="BE180">
        <f>'D on Ice'!AF180</f>
        <v>10.93</v>
      </c>
      <c r="BF180">
        <f>'D on Ice'!AH180</f>
        <v>1.014</v>
      </c>
      <c r="BG180" s="1">
        <f t="shared" si="125"/>
        <v>0.86016949152542377</v>
      </c>
      <c r="BH180" s="1">
        <f t="shared" si="126"/>
        <v>0.61016949152542377</v>
      </c>
      <c r="BI180" s="1">
        <f t="shared" si="127"/>
        <v>0.91949152542372881</v>
      </c>
      <c r="BJ180" s="1">
        <f t="shared" si="128"/>
        <v>0.72881355932203384</v>
      </c>
      <c r="BM180">
        <f>'D on Ice'!M180</f>
        <v>51.55</v>
      </c>
      <c r="BN180">
        <f>'D on Ice'!AB180</f>
        <v>47.37</v>
      </c>
      <c r="BO180">
        <f>'D on Ice'!S180</f>
        <v>54.76</v>
      </c>
      <c r="BP180">
        <f>'D on Ice'!V180</f>
        <v>49.37</v>
      </c>
      <c r="BQ180" s="1">
        <f t="shared" si="129"/>
        <v>0.68644067796610164</v>
      </c>
      <c r="BR180" s="1">
        <f t="shared" si="130"/>
        <v>0.33050847457627119</v>
      </c>
      <c r="BS180" s="1">
        <f t="shared" si="131"/>
        <v>0.74152542372881358</v>
      </c>
      <c r="BT180" s="1">
        <f t="shared" si="132"/>
        <v>0.46186440677966101</v>
      </c>
      <c r="BW180" s="1">
        <f t="shared" si="133"/>
        <v>4.2966101694915251</v>
      </c>
      <c r="BX180" s="1">
        <f t="shared" si="134"/>
        <v>0.57203389830508478</v>
      </c>
      <c r="BY180">
        <f t="shared" si="135"/>
        <v>102</v>
      </c>
      <c r="CB180">
        <f>'D Rel'!M180</f>
        <v>-0.3</v>
      </c>
      <c r="CC180">
        <f>'D Rel'!V180</f>
        <v>-0.6</v>
      </c>
      <c r="CD180" s="1">
        <f t="shared" si="136"/>
        <v>0.48728813559322032</v>
      </c>
      <c r="CE180" s="1">
        <f t="shared" si="137"/>
        <v>0.46610169491525422</v>
      </c>
      <c r="CH180" s="31">
        <f>'D Production'!X180</f>
        <v>0.35</v>
      </c>
      <c r="CI180" s="31">
        <f>'D Production'!AB180</f>
        <v>7.0000000000000007E-2</v>
      </c>
      <c r="CJ180" s="31">
        <f t="shared" si="138"/>
        <v>0.84745762711864403</v>
      </c>
      <c r="CK180" s="31">
        <f t="shared" si="139"/>
        <v>6.3559322033898302E-2</v>
      </c>
      <c r="CN180">
        <f>'D Totals'!G180</f>
        <v>2</v>
      </c>
      <c r="CO180">
        <f>'D Totals'!H180</f>
        <v>12</v>
      </c>
      <c r="CP180">
        <f>'D Totals'!K180</f>
        <v>14</v>
      </c>
    </row>
    <row r="181" spans="1:94" x14ac:dyDescent="0.3">
      <c r="A181" t="str">
        <f>'D on Ice'!B181</f>
        <v>Parker Wotherspoon</v>
      </c>
      <c r="B181" t="str">
        <f>'D on Ice'!C181</f>
        <v>BOS</v>
      </c>
      <c r="E181">
        <f>'D on Ice'!K181</f>
        <v>41.78</v>
      </c>
      <c r="F181">
        <f>'D on Ice'!Z181</f>
        <v>13.48</v>
      </c>
      <c r="G181">
        <f>'D on Ice'!Q181</f>
        <v>1.99</v>
      </c>
      <c r="H181">
        <f>'D on Ice'!T181</f>
        <v>2.5</v>
      </c>
      <c r="I181" s="1">
        <f t="shared" si="105"/>
        <v>0.52118644067796616</v>
      </c>
      <c r="J181" s="1">
        <f t="shared" si="106"/>
        <v>0.91101694915254239</v>
      </c>
      <c r="K181" s="1">
        <f t="shared" si="107"/>
        <v>0.23728813559322035</v>
      </c>
      <c r="L181" s="1">
        <f t="shared" si="108"/>
        <v>0.46186440677966101</v>
      </c>
      <c r="O181">
        <f>'D Production'!H181</f>
        <v>0</v>
      </c>
      <c r="P181">
        <f>'D Production'!I181</f>
        <v>0.66</v>
      </c>
      <c r="Q181">
        <f>'D Production'!J181</f>
        <v>0.22</v>
      </c>
      <c r="R181">
        <f>'D Production'!L181</f>
        <v>0.66</v>
      </c>
      <c r="S181" s="1">
        <f t="shared" si="109"/>
        <v>4.2372881355932203E-3</v>
      </c>
      <c r="T181" s="1">
        <f t="shared" si="110"/>
        <v>0.49152542372881358</v>
      </c>
      <c r="U181" s="1">
        <f t="shared" si="111"/>
        <v>0.36864406779661019</v>
      </c>
      <c r="V181" s="1">
        <f t="shared" si="112"/>
        <v>0.30084745762711862</v>
      </c>
      <c r="Y181">
        <f>'D on Ice'!L181</f>
        <v>47.97</v>
      </c>
      <c r="Z181">
        <f>'D on Ice'!AA181</f>
        <v>11.05</v>
      </c>
      <c r="AA181">
        <f>'D on Ice'!R181</f>
        <v>1.77</v>
      </c>
      <c r="AB181">
        <f>'D on Ice'!U181</f>
        <v>2.56</v>
      </c>
      <c r="AC181" s="1">
        <f t="shared" si="113"/>
        <v>0.11864406779661017</v>
      </c>
      <c r="AD181" s="1">
        <f t="shared" si="114"/>
        <v>0.48728813559322032</v>
      </c>
      <c r="AE181" s="1">
        <f t="shared" si="115"/>
        <v>0.89406779661016944</v>
      </c>
      <c r="AF181" s="1">
        <f t="shared" si="116"/>
        <v>0.48305084745762711</v>
      </c>
      <c r="AI181">
        <f>'D Rel'!K181</f>
        <v>2.93</v>
      </c>
      <c r="AJ181">
        <f>'D Rel'!Z181</f>
        <v>2.14</v>
      </c>
      <c r="AK181">
        <f>'D Rel'!Q181</f>
        <v>-0.41</v>
      </c>
      <c r="AL181">
        <f>'D Rel'!T181</f>
        <v>-0.03</v>
      </c>
      <c r="AM181" s="1">
        <f t="shared" si="117"/>
        <v>0.74576271186440679</v>
      </c>
      <c r="AN181" s="1">
        <f t="shared" si="118"/>
        <v>0.89406779661016944</v>
      </c>
      <c r="AO181" s="1">
        <f t="shared" si="119"/>
        <v>0.30084745762711862</v>
      </c>
      <c r="AP181" s="1">
        <f t="shared" si="120"/>
        <v>0.50847457627118642</v>
      </c>
      <c r="AS181">
        <f>'D Rel'!L181</f>
        <v>4.1100000000000003</v>
      </c>
      <c r="AT181">
        <f>'D Rel'!AA181</f>
        <v>-0.1</v>
      </c>
      <c r="AU181">
        <f>'D Rel'!R181</f>
        <v>-0.16</v>
      </c>
      <c r="AV181">
        <f>'D Rel'!U181</f>
        <v>-0.02</v>
      </c>
      <c r="AW181" s="1">
        <f t="shared" si="121"/>
        <v>0.11864406779661017</v>
      </c>
      <c r="AX181" s="1">
        <f t="shared" si="122"/>
        <v>0.5</v>
      </c>
      <c r="AY181" s="1">
        <f t="shared" si="123"/>
        <v>0.60593220338983056</v>
      </c>
      <c r="AZ181" s="1">
        <f t="shared" si="124"/>
        <v>0.51694915254237284</v>
      </c>
      <c r="BC181">
        <f>'D on Ice'!G181</f>
        <v>14.285087719298</v>
      </c>
      <c r="BD181">
        <f>'D on Ice'!AM181</f>
        <v>41.67</v>
      </c>
      <c r="BE181">
        <f>'D on Ice'!AF181</f>
        <v>6.67</v>
      </c>
      <c r="BF181">
        <f>'D on Ice'!AH181</f>
        <v>1.0109999999999999</v>
      </c>
      <c r="BG181" s="1">
        <f t="shared" si="125"/>
        <v>0.28389830508474578</v>
      </c>
      <c r="BH181" s="1">
        <f t="shared" si="126"/>
        <v>0.26694915254237289</v>
      </c>
      <c r="BI181" s="1">
        <f t="shared" si="127"/>
        <v>0.14830508474576271</v>
      </c>
      <c r="BJ181" s="1">
        <f t="shared" si="128"/>
        <v>0.70338983050847459</v>
      </c>
      <c r="BM181">
        <f>'D on Ice'!M181</f>
        <v>46.55</v>
      </c>
      <c r="BN181">
        <f>'D on Ice'!AB181</f>
        <v>54.95</v>
      </c>
      <c r="BO181">
        <f>'D on Ice'!S181</f>
        <v>52.94</v>
      </c>
      <c r="BP181">
        <f>'D on Ice'!V181</f>
        <v>49.38</v>
      </c>
      <c r="BQ181" s="1">
        <f t="shared" si="129"/>
        <v>0.22033898305084745</v>
      </c>
      <c r="BR181" s="1">
        <f t="shared" si="130"/>
        <v>0.8347457627118644</v>
      </c>
      <c r="BS181" s="1">
        <f t="shared" si="131"/>
        <v>0.66949152542372881</v>
      </c>
      <c r="BT181" s="1">
        <f t="shared" si="132"/>
        <v>0.46610169491525422</v>
      </c>
      <c r="BW181" s="1">
        <f t="shared" si="133"/>
        <v>3.0635593220338984</v>
      </c>
      <c r="BX181" s="1">
        <f t="shared" si="134"/>
        <v>0.30932203389830509</v>
      </c>
      <c r="BY181">
        <f t="shared" si="135"/>
        <v>164</v>
      </c>
      <c r="CB181">
        <f>'D Rel'!M181</f>
        <v>-0.43</v>
      </c>
      <c r="CC181">
        <f>'D Rel'!V181</f>
        <v>-7.0000000000000007E-2</v>
      </c>
      <c r="CD181" s="1">
        <f t="shared" si="136"/>
        <v>0.46610169491525422</v>
      </c>
      <c r="CE181" s="1">
        <f t="shared" si="137"/>
        <v>0.51694915254237284</v>
      </c>
      <c r="CH181" s="31">
        <f>'D Production'!X181</f>
        <v>0.88</v>
      </c>
      <c r="CI181" s="31">
        <f>'D Production'!AB181</f>
        <v>1.1100000000000001</v>
      </c>
      <c r="CJ181" s="31">
        <f t="shared" si="138"/>
        <v>0.41101694915254239</v>
      </c>
      <c r="CK181" s="31">
        <f t="shared" si="139"/>
        <v>0.9576271186440678</v>
      </c>
      <c r="CN181">
        <f>'D Totals'!G181</f>
        <v>0</v>
      </c>
      <c r="CO181">
        <f>'D Totals'!H181</f>
        <v>3</v>
      </c>
      <c r="CP181">
        <f>'D Totals'!K181</f>
        <v>3</v>
      </c>
    </row>
    <row r="182" spans="1:94" x14ac:dyDescent="0.3">
      <c r="A182" t="str">
        <f>'D on Ice'!B182</f>
        <v>Pavel Mintyukov</v>
      </c>
      <c r="B182" t="str">
        <f>'D on Ice'!C182</f>
        <v>ANA</v>
      </c>
      <c r="E182">
        <f>'D on Ice'!K182</f>
        <v>41.67</v>
      </c>
      <c r="F182">
        <f>'D on Ice'!Z182</f>
        <v>11.89</v>
      </c>
      <c r="G182">
        <f>'D on Ice'!Q182</f>
        <v>1.89</v>
      </c>
      <c r="H182">
        <f>'D on Ice'!T182</f>
        <v>2.56</v>
      </c>
      <c r="I182" s="1">
        <f t="shared" si="105"/>
        <v>0.5</v>
      </c>
      <c r="J182" s="1">
        <f t="shared" si="106"/>
        <v>0.67796610169491522</v>
      </c>
      <c r="K182" s="1">
        <f t="shared" si="107"/>
        <v>0.17796610169491525</v>
      </c>
      <c r="L182" s="1">
        <f t="shared" si="108"/>
        <v>0.56779661016949157</v>
      </c>
      <c r="O182">
        <f>'D Production'!H182</f>
        <v>0.11</v>
      </c>
      <c r="P182">
        <f>'D Production'!I182</f>
        <v>0.84</v>
      </c>
      <c r="Q182">
        <f>'D Production'!J182</f>
        <v>0.32</v>
      </c>
      <c r="R182">
        <f>'D Production'!L182</f>
        <v>0.95</v>
      </c>
      <c r="S182" s="1">
        <f t="shared" si="109"/>
        <v>0.34322033898305082</v>
      </c>
      <c r="T182" s="1">
        <f t="shared" si="110"/>
        <v>0.69915254237288138</v>
      </c>
      <c r="U182" s="1">
        <f t="shared" si="111"/>
        <v>0.5423728813559322</v>
      </c>
      <c r="V182" s="1">
        <f t="shared" si="112"/>
        <v>0.60593220338983056</v>
      </c>
      <c r="Y182">
        <f>'D on Ice'!L182</f>
        <v>44.19</v>
      </c>
      <c r="Z182">
        <f>'D on Ice'!AA182</f>
        <v>13.78</v>
      </c>
      <c r="AA182">
        <f>'D on Ice'!R182</f>
        <v>2.74</v>
      </c>
      <c r="AB182">
        <f>'D on Ice'!U182</f>
        <v>2.82</v>
      </c>
      <c r="AC182" s="1">
        <f t="shared" si="113"/>
        <v>0.3135593220338983</v>
      </c>
      <c r="AD182" s="1">
        <f t="shared" si="114"/>
        <v>0.10169491525423729</v>
      </c>
      <c r="AE182" s="1">
        <f t="shared" si="115"/>
        <v>0.32627118644067798</v>
      </c>
      <c r="AF182" s="1">
        <f t="shared" si="116"/>
        <v>0.23728813559322035</v>
      </c>
      <c r="AI182">
        <f>'D Rel'!K182</f>
        <v>1.18</v>
      </c>
      <c r="AJ182">
        <f>'D Rel'!Z182</f>
        <v>1.78</v>
      </c>
      <c r="AK182">
        <f>'D Rel'!Q182</f>
        <v>-0.16</v>
      </c>
      <c r="AL182">
        <f>'D Rel'!T182</f>
        <v>0.17</v>
      </c>
      <c r="AM182" s="1">
        <f t="shared" si="117"/>
        <v>0.6271186440677966</v>
      </c>
      <c r="AN182" s="1">
        <f t="shared" si="118"/>
        <v>0.85593220338983056</v>
      </c>
      <c r="AO182" s="1">
        <f t="shared" si="119"/>
        <v>0.46610169491525422</v>
      </c>
      <c r="AP182" s="1">
        <f t="shared" si="120"/>
        <v>0.72457627118644063</v>
      </c>
      <c r="AS182">
        <f>'D Rel'!L182</f>
        <v>1.37</v>
      </c>
      <c r="AT182">
        <f>'D Rel'!AA182</f>
        <v>1.58</v>
      </c>
      <c r="AU182">
        <f>'D Rel'!R182</f>
        <v>0</v>
      </c>
      <c r="AV182">
        <f>'D Rel'!U182</f>
        <v>0.15</v>
      </c>
      <c r="AW182" s="1">
        <f t="shared" si="121"/>
        <v>0.36016949152542371</v>
      </c>
      <c r="AX182" s="1">
        <f t="shared" si="122"/>
        <v>0.21610169491525424</v>
      </c>
      <c r="AY182" s="1">
        <f t="shared" si="123"/>
        <v>0.49152542372881358</v>
      </c>
      <c r="AZ182" s="1">
        <f t="shared" si="124"/>
        <v>0.28389830508474578</v>
      </c>
      <c r="BC182">
        <f>'D on Ice'!G182</f>
        <v>14.25625</v>
      </c>
      <c r="BD182">
        <f>'D on Ice'!AM182</f>
        <v>56.94</v>
      </c>
      <c r="BE182">
        <f>'D on Ice'!AF182</f>
        <v>6.29</v>
      </c>
      <c r="BF182">
        <f>'D on Ice'!AH182</f>
        <v>0.97499999999999998</v>
      </c>
      <c r="BG182" s="1">
        <f t="shared" si="125"/>
        <v>0.27966101694915252</v>
      </c>
      <c r="BH182" s="1">
        <f t="shared" si="126"/>
        <v>0.80508474576271183</v>
      </c>
      <c r="BI182" s="1">
        <f t="shared" si="127"/>
        <v>0.11016949152542373</v>
      </c>
      <c r="BJ182" s="1">
        <f t="shared" si="128"/>
        <v>0.15677966101694915</v>
      </c>
      <c r="BM182">
        <f>'D on Ice'!M182</f>
        <v>48.53</v>
      </c>
      <c r="BN182">
        <f>'D on Ice'!AB182</f>
        <v>46.31</v>
      </c>
      <c r="BO182">
        <f>'D on Ice'!S182</f>
        <v>40.909999999999997</v>
      </c>
      <c r="BP182">
        <f>'D on Ice'!V182</f>
        <v>47.54</v>
      </c>
      <c r="BQ182" s="1">
        <f t="shared" si="129"/>
        <v>0.3940677966101695</v>
      </c>
      <c r="BR182" s="1">
        <f t="shared" si="130"/>
        <v>0.25423728813559321</v>
      </c>
      <c r="BS182" s="1">
        <f t="shared" si="131"/>
        <v>0.15254237288135594</v>
      </c>
      <c r="BT182" s="1">
        <f t="shared" si="132"/>
        <v>0.30932203389830509</v>
      </c>
      <c r="BW182" s="1">
        <f t="shared" si="133"/>
        <v>3.7330508474576272</v>
      </c>
      <c r="BX182" s="1">
        <f t="shared" si="134"/>
        <v>0.4364406779661017</v>
      </c>
      <c r="BY182">
        <f t="shared" si="135"/>
        <v>134</v>
      </c>
      <c r="CB182">
        <f>'D Rel'!M182</f>
        <v>-0.06</v>
      </c>
      <c r="CC182">
        <f>'D Rel'!V182</f>
        <v>0.32</v>
      </c>
      <c r="CD182" s="1">
        <f t="shared" si="136"/>
        <v>0.52118644067796616</v>
      </c>
      <c r="CE182" s="1">
        <f t="shared" si="137"/>
        <v>0.55084745762711862</v>
      </c>
      <c r="CH182" s="31">
        <f>'D Production'!X182</f>
        <v>0.53</v>
      </c>
      <c r="CI182" s="31">
        <f>'D Production'!AB182</f>
        <v>0.84</v>
      </c>
      <c r="CJ182" s="31">
        <f t="shared" si="138"/>
        <v>0.69915254237288138</v>
      </c>
      <c r="CK182" s="31">
        <f t="shared" si="139"/>
        <v>0.86016949152542377</v>
      </c>
      <c r="CN182">
        <f>'D Totals'!G182</f>
        <v>1</v>
      </c>
      <c r="CO182">
        <f>'D Totals'!H182</f>
        <v>8</v>
      </c>
      <c r="CP182">
        <f>'D Totals'!K182</f>
        <v>9</v>
      </c>
    </row>
    <row r="183" spans="1:94" x14ac:dyDescent="0.3">
      <c r="A183" t="str">
        <f>'D on Ice'!B183</f>
        <v>Pierre-Olivier Joseph</v>
      </c>
      <c r="B183" t="str">
        <f>'D on Ice'!C183</f>
        <v>PIT</v>
      </c>
      <c r="E183">
        <f>'D on Ice'!K183</f>
        <v>46.81</v>
      </c>
      <c r="F183">
        <f>'D on Ice'!Z183</f>
        <v>13.22</v>
      </c>
      <c r="G183">
        <f>'D on Ice'!Q183</f>
        <v>1.93</v>
      </c>
      <c r="H183">
        <f>'D on Ice'!T183</f>
        <v>2.9</v>
      </c>
      <c r="I183" s="1">
        <f t="shared" si="105"/>
        <v>0.86864406779661019</v>
      </c>
      <c r="J183" s="1">
        <f t="shared" si="106"/>
        <v>0.88559322033898302</v>
      </c>
      <c r="K183" s="1">
        <f t="shared" si="107"/>
        <v>0.20338983050847459</v>
      </c>
      <c r="L183" s="1">
        <f t="shared" si="108"/>
        <v>0.8771186440677966</v>
      </c>
      <c r="O183">
        <f>'D Production'!H183</f>
        <v>0</v>
      </c>
      <c r="P183">
        <f>'D Production'!I183</f>
        <v>0.83</v>
      </c>
      <c r="Q183">
        <f>'D Production'!J183</f>
        <v>0.28000000000000003</v>
      </c>
      <c r="R183">
        <f>'D Production'!L183</f>
        <v>0.83</v>
      </c>
      <c r="S183" s="1">
        <f t="shared" si="109"/>
        <v>4.2372881355932203E-3</v>
      </c>
      <c r="T183" s="1">
        <f t="shared" si="110"/>
        <v>0.67372881355932202</v>
      </c>
      <c r="U183" s="1">
        <f t="shared" si="111"/>
        <v>0.4788135593220339</v>
      </c>
      <c r="V183" s="1">
        <f t="shared" si="112"/>
        <v>0.49576271186440679</v>
      </c>
      <c r="Y183">
        <f>'D on Ice'!L183</f>
        <v>41.31</v>
      </c>
      <c r="Z183">
        <f>'D on Ice'!AA183</f>
        <v>10.46</v>
      </c>
      <c r="AA183">
        <f>'D on Ice'!R183</f>
        <v>3.3</v>
      </c>
      <c r="AB183">
        <f>'D on Ice'!U183</f>
        <v>2.27</v>
      </c>
      <c r="AC183" s="1">
        <f t="shared" si="113"/>
        <v>0.5847457627118644</v>
      </c>
      <c r="AD183" s="1">
        <f t="shared" si="114"/>
        <v>0.6652542372881356</v>
      </c>
      <c r="AE183" s="1">
        <f t="shared" si="115"/>
        <v>9.7457627118644072E-2</v>
      </c>
      <c r="AF183" s="1">
        <f t="shared" si="116"/>
        <v>0.82203389830508478</v>
      </c>
      <c r="AI183">
        <f>'D Rel'!K183</f>
        <v>-1.46</v>
      </c>
      <c r="AJ183">
        <f>'D Rel'!Z183</f>
        <v>0.03</v>
      </c>
      <c r="AK183">
        <f>'D Rel'!Q183</f>
        <v>-1.32</v>
      </c>
      <c r="AL183">
        <f>'D Rel'!T183</f>
        <v>-0.18</v>
      </c>
      <c r="AM183" s="1">
        <f t="shared" si="117"/>
        <v>0.4152542372881356</v>
      </c>
      <c r="AN183" s="1">
        <f t="shared" si="118"/>
        <v>0.54661016949152541</v>
      </c>
      <c r="AO183" s="1">
        <f t="shared" si="119"/>
        <v>3.3898305084745763E-2</v>
      </c>
      <c r="AP183" s="1">
        <f t="shared" si="120"/>
        <v>0.32203389830508472</v>
      </c>
      <c r="AS183">
        <f>'D Rel'!L183</f>
        <v>-1.29</v>
      </c>
      <c r="AT183">
        <f>'D Rel'!AA183</f>
        <v>-0.69</v>
      </c>
      <c r="AU183">
        <f>'D Rel'!R183</f>
        <v>0.97</v>
      </c>
      <c r="AV183">
        <f>'D Rel'!U183</f>
        <v>-0.28000000000000003</v>
      </c>
      <c r="AW183" s="1">
        <f t="shared" si="121"/>
        <v>0.65254237288135597</v>
      </c>
      <c r="AX183" s="1">
        <f t="shared" si="122"/>
        <v>0.6271186440677966</v>
      </c>
      <c r="AY183" s="1">
        <f t="shared" si="123"/>
        <v>7.2033898305084748E-2</v>
      </c>
      <c r="AZ183" s="1">
        <f t="shared" si="124"/>
        <v>0.79661016949152541</v>
      </c>
      <c r="BC183">
        <f>'D on Ice'!G183</f>
        <v>12.816666666667</v>
      </c>
      <c r="BD183">
        <f>'D on Ice'!AM183</f>
        <v>38</v>
      </c>
      <c r="BE183">
        <f>'D on Ice'!AF183</f>
        <v>5.93</v>
      </c>
      <c r="BF183">
        <f>'D on Ice'!AH183</f>
        <v>0.94399999999999995</v>
      </c>
      <c r="BG183" s="1">
        <f t="shared" si="125"/>
        <v>9.7457627118644072E-2</v>
      </c>
      <c r="BH183" s="1">
        <f t="shared" si="126"/>
        <v>0.1864406779661017</v>
      </c>
      <c r="BI183" s="1">
        <f t="shared" si="127"/>
        <v>7.6271186440677971E-2</v>
      </c>
      <c r="BJ183" s="1">
        <f t="shared" si="128"/>
        <v>2.5423728813559324E-2</v>
      </c>
      <c r="BM183">
        <f>'D on Ice'!M183</f>
        <v>53.13</v>
      </c>
      <c r="BN183">
        <f>'D on Ice'!AB183</f>
        <v>55.81</v>
      </c>
      <c r="BO183">
        <f>'D on Ice'!S183</f>
        <v>36.840000000000003</v>
      </c>
      <c r="BP183">
        <f>'D on Ice'!V183</f>
        <v>56.07</v>
      </c>
      <c r="BQ183" s="1">
        <f t="shared" si="129"/>
        <v>0.80084745762711862</v>
      </c>
      <c r="BR183" s="1">
        <f t="shared" si="130"/>
        <v>0.88559322033898302</v>
      </c>
      <c r="BS183" s="1">
        <f t="shared" si="131"/>
        <v>8.050847457627118E-2</v>
      </c>
      <c r="BT183" s="1">
        <f t="shared" si="132"/>
        <v>0.92372881355932202</v>
      </c>
      <c r="BW183" s="1">
        <f t="shared" si="133"/>
        <v>5.0042372881355925</v>
      </c>
      <c r="BX183" s="1">
        <f t="shared" si="134"/>
        <v>0.74576271186440679</v>
      </c>
      <c r="BY183">
        <f t="shared" si="135"/>
        <v>61</v>
      </c>
      <c r="CB183">
        <f>'D Rel'!M183</f>
        <v>0</v>
      </c>
      <c r="CC183">
        <f>'D Rel'!V183</f>
        <v>1.37</v>
      </c>
      <c r="CD183" s="1">
        <f t="shared" si="136"/>
        <v>0.53389830508474578</v>
      </c>
      <c r="CE183" s="1">
        <f t="shared" si="137"/>
        <v>0.63983050847457623</v>
      </c>
      <c r="CH183" s="31">
        <f>'D Production'!X183</f>
        <v>0.55000000000000004</v>
      </c>
      <c r="CI183" s="31">
        <f>'D Production'!AB183</f>
        <v>0</v>
      </c>
      <c r="CJ183" s="31">
        <f t="shared" si="138"/>
        <v>0.66949152542372881</v>
      </c>
      <c r="CK183" s="31">
        <f t="shared" si="139"/>
        <v>4.2372881355932203E-3</v>
      </c>
      <c r="CN183">
        <f>'D Totals'!G183</f>
        <v>0</v>
      </c>
      <c r="CO183">
        <f>'D Totals'!H183</f>
        <v>3</v>
      </c>
      <c r="CP183">
        <f>'D Totals'!K183</f>
        <v>3</v>
      </c>
    </row>
    <row r="184" spans="1:94" x14ac:dyDescent="0.3">
      <c r="A184" t="str">
        <f>'D on Ice'!B184</f>
        <v>Quinn Hughes</v>
      </c>
      <c r="B184" t="str">
        <f>'D on Ice'!C184</f>
        <v>VAN</v>
      </c>
      <c r="E184">
        <f>'D on Ice'!K184</f>
        <v>43.86</v>
      </c>
      <c r="F184">
        <f>'D on Ice'!Z184</f>
        <v>13.15</v>
      </c>
      <c r="G184">
        <f>'D on Ice'!Q184</f>
        <v>4.41</v>
      </c>
      <c r="H184">
        <f>'D on Ice'!T184</f>
        <v>2.83</v>
      </c>
      <c r="I184" s="1">
        <f t="shared" si="105"/>
        <v>0.67372881355932202</v>
      </c>
      <c r="J184" s="1">
        <f t="shared" si="106"/>
        <v>0.88135593220338981</v>
      </c>
      <c r="K184" s="1">
        <f t="shared" si="107"/>
        <v>1</v>
      </c>
      <c r="L184" s="1">
        <f t="shared" si="108"/>
        <v>0.80932203389830504</v>
      </c>
      <c r="O184">
        <f>'D Production'!H184</f>
        <v>0.62</v>
      </c>
      <c r="P184">
        <f>'D Production'!I184</f>
        <v>1.51</v>
      </c>
      <c r="Q184">
        <f>'D Production'!J184</f>
        <v>0.62</v>
      </c>
      <c r="R184">
        <f>'D Production'!L184</f>
        <v>2.13</v>
      </c>
      <c r="S184" s="1">
        <f t="shared" si="109"/>
        <v>0.98305084745762716</v>
      </c>
      <c r="T184" s="1">
        <f t="shared" si="110"/>
        <v>0.99152542372881358</v>
      </c>
      <c r="U184" s="1">
        <f t="shared" si="111"/>
        <v>0.94067796610169496</v>
      </c>
      <c r="V184" s="1">
        <f t="shared" si="112"/>
        <v>1</v>
      </c>
      <c r="Y184">
        <f>'D on Ice'!L184</f>
        <v>38.83</v>
      </c>
      <c r="Z184">
        <f>'D on Ice'!AA184</f>
        <v>12.05</v>
      </c>
      <c r="AA184">
        <f>'D on Ice'!R184</f>
        <v>2.2000000000000002</v>
      </c>
      <c r="AB184">
        <f>'D on Ice'!U184</f>
        <v>2.56</v>
      </c>
      <c r="AC184" s="1">
        <f t="shared" si="113"/>
        <v>0.82627118644067798</v>
      </c>
      <c r="AD184" s="1">
        <f t="shared" si="114"/>
        <v>0.30508474576271188</v>
      </c>
      <c r="AE184" s="1">
        <f t="shared" si="115"/>
        <v>0.7076271186440678</v>
      </c>
      <c r="AF184" s="1">
        <f t="shared" si="116"/>
        <v>0.48305084745762711</v>
      </c>
      <c r="AI184">
        <f>'D Rel'!K184</f>
        <v>6.75</v>
      </c>
      <c r="AJ184">
        <f>'D Rel'!Z184</f>
        <v>2.52</v>
      </c>
      <c r="AK184">
        <f>'D Rel'!Q184</f>
        <v>1.97</v>
      </c>
      <c r="AL184">
        <f>'D Rel'!T184</f>
        <v>0.46</v>
      </c>
      <c r="AM184" s="1">
        <f t="shared" si="117"/>
        <v>0.95338983050847459</v>
      </c>
      <c r="AN184" s="1">
        <f t="shared" si="118"/>
        <v>0.91949152542372881</v>
      </c>
      <c r="AO184" s="1">
        <f t="shared" si="119"/>
        <v>1</v>
      </c>
      <c r="AP184" s="1">
        <f t="shared" si="120"/>
        <v>0.94067796610169496</v>
      </c>
      <c r="AS184">
        <f>'D Rel'!L184</f>
        <v>-1.81</v>
      </c>
      <c r="AT184">
        <f>'D Rel'!AA184</f>
        <v>1.33</v>
      </c>
      <c r="AU184">
        <f>'D Rel'!R184</f>
        <v>0.27</v>
      </c>
      <c r="AV184">
        <f>'D Rel'!U184</f>
        <v>0.1</v>
      </c>
      <c r="AW184" s="1">
        <f t="shared" si="121"/>
        <v>0.69067796610169496</v>
      </c>
      <c r="AX184" s="1">
        <f t="shared" si="122"/>
        <v>0.24152542372881355</v>
      </c>
      <c r="AY184" s="1">
        <f t="shared" si="123"/>
        <v>0.35169491525423729</v>
      </c>
      <c r="AZ184" s="1">
        <f t="shared" si="124"/>
        <v>0.34745762711864409</v>
      </c>
      <c r="BC184">
        <f>'D on Ice'!G184</f>
        <v>18.154166666666999</v>
      </c>
      <c r="BD184">
        <f>'D on Ice'!AM184</f>
        <v>61.26</v>
      </c>
      <c r="BE184">
        <f>'D on Ice'!AF184</f>
        <v>14.78</v>
      </c>
      <c r="BF184">
        <f>'D on Ice'!AH184</f>
        <v>1.07</v>
      </c>
      <c r="BG184" s="1">
        <f t="shared" si="125"/>
        <v>0.8771186440677966</v>
      </c>
      <c r="BH184" s="1">
        <f t="shared" si="126"/>
        <v>0.91101694915254239</v>
      </c>
      <c r="BI184" s="1">
        <f t="shared" si="127"/>
        <v>0.99576271186440679</v>
      </c>
      <c r="BJ184" s="1">
        <f t="shared" si="128"/>
        <v>0.99152542372881358</v>
      </c>
      <c r="BM184">
        <f>'D on Ice'!M184</f>
        <v>53.04</v>
      </c>
      <c r="BN184">
        <f>'D on Ice'!AB184</f>
        <v>52.19</v>
      </c>
      <c r="BO184">
        <f>'D on Ice'!S184</f>
        <v>66.67</v>
      </c>
      <c r="BP184">
        <f>'D on Ice'!V184</f>
        <v>52.57</v>
      </c>
      <c r="BQ184" s="1">
        <f t="shared" si="129"/>
        <v>0.78813559322033899</v>
      </c>
      <c r="BR184" s="1">
        <f t="shared" si="130"/>
        <v>0.65254237288135597</v>
      </c>
      <c r="BS184" s="1">
        <f t="shared" si="131"/>
        <v>0.97033898305084743</v>
      </c>
      <c r="BT184" s="1">
        <f t="shared" si="132"/>
        <v>0.72457627118644063</v>
      </c>
      <c r="BW184" s="1">
        <f t="shared" si="133"/>
        <v>6.5593220338983045</v>
      </c>
      <c r="BX184" s="1">
        <f t="shared" si="134"/>
        <v>0.95338983050847459</v>
      </c>
      <c r="BY184">
        <f t="shared" si="135"/>
        <v>12</v>
      </c>
      <c r="CB184">
        <f>'D Rel'!M184</f>
        <v>5.31</v>
      </c>
      <c r="CC184">
        <f>'D Rel'!V184</f>
        <v>3.46</v>
      </c>
      <c r="CD184" s="1">
        <f t="shared" si="136"/>
        <v>0.96186440677966101</v>
      </c>
      <c r="CE184" s="1">
        <f t="shared" si="137"/>
        <v>0.83050847457627119</v>
      </c>
      <c r="CH184" s="31">
        <f>'D Production'!X184</f>
        <v>0.62</v>
      </c>
      <c r="CI184" s="31">
        <f>'D Production'!AB184</f>
        <v>0.41</v>
      </c>
      <c r="CJ184" s="31">
        <f t="shared" si="138"/>
        <v>0.63135593220338981</v>
      </c>
      <c r="CK184" s="31">
        <f t="shared" si="139"/>
        <v>0.46610169491525422</v>
      </c>
      <c r="CN184">
        <f>'D Totals'!G184</f>
        <v>9</v>
      </c>
      <c r="CO184">
        <f>'D Totals'!H184</f>
        <v>22</v>
      </c>
      <c r="CP184">
        <f>'D Totals'!K184</f>
        <v>31</v>
      </c>
    </row>
    <row r="185" spans="1:94" x14ac:dyDescent="0.3">
      <c r="A185" t="str">
        <f>'D on Ice'!B185</f>
        <v>Radko Gudas</v>
      </c>
      <c r="B185" t="str">
        <f>'D on Ice'!C185</f>
        <v>ANA</v>
      </c>
      <c r="E185">
        <f>'D on Ice'!K185</f>
        <v>43.77</v>
      </c>
      <c r="F185">
        <f>'D on Ice'!Z185</f>
        <v>10.24</v>
      </c>
      <c r="G185">
        <f>'D on Ice'!Q185</f>
        <v>3.17</v>
      </c>
      <c r="H185">
        <f>'D on Ice'!T185</f>
        <v>2.58</v>
      </c>
      <c r="I185" s="1">
        <f t="shared" si="105"/>
        <v>0.6652542372881356</v>
      </c>
      <c r="J185" s="1">
        <f t="shared" si="106"/>
        <v>0.30508474576271188</v>
      </c>
      <c r="K185" s="1">
        <f t="shared" si="107"/>
        <v>0.88135593220338981</v>
      </c>
      <c r="L185" s="1">
        <f t="shared" si="108"/>
        <v>0.58050847457627119</v>
      </c>
      <c r="O185">
        <f>'D Production'!H185</f>
        <v>0.56000000000000005</v>
      </c>
      <c r="P185">
        <f>'D Production'!I185</f>
        <v>0.56000000000000005</v>
      </c>
      <c r="Q185">
        <f>'D Production'!J185</f>
        <v>0.19</v>
      </c>
      <c r="R185">
        <f>'D Production'!L185</f>
        <v>1.1200000000000001</v>
      </c>
      <c r="S185" s="1">
        <f t="shared" si="109"/>
        <v>0.97457627118644063</v>
      </c>
      <c r="T185" s="1">
        <f t="shared" si="110"/>
        <v>0.3559322033898305</v>
      </c>
      <c r="U185" s="1">
        <f t="shared" si="111"/>
        <v>0.30932203389830509</v>
      </c>
      <c r="V185" s="1">
        <f t="shared" si="112"/>
        <v>0.76694915254237284</v>
      </c>
      <c r="Y185">
        <f>'D on Ice'!L185</f>
        <v>40.04</v>
      </c>
      <c r="Z185">
        <f>'D on Ice'!AA185</f>
        <v>9.9600000000000009</v>
      </c>
      <c r="AA185">
        <f>'D on Ice'!R185</f>
        <v>2.0499999999999998</v>
      </c>
      <c r="AB185">
        <f>'D on Ice'!U185</f>
        <v>2.06</v>
      </c>
      <c r="AC185" s="1">
        <f t="shared" si="113"/>
        <v>0.70338983050847459</v>
      </c>
      <c r="AD185" s="1">
        <f t="shared" si="114"/>
        <v>0.77966101694915257</v>
      </c>
      <c r="AE185" s="1">
        <f t="shared" si="115"/>
        <v>0.78813559322033899</v>
      </c>
      <c r="AF185" s="1">
        <f t="shared" si="116"/>
        <v>0.96610169491525422</v>
      </c>
      <c r="AI185">
        <f>'D Rel'!K185</f>
        <v>5.63</v>
      </c>
      <c r="AJ185">
        <f>'D Rel'!Z185</f>
        <v>-0.54</v>
      </c>
      <c r="AK185">
        <f>'D Rel'!Q185</f>
        <v>1.55</v>
      </c>
      <c r="AL185">
        <f>'D Rel'!T185</f>
        <v>0.27</v>
      </c>
      <c r="AM185" s="1">
        <f t="shared" si="117"/>
        <v>0.88983050847457623</v>
      </c>
      <c r="AN185" s="1">
        <f t="shared" si="118"/>
        <v>0.41101694915254239</v>
      </c>
      <c r="AO185" s="1">
        <f t="shared" si="119"/>
        <v>0.98305084745762716</v>
      </c>
      <c r="AP185" s="1">
        <f t="shared" si="120"/>
        <v>0.78389830508474578</v>
      </c>
      <c r="AS185">
        <f>'D Rel'!L185</f>
        <v>-5.65</v>
      </c>
      <c r="AT185">
        <f>'D Rel'!AA185</f>
        <v>-3.86</v>
      </c>
      <c r="AU185">
        <f>'D Rel'!R185</f>
        <v>-1.32</v>
      </c>
      <c r="AV185">
        <f>'D Rel'!U185</f>
        <v>-0.95</v>
      </c>
      <c r="AW185" s="1">
        <f t="shared" si="121"/>
        <v>0.92796610169491522</v>
      </c>
      <c r="AX185" s="1">
        <f t="shared" si="122"/>
        <v>0.98305084745762716</v>
      </c>
      <c r="AY185" s="1">
        <f t="shared" si="123"/>
        <v>0.99152542372881358</v>
      </c>
      <c r="AZ185" s="1">
        <f t="shared" si="124"/>
        <v>0.99576271186440679</v>
      </c>
      <c r="BC185">
        <f>'D on Ice'!G185</f>
        <v>15.340079365078999</v>
      </c>
      <c r="BD185">
        <f>'D on Ice'!AM185</f>
        <v>33.82</v>
      </c>
      <c r="BE185">
        <f>'D on Ice'!AF185</f>
        <v>10.69</v>
      </c>
      <c r="BF185">
        <f>'D on Ice'!AH185</f>
        <v>1.0329999999999999</v>
      </c>
      <c r="BG185" s="1">
        <f t="shared" si="125"/>
        <v>0.42796610169491528</v>
      </c>
      <c r="BH185" s="1">
        <f t="shared" si="126"/>
        <v>0.11864406779661017</v>
      </c>
      <c r="BI185" s="1">
        <f t="shared" si="127"/>
        <v>0.89830508474576276</v>
      </c>
      <c r="BJ185" s="1">
        <f t="shared" si="128"/>
        <v>0.92796610169491522</v>
      </c>
      <c r="BM185">
        <f>'D on Ice'!M185</f>
        <v>52.22</v>
      </c>
      <c r="BN185">
        <f>'D on Ice'!AB185</f>
        <v>50.69</v>
      </c>
      <c r="BO185">
        <f>'D on Ice'!S185</f>
        <v>60.71</v>
      </c>
      <c r="BP185">
        <f>'D on Ice'!V185</f>
        <v>55.63</v>
      </c>
      <c r="BQ185" s="1">
        <f t="shared" si="129"/>
        <v>0.72457627118644063</v>
      </c>
      <c r="BR185" s="1">
        <f t="shared" si="130"/>
        <v>0.5423728813559322</v>
      </c>
      <c r="BS185" s="1">
        <f t="shared" si="131"/>
        <v>0.90677966101694918</v>
      </c>
      <c r="BT185" s="1">
        <f t="shared" si="132"/>
        <v>0.89830508474576276</v>
      </c>
      <c r="BW185" s="1">
        <f t="shared" si="133"/>
        <v>6.2161016949152543</v>
      </c>
      <c r="BX185" s="1">
        <f t="shared" si="134"/>
        <v>0.9152542372881356</v>
      </c>
      <c r="BY185">
        <f t="shared" si="135"/>
        <v>21</v>
      </c>
      <c r="CB185">
        <f>'D Rel'!M185</f>
        <v>6.73</v>
      </c>
      <c r="CC185">
        <f>'D Rel'!V185</f>
        <v>12.1</v>
      </c>
      <c r="CD185" s="1">
        <f t="shared" si="136"/>
        <v>0.97881355932203384</v>
      </c>
      <c r="CE185" s="1">
        <f t="shared" si="137"/>
        <v>0.99152542372881358</v>
      </c>
      <c r="CH185" s="31">
        <f>'D Production'!X185</f>
        <v>2.5099999999999998</v>
      </c>
      <c r="CI185" s="31">
        <f>'D Production'!AB185</f>
        <v>1.21</v>
      </c>
      <c r="CJ185" s="31">
        <f t="shared" si="138"/>
        <v>1.2711864406779662E-2</v>
      </c>
      <c r="CK185" s="31">
        <f t="shared" si="139"/>
        <v>0.97457627118644063</v>
      </c>
      <c r="CN185">
        <f>'D Totals'!G185</f>
        <v>6</v>
      </c>
      <c r="CO185">
        <f>'D Totals'!H185</f>
        <v>6</v>
      </c>
      <c r="CP185">
        <f>'D Totals'!K185</f>
        <v>12</v>
      </c>
    </row>
    <row r="186" spans="1:94" x14ac:dyDescent="0.3">
      <c r="A186" t="str">
        <f>'D on Ice'!B186</f>
        <v>Rasmus Andersson</v>
      </c>
      <c r="B186" t="str">
        <f>'D on Ice'!C186</f>
        <v>CGY</v>
      </c>
      <c r="E186">
        <f>'D on Ice'!K186</f>
        <v>46.15</v>
      </c>
      <c r="F186">
        <f>'D on Ice'!Z186</f>
        <v>11.8</v>
      </c>
      <c r="G186">
        <f>'D on Ice'!Q186</f>
        <v>3.27</v>
      </c>
      <c r="H186">
        <f>'D on Ice'!T186</f>
        <v>2.57</v>
      </c>
      <c r="I186" s="1">
        <f t="shared" si="105"/>
        <v>0.81779661016949157</v>
      </c>
      <c r="J186" s="1">
        <f t="shared" si="106"/>
        <v>0.66101694915254239</v>
      </c>
      <c r="K186" s="1">
        <f t="shared" si="107"/>
        <v>0.93220338983050843</v>
      </c>
      <c r="L186" s="1">
        <f t="shared" si="108"/>
        <v>0.57627118644067798</v>
      </c>
      <c r="O186">
        <f>'D Production'!H186</f>
        <v>0.23</v>
      </c>
      <c r="P186">
        <f>'D Production'!I186</f>
        <v>1.07</v>
      </c>
      <c r="Q186">
        <f>'D Production'!J186</f>
        <v>0.53</v>
      </c>
      <c r="R186">
        <f>'D Production'!L186</f>
        <v>1.29</v>
      </c>
      <c r="S186" s="1">
        <f t="shared" si="109"/>
        <v>0.64830508474576276</v>
      </c>
      <c r="T186" s="1">
        <f t="shared" si="110"/>
        <v>0.89406779661016944</v>
      </c>
      <c r="U186" s="1">
        <f t="shared" si="111"/>
        <v>0.86440677966101698</v>
      </c>
      <c r="V186" s="1">
        <f t="shared" si="112"/>
        <v>0.8771186440677966</v>
      </c>
      <c r="Y186">
        <f>'D on Ice'!L186</f>
        <v>45</v>
      </c>
      <c r="Z186">
        <f>'D on Ice'!AA186</f>
        <v>12.18</v>
      </c>
      <c r="AA186">
        <f>'D on Ice'!R186</f>
        <v>2.89</v>
      </c>
      <c r="AB186">
        <f>'D on Ice'!U186</f>
        <v>2.86</v>
      </c>
      <c r="AC186" s="1">
        <f t="shared" si="113"/>
        <v>0.25847457627118642</v>
      </c>
      <c r="AD186" s="1">
        <f t="shared" si="114"/>
        <v>0.27966101694915252</v>
      </c>
      <c r="AE186" s="1">
        <f t="shared" si="115"/>
        <v>0.24152542372881355</v>
      </c>
      <c r="AF186" s="1">
        <f t="shared" si="116"/>
        <v>0.21186440677966101</v>
      </c>
      <c r="AI186">
        <f>'D Rel'!K186</f>
        <v>4.37</v>
      </c>
      <c r="AJ186">
        <f>'D Rel'!Z186</f>
        <v>1.28</v>
      </c>
      <c r="AK186">
        <f>'D Rel'!Q186</f>
        <v>0.86</v>
      </c>
      <c r="AL186">
        <f>'D Rel'!T186</f>
        <v>0.11</v>
      </c>
      <c r="AM186" s="1">
        <f t="shared" si="117"/>
        <v>0.82203389830508478</v>
      </c>
      <c r="AN186" s="1">
        <f t="shared" si="118"/>
        <v>0.78389830508474578</v>
      </c>
      <c r="AO186" s="1">
        <f t="shared" si="119"/>
        <v>0.91101694915254239</v>
      </c>
      <c r="AP186" s="1">
        <f t="shared" si="120"/>
        <v>0.66949152542372881</v>
      </c>
      <c r="AS186">
        <f>'D Rel'!L186</f>
        <v>5</v>
      </c>
      <c r="AT186">
        <f>'D Rel'!AA186</f>
        <v>1.89</v>
      </c>
      <c r="AU186">
        <f>'D Rel'!R186</f>
        <v>0.39</v>
      </c>
      <c r="AV186">
        <f>'D Rel'!U186</f>
        <v>0.48</v>
      </c>
      <c r="AW186" s="1">
        <f t="shared" si="121"/>
        <v>8.8983050847457626E-2</v>
      </c>
      <c r="AX186" s="1">
        <f t="shared" si="122"/>
        <v>0.1440677966101695</v>
      </c>
      <c r="AY186" s="1">
        <f t="shared" si="123"/>
        <v>0.2711864406779661</v>
      </c>
      <c r="AZ186" s="1">
        <f t="shared" si="124"/>
        <v>7.6271186440677971E-2</v>
      </c>
      <c r="BC186">
        <f>'D on Ice'!G186</f>
        <v>17.907196969697001</v>
      </c>
      <c r="BD186">
        <f>'D on Ice'!AM186</f>
        <v>47.75</v>
      </c>
      <c r="BE186">
        <f>'D on Ice'!AF186</f>
        <v>10.54</v>
      </c>
      <c r="BF186">
        <f>'D on Ice'!AH186</f>
        <v>1.0129999999999999</v>
      </c>
      <c r="BG186" s="1">
        <f t="shared" si="125"/>
        <v>0.85593220338983056</v>
      </c>
      <c r="BH186" s="1">
        <f t="shared" si="126"/>
        <v>0.4788135593220339</v>
      </c>
      <c r="BI186" s="1">
        <f t="shared" si="127"/>
        <v>0.88983050847457623</v>
      </c>
      <c r="BJ186" s="1">
        <f t="shared" si="128"/>
        <v>0.71610169491525422</v>
      </c>
      <c r="BM186">
        <f>'D on Ice'!M186</f>
        <v>50.63</v>
      </c>
      <c r="BN186">
        <f>'D on Ice'!AB186</f>
        <v>49.21</v>
      </c>
      <c r="BO186">
        <f>'D on Ice'!S186</f>
        <v>53.09</v>
      </c>
      <c r="BP186">
        <f>'D on Ice'!V186</f>
        <v>47.27</v>
      </c>
      <c r="BQ186" s="1">
        <f t="shared" si="129"/>
        <v>0.58050847457627119</v>
      </c>
      <c r="BR186" s="1">
        <f t="shared" si="130"/>
        <v>0.42796610169491528</v>
      </c>
      <c r="BS186" s="1">
        <f t="shared" si="131"/>
        <v>0.67372881355932202</v>
      </c>
      <c r="BT186" s="1">
        <f t="shared" si="132"/>
        <v>0.2923728813559322</v>
      </c>
      <c r="BW186" s="1">
        <f t="shared" si="133"/>
        <v>4.0805084745762716</v>
      </c>
      <c r="BX186" s="1">
        <f t="shared" si="134"/>
        <v>0.51694915254237284</v>
      </c>
      <c r="BY186">
        <f t="shared" si="135"/>
        <v>115</v>
      </c>
      <c r="CB186">
        <f>'D Rel'!M186</f>
        <v>-0.46</v>
      </c>
      <c r="CC186">
        <f>'D Rel'!V186</f>
        <v>-3.44</v>
      </c>
      <c r="CD186" s="1">
        <f t="shared" si="136"/>
        <v>0.45338983050847459</v>
      </c>
      <c r="CE186" s="1">
        <f t="shared" si="137"/>
        <v>0.22033898305084745</v>
      </c>
      <c r="CH186" s="31">
        <f>'D Production'!X186</f>
        <v>0.53</v>
      </c>
      <c r="CI186" s="31">
        <f>'D Production'!AB186</f>
        <v>0.38</v>
      </c>
      <c r="CJ186" s="31">
        <f t="shared" si="138"/>
        <v>0.69915254237288138</v>
      </c>
      <c r="CK186" s="31">
        <f t="shared" si="139"/>
        <v>0.4364406779661017</v>
      </c>
      <c r="CN186">
        <f>'D Totals'!G186</f>
        <v>3</v>
      </c>
      <c r="CO186">
        <f>'D Totals'!H186</f>
        <v>14</v>
      </c>
      <c r="CP186">
        <f>'D Totals'!K186</f>
        <v>17</v>
      </c>
    </row>
    <row r="187" spans="1:94" x14ac:dyDescent="0.3">
      <c r="A187" t="str">
        <f>'D on Ice'!B187</f>
        <v>Rasmus Dahlin</v>
      </c>
      <c r="B187" t="str">
        <f>'D on Ice'!C187</f>
        <v>BUF</v>
      </c>
      <c r="E187">
        <f>'D on Ice'!K187</f>
        <v>46.47</v>
      </c>
      <c r="F187">
        <f>'D on Ice'!Z187</f>
        <v>12.7</v>
      </c>
      <c r="G187">
        <f>'D on Ice'!Q187</f>
        <v>2.14</v>
      </c>
      <c r="H187">
        <f>'D on Ice'!T187</f>
        <v>2.8</v>
      </c>
      <c r="I187" s="1">
        <f t="shared" si="105"/>
        <v>0.84322033898305082</v>
      </c>
      <c r="J187" s="1">
        <f t="shared" si="106"/>
        <v>0.8347457627118644</v>
      </c>
      <c r="K187" s="1">
        <f t="shared" si="107"/>
        <v>0.30932203389830509</v>
      </c>
      <c r="L187" s="1">
        <f t="shared" si="108"/>
        <v>0.78389830508474578</v>
      </c>
      <c r="O187">
        <f>'D Production'!H187</f>
        <v>0.39</v>
      </c>
      <c r="P187">
        <f>'D Production'!I187</f>
        <v>0.84</v>
      </c>
      <c r="Q187">
        <f>'D Production'!J187</f>
        <v>0.52</v>
      </c>
      <c r="R187">
        <f>'D Production'!L187</f>
        <v>1.23</v>
      </c>
      <c r="S187" s="1">
        <f t="shared" si="109"/>
        <v>0.88559322033898302</v>
      </c>
      <c r="T187" s="1">
        <f t="shared" si="110"/>
        <v>0.69915254237288138</v>
      </c>
      <c r="U187" s="1">
        <f t="shared" si="111"/>
        <v>0.85169491525423724</v>
      </c>
      <c r="V187" s="1">
        <f t="shared" si="112"/>
        <v>0.83898305084745761</v>
      </c>
      <c r="Y187">
        <f>'D on Ice'!L187</f>
        <v>39.01</v>
      </c>
      <c r="Z187">
        <f>'D on Ice'!AA187</f>
        <v>11.66</v>
      </c>
      <c r="AA187">
        <f>'D on Ice'!R187</f>
        <v>2.85</v>
      </c>
      <c r="AB187">
        <f>'D on Ice'!U187</f>
        <v>2.57</v>
      </c>
      <c r="AC187" s="1">
        <f t="shared" si="113"/>
        <v>0.80508474576271183</v>
      </c>
      <c r="AD187" s="1">
        <f t="shared" si="114"/>
        <v>0.36016949152542371</v>
      </c>
      <c r="AE187" s="1">
        <f t="shared" si="115"/>
        <v>0.26271186440677968</v>
      </c>
      <c r="AF187" s="1">
        <f t="shared" si="116"/>
        <v>0.46610169491525422</v>
      </c>
      <c r="AI187">
        <f>'D Rel'!K187</f>
        <v>5.54</v>
      </c>
      <c r="AJ187">
        <f>'D Rel'!Z187</f>
        <v>2.9</v>
      </c>
      <c r="AK187">
        <f>'D Rel'!Q187</f>
        <v>-0.91</v>
      </c>
      <c r="AL187">
        <f>'D Rel'!T187</f>
        <v>0.33</v>
      </c>
      <c r="AM187" s="1">
        <f t="shared" si="117"/>
        <v>0.88135593220338981</v>
      </c>
      <c r="AN187" s="1">
        <f t="shared" si="118"/>
        <v>0.95338983050847459</v>
      </c>
      <c r="AO187" s="1">
        <f t="shared" si="119"/>
        <v>0.1059322033898305</v>
      </c>
      <c r="AP187" s="1">
        <f t="shared" si="120"/>
        <v>0.83050847457627119</v>
      </c>
      <c r="AS187">
        <f>'D Rel'!L187</f>
        <v>-2.4</v>
      </c>
      <c r="AT187">
        <f>'D Rel'!AA187</f>
        <v>-0.28999999999999998</v>
      </c>
      <c r="AU187">
        <f>'D Rel'!R187</f>
        <v>0.39</v>
      </c>
      <c r="AV187">
        <f>'D Rel'!U187</f>
        <v>-0.1</v>
      </c>
      <c r="AW187" s="1">
        <f t="shared" si="121"/>
        <v>0.72457627118644063</v>
      </c>
      <c r="AX187" s="1">
        <f t="shared" si="122"/>
        <v>0.5423728813559322</v>
      </c>
      <c r="AY187" s="1">
        <f t="shared" si="123"/>
        <v>0.2711864406779661</v>
      </c>
      <c r="AZ187" s="1">
        <f t="shared" si="124"/>
        <v>0.61440677966101698</v>
      </c>
      <c r="BC187">
        <f>'D on Ice'!G187</f>
        <v>19.698936170212999</v>
      </c>
      <c r="BD187">
        <f>'D on Ice'!AM187</f>
        <v>58.43</v>
      </c>
      <c r="BE187">
        <f>'D on Ice'!AF187</f>
        <v>6.67</v>
      </c>
      <c r="BF187">
        <f>'D on Ice'!AH187</f>
        <v>0.95899999999999996</v>
      </c>
      <c r="BG187" s="1">
        <f t="shared" si="125"/>
        <v>0.99152542372881358</v>
      </c>
      <c r="BH187" s="1">
        <f t="shared" si="126"/>
        <v>0.83898305084745761</v>
      </c>
      <c r="BI187" s="1">
        <f t="shared" si="127"/>
        <v>0.14830508474576271</v>
      </c>
      <c r="BJ187" s="1">
        <f t="shared" si="128"/>
        <v>7.6271186440677971E-2</v>
      </c>
      <c r="BM187">
        <f>'D on Ice'!M187</f>
        <v>54.36</v>
      </c>
      <c r="BN187">
        <f>'D on Ice'!AB187</f>
        <v>52.13</v>
      </c>
      <c r="BO187">
        <f>'D on Ice'!S187</f>
        <v>42.86</v>
      </c>
      <c r="BP187">
        <f>'D on Ice'!V187</f>
        <v>52.13</v>
      </c>
      <c r="BQ187" s="1">
        <f t="shared" si="129"/>
        <v>0.8771186440677966</v>
      </c>
      <c r="BR187" s="1">
        <f t="shared" si="130"/>
        <v>0.64406779661016944</v>
      </c>
      <c r="BS187" s="1">
        <f t="shared" si="131"/>
        <v>0.19915254237288135</v>
      </c>
      <c r="BT187" s="1">
        <f t="shared" si="132"/>
        <v>0.69067796610169496</v>
      </c>
      <c r="BW187" s="1">
        <f t="shared" si="133"/>
        <v>6.2584745762711869</v>
      </c>
      <c r="BX187" s="1">
        <f t="shared" si="134"/>
        <v>0.91949152542372881</v>
      </c>
      <c r="BY187">
        <f t="shared" si="135"/>
        <v>20</v>
      </c>
      <c r="CB187">
        <f>'D Rel'!M187</f>
        <v>4.66</v>
      </c>
      <c r="CC187">
        <f>'D Rel'!V187</f>
        <v>4.12</v>
      </c>
      <c r="CD187" s="1">
        <f t="shared" si="136"/>
        <v>0.93220338983050843</v>
      </c>
      <c r="CE187" s="1">
        <f t="shared" si="137"/>
        <v>0.84322033898305082</v>
      </c>
      <c r="CH187" s="31">
        <f>'D Production'!X187</f>
        <v>0.84</v>
      </c>
      <c r="CI187" s="31">
        <f>'D Production'!AB187</f>
        <v>0.97</v>
      </c>
      <c r="CJ187" s="31">
        <f t="shared" si="138"/>
        <v>0.44915254237288138</v>
      </c>
      <c r="CK187" s="31">
        <f t="shared" si="139"/>
        <v>0.91949152542372881</v>
      </c>
      <c r="CN187">
        <f>'D Totals'!G187</f>
        <v>6</v>
      </c>
      <c r="CO187">
        <f>'D Totals'!H187</f>
        <v>13</v>
      </c>
      <c r="CP187">
        <f>'D Totals'!K187</f>
        <v>19</v>
      </c>
    </row>
    <row r="188" spans="1:94" x14ac:dyDescent="0.3">
      <c r="A188" t="str">
        <f>'D on Ice'!B188</f>
        <v>Rasmus Ristolainen</v>
      </c>
      <c r="B188" t="str">
        <f>'D on Ice'!C188</f>
        <v>PHI</v>
      </c>
      <c r="E188">
        <f>'D on Ice'!K188</f>
        <v>48.95</v>
      </c>
      <c r="F188">
        <f>'D on Ice'!Z188</f>
        <v>11.57</v>
      </c>
      <c r="G188">
        <f>'D on Ice'!Q188</f>
        <v>2.37</v>
      </c>
      <c r="H188">
        <f>'D on Ice'!T188</f>
        <v>2.75</v>
      </c>
      <c r="I188" s="1">
        <f t="shared" si="105"/>
        <v>0.93644067796610164</v>
      </c>
      <c r="J188" s="1">
        <f t="shared" si="106"/>
        <v>0.63135593220338981</v>
      </c>
      <c r="K188" s="1">
        <f t="shared" si="107"/>
        <v>0.4364406779661017</v>
      </c>
      <c r="L188" s="1">
        <f t="shared" si="108"/>
        <v>0.73728813559322037</v>
      </c>
      <c r="O188">
        <f>'D Production'!H188</f>
        <v>0.15</v>
      </c>
      <c r="P188">
        <f>'D Production'!I188</f>
        <v>0.44</v>
      </c>
      <c r="Q188">
        <f>'D Production'!J188</f>
        <v>0.15</v>
      </c>
      <c r="R188">
        <f>'D Production'!L188</f>
        <v>0.59</v>
      </c>
      <c r="S188" s="1">
        <f t="shared" si="109"/>
        <v>0.44915254237288138</v>
      </c>
      <c r="T188" s="1">
        <f t="shared" si="110"/>
        <v>0.18220338983050846</v>
      </c>
      <c r="U188" s="1">
        <f t="shared" si="111"/>
        <v>0.22033898305084745</v>
      </c>
      <c r="V188" s="1">
        <f t="shared" si="112"/>
        <v>0.2288135593220339</v>
      </c>
      <c r="Y188">
        <f>'D on Ice'!L188</f>
        <v>40.64</v>
      </c>
      <c r="Z188">
        <f>'D on Ice'!AA188</f>
        <v>9.0500000000000007</v>
      </c>
      <c r="AA188">
        <f>'D on Ice'!R188</f>
        <v>2.67</v>
      </c>
      <c r="AB188">
        <f>'D on Ice'!U188</f>
        <v>2.1800000000000002</v>
      </c>
      <c r="AC188" s="1">
        <f t="shared" si="113"/>
        <v>0.6652542372881356</v>
      </c>
      <c r="AD188" s="1">
        <f t="shared" si="114"/>
        <v>0.92372881355932202</v>
      </c>
      <c r="AE188" s="1">
        <f t="shared" si="115"/>
        <v>0.36440677966101692</v>
      </c>
      <c r="AF188" s="1">
        <f t="shared" si="116"/>
        <v>0.89830508474576276</v>
      </c>
      <c r="AI188">
        <f>'D Rel'!K188</f>
        <v>4.7300000000000004</v>
      </c>
      <c r="AJ188">
        <f>'D Rel'!Z188</f>
        <v>0.83</v>
      </c>
      <c r="AK188">
        <f>'D Rel'!Q188</f>
        <v>0.16</v>
      </c>
      <c r="AL188">
        <f>'D Rel'!T188</f>
        <v>0.37</v>
      </c>
      <c r="AM188" s="1">
        <f t="shared" si="117"/>
        <v>0.84322033898305082</v>
      </c>
      <c r="AN188" s="1">
        <f t="shared" si="118"/>
        <v>0.70338983050847459</v>
      </c>
      <c r="AO188" s="1">
        <f t="shared" si="119"/>
        <v>0.61440677966101698</v>
      </c>
      <c r="AP188" s="1">
        <f t="shared" si="120"/>
        <v>0.88983050847457623</v>
      </c>
      <c r="AS188">
        <f>'D Rel'!L188</f>
        <v>-0.11</v>
      </c>
      <c r="AT188">
        <f>'D Rel'!AA188</f>
        <v>-1.57</v>
      </c>
      <c r="AU188">
        <f>'D Rel'!R188</f>
        <v>0.52</v>
      </c>
      <c r="AV188">
        <f>'D Rel'!U188</f>
        <v>-0.35</v>
      </c>
      <c r="AW188" s="1">
        <f t="shared" si="121"/>
        <v>0.55084745762711862</v>
      </c>
      <c r="AX188" s="1">
        <f t="shared" si="122"/>
        <v>0.81779661016949157</v>
      </c>
      <c r="AY188" s="1">
        <f t="shared" si="123"/>
        <v>0.20338983050847459</v>
      </c>
      <c r="AZ188" s="1">
        <f t="shared" si="124"/>
        <v>0.86864406779661019</v>
      </c>
      <c r="BC188">
        <f>'D on Ice'!G188</f>
        <v>14.446428571428999</v>
      </c>
      <c r="BD188">
        <f>'D on Ice'!AM188</f>
        <v>51.89</v>
      </c>
      <c r="BE188">
        <f>'D on Ice'!AF188</f>
        <v>6.67</v>
      </c>
      <c r="BF188">
        <f>'D on Ice'!AH188</f>
        <v>0.97299999999999998</v>
      </c>
      <c r="BG188" s="1">
        <f t="shared" si="125"/>
        <v>0.30508474576271188</v>
      </c>
      <c r="BH188" s="1">
        <f t="shared" si="126"/>
        <v>0.64406779661016944</v>
      </c>
      <c r="BI188" s="1">
        <f t="shared" si="127"/>
        <v>0.14830508474576271</v>
      </c>
      <c r="BJ188" s="1">
        <f t="shared" si="128"/>
        <v>0.13983050847457626</v>
      </c>
      <c r="BM188">
        <f>'D on Ice'!M188</f>
        <v>54.64</v>
      </c>
      <c r="BN188">
        <f>'D on Ice'!AB188</f>
        <v>56.12</v>
      </c>
      <c r="BO188">
        <f>'D on Ice'!S188</f>
        <v>47.06</v>
      </c>
      <c r="BP188">
        <f>'D on Ice'!V188</f>
        <v>55.8</v>
      </c>
      <c r="BQ188" s="1">
        <f t="shared" si="129"/>
        <v>0.88983050847457623</v>
      </c>
      <c r="BR188" s="1">
        <f t="shared" si="130"/>
        <v>0.90677966101694918</v>
      </c>
      <c r="BS188" s="1">
        <f t="shared" si="131"/>
        <v>0.3559322033898305</v>
      </c>
      <c r="BT188" s="1">
        <f t="shared" si="132"/>
        <v>0.91101694915254239</v>
      </c>
      <c r="BW188" s="1">
        <f t="shared" si="133"/>
        <v>5.6355932203389836</v>
      </c>
      <c r="BX188" s="1">
        <f t="shared" si="134"/>
        <v>0.84745762711864403</v>
      </c>
      <c r="BY188">
        <f t="shared" si="135"/>
        <v>37</v>
      </c>
      <c r="CB188">
        <f>'D Rel'!M188</f>
        <v>2.59</v>
      </c>
      <c r="CC188">
        <f>'D Rel'!V188</f>
        <v>7.27</v>
      </c>
      <c r="CD188" s="1">
        <f t="shared" si="136"/>
        <v>0.80084745762711862</v>
      </c>
      <c r="CE188" s="1">
        <f t="shared" si="137"/>
        <v>0.96610169491525422</v>
      </c>
      <c r="CH188" s="31">
        <f>'D Production'!X188</f>
        <v>0.44</v>
      </c>
      <c r="CI188" s="31">
        <f>'D Production'!AB188</f>
        <v>0.59</v>
      </c>
      <c r="CJ188" s="31">
        <f t="shared" si="138"/>
        <v>0.77542372881355937</v>
      </c>
      <c r="CK188" s="31">
        <f t="shared" si="139"/>
        <v>0.68644067796610164</v>
      </c>
      <c r="CN188">
        <f>'D Totals'!G188</f>
        <v>1</v>
      </c>
      <c r="CO188">
        <f>'D Totals'!H188</f>
        <v>3</v>
      </c>
      <c r="CP188">
        <f>'D Totals'!K188</f>
        <v>4</v>
      </c>
    </row>
    <row r="189" spans="1:94" x14ac:dyDescent="0.3">
      <c r="A189" t="str">
        <f>'D on Ice'!B189</f>
        <v>Rasmus Sandin</v>
      </c>
      <c r="B189" t="str">
        <f>'D on Ice'!C189</f>
        <v>WSH</v>
      </c>
      <c r="E189">
        <f>'D on Ice'!K189</f>
        <v>38.65</v>
      </c>
      <c r="F189">
        <f>'D on Ice'!Z189</f>
        <v>9.6</v>
      </c>
      <c r="G189">
        <f>'D on Ice'!Q189</f>
        <v>1.97</v>
      </c>
      <c r="H189">
        <f>'D on Ice'!T189</f>
        <v>2.4</v>
      </c>
      <c r="I189" s="1">
        <f t="shared" si="105"/>
        <v>0.2288135593220339</v>
      </c>
      <c r="J189" s="1">
        <f t="shared" si="106"/>
        <v>0.19915254237288135</v>
      </c>
      <c r="K189" s="1">
        <f t="shared" si="107"/>
        <v>0.22457627118644069</v>
      </c>
      <c r="L189" s="1">
        <f t="shared" si="108"/>
        <v>0.33898305084745761</v>
      </c>
      <c r="O189">
        <f>'D Production'!H189</f>
        <v>0</v>
      </c>
      <c r="P189">
        <f>'D Production'!I189</f>
        <v>0.56999999999999995</v>
      </c>
      <c r="Q189">
        <f>'D Production'!J189</f>
        <v>0.41</v>
      </c>
      <c r="R189">
        <f>'D Production'!L189</f>
        <v>0.56999999999999995</v>
      </c>
      <c r="S189" s="1">
        <f t="shared" si="109"/>
        <v>4.2372881355932203E-3</v>
      </c>
      <c r="T189" s="1">
        <f t="shared" si="110"/>
        <v>0.38983050847457629</v>
      </c>
      <c r="U189" s="1">
        <f t="shared" si="111"/>
        <v>0.6652542372881356</v>
      </c>
      <c r="V189" s="1">
        <f t="shared" si="112"/>
        <v>0.19491525423728814</v>
      </c>
      <c r="Y189">
        <f>'D on Ice'!L189</f>
        <v>44.64</v>
      </c>
      <c r="Z189">
        <f>'D on Ice'!AA189</f>
        <v>12.47</v>
      </c>
      <c r="AA189">
        <f>'D on Ice'!R189</f>
        <v>2.87</v>
      </c>
      <c r="AB189">
        <f>'D on Ice'!U189</f>
        <v>2.82</v>
      </c>
      <c r="AC189" s="1">
        <f t="shared" si="113"/>
        <v>0.27966101694915252</v>
      </c>
      <c r="AD189" s="1">
        <f t="shared" si="114"/>
        <v>0.23728813559322035</v>
      </c>
      <c r="AE189" s="1">
        <f t="shared" si="115"/>
        <v>0.24576271186440679</v>
      </c>
      <c r="AF189" s="1">
        <f t="shared" si="116"/>
        <v>0.23728813559322035</v>
      </c>
      <c r="AI189">
        <f>'D Rel'!K189</f>
        <v>1.22</v>
      </c>
      <c r="AJ189">
        <f>'D Rel'!Z189</f>
        <v>-1.28</v>
      </c>
      <c r="AK189">
        <f>'D Rel'!Q189</f>
        <v>-0.08</v>
      </c>
      <c r="AL189">
        <f>'D Rel'!T189</f>
        <v>0.05</v>
      </c>
      <c r="AM189" s="1">
        <f t="shared" si="117"/>
        <v>0.63559322033898302</v>
      </c>
      <c r="AN189" s="1">
        <f t="shared" si="118"/>
        <v>0.2711864406779661</v>
      </c>
      <c r="AO189" s="1">
        <f t="shared" si="119"/>
        <v>0.49576271186440679</v>
      </c>
      <c r="AP189" s="1">
        <f t="shared" si="120"/>
        <v>0.60169491525423724</v>
      </c>
      <c r="AS189">
        <f>'D Rel'!L189</f>
        <v>0.43</v>
      </c>
      <c r="AT189">
        <f>'D Rel'!AA189</f>
        <v>0.95</v>
      </c>
      <c r="AU189">
        <f>'D Rel'!R189</f>
        <v>0.28999999999999998</v>
      </c>
      <c r="AV189">
        <f>'D Rel'!U189</f>
        <v>0.13</v>
      </c>
      <c r="AW189" s="1">
        <f t="shared" si="121"/>
        <v>0.49152542372881358</v>
      </c>
      <c r="AX189" s="1">
        <f t="shared" si="122"/>
        <v>0.30932203389830509</v>
      </c>
      <c r="AY189" s="1">
        <f t="shared" si="123"/>
        <v>0.3347457627118644</v>
      </c>
      <c r="AZ189" s="1">
        <f t="shared" si="124"/>
        <v>0.30932203389830509</v>
      </c>
      <c r="BC189">
        <f>'D on Ice'!G189</f>
        <v>19.242105263157999</v>
      </c>
      <c r="BD189">
        <f>'D on Ice'!AM189</f>
        <v>51.01</v>
      </c>
      <c r="BE189">
        <f>'D on Ice'!AF189</f>
        <v>7.48</v>
      </c>
      <c r="BF189">
        <f>'D on Ice'!AH189</f>
        <v>0.98199999999999998</v>
      </c>
      <c r="BG189" s="1">
        <f t="shared" si="125"/>
        <v>0.97881355932203384</v>
      </c>
      <c r="BH189" s="1">
        <f t="shared" si="126"/>
        <v>0.60593220338983056</v>
      </c>
      <c r="BI189" s="1">
        <f t="shared" si="127"/>
        <v>0.2923728813559322</v>
      </c>
      <c r="BJ189" s="1">
        <f t="shared" si="128"/>
        <v>0.23728813559322035</v>
      </c>
      <c r="BM189">
        <f>'D on Ice'!M189</f>
        <v>46.4</v>
      </c>
      <c r="BN189">
        <f>'D on Ice'!AB189</f>
        <v>43.49</v>
      </c>
      <c r="BO189">
        <f>'D on Ice'!S189</f>
        <v>40.68</v>
      </c>
      <c r="BP189">
        <f>'D on Ice'!V189</f>
        <v>46</v>
      </c>
      <c r="BQ189" s="1">
        <f t="shared" si="129"/>
        <v>0.21610169491525424</v>
      </c>
      <c r="BR189" s="1">
        <f t="shared" si="130"/>
        <v>0.14830508474576271</v>
      </c>
      <c r="BS189" s="1">
        <f t="shared" si="131"/>
        <v>0.1440677966101695</v>
      </c>
      <c r="BT189" s="1">
        <f t="shared" si="132"/>
        <v>0.23305084745762711</v>
      </c>
      <c r="BW189" s="1">
        <f t="shared" si="133"/>
        <v>2.5338983050847461</v>
      </c>
      <c r="BX189" s="1">
        <f t="shared" si="134"/>
        <v>0.18220338983050846</v>
      </c>
      <c r="BY189">
        <f t="shared" si="135"/>
        <v>194</v>
      </c>
      <c r="CB189">
        <f>'D Rel'!M189</f>
        <v>0.56000000000000005</v>
      </c>
      <c r="CC189">
        <f>'D Rel'!V189</f>
        <v>-0.62</v>
      </c>
      <c r="CD189" s="1">
        <f t="shared" si="136"/>
        <v>0.59745762711864403</v>
      </c>
      <c r="CE189" s="1">
        <f t="shared" si="137"/>
        <v>0.4576271186440678</v>
      </c>
      <c r="CH189" s="31">
        <f>'D Production'!X189</f>
        <v>0.33</v>
      </c>
      <c r="CI189" s="31">
        <f>'D Production'!AB189</f>
        <v>0.33</v>
      </c>
      <c r="CJ189" s="31">
        <f t="shared" si="138"/>
        <v>0.86864406779661019</v>
      </c>
      <c r="CK189" s="31">
        <f t="shared" si="139"/>
        <v>0.36440677966101692</v>
      </c>
      <c r="CN189">
        <f>'D Totals'!G189</f>
        <v>0</v>
      </c>
      <c r="CO189">
        <f>'D Totals'!H189</f>
        <v>7</v>
      </c>
      <c r="CP189">
        <f>'D Totals'!K189</f>
        <v>7</v>
      </c>
    </row>
    <row r="190" spans="1:94" x14ac:dyDescent="0.3">
      <c r="A190" t="str">
        <f>'D on Ice'!B190</f>
        <v>Roman Josi</v>
      </c>
      <c r="B190" t="str">
        <f>'D on Ice'!C190</f>
        <v>NSH</v>
      </c>
      <c r="E190">
        <f>'D on Ice'!K190</f>
        <v>45.39</v>
      </c>
      <c r="F190">
        <f>'D on Ice'!Z190</f>
        <v>12.68</v>
      </c>
      <c r="G190">
        <f>'D on Ice'!Q190</f>
        <v>2.23</v>
      </c>
      <c r="H190">
        <f>'D on Ice'!T190</f>
        <v>2.85</v>
      </c>
      <c r="I190" s="1">
        <f t="shared" si="105"/>
        <v>0.77542372881355937</v>
      </c>
      <c r="J190" s="1">
        <f t="shared" si="106"/>
        <v>0.83050847457627119</v>
      </c>
      <c r="K190" s="1">
        <f t="shared" si="107"/>
        <v>0.3559322033898305</v>
      </c>
      <c r="L190" s="1">
        <f t="shared" si="108"/>
        <v>0.83898305084745761</v>
      </c>
      <c r="O190">
        <f>'D Production'!H190</f>
        <v>0.27</v>
      </c>
      <c r="P190">
        <f>'D Production'!I190</f>
        <v>0.67</v>
      </c>
      <c r="Q190">
        <f>'D Production'!J190</f>
        <v>0.27</v>
      </c>
      <c r="R190">
        <f>'D Production'!L190</f>
        <v>0.94</v>
      </c>
      <c r="S190" s="1">
        <f t="shared" si="109"/>
        <v>0.74152542372881358</v>
      </c>
      <c r="T190" s="1">
        <f t="shared" si="110"/>
        <v>0.52542372881355937</v>
      </c>
      <c r="U190" s="1">
        <f t="shared" si="111"/>
        <v>0.4576271186440678</v>
      </c>
      <c r="V190" s="1">
        <f t="shared" si="112"/>
        <v>0.59322033898305082</v>
      </c>
      <c r="Y190">
        <f>'D on Ice'!L190</f>
        <v>40.200000000000003</v>
      </c>
      <c r="Z190">
        <f>'D on Ice'!AA190</f>
        <v>10.99</v>
      </c>
      <c r="AA190">
        <f>'D on Ice'!R190</f>
        <v>2.23</v>
      </c>
      <c r="AB190">
        <f>'D on Ice'!U190</f>
        <v>2.4900000000000002</v>
      </c>
      <c r="AC190" s="1">
        <f t="shared" si="113"/>
        <v>0.69915254237288138</v>
      </c>
      <c r="AD190" s="1">
        <f t="shared" si="114"/>
        <v>0.50423728813559321</v>
      </c>
      <c r="AE190" s="1">
        <f t="shared" si="115"/>
        <v>0.68644067796610164</v>
      </c>
      <c r="AF190" s="1">
        <f t="shared" si="116"/>
        <v>0.55932203389830504</v>
      </c>
      <c r="AI190">
        <f>'D Rel'!K190</f>
        <v>5.55</v>
      </c>
      <c r="AJ190">
        <f>'D Rel'!Z190</f>
        <v>1.37</v>
      </c>
      <c r="AK190">
        <f>'D Rel'!Q190</f>
        <v>-0.01</v>
      </c>
      <c r="AL190">
        <f>'D Rel'!T190</f>
        <v>0.33</v>
      </c>
      <c r="AM190" s="1">
        <f t="shared" si="117"/>
        <v>0.88559322033898302</v>
      </c>
      <c r="AN190" s="1">
        <f t="shared" si="118"/>
        <v>0.80084745762711862</v>
      </c>
      <c r="AO190" s="1">
        <f t="shared" si="119"/>
        <v>0.5423728813559322</v>
      </c>
      <c r="AP190" s="1">
        <f t="shared" si="120"/>
        <v>0.83050847457627119</v>
      </c>
      <c r="AS190">
        <f>'D Rel'!L190</f>
        <v>-2.4500000000000002</v>
      </c>
      <c r="AT190">
        <f>'D Rel'!AA190</f>
        <v>0.52</v>
      </c>
      <c r="AU190">
        <f>'D Rel'!R190</f>
        <v>-0.23</v>
      </c>
      <c r="AV190">
        <f>'D Rel'!U190</f>
        <v>0.05</v>
      </c>
      <c r="AW190" s="1">
        <f t="shared" si="121"/>
        <v>0.72881355932203384</v>
      </c>
      <c r="AX190" s="1">
        <f t="shared" si="122"/>
        <v>0.36440677966101692</v>
      </c>
      <c r="AY190" s="1">
        <f t="shared" si="123"/>
        <v>0.64406779661016944</v>
      </c>
      <c r="AZ190" s="1">
        <f t="shared" si="124"/>
        <v>0.42796610169491528</v>
      </c>
      <c r="BC190">
        <f>'D on Ice'!G190</f>
        <v>18.532986111111001</v>
      </c>
      <c r="BD190">
        <f>'D on Ice'!AM190</f>
        <v>61.21</v>
      </c>
      <c r="BE190">
        <f>'D on Ice'!AF190</f>
        <v>7.21</v>
      </c>
      <c r="BF190">
        <f>'D on Ice'!AH190</f>
        <v>0.99399999999999999</v>
      </c>
      <c r="BG190" s="1">
        <f t="shared" si="125"/>
        <v>0.90677966101694918</v>
      </c>
      <c r="BH190" s="1">
        <f t="shared" si="126"/>
        <v>0.90677966101694918</v>
      </c>
      <c r="BI190" s="1">
        <f t="shared" si="127"/>
        <v>0.26271186440677968</v>
      </c>
      <c r="BJ190" s="1">
        <f t="shared" si="128"/>
        <v>0.38559322033898308</v>
      </c>
      <c r="BM190">
        <f>'D on Ice'!M190</f>
        <v>53.03</v>
      </c>
      <c r="BN190">
        <f>'D on Ice'!AB190</f>
        <v>53.56</v>
      </c>
      <c r="BO190">
        <f>'D on Ice'!S190</f>
        <v>50</v>
      </c>
      <c r="BP190">
        <f>'D on Ice'!V190</f>
        <v>53.43</v>
      </c>
      <c r="BQ190" s="1">
        <f t="shared" si="129"/>
        <v>0.78389830508474578</v>
      </c>
      <c r="BR190" s="1">
        <f t="shared" si="130"/>
        <v>0.75</v>
      </c>
      <c r="BS190" s="1">
        <f t="shared" si="131"/>
        <v>0.48728813559322032</v>
      </c>
      <c r="BT190" s="1">
        <f t="shared" si="132"/>
        <v>0.80084745762711862</v>
      </c>
      <c r="BW190" s="1">
        <f t="shared" si="133"/>
        <v>5.8474576271186436</v>
      </c>
      <c r="BX190" s="1">
        <f t="shared" si="134"/>
        <v>0.88135593220338981</v>
      </c>
      <c r="BY190">
        <f t="shared" si="135"/>
        <v>29</v>
      </c>
      <c r="CB190">
        <f>'D Rel'!M190</f>
        <v>4.7300000000000004</v>
      </c>
      <c r="CC190">
        <f>'D Rel'!V190</f>
        <v>2.52</v>
      </c>
      <c r="CD190" s="1">
        <f t="shared" si="136"/>
        <v>0.94067796610169496</v>
      </c>
      <c r="CE190" s="1">
        <f t="shared" si="137"/>
        <v>0.76694915254237284</v>
      </c>
      <c r="CH190" s="31">
        <f>'D Production'!X190</f>
        <v>0.67</v>
      </c>
      <c r="CI190" s="31">
        <f>'D Production'!AB190</f>
        <v>0.61</v>
      </c>
      <c r="CJ190" s="31">
        <f t="shared" si="138"/>
        <v>0.60593220338983056</v>
      </c>
      <c r="CK190" s="31">
        <f t="shared" si="139"/>
        <v>0.7076271186440678</v>
      </c>
      <c r="CN190">
        <f>'D Totals'!G190</f>
        <v>4</v>
      </c>
      <c r="CO190">
        <f>'D Totals'!H190</f>
        <v>10</v>
      </c>
      <c r="CP190">
        <f>'D Totals'!K190</f>
        <v>14</v>
      </c>
    </row>
    <row r="191" spans="1:94" x14ac:dyDescent="0.3">
      <c r="A191" t="str">
        <f>'D on Ice'!B191</f>
        <v>Ryan Graves</v>
      </c>
      <c r="B191" t="str">
        <f>'D on Ice'!C191</f>
        <v>PIT</v>
      </c>
      <c r="E191">
        <f>'D on Ice'!K191</f>
        <v>45.38</v>
      </c>
      <c r="F191">
        <f>'D on Ice'!Z191</f>
        <v>11.43</v>
      </c>
      <c r="G191">
        <f>'D on Ice'!Q191</f>
        <v>2.12</v>
      </c>
      <c r="H191">
        <f>'D on Ice'!T191</f>
        <v>2.7</v>
      </c>
      <c r="I191" s="1">
        <f t="shared" si="105"/>
        <v>0.77118644067796616</v>
      </c>
      <c r="J191" s="1">
        <f t="shared" si="106"/>
        <v>0.59322033898305082</v>
      </c>
      <c r="K191" s="1">
        <f t="shared" si="107"/>
        <v>0.28813559322033899</v>
      </c>
      <c r="L191" s="1">
        <f t="shared" si="108"/>
        <v>0.67796610169491522</v>
      </c>
      <c r="O191">
        <f>'D Production'!H191</f>
        <v>0.24</v>
      </c>
      <c r="P191">
        <f>'D Production'!I191</f>
        <v>0.41</v>
      </c>
      <c r="Q191">
        <f>'D Production'!J191</f>
        <v>0.08</v>
      </c>
      <c r="R191">
        <f>'D Production'!L191</f>
        <v>0.65</v>
      </c>
      <c r="S191" s="1">
        <f t="shared" si="109"/>
        <v>0.67796610169491522</v>
      </c>
      <c r="T191" s="1">
        <f t="shared" si="110"/>
        <v>0.16949152542372881</v>
      </c>
      <c r="U191" s="1">
        <f t="shared" si="111"/>
        <v>0.11440677966101695</v>
      </c>
      <c r="V191" s="1">
        <f t="shared" si="112"/>
        <v>0.2923728813559322</v>
      </c>
      <c r="Y191">
        <f>'D on Ice'!L191</f>
        <v>45.38</v>
      </c>
      <c r="Z191">
        <f>'D on Ice'!AA191</f>
        <v>12.16</v>
      </c>
      <c r="AA191">
        <f>'D on Ice'!R191</f>
        <v>1.8</v>
      </c>
      <c r="AB191">
        <f>'D on Ice'!U191</f>
        <v>2.78</v>
      </c>
      <c r="AC191" s="1">
        <f t="shared" si="113"/>
        <v>0.2288135593220339</v>
      </c>
      <c r="AD191" s="1">
        <f t="shared" si="114"/>
        <v>0.28389830508474578</v>
      </c>
      <c r="AE191" s="1">
        <f t="shared" si="115"/>
        <v>0.88983050847457623</v>
      </c>
      <c r="AF191" s="1">
        <f t="shared" si="116"/>
        <v>0.25847457627118642</v>
      </c>
      <c r="AI191">
        <f>'D Rel'!K191</f>
        <v>-2.35</v>
      </c>
      <c r="AJ191">
        <f>'D Rel'!Z191</f>
        <v>-2.4500000000000002</v>
      </c>
      <c r="AK191">
        <f>'D Rel'!Q191</f>
        <v>-0.93</v>
      </c>
      <c r="AL191">
        <f>'D Rel'!T191</f>
        <v>-0.37</v>
      </c>
      <c r="AM191" s="1">
        <f t="shared" si="117"/>
        <v>0.3347457627118644</v>
      </c>
      <c r="AN191" s="1">
        <f t="shared" si="118"/>
        <v>0.1059322033898305</v>
      </c>
      <c r="AO191" s="1">
        <f t="shared" si="119"/>
        <v>9.7457627118644072E-2</v>
      </c>
      <c r="AP191" s="1">
        <f t="shared" si="120"/>
        <v>0.15254237288135594</v>
      </c>
      <c r="AS191">
        <f>'D Rel'!L191</f>
        <v>1.89</v>
      </c>
      <c r="AT191">
        <f>'D Rel'!AA191</f>
        <v>1.24</v>
      </c>
      <c r="AU191">
        <f>'D Rel'!R191</f>
        <v>-0.86</v>
      </c>
      <c r="AV191">
        <f>'D Rel'!U191</f>
        <v>0.22</v>
      </c>
      <c r="AW191" s="1">
        <f t="shared" si="121"/>
        <v>0.29661016949152541</v>
      </c>
      <c r="AX191" s="1">
        <f t="shared" si="122"/>
        <v>0.26271186440677968</v>
      </c>
      <c r="AY191" s="1">
        <f t="shared" si="123"/>
        <v>0.88559322033898302</v>
      </c>
      <c r="AZ191" s="1">
        <f t="shared" si="124"/>
        <v>0.23305084745762711</v>
      </c>
      <c r="BC191">
        <f>'D on Ice'!G191</f>
        <v>16.707575757575999</v>
      </c>
      <c r="BD191">
        <f>'D on Ice'!AM191</f>
        <v>40.880000000000003</v>
      </c>
      <c r="BE191">
        <f>'D on Ice'!AF191</f>
        <v>6.6</v>
      </c>
      <c r="BF191">
        <f>'D on Ice'!AH191</f>
        <v>1.006</v>
      </c>
      <c r="BG191" s="1">
        <f t="shared" si="125"/>
        <v>0.63559322033898302</v>
      </c>
      <c r="BH191" s="1">
        <f t="shared" si="126"/>
        <v>0.25</v>
      </c>
      <c r="BI191" s="1">
        <f t="shared" si="127"/>
        <v>0.13983050847457626</v>
      </c>
      <c r="BJ191" s="1">
        <f t="shared" si="128"/>
        <v>0.6271186440677966</v>
      </c>
      <c r="BM191">
        <f>'D on Ice'!M191</f>
        <v>50</v>
      </c>
      <c r="BN191">
        <f>'D on Ice'!AB191</f>
        <v>48.44</v>
      </c>
      <c r="BO191">
        <f>'D on Ice'!S191</f>
        <v>54.17</v>
      </c>
      <c r="BP191">
        <f>'D on Ice'!V191</f>
        <v>49.31</v>
      </c>
      <c r="BQ191" s="1">
        <f t="shared" si="129"/>
        <v>0.5</v>
      </c>
      <c r="BR191" s="1">
        <f t="shared" si="130"/>
        <v>0.3940677966101695</v>
      </c>
      <c r="BS191" s="1">
        <f t="shared" si="131"/>
        <v>0.72457627118644063</v>
      </c>
      <c r="BT191" s="1">
        <f t="shared" si="132"/>
        <v>0.45338983050847459</v>
      </c>
      <c r="BW191" s="1">
        <f t="shared" si="133"/>
        <v>3.1610169491525424</v>
      </c>
      <c r="BX191" s="1">
        <f t="shared" si="134"/>
        <v>0.3347457627118644</v>
      </c>
      <c r="BY191">
        <f t="shared" si="135"/>
        <v>158</v>
      </c>
      <c r="CB191">
        <f>'D Rel'!M191</f>
        <v>-2.33</v>
      </c>
      <c r="CC191">
        <f>'D Rel'!V191</f>
        <v>-5.21</v>
      </c>
      <c r="CD191" s="1">
        <f t="shared" si="136"/>
        <v>0.24152542372881355</v>
      </c>
      <c r="CE191" s="1">
        <f t="shared" si="137"/>
        <v>0.13559322033898305</v>
      </c>
      <c r="CH191" s="31">
        <f>'D Production'!X191</f>
        <v>0.82</v>
      </c>
      <c r="CI191" s="31">
        <f>'D Production'!AB191</f>
        <v>0.41</v>
      </c>
      <c r="CJ191" s="31">
        <f t="shared" si="138"/>
        <v>0.46610169491525422</v>
      </c>
      <c r="CK191" s="31">
        <f t="shared" si="139"/>
        <v>0.46610169491525422</v>
      </c>
      <c r="CN191">
        <f>'D Totals'!G191</f>
        <v>3</v>
      </c>
      <c r="CO191">
        <f>'D Totals'!H191</f>
        <v>5</v>
      </c>
      <c r="CP191">
        <f>'D Totals'!K191</f>
        <v>8</v>
      </c>
    </row>
    <row r="192" spans="1:94" x14ac:dyDescent="0.3">
      <c r="A192" t="str">
        <f>'D on Ice'!B192</f>
        <v>Ryan Johnson</v>
      </c>
      <c r="B192" t="str">
        <f>'D on Ice'!C192</f>
        <v>BUF</v>
      </c>
      <c r="E192">
        <f>'D on Ice'!K192</f>
        <v>42.55</v>
      </c>
      <c r="F192">
        <f>'D on Ice'!Z192</f>
        <v>11.05</v>
      </c>
      <c r="G192">
        <f>'D on Ice'!Q192</f>
        <v>2.39</v>
      </c>
      <c r="H192">
        <f>'D on Ice'!T192</f>
        <v>2.5499999999999998</v>
      </c>
      <c r="I192" s="1">
        <f t="shared" si="105"/>
        <v>0.57627118644067798</v>
      </c>
      <c r="J192" s="1">
        <f t="shared" si="106"/>
        <v>0.46186440677966101</v>
      </c>
      <c r="K192" s="1">
        <f t="shared" si="107"/>
        <v>0.46610169491525422</v>
      </c>
      <c r="L192" s="1">
        <f t="shared" si="108"/>
        <v>0.55508474576271183</v>
      </c>
      <c r="O192">
        <f>'D Production'!H192</f>
        <v>0</v>
      </c>
      <c r="P192">
        <f>'D Production'!I192</f>
        <v>0.9</v>
      </c>
      <c r="Q192">
        <f>'D Production'!J192</f>
        <v>0.45</v>
      </c>
      <c r="R192">
        <f>'D Production'!L192</f>
        <v>0.9</v>
      </c>
      <c r="S192" s="1">
        <f t="shared" si="109"/>
        <v>4.2372881355932203E-3</v>
      </c>
      <c r="T192" s="1">
        <f t="shared" si="110"/>
        <v>0.77118644067796616</v>
      </c>
      <c r="U192" s="1">
        <f t="shared" si="111"/>
        <v>0.75847457627118642</v>
      </c>
      <c r="V192" s="1">
        <f t="shared" si="112"/>
        <v>0.55084745762711862</v>
      </c>
      <c r="Y192">
        <f>'D on Ice'!L192</f>
        <v>39.56</v>
      </c>
      <c r="Z192">
        <f>'D on Ice'!AA192</f>
        <v>8.66</v>
      </c>
      <c r="AA192">
        <f>'D on Ice'!R192</f>
        <v>1.49</v>
      </c>
      <c r="AB192">
        <f>'D on Ice'!U192</f>
        <v>2.27</v>
      </c>
      <c r="AC192" s="1">
        <f t="shared" si="113"/>
        <v>0.75423728813559321</v>
      </c>
      <c r="AD192" s="1">
        <f t="shared" si="114"/>
        <v>0.96610169491525422</v>
      </c>
      <c r="AE192" s="1">
        <f t="shared" si="115"/>
        <v>0.97033898305084743</v>
      </c>
      <c r="AF192" s="1">
        <f t="shared" si="116"/>
        <v>0.82203389830508478</v>
      </c>
      <c r="AI192">
        <f>'D Rel'!K192</f>
        <v>-2.85</v>
      </c>
      <c r="AJ192">
        <f>'D Rel'!Z192</f>
        <v>0.06</v>
      </c>
      <c r="AK192">
        <f>'D Rel'!Q192</f>
        <v>-0.3</v>
      </c>
      <c r="AL192">
        <f>'D Rel'!T192</f>
        <v>-0.13</v>
      </c>
      <c r="AM192" s="1">
        <f t="shared" si="117"/>
        <v>0.31779661016949151</v>
      </c>
      <c r="AN192" s="1">
        <f t="shared" si="118"/>
        <v>0.55932203389830504</v>
      </c>
      <c r="AO192" s="1">
        <f t="shared" si="119"/>
        <v>0.36016949152542371</v>
      </c>
      <c r="AP192" s="1">
        <f t="shared" si="120"/>
        <v>0.38559322033898308</v>
      </c>
      <c r="AS192">
        <f>'D Rel'!L192</f>
        <v>0.91</v>
      </c>
      <c r="AT192">
        <f>'D Rel'!AA192</f>
        <v>-2.87</v>
      </c>
      <c r="AU192">
        <f>'D Rel'!R192</f>
        <v>-1.08</v>
      </c>
      <c r="AV192">
        <f>'D Rel'!U192</f>
        <v>-0.32</v>
      </c>
      <c r="AW192" s="1">
        <f t="shared" si="121"/>
        <v>0.4152542372881356</v>
      </c>
      <c r="AX192" s="1">
        <f t="shared" si="122"/>
        <v>0.93220338983050843</v>
      </c>
      <c r="AY192" s="1">
        <f t="shared" si="123"/>
        <v>0.96186440677966101</v>
      </c>
      <c r="AZ192" s="1">
        <f t="shared" si="124"/>
        <v>0.84322033898305082</v>
      </c>
      <c r="BC192">
        <f>'D on Ice'!G192</f>
        <v>13.858620689655</v>
      </c>
      <c r="BD192">
        <f>'D on Ice'!AM192</f>
        <v>59.41</v>
      </c>
      <c r="BE192">
        <f>'D on Ice'!AF192</f>
        <v>8.25</v>
      </c>
      <c r="BF192">
        <f>'D on Ice'!AH192</f>
        <v>1.024</v>
      </c>
      <c r="BG192" s="1">
        <f t="shared" si="125"/>
        <v>0.19915254237288135</v>
      </c>
      <c r="BH192" s="1">
        <f t="shared" si="126"/>
        <v>0.85593220338983056</v>
      </c>
      <c r="BI192" s="1">
        <f t="shared" si="127"/>
        <v>0.46186440677966101</v>
      </c>
      <c r="BJ192" s="1">
        <f t="shared" si="128"/>
        <v>0.81355932203389836</v>
      </c>
      <c r="BM192">
        <f>'D on Ice'!M192</f>
        <v>51.82</v>
      </c>
      <c r="BN192">
        <f>'D on Ice'!AB192</f>
        <v>56.06</v>
      </c>
      <c r="BO192">
        <f>'D on Ice'!S192</f>
        <v>61.54</v>
      </c>
      <c r="BP192">
        <f>'D on Ice'!V192</f>
        <v>52.87</v>
      </c>
      <c r="BQ192" s="1">
        <f t="shared" si="129"/>
        <v>0.70338983050847459</v>
      </c>
      <c r="BR192" s="1">
        <f t="shared" si="130"/>
        <v>0.90254237288135597</v>
      </c>
      <c r="BS192" s="1">
        <f t="shared" si="131"/>
        <v>0.93220338983050843</v>
      </c>
      <c r="BT192" s="1">
        <f t="shared" si="132"/>
        <v>0.74576271186440679</v>
      </c>
      <c r="BW192" s="1">
        <f t="shared" si="133"/>
        <v>4.4576271186440675</v>
      </c>
      <c r="BX192" s="1">
        <f t="shared" si="134"/>
        <v>0.61440677966101698</v>
      </c>
      <c r="BY192">
        <f t="shared" si="135"/>
        <v>92</v>
      </c>
      <c r="CB192">
        <f>'D Rel'!M192</f>
        <v>-2.2000000000000002</v>
      </c>
      <c r="CC192">
        <f>'D Rel'!V192</f>
        <v>2.12</v>
      </c>
      <c r="CD192" s="1">
        <f t="shared" si="136"/>
        <v>0.25</v>
      </c>
      <c r="CE192" s="1">
        <f t="shared" si="137"/>
        <v>0.72457627118644063</v>
      </c>
      <c r="CH192" s="31">
        <f>'D Production'!X192</f>
        <v>0.75</v>
      </c>
      <c r="CI192" s="31">
        <f>'D Production'!AB192</f>
        <v>0.3</v>
      </c>
      <c r="CJ192" s="31">
        <f t="shared" si="138"/>
        <v>0.52542372881355937</v>
      </c>
      <c r="CK192" s="31">
        <f t="shared" si="139"/>
        <v>0.31779661016949151</v>
      </c>
      <c r="CN192">
        <f>'D Totals'!G192</f>
        <v>0</v>
      </c>
      <c r="CO192">
        <f>'D Totals'!H192</f>
        <v>6</v>
      </c>
      <c r="CP192">
        <f>'D Totals'!K192</f>
        <v>6</v>
      </c>
    </row>
    <row r="193" spans="1:94" x14ac:dyDescent="0.3">
      <c r="A193" t="str">
        <f>'D on Ice'!B193</f>
        <v>Ryan Lindgren</v>
      </c>
      <c r="B193" t="str">
        <f>'D on Ice'!C193</f>
        <v>NYR</v>
      </c>
      <c r="E193">
        <f>'D on Ice'!K193</f>
        <v>39.29</v>
      </c>
      <c r="F193">
        <f>'D on Ice'!Z193</f>
        <v>9.5</v>
      </c>
      <c r="G193">
        <f>'D on Ice'!Q193</f>
        <v>2</v>
      </c>
      <c r="H193">
        <f>'D on Ice'!T193</f>
        <v>2.09</v>
      </c>
      <c r="I193" s="1">
        <f t="shared" si="105"/>
        <v>0.30508474576271188</v>
      </c>
      <c r="J193" s="1">
        <f t="shared" si="106"/>
        <v>0.18220338983050846</v>
      </c>
      <c r="K193" s="1">
        <f t="shared" si="107"/>
        <v>0.24152542372881355</v>
      </c>
      <c r="L193" s="1">
        <f t="shared" si="108"/>
        <v>6.3559322033898302E-2</v>
      </c>
      <c r="O193">
        <f>'D Production'!H193</f>
        <v>0.16</v>
      </c>
      <c r="P193">
        <f>'D Production'!I193</f>
        <v>0.32</v>
      </c>
      <c r="Q193">
        <f>'D Production'!J193</f>
        <v>0.08</v>
      </c>
      <c r="R193">
        <f>'D Production'!L193</f>
        <v>0.48</v>
      </c>
      <c r="S193" s="1">
        <f t="shared" si="109"/>
        <v>0.49152542372881358</v>
      </c>
      <c r="T193" s="1">
        <f t="shared" si="110"/>
        <v>0.1228813559322034</v>
      </c>
      <c r="U193" s="1">
        <f t="shared" si="111"/>
        <v>0.11440677966101695</v>
      </c>
      <c r="V193" s="1">
        <f t="shared" si="112"/>
        <v>0.1228813559322034</v>
      </c>
      <c r="Y193">
        <f>'D on Ice'!L193</f>
        <v>38.74</v>
      </c>
      <c r="Z193">
        <f>'D on Ice'!AA193</f>
        <v>11.74</v>
      </c>
      <c r="AA193">
        <f>'D on Ice'!R193</f>
        <v>2</v>
      </c>
      <c r="AB193">
        <f>'D on Ice'!U193</f>
        <v>2.5299999999999998</v>
      </c>
      <c r="AC193" s="1">
        <f t="shared" si="113"/>
        <v>0.8347457627118644</v>
      </c>
      <c r="AD193" s="1">
        <f t="shared" si="114"/>
        <v>0.35169491525423729</v>
      </c>
      <c r="AE193" s="1">
        <f t="shared" si="115"/>
        <v>0.80508474576271183</v>
      </c>
      <c r="AF193" s="1">
        <f t="shared" si="116"/>
        <v>0.52118644067796616</v>
      </c>
      <c r="AI193">
        <f>'D Rel'!K193</f>
        <v>-4.88</v>
      </c>
      <c r="AJ193">
        <f>'D Rel'!Z193</f>
        <v>-2.73</v>
      </c>
      <c r="AK193">
        <f>'D Rel'!Q193</f>
        <v>-0.7</v>
      </c>
      <c r="AL193">
        <f>'D Rel'!T193</f>
        <v>-0.68</v>
      </c>
      <c r="AM193" s="1">
        <f t="shared" si="117"/>
        <v>0.16101694915254236</v>
      </c>
      <c r="AN193" s="1">
        <f t="shared" si="118"/>
        <v>8.4745762711864403E-2</v>
      </c>
      <c r="AO193" s="1">
        <f t="shared" si="119"/>
        <v>0.1864406779661017</v>
      </c>
      <c r="AP193" s="1">
        <f t="shared" si="120"/>
        <v>4.2372881355932202E-2</v>
      </c>
      <c r="AS193">
        <f>'D Rel'!L193</f>
        <v>-3.76</v>
      </c>
      <c r="AT193">
        <f>'D Rel'!AA193</f>
        <v>0.77</v>
      </c>
      <c r="AU193">
        <f>'D Rel'!R193</f>
        <v>-0.82</v>
      </c>
      <c r="AV193">
        <f>'D Rel'!U193</f>
        <v>-0.06</v>
      </c>
      <c r="AW193" s="1">
        <f t="shared" si="121"/>
        <v>0.84745762711864403</v>
      </c>
      <c r="AX193" s="1">
        <f t="shared" si="122"/>
        <v>0.33898305084745761</v>
      </c>
      <c r="AY193" s="1">
        <f t="shared" si="123"/>
        <v>0.8728813559322034</v>
      </c>
      <c r="AZ193" s="1">
        <f t="shared" si="124"/>
        <v>0.57627118644067798</v>
      </c>
      <c r="BC193">
        <f>'D on Ice'!G193</f>
        <v>16.33152173913</v>
      </c>
      <c r="BD193">
        <f>'D on Ice'!AM193</f>
        <v>45.88</v>
      </c>
      <c r="BE193">
        <f>'D on Ice'!AF193</f>
        <v>7.53</v>
      </c>
      <c r="BF193">
        <f>'D on Ice'!AH193</f>
        <v>1.0009999999999999</v>
      </c>
      <c r="BG193" s="1">
        <f t="shared" si="125"/>
        <v>0.60593220338983056</v>
      </c>
      <c r="BH193" s="1">
        <f t="shared" si="126"/>
        <v>0.4152542372881356</v>
      </c>
      <c r="BI193" s="1">
        <f t="shared" si="127"/>
        <v>0.31779661016949151</v>
      </c>
      <c r="BJ193" s="1">
        <f t="shared" si="128"/>
        <v>0.53813559322033899</v>
      </c>
      <c r="BM193">
        <f>'D on Ice'!M193</f>
        <v>50.36</v>
      </c>
      <c r="BN193">
        <f>'D on Ice'!AB193</f>
        <v>44.74</v>
      </c>
      <c r="BO193">
        <f>'D on Ice'!S193</f>
        <v>50</v>
      </c>
      <c r="BP193">
        <f>'D on Ice'!V193</f>
        <v>45.34</v>
      </c>
      <c r="BQ193" s="1">
        <f t="shared" si="129"/>
        <v>0.53389830508474578</v>
      </c>
      <c r="BR193" s="1">
        <f t="shared" si="130"/>
        <v>0.18220338983050846</v>
      </c>
      <c r="BS193" s="1">
        <f t="shared" si="131"/>
        <v>0.48728813559322032</v>
      </c>
      <c r="BT193" s="1">
        <f t="shared" si="132"/>
        <v>0.19915254237288135</v>
      </c>
      <c r="BW193" s="1">
        <f t="shared" si="133"/>
        <v>2.8771186440677967</v>
      </c>
      <c r="BX193" s="1">
        <f t="shared" si="134"/>
        <v>0.26694915254237289</v>
      </c>
      <c r="BY193">
        <f t="shared" si="135"/>
        <v>173</v>
      </c>
      <c r="CB193">
        <f>'D Rel'!M193</f>
        <v>-0.61</v>
      </c>
      <c r="CC193">
        <f>'D Rel'!V193</f>
        <v>-6.42</v>
      </c>
      <c r="CD193" s="1">
        <f t="shared" si="136"/>
        <v>0.4364406779661017</v>
      </c>
      <c r="CE193" s="1">
        <f t="shared" si="137"/>
        <v>0.10169491525423729</v>
      </c>
      <c r="CH193" s="31">
        <f>'D Production'!X193</f>
        <v>0.72</v>
      </c>
      <c r="CI193" s="31">
        <f>'D Production'!AB193</f>
        <v>1.04</v>
      </c>
      <c r="CJ193" s="31">
        <f t="shared" si="138"/>
        <v>0.55932203389830504</v>
      </c>
      <c r="CK193" s="31">
        <f t="shared" si="139"/>
        <v>0.94491525423728817</v>
      </c>
      <c r="CN193">
        <f>'D Totals'!G193</f>
        <v>2</v>
      </c>
      <c r="CO193">
        <f>'D Totals'!H193</f>
        <v>4</v>
      </c>
      <c r="CP193">
        <f>'D Totals'!K193</f>
        <v>6</v>
      </c>
    </row>
    <row r="194" spans="1:94" x14ac:dyDescent="0.3">
      <c r="A194" t="str">
        <f>'D on Ice'!B194</f>
        <v>Ryan McDonagh</v>
      </c>
      <c r="B194" t="str">
        <f>'D on Ice'!C194</f>
        <v>NSH</v>
      </c>
      <c r="E194">
        <f>'D on Ice'!K194</f>
        <v>44.17</v>
      </c>
      <c r="F194">
        <f>'D on Ice'!Z194</f>
        <v>13.65</v>
      </c>
      <c r="G194">
        <f>'D on Ice'!Q194</f>
        <v>1.83</v>
      </c>
      <c r="H194">
        <f>'D on Ice'!T194</f>
        <v>2.86</v>
      </c>
      <c r="I194" s="1">
        <f t="shared" si="105"/>
        <v>0.69067796610169496</v>
      </c>
      <c r="J194" s="1">
        <f t="shared" si="106"/>
        <v>0.92796610169491522</v>
      </c>
      <c r="K194" s="1">
        <f t="shared" si="107"/>
        <v>0.13559322033898305</v>
      </c>
      <c r="L194" s="1">
        <f t="shared" si="108"/>
        <v>0.84745762711864403</v>
      </c>
      <c r="O194">
        <f>'D Production'!H194</f>
        <v>0.09</v>
      </c>
      <c r="P194">
        <f>'D Production'!I194</f>
        <v>0.52</v>
      </c>
      <c r="Q194">
        <f>'D Production'!J194</f>
        <v>0.26</v>
      </c>
      <c r="R194">
        <f>'D Production'!L194</f>
        <v>0.61</v>
      </c>
      <c r="S194" s="1">
        <f t="shared" si="109"/>
        <v>0.28389830508474578</v>
      </c>
      <c r="T194" s="1">
        <f t="shared" si="110"/>
        <v>0.29661016949152541</v>
      </c>
      <c r="U194" s="1">
        <f t="shared" si="111"/>
        <v>0.42372881355932202</v>
      </c>
      <c r="V194" s="1">
        <f t="shared" si="112"/>
        <v>0.25</v>
      </c>
      <c r="Y194">
        <f>'D on Ice'!L194</f>
        <v>40.51</v>
      </c>
      <c r="Z194">
        <f>'D on Ice'!AA194</f>
        <v>8.9600000000000009</v>
      </c>
      <c r="AA194">
        <f>'D on Ice'!R194</f>
        <v>1.74</v>
      </c>
      <c r="AB194">
        <f>'D on Ice'!U194</f>
        <v>2.27</v>
      </c>
      <c r="AC194" s="1">
        <f t="shared" si="113"/>
        <v>0.66949152542372881</v>
      </c>
      <c r="AD194" s="1">
        <f t="shared" si="114"/>
        <v>0.93644067796610164</v>
      </c>
      <c r="AE194" s="1">
        <f t="shared" si="115"/>
        <v>0.89830508474576276</v>
      </c>
      <c r="AF194" s="1">
        <f t="shared" si="116"/>
        <v>0.82203389830508478</v>
      </c>
      <c r="AI194">
        <f>'D Rel'!K194</f>
        <v>2.5499999999999998</v>
      </c>
      <c r="AJ194">
        <f>'D Rel'!Z194</f>
        <v>2.81</v>
      </c>
      <c r="AK194">
        <f>'D Rel'!Q194</f>
        <v>-0.39</v>
      </c>
      <c r="AL194">
        <f>'D Rel'!T194</f>
        <v>0.33</v>
      </c>
      <c r="AM194" s="1">
        <f t="shared" si="117"/>
        <v>0.72881355932203384</v>
      </c>
      <c r="AN194" s="1">
        <f t="shared" si="118"/>
        <v>0.94067796610169496</v>
      </c>
      <c r="AO194" s="1">
        <f t="shared" si="119"/>
        <v>0.31779661016949151</v>
      </c>
      <c r="AP194" s="1">
        <f t="shared" si="120"/>
        <v>0.83050847457627119</v>
      </c>
      <c r="AS194">
        <f>'D Rel'!L194</f>
        <v>-1.53</v>
      </c>
      <c r="AT194">
        <f>'D Rel'!AA194</f>
        <v>-2.3199999999999998</v>
      </c>
      <c r="AU194">
        <f>'D Rel'!R194</f>
        <v>-0.77</v>
      </c>
      <c r="AV194">
        <f>'D Rel'!U194</f>
        <v>-0.23</v>
      </c>
      <c r="AW194" s="1">
        <f t="shared" si="121"/>
        <v>0.67796610169491522</v>
      </c>
      <c r="AX194" s="1">
        <f t="shared" si="122"/>
        <v>0.90677966101694918</v>
      </c>
      <c r="AY194" s="1">
        <f t="shared" si="123"/>
        <v>0.86016949152542377</v>
      </c>
      <c r="AZ194" s="1">
        <f t="shared" si="124"/>
        <v>0.75423728813559321</v>
      </c>
      <c r="BC194">
        <f>'D on Ice'!G194</f>
        <v>16.832113821138002</v>
      </c>
      <c r="BD194">
        <f>'D on Ice'!AM194</f>
        <v>43.67</v>
      </c>
      <c r="BE194">
        <f>'D on Ice'!AF194</f>
        <v>6</v>
      </c>
      <c r="BF194">
        <f>'D on Ice'!AH194</f>
        <v>1</v>
      </c>
      <c r="BG194" s="1">
        <f t="shared" si="125"/>
        <v>0.69491525423728817</v>
      </c>
      <c r="BH194" s="1">
        <f t="shared" si="126"/>
        <v>0.33050847457627119</v>
      </c>
      <c r="BI194" s="1">
        <f t="shared" si="127"/>
        <v>8.4745762711864403E-2</v>
      </c>
      <c r="BJ194" s="1">
        <f t="shared" si="128"/>
        <v>0.52542372881355937</v>
      </c>
      <c r="BM194">
        <f>'D on Ice'!M194</f>
        <v>52.16</v>
      </c>
      <c r="BN194">
        <f>'D on Ice'!AB194</f>
        <v>60.38</v>
      </c>
      <c r="BO194">
        <f>'D on Ice'!S194</f>
        <v>51.22</v>
      </c>
      <c r="BP194">
        <f>'D on Ice'!V194</f>
        <v>55.79</v>
      </c>
      <c r="BQ194" s="1">
        <f t="shared" si="129"/>
        <v>0.71610169491525422</v>
      </c>
      <c r="BR194" s="1">
        <f t="shared" si="130"/>
        <v>0.96186440677966101</v>
      </c>
      <c r="BS194" s="1">
        <f t="shared" si="131"/>
        <v>0.56355932203389836</v>
      </c>
      <c r="BT194" s="1">
        <f t="shared" si="132"/>
        <v>0.90677966101694918</v>
      </c>
      <c r="BW194" s="1">
        <f t="shared" si="133"/>
        <v>5.3050847457627119</v>
      </c>
      <c r="BX194" s="1">
        <f t="shared" si="134"/>
        <v>0.81779661016949157</v>
      </c>
      <c r="BY194">
        <f t="shared" si="135"/>
        <v>44</v>
      </c>
      <c r="CB194">
        <f>'D Rel'!M194</f>
        <v>2.42</v>
      </c>
      <c r="CC194">
        <f>'D Rel'!V194</f>
        <v>5.51</v>
      </c>
      <c r="CD194" s="1">
        <f t="shared" si="136"/>
        <v>0.77118644067796616</v>
      </c>
      <c r="CE194" s="1">
        <f t="shared" si="137"/>
        <v>0.92372881355932202</v>
      </c>
      <c r="CH194" s="31">
        <f>'D Production'!X194</f>
        <v>0.52</v>
      </c>
      <c r="CI194" s="31">
        <f>'D Production'!AB194</f>
        <v>0.26</v>
      </c>
      <c r="CJ194" s="31">
        <f t="shared" si="138"/>
        <v>0.71610169491525422</v>
      </c>
      <c r="CK194" s="31">
        <f t="shared" si="139"/>
        <v>0.24152542372881355</v>
      </c>
      <c r="CN194">
        <f>'D Totals'!G194</f>
        <v>1</v>
      </c>
      <c r="CO194">
        <f>'D Totals'!H194</f>
        <v>6</v>
      </c>
      <c r="CP194">
        <f>'D Totals'!K194</f>
        <v>7</v>
      </c>
    </row>
    <row r="195" spans="1:94" x14ac:dyDescent="0.3">
      <c r="A195" t="str">
        <f>'D on Ice'!B195</f>
        <v>Ryan Pulock</v>
      </c>
      <c r="B195" t="str">
        <f>'D on Ice'!C195</f>
        <v>NYI</v>
      </c>
      <c r="E195">
        <f>'D on Ice'!K195</f>
        <v>41.53</v>
      </c>
      <c r="F195">
        <f>'D on Ice'!Z195</f>
        <v>12.74</v>
      </c>
      <c r="G195">
        <f>'D on Ice'!Q195</f>
        <v>1.91</v>
      </c>
      <c r="H195">
        <f>'D on Ice'!T195</f>
        <v>2.71</v>
      </c>
      <c r="I195" s="1">
        <f t="shared" si="105"/>
        <v>0.48305084745762711</v>
      </c>
      <c r="J195" s="1">
        <f t="shared" si="106"/>
        <v>0.83898305084745761</v>
      </c>
      <c r="K195" s="1">
        <f t="shared" si="107"/>
        <v>0.1864406779661017</v>
      </c>
      <c r="L195" s="1">
        <f t="shared" si="108"/>
        <v>0.69067796610169496</v>
      </c>
      <c r="O195">
        <f>'D Production'!H195</f>
        <v>0.13</v>
      </c>
      <c r="P195">
        <f>'D Production'!I195</f>
        <v>0.51</v>
      </c>
      <c r="Q195">
        <f>'D Production'!J195</f>
        <v>0</v>
      </c>
      <c r="R195">
        <f>'D Production'!L195</f>
        <v>0.64</v>
      </c>
      <c r="S195" s="1">
        <f t="shared" si="109"/>
        <v>0.38983050847457629</v>
      </c>
      <c r="T195" s="1">
        <f t="shared" si="110"/>
        <v>0.28813559322033899</v>
      </c>
      <c r="U195" s="1">
        <f t="shared" si="111"/>
        <v>4.2372881355932203E-3</v>
      </c>
      <c r="V195" s="1">
        <f t="shared" si="112"/>
        <v>0.2711864406779661</v>
      </c>
      <c r="Y195">
        <f>'D on Ice'!L195</f>
        <v>50.06</v>
      </c>
      <c r="Z195">
        <f>'D on Ice'!AA195</f>
        <v>11.46</v>
      </c>
      <c r="AA195">
        <f>'D on Ice'!R195</f>
        <v>2.67</v>
      </c>
      <c r="AB195">
        <f>'D on Ice'!U195</f>
        <v>2.85</v>
      </c>
      <c r="AC195" s="1">
        <f t="shared" si="113"/>
        <v>4.6610169491525424E-2</v>
      </c>
      <c r="AD195" s="1">
        <f t="shared" si="114"/>
        <v>0.39830508474576271</v>
      </c>
      <c r="AE195" s="1">
        <f t="shared" si="115"/>
        <v>0.36440677966101692</v>
      </c>
      <c r="AF195" s="1">
        <f t="shared" si="116"/>
        <v>0.22457627118644069</v>
      </c>
      <c r="AI195">
        <f>'D Rel'!K195</f>
        <v>-1.02</v>
      </c>
      <c r="AJ195">
        <f>'D Rel'!Z195</f>
        <v>0.32</v>
      </c>
      <c r="AK195">
        <f>'D Rel'!Q195</f>
        <v>-0.7</v>
      </c>
      <c r="AL195">
        <f>'D Rel'!T195</f>
        <v>-0.05</v>
      </c>
      <c r="AM195" s="1">
        <f t="shared" si="117"/>
        <v>0.45338983050847459</v>
      </c>
      <c r="AN195" s="1">
        <f t="shared" si="118"/>
        <v>0.61864406779661019</v>
      </c>
      <c r="AO195" s="1">
        <f t="shared" si="119"/>
        <v>0.1864406779661017</v>
      </c>
      <c r="AP195" s="1">
        <f t="shared" si="120"/>
        <v>0.49152542372881358</v>
      </c>
      <c r="AS195">
        <f>'D Rel'!L195</f>
        <v>0.79</v>
      </c>
      <c r="AT195">
        <f>'D Rel'!AA195</f>
        <v>-2.2200000000000002</v>
      </c>
      <c r="AU195">
        <f>'D Rel'!R195</f>
        <v>0.62</v>
      </c>
      <c r="AV195">
        <f>'D Rel'!U195</f>
        <v>-0.17</v>
      </c>
      <c r="AW195" s="1">
        <f t="shared" si="121"/>
        <v>0.4364406779661017</v>
      </c>
      <c r="AX195" s="1">
        <f t="shared" si="122"/>
        <v>0.8771186440677966</v>
      </c>
      <c r="AY195" s="1">
        <f t="shared" si="123"/>
        <v>0.16949152542372881</v>
      </c>
      <c r="AZ195" s="1">
        <f t="shared" si="124"/>
        <v>0.70338983050847459</v>
      </c>
      <c r="BC195">
        <f>'D on Ice'!G195</f>
        <v>18.841333333333001</v>
      </c>
      <c r="BD195">
        <f>'D on Ice'!AM195</f>
        <v>33.1</v>
      </c>
      <c r="BE195">
        <f>'D on Ice'!AF195</f>
        <v>6.98</v>
      </c>
      <c r="BF195">
        <f>'D on Ice'!AH195</f>
        <v>0.99099999999999999</v>
      </c>
      <c r="BG195" s="1">
        <f t="shared" si="125"/>
        <v>0.94067796610169496</v>
      </c>
      <c r="BH195" s="1">
        <f t="shared" si="126"/>
        <v>0.1059322033898305</v>
      </c>
      <c r="BI195" s="1">
        <f t="shared" si="127"/>
        <v>0.22033898305084745</v>
      </c>
      <c r="BJ195" s="1">
        <f t="shared" si="128"/>
        <v>0.36440677966101692</v>
      </c>
      <c r="BM195">
        <f>'D on Ice'!M195</f>
        <v>45.34</v>
      </c>
      <c r="BN195">
        <f>'D on Ice'!AB195</f>
        <v>52.63</v>
      </c>
      <c r="BO195">
        <f>'D on Ice'!S195</f>
        <v>41.67</v>
      </c>
      <c r="BP195">
        <f>'D on Ice'!V195</f>
        <v>48.7</v>
      </c>
      <c r="BQ195" s="1">
        <f t="shared" si="129"/>
        <v>0.15677966101694915</v>
      </c>
      <c r="BR195" s="1">
        <f t="shared" si="130"/>
        <v>0.68644067796610164</v>
      </c>
      <c r="BS195" s="1">
        <f t="shared" si="131"/>
        <v>0.17372881355932204</v>
      </c>
      <c r="BT195" s="1">
        <f t="shared" si="132"/>
        <v>0.41101694915254239</v>
      </c>
      <c r="BW195" s="1">
        <f t="shared" si="133"/>
        <v>3.1271186440677967</v>
      </c>
      <c r="BX195" s="1">
        <f t="shared" si="134"/>
        <v>0.32627118644067798</v>
      </c>
      <c r="BY195">
        <f t="shared" si="135"/>
        <v>160</v>
      </c>
      <c r="CB195">
        <f>'D Rel'!M195</f>
        <v>-1</v>
      </c>
      <c r="CC195">
        <f>'D Rel'!V195</f>
        <v>0.98</v>
      </c>
      <c r="CD195" s="1">
        <f t="shared" si="136"/>
        <v>0.39830508474576271</v>
      </c>
      <c r="CE195" s="1">
        <f t="shared" si="137"/>
        <v>0.60593220338983056</v>
      </c>
      <c r="CH195" s="31">
        <f>'D Production'!X195</f>
        <v>0.51</v>
      </c>
      <c r="CI195" s="31">
        <f>'D Production'!AB195</f>
        <v>0.25</v>
      </c>
      <c r="CJ195" s="31">
        <f t="shared" si="138"/>
        <v>0.72457627118644063</v>
      </c>
      <c r="CK195" s="31">
        <f t="shared" si="139"/>
        <v>0.2288135593220339</v>
      </c>
      <c r="CN195">
        <f>'D Totals'!G195</f>
        <v>1</v>
      </c>
      <c r="CO195">
        <f>'D Totals'!H195</f>
        <v>4</v>
      </c>
      <c r="CP195">
        <f>'D Totals'!K195</f>
        <v>5</v>
      </c>
    </row>
    <row r="196" spans="1:94" x14ac:dyDescent="0.3">
      <c r="A196" t="str">
        <f>'D on Ice'!B196</f>
        <v>Ryan Shea</v>
      </c>
      <c r="B196" t="str">
        <f>'D on Ice'!C196</f>
        <v>PIT</v>
      </c>
      <c r="E196">
        <f>'D on Ice'!K196</f>
        <v>44.62</v>
      </c>
      <c r="F196">
        <f>'D on Ice'!Z196</f>
        <v>11.95</v>
      </c>
      <c r="G196">
        <f>'D on Ice'!Q196</f>
        <v>1.71</v>
      </c>
      <c r="H196">
        <f>'D on Ice'!T196</f>
        <v>2.73</v>
      </c>
      <c r="I196" s="1">
        <f t="shared" si="105"/>
        <v>0.71610169491525422</v>
      </c>
      <c r="J196" s="1">
        <f t="shared" si="106"/>
        <v>0.69491525423728817</v>
      </c>
      <c r="K196" s="1">
        <f t="shared" si="107"/>
        <v>8.8983050847457626E-2</v>
      </c>
      <c r="L196" s="1">
        <f t="shared" si="108"/>
        <v>0.72033898305084743</v>
      </c>
      <c r="O196">
        <f>'D Production'!H196</f>
        <v>0</v>
      </c>
      <c r="P196">
        <f>'D Production'!I196</f>
        <v>0</v>
      </c>
      <c r="Q196">
        <f>'D Production'!J196</f>
        <v>0</v>
      </c>
      <c r="R196">
        <f>'D Production'!L196</f>
        <v>0</v>
      </c>
      <c r="S196" s="1">
        <f t="shared" si="109"/>
        <v>4.2372881355932203E-3</v>
      </c>
      <c r="T196" s="1">
        <f t="shared" si="110"/>
        <v>4.2372881355932203E-3</v>
      </c>
      <c r="U196" s="1">
        <f t="shared" si="111"/>
        <v>4.2372881355932203E-3</v>
      </c>
      <c r="V196" s="1">
        <f t="shared" si="112"/>
        <v>4.2372881355932203E-3</v>
      </c>
      <c r="Y196">
        <f>'D on Ice'!L196</f>
        <v>47.05</v>
      </c>
      <c r="Z196">
        <f>'D on Ice'!AA196</f>
        <v>16.09</v>
      </c>
      <c r="AA196">
        <f>'D on Ice'!R196</f>
        <v>2.19</v>
      </c>
      <c r="AB196">
        <f>'D on Ice'!U196</f>
        <v>3.38</v>
      </c>
      <c r="AC196" s="1">
        <f t="shared" si="113"/>
        <v>0.15254237288135594</v>
      </c>
      <c r="AD196" s="1">
        <f t="shared" si="114"/>
        <v>2.1186440677966101E-2</v>
      </c>
      <c r="AE196" s="1">
        <f t="shared" si="115"/>
        <v>0.72033898305084743</v>
      </c>
      <c r="AF196" s="1">
        <f t="shared" si="116"/>
        <v>2.9661016949152543E-2</v>
      </c>
      <c r="AI196">
        <f>'D Rel'!K196</f>
        <v>-3.92</v>
      </c>
      <c r="AJ196">
        <f>'D Rel'!Z196</f>
        <v>-2.09</v>
      </c>
      <c r="AK196">
        <f>'D Rel'!Q196</f>
        <v>-1.28</v>
      </c>
      <c r="AL196">
        <f>'D Rel'!T196</f>
        <v>-0.32</v>
      </c>
      <c r="AM196" s="1">
        <f t="shared" si="117"/>
        <v>0.2288135593220339</v>
      </c>
      <c r="AN196" s="1">
        <f t="shared" si="118"/>
        <v>0.1440677966101695</v>
      </c>
      <c r="AO196" s="1">
        <f t="shared" si="119"/>
        <v>4.2372881355932202E-2</v>
      </c>
      <c r="AP196" s="1">
        <f t="shared" si="120"/>
        <v>0.1864406779661017</v>
      </c>
      <c r="AS196">
        <f>'D Rel'!L196</f>
        <v>1.28</v>
      </c>
      <c r="AT196">
        <f>'D Rel'!AA196</f>
        <v>5.86</v>
      </c>
      <c r="AU196">
        <f>'D Rel'!R196</f>
        <v>0.1</v>
      </c>
      <c r="AV196">
        <f>'D Rel'!U196</f>
        <v>0.71</v>
      </c>
      <c r="AW196" s="1">
        <f t="shared" si="121"/>
        <v>0.36864406779661019</v>
      </c>
      <c r="AX196" s="1">
        <f t="shared" si="122"/>
        <v>4.2372881355932203E-3</v>
      </c>
      <c r="AY196" s="1">
        <f t="shared" si="123"/>
        <v>0.41949152542372881</v>
      </c>
      <c r="AZ196" s="1">
        <f t="shared" si="124"/>
        <v>4.2372881355932202E-2</v>
      </c>
      <c r="BC196">
        <f>'D on Ice'!G196</f>
        <v>11.186363636364</v>
      </c>
      <c r="BD196">
        <f>'D on Ice'!AM196</f>
        <v>31.71</v>
      </c>
      <c r="BE196">
        <f>'D on Ice'!AF196</f>
        <v>5.34</v>
      </c>
      <c r="BF196">
        <f>'D on Ice'!AH196</f>
        <v>0.98699999999999999</v>
      </c>
      <c r="BG196" s="1">
        <f t="shared" si="125"/>
        <v>2.1186440677966101E-2</v>
      </c>
      <c r="BH196" s="1">
        <f t="shared" si="126"/>
        <v>8.050847457627118E-2</v>
      </c>
      <c r="BI196" s="1">
        <f t="shared" si="127"/>
        <v>3.3898305084745763E-2</v>
      </c>
      <c r="BJ196" s="1">
        <f t="shared" si="128"/>
        <v>0.30084745762711862</v>
      </c>
      <c r="BM196">
        <f>'D on Ice'!M196</f>
        <v>48.67</v>
      </c>
      <c r="BN196">
        <f>'D on Ice'!AB196</f>
        <v>42.61</v>
      </c>
      <c r="BO196">
        <f>'D on Ice'!S196</f>
        <v>43.75</v>
      </c>
      <c r="BP196">
        <f>'D on Ice'!V196</f>
        <v>44.69</v>
      </c>
      <c r="BQ196" s="1">
        <f t="shared" si="129"/>
        <v>0.41101694915254239</v>
      </c>
      <c r="BR196" s="1">
        <f t="shared" si="130"/>
        <v>0.11440677966101695</v>
      </c>
      <c r="BS196" s="1">
        <f t="shared" si="131"/>
        <v>0.2288135593220339</v>
      </c>
      <c r="BT196" s="1">
        <f t="shared" si="132"/>
        <v>0.1652542372881356</v>
      </c>
      <c r="BW196" s="1">
        <f t="shared" si="133"/>
        <v>1.8940677966101696</v>
      </c>
      <c r="BX196" s="1">
        <f t="shared" si="134"/>
        <v>8.050847457627118E-2</v>
      </c>
      <c r="BY196">
        <f t="shared" si="135"/>
        <v>218</v>
      </c>
      <c r="CB196">
        <f>'D Rel'!M196</f>
        <v>-2.79</v>
      </c>
      <c r="CC196">
        <f>'D Rel'!V196</f>
        <v>-8.6999999999999993</v>
      </c>
      <c r="CD196" s="1">
        <f t="shared" si="136"/>
        <v>0.21186440677966101</v>
      </c>
      <c r="CE196" s="1">
        <f t="shared" si="137"/>
        <v>5.5084745762711863E-2</v>
      </c>
      <c r="CH196" s="31">
        <f>'D Production'!X196</f>
        <v>0.24</v>
      </c>
      <c r="CI196" s="31">
        <f>'D Production'!AB196</f>
        <v>0.24</v>
      </c>
      <c r="CJ196" s="31">
        <f t="shared" si="138"/>
        <v>0.94067796610169496</v>
      </c>
      <c r="CK196" s="31">
        <f t="shared" si="139"/>
        <v>0.2076271186440678</v>
      </c>
      <c r="CN196">
        <f>'D Totals'!G196</f>
        <v>0</v>
      </c>
      <c r="CO196">
        <f>'D Totals'!H196</f>
        <v>0</v>
      </c>
      <c r="CP196">
        <f>'D Totals'!K196</f>
        <v>0</v>
      </c>
    </row>
    <row r="197" spans="1:94" x14ac:dyDescent="0.3">
      <c r="A197" t="str">
        <f>'D on Ice'!B197</f>
        <v>Ryan Suter</v>
      </c>
      <c r="B197" t="str">
        <f>'D on Ice'!C197</f>
        <v>DAL</v>
      </c>
      <c r="E197">
        <f>'D on Ice'!K197</f>
        <v>43.76</v>
      </c>
      <c r="F197">
        <f>'D on Ice'!Z197</f>
        <v>12.74</v>
      </c>
      <c r="G197">
        <f>'D on Ice'!Q197</f>
        <v>2.66</v>
      </c>
      <c r="H197">
        <f>'D on Ice'!T197</f>
        <v>2.7</v>
      </c>
      <c r="I197" s="1">
        <f t="shared" si="105"/>
        <v>0.66101694915254239</v>
      </c>
      <c r="J197" s="1">
        <f t="shared" si="106"/>
        <v>0.83898305084745761</v>
      </c>
      <c r="K197" s="1">
        <f t="shared" si="107"/>
        <v>0.64830508474576276</v>
      </c>
      <c r="L197" s="1">
        <f t="shared" si="108"/>
        <v>0.67796610169491522</v>
      </c>
      <c r="O197">
        <f>'D Production'!H197</f>
        <v>7.0000000000000007E-2</v>
      </c>
      <c r="P197">
        <f>'D Production'!I197</f>
        <v>0.56000000000000005</v>
      </c>
      <c r="Q197">
        <f>'D Production'!J197</f>
        <v>0.28000000000000003</v>
      </c>
      <c r="R197">
        <f>'D Production'!L197</f>
        <v>0.63</v>
      </c>
      <c r="S197" s="1">
        <f t="shared" si="109"/>
        <v>0.2076271186440678</v>
      </c>
      <c r="T197" s="1">
        <f t="shared" si="110"/>
        <v>0.3559322033898305</v>
      </c>
      <c r="U197" s="1">
        <f t="shared" si="111"/>
        <v>0.4788135593220339</v>
      </c>
      <c r="V197" s="1">
        <f t="shared" si="112"/>
        <v>0.26271186440677968</v>
      </c>
      <c r="Y197">
        <f>'D on Ice'!L197</f>
        <v>41.24</v>
      </c>
      <c r="Z197">
        <f>'D on Ice'!AA197</f>
        <v>10.01</v>
      </c>
      <c r="AA197">
        <f>'D on Ice'!R197</f>
        <v>2.59</v>
      </c>
      <c r="AB197">
        <f>'D on Ice'!U197</f>
        <v>2.35</v>
      </c>
      <c r="AC197" s="1">
        <f t="shared" si="113"/>
        <v>0.60169491525423724</v>
      </c>
      <c r="AD197" s="1">
        <f t="shared" si="114"/>
        <v>0.75847457627118642</v>
      </c>
      <c r="AE197" s="1">
        <f t="shared" si="115"/>
        <v>0.44067796610169491</v>
      </c>
      <c r="AF197" s="1">
        <f t="shared" si="116"/>
        <v>0.75423728813559321</v>
      </c>
      <c r="AI197">
        <f>'D Rel'!K197</f>
        <v>-0.83</v>
      </c>
      <c r="AJ197">
        <f>'D Rel'!Z197</f>
        <v>1.56</v>
      </c>
      <c r="AK197">
        <f>'D Rel'!Q197</f>
        <v>-0.47</v>
      </c>
      <c r="AL197">
        <f>'D Rel'!T197</f>
        <v>0.06</v>
      </c>
      <c r="AM197" s="1">
        <f t="shared" si="117"/>
        <v>0.48305084745762711</v>
      </c>
      <c r="AN197" s="1">
        <f t="shared" si="118"/>
        <v>0.83898305084745761</v>
      </c>
      <c r="AO197" s="1">
        <f t="shared" si="119"/>
        <v>0.27542372881355931</v>
      </c>
      <c r="AP197" s="1">
        <f t="shared" si="120"/>
        <v>0.6228813559322034</v>
      </c>
      <c r="AS197">
        <f>'D Rel'!L197</f>
        <v>1.21</v>
      </c>
      <c r="AT197">
        <f>'D Rel'!AA197</f>
        <v>0.61</v>
      </c>
      <c r="AU197">
        <f>'D Rel'!R197</f>
        <v>7.0000000000000007E-2</v>
      </c>
      <c r="AV197">
        <f>'D Rel'!U197</f>
        <v>0.14000000000000001</v>
      </c>
      <c r="AW197" s="1">
        <f t="shared" si="121"/>
        <v>0.38135593220338981</v>
      </c>
      <c r="AX197" s="1">
        <f t="shared" si="122"/>
        <v>0.36016949152542371</v>
      </c>
      <c r="AY197" s="1">
        <f t="shared" si="123"/>
        <v>0.44067796610169491</v>
      </c>
      <c r="AZ197" s="1">
        <f t="shared" si="124"/>
        <v>0.30084745762711862</v>
      </c>
      <c r="BC197">
        <f>'D on Ice'!G197</f>
        <v>17.854861111110999</v>
      </c>
      <c r="BD197">
        <f>'D on Ice'!AM197</f>
        <v>47.25</v>
      </c>
      <c r="BE197">
        <f>'D on Ice'!AF197</f>
        <v>9.16</v>
      </c>
      <c r="BF197">
        <f>'D on Ice'!AH197</f>
        <v>1.0009999999999999</v>
      </c>
      <c r="BG197" s="1">
        <f t="shared" si="125"/>
        <v>0.84322033898305082</v>
      </c>
      <c r="BH197" s="1">
        <f t="shared" si="126"/>
        <v>0.46186440677966101</v>
      </c>
      <c r="BI197" s="1">
        <f t="shared" si="127"/>
        <v>0.63983050847457623</v>
      </c>
      <c r="BJ197" s="1">
        <f t="shared" si="128"/>
        <v>0.53813559322033899</v>
      </c>
      <c r="BM197">
        <f>'D on Ice'!M197</f>
        <v>51.48</v>
      </c>
      <c r="BN197">
        <f>'D on Ice'!AB197</f>
        <v>56</v>
      </c>
      <c r="BO197">
        <f>'D on Ice'!S197</f>
        <v>50.67</v>
      </c>
      <c r="BP197">
        <f>'D on Ice'!V197</f>
        <v>53.41</v>
      </c>
      <c r="BQ197" s="1">
        <f t="shared" si="129"/>
        <v>0.67796610169491522</v>
      </c>
      <c r="BR197" s="1">
        <f t="shared" si="130"/>
        <v>0.89830508474576276</v>
      </c>
      <c r="BS197" s="1">
        <f t="shared" si="131"/>
        <v>0.53389830508474578</v>
      </c>
      <c r="BT197" s="1">
        <f t="shared" si="132"/>
        <v>0.79661016949152541</v>
      </c>
      <c r="BW197" s="1">
        <f t="shared" si="133"/>
        <v>4.0508474576271194</v>
      </c>
      <c r="BX197" s="1">
        <f t="shared" si="134"/>
        <v>0.50423728813559321</v>
      </c>
      <c r="BY197">
        <f t="shared" si="135"/>
        <v>117</v>
      </c>
      <c r="CB197">
        <f>'D Rel'!M197</f>
        <v>-1.21</v>
      </c>
      <c r="CC197">
        <f>'D Rel'!V197</f>
        <v>-0.99</v>
      </c>
      <c r="CD197" s="1">
        <f t="shared" si="136"/>
        <v>0.3728813559322034</v>
      </c>
      <c r="CE197" s="1">
        <f t="shared" si="137"/>
        <v>0.41949152542372881</v>
      </c>
      <c r="CH197" s="31">
        <f>'D Production'!X197</f>
        <v>0.49</v>
      </c>
      <c r="CI197" s="31">
        <f>'D Production'!AB197</f>
        <v>0</v>
      </c>
      <c r="CJ197" s="31">
        <f t="shared" si="138"/>
        <v>0.75</v>
      </c>
      <c r="CK197" s="31">
        <f t="shared" si="139"/>
        <v>4.2372881355932203E-3</v>
      </c>
      <c r="CN197">
        <f>'D Totals'!G197</f>
        <v>1</v>
      </c>
      <c r="CO197">
        <f>'D Totals'!H197</f>
        <v>8</v>
      </c>
      <c r="CP197">
        <f>'D Totals'!K197</f>
        <v>9</v>
      </c>
    </row>
    <row r="198" spans="1:94" x14ac:dyDescent="0.3">
      <c r="A198" t="str">
        <f>'D on Ice'!B198</f>
        <v>Ryker Evans</v>
      </c>
      <c r="B198" t="str">
        <f>'D on Ice'!C198</f>
        <v>SEA</v>
      </c>
      <c r="E198">
        <f>'D on Ice'!K198</f>
        <v>42.39</v>
      </c>
      <c r="F198">
        <f>'D on Ice'!Z198</f>
        <v>10.8</v>
      </c>
      <c r="G198">
        <f>'D on Ice'!Q198</f>
        <v>1.89</v>
      </c>
      <c r="H198">
        <f>'D on Ice'!T198</f>
        <v>2.4300000000000002</v>
      </c>
      <c r="I198" s="1">
        <f t="shared" si="105"/>
        <v>0.57203389830508478</v>
      </c>
      <c r="J198" s="1">
        <f t="shared" si="106"/>
        <v>0.43220338983050849</v>
      </c>
      <c r="K198" s="1">
        <f t="shared" si="107"/>
        <v>0.17796610169491525</v>
      </c>
      <c r="L198" s="1">
        <f t="shared" si="108"/>
        <v>0.36864406779661019</v>
      </c>
      <c r="O198">
        <f>'D Production'!H198</f>
        <v>0</v>
      </c>
      <c r="P198">
        <f>'D Production'!I198</f>
        <v>0.54</v>
      </c>
      <c r="Q198">
        <f>'D Production'!J198</f>
        <v>0.54</v>
      </c>
      <c r="R198">
        <f>'D Production'!L198</f>
        <v>0.54</v>
      </c>
      <c r="S198" s="1">
        <f t="shared" si="109"/>
        <v>4.2372881355932203E-3</v>
      </c>
      <c r="T198" s="1">
        <f t="shared" si="110"/>
        <v>0.32203389830508472</v>
      </c>
      <c r="U198" s="1">
        <f t="shared" si="111"/>
        <v>0.8771186440677966</v>
      </c>
      <c r="V198" s="1">
        <f t="shared" si="112"/>
        <v>0.17796610169491525</v>
      </c>
      <c r="Y198">
        <f>'D on Ice'!L198</f>
        <v>35.1</v>
      </c>
      <c r="Z198">
        <f>'D on Ice'!AA198</f>
        <v>6.21</v>
      </c>
      <c r="AA198">
        <f>'D on Ice'!R198</f>
        <v>1.35</v>
      </c>
      <c r="AB198">
        <f>'D on Ice'!U198</f>
        <v>1.65</v>
      </c>
      <c r="AC198" s="1">
        <f t="shared" si="113"/>
        <v>0.97457627118644063</v>
      </c>
      <c r="AD198" s="1">
        <f t="shared" si="114"/>
        <v>1</v>
      </c>
      <c r="AE198" s="1">
        <f t="shared" si="115"/>
        <v>0.99152542372881358</v>
      </c>
      <c r="AF198" s="1">
        <f t="shared" si="116"/>
        <v>1</v>
      </c>
      <c r="AI198">
        <f>'D Rel'!K198</f>
        <v>3.65</v>
      </c>
      <c r="AJ198">
        <f>'D Rel'!Z198</f>
        <v>-1.31</v>
      </c>
      <c r="AK198">
        <f>'D Rel'!Q198</f>
        <v>-0.25</v>
      </c>
      <c r="AL198">
        <f>'D Rel'!T198</f>
        <v>0.11</v>
      </c>
      <c r="AM198" s="1">
        <f t="shared" si="117"/>
        <v>0.78389830508474578</v>
      </c>
      <c r="AN198" s="1">
        <f t="shared" si="118"/>
        <v>0.25847457627118642</v>
      </c>
      <c r="AO198" s="1">
        <f t="shared" si="119"/>
        <v>0.40254237288135591</v>
      </c>
      <c r="AP198" s="1">
        <f t="shared" si="120"/>
        <v>0.66949152542372881</v>
      </c>
      <c r="AS198">
        <f>'D Rel'!L198</f>
        <v>-8.06</v>
      </c>
      <c r="AT198">
        <f>'D Rel'!AA198</f>
        <v>-4.9000000000000004</v>
      </c>
      <c r="AU198">
        <f>'D Rel'!R198</f>
        <v>-0.93</v>
      </c>
      <c r="AV198">
        <f>'D Rel'!U198</f>
        <v>-0.97</v>
      </c>
      <c r="AW198" s="1">
        <f t="shared" si="121"/>
        <v>0.98305084745762716</v>
      </c>
      <c r="AX198" s="1">
        <f t="shared" si="122"/>
        <v>0.99576271186440679</v>
      </c>
      <c r="AY198" s="1">
        <f t="shared" si="123"/>
        <v>0.90677966101694918</v>
      </c>
      <c r="AZ198" s="1">
        <f t="shared" si="124"/>
        <v>1</v>
      </c>
      <c r="BC198">
        <f>'D on Ice'!G198</f>
        <v>17.094871794871999</v>
      </c>
      <c r="BD198">
        <f>'D on Ice'!AM198</f>
        <v>62.5</v>
      </c>
      <c r="BE198">
        <f>'D on Ice'!AF198</f>
        <v>6.42</v>
      </c>
      <c r="BF198">
        <f>'D on Ice'!AH198</f>
        <v>1.0049999999999999</v>
      </c>
      <c r="BG198" s="1">
        <f t="shared" si="125"/>
        <v>0.74152542372881358</v>
      </c>
      <c r="BH198" s="1">
        <f t="shared" si="126"/>
        <v>0.94491525423728817</v>
      </c>
      <c r="BI198" s="1">
        <f t="shared" si="127"/>
        <v>0.1271186440677966</v>
      </c>
      <c r="BJ198" s="1">
        <f t="shared" si="128"/>
        <v>0.60593220338983056</v>
      </c>
      <c r="BM198">
        <f>'D on Ice'!M198</f>
        <v>54.7</v>
      </c>
      <c r="BN198">
        <f>'D on Ice'!AB198</f>
        <v>63.49</v>
      </c>
      <c r="BO198">
        <f>'D on Ice'!S198</f>
        <v>58.33</v>
      </c>
      <c r="BP198">
        <f>'D on Ice'!V198</f>
        <v>59.49</v>
      </c>
      <c r="BQ198" s="1">
        <f t="shared" si="129"/>
        <v>0.89830508474576276</v>
      </c>
      <c r="BR198" s="1">
        <f t="shared" si="130"/>
        <v>0.98728813559322037</v>
      </c>
      <c r="BS198" s="1">
        <f t="shared" si="131"/>
        <v>0.8728813559322034</v>
      </c>
      <c r="BT198" s="1">
        <f t="shared" si="132"/>
        <v>0.98305084745762716</v>
      </c>
      <c r="BW198" s="1">
        <f t="shared" si="133"/>
        <v>5.2245762711864403</v>
      </c>
      <c r="BX198" s="1">
        <f t="shared" si="134"/>
        <v>0.80084745762711862</v>
      </c>
      <c r="BY198">
        <f t="shared" si="135"/>
        <v>48</v>
      </c>
      <c r="CB198">
        <f>'D Rel'!M198</f>
        <v>7.4</v>
      </c>
      <c r="CC198">
        <f>'D Rel'!V198</f>
        <v>12.58</v>
      </c>
      <c r="CD198" s="1">
        <f t="shared" si="136"/>
        <v>0.98728813559322037</v>
      </c>
      <c r="CE198" s="1">
        <f t="shared" si="137"/>
        <v>0.99576271186440679</v>
      </c>
      <c r="CH198" s="31">
        <f>'D Production'!X198</f>
        <v>0.54</v>
      </c>
      <c r="CI198" s="31">
        <f>'D Production'!AB198</f>
        <v>0.54</v>
      </c>
      <c r="CJ198" s="31">
        <f t="shared" si="138"/>
        <v>0.69067796610169496</v>
      </c>
      <c r="CK198" s="31">
        <f t="shared" si="139"/>
        <v>0.63559322033898302</v>
      </c>
      <c r="CN198">
        <f>'D Totals'!G198</f>
        <v>0</v>
      </c>
      <c r="CO198">
        <f>'D Totals'!H198</f>
        <v>2</v>
      </c>
      <c r="CP198">
        <f>'D Totals'!K198</f>
        <v>2</v>
      </c>
    </row>
    <row r="199" spans="1:94" x14ac:dyDescent="0.3">
      <c r="A199" t="str">
        <f>'D on Ice'!B199</f>
        <v>Sam Malinski</v>
      </c>
      <c r="B199" t="str">
        <f>'D on Ice'!C199</f>
        <v>COL</v>
      </c>
      <c r="E199">
        <f>'D on Ice'!K199</f>
        <v>39.380000000000003</v>
      </c>
      <c r="F199">
        <f>'D on Ice'!Z199</f>
        <v>10.15</v>
      </c>
      <c r="G199">
        <f>'D on Ice'!Q199</f>
        <v>3.25</v>
      </c>
      <c r="H199">
        <f>'D on Ice'!T199</f>
        <v>2.1800000000000002</v>
      </c>
      <c r="I199" s="1">
        <f t="shared" si="105"/>
        <v>0.31779661016949151</v>
      </c>
      <c r="J199" s="1">
        <f t="shared" si="106"/>
        <v>0.29661016949152541</v>
      </c>
      <c r="K199" s="1">
        <f t="shared" si="107"/>
        <v>0.92372881355932202</v>
      </c>
      <c r="L199" s="1">
        <f t="shared" si="108"/>
        <v>0.1228813559322034</v>
      </c>
      <c r="O199">
        <f>'D Production'!H199</f>
        <v>0.41</v>
      </c>
      <c r="P199">
        <f>'D Production'!I199</f>
        <v>1.22</v>
      </c>
      <c r="Q199">
        <f>'D Production'!J199</f>
        <v>0.2</v>
      </c>
      <c r="R199">
        <f>'D Production'!L199</f>
        <v>1.62</v>
      </c>
      <c r="S199" s="1">
        <f t="shared" si="109"/>
        <v>0.89830508474576276</v>
      </c>
      <c r="T199" s="1">
        <f t="shared" si="110"/>
        <v>0.94915254237288138</v>
      </c>
      <c r="U199" s="1">
        <f t="shared" si="111"/>
        <v>0.3347457627118644</v>
      </c>
      <c r="V199" s="1">
        <f t="shared" si="112"/>
        <v>0.97881355932203384</v>
      </c>
      <c r="Y199">
        <f>'D on Ice'!L199</f>
        <v>42.62</v>
      </c>
      <c r="Z199">
        <f>'D on Ice'!AA199</f>
        <v>10.96</v>
      </c>
      <c r="AA199">
        <f>'D on Ice'!R199</f>
        <v>2.44</v>
      </c>
      <c r="AB199">
        <f>'D on Ice'!U199</f>
        <v>2.48</v>
      </c>
      <c r="AC199" s="1">
        <f t="shared" si="113"/>
        <v>0.44491525423728812</v>
      </c>
      <c r="AD199" s="1">
        <f t="shared" si="114"/>
        <v>0.51271186440677963</v>
      </c>
      <c r="AE199" s="1">
        <f t="shared" si="115"/>
        <v>0.55084745762711862</v>
      </c>
      <c r="AF199" s="1">
        <f t="shared" si="116"/>
        <v>0.57203389830508478</v>
      </c>
      <c r="AI199">
        <f>'D Rel'!K199</f>
        <v>-3.71</v>
      </c>
      <c r="AJ199">
        <f>'D Rel'!Z199</f>
        <v>-2.33</v>
      </c>
      <c r="AK199">
        <f>'D Rel'!Q199</f>
        <v>0.27</v>
      </c>
      <c r="AL199">
        <f>'D Rel'!T199</f>
        <v>-0.47</v>
      </c>
      <c r="AM199" s="1">
        <f t="shared" si="117"/>
        <v>0.24576271186440679</v>
      </c>
      <c r="AN199" s="1">
        <f t="shared" si="118"/>
        <v>0.11864406779661017</v>
      </c>
      <c r="AO199" s="1">
        <f t="shared" si="119"/>
        <v>0.66949152542372881</v>
      </c>
      <c r="AP199" s="1">
        <f t="shared" si="120"/>
        <v>9.3220338983050849E-2</v>
      </c>
      <c r="AS199">
        <f>'D Rel'!L199</f>
        <v>-0.15</v>
      </c>
      <c r="AT199">
        <f>'D Rel'!AA199</f>
        <v>-0.18</v>
      </c>
      <c r="AU199">
        <f>'D Rel'!R199</f>
        <v>-0.23</v>
      </c>
      <c r="AV199">
        <f>'D Rel'!U199</f>
        <v>-0.1</v>
      </c>
      <c r="AW199" s="1">
        <f t="shared" si="121"/>
        <v>0.55508474576271183</v>
      </c>
      <c r="AX199" s="1">
        <f t="shared" si="122"/>
        <v>0.52542372881355937</v>
      </c>
      <c r="AY199" s="1">
        <f t="shared" si="123"/>
        <v>0.64406779661016944</v>
      </c>
      <c r="AZ199" s="1">
        <f t="shared" si="124"/>
        <v>0.61440677966101698</v>
      </c>
      <c r="BC199">
        <f>'D on Ice'!G199</f>
        <v>13.437121212120999</v>
      </c>
      <c r="BD199">
        <f>'D on Ice'!AM199</f>
        <v>29.41</v>
      </c>
      <c r="BE199">
        <f>'D on Ice'!AF199</f>
        <v>12.03</v>
      </c>
      <c r="BF199">
        <f>'D on Ice'!AH199</f>
        <v>1.0329999999999999</v>
      </c>
      <c r="BG199" s="1">
        <f t="shared" si="125"/>
        <v>0.14830508474576271</v>
      </c>
      <c r="BH199" s="1">
        <f t="shared" si="126"/>
        <v>5.9322033898305086E-2</v>
      </c>
      <c r="BI199" s="1">
        <f t="shared" si="127"/>
        <v>0.97457627118644063</v>
      </c>
      <c r="BJ199" s="1">
        <f t="shared" si="128"/>
        <v>0.92796610169491522</v>
      </c>
      <c r="BM199">
        <f>'D on Ice'!M199</f>
        <v>48.02</v>
      </c>
      <c r="BN199">
        <f>'D on Ice'!AB199</f>
        <v>48.08</v>
      </c>
      <c r="BO199">
        <f>'D on Ice'!S199</f>
        <v>57.14</v>
      </c>
      <c r="BP199">
        <f>'D on Ice'!V199</f>
        <v>46.78</v>
      </c>
      <c r="BQ199" s="1">
        <f t="shared" si="129"/>
        <v>0.36440677966101692</v>
      </c>
      <c r="BR199" s="1">
        <f t="shared" si="130"/>
        <v>0.38135593220338981</v>
      </c>
      <c r="BS199" s="1">
        <f t="shared" si="131"/>
        <v>0.82627118644067798</v>
      </c>
      <c r="BT199" s="1">
        <f t="shared" si="132"/>
        <v>0.26694915254237289</v>
      </c>
      <c r="BW199" s="1">
        <f t="shared" si="133"/>
        <v>3.7542372881355934</v>
      </c>
      <c r="BX199" s="1">
        <f t="shared" si="134"/>
        <v>0.44491525423728812</v>
      </c>
      <c r="BY199">
        <f t="shared" si="135"/>
        <v>132</v>
      </c>
      <c r="CB199">
        <f>'D Rel'!M199</f>
        <v>-2.16</v>
      </c>
      <c r="CC199">
        <f>'D Rel'!V199</f>
        <v>-3.88</v>
      </c>
      <c r="CD199" s="1">
        <f t="shared" si="136"/>
        <v>0.25847457627118642</v>
      </c>
      <c r="CE199" s="1">
        <f t="shared" si="137"/>
        <v>0.19067796610169491</v>
      </c>
      <c r="CH199" s="31">
        <f>'D Production'!X199</f>
        <v>0.61</v>
      </c>
      <c r="CI199" s="31">
        <f>'D Production'!AB199</f>
        <v>0.61</v>
      </c>
      <c r="CJ199" s="31">
        <f t="shared" si="138"/>
        <v>0.63559322033898302</v>
      </c>
      <c r="CK199" s="31">
        <f t="shared" si="139"/>
        <v>0.7076271186440678</v>
      </c>
      <c r="CN199">
        <f>'D Totals'!G199</f>
        <v>2</v>
      </c>
      <c r="CO199">
        <f>'D Totals'!H199</f>
        <v>6</v>
      </c>
      <c r="CP199">
        <f>'D Totals'!K199</f>
        <v>8</v>
      </c>
    </row>
    <row r="200" spans="1:94" x14ac:dyDescent="0.3">
      <c r="A200" t="str">
        <f>'D on Ice'!B200</f>
        <v>Samuel Bolduc</v>
      </c>
      <c r="B200" t="str">
        <f>'D on Ice'!C200</f>
        <v>NYI</v>
      </c>
      <c r="E200">
        <f>'D on Ice'!K200</f>
        <v>38.950000000000003</v>
      </c>
      <c r="F200">
        <f>'D on Ice'!Z200</f>
        <v>10.53</v>
      </c>
      <c r="G200">
        <f>'D on Ice'!Q200</f>
        <v>1.95</v>
      </c>
      <c r="H200">
        <f>'D on Ice'!T200</f>
        <v>2.4300000000000002</v>
      </c>
      <c r="I200" s="1">
        <f t="shared" si="105"/>
        <v>0.25</v>
      </c>
      <c r="J200" s="1">
        <f t="shared" si="106"/>
        <v>0.3559322033898305</v>
      </c>
      <c r="K200" s="1">
        <f t="shared" si="107"/>
        <v>0.21186440677966101</v>
      </c>
      <c r="L200" s="1">
        <f t="shared" si="108"/>
        <v>0.36864406779661019</v>
      </c>
      <c r="O200">
        <f>'D Production'!H200</f>
        <v>0.15</v>
      </c>
      <c r="P200">
        <f>'D Production'!I200</f>
        <v>0.3</v>
      </c>
      <c r="Q200">
        <f>'D Production'!J200</f>
        <v>0</v>
      </c>
      <c r="R200">
        <f>'D Production'!L200</f>
        <v>0.45</v>
      </c>
      <c r="S200" s="1">
        <f t="shared" si="109"/>
        <v>0.44915254237288138</v>
      </c>
      <c r="T200" s="1">
        <f t="shared" si="110"/>
        <v>0.11016949152542373</v>
      </c>
      <c r="U200" s="1">
        <f t="shared" si="111"/>
        <v>4.2372881355932203E-3</v>
      </c>
      <c r="V200" s="1">
        <f t="shared" si="112"/>
        <v>9.7457627118644072E-2</v>
      </c>
      <c r="Y200">
        <f>'D on Ice'!L200</f>
        <v>44.06</v>
      </c>
      <c r="Z200">
        <f>'D on Ice'!AA200</f>
        <v>11.28</v>
      </c>
      <c r="AA200">
        <f>'D on Ice'!R200</f>
        <v>2.71</v>
      </c>
      <c r="AB200">
        <f>'D on Ice'!U200</f>
        <v>2.63</v>
      </c>
      <c r="AC200" s="1">
        <f t="shared" si="113"/>
        <v>0.3347457627118644</v>
      </c>
      <c r="AD200" s="1">
        <f t="shared" si="114"/>
        <v>0.41949152542372881</v>
      </c>
      <c r="AE200" s="1">
        <f t="shared" si="115"/>
        <v>0.3559322033898305</v>
      </c>
      <c r="AF200" s="1">
        <f t="shared" si="116"/>
        <v>0.38559322033898308</v>
      </c>
      <c r="AI200">
        <f>'D Rel'!K200</f>
        <v>-6.58</v>
      </c>
      <c r="AJ200">
        <f>'D Rel'!Z200</f>
        <v>-2.41</v>
      </c>
      <c r="AK200">
        <f>'D Rel'!Q200</f>
        <v>-0.62</v>
      </c>
      <c r="AL200">
        <f>'D Rel'!T200</f>
        <v>-0.47</v>
      </c>
      <c r="AM200" s="1">
        <f t="shared" si="117"/>
        <v>6.3559322033898302E-2</v>
      </c>
      <c r="AN200" s="1">
        <f t="shared" si="118"/>
        <v>0.11016949152542373</v>
      </c>
      <c r="AO200" s="1">
        <f t="shared" si="119"/>
        <v>0.2288135593220339</v>
      </c>
      <c r="AP200" s="1">
        <f t="shared" si="120"/>
        <v>9.3220338983050849E-2</v>
      </c>
      <c r="AS200">
        <f>'D Rel'!L200</f>
        <v>-4.09</v>
      </c>
      <c r="AT200">
        <f>'D Rel'!AA200</f>
        <v>-1.91</v>
      </c>
      <c r="AU200">
        <f>'D Rel'!R200</f>
        <v>0.28000000000000003</v>
      </c>
      <c r="AV200">
        <f>'D Rel'!U200</f>
        <v>-0.24</v>
      </c>
      <c r="AW200" s="1">
        <f t="shared" si="121"/>
        <v>0.85169491525423724</v>
      </c>
      <c r="AX200" s="1">
        <f t="shared" si="122"/>
        <v>0.85593220338983056</v>
      </c>
      <c r="AY200" s="1">
        <f t="shared" si="123"/>
        <v>0.34322033898305082</v>
      </c>
      <c r="AZ200" s="1">
        <f t="shared" si="124"/>
        <v>0.77118644067796616</v>
      </c>
      <c r="BC200">
        <f>'D on Ice'!G200</f>
        <v>12.46875</v>
      </c>
      <c r="BD200">
        <f>'D on Ice'!AM200</f>
        <v>56.88</v>
      </c>
      <c r="BE200">
        <f>'D on Ice'!AF200</f>
        <v>7.43</v>
      </c>
      <c r="BF200">
        <f>'D on Ice'!AH200</f>
        <v>0.98799999999999999</v>
      </c>
      <c r="BG200" s="1">
        <f t="shared" si="125"/>
        <v>8.050847457627118E-2</v>
      </c>
      <c r="BH200" s="1">
        <f t="shared" si="126"/>
        <v>0.7923728813559322</v>
      </c>
      <c r="BI200" s="1">
        <f t="shared" si="127"/>
        <v>0.28813559322033899</v>
      </c>
      <c r="BJ200" s="1">
        <f t="shared" si="128"/>
        <v>0.3135593220338983</v>
      </c>
      <c r="BM200">
        <f>'D on Ice'!M200</f>
        <v>46.92</v>
      </c>
      <c r="BN200">
        <f>'D on Ice'!AB200</f>
        <v>48.28</v>
      </c>
      <c r="BO200">
        <f>'D on Ice'!S200</f>
        <v>41.94</v>
      </c>
      <c r="BP200">
        <f>'D on Ice'!V200</f>
        <v>47.94</v>
      </c>
      <c r="BQ200" s="1">
        <f t="shared" si="129"/>
        <v>0.24152542372881355</v>
      </c>
      <c r="BR200" s="1">
        <f t="shared" si="130"/>
        <v>0.38983050847457629</v>
      </c>
      <c r="BS200" s="1">
        <f t="shared" si="131"/>
        <v>0.1864406779661017</v>
      </c>
      <c r="BT200" s="1">
        <f t="shared" si="132"/>
        <v>0.34745762711864409</v>
      </c>
      <c r="BW200" s="1">
        <f t="shared" si="133"/>
        <v>2.5</v>
      </c>
      <c r="BX200" s="1">
        <f t="shared" si="134"/>
        <v>0.16949152542372881</v>
      </c>
      <c r="BY200">
        <f t="shared" si="135"/>
        <v>197</v>
      </c>
      <c r="CB200">
        <f>'D Rel'!M200</f>
        <v>-1.68</v>
      </c>
      <c r="CC200">
        <f>'D Rel'!V200</f>
        <v>-2.19</v>
      </c>
      <c r="CD200" s="1">
        <f t="shared" si="136"/>
        <v>0.30932203389830509</v>
      </c>
      <c r="CE200" s="1">
        <f t="shared" si="137"/>
        <v>0.2923728813559322</v>
      </c>
      <c r="CH200" s="31">
        <f>'D Production'!X200</f>
        <v>0.3</v>
      </c>
      <c r="CI200" s="31">
        <f>'D Production'!AB200</f>
        <v>0.15</v>
      </c>
      <c r="CJ200" s="31">
        <f t="shared" si="138"/>
        <v>0.90677966101694918</v>
      </c>
      <c r="CK200" s="31">
        <f t="shared" si="139"/>
        <v>0.11440677966101695</v>
      </c>
      <c r="CN200">
        <f>'D Totals'!G200</f>
        <v>1</v>
      </c>
      <c r="CO200">
        <f>'D Totals'!H200</f>
        <v>2</v>
      </c>
      <c r="CP200">
        <f>'D Totals'!K200</f>
        <v>3</v>
      </c>
    </row>
    <row r="201" spans="1:94" x14ac:dyDescent="0.3">
      <c r="A201" t="str">
        <f>'D on Ice'!B201</f>
        <v>Samuel Girard</v>
      </c>
      <c r="B201" t="str">
        <f>'D on Ice'!C201</f>
        <v>COL</v>
      </c>
      <c r="E201">
        <f>'D on Ice'!K201</f>
        <v>48.1</v>
      </c>
      <c r="F201">
        <f>'D on Ice'!Z201</f>
        <v>13.74</v>
      </c>
      <c r="G201">
        <f>'D on Ice'!Q201</f>
        <v>3.77</v>
      </c>
      <c r="H201">
        <f>'D on Ice'!T201</f>
        <v>3</v>
      </c>
      <c r="I201" s="1">
        <f t="shared" si="105"/>
        <v>0.90677966101694918</v>
      </c>
      <c r="J201" s="1">
        <f t="shared" si="106"/>
        <v>0.94067796610169496</v>
      </c>
      <c r="K201" s="1">
        <f t="shared" si="107"/>
        <v>0.98305084745762716</v>
      </c>
      <c r="L201" s="1">
        <f t="shared" si="108"/>
        <v>0.90254237288135597</v>
      </c>
      <c r="O201">
        <f>'D Production'!H201</f>
        <v>0.13</v>
      </c>
      <c r="P201">
        <f>'D Production'!I201</f>
        <v>1.21</v>
      </c>
      <c r="Q201">
        <f>'D Production'!J201</f>
        <v>0.81</v>
      </c>
      <c r="R201">
        <f>'D Production'!L201</f>
        <v>1.35</v>
      </c>
      <c r="S201" s="1">
        <f t="shared" si="109"/>
        <v>0.38983050847457629</v>
      </c>
      <c r="T201" s="1">
        <f t="shared" si="110"/>
        <v>0.94067796610169496</v>
      </c>
      <c r="U201" s="1">
        <f t="shared" si="111"/>
        <v>0.98305084745762716</v>
      </c>
      <c r="V201" s="1">
        <f t="shared" si="112"/>
        <v>0.91949152542372881</v>
      </c>
      <c r="Y201">
        <f>'D on Ice'!L201</f>
        <v>40.69</v>
      </c>
      <c r="Z201">
        <f>'D on Ice'!AA201</f>
        <v>11.05</v>
      </c>
      <c r="AA201">
        <f>'D on Ice'!R201</f>
        <v>4.18</v>
      </c>
      <c r="AB201">
        <f>'D on Ice'!U201</f>
        <v>2.64</v>
      </c>
      <c r="AC201" s="1">
        <f t="shared" si="113"/>
        <v>0.66101694915254239</v>
      </c>
      <c r="AD201" s="1">
        <f t="shared" si="114"/>
        <v>0.48728813559322032</v>
      </c>
      <c r="AE201" s="1">
        <f t="shared" si="115"/>
        <v>1.6949152542372881E-2</v>
      </c>
      <c r="AF201" s="1">
        <f t="shared" si="116"/>
        <v>0.36864406779661019</v>
      </c>
      <c r="AI201">
        <f>'D Rel'!K201</f>
        <v>2.5299999999999998</v>
      </c>
      <c r="AJ201">
        <f>'D Rel'!Z201</f>
        <v>1.53</v>
      </c>
      <c r="AK201">
        <f>'D Rel'!Q201</f>
        <v>1.0900000000000001</v>
      </c>
      <c r="AL201">
        <f>'D Rel'!T201</f>
        <v>0.36</v>
      </c>
      <c r="AM201" s="1">
        <f t="shared" si="117"/>
        <v>0.72457627118644063</v>
      </c>
      <c r="AN201" s="1">
        <f t="shared" si="118"/>
        <v>0.8347457627118644</v>
      </c>
      <c r="AO201" s="1">
        <f t="shared" si="119"/>
        <v>0.96186440677966101</v>
      </c>
      <c r="AP201" s="1">
        <f t="shared" si="120"/>
        <v>0.88135593220338981</v>
      </c>
      <c r="AS201">
        <f>'D Rel'!L201</f>
        <v>1.9</v>
      </c>
      <c r="AT201">
        <f>'D Rel'!AA201</f>
        <v>1.52</v>
      </c>
      <c r="AU201">
        <f>'D Rel'!R201</f>
        <v>1.79</v>
      </c>
      <c r="AV201">
        <f>'D Rel'!U201</f>
        <v>0.52</v>
      </c>
      <c r="AW201" s="1">
        <f t="shared" si="121"/>
        <v>0.2923728813559322</v>
      </c>
      <c r="AX201" s="1">
        <f t="shared" si="122"/>
        <v>0.22457627118644069</v>
      </c>
      <c r="AY201" s="1">
        <f t="shared" si="123"/>
        <v>1.2711864406779662E-2</v>
      </c>
      <c r="AZ201" s="1">
        <f t="shared" si="124"/>
        <v>7.2033898305084748E-2</v>
      </c>
      <c r="BC201">
        <f>'D on Ice'!G201</f>
        <v>16.493209876542998</v>
      </c>
      <c r="BD201">
        <f>'D on Ice'!AM201</f>
        <v>42.28</v>
      </c>
      <c r="BE201">
        <f>'D on Ice'!AF201</f>
        <v>11.38</v>
      </c>
      <c r="BF201">
        <f>'D on Ice'!AH201</f>
        <v>0.96599999999999997</v>
      </c>
      <c r="BG201" s="1">
        <f t="shared" si="125"/>
        <v>0.61864406779661019</v>
      </c>
      <c r="BH201" s="1">
        <f t="shared" si="126"/>
        <v>0.30084745762711862</v>
      </c>
      <c r="BI201" s="1">
        <f t="shared" si="127"/>
        <v>0.94915254237288138</v>
      </c>
      <c r="BJ201" s="1">
        <f t="shared" si="128"/>
        <v>0.1059322033898305</v>
      </c>
      <c r="BM201">
        <f>'D on Ice'!M201</f>
        <v>54.17</v>
      </c>
      <c r="BN201">
        <f>'D on Ice'!AB201</f>
        <v>55.43</v>
      </c>
      <c r="BO201">
        <f>'D on Ice'!S201</f>
        <v>47.46</v>
      </c>
      <c r="BP201">
        <f>'D on Ice'!V201</f>
        <v>53.17</v>
      </c>
      <c r="BQ201" s="1">
        <f t="shared" si="129"/>
        <v>0.85169491525423724</v>
      </c>
      <c r="BR201" s="1">
        <f t="shared" si="130"/>
        <v>0.86864406779661019</v>
      </c>
      <c r="BS201" s="1">
        <f t="shared" si="131"/>
        <v>0.38135593220338981</v>
      </c>
      <c r="BT201" s="1">
        <f t="shared" si="132"/>
        <v>0.75847457627118642</v>
      </c>
      <c r="BW201" s="1">
        <f t="shared" si="133"/>
        <v>5.0042372881355934</v>
      </c>
      <c r="BX201" s="1">
        <f t="shared" si="134"/>
        <v>0.75</v>
      </c>
      <c r="BY201">
        <f t="shared" si="135"/>
        <v>60</v>
      </c>
      <c r="CB201">
        <f>'D Rel'!M201</f>
        <v>0.16</v>
      </c>
      <c r="CC201">
        <f>'D Rel'!V201</f>
        <v>-2.33</v>
      </c>
      <c r="CD201" s="1">
        <f t="shared" si="136"/>
        <v>0.55508474576271183</v>
      </c>
      <c r="CE201" s="1">
        <f t="shared" si="137"/>
        <v>0.27966101694915252</v>
      </c>
      <c r="CH201" s="31">
        <f>'D Production'!X201</f>
        <v>0.13</v>
      </c>
      <c r="CI201" s="31">
        <f>'D Production'!AB201</f>
        <v>0.67</v>
      </c>
      <c r="CJ201" s="31">
        <f t="shared" si="138"/>
        <v>0.97457627118644063</v>
      </c>
      <c r="CK201" s="31">
        <f t="shared" si="139"/>
        <v>0.75847457627118642</v>
      </c>
      <c r="CN201">
        <f>'D Totals'!G201</f>
        <v>1</v>
      </c>
      <c r="CO201">
        <f>'D Totals'!H201</f>
        <v>9</v>
      </c>
      <c r="CP201">
        <f>'D Totals'!K201</f>
        <v>10</v>
      </c>
    </row>
    <row r="202" spans="1:94" x14ac:dyDescent="0.3">
      <c r="A202" t="str">
        <f>'D on Ice'!B202</f>
        <v>Scott Mayfield</v>
      </c>
      <c r="B202" t="str">
        <f>'D on Ice'!C202</f>
        <v>NYI</v>
      </c>
      <c r="E202">
        <f>'D on Ice'!K202</f>
        <v>30.97</v>
      </c>
      <c r="F202">
        <f>'D on Ice'!Z202</f>
        <v>8.34</v>
      </c>
      <c r="G202">
        <f>'D on Ice'!Q202</f>
        <v>1.71</v>
      </c>
      <c r="H202">
        <f>'D on Ice'!T202</f>
        <v>1.97</v>
      </c>
      <c r="I202" s="1">
        <f t="shared" si="105"/>
        <v>4.2372881355932203E-3</v>
      </c>
      <c r="J202" s="1">
        <f t="shared" si="106"/>
        <v>5.0847457627118647E-2</v>
      </c>
      <c r="K202" s="1">
        <f t="shared" si="107"/>
        <v>8.8983050847457626E-2</v>
      </c>
      <c r="L202" s="1">
        <f t="shared" si="108"/>
        <v>2.5423728813559324E-2</v>
      </c>
      <c r="O202">
        <f>'D Production'!H202</f>
        <v>0</v>
      </c>
      <c r="P202">
        <f>'D Production'!I202</f>
        <v>0.46</v>
      </c>
      <c r="Q202">
        <f>'D Production'!J202</f>
        <v>0.23</v>
      </c>
      <c r="R202">
        <f>'D Production'!L202</f>
        <v>0.46</v>
      </c>
      <c r="S202" s="1">
        <f t="shared" si="109"/>
        <v>4.2372881355932203E-3</v>
      </c>
      <c r="T202" s="1">
        <f t="shared" si="110"/>
        <v>0.2076271186440678</v>
      </c>
      <c r="U202" s="1">
        <f t="shared" si="111"/>
        <v>0.38983050847457629</v>
      </c>
      <c r="V202" s="1">
        <f t="shared" si="112"/>
        <v>0.1059322033898305</v>
      </c>
      <c r="Y202">
        <f>'D on Ice'!L202</f>
        <v>49.15</v>
      </c>
      <c r="Z202">
        <f>'D on Ice'!AA202</f>
        <v>11.66</v>
      </c>
      <c r="AA202">
        <f>'D on Ice'!R202</f>
        <v>2.5099999999999998</v>
      </c>
      <c r="AB202">
        <f>'D on Ice'!U202</f>
        <v>2.72</v>
      </c>
      <c r="AC202" s="1">
        <f t="shared" si="113"/>
        <v>6.7796610169491525E-2</v>
      </c>
      <c r="AD202" s="1">
        <f t="shared" si="114"/>
        <v>0.36016949152542371</v>
      </c>
      <c r="AE202" s="1">
        <f t="shared" si="115"/>
        <v>0.51694915254237284</v>
      </c>
      <c r="AF202" s="1">
        <f t="shared" si="116"/>
        <v>0.30932203389830509</v>
      </c>
      <c r="AI202">
        <f>'D Rel'!K202</f>
        <v>-14.62</v>
      </c>
      <c r="AJ202">
        <f>'D Rel'!Z202</f>
        <v>-4.7300000000000004</v>
      </c>
      <c r="AK202">
        <f>'D Rel'!Q202</f>
        <v>-0.75</v>
      </c>
      <c r="AL202">
        <f>'D Rel'!T202</f>
        <v>-0.92</v>
      </c>
      <c r="AM202" s="1">
        <f t="shared" si="117"/>
        <v>4.2372881355932203E-3</v>
      </c>
      <c r="AN202" s="1">
        <f t="shared" si="118"/>
        <v>1.6949152542372881E-2</v>
      </c>
      <c r="AO202" s="1">
        <f t="shared" si="119"/>
        <v>0.17796610169491525</v>
      </c>
      <c r="AP202" s="1">
        <f t="shared" si="120"/>
        <v>1.2711864406779662E-2</v>
      </c>
      <c r="AS202">
        <f>'D Rel'!L202</f>
        <v>2.4300000000000002</v>
      </c>
      <c r="AT202">
        <f>'D Rel'!AA202</f>
        <v>-0.08</v>
      </c>
      <c r="AU202">
        <f>'D Rel'!R202</f>
        <v>0.1</v>
      </c>
      <c r="AV202">
        <f>'D Rel'!U202</f>
        <v>0</v>
      </c>
      <c r="AW202" s="1">
        <f t="shared" si="121"/>
        <v>0.23728813559322035</v>
      </c>
      <c r="AX202" s="1">
        <f t="shared" si="122"/>
        <v>0.48728813559322032</v>
      </c>
      <c r="AY202" s="1">
        <f t="shared" si="123"/>
        <v>0.41949152542372881</v>
      </c>
      <c r="AZ202" s="1">
        <f t="shared" si="124"/>
        <v>0.48728813559322032</v>
      </c>
      <c r="BC202">
        <f>'D on Ice'!G202</f>
        <v>15.907575757576</v>
      </c>
      <c r="BD202">
        <f>'D on Ice'!AM202</f>
        <v>28.45</v>
      </c>
      <c r="BE202">
        <f>'D on Ice'!AF202</f>
        <v>7.94</v>
      </c>
      <c r="BF202">
        <f>'D on Ice'!AH202</f>
        <v>1.0049999999999999</v>
      </c>
      <c r="BG202" s="1">
        <f t="shared" si="125"/>
        <v>0.49576271186440679</v>
      </c>
      <c r="BH202" s="1">
        <f t="shared" si="126"/>
        <v>5.5084745762711863E-2</v>
      </c>
      <c r="BI202" s="1">
        <f t="shared" si="127"/>
        <v>0.38983050847457629</v>
      </c>
      <c r="BJ202" s="1">
        <f t="shared" si="128"/>
        <v>0.60593220338983056</v>
      </c>
      <c r="BM202">
        <f>'D on Ice'!M202</f>
        <v>38.659999999999997</v>
      </c>
      <c r="BN202">
        <f>'D on Ice'!AB202</f>
        <v>41.71</v>
      </c>
      <c r="BO202">
        <f>'D on Ice'!S202</f>
        <v>40.54</v>
      </c>
      <c r="BP202">
        <f>'D on Ice'!V202</f>
        <v>41.99</v>
      </c>
      <c r="BQ202" s="1">
        <f t="shared" si="129"/>
        <v>8.4745762711864406E-3</v>
      </c>
      <c r="BR202" s="1">
        <f t="shared" si="130"/>
        <v>0.10169491525423729</v>
      </c>
      <c r="BS202" s="1">
        <f t="shared" si="131"/>
        <v>0.13983050847457626</v>
      </c>
      <c r="BT202" s="1">
        <f t="shared" si="132"/>
        <v>5.9322033898305086E-2</v>
      </c>
      <c r="BW202" s="1">
        <f t="shared" si="133"/>
        <v>0.6652542372881356</v>
      </c>
      <c r="BX202" s="1">
        <f t="shared" si="134"/>
        <v>4.2372881355932203E-3</v>
      </c>
      <c r="BY202">
        <f t="shared" si="135"/>
        <v>236</v>
      </c>
      <c r="CB202">
        <f>'D Rel'!M202</f>
        <v>-10.73</v>
      </c>
      <c r="CC202">
        <f>'D Rel'!V202</f>
        <v>-9.49</v>
      </c>
      <c r="CD202" s="1">
        <f t="shared" si="136"/>
        <v>1.2711864406779662E-2</v>
      </c>
      <c r="CE202" s="1">
        <f t="shared" si="137"/>
        <v>3.3898305084745763E-2</v>
      </c>
      <c r="CH202" s="31">
        <f>'D Production'!X202</f>
        <v>1.37</v>
      </c>
      <c r="CI202" s="31">
        <f>'D Production'!AB202</f>
        <v>1.1399999999999999</v>
      </c>
      <c r="CJ202" s="31">
        <f t="shared" si="138"/>
        <v>0.1059322033898305</v>
      </c>
      <c r="CK202" s="31">
        <f t="shared" si="139"/>
        <v>0.96610169491525422</v>
      </c>
      <c r="CN202">
        <f>'D Totals'!G202</f>
        <v>0</v>
      </c>
      <c r="CO202">
        <f>'D Totals'!H202</f>
        <v>4</v>
      </c>
      <c r="CP202">
        <f>'D Totals'!K202</f>
        <v>4</v>
      </c>
    </row>
    <row r="203" spans="1:94" x14ac:dyDescent="0.3">
      <c r="A203" t="str">
        <f>'D on Ice'!B203</f>
        <v>Scott Perunovich</v>
      </c>
      <c r="B203" t="str">
        <f>'D on Ice'!C203</f>
        <v>STL</v>
      </c>
      <c r="E203">
        <f>'D on Ice'!K203</f>
        <v>39.76</v>
      </c>
      <c r="F203">
        <f>'D on Ice'!Z203</f>
        <v>10.25</v>
      </c>
      <c r="G203">
        <f>'D on Ice'!Q203</f>
        <v>2.65</v>
      </c>
      <c r="H203">
        <f>'D on Ice'!T203</f>
        <v>2.5</v>
      </c>
      <c r="I203" s="1">
        <f t="shared" si="105"/>
        <v>0.36016949152542371</v>
      </c>
      <c r="J203" s="1">
        <f t="shared" si="106"/>
        <v>0.30932203389830509</v>
      </c>
      <c r="K203" s="1">
        <f t="shared" si="107"/>
        <v>0.63983050847457623</v>
      </c>
      <c r="L203" s="1">
        <f t="shared" si="108"/>
        <v>0.46186440677966101</v>
      </c>
      <c r="O203">
        <f>'D Production'!H203</f>
        <v>0</v>
      </c>
      <c r="P203">
        <f>'D Production'!I203</f>
        <v>0.88</v>
      </c>
      <c r="Q203">
        <f>'D Production'!J203</f>
        <v>0.53</v>
      </c>
      <c r="R203">
        <f>'D Production'!L203</f>
        <v>0.88</v>
      </c>
      <c r="S203" s="1">
        <f t="shared" si="109"/>
        <v>4.2372881355932203E-3</v>
      </c>
      <c r="T203" s="1">
        <f t="shared" si="110"/>
        <v>0.76694915254237284</v>
      </c>
      <c r="U203" s="1">
        <f t="shared" si="111"/>
        <v>0.86440677966101698</v>
      </c>
      <c r="V203" s="1">
        <f t="shared" si="112"/>
        <v>0.53389830508474578</v>
      </c>
      <c r="Y203">
        <f>'D on Ice'!L203</f>
        <v>42.41</v>
      </c>
      <c r="Z203">
        <f>'D on Ice'!AA203</f>
        <v>13.61</v>
      </c>
      <c r="AA203">
        <f>'D on Ice'!R203</f>
        <v>3.18</v>
      </c>
      <c r="AB203">
        <f>'D on Ice'!U203</f>
        <v>3.07</v>
      </c>
      <c r="AC203" s="1">
        <f t="shared" si="113"/>
        <v>0.46610169491525422</v>
      </c>
      <c r="AD203" s="1">
        <f t="shared" si="114"/>
        <v>0.11440677966101695</v>
      </c>
      <c r="AE203" s="1">
        <f t="shared" si="115"/>
        <v>0.1271186440677966</v>
      </c>
      <c r="AF203" s="1">
        <f t="shared" si="116"/>
        <v>8.050847457627118E-2</v>
      </c>
      <c r="AI203">
        <f>'D Rel'!K203</f>
        <v>-0.37</v>
      </c>
      <c r="AJ203">
        <f>'D Rel'!Z203</f>
        <v>-0.81</v>
      </c>
      <c r="AK203">
        <f>'D Rel'!Q203</f>
        <v>0.62</v>
      </c>
      <c r="AL203">
        <f>'D Rel'!T203</f>
        <v>0.08</v>
      </c>
      <c r="AM203" s="1">
        <f t="shared" si="117"/>
        <v>0.53389830508474578</v>
      </c>
      <c r="AN203" s="1">
        <f t="shared" si="118"/>
        <v>0.3559322033898305</v>
      </c>
      <c r="AO203" s="1">
        <f t="shared" si="119"/>
        <v>0.84745762711864403</v>
      </c>
      <c r="AP203" s="1">
        <f t="shared" si="120"/>
        <v>0.63983050847457623</v>
      </c>
      <c r="AS203">
        <f>'D Rel'!L203</f>
        <v>-4.7300000000000004</v>
      </c>
      <c r="AT203">
        <f>'D Rel'!AA203</f>
        <v>0.98</v>
      </c>
      <c r="AU203">
        <f>'D Rel'!R203</f>
        <v>0.4</v>
      </c>
      <c r="AV203">
        <f>'D Rel'!U203</f>
        <v>0.12</v>
      </c>
      <c r="AW203" s="1">
        <f t="shared" si="121"/>
        <v>0.8771186440677966</v>
      </c>
      <c r="AX203" s="1">
        <f t="shared" si="122"/>
        <v>0.30508474576271188</v>
      </c>
      <c r="AY203" s="1">
        <f t="shared" si="123"/>
        <v>0.25847457627118642</v>
      </c>
      <c r="AZ203" s="1">
        <f t="shared" si="124"/>
        <v>0.31779661016949151</v>
      </c>
      <c r="BC203">
        <f>'D on Ice'!G203</f>
        <v>11.708620689655</v>
      </c>
      <c r="BD203">
        <f>'D on Ice'!AM203</f>
        <v>77.459999999999994</v>
      </c>
      <c r="BE203">
        <f>'D on Ice'!AF203</f>
        <v>8.8800000000000008</v>
      </c>
      <c r="BF203">
        <f>'D on Ice'!AH203</f>
        <v>0.98199999999999998</v>
      </c>
      <c r="BG203" s="1">
        <f t="shared" si="125"/>
        <v>3.8135593220338986E-2</v>
      </c>
      <c r="BH203" s="1">
        <f t="shared" si="126"/>
        <v>1</v>
      </c>
      <c r="BI203" s="1">
        <f t="shared" si="127"/>
        <v>0.56355932203389836</v>
      </c>
      <c r="BJ203" s="1">
        <f t="shared" si="128"/>
        <v>0.23728813559322035</v>
      </c>
      <c r="BM203">
        <f>'D on Ice'!M203</f>
        <v>48.39</v>
      </c>
      <c r="BN203">
        <f>'D on Ice'!AB203</f>
        <v>42.96</v>
      </c>
      <c r="BO203">
        <f>'D on Ice'!S203</f>
        <v>45.45</v>
      </c>
      <c r="BP203">
        <f>'D on Ice'!V203</f>
        <v>44.93</v>
      </c>
      <c r="BQ203" s="1">
        <f t="shared" si="129"/>
        <v>0.38559322033898308</v>
      </c>
      <c r="BR203" s="1">
        <f t="shared" si="130"/>
        <v>0.11864406779661017</v>
      </c>
      <c r="BS203" s="1">
        <f t="shared" si="131"/>
        <v>0.2923728813559322</v>
      </c>
      <c r="BT203" s="1">
        <f t="shared" si="132"/>
        <v>0.17372881355932204</v>
      </c>
      <c r="BW203" s="1">
        <f t="shared" si="133"/>
        <v>3.3983050847457625</v>
      </c>
      <c r="BX203" s="1">
        <f t="shared" si="134"/>
        <v>0.36864406779661019</v>
      </c>
      <c r="BY203">
        <f t="shared" si="135"/>
        <v>149</v>
      </c>
      <c r="CB203">
        <f>'D Rel'!M203</f>
        <v>2.4</v>
      </c>
      <c r="CC203">
        <f>'D Rel'!V203</f>
        <v>-0.19</v>
      </c>
      <c r="CD203" s="1">
        <f t="shared" si="136"/>
        <v>0.76694915254237284</v>
      </c>
      <c r="CE203" s="1">
        <f t="shared" si="137"/>
        <v>0.49152542372881358</v>
      </c>
      <c r="CH203" s="31">
        <f>'D Production'!X203</f>
        <v>0.53</v>
      </c>
      <c r="CI203" s="31">
        <f>'D Production'!AB203</f>
        <v>0.53</v>
      </c>
      <c r="CJ203" s="31">
        <f t="shared" si="138"/>
        <v>0.69915254237288138</v>
      </c>
      <c r="CK203" s="31">
        <f t="shared" si="139"/>
        <v>0.6228813559322034</v>
      </c>
      <c r="CN203">
        <f>'D Totals'!G203</f>
        <v>0</v>
      </c>
      <c r="CO203">
        <f>'D Totals'!H203</f>
        <v>5</v>
      </c>
      <c r="CP203">
        <f>'D Totals'!K203</f>
        <v>5</v>
      </c>
    </row>
    <row r="204" spans="1:94" x14ac:dyDescent="0.3">
      <c r="A204" t="str">
        <f>'D on Ice'!B204</f>
        <v>Sean Durzi</v>
      </c>
      <c r="B204" t="str">
        <f>'D on Ice'!C204</f>
        <v>ARI</v>
      </c>
      <c r="E204">
        <f>'D on Ice'!K204</f>
        <v>42.83</v>
      </c>
      <c r="F204">
        <f>'D on Ice'!Z204</f>
        <v>12.97</v>
      </c>
      <c r="G204">
        <f>'D on Ice'!Q204</f>
        <v>3.22</v>
      </c>
      <c r="H204">
        <f>'D on Ice'!T204</f>
        <v>2.77</v>
      </c>
      <c r="I204" s="1">
        <f t="shared" si="105"/>
        <v>0.58898305084745761</v>
      </c>
      <c r="J204" s="1">
        <f t="shared" si="106"/>
        <v>0.86440677966101698</v>
      </c>
      <c r="K204" s="1">
        <f t="shared" si="107"/>
        <v>0.90254237288135597</v>
      </c>
      <c r="L204" s="1">
        <f t="shared" si="108"/>
        <v>0.75847457627118642</v>
      </c>
      <c r="O204">
        <f>'D Production'!H204</f>
        <v>0.35</v>
      </c>
      <c r="P204">
        <f>'D Production'!I204</f>
        <v>0.96</v>
      </c>
      <c r="Q204">
        <f>'D Production'!J204</f>
        <v>0.52</v>
      </c>
      <c r="R204">
        <f>'D Production'!L204</f>
        <v>1.31</v>
      </c>
      <c r="S204" s="1">
        <f t="shared" si="109"/>
        <v>0.84322033898305082</v>
      </c>
      <c r="T204" s="1">
        <f t="shared" si="110"/>
        <v>0.82627118644067798</v>
      </c>
      <c r="U204" s="1">
        <f t="shared" si="111"/>
        <v>0.85169491525423724</v>
      </c>
      <c r="V204" s="1">
        <f t="shared" si="112"/>
        <v>0.90254237288135597</v>
      </c>
      <c r="Y204">
        <f>'D on Ice'!L204</f>
        <v>40.83</v>
      </c>
      <c r="Z204">
        <f>'D on Ice'!AA204</f>
        <v>12.28</v>
      </c>
      <c r="AA204">
        <f>'D on Ice'!R204</f>
        <v>3.05</v>
      </c>
      <c r="AB204">
        <f>'D on Ice'!U204</f>
        <v>2.7</v>
      </c>
      <c r="AC204" s="1">
        <f t="shared" si="113"/>
        <v>0.64406779661016944</v>
      </c>
      <c r="AD204" s="1">
        <f t="shared" si="114"/>
        <v>0.25423728813559321</v>
      </c>
      <c r="AE204" s="1">
        <f t="shared" si="115"/>
        <v>0.17796610169491525</v>
      </c>
      <c r="AF204" s="1">
        <f t="shared" si="116"/>
        <v>0.32627118644067798</v>
      </c>
      <c r="AI204">
        <f>'D Rel'!K204</f>
        <v>5.27</v>
      </c>
      <c r="AJ204">
        <f>'D Rel'!Z204</f>
        <v>2.0499999999999998</v>
      </c>
      <c r="AK204">
        <f>'D Rel'!Q204</f>
        <v>0.85</v>
      </c>
      <c r="AL204">
        <f>'D Rel'!T204</f>
        <v>0.34</v>
      </c>
      <c r="AM204" s="1">
        <f t="shared" si="117"/>
        <v>0.86016949152542377</v>
      </c>
      <c r="AN204" s="1">
        <f t="shared" si="118"/>
        <v>0.88559322033898302</v>
      </c>
      <c r="AO204" s="1">
        <f t="shared" si="119"/>
        <v>0.90677966101694918</v>
      </c>
      <c r="AP204" s="1">
        <f t="shared" si="120"/>
        <v>0.86440677966101698</v>
      </c>
      <c r="AS204">
        <f>'D Rel'!L204</f>
        <v>-2.72</v>
      </c>
      <c r="AT204">
        <f>'D Rel'!AA204</f>
        <v>0.63</v>
      </c>
      <c r="AU204">
        <f>'D Rel'!R204</f>
        <v>0.68</v>
      </c>
      <c r="AV204">
        <f>'D Rel'!U204</f>
        <v>0.11</v>
      </c>
      <c r="AW204" s="1">
        <f t="shared" si="121"/>
        <v>0.75</v>
      </c>
      <c r="AX204" s="1">
        <f t="shared" si="122"/>
        <v>0.35169491525423729</v>
      </c>
      <c r="AY204" s="1">
        <f t="shared" si="123"/>
        <v>0.1440677966101695</v>
      </c>
      <c r="AZ204" s="1">
        <f t="shared" si="124"/>
        <v>0.33898305084745761</v>
      </c>
      <c r="BC204">
        <f>'D on Ice'!G204</f>
        <v>16.809756097560999</v>
      </c>
      <c r="BD204">
        <f>'D on Ice'!AM204</f>
        <v>43.3</v>
      </c>
      <c r="BE204">
        <f>'D on Ice'!AF204</f>
        <v>10.98</v>
      </c>
      <c r="BF204">
        <f>'D on Ice'!AH204</f>
        <v>1.0049999999999999</v>
      </c>
      <c r="BG204" s="1">
        <f t="shared" si="125"/>
        <v>0.67796610169491522</v>
      </c>
      <c r="BH204" s="1">
        <f t="shared" si="126"/>
        <v>0.32627118644067798</v>
      </c>
      <c r="BI204" s="1">
        <f t="shared" si="127"/>
        <v>0.92372881355932202</v>
      </c>
      <c r="BJ204" s="1">
        <f t="shared" si="128"/>
        <v>0.60593220338983056</v>
      </c>
      <c r="BM204">
        <f>'D on Ice'!M204</f>
        <v>51.2</v>
      </c>
      <c r="BN204">
        <f>'D on Ice'!AB204</f>
        <v>51.38</v>
      </c>
      <c r="BO204">
        <f>'D on Ice'!S204</f>
        <v>51.39</v>
      </c>
      <c r="BP204">
        <f>'D on Ice'!V204</f>
        <v>50.66</v>
      </c>
      <c r="BQ204" s="1">
        <f t="shared" si="129"/>
        <v>0.64406779661016944</v>
      </c>
      <c r="BR204" s="1">
        <f t="shared" si="130"/>
        <v>0.59322033898305082</v>
      </c>
      <c r="BS204" s="1">
        <f t="shared" si="131"/>
        <v>0.5847457627118644</v>
      </c>
      <c r="BT204" s="1">
        <f t="shared" si="132"/>
        <v>0.58898305084745761</v>
      </c>
      <c r="BW204" s="1">
        <f t="shared" si="133"/>
        <v>5.6610169491525424</v>
      </c>
      <c r="BX204" s="1">
        <f t="shared" si="134"/>
        <v>0.85169491525423724</v>
      </c>
      <c r="BY204">
        <f t="shared" si="135"/>
        <v>36</v>
      </c>
      <c r="CB204">
        <f>'D Rel'!M204</f>
        <v>4.8899999999999997</v>
      </c>
      <c r="CC204">
        <f>'D Rel'!V204</f>
        <v>2.2000000000000002</v>
      </c>
      <c r="CD204" s="1">
        <f t="shared" si="136"/>
        <v>0.94491525423728817</v>
      </c>
      <c r="CE204" s="1">
        <f t="shared" si="137"/>
        <v>0.72881355932203384</v>
      </c>
      <c r="CH204" s="31">
        <f>'D Production'!X204</f>
        <v>0.87</v>
      </c>
      <c r="CI204" s="31">
        <f>'D Production'!AB204</f>
        <v>0.35</v>
      </c>
      <c r="CJ204" s="31">
        <f t="shared" si="138"/>
        <v>0.41949152542372881</v>
      </c>
      <c r="CK204" s="31">
        <f t="shared" si="139"/>
        <v>0.38983050847457629</v>
      </c>
      <c r="CN204">
        <f>'D Totals'!G204</f>
        <v>4</v>
      </c>
      <c r="CO204">
        <f>'D Totals'!H204</f>
        <v>11</v>
      </c>
      <c r="CP204">
        <f>'D Totals'!K204</f>
        <v>15</v>
      </c>
    </row>
    <row r="205" spans="1:94" x14ac:dyDescent="0.3">
      <c r="A205" t="str">
        <f>'D on Ice'!B205</f>
        <v>Sean Walker</v>
      </c>
      <c r="B205" t="str">
        <f>'D on Ice'!C205</f>
        <v>PHI</v>
      </c>
      <c r="E205">
        <f>'D on Ice'!K205</f>
        <v>48.92</v>
      </c>
      <c r="F205">
        <f>'D on Ice'!Z205</f>
        <v>12.46</v>
      </c>
      <c r="G205">
        <f>'D on Ice'!Q205</f>
        <v>3.02</v>
      </c>
      <c r="H205">
        <f>'D on Ice'!T205</f>
        <v>2.78</v>
      </c>
      <c r="I205" s="1">
        <f t="shared" si="105"/>
        <v>0.92796610169491522</v>
      </c>
      <c r="J205" s="1">
        <f t="shared" si="106"/>
        <v>0.7923728813559322</v>
      </c>
      <c r="K205" s="1">
        <f t="shared" si="107"/>
        <v>0.81355932203389836</v>
      </c>
      <c r="L205" s="1">
        <f t="shared" si="108"/>
        <v>0.76694915254237284</v>
      </c>
      <c r="O205">
        <f>'D Production'!H205</f>
        <v>0.23</v>
      </c>
      <c r="P205">
        <f>'D Production'!I205</f>
        <v>0.75</v>
      </c>
      <c r="Q205">
        <f>'D Production'!J205</f>
        <v>0.38</v>
      </c>
      <c r="R205">
        <f>'D Production'!L205</f>
        <v>0.98</v>
      </c>
      <c r="S205" s="1">
        <f t="shared" si="109"/>
        <v>0.64830508474576276</v>
      </c>
      <c r="T205" s="1">
        <f t="shared" si="110"/>
        <v>0.61016949152542377</v>
      </c>
      <c r="U205" s="1">
        <f t="shared" si="111"/>
        <v>0.59745762711864403</v>
      </c>
      <c r="V205" s="1">
        <f t="shared" si="112"/>
        <v>0.61864406779661019</v>
      </c>
      <c r="Y205">
        <f>'D on Ice'!L205</f>
        <v>39.78</v>
      </c>
      <c r="Z205">
        <f>'D on Ice'!AA205</f>
        <v>10.19</v>
      </c>
      <c r="AA205">
        <f>'D on Ice'!R205</f>
        <v>2.57</v>
      </c>
      <c r="AB205">
        <f>'D on Ice'!U205</f>
        <v>2.4300000000000002</v>
      </c>
      <c r="AC205" s="1">
        <f t="shared" si="113"/>
        <v>0.72881355932203384</v>
      </c>
      <c r="AD205" s="1">
        <f t="shared" si="114"/>
        <v>0.72457627118644063</v>
      </c>
      <c r="AE205" s="1">
        <f t="shared" si="115"/>
        <v>0.4576271186440678</v>
      </c>
      <c r="AF205" s="1">
        <f t="shared" si="116"/>
        <v>0.63983050847457623</v>
      </c>
      <c r="AI205">
        <f>'D Rel'!K205</f>
        <v>6.23</v>
      </c>
      <c r="AJ205">
        <f>'D Rel'!Z205</f>
        <v>1.63</v>
      </c>
      <c r="AK205">
        <f>'D Rel'!Q205</f>
        <v>0.84</v>
      </c>
      <c r="AL205">
        <f>'D Rel'!T205</f>
        <v>0.33</v>
      </c>
      <c r="AM205" s="1">
        <f t="shared" si="117"/>
        <v>0.92796610169491522</v>
      </c>
      <c r="AN205" s="1">
        <f t="shared" si="118"/>
        <v>0.84745762711864403</v>
      </c>
      <c r="AO205" s="1">
        <f t="shared" si="119"/>
        <v>0.89830508474576276</v>
      </c>
      <c r="AP205" s="1">
        <f t="shared" si="120"/>
        <v>0.83050847457627119</v>
      </c>
      <c r="AS205">
        <f>'D Rel'!L205</f>
        <v>-0.33</v>
      </c>
      <c r="AT205">
        <f>'D Rel'!AA205</f>
        <v>-0.05</v>
      </c>
      <c r="AU205">
        <f>'D Rel'!R205</f>
        <v>0.11</v>
      </c>
      <c r="AV205">
        <f>'D Rel'!U205</f>
        <v>0.09</v>
      </c>
      <c r="AW205" s="1">
        <f t="shared" si="121"/>
        <v>0.58050847457627119</v>
      </c>
      <c r="AX205" s="1">
        <f t="shared" si="122"/>
        <v>0.4788135593220339</v>
      </c>
      <c r="AY205" s="1">
        <f t="shared" si="123"/>
        <v>0.4152542372881356</v>
      </c>
      <c r="AZ205" s="1">
        <f t="shared" si="124"/>
        <v>0.36440677966101692</v>
      </c>
      <c r="BC205">
        <f>'D on Ice'!G205</f>
        <v>16.220408163264999</v>
      </c>
      <c r="BD205">
        <f>'D on Ice'!AM205</f>
        <v>47.15</v>
      </c>
      <c r="BE205">
        <f>'D on Ice'!AF205</f>
        <v>8.64</v>
      </c>
      <c r="BF205">
        <f>'D on Ice'!AH205</f>
        <v>0.99299999999999999</v>
      </c>
      <c r="BG205" s="1">
        <f t="shared" si="125"/>
        <v>0.57203389830508478</v>
      </c>
      <c r="BH205" s="1">
        <f t="shared" si="126"/>
        <v>0.4576271186440678</v>
      </c>
      <c r="BI205" s="1">
        <f t="shared" si="127"/>
        <v>0.52118644067796616</v>
      </c>
      <c r="BJ205" s="1">
        <f t="shared" si="128"/>
        <v>0.38135593220338981</v>
      </c>
      <c r="BM205">
        <f>'D on Ice'!M205</f>
        <v>55.15</v>
      </c>
      <c r="BN205">
        <f>'D on Ice'!AB205</f>
        <v>55</v>
      </c>
      <c r="BO205">
        <f>'D on Ice'!S205</f>
        <v>54.05</v>
      </c>
      <c r="BP205">
        <f>'D on Ice'!V205</f>
        <v>53.36</v>
      </c>
      <c r="BQ205" s="1">
        <f t="shared" si="129"/>
        <v>0.91101694915254239</v>
      </c>
      <c r="BR205" s="1">
        <f t="shared" si="130"/>
        <v>0.84322033898305082</v>
      </c>
      <c r="BS205" s="1">
        <f t="shared" si="131"/>
        <v>0.7076271186440678</v>
      </c>
      <c r="BT205" s="1">
        <f t="shared" si="132"/>
        <v>0.77542372881355937</v>
      </c>
      <c r="BW205" s="1">
        <f t="shared" si="133"/>
        <v>5.953389830508474</v>
      </c>
      <c r="BX205" s="1">
        <f t="shared" si="134"/>
        <v>0.89830508474576276</v>
      </c>
      <c r="BY205">
        <f t="shared" si="135"/>
        <v>24</v>
      </c>
      <c r="CB205">
        <f>'D Rel'!M205</f>
        <v>3.6</v>
      </c>
      <c r="CC205">
        <f>'D Rel'!V205</f>
        <v>2.2999999999999998</v>
      </c>
      <c r="CD205" s="1">
        <f t="shared" si="136"/>
        <v>0.88983050847457623</v>
      </c>
      <c r="CE205" s="1">
        <f t="shared" si="137"/>
        <v>0.74152542372881358</v>
      </c>
      <c r="CH205" s="31">
        <f>'D Production'!X205</f>
        <v>0.91</v>
      </c>
      <c r="CI205" s="31">
        <f>'D Production'!AB205</f>
        <v>0.15</v>
      </c>
      <c r="CJ205" s="31">
        <f t="shared" si="138"/>
        <v>0.3940677966101695</v>
      </c>
      <c r="CK205" s="31">
        <f t="shared" si="139"/>
        <v>0.11440677966101695</v>
      </c>
      <c r="CN205">
        <f>'D Totals'!G205</f>
        <v>3</v>
      </c>
      <c r="CO205">
        <f>'D Totals'!H205</f>
        <v>10</v>
      </c>
      <c r="CP205">
        <f>'D Totals'!K205</f>
        <v>13</v>
      </c>
    </row>
    <row r="206" spans="1:94" x14ac:dyDescent="0.3">
      <c r="A206" t="str">
        <f>'D on Ice'!B206</f>
        <v>Sebastian Aho</v>
      </c>
      <c r="B206" t="str">
        <f>'D on Ice'!C206</f>
        <v>NYI</v>
      </c>
      <c r="E206">
        <f>'D on Ice'!K206</f>
        <v>44.02</v>
      </c>
      <c r="F206">
        <f>'D on Ice'!Z206</f>
        <v>13.7</v>
      </c>
      <c r="G206">
        <f>'D on Ice'!Q206</f>
        <v>1.52</v>
      </c>
      <c r="H206">
        <f>'D on Ice'!T206</f>
        <v>3.03</v>
      </c>
      <c r="I206" s="1">
        <f t="shared" si="105"/>
        <v>0.68644067796610164</v>
      </c>
      <c r="J206" s="1">
        <f t="shared" si="106"/>
        <v>0.93220338983050843</v>
      </c>
      <c r="K206" s="1">
        <f t="shared" si="107"/>
        <v>4.6610169491525424E-2</v>
      </c>
      <c r="L206" s="1">
        <f t="shared" si="108"/>
        <v>0.91101694915254239</v>
      </c>
      <c r="O206">
        <f>'D Production'!H206</f>
        <v>0.11</v>
      </c>
      <c r="P206">
        <f>'D Production'!I206</f>
        <v>0.33</v>
      </c>
      <c r="Q206">
        <f>'D Production'!J206</f>
        <v>0</v>
      </c>
      <c r="R206">
        <f>'D Production'!L206</f>
        <v>0.43</v>
      </c>
      <c r="S206" s="1">
        <f t="shared" si="109"/>
        <v>0.34322033898305082</v>
      </c>
      <c r="T206" s="1">
        <f t="shared" si="110"/>
        <v>0.1271186440677966</v>
      </c>
      <c r="U206" s="1">
        <f t="shared" si="111"/>
        <v>4.2372881355932203E-3</v>
      </c>
      <c r="V206" s="1">
        <f t="shared" si="112"/>
        <v>8.050847457627118E-2</v>
      </c>
      <c r="Y206">
        <f>'D on Ice'!L206</f>
        <v>47.28</v>
      </c>
      <c r="Z206">
        <f>'D on Ice'!AA206</f>
        <v>13.91</v>
      </c>
      <c r="AA206">
        <f>'D on Ice'!R206</f>
        <v>2.93</v>
      </c>
      <c r="AB206">
        <f>'D on Ice'!U206</f>
        <v>3.09</v>
      </c>
      <c r="AC206" s="1">
        <f t="shared" si="113"/>
        <v>0.1440677966101695</v>
      </c>
      <c r="AD206" s="1">
        <f t="shared" si="114"/>
        <v>8.4745762711864403E-2</v>
      </c>
      <c r="AE206" s="1">
        <f t="shared" si="115"/>
        <v>0.22457627118644069</v>
      </c>
      <c r="AF206" s="1">
        <f t="shared" si="116"/>
        <v>7.6271186440677971E-2</v>
      </c>
      <c r="AI206">
        <f>'D Rel'!K206</f>
        <v>1.47</v>
      </c>
      <c r="AJ206">
        <f>'D Rel'!Z206</f>
        <v>1.95</v>
      </c>
      <c r="AK206">
        <f>'D Rel'!Q206</f>
        <v>-0.85</v>
      </c>
      <c r="AL206">
        <f>'D Rel'!T206</f>
        <v>0.42</v>
      </c>
      <c r="AM206" s="1">
        <f t="shared" si="117"/>
        <v>0.65254237288135597</v>
      </c>
      <c r="AN206" s="1">
        <f t="shared" si="118"/>
        <v>0.8728813559322034</v>
      </c>
      <c r="AO206" s="1">
        <f t="shared" si="119"/>
        <v>0.13135593220338984</v>
      </c>
      <c r="AP206" s="1">
        <f t="shared" si="120"/>
        <v>0.91949152542372881</v>
      </c>
      <c r="AS206">
        <f>'D Rel'!L206</f>
        <v>0.85</v>
      </c>
      <c r="AT206">
        <f>'D Rel'!AA206</f>
        <v>1.81</v>
      </c>
      <c r="AU206">
        <f>'D Rel'!R206</f>
        <v>0.69</v>
      </c>
      <c r="AV206">
        <f>'D Rel'!U206</f>
        <v>0.44</v>
      </c>
      <c r="AW206" s="1">
        <f t="shared" si="121"/>
        <v>0.42372881355932202</v>
      </c>
      <c r="AX206" s="1">
        <f t="shared" si="122"/>
        <v>0.16949152542372881</v>
      </c>
      <c r="AY206" s="1">
        <f t="shared" si="123"/>
        <v>0.13983050847457626</v>
      </c>
      <c r="AZ206" s="1">
        <f t="shared" si="124"/>
        <v>0.10169491525423729</v>
      </c>
      <c r="BC206">
        <f>'D on Ice'!G206</f>
        <v>14.154273504274</v>
      </c>
      <c r="BD206">
        <f>'D on Ice'!AM206</f>
        <v>61.94</v>
      </c>
      <c r="BE206">
        <f>'D on Ice'!AF206</f>
        <v>4.79</v>
      </c>
      <c r="BF206">
        <f>'D on Ice'!AH206</f>
        <v>0.95799999999999996</v>
      </c>
      <c r="BG206" s="1">
        <f t="shared" si="125"/>
        <v>0.25847457627118642</v>
      </c>
      <c r="BH206" s="1">
        <f t="shared" si="126"/>
        <v>0.93220338983050843</v>
      </c>
      <c r="BI206" s="1">
        <f t="shared" si="127"/>
        <v>2.1186440677966101E-2</v>
      </c>
      <c r="BJ206" s="1">
        <f t="shared" si="128"/>
        <v>7.2033898305084748E-2</v>
      </c>
      <c r="BM206">
        <f>'D on Ice'!M206</f>
        <v>48.21</v>
      </c>
      <c r="BN206">
        <f>'D on Ice'!AB206</f>
        <v>49.61</v>
      </c>
      <c r="BO206">
        <f>'D on Ice'!S206</f>
        <v>34.15</v>
      </c>
      <c r="BP206">
        <f>'D on Ice'!V206</f>
        <v>49.51</v>
      </c>
      <c r="BQ206" s="1">
        <f t="shared" si="129"/>
        <v>0.3771186440677966</v>
      </c>
      <c r="BR206" s="1">
        <f t="shared" si="130"/>
        <v>0.45338983050847459</v>
      </c>
      <c r="BS206" s="1">
        <f t="shared" si="131"/>
        <v>5.9322033898305086E-2</v>
      </c>
      <c r="BT206" s="1">
        <f t="shared" si="132"/>
        <v>0.47457627118644069</v>
      </c>
      <c r="BW206" s="1">
        <f t="shared" si="133"/>
        <v>3.3813559322033893</v>
      </c>
      <c r="BX206" s="1">
        <f t="shared" si="134"/>
        <v>0.36440677966101692</v>
      </c>
      <c r="BY206">
        <f t="shared" si="135"/>
        <v>151</v>
      </c>
      <c r="CB206">
        <f>'D Rel'!M206</f>
        <v>0.39</v>
      </c>
      <c r="CC206">
        <f>'D Rel'!V206</f>
        <v>-0.11</v>
      </c>
      <c r="CD206" s="1">
        <f t="shared" si="136"/>
        <v>0.58898305084745761</v>
      </c>
      <c r="CE206" s="1">
        <f t="shared" si="137"/>
        <v>0.50423728813559321</v>
      </c>
      <c r="CH206" s="31">
        <f>'D Production'!X206</f>
        <v>0.33</v>
      </c>
      <c r="CI206" s="31">
        <f>'D Production'!AB206</f>
        <v>0.87</v>
      </c>
      <c r="CJ206" s="31">
        <f t="shared" si="138"/>
        <v>0.86864406779661019</v>
      </c>
      <c r="CK206" s="31">
        <f t="shared" si="139"/>
        <v>0.8771186440677966</v>
      </c>
      <c r="CN206">
        <f>'D Totals'!G206</f>
        <v>1</v>
      </c>
      <c r="CO206">
        <f>'D Totals'!H206</f>
        <v>3</v>
      </c>
      <c r="CP206">
        <f>'D Totals'!K206</f>
        <v>4</v>
      </c>
    </row>
    <row r="207" spans="1:94" x14ac:dyDescent="0.3">
      <c r="A207" t="str">
        <f>'D on Ice'!B207</f>
        <v>Seth Jones</v>
      </c>
      <c r="B207" t="str">
        <f>'D on Ice'!C207</f>
        <v>CHI</v>
      </c>
      <c r="E207">
        <f>'D on Ice'!K207</f>
        <v>39.28</v>
      </c>
      <c r="F207">
        <f>'D on Ice'!Z207</f>
        <v>8.3000000000000007</v>
      </c>
      <c r="G207">
        <f>'D on Ice'!Q207</f>
        <v>2.0499999999999998</v>
      </c>
      <c r="H207">
        <f>'D on Ice'!T207</f>
        <v>2.23</v>
      </c>
      <c r="I207" s="1">
        <f t="shared" si="105"/>
        <v>0.30084745762711862</v>
      </c>
      <c r="J207" s="1">
        <f t="shared" si="106"/>
        <v>4.2372881355932202E-2</v>
      </c>
      <c r="K207" s="1">
        <f t="shared" si="107"/>
        <v>0.25423728813559321</v>
      </c>
      <c r="L207" s="1">
        <f t="shared" si="108"/>
        <v>0.17796610169491525</v>
      </c>
      <c r="O207">
        <f>'D Production'!H207</f>
        <v>0</v>
      </c>
      <c r="P207">
        <f>'D Production'!I207</f>
        <v>1.07</v>
      </c>
      <c r="Q207">
        <f>'D Production'!J207</f>
        <v>0.49</v>
      </c>
      <c r="R207">
        <f>'D Production'!L207</f>
        <v>1.07</v>
      </c>
      <c r="S207" s="1">
        <f t="shared" si="109"/>
        <v>4.2372881355932203E-3</v>
      </c>
      <c r="T207" s="1">
        <f t="shared" si="110"/>
        <v>0.89406779661016944</v>
      </c>
      <c r="U207" s="1">
        <f t="shared" si="111"/>
        <v>0.80084745762711862</v>
      </c>
      <c r="V207" s="1">
        <f t="shared" si="112"/>
        <v>0.72033898305084743</v>
      </c>
      <c r="Y207">
        <f>'D on Ice'!L207</f>
        <v>44.26</v>
      </c>
      <c r="Z207">
        <f>'D on Ice'!AA207</f>
        <v>13.68</v>
      </c>
      <c r="AA207">
        <f>'D on Ice'!R207</f>
        <v>2.54</v>
      </c>
      <c r="AB207">
        <f>'D on Ice'!U207</f>
        <v>2.78</v>
      </c>
      <c r="AC207" s="1">
        <f t="shared" si="113"/>
        <v>0.30508474576271188</v>
      </c>
      <c r="AD207" s="1">
        <f t="shared" si="114"/>
        <v>0.11016949152542373</v>
      </c>
      <c r="AE207" s="1">
        <f t="shared" si="115"/>
        <v>0.48728813559322032</v>
      </c>
      <c r="AF207" s="1">
        <f t="shared" si="116"/>
        <v>0.25847457627118642</v>
      </c>
      <c r="AI207">
        <f>'D Rel'!K207</f>
        <v>2.25</v>
      </c>
      <c r="AJ207">
        <f>'D Rel'!Z207</f>
        <v>-1.37</v>
      </c>
      <c r="AK207">
        <f>'D Rel'!Q207</f>
        <v>0.13</v>
      </c>
      <c r="AL207">
        <f>'D Rel'!T207</f>
        <v>-0.09</v>
      </c>
      <c r="AM207" s="1">
        <f t="shared" si="117"/>
        <v>0.71186440677966101</v>
      </c>
      <c r="AN207" s="1">
        <f t="shared" si="118"/>
        <v>0.24576271186440679</v>
      </c>
      <c r="AO207" s="1">
        <f t="shared" si="119"/>
        <v>0.59745762711864403</v>
      </c>
      <c r="AP207" s="1">
        <f t="shared" si="120"/>
        <v>0.41949152542372881</v>
      </c>
      <c r="AS207">
        <f>'D Rel'!L207</f>
        <v>-5.0199999999999996</v>
      </c>
      <c r="AT207">
        <f>'D Rel'!AA207</f>
        <v>-0.45</v>
      </c>
      <c r="AU207">
        <f>'D Rel'!R207</f>
        <v>-0.59</v>
      </c>
      <c r="AV207">
        <f>'D Rel'!U207</f>
        <v>-0.32</v>
      </c>
      <c r="AW207" s="1">
        <f t="shared" si="121"/>
        <v>0.90254237288135597</v>
      </c>
      <c r="AX207" s="1">
        <f t="shared" si="122"/>
        <v>0.57203389830508478</v>
      </c>
      <c r="AY207" s="1">
        <f t="shared" si="123"/>
        <v>0.80084745762711862</v>
      </c>
      <c r="AZ207" s="1">
        <f t="shared" si="124"/>
        <v>0.84322033898305082</v>
      </c>
      <c r="BC207">
        <f>'D on Ice'!G207</f>
        <v>18.061764705881998</v>
      </c>
      <c r="BD207">
        <f>'D on Ice'!AM207</f>
        <v>53.09</v>
      </c>
      <c r="BE207">
        <f>'D on Ice'!AF207</f>
        <v>7.24</v>
      </c>
      <c r="BF207">
        <f>'D on Ice'!AH207</f>
        <v>0.98899999999999999</v>
      </c>
      <c r="BG207" s="1">
        <f t="shared" si="125"/>
        <v>0.8728813559322034</v>
      </c>
      <c r="BH207" s="1">
        <f t="shared" si="126"/>
        <v>0.69915254237288138</v>
      </c>
      <c r="BI207" s="1">
        <f t="shared" si="127"/>
        <v>0.26694915254237289</v>
      </c>
      <c r="BJ207" s="1">
        <f t="shared" si="128"/>
        <v>0.32627118644067798</v>
      </c>
      <c r="BM207">
        <f>'D on Ice'!M207</f>
        <v>47.02</v>
      </c>
      <c r="BN207">
        <f>'D on Ice'!AB207</f>
        <v>37.78</v>
      </c>
      <c r="BO207">
        <f>'D on Ice'!S207</f>
        <v>44.68</v>
      </c>
      <c r="BP207">
        <f>'D on Ice'!V207</f>
        <v>44.46</v>
      </c>
      <c r="BQ207" s="1">
        <f t="shared" si="129"/>
        <v>0.25847457627118642</v>
      </c>
      <c r="BR207" s="1">
        <f t="shared" si="130"/>
        <v>3.8135593220338986E-2</v>
      </c>
      <c r="BS207" s="1">
        <f t="shared" si="131"/>
        <v>0.26271186440677968</v>
      </c>
      <c r="BT207" s="1">
        <f t="shared" si="132"/>
        <v>0.14830508474576271</v>
      </c>
      <c r="BW207" s="1">
        <f t="shared" si="133"/>
        <v>3.5296610169491522</v>
      </c>
      <c r="BX207" s="1">
        <f t="shared" si="134"/>
        <v>0.3940677966101695</v>
      </c>
      <c r="BY207">
        <f t="shared" si="135"/>
        <v>144</v>
      </c>
      <c r="CB207">
        <f>'D Rel'!M207</f>
        <v>4.12</v>
      </c>
      <c r="CC207">
        <f>'D Rel'!V207</f>
        <v>1.76</v>
      </c>
      <c r="CD207" s="1">
        <f t="shared" si="136"/>
        <v>0.90677966101694918</v>
      </c>
      <c r="CE207" s="1">
        <f t="shared" si="137"/>
        <v>0.68220338983050843</v>
      </c>
      <c r="CH207" s="31">
        <f>'D Production'!X207</f>
        <v>0.98</v>
      </c>
      <c r="CI207" s="31">
        <f>'D Production'!AB207</f>
        <v>0.49</v>
      </c>
      <c r="CJ207" s="31">
        <f t="shared" si="138"/>
        <v>0.3135593220338983</v>
      </c>
      <c r="CK207" s="31">
        <f t="shared" si="139"/>
        <v>0.58898305084745761</v>
      </c>
      <c r="CN207">
        <f>'D Totals'!G207</f>
        <v>0</v>
      </c>
      <c r="CO207">
        <f>'D Totals'!H207</f>
        <v>11</v>
      </c>
      <c r="CP207">
        <f>'D Totals'!K207</f>
        <v>11</v>
      </c>
    </row>
    <row r="208" spans="1:94" x14ac:dyDescent="0.3">
      <c r="A208" t="str">
        <f>'D on Ice'!B208</f>
        <v>Shayne Gostisbehere</v>
      </c>
      <c r="B208" t="str">
        <f>'D on Ice'!C208</f>
        <v>DET</v>
      </c>
      <c r="E208">
        <f>'D on Ice'!K208</f>
        <v>39.14</v>
      </c>
      <c r="F208">
        <f>'D on Ice'!Z208</f>
        <v>9.11</v>
      </c>
      <c r="G208">
        <f>'D on Ice'!Q208</f>
        <v>2.0699999999999998</v>
      </c>
      <c r="H208">
        <f>'D on Ice'!T208</f>
        <v>2.3199999999999998</v>
      </c>
      <c r="I208" s="1">
        <f t="shared" si="105"/>
        <v>0.28389830508474578</v>
      </c>
      <c r="J208" s="1">
        <f t="shared" si="106"/>
        <v>0.11864406779661017</v>
      </c>
      <c r="K208" s="1">
        <f t="shared" si="107"/>
        <v>0.26271186440677968</v>
      </c>
      <c r="L208" s="1">
        <f t="shared" si="108"/>
        <v>0.24576271186440679</v>
      </c>
      <c r="O208">
        <f>'D Production'!H208</f>
        <v>0.36</v>
      </c>
      <c r="P208">
        <f>'D Production'!I208</f>
        <v>0.54</v>
      </c>
      <c r="Q208">
        <f>'D Production'!J208</f>
        <v>0.27</v>
      </c>
      <c r="R208">
        <f>'D Production'!L208</f>
        <v>0.9</v>
      </c>
      <c r="S208" s="1">
        <f t="shared" si="109"/>
        <v>0.85169491525423724</v>
      </c>
      <c r="T208" s="1">
        <f t="shared" si="110"/>
        <v>0.32203389830508472</v>
      </c>
      <c r="U208" s="1">
        <f t="shared" si="111"/>
        <v>0.4576271186440678</v>
      </c>
      <c r="V208" s="1">
        <f t="shared" si="112"/>
        <v>0.55084745762711862</v>
      </c>
      <c r="Y208">
        <f>'D on Ice'!L208</f>
        <v>43.64</v>
      </c>
      <c r="Z208">
        <f>'D on Ice'!AA208</f>
        <v>10.91</v>
      </c>
      <c r="AA208">
        <f>'D on Ice'!R208</f>
        <v>2.71</v>
      </c>
      <c r="AB208">
        <f>'D on Ice'!U208</f>
        <v>2.66</v>
      </c>
      <c r="AC208" s="1">
        <f t="shared" si="113"/>
        <v>0.3559322033898305</v>
      </c>
      <c r="AD208" s="1">
        <f t="shared" si="114"/>
        <v>0.52966101694915257</v>
      </c>
      <c r="AE208" s="1">
        <f t="shared" si="115"/>
        <v>0.3559322033898305</v>
      </c>
      <c r="AF208" s="1">
        <f t="shared" si="116"/>
        <v>0.3559322033898305</v>
      </c>
      <c r="AI208">
        <f>'D Rel'!K208</f>
        <v>2.09</v>
      </c>
      <c r="AJ208">
        <f>'D Rel'!Z208</f>
        <v>0.25</v>
      </c>
      <c r="AK208">
        <f>'D Rel'!Q208</f>
        <v>-1.07</v>
      </c>
      <c r="AL208">
        <f>'D Rel'!T208</f>
        <v>0.14000000000000001</v>
      </c>
      <c r="AM208" s="1">
        <f t="shared" si="117"/>
        <v>0.69491525423728817</v>
      </c>
      <c r="AN208" s="1">
        <f t="shared" si="118"/>
        <v>0.5847457627118644</v>
      </c>
      <c r="AO208" s="1">
        <f t="shared" si="119"/>
        <v>6.3559322033898302E-2</v>
      </c>
      <c r="AP208" s="1">
        <f t="shared" si="120"/>
        <v>0.7076271186440678</v>
      </c>
      <c r="AS208">
        <f>'D Rel'!L208</f>
        <v>-3.73</v>
      </c>
      <c r="AT208">
        <f>'D Rel'!AA208</f>
        <v>-0.47</v>
      </c>
      <c r="AU208">
        <f>'D Rel'!R208</f>
        <v>-0.09</v>
      </c>
      <c r="AV208">
        <f>'D Rel'!U208</f>
        <v>-0.03</v>
      </c>
      <c r="AW208" s="1">
        <f t="shared" si="121"/>
        <v>0.84322033898305082</v>
      </c>
      <c r="AX208" s="1">
        <f t="shared" si="122"/>
        <v>0.5847457627118644</v>
      </c>
      <c r="AY208" s="1">
        <f t="shared" si="123"/>
        <v>0.55508474576271183</v>
      </c>
      <c r="AZ208" s="1">
        <f t="shared" si="124"/>
        <v>0.52542372881355937</v>
      </c>
      <c r="BC208">
        <f>'D on Ice'!G208</f>
        <v>14.157092198581999</v>
      </c>
      <c r="BD208">
        <f>'D on Ice'!AM208</f>
        <v>48.1</v>
      </c>
      <c r="BE208">
        <f>'D on Ice'!AF208</f>
        <v>7.74</v>
      </c>
      <c r="BF208">
        <f>'D on Ice'!AH208</f>
        <v>0.98899999999999999</v>
      </c>
      <c r="BG208" s="1">
        <f t="shared" si="125"/>
        <v>0.26271186440677968</v>
      </c>
      <c r="BH208" s="1">
        <f t="shared" si="126"/>
        <v>0.49152542372881358</v>
      </c>
      <c r="BI208" s="1">
        <f t="shared" si="127"/>
        <v>0.34745762711864409</v>
      </c>
      <c r="BJ208" s="1">
        <f t="shared" si="128"/>
        <v>0.32627118644067798</v>
      </c>
      <c r="BM208">
        <f>'D on Ice'!M208</f>
        <v>47.28</v>
      </c>
      <c r="BN208">
        <f>'D on Ice'!AB208</f>
        <v>45.5</v>
      </c>
      <c r="BO208">
        <f>'D on Ice'!S208</f>
        <v>43.4</v>
      </c>
      <c r="BP208">
        <f>'D on Ice'!V208</f>
        <v>46.62</v>
      </c>
      <c r="BQ208" s="1">
        <f t="shared" si="129"/>
        <v>0.27542372881355931</v>
      </c>
      <c r="BR208" s="1">
        <f t="shared" si="130"/>
        <v>0.19915254237288135</v>
      </c>
      <c r="BS208" s="1">
        <f t="shared" si="131"/>
        <v>0.21610169491525424</v>
      </c>
      <c r="BT208" s="1">
        <f t="shared" si="132"/>
        <v>0.25847457627118642</v>
      </c>
      <c r="BW208" s="1">
        <f t="shared" si="133"/>
        <v>3.9788135593220337</v>
      </c>
      <c r="BX208" s="1">
        <f t="shared" si="134"/>
        <v>0.48305084745762711</v>
      </c>
      <c r="BY208">
        <f t="shared" si="135"/>
        <v>123</v>
      </c>
      <c r="CB208">
        <f>'D Rel'!M208</f>
        <v>3.39</v>
      </c>
      <c r="CC208">
        <f>'D Rel'!V208</f>
        <v>1.83</v>
      </c>
      <c r="CD208" s="1">
        <f t="shared" si="136"/>
        <v>0.86864406779661019</v>
      </c>
      <c r="CE208" s="1">
        <f t="shared" si="137"/>
        <v>0.69491525423728817</v>
      </c>
      <c r="CH208" s="31">
        <f>'D Production'!X208</f>
        <v>0.36</v>
      </c>
      <c r="CI208" s="31">
        <f>'D Production'!AB208</f>
        <v>0.99</v>
      </c>
      <c r="CJ208" s="31">
        <f t="shared" si="138"/>
        <v>0.84322033898305082</v>
      </c>
      <c r="CK208" s="31">
        <f t="shared" si="139"/>
        <v>0.93220338983050843</v>
      </c>
      <c r="CN208">
        <f>'D Totals'!G208</f>
        <v>4</v>
      </c>
      <c r="CO208">
        <f>'D Totals'!H208</f>
        <v>6</v>
      </c>
      <c r="CP208">
        <f>'D Totals'!K208</f>
        <v>10</v>
      </c>
    </row>
    <row r="209" spans="1:94" x14ac:dyDescent="0.3">
      <c r="A209" t="str">
        <f>'D on Ice'!B209</f>
        <v>Shea Theodore</v>
      </c>
      <c r="B209" t="str">
        <f>'D on Ice'!C209</f>
        <v>VGK</v>
      </c>
      <c r="E209">
        <f>'D on Ice'!K209</f>
        <v>44.9</v>
      </c>
      <c r="F209">
        <f>'D on Ice'!Z209</f>
        <v>12.85</v>
      </c>
      <c r="G209">
        <f>'D on Ice'!Q209</f>
        <v>2.91</v>
      </c>
      <c r="H209">
        <f>'D on Ice'!T209</f>
        <v>3.11</v>
      </c>
      <c r="I209" s="1">
        <f t="shared" si="105"/>
        <v>0.73305084745762716</v>
      </c>
      <c r="J209" s="1">
        <f t="shared" si="106"/>
        <v>0.85593220338983056</v>
      </c>
      <c r="K209" s="1">
        <f t="shared" si="107"/>
        <v>0.75</v>
      </c>
      <c r="L209" s="1">
        <f t="shared" si="108"/>
        <v>0.93220338983050843</v>
      </c>
      <c r="O209">
        <f>'D Production'!H209</f>
        <v>0.34</v>
      </c>
      <c r="P209">
        <f>'D Production'!I209</f>
        <v>0.69</v>
      </c>
      <c r="Q209">
        <f>'D Production'!J209</f>
        <v>0.51</v>
      </c>
      <c r="R209">
        <f>'D Production'!L209</f>
        <v>1.03</v>
      </c>
      <c r="S209" s="1">
        <f t="shared" si="109"/>
        <v>0.83050847457627119</v>
      </c>
      <c r="T209" s="1">
        <f t="shared" si="110"/>
        <v>0.54661016949152541</v>
      </c>
      <c r="U209" s="1">
        <f t="shared" si="111"/>
        <v>0.8347457627118644</v>
      </c>
      <c r="V209" s="1">
        <f t="shared" si="112"/>
        <v>0.67372881355932202</v>
      </c>
      <c r="Y209">
        <f>'D on Ice'!L209</f>
        <v>39.76</v>
      </c>
      <c r="Z209">
        <f>'D on Ice'!AA209</f>
        <v>10.45</v>
      </c>
      <c r="AA209">
        <f>'D on Ice'!R209</f>
        <v>1.89</v>
      </c>
      <c r="AB209">
        <f>'D on Ice'!U209</f>
        <v>2.48</v>
      </c>
      <c r="AC209" s="1">
        <f t="shared" si="113"/>
        <v>0.73728813559322037</v>
      </c>
      <c r="AD209" s="1">
        <f t="shared" si="114"/>
        <v>0.66949152542372881</v>
      </c>
      <c r="AE209" s="1">
        <f t="shared" si="115"/>
        <v>0.86016949152542377</v>
      </c>
      <c r="AF209" s="1">
        <f t="shared" si="116"/>
        <v>0.57203389830508478</v>
      </c>
      <c r="AI209">
        <f>'D Rel'!K209</f>
        <v>4.82</v>
      </c>
      <c r="AJ209">
        <f>'D Rel'!Z209</f>
        <v>1.06</v>
      </c>
      <c r="AK209">
        <f>'D Rel'!Q209</f>
        <v>0.71</v>
      </c>
      <c r="AL209">
        <f>'D Rel'!T209</f>
        <v>0.71</v>
      </c>
      <c r="AM209" s="1">
        <f t="shared" si="117"/>
        <v>0.84745762711864403</v>
      </c>
      <c r="AN209" s="1">
        <f t="shared" si="118"/>
        <v>0.76271186440677963</v>
      </c>
      <c r="AO209" s="1">
        <f t="shared" si="119"/>
        <v>0.86440677966101698</v>
      </c>
      <c r="AP209" s="1">
        <f t="shared" si="120"/>
        <v>0.97881355932203384</v>
      </c>
      <c r="AS209">
        <f>'D Rel'!L209</f>
        <v>-5.92</v>
      </c>
      <c r="AT209">
        <f>'D Rel'!AA209</f>
        <v>-1.04</v>
      </c>
      <c r="AU209">
        <f>'D Rel'!R209</f>
        <v>-0.11</v>
      </c>
      <c r="AV209">
        <f>'D Rel'!U209</f>
        <v>-0.27</v>
      </c>
      <c r="AW209" s="1">
        <f t="shared" si="121"/>
        <v>0.94067796610169496</v>
      </c>
      <c r="AX209" s="1">
        <f t="shared" si="122"/>
        <v>0.74576271186440679</v>
      </c>
      <c r="AY209" s="1">
        <f t="shared" si="123"/>
        <v>0.57627118644067798</v>
      </c>
      <c r="AZ209" s="1">
        <f t="shared" si="124"/>
        <v>0.78813559322033899</v>
      </c>
      <c r="BC209">
        <f>'D on Ice'!G209</f>
        <v>17.505833333333001</v>
      </c>
      <c r="BD209">
        <f>'D on Ice'!AM209</f>
        <v>50</v>
      </c>
      <c r="BE209">
        <f>'D on Ice'!AF209</f>
        <v>8.9</v>
      </c>
      <c r="BF209">
        <f>'D on Ice'!AH209</f>
        <v>1.0229999999999999</v>
      </c>
      <c r="BG209" s="1">
        <f t="shared" si="125"/>
        <v>0.80084745762711862</v>
      </c>
      <c r="BH209" s="1">
        <f t="shared" si="126"/>
        <v>0.55508474576271183</v>
      </c>
      <c r="BI209" s="1">
        <f t="shared" si="127"/>
        <v>0.57203389830508478</v>
      </c>
      <c r="BJ209" s="1">
        <f t="shared" si="128"/>
        <v>0.80508474576271183</v>
      </c>
      <c r="BM209">
        <f>'D on Ice'!M209</f>
        <v>53.04</v>
      </c>
      <c r="BN209">
        <f>'D on Ice'!AB209</f>
        <v>55.15</v>
      </c>
      <c r="BO209">
        <f>'D on Ice'!S209</f>
        <v>60.71</v>
      </c>
      <c r="BP209">
        <f>'D on Ice'!V209</f>
        <v>55.68</v>
      </c>
      <c r="BQ209" s="1">
        <f t="shared" si="129"/>
        <v>0.78813559322033899</v>
      </c>
      <c r="BR209" s="1">
        <f t="shared" si="130"/>
        <v>0.86016949152542377</v>
      </c>
      <c r="BS209" s="1">
        <f t="shared" si="131"/>
        <v>0.90677966101694918</v>
      </c>
      <c r="BT209" s="1">
        <f t="shared" si="132"/>
        <v>0.90254237288135597</v>
      </c>
      <c r="BW209" s="1">
        <f t="shared" si="133"/>
        <v>6.3050847457627111</v>
      </c>
      <c r="BX209" s="1">
        <f t="shared" si="134"/>
        <v>0.93220338983050843</v>
      </c>
      <c r="BY209">
        <f t="shared" si="135"/>
        <v>17</v>
      </c>
      <c r="CB209">
        <f>'D Rel'!M209</f>
        <v>6.3</v>
      </c>
      <c r="CC209">
        <f>'D Rel'!V209</f>
        <v>9.01</v>
      </c>
      <c r="CD209" s="1">
        <f t="shared" si="136"/>
        <v>0.97457627118644063</v>
      </c>
      <c r="CE209" s="1">
        <f t="shared" si="137"/>
        <v>0.97881355932203384</v>
      </c>
      <c r="CH209" s="31">
        <f>'D Production'!X209</f>
        <v>0</v>
      </c>
      <c r="CI209" s="31">
        <f>'D Production'!AB209</f>
        <v>0.34</v>
      </c>
      <c r="CJ209" s="31">
        <f t="shared" si="138"/>
        <v>0.99576271186440679</v>
      </c>
      <c r="CK209" s="31">
        <f t="shared" si="139"/>
        <v>0.38135593220338981</v>
      </c>
      <c r="CN209">
        <f>'D Totals'!G209</f>
        <v>2</v>
      </c>
      <c r="CO209">
        <f>'D Totals'!H209</f>
        <v>4</v>
      </c>
      <c r="CP209">
        <f>'D Totals'!K209</f>
        <v>6</v>
      </c>
    </row>
    <row r="210" spans="1:94" x14ac:dyDescent="0.3">
      <c r="A210" t="str">
        <f>'D on Ice'!B210</f>
        <v>Simon Benoit</v>
      </c>
      <c r="B210" t="str">
        <f>'D on Ice'!C210</f>
        <v>TOR</v>
      </c>
      <c r="E210">
        <f>'D on Ice'!K210</f>
        <v>40.86</v>
      </c>
      <c r="F210">
        <f>'D on Ice'!Z210</f>
        <v>10.58</v>
      </c>
      <c r="G210">
        <f>'D on Ice'!Q210</f>
        <v>1.72</v>
      </c>
      <c r="H210">
        <f>'D on Ice'!T210</f>
        <v>2.4500000000000002</v>
      </c>
      <c r="I210" s="1">
        <f t="shared" si="105"/>
        <v>0.44067796610169491</v>
      </c>
      <c r="J210" s="1">
        <f t="shared" si="106"/>
        <v>0.3771186440677966</v>
      </c>
      <c r="K210" s="1">
        <f t="shared" si="107"/>
        <v>9.7457627118644072E-2</v>
      </c>
      <c r="L210" s="1">
        <f t="shared" si="108"/>
        <v>0.3940677966101695</v>
      </c>
      <c r="O210">
        <f>'D Production'!H210</f>
        <v>0</v>
      </c>
      <c r="P210">
        <f>'D Production'!I210</f>
        <v>0.13</v>
      </c>
      <c r="Q210">
        <f>'D Production'!J210</f>
        <v>0</v>
      </c>
      <c r="R210">
        <f>'D Production'!L210</f>
        <v>0.13</v>
      </c>
      <c r="S210" s="1">
        <f t="shared" si="109"/>
        <v>4.2372881355932203E-3</v>
      </c>
      <c r="T210" s="1">
        <f t="shared" si="110"/>
        <v>2.1186440677966101E-2</v>
      </c>
      <c r="U210" s="1">
        <f t="shared" si="111"/>
        <v>4.2372881355932203E-3</v>
      </c>
      <c r="V210" s="1">
        <f t="shared" si="112"/>
        <v>8.4745762711864406E-3</v>
      </c>
      <c r="Y210">
        <f>'D on Ice'!L210</f>
        <v>38.21</v>
      </c>
      <c r="Z210">
        <f>'D on Ice'!AA210</f>
        <v>10.18</v>
      </c>
      <c r="AA210">
        <f>'D on Ice'!R210</f>
        <v>1.72</v>
      </c>
      <c r="AB210">
        <f>'D on Ice'!U210</f>
        <v>2.1</v>
      </c>
      <c r="AC210" s="1">
        <f t="shared" si="113"/>
        <v>0.86864406779661019</v>
      </c>
      <c r="AD210" s="1">
        <f t="shared" si="114"/>
        <v>0.72881355932203384</v>
      </c>
      <c r="AE210" s="1">
        <f t="shared" si="115"/>
        <v>0.91101694915254239</v>
      </c>
      <c r="AF210" s="1">
        <f t="shared" si="116"/>
        <v>0.94915254237288138</v>
      </c>
      <c r="AI210">
        <f>'D Rel'!K210</f>
        <v>-4.8</v>
      </c>
      <c r="AJ210">
        <f>'D Rel'!Z210</f>
        <v>-3.15</v>
      </c>
      <c r="AK210">
        <f>'D Rel'!Q210</f>
        <v>-1.47</v>
      </c>
      <c r="AL210">
        <f>'D Rel'!T210</f>
        <v>-0.38</v>
      </c>
      <c r="AM210" s="1">
        <f t="shared" si="117"/>
        <v>0.16949152542372881</v>
      </c>
      <c r="AN210" s="1">
        <f t="shared" si="118"/>
        <v>6.3559322033898302E-2</v>
      </c>
      <c r="AO210" s="1">
        <f t="shared" si="119"/>
        <v>2.5423728813559324E-2</v>
      </c>
      <c r="AP210" s="1">
        <f t="shared" si="120"/>
        <v>0.1440677966101695</v>
      </c>
      <c r="AS210">
        <f>'D Rel'!L210</f>
        <v>-5.58</v>
      </c>
      <c r="AT210">
        <f>'D Rel'!AA210</f>
        <v>-2.2200000000000002</v>
      </c>
      <c r="AU210">
        <f>'D Rel'!R210</f>
        <v>-1.1499999999999999</v>
      </c>
      <c r="AV210">
        <f>'D Rel'!U210</f>
        <v>-0.8</v>
      </c>
      <c r="AW210" s="1">
        <f t="shared" si="121"/>
        <v>0.9152542372881356</v>
      </c>
      <c r="AX210" s="1">
        <f t="shared" si="122"/>
        <v>0.8771186440677966</v>
      </c>
      <c r="AY210" s="1">
        <f t="shared" si="123"/>
        <v>0.98305084745762716</v>
      </c>
      <c r="AZ210" s="1">
        <f t="shared" si="124"/>
        <v>0.98305084745762716</v>
      </c>
      <c r="BC210">
        <f>'D on Ice'!G210</f>
        <v>14.1796875</v>
      </c>
      <c r="BD210">
        <f>'D on Ice'!AM210</f>
        <v>25</v>
      </c>
      <c r="BE210">
        <f>'D on Ice'!AF210</f>
        <v>6.02</v>
      </c>
      <c r="BF210">
        <f>'D on Ice'!AH210</f>
        <v>0.98899999999999999</v>
      </c>
      <c r="BG210" s="1">
        <f t="shared" si="125"/>
        <v>0.2711864406779661</v>
      </c>
      <c r="BH210" s="1">
        <f t="shared" si="126"/>
        <v>4.2372881355932202E-2</v>
      </c>
      <c r="BI210" s="1">
        <f t="shared" si="127"/>
        <v>8.8983050847457626E-2</v>
      </c>
      <c r="BJ210" s="1">
        <f t="shared" si="128"/>
        <v>0.32627118644067798</v>
      </c>
      <c r="BM210">
        <f>'D on Ice'!M210</f>
        <v>51.67</v>
      </c>
      <c r="BN210">
        <f>'D on Ice'!AB210</f>
        <v>50.96</v>
      </c>
      <c r="BO210">
        <f>'D on Ice'!S210</f>
        <v>50</v>
      </c>
      <c r="BP210">
        <f>'D on Ice'!V210</f>
        <v>53.85</v>
      </c>
      <c r="BQ210" s="1">
        <f t="shared" si="129"/>
        <v>0.69491525423728817</v>
      </c>
      <c r="BR210" s="1">
        <f t="shared" si="130"/>
        <v>0.57627118644067798</v>
      </c>
      <c r="BS210" s="1">
        <f t="shared" si="131"/>
        <v>0.48728813559322032</v>
      </c>
      <c r="BT210" s="1">
        <f t="shared" si="132"/>
        <v>0.82627118644067798</v>
      </c>
      <c r="BW210" s="1">
        <f t="shared" si="133"/>
        <v>4.148305084745763</v>
      </c>
      <c r="BX210" s="1">
        <f t="shared" si="134"/>
        <v>0.53813559322033899</v>
      </c>
      <c r="BY210">
        <f t="shared" si="135"/>
        <v>110</v>
      </c>
      <c r="CB210">
        <f>'D Rel'!M210</f>
        <v>0.63</v>
      </c>
      <c r="CC210">
        <f>'D Rel'!V210</f>
        <v>4.4000000000000004</v>
      </c>
      <c r="CD210" s="1">
        <f t="shared" si="136"/>
        <v>0.61440677966101698</v>
      </c>
      <c r="CE210" s="1">
        <f t="shared" si="137"/>
        <v>0.85593220338983056</v>
      </c>
      <c r="CH210" s="31">
        <f>'D Production'!X210</f>
        <v>1.45</v>
      </c>
      <c r="CI210" s="31">
        <f>'D Production'!AB210</f>
        <v>0.93</v>
      </c>
      <c r="CJ210" s="31">
        <f t="shared" si="138"/>
        <v>9.7457627118644072E-2</v>
      </c>
      <c r="CK210" s="31">
        <f t="shared" si="139"/>
        <v>0.89830508474576276</v>
      </c>
      <c r="CN210">
        <f>'D Totals'!G210</f>
        <v>0</v>
      </c>
      <c r="CO210">
        <f>'D Totals'!H210</f>
        <v>1</v>
      </c>
      <c r="CP210">
        <f>'D Totals'!K210</f>
        <v>1</v>
      </c>
    </row>
    <row r="211" spans="1:94" x14ac:dyDescent="0.3">
      <c r="A211" t="str">
        <f>'D on Ice'!B211</f>
        <v>Simon Nemec</v>
      </c>
      <c r="B211" t="str">
        <f>'D on Ice'!C211</f>
        <v>N.J</v>
      </c>
      <c r="E211">
        <f>'D on Ice'!K211</f>
        <v>45.51</v>
      </c>
      <c r="F211">
        <f>'D on Ice'!Z211</f>
        <v>13.34</v>
      </c>
      <c r="G211">
        <f>'D on Ice'!Q211</f>
        <v>3.44</v>
      </c>
      <c r="H211">
        <f>'D on Ice'!T211</f>
        <v>3.29</v>
      </c>
      <c r="I211" s="1">
        <f t="shared" si="105"/>
        <v>0.78389830508474578</v>
      </c>
      <c r="J211" s="1">
        <f t="shared" si="106"/>
        <v>0.90254237288135597</v>
      </c>
      <c r="K211" s="1">
        <f t="shared" si="107"/>
        <v>0.9576271186440678</v>
      </c>
      <c r="L211" s="1">
        <f t="shared" si="108"/>
        <v>0.97457627118644063</v>
      </c>
      <c r="O211">
        <f>'D Production'!H211</f>
        <v>0.27</v>
      </c>
      <c r="P211">
        <f>'D Production'!I211</f>
        <v>1.1000000000000001</v>
      </c>
      <c r="Q211">
        <f>'D Production'!J211</f>
        <v>0.96</v>
      </c>
      <c r="R211">
        <f>'D Production'!L211</f>
        <v>1.37</v>
      </c>
      <c r="S211" s="1">
        <f t="shared" si="109"/>
        <v>0.74152542372881358</v>
      </c>
      <c r="T211" s="1">
        <f t="shared" si="110"/>
        <v>0.91101694915254239</v>
      </c>
      <c r="U211" s="1">
        <f t="shared" si="111"/>
        <v>1</v>
      </c>
      <c r="V211" s="1">
        <f t="shared" si="112"/>
        <v>0.92372881355932202</v>
      </c>
      <c r="Y211">
        <f>'D on Ice'!L211</f>
        <v>41.8</v>
      </c>
      <c r="Z211">
        <f>'D on Ice'!AA211</f>
        <v>10.86</v>
      </c>
      <c r="AA211">
        <f>'D on Ice'!R211</f>
        <v>3.16</v>
      </c>
      <c r="AB211">
        <f>'D on Ice'!U211</f>
        <v>2.4500000000000002</v>
      </c>
      <c r="AC211" s="1">
        <f t="shared" si="113"/>
        <v>0.5423728813559322</v>
      </c>
      <c r="AD211" s="1">
        <f t="shared" si="114"/>
        <v>0.5423728813559322</v>
      </c>
      <c r="AE211" s="1">
        <f t="shared" si="115"/>
        <v>0.13135593220338984</v>
      </c>
      <c r="AF211" s="1">
        <f t="shared" si="116"/>
        <v>0.61864406779661019</v>
      </c>
      <c r="AI211">
        <f>'D Rel'!K211</f>
        <v>5.39</v>
      </c>
      <c r="AJ211">
        <f>'D Rel'!Z211</f>
        <v>3.04</v>
      </c>
      <c r="AK211">
        <f>'D Rel'!Q211</f>
        <v>0.56000000000000005</v>
      </c>
      <c r="AL211">
        <f>'D Rel'!T211</f>
        <v>0.78</v>
      </c>
      <c r="AM211" s="1">
        <f t="shared" si="117"/>
        <v>0.86440677966101698</v>
      </c>
      <c r="AN211" s="1">
        <f t="shared" si="118"/>
        <v>0.9576271186440678</v>
      </c>
      <c r="AO211" s="1">
        <f t="shared" si="119"/>
        <v>0.82627118644067798</v>
      </c>
      <c r="AP211" s="1">
        <f t="shared" si="120"/>
        <v>0.98728813559322037</v>
      </c>
      <c r="AS211">
        <f>'D Rel'!L211</f>
        <v>2.06</v>
      </c>
      <c r="AT211">
        <f>'D Rel'!AA211</f>
        <v>-0.8</v>
      </c>
      <c r="AU211">
        <f>'D Rel'!R211</f>
        <v>0.66</v>
      </c>
      <c r="AV211">
        <f>'D Rel'!U211</f>
        <v>-0.12</v>
      </c>
      <c r="AW211" s="1">
        <f t="shared" si="121"/>
        <v>0.28389830508474578</v>
      </c>
      <c r="AX211" s="1">
        <f t="shared" si="122"/>
        <v>0.66949152542372881</v>
      </c>
      <c r="AY211" s="1">
        <f t="shared" si="123"/>
        <v>0.15254237288135594</v>
      </c>
      <c r="AZ211" s="1">
        <f t="shared" si="124"/>
        <v>0.63983050847457623</v>
      </c>
      <c r="BC211">
        <f>'D on Ice'!G211</f>
        <v>17.455333333333002</v>
      </c>
      <c r="BD211">
        <f>'D on Ice'!AM211</f>
        <v>46.53</v>
      </c>
      <c r="BE211">
        <f>'D on Ice'!AF211</f>
        <v>11.01</v>
      </c>
      <c r="BF211">
        <f>'D on Ice'!AH211</f>
        <v>0.996</v>
      </c>
      <c r="BG211" s="1">
        <f t="shared" si="125"/>
        <v>0.77542372881355937</v>
      </c>
      <c r="BH211" s="1">
        <f t="shared" si="126"/>
        <v>0.4364406779661017</v>
      </c>
      <c r="BI211" s="1">
        <f t="shared" si="127"/>
        <v>0.92796610169491522</v>
      </c>
      <c r="BJ211" s="1">
        <f t="shared" si="128"/>
        <v>0.41101694915254239</v>
      </c>
      <c r="BM211">
        <f>'D on Ice'!M211</f>
        <v>52.13</v>
      </c>
      <c r="BN211">
        <f>'D on Ice'!AB211</f>
        <v>55.11</v>
      </c>
      <c r="BO211">
        <f>'D on Ice'!S211</f>
        <v>52.08</v>
      </c>
      <c r="BP211">
        <f>'D on Ice'!V211</f>
        <v>57.31</v>
      </c>
      <c r="BQ211" s="1">
        <f t="shared" si="129"/>
        <v>0.71186440677966101</v>
      </c>
      <c r="BR211" s="1">
        <f t="shared" si="130"/>
        <v>0.85593220338983056</v>
      </c>
      <c r="BS211" s="1">
        <f t="shared" si="131"/>
        <v>0.61864406779661019</v>
      </c>
      <c r="BT211" s="1">
        <f t="shared" si="132"/>
        <v>0.94491525423728817</v>
      </c>
      <c r="BW211" s="1">
        <f t="shared" si="133"/>
        <v>6.2627118644067794</v>
      </c>
      <c r="BX211" s="1">
        <f t="shared" si="134"/>
        <v>0.92372881355932202</v>
      </c>
      <c r="BY211">
        <f t="shared" si="135"/>
        <v>19</v>
      </c>
      <c r="CB211">
        <f>'D Rel'!M211</f>
        <v>1.89</v>
      </c>
      <c r="CC211">
        <f>'D Rel'!V211</f>
        <v>7.9</v>
      </c>
      <c r="CD211" s="1">
        <f t="shared" si="136"/>
        <v>0.71610169491525422</v>
      </c>
      <c r="CE211" s="1">
        <f t="shared" si="137"/>
        <v>0.97457627118644063</v>
      </c>
      <c r="CH211" s="31">
        <f>'D Production'!X211</f>
        <v>0.55000000000000004</v>
      </c>
      <c r="CI211" s="31">
        <f>'D Production'!AB211</f>
        <v>0.55000000000000004</v>
      </c>
      <c r="CJ211" s="31">
        <f t="shared" si="138"/>
        <v>0.66949152542372881</v>
      </c>
      <c r="CK211" s="31">
        <f t="shared" si="139"/>
        <v>0.65254237288135597</v>
      </c>
      <c r="CN211">
        <f>'D Totals'!G211</f>
        <v>2</v>
      </c>
      <c r="CO211">
        <f>'D Totals'!H211</f>
        <v>8</v>
      </c>
      <c r="CP211">
        <f>'D Totals'!K211</f>
        <v>10</v>
      </c>
    </row>
    <row r="212" spans="1:94" x14ac:dyDescent="0.3">
      <c r="A212" t="str">
        <f>'D on Ice'!B212</f>
        <v>Thomas Chabot</v>
      </c>
      <c r="B212" t="str">
        <f>'D on Ice'!C212</f>
        <v>OTT</v>
      </c>
      <c r="E212">
        <f>'D on Ice'!K212</f>
        <v>47.26</v>
      </c>
      <c r="F212">
        <f>'D on Ice'!Z212</f>
        <v>11.92</v>
      </c>
      <c r="G212">
        <f>'D on Ice'!Q212</f>
        <v>3.3</v>
      </c>
      <c r="H212">
        <f>'D on Ice'!T212</f>
        <v>2.84</v>
      </c>
      <c r="I212" s="1">
        <f t="shared" si="105"/>
        <v>0.8771186440677966</v>
      </c>
      <c r="J212" s="1">
        <f t="shared" si="106"/>
        <v>0.69067796610169496</v>
      </c>
      <c r="K212" s="1">
        <f t="shared" si="107"/>
        <v>0.93644067796610164</v>
      </c>
      <c r="L212" s="1">
        <f t="shared" si="108"/>
        <v>0.81779661016949157</v>
      </c>
      <c r="O212">
        <f>'D Production'!H212</f>
        <v>0.14000000000000001</v>
      </c>
      <c r="P212">
        <f>'D Production'!I212</f>
        <v>0.86</v>
      </c>
      <c r="Q212">
        <f>'D Production'!J212</f>
        <v>0.28999999999999998</v>
      </c>
      <c r="R212">
        <f>'D Production'!L212</f>
        <v>1.01</v>
      </c>
      <c r="S212" s="1">
        <f t="shared" si="109"/>
        <v>0.4152542372881356</v>
      </c>
      <c r="T212" s="1">
        <f t="shared" si="110"/>
        <v>0.75</v>
      </c>
      <c r="U212" s="1">
        <f t="shared" si="111"/>
        <v>0.49576271186440679</v>
      </c>
      <c r="V212" s="1">
        <f t="shared" si="112"/>
        <v>0.64406779661016944</v>
      </c>
      <c r="Y212">
        <f>'D on Ice'!L212</f>
        <v>40.51</v>
      </c>
      <c r="Z212">
        <f>'D on Ice'!AA212</f>
        <v>11.49</v>
      </c>
      <c r="AA212">
        <f>'D on Ice'!R212</f>
        <v>3.45</v>
      </c>
      <c r="AB212">
        <f>'D on Ice'!U212</f>
        <v>2.78</v>
      </c>
      <c r="AC212" s="1">
        <f t="shared" si="113"/>
        <v>0.66949152542372881</v>
      </c>
      <c r="AD212" s="1">
        <f t="shared" si="114"/>
        <v>0.3940677966101695</v>
      </c>
      <c r="AE212" s="1">
        <f t="shared" si="115"/>
        <v>6.7796610169491525E-2</v>
      </c>
      <c r="AF212" s="1">
        <f t="shared" si="116"/>
        <v>0.25847457627118642</v>
      </c>
      <c r="AI212">
        <f>'D Rel'!K212</f>
        <v>0.41</v>
      </c>
      <c r="AJ212">
        <f>'D Rel'!Z212</f>
        <v>0.48</v>
      </c>
      <c r="AK212">
        <f>'D Rel'!Q212</f>
        <v>0.54</v>
      </c>
      <c r="AL212">
        <f>'D Rel'!T212</f>
        <v>0.12</v>
      </c>
      <c r="AM212" s="1">
        <f t="shared" si="117"/>
        <v>0.59322033898305082</v>
      </c>
      <c r="AN212" s="1">
        <f t="shared" si="118"/>
        <v>0.63559322033898302</v>
      </c>
      <c r="AO212" s="1">
        <f t="shared" si="119"/>
        <v>0.80932203389830504</v>
      </c>
      <c r="AP212" s="1">
        <f t="shared" si="120"/>
        <v>0.68644067796610164</v>
      </c>
      <c r="AS212">
        <f>'D Rel'!L212</f>
        <v>1.84</v>
      </c>
      <c r="AT212">
        <f>'D Rel'!AA212</f>
        <v>1.1399999999999999</v>
      </c>
      <c r="AU212">
        <f>'D Rel'!R212</f>
        <v>0.88</v>
      </c>
      <c r="AV212">
        <f>'D Rel'!U212</f>
        <v>0.32</v>
      </c>
      <c r="AW212" s="1">
        <f t="shared" si="121"/>
        <v>0.30932203389830509</v>
      </c>
      <c r="AX212" s="1">
        <f t="shared" si="122"/>
        <v>0.27966101694915252</v>
      </c>
      <c r="AY212" s="1">
        <f t="shared" si="123"/>
        <v>8.050847457627118E-2</v>
      </c>
      <c r="AZ212" s="1">
        <f t="shared" si="124"/>
        <v>0.19067796610169491</v>
      </c>
      <c r="BC212">
        <f>'D on Ice'!G212</f>
        <v>18.984090909091002</v>
      </c>
      <c r="BD212">
        <f>'D on Ice'!AM212</f>
        <v>57.45</v>
      </c>
      <c r="BE212">
        <f>'D on Ice'!AF212</f>
        <v>10.27</v>
      </c>
      <c r="BF212">
        <f>'D on Ice'!AH212</f>
        <v>0.98799999999999999</v>
      </c>
      <c r="BG212" s="1">
        <f t="shared" si="125"/>
        <v>0.9576271186440678</v>
      </c>
      <c r="BH212" s="1">
        <f t="shared" si="126"/>
        <v>0.82203389830508478</v>
      </c>
      <c r="BI212" s="1">
        <f t="shared" si="127"/>
        <v>0.86016949152542377</v>
      </c>
      <c r="BJ212" s="1">
        <f t="shared" si="128"/>
        <v>0.3135593220338983</v>
      </c>
      <c r="BM212">
        <f>'D on Ice'!M212</f>
        <v>53.85</v>
      </c>
      <c r="BN212">
        <f>'D on Ice'!AB212</f>
        <v>50.92</v>
      </c>
      <c r="BO212">
        <f>'D on Ice'!S212</f>
        <v>48.94</v>
      </c>
      <c r="BP212">
        <f>'D on Ice'!V212</f>
        <v>50.59</v>
      </c>
      <c r="BQ212" s="1">
        <f t="shared" si="129"/>
        <v>0.83898305084745761</v>
      </c>
      <c r="BR212" s="1">
        <f t="shared" si="130"/>
        <v>0.56779661016949157</v>
      </c>
      <c r="BS212" s="1">
        <f t="shared" si="131"/>
        <v>0.46186440677966101</v>
      </c>
      <c r="BT212" s="1">
        <f t="shared" si="132"/>
        <v>0.57627118644067798</v>
      </c>
      <c r="BW212" s="1">
        <f t="shared" si="133"/>
        <v>4.5127118644067794</v>
      </c>
      <c r="BX212" s="1">
        <f t="shared" si="134"/>
        <v>0.63135593220338981</v>
      </c>
      <c r="BY212">
        <f t="shared" si="135"/>
        <v>88</v>
      </c>
      <c r="CB212">
        <f>'D Rel'!M212</f>
        <v>-0.94</v>
      </c>
      <c r="CC212">
        <f>'D Rel'!V212</f>
        <v>-2</v>
      </c>
      <c r="CD212" s="1">
        <f t="shared" si="136"/>
        <v>0.40677966101694918</v>
      </c>
      <c r="CE212" s="1">
        <f t="shared" si="137"/>
        <v>0.31779661016949151</v>
      </c>
      <c r="CH212" s="31">
        <f>'D Production'!X212</f>
        <v>0.43</v>
      </c>
      <c r="CI212" s="31">
        <f>'D Production'!AB212</f>
        <v>0.72</v>
      </c>
      <c r="CJ212" s="31">
        <f t="shared" si="138"/>
        <v>0.7923728813559322</v>
      </c>
      <c r="CK212" s="31">
        <f t="shared" si="139"/>
        <v>0.78813559322033899</v>
      </c>
      <c r="CN212">
        <f>'D Totals'!G212</f>
        <v>1</v>
      </c>
      <c r="CO212">
        <f>'D Totals'!H212</f>
        <v>6</v>
      </c>
      <c r="CP212">
        <f>'D Totals'!K212</f>
        <v>7</v>
      </c>
    </row>
    <row r="213" spans="1:94" x14ac:dyDescent="0.3">
      <c r="A213" t="str">
        <f>'D on Ice'!B213</f>
        <v>Thomas Harley</v>
      </c>
      <c r="B213" t="str">
        <f>'D on Ice'!C213</f>
        <v>DAL</v>
      </c>
      <c r="E213">
        <f>'D on Ice'!K213</f>
        <v>45.05</v>
      </c>
      <c r="F213">
        <f>'D on Ice'!Z213</f>
        <v>11.34</v>
      </c>
      <c r="G213">
        <f>'D on Ice'!Q213</f>
        <v>3.01</v>
      </c>
      <c r="H213">
        <f>'D on Ice'!T213</f>
        <v>2.68</v>
      </c>
      <c r="I213" s="1">
        <f t="shared" si="105"/>
        <v>0.74152542372881358</v>
      </c>
      <c r="J213" s="1">
        <f t="shared" si="106"/>
        <v>0.57627118644067798</v>
      </c>
      <c r="K213" s="1">
        <f t="shared" si="107"/>
        <v>0.80508474576271183</v>
      </c>
      <c r="L213" s="1">
        <f t="shared" si="108"/>
        <v>0.66949152542372881</v>
      </c>
      <c r="O213">
        <f>'D Production'!H213</f>
        <v>0.46</v>
      </c>
      <c r="P213">
        <f>'D Production'!I213</f>
        <v>0.93</v>
      </c>
      <c r="Q213">
        <f>'D Production'!J213</f>
        <v>0.23</v>
      </c>
      <c r="R213">
        <f>'D Production'!L213</f>
        <v>1.39</v>
      </c>
      <c r="S213" s="1">
        <f t="shared" si="109"/>
        <v>0.94491525423728817</v>
      </c>
      <c r="T213" s="1">
        <f t="shared" si="110"/>
        <v>0.79661016949152541</v>
      </c>
      <c r="U213" s="1">
        <f t="shared" si="111"/>
        <v>0.38983050847457629</v>
      </c>
      <c r="V213" s="1">
        <f t="shared" si="112"/>
        <v>0.93644067796610164</v>
      </c>
      <c r="Y213">
        <f>'D on Ice'!L213</f>
        <v>39.96</v>
      </c>
      <c r="Z213">
        <f>'D on Ice'!AA213</f>
        <v>10.11</v>
      </c>
      <c r="AA213">
        <f>'D on Ice'!R213</f>
        <v>2.16</v>
      </c>
      <c r="AB213">
        <f>'D on Ice'!U213</f>
        <v>2.34</v>
      </c>
      <c r="AC213" s="1">
        <f t="shared" si="113"/>
        <v>0.7076271186440678</v>
      </c>
      <c r="AD213" s="1">
        <f t="shared" si="114"/>
        <v>0.75</v>
      </c>
      <c r="AE213" s="1">
        <f t="shared" si="115"/>
        <v>0.74152542372881358</v>
      </c>
      <c r="AF213" s="1">
        <f t="shared" si="116"/>
        <v>0.76694915254237284</v>
      </c>
      <c r="AI213">
        <f>'D Rel'!K213</f>
        <v>1.35</v>
      </c>
      <c r="AJ213">
        <f>'D Rel'!Z213</f>
        <v>-0.46</v>
      </c>
      <c r="AK213">
        <f>'D Rel'!Q213</f>
        <v>7.0000000000000007E-2</v>
      </c>
      <c r="AL213">
        <f>'D Rel'!T213</f>
        <v>0.02</v>
      </c>
      <c r="AM213" s="1">
        <f t="shared" si="117"/>
        <v>0.64830508474576276</v>
      </c>
      <c r="AN213" s="1">
        <f t="shared" si="118"/>
        <v>0.44915254237288138</v>
      </c>
      <c r="AO213" s="1">
        <f t="shared" si="119"/>
        <v>0.57203389830508478</v>
      </c>
      <c r="AP213" s="1">
        <f t="shared" si="120"/>
        <v>0.56779661016949157</v>
      </c>
      <c r="AS213">
        <f>'D Rel'!L213</f>
        <v>-0.42</v>
      </c>
      <c r="AT213">
        <f>'D Rel'!AA213</f>
        <v>1.1599999999999999</v>
      </c>
      <c r="AU213">
        <f>'D Rel'!R213</f>
        <v>-0.52</v>
      </c>
      <c r="AV213">
        <f>'D Rel'!U213</f>
        <v>0.19</v>
      </c>
      <c r="AW213" s="1">
        <f t="shared" si="121"/>
        <v>0.5847457627118644</v>
      </c>
      <c r="AX213" s="1">
        <f t="shared" si="122"/>
        <v>0.27542372881355931</v>
      </c>
      <c r="AY213" s="1">
        <f t="shared" si="123"/>
        <v>0.75847457627118642</v>
      </c>
      <c r="AZ213" s="1">
        <f t="shared" si="124"/>
        <v>0.24576271186440679</v>
      </c>
      <c r="BC213">
        <f>'D on Ice'!G213</f>
        <v>17.284074074073999</v>
      </c>
      <c r="BD213">
        <f>'D on Ice'!AM213</f>
        <v>54.95</v>
      </c>
      <c r="BE213">
        <f>'D on Ice'!AF213</f>
        <v>9.9</v>
      </c>
      <c r="BF213">
        <f>'D on Ice'!AH213</f>
        <v>1.0189999999999999</v>
      </c>
      <c r="BG213" s="1">
        <f t="shared" si="125"/>
        <v>0.76694915254237284</v>
      </c>
      <c r="BH213" s="1">
        <f t="shared" si="126"/>
        <v>0.75</v>
      </c>
      <c r="BI213" s="1">
        <f t="shared" si="127"/>
        <v>0.79661016949152541</v>
      </c>
      <c r="BJ213" s="1">
        <f t="shared" si="128"/>
        <v>0.77966101694915257</v>
      </c>
      <c r="BM213">
        <f>'D on Ice'!M213</f>
        <v>52.99</v>
      </c>
      <c r="BN213">
        <f>'D on Ice'!AB213</f>
        <v>52.88</v>
      </c>
      <c r="BO213">
        <f>'D on Ice'!S213</f>
        <v>58.21</v>
      </c>
      <c r="BP213">
        <f>'D on Ice'!V213</f>
        <v>53.37</v>
      </c>
      <c r="BQ213" s="1">
        <f t="shared" si="129"/>
        <v>0.77966101694915257</v>
      </c>
      <c r="BR213" s="1">
        <f t="shared" si="130"/>
        <v>0.7076271186440678</v>
      </c>
      <c r="BS213" s="1">
        <f t="shared" si="131"/>
        <v>0.86864406779661019</v>
      </c>
      <c r="BT213" s="1">
        <f t="shared" si="132"/>
        <v>0.77966101694915257</v>
      </c>
      <c r="BW213" s="1">
        <f t="shared" si="133"/>
        <v>5.6101694915254239</v>
      </c>
      <c r="BX213" s="1">
        <f t="shared" si="134"/>
        <v>0.84322033898305082</v>
      </c>
      <c r="BY213">
        <f t="shared" si="135"/>
        <v>38</v>
      </c>
      <c r="CB213">
        <f>'D Rel'!M213</f>
        <v>1.02</v>
      </c>
      <c r="CC213">
        <f>'D Rel'!V213</f>
        <v>-1.86</v>
      </c>
      <c r="CD213" s="1">
        <f t="shared" si="136"/>
        <v>0.64406779661016944</v>
      </c>
      <c r="CE213" s="1">
        <f t="shared" si="137"/>
        <v>0.33898305084745761</v>
      </c>
      <c r="CH213" s="31">
        <f>'D Production'!X213</f>
        <v>0.31</v>
      </c>
      <c r="CI213" s="31">
        <f>'D Production'!AB213</f>
        <v>0.46</v>
      </c>
      <c r="CJ213" s="31">
        <f t="shared" si="138"/>
        <v>0.89406779661016944</v>
      </c>
      <c r="CK213" s="31">
        <f t="shared" si="139"/>
        <v>0.5423728813559322</v>
      </c>
      <c r="CN213">
        <f>'D Totals'!G213</f>
        <v>6</v>
      </c>
      <c r="CO213">
        <f>'D Totals'!H213</f>
        <v>12</v>
      </c>
      <c r="CP213">
        <f>'D Totals'!K213</f>
        <v>18</v>
      </c>
    </row>
    <row r="214" spans="1:94" x14ac:dyDescent="0.3">
      <c r="A214" t="str">
        <f>'D on Ice'!B214</f>
        <v>Timothy Liljegren</v>
      </c>
      <c r="B214" t="str">
        <f>'D on Ice'!C214</f>
        <v>TOR</v>
      </c>
      <c r="E214">
        <f>'D on Ice'!K214</f>
        <v>46.04</v>
      </c>
      <c r="F214">
        <f>'D on Ice'!Z214</f>
        <v>12.74</v>
      </c>
      <c r="G214">
        <f>'D on Ice'!Q214</f>
        <v>2.4700000000000002</v>
      </c>
      <c r="H214">
        <f>'D on Ice'!T214</f>
        <v>2.75</v>
      </c>
      <c r="I214" s="1">
        <f t="shared" si="105"/>
        <v>0.80084745762711862</v>
      </c>
      <c r="J214" s="1">
        <f t="shared" si="106"/>
        <v>0.83898305084745761</v>
      </c>
      <c r="K214" s="1">
        <f t="shared" si="107"/>
        <v>0.51271186440677963</v>
      </c>
      <c r="L214" s="1">
        <f t="shared" si="108"/>
        <v>0.73728813559322037</v>
      </c>
      <c r="O214">
        <f>'D Production'!H214</f>
        <v>0.26</v>
      </c>
      <c r="P214">
        <f>'D Production'!I214</f>
        <v>0.52</v>
      </c>
      <c r="Q214">
        <f>'D Production'!J214</f>
        <v>0.13</v>
      </c>
      <c r="R214">
        <f>'D Production'!L214</f>
        <v>0.78</v>
      </c>
      <c r="S214" s="1">
        <f t="shared" si="109"/>
        <v>0.71186440677966101</v>
      </c>
      <c r="T214" s="1">
        <f t="shared" si="110"/>
        <v>0.29661016949152541</v>
      </c>
      <c r="U214" s="1">
        <f t="shared" si="111"/>
        <v>0.19067796610169491</v>
      </c>
      <c r="V214" s="1">
        <f t="shared" si="112"/>
        <v>0.4364406779661017</v>
      </c>
      <c r="Y214">
        <f>'D on Ice'!L214</f>
        <v>43.57</v>
      </c>
      <c r="Z214">
        <f>'D on Ice'!AA214</f>
        <v>9.75</v>
      </c>
      <c r="AA214">
        <f>'D on Ice'!R214</f>
        <v>1.82</v>
      </c>
      <c r="AB214">
        <f>'D on Ice'!U214</f>
        <v>2.39</v>
      </c>
      <c r="AC214" s="1">
        <f t="shared" si="113"/>
        <v>0.36016949152542371</v>
      </c>
      <c r="AD214" s="1">
        <f t="shared" si="114"/>
        <v>0.82203389830508478</v>
      </c>
      <c r="AE214" s="1">
        <f t="shared" si="115"/>
        <v>0.88135593220338981</v>
      </c>
      <c r="AF214" s="1">
        <f t="shared" si="116"/>
        <v>0.6652542372881356</v>
      </c>
      <c r="AI214">
        <f>'D Rel'!K214</f>
        <v>2.1</v>
      </c>
      <c r="AJ214">
        <f>'D Rel'!Z214</f>
        <v>1.98</v>
      </c>
      <c r="AK214">
        <f>'D Rel'!Q214</f>
        <v>0.03</v>
      </c>
      <c r="AL214">
        <f>'D Rel'!T214</f>
        <v>0.22</v>
      </c>
      <c r="AM214" s="1">
        <f t="shared" si="117"/>
        <v>0.69915254237288138</v>
      </c>
      <c r="AN214" s="1">
        <f t="shared" si="118"/>
        <v>0.8771186440677966</v>
      </c>
      <c r="AO214" s="1">
        <f t="shared" si="119"/>
        <v>0.56355932203389836</v>
      </c>
      <c r="AP214" s="1">
        <f t="shared" si="120"/>
        <v>0.75423728813559321</v>
      </c>
      <c r="AS214">
        <f>'D Rel'!L214</f>
        <v>2.5099999999999998</v>
      </c>
      <c r="AT214">
        <f>'D Rel'!AA214</f>
        <v>-2.0099999999999998</v>
      </c>
      <c r="AU214">
        <f>'D Rel'!R214</f>
        <v>-0.62</v>
      </c>
      <c r="AV214">
        <f>'D Rel'!U214</f>
        <v>-0.27</v>
      </c>
      <c r="AW214" s="1">
        <f t="shared" si="121"/>
        <v>0.23305084745762711</v>
      </c>
      <c r="AX214" s="1">
        <f t="shared" si="122"/>
        <v>0.86440677966101698</v>
      </c>
      <c r="AY214" s="1">
        <f t="shared" si="123"/>
        <v>0.81355932203389836</v>
      </c>
      <c r="AZ214" s="1">
        <f t="shared" si="124"/>
        <v>0.78813559322033899</v>
      </c>
      <c r="BC214">
        <f>'D on Ice'!G214</f>
        <v>15.909195402299</v>
      </c>
      <c r="BD214">
        <f>'D on Ice'!AM214</f>
        <v>65.03</v>
      </c>
      <c r="BE214">
        <f>'D on Ice'!AF214</f>
        <v>7.63</v>
      </c>
      <c r="BF214">
        <f>'D on Ice'!AH214</f>
        <v>1.014</v>
      </c>
      <c r="BG214" s="1">
        <f t="shared" si="125"/>
        <v>0.5</v>
      </c>
      <c r="BH214" s="1">
        <f t="shared" si="126"/>
        <v>0.96610169491525422</v>
      </c>
      <c r="BI214" s="1">
        <f t="shared" si="127"/>
        <v>0.3347457627118644</v>
      </c>
      <c r="BJ214" s="1">
        <f t="shared" si="128"/>
        <v>0.72881355932203384</v>
      </c>
      <c r="BM214">
        <f>'D on Ice'!M214</f>
        <v>51.38</v>
      </c>
      <c r="BN214">
        <f>'D on Ice'!AB214</f>
        <v>56.65</v>
      </c>
      <c r="BO214">
        <f>'D on Ice'!S214</f>
        <v>57.58</v>
      </c>
      <c r="BP214">
        <f>'D on Ice'!V214</f>
        <v>53.49</v>
      </c>
      <c r="BQ214" s="1">
        <f t="shared" si="129"/>
        <v>0.67372881355932202</v>
      </c>
      <c r="BR214" s="1">
        <f t="shared" si="130"/>
        <v>0.92372881355932202</v>
      </c>
      <c r="BS214" s="1">
        <f t="shared" si="131"/>
        <v>0.84322033898305082</v>
      </c>
      <c r="BT214" s="1">
        <f t="shared" si="132"/>
        <v>0.80932203389830504</v>
      </c>
      <c r="BW214" s="1">
        <f t="shared" si="133"/>
        <v>4.9364406779661012</v>
      </c>
      <c r="BX214" s="1">
        <f t="shared" si="134"/>
        <v>0.73728813559322037</v>
      </c>
      <c r="BY214">
        <f t="shared" si="135"/>
        <v>63</v>
      </c>
      <c r="CB214">
        <f>'D Rel'!M214</f>
        <v>-0.31</v>
      </c>
      <c r="CC214">
        <f>'D Rel'!V214</f>
        <v>4.84</v>
      </c>
      <c r="CD214" s="1">
        <f t="shared" si="136"/>
        <v>0.4788135593220339</v>
      </c>
      <c r="CE214" s="1">
        <f t="shared" si="137"/>
        <v>0.88559322033898302</v>
      </c>
      <c r="CH214" s="31">
        <f>'D Production'!X214</f>
        <v>0.39</v>
      </c>
      <c r="CI214" s="31">
        <f>'D Production'!AB214</f>
        <v>0.52</v>
      </c>
      <c r="CJ214" s="31">
        <f t="shared" si="138"/>
        <v>0.82627118644067798</v>
      </c>
      <c r="CK214" s="31">
        <f t="shared" si="139"/>
        <v>0.61440677966101698</v>
      </c>
      <c r="CN214">
        <f>'D Totals'!G214</f>
        <v>2</v>
      </c>
      <c r="CO214">
        <f>'D Totals'!H214</f>
        <v>4</v>
      </c>
      <c r="CP214">
        <f>'D Totals'!K214</f>
        <v>6</v>
      </c>
    </row>
    <row r="215" spans="1:94" x14ac:dyDescent="0.3">
      <c r="A215" t="str">
        <f>'D on Ice'!B215</f>
        <v>TJ Brodie</v>
      </c>
      <c r="B215" t="str">
        <f>'D on Ice'!C215</f>
        <v>TOR</v>
      </c>
      <c r="E215">
        <f>'D on Ice'!K215</f>
        <v>43.73</v>
      </c>
      <c r="F215">
        <f>'D on Ice'!Z215</f>
        <v>11.96</v>
      </c>
      <c r="G215">
        <f>'D on Ice'!Q215</f>
        <v>2.9</v>
      </c>
      <c r="H215">
        <f>'D on Ice'!T215</f>
        <v>2.71</v>
      </c>
      <c r="I215" s="1">
        <f t="shared" si="105"/>
        <v>0.65677966101694918</v>
      </c>
      <c r="J215" s="1">
        <f t="shared" si="106"/>
        <v>0.69915254237288138</v>
      </c>
      <c r="K215" s="1">
        <f t="shared" si="107"/>
        <v>0.74152542372881358</v>
      </c>
      <c r="L215" s="1">
        <f t="shared" si="108"/>
        <v>0.69067796610169496</v>
      </c>
      <c r="O215">
        <f>'D Production'!H215</f>
        <v>0</v>
      </c>
      <c r="P215">
        <f>'D Production'!I215</f>
        <v>0.57999999999999996</v>
      </c>
      <c r="Q215">
        <f>'D Production'!J215</f>
        <v>7.0000000000000007E-2</v>
      </c>
      <c r="R215">
        <f>'D Production'!L215</f>
        <v>0.57999999999999996</v>
      </c>
      <c r="S215" s="1">
        <f t="shared" si="109"/>
        <v>4.2372881355932203E-3</v>
      </c>
      <c r="T215" s="1">
        <f t="shared" si="110"/>
        <v>0.42796610169491528</v>
      </c>
      <c r="U215" s="1">
        <f t="shared" si="111"/>
        <v>0.1059322033898305</v>
      </c>
      <c r="V215" s="1">
        <f t="shared" si="112"/>
        <v>0.21186440677966101</v>
      </c>
      <c r="Y215">
        <f>'D on Ice'!L215</f>
        <v>44.31</v>
      </c>
      <c r="Z215">
        <f>'D on Ice'!AA215</f>
        <v>13.05</v>
      </c>
      <c r="AA215">
        <f>'D on Ice'!R215</f>
        <v>2.76</v>
      </c>
      <c r="AB215">
        <f>'D on Ice'!U215</f>
        <v>2.86</v>
      </c>
      <c r="AC215" s="1">
        <f t="shared" si="113"/>
        <v>0.29661016949152541</v>
      </c>
      <c r="AD215" s="1">
        <f t="shared" si="114"/>
        <v>0.14830508474576271</v>
      </c>
      <c r="AE215" s="1">
        <f t="shared" si="115"/>
        <v>0.31779661016949151</v>
      </c>
      <c r="AF215" s="1">
        <f t="shared" si="116"/>
        <v>0.21186440677966101</v>
      </c>
      <c r="AI215">
        <f>'D Rel'!K215</f>
        <v>0.34</v>
      </c>
      <c r="AJ215">
        <f>'D Rel'!Z215</f>
        <v>-0.32</v>
      </c>
      <c r="AK215">
        <f>'D Rel'!Q215</f>
        <v>0.49</v>
      </c>
      <c r="AL215">
        <f>'D Rel'!T215</f>
        <v>0.08</v>
      </c>
      <c r="AM215" s="1">
        <f t="shared" si="117"/>
        <v>0.58898305084745761</v>
      </c>
      <c r="AN215" s="1">
        <f t="shared" si="118"/>
        <v>0.47033898305084748</v>
      </c>
      <c r="AO215" s="1">
        <f t="shared" si="119"/>
        <v>0.77542372881355937</v>
      </c>
      <c r="AP215" s="1">
        <f t="shared" si="120"/>
        <v>0.63983050847457623</v>
      </c>
      <c r="AS215">
        <f>'D Rel'!L215</f>
        <v>3.11</v>
      </c>
      <c r="AT215">
        <f>'D Rel'!AA215</f>
        <v>1.88</v>
      </c>
      <c r="AU215">
        <f>'D Rel'!R215</f>
        <v>0.35</v>
      </c>
      <c r="AV215">
        <f>'D Rel'!U215</f>
        <v>0.28999999999999998</v>
      </c>
      <c r="AW215" s="1">
        <f t="shared" si="121"/>
        <v>0.17796610169491525</v>
      </c>
      <c r="AX215" s="1">
        <f t="shared" si="122"/>
        <v>0.15254237288135594</v>
      </c>
      <c r="AY215" s="1">
        <f t="shared" si="123"/>
        <v>0.30932203389830509</v>
      </c>
      <c r="AZ215" s="1">
        <f t="shared" si="124"/>
        <v>0.2076271186440678</v>
      </c>
      <c r="BC215">
        <f>'D on Ice'!G215</f>
        <v>18.387407407407</v>
      </c>
      <c r="BD215">
        <f>'D on Ice'!AM215</f>
        <v>47.7</v>
      </c>
      <c r="BE215">
        <f>'D on Ice'!AF215</f>
        <v>9.39</v>
      </c>
      <c r="BF215">
        <f>'D on Ice'!AH215</f>
        <v>1.0029999999999999</v>
      </c>
      <c r="BG215" s="1">
        <f t="shared" si="125"/>
        <v>0.89830508474576276</v>
      </c>
      <c r="BH215" s="1">
        <f t="shared" si="126"/>
        <v>0.47033898305084748</v>
      </c>
      <c r="BI215" s="1">
        <f t="shared" si="127"/>
        <v>0.71186440677966101</v>
      </c>
      <c r="BJ215" s="1">
        <f t="shared" si="128"/>
        <v>0.5847457627118644</v>
      </c>
      <c r="BM215">
        <f>'D on Ice'!M215</f>
        <v>49.67</v>
      </c>
      <c r="BN215">
        <f>'D on Ice'!AB215</f>
        <v>47.83</v>
      </c>
      <c r="BO215">
        <f>'D on Ice'!S215</f>
        <v>51.28</v>
      </c>
      <c r="BP215">
        <f>'D on Ice'!V215</f>
        <v>48.64</v>
      </c>
      <c r="BQ215" s="1">
        <f t="shared" si="129"/>
        <v>0.4788135593220339</v>
      </c>
      <c r="BR215" s="1">
        <f t="shared" si="130"/>
        <v>0.36864406779661019</v>
      </c>
      <c r="BS215" s="1">
        <f t="shared" si="131"/>
        <v>0.57203389830508478</v>
      </c>
      <c r="BT215" s="1">
        <f t="shared" si="132"/>
        <v>0.40677966101694918</v>
      </c>
      <c r="BW215" s="1">
        <f t="shared" si="133"/>
        <v>2.9406779661016946</v>
      </c>
      <c r="BX215" s="1">
        <f t="shared" si="134"/>
        <v>0.28389830508474578</v>
      </c>
      <c r="BY215">
        <f t="shared" si="135"/>
        <v>170</v>
      </c>
      <c r="CB215">
        <f>'D Rel'!M215</f>
        <v>-1.62</v>
      </c>
      <c r="CC215">
        <f>'D Rel'!V215</f>
        <v>-1.96</v>
      </c>
      <c r="CD215" s="1">
        <f t="shared" si="136"/>
        <v>0.32627118644067798</v>
      </c>
      <c r="CE215" s="1">
        <f t="shared" si="137"/>
        <v>0.32627118644067798</v>
      </c>
      <c r="CH215" s="31">
        <f>'D Production'!X215</f>
        <v>0.73</v>
      </c>
      <c r="CI215" s="31">
        <f>'D Production'!AB215</f>
        <v>0.36</v>
      </c>
      <c r="CJ215" s="31">
        <f t="shared" si="138"/>
        <v>0.55084745762711862</v>
      </c>
      <c r="CK215" s="31">
        <f t="shared" si="139"/>
        <v>0.40677966101694918</v>
      </c>
      <c r="CN215">
        <f>'D Totals'!G215</f>
        <v>0</v>
      </c>
      <c r="CO215">
        <f>'D Totals'!H215</f>
        <v>8</v>
      </c>
      <c r="CP215">
        <f>'D Totals'!K215</f>
        <v>8</v>
      </c>
    </row>
    <row r="216" spans="1:94" x14ac:dyDescent="0.3">
      <c r="A216" t="str">
        <f>'D on Ice'!B216</f>
        <v>Tony DeAngelo</v>
      </c>
      <c r="B216" t="str">
        <f>'D on Ice'!C216</f>
        <v>CAR</v>
      </c>
      <c r="E216">
        <f>'D on Ice'!K216</f>
        <v>50.84</v>
      </c>
      <c r="F216">
        <f>'D on Ice'!Z216</f>
        <v>9.4</v>
      </c>
      <c r="G216">
        <f>'D on Ice'!Q216</f>
        <v>1.1100000000000001</v>
      </c>
      <c r="H216">
        <f>'D on Ice'!T216</f>
        <v>2.54</v>
      </c>
      <c r="I216" s="1">
        <f t="shared" si="105"/>
        <v>0.9576271186440678</v>
      </c>
      <c r="J216" s="1">
        <f t="shared" si="106"/>
        <v>0.16101694915254236</v>
      </c>
      <c r="K216" s="1">
        <f t="shared" si="107"/>
        <v>4.2372881355932203E-3</v>
      </c>
      <c r="L216" s="1">
        <f t="shared" si="108"/>
        <v>0.53813559322033899</v>
      </c>
      <c r="O216">
        <f>'D Production'!H216</f>
        <v>0</v>
      </c>
      <c r="P216">
        <f>'D Production'!I216</f>
        <v>0.55000000000000004</v>
      </c>
      <c r="Q216">
        <f>'D Production'!J216</f>
        <v>0.55000000000000004</v>
      </c>
      <c r="R216">
        <f>'D Production'!L216</f>
        <v>0.55000000000000004</v>
      </c>
      <c r="S216" s="1">
        <f t="shared" si="109"/>
        <v>4.2372881355932203E-3</v>
      </c>
      <c r="T216" s="1">
        <f t="shared" si="110"/>
        <v>0.34322033898305082</v>
      </c>
      <c r="U216" s="1">
        <f t="shared" si="111"/>
        <v>0.88559322033898302</v>
      </c>
      <c r="V216" s="1">
        <f t="shared" si="112"/>
        <v>0.18220338983050846</v>
      </c>
      <c r="Y216">
        <f>'D on Ice'!L216</f>
        <v>45.59</v>
      </c>
      <c r="Z216">
        <f>'D on Ice'!AA216</f>
        <v>12.43</v>
      </c>
      <c r="AA216">
        <f>'D on Ice'!R216</f>
        <v>3.87</v>
      </c>
      <c r="AB216">
        <f>'D on Ice'!U216</f>
        <v>2.85</v>
      </c>
      <c r="AC216" s="1">
        <f t="shared" si="113"/>
        <v>0.22033898305084745</v>
      </c>
      <c r="AD216" s="1">
        <f t="shared" si="114"/>
        <v>0.24152542372881355</v>
      </c>
      <c r="AE216" s="1">
        <f t="shared" si="115"/>
        <v>2.9661016949152543E-2</v>
      </c>
      <c r="AF216" s="1">
        <f t="shared" si="116"/>
        <v>0.22457627118644069</v>
      </c>
      <c r="AI216">
        <f>'D Rel'!K216</f>
        <v>-1.02</v>
      </c>
      <c r="AJ216">
        <f>'D Rel'!Z216</f>
        <v>-2.6</v>
      </c>
      <c r="AK216">
        <f>'D Rel'!Q216</f>
        <v>-1.76</v>
      </c>
      <c r="AL216">
        <f>'D Rel'!T216</f>
        <v>-0.45</v>
      </c>
      <c r="AM216" s="1">
        <f t="shared" si="117"/>
        <v>0.45338983050847459</v>
      </c>
      <c r="AN216" s="1">
        <f t="shared" si="118"/>
        <v>8.8983050847457626E-2</v>
      </c>
      <c r="AO216" s="1">
        <f t="shared" si="119"/>
        <v>8.4745762711864406E-3</v>
      </c>
      <c r="AP216" s="1">
        <f t="shared" si="120"/>
        <v>0.11440677966101695</v>
      </c>
      <c r="AS216">
        <f>'D Rel'!L216</f>
        <v>13.7</v>
      </c>
      <c r="AT216">
        <f>'D Rel'!AA216</f>
        <v>4.38</v>
      </c>
      <c r="AU216">
        <f>'D Rel'!R216</f>
        <v>2.3199999999999998</v>
      </c>
      <c r="AV216">
        <f>'D Rel'!U216</f>
        <v>0.87</v>
      </c>
      <c r="AW216" s="1">
        <f t="shared" si="121"/>
        <v>8.4745762711864406E-3</v>
      </c>
      <c r="AX216" s="1">
        <f t="shared" si="122"/>
        <v>1.6949152542372881E-2</v>
      </c>
      <c r="AY216" s="1">
        <f t="shared" si="123"/>
        <v>4.2372881355932203E-3</v>
      </c>
      <c r="AZ216" s="1">
        <f t="shared" si="124"/>
        <v>1.6949152542372881E-2</v>
      </c>
      <c r="BC216">
        <f>'D on Ice'!G216</f>
        <v>10.339682539683</v>
      </c>
      <c r="BD216">
        <f>'D on Ice'!AM216</f>
        <v>73.33</v>
      </c>
      <c r="BE216">
        <f>'D on Ice'!AF216</f>
        <v>3.31</v>
      </c>
      <c r="BF216">
        <f>'D on Ice'!AH216</f>
        <v>0.91400000000000003</v>
      </c>
      <c r="BG216" s="1">
        <f t="shared" si="125"/>
        <v>4.2372881355932203E-3</v>
      </c>
      <c r="BH216" s="1">
        <f t="shared" si="126"/>
        <v>0.99576271186440679</v>
      </c>
      <c r="BI216" s="1">
        <f t="shared" si="127"/>
        <v>4.2372881355932203E-3</v>
      </c>
      <c r="BJ216" s="1">
        <f t="shared" si="128"/>
        <v>4.2372881355932203E-3</v>
      </c>
      <c r="BM216">
        <f>'D on Ice'!M216</f>
        <v>52.72</v>
      </c>
      <c r="BN216">
        <f>'D on Ice'!AB216</f>
        <v>43.04</v>
      </c>
      <c r="BO216">
        <f>'D on Ice'!S216</f>
        <v>22.22</v>
      </c>
      <c r="BP216">
        <f>'D on Ice'!V216</f>
        <v>47.16</v>
      </c>
      <c r="BQ216" s="1">
        <f t="shared" si="129"/>
        <v>0.76694915254237284</v>
      </c>
      <c r="BR216" s="1">
        <f t="shared" si="130"/>
        <v>0.1228813559322034</v>
      </c>
      <c r="BS216" s="1">
        <f t="shared" si="131"/>
        <v>4.2372881355932203E-3</v>
      </c>
      <c r="BT216" s="1">
        <f t="shared" si="132"/>
        <v>0.28813559322033899</v>
      </c>
      <c r="BW216" s="1">
        <f t="shared" si="133"/>
        <v>2.3305084745762712</v>
      </c>
      <c r="BX216" s="1">
        <f t="shared" si="134"/>
        <v>0.13559322033898305</v>
      </c>
      <c r="BY216">
        <f t="shared" si="135"/>
        <v>205</v>
      </c>
      <c r="CB216">
        <f>'D Rel'!M216</f>
        <v>-9.1999999999999993</v>
      </c>
      <c r="CC216">
        <f>'D Rel'!V216</f>
        <v>-13.04</v>
      </c>
      <c r="CD216" s="1">
        <f t="shared" si="136"/>
        <v>2.5423728813559324E-2</v>
      </c>
      <c r="CE216" s="1">
        <f t="shared" si="137"/>
        <v>1.6949152542372881E-2</v>
      </c>
      <c r="CH216" s="31">
        <f>'D Production'!X216</f>
        <v>0.28000000000000003</v>
      </c>
      <c r="CI216" s="31">
        <f>'D Production'!AB216</f>
        <v>0.28000000000000003</v>
      </c>
      <c r="CJ216" s="31">
        <f t="shared" si="138"/>
        <v>0.91101694915254239</v>
      </c>
      <c r="CK216" s="31">
        <f t="shared" si="139"/>
        <v>0.27542372881355931</v>
      </c>
      <c r="CN216">
        <f>'D Totals'!G216</f>
        <v>0</v>
      </c>
      <c r="CO216">
        <f>'D Totals'!H216</f>
        <v>2</v>
      </c>
      <c r="CP216">
        <f>'D Totals'!K216</f>
        <v>2</v>
      </c>
    </row>
    <row r="217" spans="1:94" x14ac:dyDescent="0.3">
      <c r="A217" t="str">
        <f>'D on Ice'!B217</f>
        <v>Torey Krug</v>
      </c>
      <c r="B217" t="str">
        <f>'D on Ice'!C217</f>
        <v>STL</v>
      </c>
      <c r="E217">
        <f>'D on Ice'!K217</f>
        <v>43.22</v>
      </c>
      <c r="F217">
        <f>'D on Ice'!Z217</f>
        <v>12.37</v>
      </c>
      <c r="G217">
        <f>'D on Ice'!Q217</f>
        <v>2.19</v>
      </c>
      <c r="H217">
        <f>'D on Ice'!T217</f>
        <v>2.67</v>
      </c>
      <c r="I217" s="1">
        <f t="shared" ref="I217:I222" si="140">_xlfn.RANK.EQ(E217,$E$2:$E$600,1)/COUNT($E$2:$E$600)</f>
        <v>0.6228813559322034</v>
      </c>
      <c r="J217" s="1">
        <f t="shared" ref="J217:J222" si="141">_xlfn.RANK.EQ(F217,$F$2:$F$600,1)/COUNT($F$2:$F$600)</f>
        <v>0.76271186440677963</v>
      </c>
      <c r="K217" s="1">
        <f t="shared" ref="K217:K222" si="142">_xlfn.RANK.EQ(G217,$G$2:$G$600,1)/COUNT($G$2:$G$600)</f>
        <v>0.32203389830508472</v>
      </c>
      <c r="L217" s="1">
        <f t="shared" ref="L217:L222" si="143">_xlfn.RANK.EQ(H217,$H$2:$H$600,1)/COUNT($H$2:$H$600)</f>
        <v>0.66101694915254239</v>
      </c>
      <c r="O217">
        <f>'D Production'!H217</f>
        <v>0.08</v>
      </c>
      <c r="P217">
        <f>'D Production'!I217</f>
        <v>0.94</v>
      </c>
      <c r="Q217">
        <f>'D Production'!J217</f>
        <v>0.55000000000000004</v>
      </c>
      <c r="R217">
        <f>'D Production'!L217</f>
        <v>1.02</v>
      </c>
      <c r="S217" s="1">
        <f t="shared" ref="S217:S222" si="144">_xlfn.RANK.EQ(O217,$O$2:$O$600,1)/COUNT($O$2:$O$600)</f>
        <v>0.24152542372881355</v>
      </c>
      <c r="T217" s="1">
        <f t="shared" ref="T217:T222" si="145">_xlfn.RANK.EQ(P217,$P$2:$P$600,1)/COUNT($P$2:$P$600)</f>
        <v>0.80932203389830504</v>
      </c>
      <c r="U217" s="1">
        <f t="shared" ref="U217:U222" si="146">_xlfn.RANK.EQ(Q217,$Q$2:$Q$600,1)/COUNT($Q$2:$Q$600)</f>
        <v>0.88559322033898302</v>
      </c>
      <c r="V217" s="1">
        <f t="shared" ref="V217:V222" si="147">_xlfn.RANK.EQ(R217,$R$2:$R$600,1)/COUNT($R$2:$R$600)</f>
        <v>0.66101694915254239</v>
      </c>
      <c r="Y217">
        <f>'D on Ice'!L217</f>
        <v>48.39</v>
      </c>
      <c r="Z217">
        <f>'D on Ice'!AA217</f>
        <v>12.84</v>
      </c>
      <c r="AA217">
        <f>'D on Ice'!R217</f>
        <v>2.98</v>
      </c>
      <c r="AB217">
        <f>'D on Ice'!U217</f>
        <v>2.94</v>
      </c>
      <c r="AC217" s="1">
        <f t="shared" ref="AC217:AC222" si="148">_xlfn.RANK.EQ(Y217,$Y$2:$Y$600,0)/COUNT($Y$2:$Y$600)</f>
        <v>0.1059322033898305</v>
      </c>
      <c r="AD217" s="1">
        <f t="shared" ref="AD217:AD222" si="149">_xlfn.RANK.EQ(Z217,$Z$2:$Z$600,0)/COUNT($Z$2:$Z$600)</f>
        <v>0.16949152542372881</v>
      </c>
      <c r="AE217" s="1">
        <f t="shared" ref="AE217:AE222" si="150">_xlfn.RANK.EQ(AA217,$AA$2:$AA$600,0)/COUNT($AA$2:$AA$600)</f>
        <v>0.19915254237288135</v>
      </c>
      <c r="AF217" s="1">
        <f t="shared" ref="AF217:AF222" si="151">_xlfn.RANK.EQ(AB217,$AB$2:$AB$600,0)/COUNT($AB$2:$AB$600)</f>
        <v>0.13559322033898305</v>
      </c>
      <c r="AI217">
        <f>'D Rel'!K217</f>
        <v>6.18</v>
      </c>
      <c r="AJ217">
        <f>'D Rel'!Z217</f>
        <v>3.19</v>
      </c>
      <c r="AK217">
        <f>'D Rel'!Q217</f>
        <v>-0.23</v>
      </c>
      <c r="AL217">
        <f>'D Rel'!T217</f>
        <v>0.45</v>
      </c>
      <c r="AM217" s="1">
        <f t="shared" ref="AM217:AM222" si="152">_xlfn.RANK.EQ(AI217,$AI$2:$AI$600,1)/COUNT($AI$2:$AI$600)</f>
        <v>0.92372881355932202</v>
      </c>
      <c r="AN217" s="1">
        <f t="shared" ref="AN217:AN222" si="153">_xlfn.RANK.EQ(AJ217,$AJ$2:$AJ$600,1)/COUNT($AJ$2:$AJ$600)</f>
        <v>0.96186440677966101</v>
      </c>
      <c r="AO217" s="1">
        <f t="shared" ref="AO217:AO222" si="154">_xlfn.RANK.EQ(AK217,$AK$2:$AK$600,1)/COUNT($AK$2:$AK$600)</f>
        <v>0.42372881355932202</v>
      </c>
      <c r="AP217" s="1">
        <f t="shared" ref="AP217:AP222" si="155">_xlfn.RANK.EQ(AL217,$AL$2:$AL$600,1)/COUNT($AL$2:$AL$600)</f>
        <v>0.93220338983050843</v>
      </c>
      <c r="AS217">
        <f>'D Rel'!L217</f>
        <v>3.56</v>
      </c>
      <c r="AT217">
        <f>'D Rel'!AA217</f>
        <v>0.18</v>
      </c>
      <c r="AU217">
        <f>'D Rel'!R217</f>
        <v>0.39</v>
      </c>
      <c r="AV217">
        <f>'D Rel'!U217</f>
        <v>0.08</v>
      </c>
      <c r="AW217" s="1">
        <f t="shared" ref="AW217:AW222" si="156">_xlfn.RANK.EQ(AS217,$AS$2:$AS$600,0)/COUNT($AS$2:$AS$600)</f>
        <v>0.1440677966101695</v>
      </c>
      <c r="AX217" s="1">
        <f t="shared" ref="AX217:AX222" si="157">_xlfn.RANK.EQ(AT217,$AT$2:$AT$600,0)/COUNT($AT$2:$AT$600)</f>
        <v>0.44491525423728812</v>
      </c>
      <c r="AY217" s="1">
        <f t="shared" ref="AY217:AY222" si="158">_xlfn.RANK.EQ(AU217,$AU$2:$AU$600,0)/COUNT($AU$2:$AU$600)</f>
        <v>0.2711864406779661</v>
      </c>
      <c r="AZ217" s="1">
        <f t="shared" ref="AZ217:AZ222" si="159">_xlfn.RANK.EQ(AV217,$AV$2:$AV$600,0)/COUNT($AV$2:$AV$600)</f>
        <v>0.38559322033898308</v>
      </c>
      <c r="BC217">
        <f>'D on Ice'!G217</f>
        <v>16.657971014493</v>
      </c>
      <c r="BD217">
        <f>'D on Ice'!AM217</f>
        <v>43.96</v>
      </c>
      <c r="BE217">
        <f>'D on Ice'!AF217</f>
        <v>7.14</v>
      </c>
      <c r="BF217">
        <f>'D on Ice'!AH217</f>
        <v>0.98499999999999999</v>
      </c>
      <c r="BG217" s="1">
        <f t="shared" ref="BG217:BG222" si="160">_xlfn.RANK.EQ(BC217,$BC$2:$BC$600,1)/COUNT($BC$2:$BC$600)</f>
        <v>0.63135593220338981</v>
      </c>
      <c r="BH217" s="1">
        <f t="shared" ref="BH217:BH222" si="161">_xlfn.RANK.EQ(BD217,$BD$2:$BD$600,1)/COUNT($BD$2:$BD$600)</f>
        <v>0.34322033898305082</v>
      </c>
      <c r="BI217" s="1">
        <f t="shared" ref="BI217:BI222" si="162">_xlfn.RANK.EQ(BE217,$BE$2:$BE$600,1)/COUNT($BE$2:$BE$600)</f>
        <v>0.25</v>
      </c>
      <c r="BJ217" s="1">
        <f t="shared" ref="BJ217:BJ222" si="163">_xlfn.RANK.EQ(BF217,$BF$2:$BF$600,1)/COUNT($BF$2:$BF$600)</f>
        <v>0.2711864406779661</v>
      </c>
      <c r="BM217">
        <f>'D on Ice'!M217</f>
        <v>47.18</v>
      </c>
      <c r="BN217">
        <f>'D on Ice'!AB217</f>
        <v>49.07</v>
      </c>
      <c r="BO217">
        <f>'D on Ice'!S217</f>
        <v>42.42</v>
      </c>
      <c r="BP217">
        <f>'D on Ice'!V217</f>
        <v>47.61</v>
      </c>
      <c r="BQ217" s="1">
        <f t="shared" ref="BQ217:BQ222" si="164">_xlfn.RANK.EQ(BM217,$BM$2:$BM$600,1)/COUNT($BM$2:$BM$600)</f>
        <v>0.26271186440677968</v>
      </c>
      <c r="BR217" s="1">
        <f t="shared" ref="BR217:BR222" si="165">_xlfn.RANK.EQ(BN217,$BN$2:$BN$600,1)/COUNT($BN$2:$BN$600)</f>
        <v>0.41949152542372881</v>
      </c>
      <c r="BS217" s="1">
        <f t="shared" ref="BS217:BS222" si="166">_xlfn.RANK.EQ(BO217,$BO$2:$BO$600,1)/COUNT($BO$2:$BO$600)</f>
        <v>0.19491525423728814</v>
      </c>
      <c r="BT217" s="1">
        <f t="shared" ref="BT217:BT222" si="167">_xlfn.RANK.EQ(BP217,$BP$2:$BP$600,1)/COUNT($BP$2:$BP$600)</f>
        <v>0.31779661016949151</v>
      </c>
      <c r="BW217" s="1">
        <f t="shared" ref="BW217:BW222" si="168">SUM(I217,L217,S217,T217,AC217,AF217,CD217,CE217)</f>
        <v>4.1313559322033893</v>
      </c>
      <c r="BX217" s="1">
        <f t="shared" ref="BX217:BX222" si="169">_xlfn.RANK.EQ(BW217,$BW$2:$BW$600,1)/COUNT($BW$2:$BW$600)</f>
        <v>0.53389830508474578</v>
      </c>
      <c r="BY217">
        <f t="shared" ref="BY217:BY222" si="170">RANK(BX217,$BX$2:$BX$600)</f>
        <v>111</v>
      </c>
      <c r="CB217">
        <f>'D Rel'!M217</f>
        <v>1.93</v>
      </c>
      <c r="CC217">
        <f>'D Rel'!V217</f>
        <v>3.96</v>
      </c>
      <c r="CD217" s="1">
        <f t="shared" ref="CD217:CD222" si="171">_xlfn.RANK.EQ(CB217,$CB$2:$CB$600,1)/COUNT($CB$2:$CB$600)</f>
        <v>0.72033898305084743</v>
      </c>
      <c r="CE217" s="1">
        <f t="shared" ref="CE217:CE222" si="172">_xlfn.RANK.EQ(CC217,$CC$2:$CC$600,1)/COUNT($CC$2:$CC$600)</f>
        <v>0.8347457627118644</v>
      </c>
      <c r="CH217" s="31">
        <f>'D Production'!X217</f>
        <v>0.86</v>
      </c>
      <c r="CI217" s="31">
        <f>'D Production'!AB217</f>
        <v>0.47</v>
      </c>
      <c r="CJ217" s="31">
        <f t="shared" ref="CJ217:CJ222" si="173">_xlfn.RANK.EQ(CH217,$CH$2:$CH$600,0)/COUNT($CH$2:$CH$600)</f>
        <v>0.42372881355932202</v>
      </c>
      <c r="CK217" s="31">
        <f t="shared" ref="CK217:CK222" si="174">_xlfn.RANK.EQ(CI217,$CI$2:$CI$600,1)/COUNT($CI$2:$CI$600)</f>
        <v>0.56779661016949157</v>
      </c>
      <c r="CN217">
        <f>'D Totals'!G217</f>
        <v>1</v>
      </c>
      <c r="CO217">
        <f>'D Totals'!H217</f>
        <v>12</v>
      </c>
      <c r="CP217">
        <f>'D Totals'!K217</f>
        <v>13</v>
      </c>
    </row>
    <row r="218" spans="1:94" x14ac:dyDescent="0.3">
      <c r="A218" t="str">
        <f>'D on Ice'!B218</f>
        <v>Travis Dermott</v>
      </c>
      <c r="B218" t="str">
        <f>'D on Ice'!C218</f>
        <v>ARI</v>
      </c>
      <c r="E218">
        <f>'D on Ice'!K218</f>
        <v>36.619999999999997</v>
      </c>
      <c r="F218">
        <f>'D on Ice'!Z218</f>
        <v>9.19</v>
      </c>
      <c r="G218">
        <f>'D on Ice'!Q218</f>
        <v>1.2</v>
      </c>
      <c r="H218">
        <f>'D on Ice'!T218</f>
        <v>2.16</v>
      </c>
      <c r="I218" s="1">
        <f t="shared" si="140"/>
        <v>0.11016949152542373</v>
      </c>
      <c r="J218" s="1">
        <f t="shared" si="141"/>
        <v>0.13135593220338984</v>
      </c>
      <c r="K218" s="1">
        <f t="shared" si="142"/>
        <v>1.2711864406779662E-2</v>
      </c>
      <c r="L218" s="1">
        <f t="shared" si="143"/>
        <v>0.1059322033898305</v>
      </c>
      <c r="O218">
        <f>'D Production'!H218</f>
        <v>0.13</v>
      </c>
      <c r="P218">
        <f>'D Production'!I218</f>
        <v>0.27</v>
      </c>
      <c r="Q218">
        <f>'D Production'!J218</f>
        <v>0</v>
      </c>
      <c r="R218">
        <f>'D Production'!L218</f>
        <v>0.4</v>
      </c>
      <c r="S218" s="1">
        <f t="shared" si="144"/>
        <v>0.38983050847457629</v>
      </c>
      <c r="T218" s="1">
        <f t="shared" si="145"/>
        <v>8.4745762711864403E-2</v>
      </c>
      <c r="U218" s="1">
        <f t="shared" si="146"/>
        <v>4.2372881355932203E-3</v>
      </c>
      <c r="V218" s="1">
        <f t="shared" si="147"/>
        <v>5.5084745762711863E-2</v>
      </c>
      <c r="Y218">
        <f>'D on Ice'!L218</f>
        <v>44.21</v>
      </c>
      <c r="Z218">
        <f>'D on Ice'!AA218</f>
        <v>10.52</v>
      </c>
      <c r="AA218">
        <f>'D on Ice'!R218</f>
        <v>2.66</v>
      </c>
      <c r="AB218">
        <f>'D on Ice'!U218</f>
        <v>2.5499999999999998</v>
      </c>
      <c r="AC218" s="1">
        <f t="shared" si="148"/>
        <v>0.30932203389830509</v>
      </c>
      <c r="AD218" s="1">
        <f t="shared" si="149"/>
        <v>0.63983050847457623</v>
      </c>
      <c r="AE218" s="1">
        <f t="shared" si="150"/>
        <v>0.3771186440677966</v>
      </c>
      <c r="AF218" s="1">
        <f t="shared" si="151"/>
        <v>0.50423728813559321</v>
      </c>
      <c r="AI218">
        <f>'D Rel'!K218</f>
        <v>-5.53</v>
      </c>
      <c r="AJ218">
        <f>'D Rel'!Z218</f>
        <v>-3.49</v>
      </c>
      <c r="AK218">
        <f>'D Rel'!Q218</f>
        <v>-1.51</v>
      </c>
      <c r="AL218">
        <f>'D Rel'!T218</f>
        <v>-0.57999999999999996</v>
      </c>
      <c r="AM218" s="1">
        <f t="shared" si="152"/>
        <v>0.11016949152542373</v>
      </c>
      <c r="AN218" s="1">
        <f t="shared" si="153"/>
        <v>5.0847457627118647E-2</v>
      </c>
      <c r="AO218" s="1">
        <f t="shared" si="154"/>
        <v>2.1186440677966101E-2</v>
      </c>
      <c r="AP218" s="1">
        <f t="shared" si="155"/>
        <v>5.9322033898305086E-2</v>
      </c>
      <c r="AS218">
        <f>'D Rel'!L218</f>
        <v>4.43</v>
      </c>
      <c r="AT218">
        <f>'D Rel'!AA218</f>
        <v>0.04</v>
      </c>
      <c r="AU218">
        <f>'D Rel'!R218</f>
        <v>0.18</v>
      </c>
      <c r="AV218">
        <f>'D Rel'!U218</f>
        <v>0.15</v>
      </c>
      <c r="AW218" s="1">
        <f t="shared" si="156"/>
        <v>0.11016949152542373</v>
      </c>
      <c r="AX218" s="1">
        <f t="shared" si="157"/>
        <v>0.47457627118644069</v>
      </c>
      <c r="AY218" s="1">
        <f t="shared" si="158"/>
        <v>0.38135593220338981</v>
      </c>
      <c r="AZ218" s="1">
        <f t="shared" si="159"/>
        <v>0.28389830508474578</v>
      </c>
      <c r="BC218">
        <f>'D on Ice'!G218</f>
        <v>14.081770833333</v>
      </c>
      <c r="BD218">
        <f>'D on Ice'!AM218</f>
        <v>37.5</v>
      </c>
      <c r="BE218">
        <f>'D on Ice'!AF218</f>
        <v>4.6900000000000004</v>
      </c>
      <c r="BF218">
        <f>'D on Ice'!AH218</f>
        <v>0.95299999999999996</v>
      </c>
      <c r="BG218" s="1">
        <f t="shared" si="160"/>
        <v>0.23305084745762711</v>
      </c>
      <c r="BH218" s="1">
        <f t="shared" si="161"/>
        <v>0.16949152542372881</v>
      </c>
      <c r="BI218" s="1">
        <f t="shared" si="162"/>
        <v>1.2711864406779662E-2</v>
      </c>
      <c r="BJ218" s="1">
        <f t="shared" si="163"/>
        <v>3.3898305084745763E-2</v>
      </c>
      <c r="BM218">
        <f>'D on Ice'!M218</f>
        <v>45.3</v>
      </c>
      <c r="BN218">
        <f>'D on Ice'!AB218</f>
        <v>46.62</v>
      </c>
      <c r="BO218">
        <f>'D on Ice'!S218</f>
        <v>31.03</v>
      </c>
      <c r="BP218">
        <f>'D on Ice'!V218</f>
        <v>45.8</v>
      </c>
      <c r="BQ218" s="1">
        <f t="shared" si="164"/>
        <v>0.14830508474576271</v>
      </c>
      <c r="BR218" s="1">
        <f t="shared" si="165"/>
        <v>0.27542372881355931</v>
      </c>
      <c r="BS218" s="1">
        <f t="shared" si="166"/>
        <v>2.9661016949152543E-2</v>
      </c>
      <c r="BT218" s="1">
        <f t="shared" si="167"/>
        <v>0.21610169491525424</v>
      </c>
      <c r="BW218" s="1">
        <f t="shared" si="168"/>
        <v>1.6355932203389831</v>
      </c>
      <c r="BX218" s="1">
        <f t="shared" si="169"/>
        <v>5.9322033898305086E-2</v>
      </c>
      <c r="BY218">
        <f t="shared" si="170"/>
        <v>223</v>
      </c>
      <c r="CB218">
        <f>'D Rel'!M218</f>
        <v>-6.14</v>
      </c>
      <c r="CC218">
        <f>'D Rel'!V218</f>
        <v>-7.54</v>
      </c>
      <c r="CD218" s="1">
        <f t="shared" si="171"/>
        <v>5.0847457627118647E-2</v>
      </c>
      <c r="CE218" s="1">
        <f t="shared" si="172"/>
        <v>8.050847457627118E-2</v>
      </c>
      <c r="CH218" s="31">
        <f>'D Production'!X218</f>
        <v>0.93</v>
      </c>
      <c r="CI218" s="31">
        <f>'D Production'!AB218</f>
        <v>0.53</v>
      </c>
      <c r="CJ218" s="31">
        <f t="shared" si="173"/>
        <v>0.36864406779661019</v>
      </c>
      <c r="CK218" s="31">
        <f t="shared" si="174"/>
        <v>0.6228813559322034</v>
      </c>
      <c r="CN218">
        <f>'D Totals'!G218</f>
        <v>1</v>
      </c>
      <c r="CO218">
        <f>'D Totals'!H218</f>
        <v>2</v>
      </c>
      <c r="CP218">
        <f>'D Totals'!K218</f>
        <v>3</v>
      </c>
    </row>
    <row r="219" spans="1:94" x14ac:dyDescent="0.3">
      <c r="A219" t="str">
        <f>'D on Ice'!B219</f>
        <v>Travis Hamonic</v>
      </c>
      <c r="B219" t="str">
        <f>'D on Ice'!C219</f>
        <v>OTT</v>
      </c>
      <c r="E219">
        <f>'D on Ice'!K219</f>
        <v>38.21</v>
      </c>
      <c r="F219">
        <f>'D on Ice'!Z219</f>
        <v>11.05</v>
      </c>
      <c r="G219">
        <f>'D on Ice'!Q219</f>
        <v>2.65</v>
      </c>
      <c r="H219">
        <f>'D on Ice'!T219</f>
        <v>2.31</v>
      </c>
      <c r="I219" s="1">
        <f t="shared" si="140"/>
        <v>0.19491525423728814</v>
      </c>
      <c r="J219" s="1">
        <f t="shared" si="141"/>
        <v>0.46186440677966101</v>
      </c>
      <c r="K219" s="1">
        <f t="shared" si="142"/>
        <v>0.63983050847457623</v>
      </c>
      <c r="L219" s="1">
        <f t="shared" si="143"/>
        <v>0.2288135593220339</v>
      </c>
      <c r="O219">
        <f>'D Production'!H219</f>
        <v>0.23</v>
      </c>
      <c r="P219">
        <f>'D Production'!I219</f>
        <v>0.35</v>
      </c>
      <c r="Q219">
        <f>'D Production'!J219</f>
        <v>0.12</v>
      </c>
      <c r="R219">
        <f>'D Production'!L219</f>
        <v>0.57999999999999996</v>
      </c>
      <c r="S219" s="1">
        <f t="shared" si="144"/>
        <v>0.64830508474576276</v>
      </c>
      <c r="T219" s="1">
        <f t="shared" si="145"/>
        <v>0.1440677966101695</v>
      </c>
      <c r="U219" s="1">
        <f t="shared" si="146"/>
        <v>0.18220338983050846</v>
      </c>
      <c r="V219" s="1">
        <f t="shared" si="147"/>
        <v>0.21186440677966101</v>
      </c>
      <c r="Y219">
        <f>'D on Ice'!L219</f>
        <v>49.38</v>
      </c>
      <c r="Z219">
        <f>'D on Ice'!AA219</f>
        <v>14.16</v>
      </c>
      <c r="AA219">
        <f>'D on Ice'!R219</f>
        <v>3.22</v>
      </c>
      <c r="AB219">
        <f>'D on Ice'!U219</f>
        <v>3.24</v>
      </c>
      <c r="AC219" s="1">
        <f t="shared" si="148"/>
        <v>5.0847457627118647E-2</v>
      </c>
      <c r="AD219" s="1">
        <f t="shared" si="149"/>
        <v>7.2033898305084748E-2</v>
      </c>
      <c r="AE219" s="1">
        <f t="shared" si="150"/>
        <v>0.11016949152542373</v>
      </c>
      <c r="AF219" s="1">
        <f t="shared" si="151"/>
        <v>5.0847457627118647E-2</v>
      </c>
      <c r="AI219">
        <f>'D Rel'!K219</f>
        <v>-7.06</v>
      </c>
      <c r="AJ219">
        <f>'D Rel'!Z219</f>
        <v>-0.23</v>
      </c>
      <c r="AK219">
        <f>'D Rel'!Q219</f>
        <v>-0.57999999999999996</v>
      </c>
      <c r="AL219">
        <f>'D Rel'!T219</f>
        <v>-0.38</v>
      </c>
      <c r="AM219" s="1">
        <f t="shared" si="152"/>
        <v>5.5084745762711863E-2</v>
      </c>
      <c r="AN219" s="1">
        <f t="shared" si="153"/>
        <v>0.52542372881355937</v>
      </c>
      <c r="AO219" s="1">
        <f t="shared" si="154"/>
        <v>0.24152542372881355</v>
      </c>
      <c r="AP219" s="1">
        <f t="shared" si="155"/>
        <v>0.1440677966101695</v>
      </c>
      <c r="AS219">
        <f>'D Rel'!L219</f>
        <v>9.1</v>
      </c>
      <c r="AT219">
        <f>'D Rel'!AA219</f>
        <v>2.79</v>
      </c>
      <c r="AU219">
        <f>'D Rel'!R219</f>
        <v>0.04</v>
      </c>
      <c r="AV219">
        <f>'D Rel'!U219</f>
        <v>0.68</v>
      </c>
      <c r="AW219" s="1">
        <f t="shared" si="156"/>
        <v>2.9661016949152543E-2</v>
      </c>
      <c r="AX219" s="1">
        <f t="shared" si="157"/>
        <v>8.4745762711864403E-2</v>
      </c>
      <c r="AY219" s="1">
        <f t="shared" si="158"/>
        <v>0.45338983050847459</v>
      </c>
      <c r="AZ219" s="1">
        <f t="shared" si="159"/>
        <v>4.6610169491525424E-2</v>
      </c>
      <c r="BC219">
        <f>'D on Ice'!G219</f>
        <v>13.032500000000001</v>
      </c>
      <c r="BD219">
        <f>'D on Ice'!AM219</f>
        <v>52.41</v>
      </c>
      <c r="BE219">
        <f>'D on Ice'!AF219</f>
        <v>9.91</v>
      </c>
      <c r="BF219">
        <f>'D on Ice'!AH219</f>
        <v>1.01</v>
      </c>
      <c r="BG219" s="1">
        <f t="shared" si="160"/>
        <v>0.11440677966101695</v>
      </c>
      <c r="BH219" s="1">
        <f t="shared" si="161"/>
        <v>0.68220338983050843</v>
      </c>
      <c r="BI219" s="1">
        <f t="shared" si="162"/>
        <v>0.80932203389830504</v>
      </c>
      <c r="BJ219" s="1">
        <f t="shared" si="163"/>
        <v>0.68644067796610164</v>
      </c>
      <c r="BM219">
        <f>'D on Ice'!M219</f>
        <v>43.63</v>
      </c>
      <c r="BN219">
        <f>'D on Ice'!AB219</f>
        <v>43.84</v>
      </c>
      <c r="BO219">
        <f>'D on Ice'!S219</f>
        <v>45.1</v>
      </c>
      <c r="BP219">
        <f>'D on Ice'!V219</f>
        <v>41.6</v>
      </c>
      <c r="BQ219" s="1">
        <f t="shared" si="164"/>
        <v>8.050847457627118E-2</v>
      </c>
      <c r="BR219" s="1">
        <f t="shared" si="165"/>
        <v>0.1652542372881356</v>
      </c>
      <c r="BS219" s="1">
        <f t="shared" si="166"/>
        <v>0.28389830508474578</v>
      </c>
      <c r="BT219" s="1">
        <f t="shared" si="167"/>
        <v>4.6610169491525424E-2</v>
      </c>
      <c r="BW219" s="1">
        <f t="shared" si="168"/>
        <v>1.3686440677966103</v>
      </c>
      <c r="BX219" s="1">
        <f t="shared" si="169"/>
        <v>3.8135593220338986E-2</v>
      </c>
      <c r="BY219">
        <f t="shared" si="170"/>
        <v>228</v>
      </c>
      <c r="CB219">
        <f>'D Rel'!M219</f>
        <v>-9.2899999999999991</v>
      </c>
      <c r="CC219">
        <f>'D Rel'!V219</f>
        <v>-9.65</v>
      </c>
      <c r="CD219" s="1">
        <f t="shared" si="171"/>
        <v>2.1186440677966101E-2</v>
      </c>
      <c r="CE219" s="1">
        <f t="shared" si="172"/>
        <v>2.9661016949152543E-2</v>
      </c>
      <c r="CH219" s="31">
        <f>'D Production'!X219</f>
        <v>1.61</v>
      </c>
      <c r="CI219" s="31">
        <f>'D Production'!AB219</f>
        <v>0.81</v>
      </c>
      <c r="CJ219" s="31">
        <f t="shared" si="173"/>
        <v>6.7796610169491525E-2</v>
      </c>
      <c r="CK219" s="31">
        <f t="shared" si="174"/>
        <v>0.83898305084745761</v>
      </c>
      <c r="CN219">
        <f>'D Totals'!G219</f>
        <v>2</v>
      </c>
      <c r="CO219">
        <f>'D Totals'!H219</f>
        <v>3</v>
      </c>
      <c r="CP219">
        <f>'D Totals'!K219</f>
        <v>5</v>
      </c>
    </row>
    <row r="220" spans="1:94" x14ac:dyDescent="0.3">
      <c r="A220" t="str">
        <f>'D on Ice'!B220</f>
        <v>Travis Sanheim</v>
      </c>
      <c r="B220" t="str">
        <f>'D on Ice'!C220</f>
        <v>PHI</v>
      </c>
      <c r="E220">
        <f>'D on Ice'!K220</f>
        <v>41.76</v>
      </c>
      <c r="F220">
        <f>'D on Ice'!Z220</f>
        <v>11.12</v>
      </c>
      <c r="G220">
        <f>'D on Ice'!Q220</f>
        <v>2.0099999999999998</v>
      </c>
      <c r="H220">
        <f>'D on Ice'!T220</f>
        <v>2.5</v>
      </c>
      <c r="I220" s="1">
        <f t="shared" si="140"/>
        <v>0.51271186440677963</v>
      </c>
      <c r="J220" s="1">
        <f t="shared" si="141"/>
        <v>0.48728813559322032</v>
      </c>
      <c r="K220" s="1">
        <f t="shared" si="142"/>
        <v>0.24576271186440679</v>
      </c>
      <c r="L220" s="1">
        <f t="shared" si="143"/>
        <v>0.46186440677966101</v>
      </c>
      <c r="O220">
        <f>'D Production'!H220</f>
        <v>0.28000000000000003</v>
      </c>
      <c r="P220">
        <f>'D Production'!I220</f>
        <v>0.83</v>
      </c>
      <c r="Q220">
        <f>'D Production'!J220</f>
        <v>0.49</v>
      </c>
      <c r="R220">
        <f>'D Production'!L220</f>
        <v>1.1100000000000001</v>
      </c>
      <c r="S220" s="1">
        <f t="shared" si="144"/>
        <v>0.76271186440677963</v>
      </c>
      <c r="T220" s="1">
        <f t="shared" si="145"/>
        <v>0.67372881355932202</v>
      </c>
      <c r="U220" s="1">
        <f t="shared" si="146"/>
        <v>0.80084745762711862</v>
      </c>
      <c r="V220" s="1">
        <f t="shared" si="147"/>
        <v>0.75423728813559321</v>
      </c>
      <c r="Y220">
        <f>'D on Ice'!L220</f>
        <v>39.25</v>
      </c>
      <c r="Z220">
        <f>'D on Ice'!AA220</f>
        <v>10.14</v>
      </c>
      <c r="AA220">
        <f>'D on Ice'!R220</f>
        <v>2.99</v>
      </c>
      <c r="AB220">
        <f>'D on Ice'!U220</f>
        <v>2.25</v>
      </c>
      <c r="AC220" s="1">
        <f t="shared" si="148"/>
        <v>0.78389830508474578</v>
      </c>
      <c r="AD220" s="1">
        <f t="shared" si="149"/>
        <v>0.74576271186440679</v>
      </c>
      <c r="AE220" s="1">
        <f t="shared" si="150"/>
        <v>0.19491525423728814</v>
      </c>
      <c r="AF220" s="1">
        <f t="shared" si="151"/>
        <v>0.84745762711864403</v>
      </c>
      <c r="AI220">
        <f>'D Rel'!K220</f>
        <v>-4.91</v>
      </c>
      <c r="AJ220">
        <f>'D Rel'!Z220</f>
        <v>-0.51</v>
      </c>
      <c r="AK220">
        <f>'D Rel'!Q220</f>
        <v>-0.76</v>
      </c>
      <c r="AL220">
        <f>'D Rel'!T220</f>
        <v>-0.11</v>
      </c>
      <c r="AM220" s="1">
        <f t="shared" si="152"/>
        <v>0.15254237288135594</v>
      </c>
      <c r="AN220" s="1">
        <f t="shared" si="153"/>
        <v>0.43220338983050849</v>
      </c>
      <c r="AO220" s="1">
        <f t="shared" si="154"/>
        <v>0.16101694915254236</v>
      </c>
      <c r="AP220" s="1">
        <f t="shared" si="155"/>
        <v>0.4152542372881356</v>
      </c>
      <c r="AS220">
        <f>'D Rel'!L220</f>
        <v>-1.18</v>
      </c>
      <c r="AT220">
        <f>'D Rel'!AA220</f>
        <v>-0.17</v>
      </c>
      <c r="AU220">
        <f>'D Rel'!R220</f>
        <v>0.71</v>
      </c>
      <c r="AV220">
        <f>'D Rel'!U220</f>
        <v>-0.2</v>
      </c>
      <c r="AW220" s="1">
        <f t="shared" si="156"/>
        <v>0.64830508474576276</v>
      </c>
      <c r="AX220" s="1">
        <f t="shared" si="157"/>
        <v>0.51694915254237284</v>
      </c>
      <c r="AY220" s="1">
        <f t="shared" si="158"/>
        <v>0.13135593220338984</v>
      </c>
      <c r="AZ220" s="1">
        <f t="shared" si="159"/>
        <v>0.73728813559322037</v>
      </c>
      <c r="BC220">
        <f>'D on Ice'!G220</f>
        <v>17.991666666667001</v>
      </c>
      <c r="BD220">
        <f>'D on Ice'!AM220</f>
        <v>50.62</v>
      </c>
      <c r="BE220">
        <f>'D on Ice'!AF220</f>
        <v>7.07</v>
      </c>
      <c r="BF220">
        <f>'D on Ice'!AH220</f>
        <v>0.96299999999999997</v>
      </c>
      <c r="BG220" s="1">
        <f t="shared" si="160"/>
        <v>0.86440677966101698</v>
      </c>
      <c r="BH220" s="1">
        <f t="shared" si="161"/>
        <v>0.59322033898305082</v>
      </c>
      <c r="BI220" s="1">
        <f t="shared" si="162"/>
        <v>0.23728813559322035</v>
      </c>
      <c r="BJ220" s="1">
        <f t="shared" si="163"/>
        <v>9.3220338983050849E-2</v>
      </c>
      <c r="BM220">
        <f>'D on Ice'!M220</f>
        <v>51.54</v>
      </c>
      <c r="BN220">
        <f>'D on Ice'!AB220</f>
        <v>52.29</v>
      </c>
      <c r="BO220">
        <f>'D on Ice'!S220</f>
        <v>40.28</v>
      </c>
      <c r="BP220">
        <f>'D on Ice'!V220</f>
        <v>52.62</v>
      </c>
      <c r="BQ220" s="1">
        <f t="shared" si="164"/>
        <v>0.68220338983050843</v>
      </c>
      <c r="BR220" s="1">
        <f t="shared" si="165"/>
        <v>0.66949152542372881</v>
      </c>
      <c r="BS220" s="1">
        <f t="shared" si="166"/>
        <v>0.13559322033898305</v>
      </c>
      <c r="BT220" s="1">
        <f t="shared" si="167"/>
        <v>0.73305084745762716</v>
      </c>
      <c r="BW220" s="1">
        <f t="shared" si="168"/>
        <v>4.9237288135593227</v>
      </c>
      <c r="BX220" s="1">
        <f t="shared" si="169"/>
        <v>0.73305084745762716</v>
      </c>
      <c r="BY220">
        <f t="shared" si="170"/>
        <v>64</v>
      </c>
      <c r="CB220">
        <f>'D Rel'!M220</f>
        <v>-2.0299999999999998</v>
      </c>
      <c r="CC220">
        <f>'D Rel'!V220</f>
        <v>1</v>
      </c>
      <c r="CD220" s="1">
        <f t="shared" si="171"/>
        <v>0.26694915254237289</v>
      </c>
      <c r="CE220" s="1">
        <f t="shared" si="172"/>
        <v>0.61440677966101698</v>
      </c>
      <c r="CH220" s="31">
        <f>'D Production'!X220</f>
        <v>0.69</v>
      </c>
      <c r="CI220" s="31">
        <f>'D Production'!AB220</f>
        <v>0.69</v>
      </c>
      <c r="CJ220" s="31">
        <f t="shared" si="173"/>
        <v>0.58898305084745761</v>
      </c>
      <c r="CK220" s="31">
        <f t="shared" si="174"/>
        <v>0.77118644067796616</v>
      </c>
      <c r="CN220">
        <f>'D Totals'!G220</f>
        <v>4</v>
      </c>
      <c r="CO220">
        <f>'D Totals'!H220</f>
        <v>12</v>
      </c>
      <c r="CP220">
        <f>'D Totals'!K220</f>
        <v>16</v>
      </c>
    </row>
    <row r="221" spans="1:94" x14ac:dyDescent="0.3">
      <c r="A221" t="str">
        <f>'D on Ice'!B221</f>
        <v>Trevor van Riemsdyk</v>
      </c>
      <c r="B221" t="str">
        <f>'D on Ice'!C221</f>
        <v>WSH</v>
      </c>
      <c r="E221">
        <f>'D on Ice'!K221</f>
        <v>33.39</v>
      </c>
      <c r="F221">
        <f>'D on Ice'!Z221</f>
        <v>10.94</v>
      </c>
      <c r="G221">
        <f>'D on Ice'!Q221</f>
        <v>1.95</v>
      </c>
      <c r="H221">
        <f>'D on Ice'!T221</f>
        <v>2.31</v>
      </c>
      <c r="I221" s="1">
        <f t="shared" si="140"/>
        <v>2.1186440677966101E-2</v>
      </c>
      <c r="J221" s="1">
        <f t="shared" si="141"/>
        <v>0.44915254237288138</v>
      </c>
      <c r="K221" s="1">
        <f t="shared" si="142"/>
        <v>0.21186440677966101</v>
      </c>
      <c r="L221" s="1">
        <f t="shared" si="143"/>
        <v>0.2288135593220339</v>
      </c>
      <c r="O221">
        <f>'D Production'!H221</f>
        <v>0</v>
      </c>
      <c r="P221">
        <f>'D Production'!I221</f>
        <v>0.59</v>
      </c>
      <c r="Q221">
        <f>'D Production'!J221</f>
        <v>0.2</v>
      </c>
      <c r="R221">
        <f>'D Production'!L221</f>
        <v>0.59</v>
      </c>
      <c r="S221" s="1">
        <f t="shared" si="144"/>
        <v>4.2372881355932203E-3</v>
      </c>
      <c r="T221" s="1">
        <f t="shared" si="145"/>
        <v>0.44067796610169491</v>
      </c>
      <c r="U221" s="1">
        <f t="shared" si="146"/>
        <v>0.3347457627118644</v>
      </c>
      <c r="V221" s="1">
        <f t="shared" si="147"/>
        <v>0.2288135593220339</v>
      </c>
      <c r="Y221">
        <f>'D on Ice'!L221</f>
        <v>42.28</v>
      </c>
      <c r="Z221">
        <f>'D on Ice'!AA221</f>
        <v>10.94</v>
      </c>
      <c r="AA221">
        <f>'D on Ice'!R221</f>
        <v>2.73</v>
      </c>
      <c r="AB221">
        <f>'D on Ice'!U221</f>
        <v>2.4900000000000002</v>
      </c>
      <c r="AC221" s="1">
        <f t="shared" si="148"/>
        <v>0.48728813559322032</v>
      </c>
      <c r="AD221" s="1">
        <f t="shared" si="149"/>
        <v>0.52118644067796616</v>
      </c>
      <c r="AE221" s="1">
        <f t="shared" si="150"/>
        <v>0.33898305084745761</v>
      </c>
      <c r="AF221" s="1">
        <f t="shared" si="151"/>
        <v>0.55932203389830504</v>
      </c>
      <c r="AI221">
        <f>'D Rel'!K221</f>
        <v>-6.19</v>
      </c>
      <c r="AJ221">
        <f>'D Rel'!Z221</f>
        <v>0.54</v>
      </c>
      <c r="AK221">
        <f>'D Rel'!Q221</f>
        <v>0.01</v>
      </c>
      <c r="AL221">
        <f>'D Rel'!T221</f>
        <v>-0.13</v>
      </c>
      <c r="AM221" s="1">
        <f t="shared" si="152"/>
        <v>8.4745762711864403E-2</v>
      </c>
      <c r="AN221" s="1">
        <f t="shared" si="153"/>
        <v>0.64830508474576276</v>
      </c>
      <c r="AO221" s="1">
        <f t="shared" si="154"/>
        <v>0.55508474576271183</v>
      </c>
      <c r="AP221" s="1">
        <f t="shared" si="155"/>
        <v>0.38559322033898308</v>
      </c>
      <c r="AS221">
        <f>'D Rel'!L221</f>
        <v>-2.5</v>
      </c>
      <c r="AT221">
        <f>'D Rel'!AA221</f>
        <v>-1.01</v>
      </c>
      <c r="AU221">
        <f>'D Rel'!R221</f>
        <v>-0.13</v>
      </c>
      <c r="AV221">
        <f>'D Rel'!U221</f>
        <v>-0.33</v>
      </c>
      <c r="AW221" s="1">
        <f t="shared" si="156"/>
        <v>0.73305084745762716</v>
      </c>
      <c r="AX221" s="1">
        <f t="shared" si="157"/>
        <v>0.72457627118644063</v>
      </c>
      <c r="AY221" s="1">
        <f t="shared" si="158"/>
        <v>0.5847457627118644</v>
      </c>
      <c r="AZ221" s="1">
        <f t="shared" si="159"/>
        <v>0.86016949152542377</v>
      </c>
      <c r="BC221">
        <f>'D on Ice'!G221</f>
        <v>16.170175438596001</v>
      </c>
      <c r="BD221">
        <f>'D on Ice'!AM221</f>
        <v>36.79</v>
      </c>
      <c r="BE221">
        <f>'D on Ice'!AF221</f>
        <v>8.16</v>
      </c>
      <c r="BF221">
        <f>'D on Ice'!AH221</f>
        <v>0.98499999999999999</v>
      </c>
      <c r="BG221" s="1">
        <f t="shared" si="160"/>
        <v>0.56355932203389836</v>
      </c>
      <c r="BH221" s="1">
        <f t="shared" si="161"/>
        <v>0.15254237288135594</v>
      </c>
      <c r="BI221" s="1">
        <f t="shared" si="162"/>
        <v>0.44067796610169491</v>
      </c>
      <c r="BJ221" s="1">
        <f t="shared" si="163"/>
        <v>0.2711864406779661</v>
      </c>
      <c r="BM221">
        <f>'D on Ice'!M221</f>
        <v>44.13</v>
      </c>
      <c r="BN221">
        <f>'D on Ice'!AB221</f>
        <v>50</v>
      </c>
      <c r="BO221">
        <f>'D on Ice'!S221</f>
        <v>41.67</v>
      </c>
      <c r="BP221">
        <f>'D on Ice'!V221</f>
        <v>48.13</v>
      </c>
      <c r="BQ221" s="1">
        <f t="shared" si="164"/>
        <v>9.3220338983050849E-2</v>
      </c>
      <c r="BR221" s="1">
        <f t="shared" si="165"/>
        <v>0.47033898305084748</v>
      </c>
      <c r="BS221" s="1">
        <f t="shared" si="166"/>
        <v>0.17372881355932204</v>
      </c>
      <c r="BT221" s="1">
        <f t="shared" si="167"/>
        <v>0.3771186440677966</v>
      </c>
      <c r="BW221" s="1">
        <f t="shared" si="168"/>
        <v>2.6440677966101696</v>
      </c>
      <c r="BX221" s="1">
        <f t="shared" si="169"/>
        <v>0.21186440677966101</v>
      </c>
      <c r="BY221">
        <f t="shared" si="170"/>
        <v>187</v>
      </c>
      <c r="CB221">
        <f>'D Rel'!M221</f>
        <v>-2.79</v>
      </c>
      <c r="CC221">
        <f>'D Rel'!V221</f>
        <v>1.82</v>
      </c>
      <c r="CD221" s="1">
        <f t="shared" si="171"/>
        <v>0.21186440677966101</v>
      </c>
      <c r="CE221" s="1">
        <f t="shared" si="172"/>
        <v>0.69067796610169496</v>
      </c>
      <c r="CH221" s="31">
        <f>'D Production'!X221</f>
        <v>0.59</v>
      </c>
      <c r="CI221" s="31">
        <f>'D Production'!AB221</f>
        <v>0.39</v>
      </c>
      <c r="CJ221" s="31">
        <f t="shared" si="173"/>
        <v>0.64830508474576276</v>
      </c>
      <c r="CK221" s="31">
        <f t="shared" si="174"/>
        <v>0.44491525423728812</v>
      </c>
      <c r="CN221">
        <f>'D Totals'!G221</f>
        <v>0</v>
      </c>
      <c r="CO221">
        <f>'D Totals'!H221</f>
        <v>6</v>
      </c>
      <c r="CP221">
        <f>'D Totals'!K221</f>
        <v>6</v>
      </c>
    </row>
    <row r="222" spans="1:94" x14ac:dyDescent="0.3">
      <c r="A222" t="str">
        <f>'D on Ice'!B222</f>
        <v>Troy Stecher</v>
      </c>
      <c r="B222" t="str">
        <f>'D on Ice'!C222</f>
        <v>ARI</v>
      </c>
      <c r="E222">
        <f>'D on Ice'!K222</f>
        <v>40.11</v>
      </c>
      <c r="F222">
        <f>'D on Ice'!Z222</f>
        <v>11.09</v>
      </c>
      <c r="G222">
        <f>'D on Ice'!Q222</f>
        <v>2.46</v>
      </c>
      <c r="H222">
        <f>'D on Ice'!T222</f>
        <v>2.4</v>
      </c>
      <c r="I222" s="1">
        <f t="shared" si="140"/>
        <v>0.39830508474576271</v>
      </c>
      <c r="J222" s="1">
        <f t="shared" si="141"/>
        <v>0.4788135593220339</v>
      </c>
      <c r="K222" s="1">
        <f t="shared" si="142"/>
        <v>0.5</v>
      </c>
      <c r="L222" s="1">
        <f t="shared" si="143"/>
        <v>0.33898305084745761</v>
      </c>
      <c r="O222">
        <f>'D Production'!H222</f>
        <v>0.09</v>
      </c>
      <c r="P222">
        <f>'D Production'!I222</f>
        <v>0.36</v>
      </c>
      <c r="Q222">
        <f>'D Production'!J222</f>
        <v>0.18</v>
      </c>
      <c r="R222">
        <f>'D Production'!L222</f>
        <v>0.45</v>
      </c>
      <c r="S222" s="1">
        <f t="shared" si="144"/>
        <v>0.28389830508474578</v>
      </c>
      <c r="T222" s="1">
        <f t="shared" si="145"/>
        <v>0.15254237288135594</v>
      </c>
      <c r="U222" s="1">
        <f t="shared" si="146"/>
        <v>0.28813559322033899</v>
      </c>
      <c r="V222" s="1">
        <f t="shared" si="147"/>
        <v>9.7457627118644072E-2</v>
      </c>
      <c r="Y222">
        <f>'D on Ice'!L222</f>
        <v>42.29</v>
      </c>
      <c r="Z222">
        <f>'D on Ice'!AA222</f>
        <v>11.09</v>
      </c>
      <c r="AA222">
        <f>'D on Ice'!R222</f>
        <v>1.82</v>
      </c>
      <c r="AB222">
        <f>'D on Ice'!U222</f>
        <v>2.46</v>
      </c>
      <c r="AC222" s="1">
        <f t="shared" si="148"/>
        <v>0.48305084745762711</v>
      </c>
      <c r="AD222" s="1">
        <f t="shared" si="149"/>
        <v>0.4576271186440678</v>
      </c>
      <c r="AE222" s="1">
        <f t="shared" si="150"/>
        <v>0.88135593220338981</v>
      </c>
      <c r="AF222" s="1">
        <f t="shared" si="151"/>
        <v>0.60169491525423724</v>
      </c>
      <c r="AI222">
        <f>'D Rel'!K222</f>
        <v>0.56000000000000005</v>
      </c>
      <c r="AJ222">
        <f>'D Rel'!Z222</f>
        <v>-0.53</v>
      </c>
      <c r="AK222">
        <f>'D Rel'!Q222</f>
        <v>-0.19</v>
      </c>
      <c r="AL222">
        <f>'D Rel'!T222</f>
        <v>-0.18</v>
      </c>
      <c r="AM222" s="1">
        <f t="shared" si="152"/>
        <v>0.59745762711864403</v>
      </c>
      <c r="AN222" s="1">
        <f t="shared" si="153"/>
        <v>0.41949152542372881</v>
      </c>
      <c r="AO222" s="1">
        <f t="shared" si="154"/>
        <v>0.4364406779661017</v>
      </c>
      <c r="AP222" s="1">
        <f t="shared" si="155"/>
        <v>0.32203389830508472</v>
      </c>
      <c r="AS222">
        <f>'D Rel'!L222</f>
        <v>-0.67</v>
      </c>
      <c r="AT222">
        <f>'D Rel'!AA222</f>
        <v>-1.47</v>
      </c>
      <c r="AU222">
        <f>'D Rel'!R222</f>
        <v>-0.92</v>
      </c>
      <c r="AV222">
        <f>'D Rel'!U222</f>
        <v>-0.25</v>
      </c>
      <c r="AW222" s="1">
        <f t="shared" si="156"/>
        <v>0.60169491525423724</v>
      </c>
      <c r="AX222" s="1">
        <f t="shared" si="157"/>
        <v>0.80932203389830504</v>
      </c>
      <c r="AY222" s="1">
        <f t="shared" si="158"/>
        <v>0.90254237288135597</v>
      </c>
      <c r="AZ222" s="1">
        <f t="shared" si="159"/>
        <v>0.77966101694915257</v>
      </c>
      <c r="BC222">
        <f>'D on Ice'!G222</f>
        <v>15.708730158730001</v>
      </c>
      <c r="BD222">
        <f>'D on Ice'!AM222</f>
        <v>45.45</v>
      </c>
      <c r="BE222">
        <f>'D on Ice'!AF222</f>
        <v>9.34</v>
      </c>
      <c r="BF222">
        <f>'D on Ice'!AH222</f>
        <v>1.0309999999999999</v>
      </c>
      <c r="BG222" s="1">
        <f t="shared" si="160"/>
        <v>0.46610169491525422</v>
      </c>
      <c r="BH222" s="1">
        <f t="shared" si="161"/>
        <v>0.40254237288135591</v>
      </c>
      <c r="BI222" s="1">
        <f t="shared" si="162"/>
        <v>0.69491525423728817</v>
      </c>
      <c r="BJ222" s="1">
        <f t="shared" si="163"/>
        <v>0.90677966101694918</v>
      </c>
      <c r="BM222">
        <f>'D on Ice'!M222</f>
        <v>48.68</v>
      </c>
      <c r="BN222">
        <f>'D on Ice'!AB222</f>
        <v>50</v>
      </c>
      <c r="BO222">
        <f>'D on Ice'!S222</f>
        <v>57.45</v>
      </c>
      <c r="BP222">
        <f>'D on Ice'!V222</f>
        <v>49.32</v>
      </c>
      <c r="BQ222" s="1">
        <f t="shared" si="164"/>
        <v>0.4152542372881356</v>
      </c>
      <c r="BR222" s="1">
        <f t="shared" si="165"/>
        <v>0.47033898305084748</v>
      </c>
      <c r="BS222" s="1">
        <f t="shared" si="166"/>
        <v>0.83898305084745761</v>
      </c>
      <c r="BT222" s="1">
        <f t="shared" si="167"/>
        <v>0.4576271186440678</v>
      </c>
      <c r="BW222" s="1">
        <f t="shared" si="168"/>
        <v>3.4576271186440684</v>
      </c>
      <c r="BX222" s="1">
        <f t="shared" si="169"/>
        <v>0.38559322033898308</v>
      </c>
      <c r="BY222">
        <f t="shared" si="170"/>
        <v>146</v>
      </c>
      <c r="CB222">
        <f>'D Rel'!M222</f>
        <v>0.74</v>
      </c>
      <c r="CC222">
        <f>'D Rel'!V222</f>
        <v>0.57999999999999996</v>
      </c>
      <c r="CD222" s="1">
        <f t="shared" si="171"/>
        <v>0.6271186440677966</v>
      </c>
      <c r="CE222" s="1">
        <f t="shared" si="172"/>
        <v>0.57203389830508478</v>
      </c>
      <c r="CH222" s="31">
        <f>'D Production'!X222</f>
        <v>0.82</v>
      </c>
      <c r="CI222" s="31">
        <f>'D Production'!AB222</f>
        <v>0.55000000000000004</v>
      </c>
      <c r="CJ222" s="31">
        <f t="shared" si="173"/>
        <v>0.46610169491525422</v>
      </c>
      <c r="CK222" s="31">
        <f t="shared" si="174"/>
        <v>0.65254237288135597</v>
      </c>
      <c r="CN222">
        <f>'D Totals'!G222</f>
        <v>1</v>
      </c>
      <c r="CO222">
        <f>'D Totals'!H222</f>
        <v>4</v>
      </c>
      <c r="CP222">
        <f>'D Totals'!K222</f>
        <v>5</v>
      </c>
    </row>
    <row r="223" spans="1:94" x14ac:dyDescent="0.3">
      <c r="A223" t="str">
        <f>'D on Ice'!B223</f>
        <v>Ty Emberson</v>
      </c>
      <c r="B223" t="str">
        <f>'D on Ice'!C223</f>
        <v>S.J</v>
      </c>
      <c r="E223">
        <f>'D on Ice'!K223</f>
        <v>35.46</v>
      </c>
      <c r="F223">
        <f>'D on Ice'!Z223</f>
        <v>7.43</v>
      </c>
      <c r="G223">
        <f>'D on Ice'!Q223</f>
        <v>1.86</v>
      </c>
      <c r="H223">
        <f>'D on Ice'!T223</f>
        <v>1.98</v>
      </c>
      <c r="I223" s="1">
        <f t="shared" ref="I223:I237" si="175">_xlfn.RANK.EQ(E223,$E$2:$E$600,1)/COUNT($E$2:$E$600)</f>
        <v>6.7796610169491525E-2</v>
      </c>
      <c r="J223" s="1">
        <f t="shared" ref="J223:J237" si="176">_xlfn.RANK.EQ(F223,$F$2:$F$600,1)/COUNT($F$2:$F$600)</f>
        <v>1.6949152542372881E-2</v>
      </c>
      <c r="K223" s="1">
        <f t="shared" ref="K223:K237" si="177">_xlfn.RANK.EQ(G223,$G$2:$G$600,1)/COUNT($G$2:$G$600)</f>
        <v>0.15254237288135594</v>
      </c>
      <c r="L223" s="1">
        <f t="shared" ref="L223:L237" si="178">_xlfn.RANK.EQ(H223,$H$2:$H$600,1)/COUNT($H$2:$H$600)</f>
        <v>3.3898305084745763E-2</v>
      </c>
      <c r="O223">
        <f>'D Production'!H223</f>
        <v>0.17</v>
      </c>
      <c r="P223">
        <f>'D Production'!I223</f>
        <v>0.84</v>
      </c>
      <c r="Q223">
        <f>'D Production'!J223</f>
        <v>0.17</v>
      </c>
      <c r="R223">
        <f>'D Production'!L223</f>
        <v>1.01</v>
      </c>
      <c r="S223" s="1">
        <f t="shared" ref="S223:S237" si="179">_xlfn.RANK.EQ(O223,$O$2:$O$600,1)/COUNT($O$2:$O$600)</f>
        <v>0.52966101694915257</v>
      </c>
      <c r="T223" s="1">
        <f t="shared" ref="T223:T237" si="180">_xlfn.RANK.EQ(P223,$P$2:$P$600,1)/COUNT($P$2:$P$600)</f>
        <v>0.69915254237288138</v>
      </c>
      <c r="U223" s="1">
        <f t="shared" ref="U223:U237" si="181">_xlfn.RANK.EQ(Q223,$Q$2:$Q$600,1)/COUNT($Q$2:$Q$600)</f>
        <v>0.26271186440677968</v>
      </c>
      <c r="V223" s="1">
        <f t="shared" ref="V223:V237" si="182">_xlfn.RANK.EQ(R223,$R$2:$R$600,1)/COUNT($R$2:$R$600)</f>
        <v>0.64406779661016944</v>
      </c>
      <c r="Y223">
        <f>'D on Ice'!L223</f>
        <v>40.36</v>
      </c>
      <c r="Z223">
        <f>'D on Ice'!AA223</f>
        <v>8.7799999999999994</v>
      </c>
      <c r="AA223">
        <f>'D on Ice'!R223</f>
        <v>2.2000000000000002</v>
      </c>
      <c r="AB223">
        <f>'D on Ice'!U223</f>
        <v>2.34</v>
      </c>
      <c r="AC223" s="1">
        <f t="shared" ref="AC223:AC237" si="183">_xlfn.RANK.EQ(Y223,$Y$2:$Y$600,0)/COUNT($Y$2:$Y$600)</f>
        <v>0.68644067796610164</v>
      </c>
      <c r="AD223" s="1">
        <f t="shared" ref="AD223:AD237" si="184">_xlfn.RANK.EQ(Z223,$Z$2:$Z$600,0)/COUNT($Z$2:$Z$600)</f>
        <v>0.94915254237288138</v>
      </c>
      <c r="AE223" s="1">
        <f t="shared" ref="AE223:AE237" si="185">_xlfn.RANK.EQ(AA223,$AA$2:$AA$600,0)/COUNT($AA$2:$AA$600)</f>
        <v>0.7076271186440678</v>
      </c>
      <c r="AF223" s="1">
        <f t="shared" ref="AF223:AF237" si="186">_xlfn.RANK.EQ(AB223,$AB$2:$AB$600,0)/COUNT($AB$2:$AB$600)</f>
        <v>0.76694915254237284</v>
      </c>
      <c r="AI223">
        <f>'D Rel'!K223</f>
        <v>-0.15</v>
      </c>
      <c r="AJ223">
        <f>'D Rel'!Z223</f>
        <v>-1.87</v>
      </c>
      <c r="AK223">
        <f>'D Rel'!Q223</f>
        <v>0.71</v>
      </c>
      <c r="AL223">
        <f>'D Rel'!T223</f>
        <v>-0.19</v>
      </c>
      <c r="AM223" s="1">
        <f t="shared" ref="AM223:AM237" si="187">_xlfn.RANK.EQ(AI223,$AI$2:$AI$600,1)/COUNT($AI$2:$AI$600)</f>
        <v>0.56779661016949157</v>
      </c>
      <c r="AN223" s="1">
        <f t="shared" ref="AN223:AN237" si="188">_xlfn.RANK.EQ(AJ223,$AJ$2:$AJ$600,1)/COUNT($AJ$2:$AJ$600)</f>
        <v>0.18220338983050846</v>
      </c>
      <c r="AO223" s="1">
        <f t="shared" ref="AO223:AO237" si="189">_xlfn.RANK.EQ(AK223,$AK$2:$AK$600,1)/COUNT($AK$2:$AK$600)</f>
        <v>0.86440677966101698</v>
      </c>
      <c r="AP223" s="1">
        <f t="shared" ref="AP223:AP237" si="190">_xlfn.RANK.EQ(AL223,$AL$2:$AL$600,1)/COUNT($AL$2:$AL$600)</f>
        <v>0.30508474576271188</v>
      </c>
      <c r="AS223">
        <f>'D Rel'!L223</f>
        <v>-9.7799999999999994</v>
      </c>
      <c r="AT223">
        <f>'D Rel'!AA223</f>
        <v>-5.75</v>
      </c>
      <c r="AU223">
        <f>'D Rel'!R223</f>
        <v>-0.82</v>
      </c>
      <c r="AV223">
        <f>'D Rel'!U223</f>
        <v>-0.74</v>
      </c>
      <c r="AW223" s="1">
        <f t="shared" ref="AW223:AW237" si="191">_xlfn.RANK.EQ(AS223,$AS$2:$AS$600,0)/COUNT($AS$2:$AS$600)</f>
        <v>1</v>
      </c>
      <c r="AX223" s="1">
        <f t="shared" ref="AX223:AX237" si="192">_xlfn.RANK.EQ(AT223,$AT$2:$AT$600,0)/COUNT($AT$2:$AT$600)</f>
        <v>1</v>
      </c>
      <c r="AY223" s="1">
        <f t="shared" ref="AY223:AY237" si="193">_xlfn.RANK.EQ(AU223,$AU$2:$AU$600,0)/COUNT($AU$2:$AU$600)</f>
        <v>0.8728813559322034</v>
      </c>
      <c r="AZ223" s="1">
        <f t="shared" ref="AZ223:AZ237" si="194">_xlfn.RANK.EQ(AV223,$AV$2:$AV$600,0)/COUNT($AV$2:$AV$600)</f>
        <v>0.97881355932203384</v>
      </c>
      <c r="BC223">
        <f>'D on Ice'!G223</f>
        <v>16.919047619048001</v>
      </c>
      <c r="BD223">
        <f>'D on Ice'!AM223</f>
        <v>29.67</v>
      </c>
      <c r="BE223">
        <f>'D on Ice'!AF223</f>
        <v>7.38</v>
      </c>
      <c r="BF223">
        <f>'D on Ice'!AH223</f>
        <v>0.99</v>
      </c>
      <c r="BG223" s="1">
        <f t="shared" ref="BG223:BG237" si="195">_xlfn.RANK.EQ(BC223,$BC$2:$BC$600,1)/COUNT($BC$2:$BC$600)</f>
        <v>0.71610169491525422</v>
      </c>
      <c r="BH223" s="1">
        <f t="shared" ref="BH223:BH237" si="196">_xlfn.RANK.EQ(BD223,$BD$2:$BD$600,1)/COUNT($BD$2:$BD$600)</f>
        <v>6.7796610169491525E-2</v>
      </c>
      <c r="BI223" s="1">
        <f t="shared" ref="BI223:BI237" si="197">_xlfn.RANK.EQ(BE223,$BE$2:$BE$600,1)/COUNT($BE$2:$BE$600)</f>
        <v>0.27966101694915252</v>
      </c>
      <c r="BJ223" s="1">
        <f t="shared" ref="BJ223:BJ237" si="198">_xlfn.RANK.EQ(BF223,$BF$2:$BF$600,1)/COUNT($BF$2:$BF$600)</f>
        <v>0.3559322033898305</v>
      </c>
      <c r="BM223">
        <f>'D on Ice'!M223</f>
        <v>46.77</v>
      </c>
      <c r="BN223">
        <f>'D on Ice'!AB223</f>
        <v>45.83</v>
      </c>
      <c r="BO223">
        <f>'D on Ice'!S223</f>
        <v>45.83</v>
      </c>
      <c r="BP223">
        <f>'D on Ice'!V223</f>
        <v>45.77</v>
      </c>
      <c r="BQ223" s="1">
        <f t="shared" ref="BQ223:BQ237" si="199">_xlfn.RANK.EQ(BM223,$BM$2:$BM$600,1)/COUNT($BM$2:$BM$600)</f>
        <v>0.2288135593220339</v>
      </c>
      <c r="BR223" s="1">
        <f t="shared" ref="BR223:BR237" si="200">_xlfn.RANK.EQ(BN223,$BN$2:$BN$600,1)/COUNT($BN$2:$BN$600)</f>
        <v>0.22033898305084745</v>
      </c>
      <c r="BS223" s="1">
        <f t="shared" ref="BS223:BS237" si="201">_xlfn.RANK.EQ(BO223,$BO$2:$BO$600,1)/COUNT($BO$2:$BO$600)</f>
        <v>0.3135593220338983</v>
      </c>
      <c r="BT223" s="1">
        <f t="shared" ref="BT223:BT237" si="202">_xlfn.RANK.EQ(BP223,$BP$2:$BP$600,1)/COUNT($BP$2:$BP$600)</f>
        <v>0.21186440677966101</v>
      </c>
      <c r="BW223" s="1">
        <f t="shared" ref="BW223:BW237" si="203">SUM(I223,L223,S223,T223,AC223,AF223,CD223,CE223)</f>
        <v>4.601694915254237</v>
      </c>
      <c r="BX223" s="1">
        <f t="shared" ref="BX223:BX237" si="204">_xlfn.RANK.EQ(BW223,$BW$2:$BW$600,1)/COUNT($BW$2:$BW$600)</f>
        <v>0.67372881355932202</v>
      </c>
      <c r="BY223">
        <f t="shared" ref="BY223:BY237" si="205">RANK(BX223,$BX$2:$BX$600)</f>
        <v>78</v>
      </c>
      <c r="CB223">
        <f>'D Rel'!M223</f>
        <v>5.24</v>
      </c>
      <c r="CC223">
        <f>'D Rel'!V223</f>
        <v>4.47</v>
      </c>
      <c r="CD223" s="1">
        <f t="shared" ref="CD223:CD237" si="206">_xlfn.RANK.EQ(CB223,$CB$2:$CB$600,1)/COUNT($CB$2:$CB$600)</f>
        <v>0.9576271186440678</v>
      </c>
      <c r="CE223" s="1">
        <f t="shared" ref="CE223:CE237" si="207">_xlfn.RANK.EQ(CC223,$CC$2:$CC$600,1)/COUNT($CC$2:$CC$600)</f>
        <v>0.86016949152542377</v>
      </c>
      <c r="CH223" s="31">
        <f>'D Production'!X223</f>
        <v>0.17</v>
      </c>
      <c r="CI223" s="31">
        <f>'D Production'!AB223</f>
        <v>0.17</v>
      </c>
      <c r="CJ223" s="31">
        <f t="shared" ref="CJ223:CJ237" si="208">_xlfn.RANK.EQ(CH223,$CH$2:$CH$600,0)/COUNT($CH$2:$CH$600)</f>
        <v>0.96186440677966101</v>
      </c>
      <c r="CK223" s="31">
        <f t="shared" ref="CK223:CK237" si="209">_xlfn.RANK.EQ(CI223,$CI$2:$CI$600,1)/COUNT($CI$2:$CI$600)</f>
        <v>0.1271186440677966</v>
      </c>
      <c r="CN223">
        <f>'D Totals'!G223</f>
        <v>1</v>
      </c>
      <c r="CO223">
        <f>'D Totals'!H223</f>
        <v>5</v>
      </c>
      <c r="CP223">
        <f>'D Totals'!K223</f>
        <v>6</v>
      </c>
    </row>
    <row r="224" spans="1:94" x14ac:dyDescent="0.3">
      <c r="A224" t="str">
        <f>'D on Ice'!B224</f>
        <v>Tyler Myers</v>
      </c>
      <c r="B224" t="str">
        <f>'D on Ice'!C224</f>
        <v>VAN</v>
      </c>
      <c r="E224">
        <f>'D on Ice'!K224</f>
        <v>39.08</v>
      </c>
      <c r="F224">
        <f>'D on Ice'!Z224</f>
        <v>12.44</v>
      </c>
      <c r="G224">
        <f>'D on Ice'!Q224</f>
        <v>2.5299999999999998</v>
      </c>
      <c r="H224">
        <f>'D on Ice'!T224</f>
        <v>2.5</v>
      </c>
      <c r="I224" s="1">
        <f t="shared" si="175"/>
        <v>0.2711864406779661</v>
      </c>
      <c r="J224" s="1">
        <f t="shared" si="176"/>
        <v>0.78389830508474578</v>
      </c>
      <c r="K224" s="1">
        <f t="shared" si="177"/>
        <v>0.53813559322033899</v>
      </c>
      <c r="L224" s="1">
        <f t="shared" si="178"/>
        <v>0.46186440677966101</v>
      </c>
      <c r="O224">
        <f>'D Production'!H224</f>
        <v>0.15</v>
      </c>
      <c r="P224">
        <f>'D Production'!I224</f>
        <v>0.84</v>
      </c>
      <c r="Q224">
        <f>'D Production'!J224</f>
        <v>0.46</v>
      </c>
      <c r="R224">
        <f>'D Production'!L224</f>
        <v>1</v>
      </c>
      <c r="S224" s="1">
        <f t="shared" si="179"/>
        <v>0.44915254237288138</v>
      </c>
      <c r="T224" s="1">
        <f t="shared" si="180"/>
        <v>0.69915254237288138</v>
      </c>
      <c r="U224" s="1">
        <f t="shared" si="181"/>
        <v>0.77118644067796616</v>
      </c>
      <c r="V224" s="1">
        <f t="shared" si="182"/>
        <v>0.63983050847457623</v>
      </c>
      <c r="Y224">
        <f>'D on Ice'!L224</f>
        <v>42.46</v>
      </c>
      <c r="Z224">
        <f>'D on Ice'!AA224</f>
        <v>11.06</v>
      </c>
      <c r="AA224">
        <f>'D on Ice'!R224</f>
        <v>2</v>
      </c>
      <c r="AB224">
        <f>'D on Ice'!U224</f>
        <v>2.59</v>
      </c>
      <c r="AC224" s="1">
        <f t="shared" si="183"/>
        <v>0.44915254237288138</v>
      </c>
      <c r="AD224" s="1">
        <f t="shared" si="184"/>
        <v>0.4788135593220339</v>
      </c>
      <c r="AE224" s="1">
        <f t="shared" si="185"/>
        <v>0.80508474576271183</v>
      </c>
      <c r="AF224" s="1">
        <f t="shared" si="186"/>
        <v>0.44491525423728812</v>
      </c>
      <c r="AI224">
        <f>'D Rel'!K224</f>
        <v>-0.89</v>
      </c>
      <c r="AJ224">
        <f>'D Rel'!Z224</f>
        <v>1.29</v>
      </c>
      <c r="AK224">
        <f>'D Rel'!Q224</f>
        <v>-0.98</v>
      </c>
      <c r="AL224">
        <f>'D Rel'!T224</f>
        <v>-0.08</v>
      </c>
      <c r="AM224" s="1">
        <f t="shared" si="187"/>
        <v>0.4788135593220339</v>
      </c>
      <c r="AN224" s="1">
        <f t="shared" si="188"/>
        <v>0.78813559322033899</v>
      </c>
      <c r="AO224" s="1">
        <f t="shared" si="189"/>
        <v>8.8983050847457626E-2</v>
      </c>
      <c r="AP224" s="1">
        <f t="shared" si="190"/>
        <v>0.4364406779661017</v>
      </c>
      <c r="AS224">
        <f>'D Rel'!L224</f>
        <v>3.79</v>
      </c>
      <c r="AT224">
        <f>'D Rel'!AA224</f>
        <v>-0.25</v>
      </c>
      <c r="AU224">
        <f>'D Rel'!R224</f>
        <v>-0.06</v>
      </c>
      <c r="AV224">
        <f>'D Rel'!U224</f>
        <v>0.15</v>
      </c>
      <c r="AW224" s="1">
        <f t="shared" si="191"/>
        <v>0.13135593220338984</v>
      </c>
      <c r="AX224" s="1">
        <f t="shared" si="192"/>
        <v>0.53389830508474578</v>
      </c>
      <c r="AY224" s="1">
        <f t="shared" si="193"/>
        <v>0.51694915254237284</v>
      </c>
      <c r="AZ224" s="1">
        <f t="shared" si="194"/>
        <v>0.28389830508474578</v>
      </c>
      <c r="BC224">
        <f>'D on Ice'!G224</f>
        <v>16.279166666666999</v>
      </c>
      <c r="BD224">
        <f>'D on Ice'!AM224</f>
        <v>36.96</v>
      </c>
      <c r="BE224">
        <f>'D on Ice'!AF224</f>
        <v>10</v>
      </c>
      <c r="BF224">
        <f>'D on Ice'!AH224</f>
        <v>1.03</v>
      </c>
      <c r="BG224" s="1">
        <f t="shared" si="195"/>
        <v>0.5847457627118644</v>
      </c>
      <c r="BH224" s="1">
        <f t="shared" si="196"/>
        <v>0.16101694915254236</v>
      </c>
      <c r="BI224" s="1">
        <f t="shared" si="197"/>
        <v>0.82203389830508478</v>
      </c>
      <c r="BJ224" s="1">
        <f t="shared" si="198"/>
        <v>0.88559322033898302</v>
      </c>
      <c r="BM224">
        <f>'D on Ice'!M224</f>
        <v>47.93</v>
      </c>
      <c r="BN224">
        <f>'D on Ice'!AB224</f>
        <v>52.94</v>
      </c>
      <c r="BO224">
        <f>'D on Ice'!S224</f>
        <v>55.93</v>
      </c>
      <c r="BP224">
        <f>'D on Ice'!V224</f>
        <v>49.02</v>
      </c>
      <c r="BQ224" s="1">
        <f t="shared" si="199"/>
        <v>0.34745762711864409</v>
      </c>
      <c r="BR224" s="1">
        <f t="shared" si="200"/>
        <v>0.71186440677966101</v>
      </c>
      <c r="BS224" s="1">
        <f t="shared" si="201"/>
        <v>0.7923728813559322</v>
      </c>
      <c r="BT224" s="1">
        <f t="shared" si="202"/>
        <v>0.42796610169491528</v>
      </c>
      <c r="BW224" s="1">
        <f t="shared" si="203"/>
        <v>3.2669491525423733</v>
      </c>
      <c r="BX224" s="1">
        <f t="shared" si="204"/>
        <v>0.34322033898305082</v>
      </c>
      <c r="BY224">
        <f t="shared" si="205"/>
        <v>156</v>
      </c>
      <c r="CB224">
        <f>'D Rel'!M224</f>
        <v>-2.9</v>
      </c>
      <c r="CC224">
        <f>'D Rel'!V224</f>
        <v>-2.27</v>
      </c>
      <c r="CD224" s="1">
        <f t="shared" si="206"/>
        <v>0.20338983050847459</v>
      </c>
      <c r="CE224" s="1">
        <f t="shared" si="207"/>
        <v>0.28813559322033899</v>
      </c>
      <c r="CH224" s="31">
        <f>'D Production'!X224</f>
        <v>1</v>
      </c>
      <c r="CI224" s="31">
        <f>'D Production'!AB224</f>
        <v>0.31</v>
      </c>
      <c r="CJ224" s="31">
        <f t="shared" si="208"/>
        <v>0.30084745762711862</v>
      </c>
      <c r="CK224" s="31">
        <f t="shared" si="209"/>
        <v>0.32627118644067798</v>
      </c>
      <c r="CN224">
        <f>'D Totals'!G224</f>
        <v>2</v>
      </c>
      <c r="CO224">
        <f>'D Totals'!H224</f>
        <v>11</v>
      </c>
      <c r="CP224">
        <f>'D Totals'!K224</f>
        <v>13</v>
      </c>
    </row>
    <row r="225" spans="1:94" x14ac:dyDescent="0.3">
      <c r="A225" t="str">
        <f>'D on Ice'!B225</f>
        <v>Tyson Barrie</v>
      </c>
      <c r="B225" t="str">
        <f>'D on Ice'!C225</f>
        <v>NSH</v>
      </c>
      <c r="E225">
        <f>'D on Ice'!K225</f>
        <v>36.840000000000003</v>
      </c>
      <c r="F225">
        <f>'D on Ice'!Z225</f>
        <v>10.14</v>
      </c>
      <c r="G225">
        <f>'D on Ice'!Q225</f>
        <v>2.27</v>
      </c>
      <c r="H225">
        <f>'D on Ice'!T225</f>
        <v>2.2599999999999998</v>
      </c>
      <c r="I225" s="1">
        <f t="shared" si="175"/>
        <v>0.11864406779661017</v>
      </c>
      <c r="J225" s="1">
        <f t="shared" si="176"/>
        <v>0.2923728813559322</v>
      </c>
      <c r="K225" s="1">
        <f t="shared" si="177"/>
        <v>0.3940677966101695</v>
      </c>
      <c r="L225" s="1">
        <f t="shared" si="178"/>
        <v>0.2076271186440678</v>
      </c>
      <c r="O225">
        <f>'D Production'!H225</f>
        <v>0.13</v>
      </c>
      <c r="P225">
        <f>'D Production'!I225</f>
        <v>0.8</v>
      </c>
      <c r="Q225">
        <f>'D Production'!J225</f>
        <v>0.4</v>
      </c>
      <c r="R225">
        <f>'D Production'!L225</f>
        <v>0.93</v>
      </c>
      <c r="S225" s="1">
        <f t="shared" si="179"/>
        <v>0.38983050847457629</v>
      </c>
      <c r="T225" s="1">
        <f t="shared" si="180"/>
        <v>0.64830508474576276</v>
      </c>
      <c r="U225" s="1">
        <f t="shared" si="181"/>
        <v>0.65254237288135597</v>
      </c>
      <c r="V225" s="1">
        <f t="shared" si="182"/>
        <v>0.58050847457627119</v>
      </c>
      <c r="Y225">
        <f>'D on Ice'!L225</f>
        <v>47.78</v>
      </c>
      <c r="Z225">
        <f>'D on Ice'!AA225</f>
        <v>12.81</v>
      </c>
      <c r="AA225">
        <f>'D on Ice'!R225</f>
        <v>2.8</v>
      </c>
      <c r="AB225">
        <f>'D on Ice'!U225</f>
        <v>2.95</v>
      </c>
      <c r="AC225" s="1">
        <f t="shared" si="183"/>
        <v>0.13135593220338984</v>
      </c>
      <c r="AD225" s="1">
        <f t="shared" si="184"/>
        <v>0.18220338983050846</v>
      </c>
      <c r="AE225" s="1">
        <f t="shared" si="185"/>
        <v>0.30084745762711862</v>
      </c>
      <c r="AF225" s="1">
        <f t="shared" si="186"/>
        <v>0.1271186440677966</v>
      </c>
      <c r="AI225">
        <f>'D Rel'!K225</f>
        <v>-3.92</v>
      </c>
      <c r="AJ225">
        <f>'D Rel'!Z225</f>
        <v>-1.48</v>
      </c>
      <c r="AK225">
        <f>'D Rel'!Q225</f>
        <v>-0.08</v>
      </c>
      <c r="AL225">
        <f>'D Rel'!T225</f>
        <v>-0.46</v>
      </c>
      <c r="AM225" s="1">
        <f t="shared" si="187"/>
        <v>0.2288135593220339</v>
      </c>
      <c r="AN225" s="1">
        <f t="shared" si="188"/>
        <v>0.22457627118644069</v>
      </c>
      <c r="AO225" s="1">
        <f t="shared" si="189"/>
        <v>0.49576271186440679</v>
      </c>
      <c r="AP225" s="1">
        <f t="shared" si="190"/>
        <v>0.11016949152542373</v>
      </c>
      <c r="AS225">
        <f>'D Rel'!L225</f>
        <v>8.35</v>
      </c>
      <c r="AT225">
        <f>'D Rel'!AA225</f>
        <v>2.52</v>
      </c>
      <c r="AU225">
        <f>'D Rel'!R225</f>
        <v>0.39</v>
      </c>
      <c r="AV225">
        <f>'D Rel'!U225</f>
        <v>0.62</v>
      </c>
      <c r="AW225" s="1">
        <f t="shared" si="191"/>
        <v>3.3898305084745763E-2</v>
      </c>
      <c r="AX225" s="1">
        <f t="shared" si="192"/>
        <v>0.10169491525423729</v>
      </c>
      <c r="AY225" s="1">
        <f t="shared" si="193"/>
        <v>0.2711864406779661</v>
      </c>
      <c r="AZ225" s="1">
        <f t="shared" si="194"/>
        <v>5.5084745762711863E-2</v>
      </c>
      <c r="BC225">
        <f>'D on Ice'!G225</f>
        <v>14.500537634409</v>
      </c>
      <c r="BD225">
        <f>'D on Ice'!AM225</f>
        <v>57</v>
      </c>
      <c r="BE225">
        <f>'D on Ice'!AF225</f>
        <v>8.76</v>
      </c>
      <c r="BF225">
        <f>'D on Ice'!AH225</f>
        <v>1.0089999999999999</v>
      </c>
      <c r="BG225" s="1">
        <f t="shared" si="195"/>
        <v>0.31779661016949151</v>
      </c>
      <c r="BH225" s="1">
        <f t="shared" si="196"/>
        <v>0.80932203389830504</v>
      </c>
      <c r="BI225" s="1">
        <f t="shared" si="197"/>
        <v>0.54661016949152541</v>
      </c>
      <c r="BJ225" s="1">
        <f t="shared" si="198"/>
        <v>0.67796610169491522</v>
      </c>
      <c r="BM225">
        <f>'D on Ice'!M225</f>
        <v>43.53</v>
      </c>
      <c r="BN225">
        <f>'D on Ice'!AB225</f>
        <v>44.19</v>
      </c>
      <c r="BO225">
        <f>'D on Ice'!S225</f>
        <v>44.74</v>
      </c>
      <c r="BP225">
        <f>'D on Ice'!V225</f>
        <v>43.36</v>
      </c>
      <c r="BQ225" s="1">
        <f t="shared" si="199"/>
        <v>7.2033898305084748E-2</v>
      </c>
      <c r="BR225" s="1">
        <f t="shared" si="200"/>
        <v>0.17372881355932204</v>
      </c>
      <c r="BS225" s="1">
        <f t="shared" si="201"/>
        <v>0.26694915254237289</v>
      </c>
      <c r="BT225" s="1">
        <f t="shared" si="202"/>
        <v>9.3220338983050849E-2</v>
      </c>
      <c r="BW225" s="1">
        <f t="shared" si="203"/>
        <v>1.6822033898305087</v>
      </c>
      <c r="BX225" s="1">
        <f t="shared" si="204"/>
        <v>6.3559322033898302E-2</v>
      </c>
      <c r="BY225">
        <f t="shared" si="205"/>
        <v>222</v>
      </c>
      <c r="CB225">
        <f>'D Rel'!M225</f>
        <v>-7.29</v>
      </c>
      <c r="CC225">
        <f>'D Rel'!V225</f>
        <v>-10.5</v>
      </c>
      <c r="CD225" s="1">
        <f t="shared" si="206"/>
        <v>3.8135593220338986E-2</v>
      </c>
      <c r="CE225" s="1">
        <f t="shared" si="207"/>
        <v>2.1186440677966101E-2</v>
      </c>
      <c r="CH225" s="31">
        <f>'D Production'!X225</f>
        <v>0.4</v>
      </c>
      <c r="CI225" s="31">
        <f>'D Production'!AB225</f>
        <v>0.4</v>
      </c>
      <c r="CJ225" s="31">
        <f t="shared" si="208"/>
        <v>0.81779661016949157</v>
      </c>
      <c r="CK225" s="31">
        <f t="shared" si="209"/>
        <v>0.45338983050847459</v>
      </c>
      <c r="CN225">
        <f>'D Totals'!G225</f>
        <v>1</v>
      </c>
      <c r="CO225">
        <f>'D Totals'!H225</f>
        <v>6</v>
      </c>
      <c r="CP225">
        <f>'D Totals'!K225</f>
        <v>7</v>
      </c>
    </row>
    <row r="226" spans="1:94" x14ac:dyDescent="0.3">
      <c r="A226" t="str">
        <f>'D on Ice'!B226</f>
        <v>Urho Vaakanainen</v>
      </c>
      <c r="B226" t="str">
        <f>'D on Ice'!C226</f>
        <v>ANA</v>
      </c>
      <c r="E226">
        <f>'D on Ice'!K226</f>
        <v>40.97</v>
      </c>
      <c r="F226">
        <f>'D on Ice'!Z226</f>
        <v>9.08</v>
      </c>
      <c r="G226">
        <f>'D on Ice'!Q226</f>
        <v>2.76</v>
      </c>
      <c r="H226">
        <f>'D on Ice'!T226</f>
        <v>2.15</v>
      </c>
      <c r="I226" s="1">
        <f t="shared" si="175"/>
        <v>0.45338983050847459</v>
      </c>
      <c r="J226" s="1">
        <f t="shared" si="176"/>
        <v>0.11440677966101695</v>
      </c>
      <c r="K226" s="1">
        <f t="shared" si="177"/>
        <v>0.68644067796610164</v>
      </c>
      <c r="L226" s="1">
        <f t="shared" si="178"/>
        <v>9.3220338983050849E-2</v>
      </c>
      <c r="O226">
        <f>'D Production'!H226</f>
        <v>0.1</v>
      </c>
      <c r="P226">
        <f>'D Production'!I226</f>
        <v>0.69</v>
      </c>
      <c r="Q226">
        <f>'D Production'!J226</f>
        <v>0.39</v>
      </c>
      <c r="R226">
        <f>'D Production'!L226</f>
        <v>0.79</v>
      </c>
      <c r="S226" s="1">
        <f t="shared" si="179"/>
        <v>0.32627118644067798</v>
      </c>
      <c r="T226" s="1">
        <f t="shared" si="180"/>
        <v>0.54661016949152541</v>
      </c>
      <c r="U226" s="1">
        <f t="shared" si="181"/>
        <v>0.6271186440677966</v>
      </c>
      <c r="V226" s="1">
        <f t="shared" si="182"/>
        <v>0.46186440677966101</v>
      </c>
      <c r="Y226">
        <f>'D on Ice'!L226</f>
        <v>41.07</v>
      </c>
      <c r="Z226">
        <f>'D on Ice'!AA226</f>
        <v>10.56</v>
      </c>
      <c r="AA226">
        <f>'D on Ice'!R226</f>
        <v>2.27</v>
      </c>
      <c r="AB226">
        <f>'D on Ice'!U226</f>
        <v>2.13</v>
      </c>
      <c r="AC226" s="1">
        <f t="shared" si="183"/>
        <v>0.61864406779661019</v>
      </c>
      <c r="AD226" s="1">
        <f t="shared" si="184"/>
        <v>0.61864406779661019</v>
      </c>
      <c r="AE226" s="1">
        <f t="shared" si="185"/>
        <v>0.66101694915254239</v>
      </c>
      <c r="AF226" s="1">
        <f t="shared" si="186"/>
        <v>0.93644067796610164</v>
      </c>
      <c r="AI226">
        <f>'D Rel'!K226</f>
        <v>2.65</v>
      </c>
      <c r="AJ226">
        <f>'D Rel'!Z226</f>
        <v>-2.02</v>
      </c>
      <c r="AK226">
        <f>'D Rel'!Q226</f>
        <v>0.98</v>
      </c>
      <c r="AL226">
        <f>'D Rel'!T226</f>
        <v>-0.28000000000000003</v>
      </c>
      <c r="AM226" s="1">
        <f t="shared" si="187"/>
        <v>0.73305084745762716</v>
      </c>
      <c r="AN226" s="1">
        <f t="shared" si="188"/>
        <v>0.15677966101694915</v>
      </c>
      <c r="AO226" s="1">
        <f t="shared" si="189"/>
        <v>0.94067796610169496</v>
      </c>
      <c r="AP226" s="1">
        <f t="shared" si="190"/>
        <v>0.23305084745762711</v>
      </c>
      <c r="AS226">
        <f>'D Rel'!L226</f>
        <v>-4.7699999999999996</v>
      </c>
      <c r="AT226">
        <f>'D Rel'!AA226</f>
        <v>-3.53</v>
      </c>
      <c r="AU226">
        <f>'D Rel'!R226</f>
        <v>-0.96</v>
      </c>
      <c r="AV226">
        <f>'D Rel'!U226</f>
        <v>-0.86</v>
      </c>
      <c r="AW226" s="1">
        <f t="shared" si="191"/>
        <v>0.88559322033898302</v>
      </c>
      <c r="AX226" s="1">
        <f t="shared" si="192"/>
        <v>0.97457627118644063</v>
      </c>
      <c r="AY226" s="1">
        <f t="shared" si="193"/>
        <v>0.92372881355932202</v>
      </c>
      <c r="AZ226" s="1">
        <f t="shared" si="194"/>
        <v>0.99152542372881358</v>
      </c>
      <c r="BC226">
        <f>'D on Ice'!G226</f>
        <v>15.194583333333</v>
      </c>
      <c r="BD226">
        <f>'D on Ice'!AM226</f>
        <v>34.090000000000003</v>
      </c>
      <c r="BE226">
        <f>'D on Ice'!AF226</f>
        <v>9.76</v>
      </c>
      <c r="BF226">
        <f>'D on Ice'!AH226</f>
        <v>1.0149999999999999</v>
      </c>
      <c r="BG226" s="1">
        <f t="shared" si="195"/>
        <v>0.40677966101694918</v>
      </c>
      <c r="BH226" s="1">
        <f t="shared" si="196"/>
        <v>0.1228813559322034</v>
      </c>
      <c r="BI226" s="1">
        <f t="shared" si="197"/>
        <v>0.77966101694915257</v>
      </c>
      <c r="BJ226" s="1">
        <f t="shared" si="198"/>
        <v>0.74576271186440679</v>
      </c>
      <c r="BM226">
        <f>'D on Ice'!M226</f>
        <v>49.94</v>
      </c>
      <c r="BN226">
        <f>'D on Ice'!AB226</f>
        <v>46.23</v>
      </c>
      <c r="BO226">
        <f>'D on Ice'!S226</f>
        <v>54.9</v>
      </c>
      <c r="BP226">
        <f>'D on Ice'!V226</f>
        <v>50.19</v>
      </c>
      <c r="BQ226" s="1">
        <f t="shared" si="199"/>
        <v>0.49576271186440679</v>
      </c>
      <c r="BR226" s="1">
        <f t="shared" si="200"/>
        <v>0.24576271186440679</v>
      </c>
      <c r="BS226" s="1">
        <f t="shared" si="201"/>
        <v>0.75</v>
      </c>
      <c r="BT226" s="1">
        <f t="shared" si="202"/>
        <v>0.53389830508474578</v>
      </c>
      <c r="BW226" s="1">
        <f t="shared" si="203"/>
        <v>4.8008474576271185</v>
      </c>
      <c r="BX226" s="1">
        <f t="shared" si="204"/>
        <v>0.7076271186440678</v>
      </c>
      <c r="BY226">
        <f t="shared" si="205"/>
        <v>70</v>
      </c>
      <c r="CB226">
        <f>'D Rel'!M226</f>
        <v>4.41</v>
      </c>
      <c r="CC226">
        <f>'D Rel'!V226</f>
        <v>5.38</v>
      </c>
      <c r="CD226" s="1">
        <f t="shared" si="206"/>
        <v>0.91949152542372881</v>
      </c>
      <c r="CE226" s="1">
        <f t="shared" si="207"/>
        <v>0.90677966101694918</v>
      </c>
      <c r="CH226" s="31">
        <f>'D Production'!X226</f>
        <v>0.69</v>
      </c>
      <c r="CI226" s="31">
        <f>'D Production'!AB226</f>
        <v>0.49</v>
      </c>
      <c r="CJ226" s="31">
        <f t="shared" si="208"/>
        <v>0.58898305084745761</v>
      </c>
      <c r="CK226" s="31">
        <f t="shared" si="209"/>
        <v>0.58898305084745761</v>
      </c>
      <c r="CN226">
        <f>'D Totals'!G226</f>
        <v>1</v>
      </c>
      <c r="CO226">
        <f>'D Totals'!H226</f>
        <v>7</v>
      </c>
      <c r="CP226">
        <f>'D Totals'!K226</f>
        <v>8</v>
      </c>
    </row>
    <row r="227" spans="1:94" x14ac:dyDescent="0.3">
      <c r="A227" t="str">
        <f>'D on Ice'!B227</f>
        <v>Uvis Balinskis</v>
      </c>
      <c r="B227" t="str">
        <f>'D on Ice'!C227</f>
        <v>FLA</v>
      </c>
      <c r="E227">
        <f>'D on Ice'!K227</f>
        <v>39.96</v>
      </c>
      <c r="F227">
        <f>'D on Ice'!Z227</f>
        <v>9.73</v>
      </c>
      <c r="G227">
        <f>'D on Ice'!Q227</f>
        <v>2.1</v>
      </c>
      <c r="H227">
        <f>'D on Ice'!T227</f>
        <v>2.21</v>
      </c>
      <c r="I227" s="1">
        <f t="shared" si="175"/>
        <v>0.38559322033898308</v>
      </c>
      <c r="J227" s="1">
        <f t="shared" si="176"/>
        <v>0.21186440677966101</v>
      </c>
      <c r="K227" s="1">
        <f t="shared" si="177"/>
        <v>0.27966101694915252</v>
      </c>
      <c r="L227" s="1">
        <f t="shared" si="178"/>
        <v>0.16101694915254236</v>
      </c>
      <c r="O227">
        <f>'D Production'!H227</f>
        <v>0.26</v>
      </c>
      <c r="P227">
        <f>'D Production'!I227</f>
        <v>0.26</v>
      </c>
      <c r="Q227">
        <f>'D Production'!J227</f>
        <v>0.26</v>
      </c>
      <c r="R227">
        <f>'D Production'!L227</f>
        <v>0.53</v>
      </c>
      <c r="S227" s="1">
        <f t="shared" si="179"/>
        <v>0.71186440677966101</v>
      </c>
      <c r="T227" s="1">
        <f t="shared" si="180"/>
        <v>7.6271186440677971E-2</v>
      </c>
      <c r="U227" s="1">
        <f t="shared" si="181"/>
        <v>0.42372881355932202</v>
      </c>
      <c r="V227" s="1">
        <f t="shared" si="182"/>
        <v>0.16101694915254236</v>
      </c>
      <c r="Y227">
        <f>'D on Ice'!L227</f>
        <v>38.380000000000003</v>
      </c>
      <c r="Z227">
        <f>'D on Ice'!AA227</f>
        <v>10.52</v>
      </c>
      <c r="AA227">
        <f>'D on Ice'!R227</f>
        <v>1.58</v>
      </c>
      <c r="AB227">
        <f>'D on Ice'!U227</f>
        <v>2.1800000000000002</v>
      </c>
      <c r="AC227" s="1">
        <f t="shared" si="183"/>
        <v>0.85593220338983056</v>
      </c>
      <c r="AD227" s="1">
        <f t="shared" si="184"/>
        <v>0.63983050847457623</v>
      </c>
      <c r="AE227" s="1">
        <f t="shared" si="185"/>
        <v>0.9576271186440678</v>
      </c>
      <c r="AF227" s="1">
        <f t="shared" si="186"/>
        <v>0.89830508474576276</v>
      </c>
      <c r="AI227">
        <f>'D Rel'!K227</f>
        <v>-6.55</v>
      </c>
      <c r="AJ227">
        <f>'D Rel'!Z227</f>
        <v>-4.07</v>
      </c>
      <c r="AK227">
        <f>'D Rel'!Q227</f>
        <v>0.23</v>
      </c>
      <c r="AL227">
        <f>'D Rel'!T227</f>
        <v>-0.56999999999999995</v>
      </c>
      <c r="AM227" s="1">
        <f t="shared" si="187"/>
        <v>7.2033898305084748E-2</v>
      </c>
      <c r="AN227" s="1">
        <f t="shared" si="188"/>
        <v>2.1186440677966101E-2</v>
      </c>
      <c r="AO227" s="1">
        <f t="shared" si="189"/>
        <v>0.65254237288135597</v>
      </c>
      <c r="AP227" s="1">
        <f t="shared" si="190"/>
        <v>6.3559322033898302E-2</v>
      </c>
      <c r="AS227">
        <f>'D Rel'!L227</f>
        <v>0.54</v>
      </c>
      <c r="AT227">
        <f>'D Rel'!AA227</f>
        <v>0.46</v>
      </c>
      <c r="AU227">
        <f>'D Rel'!R227</f>
        <v>-0.69</v>
      </c>
      <c r="AV227">
        <f>'D Rel'!U227</f>
        <v>-0.22</v>
      </c>
      <c r="AW227" s="1">
        <f t="shared" si="191"/>
        <v>0.47033898305084748</v>
      </c>
      <c r="AX227" s="1">
        <f t="shared" si="192"/>
        <v>0.38135593220338981</v>
      </c>
      <c r="AY227" s="1">
        <f t="shared" si="193"/>
        <v>0.83898305084745761</v>
      </c>
      <c r="AZ227" s="1">
        <f t="shared" si="194"/>
        <v>0.75</v>
      </c>
      <c r="BC227">
        <f>'D on Ice'!G227</f>
        <v>12.678703703704</v>
      </c>
      <c r="BD227">
        <f>'D on Ice'!AM227</f>
        <v>50</v>
      </c>
      <c r="BE227">
        <f>'D on Ice'!AF227</f>
        <v>7.48</v>
      </c>
      <c r="BF227">
        <f>'D on Ice'!AH227</f>
        <v>1.018</v>
      </c>
      <c r="BG227" s="1">
        <f t="shared" si="195"/>
        <v>8.8983050847457626E-2</v>
      </c>
      <c r="BH227" s="1">
        <f t="shared" si="196"/>
        <v>0.55508474576271183</v>
      </c>
      <c r="BI227" s="1">
        <f t="shared" si="197"/>
        <v>0.2923728813559322</v>
      </c>
      <c r="BJ227" s="1">
        <f t="shared" si="198"/>
        <v>0.77542372881355937</v>
      </c>
      <c r="BM227">
        <f>'D on Ice'!M227</f>
        <v>51.01</v>
      </c>
      <c r="BN227">
        <f>'D on Ice'!AB227</f>
        <v>48.05</v>
      </c>
      <c r="BO227">
        <f>'D on Ice'!S227</f>
        <v>57.14</v>
      </c>
      <c r="BP227">
        <f>'D on Ice'!V227</f>
        <v>50.3</v>
      </c>
      <c r="BQ227" s="1">
        <f t="shared" si="199"/>
        <v>0.61864406779661019</v>
      </c>
      <c r="BR227" s="1">
        <f t="shared" si="200"/>
        <v>0.3771186440677966</v>
      </c>
      <c r="BS227" s="1">
        <f t="shared" si="201"/>
        <v>0.82627118644067798</v>
      </c>
      <c r="BT227" s="1">
        <f t="shared" si="202"/>
        <v>0.55084745762711862</v>
      </c>
      <c r="BW227" s="1">
        <f t="shared" si="203"/>
        <v>3.4449152542372881</v>
      </c>
      <c r="BX227" s="1">
        <f t="shared" si="204"/>
        <v>0.38135593220338981</v>
      </c>
      <c r="BY227">
        <f t="shared" si="205"/>
        <v>147</v>
      </c>
      <c r="CB227">
        <f>'D Rel'!M227</f>
        <v>-4.13</v>
      </c>
      <c r="CC227">
        <f>'D Rel'!V227</f>
        <v>-3.31</v>
      </c>
      <c r="CD227" s="1">
        <f t="shared" si="206"/>
        <v>0.1271186440677966</v>
      </c>
      <c r="CE227" s="1">
        <f t="shared" si="207"/>
        <v>0.2288135593220339</v>
      </c>
      <c r="CH227" s="31">
        <f>'D Production'!X227</f>
        <v>0.79</v>
      </c>
      <c r="CI227" s="31">
        <f>'D Production'!AB227</f>
        <v>0.79</v>
      </c>
      <c r="CJ227" s="31">
        <f t="shared" si="208"/>
        <v>0.5</v>
      </c>
      <c r="CK227" s="31">
        <f t="shared" si="209"/>
        <v>0.82627118644067798</v>
      </c>
      <c r="CN227">
        <f>'D Totals'!G227</f>
        <v>1</v>
      </c>
      <c r="CO227">
        <f>'D Totals'!H227</f>
        <v>1</v>
      </c>
      <c r="CP227">
        <f>'D Totals'!K227</f>
        <v>2</v>
      </c>
    </row>
    <row r="228" spans="1:94" x14ac:dyDescent="0.3">
      <c r="A228" t="str">
        <f>'D on Ice'!B228</f>
        <v>Victor Hedman</v>
      </c>
      <c r="B228" t="str">
        <f>'D on Ice'!C228</f>
        <v>T.B</v>
      </c>
      <c r="E228">
        <f>'D on Ice'!K228</f>
        <v>45.55</v>
      </c>
      <c r="F228">
        <f>'D on Ice'!Z228</f>
        <v>11.55</v>
      </c>
      <c r="G228">
        <f>'D on Ice'!Q228</f>
        <v>2.98</v>
      </c>
      <c r="H228">
        <f>'D on Ice'!T228</f>
        <v>2.73</v>
      </c>
      <c r="I228" s="1">
        <f t="shared" si="175"/>
        <v>0.78813559322033899</v>
      </c>
      <c r="J228" s="1">
        <f t="shared" si="176"/>
        <v>0.6271186440677966</v>
      </c>
      <c r="K228" s="1">
        <f t="shared" si="177"/>
        <v>0.79661016949152541</v>
      </c>
      <c r="L228" s="1">
        <f t="shared" si="178"/>
        <v>0.72033898305084743</v>
      </c>
      <c r="O228">
        <f>'D Production'!H228</f>
        <v>0.36</v>
      </c>
      <c r="P228">
        <f>'D Production'!I228</f>
        <v>1.45</v>
      </c>
      <c r="Q228">
        <f>'D Production'!J228</f>
        <v>0.87</v>
      </c>
      <c r="R228">
        <f>'D Production'!L228</f>
        <v>1.82</v>
      </c>
      <c r="S228" s="1">
        <f t="shared" si="179"/>
        <v>0.85169491525423724</v>
      </c>
      <c r="T228" s="1">
        <f t="shared" si="180"/>
        <v>0.97881355932203384</v>
      </c>
      <c r="U228" s="1">
        <f t="shared" si="181"/>
        <v>0.99152542372881358</v>
      </c>
      <c r="V228" s="1">
        <f t="shared" si="182"/>
        <v>0.99152542372881358</v>
      </c>
      <c r="Y228">
        <f>'D on Ice'!L228</f>
        <v>45.33</v>
      </c>
      <c r="Z228">
        <f>'D on Ice'!AA228</f>
        <v>13.51</v>
      </c>
      <c r="AA228">
        <f>'D on Ice'!R228</f>
        <v>2.4</v>
      </c>
      <c r="AB228">
        <f>'D on Ice'!U228</f>
        <v>3.21</v>
      </c>
      <c r="AC228" s="1">
        <f t="shared" si="183"/>
        <v>0.23305084745762711</v>
      </c>
      <c r="AD228" s="1">
        <f t="shared" si="184"/>
        <v>0.1271186440677966</v>
      </c>
      <c r="AE228" s="1">
        <f t="shared" si="185"/>
        <v>0.57203389830508478</v>
      </c>
      <c r="AF228" s="1">
        <f t="shared" si="186"/>
        <v>5.5084745762711863E-2</v>
      </c>
      <c r="AI228">
        <f>'D Rel'!K228</f>
        <v>6.36</v>
      </c>
      <c r="AJ228">
        <f>'D Rel'!Z228</f>
        <v>0.84</v>
      </c>
      <c r="AK228">
        <f>'D Rel'!Q228</f>
        <v>0.84</v>
      </c>
      <c r="AL228">
        <f>'D Rel'!T228</f>
        <v>0.35</v>
      </c>
      <c r="AM228" s="1">
        <f t="shared" si="187"/>
        <v>0.93220338983050843</v>
      </c>
      <c r="AN228" s="1">
        <f t="shared" si="188"/>
        <v>0.71610169491525422</v>
      </c>
      <c r="AO228" s="1">
        <f t="shared" si="189"/>
        <v>0.89830508474576276</v>
      </c>
      <c r="AP228" s="1">
        <f t="shared" si="190"/>
        <v>0.8728813559322034</v>
      </c>
      <c r="AS228">
        <f>'D Rel'!L228</f>
        <v>7.38</v>
      </c>
      <c r="AT228">
        <f>'D Rel'!AA228</f>
        <v>4.32</v>
      </c>
      <c r="AU228">
        <f>'D Rel'!R228</f>
        <v>-0.82</v>
      </c>
      <c r="AV228">
        <f>'D Rel'!U228</f>
        <v>1</v>
      </c>
      <c r="AW228" s="1">
        <f t="shared" si="191"/>
        <v>5.0847457627118647E-2</v>
      </c>
      <c r="AX228" s="1">
        <f t="shared" si="192"/>
        <v>2.1186440677966101E-2</v>
      </c>
      <c r="AY228" s="1">
        <f t="shared" si="193"/>
        <v>0.8728813559322034</v>
      </c>
      <c r="AZ228" s="1">
        <f t="shared" si="194"/>
        <v>8.4745762711864406E-3</v>
      </c>
      <c r="BC228">
        <f>'D on Ice'!G228</f>
        <v>17.572340425532001</v>
      </c>
      <c r="BD228">
        <f>'D on Ice'!AM228</f>
        <v>53.88</v>
      </c>
      <c r="BE228">
        <f>'D on Ice'!AF228</f>
        <v>9.9</v>
      </c>
      <c r="BF228">
        <f>'D on Ice'!AH228</f>
        <v>1.0269999999999999</v>
      </c>
      <c r="BG228" s="1">
        <f t="shared" si="195"/>
        <v>0.80932203389830504</v>
      </c>
      <c r="BH228" s="1">
        <f t="shared" si="196"/>
        <v>0.71186440677966101</v>
      </c>
      <c r="BI228" s="1">
        <f t="shared" si="197"/>
        <v>0.79661016949152541</v>
      </c>
      <c r="BJ228" s="1">
        <f t="shared" si="198"/>
        <v>0.85593220338983056</v>
      </c>
      <c r="BM228">
        <f>'D on Ice'!M228</f>
        <v>50.12</v>
      </c>
      <c r="BN228">
        <f>'D on Ice'!AB228</f>
        <v>46.09</v>
      </c>
      <c r="BO228">
        <f>'D on Ice'!S228</f>
        <v>55.41</v>
      </c>
      <c r="BP228">
        <f>'D on Ice'!V228</f>
        <v>45.99</v>
      </c>
      <c r="BQ228" s="1">
        <f t="shared" si="199"/>
        <v>0.50423728813559321</v>
      </c>
      <c r="BR228" s="1">
        <f t="shared" si="200"/>
        <v>0.24152542372881355</v>
      </c>
      <c r="BS228" s="1">
        <f t="shared" si="201"/>
        <v>0.77966101694915257</v>
      </c>
      <c r="BT228" s="1">
        <f t="shared" si="202"/>
        <v>0.2288135593220339</v>
      </c>
      <c r="BW228" s="1">
        <f t="shared" si="203"/>
        <v>4.1567796610169498</v>
      </c>
      <c r="BX228" s="1">
        <f t="shared" si="204"/>
        <v>0.55084745762711862</v>
      </c>
      <c r="BY228">
        <f t="shared" si="205"/>
        <v>107</v>
      </c>
      <c r="CB228">
        <f>'D Rel'!M228</f>
        <v>-0.68</v>
      </c>
      <c r="CC228">
        <f>'D Rel'!V228</f>
        <v>-5.86</v>
      </c>
      <c r="CD228" s="1">
        <f t="shared" si="206"/>
        <v>0.41949152542372881</v>
      </c>
      <c r="CE228" s="1">
        <f t="shared" si="207"/>
        <v>0.11016949152542373</v>
      </c>
      <c r="CH228" s="31">
        <f>'D Production'!X228</f>
        <v>0.8</v>
      </c>
      <c r="CI228" s="31">
        <f>'D Production'!AB228</f>
        <v>0.36</v>
      </c>
      <c r="CJ228" s="31">
        <f t="shared" si="208"/>
        <v>0.49152542372881358</v>
      </c>
      <c r="CK228" s="31">
        <f t="shared" si="209"/>
        <v>0.40677966101694918</v>
      </c>
      <c r="CN228">
        <f>'D Totals'!G228</f>
        <v>5</v>
      </c>
      <c r="CO228">
        <f>'D Totals'!H228</f>
        <v>20</v>
      </c>
      <c r="CP228">
        <f>'D Totals'!K228</f>
        <v>25</v>
      </c>
    </row>
    <row r="229" spans="1:94" x14ac:dyDescent="0.3">
      <c r="A229" t="str">
        <f>'D on Ice'!B229</f>
        <v>Vince Dunn</v>
      </c>
      <c r="B229" t="str">
        <f>'D on Ice'!C229</f>
        <v>SEA</v>
      </c>
      <c r="E229">
        <f>'D on Ice'!K229</f>
        <v>43.98</v>
      </c>
      <c r="F229">
        <f>'D on Ice'!Z229</f>
        <v>10.63</v>
      </c>
      <c r="G229">
        <f>'D on Ice'!Q229</f>
        <v>2.44</v>
      </c>
      <c r="H229">
        <f>'D on Ice'!T229</f>
        <v>2.4900000000000002</v>
      </c>
      <c r="I229" s="1">
        <f t="shared" si="175"/>
        <v>0.68220338983050843</v>
      </c>
      <c r="J229" s="1">
        <f t="shared" si="176"/>
        <v>0.38983050847457629</v>
      </c>
      <c r="K229" s="1">
        <f t="shared" si="177"/>
        <v>0.49152542372881358</v>
      </c>
      <c r="L229" s="1">
        <f t="shared" si="178"/>
        <v>0.45338983050847459</v>
      </c>
      <c r="O229">
        <f>'D Production'!H229</f>
        <v>0.22</v>
      </c>
      <c r="P229">
        <f>'D Production'!I229</f>
        <v>1.1100000000000001</v>
      </c>
      <c r="Q229">
        <f>'D Production'!J229</f>
        <v>0.74</v>
      </c>
      <c r="R229">
        <f>'D Production'!L229</f>
        <v>1.33</v>
      </c>
      <c r="S229" s="1">
        <f t="shared" si="179"/>
        <v>0.63559322033898302</v>
      </c>
      <c r="T229" s="1">
        <f t="shared" si="180"/>
        <v>0.91949152542372881</v>
      </c>
      <c r="U229" s="1">
        <f t="shared" si="181"/>
        <v>0.97033898305084743</v>
      </c>
      <c r="V229" s="1">
        <f t="shared" si="182"/>
        <v>0.9152542372881356</v>
      </c>
      <c r="Y229">
        <f>'D on Ice'!L229</f>
        <v>46.64</v>
      </c>
      <c r="Z229">
        <f>'D on Ice'!AA229</f>
        <v>11.07</v>
      </c>
      <c r="AA229">
        <f>'D on Ice'!R229</f>
        <v>2.0699999999999998</v>
      </c>
      <c r="AB229">
        <f>'D on Ice'!U229</f>
        <v>2.67</v>
      </c>
      <c r="AC229" s="1">
        <f t="shared" si="183"/>
        <v>0.15677966101694915</v>
      </c>
      <c r="AD229" s="1">
        <f t="shared" si="184"/>
        <v>0.47033898305084748</v>
      </c>
      <c r="AE229" s="1">
        <f t="shared" si="185"/>
        <v>0.77542372881355937</v>
      </c>
      <c r="AF229" s="1">
        <f t="shared" si="186"/>
        <v>0.34745762711864409</v>
      </c>
      <c r="AI229">
        <f>'D Rel'!K229</f>
        <v>2.82</v>
      </c>
      <c r="AJ229">
        <f>'D Rel'!Z229</f>
        <v>-1.1399999999999999</v>
      </c>
      <c r="AK229">
        <f>'D Rel'!Q229</f>
        <v>-0.26</v>
      </c>
      <c r="AL229">
        <f>'D Rel'!T229</f>
        <v>-0.01</v>
      </c>
      <c r="AM229" s="1">
        <f t="shared" si="187"/>
        <v>0.74152542372881358</v>
      </c>
      <c r="AN229" s="1">
        <f t="shared" si="188"/>
        <v>0.28389830508474578</v>
      </c>
      <c r="AO229" s="1">
        <f t="shared" si="189"/>
        <v>0.39830508474576271</v>
      </c>
      <c r="AP229" s="1">
        <f t="shared" si="190"/>
        <v>0.52966101694915257</v>
      </c>
      <c r="AS229">
        <f>'D Rel'!L229</f>
        <v>7.47</v>
      </c>
      <c r="AT229">
        <f>'D Rel'!AA229</f>
        <v>1.63</v>
      </c>
      <c r="AU229">
        <f>'D Rel'!R229</f>
        <v>-0.17</v>
      </c>
      <c r="AV229">
        <f>'D Rel'!U229</f>
        <v>0.45</v>
      </c>
      <c r="AW229" s="1">
        <f t="shared" si="191"/>
        <v>4.6610169491525424E-2</v>
      </c>
      <c r="AX229" s="1">
        <f t="shared" si="192"/>
        <v>0.2076271186440678</v>
      </c>
      <c r="AY229" s="1">
        <f t="shared" si="193"/>
        <v>0.61440677966101698</v>
      </c>
      <c r="AZ229" s="1">
        <f t="shared" si="194"/>
        <v>9.7457627118644072E-2</v>
      </c>
      <c r="BC229">
        <f>'D on Ice'!G229</f>
        <v>18.909302325580999</v>
      </c>
      <c r="BD229">
        <f>'D on Ice'!AM229</f>
        <v>59.55</v>
      </c>
      <c r="BE229">
        <f>'D on Ice'!AF229</f>
        <v>8.19</v>
      </c>
      <c r="BF229">
        <f>'D on Ice'!AH229</f>
        <v>1.0169999999999999</v>
      </c>
      <c r="BG229" s="1">
        <f t="shared" si="195"/>
        <v>0.95338983050847459</v>
      </c>
      <c r="BH229" s="1">
        <f t="shared" si="196"/>
        <v>0.86440677966101698</v>
      </c>
      <c r="BI229" s="1">
        <f t="shared" si="197"/>
        <v>0.44915254237288138</v>
      </c>
      <c r="BJ229" s="1">
        <f t="shared" si="198"/>
        <v>0.76694915254237284</v>
      </c>
      <c r="BM229">
        <f>'D on Ice'!M229</f>
        <v>48.53</v>
      </c>
      <c r="BN229">
        <f>'D on Ice'!AB229</f>
        <v>48.98</v>
      </c>
      <c r="BO229">
        <f>'D on Ice'!S229</f>
        <v>54.1</v>
      </c>
      <c r="BP229">
        <f>'D on Ice'!V229</f>
        <v>48.23</v>
      </c>
      <c r="BQ229" s="1">
        <f t="shared" si="199"/>
        <v>0.3940677966101695</v>
      </c>
      <c r="BR229" s="1">
        <f t="shared" si="200"/>
        <v>0.41101694915254239</v>
      </c>
      <c r="BS229" s="1">
        <f t="shared" si="201"/>
        <v>0.71610169491525422</v>
      </c>
      <c r="BT229" s="1">
        <f t="shared" si="202"/>
        <v>0.38559322033898308</v>
      </c>
      <c r="BW229" s="1">
        <f t="shared" si="203"/>
        <v>3.5762711864406778</v>
      </c>
      <c r="BX229" s="1">
        <f t="shared" si="204"/>
        <v>0.4152542372881356</v>
      </c>
      <c r="BY229">
        <f t="shared" si="205"/>
        <v>139</v>
      </c>
      <c r="CB229">
        <f>'D Rel'!M229</f>
        <v>-2.71</v>
      </c>
      <c r="CC229">
        <f>'D Rel'!V229</f>
        <v>-4.72</v>
      </c>
      <c r="CD229" s="1">
        <f t="shared" si="206"/>
        <v>0.22033898305084745</v>
      </c>
      <c r="CE229" s="1">
        <f t="shared" si="207"/>
        <v>0.16101694915254236</v>
      </c>
      <c r="CH229" s="31">
        <f>'D Production'!X229</f>
        <v>1.18</v>
      </c>
      <c r="CI229" s="31">
        <f>'D Production'!AB229</f>
        <v>0.81</v>
      </c>
      <c r="CJ229" s="31">
        <f t="shared" si="208"/>
        <v>0.18220338983050846</v>
      </c>
      <c r="CK229" s="31">
        <f t="shared" si="209"/>
        <v>0.83898305084745761</v>
      </c>
      <c r="CN229">
        <f>'D Totals'!G229</f>
        <v>3</v>
      </c>
      <c r="CO229">
        <f>'D Totals'!H229</f>
        <v>15</v>
      </c>
      <c r="CP229">
        <f>'D Totals'!K229</f>
        <v>18</v>
      </c>
    </row>
    <row r="230" spans="1:94" x14ac:dyDescent="0.3">
      <c r="A230" t="str">
        <f>'D on Ice'!B230</f>
        <v>Vincent Desharnais</v>
      </c>
      <c r="B230" t="str">
        <f>'D on Ice'!C230</f>
        <v>EDM</v>
      </c>
      <c r="E230">
        <f>'D on Ice'!K230</f>
        <v>39.880000000000003</v>
      </c>
      <c r="F230">
        <f>'D on Ice'!Z230</f>
        <v>13.75</v>
      </c>
      <c r="G230">
        <f>'D on Ice'!Q230</f>
        <v>1.83</v>
      </c>
      <c r="H230">
        <f>'D on Ice'!T230</f>
        <v>2.91</v>
      </c>
      <c r="I230" s="1">
        <f t="shared" si="175"/>
        <v>0.3728813559322034</v>
      </c>
      <c r="J230" s="1">
        <f t="shared" si="176"/>
        <v>0.94491525423728817</v>
      </c>
      <c r="K230" s="1">
        <f t="shared" si="177"/>
        <v>0.13559322033898305</v>
      </c>
      <c r="L230" s="1">
        <f t="shared" si="178"/>
        <v>0.88135593220338981</v>
      </c>
      <c r="O230">
        <f>'D Production'!H230</f>
        <v>0.11</v>
      </c>
      <c r="P230">
        <f>'D Production'!I230</f>
        <v>0.56999999999999995</v>
      </c>
      <c r="Q230">
        <f>'D Production'!J230</f>
        <v>0</v>
      </c>
      <c r="R230">
        <f>'D Production'!L230</f>
        <v>0.69</v>
      </c>
      <c r="S230" s="1">
        <f t="shared" si="179"/>
        <v>0.34322033898305082</v>
      </c>
      <c r="T230" s="1">
        <f t="shared" si="180"/>
        <v>0.38983050847457629</v>
      </c>
      <c r="U230" s="1">
        <f t="shared" si="181"/>
        <v>4.2372881355932203E-3</v>
      </c>
      <c r="V230" s="1">
        <f t="shared" si="182"/>
        <v>0.34745762711864409</v>
      </c>
      <c r="Y230">
        <f>'D on Ice'!L230</f>
        <v>33.229999999999997</v>
      </c>
      <c r="Z230">
        <f>'D on Ice'!AA230</f>
        <v>7.22</v>
      </c>
      <c r="AA230">
        <f>'D on Ice'!R230</f>
        <v>1.72</v>
      </c>
      <c r="AB230">
        <f>'D on Ice'!U230</f>
        <v>2</v>
      </c>
      <c r="AC230" s="1">
        <f t="shared" si="183"/>
        <v>0.98305084745762716</v>
      </c>
      <c r="AD230" s="1">
        <f t="shared" si="184"/>
        <v>0.99576271186440679</v>
      </c>
      <c r="AE230" s="1">
        <f t="shared" si="185"/>
        <v>0.91101694915254239</v>
      </c>
      <c r="AF230" s="1">
        <f t="shared" si="186"/>
        <v>0.98305084745762716</v>
      </c>
      <c r="AI230">
        <f>'D Rel'!K230</f>
        <v>-9.58</v>
      </c>
      <c r="AJ230">
        <f>'D Rel'!Z230</f>
        <v>-1.17</v>
      </c>
      <c r="AK230">
        <f>'D Rel'!Q230</f>
        <v>-1.26</v>
      </c>
      <c r="AL230">
        <f>'D Rel'!T230</f>
        <v>-0.51</v>
      </c>
      <c r="AM230" s="1">
        <f t="shared" si="187"/>
        <v>1.6949152542372881E-2</v>
      </c>
      <c r="AN230" s="1">
        <f t="shared" si="188"/>
        <v>0.27966101694915252</v>
      </c>
      <c r="AO230" s="1">
        <f t="shared" si="189"/>
        <v>4.6610169491525424E-2</v>
      </c>
      <c r="AP230" s="1">
        <f t="shared" si="190"/>
        <v>7.2033898305084748E-2</v>
      </c>
      <c r="AS230">
        <f>'D Rel'!L230</f>
        <v>-5.85</v>
      </c>
      <c r="AT230">
        <f>'D Rel'!AA230</f>
        <v>-3.72</v>
      </c>
      <c r="AU230">
        <f>'D Rel'!R230</f>
        <v>-0.89</v>
      </c>
      <c r="AV230">
        <f>'D Rel'!U230</f>
        <v>-0.55000000000000004</v>
      </c>
      <c r="AW230" s="1">
        <f t="shared" si="191"/>
        <v>0.93644067796610164</v>
      </c>
      <c r="AX230" s="1">
        <f t="shared" si="192"/>
        <v>0.97881355932203384</v>
      </c>
      <c r="AY230" s="1">
        <f t="shared" si="193"/>
        <v>0.89830508474576276</v>
      </c>
      <c r="AZ230" s="1">
        <f t="shared" si="194"/>
        <v>0.94491525423728817</v>
      </c>
      <c r="BC230">
        <f>'D on Ice'!G230</f>
        <v>12.46626984127</v>
      </c>
      <c r="BD230">
        <f>'D on Ice'!AM230</f>
        <v>51.39</v>
      </c>
      <c r="BE230">
        <f>'D on Ice'!AF230</f>
        <v>6.32</v>
      </c>
      <c r="BF230">
        <f>'D on Ice'!AH230</f>
        <v>0.98899999999999999</v>
      </c>
      <c r="BG230" s="1">
        <f t="shared" si="195"/>
        <v>7.6271186440677971E-2</v>
      </c>
      <c r="BH230" s="1">
        <f t="shared" si="196"/>
        <v>0.6228813559322034</v>
      </c>
      <c r="BI230" s="1">
        <f t="shared" si="197"/>
        <v>0.11864406779661017</v>
      </c>
      <c r="BJ230" s="1">
        <f t="shared" si="198"/>
        <v>0.32627118644067798</v>
      </c>
      <c r="BM230">
        <f>'D on Ice'!M230</f>
        <v>54.55</v>
      </c>
      <c r="BN230">
        <f>'D on Ice'!AB230</f>
        <v>65.569999999999993</v>
      </c>
      <c r="BO230">
        <f>'D on Ice'!S230</f>
        <v>51.61</v>
      </c>
      <c r="BP230">
        <f>'D on Ice'!V230</f>
        <v>59.23</v>
      </c>
      <c r="BQ230" s="1">
        <f t="shared" si="199"/>
        <v>0.88135593220338981</v>
      </c>
      <c r="BR230" s="1">
        <f t="shared" si="200"/>
        <v>1</v>
      </c>
      <c r="BS230" s="1">
        <f t="shared" si="201"/>
        <v>0.60169491525423724</v>
      </c>
      <c r="BT230" s="1">
        <f t="shared" si="202"/>
        <v>0.96610169491525422</v>
      </c>
      <c r="BW230" s="1">
        <f t="shared" si="203"/>
        <v>5.0211864406779663</v>
      </c>
      <c r="BX230" s="1">
        <f t="shared" si="204"/>
        <v>0.75423728813559321</v>
      </c>
      <c r="BY230">
        <f t="shared" si="205"/>
        <v>59</v>
      </c>
      <c r="CB230">
        <f>'D Rel'!M230</f>
        <v>-1.31</v>
      </c>
      <c r="CC230">
        <f>'D Rel'!V230</f>
        <v>1.91</v>
      </c>
      <c r="CD230" s="1">
        <f t="shared" si="206"/>
        <v>0.36016949152542371</v>
      </c>
      <c r="CE230" s="1">
        <f t="shared" si="207"/>
        <v>0.7076271186440678</v>
      </c>
      <c r="CH230" s="31">
        <f>'D Production'!X230</f>
        <v>1.03</v>
      </c>
      <c r="CI230" s="31">
        <f>'D Production'!AB230</f>
        <v>0.69</v>
      </c>
      <c r="CJ230" s="31">
        <f t="shared" si="208"/>
        <v>0.27966101694915252</v>
      </c>
      <c r="CK230" s="31">
        <f t="shared" si="209"/>
        <v>0.77118644067796616</v>
      </c>
      <c r="CN230">
        <f>'D Totals'!G230</f>
        <v>1</v>
      </c>
      <c r="CO230">
        <f>'D Totals'!H230</f>
        <v>5</v>
      </c>
      <c r="CP230">
        <f>'D Totals'!K230</f>
        <v>6</v>
      </c>
    </row>
    <row r="231" spans="1:94" x14ac:dyDescent="0.3">
      <c r="A231" t="str">
        <f>'D on Ice'!B231</f>
        <v>Vladislav Gavrikov</v>
      </c>
      <c r="B231" t="str">
        <f>'D on Ice'!C231</f>
        <v>L.A</v>
      </c>
      <c r="E231">
        <f>'D on Ice'!K231</f>
        <v>52.33</v>
      </c>
      <c r="F231">
        <f>'D on Ice'!Z231</f>
        <v>12.08</v>
      </c>
      <c r="G231">
        <f>'D on Ice'!Q231</f>
        <v>2.96</v>
      </c>
      <c r="H231">
        <f>'D on Ice'!T231</f>
        <v>3.08</v>
      </c>
      <c r="I231" s="1">
        <f t="shared" si="175"/>
        <v>0.97881355932203384</v>
      </c>
      <c r="J231" s="1">
        <f t="shared" si="176"/>
        <v>0.72457627118644063</v>
      </c>
      <c r="K231" s="1">
        <f t="shared" si="177"/>
        <v>0.77966101694915257</v>
      </c>
      <c r="L231" s="1">
        <f t="shared" si="178"/>
        <v>0.92796610169491522</v>
      </c>
      <c r="O231">
        <f>'D Production'!H231</f>
        <v>0.26</v>
      </c>
      <c r="P231">
        <f>'D Production'!I231</f>
        <v>0.78</v>
      </c>
      <c r="Q231">
        <f>'D Production'!J231</f>
        <v>0.26</v>
      </c>
      <c r="R231">
        <f>'D Production'!L231</f>
        <v>1.04</v>
      </c>
      <c r="S231" s="1">
        <f t="shared" si="179"/>
        <v>0.71186440677966101</v>
      </c>
      <c r="T231" s="1">
        <f t="shared" si="180"/>
        <v>0.63135593220338981</v>
      </c>
      <c r="U231" s="1">
        <f t="shared" si="181"/>
        <v>0.42372881355932202</v>
      </c>
      <c r="V231" s="1">
        <f t="shared" si="182"/>
        <v>0.68644067796610164</v>
      </c>
      <c r="Y231">
        <f>'D on Ice'!L231</f>
        <v>38.94</v>
      </c>
      <c r="Z231">
        <f>'D on Ice'!AA231</f>
        <v>8.7799999999999994</v>
      </c>
      <c r="AA231">
        <f>'D on Ice'!R231</f>
        <v>2.61</v>
      </c>
      <c r="AB231">
        <f>'D on Ice'!U231</f>
        <v>2.34</v>
      </c>
      <c r="AC231" s="1">
        <f t="shared" si="183"/>
        <v>0.81779661016949157</v>
      </c>
      <c r="AD231" s="1">
        <f t="shared" si="184"/>
        <v>0.94915254237288138</v>
      </c>
      <c r="AE231" s="1">
        <f t="shared" si="185"/>
        <v>0.43220338983050849</v>
      </c>
      <c r="AF231" s="1">
        <f t="shared" si="186"/>
        <v>0.76694915254237284</v>
      </c>
      <c r="AI231">
        <f>'D Rel'!K231</f>
        <v>5.47</v>
      </c>
      <c r="AJ231">
        <f>'D Rel'!Z231</f>
        <v>0.31</v>
      </c>
      <c r="AK231">
        <f>'D Rel'!Q231</f>
        <v>0.43</v>
      </c>
      <c r="AL231">
        <f>'D Rel'!T231</f>
        <v>0.19</v>
      </c>
      <c r="AM231" s="1">
        <f t="shared" si="187"/>
        <v>0.8728813559322034</v>
      </c>
      <c r="AN231" s="1">
        <f t="shared" si="188"/>
        <v>0.60593220338983056</v>
      </c>
      <c r="AO231" s="1">
        <f t="shared" si="189"/>
        <v>0.75423728813559321</v>
      </c>
      <c r="AP231" s="1">
        <f t="shared" si="190"/>
        <v>0.73305084745762716</v>
      </c>
      <c r="AS231">
        <f>'D Rel'!L231</f>
        <v>0.79</v>
      </c>
      <c r="AT231">
        <f>'D Rel'!AA231</f>
        <v>-1.68</v>
      </c>
      <c r="AU231">
        <f>'D Rel'!R231</f>
        <v>0.32</v>
      </c>
      <c r="AV231">
        <f>'D Rel'!U231</f>
        <v>-0.06</v>
      </c>
      <c r="AW231" s="1">
        <f t="shared" si="191"/>
        <v>0.4364406779661017</v>
      </c>
      <c r="AX231" s="1">
        <f t="shared" si="192"/>
        <v>0.83050847457627119</v>
      </c>
      <c r="AY231" s="1">
        <f t="shared" si="193"/>
        <v>0.31779661016949151</v>
      </c>
      <c r="AZ231" s="1">
        <f t="shared" si="194"/>
        <v>0.57627118644067798</v>
      </c>
      <c r="BC231">
        <f>'D on Ice'!G231</f>
        <v>17.2575</v>
      </c>
      <c r="BD231">
        <f>'D on Ice'!AM231</f>
        <v>48.28</v>
      </c>
      <c r="BE231">
        <f>'D on Ice'!AF231</f>
        <v>8.1300000000000008</v>
      </c>
      <c r="BF231">
        <f>'D on Ice'!AH231</f>
        <v>0.98199999999999998</v>
      </c>
      <c r="BG231" s="1">
        <f t="shared" si="195"/>
        <v>0.75847457627118642</v>
      </c>
      <c r="BH231" s="1">
        <f t="shared" si="196"/>
        <v>0.50423728813559321</v>
      </c>
      <c r="BI231" s="1">
        <f t="shared" si="197"/>
        <v>0.42796610169491528</v>
      </c>
      <c r="BJ231" s="1">
        <f t="shared" si="198"/>
        <v>0.23728813559322035</v>
      </c>
      <c r="BM231">
        <f>'D on Ice'!M231</f>
        <v>57.33</v>
      </c>
      <c r="BN231">
        <f>'D on Ice'!AB231</f>
        <v>57.92</v>
      </c>
      <c r="BO231">
        <f>'D on Ice'!S231</f>
        <v>53.13</v>
      </c>
      <c r="BP231">
        <f>'D on Ice'!V231</f>
        <v>56.84</v>
      </c>
      <c r="BQ231" s="1">
        <f t="shared" si="199"/>
        <v>0.96186440677966101</v>
      </c>
      <c r="BR231" s="1">
        <f t="shared" si="200"/>
        <v>0.94067796610169496</v>
      </c>
      <c r="BS231" s="1">
        <f t="shared" si="201"/>
        <v>0.67796610169491522</v>
      </c>
      <c r="BT231" s="1">
        <f t="shared" si="202"/>
        <v>0.93644067796610164</v>
      </c>
      <c r="BW231" s="1">
        <f t="shared" si="203"/>
        <v>6.3177966101694913</v>
      </c>
      <c r="BX231" s="1">
        <f t="shared" si="204"/>
        <v>0.93644067796610164</v>
      </c>
      <c r="BY231">
        <f t="shared" si="205"/>
        <v>16</v>
      </c>
      <c r="CB231">
        <f>'D Rel'!M231</f>
        <v>2.21</v>
      </c>
      <c r="CC231">
        <f>'D Rel'!V231</f>
        <v>2.21</v>
      </c>
      <c r="CD231" s="1">
        <f t="shared" si="206"/>
        <v>0.75</v>
      </c>
      <c r="CE231" s="1">
        <f t="shared" si="207"/>
        <v>0.73305084745762716</v>
      </c>
      <c r="CH231" s="31">
        <f>'D Production'!X231</f>
        <v>0.52</v>
      </c>
      <c r="CI231" s="31">
        <f>'D Production'!AB231</f>
        <v>0.43</v>
      </c>
      <c r="CJ231" s="31">
        <f t="shared" si="208"/>
        <v>0.71610169491525422</v>
      </c>
      <c r="CK231" s="31">
        <f t="shared" si="209"/>
        <v>0.5</v>
      </c>
      <c r="CN231">
        <f>'D Totals'!G231</f>
        <v>3</v>
      </c>
      <c r="CO231">
        <f>'D Totals'!H231</f>
        <v>9</v>
      </c>
      <c r="CP231">
        <f>'D Totals'!K231</f>
        <v>12</v>
      </c>
    </row>
    <row r="232" spans="1:94" x14ac:dyDescent="0.3">
      <c r="A232" t="str">
        <f>'D on Ice'!B232</f>
        <v>Will Borgen</v>
      </c>
      <c r="B232" t="str">
        <f>'D on Ice'!C232</f>
        <v>SEA</v>
      </c>
      <c r="E232">
        <f>'D on Ice'!K232</f>
        <v>41.32</v>
      </c>
      <c r="F232">
        <f>'D on Ice'!Z232</f>
        <v>13.07</v>
      </c>
      <c r="G232">
        <f>'D on Ice'!Q232</f>
        <v>2.58</v>
      </c>
      <c r="H232">
        <f>'D on Ice'!T232</f>
        <v>2.58</v>
      </c>
      <c r="I232" s="1">
        <f t="shared" si="175"/>
        <v>0.46610169491525422</v>
      </c>
      <c r="J232" s="1">
        <f t="shared" si="176"/>
        <v>0.8771186440677966</v>
      </c>
      <c r="K232" s="1">
        <f t="shared" si="177"/>
        <v>0.57627118644067798</v>
      </c>
      <c r="L232" s="1">
        <f t="shared" si="178"/>
        <v>0.58050847457627119</v>
      </c>
      <c r="O232">
        <f>'D Production'!H232</f>
        <v>0.08</v>
      </c>
      <c r="P232">
        <f>'D Production'!I232</f>
        <v>1.21</v>
      </c>
      <c r="Q232">
        <f>'D Production'!J232</f>
        <v>0.65</v>
      </c>
      <c r="R232">
        <f>'D Production'!L232</f>
        <v>1.29</v>
      </c>
      <c r="S232" s="1">
        <f t="shared" si="179"/>
        <v>0.24152542372881355</v>
      </c>
      <c r="T232" s="1">
        <f t="shared" si="180"/>
        <v>0.94067796610169496</v>
      </c>
      <c r="U232" s="1">
        <f t="shared" si="181"/>
        <v>0.94491525423728817</v>
      </c>
      <c r="V232" s="1">
        <f t="shared" si="182"/>
        <v>0.8771186440677966</v>
      </c>
      <c r="Y232">
        <f>'D on Ice'!L232</f>
        <v>43.42</v>
      </c>
      <c r="Z232">
        <f>'D on Ice'!AA232</f>
        <v>11.06</v>
      </c>
      <c r="AA232">
        <f>'D on Ice'!R232</f>
        <v>2.74</v>
      </c>
      <c r="AB232">
        <f>'D on Ice'!U232</f>
        <v>2.5099999999999998</v>
      </c>
      <c r="AC232" s="1">
        <f t="shared" si="183"/>
        <v>0.3728813559322034</v>
      </c>
      <c r="AD232" s="1">
        <f t="shared" si="184"/>
        <v>0.4788135593220339</v>
      </c>
      <c r="AE232" s="1">
        <f t="shared" si="185"/>
        <v>0.32627118644067798</v>
      </c>
      <c r="AF232" s="1">
        <f t="shared" si="186"/>
        <v>0.55084745762711862</v>
      </c>
      <c r="AI232">
        <f>'D Rel'!K232</f>
        <v>-1.02</v>
      </c>
      <c r="AJ232">
        <f>'D Rel'!Z232</f>
        <v>2.81</v>
      </c>
      <c r="AK232">
        <f>'D Rel'!Q232</f>
        <v>0.2</v>
      </c>
      <c r="AL232">
        <f>'D Rel'!T232</f>
        <v>0.17</v>
      </c>
      <c r="AM232" s="1">
        <f t="shared" si="187"/>
        <v>0.45338983050847459</v>
      </c>
      <c r="AN232" s="1">
        <f t="shared" si="188"/>
        <v>0.94067796610169496</v>
      </c>
      <c r="AO232" s="1">
        <f t="shared" si="189"/>
        <v>0.64406779661016944</v>
      </c>
      <c r="AP232" s="1">
        <f t="shared" si="190"/>
        <v>0.72457627118644063</v>
      </c>
      <c r="AS232">
        <f>'D Rel'!L232</f>
        <v>1.88</v>
      </c>
      <c r="AT232">
        <f>'D Rel'!AA232</f>
        <v>1.44</v>
      </c>
      <c r="AU232">
        <f>'D Rel'!R232</f>
        <v>0.78</v>
      </c>
      <c r="AV232">
        <f>'D Rel'!U232</f>
        <v>0.17</v>
      </c>
      <c r="AW232" s="1">
        <f t="shared" si="191"/>
        <v>0.30084745762711862</v>
      </c>
      <c r="AX232" s="1">
        <f t="shared" si="192"/>
        <v>0.2288135593220339</v>
      </c>
      <c r="AY232" s="1">
        <f t="shared" si="193"/>
        <v>0.11016949152542373</v>
      </c>
      <c r="AZ232" s="1">
        <f t="shared" si="194"/>
        <v>0.26271186440677968</v>
      </c>
      <c r="BC232">
        <f>'D on Ice'!G232</f>
        <v>15.81914893617</v>
      </c>
      <c r="BD232">
        <f>'D on Ice'!AM232</f>
        <v>23.5</v>
      </c>
      <c r="BE232">
        <f>'D on Ice'!AF232</f>
        <v>9.01</v>
      </c>
      <c r="BF232">
        <f>'D on Ice'!AH232</f>
        <v>0.998</v>
      </c>
      <c r="BG232" s="1">
        <f t="shared" si="195"/>
        <v>0.4788135593220339</v>
      </c>
      <c r="BH232" s="1">
        <f t="shared" si="196"/>
        <v>1.2711864406779662E-2</v>
      </c>
      <c r="BI232" s="1">
        <f t="shared" si="197"/>
        <v>0.61440677966101698</v>
      </c>
      <c r="BJ232" s="1">
        <f t="shared" si="198"/>
        <v>0.45338983050847459</v>
      </c>
      <c r="BM232">
        <f>'D on Ice'!M232</f>
        <v>48.76</v>
      </c>
      <c r="BN232">
        <f>'D on Ice'!AB232</f>
        <v>54.18</v>
      </c>
      <c r="BO232">
        <f>'D on Ice'!S232</f>
        <v>48.48</v>
      </c>
      <c r="BP232">
        <f>'D on Ice'!V232</f>
        <v>50.78</v>
      </c>
      <c r="BQ232" s="1">
        <f t="shared" si="199"/>
        <v>0.41949152542372881</v>
      </c>
      <c r="BR232" s="1">
        <f t="shared" si="200"/>
        <v>0.77542372881355937</v>
      </c>
      <c r="BS232" s="1">
        <f t="shared" si="201"/>
        <v>0.42796610169491528</v>
      </c>
      <c r="BT232" s="1">
        <f t="shared" si="202"/>
        <v>0.59745762711864403</v>
      </c>
      <c r="BW232" s="1">
        <f t="shared" si="203"/>
        <v>3.9830508474576272</v>
      </c>
      <c r="BX232" s="1">
        <f t="shared" si="204"/>
        <v>0.48728813559322032</v>
      </c>
      <c r="BY232">
        <f t="shared" si="205"/>
        <v>122</v>
      </c>
      <c r="CB232">
        <f>'D Rel'!M232</f>
        <v>-1.72</v>
      </c>
      <c r="CC232">
        <f>'D Rel'!V232</f>
        <v>-0.05</v>
      </c>
      <c r="CD232" s="1">
        <f t="shared" si="206"/>
        <v>0.30508474576271188</v>
      </c>
      <c r="CE232" s="1">
        <f t="shared" si="207"/>
        <v>0.52542372881355937</v>
      </c>
      <c r="CH232" s="31">
        <f>'D Production'!X232</f>
        <v>1.1299999999999999</v>
      </c>
      <c r="CI232" s="31">
        <f>'D Production'!AB232</f>
        <v>0.4</v>
      </c>
      <c r="CJ232" s="31">
        <f t="shared" si="208"/>
        <v>0.19915254237288135</v>
      </c>
      <c r="CK232" s="31">
        <f t="shared" si="209"/>
        <v>0.45338983050847459</v>
      </c>
      <c r="CN232">
        <f>'D Totals'!G232</f>
        <v>1</v>
      </c>
      <c r="CO232">
        <f>'D Totals'!H232</f>
        <v>15</v>
      </c>
      <c r="CP232">
        <f>'D Totals'!K232</f>
        <v>16</v>
      </c>
    </row>
    <row r="233" spans="1:94" x14ac:dyDescent="0.3">
      <c r="A233" t="str">
        <f>'D on Ice'!B233</f>
        <v>William Lagesson</v>
      </c>
      <c r="B233" t="str">
        <f>'D on Ice'!C233</f>
        <v>TOR</v>
      </c>
      <c r="E233">
        <f>'D on Ice'!K233</f>
        <v>35.75</v>
      </c>
      <c r="F233">
        <f>'D on Ice'!Z233</f>
        <v>9.42</v>
      </c>
      <c r="G233">
        <f>'D on Ice'!Q233</f>
        <v>1.93</v>
      </c>
      <c r="H233">
        <f>'D on Ice'!T233</f>
        <v>2.04</v>
      </c>
      <c r="I233" s="1">
        <f t="shared" si="175"/>
        <v>7.2033898305084748E-2</v>
      </c>
      <c r="J233" s="1">
        <f t="shared" si="176"/>
        <v>0.16949152542372881</v>
      </c>
      <c r="K233" s="1">
        <f t="shared" si="177"/>
        <v>0.20338983050847459</v>
      </c>
      <c r="L233" s="1">
        <f t="shared" si="178"/>
        <v>5.0847457627118647E-2</v>
      </c>
      <c r="O233">
        <f>'D Production'!H233</f>
        <v>0</v>
      </c>
      <c r="P233">
        <f>'D Production'!I233</f>
        <v>0.64</v>
      </c>
      <c r="Q233">
        <f>'D Production'!J233</f>
        <v>0</v>
      </c>
      <c r="R233">
        <f>'D Production'!L233</f>
        <v>0.64</v>
      </c>
      <c r="S233" s="1">
        <f t="shared" si="179"/>
        <v>4.2372881355932203E-3</v>
      </c>
      <c r="T233" s="1">
        <f t="shared" si="180"/>
        <v>0.47457627118644069</v>
      </c>
      <c r="U233" s="1">
        <f t="shared" si="181"/>
        <v>4.2372881355932203E-3</v>
      </c>
      <c r="V233" s="1">
        <f t="shared" si="182"/>
        <v>0.2711864406779661</v>
      </c>
      <c r="Y233">
        <f>'D on Ice'!L233</f>
        <v>39.17</v>
      </c>
      <c r="Z233">
        <f>'D on Ice'!AA233</f>
        <v>10.7</v>
      </c>
      <c r="AA233">
        <f>'D on Ice'!R233</f>
        <v>2.14</v>
      </c>
      <c r="AB233">
        <f>'D on Ice'!U233</f>
        <v>2.37</v>
      </c>
      <c r="AC233" s="1">
        <f t="shared" si="183"/>
        <v>0.78813559322033899</v>
      </c>
      <c r="AD233" s="1">
        <f t="shared" si="184"/>
        <v>0.58050847457627119</v>
      </c>
      <c r="AE233" s="1">
        <f t="shared" si="185"/>
        <v>0.75</v>
      </c>
      <c r="AF233" s="1">
        <f t="shared" si="186"/>
        <v>0.72033898305084743</v>
      </c>
      <c r="AI233">
        <f>'D Rel'!K233</f>
        <v>-10.82</v>
      </c>
      <c r="AJ233">
        <f>'D Rel'!Z233</f>
        <v>-5.71</v>
      </c>
      <c r="AK233">
        <f>'D Rel'!Q233</f>
        <v>-1.26</v>
      </c>
      <c r="AL233">
        <f>'D Rel'!T233</f>
        <v>-1.01</v>
      </c>
      <c r="AM233" s="1">
        <f t="shared" si="187"/>
        <v>8.4745762711864406E-3</v>
      </c>
      <c r="AN233" s="1">
        <f t="shared" si="188"/>
        <v>8.4745762711864406E-3</v>
      </c>
      <c r="AO233" s="1">
        <f t="shared" si="189"/>
        <v>4.6610169491525424E-2</v>
      </c>
      <c r="AP233" s="1">
        <f t="shared" si="190"/>
        <v>4.2372881355932203E-3</v>
      </c>
      <c r="AS233">
        <f>'D Rel'!L233</f>
        <v>-6.84</v>
      </c>
      <c r="AT233">
        <f>'D Rel'!AA233</f>
        <v>-2.5099999999999998</v>
      </c>
      <c r="AU233">
        <f>'D Rel'!R233</f>
        <v>-0.88</v>
      </c>
      <c r="AV233">
        <f>'D Rel'!U233</f>
        <v>-0.68</v>
      </c>
      <c r="AW233" s="1">
        <f t="shared" si="191"/>
        <v>0.96610169491525422</v>
      </c>
      <c r="AX233" s="1">
        <f t="shared" si="192"/>
        <v>0.91949152542372881</v>
      </c>
      <c r="AY233" s="1">
        <f t="shared" si="193"/>
        <v>0.89406779661016944</v>
      </c>
      <c r="AZ233" s="1">
        <f t="shared" si="194"/>
        <v>0.97457627118644063</v>
      </c>
      <c r="BC233">
        <f>'D on Ice'!G233</f>
        <v>13.346825396825</v>
      </c>
      <c r="BD233">
        <f>'D on Ice'!AM233</f>
        <v>44.9</v>
      </c>
      <c r="BE233">
        <f>'D on Ice'!AF233</f>
        <v>7.56</v>
      </c>
      <c r="BF233">
        <f>'D on Ice'!AH233</f>
        <v>0.99399999999999999</v>
      </c>
      <c r="BG233" s="1">
        <f t="shared" si="195"/>
        <v>0.13559322033898305</v>
      </c>
      <c r="BH233" s="1">
        <f t="shared" si="196"/>
        <v>0.36864406779661019</v>
      </c>
      <c r="BI233" s="1">
        <f t="shared" si="197"/>
        <v>0.32203389830508472</v>
      </c>
      <c r="BJ233" s="1">
        <f t="shared" si="198"/>
        <v>0.38559322033898308</v>
      </c>
      <c r="BM233">
        <f>'D on Ice'!M233</f>
        <v>47.71</v>
      </c>
      <c r="BN233">
        <f>'D on Ice'!AB233</f>
        <v>46.81</v>
      </c>
      <c r="BO233">
        <f>'D on Ice'!S233</f>
        <v>47.37</v>
      </c>
      <c r="BP233">
        <f>'D on Ice'!V233</f>
        <v>46.2</v>
      </c>
      <c r="BQ233" s="1">
        <f t="shared" si="199"/>
        <v>0.31779661016949151</v>
      </c>
      <c r="BR233" s="1">
        <f t="shared" si="200"/>
        <v>0.28389830508474578</v>
      </c>
      <c r="BS233" s="1">
        <f t="shared" si="201"/>
        <v>0.36864406779661019</v>
      </c>
      <c r="BT233" s="1">
        <f t="shared" si="202"/>
        <v>0.24152542372881355</v>
      </c>
      <c r="BW233" s="1">
        <f t="shared" si="203"/>
        <v>2.5466101694915251</v>
      </c>
      <c r="BX233" s="1">
        <f t="shared" si="204"/>
        <v>0.19067796610169491</v>
      </c>
      <c r="BY233">
        <f t="shared" si="205"/>
        <v>192</v>
      </c>
      <c r="CB233">
        <f>'D Rel'!M233</f>
        <v>-2.59</v>
      </c>
      <c r="CC233">
        <f>'D Rel'!V233</f>
        <v>-3.75</v>
      </c>
      <c r="CD233" s="1">
        <f t="shared" si="206"/>
        <v>0.23305084745762711</v>
      </c>
      <c r="CE233" s="1">
        <f t="shared" si="207"/>
        <v>0.20338983050847459</v>
      </c>
      <c r="CH233" s="31">
        <f>'D Production'!X233</f>
        <v>1.5</v>
      </c>
      <c r="CI233" s="31">
        <f>'D Production'!AB233</f>
        <v>1.07</v>
      </c>
      <c r="CJ233" s="31">
        <f t="shared" si="208"/>
        <v>8.4745762711864403E-2</v>
      </c>
      <c r="CK233" s="31">
        <f t="shared" si="209"/>
        <v>0.95338983050847459</v>
      </c>
      <c r="CN233">
        <f>'D Totals'!G233</f>
        <v>0</v>
      </c>
      <c r="CO233">
        <f>'D Totals'!H233</f>
        <v>3</v>
      </c>
      <c r="CP233">
        <f>'D Totals'!K233</f>
        <v>3</v>
      </c>
    </row>
    <row r="234" spans="1:94" x14ac:dyDescent="0.3">
      <c r="A234" t="str">
        <f>'D on Ice'!B234</f>
        <v>Wyatt Kaiser</v>
      </c>
      <c r="B234" t="str">
        <f>'D on Ice'!C234</f>
        <v>CHI</v>
      </c>
      <c r="E234">
        <f>'D on Ice'!K234</f>
        <v>34.29</v>
      </c>
      <c r="F234">
        <f>'D on Ice'!Z234</f>
        <v>7.6</v>
      </c>
      <c r="G234">
        <f>'D on Ice'!Q234</f>
        <v>2.41</v>
      </c>
      <c r="H234">
        <f>'D on Ice'!T234</f>
        <v>2.2000000000000002</v>
      </c>
      <c r="I234" s="1">
        <f t="shared" si="175"/>
        <v>3.8135593220338986E-2</v>
      </c>
      <c r="J234" s="1">
        <f t="shared" si="176"/>
        <v>2.5423728813559324E-2</v>
      </c>
      <c r="K234" s="1">
        <f t="shared" si="177"/>
        <v>0.4788135593220339</v>
      </c>
      <c r="L234" s="1">
        <f t="shared" si="178"/>
        <v>0.15254237288135594</v>
      </c>
      <c r="O234">
        <f>'D Production'!H234</f>
        <v>0</v>
      </c>
      <c r="P234">
        <f>'D Production'!I234</f>
        <v>0.74</v>
      </c>
      <c r="Q234">
        <f>'D Production'!J234</f>
        <v>0</v>
      </c>
      <c r="R234">
        <f>'D Production'!L234</f>
        <v>0.74</v>
      </c>
      <c r="S234" s="1">
        <f t="shared" si="179"/>
        <v>4.2372881355932203E-3</v>
      </c>
      <c r="T234" s="1">
        <f t="shared" si="180"/>
        <v>0.59322033898305082</v>
      </c>
      <c r="U234" s="1">
        <f t="shared" si="181"/>
        <v>4.2372881355932203E-3</v>
      </c>
      <c r="V234" s="1">
        <f t="shared" si="182"/>
        <v>0.38559322033898308</v>
      </c>
      <c r="Y234">
        <f>'D on Ice'!L234</f>
        <v>46.52</v>
      </c>
      <c r="Z234">
        <f>'D on Ice'!AA234</f>
        <v>11.86</v>
      </c>
      <c r="AA234">
        <f>'D on Ice'!R234</f>
        <v>2.59</v>
      </c>
      <c r="AB234">
        <f>'D on Ice'!U234</f>
        <v>2.73</v>
      </c>
      <c r="AC234" s="1">
        <f t="shared" si="183"/>
        <v>0.1652542372881356</v>
      </c>
      <c r="AD234" s="1">
        <f t="shared" si="184"/>
        <v>0.34322033898305082</v>
      </c>
      <c r="AE234" s="1">
        <f t="shared" si="185"/>
        <v>0.44067796610169491</v>
      </c>
      <c r="AF234" s="1">
        <f t="shared" si="186"/>
        <v>0.30508474576271188</v>
      </c>
      <c r="AI234">
        <f>'D Rel'!K234</f>
        <v>-6.11</v>
      </c>
      <c r="AJ234">
        <f>'D Rel'!Z234</f>
        <v>-1.94</v>
      </c>
      <c r="AK234">
        <f>'D Rel'!Q234</f>
        <v>0</v>
      </c>
      <c r="AL234">
        <f>'D Rel'!T234</f>
        <v>-0.14000000000000001</v>
      </c>
      <c r="AM234" s="1">
        <f t="shared" si="187"/>
        <v>9.3220338983050849E-2</v>
      </c>
      <c r="AN234" s="1">
        <f t="shared" si="188"/>
        <v>0.17372881355932204</v>
      </c>
      <c r="AO234" s="1">
        <f t="shared" si="189"/>
        <v>0.55084745762711862</v>
      </c>
      <c r="AP234" s="1">
        <f t="shared" si="190"/>
        <v>0.38135593220338981</v>
      </c>
      <c r="AS234">
        <f>'D Rel'!L234</f>
        <v>-0.28999999999999998</v>
      </c>
      <c r="AT234">
        <f>'D Rel'!AA234</f>
        <v>-3.13</v>
      </c>
      <c r="AU234">
        <f>'D Rel'!R234</f>
        <v>-0.69</v>
      </c>
      <c r="AV234">
        <f>'D Rel'!U234</f>
        <v>-0.4</v>
      </c>
      <c r="AW234" s="1">
        <f t="shared" si="191"/>
        <v>0.56779661016949157</v>
      </c>
      <c r="AX234" s="1">
        <f t="shared" si="192"/>
        <v>0.95338983050847459</v>
      </c>
      <c r="AY234" s="1">
        <f t="shared" si="193"/>
        <v>0.83898305084745761</v>
      </c>
      <c r="AZ234" s="1">
        <f t="shared" si="194"/>
        <v>0.89830508474576276</v>
      </c>
      <c r="BC234">
        <f>'D on Ice'!G234</f>
        <v>14.076086956521999</v>
      </c>
      <c r="BD234">
        <f>'D on Ice'!AM234</f>
        <v>37.700000000000003</v>
      </c>
      <c r="BE234">
        <f>'D on Ice'!AF234</f>
        <v>10.4</v>
      </c>
      <c r="BF234">
        <f>'D on Ice'!AH234</f>
        <v>1.0249999999999999</v>
      </c>
      <c r="BG234" s="1">
        <f t="shared" si="195"/>
        <v>0.2288135593220339</v>
      </c>
      <c r="BH234" s="1">
        <f t="shared" si="196"/>
        <v>0.17372881355932204</v>
      </c>
      <c r="BI234" s="1">
        <f t="shared" si="197"/>
        <v>0.88135593220338981</v>
      </c>
      <c r="BJ234" s="1">
        <f t="shared" si="198"/>
        <v>0.82203389830508478</v>
      </c>
      <c r="BM234">
        <f>'D on Ice'!M234</f>
        <v>42.43</v>
      </c>
      <c r="BN234">
        <f>'D on Ice'!AB234</f>
        <v>39.049999999999997</v>
      </c>
      <c r="BO234">
        <f>'D on Ice'!S234</f>
        <v>48.15</v>
      </c>
      <c r="BP234">
        <f>'D on Ice'!V234</f>
        <v>44.62</v>
      </c>
      <c r="BQ234" s="1">
        <f t="shared" si="199"/>
        <v>6.3559322033898302E-2</v>
      </c>
      <c r="BR234" s="1">
        <f t="shared" si="200"/>
        <v>5.0847457627118647E-2</v>
      </c>
      <c r="BS234" s="1">
        <f t="shared" si="201"/>
        <v>0.40677966101694918</v>
      </c>
      <c r="BT234" s="1">
        <f t="shared" si="202"/>
        <v>0.15677966101694915</v>
      </c>
      <c r="BW234" s="1">
        <f t="shared" si="203"/>
        <v>2.1101694915254239</v>
      </c>
      <c r="BX234" s="1">
        <f t="shared" si="204"/>
        <v>9.7457627118644072E-2</v>
      </c>
      <c r="BY234">
        <f t="shared" si="205"/>
        <v>214</v>
      </c>
      <c r="CB234">
        <f>'D Rel'!M234</f>
        <v>-3.89</v>
      </c>
      <c r="CC234">
        <f>'D Rel'!V234</f>
        <v>1.86</v>
      </c>
      <c r="CD234" s="1">
        <f t="shared" si="206"/>
        <v>0.14830508474576271</v>
      </c>
      <c r="CE234" s="1">
        <f t="shared" si="207"/>
        <v>0.70338983050847459</v>
      </c>
      <c r="CH234" s="31">
        <f>'D Production'!X234</f>
        <v>1.85</v>
      </c>
      <c r="CI234" s="31">
        <f>'D Production'!AB234</f>
        <v>0.74</v>
      </c>
      <c r="CJ234" s="31">
        <f t="shared" si="208"/>
        <v>2.9661016949152543E-2</v>
      </c>
      <c r="CK234" s="31">
        <f t="shared" si="209"/>
        <v>0.79661016949152541</v>
      </c>
      <c r="CN234">
        <f>'D Totals'!G234</f>
        <v>0</v>
      </c>
      <c r="CO234">
        <f>'D Totals'!H234</f>
        <v>4</v>
      </c>
      <c r="CP234">
        <f>'D Totals'!K234</f>
        <v>4</v>
      </c>
    </row>
    <row r="235" spans="1:94" x14ac:dyDescent="0.3">
      <c r="A235" t="str">
        <f>'D on Ice'!B235</f>
        <v>Zach Bogosian</v>
      </c>
      <c r="B235" t="str">
        <f>'D on Ice'!C235</f>
        <v>MIN, T.B</v>
      </c>
      <c r="E235">
        <f>'D on Ice'!K235</f>
        <v>39.950000000000003</v>
      </c>
      <c r="F235">
        <f>'D on Ice'!Z235</f>
        <v>8.68</v>
      </c>
      <c r="G235">
        <f>'D on Ice'!Q235</f>
        <v>2.56</v>
      </c>
      <c r="H235">
        <f>'D on Ice'!T235</f>
        <v>2.15</v>
      </c>
      <c r="I235" s="1">
        <f t="shared" si="175"/>
        <v>0.38135593220338981</v>
      </c>
      <c r="J235" s="1">
        <f t="shared" si="176"/>
        <v>7.6271186440677971E-2</v>
      </c>
      <c r="K235" s="1">
        <f t="shared" si="177"/>
        <v>0.56355932203389836</v>
      </c>
      <c r="L235" s="1">
        <f t="shared" si="178"/>
        <v>9.3220338983050849E-2</v>
      </c>
      <c r="O235">
        <f>'D Production'!H235</f>
        <v>0.11</v>
      </c>
      <c r="P235">
        <f>'D Production'!I235</f>
        <v>0.56000000000000005</v>
      </c>
      <c r="Q235">
        <f>'D Production'!J235</f>
        <v>0.22</v>
      </c>
      <c r="R235">
        <f>'D Production'!L235</f>
        <v>0.67</v>
      </c>
      <c r="S235" s="1">
        <f t="shared" si="179"/>
        <v>0.34322033898305082</v>
      </c>
      <c r="T235" s="1">
        <f t="shared" si="180"/>
        <v>0.3559322033898305</v>
      </c>
      <c r="U235" s="1">
        <f t="shared" si="181"/>
        <v>0.36864406779661019</v>
      </c>
      <c r="V235" s="1">
        <f t="shared" si="182"/>
        <v>0.32627118644067798</v>
      </c>
      <c r="Y235">
        <f>'D on Ice'!L235</f>
        <v>43.51</v>
      </c>
      <c r="Z235">
        <f>'D on Ice'!AA235</f>
        <v>8.7899999999999991</v>
      </c>
      <c r="AA235">
        <f>'D on Ice'!R235</f>
        <v>2.78</v>
      </c>
      <c r="AB235">
        <f>'D on Ice'!U235</f>
        <v>2.2400000000000002</v>
      </c>
      <c r="AC235" s="1">
        <f t="shared" si="183"/>
        <v>0.36440677966101692</v>
      </c>
      <c r="AD235" s="1">
        <f t="shared" si="184"/>
        <v>0.94491525423728817</v>
      </c>
      <c r="AE235" s="1">
        <f t="shared" si="185"/>
        <v>0.30508474576271188</v>
      </c>
      <c r="AF235" s="1">
        <f t="shared" si="186"/>
        <v>0.86016949152542377</v>
      </c>
      <c r="AI235">
        <f>'D Rel'!K235</f>
        <v>-0.33</v>
      </c>
      <c r="AJ235">
        <f>'D Rel'!Z235</f>
        <v>-2.2400000000000002</v>
      </c>
      <c r="AK235">
        <f>'D Rel'!Q235</f>
        <v>0.35</v>
      </c>
      <c r="AL235">
        <f>'D Rel'!T235</f>
        <v>-0.2</v>
      </c>
      <c r="AM235" s="1">
        <f t="shared" si="187"/>
        <v>0.5423728813559322</v>
      </c>
      <c r="AN235" s="1">
        <f t="shared" si="188"/>
        <v>0.1228813559322034</v>
      </c>
      <c r="AO235" s="1">
        <f t="shared" si="189"/>
        <v>0.71186440677966101</v>
      </c>
      <c r="AP235" s="1">
        <f t="shared" si="190"/>
        <v>0.30084745762711862</v>
      </c>
      <c r="AS235">
        <f>'D Rel'!L235</f>
        <v>2.1800000000000002</v>
      </c>
      <c r="AT235">
        <f>'D Rel'!AA235</f>
        <v>-1.45</v>
      </c>
      <c r="AU235">
        <f>'D Rel'!R235</f>
        <v>0.31</v>
      </c>
      <c r="AV235">
        <f>'D Rel'!U235</f>
        <v>-0.04</v>
      </c>
      <c r="AW235" s="1">
        <f t="shared" si="191"/>
        <v>0.27542372881355931</v>
      </c>
      <c r="AX235" s="1">
        <f t="shared" si="192"/>
        <v>0.80508474576271183</v>
      </c>
      <c r="AY235" s="1">
        <f t="shared" si="193"/>
        <v>0.32627118644067798</v>
      </c>
      <c r="AZ235" s="1">
        <f t="shared" si="194"/>
        <v>0.53389830508474578</v>
      </c>
      <c r="BC235">
        <f>'D on Ice'!G235</f>
        <v>14.978703703703999</v>
      </c>
      <c r="BD235">
        <f>'D on Ice'!AM235</f>
        <v>45.83</v>
      </c>
      <c r="BE235">
        <f>'D on Ice'!AF235</f>
        <v>8.9499999999999993</v>
      </c>
      <c r="BF235">
        <f>'D on Ice'!AH235</f>
        <v>0.998</v>
      </c>
      <c r="BG235" s="1">
        <f t="shared" si="195"/>
        <v>0.38135593220338981</v>
      </c>
      <c r="BH235" s="1">
        <f t="shared" si="196"/>
        <v>0.41101694915254239</v>
      </c>
      <c r="BI235" s="1">
        <f t="shared" si="197"/>
        <v>0.5847457627118644</v>
      </c>
      <c r="BJ235" s="1">
        <f t="shared" si="198"/>
        <v>0.45338983050847459</v>
      </c>
      <c r="BM235">
        <f>'D on Ice'!M235</f>
        <v>47.87</v>
      </c>
      <c r="BN235">
        <f>'D on Ice'!AB235</f>
        <v>49.68</v>
      </c>
      <c r="BO235">
        <f>'D on Ice'!S235</f>
        <v>47.92</v>
      </c>
      <c r="BP235">
        <f>'D on Ice'!V235</f>
        <v>48.97</v>
      </c>
      <c r="BQ235" s="1">
        <f t="shared" si="199"/>
        <v>0.3347457627118644</v>
      </c>
      <c r="BR235" s="1">
        <f t="shared" si="200"/>
        <v>0.46186440677966101</v>
      </c>
      <c r="BS235" s="1">
        <f t="shared" si="201"/>
        <v>0.3940677966101695</v>
      </c>
      <c r="BT235" s="1">
        <f t="shared" si="202"/>
        <v>0.42372881355932202</v>
      </c>
      <c r="BW235" s="1">
        <f t="shared" si="203"/>
        <v>3.0762711864406773</v>
      </c>
      <c r="BX235" s="1">
        <f t="shared" si="204"/>
        <v>0.3135593220338983</v>
      </c>
      <c r="BY235">
        <f t="shared" si="205"/>
        <v>163</v>
      </c>
      <c r="CB235">
        <f>'D Rel'!M235</f>
        <v>-1.49</v>
      </c>
      <c r="CC235">
        <f>'D Rel'!V235</f>
        <v>-1.87</v>
      </c>
      <c r="CD235" s="1">
        <f t="shared" si="206"/>
        <v>0.34322033898305082</v>
      </c>
      <c r="CE235" s="1">
        <f t="shared" si="207"/>
        <v>0.3347457627118644</v>
      </c>
      <c r="CH235" s="31">
        <f>'D Production'!X235</f>
        <v>1.34</v>
      </c>
      <c r="CI235" s="31">
        <f>'D Production'!AB235</f>
        <v>0.22</v>
      </c>
      <c r="CJ235" s="31">
        <f t="shared" si="208"/>
        <v>0.11440677966101695</v>
      </c>
      <c r="CK235" s="31">
        <f t="shared" si="209"/>
        <v>0.18220338983050846</v>
      </c>
      <c r="CN235">
        <f>'D Totals'!G235</f>
        <v>1</v>
      </c>
      <c r="CO235">
        <f>'D Totals'!H235</f>
        <v>5</v>
      </c>
      <c r="CP235">
        <f>'D Totals'!K235</f>
        <v>6</v>
      </c>
    </row>
    <row r="236" spans="1:94" x14ac:dyDescent="0.3">
      <c r="A236" t="str">
        <f>'D on Ice'!B236</f>
        <v>Zach Werenski</v>
      </c>
      <c r="B236" t="str">
        <f>'D on Ice'!C236</f>
        <v>CBJ</v>
      </c>
      <c r="E236">
        <f>'D on Ice'!K236</f>
        <v>45.26</v>
      </c>
      <c r="F236">
        <f>'D on Ice'!Z236</f>
        <v>12.3</v>
      </c>
      <c r="G236">
        <f>'D on Ice'!Q236</f>
        <v>3.85</v>
      </c>
      <c r="H236">
        <f>'D on Ice'!T236</f>
        <v>2.8</v>
      </c>
      <c r="I236" s="1">
        <f t="shared" si="175"/>
        <v>0.75423728813559321</v>
      </c>
      <c r="J236" s="1">
        <f t="shared" si="176"/>
        <v>0.75423728813559321</v>
      </c>
      <c r="K236" s="1">
        <f t="shared" si="177"/>
        <v>0.99152542372881358</v>
      </c>
      <c r="L236" s="1">
        <f t="shared" si="178"/>
        <v>0.78389830508474578</v>
      </c>
      <c r="O236">
        <f>'D Production'!H236</f>
        <v>0</v>
      </c>
      <c r="P236">
        <f>'D Production'!I236</f>
        <v>1.5</v>
      </c>
      <c r="Q236">
        <f>'D Production'!J236</f>
        <v>0.66</v>
      </c>
      <c r="R236">
        <f>'D Production'!L236</f>
        <v>1.5</v>
      </c>
      <c r="S236" s="1">
        <f t="shared" si="179"/>
        <v>4.2372881355932203E-3</v>
      </c>
      <c r="T236" s="1">
        <f t="shared" si="180"/>
        <v>0.98728813559322037</v>
      </c>
      <c r="U236" s="1">
        <f t="shared" si="181"/>
        <v>0.94915254237288138</v>
      </c>
      <c r="V236" s="1">
        <f t="shared" si="182"/>
        <v>0.96186440677966101</v>
      </c>
      <c r="Y236">
        <f>'D on Ice'!L236</f>
        <v>48.46</v>
      </c>
      <c r="Z236">
        <f>'D on Ice'!AA236</f>
        <v>12.96</v>
      </c>
      <c r="AA236">
        <f>'D on Ice'!R236</f>
        <v>3.1</v>
      </c>
      <c r="AB236">
        <f>'D on Ice'!U236</f>
        <v>3.03</v>
      </c>
      <c r="AC236" s="1">
        <f t="shared" si="183"/>
        <v>0.10169491525423729</v>
      </c>
      <c r="AD236" s="1">
        <f t="shared" si="184"/>
        <v>0.15677966101694915</v>
      </c>
      <c r="AE236" s="1">
        <f t="shared" si="185"/>
        <v>0.1440677966101695</v>
      </c>
      <c r="AF236" s="1">
        <f t="shared" si="186"/>
        <v>9.3220338983050849E-2</v>
      </c>
      <c r="AI236">
        <f>'D Rel'!K236</f>
        <v>4.3099999999999996</v>
      </c>
      <c r="AJ236">
        <f>'D Rel'!Z236</f>
        <v>2.44</v>
      </c>
      <c r="AK236">
        <f>'D Rel'!Q236</f>
        <v>1.59</v>
      </c>
      <c r="AL236">
        <f>'D Rel'!T236</f>
        <v>0.4</v>
      </c>
      <c r="AM236" s="1">
        <f t="shared" si="187"/>
        <v>0.80932203389830504</v>
      </c>
      <c r="AN236" s="1">
        <f t="shared" si="188"/>
        <v>0.90677966101694918</v>
      </c>
      <c r="AO236" s="1">
        <f t="shared" si="189"/>
        <v>0.98728813559322037</v>
      </c>
      <c r="AP236" s="1">
        <f t="shared" si="190"/>
        <v>0.91101694915254239</v>
      </c>
      <c r="AS236">
        <f>'D Rel'!L236</f>
        <v>2.98</v>
      </c>
      <c r="AT236">
        <f>'D Rel'!AA236</f>
        <v>1.53</v>
      </c>
      <c r="AU236">
        <f>'D Rel'!R236</f>
        <v>0.08</v>
      </c>
      <c r="AV236">
        <f>'D Rel'!U236</f>
        <v>0.12</v>
      </c>
      <c r="AW236" s="1">
        <f t="shared" si="191"/>
        <v>0.1864406779661017</v>
      </c>
      <c r="AX236" s="1">
        <f t="shared" si="192"/>
        <v>0.22033898305084745</v>
      </c>
      <c r="AY236" s="1">
        <f t="shared" si="193"/>
        <v>0.43220338983050849</v>
      </c>
      <c r="AZ236" s="1">
        <f t="shared" si="194"/>
        <v>0.31779661016949151</v>
      </c>
      <c r="BC236">
        <f>'D on Ice'!G236</f>
        <v>18.254761904761999</v>
      </c>
      <c r="BD236">
        <f>'D on Ice'!AM236</f>
        <v>52.06</v>
      </c>
      <c r="BE236">
        <f>'D on Ice'!AF236</f>
        <v>12.17</v>
      </c>
      <c r="BF236">
        <f>'D on Ice'!AH236</f>
        <v>1.028</v>
      </c>
      <c r="BG236" s="1">
        <f t="shared" si="195"/>
        <v>0.88983050847457623</v>
      </c>
      <c r="BH236" s="1">
        <f t="shared" si="196"/>
        <v>0.6652542372881356</v>
      </c>
      <c r="BI236" s="1">
        <f t="shared" si="197"/>
        <v>0.97881355932203384</v>
      </c>
      <c r="BJ236" s="1">
        <f t="shared" si="198"/>
        <v>0.86440677966101698</v>
      </c>
      <c r="BM236">
        <f>'D on Ice'!M236</f>
        <v>48.3</v>
      </c>
      <c r="BN236">
        <f>'D on Ice'!AB236</f>
        <v>48.7</v>
      </c>
      <c r="BO236">
        <f>'D on Ice'!S236</f>
        <v>55.41</v>
      </c>
      <c r="BP236">
        <f>'D on Ice'!V236</f>
        <v>48.02</v>
      </c>
      <c r="BQ236" s="1">
        <f t="shared" si="199"/>
        <v>0.38135593220338981</v>
      </c>
      <c r="BR236" s="1">
        <f t="shared" si="200"/>
        <v>0.40254237288135591</v>
      </c>
      <c r="BS236" s="1">
        <f t="shared" si="201"/>
        <v>0.77966101694915257</v>
      </c>
      <c r="BT236" s="1">
        <f t="shared" si="202"/>
        <v>0.3559322033898305</v>
      </c>
      <c r="BW236" s="1">
        <f t="shared" si="203"/>
        <v>4.1652542372881358</v>
      </c>
      <c r="BX236" s="1">
        <f t="shared" si="204"/>
        <v>0.55508474576271183</v>
      </c>
      <c r="BY236">
        <f t="shared" si="205"/>
        <v>106</v>
      </c>
      <c r="CB236">
        <f>'D Rel'!M236</f>
        <v>0.91</v>
      </c>
      <c r="CC236">
        <f>'D Rel'!V236</f>
        <v>2.89</v>
      </c>
      <c r="CD236" s="1">
        <f t="shared" si="206"/>
        <v>0.63559322033898302</v>
      </c>
      <c r="CE236" s="1">
        <f t="shared" si="207"/>
        <v>0.80508474576271183</v>
      </c>
      <c r="CH236" s="31">
        <f>'D Production'!X236</f>
        <v>0.28000000000000003</v>
      </c>
      <c r="CI236" s="31">
        <f>'D Production'!AB236</f>
        <v>0.19</v>
      </c>
      <c r="CJ236" s="31">
        <f t="shared" si="208"/>
        <v>0.91101694915254239</v>
      </c>
      <c r="CK236" s="31">
        <f t="shared" si="209"/>
        <v>0.15254237288135594</v>
      </c>
      <c r="CN236">
        <f>'D Totals'!G236</f>
        <v>0</v>
      </c>
      <c r="CO236">
        <f>'D Totals'!H236</f>
        <v>16</v>
      </c>
      <c r="CP236">
        <f>'D Totals'!K236</f>
        <v>16</v>
      </c>
    </row>
    <row r="237" spans="1:94" x14ac:dyDescent="0.3">
      <c r="A237" t="str">
        <f>'D on Ice'!B237</f>
        <v>Zach Whitecloud</v>
      </c>
      <c r="B237" t="str">
        <f>'D on Ice'!C237</f>
        <v>VGK</v>
      </c>
      <c r="E237">
        <f>'D on Ice'!K237</f>
        <v>41.63</v>
      </c>
      <c r="F237">
        <f>'D on Ice'!Z237</f>
        <v>11.39</v>
      </c>
      <c r="G237">
        <f>'D on Ice'!Q237</f>
        <v>2.0699999999999998</v>
      </c>
      <c r="H237">
        <f>'D on Ice'!T237</f>
        <v>2.48</v>
      </c>
      <c r="I237" s="1">
        <f t="shared" si="175"/>
        <v>0.49576271186440679</v>
      </c>
      <c r="J237" s="1">
        <f t="shared" si="176"/>
        <v>0.5847457627118644</v>
      </c>
      <c r="K237" s="1">
        <f t="shared" si="177"/>
        <v>0.26271186440677968</v>
      </c>
      <c r="L237" s="1">
        <f t="shared" si="178"/>
        <v>0.4364406779661017</v>
      </c>
      <c r="O237">
        <f>'D Production'!H237</f>
        <v>0.23</v>
      </c>
      <c r="P237">
        <f>'D Production'!I237</f>
        <v>0.35</v>
      </c>
      <c r="Q237">
        <f>'D Production'!J237</f>
        <v>0.12</v>
      </c>
      <c r="R237">
        <f>'D Production'!L237</f>
        <v>0.57999999999999996</v>
      </c>
      <c r="S237" s="1">
        <f t="shared" si="179"/>
        <v>0.64830508474576276</v>
      </c>
      <c r="T237" s="1">
        <f t="shared" si="180"/>
        <v>0.1440677966101695</v>
      </c>
      <c r="U237" s="1">
        <f t="shared" si="181"/>
        <v>0.18220338983050846</v>
      </c>
      <c r="V237" s="1">
        <f t="shared" si="182"/>
        <v>0.21186440677966101</v>
      </c>
      <c r="Y237">
        <f>'D on Ice'!L237</f>
        <v>41.29</v>
      </c>
      <c r="Z237">
        <f>'D on Ice'!AA237</f>
        <v>9.43</v>
      </c>
      <c r="AA237">
        <f>'D on Ice'!R237</f>
        <v>2.0699999999999998</v>
      </c>
      <c r="AB237">
        <f>'D on Ice'!U237</f>
        <v>2.1800000000000002</v>
      </c>
      <c r="AC237" s="1">
        <f t="shared" si="183"/>
        <v>0.59322033898305082</v>
      </c>
      <c r="AD237" s="1">
        <f t="shared" si="184"/>
        <v>0.88135593220338981</v>
      </c>
      <c r="AE237" s="1">
        <f t="shared" si="185"/>
        <v>0.77542372881355937</v>
      </c>
      <c r="AF237" s="1">
        <f t="shared" si="186"/>
        <v>0.89830508474576276</v>
      </c>
      <c r="AI237">
        <f>'D Rel'!K237</f>
        <v>-3.02</v>
      </c>
      <c r="AJ237">
        <f>'D Rel'!Z237</f>
        <v>-0.52</v>
      </c>
      <c r="AK237">
        <f>'D Rel'!Q237</f>
        <v>-0.49</v>
      </c>
      <c r="AL237">
        <f>'D Rel'!T237</f>
        <v>-0.28000000000000003</v>
      </c>
      <c r="AM237" s="1">
        <f t="shared" si="187"/>
        <v>0.30084745762711862</v>
      </c>
      <c r="AN237" s="1">
        <f t="shared" si="188"/>
        <v>0.42796610169491528</v>
      </c>
      <c r="AO237" s="1">
        <f t="shared" si="189"/>
        <v>0.26694915254237289</v>
      </c>
      <c r="AP237" s="1">
        <f t="shared" si="190"/>
        <v>0.23305084745762711</v>
      </c>
      <c r="AS237">
        <f>'D Rel'!L237</f>
        <v>-3.42</v>
      </c>
      <c r="AT237">
        <f>'D Rel'!AA237</f>
        <v>-1.28</v>
      </c>
      <c r="AU237">
        <f>'D Rel'!R237</f>
        <v>-0.32</v>
      </c>
      <c r="AV237">
        <f>'D Rel'!U237</f>
        <v>-0.31</v>
      </c>
      <c r="AW237" s="1">
        <f t="shared" si="191"/>
        <v>0.80932203389830504</v>
      </c>
      <c r="AX237" s="1">
        <f t="shared" si="192"/>
        <v>0.78813559322033899</v>
      </c>
      <c r="AY237" s="1">
        <f t="shared" si="193"/>
        <v>0.69491525423728817</v>
      </c>
      <c r="AZ237" s="1">
        <f t="shared" si="194"/>
        <v>0.82627118644067798</v>
      </c>
      <c r="BC237">
        <f>'D on Ice'!G237</f>
        <v>15.808585858586</v>
      </c>
      <c r="BD237">
        <f>'D on Ice'!AM237</f>
        <v>41.22</v>
      </c>
      <c r="BE237">
        <f>'D on Ice'!AF237</f>
        <v>7</v>
      </c>
      <c r="BF237">
        <f>'D on Ice'!AH237</f>
        <v>0.996</v>
      </c>
      <c r="BG237" s="1">
        <f t="shared" si="195"/>
        <v>0.47457627118644069</v>
      </c>
      <c r="BH237" s="1">
        <f t="shared" si="196"/>
        <v>0.25423728813559321</v>
      </c>
      <c r="BI237" s="1">
        <f t="shared" si="197"/>
        <v>0.2288135593220339</v>
      </c>
      <c r="BJ237" s="1">
        <f t="shared" si="198"/>
        <v>0.41101694915254239</v>
      </c>
      <c r="BM237">
        <f>'D on Ice'!M237</f>
        <v>50.21</v>
      </c>
      <c r="BN237">
        <f>'D on Ice'!AB237</f>
        <v>54.7</v>
      </c>
      <c r="BO237">
        <f>'D on Ice'!S237</f>
        <v>50</v>
      </c>
      <c r="BP237">
        <f>'D on Ice'!V237</f>
        <v>53.22</v>
      </c>
      <c r="BQ237" s="1">
        <f t="shared" si="199"/>
        <v>0.52542372881355937</v>
      </c>
      <c r="BR237" s="1">
        <f t="shared" si="200"/>
        <v>0.81779661016949157</v>
      </c>
      <c r="BS237" s="1">
        <f t="shared" si="201"/>
        <v>0.48728813559322032</v>
      </c>
      <c r="BT237" s="1">
        <f t="shared" si="202"/>
        <v>0.76694915254237284</v>
      </c>
      <c r="BW237" s="1">
        <f t="shared" si="203"/>
        <v>4.3644067796610173</v>
      </c>
      <c r="BX237" s="1">
        <f t="shared" si="204"/>
        <v>0.58898305084745761</v>
      </c>
      <c r="BY237">
        <f t="shared" si="205"/>
        <v>97</v>
      </c>
      <c r="CB237">
        <f>'D Rel'!M237</f>
        <v>0.24</v>
      </c>
      <c r="CC237">
        <f>'D Rel'!V237</f>
        <v>0.68</v>
      </c>
      <c r="CD237" s="1">
        <f t="shared" si="206"/>
        <v>0.57203389830508478</v>
      </c>
      <c r="CE237" s="1">
        <f t="shared" si="207"/>
        <v>0.57627118644067798</v>
      </c>
      <c r="CH237" s="31">
        <f>'D Production'!X237</f>
        <v>1.27</v>
      </c>
      <c r="CI237" s="31">
        <f>'D Production'!AB237</f>
        <v>1.1499999999999999</v>
      </c>
      <c r="CJ237" s="31">
        <f t="shared" si="208"/>
        <v>0.1228813559322034</v>
      </c>
      <c r="CK237" s="31">
        <f t="shared" si="209"/>
        <v>0.97033898305084743</v>
      </c>
      <c r="CN237">
        <f>'D Totals'!G237</f>
        <v>2</v>
      </c>
      <c r="CO237">
        <f>'D Totals'!H237</f>
        <v>3</v>
      </c>
      <c r="CP237">
        <f>'D Totals'!K237</f>
        <v>5</v>
      </c>
    </row>
    <row r="238" spans="1:94" x14ac:dyDescent="0.3">
      <c r="I238" s="1"/>
      <c r="J238" s="1"/>
      <c r="K238" s="1"/>
      <c r="L238" s="1"/>
      <c r="S238" s="1"/>
      <c r="T238" s="1"/>
      <c r="U238" s="1"/>
      <c r="V238" s="1"/>
      <c r="AC238" s="1"/>
      <c r="AD238" s="1"/>
      <c r="AE238" s="1"/>
      <c r="AF238" s="1"/>
      <c r="AM238" s="1"/>
      <c r="AN238" s="1"/>
      <c r="AO238" s="1"/>
      <c r="AP238" s="1"/>
      <c r="AW238" s="1"/>
      <c r="AX238" s="1"/>
      <c r="AY238" s="1"/>
      <c r="AZ238" s="1"/>
      <c r="BG238" s="1"/>
      <c r="BH238" s="1"/>
      <c r="BI238" s="1"/>
      <c r="BJ238" s="1"/>
      <c r="BQ238" s="1"/>
      <c r="BR238" s="1"/>
      <c r="BS238" s="1"/>
      <c r="BT238" s="1"/>
      <c r="BX238" s="1"/>
      <c r="CH238" s="31"/>
      <c r="CI238" s="31"/>
      <c r="CJ238" s="31"/>
      <c r="CK238" s="31"/>
    </row>
    <row r="239" spans="1:94" x14ac:dyDescent="0.3">
      <c r="I239" s="1"/>
      <c r="J239" s="1"/>
      <c r="K239" s="1"/>
      <c r="L239" s="1"/>
      <c r="S239" s="1"/>
      <c r="T239" s="1"/>
      <c r="U239" s="1"/>
      <c r="V239" s="1"/>
      <c r="AC239" s="1"/>
      <c r="AD239" s="1"/>
      <c r="AE239" s="1"/>
      <c r="AF239" s="1"/>
      <c r="AM239" s="1"/>
      <c r="AN239" s="1"/>
      <c r="AO239" s="1"/>
      <c r="AP239" s="1"/>
      <c r="AW239" s="1"/>
      <c r="AX239" s="1"/>
      <c r="AY239" s="1"/>
      <c r="AZ239" s="1"/>
      <c r="BG239" s="1"/>
      <c r="BH239" s="1"/>
      <c r="BI239" s="1"/>
      <c r="BJ239" s="1"/>
      <c r="BQ239" s="1"/>
      <c r="BR239" s="1"/>
      <c r="BS239" s="1"/>
      <c r="BT239" s="1"/>
      <c r="BX239" s="1"/>
      <c r="CH239" s="31"/>
      <c r="CI239" s="31"/>
      <c r="CJ239" s="31"/>
      <c r="CK239" s="31"/>
    </row>
    <row r="240" spans="1:94" x14ac:dyDescent="0.3">
      <c r="I240" s="1"/>
      <c r="J240" s="1"/>
      <c r="K240" s="1"/>
      <c r="L240" s="1"/>
      <c r="S240" s="1"/>
      <c r="T240" s="1"/>
      <c r="U240" s="1"/>
      <c r="V240" s="1"/>
      <c r="AC240" s="1"/>
      <c r="AD240" s="1"/>
      <c r="AE240" s="1"/>
      <c r="AF240" s="1"/>
      <c r="AM240" s="1"/>
      <c r="AN240" s="1"/>
      <c r="AO240" s="1"/>
      <c r="AP240" s="1"/>
      <c r="AW240" s="1"/>
      <c r="AX240" s="1"/>
      <c r="AY240" s="1"/>
      <c r="AZ240" s="1"/>
      <c r="BG240" s="1"/>
      <c r="BH240" s="1"/>
      <c r="BI240" s="1"/>
      <c r="BJ240" s="1"/>
      <c r="BQ240" s="1"/>
      <c r="BR240" s="1"/>
      <c r="BS240" s="1"/>
      <c r="BT240" s="1"/>
      <c r="BX240" s="1"/>
      <c r="CH240" s="31"/>
      <c r="CI240" s="31"/>
      <c r="CJ240" s="31"/>
      <c r="CK240" s="31"/>
    </row>
    <row r="241" spans="9:89" x14ac:dyDescent="0.3">
      <c r="I241" s="1"/>
      <c r="J241" s="1"/>
      <c r="K241" s="1"/>
      <c r="L241" s="1"/>
      <c r="S241" s="1"/>
      <c r="T241" s="1"/>
      <c r="U241" s="1"/>
      <c r="V241" s="1"/>
      <c r="AC241" s="1"/>
      <c r="AD241" s="1"/>
      <c r="AE241" s="1"/>
      <c r="AF241" s="1"/>
      <c r="AM241" s="1"/>
      <c r="AN241" s="1"/>
      <c r="AO241" s="1"/>
      <c r="AP241" s="1"/>
      <c r="AW241" s="1"/>
      <c r="AX241" s="1"/>
      <c r="AY241" s="1"/>
      <c r="AZ241" s="1"/>
      <c r="BG241" s="1"/>
      <c r="BH241" s="1"/>
      <c r="BI241" s="1"/>
      <c r="BJ241" s="1"/>
      <c r="BQ241" s="1"/>
      <c r="BR241" s="1"/>
      <c r="BS241" s="1"/>
      <c r="BT241" s="1"/>
      <c r="BX241" s="1"/>
      <c r="CH241" s="31"/>
      <c r="CI241" s="31"/>
      <c r="CJ241" s="31"/>
      <c r="CK241" s="31"/>
    </row>
    <row r="242" spans="9:89" x14ac:dyDescent="0.3">
      <c r="I242" s="1"/>
      <c r="J242" s="1"/>
      <c r="K242" s="1"/>
      <c r="L242" s="1"/>
      <c r="S242" s="1"/>
      <c r="T242" s="1"/>
      <c r="U242" s="1"/>
      <c r="V242" s="1"/>
      <c r="AC242" s="1"/>
      <c r="AD242" s="1"/>
      <c r="AE242" s="1"/>
      <c r="AF242" s="1"/>
      <c r="AM242" s="1"/>
      <c r="AN242" s="1"/>
      <c r="AO242" s="1"/>
      <c r="AP242" s="1"/>
      <c r="AW242" s="1"/>
      <c r="AX242" s="1"/>
      <c r="AY242" s="1"/>
      <c r="AZ242" s="1"/>
      <c r="BG242" s="1"/>
      <c r="BH242" s="1"/>
      <c r="BI242" s="1"/>
      <c r="BJ242" s="1"/>
      <c r="BQ242" s="1"/>
      <c r="BR242" s="1"/>
      <c r="BS242" s="1"/>
      <c r="BT242" s="1"/>
      <c r="BX242" s="1"/>
      <c r="CH242" s="31"/>
      <c r="CI242" s="31"/>
      <c r="CJ242" s="31"/>
      <c r="CK242" s="31"/>
    </row>
    <row r="243" spans="9:89" x14ac:dyDescent="0.3">
      <c r="I243" s="1"/>
      <c r="J243" s="1"/>
      <c r="K243" s="1"/>
      <c r="L243" s="1"/>
      <c r="S243" s="1"/>
      <c r="T243" s="1"/>
      <c r="U243" s="1"/>
      <c r="V243" s="1"/>
      <c r="AC243" s="1"/>
      <c r="AD243" s="1"/>
      <c r="AE243" s="1"/>
      <c r="AF243" s="1"/>
      <c r="AM243" s="1"/>
      <c r="AN243" s="1"/>
      <c r="AO243" s="1"/>
      <c r="AP243" s="1"/>
      <c r="AW243" s="1"/>
      <c r="AX243" s="1"/>
      <c r="AY243" s="1"/>
      <c r="AZ243" s="1"/>
      <c r="BG243" s="1"/>
      <c r="BH243" s="1"/>
      <c r="BI243" s="1"/>
      <c r="BJ243" s="1"/>
      <c r="BQ243" s="1"/>
      <c r="BR243" s="1"/>
      <c r="BS243" s="1"/>
      <c r="BT243" s="1"/>
      <c r="BX243" s="1"/>
      <c r="CH243" s="31"/>
      <c r="CI243" s="31"/>
      <c r="CJ243" s="31"/>
      <c r="CK243" s="31"/>
    </row>
    <row r="244" spans="9:89" x14ac:dyDescent="0.3">
      <c r="I244" s="1"/>
      <c r="J244" s="1"/>
      <c r="K244" s="1"/>
      <c r="L244" s="1"/>
      <c r="S244" s="1"/>
      <c r="T244" s="1"/>
      <c r="U244" s="1"/>
      <c r="V244" s="1"/>
      <c r="AC244" s="1"/>
      <c r="AD244" s="1"/>
      <c r="AE244" s="1"/>
      <c r="AF244" s="1"/>
      <c r="AM244" s="1"/>
      <c r="AN244" s="1"/>
      <c r="AO244" s="1"/>
      <c r="AP244" s="1"/>
      <c r="AW244" s="1"/>
      <c r="AX244" s="1"/>
      <c r="AY244" s="1"/>
      <c r="AZ244" s="1"/>
      <c r="BG244" s="1"/>
      <c r="BH244" s="1"/>
      <c r="BI244" s="1"/>
      <c r="BJ244" s="1"/>
      <c r="BQ244" s="1"/>
      <c r="BR244" s="1"/>
      <c r="BS244" s="1"/>
      <c r="BT244" s="1"/>
      <c r="BX244" s="1"/>
      <c r="CH244" s="31"/>
      <c r="CI244" s="31"/>
      <c r="CJ244" s="31"/>
      <c r="CK244" s="31"/>
    </row>
    <row r="245" spans="9:89" x14ac:dyDescent="0.3">
      <c r="I245" s="1"/>
      <c r="J245" s="1"/>
      <c r="K245" s="1"/>
      <c r="L245" s="1"/>
      <c r="S245" s="1"/>
      <c r="T245" s="1"/>
      <c r="U245" s="1"/>
      <c r="V245" s="1"/>
      <c r="AC245" s="1"/>
      <c r="AD245" s="1"/>
      <c r="AE245" s="1"/>
      <c r="AF245" s="1"/>
      <c r="AM245" s="1"/>
      <c r="AN245" s="1"/>
      <c r="AO245" s="1"/>
      <c r="AP245" s="1"/>
      <c r="AW245" s="1"/>
      <c r="AX245" s="1"/>
      <c r="AY245" s="1"/>
      <c r="AZ245" s="1"/>
      <c r="BG245" s="1"/>
      <c r="BH245" s="1"/>
      <c r="BI245" s="1"/>
      <c r="BJ245" s="1"/>
      <c r="BQ245" s="1"/>
      <c r="BR245" s="1"/>
      <c r="BS245" s="1"/>
      <c r="BT245" s="1"/>
      <c r="BX245" s="1"/>
      <c r="CH245" s="31"/>
      <c r="CI245" s="31"/>
      <c r="CJ245" s="31"/>
      <c r="CK245" s="31"/>
    </row>
    <row r="246" spans="9:89" x14ac:dyDescent="0.3">
      <c r="I246" s="1"/>
      <c r="J246" s="1"/>
      <c r="K246" s="1"/>
      <c r="L246" s="1"/>
      <c r="S246" s="1"/>
      <c r="T246" s="1"/>
      <c r="U246" s="1"/>
      <c r="V246" s="1"/>
      <c r="AC246" s="1"/>
      <c r="AD246" s="1"/>
      <c r="AE246" s="1"/>
      <c r="AF246" s="1"/>
      <c r="AM246" s="1"/>
      <c r="AN246" s="1"/>
      <c r="AO246" s="1"/>
      <c r="AP246" s="1"/>
      <c r="AW246" s="1"/>
      <c r="AX246" s="1"/>
      <c r="AY246" s="1"/>
      <c r="AZ246" s="1"/>
      <c r="BG246" s="1"/>
      <c r="BH246" s="1"/>
      <c r="BI246" s="1"/>
      <c r="BJ246" s="1"/>
      <c r="BQ246" s="1"/>
      <c r="BR246" s="1"/>
      <c r="BS246" s="1"/>
      <c r="BT246" s="1"/>
      <c r="BX246" s="1"/>
      <c r="CH246" s="31"/>
      <c r="CI246" s="31"/>
      <c r="CJ246" s="31"/>
      <c r="CK246" s="31"/>
    </row>
    <row r="247" spans="9:89" x14ac:dyDescent="0.3">
      <c r="I247" s="1"/>
      <c r="J247" s="1"/>
      <c r="K247" s="1"/>
      <c r="L247" s="1"/>
      <c r="S247" s="1"/>
      <c r="T247" s="1"/>
      <c r="U247" s="1"/>
      <c r="V247" s="1"/>
      <c r="AC247" s="1"/>
      <c r="AD247" s="1"/>
      <c r="AE247" s="1"/>
      <c r="AF247" s="1"/>
      <c r="AM247" s="1"/>
      <c r="AN247" s="1"/>
      <c r="AO247" s="1"/>
      <c r="AP247" s="1"/>
      <c r="AW247" s="1"/>
      <c r="AX247" s="1"/>
      <c r="AY247" s="1"/>
      <c r="AZ247" s="1"/>
      <c r="BG247" s="1"/>
      <c r="BH247" s="1"/>
      <c r="BI247" s="1"/>
      <c r="BJ247" s="1"/>
      <c r="BQ247" s="1"/>
      <c r="BR247" s="1"/>
      <c r="BS247" s="1"/>
      <c r="BT247" s="1"/>
      <c r="BX247" s="1"/>
      <c r="CH247" s="31"/>
      <c r="CI247" s="31"/>
      <c r="CJ247" s="31"/>
      <c r="CK247" s="31"/>
    </row>
    <row r="248" spans="9:89" x14ac:dyDescent="0.3">
      <c r="I248" s="1"/>
      <c r="J248" s="1"/>
      <c r="K248" s="1"/>
      <c r="L248" s="1"/>
      <c r="S248" s="1"/>
      <c r="T248" s="1"/>
      <c r="U248" s="1"/>
      <c r="V248" s="1"/>
      <c r="AC248" s="1"/>
      <c r="AD248" s="1"/>
      <c r="AE248" s="1"/>
      <c r="AF248" s="1"/>
      <c r="AM248" s="1"/>
      <c r="AN248" s="1"/>
      <c r="AO248" s="1"/>
      <c r="AP248" s="1"/>
      <c r="AW248" s="1"/>
      <c r="AX248" s="1"/>
      <c r="AY248" s="1"/>
      <c r="AZ248" s="1"/>
      <c r="BG248" s="1"/>
      <c r="BH248" s="1"/>
      <c r="BI248" s="1"/>
      <c r="BJ248" s="1"/>
      <c r="BQ248" s="1"/>
      <c r="BR248" s="1"/>
      <c r="BS248" s="1"/>
      <c r="BT248" s="1"/>
      <c r="BX248" s="1"/>
      <c r="CH248" s="31"/>
      <c r="CI248" s="31"/>
      <c r="CJ248" s="31"/>
      <c r="CK248" s="31"/>
    </row>
    <row r="249" spans="9:89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9:89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9:89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9:89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9:89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9:89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9:89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9:89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sheetProtection algorithmName="SHA-512" hashValue="WuWB9ivIi1O5e2LWy09qIbpb4PNQtlueGL4fUrcAlmLt4oq80H5jLWxtzJot+QICnB8lD9gVHL2I6lN+0AvP3Q==" saltValue="dgDvh9YDI4OREPUALsPfCw==" spinCount="100000" sheet="1" objects="1" scenario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C50" workbookViewId="0">
      <selection activeCell="P36" sqref="P3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16</v>
      </c>
      <c r="D2">
        <f>'G On Ice'!U2</f>
        <v>2.9</v>
      </c>
      <c r="E2">
        <f>'G On Ice'!R2</f>
        <v>1.93</v>
      </c>
      <c r="G2">
        <f>D2-E2</f>
        <v>0.97</v>
      </c>
      <c r="H2" s="1">
        <f>_xlfn.RANK.EQ(V2,$V$2:$V$100,)/COUNT($V$2:$V$100)</f>
        <v>0.98571428571428577</v>
      </c>
      <c r="I2">
        <f>RANK(H2,$H$2:$H$100)</f>
        <v>1</v>
      </c>
      <c r="K2" s="1">
        <f>_xlfn.RANK.EQ(D2,$D$2:$D$100,1)/COUNT($D$2:$D$100)</f>
        <v>0.45714285714285713</v>
      </c>
      <c r="L2">
        <f>RANK(K2,$K$2:$K$100)</f>
        <v>38</v>
      </c>
      <c r="N2" s="1">
        <f>_xlfn.RANK.EQ(E2,$E$2:$E$100,0)/COUNT($E$2:$E$100)</f>
        <v>0.98571428571428577</v>
      </c>
      <c r="O2">
        <f>RANK(N2,$N$2:$N$100)</f>
        <v>2</v>
      </c>
      <c r="Q2" s="1">
        <f>_xlfn.RANK.EQ(C2,$C$2:$C$100,1)/COUNT($C$2:$C$100)</f>
        <v>0.25714285714285712</v>
      </c>
      <c r="S2">
        <f>'G On Ice'!AG2</f>
        <v>93.53</v>
      </c>
      <c r="T2">
        <f>RANK(S2,$S$2:$S$100)</f>
        <v>1</v>
      </c>
      <c r="U2">
        <f>RANK(G2,$G$2:$G$100)</f>
        <v>2</v>
      </c>
      <c r="V2">
        <f>SUM(T2:U2)</f>
        <v>3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15</v>
      </c>
      <c r="D3">
        <f>'G On Ice'!U3</f>
        <v>2.86</v>
      </c>
      <c r="E3">
        <f>'G On Ice'!R3</f>
        <v>3.26</v>
      </c>
      <c r="G3">
        <f t="shared" ref="G3:G8" si="0">D3-E3</f>
        <v>-0.39999999999999991</v>
      </c>
      <c r="H3" s="1">
        <f t="shared" ref="H3:H8" si="1">_xlfn.RANK.EQ(V3,$V$2:$V$100,)/COUNT($V$2:$V$100)</f>
        <v>0.15714285714285714</v>
      </c>
      <c r="I3">
        <f t="shared" ref="I3:I8" si="2">RANK(H3,$H$2:$H$100)</f>
        <v>59</v>
      </c>
      <c r="K3" s="1">
        <f t="shared" ref="K3:K8" si="3">_xlfn.RANK.EQ(D3,$D$2:$D$100,1)/COUNT($D$2:$D$100)</f>
        <v>0.38571428571428573</v>
      </c>
      <c r="L3">
        <f t="shared" ref="L3:L8" si="4">RANK(K3,$K$2:$K$100)</f>
        <v>44</v>
      </c>
      <c r="N3" s="1">
        <f t="shared" ref="N3:N8" si="5">_xlfn.RANK.EQ(E3,$E$2:$E$100,0)/COUNT($E$2:$E$100)</f>
        <v>0.2857142857142857</v>
      </c>
      <c r="O3">
        <f t="shared" ref="O3:O8" si="6">RANK(N3,$N$2:$N$100)</f>
        <v>51</v>
      </c>
      <c r="Q3" s="1">
        <f t="shared" ref="Q3:Q8" si="7">_xlfn.RANK.EQ(C3,$C$2:$C$100,1)/COUNT($C$2:$C$100)</f>
        <v>0.18571428571428572</v>
      </c>
      <c r="S3">
        <f>'G On Ice'!AG3</f>
        <v>89.3</v>
      </c>
      <c r="T3">
        <f t="shared" ref="T3:T8" si="8">RANK(S3,$S$2:$S$100)</f>
        <v>55</v>
      </c>
      <c r="U3">
        <f t="shared" ref="U3:U8" si="9">RANK(G3,$G$2:$G$100)</f>
        <v>60</v>
      </c>
      <c r="V3">
        <f t="shared" ref="V3:V8" si="10">SUM(T3:U3)</f>
        <v>115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19</v>
      </c>
      <c r="D4">
        <f>'G On Ice'!U4</f>
        <v>2.94</v>
      </c>
      <c r="E4">
        <f>'G On Ice'!R4</f>
        <v>2.52</v>
      </c>
      <c r="G4">
        <f t="shared" si="0"/>
        <v>0.41999999999999993</v>
      </c>
      <c r="H4" s="1">
        <f t="shared" si="1"/>
        <v>0.88571428571428568</v>
      </c>
      <c r="I4">
        <f t="shared" si="2"/>
        <v>7</v>
      </c>
      <c r="K4" s="1">
        <f t="shared" si="3"/>
        <v>0.54285714285714282</v>
      </c>
      <c r="L4">
        <f t="shared" si="4"/>
        <v>30</v>
      </c>
      <c r="N4" s="1">
        <f t="shared" si="5"/>
        <v>0.8</v>
      </c>
      <c r="O4">
        <f t="shared" si="6"/>
        <v>14</v>
      </c>
      <c r="Q4" s="1">
        <f t="shared" si="7"/>
        <v>0.4</v>
      </c>
      <c r="S4">
        <f>'G On Ice'!AG4</f>
        <v>92.32</v>
      </c>
      <c r="T4">
        <f t="shared" si="8"/>
        <v>6</v>
      </c>
      <c r="U4">
        <f t="shared" si="9"/>
        <v>13</v>
      </c>
      <c r="V4">
        <f t="shared" si="10"/>
        <v>19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15</v>
      </c>
      <c r="D5">
        <f>'G On Ice'!U5</f>
        <v>2.88</v>
      </c>
      <c r="E5">
        <f>'G On Ice'!R5</f>
        <v>2.66</v>
      </c>
      <c r="G5">
        <f t="shared" si="0"/>
        <v>0.21999999999999975</v>
      </c>
      <c r="H5" s="1">
        <f t="shared" si="1"/>
        <v>0.77142857142857146</v>
      </c>
      <c r="I5">
        <f t="shared" si="2"/>
        <v>17</v>
      </c>
      <c r="K5" s="1">
        <f t="shared" si="3"/>
        <v>0.42857142857142855</v>
      </c>
      <c r="L5">
        <f t="shared" si="4"/>
        <v>40</v>
      </c>
      <c r="N5" s="1">
        <f t="shared" si="5"/>
        <v>0.68571428571428572</v>
      </c>
      <c r="O5">
        <f t="shared" si="6"/>
        <v>23</v>
      </c>
      <c r="Q5" s="1">
        <f t="shared" si="7"/>
        <v>0.18571428571428572</v>
      </c>
      <c r="S5">
        <f>'G On Ice'!AG5</f>
        <v>91.65</v>
      </c>
      <c r="T5">
        <f t="shared" si="8"/>
        <v>10</v>
      </c>
      <c r="U5">
        <f t="shared" si="9"/>
        <v>24</v>
      </c>
      <c r="V5">
        <f t="shared" si="10"/>
        <v>34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40</v>
      </c>
      <c r="D6">
        <f>'G On Ice'!U6</f>
        <v>2.81</v>
      </c>
      <c r="E6">
        <f>'G On Ice'!R6</f>
        <v>2.93</v>
      </c>
      <c r="G6">
        <f t="shared" si="0"/>
        <v>-0.12000000000000011</v>
      </c>
      <c r="H6" s="1">
        <f t="shared" si="1"/>
        <v>0.4</v>
      </c>
      <c r="I6">
        <f t="shared" si="2"/>
        <v>43</v>
      </c>
      <c r="K6" s="1">
        <f t="shared" si="3"/>
        <v>0.34285714285714286</v>
      </c>
      <c r="L6">
        <f t="shared" si="4"/>
        <v>47</v>
      </c>
      <c r="N6" s="1">
        <f t="shared" si="5"/>
        <v>0.52857142857142858</v>
      </c>
      <c r="O6">
        <f t="shared" si="6"/>
        <v>34</v>
      </c>
      <c r="Q6" s="1">
        <f t="shared" si="7"/>
        <v>1</v>
      </c>
      <c r="S6">
        <f>'G On Ice'!AG6</f>
        <v>89.69</v>
      </c>
      <c r="T6">
        <f t="shared" si="8"/>
        <v>47</v>
      </c>
      <c r="U6">
        <f t="shared" si="9"/>
        <v>42</v>
      </c>
      <c r="V6">
        <f t="shared" si="10"/>
        <v>89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25</v>
      </c>
      <c r="D7">
        <f>'G On Ice'!U7</f>
        <v>2.77</v>
      </c>
      <c r="E7">
        <f>'G On Ice'!R7</f>
        <v>2.85</v>
      </c>
      <c r="G7">
        <f t="shared" si="0"/>
        <v>-8.0000000000000071E-2</v>
      </c>
      <c r="H7" s="1">
        <f t="shared" si="1"/>
        <v>0.44285714285714284</v>
      </c>
      <c r="I7">
        <f t="shared" si="2"/>
        <v>40</v>
      </c>
      <c r="K7" s="1">
        <f t="shared" si="3"/>
        <v>0.27142857142857141</v>
      </c>
      <c r="L7">
        <f t="shared" si="4"/>
        <v>51</v>
      </c>
      <c r="N7" s="1">
        <f t="shared" si="5"/>
        <v>0.58571428571428574</v>
      </c>
      <c r="O7">
        <f t="shared" si="6"/>
        <v>30</v>
      </c>
      <c r="Q7" s="1">
        <f t="shared" si="7"/>
        <v>0.62857142857142856</v>
      </c>
      <c r="S7">
        <f>'G On Ice'!AG7</f>
        <v>89.99</v>
      </c>
      <c r="T7">
        <f t="shared" si="8"/>
        <v>41</v>
      </c>
      <c r="U7">
        <f t="shared" si="9"/>
        <v>41</v>
      </c>
      <c r="V7">
        <f t="shared" si="10"/>
        <v>82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14</v>
      </c>
      <c r="D8">
        <f>'G On Ice'!U8</f>
        <v>2.5</v>
      </c>
      <c r="E8">
        <f>'G On Ice'!R8</f>
        <v>2.12</v>
      </c>
      <c r="G8">
        <f t="shared" si="0"/>
        <v>0.37999999999999989</v>
      </c>
      <c r="H8" s="1">
        <f t="shared" si="1"/>
        <v>0.81428571428571428</v>
      </c>
      <c r="I8">
        <f t="shared" si="2"/>
        <v>11</v>
      </c>
      <c r="K8" s="1">
        <f t="shared" si="3"/>
        <v>5.7142857142857141E-2</v>
      </c>
      <c r="L8">
        <f t="shared" si="4"/>
        <v>67</v>
      </c>
      <c r="N8" s="1">
        <f t="shared" si="5"/>
        <v>0.95714285714285718</v>
      </c>
      <c r="O8">
        <f t="shared" si="6"/>
        <v>4</v>
      </c>
      <c r="Q8" s="1">
        <f t="shared" si="7"/>
        <v>0.14285714285714285</v>
      </c>
      <c r="S8">
        <f>'G On Ice'!AG8</f>
        <v>91.64</v>
      </c>
      <c r="T8">
        <f t="shared" si="8"/>
        <v>11</v>
      </c>
      <c r="U8">
        <f t="shared" si="9"/>
        <v>15</v>
      </c>
      <c r="V8">
        <f t="shared" si="10"/>
        <v>26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16</v>
      </c>
      <c r="D9">
        <f>'G On Ice'!U9</f>
        <v>2.92</v>
      </c>
      <c r="E9">
        <f>'G On Ice'!R9</f>
        <v>3.35</v>
      </c>
      <c r="G9">
        <f t="shared" ref="G9:G49" si="11">D9-E9</f>
        <v>-0.43000000000000016</v>
      </c>
      <c r="H9" s="1">
        <f t="shared" ref="H9:H49" si="12">_xlfn.RANK.EQ(V9,$V$2:$V$100,)/COUNT($V$2:$V$100)</f>
        <v>0.14285714285714285</v>
      </c>
      <c r="I9">
        <f t="shared" ref="I9:I49" si="13">RANK(H9,$H$2:$H$100)</f>
        <v>61</v>
      </c>
      <c r="K9" s="1">
        <f t="shared" ref="K9:K49" si="14">_xlfn.RANK.EQ(D9,$D$2:$D$100,1)/COUNT($D$2:$D$100)</f>
        <v>0.51428571428571423</v>
      </c>
      <c r="L9">
        <f t="shared" ref="L9:L49" si="15">RANK(K9,$K$2:$K$100)</f>
        <v>35</v>
      </c>
      <c r="N9" s="1">
        <f t="shared" ref="N9:N49" si="16">_xlfn.RANK.EQ(E9,$E$2:$E$100,0)/COUNT($E$2:$E$100)</f>
        <v>0.2</v>
      </c>
      <c r="O9">
        <f t="shared" ref="O9:O49" si="17">RANK(N9,$N$2:$N$100)</f>
        <v>57</v>
      </c>
      <c r="Q9" s="1">
        <f t="shared" ref="Q9:Q49" si="18">_xlfn.RANK.EQ(C9,$C$2:$C$100,1)/COUNT($C$2:$C$100)</f>
        <v>0.25714285714285712</v>
      </c>
      <c r="S9">
        <f>'G On Ice'!AG9</f>
        <v>88.83</v>
      </c>
      <c r="T9">
        <f t="shared" ref="T9:T49" si="19">RANK(S9,$S$2:$S$100)</f>
        <v>62</v>
      </c>
      <c r="U9">
        <f t="shared" ref="U9:U49" si="20">RANK(G9,$G$2:$G$100)</f>
        <v>62</v>
      </c>
      <c r="V9">
        <f t="shared" ref="V9:V49" si="21">SUM(T9:U9)</f>
        <v>124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22</v>
      </c>
      <c r="D10">
        <f>'G On Ice'!U10</f>
        <v>2.4900000000000002</v>
      </c>
      <c r="E10">
        <f>'G On Ice'!R10</f>
        <v>3.14</v>
      </c>
      <c r="G10">
        <f t="shared" si="11"/>
        <v>-0.64999999999999991</v>
      </c>
      <c r="H10" s="1">
        <f t="shared" si="12"/>
        <v>1.4285714285714285E-2</v>
      </c>
      <c r="I10">
        <f t="shared" si="13"/>
        <v>70</v>
      </c>
      <c r="K10" s="1">
        <f t="shared" si="14"/>
        <v>4.2857142857142858E-2</v>
      </c>
      <c r="L10">
        <f t="shared" si="15"/>
        <v>68</v>
      </c>
      <c r="N10" s="1">
        <f t="shared" si="16"/>
        <v>0.4</v>
      </c>
      <c r="O10">
        <f t="shared" si="17"/>
        <v>43</v>
      </c>
      <c r="Q10" s="1">
        <f t="shared" si="18"/>
        <v>0.48571428571428571</v>
      </c>
      <c r="S10">
        <f>'G On Ice'!AG10</f>
        <v>86.89</v>
      </c>
      <c r="T10">
        <f t="shared" si="19"/>
        <v>70</v>
      </c>
      <c r="U10">
        <f t="shared" si="20"/>
        <v>67</v>
      </c>
      <c r="V10">
        <f t="shared" si="21"/>
        <v>137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20</v>
      </c>
      <c r="D11">
        <f>'G On Ice'!U11</f>
        <v>3.31</v>
      </c>
      <c r="E11">
        <f>'G On Ice'!R11</f>
        <v>4.07</v>
      </c>
      <c r="G11">
        <f t="shared" si="11"/>
        <v>-0.76000000000000023</v>
      </c>
      <c r="H11" s="1">
        <f t="shared" si="12"/>
        <v>2.8571428571428571E-2</v>
      </c>
      <c r="I11">
        <f t="shared" si="13"/>
        <v>67</v>
      </c>
      <c r="K11" s="1">
        <f t="shared" si="14"/>
        <v>0.88571428571428568</v>
      </c>
      <c r="L11">
        <f t="shared" si="15"/>
        <v>9</v>
      </c>
      <c r="N11" s="1">
        <f t="shared" si="16"/>
        <v>1.4285714285714285E-2</v>
      </c>
      <c r="O11">
        <f t="shared" si="17"/>
        <v>70</v>
      </c>
      <c r="Q11" s="1">
        <f t="shared" si="18"/>
        <v>0.41428571428571431</v>
      </c>
      <c r="S11">
        <f>'G On Ice'!AG11</f>
        <v>87.3</v>
      </c>
      <c r="T11">
        <f t="shared" si="19"/>
        <v>68</v>
      </c>
      <c r="U11">
        <f t="shared" si="20"/>
        <v>68</v>
      </c>
      <c r="V11">
        <f t="shared" si="21"/>
        <v>136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8</v>
      </c>
      <c r="D12">
        <f>'G On Ice'!U12</f>
        <v>2.48</v>
      </c>
      <c r="E12">
        <f>'G On Ice'!R12</f>
        <v>2.34</v>
      </c>
      <c r="G12">
        <f t="shared" si="11"/>
        <v>0.14000000000000012</v>
      </c>
      <c r="H12" s="1">
        <f t="shared" si="12"/>
        <v>0.7142857142857143</v>
      </c>
      <c r="I12">
        <f t="shared" si="13"/>
        <v>21</v>
      </c>
      <c r="K12" s="1">
        <f t="shared" si="14"/>
        <v>2.8571428571428571E-2</v>
      </c>
      <c r="L12">
        <f t="shared" si="15"/>
        <v>69</v>
      </c>
      <c r="N12" s="1">
        <f t="shared" si="16"/>
        <v>0.9</v>
      </c>
      <c r="O12">
        <f t="shared" si="17"/>
        <v>8</v>
      </c>
      <c r="Q12" s="1">
        <f t="shared" si="18"/>
        <v>1.4285714285714285E-2</v>
      </c>
      <c r="S12">
        <f>'G On Ice'!AG12</f>
        <v>91.47</v>
      </c>
      <c r="T12">
        <f t="shared" si="19"/>
        <v>14</v>
      </c>
      <c r="U12">
        <f t="shared" si="20"/>
        <v>27</v>
      </c>
      <c r="V12">
        <f t="shared" si="21"/>
        <v>41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31</v>
      </c>
      <c r="D13">
        <f>'G On Ice'!U13</f>
        <v>2.76</v>
      </c>
      <c r="E13">
        <f>'G On Ice'!R13</f>
        <v>2.52</v>
      </c>
      <c r="G13">
        <f t="shared" si="11"/>
        <v>0.23999999999999977</v>
      </c>
      <c r="H13" s="1">
        <f t="shared" si="12"/>
        <v>0.72857142857142854</v>
      </c>
      <c r="I13">
        <f t="shared" si="13"/>
        <v>20</v>
      </c>
      <c r="K13" s="1">
        <f t="shared" si="14"/>
        <v>0.24285714285714285</v>
      </c>
      <c r="L13">
        <f t="shared" si="15"/>
        <v>53</v>
      </c>
      <c r="N13" s="1">
        <f t="shared" si="16"/>
        <v>0.8</v>
      </c>
      <c r="O13">
        <f t="shared" si="17"/>
        <v>14</v>
      </c>
      <c r="Q13" s="1">
        <f t="shared" si="18"/>
        <v>0.7857142857142857</v>
      </c>
      <c r="S13">
        <f>'G On Ice'!AG13</f>
        <v>91.3</v>
      </c>
      <c r="T13">
        <f t="shared" si="19"/>
        <v>17</v>
      </c>
      <c r="U13">
        <f t="shared" si="20"/>
        <v>23</v>
      </c>
      <c r="V13">
        <f t="shared" si="21"/>
        <v>40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0.54285714285714282</v>
      </c>
      <c r="I14">
        <f t="shared" si="13"/>
        <v>31</v>
      </c>
      <c r="K14" s="1">
        <f t="shared" si="14"/>
        <v>0.24285714285714285</v>
      </c>
      <c r="L14">
        <f t="shared" si="15"/>
        <v>53</v>
      </c>
      <c r="N14" s="1">
        <f t="shared" si="16"/>
        <v>0.6428571428571429</v>
      </c>
      <c r="O14">
        <f t="shared" si="17"/>
        <v>26</v>
      </c>
      <c r="Q14" s="1">
        <f t="shared" si="18"/>
        <v>0.65714285714285714</v>
      </c>
      <c r="S14">
        <f>'G On Ice'!AG14</f>
        <v>90.77</v>
      </c>
      <c r="T14">
        <f t="shared" si="19"/>
        <v>29</v>
      </c>
      <c r="U14">
        <f t="shared" si="20"/>
        <v>35</v>
      </c>
      <c r="V14">
        <f t="shared" si="21"/>
        <v>64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15</v>
      </c>
      <c r="D15">
        <f>'G On Ice'!U15</f>
        <v>2.91</v>
      </c>
      <c r="E15">
        <f>'G On Ice'!R15</f>
        <v>2.65</v>
      </c>
      <c r="G15">
        <f t="shared" si="11"/>
        <v>0.26000000000000023</v>
      </c>
      <c r="H15" s="1">
        <f t="shared" si="12"/>
        <v>0.7</v>
      </c>
      <c r="I15">
        <f t="shared" si="13"/>
        <v>22</v>
      </c>
      <c r="K15" s="1">
        <f t="shared" si="14"/>
        <v>0.48571428571428571</v>
      </c>
      <c r="L15">
        <f t="shared" si="15"/>
        <v>36</v>
      </c>
      <c r="N15" s="1">
        <f t="shared" si="16"/>
        <v>0.7</v>
      </c>
      <c r="O15">
        <f t="shared" si="17"/>
        <v>22</v>
      </c>
      <c r="Q15" s="1">
        <f t="shared" si="18"/>
        <v>0.18571428571428572</v>
      </c>
      <c r="S15">
        <f>'G On Ice'!AG15</f>
        <v>90.95</v>
      </c>
      <c r="T15">
        <f t="shared" si="19"/>
        <v>21</v>
      </c>
      <c r="U15">
        <f t="shared" si="20"/>
        <v>22</v>
      </c>
      <c r="V15">
        <f t="shared" si="21"/>
        <v>43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11</v>
      </c>
      <c r="D16">
        <f>'G On Ice'!U16</f>
        <v>3.15</v>
      </c>
      <c r="E16">
        <f>'G On Ice'!R16</f>
        <v>3.36</v>
      </c>
      <c r="G16">
        <f t="shared" si="11"/>
        <v>-0.20999999999999996</v>
      </c>
      <c r="H16" s="1">
        <f t="shared" si="12"/>
        <v>0.35714285714285715</v>
      </c>
      <c r="I16">
        <f t="shared" si="13"/>
        <v>46</v>
      </c>
      <c r="K16" s="1">
        <f t="shared" si="14"/>
        <v>0.75714285714285712</v>
      </c>
      <c r="L16">
        <f t="shared" si="15"/>
        <v>18</v>
      </c>
      <c r="N16" s="1">
        <f t="shared" si="16"/>
        <v>0.18571428571428572</v>
      </c>
      <c r="O16">
        <f t="shared" si="17"/>
        <v>58</v>
      </c>
      <c r="Q16" s="1">
        <f t="shared" si="18"/>
        <v>8.5714285714285715E-2</v>
      </c>
      <c r="S16">
        <f>'G On Ice'!AG16</f>
        <v>89.88</v>
      </c>
      <c r="T16">
        <f t="shared" si="19"/>
        <v>45</v>
      </c>
      <c r="U16">
        <f t="shared" si="20"/>
        <v>49</v>
      </c>
      <c r="V16">
        <f t="shared" si="21"/>
        <v>94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20</v>
      </c>
      <c r="D17">
        <f>'G On Ice'!U17</f>
        <v>2.94</v>
      </c>
      <c r="E17">
        <f>'G On Ice'!R17</f>
        <v>2.46</v>
      </c>
      <c r="G17">
        <f t="shared" si="11"/>
        <v>0.48</v>
      </c>
      <c r="H17" s="1">
        <f t="shared" si="12"/>
        <v>0.88571428571428568</v>
      </c>
      <c r="I17">
        <f t="shared" si="13"/>
        <v>7</v>
      </c>
      <c r="K17" s="1">
        <f t="shared" si="14"/>
        <v>0.54285714285714282</v>
      </c>
      <c r="L17">
        <f t="shared" si="15"/>
        <v>30</v>
      </c>
      <c r="N17" s="1">
        <f t="shared" si="16"/>
        <v>0.84285714285714286</v>
      </c>
      <c r="O17">
        <f t="shared" si="17"/>
        <v>10</v>
      </c>
      <c r="Q17" s="1">
        <f t="shared" si="18"/>
        <v>0.41428571428571431</v>
      </c>
      <c r="S17">
        <f>'G On Ice'!AG17</f>
        <v>91.95</v>
      </c>
      <c r="T17">
        <f t="shared" si="19"/>
        <v>9</v>
      </c>
      <c r="U17">
        <f t="shared" si="20"/>
        <v>10</v>
      </c>
      <c r="V17">
        <f t="shared" si="21"/>
        <v>19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34</v>
      </c>
      <c r="D18">
        <f>'G On Ice'!U18</f>
        <v>2.84</v>
      </c>
      <c r="E18">
        <f>'G On Ice'!R18</f>
        <v>2.17</v>
      </c>
      <c r="G18">
        <f t="shared" si="11"/>
        <v>0.66999999999999993</v>
      </c>
      <c r="H18" s="1">
        <f t="shared" si="12"/>
        <v>0.97142857142857142</v>
      </c>
      <c r="I18">
        <f t="shared" si="13"/>
        <v>3</v>
      </c>
      <c r="K18" s="1">
        <f t="shared" si="14"/>
        <v>0.37142857142857144</v>
      </c>
      <c r="L18">
        <f t="shared" si="15"/>
        <v>45</v>
      </c>
      <c r="N18" s="1">
        <f t="shared" si="16"/>
        <v>0.94285714285714284</v>
      </c>
      <c r="O18">
        <f t="shared" si="17"/>
        <v>5</v>
      </c>
      <c r="Q18" s="1">
        <f t="shared" si="18"/>
        <v>0.9285714285714286</v>
      </c>
      <c r="S18">
        <f>'G On Ice'!AG18</f>
        <v>92.51</v>
      </c>
      <c r="T18">
        <f t="shared" si="19"/>
        <v>4</v>
      </c>
      <c r="U18">
        <f t="shared" si="20"/>
        <v>3</v>
      </c>
      <c r="V18">
        <f t="shared" si="21"/>
        <v>7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31</v>
      </c>
      <c r="D19">
        <f>'G On Ice'!U19</f>
        <v>3.01</v>
      </c>
      <c r="E19">
        <f>'G On Ice'!R19</f>
        <v>2.59</v>
      </c>
      <c r="G19">
        <f t="shared" si="11"/>
        <v>0.41999999999999993</v>
      </c>
      <c r="H19" s="1">
        <f t="shared" si="12"/>
        <v>0.81428571428571428</v>
      </c>
      <c r="I19">
        <f t="shared" si="13"/>
        <v>11</v>
      </c>
      <c r="K19" s="1">
        <f t="shared" si="14"/>
        <v>0.62857142857142856</v>
      </c>
      <c r="L19">
        <f t="shared" si="15"/>
        <v>26</v>
      </c>
      <c r="N19" s="1">
        <f t="shared" si="16"/>
        <v>0.74285714285714288</v>
      </c>
      <c r="O19">
        <f t="shared" si="17"/>
        <v>19</v>
      </c>
      <c r="Q19" s="1">
        <f t="shared" si="18"/>
        <v>0.7857142857142857</v>
      </c>
      <c r="S19">
        <f>'G On Ice'!AG19</f>
        <v>91.59</v>
      </c>
      <c r="T19">
        <f t="shared" si="19"/>
        <v>13</v>
      </c>
      <c r="U19">
        <f t="shared" si="20"/>
        <v>13</v>
      </c>
      <c r="V19">
        <f t="shared" si="21"/>
        <v>26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16</v>
      </c>
      <c r="D20">
        <f>'G On Ice'!U20</f>
        <v>2.72</v>
      </c>
      <c r="E20">
        <f>'G On Ice'!R20</f>
        <v>3.27</v>
      </c>
      <c r="G20">
        <f t="shared" si="11"/>
        <v>-0.54999999999999982</v>
      </c>
      <c r="H20" s="1">
        <f t="shared" si="12"/>
        <v>0.1</v>
      </c>
      <c r="I20">
        <f t="shared" si="13"/>
        <v>63</v>
      </c>
      <c r="K20" s="1">
        <f t="shared" si="14"/>
        <v>0.18571428571428572</v>
      </c>
      <c r="L20">
        <f t="shared" si="15"/>
        <v>56</v>
      </c>
      <c r="N20" s="1">
        <f t="shared" si="16"/>
        <v>0.27142857142857141</v>
      </c>
      <c r="O20">
        <f t="shared" si="17"/>
        <v>52</v>
      </c>
      <c r="Q20" s="1">
        <f t="shared" si="18"/>
        <v>0.25714285714285712</v>
      </c>
      <c r="S20">
        <f>'G On Ice'!AG20</f>
        <v>88.79</v>
      </c>
      <c r="T20">
        <f t="shared" si="19"/>
        <v>63</v>
      </c>
      <c r="U20">
        <f t="shared" si="20"/>
        <v>65</v>
      </c>
      <c r="V20">
        <f t="shared" si="21"/>
        <v>128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9</v>
      </c>
      <c r="D21">
        <f>'G On Ice'!U21</f>
        <v>2.72</v>
      </c>
      <c r="E21">
        <f>'G On Ice'!R21</f>
        <v>3.86</v>
      </c>
      <c r="G21">
        <f t="shared" si="11"/>
        <v>-1.1399999999999997</v>
      </c>
      <c r="H21" s="1">
        <f t="shared" si="12"/>
        <v>2.8571428571428571E-2</v>
      </c>
      <c r="I21">
        <f t="shared" si="13"/>
        <v>67</v>
      </c>
      <c r="K21" s="1">
        <f t="shared" si="14"/>
        <v>0.18571428571428572</v>
      </c>
      <c r="L21">
        <f t="shared" si="15"/>
        <v>56</v>
      </c>
      <c r="N21" s="1">
        <f t="shared" si="16"/>
        <v>2.8571428571428571E-2</v>
      </c>
      <c r="O21">
        <f t="shared" si="17"/>
        <v>69</v>
      </c>
      <c r="Q21" s="1">
        <f t="shared" si="18"/>
        <v>7.1428571428571425E-2</v>
      </c>
      <c r="S21">
        <f>'G On Ice'!AG21</f>
        <v>88.18</v>
      </c>
      <c r="T21">
        <f t="shared" si="19"/>
        <v>66</v>
      </c>
      <c r="U21">
        <f t="shared" si="20"/>
        <v>70</v>
      </c>
      <c r="V21">
        <f t="shared" si="21"/>
        <v>136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24</v>
      </c>
      <c r="D22">
        <f>'G On Ice'!U22</f>
        <v>3.03</v>
      </c>
      <c r="E22">
        <f>'G On Ice'!R22</f>
        <v>3.21</v>
      </c>
      <c r="G22">
        <f t="shared" si="11"/>
        <v>-0.18000000000000016</v>
      </c>
      <c r="H22" s="1">
        <f t="shared" si="12"/>
        <v>0.22857142857142856</v>
      </c>
      <c r="I22">
        <f t="shared" si="13"/>
        <v>54</v>
      </c>
      <c r="K22" s="1">
        <f t="shared" si="14"/>
        <v>0.67142857142857137</v>
      </c>
      <c r="L22">
        <f t="shared" si="15"/>
        <v>22</v>
      </c>
      <c r="N22" s="1">
        <f t="shared" si="16"/>
        <v>0.32857142857142857</v>
      </c>
      <c r="O22">
        <f t="shared" si="17"/>
        <v>48</v>
      </c>
      <c r="Q22" s="1">
        <f t="shared" si="18"/>
        <v>0.6</v>
      </c>
      <c r="S22">
        <f>'G On Ice'!AG22</f>
        <v>89.21</v>
      </c>
      <c r="T22">
        <f t="shared" si="19"/>
        <v>58</v>
      </c>
      <c r="U22">
        <f t="shared" si="20"/>
        <v>47</v>
      </c>
      <c r="V22">
        <f t="shared" si="21"/>
        <v>105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8</v>
      </c>
      <c r="D23">
        <f>'G On Ice'!U23</f>
        <v>2.87</v>
      </c>
      <c r="E23">
        <f>'G On Ice'!R23</f>
        <v>1.76</v>
      </c>
      <c r="G23">
        <f t="shared" si="11"/>
        <v>1.1100000000000001</v>
      </c>
      <c r="H23" s="1">
        <f t="shared" si="12"/>
        <v>0.98571428571428577</v>
      </c>
      <c r="I23">
        <f t="shared" si="13"/>
        <v>1</v>
      </c>
      <c r="K23" s="1">
        <f t="shared" si="14"/>
        <v>0.4</v>
      </c>
      <c r="L23">
        <f t="shared" si="15"/>
        <v>42</v>
      </c>
      <c r="N23" s="1">
        <f t="shared" si="16"/>
        <v>1</v>
      </c>
      <c r="O23">
        <f t="shared" si="17"/>
        <v>1</v>
      </c>
      <c r="Q23" s="1">
        <f t="shared" si="18"/>
        <v>1.4285714285714285E-2</v>
      </c>
      <c r="S23">
        <f>'G On Ice'!AG23</f>
        <v>93.01</v>
      </c>
      <c r="T23">
        <f t="shared" si="19"/>
        <v>2</v>
      </c>
      <c r="U23">
        <f t="shared" si="20"/>
        <v>1</v>
      </c>
      <c r="V23">
        <f t="shared" si="21"/>
        <v>3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0.22857142857142856</v>
      </c>
      <c r="I24">
        <f t="shared" si="13"/>
        <v>54</v>
      </c>
      <c r="K24" s="1">
        <f t="shared" si="14"/>
        <v>0.72857142857142854</v>
      </c>
      <c r="L24">
        <f t="shared" si="15"/>
        <v>19</v>
      </c>
      <c r="N24" s="1">
        <f t="shared" si="16"/>
        <v>0.22857142857142856</v>
      </c>
      <c r="O24">
        <f t="shared" si="17"/>
        <v>55</v>
      </c>
      <c r="Q24" s="1">
        <f t="shared" si="18"/>
        <v>0.41428571428571431</v>
      </c>
      <c r="S24">
        <f>'G On Ice'!AG24</f>
        <v>89.16</v>
      </c>
      <c r="T24">
        <f t="shared" si="19"/>
        <v>59</v>
      </c>
      <c r="U24">
        <f t="shared" si="20"/>
        <v>46</v>
      </c>
      <c r="V24">
        <f t="shared" si="21"/>
        <v>105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26</v>
      </c>
      <c r="D25">
        <f>'G On Ice'!U25</f>
        <v>3.35</v>
      </c>
      <c r="E25">
        <f>'G On Ice'!R25</f>
        <v>3.29</v>
      </c>
      <c r="G25">
        <f t="shared" si="11"/>
        <v>6.0000000000000053E-2</v>
      </c>
      <c r="H25" s="1">
        <f t="shared" si="12"/>
        <v>0.54285714285714282</v>
      </c>
      <c r="I25">
        <f t="shared" si="13"/>
        <v>31</v>
      </c>
      <c r="K25" s="1">
        <f t="shared" si="14"/>
        <v>0.91428571428571426</v>
      </c>
      <c r="L25">
        <f t="shared" si="15"/>
        <v>7</v>
      </c>
      <c r="N25" s="1">
        <f t="shared" si="16"/>
        <v>0.24285714285714285</v>
      </c>
      <c r="O25">
        <f t="shared" si="17"/>
        <v>53</v>
      </c>
      <c r="Q25" s="1">
        <f t="shared" si="18"/>
        <v>0.65714285714285714</v>
      </c>
      <c r="S25">
        <f>'G On Ice'!AG25</f>
        <v>90.29</v>
      </c>
      <c r="T25">
        <f t="shared" si="19"/>
        <v>34</v>
      </c>
      <c r="U25">
        <f t="shared" si="20"/>
        <v>30</v>
      </c>
      <c r="V25">
        <f t="shared" si="21"/>
        <v>64</v>
      </c>
    </row>
    <row r="26" spans="1:22" x14ac:dyDescent="0.3">
      <c r="A26" t="str">
        <f>'G On Ice'!B26</f>
        <v>Filip Gustavsson</v>
      </c>
      <c r="B26" t="str">
        <f>'G On Ice'!C26</f>
        <v>MIN</v>
      </c>
      <c r="C26">
        <f>'G On Ice'!E26</f>
        <v>28</v>
      </c>
      <c r="D26">
        <f>'G On Ice'!U26</f>
        <v>3.03</v>
      </c>
      <c r="E26">
        <f>'G On Ice'!R26</f>
        <v>3.29</v>
      </c>
      <c r="G26">
        <f t="shared" si="11"/>
        <v>-0.26000000000000023</v>
      </c>
      <c r="H26" s="1">
        <f t="shared" si="12"/>
        <v>0.2857142857142857</v>
      </c>
      <c r="I26">
        <f t="shared" si="13"/>
        <v>50</v>
      </c>
      <c r="K26" s="1">
        <f t="shared" si="14"/>
        <v>0.67142857142857137</v>
      </c>
      <c r="L26">
        <f t="shared" si="15"/>
        <v>22</v>
      </c>
      <c r="N26" s="1">
        <f t="shared" si="16"/>
        <v>0.24285714285714285</v>
      </c>
      <c r="O26">
        <f t="shared" si="17"/>
        <v>53</v>
      </c>
      <c r="Q26" s="1">
        <f t="shared" si="18"/>
        <v>0.7142857142857143</v>
      </c>
      <c r="S26">
        <f>'G On Ice'!AG26</f>
        <v>89.6</v>
      </c>
      <c r="T26">
        <f t="shared" si="19"/>
        <v>49</v>
      </c>
      <c r="U26">
        <f t="shared" si="20"/>
        <v>52</v>
      </c>
      <c r="V26">
        <f t="shared" si="21"/>
        <v>101</v>
      </c>
    </row>
    <row r="27" spans="1:22" x14ac:dyDescent="0.3">
      <c r="A27" t="str">
        <f>'G On Ice'!B27</f>
        <v>Igor Shesterkin</v>
      </c>
      <c r="B27" t="str">
        <f>'G On Ice'!C27</f>
        <v>NYR</v>
      </c>
      <c r="C27">
        <f>'G On Ice'!E27</f>
        <v>31</v>
      </c>
      <c r="D27">
        <f>'G On Ice'!U27</f>
        <v>2.8</v>
      </c>
      <c r="E27">
        <f>'G On Ice'!R27</f>
        <v>2.82</v>
      </c>
      <c r="G27">
        <f t="shared" si="11"/>
        <v>-2.0000000000000018E-2</v>
      </c>
      <c r="H27" s="1">
        <f t="shared" si="12"/>
        <v>0.45714285714285713</v>
      </c>
      <c r="I27">
        <f t="shared" si="13"/>
        <v>39</v>
      </c>
      <c r="K27" s="1">
        <f t="shared" si="14"/>
        <v>0.32857142857142857</v>
      </c>
      <c r="L27">
        <f t="shared" si="15"/>
        <v>48</v>
      </c>
      <c r="N27" s="1">
        <f t="shared" si="16"/>
        <v>0.6</v>
      </c>
      <c r="O27">
        <f t="shared" si="17"/>
        <v>28</v>
      </c>
      <c r="Q27" s="1">
        <f t="shared" si="18"/>
        <v>0.7857142857142857</v>
      </c>
      <c r="S27">
        <f>'G On Ice'!AG27</f>
        <v>90.13</v>
      </c>
      <c r="T27">
        <f t="shared" si="19"/>
        <v>38</v>
      </c>
      <c r="U27">
        <f t="shared" si="20"/>
        <v>38</v>
      </c>
      <c r="V27">
        <f t="shared" si="21"/>
        <v>76</v>
      </c>
    </row>
    <row r="28" spans="1:22" x14ac:dyDescent="0.3">
      <c r="A28" t="str">
        <f>'G On Ice'!B28</f>
        <v>Ilya Samsonov</v>
      </c>
      <c r="B28" t="str">
        <f>'G On Ice'!C28</f>
        <v>TOR</v>
      </c>
      <c r="C28">
        <f>'G On Ice'!E28</f>
        <v>18</v>
      </c>
      <c r="D28">
        <f>'G On Ice'!U28</f>
        <v>2.66</v>
      </c>
      <c r="E28">
        <f>'G On Ice'!R28</f>
        <v>3.45</v>
      </c>
      <c r="G28">
        <f t="shared" si="11"/>
        <v>-0.79</v>
      </c>
      <c r="H28" s="1">
        <f t="shared" si="12"/>
        <v>2.8571428571428571E-2</v>
      </c>
      <c r="I28">
        <f t="shared" si="13"/>
        <v>67</v>
      </c>
      <c r="K28" s="1">
        <f t="shared" si="14"/>
        <v>0.17142857142857143</v>
      </c>
      <c r="L28">
        <f t="shared" si="15"/>
        <v>59</v>
      </c>
      <c r="N28" s="1">
        <f t="shared" si="16"/>
        <v>0.14285714285714285</v>
      </c>
      <c r="O28">
        <f t="shared" si="17"/>
        <v>61</v>
      </c>
      <c r="Q28" s="1">
        <f t="shared" si="18"/>
        <v>0.37142857142857144</v>
      </c>
      <c r="S28">
        <f>'G On Ice'!AG28</f>
        <v>87.53</v>
      </c>
      <c r="T28">
        <f t="shared" si="19"/>
        <v>67</v>
      </c>
      <c r="U28">
        <f t="shared" si="20"/>
        <v>69</v>
      </c>
      <c r="V28">
        <f t="shared" si="21"/>
        <v>136</v>
      </c>
    </row>
    <row r="29" spans="1:22" x14ac:dyDescent="0.3">
      <c r="A29" t="str">
        <f>'G On Ice'!B29</f>
        <v>Ilya Sorokin</v>
      </c>
      <c r="B29" t="str">
        <f>'G On Ice'!C29</f>
        <v>NYI</v>
      </c>
      <c r="C29">
        <f>'G On Ice'!E29</f>
        <v>35</v>
      </c>
      <c r="D29">
        <f>'G On Ice'!U29</f>
        <v>3.19</v>
      </c>
      <c r="E29">
        <f>'G On Ice'!R29</f>
        <v>3.17</v>
      </c>
      <c r="G29">
        <f t="shared" si="11"/>
        <v>2.0000000000000018E-2</v>
      </c>
      <c r="H29" s="1">
        <f t="shared" si="12"/>
        <v>0.62857142857142856</v>
      </c>
      <c r="I29">
        <f t="shared" si="13"/>
        <v>27</v>
      </c>
      <c r="K29" s="1">
        <f t="shared" si="14"/>
        <v>0.8</v>
      </c>
      <c r="L29">
        <f t="shared" si="15"/>
        <v>15</v>
      </c>
      <c r="N29" s="1">
        <f t="shared" si="16"/>
        <v>0.35714285714285715</v>
      </c>
      <c r="O29">
        <f t="shared" si="17"/>
        <v>46</v>
      </c>
      <c r="Q29" s="1">
        <f t="shared" si="18"/>
        <v>0.95714285714285718</v>
      </c>
      <c r="S29">
        <f>'G On Ice'!AG29</f>
        <v>90.94</v>
      </c>
      <c r="T29">
        <f t="shared" si="19"/>
        <v>22</v>
      </c>
      <c r="U29">
        <f t="shared" si="20"/>
        <v>33</v>
      </c>
      <c r="V29">
        <f t="shared" si="21"/>
        <v>55</v>
      </c>
    </row>
    <row r="30" spans="1:22" x14ac:dyDescent="0.3">
      <c r="A30" t="str">
        <f>'G On Ice'!B30</f>
        <v>Ivan Prosvetov</v>
      </c>
      <c r="B30" t="str">
        <f>'G On Ice'!C30</f>
        <v>COL</v>
      </c>
      <c r="C30">
        <f>'G On Ice'!E30</f>
        <v>11</v>
      </c>
      <c r="D30">
        <f>'G On Ice'!U30</f>
        <v>2.94</v>
      </c>
      <c r="E30">
        <f>'G On Ice'!R30</f>
        <v>3.16</v>
      </c>
      <c r="G30">
        <f t="shared" si="11"/>
        <v>-0.2200000000000002</v>
      </c>
      <c r="H30" s="1">
        <f t="shared" si="12"/>
        <v>0.27142857142857141</v>
      </c>
      <c r="I30">
        <f t="shared" si="13"/>
        <v>52</v>
      </c>
      <c r="K30" s="1">
        <f t="shared" si="14"/>
        <v>0.54285714285714282</v>
      </c>
      <c r="L30">
        <f t="shared" si="15"/>
        <v>30</v>
      </c>
      <c r="N30" s="1">
        <f t="shared" si="16"/>
        <v>0.37142857142857144</v>
      </c>
      <c r="O30">
        <f t="shared" si="17"/>
        <v>44</v>
      </c>
      <c r="Q30" s="1">
        <f t="shared" si="18"/>
        <v>8.5714285714285715E-2</v>
      </c>
      <c r="S30">
        <f>'G On Ice'!AG30</f>
        <v>89.52</v>
      </c>
      <c r="T30">
        <f t="shared" si="19"/>
        <v>52</v>
      </c>
      <c r="U30">
        <f t="shared" si="20"/>
        <v>50</v>
      </c>
      <c r="V30">
        <f t="shared" si="21"/>
        <v>102</v>
      </c>
    </row>
    <row r="31" spans="1:22" x14ac:dyDescent="0.3">
      <c r="A31" t="str">
        <f>'G On Ice'!B31</f>
        <v>Jacob Markstrom</v>
      </c>
      <c r="B31" t="str">
        <f>'G On Ice'!C31</f>
        <v>CGY</v>
      </c>
      <c r="C31">
        <f>'G On Ice'!E31</f>
        <v>28</v>
      </c>
      <c r="D31">
        <f>'G On Ice'!U31</f>
        <v>3.27</v>
      </c>
      <c r="E31">
        <f>'G On Ice'!R31</f>
        <v>2.69</v>
      </c>
      <c r="G31">
        <f t="shared" si="11"/>
        <v>0.58000000000000007</v>
      </c>
      <c r="H31" s="1">
        <f t="shared" si="12"/>
        <v>0.8</v>
      </c>
      <c r="I31">
        <f t="shared" si="13"/>
        <v>15</v>
      </c>
      <c r="K31" s="1">
        <f t="shared" si="14"/>
        <v>0.82857142857142863</v>
      </c>
      <c r="L31">
        <f t="shared" si="15"/>
        <v>12</v>
      </c>
      <c r="N31" s="1">
        <f t="shared" si="16"/>
        <v>0.67142857142857137</v>
      </c>
      <c r="O31">
        <f t="shared" si="17"/>
        <v>24</v>
      </c>
      <c r="Q31" s="1">
        <f t="shared" si="18"/>
        <v>0.7142857142857143</v>
      </c>
      <c r="S31">
        <f>'G On Ice'!AG31</f>
        <v>90.86</v>
      </c>
      <c r="T31">
        <f t="shared" si="19"/>
        <v>25</v>
      </c>
      <c r="U31">
        <f t="shared" si="20"/>
        <v>6</v>
      </c>
      <c r="V31">
        <f t="shared" si="21"/>
        <v>31</v>
      </c>
    </row>
    <row r="32" spans="1:22" x14ac:dyDescent="0.3">
      <c r="A32" t="str">
        <f>'G On Ice'!B32</f>
        <v>Jake Allen</v>
      </c>
      <c r="B32" t="str">
        <f>'G On Ice'!C32</f>
        <v>MTL</v>
      </c>
      <c r="C32">
        <f>'G On Ice'!E32</f>
        <v>16</v>
      </c>
      <c r="D32">
        <f>'G On Ice'!U32</f>
        <v>3.47</v>
      </c>
      <c r="E32">
        <f>'G On Ice'!R32</f>
        <v>3.46</v>
      </c>
      <c r="G32">
        <f t="shared" si="11"/>
        <v>1.0000000000000231E-2</v>
      </c>
      <c r="H32" s="1">
        <f t="shared" si="12"/>
        <v>0.48571428571428571</v>
      </c>
      <c r="I32">
        <f t="shared" si="13"/>
        <v>37</v>
      </c>
      <c r="K32" s="1">
        <f t="shared" si="14"/>
        <v>0.97142857142857142</v>
      </c>
      <c r="L32">
        <f t="shared" si="15"/>
        <v>3</v>
      </c>
      <c r="N32" s="1">
        <f t="shared" si="16"/>
        <v>0.12857142857142856</v>
      </c>
      <c r="O32">
        <f t="shared" si="17"/>
        <v>62</v>
      </c>
      <c r="Q32" s="1">
        <f t="shared" si="18"/>
        <v>0.25714285714285712</v>
      </c>
      <c r="S32">
        <f>'G On Ice'!AG32</f>
        <v>90.02</v>
      </c>
      <c r="T32">
        <f t="shared" si="19"/>
        <v>40</v>
      </c>
      <c r="U32">
        <f t="shared" si="20"/>
        <v>34</v>
      </c>
      <c r="V32">
        <f t="shared" si="21"/>
        <v>74</v>
      </c>
    </row>
    <row r="33" spans="1:22" x14ac:dyDescent="0.3">
      <c r="A33" t="str">
        <f>'G On Ice'!B33</f>
        <v>Jake Oettinger</v>
      </c>
      <c r="B33" t="str">
        <f>'G On Ice'!C33</f>
        <v>DAL</v>
      </c>
      <c r="C33">
        <f>'G On Ice'!E33</f>
        <v>27</v>
      </c>
      <c r="D33">
        <f>'G On Ice'!U33</f>
        <v>2.78</v>
      </c>
      <c r="E33">
        <f>'G On Ice'!R33</f>
        <v>3.01</v>
      </c>
      <c r="G33">
        <f t="shared" si="11"/>
        <v>-0.22999999999999998</v>
      </c>
      <c r="H33" s="1">
        <f t="shared" si="12"/>
        <v>0.41428571428571431</v>
      </c>
      <c r="I33">
        <f t="shared" si="13"/>
        <v>41</v>
      </c>
      <c r="K33" s="1">
        <f t="shared" si="14"/>
        <v>0.3</v>
      </c>
      <c r="L33">
        <f t="shared" si="15"/>
        <v>49</v>
      </c>
      <c r="N33" s="1">
        <f t="shared" si="16"/>
        <v>0.45714285714285713</v>
      </c>
      <c r="O33">
        <f t="shared" si="17"/>
        <v>39</v>
      </c>
      <c r="Q33" s="1">
        <f t="shared" si="18"/>
        <v>0.68571428571428572</v>
      </c>
      <c r="S33">
        <f>'G On Ice'!AG33</f>
        <v>90.19</v>
      </c>
      <c r="T33">
        <f t="shared" si="19"/>
        <v>36</v>
      </c>
      <c r="U33">
        <f t="shared" si="20"/>
        <v>51</v>
      </c>
      <c r="V33">
        <f t="shared" si="21"/>
        <v>87</v>
      </c>
    </row>
    <row r="34" spans="1:22" x14ac:dyDescent="0.3">
      <c r="A34" t="str">
        <f>'G On Ice'!B34</f>
        <v>James Reimer</v>
      </c>
      <c r="B34" t="str">
        <f>'G On Ice'!C34</f>
        <v>DET</v>
      </c>
      <c r="C34">
        <f>'G On Ice'!E34</f>
        <v>14</v>
      </c>
      <c r="D34">
        <f>'G On Ice'!U34</f>
        <v>2.88</v>
      </c>
      <c r="E34">
        <f>'G On Ice'!R34</f>
        <v>3.22</v>
      </c>
      <c r="G34">
        <f t="shared" si="11"/>
        <v>-0.3400000000000003</v>
      </c>
      <c r="H34" s="1">
        <f t="shared" si="12"/>
        <v>0.2</v>
      </c>
      <c r="I34">
        <f t="shared" si="13"/>
        <v>57</v>
      </c>
      <c r="K34" s="1">
        <f t="shared" si="14"/>
        <v>0.42857142857142855</v>
      </c>
      <c r="L34">
        <f t="shared" si="15"/>
        <v>40</v>
      </c>
      <c r="N34" s="1">
        <f t="shared" si="16"/>
        <v>0.31428571428571428</v>
      </c>
      <c r="O34">
        <f t="shared" si="17"/>
        <v>49</v>
      </c>
      <c r="Q34" s="1">
        <f t="shared" si="18"/>
        <v>0.14285714285714285</v>
      </c>
      <c r="S34">
        <f>'G On Ice'!AG34</f>
        <v>89.45</v>
      </c>
      <c r="T34">
        <f t="shared" si="19"/>
        <v>53</v>
      </c>
      <c r="U34">
        <f t="shared" si="20"/>
        <v>56</v>
      </c>
      <c r="V34">
        <f t="shared" si="21"/>
        <v>109</v>
      </c>
    </row>
    <row r="35" spans="1:22" x14ac:dyDescent="0.3">
      <c r="A35" t="str">
        <f>'G On Ice'!B35</f>
        <v>Jeremy Swayman</v>
      </c>
      <c r="B35" t="str">
        <f>'G On Ice'!C35</f>
        <v>BOS</v>
      </c>
      <c r="C35">
        <f>'G On Ice'!E35</f>
        <v>27</v>
      </c>
      <c r="D35">
        <f>'G On Ice'!U35</f>
        <v>2.91</v>
      </c>
      <c r="E35">
        <f>'G On Ice'!R35</f>
        <v>2.2999999999999998</v>
      </c>
      <c r="G35">
        <f t="shared" si="11"/>
        <v>0.61000000000000032</v>
      </c>
      <c r="H35" s="1">
        <f t="shared" si="12"/>
        <v>0.94285714285714284</v>
      </c>
      <c r="I35">
        <f t="shared" si="13"/>
        <v>4</v>
      </c>
      <c r="K35" s="1">
        <f t="shared" si="14"/>
        <v>0.48571428571428571</v>
      </c>
      <c r="L35">
        <f t="shared" si="15"/>
        <v>36</v>
      </c>
      <c r="N35" s="1">
        <f t="shared" si="16"/>
        <v>0.9285714285714286</v>
      </c>
      <c r="O35">
        <f t="shared" si="17"/>
        <v>6</v>
      </c>
      <c r="Q35" s="1">
        <f t="shared" si="18"/>
        <v>0.68571428571428572</v>
      </c>
      <c r="S35">
        <f>'G On Ice'!AG35</f>
        <v>92.46</v>
      </c>
      <c r="T35">
        <f t="shared" si="19"/>
        <v>5</v>
      </c>
      <c r="U35">
        <f t="shared" si="20"/>
        <v>4</v>
      </c>
      <c r="V35">
        <f t="shared" si="21"/>
        <v>9</v>
      </c>
    </row>
    <row r="36" spans="1:22" x14ac:dyDescent="0.3">
      <c r="A36" t="str">
        <f>'G On Ice'!B36</f>
        <v>Joel Hofer</v>
      </c>
      <c r="B36" t="str">
        <f>'G On Ice'!C36</f>
        <v>STL</v>
      </c>
      <c r="C36">
        <f>'G On Ice'!E36</f>
        <v>17</v>
      </c>
      <c r="D36">
        <f>'G On Ice'!U36</f>
        <v>3.16</v>
      </c>
      <c r="E36">
        <f>'G On Ice'!R36</f>
        <v>2.88</v>
      </c>
      <c r="G36">
        <f t="shared" si="11"/>
        <v>0.28000000000000025</v>
      </c>
      <c r="H36" s="1">
        <f t="shared" si="12"/>
        <v>0.68571428571428572</v>
      </c>
      <c r="I36">
        <f t="shared" si="13"/>
        <v>23</v>
      </c>
      <c r="K36" s="1">
        <f t="shared" si="14"/>
        <v>0.77142857142857146</v>
      </c>
      <c r="L36">
        <f t="shared" si="15"/>
        <v>17</v>
      </c>
      <c r="N36" s="1">
        <f t="shared" si="16"/>
        <v>0.55714285714285716</v>
      </c>
      <c r="O36">
        <f t="shared" si="17"/>
        <v>32</v>
      </c>
      <c r="Q36" s="1">
        <f t="shared" si="18"/>
        <v>0.32857142857142857</v>
      </c>
      <c r="S36">
        <f>'G On Ice'!AG36</f>
        <v>90.91</v>
      </c>
      <c r="T36">
        <f t="shared" si="19"/>
        <v>23</v>
      </c>
      <c r="U36">
        <f t="shared" si="20"/>
        <v>21</v>
      </c>
      <c r="V36">
        <f t="shared" si="21"/>
        <v>44</v>
      </c>
    </row>
    <row r="37" spans="1:22" x14ac:dyDescent="0.3">
      <c r="A37" t="str">
        <f>'G On Ice'!B37</f>
        <v>Joey Daccord</v>
      </c>
      <c r="B37" t="str">
        <f>'G On Ice'!C37</f>
        <v>SEA</v>
      </c>
      <c r="C37">
        <f>'G On Ice'!E37</f>
        <v>31</v>
      </c>
      <c r="D37">
        <f>'G On Ice'!U37</f>
        <v>2.78</v>
      </c>
      <c r="E37">
        <f>'G On Ice'!R37</f>
        <v>2.3199999999999998</v>
      </c>
      <c r="G37">
        <f t="shared" si="11"/>
        <v>0.45999999999999996</v>
      </c>
      <c r="H37" s="1">
        <f t="shared" si="12"/>
        <v>0.88571428571428568</v>
      </c>
      <c r="I37">
        <f t="shared" si="13"/>
        <v>7</v>
      </c>
      <c r="K37" s="1">
        <f t="shared" si="14"/>
        <v>0.3</v>
      </c>
      <c r="L37">
        <f t="shared" si="15"/>
        <v>49</v>
      </c>
      <c r="N37" s="1">
        <f t="shared" si="16"/>
        <v>0.91428571428571426</v>
      </c>
      <c r="O37">
        <f t="shared" si="17"/>
        <v>7</v>
      </c>
      <c r="Q37" s="1">
        <f t="shared" si="18"/>
        <v>0.7857142857142857</v>
      </c>
      <c r="S37">
        <f>'G On Ice'!AG37</f>
        <v>92.24</v>
      </c>
      <c r="T37">
        <f t="shared" si="19"/>
        <v>7</v>
      </c>
      <c r="U37">
        <f t="shared" si="20"/>
        <v>12</v>
      </c>
      <c r="V37">
        <f t="shared" si="21"/>
        <v>19</v>
      </c>
    </row>
    <row r="38" spans="1:22" x14ac:dyDescent="0.3">
      <c r="A38" t="str">
        <f>'G On Ice'!B38</f>
        <v>John Gibson</v>
      </c>
      <c r="B38" t="str">
        <f>'G On Ice'!C38</f>
        <v>ANA</v>
      </c>
      <c r="C38">
        <f>'G On Ice'!E38</f>
        <v>31</v>
      </c>
      <c r="D38">
        <f>'G On Ice'!U38</f>
        <v>3.25</v>
      </c>
      <c r="E38">
        <f>'G On Ice'!R38</f>
        <v>3.06</v>
      </c>
      <c r="G38">
        <f t="shared" si="11"/>
        <v>0.18999999999999995</v>
      </c>
      <c r="H38" s="1">
        <f t="shared" si="12"/>
        <v>0.51428571428571423</v>
      </c>
      <c r="I38">
        <f t="shared" si="13"/>
        <v>34</v>
      </c>
      <c r="K38" s="1">
        <f t="shared" si="14"/>
        <v>0.81428571428571428</v>
      </c>
      <c r="L38">
        <f t="shared" si="15"/>
        <v>14</v>
      </c>
      <c r="N38" s="1">
        <f t="shared" si="16"/>
        <v>0.44285714285714284</v>
      </c>
      <c r="O38">
        <f t="shared" si="17"/>
        <v>40</v>
      </c>
      <c r="Q38" s="1">
        <f t="shared" si="18"/>
        <v>0.7857142857142857</v>
      </c>
      <c r="S38">
        <f>'G On Ice'!AG38</f>
        <v>90.1</v>
      </c>
      <c r="T38">
        <f t="shared" si="19"/>
        <v>39</v>
      </c>
      <c r="U38">
        <f t="shared" si="20"/>
        <v>26</v>
      </c>
      <c r="V38">
        <f t="shared" si="21"/>
        <v>65</v>
      </c>
    </row>
    <row r="39" spans="1:22" x14ac:dyDescent="0.3">
      <c r="A39" t="str">
        <f>'G On Ice'!B39</f>
        <v>Jonas Johansson</v>
      </c>
      <c r="B39" t="str">
        <f>'G On Ice'!C39</f>
        <v>T.B</v>
      </c>
      <c r="C39">
        <f>'G On Ice'!E39</f>
        <v>22</v>
      </c>
      <c r="D39">
        <f>'G On Ice'!U39</f>
        <v>3</v>
      </c>
      <c r="E39">
        <f>'G On Ice'!R39</f>
        <v>3.34</v>
      </c>
      <c r="G39">
        <f t="shared" si="11"/>
        <v>-0.33999999999999986</v>
      </c>
      <c r="H39" s="1">
        <f t="shared" si="12"/>
        <v>0.21428571428571427</v>
      </c>
      <c r="I39">
        <f t="shared" si="13"/>
        <v>56</v>
      </c>
      <c r="K39" s="1">
        <f t="shared" si="14"/>
        <v>0.61428571428571432</v>
      </c>
      <c r="L39">
        <f t="shared" si="15"/>
        <v>28</v>
      </c>
      <c r="N39" s="1">
        <f t="shared" si="16"/>
        <v>0.21428571428571427</v>
      </c>
      <c r="O39">
        <f t="shared" si="17"/>
        <v>56</v>
      </c>
      <c r="Q39" s="1">
        <f t="shared" si="18"/>
        <v>0.48571428571428571</v>
      </c>
      <c r="S39">
        <f>'G On Ice'!AG39</f>
        <v>89.4</v>
      </c>
      <c r="T39">
        <f t="shared" si="19"/>
        <v>54</v>
      </c>
      <c r="U39">
        <f t="shared" si="20"/>
        <v>54</v>
      </c>
      <c r="V39">
        <f t="shared" si="21"/>
        <v>108</v>
      </c>
    </row>
    <row r="40" spans="1:22" x14ac:dyDescent="0.3">
      <c r="A40" t="str">
        <f>'G On Ice'!B40</f>
        <v>Jonathan Quick</v>
      </c>
      <c r="B40" t="str">
        <f>'G On Ice'!C40</f>
        <v>NYR</v>
      </c>
      <c r="C40">
        <f>'G On Ice'!E40</f>
        <v>16</v>
      </c>
      <c r="D40">
        <f>'G On Ice'!U40</f>
        <v>2.95</v>
      </c>
      <c r="E40">
        <f>'G On Ice'!R40</f>
        <v>2.46</v>
      </c>
      <c r="G40">
        <f t="shared" si="11"/>
        <v>0.49000000000000021</v>
      </c>
      <c r="H40" s="1">
        <f t="shared" si="12"/>
        <v>0.81428571428571428</v>
      </c>
      <c r="I40">
        <f t="shared" si="13"/>
        <v>11</v>
      </c>
      <c r="K40" s="1">
        <f t="shared" si="14"/>
        <v>0.6</v>
      </c>
      <c r="L40">
        <f t="shared" si="15"/>
        <v>29</v>
      </c>
      <c r="N40" s="1">
        <f t="shared" si="16"/>
        <v>0.84285714285714286</v>
      </c>
      <c r="O40">
        <f t="shared" si="17"/>
        <v>10</v>
      </c>
      <c r="Q40" s="1">
        <f t="shared" si="18"/>
        <v>0.25714285714285712</v>
      </c>
      <c r="S40">
        <f>'G On Ice'!AG40</f>
        <v>91.3</v>
      </c>
      <c r="T40">
        <f t="shared" si="19"/>
        <v>17</v>
      </c>
      <c r="U40">
        <f t="shared" si="20"/>
        <v>9</v>
      </c>
      <c r="V40">
        <f t="shared" si="21"/>
        <v>26</v>
      </c>
    </row>
    <row r="41" spans="1:22" x14ac:dyDescent="0.3">
      <c r="A41" t="str">
        <f>'G On Ice'!B41</f>
        <v>Joonas Korpisalo</v>
      </c>
      <c r="B41" t="str">
        <f>'G On Ice'!C41</f>
        <v>OTT</v>
      </c>
      <c r="C41">
        <f>'G On Ice'!E41</f>
        <v>30</v>
      </c>
      <c r="D41">
        <f>'G On Ice'!U41</f>
        <v>2.94</v>
      </c>
      <c r="E41">
        <f>'G On Ice'!R41</f>
        <v>3.44</v>
      </c>
      <c r="G41">
        <f t="shared" si="11"/>
        <v>-0.5</v>
      </c>
      <c r="H41" s="1">
        <f t="shared" si="12"/>
        <v>0.12857142857142856</v>
      </c>
      <c r="I41">
        <f t="shared" si="13"/>
        <v>62</v>
      </c>
      <c r="K41" s="1">
        <f t="shared" si="14"/>
        <v>0.54285714285714282</v>
      </c>
      <c r="L41">
        <f t="shared" si="15"/>
        <v>30</v>
      </c>
      <c r="N41" s="1">
        <f t="shared" si="16"/>
        <v>0.15714285714285714</v>
      </c>
      <c r="O41">
        <f t="shared" si="17"/>
        <v>60</v>
      </c>
      <c r="Q41" s="1">
        <f t="shared" si="18"/>
        <v>0.75714285714285712</v>
      </c>
      <c r="S41">
        <f>'G On Ice'!AG41</f>
        <v>88.84</v>
      </c>
      <c r="T41">
        <f t="shared" si="19"/>
        <v>61</v>
      </c>
      <c r="U41">
        <f t="shared" si="20"/>
        <v>64</v>
      </c>
      <c r="V41">
        <f t="shared" si="21"/>
        <v>125</v>
      </c>
    </row>
    <row r="42" spans="1:22" x14ac:dyDescent="0.3">
      <c r="A42" t="str">
        <f>'G On Ice'!B42</f>
        <v>Jordan Binnington</v>
      </c>
      <c r="B42" t="str">
        <f>'G On Ice'!C42</f>
        <v>STL</v>
      </c>
      <c r="C42">
        <f>'G On Ice'!E42</f>
        <v>33</v>
      </c>
      <c r="D42">
        <f>'G On Ice'!U42</f>
        <v>3.27</v>
      </c>
      <c r="E42">
        <f>'G On Ice'!R42</f>
        <v>2.98</v>
      </c>
      <c r="G42">
        <f t="shared" si="11"/>
        <v>0.29000000000000004</v>
      </c>
      <c r="H42" s="1">
        <f t="shared" si="12"/>
        <v>0.65714285714285714</v>
      </c>
      <c r="I42">
        <f t="shared" si="13"/>
        <v>25</v>
      </c>
      <c r="K42" s="1">
        <f t="shared" si="14"/>
        <v>0.82857142857142863</v>
      </c>
      <c r="L42">
        <f t="shared" si="15"/>
        <v>12</v>
      </c>
      <c r="N42" s="1">
        <f t="shared" si="16"/>
        <v>0.47142857142857142</v>
      </c>
      <c r="O42">
        <f t="shared" si="17"/>
        <v>36</v>
      </c>
      <c r="Q42" s="1">
        <f t="shared" si="18"/>
        <v>0.88571428571428568</v>
      </c>
      <c r="S42">
        <f>'G On Ice'!AG42</f>
        <v>90.63</v>
      </c>
      <c r="T42">
        <f t="shared" si="19"/>
        <v>31</v>
      </c>
      <c r="U42">
        <f t="shared" si="20"/>
        <v>20</v>
      </c>
      <c r="V42">
        <f t="shared" si="21"/>
        <v>51</v>
      </c>
    </row>
    <row r="43" spans="1:22" x14ac:dyDescent="0.3">
      <c r="A43" t="str">
        <f>'G On Ice'!B43</f>
        <v>Joseph Woll</v>
      </c>
      <c r="B43" t="str">
        <f>'G On Ice'!C43</f>
        <v>TOR</v>
      </c>
      <c r="C43">
        <f>'G On Ice'!E43</f>
        <v>15</v>
      </c>
      <c r="D43">
        <f>'G On Ice'!U43</f>
        <v>3.3</v>
      </c>
      <c r="E43">
        <f>'G On Ice'!R43</f>
        <v>2.8</v>
      </c>
      <c r="G43">
        <f t="shared" si="11"/>
        <v>0.5</v>
      </c>
      <c r="H43" s="1">
        <f t="shared" si="12"/>
        <v>0.87142857142857144</v>
      </c>
      <c r="I43">
        <f t="shared" si="13"/>
        <v>10</v>
      </c>
      <c r="K43" s="1">
        <f t="shared" si="14"/>
        <v>0.87142857142857144</v>
      </c>
      <c r="L43">
        <f t="shared" si="15"/>
        <v>10</v>
      </c>
      <c r="N43" s="1">
        <f t="shared" si="16"/>
        <v>0.62857142857142856</v>
      </c>
      <c r="O43">
        <f t="shared" si="17"/>
        <v>27</v>
      </c>
      <c r="Q43" s="1">
        <f t="shared" si="18"/>
        <v>0.18571428571428572</v>
      </c>
      <c r="S43">
        <f>'G On Ice'!AG43</f>
        <v>91.63</v>
      </c>
      <c r="T43">
        <f t="shared" si="19"/>
        <v>12</v>
      </c>
      <c r="U43">
        <f t="shared" si="20"/>
        <v>8</v>
      </c>
      <c r="V43">
        <f t="shared" si="21"/>
        <v>20</v>
      </c>
    </row>
    <row r="44" spans="1:22" x14ac:dyDescent="0.3">
      <c r="A44" t="str">
        <f>'G On Ice'!B44</f>
        <v>Juuse Saros</v>
      </c>
      <c r="B44" t="str">
        <f>'G On Ice'!C44</f>
        <v>NSH</v>
      </c>
      <c r="C44">
        <f>'G On Ice'!E44</f>
        <v>38</v>
      </c>
      <c r="D44">
        <f>'G On Ice'!U44</f>
        <v>2.9</v>
      </c>
      <c r="E44">
        <f>'G On Ice'!R44</f>
        <v>2.91</v>
      </c>
      <c r="G44">
        <f t="shared" si="11"/>
        <v>-1.0000000000000231E-2</v>
      </c>
      <c r="H44" s="1">
        <f t="shared" si="12"/>
        <v>0.5</v>
      </c>
      <c r="I44">
        <f t="shared" si="13"/>
        <v>36</v>
      </c>
      <c r="K44" s="1">
        <f t="shared" si="14"/>
        <v>0.45714285714285713</v>
      </c>
      <c r="L44">
        <f t="shared" si="15"/>
        <v>38</v>
      </c>
      <c r="N44" s="1">
        <f t="shared" si="16"/>
        <v>0.54285714285714282</v>
      </c>
      <c r="O44">
        <f t="shared" si="17"/>
        <v>33</v>
      </c>
      <c r="Q44" s="1">
        <f t="shared" si="18"/>
        <v>0.98571428571428577</v>
      </c>
      <c r="S44">
        <f>'G On Ice'!AG44</f>
        <v>90.38</v>
      </c>
      <c r="T44">
        <f t="shared" si="19"/>
        <v>33</v>
      </c>
      <c r="U44">
        <f t="shared" si="20"/>
        <v>37</v>
      </c>
      <c r="V44">
        <f t="shared" si="21"/>
        <v>70</v>
      </c>
    </row>
    <row r="45" spans="1:22" x14ac:dyDescent="0.3">
      <c r="A45" t="str">
        <f>'G On Ice'!B45</f>
        <v>Kaapo Kahkonen</v>
      </c>
      <c r="B45" t="str">
        <f>'G On Ice'!C45</f>
        <v>S.J</v>
      </c>
      <c r="C45">
        <f>'G On Ice'!E45</f>
        <v>22</v>
      </c>
      <c r="D45">
        <f>'G On Ice'!U45</f>
        <v>3.54</v>
      </c>
      <c r="E45">
        <f>'G On Ice'!R45</f>
        <v>3.56</v>
      </c>
      <c r="G45">
        <f t="shared" si="11"/>
        <v>-2.0000000000000018E-2</v>
      </c>
      <c r="H45" s="1">
        <f t="shared" si="12"/>
        <v>0.47142857142857142</v>
      </c>
      <c r="I45">
        <f t="shared" si="13"/>
        <v>38</v>
      </c>
      <c r="K45" s="1">
        <f t="shared" si="14"/>
        <v>1</v>
      </c>
      <c r="L45">
        <f t="shared" si="15"/>
        <v>1</v>
      </c>
      <c r="N45" s="1">
        <f t="shared" si="16"/>
        <v>7.1428571428571425E-2</v>
      </c>
      <c r="O45">
        <f t="shared" si="17"/>
        <v>66</v>
      </c>
      <c r="Q45" s="1">
        <f t="shared" si="18"/>
        <v>0.48571428571428571</v>
      </c>
      <c r="S45">
        <f>'G On Ice'!AG45</f>
        <v>90.16</v>
      </c>
      <c r="T45">
        <f t="shared" si="19"/>
        <v>37</v>
      </c>
      <c r="U45">
        <f t="shared" si="20"/>
        <v>38</v>
      </c>
      <c r="V45">
        <f t="shared" si="21"/>
        <v>75</v>
      </c>
    </row>
    <row r="46" spans="1:22" x14ac:dyDescent="0.3">
      <c r="A46" t="str">
        <f>'G On Ice'!B46</f>
        <v>Karel Vejmelka</v>
      </c>
      <c r="B46" t="str">
        <f>'G On Ice'!C46</f>
        <v>ARI</v>
      </c>
      <c r="C46">
        <f>'G On Ice'!E46</f>
        <v>20</v>
      </c>
      <c r="D46">
        <f>'G On Ice'!U46</f>
        <v>3.08</v>
      </c>
      <c r="E46">
        <f>'G On Ice'!R46</f>
        <v>3.47</v>
      </c>
      <c r="G46">
        <f t="shared" si="11"/>
        <v>-0.39000000000000012</v>
      </c>
      <c r="H46" s="1">
        <f t="shared" si="12"/>
        <v>0.15714285714285714</v>
      </c>
      <c r="I46">
        <f t="shared" si="13"/>
        <v>59</v>
      </c>
      <c r="K46" s="1">
        <f t="shared" si="14"/>
        <v>0.7142857142857143</v>
      </c>
      <c r="L46">
        <f t="shared" si="15"/>
        <v>21</v>
      </c>
      <c r="N46" s="1">
        <f t="shared" si="16"/>
        <v>0.11428571428571428</v>
      </c>
      <c r="O46">
        <f t="shared" si="17"/>
        <v>63</v>
      </c>
      <c r="Q46" s="1">
        <f t="shared" si="18"/>
        <v>0.41428571428571431</v>
      </c>
      <c r="S46">
        <f>'G On Ice'!AG46</f>
        <v>89.27</v>
      </c>
      <c r="T46">
        <f t="shared" si="19"/>
        <v>56</v>
      </c>
      <c r="U46">
        <f t="shared" si="20"/>
        <v>59</v>
      </c>
      <c r="V46">
        <f t="shared" si="21"/>
        <v>115</v>
      </c>
    </row>
    <row r="47" spans="1:22" x14ac:dyDescent="0.3">
      <c r="A47" t="str">
        <f>'G On Ice'!B47</f>
        <v>Kevin Lankinen</v>
      </c>
      <c r="B47" t="str">
        <f>'G On Ice'!C47</f>
        <v>NSH</v>
      </c>
      <c r="C47">
        <f>'G On Ice'!E47</f>
        <v>13</v>
      </c>
      <c r="D47">
        <f>'G On Ice'!U47</f>
        <v>2.93</v>
      </c>
      <c r="E47">
        <f>'G On Ice'!R47</f>
        <v>3.12</v>
      </c>
      <c r="G47">
        <f t="shared" si="11"/>
        <v>-0.18999999999999995</v>
      </c>
      <c r="H47" s="1">
        <f t="shared" si="12"/>
        <v>0.37142857142857144</v>
      </c>
      <c r="I47">
        <f t="shared" si="13"/>
        <v>44</v>
      </c>
      <c r="K47" s="1">
        <f t="shared" si="14"/>
        <v>0.52857142857142858</v>
      </c>
      <c r="L47">
        <f t="shared" si="15"/>
        <v>34</v>
      </c>
      <c r="N47" s="1">
        <f t="shared" si="16"/>
        <v>0.41428571428571431</v>
      </c>
      <c r="O47">
        <f t="shared" si="17"/>
        <v>42</v>
      </c>
      <c r="Q47" s="1">
        <f t="shared" si="18"/>
        <v>0.12857142857142856</v>
      </c>
      <c r="S47">
        <f>'G On Ice'!AG47</f>
        <v>89.88</v>
      </c>
      <c r="T47">
        <f t="shared" si="19"/>
        <v>45</v>
      </c>
      <c r="U47">
        <f t="shared" si="20"/>
        <v>48</v>
      </c>
      <c r="V47">
        <f t="shared" si="21"/>
        <v>93</v>
      </c>
    </row>
    <row r="48" spans="1:22" x14ac:dyDescent="0.3">
      <c r="A48" t="str">
        <f>'G On Ice'!B48</f>
        <v>Laurent Brossoit</v>
      </c>
      <c r="B48" t="str">
        <f>'G On Ice'!C48</f>
        <v>WPG</v>
      </c>
      <c r="C48">
        <f>'G On Ice'!E48</f>
        <v>12</v>
      </c>
      <c r="D48">
        <f>'G On Ice'!U48</f>
        <v>2.65</v>
      </c>
      <c r="E48">
        <f>'G On Ice'!R48</f>
        <v>2.0699999999999998</v>
      </c>
      <c r="G48">
        <f t="shared" si="11"/>
        <v>0.58000000000000007</v>
      </c>
      <c r="H48" s="1">
        <f t="shared" si="12"/>
        <v>0.94285714285714284</v>
      </c>
      <c r="I48">
        <f t="shared" si="13"/>
        <v>4</v>
      </c>
      <c r="K48" s="1">
        <f t="shared" si="14"/>
        <v>0.15714285714285714</v>
      </c>
      <c r="L48">
        <f t="shared" si="15"/>
        <v>60</v>
      </c>
      <c r="N48" s="1">
        <f t="shared" si="16"/>
        <v>0.97142857142857142</v>
      </c>
      <c r="O48">
        <f t="shared" si="17"/>
        <v>3</v>
      </c>
      <c r="Q48" s="1">
        <f t="shared" si="18"/>
        <v>0.11428571428571428</v>
      </c>
      <c r="S48">
        <f>'G On Ice'!AG48</f>
        <v>92.65</v>
      </c>
      <c r="T48">
        <f t="shared" si="19"/>
        <v>3</v>
      </c>
      <c r="U48">
        <f t="shared" si="20"/>
        <v>6</v>
      </c>
      <c r="V48">
        <f t="shared" si="21"/>
        <v>9</v>
      </c>
    </row>
    <row r="49" spans="1:22" x14ac:dyDescent="0.3">
      <c r="A49" t="str">
        <f>'G On Ice'!B49</f>
        <v>Linus Ullmark</v>
      </c>
      <c r="B49" t="str">
        <f>'G On Ice'!C49</f>
        <v>BOS</v>
      </c>
      <c r="C49">
        <f>'G On Ice'!E49</f>
        <v>23</v>
      </c>
      <c r="D49">
        <f>'G On Ice'!U49</f>
        <v>3.13</v>
      </c>
      <c r="E49">
        <f>'G On Ice'!R49</f>
        <v>2.82</v>
      </c>
      <c r="G49">
        <f t="shared" si="11"/>
        <v>0.31000000000000005</v>
      </c>
      <c r="H49" s="1">
        <f t="shared" si="12"/>
        <v>0.74285714285714288</v>
      </c>
      <c r="I49">
        <f t="shared" si="13"/>
        <v>19</v>
      </c>
      <c r="K49" s="1">
        <f t="shared" si="14"/>
        <v>0.72857142857142854</v>
      </c>
      <c r="L49">
        <f t="shared" si="15"/>
        <v>19</v>
      </c>
      <c r="N49" s="1">
        <f t="shared" si="16"/>
        <v>0.6</v>
      </c>
      <c r="O49">
        <f t="shared" si="17"/>
        <v>28</v>
      </c>
      <c r="Q49" s="1">
        <f t="shared" si="18"/>
        <v>0.54285714285714282</v>
      </c>
      <c r="S49">
        <f>'G On Ice'!AG49</f>
        <v>91.18</v>
      </c>
      <c r="T49">
        <f t="shared" si="19"/>
        <v>19</v>
      </c>
      <c r="U49">
        <f t="shared" si="20"/>
        <v>19</v>
      </c>
      <c r="V49">
        <f t="shared" si="21"/>
        <v>38</v>
      </c>
    </row>
    <row r="50" spans="1:22" x14ac:dyDescent="0.3">
      <c r="A50" t="str">
        <f>'G On Ice'!B50</f>
        <v>Logan Thompson</v>
      </c>
      <c r="B50" t="str">
        <f>'G On Ice'!C50</f>
        <v>VGK</v>
      </c>
      <c r="C50">
        <f>'G On Ice'!E50</f>
        <v>30</v>
      </c>
      <c r="D50">
        <f>'G On Ice'!U50</f>
        <v>2.72</v>
      </c>
      <c r="E50">
        <f>'G On Ice'!R50</f>
        <v>2.72</v>
      </c>
      <c r="G50">
        <f>D50-E50</f>
        <v>0</v>
      </c>
      <c r="H50" s="1">
        <f>_xlfn.RANK.EQ(V50,$V$2:$V$100,)/COUNT($V$2:$V$100)</f>
        <v>0.51428571428571423</v>
      </c>
      <c r="I50">
        <f>RANK(H50,$H$2:$H$100)</f>
        <v>34</v>
      </c>
      <c r="K50" s="1">
        <f>_xlfn.RANK.EQ(D50,$D$2:$D$100,1)/COUNT($D$2:$D$100)</f>
        <v>0.18571428571428572</v>
      </c>
      <c r="L50">
        <f>RANK(K50,$K$2:$K$100)</f>
        <v>56</v>
      </c>
      <c r="N50" s="1">
        <f>_xlfn.RANK.EQ(E50,$E$2:$E$100,0)/COUNT($E$2:$E$100)</f>
        <v>0.65714285714285714</v>
      </c>
      <c r="O50">
        <f>RANK(N50,$N$2:$N$100)</f>
        <v>25</v>
      </c>
      <c r="Q50" s="1">
        <f>_xlfn.RANK.EQ(C50,$C$2:$C$100,1)/COUNT($C$2:$C$100)</f>
        <v>0.75714285714285712</v>
      </c>
      <c r="S50">
        <f>'G On Ice'!AG50</f>
        <v>90.75</v>
      </c>
      <c r="T50">
        <f>RANK(S50,$S$2:$S$100)</f>
        <v>30</v>
      </c>
      <c r="U50">
        <f>RANK(G50,$G$2:$G$100)</f>
        <v>35</v>
      </c>
      <c r="V50">
        <f>SUM(T50:U50)</f>
        <v>65</v>
      </c>
    </row>
    <row r="51" spans="1:22" x14ac:dyDescent="0.3">
      <c r="A51" t="str">
        <f>'G On Ice'!B51</f>
        <v>Lukas Dostal</v>
      </c>
      <c r="B51" t="str">
        <f>'G On Ice'!C51</f>
        <v>ANA</v>
      </c>
      <c r="C51">
        <f>'G On Ice'!E51</f>
        <v>21</v>
      </c>
      <c r="D51">
        <f>'G On Ice'!U51</f>
        <v>3.44</v>
      </c>
      <c r="E51">
        <f>'G On Ice'!R51</f>
        <v>3.58</v>
      </c>
      <c r="G51">
        <f t="shared" ref="G51:G54" si="22">D51-E51</f>
        <v>-0.14000000000000012</v>
      </c>
      <c r="H51" s="1">
        <f t="shared" ref="H51:H54" si="23">_xlfn.RANK.EQ(V51,$V$2:$V$100,)/COUNT($V$2:$V$100)</f>
        <v>0.41428571428571431</v>
      </c>
      <c r="I51">
        <f t="shared" ref="I51:I54" si="24">RANK(H51,$H$2:$H$100)</f>
        <v>41</v>
      </c>
      <c r="K51" s="1">
        <f t="shared" ref="K51:K54" si="25">_xlfn.RANK.EQ(D51,$D$2:$D$100,1)/COUNT($D$2:$D$100)</f>
        <v>0.9285714285714286</v>
      </c>
      <c r="L51">
        <f t="shared" ref="L51:L54" si="26">RANK(K51,$K$2:$K$100)</f>
        <v>5</v>
      </c>
      <c r="N51" s="1">
        <f t="shared" ref="N51:N54" si="27">_xlfn.RANK.EQ(E51,$E$2:$E$100,0)/COUNT($E$2:$E$100)</f>
        <v>5.7142857142857141E-2</v>
      </c>
      <c r="O51">
        <f t="shared" ref="O51:O54" si="28">RANK(N51,$N$2:$N$100)</f>
        <v>67</v>
      </c>
      <c r="Q51" s="1">
        <f t="shared" ref="Q51:Q54" si="29">_xlfn.RANK.EQ(C51,$C$2:$C$100,1)/COUNT($C$2:$C$100)</f>
        <v>0.47142857142857142</v>
      </c>
      <c r="S51">
        <f>'G On Ice'!AG51</f>
        <v>89.97</v>
      </c>
      <c r="T51">
        <f t="shared" ref="T51:T54" si="30">RANK(S51,$S$2:$S$100)</f>
        <v>43</v>
      </c>
      <c r="U51">
        <f t="shared" ref="U51:U54" si="31">RANK(G51,$G$2:$G$100)</f>
        <v>44</v>
      </c>
      <c r="V51">
        <f t="shared" ref="V51:V54" si="32">SUM(T51:U51)</f>
        <v>87</v>
      </c>
    </row>
    <row r="52" spans="1:22" x14ac:dyDescent="0.3">
      <c r="A52" t="str">
        <f>'G On Ice'!B52</f>
        <v>Mackenzie Blackwood</v>
      </c>
      <c r="B52" t="str">
        <f>'G On Ice'!C52</f>
        <v>S.J</v>
      </c>
      <c r="C52">
        <f>'G On Ice'!E52</f>
        <v>31</v>
      </c>
      <c r="D52">
        <f>'G On Ice'!U52</f>
        <v>3.49</v>
      </c>
      <c r="E52">
        <f>'G On Ice'!R52</f>
        <v>3.63</v>
      </c>
      <c r="G52">
        <f t="shared" si="22"/>
        <v>-0.13999999999999968</v>
      </c>
      <c r="H52" s="1">
        <f t="shared" si="23"/>
        <v>0.37142857142857144</v>
      </c>
      <c r="I52">
        <f t="shared" si="24"/>
        <v>44</v>
      </c>
      <c r="K52" s="1">
        <f t="shared" si="25"/>
        <v>0.98571428571428577</v>
      </c>
      <c r="L52">
        <f t="shared" si="26"/>
        <v>2</v>
      </c>
      <c r="N52" s="1">
        <f t="shared" si="27"/>
        <v>4.2857142857142858E-2</v>
      </c>
      <c r="O52">
        <f t="shared" si="28"/>
        <v>68</v>
      </c>
      <c r="Q52" s="1">
        <f t="shared" si="29"/>
        <v>0.7857142857142857</v>
      </c>
      <c r="S52">
        <f>'G On Ice'!AG52</f>
        <v>89.56</v>
      </c>
      <c r="T52">
        <f t="shared" si="30"/>
        <v>50</v>
      </c>
      <c r="U52">
        <f t="shared" si="31"/>
        <v>43</v>
      </c>
      <c r="V52">
        <f t="shared" si="32"/>
        <v>93</v>
      </c>
    </row>
    <row r="53" spans="1:22" x14ac:dyDescent="0.3">
      <c r="A53" t="str">
        <f>'G On Ice'!B53</f>
        <v>Marc-Andre Fleury</v>
      </c>
      <c r="B53" t="str">
        <f>'G On Ice'!C53</f>
        <v>MIN</v>
      </c>
      <c r="C53">
        <f>'G On Ice'!E53</f>
        <v>23</v>
      </c>
      <c r="D53">
        <f>'G On Ice'!U53</f>
        <v>2.6</v>
      </c>
      <c r="E53">
        <f>'G On Ice'!R53</f>
        <v>2.95</v>
      </c>
      <c r="G53">
        <f t="shared" si="22"/>
        <v>-0.35000000000000009</v>
      </c>
      <c r="H53" s="1">
        <f t="shared" si="23"/>
        <v>0.25714285714285712</v>
      </c>
      <c r="I53">
        <f t="shared" si="24"/>
        <v>53</v>
      </c>
      <c r="K53" s="1">
        <f t="shared" si="25"/>
        <v>0.1</v>
      </c>
      <c r="L53">
        <f t="shared" si="26"/>
        <v>64</v>
      </c>
      <c r="N53" s="1">
        <f t="shared" si="27"/>
        <v>0.51428571428571423</v>
      </c>
      <c r="O53">
        <f t="shared" si="28"/>
        <v>35</v>
      </c>
      <c r="Q53" s="1">
        <f t="shared" si="29"/>
        <v>0.54285714285714282</v>
      </c>
      <c r="S53">
        <f>'G On Ice'!AG53</f>
        <v>89.69</v>
      </c>
      <c r="T53">
        <f t="shared" si="30"/>
        <v>47</v>
      </c>
      <c r="U53">
        <f t="shared" si="31"/>
        <v>57</v>
      </c>
      <c r="V53">
        <f t="shared" si="32"/>
        <v>104</v>
      </c>
    </row>
    <row r="54" spans="1:22" x14ac:dyDescent="0.3">
      <c r="A54" t="str">
        <f>'G On Ice'!B54</f>
        <v>Martin Jones</v>
      </c>
      <c r="B54" t="str">
        <f>'G On Ice'!C54</f>
        <v>TOR</v>
      </c>
      <c r="C54">
        <f>'G On Ice'!E54</f>
        <v>17</v>
      </c>
      <c r="D54">
        <f>'G On Ice'!U54</f>
        <v>3.02</v>
      </c>
      <c r="E54">
        <f>'G On Ice'!R54</f>
        <v>2.64</v>
      </c>
      <c r="G54">
        <f t="shared" si="22"/>
        <v>0.37999999999999989</v>
      </c>
      <c r="H54" s="1">
        <f t="shared" si="23"/>
        <v>0.75714285714285712</v>
      </c>
      <c r="I54">
        <f t="shared" si="24"/>
        <v>18</v>
      </c>
      <c r="K54" s="1">
        <f t="shared" si="25"/>
        <v>0.65714285714285714</v>
      </c>
      <c r="L54">
        <f t="shared" si="26"/>
        <v>25</v>
      </c>
      <c r="N54" s="1">
        <f t="shared" si="27"/>
        <v>0.7142857142857143</v>
      </c>
      <c r="O54">
        <f t="shared" si="28"/>
        <v>21</v>
      </c>
      <c r="Q54" s="1">
        <f t="shared" si="29"/>
        <v>0.32857142857142857</v>
      </c>
      <c r="S54">
        <f>'G On Ice'!AG54</f>
        <v>91.07</v>
      </c>
      <c r="T54">
        <f t="shared" si="30"/>
        <v>20</v>
      </c>
      <c r="U54">
        <f t="shared" si="31"/>
        <v>15</v>
      </c>
      <c r="V54">
        <f t="shared" si="32"/>
        <v>35</v>
      </c>
    </row>
    <row r="55" spans="1:22" x14ac:dyDescent="0.3">
      <c r="A55" t="str">
        <f>'G On Ice'!B55</f>
        <v>Nico Daws</v>
      </c>
      <c r="B55" t="str">
        <f>'G On Ice'!C55</f>
        <v>N.J</v>
      </c>
      <c r="C55">
        <f>'G On Ice'!E55</f>
        <v>8</v>
      </c>
      <c r="D55">
        <f>'G On Ice'!U55</f>
        <v>3.29</v>
      </c>
      <c r="E55">
        <f>'G On Ice'!R55</f>
        <v>3.43</v>
      </c>
      <c r="G55">
        <f t="shared" ref="G55:G59" si="33">D55-E55</f>
        <v>-0.14000000000000012</v>
      </c>
      <c r="H55" s="1">
        <f t="shared" ref="H55:H59" si="34">_xlfn.RANK.EQ(V55,$V$2:$V$100,)/COUNT($V$2:$V$100)</f>
        <v>0.32857142857142857</v>
      </c>
      <c r="I55">
        <f t="shared" ref="I55:I59" si="35">RANK(H55,$H$2:$H$100)</f>
        <v>47</v>
      </c>
      <c r="K55" s="1">
        <f t="shared" ref="K55:K59" si="36">_xlfn.RANK.EQ(D55,$D$2:$D$100,1)/COUNT($D$2:$D$100)</f>
        <v>0.8571428571428571</v>
      </c>
      <c r="L55">
        <f t="shared" ref="L55:L59" si="37">RANK(K55,$K$2:$K$100)</f>
        <v>11</v>
      </c>
      <c r="N55" s="1">
        <f t="shared" ref="N55:N59" si="38">_xlfn.RANK.EQ(E55,$E$2:$E$100,0)/COUNT($E$2:$E$100)</f>
        <v>0.17142857142857143</v>
      </c>
      <c r="O55">
        <f t="shared" ref="O55:O59" si="39">RANK(N55,$N$2:$N$100)</f>
        <v>59</v>
      </c>
      <c r="Q55" s="1">
        <f t="shared" ref="Q55:Q59" si="40">_xlfn.RANK.EQ(C55,$C$2:$C$100,1)/COUNT($C$2:$C$100)</f>
        <v>1.4285714285714285E-2</v>
      </c>
      <c r="S55">
        <f>'G On Ice'!AG55</f>
        <v>89.54</v>
      </c>
      <c r="T55">
        <f t="shared" ref="T55:T59" si="41">RANK(S55,$S$2:$S$100)</f>
        <v>51</v>
      </c>
      <c r="U55">
        <f t="shared" ref="U55:U59" si="42">RANK(G55,$G$2:$G$100)</f>
        <v>44</v>
      </c>
      <c r="V55">
        <f t="shared" ref="V55:V59" si="43">SUM(T55:U55)</f>
        <v>95</v>
      </c>
    </row>
    <row r="56" spans="1:22" x14ac:dyDescent="0.3">
      <c r="A56" t="str">
        <f>'G On Ice'!B56</f>
        <v>Petr Mrazek</v>
      </c>
      <c r="B56" t="str">
        <f>'G On Ice'!C56</f>
        <v>CHI</v>
      </c>
      <c r="C56">
        <f>'G On Ice'!E56</f>
        <v>33</v>
      </c>
      <c r="D56">
        <f>'G On Ice'!U56</f>
        <v>3.03</v>
      </c>
      <c r="E56">
        <f>'G On Ice'!R56</f>
        <v>2.98</v>
      </c>
      <c r="G56">
        <f t="shared" si="33"/>
        <v>4.9999999999999822E-2</v>
      </c>
      <c r="H56" s="1">
        <f t="shared" si="34"/>
        <v>0.58571428571428574</v>
      </c>
      <c r="I56">
        <f t="shared" si="35"/>
        <v>30</v>
      </c>
      <c r="K56" s="1">
        <f t="shared" si="36"/>
        <v>0.67142857142857137</v>
      </c>
      <c r="L56">
        <f t="shared" si="37"/>
        <v>22</v>
      </c>
      <c r="N56" s="1">
        <f t="shared" si="38"/>
        <v>0.47142857142857142</v>
      </c>
      <c r="O56">
        <f t="shared" si="39"/>
        <v>36</v>
      </c>
      <c r="Q56" s="1">
        <f t="shared" si="40"/>
        <v>0.88571428571428568</v>
      </c>
      <c r="S56">
        <f>'G On Ice'!AG56</f>
        <v>90.82</v>
      </c>
      <c r="T56">
        <f t="shared" si="41"/>
        <v>26</v>
      </c>
      <c r="U56">
        <f t="shared" si="42"/>
        <v>31</v>
      </c>
      <c r="V56">
        <f t="shared" si="43"/>
        <v>57</v>
      </c>
    </row>
    <row r="57" spans="1:22" x14ac:dyDescent="0.3">
      <c r="A57" t="str">
        <f>'G On Ice'!B57</f>
        <v>Pheonix Copley</v>
      </c>
      <c r="B57" t="str">
        <f>'G On Ice'!C57</f>
        <v>L.A</v>
      </c>
      <c r="C57">
        <f>'G On Ice'!E57</f>
        <v>8</v>
      </c>
      <c r="D57">
        <f>'G On Ice'!U57</f>
        <v>2.75</v>
      </c>
      <c r="E57">
        <f>'G On Ice'!R57</f>
        <v>3.16</v>
      </c>
      <c r="G57">
        <f t="shared" si="33"/>
        <v>-0.41000000000000014</v>
      </c>
      <c r="H57" s="1">
        <f t="shared" si="34"/>
        <v>7.1428571428571425E-2</v>
      </c>
      <c r="I57">
        <f t="shared" si="35"/>
        <v>65</v>
      </c>
      <c r="K57" s="1">
        <f t="shared" si="36"/>
        <v>0.22857142857142856</v>
      </c>
      <c r="L57">
        <f t="shared" si="37"/>
        <v>55</v>
      </c>
      <c r="N57" s="1">
        <f t="shared" si="38"/>
        <v>0.37142857142857144</v>
      </c>
      <c r="O57">
        <f t="shared" si="39"/>
        <v>44</v>
      </c>
      <c r="Q57" s="1">
        <f t="shared" si="40"/>
        <v>1.4285714285714285E-2</v>
      </c>
      <c r="S57">
        <f>'G On Ice'!AG57</f>
        <v>87.01</v>
      </c>
      <c r="T57">
        <f t="shared" si="41"/>
        <v>69</v>
      </c>
      <c r="U57">
        <f t="shared" si="42"/>
        <v>61</v>
      </c>
      <c r="V57">
        <f t="shared" si="43"/>
        <v>130</v>
      </c>
    </row>
    <row r="58" spans="1:22" x14ac:dyDescent="0.3">
      <c r="A58" t="str">
        <f>'G On Ice'!B58</f>
        <v>Philipp Grubauer</v>
      </c>
      <c r="B58" t="str">
        <f>'G On Ice'!C58</f>
        <v>SEA</v>
      </c>
      <c r="C58">
        <f>'G On Ice'!E58</f>
        <v>17</v>
      </c>
      <c r="D58">
        <f>'G On Ice'!U58</f>
        <v>2.77</v>
      </c>
      <c r="E58">
        <f>'G On Ice'!R58</f>
        <v>3.25</v>
      </c>
      <c r="G58">
        <f t="shared" si="33"/>
        <v>-0.48</v>
      </c>
      <c r="H58" s="1">
        <f t="shared" si="34"/>
        <v>0.1</v>
      </c>
      <c r="I58">
        <f t="shared" si="35"/>
        <v>63</v>
      </c>
      <c r="K58" s="1">
        <f t="shared" si="36"/>
        <v>0.27142857142857141</v>
      </c>
      <c r="L58">
        <f t="shared" si="37"/>
        <v>51</v>
      </c>
      <c r="N58" s="1">
        <f t="shared" si="38"/>
        <v>0.3</v>
      </c>
      <c r="O58">
        <f t="shared" si="39"/>
        <v>50</v>
      </c>
      <c r="Q58" s="1">
        <f t="shared" si="40"/>
        <v>0.32857142857142857</v>
      </c>
      <c r="S58">
        <f>'G On Ice'!AG58</f>
        <v>88.43</v>
      </c>
      <c r="T58">
        <f t="shared" si="41"/>
        <v>65</v>
      </c>
      <c r="U58">
        <f t="shared" si="42"/>
        <v>63</v>
      </c>
      <c r="V58">
        <f t="shared" si="43"/>
        <v>128</v>
      </c>
    </row>
    <row r="59" spans="1:22" x14ac:dyDescent="0.3">
      <c r="A59" t="str">
        <f>'G On Ice'!B59</f>
        <v>Pyotr Kochetkov</v>
      </c>
      <c r="B59" t="str">
        <f>'G On Ice'!C59</f>
        <v>CAR</v>
      </c>
      <c r="C59">
        <f>'G On Ice'!E59</f>
        <v>23</v>
      </c>
      <c r="D59">
        <f>'G On Ice'!U59</f>
        <v>2.31</v>
      </c>
      <c r="E59">
        <f>'G On Ice'!R59</f>
        <v>2.58</v>
      </c>
      <c r="G59">
        <f t="shared" si="33"/>
        <v>-0.27</v>
      </c>
      <c r="H59" s="1">
        <f t="shared" si="34"/>
        <v>0.32857142857142857</v>
      </c>
      <c r="I59">
        <f t="shared" si="35"/>
        <v>47</v>
      </c>
      <c r="K59" s="1">
        <f t="shared" si="36"/>
        <v>1.4285714285714285E-2</v>
      </c>
      <c r="L59">
        <f t="shared" si="37"/>
        <v>70</v>
      </c>
      <c r="N59" s="1">
        <f t="shared" si="38"/>
        <v>0.75714285714285712</v>
      </c>
      <c r="O59">
        <f t="shared" si="39"/>
        <v>18</v>
      </c>
      <c r="Q59" s="1">
        <f t="shared" si="40"/>
        <v>0.54285714285714282</v>
      </c>
      <c r="S59">
        <f>'G On Ice'!AG59</f>
        <v>89.98</v>
      </c>
      <c r="T59">
        <f t="shared" si="41"/>
        <v>42</v>
      </c>
      <c r="U59">
        <f t="shared" si="42"/>
        <v>53</v>
      </c>
      <c r="V59">
        <f t="shared" si="43"/>
        <v>95</v>
      </c>
    </row>
    <row r="60" spans="1:22" x14ac:dyDescent="0.3">
      <c r="A60" t="str">
        <f>'G On Ice'!B60</f>
        <v>Sam Montembeault</v>
      </c>
      <c r="B60" t="str">
        <f>'G On Ice'!C60</f>
        <v>MTL</v>
      </c>
      <c r="C60">
        <f>'G On Ice'!E60</f>
        <v>23</v>
      </c>
      <c r="D60">
        <f>'G On Ice'!U60</f>
        <v>3.44</v>
      </c>
      <c r="E60">
        <f>'G On Ice'!R60</f>
        <v>3.1</v>
      </c>
      <c r="G60">
        <f>D60-E60</f>
        <v>0.33999999999999986</v>
      </c>
      <c r="H60" s="1">
        <f>_xlfn.RANK.EQ(V60,$V$2:$V$100,)/COUNT($V$2:$V$100)</f>
        <v>0.67142857142857137</v>
      </c>
      <c r="I60">
        <f>RANK(H60,$H$2:$H$100)</f>
        <v>24</v>
      </c>
      <c r="K60" s="1">
        <f>_xlfn.RANK.EQ(D60,$D$2:$D$100,1)/COUNT($D$2:$D$100)</f>
        <v>0.9285714285714286</v>
      </c>
      <c r="L60">
        <f>RANK(K60,$K$2:$K$100)</f>
        <v>5</v>
      </c>
      <c r="N60" s="1">
        <f>_xlfn.RANK.EQ(E60,$E$2:$E$100,0)/COUNT($E$2:$E$100)</f>
        <v>0.42857142857142855</v>
      </c>
      <c r="O60">
        <f>RANK(N60,$N$2:$N$100)</f>
        <v>41</v>
      </c>
      <c r="Q60" s="1">
        <f>_xlfn.RANK.EQ(C60,$C$2:$C$100,1)/COUNT($C$2:$C$100)</f>
        <v>0.54285714285714282</v>
      </c>
      <c r="S60">
        <f>'G On Ice'!AG60</f>
        <v>90.48</v>
      </c>
      <c r="T60">
        <f>RANK(S60,$S$2:$S$100)</f>
        <v>32</v>
      </c>
      <c r="U60">
        <f>RANK(G60,$G$2:$G$100)</f>
        <v>18</v>
      </c>
      <c r="V60">
        <f>SUM(T60:U60)</f>
        <v>50</v>
      </c>
    </row>
    <row r="61" spans="1:22" x14ac:dyDescent="0.3">
      <c r="A61" t="str">
        <f>'G On Ice'!B61</f>
        <v>Samuel Ersson</v>
      </c>
      <c r="B61" t="str">
        <f>'G On Ice'!C61</f>
        <v>PHI</v>
      </c>
      <c r="C61">
        <f>'G On Ice'!E61</f>
        <v>24</v>
      </c>
      <c r="D61">
        <f>'G On Ice'!U61</f>
        <v>2.58</v>
      </c>
      <c r="E61">
        <f>'G On Ice'!R61</f>
        <v>2.46</v>
      </c>
      <c r="G61">
        <f t="shared" ref="G61:G71" si="44">D61-E61</f>
        <v>0.12000000000000011</v>
      </c>
      <c r="H61" s="1">
        <f t="shared" ref="H61:H71" si="45">_xlfn.RANK.EQ(V61,$V$2:$V$100,)/COUNT($V$2:$V$100)</f>
        <v>0.54285714285714282</v>
      </c>
      <c r="I61">
        <f t="shared" ref="I61:I71" si="46">RANK(H61,$H$2:$H$100)</f>
        <v>31</v>
      </c>
      <c r="K61" s="1">
        <f t="shared" ref="K61:K71" si="47">_xlfn.RANK.EQ(D61,$D$2:$D$100,1)/COUNT($D$2:$D$100)</f>
        <v>8.5714285714285715E-2</v>
      </c>
      <c r="L61">
        <f t="shared" ref="L61:L71" si="48">RANK(K61,$K$2:$K$100)</f>
        <v>65</v>
      </c>
      <c r="N61" s="1">
        <f t="shared" ref="N61:N71" si="49">_xlfn.RANK.EQ(E61,$E$2:$E$100,0)/COUNT($E$2:$E$100)</f>
        <v>0.84285714285714286</v>
      </c>
      <c r="O61">
        <f t="shared" ref="O61:O71" si="50">RANK(N61,$N$2:$N$100)</f>
        <v>10</v>
      </c>
      <c r="Q61" s="1">
        <f t="shared" ref="Q61:Q71" si="51">_xlfn.RANK.EQ(C61,$C$2:$C$100,1)/COUNT($C$2:$C$100)</f>
        <v>0.6</v>
      </c>
      <c r="S61">
        <f>'G On Ice'!AG61</f>
        <v>90.24</v>
      </c>
      <c r="T61">
        <f t="shared" ref="T61:T71" si="52">RANK(S61,$S$2:$S$100)</f>
        <v>35</v>
      </c>
      <c r="U61">
        <f t="shared" ref="U61:U71" si="53">RANK(G61,$G$2:$G$100)</f>
        <v>29</v>
      </c>
      <c r="V61">
        <f t="shared" ref="V61:V71" si="54">SUM(T61:U61)</f>
        <v>64</v>
      </c>
    </row>
    <row r="62" spans="1:22" x14ac:dyDescent="0.3">
      <c r="A62" t="str">
        <f>'G On Ice'!B62</f>
        <v>Scott Wedgewood</v>
      </c>
      <c r="B62" t="str">
        <f>'G On Ice'!C62</f>
        <v>DAL</v>
      </c>
      <c r="C62">
        <f>'G On Ice'!E62</f>
        <v>22</v>
      </c>
      <c r="D62">
        <f>'G On Ice'!U62</f>
        <v>2.63</v>
      </c>
      <c r="E62">
        <f>'G On Ice'!R62</f>
        <v>2.98</v>
      </c>
      <c r="G62">
        <f t="shared" si="44"/>
        <v>-0.35000000000000009</v>
      </c>
      <c r="H62" s="1">
        <f t="shared" si="45"/>
        <v>0.2857142857142857</v>
      </c>
      <c r="I62">
        <f t="shared" si="46"/>
        <v>50</v>
      </c>
      <c r="K62" s="1">
        <f t="shared" si="47"/>
        <v>0.14285714285714285</v>
      </c>
      <c r="L62">
        <f t="shared" si="48"/>
        <v>61</v>
      </c>
      <c r="N62" s="1">
        <f t="shared" si="49"/>
        <v>0.47142857142857142</v>
      </c>
      <c r="O62">
        <f t="shared" si="50"/>
        <v>36</v>
      </c>
      <c r="Q62" s="1">
        <f t="shared" si="51"/>
        <v>0.48571428571428571</v>
      </c>
      <c r="S62">
        <f>'G On Ice'!AG62</f>
        <v>89.91</v>
      </c>
      <c r="T62">
        <f t="shared" si="52"/>
        <v>44</v>
      </c>
      <c r="U62">
        <f t="shared" si="53"/>
        <v>57</v>
      </c>
      <c r="V62">
        <f t="shared" si="54"/>
        <v>101</v>
      </c>
    </row>
    <row r="63" spans="1:22" x14ac:dyDescent="0.3">
      <c r="A63" t="str">
        <f>'G On Ice'!B63</f>
        <v>Semyon Varlamov</v>
      </c>
      <c r="B63" t="str">
        <f>'G On Ice'!C63</f>
        <v>NYI</v>
      </c>
      <c r="C63">
        <f>'G On Ice'!E63</f>
        <v>15</v>
      </c>
      <c r="D63">
        <f>'G On Ice'!U63</f>
        <v>3.34</v>
      </c>
      <c r="E63">
        <f>'G On Ice'!R63</f>
        <v>2.87</v>
      </c>
      <c r="G63">
        <f t="shared" si="44"/>
        <v>0.46999999999999975</v>
      </c>
      <c r="H63" s="1">
        <f t="shared" si="45"/>
        <v>0.81428571428571428</v>
      </c>
      <c r="I63">
        <f t="shared" si="46"/>
        <v>11</v>
      </c>
      <c r="K63" s="1">
        <f t="shared" si="47"/>
        <v>0.9</v>
      </c>
      <c r="L63">
        <f t="shared" si="48"/>
        <v>8</v>
      </c>
      <c r="N63" s="1">
        <f t="shared" si="49"/>
        <v>0.5714285714285714</v>
      </c>
      <c r="O63">
        <f t="shared" si="50"/>
        <v>31</v>
      </c>
      <c r="Q63" s="1">
        <f t="shared" si="51"/>
        <v>0.18571428571428572</v>
      </c>
      <c r="S63">
        <f>'G On Ice'!AG63</f>
        <v>91.37</v>
      </c>
      <c r="T63">
        <f t="shared" si="52"/>
        <v>15</v>
      </c>
      <c r="U63">
        <f t="shared" si="53"/>
        <v>11</v>
      </c>
      <c r="V63">
        <f t="shared" si="54"/>
        <v>26</v>
      </c>
    </row>
    <row r="64" spans="1:22" x14ac:dyDescent="0.3">
      <c r="A64" t="str">
        <f>'G On Ice'!B64</f>
        <v>Sergei Bobrovsky</v>
      </c>
      <c r="B64" t="str">
        <f>'G On Ice'!C64</f>
        <v>FLA</v>
      </c>
      <c r="C64">
        <f>'G On Ice'!E64</f>
        <v>35</v>
      </c>
      <c r="D64">
        <f>'G On Ice'!U64</f>
        <v>2.56</v>
      </c>
      <c r="E64">
        <f>'G On Ice'!R64</f>
        <v>2.5299999999999998</v>
      </c>
      <c r="G64">
        <f t="shared" si="44"/>
        <v>3.0000000000000249E-2</v>
      </c>
      <c r="H64" s="1">
        <f t="shared" si="45"/>
        <v>0.6</v>
      </c>
      <c r="I64">
        <f t="shared" si="46"/>
        <v>28</v>
      </c>
      <c r="K64" s="1">
        <f t="shared" si="47"/>
        <v>7.1428571428571425E-2</v>
      </c>
      <c r="L64">
        <f t="shared" si="48"/>
        <v>66</v>
      </c>
      <c r="N64" s="1">
        <f t="shared" si="49"/>
        <v>0.77142857142857146</v>
      </c>
      <c r="O64">
        <f t="shared" si="50"/>
        <v>16</v>
      </c>
      <c r="Q64" s="1">
        <f t="shared" si="51"/>
        <v>0.95714285714285718</v>
      </c>
      <c r="S64">
        <f>'G On Ice'!AG64</f>
        <v>90.9</v>
      </c>
      <c r="T64">
        <f t="shared" si="52"/>
        <v>24</v>
      </c>
      <c r="U64">
        <f t="shared" si="53"/>
        <v>32</v>
      </c>
      <c r="V64">
        <f t="shared" si="54"/>
        <v>56</v>
      </c>
    </row>
    <row r="65" spans="1:22" x14ac:dyDescent="0.3">
      <c r="A65" t="str">
        <f>'G On Ice'!B65</f>
        <v>Spencer Martin</v>
      </c>
      <c r="B65" t="str">
        <f>'G On Ice'!C65</f>
        <v>CAR, CBJ</v>
      </c>
      <c r="C65">
        <f>'G On Ice'!E65</f>
        <v>14</v>
      </c>
      <c r="D65">
        <f>'G On Ice'!U65</f>
        <v>3.18</v>
      </c>
      <c r="E65">
        <f>'G On Ice'!R65</f>
        <v>3.52</v>
      </c>
      <c r="G65">
        <f t="shared" si="44"/>
        <v>-0.33999999999999986</v>
      </c>
      <c r="H65" s="1">
        <f t="shared" si="45"/>
        <v>0.18571428571428572</v>
      </c>
      <c r="I65">
        <f t="shared" si="46"/>
        <v>58</v>
      </c>
      <c r="K65" s="1">
        <f t="shared" si="47"/>
        <v>0.7857142857142857</v>
      </c>
      <c r="L65">
        <f t="shared" si="48"/>
        <v>16</v>
      </c>
      <c r="N65" s="1">
        <f t="shared" si="49"/>
        <v>0.1</v>
      </c>
      <c r="O65">
        <f t="shared" si="50"/>
        <v>64</v>
      </c>
      <c r="Q65" s="1">
        <f t="shared" si="51"/>
        <v>0.14285714285714285</v>
      </c>
      <c r="S65">
        <f>'G On Ice'!AG65</f>
        <v>88.94</v>
      </c>
      <c r="T65">
        <f t="shared" si="52"/>
        <v>60</v>
      </c>
      <c r="U65">
        <f t="shared" si="53"/>
        <v>54</v>
      </c>
      <c r="V65">
        <f t="shared" si="54"/>
        <v>114</v>
      </c>
    </row>
    <row r="66" spans="1:22" x14ac:dyDescent="0.3">
      <c r="A66" t="str">
        <f>'G On Ice'!B66</f>
        <v>Stuart Skinner</v>
      </c>
      <c r="B66" t="str">
        <f>'G On Ice'!C66</f>
        <v>EDM</v>
      </c>
      <c r="C66">
        <f>'G On Ice'!E66</f>
        <v>33</v>
      </c>
      <c r="D66">
        <f>'G On Ice'!U66</f>
        <v>2.62</v>
      </c>
      <c r="E66">
        <f>'G On Ice'!R66</f>
        <v>2.4900000000000002</v>
      </c>
      <c r="G66">
        <f t="shared" si="44"/>
        <v>0.12999999999999989</v>
      </c>
      <c r="H66" s="1">
        <f t="shared" si="45"/>
        <v>0.6</v>
      </c>
      <c r="I66">
        <f t="shared" si="46"/>
        <v>28</v>
      </c>
      <c r="K66" s="1">
        <f t="shared" si="47"/>
        <v>0.12857142857142856</v>
      </c>
      <c r="L66">
        <f t="shared" si="48"/>
        <v>62</v>
      </c>
      <c r="N66" s="1">
        <f t="shared" si="49"/>
        <v>0.82857142857142863</v>
      </c>
      <c r="O66">
        <f t="shared" si="50"/>
        <v>13</v>
      </c>
      <c r="Q66" s="1">
        <f t="shared" si="51"/>
        <v>0.88571428571428568</v>
      </c>
      <c r="S66">
        <f>'G On Ice'!AG66</f>
        <v>90.78</v>
      </c>
      <c r="T66">
        <f t="shared" si="52"/>
        <v>28</v>
      </c>
      <c r="U66">
        <f t="shared" si="53"/>
        <v>28</v>
      </c>
      <c r="V66">
        <f t="shared" si="54"/>
        <v>56</v>
      </c>
    </row>
    <row r="67" spans="1:22" x14ac:dyDescent="0.3">
      <c r="A67" t="str">
        <f>'G On Ice'!B67</f>
        <v>Thatcher Demko</v>
      </c>
      <c r="B67" t="str">
        <f>'G On Ice'!C67</f>
        <v>VAN</v>
      </c>
      <c r="C67">
        <f>'G On Ice'!E67</f>
        <v>34</v>
      </c>
      <c r="D67">
        <f>'G On Ice'!U67</f>
        <v>3.01</v>
      </c>
      <c r="E67">
        <f>'G On Ice'!R67</f>
        <v>2.4</v>
      </c>
      <c r="G67">
        <f t="shared" si="44"/>
        <v>0.60999999999999988</v>
      </c>
      <c r="H67" s="1">
        <f t="shared" si="45"/>
        <v>0.9285714285714286</v>
      </c>
      <c r="I67">
        <f t="shared" si="46"/>
        <v>6</v>
      </c>
      <c r="K67" s="1">
        <f t="shared" si="47"/>
        <v>0.62857142857142856</v>
      </c>
      <c r="L67">
        <f t="shared" si="48"/>
        <v>26</v>
      </c>
      <c r="N67" s="1">
        <f t="shared" si="49"/>
        <v>0.88571428571428568</v>
      </c>
      <c r="O67">
        <f t="shared" si="50"/>
        <v>9</v>
      </c>
      <c r="Q67" s="1">
        <f t="shared" si="51"/>
        <v>0.9285714285714286</v>
      </c>
      <c r="S67">
        <f>'G On Ice'!AG67</f>
        <v>92.14</v>
      </c>
      <c r="T67">
        <f t="shared" si="52"/>
        <v>8</v>
      </c>
      <c r="U67">
        <f t="shared" si="53"/>
        <v>5</v>
      </c>
      <c r="V67">
        <f t="shared" si="54"/>
        <v>13</v>
      </c>
    </row>
    <row r="68" spans="1:22" x14ac:dyDescent="0.3">
      <c r="A68" t="str">
        <f>'G On Ice'!B68</f>
        <v>Tristan Jarry</v>
      </c>
      <c r="B68" t="str">
        <f>'G On Ice'!C68</f>
        <v>PIT</v>
      </c>
      <c r="C68">
        <f>'G On Ice'!E68</f>
        <v>31</v>
      </c>
      <c r="D68">
        <f>'G On Ice'!U68</f>
        <v>2.87</v>
      </c>
      <c r="E68">
        <f>'G On Ice'!R68</f>
        <v>2.5299999999999998</v>
      </c>
      <c r="G68">
        <f t="shared" si="44"/>
        <v>0.3400000000000003</v>
      </c>
      <c r="H68" s="1">
        <f t="shared" si="45"/>
        <v>0.7857142857142857</v>
      </c>
      <c r="I68">
        <f t="shared" si="46"/>
        <v>16</v>
      </c>
      <c r="K68" s="1">
        <f t="shared" si="47"/>
        <v>0.4</v>
      </c>
      <c r="L68">
        <f t="shared" si="48"/>
        <v>42</v>
      </c>
      <c r="N68" s="1">
        <f t="shared" si="49"/>
        <v>0.77142857142857146</v>
      </c>
      <c r="O68">
        <f t="shared" si="50"/>
        <v>16</v>
      </c>
      <c r="Q68" s="1">
        <f t="shared" si="51"/>
        <v>0.7857142857142857</v>
      </c>
      <c r="S68">
        <f>'G On Ice'!AG68</f>
        <v>91.36</v>
      </c>
      <c r="T68">
        <f t="shared" si="52"/>
        <v>16</v>
      </c>
      <c r="U68">
        <f t="shared" si="53"/>
        <v>17</v>
      </c>
      <c r="V68">
        <f t="shared" si="54"/>
        <v>33</v>
      </c>
    </row>
    <row r="69" spans="1:22" x14ac:dyDescent="0.3">
      <c r="A69" t="str">
        <f>'G On Ice'!B69</f>
        <v>Ukko-Pekka Luukkonen</v>
      </c>
      <c r="B69" t="str">
        <f>'G On Ice'!C69</f>
        <v>BUF</v>
      </c>
      <c r="C69">
        <f>'G On Ice'!E69</f>
        <v>25</v>
      </c>
      <c r="D69">
        <f>'G On Ice'!U69</f>
        <v>2.83</v>
      </c>
      <c r="E69">
        <f>'G On Ice'!R69</f>
        <v>2.63</v>
      </c>
      <c r="G69">
        <f t="shared" si="44"/>
        <v>0.20000000000000018</v>
      </c>
      <c r="H69" s="1">
        <f t="shared" si="45"/>
        <v>0.6428571428571429</v>
      </c>
      <c r="I69">
        <f t="shared" si="46"/>
        <v>26</v>
      </c>
      <c r="K69" s="1">
        <f t="shared" si="47"/>
        <v>0.35714285714285715</v>
      </c>
      <c r="L69">
        <f t="shared" si="48"/>
        <v>46</v>
      </c>
      <c r="N69" s="1">
        <f t="shared" si="49"/>
        <v>0.72857142857142854</v>
      </c>
      <c r="O69">
        <f t="shared" si="50"/>
        <v>20</v>
      </c>
      <c r="Q69" s="1">
        <f t="shared" si="51"/>
        <v>0.62857142857142856</v>
      </c>
      <c r="S69">
        <f>'G On Ice'!AG69</f>
        <v>90.81</v>
      </c>
      <c r="T69">
        <f t="shared" si="52"/>
        <v>27</v>
      </c>
      <c r="U69">
        <f t="shared" si="53"/>
        <v>25</v>
      </c>
      <c r="V69">
        <f t="shared" si="54"/>
        <v>52</v>
      </c>
    </row>
    <row r="70" spans="1:22" x14ac:dyDescent="0.3">
      <c r="A70" t="str">
        <f>'G On Ice'!B70</f>
        <v>Ville Husso</v>
      </c>
      <c r="B70" t="str">
        <f>'G On Ice'!C70</f>
        <v>DET</v>
      </c>
      <c r="C70">
        <f>'G On Ice'!E70</f>
        <v>18</v>
      </c>
      <c r="D70">
        <f>'G On Ice'!U70</f>
        <v>3.46</v>
      </c>
      <c r="E70">
        <f>'G On Ice'!R70</f>
        <v>3.53</v>
      </c>
      <c r="G70">
        <f t="shared" si="44"/>
        <v>-6.999999999999984E-2</v>
      </c>
      <c r="H70" s="1">
        <f t="shared" si="45"/>
        <v>0.31428571428571428</v>
      </c>
      <c r="I70">
        <f t="shared" si="46"/>
        <v>49</v>
      </c>
      <c r="K70" s="1">
        <f t="shared" si="47"/>
        <v>0.95714285714285718</v>
      </c>
      <c r="L70">
        <f t="shared" si="48"/>
        <v>4</v>
      </c>
      <c r="N70" s="1">
        <f t="shared" si="49"/>
        <v>8.5714285714285715E-2</v>
      </c>
      <c r="O70">
        <f t="shared" si="50"/>
        <v>65</v>
      </c>
      <c r="Q70" s="1">
        <f t="shared" si="51"/>
        <v>0.37142857142857144</v>
      </c>
      <c r="S70">
        <f>'G On Ice'!AG70</f>
        <v>89.25</v>
      </c>
      <c r="T70">
        <f t="shared" si="52"/>
        <v>57</v>
      </c>
      <c r="U70">
        <f t="shared" si="53"/>
        <v>40</v>
      </c>
      <c r="V70">
        <f t="shared" si="54"/>
        <v>97</v>
      </c>
    </row>
    <row r="71" spans="1:22" x14ac:dyDescent="0.3">
      <c r="A71" t="str">
        <f>'G On Ice'!B71</f>
        <v>Vitek Vanecek</v>
      </c>
      <c r="B71" t="str">
        <f>'G On Ice'!C71</f>
        <v>N.J</v>
      </c>
      <c r="C71">
        <f>'G On Ice'!E71</f>
        <v>28</v>
      </c>
      <c r="D71">
        <f>'G On Ice'!U71</f>
        <v>2.61</v>
      </c>
      <c r="E71">
        <f>'G On Ice'!R71</f>
        <v>3.18</v>
      </c>
      <c r="G71">
        <f t="shared" si="44"/>
        <v>-0.57000000000000028</v>
      </c>
      <c r="H71" s="1">
        <f t="shared" si="45"/>
        <v>7.1428571428571425E-2</v>
      </c>
      <c r="I71">
        <f t="shared" si="46"/>
        <v>65</v>
      </c>
      <c r="K71" s="1">
        <f t="shared" si="47"/>
        <v>0.11428571428571428</v>
      </c>
      <c r="L71">
        <f t="shared" si="48"/>
        <v>63</v>
      </c>
      <c r="N71" s="1">
        <f t="shared" si="49"/>
        <v>0.34285714285714286</v>
      </c>
      <c r="O71">
        <f t="shared" si="50"/>
        <v>47</v>
      </c>
      <c r="Q71" s="1">
        <f t="shared" si="51"/>
        <v>0.7142857142857143</v>
      </c>
      <c r="S71">
        <f>'G On Ice'!AG71</f>
        <v>88.56</v>
      </c>
      <c r="T71">
        <f t="shared" si="52"/>
        <v>64</v>
      </c>
      <c r="U71">
        <f t="shared" si="53"/>
        <v>66</v>
      </c>
      <c r="V71">
        <f t="shared" si="54"/>
        <v>130</v>
      </c>
    </row>
    <row r="72" spans="1:22" x14ac:dyDescent="0.3">
      <c r="N72" s="1"/>
    </row>
    <row r="73" spans="1:22" x14ac:dyDescent="0.3">
      <c r="N73" s="1"/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sheetProtection algorithmName="SHA-512" hashValue="UHHcNLEWN7me0pK9AxsuRtmUeEiwIOjVjzqjWcwF8X9u7WIU+RFeSbFRNMr6Gde/VlV6C1o7eX/23HsSBxW1XQ==" saltValue="A0cUGSREnP7oYeIk5G/DQw==" spinCount="100000" sheet="1" objects="1" scenarios="1"/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0.33091787439613529</v>
      </c>
      <c r="D2" s="2">
        <f>'Forward Ranks'!K2</f>
        <v>9.420289855072464E-2</v>
      </c>
      <c r="E2" s="2">
        <f>'Forward Ranks'!L2</f>
        <v>0.14492753623188406</v>
      </c>
      <c r="F2" s="2">
        <f>'Forward Ranks'!AC2</f>
        <v>0.67391304347826086</v>
      </c>
      <c r="G2" s="2">
        <f>'Forward Ranks'!AF2</f>
        <v>0.55072463768115942</v>
      </c>
      <c r="H2" s="2">
        <f>'Forward Ranks'!AP2</f>
        <v>0.18115942028985507</v>
      </c>
      <c r="I2" s="2">
        <f>SUM(C2:E2,H2)/4</f>
        <v>0.18780193236714976</v>
      </c>
      <c r="J2" s="2">
        <f>_xlfn.RANK.EQ(I2,$I$2:$I$600,1)/COUNT($I$2:$I$600)</f>
        <v>0.41235392320534225</v>
      </c>
      <c r="K2">
        <f>RANK(J2,$J$2:$J$600)</f>
        <v>353</v>
      </c>
      <c r="M2" s="1">
        <f>SUM(F2:G2,P2)/3</f>
        <v>0.60386473429951693</v>
      </c>
      <c r="N2" s="2">
        <f>_xlfn.RANK.EQ(M2,$M$2:$M$600,1)/COUNT($M$2:$M$600)</f>
        <v>0.74457429048414026</v>
      </c>
      <c r="O2">
        <f>RANK(N2,$N$2:$N$600)</f>
        <v>154</v>
      </c>
      <c r="P2" s="2">
        <f>'Forward Ranks'!AZ2</f>
        <v>0.58695652173913049</v>
      </c>
      <c r="Q2">
        <f>'F on ice'!G2</f>
        <v>8.3024822695034999</v>
      </c>
      <c r="R2" s="8">
        <f>((Q2/100)+J2)*100</f>
        <v>49.537874590037724</v>
      </c>
      <c r="S2">
        <f>RANK(R2,$R$2:$R$600)</f>
        <v>361</v>
      </c>
      <c r="T2" s="8">
        <f>((Q2/100)+N2)*100</f>
        <v>82.759911317917528</v>
      </c>
      <c r="U2" s="30">
        <f>RANK(T2,$T$2:$T$600)</f>
        <v>180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0.98305084745762716</v>
      </c>
      <c r="AA2" s="1">
        <f>'Defense Ranks'!K2</f>
        <v>0.73728813559322037</v>
      </c>
      <c r="AB2" s="1">
        <f>'Defense Ranks'!L2</f>
        <v>0.98305084745762716</v>
      </c>
      <c r="AC2" s="2">
        <f>'Defense Ranks'!AC2</f>
        <v>0.80508474576271183</v>
      </c>
      <c r="AD2" s="2">
        <f>'Defense Ranks'!AF2</f>
        <v>0.89830508474576276</v>
      </c>
      <c r="AE2" s="2">
        <f>'Defense Ranks'!AP2</f>
        <v>0.97457627118644063</v>
      </c>
      <c r="AF2" s="1">
        <f>SUM(Z2:AB2,AE2)/4</f>
        <v>0.91949152542372892</v>
      </c>
      <c r="AG2" s="1">
        <f>_xlfn.RANK.EQ(AF2,$AF$2:$AF$600,1)/COUNT($AF$2:$AF$600)</f>
        <v>0.9819639278557114</v>
      </c>
      <c r="AH2">
        <f>RANK(AG2,$AG$2:$AG$600)</f>
        <v>9</v>
      </c>
      <c r="AI2" s="2">
        <f>'Defense Ranks'!AZ2</f>
        <v>0.52542372881355937</v>
      </c>
      <c r="AJ2" s="1">
        <f>SUM(AC2:AD2,AI2)/3</f>
        <v>0.74293785310734461</v>
      </c>
      <c r="AK2" s="1">
        <f>_xlfn.RANK.EQ(AJ2,$AJ$2:$AJ$600,1)/COUNT($AJ$2:$AJ$600)</f>
        <v>0.905811623246493</v>
      </c>
      <c r="AL2">
        <f>RANK(AK2,$AK$2:$AK$600)</f>
        <v>48</v>
      </c>
      <c r="AN2">
        <f>'D on Ice'!G2</f>
        <v>15.228333333333</v>
      </c>
      <c r="AO2" s="8">
        <f>((AN2/100)+AG2)*100</f>
        <v>113.42472611890413</v>
      </c>
      <c r="AP2">
        <f>RANK(AO2,$AO$2:$AO$600)</f>
        <v>21</v>
      </c>
      <c r="AQ2" s="8">
        <f>((AN2/100)+AK2)*100</f>
        <v>105.8094956579823</v>
      </c>
      <c r="AR2">
        <f>RANK(AQ2,$AQ$2:$AQ$600)</f>
        <v>49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0.27536231884057971</v>
      </c>
      <c r="D3" s="2">
        <f>'Forward Ranks'!K3</f>
        <v>0.58454106280193241</v>
      </c>
      <c r="E3" s="2">
        <f>'Forward Ranks'!L3</f>
        <v>0.36473429951690822</v>
      </c>
      <c r="F3" s="2">
        <f>'Forward Ranks'!AC3</f>
        <v>0.14492753623188406</v>
      </c>
      <c r="G3" s="2">
        <f>'Forward Ranks'!AF3</f>
        <v>0.13768115942028986</v>
      </c>
      <c r="H3" s="2">
        <f>'Forward Ranks'!AP3</f>
        <v>0.35507246376811596</v>
      </c>
      <c r="I3" s="2">
        <f t="shared" ref="I3:I66" si="0">SUM(C3:E3,H3)/4</f>
        <v>0.39492753623188409</v>
      </c>
      <c r="J3" s="2">
        <f t="shared" ref="J3:J66" si="1">_xlfn.RANK.EQ(I3,$I$2:$I$600,1)/COUNT($I$2:$I$600)</f>
        <v>0.56928213689482465</v>
      </c>
      <c r="K3">
        <f t="shared" ref="K3:K66" si="2">RANK(J3,$J$2:$J$600)</f>
        <v>259</v>
      </c>
      <c r="M3" s="1">
        <f t="shared" ref="M3:M66" si="3">SUM(F3:G3,P3)/3</f>
        <v>0.22463768115942032</v>
      </c>
      <c r="N3" s="2">
        <f t="shared" ref="N3:N66" si="4">_xlfn.RANK.EQ(M3,$M$2:$M$600,1)/COUNT($M$2:$M$600)</f>
        <v>0.43906510851419034</v>
      </c>
      <c r="O3">
        <f t="shared" ref="O3:O66" si="5">RANK(N3,$N$2:$N$600)</f>
        <v>337</v>
      </c>
      <c r="P3" s="2">
        <f>'Forward Ranks'!AZ3</f>
        <v>0.39130434782608697</v>
      </c>
      <c r="Q3">
        <f>'F on ice'!G3</f>
        <v>12.640425531915</v>
      </c>
      <c r="R3" s="8">
        <f t="shared" ref="R3:R66" si="6">((Q3/100)+J3)*100</f>
        <v>69.568639221397461</v>
      </c>
      <c r="S3">
        <f t="shared" ref="S3:S66" si="7">RANK(R3,$R$2:$R$600)</f>
        <v>252</v>
      </c>
      <c r="T3" s="8">
        <f t="shared" ref="T3:T66" si="8">((Q3/100)+N3)*100</f>
        <v>56.546936383334035</v>
      </c>
      <c r="U3" s="30">
        <f t="shared" ref="U3:U66" si="9">RANK(T3,$T$2:$T$600)</f>
        <v>337</v>
      </c>
      <c r="X3" t="str">
        <f>'Defense Ranks'!A3</f>
        <v>Adam Boqvist</v>
      </c>
      <c r="Y3" t="str">
        <f>'Defense Ranks'!B3</f>
        <v>CBJ</v>
      </c>
      <c r="Z3" s="2">
        <f>'Defense Ranks'!I3</f>
        <v>0.60169491525423724</v>
      </c>
      <c r="AA3" s="1">
        <f>'Defense Ranks'!K3</f>
        <v>0.61440677966101698</v>
      </c>
      <c r="AB3" s="1">
        <f>'Defense Ranks'!L3</f>
        <v>0.51271186440677963</v>
      </c>
      <c r="AC3" s="2">
        <f>'Defense Ranks'!AC3</f>
        <v>0.11440677966101695</v>
      </c>
      <c r="AD3" s="2">
        <f>'Defense Ranks'!AF3</f>
        <v>3.8135593220338986E-2</v>
      </c>
      <c r="AE3" s="2">
        <f>'Defense Ranks'!AP3</f>
        <v>0.75423728813559321</v>
      </c>
      <c r="AF3" s="1">
        <f t="shared" ref="AF3:AF66" si="10">SUM(Z3:AB3,AE3)/4</f>
        <v>0.62076271186440679</v>
      </c>
      <c r="AG3" s="1">
        <f t="shared" ref="AG3:AG66" si="11">_xlfn.RANK.EQ(AF3,$AF$2:$AF$600,1)/COUNT($AF$2:$AF$600)</f>
        <v>0.84168336673346689</v>
      </c>
      <c r="AH3">
        <f t="shared" ref="AH3:AH66" si="12">RANK(AG3,$AG$2:$AG$600)</f>
        <v>80</v>
      </c>
      <c r="AI3" s="2">
        <f>'Defense Ranks'!AZ3</f>
        <v>3.8135593220338986E-2</v>
      </c>
      <c r="AJ3" s="1">
        <f t="shared" ref="AJ3:AJ66" si="13">SUM(AC3:AD3,AI3)/3</f>
        <v>6.3559322033898316E-2</v>
      </c>
      <c r="AK3" s="1">
        <f t="shared" ref="AK3:AK66" si="14">_xlfn.RANK.EQ(AJ3,$AJ$2:$AJ$600,1)/COUNT($AJ$2:$AJ$600)</f>
        <v>0.54509018036072143</v>
      </c>
      <c r="AL3">
        <f t="shared" ref="AL3:AL66" si="15">RANK(AK3,$AK$2:$AK$600)</f>
        <v>228</v>
      </c>
      <c r="AN3">
        <f>'D on Ice'!G3</f>
        <v>16.086666666667</v>
      </c>
      <c r="AO3" s="8">
        <f t="shared" ref="AO3:AO66" si="16">((AN3/100)+AG3)*100</f>
        <v>100.25500334001369</v>
      </c>
      <c r="AP3">
        <f t="shared" ref="AP3:AP66" si="17">RANK(AO3,$AO$2:$AO$600)</f>
        <v>82</v>
      </c>
      <c r="AQ3" s="8">
        <f t="shared" ref="AQ3:AQ66" si="18">((AN3/100)+AK3)*100</f>
        <v>70.595684702739135</v>
      </c>
      <c r="AR3">
        <f t="shared" ref="AR3:AR66" si="19">RANK(AQ3,$AQ$2:$AQ$600)</f>
        <v>220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0.28260869565217389</v>
      </c>
      <c r="D4" s="2">
        <f>'Forward Ranks'!K4</f>
        <v>0.3888888888888889</v>
      </c>
      <c r="E4" s="2">
        <f>'Forward Ranks'!L4</f>
        <v>0.3719806763285024</v>
      </c>
      <c r="F4" s="2">
        <f>'Forward Ranks'!AC4</f>
        <v>0.35507246376811596</v>
      </c>
      <c r="G4" s="2">
        <f>'Forward Ranks'!AF4</f>
        <v>0.32367149758454106</v>
      </c>
      <c r="H4" s="2">
        <f>'Forward Ranks'!AP4</f>
        <v>0.52657004830917875</v>
      </c>
      <c r="I4" s="2">
        <f t="shared" si="0"/>
        <v>0.39251207729468596</v>
      </c>
      <c r="J4" s="2">
        <f t="shared" si="1"/>
        <v>0.56594323873121866</v>
      </c>
      <c r="K4">
        <f t="shared" si="2"/>
        <v>261</v>
      </c>
      <c r="M4" s="1">
        <f t="shared" si="3"/>
        <v>0.35668276972624802</v>
      </c>
      <c r="N4" s="2">
        <f t="shared" si="4"/>
        <v>0.55091819699499167</v>
      </c>
      <c r="O4">
        <f t="shared" si="5"/>
        <v>270</v>
      </c>
      <c r="P4" s="2">
        <f>'Forward Ranks'!AZ4</f>
        <v>0.39130434782608697</v>
      </c>
      <c r="Q4">
        <f>'F on ice'!G4</f>
        <v>11.563829787234001</v>
      </c>
      <c r="R4" s="8">
        <f t="shared" si="6"/>
        <v>68.158153660355865</v>
      </c>
      <c r="S4">
        <f t="shared" si="7"/>
        <v>261</v>
      </c>
      <c r="T4" s="8">
        <f t="shared" si="8"/>
        <v>66.655649486733168</v>
      </c>
      <c r="U4" s="30">
        <f t="shared" si="9"/>
        <v>271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0.7923728813559322</v>
      </c>
      <c r="AA4" s="1">
        <f>'Defense Ranks'!K4</f>
        <v>0.30084745762711862</v>
      </c>
      <c r="AB4" s="1">
        <f>'Defense Ranks'!L4</f>
        <v>0.69067796610169496</v>
      </c>
      <c r="AC4" s="2">
        <f>'Defense Ranks'!AC4</f>
        <v>0.94915254237288138</v>
      </c>
      <c r="AD4" s="2">
        <f>'Defense Ranks'!AF4</f>
        <v>0.73305084745762716</v>
      </c>
      <c r="AE4" s="2">
        <f>'Defense Ranks'!AP4</f>
        <v>0.77966101694915257</v>
      </c>
      <c r="AF4" s="1">
        <f t="shared" si="10"/>
        <v>0.64088983050847459</v>
      </c>
      <c r="AG4" s="1">
        <f t="shared" si="11"/>
        <v>0.85771543086172342</v>
      </c>
      <c r="AH4">
        <f t="shared" si="12"/>
        <v>71</v>
      </c>
      <c r="AI4" s="2">
        <f>'Defense Ranks'!AZ4</f>
        <v>0.75423728813559321</v>
      </c>
      <c r="AJ4" s="1">
        <f t="shared" si="13"/>
        <v>0.81214689265536733</v>
      </c>
      <c r="AK4" s="1">
        <f t="shared" si="14"/>
        <v>0.93787575150300606</v>
      </c>
      <c r="AL4">
        <f t="shared" si="15"/>
        <v>32</v>
      </c>
      <c r="AN4">
        <f>'D on Ice'!G4</f>
        <v>16.76981981982</v>
      </c>
      <c r="AO4" s="8">
        <f t="shared" si="16"/>
        <v>102.54136290599234</v>
      </c>
      <c r="AP4">
        <f t="shared" si="17"/>
        <v>69</v>
      </c>
      <c r="AQ4" s="8">
        <f t="shared" si="18"/>
        <v>110.5573949701206</v>
      </c>
      <c r="AR4">
        <f t="shared" si="19"/>
        <v>22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0.64492753623188404</v>
      </c>
      <c r="D5" s="2">
        <f>'Forward Ranks'!K5</f>
        <v>0.50241545893719808</v>
      </c>
      <c r="E5" s="2">
        <f>'Forward Ranks'!L5</f>
        <v>0.71739130434782605</v>
      </c>
      <c r="F5" s="2">
        <f>'Forward Ranks'!AC5</f>
        <v>0.71014492753623193</v>
      </c>
      <c r="G5" s="2">
        <f>'Forward Ranks'!AF5</f>
        <v>0.76328502415458932</v>
      </c>
      <c r="H5" s="2">
        <f>'Forward Ranks'!AP5</f>
        <v>0.67391304347826086</v>
      </c>
      <c r="I5" s="2">
        <f t="shared" si="0"/>
        <v>0.6346618357487922</v>
      </c>
      <c r="J5" s="2">
        <f t="shared" si="1"/>
        <v>0.76627712854757934</v>
      </c>
      <c r="K5">
        <f t="shared" si="2"/>
        <v>141</v>
      </c>
      <c r="M5" s="1">
        <f t="shared" si="3"/>
        <v>0.68115942028985499</v>
      </c>
      <c r="N5" s="2">
        <f t="shared" si="4"/>
        <v>0.79966611018363942</v>
      </c>
      <c r="O5">
        <f t="shared" si="5"/>
        <v>120</v>
      </c>
      <c r="P5" s="2">
        <f>'Forward Ranks'!AZ5</f>
        <v>0.57004830917874394</v>
      </c>
      <c r="Q5">
        <f>'F on ice'!G5</f>
        <v>12.754347826087001</v>
      </c>
      <c r="R5" s="8">
        <f t="shared" si="6"/>
        <v>89.38206068084493</v>
      </c>
      <c r="S5">
        <f t="shared" si="7"/>
        <v>140</v>
      </c>
      <c r="T5" s="8">
        <f t="shared" si="8"/>
        <v>92.720958844450934</v>
      </c>
      <c r="U5" s="30">
        <f t="shared" si="9"/>
        <v>116</v>
      </c>
      <c r="X5" t="str">
        <f>'Defense Ranks'!A5</f>
        <v>Adam Larsson</v>
      </c>
      <c r="Y5" t="str">
        <f>'Defense Ranks'!B5</f>
        <v>SEA</v>
      </c>
      <c r="Z5" s="2">
        <f>'Defense Ranks'!I5</f>
        <v>0.49152542372881358</v>
      </c>
      <c r="AA5" s="1">
        <f>'Defense Ranks'!K5</f>
        <v>0.52118644067796616</v>
      </c>
      <c r="AB5" s="1">
        <f>'Defense Ranks'!L5</f>
        <v>0.32627118644067798</v>
      </c>
      <c r="AC5" s="2">
        <f>'Defense Ranks'!AC5</f>
        <v>0.2076271186440678</v>
      </c>
      <c r="AD5" s="2">
        <f>'Defense Ranks'!AF5</f>
        <v>0.42372881355932202</v>
      </c>
      <c r="AE5" s="2">
        <f>'Defense Ranks'!AP5</f>
        <v>0.40677966101694918</v>
      </c>
      <c r="AF5" s="1">
        <f t="shared" si="10"/>
        <v>0.43644067796610175</v>
      </c>
      <c r="AG5" s="1">
        <f t="shared" si="11"/>
        <v>0.74348697394789576</v>
      </c>
      <c r="AH5">
        <f t="shared" si="12"/>
        <v>129</v>
      </c>
      <c r="AI5" s="2">
        <f>'Defense Ranks'!AZ5</f>
        <v>0.17372881355932204</v>
      </c>
      <c r="AJ5" s="1">
        <f t="shared" si="13"/>
        <v>0.26836158192090392</v>
      </c>
      <c r="AK5" s="1">
        <f t="shared" si="14"/>
        <v>0.6352705410821643</v>
      </c>
      <c r="AL5">
        <f t="shared" si="15"/>
        <v>183</v>
      </c>
      <c r="AN5">
        <f>'D on Ice'!G5</f>
        <v>18.865248226950001</v>
      </c>
      <c r="AO5" s="8">
        <f t="shared" si="16"/>
        <v>93.213945621739583</v>
      </c>
      <c r="AP5">
        <f t="shared" si="17"/>
        <v>112</v>
      </c>
      <c r="AQ5" s="8">
        <f t="shared" si="18"/>
        <v>82.392302335166434</v>
      </c>
      <c r="AR5">
        <f t="shared" si="19"/>
        <v>173</v>
      </c>
    </row>
    <row r="6" spans="1:44" x14ac:dyDescent="0.3">
      <c r="A6" t="str">
        <f>'Forward Ranks'!A6</f>
        <v>Adam Ruzicka</v>
      </c>
      <c r="B6" t="str">
        <f>'Forward Ranks'!B6</f>
        <v>CGY</v>
      </c>
      <c r="C6" s="2">
        <f>'Forward Ranks'!I6</f>
        <v>0.18840579710144928</v>
      </c>
      <c r="D6" s="2">
        <f>'Forward Ranks'!K6</f>
        <v>0.12077294685990338</v>
      </c>
      <c r="E6" s="2">
        <f>'Forward Ranks'!L6</f>
        <v>5.5555555555555552E-2</v>
      </c>
      <c r="F6" s="2">
        <f>'Forward Ranks'!AC6</f>
        <v>0.50966183574879231</v>
      </c>
      <c r="G6" s="2">
        <f>'Forward Ranks'!AF6</f>
        <v>0.60869565217391308</v>
      </c>
      <c r="H6" s="2">
        <f>'Forward Ranks'!AP6</f>
        <v>9.1787439613526575E-2</v>
      </c>
      <c r="I6" s="2">
        <f t="shared" si="0"/>
        <v>0.11413043478260869</v>
      </c>
      <c r="J6" s="2">
        <f t="shared" si="1"/>
        <v>0.35559265442404009</v>
      </c>
      <c r="K6">
        <f t="shared" si="2"/>
        <v>387</v>
      </c>
      <c r="M6" s="1">
        <f t="shared" si="3"/>
        <v>0.58454106280193241</v>
      </c>
      <c r="N6" s="2">
        <f t="shared" si="4"/>
        <v>0.72787979966611016</v>
      </c>
      <c r="O6">
        <f t="shared" si="5"/>
        <v>164</v>
      </c>
      <c r="P6" s="2">
        <f>'Forward Ranks'!AZ6</f>
        <v>0.63526570048309183</v>
      </c>
      <c r="Q6">
        <f>'F on ice'!G6</f>
        <v>8.3786324786325004</v>
      </c>
      <c r="R6" s="8">
        <f t="shared" si="6"/>
        <v>43.937897921036509</v>
      </c>
      <c r="S6">
        <f t="shared" si="7"/>
        <v>398</v>
      </c>
      <c r="T6" s="8">
        <f t="shared" si="8"/>
        <v>81.166612445243516</v>
      </c>
      <c r="U6" s="30">
        <f t="shared" si="9"/>
        <v>192</v>
      </c>
      <c r="X6" t="str">
        <f>'Defense Ranks'!A6</f>
        <v>Adam Pelech</v>
      </c>
      <c r="Y6" t="str">
        <f>'Defense Ranks'!B6</f>
        <v>NYI</v>
      </c>
      <c r="Z6" s="2">
        <f>'Defense Ranks'!I6</f>
        <v>0.54661016949152541</v>
      </c>
      <c r="AA6" s="1">
        <f>'Defense Ranks'!K6</f>
        <v>0.60593220338983056</v>
      </c>
      <c r="AB6" s="1">
        <f>'Defense Ranks'!L6</f>
        <v>0.3559322033898305</v>
      </c>
      <c r="AC6" s="2">
        <f>'Defense Ranks'!AC6</f>
        <v>0.19491525423728814</v>
      </c>
      <c r="AD6" s="2">
        <f>'Defense Ranks'!AF6</f>
        <v>0.46610169491525422</v>
      </c>
      <c r="AE6" s="2">
        <f>'Defense Ranks'!AP6</f>
        <v>0.13135593220338984</v>
      </c>
      <c r="AF6" s="1">
        <f t="shared" si="10"/>
        <v>0.40995762711864409</v>
      </c>
      <c r="AG6" s="1">
        <f t="shared" si="11"/>
        <v>0.71943887775551107</v>
      </c>
      <c r="AH6">
        <f t="shared" si="12"/>
        <v>141</v>
      </c>
      <c r="AI6" s="2">
        <f>'Defense Ranks'!AZ6</f>
        <v>0.80932203389830504</v>
      </c>
      <c r="AJ6" s="1">
        <f t="shared" si="13"/>
        <v>0.49011299435028244</v>
      </c>
      <c r="AK6" s="1">
        <f t="shared" si="14"/>
        <v>0.75350701402805609</v>
      </c>
      <c r="AL6">
        <f t="shared" si="15"/>
        <v>124</v>
      </c>
      <c r="AN6">
        <f>'D on Ice'!G6</f>
        <v>15.662666666667</v>
      </c>
      <c r="AO6" s="8">
        <f t="shared" si="16"/>
        <v>87.606554442218112</v>
      </c>
      <c r="AP6">
        <f t="shared" si="17"/>
        <v>142</v>
      </c>
      <c r="AQ6" s="8">
        <f t="shared" si="18"/>
        <v>91.013368069472605</v>
      </c>
      <c r="AR6">
        <f t="shared" si="19"/>
        <v>124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0.67632850241545894</v>
      </c>
      <c r="D7" s="2">
        <f>'Forward Ranks'!K7</f>
        <v>0.77536231884057971</v>
      </c>
      <c r="E7" s="2">
        <f>'Forward Ranks'!L7</f>
        <v>0.53864734299516903</v>
      </c>
      <c r="F7" s="2">
        <f>'Forward Ranks'!AC7</f>
        <v>0.74879227053140096</v>
      </c>
      <c r="G7" s="2">
        <f>'Forward Ranks'!AF7</f>
        <v>0.63285024154589375</v>
      </c>
      <c r="H7" s="2">
        <f>'Forward Ranks'!AP7</f>
        <v>0.13526570048309178</v>
      </c>
      <c r="I7" s="2">
        <f t="shared" si="0"/>
        <v>0.53140096618357491</v>
      </c>
      <c r="J7" s="2">
        <f t="shared" si="1"/>
        <v>0.6811352253756261</v>
      </c>
      <c r="K7">
        <f t="shared" si="2"/>
        <v>192</v>
      </c>
      <c r="M7" s="1">
        <f t="shared" si="3"/>
        <v>0.5748792270531401</v>
      </c>
      <c r="N7" s="2">
        <f t="shared" si="4"/>
        <v>0.72287145242070117</v>
      </c>
      <c r="O7">
        <f t="shared" si="5"/>
        <v>166</v>
      </c>
      <c r="P7" s="2">
        <f>'Forward Ranks'!AZ7</f>
        <v>0.34299516908212563</v>
      </c>
      <c r="Q7">
        <f>'F on ice'!G7</f>
        <v>12.990740740741</v>
      </c>
      <c r="R7" s="8">
        <f t="shared" si="6"/>
        <v>81.104263278303605</v>
      </c>
      <c r="S7">
        <f t="shared" si="7"/>
        <v>190</v>
      </c>
      <c r="T7" s="8">
        <f t="shared" si="8"/>
        <v>85.277885982811114</v>
      </c>
      <c r="U7" s="30">
        <f t="shared" si="9"/>
        <v>157</v>
      </c>
      <c r="X7" t="str">
        <f>'Defense Ranks'!A7</f>
        <v>Alec Martinez</v>
      </c>
      <c r="Y7" t="str">
        <f>'Defense Ranks'!B7</f>
        <v>VGK</v>
      </c>
      <c r="Z7" s="2">
        <f>'Defense Ranks'!I7</f>
        <v>0.42372881355932202</v>
      </c>
      <c r="AA7" s="1">
        <f>'Defense Ranks'!K7</f>
        <v>0.64830508474576276</v>
      </c>
      <c r="AB7" s="1">
        <f>'Defense Ranks'!L7</f>
        <v>0.2711864406779661</v>
      </c>
      <c r="AC7" s="2">
        <f>'Defense Ranks'!AC7</f>
        <v>2.9661016949152543E-2</v>
      </c>
      <c r="AD7" s="2">
        <f>'Defense Ranks'!AF7</f>
        <v>0.23305084745762711</v>
      </c>
      <c r="AE7" s="2">
        <f>'Defense Ranks'!AP7</f>
        <v>0.27542372881355931</v>
      </c>
      <c r="AF7" s="1">
        <f t="shared" si="10"/>
        <v>0.40466101694915252</v>
      </c>
      <c r="AG7" s="1">
        <f t="shared" si="11"/>
        <v>0.70941883767535074</v>
      </c>
      <c r="AH7">
        <f t="shared" si="12"/>
        <v>146</v>
      </c>
      <c r="AI7" s="2">
        <f>'Defense Ranks'!AZ7</f>
        <v>0.16101694915254236</v>
      </c>
      <c r="AJ7" s="1">
        <f t="shared" si="13"/>
        <v>0.14124293785310735</v>
      </c>
      <c r="AK7" s="1">
        <f t="shared" si="14"/>
        <v>0.57915831663326656</v>
      </c>
      <c r="AL7">
        <f t="shared" si="15"/>
        <v>211</v>
      </c>
      <c r="AN7">
        <f>'D on Ice'!G7</f>
        <v>16.731182795698999</v>
      </c>
      <c r="AO7" s="8">
        <f t="shared" si="16"/>
        <v>87.673066563234073</v>
      </c>
      <c r="AP7">
        <f t="shared" si="17"/>
        <v>140</v>
      </c>
      <c r="AQ7" s="8">
        <f t="shared" si="18"/>
        <v>74.647014459025655</v>
      </c>
      <c r="AR7">
        <f t="shared" si="19"/>
        <v>207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0.97826086956521741</v>
      </c>
      <c r="D8" s="2">
        <f>'Forward Ranks'!K8</f>
        <v>0.96376811594202894</v>
      </c>
      <c r="E8" s="2">
        <f>'Forward Ranks'!L8</f>
        <v>0.97101449275362317</v>
      </c>
      <c r="F8" s="2">
        <f>'Forward Ranks'!AC8</f>
        <v>0.89855072463768115</v>
      </c>
      <c r="G8" s="2">
        <f>'Forward Ranks'!AF8</f>
        <v>0.893719806763285</v>
      </c>
      <c r="H8" s="2">
        <f>'Forward Ranks'!AP8</f>
        <v>0.9468599033816425</v>
      </c>
      <c r="I8" s="2">
        <f t="shared" si="0"/>
        <v>0.96497584541062809</v>
      </c>
      <c r="J8" s="2">
        <f t="shared" si="1"/>
        <v>0.98998330550918201</v>
      </c>
      <c r="K8">
        <f t="shared" si="2"/>
        <v>7</v>
      </c>
      <c r="M8" s="1">
        <f t="shared" si="3"/>
        <v>0.8502415458937197</v>
      </c>
      <c r="N8" s="2">
        <f t="shared" si="4"/>
        <v>0.92654424040066774</v>
      </c>
      <c r="O8">
        <f t="shared" si="5"/>
        <v>45</v>
      </c>
      <c r="P8" s="2">
        <f>'Forward Ranks'!AZ8</f>
        <v>0.75845410628019327</v>
      </c>
      <c r="Q8">
        <f>'F on ice'!G8</f>
        <v>12.646341463415</v>
      </c>
      <c r="R8" s="8">
        <f t="shared" si="6"/>
        <v>111.6446720143332</v>
      </c>
      <c r="S8">
        <f t="shared" si="7"/>
        <v>16</v>
      </c>
      <c r="T8" s="8">
        <f t="shared" si="8"/>
        <v>105.30076550348177</v>
      </c>
      <c r="U8" s="30">
        <f t="shared" si="9"/>
        <v>36</v>
      </c>
      <c r="X8" t="str">
        <f>'Defense Ranks'!A8</f>
        <v>Alex Goligoski</v>
      </c>
      <c r="Y8" t="str">
        <f>'Defense Ranks'!B8</f>
        <v>MIN</v>
      </c>
      <c r="Z8" s="2">
        <f>'Defense Ranks'!I8</f>
        <v>8.4745762711864403E-2</v>
      </c>
      <c r="AA8" s="1">
        <f>'Defense Ranks'!K8</f>
        <v>0.3559322033898305</v>
      </c>
      <c r="AB8" s="1">
        <f>'Defense Ranks'!L8</f>
        <v>2.5423728813559324E-2</v>
      </c>
      <c r="AC8" s="2">
        <f>'Defense Ranks'!AC8</f>
        <v>0.36864406779661019</v>
      </c>
      <c r="AD8" s="2">
        <f>'Defense Ranks'!AF8</f>
        <v>0.6652542372881356</v>
      </c>
      <c r="AE8" s="2">
        <f>'Defense Ranks'!AP8</f>
        <v>0.1864406779661017</v>
      </c>
      <c r="AF8" s="1">
        <f t="shared" si="10"/>
        <v>0.16313559322033899</v>
      </c>
      <c r="AG8" s="1">
        <f t="shared" si="11"/>
        <v>0.56312625250501003</v>
      </c>
      <c r="AH8">
        <f t="shared" si="12"/>
        <v>219</v>
      </c>
      <c r="AI8" s="2">
        <f>'Defense Ranks'!AZ8</f>
        <v>0.26271186440677968</v>
      </c>
      <c r="AJ8" s="1">
        <f t="shared" si="13"/>
        <v>0.43220338983050843</v>
      </c>
      <c r="AK8" s="1">
        <f t="shared" si="14"/>
        <v>0.71743486973947901</v>
      </c>
      <c r="AL8">
        <f t="shared" si="15"/>
        <v>142</v>
      </c>
      <c r="AN8">
        <f>'D on Ice'!G8</f>
        <v>14.438095238095</v>
      </c>
      <c r="AO8" s="8">
        <f t="shared" si="16"/>
        <v>70.750720488596002</v>
      </c>
      <c r="AP8">
        <f t="shared" si="17"/>
        <v>219</v>
      </c>
      <c r="AQ8" s="8">
        <f t="shared" si="18"/>
        <v>86.181582212042912</v>
      </c>
      <c r="AR8">
        <f t="shared" si="19"/>
        <v>149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0.32125603864734298</v>
      </c>
      <c r="D9" s="2">
        <f>'Forward Ranks'!K9</f>
        <v>0.26811594202898553</v>
      </c>
      <c r="E9" s="2">
        <f>'Forward Ranks'!L9</f>
        <v>0.50241545893719808</v>
      </c>
      <c r="F9" s="2">
        <f>'Forward Ranks'!AC9</f>
        <v>0.22705314009661837</v>
      </c>
      <c r="G9" s="2">
        <f>'Forward Ranks'!AF9</f>
        <v>7.4879227053140096E-2</v>
      </c>
      <c r="H9" s="2">
        <f>'Forward Ranks'!AP9</f>
        <v>0.44927536231884058</v>
      </c>
      <c r="I9" s="2">
        <f t="shared" si="0"/>
        <v>0.38526570048309178</v>
      </c>
      <c r="J9" s="2">
        <f t="shared" si="1"/>
        <v>0.55425709515859767</v>
      </c>
      <c r="K9">
        <f t="shared" si="2"/>
        <v>268</v>
      </c>
      <c r="M9" s="1">
        <f t="shared" si="3"/>
        <v>0.13446054750402578</v>
      </c>
      <c r="N9" s="2">
        <f t="shared" si="4"/>
        <v>0.37061769616026713</v>
      </c>
      <c r="O9">
        <f t="shared" si="5"/>
        <v>378</v>
      </c>
      <c r="P9" s="2">
        <f>'Forward Ranks'!AZ9</f>
        <v>0.10144927536231885</v>
      </c>
      <c r="Q9">
        <f>'F on ice'!G9</f>
        <v>10.369791666667</v>
      </c>
      <c r="R9" s="8">
        <f t="shared" si="6"/>
        <v>65.795501182526777</v>
      </c>
      <c r="S9">
        <f t="shared" si="7"/>
        <v>273</v>
      </c>
      <c r="T9" s="8">
        <f t="shared" si="8"/>
        <v>47.431561282693714</v>
      </c>
      <c r="U9" s="30">
        <f t="shared" si="9"/>
        <v>386</v>
      </c>
      <c r="X9" t="str">
        <f>'Defense Ranks'!A9</f>
        <v>Alex Pietrangelo</v>
      </c>
      <c r="Y9" t="str">
        <f>'Defense Ranks'!B9</f>
        <v>VGK</v>
      </c>
      <c r="Z9" s="2">
        <f>'Defense Ranks'!I9</f>
        <v>0.90254237288135597</v>
      </c>
      <c r="AA9" s="1">
        <f>'Defense Ranks'!K9</f>
        <v>0.6652542372881356</v>
      </c>
      <c r="AB9" s="1">
        <f>'Defense Ranks'!L9</f>
        <v>0.89830508474576276</v>
      </c>
      <c r="AC9" s="2">
        <f>'Defense Ranks'!AC9</f>
        <v>0.16949152542372881</v>
      </c>
      <c r="AD9" s="2">
        <f>'Defense Ranks'!AF9</f>
        <v>0.28813559322033899</v>
      </c>
      <c r="AE9" s="2">
        <f>'Defense Ranks'!AP9</f>
        <v>0.96186440677966101</v>
      </c>
      <c r="AF9" s="1">
        <f t="shared" si="10"/>
        <v>0.85699152542372881</v>
      </c>
      <c r="AG9" s="1">
        <f t="shared" si="11"/>
        <v>0.96793587174348694</v>
      </c>
      <c r="AH9">
        <f t="shared" si="12"/>
        <v>17</v>
      </c>
      <c r="AI9" s="2">
        <f>'Defense Ranks'!AZ9</f>
        <v>0.11016949152542373</v>
      </c>
      <c r="AJ9" s="1">
        <f t="shared" si="13"/>
        <v>0.18926553672316385</v>
      </c>
      <c r="AK9" s="1">
        <f t="shared" si="14"/>
        <v>0.59719438877755515</v>
      </c>
      <c r="AL9">
        <f t="shared" si="15"/>
        <v>202</v>
      </c>
      <c r="AN9">
        <f>'D on Ice'!G9</f>
        <v>16.900775193798001</v>
      </c>
      <c r="AO9" s="8">
        <f t="shared" si="16"/>
        <v>113.6943623681467</v>
      </c>
      <c r="AP9">
        <f t="shared" si="17"/>
        <v>18</v>
      </c>
      <c r="AQ9" s="8">
        <f t="shared" si="18"/>
        <v>76.620214071553519</v>
      </c>
      <c r="AR9">
        <f t="shared" si="19"/>
        <v>199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0.60386473429951693</v>
      </c>
      <c r="D10" s="2">
        <f>'Forward Ranks'!K10</f>
        <v>0.91062801932367154</v>
      </c>
      <c r="E10" s="2">
        <f>'Forward Ranks'!L10</f>
        <v>0.41787439613526572</v>
      </c>
      <c r="F10" s="2">
        <f>'Forward Ranks'!AC10</f>
        <v>0.23671497584541062</v>
      </c>
      <c r="G10" s="2">
        <f>'Forward Ranks'!AF10</f>
        <v>0.47342995169082125</v>
      </c>
      <c r="H10" s="2">
        <f>'Forward Ranks'!AP10</f>
        <v>0.78019323671497587</v>
      </c>
      <c r="I10" s="2">
        <f t="shared" si="0"/>
        <v>0.6781400966183575</v>
      </c>
      <c r="J10" s="2">
        <f t="shared" si="1"/>
        <v>0.80968280467445741</v>
      </c>
      <c r="K10">
        <f t="shared" si="2"/>
        <v>115</v>
      </c>
      <c r="M10" s="1">
        <f t="shared" si="3"/>
        <v>0.44847020933977461</v>
      </c>
      <c r="N10" s="2">
        <f t="shared" si="4"/>
        <v>0.62103505843071782</v>
      </c>
      <c r="O10">
        <f t="shared" si="5"/>
        <v>228</v>
      </c>
      <c r="P10" s="2">
        <f>'Forward Ranks'!AZ10</f>
        <v>0.63526570048309183</v>
      </c>
      <c r="Q10">
        <f>'F on ice'!G10</f>
        <v>13.538541666666999</v>
      </c>
      <c r="R10" s="8">
        <f t="shared" si="6"/>
        <v>94.506822134112738</v>
      </c>
      <c r="S10">
        <f t="shared" si="7"/>
        <v>112</v>
      </c>
      <c r="T10" s="8">
        <f t="shared" si="8"/>
        <v>75.642047509738788</v>
      </c>
      <c r="U10" s="30">
        <f t="shared" si="9"/>
        <v>222</v>
      </c>
      <c r="X10" t="str">
        <f>'Defense Ranks'!A10</f>
        <v>Alex Vlasic</v>
      </c>
      <c r="Y10" t="str">
        <f>'Defense Ranks'!B10</f>
        <v>CHI</v>
      </c>
      <c r="Z10" s="2">
        <f>'Defense Ranks'!I10</f>
        <v>0.13983050847457626</v>
      </c>
      <c r="AA10" s="1">
        <f>'Defense Ranks'!K10</f>
        <v>0.52542372881355937</v>
      </c>
      <c r="AB10" s="1">
        <f>'Defense Ranks'!L10</f>
        <v>0.13983050847457626</v>
      </c>
      <c r="AC10" s="2">
        <f>'Defense Ranks'!AC10</f>
        <v>0.40254237288135591</v>
      </c>
      <c r="AD10" s="2">
        <f>'Defense Ranks'!AF10</f>
        <v>0.52118644067796616</v>
      </c>
      <c r="AE10" s="2">
        <f>'Defense Ranks'!AP10</f>
        <v>0.57203389830508478</v>
      </c>
      <c r="AF10" s="1">
        <f t="shared" si="10"/>
        <v>0.34427966101694918</v>
      </c>
      <c r="AG10" s="1">
        <f t="shared" si="11"/>
        <v>0.65731462925851702</v>
      </c>
      <c r="AH10">
        <f t="shared" si="12"/>
        <v>172</v>
      </c>
      <c r="AI10" s="2">
        <f>'Defense Ranks'!AZ10</f>
        <v>0.94067796610169496</v>
      </c>
      <c r="AJ10" s="1">
        <f t="shared" si="13"/>
        <v>0.62146892655367225</v>
      </c>
      <c r="AK10" s="1">
        <f t="shared" si="14"/>
        <v>0.8296593186372746</v>
      </c>
      <c r="AL10">
        <f t="shared" si="15"/>
        <v>85</v>
      </c>
      <c r="AN10">
        <f>'D on Ice'!G10</f>
        <v>16.707751937984</v>
      </c>
      <c r="AO10" s="8">
        <f t="shared" si="16"/>
        <v>82.439214863835701</v>
      </c>
      <c r="AP10">
        <f t="shared" si="17"/>
        <v>165</v>
      </c>
      <c r="AQ10" s="8">
        <f t="shared" si="18"/>
        <v>99.673683801711462</v>
      </c>
      <c r="AR10">
        <f t="shared" si="19"/>
        <v>81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0.47584541062801933</v>
      </c>
      <c r="D11" s="2">
        <f>'Forward Ranks'!K11</f>
        <v>0.31159420289855072</v>
      </c>
      <c r="E11" s="2">
        <f>'Forward Ranks'!L11</f>
        <v>0.28743961352657005</v>
      </c>
      <c r="F11" s="2">
        <f>'Forward Ranks'!AC11</f>
        <v>0.59903381642512077</v>
      </c>
      <c r="G11" s="2">
        <f>'Forward Ranks'!AF11</f>
        <v>0.7342995169082126</v>
      </c>
      <c r="H11" s="2">
        <f>'Forward Ranks'!AP11</f>
        <v>0.21256038647342995</v>
      </c>
      <c r="I11" s="2">
        <f t="shared" si="0"/>
        <v>0.3218599033816425</v>
      </c>
      <c r="J11" s="2">
        <f t="shared" si="1"/>
        <v>0.49415692821368951</v>
      </c>
      <c r="K11">
        <f t="shared" si="2"/>
        <v>304</v>
      </c>
      <c r="M11" s="1">
        <f t="shared" si="3"/>
        <v>0.6183574879227054</v>
      </c>
      <c r="N11" s="2">
        <f t="shared" si="4"/>
        <v>0.75292153589315525</v>
      </c>
      <c r="O11">
        <f t="shared" si="5"/>
        <v>149</v>
      </c>
      <c r="P11" s="2">
        <f>'Forward Ranks'!AZ11</f>
        <v>0.52173913043478259</v>
      </c>
      <c r="Q11">
        <f>'F on ice'!G11</f>
        <v>12.58731884058</v>
      </c>
      <c r="R11" s="8">
        <f t="shared" si="6"/>
        <v>62.003011661948946</v>
      </c>
      <c r="S11">
        <f t="shared" si="7"/>
        <v>301</v>
      </c>
      <c r="T11" s="8">
        <f t="shared" si="8"/>
        <v>87.879472429895529</v>
      </c>
      <c r="U11" s="30">
        <f t="shared" si="9"/>
        <v>145</v>
      </c>
      <c r="X11" t="str">
        <f>'Defense Ranks'!A11</f>
        <v>Alexander Romanov</v>
      </c>
      <c r="Y11" t="str">
        <f>'Defense Ranks'!B11</f>
        <v>NYI</v>
      </c>
      <c r="Z11" s="2">
        <f>'Defense Ranks'!I11</f>
        <v>0.69915254237288138</v>
      </c>
      <c r="AA11" s="1">
        <f>'Defense Ranks'!K11</f>
        <v>0.61440677966101698</v>
      </c>
      <c r="AB11" s="1">
        <f>'Defense Ranks'!L11</f>
        <v>0.72033898305084743</v>
      </c>
      <c r="AC11" s="2">
        <f>'Defense Ranks'!AC11</f>
        <v>0.11016949152542373</v>
      </c>
      <c r="AD11" s="2">
        <f>'Defense Ranks'!AF11</f>
        <v>0.23728813559322035</v>
      </c>
      <c r="AE11" s="2">
        <f>'Defense Ranks'!AP11</f>
        <v>0.60169491525423724</v>
      </c>
      <c r="AF11" s="1">
        <f t="shared" si="10"/>
        <v>0.65889830508474567</v>
      </c>
      <c r="AG11" s="1">
        <f t="shared" si="11"/>
        <v>0.87174348697394788</v>
      </c>
      <c r="AH11">
        <f t="shared" si="12"/>
        <v>65</v>
      </c>
      <c r="AI11" s="2">
        <f>'Defense Ranks'!AZ11</f>
        <v>0.45338983050847459</v>
      </c>
      <c r="AJ11" s="1">
        <f t="shared" si="13"/>
        <v>0.26694915254237289</v>
      </c>
      <c r="AK11" s="1">
        <f t="shared" si="14"/>
        <v>0.63326653306613223</v>
      </c>
      <c r="AL11">
        <f t="shared" si="15"/>
        <v>184</v>
      </c>
      <c r="AN11">
        <f>'D on Ice'!G11</f>
        <v>19.192013888889001</v>
      </c>
      <c r="AO11" s="8">
        <f t="shared" si="16"/>
        <v>106.36636258628378</v>
      </c>
      <c r="AP11">
        <f t="shared" si="17"/>
        <v>48</v>
      </c>
      <c r="AQ11" s="8">
        <f t="shared" si="18"/>
        <v>82.518667195502232</v>
      </c>
      <c r="AR11">
        <f t="shared" si="19"/>
        <v>172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0.19565217391304349</v>
      </c>
      <c r="D12" s="2">
        <f>'Forward Ranks'!K12</f>
        <v>0.63285024154589375</v>
      </c>
      <c r="E12" s="2">
        <f>'Forward Ranks'!L12</f>
        <v>0.30434782608695654</v>
      </c>
      <c r="F12" s="2">
        <f>'Forward Ranks'!AC12</f>
        <v>0.48550724637681159</v>
      </c>
      <c r="G12" s="2">
        <f>'Forward Ranks'!AF12</f>
        <v>0.47342995169082125</v>
      </c>
      <c r="H12" s="2">
        <f>'Forward Ranks'!AP12</f>
        <v>0.27294685990338163</v>
      </c>
      <c r="I12" s="2">
        <f t="shared" si="0"/>
        <v>0.35144927536231885</v>
      </c>
      <c r="J12" s="2">
        <f t="shared" si="1"/>
        <v>0.52253756260434059</v>
      </c>
      <c r="K12">
        <f t="shared" si="2"/>
        <v>285</v>
      </c>
      <c r="M12" s="1">
        <f t="shared" si="3"/>
        <v>0.50161030595813205</v>
      </c>
      <c r="N12" s="2">
        <f t="shared" si="4"/>
        <v>0.65943238731218701</v>
      </c>
      <c r="O12">
        <f t="shared" si="5"/>
        <v>204</v>
      </c>
      <c r="P12" s="2">
        <f>'Forward Ranks'!AZ12</f>
        <v>0.54589371980676327</v>
      </c>
      <c r="Q12">
        <f>'F on ice'!G12</f>
        <v>12.470921985816</v>
      </c>
      <c r="R12" s="8">
        <f t="shared" si="6"/>
        <v>64.724678246250051</v>
      </c>
      <c r="S12">
        <f t="shared" si="7"/>
        <v>280</v>
      </c>
      <c r="T12" s="8">
        <f t="shared" si="8"/>
        <v>78.414160717034704</v>
      </c>
      <c r="U12" s="30">
        <f t="shared" si="9"/>
        <v>206</v>
      </c>
      <c r="X12" t="str">
        <f>'Defense Ranks'!A12</f>
        <v>Alexandre Carrier</v>
      </c>
      <c r="Y12" t="str">
        <f>'Defense Ranks'!B12</f>
        <v>NSH</v>
      </c>
      <c r="Z12" s="2">
        <f>'Defense Ranks'!I12</f>
        <v>0.44915254237288138</v>
      </c>
      <c r="AA12" s="1">
        <f>'Defense Ranks'!K12</f>
        <v>0.57627118644067798</v>
      </c>
      <c r="AB12" s="1">
        <f>'Defense Ranks'!L12</f>
        <v>0.59745762711864403</v>
      </c>
      <c r="AC12" s="2">
        <f>'Defense Ranks'!AC12</f>
        <v>0.75847457627118642</v>
      </c>
      <c r="AD12" s="2">
        <f>'Defense Ranks'!AF12</f>
        <v>0.81355932203389836</v>
      </c>
      <c r="AE12" s="2">
        <f>'Defense Ranks'!AP12</f>
        <v>0.57203389830508478</v>
      </c>
      <c r="AF12" s="1">
        <f t="shared" si="10"/>
        <v>0.54872881355932202</v>
      </c>
      <c r="AG12" s="1">
        <f t="shared" si="11"/>
        <v>0.80561122244488981</v>
      </c>
      <c r="AH12">
        <f t="shared" si="12"/>
        <v>98</v>
      </c>
      <c r="AI12" s="2">
        <f>'Defense Ranks'!AZ12</f>
        <v>0.75423728813559321</v>
      </c>
      <c r="AJ12" s="1">
        <f t="shared" si="13"/>
        <v>0.77542372881355937</v>
      </c>
      <c r="AK12" s="1">
        <f t="shared" si="14"/>
        <v>0.91583166332665333</v>
      </c>
      <c r="AL12">
        <f t="shared" si="15"/>
        <v>43</v>
      </c>
      <c r="AN12">
        <f>'D on Ice'!G12</f>
        <v>14.825378787879</v>
      </c>
      <c r="AO12" s="8">
        <f t="shared" si="16"/>
        <v>95.386501032367988</v>
      </c>
      <c r="AP12">
        <f t="shared" si="17"/>
        <v>100</v>
      </c>
      <c r="AQ12" s="8">
        <f t="shared" si="18"/>
        <v>106.40854512054435</v>
      </c>
      <c r="AR12">
        <f t="shared" si="19"/>
        <v>45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0.54830917874396135</v>
      </c>
      <c r="D13" s="2">
        <f>'Forward Ranks'!K13</f>
        <v>0.29710144927536231</v>
      </c>
      <c r="E13" s="2">
        <f>'Forward Ranks'!L13</f>
        <v>0.41787439613526572</v>
      </c>
      <c r="F13" s="2">
        <f>'Forward Ranks'!AC13</f>
        <v>0.45410628019323673</v>
      </c>
      <c r="G13" s="2">
        <f>'Forward Ranks'!AF13</f>
        <v>0.20289855072463769</v>
      </c>
      <c r="H13" s="2">
        <f>'Forward Ranks'!AP13</f>
        <v>0.53864734299516903</v>
      </c>
      <c r="I13" s="2">
        <f t="shared" si="0"/>
        <v>0.45048309178743962</v>
      </c>
      <c r="J13" s="2">
        <f t="shared" si="1"/>
        <v>0.61268781302170283</v>
      </c>
      <c r="K13">
        <f t="shared" si="2"/>
        <v>232</v>
      </c>
      <c r="M13" s="1">
        <f t="shared" si="3"/>
        <v>0.27858293075684382</v>
      </c>
      <c r="N13" s="2">
        <f t="shared" si="4"/>
        <v>0.47579298831385641</v>
      </c>
      <c r="O13">
        <f t="shared" si="5"/>
        <v>315</v>
      </c>
      <c r="P13" s="2">
        <f>'Forward Ranks'!AZ13</f>
        <v>0.17874396135265699</v>
      </c>
      <c r="Q13">
        <f>'F on ice'!G13</f>
        <v>13.774509803921999</v>
      </c>
      <c r="R13" s="8">
        <f t="shared" si="6"/>
        <v>75.043291106092283</v>
      </c>
      <c r="S13">
        <f t="shared" si="7"/>
        <v>221</v>
      </c>
      <c r="T13" s="8">
        <f t="shared" si="8"/>
        <v>61.353808635307637</v>
      </c>
      <c r="U13" s="30">
        <f t="shared" si="9"/>
        <v>311</v>
      </c>
      <c r="X13" t="str">
        <f>'Defense Ranks'!A13</f>
        <v>Andreas Englund</v>
      </c>
      <c r="Y13" t="str">
        <f>'Defense Ranks'!B13</f>
        <v>L.A</v>
      </c>
      <c r="Z13" s="2">
        <f>'Defense Ranks'!I13</f>
        <v>0.86440677966101698</v>
      </c>
      <c r="AA13" s="1">
        <f>'Defense Ranks'!K13</f>
        <v>0.32203389830508472</v>
      </c>
      <c r="AB13" s="1">
        <f>'Defense Ranks'!L13</f>
        <v>0.90677966101694918</v>
      </c>
      <c r="AC13" s="2">
        <f>'Defense Ranks'!AC13</f>
        <v>0.76271186440677963</v>
      </c>
      <c r="AD13" s="2">
        <f>'Defense Ranks'!AF13</f>
        <v>0.6652542372881356</v>
      </c>
      <c r="AE13" s="2">
        <f>'Defense Ranks'!AP13</f>
        <v>0.57203389830508478</v>
      </c>
      <c r="AF13" s="1">
        <f t="shared" si="10"/>
        <v>0.66631355932203395</v>
      </c>
      <c r="AG13" s="1">
        <f t="shared" si="11"/>
        <v>0.87374749498997994</v>
      </c>
      <c r="AH13">
        <f t="shared" si="12"/>
        <v>64</v>
      </c>
      <c r="AI13" s="2">
        <f>'Defense Ranks'!AZ13</f>
        <v>0.44491525423728812</v>
      </c>
      <c r="AJ13" s="1">
        <f t="shared" si="13"/>
        <v>0.62429378531073443</v>
      </c>
      <c r="AK13" s="1">
        <f t="shared" si="14"/>
        <v>0.83366733466933862</v>
      </c>
      <c r="AL13">
        <f t="shared" si="15"/>
        <v>84</v>
      </c>
      <c r="AN13">
        <f>'D on Ice'!G13</f>
        <v>12.193333333332999</v>
      </c>
      <c r="AO13" s="8">
        <f t="shared" si="16"/>
        <v>99.568082832331001</v>
      </c>
      <c r="AP13">
        <f t="shared" si="17"/>
        <v>86</v>
      </c>
      <c r="AQ13" s="8">
        <f t="shared" si="18"/>
        <v>95.560066800266867</v>
      </c>
      <c r="AR13">
        <f t="shared" si="19"/>
        <v>106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0.8188405797101449</v>
      </c>
      <c r="D14" s="2">
        <f>'Forward Ranks'!K14</f>
        <v>0.34782608695652173</v>
      </c>
      <c r="E14" s="2">
        <f>'Forward Ranks'!L14</f>
        <v>0.84057971014492749</v>
      </c>
      <c r="F14" s="2">
        <f>'Forward Ranks'!AC14</f>
        <v>0.53864734299516903</v>
      </c>
      <c r="G14" s="2">
        <f>'Forward Ranks'!AF14</f>
        <v>0.46376811594202899</v>
      </c>
      <c r="H14" s="2">
        <f>'Forward Ranks'!AP14</f>
        <v>0.40338164251207731</v>
      </c>
      <c r="I14" s="2">
        <f t="shared" si="0"/>
        <v>0.60265700483091778</v>
      </c>
      <c r="J14" s="2">
        <f t="shared" si="1"/>
        <v>0.74290484140233726</v>
      </c>
      <c r="K14">
        <f t="shared" si="2"/>
        <v>155</v>
      </c>
      <c r="M14" s="1">
        <f t="shared" si="3"/>
        <v>0.393719806763285</v>
      </c>
      <c r="N14" s="2">
        <f t="shared" si="4"/>
        <v>0.58096828046744575</v>
      </c>
      <c r="O14">
        <f t="shared" si="5"/>
        <v>252</v>
      </c>
      <c r="P14" s="2">
        <f>'Forward Ranks'!AZ14</f>
        <v>0.17874396135265699</v>
      </c>
      <c r="Q14">
        <f>'F on ice'!G14</f>
        <v>12.154545454545</v>
      </c>
      <c r="R14" s="8">
        <f t="shared" si="6"/>
        <v>86.445029594778717</v>
      </c>
      <c r="S14">
        <f t="shared" si="7"/>
        <v>155</v>
      </c>
      <c r="T14" s="8">
        <f t="shared" si="8"/>
        <v>70.251373501289578</v>
      </c>
      <c r="U14" s="30">
        <f t="shared" si="9"/>
        <v>251</v>
      </c>
      <c r="X14" t="str">
        <f>'Defense Ranks'!A14</f>
        <v>Andrew Peeke</v>
      </c>
      <c r="Y14" t="str">
        <f>'Defense Ranks'!B14</f>
        <v>CBJ</v>
      </c>
      <c r="Z14" s="2">
        <f>'Defense Ranks'!I14</f>
        <v>0.1864406779661017</v>
      </c>
      <c r="AA14" s="1">
        <f>'Defense Ranks'!K14</f>
        <v>0.95338983050847459</v>
      </c>
      <c r="AB14" s="1">
        <f>'Defense Ranks'!L14</f>
        <v>4.2372881355932202E-2</v>
      </c>
      <c r="AC14" s="2">
        <f>'Defense Ranks'!AC14</f>
        <v>6.7796610169491525E-2</v>
      </c>
      <c r="AD14" s="2">
        <f>'Defense Ranks'!AF14</f>
        <v>2.5423728813559324E-2</v>
      </c>
      <c r="AE14" s="2">
        <f>'Defense Ranks'!AP14</f>
        <v>2.1186440677966101E-2</v>
      </c>
      <c r="AF14" s="1">
        <f t="shared" si="10"/>
        <v>0.30084745762711868</v>
      </c>
      <c r="AG14" s="1">
        <f t="shared" si="11"/>
        <v>0.63126252505010017</v>
      </c>
      <c r="AH14">
        <f t="shared" si="12"/>
        <v>185</v>
      </c>
      <c r="AI14" s="2">
        <f>'Defense Ranks'!AZ14</f>
        <v>5.9322033898305086E-2</v>
      </c>
      <c r="AJ14" s="1">
        <f t="shared" si="13"/>
        <v>5.0847457627118647E-2</v>
      </c>
      <c r="AK14" s="1">
        <f t="shared" si="14"/>
        <v>0.54308617234468937</v>
      </c>
      <c r="AL14">
        <f t="shared" si="15"/>
        <v>229</v>
      </c>
      <c r="AN14">
        <f>'D on Ice'!G14</f>
        <v>14.505882352941001</v>
      </c>
      <c r="AO14" s="8">
        <f t="shared" si="16"/>
        <v>77.632134857951016</v>
      </c>
      <c r="AP14">
        <f t="shared" si="17"/>
        <v>188</v>
      </c>
      <c r="AQ14" s="8">
        <f t="shared" si="18"/>
        <v>68.814499587409941</v>
      </c>
      <c r="AR14">
        <f t="shared" si="19"/>
        <v>230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0.22222222222222221</v>
      </c>
      <c r="D15" s="2">
        <f>'Forward Ranks'!K15</f>
        <v>0.3671497584541063</v>
      </c>
      <c r="E15" s="2">
        <f>'Forward Ranks'!L15</f>
        <v>0.49516908212560384</v>
      </c>
      <c r="F15" s="2">
        <f>'Forward Ranks'!AC15</f>
        <v>0.14975845410628019</v>
      </c>
      <c r="G15" s="2">
        <f>'Forward Ranks'!AF15</f>
        <v>0.10386473429951691</v>
      </c>
      <c r="H15" s="2">
        <f>'Forward Ranks'!AP15</f>
        <v>0.56763285024154586</v>
      </c>
      <c r="I15" s="2">
        <f t="shared" si="0"/>
        <v>0.41304347826086951</v>
      </c>
      <c r="J15" s="2">
        <f t="shared" si="1"/>
        <v>0.58597662771285475</v>
      </c>
      <c r="K15">
        <f t="shared" si="2"/>
        <v>249</v>
      </c>
      <c r="M15" s="1">
        <f t="shared" si="3"/>
        <v>0.214975845410628</v>
      </c>
      <c r="N15" s="2">
        <f t="shared" si="4"/>
        <v>0.43071786310517529</v>
      </c>
      <c r="O15">
        <f t="shared" si="5"/>
        <v>342</v>
      </c>
      <c r="P15" s="2">
        <f>'Forward Ranks'!AZ15</f>
        <v>0.39130434782608697</v>
      </c>
      <c r="Q15">
        <f>'F on ice'!G15</f>
        <v>13.207246376812</v>
      </c>
      <c r="R15" s="8">
        <f t="shared" si="6"/>
        <v>71.804909148097479</v>
      </c>
      <c r="S15">
        <f t="shared" si="7"/>
        <v>243</v>
      </c>
      <c r="T15" s="8">
        <f t="shared" si="8"/>
        <v>56.279032687329519</v>
      </c>
      <c r="U15" s="30">
        <f t="shared" si="9"/>
        <v>341</v>
      </c>
      <c r="X15" t="str">
        <f>'Defense Ranks'!A15</f>
        <v>Arber Xhekaj</v>
      </c>
      <c r="Y15" t="str">
        <f>'Defense Ranks'!B15</f>
        <v>MTL</v>
      </c>
      <c r="Z15" s="2">
        <f>'Defense Ranks'!I15</f>
        <v>0.32203389830508472</v>
      </c>
      <c r="AA15" s="1">
        <f>'Defense Ranks'!K15</f>
        <v>0.32203389830508472</v>
      </c>
      <c r="AB15" s="1">
        <f>'Defense Ranks'!L15</f>
        <v>0.60593220338983056</v>
      </c>
      <c r="AC15" s="2">
        <f>'Defense Ranks'!AC15</f>
        <v>0.61016949152542377</v>
      </c>
      <c r="AD15" s="2">
        <f>'Defense Ranks'!AF15</f>
        <v>0.52118644067796616</v>
      </c>
      <c r="AE15" s="2">
        <f>'Defense Ranks'!AP15</f>
        <v>0.50847457627118642</v>
      </c>
      <c r="AF15" s="1">
        <f t="shared" si="10"/>
        <v>0.4396186440677966</v>
      </c>
      <c r="AG15" s="1">
        <f t="shared" si="11"/>
        <v>0.74549098196392782</v>
      </c>
      <c r="AH15">
        <f t="shared" si="12"/>
        <v>128</v>
      </c>
      <c r="AI15" s="2">
        <f>'Defense Ranks'!AZ15</f>
        <v>0.94491525423728817</v>
      </c>
      <c r="AJ15" s="1">
        <f t="shared" si="13"/>
        <v>0.69209039548022611</v>
      </c>
      <c r="AK15" s="1">
        <f t="shared" si="14"/>
        <v>0.87775551102204408</v>
      </c>
      <c r="AL15">
        <f t="shared" si="15"/>
        <v>61</v>
      </c>
      <c r="AN15">
        <f>'D on Ice'!G15</f>
        <v>12.986842105262999</v>
      </c>
      <c r="AO15" s="8">
        <f t="shared" si="16"/>
        <v>87.535940301655785</v>
      </c>
      <c r="AP15">
        <f t="shared" si="17"/>
        <v>143</v>
      </c>
      <c r="AQ15" s="8">
        <f t="shared" si="18"/>
        <v>100.7623932074674</v>
      </c>
      <c r="AR15">
        <f t="shared" si="19"/>
        <v>76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0.57971014492753625</v>
      </c>
      <c r="D16" s="2">
        <f>'Forward Ranks'!K16</f>
        <v>0.27777777777777779</v>
      </c>
      <c r="E16" s="2">
        <f>'Forward Ranks'!L16</f>
        <v>0.66183574879227058</v>
      </c>
      <c r="F16" s="2">
        <f>'Forward Ranks'!AC16</f>
        <v>9.9033816425120769E-2</v>
      </c>
      <c r="G16" s="2">
        <f>'Forward Ranks'!AF16</f>
        <v>4.1062801932367152E-2</v>
      </c>
      <c r="H16" s="2">
        <f>'Forward Ranks'!AP16</f>
        <v>0.87681159420289856</v>
      </c>
      <c r="I16" s="2">
        <f t="shared" si="0"/>
        <v>0.59903381642512077</v>
      </c>
      <c r="J16" s="2">
        <f t="shared" si="1"/>
        <v>0.73789649415692826</v>
      </c>
      <c r="K16">
        <f t="shared" si="2"/>
        <v>157</v>
      </c>
      <c r="M16" s="1">
        <f t="shared" si="3"/>
        <v>6.5217391304347824E-2</v>
      </c>
      <c r="N16" s="2">
        <f t="shared" si="4"/>
        <v>0.333889816360601</v>
      </c>
      <c r="O16">
        <f t="shared" si="5"/>
        <v>400</v>
      </c>
      <c r="P16" s="2">
        <f>'Forward Ranks'!AZ16</f>
        <v>5.5555555555555552E-2</v>
      </c>
      <c r="Q16">
        <f>'F on ice'!G16</f>
        <v>13.910852713178</v>
      </c>
      <c r="R16" s="8">
        <f t="shared" si="6"/>
        <v>87.700502128870824</v>
      </c>
      <c r="S16">
        <f t="shared" si="7"/>
        <v>148</v>
      </c>
      <c r="T16" s="8">
        <f t="shared" si="8"/>
        <v>47.299834349238104</v>
      </c>
      <c r="U16" s="30">
        <f t="shared" si="9"/>
        <v>388</v>
      </c>
      <c r="X16" t="str">
        <f>'Defense Ranks'!A16</f>
        <v>Artem Zub</v>
      </c>
      <c r="Y16" t="str">
        <f>'Defense Ranks'!B16</f>
        <v>OTT</v>
      </c>
      <c r="Z16" s="2">
        <f>'Defense Ranks'!I16</f>
        <v>0.83050847457627119</v>
      </c>
      <c r="AA16" s="1">
        <f>'Defense Ranks'!K16</f>
        <v>0.88135593220338981</v>
      </c>
      <c r="AB16" s="1">
        <f>'Defense Ranks'!L16</f>
        <v>0.75847457627118642</v>
      </c>
      <c r="AC16" s="2">
        <f>'Defense Ranks'!AC16</f>
        <v>0.83898305084745761</v>
      </c>
      <c r="AD16" s="2">
        <f>'Defense Ranks'!AF16</f>
        <v>0.80932203389830504</v>
      </c>
      <c r="AE16" s="2">
        <f>'Defense Ranks'!AP16</f>
        <v>0.88983050847457623</v>
      </c>
      <c r="AF16" s="1">
        <f t="shared" si="10"/>
        <v>0.84004237288135586</v>
      </c>
      <c r="AG16" s="1">
        <f t="shared" si="11"/>
        <v>0.95791583166332661</v>
      </c>
      <c r="AH16">
        <f t="shared" si="12"/>
        <v>22</v>
      </c>
      <c r="AI16" s="2">
        <f>'Defense Ranks'!AZ16</f>
        <v>0.90254237288135597</v>
      </c>
      <c r="AJ16" s="1">
        <f t="shared" si="13"/>
        <v>0.85028248587570621</v>
      </c>
      <c r="AK16" s="1">
        <f t="shared" si="14"/>
        <v>0.95791583166332661</v>
      </c>
      <c r="AL16">
        <f t="shared" si="15"/>
        <v>22</v>
      </c>
      <c r="AN16">
        <f>'D on Ice'!G16</f>
        <v>16.806481481481001</v>
      </c>
      <c r="AO16" s="8">
        <f t="shared" si="16"/>
        <v>112.59806464781366</v>
      </c>
      <c r="AP16">
        <f t="shared" si="17"/>
        <v>26</v>
      </c>
      <c r="AQ16" s="8">
        <f t="shared" si="18"/>
        <v>112.59806464781366</v>
      </c>
      <c r="AR16">
        <f t="shared" si="19"/>
        <v>13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0.85990338164251212</v>
      </c>
      <c r="D17" s="2">
        <f>'Forward Ranks'!K17</f>
        <v>0.80434782608695654</v>
      </c>
      <c r="E17" s="2">
        <f>'Forward Ranks'!L17</f>
        <v>0.74879227053140096</v>
      </c>
      <c r="F17" s="2">
        <f>'Forward Ranks'!AC17</f>
        <v>0.53381642512077299</v>
      </c>
      <c r="G17" s="2">
        <f>'Forward Ranks'!AF17</f>
        <v>0.13768115942028986</v>
      </c>
      <c r="H17" s="2">
        <f>'Forward Ranks'!AP17</f>
        <v>0.77536231884057971</v>
      </c>
      <c r="I17" s="2">
        <f t="shared" si="0"/>
        <v>0.79710144927536231</v>
      </c>
      <c r="J17" s="2">
        <f t="shared" si="1"/>
        <v>0.89482470784641066</v>
      </c>
      <c r="K17">
        <f t="shared" si="2"/>
        <v>64</v>
      </c>
      <c r="M17" s="1">
        <f t="shared" si="3"/>
        <v>0.26006441223832533</v>
      </c>
      <c r="N17" s="2">
        <f t="shared" si="4"/>
        <v>0.46076794657762937</v>
      </c>
      <c r="O17">
        <f t="shared" si="5"/>
        <v>324</v>
      </c>
      <c r="P17" s="2">
        <f>'Forward Ranks'!AZ17</f>
        <v>0.10869565217391304</v>
      </c>
      <c r="Q17">
        <f>'F on ice'!G17</f>
        <v>13.620731707317001</v>
      </c>
      <c r="R17" s="8">
        <f t="shared" si="6"/>
        <v>103.10320249195809</v>
      </c>
      <c r="S17">
        <f t="shared" si="7"/>
        <v>62</v>
      </c>
      <c r="T17" s="8">
        <f t="shared" si="8"/>
        <v>59.697526365079945</v>
      </c>
      <c r="U17" s="30">
        <f t="shared" si="9"/>
        <v>319</v>
      </c>
      <c r="X17" t="str">
        <f>'Defense Ranks'!A17</f>
        <v>Ben Chiarot</v>
      </c>
      <c r="Y17" t="str">
        <f>'Defense Ranks'!B17</f>
        <v>DET</v>
      </c>
      <c r="Z17" s="2">
        <f>'Defense Ranks'!I17</f>
        <v>8.050847457627118E-2</v>
      </c>
      <c r="AA17" s="1">
        <f>'Defense Ranks'!K17</f>
        <v>0.77966101694915257</v>
      </c>
      <c r="AB17" s="1">
        <f>'Defense Ranks'!L17</f>
        <v>0.11440677966101695</v>
      </c>
      <c r="AC17" s="2">
        <f>'Defense Ranks'!AC17</f>
        <v>8.8983050847457626E-2</v>
      </c>
      <c r="AD17" s="2">
        <f>'Defense Ranks'!AF17</f>
        <v>0.36864406779661019</v>
      </c>
      <c r="AE17" s="2">
        <f>'Defense Ranks'!AP17</f>
        <v>0.40677966101694918</v>
      </c>
      <c r="AF17" s="1">
        <f t="shared" si="10"/>
        <v>0.34533898305084748</v>
      </c>
      <c r="AG17" s="1">
        <f t="shared" si="11"/>
        <v>0.65931863727454909</v>
      </c>
      <c r="AH17">
        <f t="shared" si="12"/>
        <v>171</v>
      </c>
      <c r="AI17" s="2">
        <f>'Defense Ranks'!AZ17</f>
        <v>0.57627118644067798</v>
      </c>
      <c r="AJ17" s="1">
        <f t="shared" si="13"/>
        <v>0.34463276836158191</v>
      </c>
      <c r="AK17" s="1">
        <f t="shared" si="14"/>
        <v>0.67535070140280562</v>
      </c>
      <c r="AL17">
        <f t="shared" si="15"/>
        <v>161</v>
      </c>
      <c r="AN17">
        <f>'D on Ice'!G17</f>
        <v>16.654074074074</v>
      </c>
      <c r="AO17" s="8">
        <f t="shared" si="16"/>
        <v>82.585937801528914</v>
      </c>
      <c r="AP17">
        <f t="shared" si="17"/>
        <v>164</v>
      </c>
      <c r="AQ17" s="8">
        <f t="shared" si="18"/>
        <v>84.189144214354556</v>
      </c>
      <c r="AR17">
        <f t="shared" si="19"/>
        <v>162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0.15942028985507245</v>
      </c>
      <c r="D18" s="2">
        <f>'Forward Ranks'!K18</f>
        <v>0.66666666666666663</v>
      </c>
      <c r="E18" s="2">
        <f>'Forward Ranks'!L18</f>
        <v>0.16425120772946861</v>
      </c>
      <c r="F18" s="2">
        <f>'Forward Ranks'!AC18</f>
        <v>0.36956521739130432</v>
      </c>
      <c r="G18" s="2">
        <f>'Forward Ranks'!AF18</f>
        <v>0.57971014492753625</v>
      </c>
      <c r="H18" s="2">
        <f>'Forward Ranks'!AP18</f>
        <v>0.17391304347826086</v>
      </c>
      <c r="I18" s="2">
        <f t="shared" si="0"/>
        <v>0.29106280193236711</v>
      </c>
      <c r="J18" s="2">
        <f t="shared" si="1"/>
        <v>0.47746243739565941</v>
      </c>
      <c r="K18">
        <f t="shared" si="2"/>
        <v>314</v>
      </c>
      <c r="M18" s="1">
        <f t="shared" si="3"/>
        <v>0.42512077294685985</v>
      </c>
      <c r="N18" s="2">
        <f t="shared" si="4"/>
        <v>0.60601001669449084</v>
      </c>
      <c r="O18">
        <f t="shared" si="5"/>
        <v>237</v>
      </c>
      <c r="P18" s="2">
        <f>'Forward Ranks'!AZ18</f>
        <v>0.32608695652173914</v>
      </c>
      <c r="Q18">
        <f>'F on ice'!G18</f>
        <v>13.524468085105999</v>
      </c>
      <c r="R18" s="8">
        <f t="shared" si="6"/>
        <v>61.270711824671942</v>
      </c>
      <c r="S18">
        <f t="shared" si="7"/>
        <v>305</v>
      </c>
      <c r="T18" s="8">
        <f t="shared" si="8"/>
        <v>74.125469754555084</v>
      </c>
      <c r="U18" s="30">
        <f t="shared" si="9"/>
        <v>230</v>
      </c>
      <c r="X18" t="str">
        <f>'Defense Ranks'!A18</f>
        <v>Ben Hutton</v>
      </c>
      <c r="Y18" t="str">
        <f>'Defense Ranks'!B18</f>
        <v>VGK</v>
      </c>
      <c r="Z18" s="2">
        <f>'Defense Ranks'!I18</f>
        <v>0.35169491525423729</v>
      </c>
      <c r="AA18" s="1">
        <f>'Defense Ranks'!K18</f>
        <v>0.72033898305084743</v>
      </c>
      <c r="AB18" s="1">
        <f>'Defense Ranks'!L18</f>
        <v>0.60593220338983056</v>
      </c>
      <c r="AC18" s="2">
        <f>'Defense Ranks'!AC18</f>
        <v>0.4364406779661017</v>
      </c>
      <c r="AD18" s="2">
        <f>'Defense Ranks'!AF18</f>
        <v>0.75423728813559321</v>
      </c>
      <c r="AE18" s="2">
        <f>'Defense Ranks'!AP18</f>
        <v>0.33898305084745761</v>
      </c>
      <c r="AF18" s="1">
        <f t="shared" si="10"/>
        <v>0.50423728813559321</v>
      </c>
      <c r="AG18" s="1">
        <f t="shared" si="11"/>
        <v>0.78557114228456915</v>
      </c>
      <c r="AH18">
        <f t="shared" si="12"/>
        <v>107</v>
      </c>
      <c r="AI18" s="2">
        <f>'Defense Ranks'!AZ18</f>
        <v>0.6652542372881356</v>
      </c>
      <c r="AJ18" s="1">
        <f t="shared" si="13"/>
        <v>0.61864406779661019</v>
      </c>
      <c r="AK18" s="1">
        <f t="shared" si="14"/>
        <v>0.82765531062124253</v>
      </c>
      <c r="AL18">
        <f t="shared" si="15"/>
        <v>87</v>
      </c>
      <c r="AN18">
        <f>'D on Ice'!G18</f>
        <v>14.286021505376</v>
      </c>
      <c r="AO18" s="8">
        <f t="shared" si="16"/>
        <v>92.843135733832909</v>
      </c>
      <c r="AP18">
        <f t="shared" si="17"/>
        <v>117</v>
      </c>
      <c r="AQ18" s="8">
        <f t="shared" si="18"/>
        <v>97.051552567500252</v>
      </c>
      <c r="AR18">
        <f t="shared" si="19"/>
        <v>96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0.17391304347826086</v>
      </c>
      <c r="D19" s="2">
        <f>'Forward Ranks'!K19</f>
        <v>3.3816425120772944E-2</v>
      </c>
      <c r="E19" s="2">
        <f>'Forward Ranks'!L19</f>
        <v>0.22946859903381642</v>
      </c>
      <c r="F19" s="2">
        <f>'Forward Ranks'!AC19</f>
        <v>6.7632850241545889E-2</v>
      </c>
      <c r="G19" s="2">
        <f>'Forward Ranks'!AF19</f>
        <v>0.12318840579710146</v>
      </c>
      <c r="H19" s="2">
        <f>'Forward Ranks'!AP19</f>
        <v>0.34541062801932365</v>
      </c>
      <c r="I19" s="2">
        <f t="shared" si="0"/>
        <v>0.19565217391304346</v>
      </c>
      <c r="J19" s="2">
        <f t="shared" si="1"/>
        <v>0.41569282136894825</v>
      </c>
      <c r="K19">
        <f t="shared" si="2"/>
        <v>351</v>
      </c>
      <c r="M19" s="1">
        <f t="shared" si="3"/>
        <v>0.285829307568438</v>
      </c>
      <c r="N19" s="2">
        <f t="shared" si="4"/>
        <v>0.47746243739565941</v>
      </c>
      <c r="O19">
        <f t="shared" si="5"/>
        <v>314</v>
      </c>
      <c r="P19" s="2">
        <f>'Forward Ranks'!AZ19</f>
        <v>0.66666666666666663</v>
      </c>
      <c r="Q19">
        <f>'F on ice'!G19</f>
        <v>13.670833333333</v>
      </c>
      <c r="R19" s="8">
        <f t="shared" si="6"/>
        <v>55.240115470227821</v>
      </c>
      <c r="S19">
        <f t="shared" si="7"/>
        <v>333</v>
      </c>
      <c r="T19" s="8">
        <f t="shared" si="8"/>
        <v>61.417077072898941</v>
      </c>
      <c r="U19" s="30">
        <f t="shared" si="9"/>
        <v>310</v>
      </c>
      <c r="X19" t="str">
        <f>'Defense Ranks'!A19</f>
        <v>Bowen Byram</v>
      </c>
      <c r="Y19" t="str">
        <f>'Defense Ranks'!B19</f>
        <v>COL</v>
      </c>
      <c r="Z19" s="2">
        <f>'Defense Ranks'!I19</f>
        <v>0.5423728813559322</v>
      </c>
      <c r="AA19" s="1">
        <f>'Defense Ranks'!K19</f>
        <v>0.54661016949152541</v>
      </c>
      <c r="AB19" s="1">
        <f>'Defense Ranks'!L19</f>
        <v>0.3940677966101695</v>
      </c>
      <c r="AC19" s="2">
        <f>'Defense Ranks'!AC19</f>
        <v>0.59745762711864403</v>
      </c>
      <c r="AD19" s="2">
        <f>'Defense Ranks'!AF19</f>
        <v>0.55932203389830504</v>
      </c>
      <c r="AE19" s="2">
        <f>'Defense Ranks'!AP19</f>
        <v>0.24576271186440679</v>
      </c>
      <c r="AF19" s="1">
        <f t="shared" si="10"/>
        <v>0.43220338983050849</v>
      </c>
      <c r="AG19" s="1">
        <f t="shared" si="11"/>
        <v>0.73747494989979956</v>
      </c>
      <c r="AH19">
        <f t="shared" si="12"/>
        <v>131</v>
      </c>
      <c r="AI19" s="2">
        <f>'Defense Ranks'!AZ19</f>
        <v>0.31779661016949151</v>
      </c>
      <c r="AJ19" s="1">
        <f t="shared" si="13"/>
        <v>0.49152542372881353</v>
      </c>
      <c r="AK19" s="1">
        <f t="shared" si="14"/>
        <v>0.75751503006012022</v>
      </c>
      <c r="AL19">
        <f t="shared" si="15"/>
        <v>122</v>
      </c>
      <c r="AN19">
        <f>'D on Ice'!G19</f>
        <v>17.637499999999999</v>
      </c>
      <c r="AO19" s="8">
        <f t="shared" si="16"/>
        <v>91.384994989979958</v>
      </c>
      <c r="AP19">
        <f t="shared" si="17"/>
        <v>125</v>
      </c>
      <c r="AQ19" s="8">
        <f t="shared" si="18"/>
        <v>93.389003006012032</v>
      </c>
      <c r="AR19">
        <f t="shared" si="19"/>
        <v>114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0.3888888888888889</v>
      </c>
      <c r="D20" s="2">
        <f>'Forward Ranks'!K20</f>
        <v>0.79468599033816423</v>
      </c>
      <c r="E20" s="2">
        <f>'Forward Ranks'!L20</f>
        <v>0.33333333333333331</v>
      </c>
      <c r="F20" s="2">
        <f>'Forward Ranks'!AC20</f>
        <v>0.48792270531400966</v>
      </c>
      <c r="G20" s="2">
        <f>'Forward Ranks'!AF20</f>
        <v>0.49275362318840582</v>
      </c>
      <c r="H20" s="2">
        <f>'Forward Ranks'!AP20</f>
        <v>0.12318840579710146</v>
      </c>
      <c r="I20" s="2">
        <f t="shared" si="0"/>
        <v>0.41002415458937197</v>
      </c>
      <c r="J20" s="2">
        <f t="shared" si="1"/>
        <v>0.58430717863105175</v>
      </c>
      <c r="K20">
        <f t="shared" si="2"/>
        <v>250</v>
      </c>
      <c r="M20" s="1">
        <f t="shared" si="3"/>
        <v>0.44927536231884058</v>
      </c>
      <c r="N20" s="2">
        <f t="shared" si="4"/>
        <v>0.62270450751252082</v>
      </c>
      <c r="O20">
        <f t="shared" si="5"/>
        <v>227</v>
      </c>
      <c r="P20" s="2">
        <f>'Forward Ranks'!AZ20</f>
        <v>0.3671497584541063</v>
      </c>
      <c r="Q20">
        <f>'F on ice'!G20</f>
        <v>10.482246376812</v>
      </c>
      <c r="R20" s="8">
        <f t="shared" si="6"/>
        <v>68.912964239917173</v>
      </c>
      <c r="S20">
        <f t="shared" si="7"/>
        <v>257</v>
      </c>
      <c r="T20" s="8">
        <f t="shared" si="8"/>
        <v>72.752697128064085</v>
      </c>
      <c r="U20" s="30">
        <f t="shared" si="9"/>
        <v>239</v>
      </c>
      <c r="X20" t="str">
        <f>'Defense Ranks'!A20</f>
        <v>Braden Schneider</v>
      </c>
      <c r="Y20" t="str">
        <f>'Defense Ranks'!B20</f>
        <v>NYR</v>
      </c>
      <c r="Z20" s="2">
        <f>'Defense Ranks'!I20</f>
        <v>0.75847457627118642</v>
      </c>
      <c r="AA20" s="1">
        <f>'Defense Ranks'!K20</f>
        <v>0.71186440677966101</v>
      </c>
      <c r="AB20" s="1">
        <f>'Defense Ranks'!L20</f>
        <v>0.81779661016949157</v>
      </c>
      <c r="AC20" s="2">
        <f>'Defense Ranks'!AC20</f>
        <v>0.41101694915254239</v>
      </c>
      <c r="AD20" s="2">
        <f>'Defense Ranks'!AF20</f>
        <v>0.44491525423728812</v>
      </c>
      <c r="AE20" s="2">
        <f>'Defense Ranks'!AP20</f>
        <v>0.8728813559322034</v>
      </c>
      <c r="AF20" s="1">
        <f t="shared" si="10"/>
        <v>0.7902542372881356</v>
      </c>
      <c r="AG20" s="1">
        <f t="shared" si="11"/>
        <v>0.9298597194388778</v>
      </c>
      <c r="AH20">
        <f t="shared" si="12"/>
        <v>36</v>
      </c>
      <c r="AI20" s="2">
        <f>'Defense Ranks'!AZ20</f>
        <v>0.45338983050847459</v>
      </c>
      <c r="AJ20" s="1">
        <f t="shared" si="13"/>
        <v>0.43644067796610164</v>
      </c>
      <c r="AK20" s="1">
        <f t="shared" si="14"/>
        <v>0.71943887775551107</v>
      </c>
      <c r="AL20">
        <f t="shared" si="15"/>
        <v>139</v>
      </c>
      <c r="AN20">
        <f>'D on Ice'!G20</f>
        <v>13.472695035460999</v>
      </c>
      <c r="AO20" s="8">
        <f t="shared" si="16"/>
        <v>106.45866697934878</v>
      </c>
      <c r="AP20">
        <f t="shared" si="17"/>
        <v>47</v>
      </c>
      <c r="AQ20" s="8">
        <f t="shared" si="18"/>
        <v>85.416582811012105</v>
      </c>
      <c r="AR20">
        <f t="shared" si="19"/>
        <v>155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0.74879227053140096</v>
      </c>
      <c r="D21" s="2">
        <f>'Forward Ranks'!K21</f>
        <v>0.26328502415458938</v>
      </c>
      <c r="E21" s="2">
        <f>'Forward Ranks'!L21</f>
        <v>0.67632850241545894</v>
      </c>
      <c r="F21" s="2">
        <f>'Forward Ranks'!AC21</f>
        <v>6.7632850241545889E-2</v>
      </c>
      <c r="G21" s="2">
        <f>'Forward Ranks'!AF21</f>
        <v>5.0724637681159424E-2</v>
      </c>
      <c r="H21" s="2">
        <f>'Forward Ranks'!AP21</f>
        <v>0.71014492753623193</v>
      </c>
      <c r="I21" s="2">
        <f t="shared" si="0"/>
        <v>0.59963768115942029</v>
      </c>
      <c r="J21" s="2">
        <f t="shared" si="1"/>
        <v>0.74123539232053426</v>
      </c>
      <c r="K21">
        <f t="shared" si="2"/>
        <v>156</v>
      </c>
      <c r="M21" s="1">
        <f t="shared" si="3"/>
        <v>7.3268921095008058E-2</v>
      </c>
      <c r="N21" s="2">
        <f t="shared" si="4"/>
        <v>0.33889816360600999</v>
      </c>
      <c r="O21">
        <f t="shared" si="5"/>
        <v>397</v>
      </c>
      <c r="P21" s="2">
        <f>'Forward Ranks'!AZ21</f>
        <v>0.10144927536231885</v>
      </c>
      <c r="Q21">
        <f>'F on ice'!G21</f>
        <v>11.469259259258999</v>
      </c>
      <c r="R21" s="8">
        <f t="shared" si="6"/>
        <v>85.592798491312422</v>
      </c>
      <c r="S21">
        <f t="shared" si="7"/>
        <v>164</v>
      </c>
      <c r="T21" s="8">
        <f t="shared" si="8"/>
        <v>45.35907561986</v>
      </c>
      <c r="U21" s="30">
        <f t="shared" si="9"/>
        <v>399</v>
      </c>
      <c r="X21" t="str">
        <f>'Defense Ranks'!A21</f>
        <v>Brady Skjei</v>
      </c>
      <c r="Y21" t="str">
        <f>'Defense Ranks'!B21</f>
        <v>CAR</v>
      </c>
      <c r="Z21" s="2">
        <f>'Defense Ranks'!I21</f>
        <v>0.92372881355932202</v>
      </c>
      <c r="AA21" s="1">
        <f>'Defense Ranks'!K21</f>
        <v>0.30932203389830509</v>
      </c>
      <c r="AB21" s="1">
        <f>'Defense Ranks'!L21</f>
        <v>0.83898305084745761</v>
      </c>
      <c r="AC21" s="2">
        <f>'Defense Ranks'!AC21</f>
        <v>0.94067796610169496</v>
      </c>
      <c r="AD21" s="2">
        <f>'Defense Ranks'!AF21</f>
        <v>0.65254237288135597</v>
      </c>
      <c r="AE21" s="2">
        <f>'Defense Ranks'!AP21</f>
        <v>0.53813559322033899</v>
      </c>
      <c r="AF21" s="1">
        <f t="shared" si="10"/>
        <v>0.65254237288135597</v>
      </c>
      <c r="AG21" s="1">
        <f t="shared" si="11"/>
        <v>0.86573146292585168</v>
      </c>
      <c r="AH21">
        <f t="shared" si="12"/>
        <v>66</v>
      </c>
      <c r="AI21" s="2">
        <f>'Defense Ranks'!AZ21</f>
        <v>0.30084745762711862</v>
      </c>
      <c r="AJ21" s="1">
        <f t="shared" si="13"/>
        <v>0.63135593220338981</v>
      </c>
      <c r="AK21" s="1">
        <f t="shared" si="14"/>
        <v>0.83967935871743482</v>
      </c>
      <c r="AL21">
        <f t="shared" si="15"/>
        <v>81</v>
      </c>
      <c r="AN21">
        <f>'D on Ice'!G21</f>
        <v>17.264893617020999</v>
      </c>
      <c r="AO21" s="8">
        <f t="shared" si="16"/>
        <v>103.83803990960617</v>
      </c>
      <c r="AP21">
        <f t="shared" si="17"/>
        <v>63</v>
      </c>
      <c r="AQ21" s="8">
        <f t="shared" si="18"/>
        <v>101.23282948876448</v>
      </c>
      <c r="AR21">
        <f t="shared" si="19"/>
        <v>71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4.8309178743961352E-2</v>
      </c>
      <c r="D22" s="2">
        <f>'Forward Ranks'!K22</f>
        <v>8.9371980676328497E-2</v>
      </c>
      <c r="E22" s="2">
        <f>'Forward Ranks'!L22</f>
        <v>0.15217391304347827</v>
      </c>
      <c r="F22" s="2">
        <f>'Forward Ranks'!AC22</f>
        <v>7.4879227053140096E-2</v>
      </c>
      <c r="G22" s="2">
        <f>'Forward Ranks'!AF22</f>
        <v>0.16425120772946861</v>
      </c>
      <c r="H22" s="2">
        <f>'Forward Ranks'!AP22</f>
        <v>0.25120772946859904</v>
      </c>
      <c r="I22" s="2">
        <f t="shared" si="0"/>
        <v>0.13526570048309178</v>
      </c>
      <c r="J22" s="2">
        <f t="shared" si="1"/>
        <v>0.37061769616026713</v>
      </c>
      <c r="K22">
        <f t="shared" si="2"/>
        <v>378</v>
      </c>
      <c r="M22" s="1">
        <f t="shared" si="3"/>
        <v>0.23027375201288244</v>
      </c>
      <c r="N22" s="2">
        <f t="shared" si="4"/>
        <v>0.44073455759599334</v>
      </c>
      <c r="O22">
        <f t="shared" si="5"/>
        <v>336</v>
      </c>
      <c r="P22" s="2">
        <f>'Forward Ranks'!AZ22</f>
        <v>0.45169082125603865</v>
      </c>
      <c r="Q22">
        <f>'F on ice'!G22</f>
        <v>11.048550724638</v>
      </c>
      <c r="R22" s="8">
        <f t="shared" si="6"/>
        <v>48.110320340664714</v>
      </c>
      <c r="S22">
        <f t="shared" si="7"/>
        <v>371</v>
      </c>
      <c r="T22" s="8">
        <f t="shared" si="8"/>
        <v>55.122006484237332</v>
      </c>
      <c r="U22" s="30">
        <f t="shared" si="9"/>
        <v>349</v>
      </c>
      <c r="X22" t="str">
        <f>'Defense Ranks'!A22</f>
        <v>Brandon Carlo</v>
      </c>
      <c r="Y22" t="str">
        <f>'Defense Ranks'!B22</f>
        <v>BOS</v>
      </c>
      <c r="Z22" s="2">
        <f>'Defense Ranks'!I22</f>
        <v>0.15254237288135594</v>
      </c>
      <c r="AA22" s="1">
        <f>'Defense Ranks'!K22</f>
        <v>0.86440677966101698</v>
      </c>
      <c r="AB22" s="1">
        <f>'Defense Ranks'!L22</f>
        <v>0.51271186440677963</v>
      </c>
      <c r="AC22" s="2">
        <f>'Defense Ranks'!AC22</f>
        <v>0.25423728813559321</v>
      </c>
      <c r="AD22" s="2">
        <f>'Defense Ranks'!AF22</f>
        <v>0.52118644067796616</v>
      </c>
      <c r="AE22" s="2">
        <f>'Defense Ranks'!AP22</f>
        <v>0.55084745762711862</v>
      </c>
      <c r="AF22" s="1">
        <f t="shared" si="10"/>
        <v>0.5201271186440678</v>
      </c>
      <c r="AG22" s="1">
        <f t="shared" si="11"/>
        <v>0.79158316633266534</v>
      </c>
      <c r="AH22">
        <f t="shared" si="12"/>
        <v>105</v>
      </c>
      <c r="AI22" s="2">
        <f>'Defense Ranks'!AZ22</f>
        <v>0.53389830508474578</v>
      </c>
      <c r="AJ22" s="1">
        <f t="shared" si="13"/>
        <v>0.4364406779661017</v>
      </c>
      <c r="AK22" s="1">
        <f t="shared" si="14"/>
        <v>0.72545090180360716</v>
      </c>
      <c r="AL22">
        <f t="shared" si="15"/>
        <v>138</v>
      </c>
      <c r="AN22">
        <f>'D on Ice'!G22</f>
        <v>16.027519379845</v>
      </c>
      <c r="AO22" s="8">
        <f t="shared" si="16"/>
        <v>95.18583601311154</v>
      </c>
      <c r="AP22">
        <f t="shared" si="17"/>
        <v>101</v>
      </c>
      <c r="AQ22" s="8">
        <f t="shared" si="18"/>
        <v>88.57260956020572</v>
      </c>
      <c r="AR22">
        <f t="shared" si="19"/>
        <v>134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0.95652173913043481</v>
      </c>
      <c r="D23" s="2">
        <f>'Forward Ranks'!K23</f>
        <v>0.80434782608695654</v>
      </c>
      <c r="E23" s="2">
        <f>'Forward Ranks'!L23</f>
        <v>0.9371980676328503</v>
      </c>
      <c r="F23" s="2">
        <f>'Forward Ranks'!AC23</f>
        <v>0.65700483091787443</v>
      </c>
      <c r="G23" s="2">
        <f>'Forward Ranks'!AF23</f>
        <v>0.33091787439613529</v>
      </c>
      <c r="H23" s="2">
        <f>'Forward Ranks'!AP23</f>
        <v>0.97584541062801933</v>
      </c>
      <c r="I23" s="2">
        <f t="shared" si="0"/>
        <v>0.91847826086956519</v>
      </c>
      <c r="J23" s="2">
        <f t="shared" si="1"/>
        <v>0.97328881469115192</v>
      </c>
      <c r="K23">
        <f t="shared" si="2"/>
        <v>17</v>
      </c>
      <c r="M23" s="1">
        <f t="shared" si="3"/>
        <v>0.40499194847020936</v>
      </c>
      <c r="N23" s="2">
        <f t="shared" si="4"/>
        <v>0.58931552587646074</v>
      </c>
      <c r="O23">
        <f t="shared" si="5"/>
        <v>247</v>
      </c>
      <c r="P23" s="2">
        <f>'Forward Ranks'!AZ23</f>
        <v>0.22705314009661837</v>
      </c>
      <c r="Q23">
        <f>'F on ice'!G23</f>
        <v>15.123758865248</v>
      </c>
      <c r="R23" s="8">
        <f t="shared" si="6"/>
        <v>112.4526403343632</v>
      </c>
      <c r="S23">
        <f t="shared" si="7"/>
        <v>12</v>
      </c>
      <c r="T23" s="8">
        <f t="shared" si="8"/>
        <v>74.055311452894074</v>
      </c>
      <c r="U23" s="30">
        <f t="shared" si="9"/>
        <v>231</v>
      </c>
      <c r="X23" t="str">
        <f>'Defense Ranks'!A23</f>
        <v>Brandon Montour</v>
      </c>
      <c r="Y23" t="str">
        <f>'Defense Ranks'!B23</f>
        <v>FLA</v>
      </c>
      <c r="Z23" s="2">
        <f>'Defense Ranks'!I23</f>
        <v>0.9152542372881356</v>
      </c>
      <c r="AA23" s="1">
        <f>'Defense Ranks'!K23</f>
        <v>0.39830508474576271</v>
      </c>
      <c r="AB23" s="1">
        <f>'Defense Ranks'!L23</f>
        <v>0.80084745762711862</v>
      </c>
      <c r="AC23" s="2">
        <f>'Defense Ranks'!AC23</f>
        <v>0.93644067796610164</v>
      </c>
      <c r="AD23" s="2">
        <f>'Defense Ranks'!AF23</f>
        <v>0.92796610169491522</v>
      </c>
      <c r="AE23" s="2">
        <f>'Defense Ranks'!AP23</f>
        <v>0.2076271186440678</v>
      </c>
      <c r="AF23" s="1">
        <f t="shared" si="10"/>
        <v>0.58050847457627119</v>
      </c>
      <c r="AG23" s="1">
        <f t="shared" si="11"/>
        <v>0.8176352705410822</v>
      </c>
      <c r="AH23">
        <f t="shared" si="12"/>
        <v>92</v>
      </c>
      <c r="AI23" s="2">
        <f>'Defense Ranks'!AZ23</f>
        <v>0.6652542372881356</v>
      </c>
      <c r="AJ23" s="1">
        <f t="shared" si="13"/>
        <v>0.84322033898305071</v>
      </c>
      <c r="AK23" s="1">
        <f t="shared" si="14"/>
        <v>0.95190380761523041</v>
      </c>
      <c r="AL23">
        <f t="shared" si="15"/>
        <v>24</v>
      </c>
      <c r="AN23">
        <f>'D on Ice'!G23</f>
        <v>17.667204301075</v>
      </c>
      <c r="AO23" s="8">
        <f t="shared" si="16"/>
        <v>99.430731355183227</v>
      </c>
      <c r="AP23">
        <f t="shared" si="17"/>
        <v>87</v>
      </c>
      <c r="AQ23" s="8">
        <f t="shared" si="18"/>
        <v>112.85758506259805</v>
      </c>
      <c r="AR23">
        <f t="shared" si="19"/>
        <v>12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0.39855072463768115</v>
      </c>
      <c r="D24" s="2">
        <f>'Forward Ranks'!K24</f>
        <v>0.53140096618357491</v>
      </c>
      <c r="E24" s="2">
        <f>'Forward Ranks'!L24</f>
        <v>0.55797101449275366</v>
      </c>
      <c r="F24" s="2">
        <f>'Forward Ranks'!AC24</f>
        <v>0.55072463768115942</v>
      </c>
      <c r="G24" s="2">
        <f>'Forward Ranks'!AF24</f>
        <v>0.45652173913043476</v>
      </c>
      <c r="H24" s="2">
        <f>'Forward Ranks'!AP24</f>
        <v>0.74637681159420288</v>
      </c>
      <c r="I24" s="2">
        <f t="shared" si="0"/>
        <v>0.55857487922705307</v>
      </c>
      <c r="J24" s="2">
        <f t="shared" si="1"/>
        <v>0.70617696160267107</v>
      </c>
      <c r="K24">
        <f t="shared" si="2"/>
        <v>177</v>
      </c>
      <c r="M24" s="1">
        <f t="shared" si="3"/>
        <v>0.56682769726247983</v>
      </c>
      <c r="N24" s="2">
        <f t="shared" si="4"/>
        <v>0.71452420701168617</v>
      </c>
      <c r="O24">
        <f t="shared" si="5"/>
        <v>172</v>
      </c>
      <c r="P24" s="2">
        <f>'Forward Ranks'!AZ24</f>
        <v>0.69323671497584538</v>
      </c>
      <c r="Q24">
        <f>'F on ice'!G24</f>
        <v>11.665925925926</v>
      </c>
      <c r="R24" s="8">
        <f t="shared" si="6"/>
        <v>82.283622086193105</v>
      </c>
      <c r="S24">
        <f t="shared" si="7"/>
        <v>181</v>
      </c>
      <c r="T24" s="8">
        <f t="shared" si="8"/>
        <v>83.118346627094624</v>
      </c>
      <c r="U24" s="30">
        <f t="shared" si="9"/>
        <v>176</v>
      </c>
      <c r="X24" t="str">
        <f>'Defense Ranks'!A24</f>
        <v>Brayden McNabb</v>
      </c>
      <c r="Y24" t="str">
        <f>'Defense Ranks'!B24</f>
        <v>VGK</v>
      </c>
      <c r="Z24" s="2">
        <f>'Defense Ranks'!I24</f>
        <v>0.52542372881355937</v>
      </c>
      <c r="AA24" s="1">
        <f>'Defense Ranks'!K24</f>
        <v>0.66101694915254239</v>
      </c>
      <c r="AB24" s="1">
        <f>'Defense Ranks'!L24</f>
        <v>0.64406779661016944</v>
      </c>
      <c r="AC24" s="2">
        <f>'Defense Ranks'!AC24</f>
        <v>0.68220338983050843</v>
      </c>
      <c r="AD24" s="2">
        <f>'Defense Ranks'!AF24</f>
        <v>0.73305084745762716</v>
      </c>
      <c r="AE24" s="2">
        <f>'Defense Ranks'!AP24</f>
        <v>0.6228813559322034</v>
      </c>
      <c r="AF24" s="1">
        <f t="shared" si="10"/>
        <v>0.61334745762711862</v>
      </c>
      <c r="AG24" s="1">
        <f t="shared" si="11"/>
        <v>0.83567134268537069</v>
      </c>
      <c r="AH24">
        <f t="shared" si="12"/>
        <v>83</v>
      </c>
      <c r="AI24" s="2">
        <f>'Defense Ranks'!AZ24</f>
        <v>0.73728813559322037</v>
      </c>
      <c r="AJ24" s="1">
        <f t="shared" si="13"/>
        <v>0.71751412429378536</v>
      </c>
      <c r="AK24" s="1">
        <f t="shared" si="14"/>
        <v>0.89178356713426854</v>
      </c>
      <c r="AL24">
        <f t="shared" si="15"/>
        <v>55</v>
      </c>
      <c r="AN24">
        <f>'D on Ice'!G24</f>
        <v>16.114930555556001</v>
      </c>
      <c r="AO24" s="8">
        <f t="shared" si="16"/>
        <v>99.682064824093075</v>
      </c>
      <c r="AP24">
        <f t="shared" si="17"/>
        <v>85</v>
      </c>
      <c r="AQ24" s="8">
        <f t="shared" si="18"/>
        <v>105.29328726898287</v>
      </c>
      <c r="AR24">
        <f t="shared" si="19"/>
        <v>53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0.93236714975845414</v>
      </c>
      <c r="D25" s="2">
        <f>'Forward Ranks'!K25</f>
        <v>0.73188405797101452</v>
      </c>
      <c r="E25" s="2">
        <f>'Forward Ranks'!L25</f>
        <v>0.97342995169082125</v>
      </c>
      <c r="F25" s="2">
        <f>'Forward Ranks'!AC25</f>
        <v>0.12318840579710146</v>
      </c>
      <c r="G25" s="2">
        <f>'Forward Ranks'!AF25</f>
        <v>0.30676328502415456</v>
      </c>
      <c r="H25" s="2">
        <f>'Forward Ranks'!AP25</f>
        <v>0.97826086956521741</v>
      </c>
      <c r="I25" s="2">
        <f t="shared" si="0"/>
        <v>0.90398550724637683</v>
      </c>
      <c r="J25" s="2">
        <f t="shared" si="1"/>
        <v>0.96494156928213692</v>
      </c>
      <c r="K25">
        <f t="shared" si="2"/>
        <v>22</v>
      </c>
      <c r="M25" s="1">
        <f t="shared" si="3"/>
        <v>0.3172302737520129</v>
      </c>
      <c r="N25" s="2">
        <f t="shared" si="4"/>
        <v>0.5025041736227045</v>
      </c>
      <c r="O25">
        <f t="shared" si="5"/>
        <v>299</v>
      </c>
      <c r="P25" s="2">
        <f>'Forward Ranks'!AZ25</f>
        <v>0.52173913043478259</v>
      </c>
      <c r="Q25">
        <f>'F on ice'!G25</f>
        <v>13.438194444443999</v>
      </c>
      <c r="R25" s="8">
        <f t="shared" si="6"/>
        <v>109.93235137265769</v>
      </c>
      <c r="S25">
        <f t="shared" si="7"/>
        <v>24</v>
      </c>
      <c r="T25" s="8">
        <f t="shared" si="8"/>
        <v>63.688611806714448</v>
      </c>
      <c r="U25" s="30">
        <f t="shared" si="9"/>
        <v>291</v>
      </c>
      <c r="X25" t="str">
        <f>'Defense Ranks'!A25</f>
        <v>Brayden Pachal</v>
      </c>
      <c r="Y25" t="str">
        <f>'Defense Ranks'!B25</f>
        <v>VGK</v>
      </c>
      <c r="Z25" s="2">
        <f>'Defense Ranks'!I25</f>
        <v>5.5084745762711863E-2</v>
      </c>
      <c r="AA25" s="1">
        <f>'Defense Ranks'!K25</f>
        <v>2.1186440677966101E-2</v>
      </c>
      <c r="AB25" s="1">
        <f>'Defense Ranks'!L25</f>
        <v>1.6949152542372881E-2</v>
      </c>
      <c r="AC25" s="2">
        <f>'Defense Ranks'!AC25</f>
        <v>5.9322033898305086E-2</v>
      </c>
      <c r="AD25" s="2">
        <f>'Defense Ranks'!AF25</f>
        <v>0.18220338983050846</v>
      </c>
      <c r="AE25" s="2">
        <f>'Defense Ranks'!AP25</f>
        <v>8.4745762711864406E-3</v>
      </c>
      <c r="AF25" s="1">
        <f t="shared" si="10"/>
        <v>2.542372881355932E-2</v>
      </c>
      <c r="AG25" s="1">
        <f t="shared" si="11"/>
        <v>0.5290581162324649</v>
      </c>
      <c r="AH25">
        <f t="shared" si="12"/>
        <v>236</v>
      </c>
      <c r="AI25" s="2">
        <f>'Defense Ranks'!AZ25</f>
        <v>0.11016949152542373</v>
      </c>
      <c r="AJ25" s="1">
        <f t="shared" si="13"/>
        <v>0.1172316384180791</v>
      </c>
      <c r="AK25" s="1">
        <f t="shared" si="14"/>
        <v>0.56913827655310623</v>
      </c>
      <c r="AL25">
        <f t="shared" si="15"/>
        <v>216</v>
      </c>
      <c r="AN25">
        <f>'D on Ice'!G25</f>
        <v>13.123529411765</v>
      </c>
      <c r="AO25" s="8">
        <f t="shared" si="16"/>
        <v>66.029341035011484</v>
      </c>
      <c r="AP25">
        <f t="shared" si="17"/>
        <v>236</v>
      </c>
      <c r="AQ25" s="8">
        <f t="shared" si="18"/>
        <v>70.037357067075618</v>
      </c>
      <c r="AR25">
        <f t="shared" si="19"/>
        <v>224</v>
      </c>
    </row>
    <row r="26" spans="1:44" x14ac:dyDescent="0.3">
      <c r="A26" t="str">
        <f>'Forward Ranks'!A26</f>
        <v>Andrei Kuzmenko</v>
      </c>
      <c r="B26" t="str">
        <f>'Forward Ranks'!B26</f>
        <v>VAN</v>
      </c>
      <c r="C26" s="2">
        <f>'Forward Ranks'!I26</f>
        <v>0.70772946859903385</v>
      </c>
      <c r="D26" s="2">
        <f>'Forward Ranks'!K26</f>
        <v>0.91304347826086951</v>
      </c>
      <c r="E26" s="2">
        <f>'Forward Ranks'!L26</f>
        <v>0.77777777777777779</v>
      </c>
      <c r="F26" s="2">
        <f>'Forward Ranks'!AC26</f>
        <v>0.69565217391304346</v>
      </c>
      <c r="G26" s="2">
        <f>'Forward Ranks'!AF26</f>
        <v>0.51207729468599039</v>
      </c>
      <c r="H26" s="2">
        <f>'Forward Ranks'!AP26</f>
        <v>0.7874396135265701</v>
      </c>
      <c r="I26" s="2">
        <f t="shared" si="0"/>
        <v>0.79649758454106279</v>
      </c>
      <c r="J26" s="2">
        <f t="shared" si="1"/>
        <v>0.89315525876460766</v>
      </c>
      <c r="K26">
        <f t="shared" si="2"/>
        <v>65</v>
      </c>
      <c r="M26" s="1">
        <f t="shared" si="3"/>
        <v>0.5595813204508856</v>
      </c>
      <c r="N26" s="2">
        <f t="shared" si="4"/>
        <v>0.71118530884808018</v>
      </c>
      <c r="O26">
        <f t="shared" si="5"/>
        <v>174</v>
      </c>
      <c r="P26" s="2">
        <f>'Forward Ranks'!AZ26</f>
        <v>0.47101449275362317</v>
      </c>
      <c r="Q26">
        <f>'F on ice'!G26</f>
        <v>10.549603174603</v>
      </c>
      <c r="R26" s="8">
        <f t="shared" si="6"/>
        <v>99.865129051063775</v>
      </c>
      <c r="S26">
        <f t="shared" si="7"/>
        <v>80</v>
      </c>
      <c r="T26" s="8">
        <f t="shared" si="8"/>
        <v>81.668134059411017</v>
      </c>
      <c r="U26" s="30">
        <f t="shared" si="9"/>
        <v>185</v>
      </c>
      <c r="X26" t="str">
        <f>'Defense Ranks'!A26</f>
        <v>Brendan Smith</v>
      </c>
      <c r="Y26" t="str">
        <f>'Defense Ranks'!B26</f>
        <v>N.J</v>
      </c>
      <c r="Z26" s="2">
        <f>'Defense Ranks'!I26</f>
        <v>0.17796610169491525</v>
      </c>
      <c r="AA26" s="1">
        <f>'Defense Ranks'!K26</f>
        <v>0.74152542372881358</v>
      </c>
      <c r="AB26" s="1">
        <f>'Defense Ranks'!L26</f>
        <v>0.1228813559322034</v>
      </c>
      <c r="AC26" s="2">
        <f>'Defense Ranks'!AC26</f>
        <v>0.74152542372881358</v>
      </c>
      <c r="AD26" s="2">
        <f>'Defense Ranks'!AF26</f>
        <v>0.6652542372881356</v>
      </c>
      <c r="AE26" s="2">
        <f>'Defense Ranks'!AP26</f>
        <v>3.3898305084745763E-2</v>
      </c>
      <c r="AF26" s="1">
        <f t="shared" si="10"/>
        <v>0.26906779661016944</v>
      </c>
      <c r="AG26" s="1">
        <f t="shared" si="11"/>
        <v>0.60921843687374755</v>
      </c>
      <c r="AH26">
        <f t="shared" si="12"/>
        <v>196</v>
      </c>
      <c r="AI26" s="2">
        <f>'Defense Ranks'!AZ26</f>
        <v>0.55508474576271183</v>
      </c>
      <c r="AJ26" s="1">
        <f t="shared" si="13"/>
        <v>0.653954802259887</v>
      </c>
      <c r="AK26" s="1">
        <f t="shared" si="14"/>
        <v>0.85370741482965928</v>
      </c>
      <c r="AL26">
        <f t="shared" si="15"/>
        <v>74</v>
      </c>
      <c r="AN26">
        <f>'D on Ice'!G26</f>
        <v>11.547058823528999</v>
      </c>
      <c r="AO26" s="8">
        <f t="shared" si="16"/>
        <v>72.46890251090376</v>
      </c>
      <c r="AP26">
        <f t="shared" si="17"/>
        <v>208</v>
      </c>
      <c r="AQ26" s="8">
        <f t="shared" si="18"/>
        <v>96.917800306494925</v>
      </c>
      <c r="AR26">
        <f t="shared" si="19"/>
        <v>98</v>
      </c>
    </row>
    <row r="27" spans="1:44" x14ac:dyDescent="0.3">
      <c r="A27" t="str">
        <f>'Forward Ranks'!A27</f>
        <v>Andrei Svechnikov</v>
      </c>
      <c r="B27" t="str">
        <f>'Forward Ranks'!B27</f>
        <v>CAR</v>
      </c>
      <c r="C27" s="2">
        <f>'Forward Ranks'!I27</f>
        <v>0.99516908212560384</v>
      </c>
      <c r="D27" s="2">
        <f>'Forward Ranks'!K27</f>
        <v>0.61352657004830913</v>
      </c>
      <c r="E27" s="2">
        <f>'Forward Ranks'!L27</f>
        <v>0.96376811594202894</v>
      </c>
      <c r="F27" s="2">
        <f>'Forward Ranks'!AC27</f>
        <v>0.73671497584541068</v>
      </c>
      <c r="G27" s="2">
        <f>'Forward Ranks'!AF27</f>
        <v>0.64975845410628019</v>
      </c>
      <c r="H27" s="2">
        <f>'Forward Ranks'!AP27</f>
        <v>0.89855072463768115</v>
      </c>
      <c r="I27" s="2">
        <f t="shared" si="0"/>
        <v>0.86775362318840576</v>
      </c>
      <c r="J27" s="2">
        <f t="shared" si="1"/>
        <v>0.94490818030050083</v>
      </c>
      <c r="K27">
        <f t="shared" si="2"/>
        <v>33</v>
      </c>
      <c r="M27" s="1">
        <f t="shared" si="3"/>
        <v>0.52737520128824478</v>
      </c>
      <c r="N27" s="2">
        <f t="shared" si="4"/>
        <v>0.67612687813021699</v>
      </c>
      <c r="O27">
        <f t="shared" si="5"/>
        <v>195</v>
      </c>
      <c r="P27" s="2">
        <f>'Forward Ranks'!AZ27</f>
        <v>0.19565217391304349</v>
      </c>
      <c r="Q27">
        <f>'F on ice'!G27</f>
        <v>13.666666666667</v>
      </c>
      <c r="R27" s="8">
        <f t="shared" si="6"/>
        <v>108.15748469671709</v>
      </c>
      <c r="S27">
        <f t="shared" si="7"/>
        <v>34</v>
      </c>
      <c r="T27" s="8">
        <f t="shared" si="8"/>
        <v>81.279354479688706</v>
      </c>
      <c r="U27" s="30">
        <f t="shared" si="9"/>
        <v>188</v>
      </c>
      <c r="X27" t="str">
        <f>'Defense Ranks'!A27</f>
        <v>Brenden Dillon</v>
      </c>
      <c r="Y27" t="str">
        <f>'Defense Ranks'!B27</f>
        <v>WPG</v>
      </c>
      <c r="Z27" s="2">
        <f>'Defense Ranks'!I27</f>
        <v>0.61440677966101698</v>
      </c>
      <c r="AA27" s="1">
        <f>'Defense Ranks'!K27</f>
        <v>0.69067796610169496</v>
      </c>
      <c r="AB27" s="1">
        <f>'Defense Ranks'!L27</f>
        <v>0.52118644067796616</v>
      </c>
      <c r="AC27" s="2">
        <f>'Defense Ranks'!AC27</f>
        <v>0.5847457627118644</v>
      </c>
      <c r="AD27" s="2">
        <f>'Defense Ranks'!AF27</f>
        <v>0.6652542372881356</v>
      </c>
      <c r="AE27" s="2">
        <f>'Defense Ranks'!AP27</f>
        <v>0.38559322033898308</v>
      </c>
      <c r="AF27" s="1">
        <f t="shared" si="10"/>
        <v>0.55296610169491534</v>
      </c>
      <c r="AG27" s="1">
        <f t="shared" si="11"/>
        <v>0.80961923847695394</v>
      </c>
      <c r="AH27">
        <f t="shared" si="12"/>
        <v>96</v>
      </c>
      <c r="AI27" s="2">
        <f>'Defense Ranks'!AZ27</f>
        <v>0.47457627118644069</v>
      </c>
      <c r="AJ27" s="1">
        <f t="shared" si="13"/>
        <v>0.57485875706214695</v>
      </c>
      <c r="AK27" s="1">
        <f t="shared" si="14"/>
        <v>0.80561122244488981</v>
      </c>
      <c r="AL27">
        <f t="shared" si="15"/>
        <v>98</v>
      </c>
      <c r="AN27">
        <f>'D on Ice'!G27</f>
        <v>15.852173913043</v>
      </c>
      <c r="AO27" s="8">
        <f t="shared" si="16"/>
        <v>96.814097760738392</v>
      </c>
      <c r="AP27">
        <f t="shared" si="17"/>
        <v>96</v>
      </c>
      <c r="AQ27" s="8">
        <f t="shared" si="18"/>
        <v>96.413296157531974</v>
      </c>
      <c r="AR27">
        <f t="shared" si="19"/>
        <v>101</v>
      </c>
    </row>
    <row r="28" spans="1:44" x14ac:dyDescent="0.3">
      <c r="A28" t="str">
        <f>'Forward Ranks'!A28</f>
        <v>Andrew Cogliano</v>
      </c>
      <c r="B28" t="str">
        <f>'Forward Ranks'!B28</f>
        <v>COL</v>
      </c>
      <c r="C28" s="2">
        <f>'Forward Ranks'!I28</f>
        <v>0.17874396135265699</v>
      </c>
      <c r="D28" s="2">
        <f>'Forward Ranks'!K28</f>
        <v>0.34299516908212563</v>
      </c>
      <c r="E28" s="2">
        <f>'Forward Ranks'!L28</f>
        <v>6.5217391304347824E-2</v>
      </c>
      <c r="F28" s="2">
        <f>'Forward Ranks'!AC28</f>
        <v>0.98550724637681164</v>
      </c>
      <c r="G28" s="2">
        <f>'Forward Ranks'!AF28</f>
        <v>0.95410628019323673</v>
      </c>
      <c r="H28" s="2">
        <f>'Forward Ranks'!AP28</f>
        <v>9.9033816425120769E-2</v>
      </c>
      <c r="I28" s="2">
        <f t="shared" si="0"/>
        <v>0.17149758454106279</v>
      </c>
      <c r="J28" s="2">
        <f t="shared" si="1"/>
        <v>0.40233722871452421</v>
      </c>
      <c r="K28">
        <f t="shared" si="2"/>
        <v>359</v>
      </c>
      <c r="M28" s="1">
        <f t="shared" si="3"/>
        <v>0.95410628019323684</v>
      </c>
      <c r="N28" s="2">
        <f t="shared" si="4"/>
        <v>0.98330550918196991</v>
      </c>
      <c r="O28">
        <f t="shared" si="5"/>
        <v>11</v>
      </c>
      <c r="P28" s="2">
        <f>'Forward Ranks'!AZ28</f>
        <v>0.92270531400966183</v>
      </c>
      <c r="Q28">
        <f>'F on ice'!G28</f>
        <v>8.7777777777777999</v>
      </c>
      <c r="R28" s="8">
        <f t="shared" si="6"/>
        <v>49.011500649230221</v>
      </c>
      <c r="S28">
        <f t="shared" si="7"/>
        <v>364</v>
      </c>
      <c r="T28" s="8">
        <f t="shared" si="8"/>
        <v>107.10832869597479</v>
      </c>
      <c r="U28" s="30">
        <f t="shared" si="9"/>
        <v>23</v>
      </c>
      <c r="X28" t="str">
        <f>'Defense Ranks'!A28</f>
        <v>Brent Burns</v>
      </c>
      <c r="Y28" t="str">
        <f>'Defense Ranks'!B28</f>
        <v>CAR</v>
      </c>
      <c r="Z28" s="2">
        <f>'Defense Ranks'!I28</f>
        <v>0.99152542372881358</v>
      </c>
      <c r="AA28" s="1">
        <f>'Defense Ranks'!K28</f>
        <v>0.98305084745762716</v>
      </c>
      <c r="AB28" s="1">
        <f>'Defense Ranks'!L28</f>
        <v>0.92372881355932202</v>
      </c>
      <c r="AC28" s="2">
        <f>'Defense Ranks'!AC28</f>
        <v>0.92796610169491522</v>
      </c>
      <c r="AD28" s="2">
        <f>'Defense Ranks'!AF28</f>
        <v>0.88559322033898302</v>
      </c>
      <c r="AE28" s="2">
        <f>'Defense Ranks'!AP28</f>
        <v>0.83050847457627119</v>
      </c>
      <c r="AF28" s="1">
        <f t="shared" si="10"/>
        <v>0.93220338983050854</v>
      </c>
      <c r="AG28" s="1">
        <f t="shared" si="11"/>
        <v>0.99198396793587174</v>
      </c>
      <c r="AH28">
        <f t="shared" si="12"/>
        <v>5</v>
      </c>
      <c r="AI28" s="2">
        <f>'Defense Ranks'!AZ28</f>
        <v>0.70338983050847459</v>
      </c>
      <c r="AJ28" s="1">
        <f t="shared" si="13"/>
        <v>0.83898305084745761</v>
      </c>
      <c r="AK28" s="1">
        <f t="shared" si="14"/>
        <v>0.94789579158316628</v>
      </c>
      <c r="AL28">
        <f t="shared" si="15"/>
        <v>27</v>
      </c>
      <c r="AN28">
        <f>'D on Ice'!G28</f>
        <v>15.584042553191001</v>
      </c>
      <c r="AO28" s="8">
        <f t="shared" si="16"/>
        <v>114.78243934677819</v>
      </c>
      <c r="AP28">
        <f t="shared" si="17"/>
        <v>13</v>
      </c>
      <c r="AQ28" s="8">
        <f t="shared" si="18"/>
        <v>110.37362171150762</v>
      </c>
      <c r="AR28">
        <f t="shared" si="19"/>
        <v>25</v>
      </c>
    </row>
    <row r="29" spans="1:44" x14ac:dyDescent="0.3">
      <c r="A29" t="str">
        <f>'Forward Ranks'!A29</f>
        <v>Andrew Copp</v>
      </c>
      <c r="B29" t="str">
        <f>'Forward Ranks'!B29</f>
        <v>DET</v>
      </c>
      <c r="C29" s="2">
        <f>'Forward Ranks'!I29</f>
        <v>7.7294685990338161E-2</v>
      </c>
      <c r="D29" s="2">
        <f>'Forward Ranks'!K29</f>
        <v>0.70531400966183577</v>
      </c>
      <c r="E29" s="2">
        <f>'Forward Ranks'!L29</f>
        <v>4.8309178743961352E-2</v>
      </c>
      <c r="F29" s="2">
        <f>'Forward Ranks'!AC29</f>
        <v>0.1859903381642512</v>
      </c>
      <c r="G29" s="2">
        <f>'Forward Ranks'!AF29</f>
        <v>0.35990338164251207</v>
      </c>
      <c r="H29" s="2">
        <f>'Forward Ranks'!AP29</f>
        <v>0.21256038647342995</v>
      </c>
      <c r="I29" s="2">
        <f t="shared" si="0"/>
        <v>0.2608695652173913</v>
      </c>
      <c r="J29" s="2">
        <f t="shared" si="1"/>
        <v>0.45742904841402338</v>
      </c>
      <c r="K29">
        <f t="shared" si="2"/>
        <v>326</v>
      </c>
      <c r="M29" s="1">
        <f t="shared" si="3"/>
        <v>0.32689210950080511</v>
      </c>
      <c r="N29" s="2">
        <f t="shared" si="4"/>
        <v>0.5158597662771286</v>
      </c>
      <c r="O29">
        <f t="shared" si="5"/>
        <v>291</v>
      </c>
      <c r="P29" s="2">
        <f>'Forward Ranks'!AZ29</f>
        <v>0.43478260869565216</v>
      </c>
      <c r="Q29">
        <f>'F on ice'!G29</f>
        <v>12.685460992908</v>
      </c>
      <c r="R29" s="8">
        <f t="shared" si="6"/>
        <v>58.428365834310334</v>
      </c>
      <c r="S29">
        <f t="shared" si="7"/>
        <v>317</v>
      </c>
      <c r="T29" s="8">
        <f t="shared" si="8"/>
        <v>64.271437620620858</v>
      </c>
      <c r="U29" s="30">
        <f t="shared" si="9"/>
        <v>286</v>
      </c>
      <c r="X29" t="str">
        <f>'Defense Ranks'!A29</f>
        <v>Brett Kulak</v>
      </c>
      <c r="Y29" t="str">
        <f>'Defense Ranks'!B29</f>
        <v>EDM</v>
      </c>
      <c r="Z29" s="2">
        <f>'Defense Ranks'!I29</f>
        <v>0.46186440677966101</v>
      </c>
      <c r="AA29" s="1">
        <f>'Defense Ranks'!K29</f>
        <v>0.42796610169491528</v>
      </c>
      <c r="AB29" s="1">
        <f>'Defense Ranks'!L29</f>
        <v>0.89406779661016944</v>
      </c>
      <c r="AC29" s="2">
        <f>'Defense Ranks'!AC29</f>
        <v>0.97881355932203384</v>
      </c>
      <c r="AD29" s="2">
        <f>'Defense Ranks'!AF29</f>
        <v>0.97457627118644063</v>
      </c>
      <c r="AE29" s="2">
        <f>'Defense Ranks'!AP29</f>
        <v>0.11864406779661017</v>
      </c>
      <c r="AF29" s="1">
        <f t="shared" si="10"/>
        <v>0.47563559322033894</v>
      </c>
      <c r="AG29" s="1">
        <f t="shared" si="11"/>
        <v>0.77154308617234468</v>
      </c>
      <c r="AH29">
        <f t="shared" si="12"/>
        <v>115</v>
      </c>
      <c r="AI29" s="2">
        <f>'Defense Ranks'!AZ29</f>
        <v>0.93644067796610164</v>
      </c>
      <c r="AJ29" s="1">
        <f t="shared" si="13"/>
        <v>0.96327683615819204</v>
      </c>
      <c r="AK29" s="1">
        <f t="shared" si="14"/>
        <v>0.99599198396793587</v>
      </c>
      <c r="AL29">
        <f t="shared" si="15"/>
        <v>3</v>
      </c>
      <c r="AN29">
        <f>'D on Ice'!G29</f>
        <v>13.341666666667001</v>
      </c>
      <c r="AO29" s="8">
        <f t="shared" si="16"/>
        <v>90.495975283901473</v>
      </c>
      <c r="AP29">
        <f t="shared" si="17"/>
        <v>128</v>
      </c>
      <c r="AQ29" s="8">
        <f t="shared" si="18"/>
        <v>112.94086506346059</v>
      </c>
      <c r="AR29">
        <f t="shared" si="19"/>
        <v>11</v>
      </c>
    </row>
    <row r="30" spans="1:44" x14ac:dyDescent="0.3">
      <c r="A30" t="str">
        <f>'Forward Ranks'!A30</f>
        <v>Andrew Mangiapane</v>
      </c>
      <c r="B30" t="str">
        <f>'Forward Ranks'!B30</f>
        <v>CGY</v>
      </c>
      <c r="C30" s="2">
        <f>'Forward Ranks'!I30</f>
        <v>0.77536231884057971</v>
      </c>
      <c r="D30" s="2">
        <f>'Forward Ranks'!K30</f>
        <v>0.7439613526570048</v>
      </c>
      <c r="E30" s="2">
        <f>'Forward Ranks'!L30</f>
        <v>0.68357487922705318</v>
      </c>
      <c r="F30" s="2">
        <f>'Forward Ranks'!AC30</f>
        <v>0.50483091787439616</v>
      </c>
      <c r="G30" s="2">
        <f>'Forward Ranks'!AF30</f>
        <v>0.53864734299516903</v>
      </c>
      <c r="H30" s="2">
        <f>'Forward Ranks'!AP30</f>
        <v>0.78019323671497587</v>
      </c>
      <c r="I30" s="2">
        <f t="shared" si="0"/>
        <v>0.74577294685990336</v>
      </c>
      <c r="J30" s="2">
        <f t="shared" si="1"/>
        <v>0.85642737896494159</v>
      </c>
      <c r="K30">
        <f t="shared" si="2"/>
        <v>87</v>
      </c>
      <c r="M30" s="1">
        <f t="shared" si="3"/>
        <v>0.53220611916264093</v>
      </c>
      <c r="N30" s="2">
        <f t="shared" si="4"/>
        <v>0.6811352253756261</v>
      </c>
      <c r="O30">
        <f t="shared" si="5"/>
        <v>192</v>
      </c>
      <c r="P30" s="2">
        <f>'Forward Ranks'!AZ30</f>
        <v>0.5531400966183575</v>
      </c>
      <c r="Q30">
        <f>'F on ice'!G30</f>
        <v>13.113120567376001</v>
      </c>
      <c r="R30" s="8">
        <f t="shared" si="6"/>
        <v>98.755858463870155</v>
      </c>
      <c r="S30">
        <f t="shared" si="7"/>
        <v>86</v>
      </c>
      <c r="T30" s="8">
        <f t="shared" si="8"/>
        <v>81.226643104938617</v>
      </c>
      <c r="U30" s="30">
        <f t="shared" si="9"/>
        <v>189</v>
      </c>
      <c r="X30" t="str">
        <f>'Defense Ranks'!A30</f>
        <v>Brett Pesce</v>
      </c>
      <c r="Y30" t="str">
        <f>'Defense Ranks'!B30</f>
        <v>CAR</v>
      </c>
      <c r="Z30" s="2">
        <f>'Defense Ranks'!I30</f>
        <v>0.94067796610169496</v>
      </c>
      <c r="AA30" s="1">
        <f>'Defense Ranks'!K30</f>
        <v>0.4364406779661017</v>
      </c>
      <c r="AB30" s="1">
        <f>'Defense Ranks'!L30</f>
        <v>0.76694915254237284</v>
      </c>
      <c r="AC30" s="2">
        <f>'Defense Ranks'!AC30</f>
        <v>0.93220338983050843</v>
      </c>
      <c r="AD30" s="2">
        <f>'Defense Ranks'!AF30</f>
        <v>0.6652542372881356</v>
      </c>
      <c r="AE30" s="2">
        <f>'Defense Ranks'!AP30</f>
        <v>0.4364406779661017</v>
      </c>
      <c r="AF30" s="1">
        <f t="shared" si="10"/>
        <v>0.6451271186440678</v>
      </c>
      <c r="AG30" s="1">
        <f t="shared" si="11"/>
        <v>0.86372745490981961</v>
      </c>
      <c r="AH30">
        <f t="shared" si="12"/>
        <v>69</v>
      </c>
      <c r="AI30" s="2">
        <f>'Defense Ranks'!AZ30</f>
        <v>0.41101694915254239</v>
      </c>
      <c r="AJ30" s="1">
        <f t="shared" si="13"/>
        <v>0.66949152542372881</v>
      </c>
      <c r="AK30" s="1">
        <f t="shared" si="14"/>
        <v>0.85771543086172342</v>
      </c>
      <c r="AL30">
        <f t="shared" si="15"/>
        <v>72</v>
      </c>
      <c r="AN30">
        <f>'D on Ice'!G30</f>
        <v>16.886324786325002</v>
      </c>
      <c r="AO30" s="8">
        <f t="shared" si="16"/>
        <v>103.25907027730696</v>
      </c>
      <c r="AP30">
        <f t="shared" si="17"/>
        <v>67</v>
      </c>
      <c r="AQ30" s="8">
        <f t="shared" si="18"/>
        <v>102.65786787249733</v>
      </c>
      <c r="AR30">
        <f t="shared" si="19"/>
        <v>67</v>
      </c>
    </row>
    <row r="31" spans="1:44" x14ac:dyDescent="0.3">
      <c r="A31" t="str">
        <f>'Forward Ranks'!A31</f>
        <v>Anthony Beauvillier</v>
      </c>
      <c r="B31" t="str">
        <f>'Forward Ranks'!B31</f>
        <v>CHI, VAN</v>
      </c>
      <c r="C31" s="2">
        <f>'Forward Ranks'!I31</f>
        <v>0.24637681159420291</v>
      </c>
      <c r="D31" s="2">
        <f>'Forward Ranks'!K31</f>
        <v>0.3888888888888889</v>
      </c>
      <c r="E31" s="2">
        <f>'Forward Ranks'!L31</f>
        <v>0.33333333333333331</v>
      </c>
      <c r="F31" s="2">
        <f>'Forward Ranks'!AC31</f>
        <v>0.31642512077294688</v>
      </c>
      <c r="G31" s="2">
        <f>'Forward Ranks'!AF31</f>
        <v>0.29951690821256038</v>
      </c>
      <c r="H31" s="2">
        <f>'Forward Ranks'!AP31</f>
        <v>0.58212560386473433</v>
      </c>
      <c r="I31" s="2">
        <f t="shared" si="0"/>
        <v>0.38768115942028991</v>
      </c>
      <c r="J31" s="2">
        <f t="shared" si="1"/>
        <v>0.55926544240400666</v>
      </c>
      <c r="K31">
        <f t="shared" si="2"/>
        <v>265</v>
      </c>
      <c r="M31" s="1">
        <f t="shared" si="3"/>
        <v>0.37198067632850246</v>
      </c>
      <c r="N31" s="2">
        <f t="shared" si="4"/>
        <v>0.56260434056761266</v>
      </c>
      <c r="O31">
        <f t="shared" si="5"/>
        <v>263</v>
      </c>
      <c r="P31" s="2">
        <f>'Forward Ranks'!AZ31</f>
        <v>0.5</v>
      </c>
      <c r="Q31">
        <f>'F on ice'!G31</f>
        <v>12.464414414414</v>
      </c>
      <c r="R31" s="8">
        <f t="shared" si="6"/>
        <v>68.390958654814654</v>
      </c>
      <c r="S31">
        <f t="shared" si="7"/>
        <v>258</v>
      </c>
      <c r="T31" s="8">
        <f t="shared" si="8"/>
        <v>68.724848471175264</v>
      </c>
      <c r="U31" s="30">
        <f t="shared" si="9"/>
        <v>261</v>
      </c>
      <c r="X31" t="str">
        <f>'Defense Ranks'!A31</f>
        <v>Brian Dumoulin</v>
      </c>
      <c r="Y31" t="str">
        <f>'Defense Ranks'!B31</f>
        <v>SEA</v>
      </c>
      <c r="Z31" s="2">
        <f>'Defense Ranks'!I31</f>
        <v>0.44491525423728812</v>
      </c>
      <c r="AA31" s="1">
        <f>'Defense Ranks'!K31</f>
        <v>0.3728813559322034</v>
      </c>
      <c r="AB31" s="1">
        <f>'Defense Ranks'!L31</f>
        <v>0.30084745762711862</v>
      </c>
      <c r="AC31" s="2">
        <f>'Defense Ranks'!AC31</f>
        <v>0.9576271186440678</v>
      </c>
      <c r="AD31" s="2">
        <f>'Defense Ranks'!AF31</f>
        <v>0.98305084745762716</v>
      </c>
      <c r="AE31" s="2">
        <f>'Defense Ranks'!AP31</f>
        <v>0.32203389830508472</v>
      </c>
      <c r="AF31" s="1">
        <f t="shared" si="10"/>
        <v>0.36016949152542377</v>
      </c>
      <c r="AG31" s="1">
        <f t="shared" si="11"/>
        <v>0.67535070140280562</v>
      </c>
      <c r="AH31">
        <f t="shared" si="12"/>
        <v>163</v>
      </c>
      <c r="AI31" s="2">
        <f>'Defense Ranks'!AZ31</f>
        <v>0.94491525423728817</v>
      </c>
      <c r="AJ31" s="1">
        <f t="shared" si="13"/>
        <v>0.96186440677966101</v>
      </c>
      <c r="AK31" s="1">
        <f t="shared" si="14"/>
        <v>0.9939879759519038</v>
      </c>
      <c r="AL31">
        <f t="shared" si="15"/>
        <v>4</v>
      </c>
      <c r="AN31">
        <f>'D on Ice'!G31</f>
        <v>14.571376811594</v>
      </c>
      <c r="AO31" s="8">
        <f t="shared" si="16"/>
        <v>82.106446951874574</v>
      </c>
      <c r="AP31">
        <f t="shared" si="17"/>
        <v>167</v>
      </c>
      <c r="AQ31" s="8">
        <f t="shared" si="18"/>
        <v>113.97017440678438</v>
      </c>
      <c r="AR31">
        <f t="shared" si="19"/>
        <v>7</v>
      </c>
    </row>
    <row r="32" spans="1:44" x14ac:dyDescent="0.3">
      <c r="A32" t="str">
        <f>'Forward Ranks'!A32</f>
        <v>Anthony Cirelli</v>
      </c>
      <c r="B32" t="str">
        <f>'Forward Ranks'!B32</f>
        <v>T.B</v>
      </c>
      <c r="C32" s="2">
        <f>'Forward Ranks'!I32</f>
        <v>0.5748792270531401</v>
      </c>
      <c r="D32" s="2">
        <f>'Forward Ranks'!K32</f>
        <v>0.48792270531400966</v>
      </c>
      <c r="E32" s="2">
        <f>'Forward Ranks'!L32</f>
        <v>0.55797101449275366</v>
      </c>
      <c r="F32" s="2">
        <f>'Forward Ranks'!AC32</f>
        <v>0.7342995169082126</v>
      </c>
      <c r="G32" s="2">
        <f>'Forward Ranks'!AF32</f>
        <v>0.7342995169082126</v>
      </c>
      <c r="H32" s="2">
        <f>'Forward Ranks'!AP32</f>
        <v>0.6376811594202898</v>
      </c>
      <c r="I32" s="2">
        <f t="shared" si="0"/>
        <v>0.56461352657004826</v>
      </c>
      <c r="J32" s="2">
        <f t="shared" si="1"/>
        <v>0.71452420701168617</v>
      </c>
      <c r="K32">
        <f t="shared" si="2"/>
        <v>172</v>
      </c>
      <c r="M32" s="1">
        <f t="shared" si="3"/>
        <v>0.75201288244766518</v>
      </c>
      <c r="N32" s="2">
        <f t="shared" si="4"/>
        <v>0.85809682804674459</v>
      </c>
      <c r="O32">
        <f t="shared" si="5"/>
        <v>86</v>
      </c>
      <c r="P32" s="2">
        <f>'Forward Ranks'!AZ32</f>
        <v>0.7874396135265701</v>
      </c>
      <c r="Q32">
        <f>'F on ice'!G32</f>
        <v>13.912152777777999</v>
      </c>
      <c r="R32" s="8">
        <f t="shared" si="6"/>
        <v>85.36457347894661</v>
      </c>
      <c r="S32">
        <f t="shared" si="7"/>
        <v>166</v>
      </c>
      <c r="T32" s="8">
        <f t="shared" si="8"/>
        <v>99.721835582452456</v>
      </c>
      <c r="U32" s="30">
        <f t="shared" si="9"/>
        <v>75</v>
      </c>
      <c r="X32" t="str">
        <f>'Defense Ranks'!A32</f>
        <v>Brock Faber</v>
      </c>
      <c r="Y32" t="str">
        <f>'Defense Ranks'!B32</f>
        <v>MIN</v>
      </c>
      <c r="Z32" s="2">
        <f>'Defense Ranks'!I32</f>
        <v>0.2076271186440678</v>
      </c>
      <c r="AA32" s="1">
        <f>'Defense Ranks'!K32</f>
        <v>0.68220338983050843</v>
      </c>
      <c r="AB32" s="1">
        <f>'Defense Ranks'!L32</f>
        <v>0.30084745762711862</v>
      </c>
      <c r="AC32" s="2">
        <f>'Defense Ranks'!AC32</f>
        <v>0.58050847457627119</v>
      </c>
      <c r="AD32" s="2">
        <f>'Defense Ranks'!AF32</f>
        <v>0.84745762711864403</v>
      </c>
      <c r="AE32" s="2">
        <f>'Defense Ranks'!AP32</f>
        <v>0.73305084745762716</v>
      </c>
      <c r="AF32" s="1">
        <f t="shared" si="10"/>
        <v>0.4809322033898305</v>
      </c>
      <c r="AG32" s="1">
        <f t="shared" si="11"/>
        <v>0.77555110220440882</v>
      </c>
      <c r="AH32">
        <f t="shared" si="12"/>
        <v>113</v>
      </c>
      <c r="AI32" s="2">
        <f>'Defense Ranks'!AZ32</f>
        <v>0.61440677966101698</v>
      </c>
      <c r="AJ32" s="1">
        <f t="shared" si="13"/>
        <v>0.6807909604519774</v>
      </c>
      <c r="AK32" s="1">
        <f t="shared" si="14"/>
        <v>0.86773547094188375</v>
      </c>
      <c r="AL32">
        <f t="shared" si="15"/>
        <v>67</v>
      </c>
      <c r="AN32">
        <f>'D on Ice'!G32</f>
        <v>18.654861111111</v>
      </c>
      <c r="AO32" s="8">
        <f t="shared" si="16"/>
        <v>96.209971331551884</v>
      </c>
      <c r="AP32">
        <f t="shared" si="17"/>
        <v>98</v>
      </c>
      <c r="AQ32" s="8">
        <f t="shared" si="18"/>
        <v>105.42840820529938</v>
      </c>
      <c r="AR32">
        <f t="shared" si="19"/>
        <v>51</v>
      </c>
    </row>
    <row r="33" spans="1:44" x14ac:dyDescent="0.3">
      <c r="A33" t="str">
        <f>'Forward Ranks'!A33</f>
        <v>Anthony Duclair</v>
      </c>
      <c r="B33" t="str">
        <f>'Forward Ranks'!B33</f>
        <v>S.J</v>
      </c>
      <c r="C33" s="2">
        <f>'Forward Ranks'!I33</f>
        <v>0.11835748792270531</v>
      </c>
      <c r="D33" s="2">
        <f>'Forward Ranks'!K33</f>
        <v>0.38164251207729466</v>
      </c>
      <c r="E33" s="2">
        <f>'Forward Ranks'!L33</f>
        <v>0.26328502415458938</v>
      </c>
      <c r="F33" s="2">
        <f>'Forward Ranks'!AC33</f>
        <v>3.6231884057971016E-2</v>
      </c>
      <c r="G33" s="2">
        <f>'Forward Ranks'!AF33</f>
        <v>0.1280193236714976</v>
      </c>
      <c r="H33" s="2">
        <f>'Forward Ranks'!AP33</f>
        <v>0.52657004830917875</v>
      </c>
      <c r="I33" s="2">
        <f t="shared" si="0"/>
        <v>0.32246376811594202</v>
      </c>
      <c r="J33" s="2">
        <f t="shared" si="1"/>
        <v>0.4958263772954925</v>
      </c>
      <c r="K33">
        <f t="shared" si="2"/>
        <v>303</v>
      </c>
      <c r="M33" s="1">
        <f t="shared" si="3"/>
        <v>0.27133655394524964</v>
      </c>
      <c r="N33" s="2">
        <f t="shared" si="4"/>
        <v>0.47078464106844742</v>
      </c>
      <c r="O33">
        <f t="shared" si="5"/>
        <v>318</v>
      </c>
      <c r="P33" s="2">
        <f>'Forward Ranks'!AZ33</f>
        <v>0.64975845410628019</v>
      </c>
      <c r="Q33">
        <f>'F on ice'!G33</f>
        <v>13.317829457364001</v>
      </c>
      <c r="R33" s="8">
        <f t="shared" si="6"/>
        <v>62.900467186913247</v>
      </c>
      <c r="S33">
        <f t="shared" si="7"/>
        <v>296</v>
      </c>
      <c r="T33" s="8">
        <f t="shared" si="8"/>
        <v>60.396293564208747</v>
      </c>
      <c r="U33" s="30">
        <f t="shared" si="9"/>
        <v>316</v>
      </c>
      <c r="X33" t="str">
        <f>'Defense Ranks'!A33</f>
        <v>Cale Makar</v>
      </c>
      <c r="Y33" t="str">
        <f>'Defense Ranks'!B33</f>
        <v>COL</v>
      </c>
      <c r="Z33" s="2">
        <f>'Defense Ranks'!I33</f>
        <v>0.85593220338983056</v>
      </c>
      <c r="AA33" s="1">
        <f>'Defense Ranks'!K33</f>
        <v>0.94915254237288138</v>
      </c>
      <c r="AB33" s="1">
        <f>'Defense Ranks'!L33</f>
        <v>0.75</v>
      </c>
      <c r="AC33" s="2">
        <f>'Defense Ranks'!AC33</f>
        <v>0.63983050847457623</v>
      </c>
      <c r="AD33" s="2">
        <f>'Defense Ranks'!AF33</f>
        <v>0.7076271186440678</v>
      </c>
      <c r="AE33" s="2">
        <f>'Defense Ranks'!AP33</f>
        <v>0.77542372881355937</v>
      </c>
      <c r="AF33" s="1">
        <f t="shared" si="10"/>
        <v>0.8326271186440678</v>
      </c>
      <c r="AG33" s="1">
        <f t="shared" si="11"/>
        <v>0.95190380761523041</v>
      </c>
      <c r="AH33">
        <f t="shared" si="12"/>
        <v>25</v>
      </c>
      <c r="AI33" s="2">
        <f>'Defense Ranks'!AZ33</f>
        <v>0.60593220338983056</v>
      </c>
      <c r="AJ33" s="1">
        <f t="shared" si="13"/>
        <v>0.65112994350282483</v>
      </c>
      <c r="AK33" s="1">
        <f t="shared" si="14"/>
        <v>0.84969939879759515</v>
      </c>
      <c r="AL33">
        <f t="shared" si="15"/>
        <v>75</v>
      </c>
      <c r="AN33">
        <f>'D on Ice'!G33</f>
        <v>16.399224806202</v>
      </c>
      <c r="AO33" s="8">
        <f t="shared" si="16"/>
        <v>111.58960556772503</v>
      </c>
      <c r="AP33">
        <f t="shared" si="17"/>
        <v>29</v>
      </c>
      <c r="AQ33" s="8">
        <f t="shared" si="18"/>
        <v>101.36916468596151</v>
      </c>
      <c r="AR33">
        <f t="shared" si="19"/>
        <v>70</v>
      </c>
    </row>
    <row r="34" spans="1:44" x14ac:dyDescent="0.3">
      <c r="A34" t="str">
        <f>'Forward Ranks'!A34</f>
        <v>Anthony Mantha</v>
      </c>
      <c r="B34" t="str">
        <f>'Forward Ranks'!B34</f>
        <v>WSH</v>
      </c>
      <c r="C34" s="2">
        <f>'Forward Ranks'!I34</f>
        <v>0.32850241545893721</v>
      </c>
      <c r="D34" s="2">
        <f>'Forward Ranks'!K34</f>
        <v>0.60144927536231885</v>
      </c>
      <c r="E34" s="2">
        <f>'Forward Ranks'!L34</f>
        <v>0.55797101449275366</v>
      </c>
      <c r="F34" s="2">
        <f>'Forward Ranks'!AC34</f>
        <v>0.67632850241545894</v>
      </c>
      <c r="G34" s="2">
        <f>'Forward Ranks'!AF34</f>
        <v>0.7342995169082126</v>
      </c>
      <c r="H34" s="2">
        <f>'Forward Ranks'!AP34</f>
        <v>0.7560386473429952</v>
      </c>
      <c r="I34" s="2">
        <f t="shared" si="0"/>
        <v>0.56099033816425115</v>
      </c>
      <c r="J34" s="2">
        <f t="shared" si="1"/>
        <v>0.70951585976627718</v>
      </c>
      <c r="K34">
        <f t="shared" si="2"/>
        <v>175</v>
      </c>
      <c r="M34" s="1">
        <f t="shared" si="3"/>
        <v>0.76489533011272137</v>
      </c>
      <c r="N34" s="2">
        <f t="shared" si="4"/>
        <v>0.86811352253756258</v>
      </c>
      <c r="O34">
        <f t="shared" si="5"/>
        <v>80</v>
      </c>
      <c r="P34" s="2">
        <f>'Forward Ranks'!AZ34</f>
        <v>0.88405797101449279</v>
      </c>
      <c r="Q34">
        <f>'F on ice'!G34</f>
        <v>12.236507936508</v>
      </c>
      <c r="R34" s="8">
        <f t="shared" si="6"/>
        <v>83.188093913135717</v>
      </c>
      <c r="S34">
        <f t="shared" si="7"/>
        <v>177</v>
      </c>
      <c r="T34" s="8">
        <f t="shared" si="8"/>
        <v>99.047860190264259</v>
      </c>
      <c r="U34" s="30">
        <f t="shared" si="9"/>
        <v>79</v>
      </c>
      <c r="X34" t="str">
        <f>'Defense Ranks'!A34</f>
        <v>Caleb Jones</v>
      </c>
      <c r="Y34" t="str">
        <f>'Defense Ranks'!B34</f>
        <v>COL</v>
      </c>
      <c r="Z34" s="2">
        <f>'Defense Ranks'!I34</f>
        <v>0.27966101694915252</v>
      </c>
      <c r="AA34" s="1">
        <f>'Defense Ranks'!K34</f>
        <v>0.59745762711864403</v>
      </c>
      <c r="AB34" s="1">
        <f>'Defense Ranks'!L34</f>
        <v>0.48305084745762711</v>
      </c>
      <c r="AC34" s="2">
        <f>'Defense Ranks'!AC34</f>
        <v>0.82203389830508478</v>
      </c>
      <c r="AD34" s="2">
        <f>'Defense Ranks'!AF34</f>
        <v>0.60169491525423724</v>
      </c>
      <c r="AE34" s="2">
        <f>'Defense Ranks'!AP34</f>
        <v>0.47033898305084748</v>
      </c>
      <c r="AF34" s="1">
        <f t="shared" si="10"/>
        <v>0.4576271186440678</v>
      </c>
      <c r="AG34" s="1">
        <f t="shared" si="11"/>
        <v>0.75551102204408815</v>
      </c>
      <c r="AH34">
        <f t="shared" si="12"/>
        <v>123</v>
      </c>
      <c r="AI34" s="2">
        <f>'Defense Ranks'!AZ34</f>
        <v>0.36440677966101692</v>
      </c>
      <c r="AJ34" s="1">
        <f t="shared" si="13"/>
        <v>0.596045197740113</v>
      </c>
      <c r="AK34" s="1">
        <f t="shared" si="14"/>
        <v>0.8176352705410822</v>
      </c>
      <c r="AL34">
        <f t="shared" si="15"/>
        <v>92</v>
      </c>
      <c r="AN34">
        <f>'D on Ice'!G34</f>
        <v>11.585833333332999</v>
      </c>
      <c r="AO34" s="8">
        <f t="shared" si="16"/>
        <v>87.136935537741806</v>
      </c>
      <c r="AP34">
        <f t="shared" si="17"/>
        <v>146</v>
      </c>
      <c r="AQ34" s="8">
        <f t="shared" si="18"/>
        <v>93.349360387441209</v>
      </c>
      <c r="AR34">
        <f t="shared" si="19"/>
        <v>115</v>
      </c>
    </row>
    <row r="35" spans="1:44" x14ac:dyDescent="0.3">
      <c r="A35" t="str">
        <f>'Forward Ranks'!A35</f>
        <v>Anton Lundell</v>
      </c>
      <c r="B35" t="str">
        <f>'Forward Ranks'!B35</f>
        <v>FLA</v>
      </c>
      <c r="C35" s="2">
        <f>'Forward Ranks'!I35</f>
        <v>0.82367149758454106</v>
      </c>
      <c r="D35" s="2">
        <f>'Forward Ranks'!K35</f>
        <v>0.13768115942028986</v>
      </c>
      <c r="E35" s="2">
        <f>'Forward Ranks'!L35</f>
        <v>0.76328502415458932</v>
      </c>
      <c r="F35" s="2">
        <f>'Forward Ranks'!AC35</f>
        <v>0.61594202898550721</v>
      </c>
      <c r="G35" s="2">
        <f>'Forward Ranks'!AF35</f>
        <v>0.43478260869565216</v>
      </c>
      <c r="H35" s="2">
        <f>'Forward Ranks'!AP35</f>
        <v>0.54830917874396135</v>
      </c>
      <c r="I35" s="2">
        <f t="shared" si="0"/>
        <v>0.56823671497584538</v>
      </c>
      <c r="J35" s="2">
        <f t="shared" si="1"/>
        <v>0.71786310517529217</v>
      </c>
      <c r="K35">
        <f t="shared" si="2"/>
        <v>170</v>
      </c>
      <c r="M35" s="1">
        <f t="shared" si="3"/>
        <v>0.37600644122383248</v>
      </c>
      <c r="N35" s="2">
        <f t="shared" si="4"/>
        <v>0.56761268781302165</v>
      </c>
      <c r="O35">
        <f t="shared" si="5"/>
        <v>260</v>
      </c>
      <c r="P35" s="2">
        <f>'Forward Ranks'!AZ35</f>
        <v>7.7294685990338161E-2</v>
      </c>
      <c r="Q35">
        <f>'F on ice'!G35</f>
        <v>12.279457364341001</v>
      </c>
      <c r="R35" s="8">
        <f t="shared" si="6"/>
        <v>84.065767881870215</v>
      </c>
      <c r="S35">
        <f t="shared" si="7"/>
        <v>172</v>
      </c>
      <c r="T35" s="8">
        <f t="shared" si="8"/>
        <v>69.040726145643163</v>
      </c>
      <c r="U35" s="30">
        <f t="shared" si="9"/>
        <v>259</v>
      </c>
      <c r="X35" t="str">
        <f>'Defense Ranks'!A35</f>
        <v>Calen Addison</v>
      </c>
      <c r="Y35" t="str">
        <f>'Defense Ranks'!B35</f>
        <v>MIN, S.J</v>
      </c>
      <c r="Z35" s="2">
        <f>'Defense Ranks'!I35</f>
        <v>9.7457627118644072E-2</v>
      </c>
      <c r="AA35" s="1">
        <f>'Defense Ranks'!K35</f>
        <v>0.1059322033898305</v>
      </c>
      <c r="AB35" s="1">
        <f>'Defense Ranks'!L35</f>
        <v>0.13983050847457626</v>
      </c>
      <c r="AC35" s="2">
        <f>'Defense Ranks'!AC35</f>
        <v>0.19067796610169491</v>
      </c>
      <c r="AD35" s="2">
        <f>'Defense Ranks'!AF35</f>
        <v>0.11864406779661017</v>
      </c>
      <c r="AE35" s="2">
        <f>'Defense Ranks'!AP35</f>
        <v>0.45338983050847459</v>
      </c>
      <c r="AF35" s="1">
        <f t="shared" si="10"/>
        <v>0.19915254237288135</v>
      </c>
      <c r="AG35" s="1">
        <f t="shared" si="11"/>
        <v>0.57314629258517036</v>
      </c>
      <c r="AH35">
        <f t="shared" si="12"/>
        <v>214</v>
      </c>
      <c r="AI35" s="2">
        <f>'Defense Ranks'!AZ35</f>
        <v>0.34745762711864409</v>
      </c>
      <c r="AJ35" s="1">
        <f t="shared" si="13"/>
        <v>0.21892655367231639</v>
      </c>
      <c r="AK35" s="1">
        <f t="shared" si="14"/>
        <v>0.61322645290581157</v>
      </c>
      <c r="AL35">
        <f t="shared" si="15"/>
        <v>194</v>
      </c>
      <c r="AN35">
        <f>'D on Ice'!G35</f>
        <v>14.319512195122</v>
      </c>
      <c r="AO35" s="8">
        <f t="shared" si="16"/>
        <v>71.634141453639032</v>
      </c>
      <c r="AP35">
        <f t="shared" si="17"/>
        <v>216</v>
      </c>
      <c r="AQ35" s="8">
        <f t="shared" si="18"/>
        <v>75.642157485703152</v>
      </c>
      <c r="AR35">
        <f t="shared" si="19"/>
        <v>205</v>
      </c>
    </row>
    <row r="36" spans="1:44" x14ac:dyDescent="0.3">
      <c r="A36" t="str">
        <f>'Forward Ranks'!A36</f>
        <v>Anze Kopitar</v>
      </c>
      <c r="B36" t="str">
        <f>'Forward Ranks'!B36</f>
        <v>L.A</v>
      </c>
      <c r="C36" s="2">
        <f>'Forward Ranks'!I36</f>
        <v>0.71739130434782605</v>
      </c>
      <c r="D36" s="2">
        <f>'Forward Ranks'!K36</f>
        <v>0.6908212560386473</v>
      </c>
      <c r="E36" s="2">
        <f>'Forward Ranks'!L36</f>
        <v>0.5748792270531401</v>
      </c>
      <c r="F36" s="2">
        <f>'Forward Ranks'!AC36</f>
        <v>0.8091787439613527</v>
      </c>
      <c r="G36" s="2">
        <f>'Forward Ranks'!AF36</f>
        <v>0.81400966183574874</v>
      </c>
      <c r="H36" s="2">
        <f>'Forward Ranks'!AP36</f>
        <v>0.15458937198067632</v>
      </c>
      <c r="I36" s="2">
        <f t="shared" si="0"/>
        <v>0.53442028985507239</v>
      </c>
      <c r="J36" s="2">
        <f t="shared" si="1"/>
        <v>0.68447412353923209</v>
      </c>
      <c r="K36">
        <f t="shared" si="2"/>
        <v>190</v>
      </c>
      <c r="M36" s="1">
        <f t="shared" si="3"/>
        <v>0.74557165861513697</v>
      </c>
      <c r="N36" s="2">
        <f t="shared" si="4"/>
        <v>0.85308848080133559</v>
      </c>
      <c r="O36">
        <f t="shared" si="5"/>
        <v>89</v>
      </c>
      <c r="P36" s="2">
        <f>'Forward Ranks'!AZ36</f>
        <v>0.61352657004830913</v>
      </c>
      <c r="Q36">
        <f>'F on ice'!G36</f>
        <v>13.35962962963</v>
      </c>
      <c r="R36" s="8">
        <f t="shared" si="6"/>
        <v>81.807041983553205</v>
      </c>
      <c r="S36">
        <f t="shared" si="7"/>
        <v>183</v>
      </c>
      <c r="T36" s="8">
        <f t="shared" si="8"/>
        <v>98.668477709763565</v>
      </c>
      <c r="U36" s="30">
        <f t="shared" si="9"/>
        <v>84</v>
      </c>
      <c r="X36" t="str">
        <f>'Defense Ranks'!A36</f>
        <v>Calvin de Haan</v>
      </c>
      <c r="Y36" t="str">
        <f>'Defense Ranks'!B36</f>
        <v>T.B</v>
      </c>
      <c r="Z36" s="2">
        <f>'Defense Ranks'!I36</f>
        <v>0.40254237288135591</v>
      </c>
      <c r="AA36" s="1">
        <f>'Defense Ranks'!K36</f>
        <v>0.16949152542372881</v>
      </c>
      <c r="AB36" s="1">
        <f>'Defense Ranks'!L36</f>
        <v>0.4364406779661017</v>
      </c>
      <c r="AC36" s="2">
        <f>'Defense Ranks'!AC36</f>
        <v>0.97033898305084743</v>
      </c>
      <c r="AD36" s="2">
        <f>'Defense Ranks'!AF36</f>
        <v>0.91949152542372881</v>
      </c>
      <c r="AE36" s="2">
        <f>'Defense Ranks'!AP36</f>
        <v>0.49152542372881358</v>
      </c>
      <c r="AF36" s="1">
        <f t="shared" si="10"/>
        <v>0.375</v>
      </c>
      <c r="AG36" s="1">
        <f t="shared" si="11"/>
        <v>0.68737474949899802</v>
      </c>
      <c r="AH36">
        <f t="shared" si="12"/>
        <v>156</v>
      </c>
      <c r="AI36" s="2">
        <f>'Defense Ranks'!AZ36</f>
        <v>0.9576271186440678</v>
      </c>
      <c r="AJ36" s="1">
        <f t="shared" si="13"/>
        <v>0.94915254237288138</v>
      </c>
      <c r="AK36" s="1">
        <f t="shared" si="14"/>
        <v>0.9879759519038076</v>
      </c>
      <c r="AL36">
        <f t="shared" si="15"/>
        <v>7</v>
      </c>
      <c r="AN36">
        <f>'D on Ice'!G36</f>
        <v>14.492424242424001</v>
      </c>
      <c r="AO36" s="8">
        <f t="shared" si="16"/>
        <v>83.229899192323799</v>
      </c>
      <c r="AP36">
        <f t="shared" si="17"/>
        <v>160</v>
      </c>
      <c r="AQ36" s="8">
        <f t="shared" si="18"/>
        <v>113.29001943280477</v>
      </c>
      <c r="AR36">
        <f t="shared" si="19"/>
        <v>9</v>
      </c>
    </row>
    <row r="37" spans="1:44" x14ac:dyDescent="0.3">
      <c r="A37" t="str">
        <f>'Forward Ranks'!A37</f>
        <v>Artemi Panarin</v>
      </c>
      <c r="B37" t="str">
        <f>'Forward Ranks'!B37</f>
        <v>NYR</v>
      </c>
      <c r="C37" s="2">
        <f>'Forward Ranks'!I37</f>
        <v>0.95893719806763289</v>
      </c>
      <c r="D37" s="2">
        <f>'Forward Ranks'!K37</f>
        <v>0.85507246376811596</v>
      </c>
      <c r="E37" s="2">
        <f>'Forward Ranks'!L37</f>
        <v>0.94444444444444442</v>
      </c>
      <c r="F37" s="2">
        <f>'Forward Ranks'!AC37</f>
        <v>0.7439613526570048</v>
      </c>
      <c r="G37" s="2">
        <f>'Forward Ranks'!AF37</f>
        <v>0.4251207729468599</v>
      </c>
      <c r="H37" s="2">
        <f>'Forward Ranks'!AP37</f>
        <v>0.98792270531400961</v>
      </c>
      <c r="I37" s="2">
        <f t="shared" si="0"/>
        <v>0.93659420289855067</v>
      </c>
      <c r="J37" s="2">
        <f t="shared" si="1"/>
        <v>0.98163606010016691</v>
      </c>
      <c r="K37">
        <f t="shared" si="2"/>
        <v>12</v>
      </c>
      <c r="M37" s="1">
        <f t="shared" si="3"/>
        <v>0.50402576489533002</v>
      </c>
      <c r="N37" s="2">
        <f t="shared" si="4"/>
        <v>0.662771285475793</v>
      </c>
      <c r="O37">
        <f t="shared" si="5"/>
        <v>203</v>
      </c>
      <c r="P37" s="2">
        <f>'Forward Ranks'!AZ37</f>
        <v>0.34299516908212563</v>
      </c>
      <c r="Q37">
        <f>'F on ice'!G37</f>
        <v>15.468794326240999</v>
      </c>
      <c r="R37" s="8">
        <f t="shared" si="6"/>
        <v>113.6324003362577</v>
      </c>
      <c r="S37">
        <f t="shared" si="7"/>
        <v>7</v>
      </c>
      <c r="T37" s="8">
        <f t="shared" si="8"/>
        <v>81.745922873820291</v>
      </c>
      <c r="U37" s="30">
        <f t="shared" si="9"/>
        <v>182</v>
      </c>
      <c r="X37" t="str">
        <f>'Defense Ranks'!A37</f>
        <v>Cam Fowler</v>
      </c>
      <c r="Y37" t="str">
        <f>'Defense Ranks'!B37</f>
        <v>ANA</v>
      </c>
      <c r="Z37" s="2">
        <f>'Defense Ranks'!I37</f>
        <v>0.17372881355932204</v>
      </c>
      <c r="AA37" s="1">
        <f>'Defense Ranks'!K37</f>
        <v>6.7796610169491525E-2</v>
      </c>
      <c r="AB37" s="1">
        <f>'Defense Ranks'!L37</f>
        <v>0.21610169491525424</v>
      </c>
      <c r="AC37" s="2">
        <f>'Defense Ranks'!AC37</f>
        <v>0.24576271186440679</v>
      </c>
      <c r="AD37" s="2">
        <f>'Defense Ranks'!AF37</f>
        <v>0.1271186440677966</v>
      </c>
      <c r="AE37" s="2">
        <f>'Defense Ranks'!AP37</f>
        <v>0.34745762711864409</v>
      </c>
      <c r="AF37" s="1">
        <f t="shared" si="10"/>
        <v>0.20127118644067798</v>
      </c>
      <c r="AG37" s="1">
        <f t="shared" si="11"/>
        <v>0.57515030060120242</v>
      </c>
      <c r="AH37">
        <f t="shared" si="12"/>
        <v>213</v>
      </c>
      <c r="AI37" s="2">
        <f>'Defense Ranks'!AZ37</f>
        <v>0.13135593220338984</v>
      </c>
      <c r="AJ37" s="1">
        <f t="shared" si="13"/>
        <v>0.16807909604519775</v>
      </c>
      <c r="AK37" s="1">
        <f t="shared" si="14"/>
        <v>0.58917835671342689</v>
      </c>
      <c r="AL37">
        <f t="shared" si="15"/>
        <v>206</v>
      </c>
      <c r="AN37">
        <f>'D on Ice'!G37</f>
        <v>17.615625000000001</v>
      </c>
      <c r="AO37" s="8">
        <f t="shared" si="16"/>
        <v>75.130655060120247</v>
      </c>
      <c r="AP37">
        <f t="shared" si="17"/>
        <v>196</v>
      </c>
      <c r="AQ37" s="8">
        <f t="shared" si="18"/>
        <v>76.533460671342695</v>
      </c>
      <c r="AR37">
        <f t="shared" si="19"/>
        <v>200</v>
      </c>
    </row>
    <row r="38" spans="1:44" x14ac:dyDescent="0.3">
      <c r="A38" t="str">
        <f>'Forward Ranks'!A38</f>
        <v>Arthur Kaliyev</v>
      </c>
      <c r="B38" t="str">
        <f>'Forward Ranks'!B38</f>
        <v>L.A</v>
      </c>
      <c r="C38" s="2">
        <f>'Forward Ranks'!I38</f>
        <v>0.99033816425120769</v>
      </c>
      <c r="D38" s="2">
        <f>'Forward Ranks'!K38</f>
        <v>0.62318840579710144</v>
      </c>
      <c r="E38" s="2">
        <f>'Forward Ranks'!L38</f>
        <v>0.98067632850241548</v>
      </c>
      <c r="F38" s="2">
        <f>'Forward Ranks'!AC38</f>
        <v>0.86473429951690817</v>
      </c>
      <c r="G38" s="2">
        <f>'Forward Ranks'!AF38</f>
        <v>0.7342995169082126</v>
      </c>
      <c r="H38" s="2">
        <f>'Forward Ranks'!AP38</f>
        <v>0.87681159420289856</v>
      </c>
      <c r="I38" s="2">
        <f t="shared" si="0"/>
        <v>0.86775362318840576</v>
      </c>
      <c r="J38" s="2">
        <f t="shared" si="1"/>
        <v>0.94490818030050083</v>
      </c>
      <c r="K38">
        <f t="shared" si="2"/>
        <v>33</v>
      </c>
      <c r="M38" s="1">
        <f t="shared" si="3"/>
        <v>0.69967793880837359</v>
      </c>
      <c r="N38" s="2">
        <f t="shared" si="4"/>
        <v>0.81969949916527551</v>
      </c>
      <c r="O38">
        <f t="shared" si="5"/>
        <v>108</v>
      </c>
      <c r="P38" s="2">
        <f>'Forward Ranks'!AZ38</f>
        <v>0.5</v>
      </c>
      <c r="Q38">
        <f>'F on ice'!G38</f>
        <v>11.512499999999999</v>
      </c>
      <c r="R38" s="8">
        <f t="shared" si="6"/>
        <v>106.00331803005008</v>
      </c>
      <c r="S38">
        <f t="shared" si="7"/>
        <v>47</v>
      </c>
      <c r="T38" s="8">
        <f t="shared" si="8"/>
        <v>93.482449916527557</v>
      </c>
      <c r="U38" s="30">
        <f t="shared" si="9"/>
        <v>109</v>
      </c>
      <c r="X38" t="str">
        <f>'Defense Ranks'!A38</f>
        <v>Cam York</v>
      </c>
      <c r="Y38" t="str">
        <f>'Defense Ranks'!B38</f>
        <v>PHI</v>
      </c>
      <c r="Z38" s="2">
        <f>'Defense Ranks'!I38</f>
        <v>0.47457627118644069</v>
      </c>
      <c r="AA38" s="1">
        <f>'Defense Ranks'!K38</f>
        <v>0.25423728813559321</v>
      </c>
      <c r="AB38" s="1">
        <f>'Defense Ranks'!L38</f>
        <v>0.36440677966101692</v>
      </c>
      <c r="AC38" s="2">
        <f>'Defense Ranks'!AC38</f>
        <v>0.89406779661016944</v>
      </c>
      <c r="AD38" s="2">
        <f>'Defense Ranks'!AF38</f>
        <v>0.72033898305084743</v>
      </c>
      <c r="AE38" s="2">
        <f>'Defense Ranks'!AP38</f>
        <v>0.27542372881355931</v>
      </c>
      <c r="AF38" s="1">
        <f t="shared" si="10"/>
        <v>0.34216101694915252</v>
      </c>
      <c r="AG38" s="1">
        <f t="shared" si="11"/>
        <v>0.65330661322645289</v>
      </c>
      <c r="AH38">
        <f t="shared" si="12"/>
        <v>174</v>
      </c>
      <c r="AI38" s="2">
        <f>'Defense Ranks'!AZ38</f>
        <v>0.50423728813559321</v>
      </c>
      <c r="AJ38" s="1">
        <f t="shared" si="13"/>
        <v>0.70621468926553665</v>
      </c>
      <c r="AK38" s="1">
        <f t="shared" si="14"/>
        <v>0.88376753507014028</v>
      </c>
      <c r="AL38">
        <f t="shared" si="15"/>
        <v>59</v>
      </c>
      <c r="AN38">
        <f>'D on Ice'!G38</f>
        <v>16.741156462585</v>
      </c>
      <c r="AO38" s="8">
        <f t="shared" si="16"/>
        <v>82.071817785230294</v>
      </c>
      <c r="AP38">
        <f t="shared" si="17"/>
        <v>168</v>
      </c>
      <c r="AQ38" s="8">
        <f t="shared" si="18"/>
        <v>105.11790996959903</v>
      </c>
      <c r="AR38">
        <f t="shared" si="19"/>
        <v>56</v>
      </c>
    </row>
    <row r="39" spans="1:44" x14ac:dyDescent="0.3">
      <c r="A39" t="str">
        <f>'Forward Ranks'!A39</f>
        <v>Auston Matthews</v>
      </c>
      <c r="B39" t="str">
        <f>'Forward Ranks'!B39</f>
        <v>TOR</v>
      </c>
      <c r="C39" s="2">
        <f>'Forward Ranks'!I39</f>
        <v>0.86473429951690817</v>
      </c>
      <c r="D39" s="2">
        <f>'Forward Ranks'!K39</f>
        <v>0.91787439613526567</v>
      </c>
      <c r="E39" s="2">
        <f>'Forward Ranks'!L39</f>
        <v>0.87681159420289856</v>
      </c>
      <c r="F39" s="2">
        <f>'Forward Ranks'!AC39</f>
        <v>0.7560386473429952</v>
      </c>
      <c r="G39" s="2">
        <f>'Forward Ranks'!AF39</f>
        <v>0.47342995169082125</v>
      </c>
      <c r="H39" s="2">
        <f>'Forward Ranks'!AP39</f>
        <v>0.88888888888888884</v>
      </c>
      <c r="I39" s="2">
        <f t="shared" si="0"/>
        <v>0.88707729468599028</v>
      </c>
      <c r="J39" s="2">
        <f t="shared" si="1"/>
        <v>0.95325542570951582</v>
      </c>
      <c r="K39">
        <f t="shared" si="2"/>
        <v>29</v>
      </c>
      <c r="M39" s="1">
        <f t="shared" si="3"/>
        <v>0.63204508856682773</v>
      </c>
      <c r="N39" s="2">
        <f t="shared" si="4"/>
        <v>0.75959933222036724</v>
      </c>
      <c r="O39">
        <f t="shared" si="5"/>
        <v>145</v>
      </c>
      <c r="P39" s="2">
        <f>'Forward Ranks'!AZ39</f>
        <v>0.66666666666666663</v>
      </c>
      <c r="Q39">
        <f>'F on ice'!G39</f>
        <v>15.5</v>
      </c>
      <c r="R39" s="8">
        <f t="shared" si="6"/>
        <v>110.82554257095158</v>
      </c>
      <c r="S39">
        <f t="shared" si="7"/>
        <v>21</v>
      </c>
      <c r="T39" s="8">
        <f t="shared" si="8"/>
        <v>91.459933222036724</v>
      </c>
      <c r="U39" s="30">
        <f t="shared" si="9"/>
        <v>122</v>
      </c>
      <c r="X39" t="str">
        <f>'Defense Ranks'!A39</f>
        <v>Carson Soucy</v>
      </c>
      <c r="Y39" t="str">
        <f>'Defense Ranks'!B39</f>
        <v>VAN</v>
      </c>
      <c r="Z39" s="2">
        <f>'Defense Ranks'!I39</f>
        <v>5.0847457627118647E-2</v>
      </c>
      <c r="AA39" s="1">
        <f>'Defense Ranks'!K39</f>
        <v>0.1864406779661017</v>
      </c>
      <c r="AB39" s="1">
        <f>'Defense Ranks'!L39</f>
        <v>7.2033898305084748E-2</v>
      </c>
      <c r="AC39" s="2">
        <f>'Defense Ranks'!AC39</f>
        <v>0.75</v>
      </c>
      <c r="AD39" s="2">
        <f>'Defense Ranks'!AF39</f>
        <v>0.75423728813559321</v>
      </c>
      <c r="AE39" s="2">
        <f>'Defense Ranks'!AP39</f>
        <v>8.4745762711864403E-2</v>
      </c>
      <c r="AF39" s="1">
        <f t="shared" si="10"/>
        <v>9.8516949152542374E-2</v>
      </c>
      <c r="AG39" s="1">
        <f t="shared" si="11"/>
        <v>0.54509018036072143</v>
      </c>
      <c r="AH39">
        <f t="shared" si="12"/>
        <v>227</v>
      </c>
      <c r="AI39" s="2">
        <f>'Defense Ranks'!AZ39</f>
        <v>0.70338983050847459</v>
      </c>
      <c r="AJ39" s="1">
        <f t="shared" si="13"/>
        <v>0.73587570621468934</v>
      </c>
      <c r="AK39" s="1">
        <f t="shared" si="14"/>
        <v>0.90180360721442887</v>
      </c>
      <c r="AL39">
        <f t="shared" si="15"/>
        <v>50</v>
      </c>
      <c r="AN39">
        <f>'D on Ice'!G39</f>
        <v>14.947619047619</v>
      </c>
      <c r="AO39" s="8">
        <f t="shared" si="16"/>
        <v>69.456637083691135</v>
      </c>
      <c r="AP39">
        <f t="shared" si="17"/>
        <v>222</v>
      </c>
      <c r="AQ39" s="8">
        <f t="shared" si="18"/>
        <v>105.12797976906189</v>
      </c>
      <c r="AR39">
        <f t="shared" si="19"/>
        <v>55</v>
      </c>
    </row>
    <row r="40" spans="1:44" x14ac:dyDescent="0.3">
      <c r="A40" t="str">
        <f>'Forward Ranks'!A40</f>
        <v>Axel Jonsson-Fjallby</v>
      </c>
      <c r="B40" t="str">
        <f>'Forward Ranks'!B40</f>
        <v>WPG</v>
      </c>
      <c r="C40" s="2">
        <f>'Forward Ranks'!I40</f>
        <v>0.40821256038647341</v>
      </c>
      <c r="D40" s="2">
        <f>'Forward Ranks'!K40</f>
        <v>0.29710144927536231</v>
      </c>
      <c r="E40" s="2">
        <f>'Forward Ranks'!L40</f>
        <v>0.21256038647342995</v>
      </c>
      <c r="F40" s="2">
        <f>'Forward Ranks'!AC40</f>
        <v>0.97584541062801933</v>
      </c>
      <c r="G40" s="2">
        <f>'Forward Ranks'!AF40</f>
        <v>0.97584541062801933</v>
      </c>
      <c r="H40" s="2">
        <f>'Forward Ranks'!AP40</f>
        <v>0.19565217391304349</v>
      </c>
      <c r="I40" s="2">
        <f t="shared" si="0"/>
        <v>0.27838164251207731</v>
      </c>
      <c r="J40" s="2">
        <f t="shared" si="1"/>
        <v>0.47078464106844742</v>
      </c>
      <c r="K40">
        <f t="shared" si="2"/>
        <v>318</v>
      </c>
      <c r="M40" s="1">
        <f t="shared" si="3"/>
        <v>0.94202898550724645</v>
      </c>
      <c r="N40" s="2">
        <f t="shared" si="4"/>
        <v>0.97662771285475791</v>
      </c>
      <c r="O40">
        <f t="shared" si="5"/>
        <v>15</v>
      </c>
      <c r="P40" s="2">
        <f>'Forward Ranks'!AZ40</f>
        <v>0.87439613526570048</v>
      </c>
      <c r="Q40">
        <f>'F on ice'!G40</f>
        <v>7.8724358974359001</v>
      </c>
      <c r="R40" s="8">
        <f t="shared" si="6"/>
        <v>54.950900004280648</v>
      </c>
      <c r="S40">
        <f t="shared" si="7"/>
        <v>337</v>
      </c>
      <c r="T40" s="8">
        <f t="shared" si="8"/>
        <v>105.53520718291169</v>
      </c>
      <c r="U40" s="30">
        <f t="shared" si="9"/>
        <v>33</v>
      </c>
      <c r="X40" t="str">
        <f>'Defense Ranks'!A40</f>
        <v>Chad Ruhwedel</v>
      </c>
      <c r="Y40" t="str">
        <f>'Defense Ranks'!B40</f>
        <v>PIT</v>
      </c>
      <c r="Z40" s="2">
        <f>'Defense Ranks'!I40</f>
        <v>0.22033898305084745</v>
      </c>
      <c r="AA40" s="1">
        <f>'Defense Ranks'!K40</f>
        <v>5.0847457627118647E-2</v>
      </c>
      <c r="AB40" s="1">
        <f>'Defense Ranks'!L40</f>
        <v>0.33898305084745761</v>
      </c>
      <c r="AC40" s="2">
        <f>'Defense Ranks'!AC40</f>
        <v>0.45338983050847459</v>
      </c>
      <c r="AD40" s="2">
        <f>'Defense Ranks'!AF40</f>
        <v>0.8728813559322034</v>
      </c>
      <c r="AE40" s="2">
        <f>'Defense Ranks'!AP40</f>
        <v>2.9661016949152543E-2</v>
      </c>
      <c r="AF40" s="1">
        <f t="shared" si="10"/>
        <v>0.15995762711864406</v>
      </c>
      <c r="AG40" s="1">
        <f t="shared" si="11"/>
        <v>0.5591182364729459</v>
      </c>
      <c r="AH40">
        <f t="shared" si="12"/>
        <v>221</v>
      </c>
      <c r="AI40" s="2">
        <f>'Defense Ranks'!AZ40</f>
        <v>0.86864406779661019</v>
      </c>
      <c r="AJ40" s="1">
        <f t="shared" si="13"/>
        <v>0.73163841807909602</v>
      </c>
      <c r="AK40" s="1">
        <f t="shared" si="14"/>
        <v>0.89779559118236474</v>
      </c>
      <c r="AL40">
        <f t="shared" si="15"/>
        <v>52</v>
      </c>
      <c r="AN40">
        <f>'D on Ice'!G40</f>
        <v>10.417777777777999</v>
      </c>
      <c r="AO40" s="8">
        <f t="shared" si="16"/>
        <v>66.329601425072596</v>
      </c>
      <c r="AP40">
        <f t="shared" si="17"/>
        <v>235</v>
      </c>
      <c r="AQ40" s="8">
        <f t="shared" si="18"/>
        <v>100.19733689601446</v>
      </c>
      <c r="AR40">
        <f t="shared" si="19"/>
        <v>78</v>
      </c>
    </row>
    <row r="41" spans="1:44" x14ac:dyDescent="0.3">
      <c r="A41" t="str">
        <f>'Forward Ranks'!A41</f>
        <v>Barclay Goodrow</v>
      </c>
      <c r="B41" t="str">
        <f>'Forward Ranks'!B41</f>
        <v>NYR</v>
      </c>
      <c r="C41" s="2">
        <f>'Forward Ranks'!I41</f>
        <v>5.3140096618357488E-2</v>
      </c>
      <c r="D41" s="2">
        <f>'Forward Ranks'!K41</f>
        <v>0.1280193236714976</v>
      </c>
      <c r="E41" s="2">
        <f>'Forward Ranks'!L41</f>
        <v>0.14492753623188406</v>
      </c>
      <c r="F41" s="2">
        <f>'Forward Ranks'!AC41</f>
        <v>0.28019323671497587</v>
      </c>
      <c r="G41" s="2">
        <f>'Forward Ranks'!AF41</f>
        <v>0.27777777777777779</v>
      </c>
      <c r="H41" s="2">
        <f>'Forward Ranks'!AP41</f>
        <v>0.10628019323671498</v>
      </c>
      <c r="I41" s="2">
        <f t="shared" si="0"/>
        <v>0.10809178743961353</v>
      </c>
      <c r="J41" s="2">
        <f t="shared" si="1"/>
        <v>0.34724540901502504</v>
      </c>
      <c r="K41">
        <f t="shared" si="2"/>
        <v>392</v>
      </c>
      <c r="M41" s="1">
        <f t="shared" si="3"/>
        <v>0.24074074074074078</v>
      </c>
      <c r="N41" s="2">
        <f t="shared" si="4"/>
        <v>0.44908180300500833</v>
      </c>
      <c r="O41">
        <f t="shared" si="5"/>
        <v>331</v>
      </c>
      <c r="P41" s="2">
        <f>'Forward Ranks'!AZ41</f>
        <v>0.16425120772946861</v>
      </c>
      <c r="Q41">
        <f>'F on ice'!G41</f>
        <v>10.376296296295999</v>
      </c>
      <c r="R41" s="8">
        <f t="shared" si="6"/>
        <v>45.100837197798505</v>
      </c>
      <c r="S41">
        <f t="shared" si="7"/>
        <v>389</v>
      </c>
      <c r="T41" s="8">
        <f t="shared" si="8"/>
        <v>55.284476596796829</v>
      </c>
      <c r="U41" s="30">
        <f t="shared" si="9"/>
        <v>347</v>
      </c>
      <c r="X41" t="str">
        <f>'Defense Ranks'!A41</f>
        <v>Charlie McAvoy</v>
      </c>
      <c r="Y41" t="str">
        <f>'Defense Ranks'!B41</f>
        <v>BOS</v>
      </c>
      <c r="Z41" s="2">
        <f>'Defense Ranks'!I41</f>
        <v>0.82627118644067798</v>
      </c>
      <c r="AA41" s="1">
        <f>'Defense Ranks'!K41</f>
        <v>0.8771186440677966</v>
      </c>
      <c r="AB41" s="1">
        <f>'Defense Ranks'!L41</f>
        <v>0.91949152542372881</v>
      </c>
      <c r="AC41" s="2">
        <f>'Defense Ranks'!AC41</f>
        <v>0.30084745762711862</v>
      </c>
      <c r="AD41" s="2">
        <f>'Defense Ranks'!AF41</f>
        <v>0.32203389830508472</v>
      </c>
      <c r="AE41" s="2">
        <f>'Defense Ranks'!AP41</f>
        <v>0.97881355932203384</v>
      </c>
      <c r="AF41" s="1">
        <f t="shared" si="10"/>
        <v>0.90042372881355925</v>
      </c>
      <c r="AG41" s="1">
        <f t="shared" si="11"/>
        <v>0.97595190380761521</v>
      </c>
      <c r="AH41">
        <f t="shared" si="12"/>
        <v>13</v>
      </c>
      <c r="AI41" s="2">
        <f>'Defense Ranks'!AZ41</f>
        <v>0.21610169491525424</v>
      </c>
      <c r="AJ41" s="1">
        <f t="shared" si="13"/>
        <v>0.27966101694915252</v>
      </c>
      <c r="AK41" s="1">
        <f t="shared" si="14"/>
        <v>0.6412825651302605</v>
      </c>
      <c r="AL41">
        <f t="shared" si="15"/>
        <v>180</v>
      </c>
      <c r="AN41">
        <f>'D on Ice'!G41</f>
        <v>17.547916666667</v>
      </c>
      <c r="AO41" s="8">
        <f t="shared" si="16"/>
        <v>115.14310704742851</v>
      </c>
      <c r="AP41">
        <f t="shared" si="17"/>
        <v>10</v>
      </c>
      <c r="AQ41" s="8">
        <f t="shared" si="18"/>
        <v>81.676173179693052</v>
      </c>
      <c r="AR41">
        <f t="shared" si="19"/>
        <v>175</v>
      </c>
    </row>
    <row r="42" spans="1:44" x14ac:dyDescent="0.3">
      <c r="A42" t="str">
        <f>'Forward Ranks'!A42</f>
        <v>Barrett Hayton</v>
      </c>
      <c r="B42" t="str">
        <f>'Forward Ranks'!B42</f>
        <v>ARI</v>
      </c>
      <c r="C42" s="2">
        <f>'Forward Ranks'!I42</f>
        <v>0.46135265700483091</v>
      </c>
      <c r="D42" s="2">
        <f>'Forward Ranks'!K42</f>
        <v>0.32125603864734298</v>
      </c>
      <c r="E42" s="2">
        <f>'Forward Ranks'!L42</f>
        <v>0.64492753623188404</v>
      </c>
      <c r="F42" s="2">
        <f>'Forward Ranks'!AC42</f>
        <v>0.77777777777777779</v>
      </c>
      <c r="G42" s="2">
        <f>'Forward Ranks'!AF42</f>
        <v>0.7560386473429952</v>
      </c>
      <c r="H42" s="2">
        <f>'Forward Ranks'!AP42</f>
        <v>0.38164251207729466</v>
      </c>
      <c r="I42" s="2">
        <f t="shared" si="0"/>
        <v>0.45229468599033812</v>
      </c>
      <c r="J42" s="2">
        <f t="shared" si="1"/>
        <v>0.61769616026711183</v>
      </c>
      <c r="K42">
        <f t="shared" si="2"/>
        <v>230</v>
      </c>
      <c r="M42" s="1">
        <f t="shared" si="3"/>
        <v>0.83816425120772953</v>
      </c>
      <c r="N42" s="2">
        <f t="shared" si="4"/>
        <v>0.91819699499165275</v>
      </c>
      <c r="O42">
        <f t="shared" si="5"/>
        <v>50</v>
      </c>
      <c r="P42" s="2">
        <f>'Forward Ranks'!AZ42</f>
        <v>0.98067632850241548</v>
      </c>
      <c r="Q42">
        <f>'F on ice'!G42</f>
        <v>12.583333333333</v>
      </c>
      <c r="R42" s="8">
        <f t="shared" si="6"/>
        <v>74.352949360044178</v>
      </c>
      <c r="S42">
        <f t="shared" si="7"/>
        <v>228</v>
      </c>
      <c r="T42" s="8">
        <f t="shared" si="8"/>
        <v>104.40303283249828</v>
      </c>
      <c r="U42" s="30">
        <f t="shared" si="9"/>
        <v>39</v>
      </c>
      <c r="X42" t="str">
        <f>'Defense Ranks'!A42</f>
        <v>Chris Tanev</v>
      </c>
      <c r="Y42" t="str">
        <f>'Defense Ranks'!B42</f>
        <v>CGY</v>
      </c>
      <c r="Z42" s="2">
        <f>'Defense Ranks'!I42</f>
        <v>0.36864406779661019</v>
      </c>
      <c r="AA42" s="1">
        <f>'Defense Ranks'!K42</f>
        <v>0.56355932203389836</v>
      </c>
      <c r="AB42" s="1">
        <f>'Defense Ranks'!L42</f>
        <v>0.33898305084745761</v>
      </c>
      <c r="AC42" s="2">
        <f>'Defense Ranks'!AC42</f>
        <v>0.77542372881355937</v>
      </c>
      <c r="AD42" s="2">
        <f>'Defense Ranks'!AF42</f>
        <v>0.6652542372881356</v>
      </c>
      <c r="AE42" s="2">
        <f>'Defense Ranks'!AP42</f>
        <v>0.2923728813559322</v>
      </c>
      <c r="AF42" s="1">
        <f t="shared" si="10"/>
        <v>0.39088983050847459</v>
      </c>
      <c r="AG42" s="1">
        <f t="shared" si="11"/>
        <v>0.69939879759519041</v>
      </c>
      <c r="AH42">
        <f t="shared" si="12"/>
        <v>151</v>
      </c>
      <c r="AI42" s="2">
        <f>'Defense Ranks'!AZ42</f>
        <v>0.84322033898305082</v>
      </c>
      <c r="AJ42" s="1">
        <f t="shared" si="13"/>
        <v>0.76129943502824859</v>
      </c>
      <c r="AK42" s="1">
        <f t="shared" si="14"/>
        <v>0.9118236472945892</v>
      </c>
      <c r="AL42">
        <f t="shared" si="15"/>
        <v>45</v>
      </c>
      <c r="AN42">
        <f>'D on Ice'!G42</f>
        <v>16.160740740741002</v>
      </c>
      <c r="AO42" s="8">
        <f t="shared" si="16"/>
        <v>86.100620500260035</v>
      </c>
      <c r="AP42">
        <f t="shared" si="17"/>
        <v>148</v>
      </c>
      <c r="AQ42" s="8">
        <f t="shared" si="18"/>
        <v>107.34310547019992</v>
      </c>
      <c r="AR42">
        <f t="shared" si="19"/>
        <v>40</v>
      </c>
    </row>
    <row r="43" spans="1:44" x14ac:dyDescent="0.3">
      <c r="A43" t="str">
        <f>'Forward Ranks'!A43</f>
        <v>Beck Malenstyn</v>
      </c>
      <c r="B43" t="str">
        <f>'Forward Ranks'!B43</f>
        <v>WSH</v>
      </c>
      <c r="C43" s="2">
        <f>'Forward Ranks'!I43</f>
        <v>2.4154589371980676E-2</v>
      </c>
      <c r="D43" s="2">
        <f>'Forward Ranks'!K43</f>
        <v>0.31159420289855072</v>
      </c>
      <c r="E43" s="2">
        <f>'Forward Ranks'!L43</f>
        <v>2.4154589371980676E-2</v>
      </c>
      <c r="F43" s="2">
        <f>'Forward Ranks'!AC43</f>
        <v>6.0386473429951688E-2</v>
      </c>
      <c r="G43" s="2">
        <f>'Forward Ranks'!AF43</f>
        <v>0.1280193236714976</v>
      </c>
      <c r="H43" s="2">
        <f>'Forward Ranks'!AP43</f>
        <v>6.7632850241545889E-2</v>
      </c>
      <c r="I43" s="2">
        <f t="shared" si="0"/>
        <v>0.1068840579710145</v>
      </c>
      <c r="J43" s="2">
        <f t="shared" si="1"/>
        <v>0.34223706176961605</v>
      </c>
      <c r="K43">
        <f t="shared" si="2"/>
        <v>393</v>
      </c>
      <c r="M43" s="1">
        <f t="shared" si="3"/>
        <v>0.14814814814814817</v>
      </c>
      <c r="N43" s="2">
        <f t="shared" si="4"/>
        <v>0.38063439065108512</v>
      </c>
      <c r="O43">
        <f t="shared" si="5"/>
        <v>372</v>
      </c>
      <c r="P43" s="2">
        <f>'Forward Ranks'!AZ43</f>
        <v>0.2560386473429952</v>
      </c>
      <c r="Q43">
        <f>'F on ice'!G43</f>
        <v>10.959259259258999</v>
      </c>
      <c r="R43" s="8">
        <f t="shared" si="6"/>
        <v>45.182965436220599</v>
      </c>
      <c r="S43">
        <f t="shared" si="7"/>
        <v>387</v>
      </c>
      <c r="T43" s="8">
        <f t="shared" si="8"/>
        <v>49.022698324367511</v>
      </c>
      <c r="U43" s="30">
        <f t="shared" si="9"/>
        <v>382</v>
      </c>
      <c r="X43" t="str">
        <f>'Defense Ranks'!A43</f>
        <v>Cody Ceci</v>
      </c>
      <c r="Y43" t="str">
        <f>'Defense Ranks'!B43</f>
        <v>EDM</v>
      </c>
      <c r="Z43" s="2">
        <f>'Defense Ranks'!I43</f>
        <v>0.77966101694915257</v>
      </c>
      <c r="AA43" s="1">
        <f>'Defense Ranks'!K43</f>
        <v>0.60593220338983056</v>
      </c>
      <c r="AB43" s="1">
        <f>'Defense Ranks'!L43</f>
        <v>0.96186440677966101</v>
      </c>
      <c r="AC43" s="2">
        <f>'Defense Ranks'!AC43</f>
        <v>0.1864406779661017</v>
      </c>
      <c r="AD43" s="2">
        <f>'Defense Ranks'!AF43</f>
        <v>0.11864406779661017</v>
      </c>
      <c r="AE43" s="2">
        <f>'Defense Ranks'!AP43</f>
        <v>0.36864406779661019</v>
      </c>
      <c r="AF43" s="1">
        <f t="shared" si="10"/>
        <v>0.67902542372881358</v>
      </c>
      <c r="AG43" s="1">
        <f t="shared" si="11"/>
        <v>0.87975951903807614</v>
      </c>
      <c r="AH43">
        <f t="shared" si="12"/>
        <v>60</v>
      </c>
      <c r="AI43" s="2">
        <f>'Defense Ranks'!AZ43</f>
        <v>2.1186440677966101E-2</v>
      </c>
      <c r="AJ43" s="1">
        <f t="shared" si="13"/>
        <v>0.10875706214689267</v>
      </c>
      <c r="AK43" s="1">
        <f t="shared" si="14"/>
        <v>0.56312625250501003</v>
      </c>
      <c r="AL43">
        <f t="shared" si="15"/>
        <v>219</v>
      </c>
      <c r="AN43">
        <f>'D on Ice'!G43</f>
        <v>16.772348484847999</v>
      </c>
      <c r="AO43" s="8">
        <f t="shared" si="16"/>
        <v>104.74830038865561</v>
      </c>
      <c r="AP43">
        <f t="shared" si="17"/>
        <v>57</v>
      </c>
      <c r="AQ43" s="8">
        <f t="shared" si="18"/>
        <v>73.084973735348996</v>
      </c>
      <c r="AR43">
        <f t="shared" si="19"/>
        <v>213</v>
      </c>
    </row>
    <row r="44" spans="1:44" x14ac:dyDescent="0.3">
      <c r="A44" t="str">
        <f>'Forward Ranks'!A44</f>
        <v>Blake Coleman</v>
      </c>
      <c r="B44" t="str">
        <f>'Forward Ranks'!B44</f>
        <v>CGY</v>
      </c>
      <c r="C44" s="2">
        <f>'Forward Ranks'!I44</f>
        <v>0.80676328502415462</v>
      </c>
      <c r="D44" s="2">
        <f>'Forward Ranks'!K44</f>
        <v>0.76328502415458932</v>
      </c>
      <c r="E44" s="2">
        <f>'Forward Ranks'!L44</f>
        <v>0.77777777777777779</v>
      </c>
      <c r="F44" s="2">
        <f>'Forward Ranks'!AC44</f>
        <v>0.6811594202898551</v>
      </c>
      <c r="G44" s="2">
        <f>'Forward Ranks'!AF44</f>
        <v>0.51207729468599039</v>
      </c>
      <c r="H44" s="2">
        <f>'Forward Ranks'!AP44</f>
        <v>0.85507246376811596</v>
      </c>
      <c r="I44" s="2">
        <f t="shared" si="0"/>
        <v>0.80072463768115942</v>
      </c>
      <c r="J44" s="2">
        <f t="shared" si="1"/>
        <v>0.89649415692821366</v>
      </c>
      <c r="K44">
        <f t="shared" si="2"/>
        <v>62</v>
      </c>
      <c r="M44" s="1">
        <f t="shared" si="3"/>
        <v>0.57165861513687599</v>
      </c>
      <c r="N44" s="2">
        <f t="shared" si="4"/>
        <v>0.71786310517529217</v>
      </c>
      <c r="O44">
        <f t="shared" si="5"/>
        <v>170</v>
      </c>
      <c r="P44" s="2">
        <f>'Forward Ranks'!AZ44</f>
        <v>0.52173913043478259</v>
      </c>
      <c r="Q44">
        <f>'F on ice'!G44</f>
        <v>13.870138888889</v>
      </c>
      <c r="R44" s="8">
        <f t="shared" si="6"/>
        <v>103.51955458171037</v>
      </c>
      <c r="S44">
        <f t="shared" si="7"/>
        <v>58</v>
      </c>
      <c r="T44" s="8">
        <f t="shared" si="8"/>
        <v>85.656449406418204</v>
      </c>
      <c r="U44" s="30">
        <f t="shared" si="9"/>
        <v>154</v>
      </c>
      <c r="X44" t="str">
        <f>'Defense Ranks'!A44</f>
        <v>Colin Miller</v>
      </c>
      <c r="Y44" t="str">
        <f>'Defense Ranks'!B44</f>
        <v>N.J</v>
      </c>
      <c r="Z44" s="2">
        <f>'Defense Ranks'!I44</f>
        <v>0.88135593220338981</v>
      </c>
      <c r="AA44" s="1">
        <f>'Defense Ranks'!K44</f>
        <v>0.83050847457627119</v>
      </c>
      <c r="AB44" s="1">
        <f>'Defense Ranks'!L44</f>
        <v>0.76694915254237284</v>
      </c>
      <c r="AC44" s="2">
        <f>'Defense Ranks'!AC44</f>
        <v>0.72033898305084743</v>
      </c>
      <c r="AD44" s="2">
        <f>'Defense Ranks'!AF44</f>
        <v>0.42372881355932202</v>
      </c>
      <c r="AE44" s="2">
        <f>'Defense Ranks'!AP44</f>
        <v>0.41949152542372881</v>
      </c>
      <c r="AF44" s="1">
        <f t="shared" si="10"/>
        <v>0.72457627118644063</v>
      </c>
      <c r="AG44" s="1">
        <f t="shared" si="11"/>
        <v>0.8997995991983968</v>
      </c>
      <c r="AH44">
        <f t="shared" si="12"/>
        <v>51</v>
      </c>
      <c r="AI44" s="2">
        <f>'Defense Ranks'!AZ44</f>
        <v>0.34745762711864409</v>
      </c>
      <c r="AJ44" s="1">
        <f t="shared" si="13"/>
        <v>0.49717514124293788</v>
      </c>
      <c r="AK44" s="1">
        <f t="shared" si="14"/>
        <v>0.76152304609218435</v>
      </c>
      <c r="AL44">
        <f t="shared" si="15"/>
        <v>118</v>
      </c>
      <c r="AN44">
        <f>'D on Ice'!G44</f>
        <v>14.246794871795</v>
      </c>
      <c r="AO44" s="8">
        <f t="shared" si="16"/>
        <v>104.22675479163468</v>
      </c>
      <c r="AP44">
        <f t="shared" si="17"/>
        <v>61</v>
      </c>
      <c r="AQ44" s="8">
        <f t="shared" si="18"/>
        <v>90.399099481013437</v>
      </c>
      <c r="AR44">
        <f t="shared" si="19"/>
        <v>126</v>
      </c>
    </row>
    <row r="45" spans="1:44" x14ac:dyDescent="0.3">
      <c r="A45" t="str">
        <f>'Forward Ranks'!A45</f>
        <v>Blake Lizotte</v>
      </c>
      <c r="B45" t="str">
        <f>'Forward Ranks'!B45</f>
        <v>L.A</v>
      </c>
      <c r="C45" s="2">
        <f>'Forward Ranks'!I45</f>
        <v>0.83574879227053145</v>
      </c>
      <c r="D45" s="2">
        <f>'Forward Ranks'!K45</f>
        <v>0.36231884057971014</v>
      </c>
      <c r="E45" s="2">
        <f>'Forward Ranks'!L45</f>
        <v>0.58695652173913049</v>
      </c>
      <c r="F45" s="2">
        <f>'Forward Ranks'!AC45</f>
        <v>0.81642512077294682</v>
      </c>
      <c r="G45" s="2">
        <f>'Forward Ranks'!AF45</f>
        <v>0.78502415458937203</v>
      </c>
      <c r="H45" s="2">
        <f>'Forward Ranks'!AP45</f>
        <v>0.26328502415458938</v>
      </c>
      <c r="I45" s="2">
        <f t="shared" si="0"/>
        <v>0.51207729468599028</v>
      </c>
      <c r="J45" s="2">
        <f t="shared" si="1"/>
        <v>0.667779632721202</v>
      </c>
      <c r="K45">
        <f t="shared" si="2"/>
        <v>200</v>
      </c>
      <c r="M45" s="1">
        <f t="shared" si="3"/>
        <v>0.75603864734299508</v>
      </c>
      <c r="N45" s="2">
        <f t="shared" si="4"/>
        <v>0.86143572621035058</v>
      </c>
      <c r="O45">
        <f t="shared" si="5"/>
        <v>83</v>
      </c>
      <c r="P45" s="2">
        <f>'Forward Ranks'!AZ45</f>
        <v>0.66666666666666663</v>
      </c>
      <c r="Q45">
        <f>'F on ice'!G45</f>
        <v>9.0441176470587994</v>
      </c>
      <c r="R45" s="8">
        <f t="shared" si="6"/>
        <v>75.822080919179001</v>
      </c>
      <c r="S45">
        <f t="shared" si="7"/>
        <v>216</v>
      </c>
      <c r="T45" s="8">
        <f t="shared" si="8"/>
        <v>95.18769026809386</v>
      </c>
      <c r="U45" s="30">
        <f t="shared" si="9"/>
        <v>101</v>
      </c>
      <c r="X45" t="str">
        <f>'Defense Ranks'!A45</f>
        <v>Colton Parayko</v>
      </c>
      <c r="Y45" t="str">
        <f>'Defense Ranks'!B45</f>
        <v>STL</v>
      </c>
      <c r="Z45" s="2">
        <f>'Defense Ranks'!I45</f>
        <v>0.1652542372881356</v>
      </c>
      <c r="AA45" s="1">
        <f>'Defense Ranks'!K45</f>
        <v>0.27966101694915252</v>
      </c>
      <c r="AB45" s="1">
        <f>'Defense Ranks'!L45</f>
        <v>0.16101694915254236</v>
      </c>
      <c r="AC45" s="2">
        <f>'Defense Ranks'!AC45</f>
        <v>0.25</v>
      </c>
      <c r="AD45" s="2">
        <f>'Defense Ranks'!AF45</f>
        <v>0.32627118644067798</v>
      </c>
      <c r="AE45" s="2">
        <f>'Defense Ranks'!AP45</f>
        <v>0.23305084745762711</v>
      </c>
      <c r="AF45" s="1">
        <f t="shared" si="10"/>
        <v>0.2097457627118644</v>
      </c>
      <c r="AG45" s="1">
        <f t="shared" si="11"/>
        <v>0.58116232464929862</v>
      </c>
      <c r="AH45">
        <f t="shared" si="12"/>
        <v>210</v>
      </c>
      <c r="AI45" s="2">
        <f>'Defense Ranks'!AZ45</f>
        <v>0.84322033898305082</v>
      </c>
      <c r="AJ45" s="1">
        <f t="shared" si="13"/>
        <v>0.4731638418079096</v>
      </c>
      <c r="AK45" s="1">
        <f t="shared" si="14"/>
        <v>0.74148296593186369</v>
      </c>
      <c r="AL45">
        <f t="shared" si="15"/>
        <v>130</v>
      </c>
      <c r="AN45">
        <f>'D on Ice'!G45</f>
        <v>19.857971014493</v>
      </c>
      <c r="AO45" s="8">
        <f t="shared" si="16"/>
        <v>77.974203479422869</v>
      </c>
      <c r="AP45">
        <f t="shared" si="17"/>
        <v>187</v>
      </c>
      <c r="AQ45" s="8">
        <f t="shared" si="18"/>
        <v>94.006267607679376</v>
      </c>
      <c r="AR45">
        <f t="shared" si="19"/>
        <v>110</v>
      </c>
    </row>
    <row r="46" spans="1:44" x14ac:dyDescent="0.3">
      <c r="A46" t="str">
        <f>'Forward Ranks'!A46</f>
        <v>Blake Wheeler</v>
      </c>
      <c r="B46" t="str">
        <f>'Forward Ranks'!B46</f>
        <v>NYR</v>
      </c>
      <c r="C46" s="2">
        <f>'Forward Ranks'!I46</f>
        <v>0.3671497584541063</v>
      </c>
      <c r="D46" s="2">
        <f>'Forward Ranks'!K46</f>
        <v>0.49516908212560384</v>
      </c>
      <c r="E46" s="2">
        <f>'Forward Ranks'!L46</f>
        <v>0.26570048309178745</v>
      </c>
      <c r="F46" s="2">
        <f>'Forward Ranks'!AC46</f>
        <v>0.23671497584541062</v>
      </c>
      <c r="G46" s="2">
        <f>'Forward Ranks'!AF46</f>
        <v>0.20289855072463769</v>
      </c>
      <c r="H46" s="2">
        <f>'Forward Ranks'!AP46</f>
        <v>0.21739130434782608</v>
      </c>
      <c r="I46" s="2">
        <f t="shared" si="0"/>
        <v>0.33635265700483097</v>
      </c>
      <c r="J46" s="2">
        <f t="shared" si="1"/>
        <v>0.5158597662771286</v>
      </c>
      <c r="K46">
        <f t="shared" si="2"/>
        <v>291</v>
      </c>
      <c r="M46" s="1">
        <f t="shared" si="3"/>
        <v>0.18438003220611918</v>
      </c>
      <c r="N46" s="2">
        <f t="shared" si="4"/>
        <v>0.41068447412353926</v>
      </c>
      <c r="O46">
        <f t="shared" si="5"/>
        <v>353</v>
      </c>
      <c r="P46" s="2">
        <f>'Forward Ranks'!AZ46</f>
        <v>0.11352657004830918</v>
      </c>
      <c r="Q46">
        <f>'F on ice'!G46</f>
        <v>11.512765957447</v>
      </c>
      <c r="R46" s="8">
        <f t="shared" si="6"/>
        <v>63.098742585159862</v>
      </c>
      <c r="S46">
        <f t="shared" si="7"/>
        <v>293</v>
      </c>
      <c r="T46" s="8">
        <f t="shared" si="8"/>
        <v>52.581213369800928</v>
      </c>
      <c r="U46" s="30">
        <f t="shared" si="9"/>
        <v>358</v>
      </c>
      <c r="X46" t="str">
        <f>'Defense Ranks'!A46</f>
        <v>Connor Clifton</v>
      </c>
      <c r="Y46" t="str">
        <f>'Defense Ranks'!B46</f>
        <v>BUF</v>
      </c>
      <c r="Z46" s="2">
        <f>'Defense Ranks'!I46</f>
        <v>0.52966101694915257</v>
      </c>
      <c r="AA46" s="1">
        <f>'Defense Ranks'!K46</f>
        <v>0.76271186440677963</v>
      </c>
      <c r="AB46" s="1">
        <f>'Defense Ranks'!L46</f>
        <v>0.45338983050847459</v>
      </c>
      <c r="AC46" s="2">
        <f>'Defense Ranks'!AC46</f>
        <v>0.48728813559322032</v>
      </c>
      <c r="AD46" s="2">
        <f>'Defense Ranks'!AF46</f>
        <v>0.15677966101694915</v>
      </c>
      <c r="AE46" s="2">
        <f>'Defense Ranks'!AP46</f>
        <v>0.34745762711864409</v>
      </c>
      <c r="AF46" s="1">
        <f t="shared" si="10"/>
        <v>0.52330508474576265</v>
      </c>
      <c r="AG46" s="1">
        <f t="shared" si="11"/>
        <v>0.79358717434869741</v>
      </c>
      <c r="AH46">
        <f t="shared" si="12"/>
        <v>104</v>
      </c>
      <c r="AI46" s="2">
        <f>'Defense Ranks'!AZ46</f>
        <v>0.11016949152542373</v>
      </c>
      <c r="AJ46" s="1">
        <f t="shared" si="13"/>
        <v>0.25141242937853109</v>
      </c>
      <c r="AK46" s="1">
        <f t="shared" si="14"/>
        <v>0.6292585170340681</v>
      </c>
      <c r="AL46">
        <f t="shared" si="15"/>
        <v>186</v>
      </c>
      <c r="AN46">
        <f>'D on Ice'!G46</f>
        <v>14.096666666667</v>
      </c>
      <c r="AO46" s="8">
        <f t="shared" si="16"/>
        <v>93.455384101536737</v>
      </c>
      <c r="AP46">
        <f t="shared" si="17"/>
        <v>109</v>
      </c>
      <c r="AQ46" s="8">
        <f t="shared" si="18"/>
        <v>77.022518370073811</v>
      </c>
      <c r="AR46">
        <f t="shared" si="19"/>
        <v>198</v>
      </c>
    </row>
    <row r="47" spans="1:44" x14ac:dyDescent="0.3">
      <c r="A47" t="str">
        <f>'Forward Ranks'!A47</f>
        <v>Bo Groulx</v>
      </c>
      <c r="B47" t="str">
        <f>'Forward Ranks'!B47</f>
        <v>ANA</v>
      </c>
      <c r="C47" s="2">
        <f>'Forward Ranks'!I47</f>
        <v>8.4541062801932368E-2</v>
      </c>
      <c r="D47" s="2">
        <f>'Forward Ranks'!K47</f>
        <v>9.6618357487922701E-3</v>
      </c>
      <c r="E47" s="2">
        <f>'Forward Ranks'!L47</f>
        <v>8.6956521739130432E-2</v>
      </c>
      <c r="F47" s="2">
        <f>'Forward Ranks'!AC47</f>
        <v>0.46618357487922707</v>
      </c>
      <c r="G47" s="2">
        <f>'Forward Ranks'!AF47</f>
        <v>0.35990338164251207</v>
      </c>
      <c r="H47" s="2">
        <f>'Forward Ranks'!AP47</f>
        <v>0.14251207729468598</v>
      </c>
      <c r="I47" s="2">
        <f t="shared" si="0"/>
        <v>8.0917874396135264E-2</v>
      </c>
      <c r="J47" s="2">
        <f t="shared" si="1"/>
        <v>0.328881469115192</v>
      </c>
      <c r="K47">
        <f t="shared" si="2"/>
        <v>403</v>
      </c>
      <c r="M47" s="1">
        <f t="shared" si="3"/>
        <v>0.4202898550724638</v>
      </c>
      <c r="N47" s="2">
        <f t="shared" si="4"/>
        <v>0.59766277128547585</v>
      </c>
      <c r="O47">
        <f t="shared" si="5"/>
        <v>242</v>
      </c>
      <c r="P47" s="2">
        <f>'Forward Ranks'!AZ47</f>
        <v>0.43478260869565216</v>
      </c>
      <c r="Q47">
        <f>'F on ice'!G47</f>
        <v>10.198148148148</v>
      </c>
      <c r="R47" s="8">
        <f t="shared" si="6"/>
        <v>43.086295059667201</v>
      </c>
      <c r="S47">
        <f t="shared" si="7"/>
        <v>402</v>
      </c>
      <c r="T47" s="8">
        <f t="shared" si="8"/>
        <v>69.964425276695579</v>
      </c>
      <c r="U47" s="30">
        <f t="shared" si="9"/>
        <v>255</v>
      </c>
      <c r="X47" t="str">
        <f>'Defense Ranks'!A47</f>
        <v>Connor Murphy</v>
      </c>
      <c r="Y47" t="str">
        <f>'Defense Ranks'!B47</f>
        <v>CHI</v>
      </c>
      <c r="Z47" s="2">
        <f>'Defense Ranks'!I47</f>
        <v>0.18220338983050846</v>
      </c>
      <c r="AA47" s="1">
        <f>'Defense Ranks'!K47</f>
        <v>0.11016949152542373</v>
      </c>
      <c r="AB47" s="1">
        <f>'Defense Ranks'!L47</f>
        <v>0.19067796610169491</v>
      </c>
      <c r="AC47" s="2">
        <f>'Defense Ranks'!AC47</f>
        <v>0.24152542372881355</v>
      </c>
      <c r="AD47" s="2">
        <f>'Defense Ranks'!AF47</f>
        <v>0.1059322033898305</v>
      </c>
      <c r="AE47" s="2">
        <f>'Defense Ranks'!AP47</f>
        <v>0.7076271186440678</v>
      </c>
      <c r="AF47" s="1">
        <f t="shared" si="10"/>
        <v>0.29766949152542371</v>
      </c>
      <c r="AG47" s="1">
        <f t="shared" si="11"/>
        <v>0.62725450901803603</v>
      </c>
      <c r="AH47">
        <f t="shared" si="12"/>
        <v>187</v>
      </c>
      <c r="AI47" s="2">
        <f>'Defense Ranks'!AZ47</f>
        <v>0.36440677966101692</v>
      </c>
      <c r="AJ47" s="1">
        <f t="shared" si="13"/>
        <v>0.23728813559322029</v>
      </c>
      <c r="AK47" s="1">
        <f t="shared" si="14"/>
        <v>0.6172344689378757</v>
      </c>
      <c r="AL47">
        <f t="shared" si="15"/>
        <v>192</v>
      </c>
      <c r="AN47">
        <f>'D on Ice'!G47</f>
        <v>16.734108527132001</v>
      </c>
      <c r="AO47" s="8">
        <f t="shared" si="16"/>
        <v>79.459559428935606</v>
      </c>
      <c r="AP47">
        <f t="shared" si="17"/>
        <v>179</v>
      </c>
      <c r="AQ47" s="8">
        <f t="shared" si="18"/>
        <v>78.457555420919562</v>
      </c>
      <c r="AR47">
        <f t="shared" si="19"/>
        <v>188</v>
      </c>
    </row>
    <row r="48" spans="1:44" x14ac:dyDescent="0.3">
      <c r="A48" t="str">
        <f>'Forward Ranks'!A48</f>
        <v>Bo Horvat</v>
      </c>
      <c r="B48" t="str">
        <f>'Forward Ranks'!B48</f>
        <v>NYI</v>
      </c>
      <c r="C48" s="2">
        <f>'Forward Ranks'!I48</f>
        <v>0.96618357487922701</v>
      </c>
      <c r="D48" s="2">
        <f>'Forward Ranks'!K48</f>
        <v>0.83091787439613529</v>
      </c>
      <c r="E48" s="2">
        <f>'Forward Ranks'!L48</f>
        <v>0.94444444444444442</v>
      </c>
      <c r="F48" s="2">
        <f>'Forward Ranks'!AC48</f>
        <v>0.20289855072463769</v>
      </c>
      <c r="G48" s="2">
        <f>'Forward Ranks'!AF48</f>
        <v>0.26328502415458938</v>
      </c>
      <c r="H48" s="2">
        <f>'Forward Ranks'!AP48</f>
        <v>0.96376811594202894</v>
      </c>
      <c r="I48" s="2">
        <f t="shared" si="0"/>
        <v>0.92632850241545894</v>
      </c>
      <c r="J48" s="2">
        <f t="shared" si="1"/>
        <v>0.97829716193656091</v>
      </c>
      <c r="K48">
        <f t="shared" si="2"/>
        <v>14</v>
      </c>
      <c r="M48" s="1">
        <f t="shared" si="3"/>
        <v>0.31561996779388085</v>
      </c>
      <c r="N48" s="2">
        <f t="shared" si="4"/>
        <v>0.4991652754590985</v>
      </c>
      <c r="O48">
        <f t="shared" si="5"/>
        <v>301</v>
      </c>
      <c r="P48" s="2">
        <f>'Forward Ranks'!AZ48</f>
        <v>0.48067632850241548</v>
      </c>
      <c r="Q48">
        <f>'F on ice'!G48</f>
        <v>14.745744680851001</v>
      </c>
      <c r="R48" s="8">
        <f t="shared" si="6"/>
        <v>112.57546087450709</v>
      </c>
      <c r="S48">
        <f t="shared" si="7"/>
        <v>11</v>
      </c>
      <c r="T48" s="8">
        <f t="shared" si="8"/>
        <v>64.662272226760848</v>
      </c>
      <c r="U48" s="30">
        <f t="shared" si="9"/>
        <v>284</v>
      </c>
      <c r="X48" t="str">
        <f>'Defense Ranks'!A48</f>
        <v>Conor Timmins</v>
      </c>
      <c r="Y48" t="str">
        <f>'Defense Ranks'!B48</f>
        <v>TOR</v>
      </c>
      <c r="Z48" s="2">
        <f>'Defense Ranks'!I48</f>
        <v>0.89830508474576276</v>
      </c>
      <c r="AA48" s="1">
        <f>'Defense Ranks'!K48</f>
        <v>0.97881355932203384</v>
      </c>
      <c r="AB48" s="1">
        <f>'Defense Ranks'!L48</f>
        <v>0.98728813559322037</v>
      </c>
      <c r="AC48" s="2">
        <f>'Defense Ranks'!AC48</f>
        <v>0.88135593220338981</v>
      </c>
      <c r="AD48" s="2">
        <f>'Defense Ranks'!AF48</f>
        <v>0.72033898305084743</v>
      </c>
      <c r="AE48" s="2">
        <f>'Defense Ranks'!AP48</f>
        <v>1</v>
      </c>
      <c r="AF48" s="1">
        <f t="shared" si="10"/>
        <v>0.96610169491525433</v>
      </c>
      <c r="AG48" s="1">
        <f t="shared" si="11"/>
        <v>0.99799599198396793</v>
      </c>
      <c r="AH48">
        <f t="shared" si="12"/>
        <v>2</v>
      </c>
      <c r="AI48" s="2">
        <f>'Defense Ranks'!AZ48</f>
        <v>0.96186440677966101</v>
      </c>
      <c r="AJ48" s="1">
        <f t="shared" si="13"/>
        <v>0.85451977401129942</v>
      </c>
      <c r="AK48" s="1">
        <f t="shared" si="14"/>
        <v>0.96192384769539074</v>
      </c>
      <c r="AL48">
        <f t="shared" si="15"/>
        <v>20</v>
      </c>
      <c r="AN48">
        <f>'D on Ice'!G48</f>
        <v>13.583333333333</v>
      </c>
      <c r="AO48" s="8">
        <f t="shared" si="16"/>
        <v>113.38293253172979</v>
      </c>
      <c r="AP48">
        <f t="shared" si="17"/>
        <v>22</v>
      </c>
      <c r="AQ48" s="8">
        <f t="shared" si="18"/>
        <v>109.77571810287208</v>
      </c>
      <c r="AR48">
        <f t="shared" si="19"/>
        <v>30</v>
      </c>
    </row>
    <row r="49" spans="1:44" x14ac:dyDescent="0.3">
      <c r="A49" t="str">
        <f>'Forward Ranks'!A49</f>
        <v>Bobby Brink</v>
      </c>
      <c r="B49" t="str">
        <f>'Forward Ranks'!B49</f>
        <v>PHI</v>
      </c>
      <c r="C49" s="2">
        <f>'Forward Ranks'!I49</f>
        <v>0.35748792270531399</v>
      </c>
      <c r="D49" s="2">
        <f>'Forward Ranks'!K49</f>
        <v>0.71980676328502413</v>
      </c>
      <c r="E49" s="2">
        <f>'Forward Ranks'!L49</f>
        <v>0.27777777777777779</v>
      </c>
      <c r="F49" s="2">
        <f>'Forward Ranks'!AC49</f>
        <v>0.79468599033816423</v>
      </c>
      <c r="G49" s="2">
        <f>'Forward Ranks'!AF49</f>
        <v>0.53864734299516903</v>
      </c>
      <c r="H49" s="2">
        <f>'Forward Ranks'!AP49</f>
        <v>0.19565217391304349</v>
      </c>
      <c r="I49" s="2">
        <f t="shared" si="0"/>
        <v>0.3876811594202898</v>
      </c>
      <c r="J49" s="2">
        <f t="shared" si="1"/>
        <v>0.55759599332220366</v>
      </c>
      <c r="K49">
        <f t="shared" si="2"/>
        <v>266</v>
      </c>
      <c r="M49" s="1">
        <f t="shared" si="3"/>
        <v>0.57246376811594202</v>
      </c>
      <c r="N49" s="2">
        <f t="shared" si="4"/>
        <v>0.71953255425709517</v>
      </c>
      <c r="O49">
        <f t="shared" si="5"/>
        <v>168</v>
      </c>
      <c r="P49" s="2">
        <f>'Forward Ranks'!AZ49</f>
        <v>0.38405797101449274</v>
      </c>
      <c r="Q49">
        <f>'F on ice'!G49</f>
        <v>11.815789473683999</v>
      </c>
      <c r="R49" s="8">
        <f t="shared" si="6"/>
        <v>67.575388805904367</v>
      </c>
      <c r="S49">
        <f t="shared" si="7"/>
        <v>264</v>
      </c>
      <c r="T49" s="8">
        <f t="shared" si="8"/>
        <v>83.769044899393521</v>
      </c>
      <c r="U49" s="30">
        <f t="shared" si="9"/>
        <v>168</v>
      </c>
      <c r="X49" t="str">
        <f>'Defense Ranks'!A49</f>
        <v>Dakota Mermis</v>
      </c>
      <c r="Y49" t="str">
        <f>'Defense Ranks'!B49</f>
        <v>MIN</v>
      </c>
      <c r="Z49" s="2">
        <f>'Defense Ranks'!I49</f>
        <v>0.38983050847457629</v>
      </c>
      <c r="AA49" s="1">
        <f>'Defense Ranks'!K49</f>
        <v>0.2711864406779661</v>
      </c>
      <c r="AB49" s="1">
        <f>'Defense Ranks'!L49</f>
        <v>4.2372881355932202E-2</v>
      </c>
      <c r="AC49" s="2">
        <f>'Defense Ranks'!AC49</f>
        <v>0.63135593220338981</v>
      </c>
      <c r="AD49" s="2">
        <f>'Defense Ranks'!AF49</f>
        <v>0.78813559322033899</v>
      </c>
      <c r="AE49" s="2">
        <f>'Defense Ranks'!AP49</f>
        <v>0.34745762711864409</v>
      </c>
      <c r="AF49" s="1">
        <f t="shared" si="10"/>
        <v>0.26271186440677968</v>
      </c>
      <c r="AG49" s="1">
        <f t="shared" si="11"/>
        <v>0.60721442885771548</v>
      </c>
      <c r="AH49">
        <f t="shared" si="12"/>
        <v>197</v>
      </c>
      <c r="AI49" s="2">
        <f>'Defense Ranks'!AZ49</f>
        <v>0.53389830508474578</v>
      </c>
      <c r="AJ49" s="1">
        <f t="shared" si="13"/>
        <v>0.65112994350282483</v>
      </c>
      <c r="AK49" s="1">
        <f t="shared" si="14"/>
        <v>0.84969939879759515</v>
      </c>
      <c r="AL49">
        <f t="shared" si="15"/>
        <v>75</v>
      </c>
      <c r="AN49">
        <f>'D on Ice'!G49</f>
        <v>13.50625</v>
      </c>
      <c r="AO49" s="8">
        <f t="shared" si="16"/>
        <v>74.227692885771546</v>
      </c>
      <c r="AP49">
        <f t="shared" si="17"/>
        <v>204</v>
      </c>
      <c r="AQ49" s="8">
        <f t="shared" si="18"/>
        <v>98.476189879759517</v>
      </c>
      <c r="AR49">
        <f t="shared" si="19"/>
        <v>85</v>
      </c>
    </row>
    <row r="50" spans="1:44" x14ac:dyDescent="0.3">
      <c r="A50" t="str">
        <f>'Forward Ranks'!A50</f>
        <v>Bobby McMann</v>
      </c>
      <c r="B50" t="str">
        <f>'Forward Ranks'!B50</f>
        <v>TOR</v>
      </c>
      <c r="C50" s="2">
        <f>'Forward Ranks'!I50</f>
        <v>0.34299516908212563</v>
      </c>
      <c r="D50" s="2">
        <f>'Forward Ranks'!K50</f>
        <v>0.13768115942028986</v>
      </c>
      <c r="E50" s="2">
        <f>'Forward Ranks'!L50</f>
        <v>7.7294685990338161E-2</v>
      </c>
      <c r="F50" s="2">
        <f>'Forward Ranks'!AC50</f>
        <v>0.56763285024154586</v>
      </c>
      <c r="G50" s="2">
        <f>'Forward Ranks'!AF50</f>
        <v>0.67874396135265702</v>
      </c>
      <c r="H50" s="2">
        <f>'Forward Ranks'!AP50</f>
        <v>4.5893719806763288E-2</v>
      </c>
      <c r="I50" s="2">
        <f t="shared" si="0"/>
        <v>0.15096618357487923</v>
      </c>
      <c r="J50" s="2">
        <f t="shared" si="1"/>
        <v>0.39065108514190316</v>
      </c>
      <c r="K50">
        <f t="shared" si="2"/>
        <v>366</v>
      </c>
      <c r="M50" s="1">
        <f t="shared" si="3"/>
        <v>0.69887278582930756</v>
      </c>
      <c r="N50" s="2">
        <f t="shared" si="4"/>
        <v>0.8180300500834724</v>
      </c>
      <c r="O50">
        <f t="shared" si="5"/>
        <v>110</v>
      </c>
      <c r="P50" s="2">
        <f>'Forward Ranks'!AZ50</f>
        <v>0.85024154589371981</v>
      </c>
      <c r="Q50">
        <f>'F on ice'!G50</f>
        <v>9.1913043478260992</v>
      </c>
      <c r="R50" s="8">
        <f t="shared" si="6"/>
        <v>48.256412862016418</v>
      </c>
      <c r="S50">
        <f t="shared" si="7"/>
        <v>370</v>
      </c>
      <c r="T50" s="8">
        <f t="shared" si="8"/>
        <v>90.994309356173346</v>
      </c>
      <c r="U50" s="30">
        <f t="shared" si="9"/>
        <v>124</v>
      </c>
      <c r="X50" t="str">
        <f>'Defense Ranks'!A50</f>
        <v>Damon Severson</v>
      </c>
      <c r="Y50" t="str">
        <f>'Defense Ranks'!B50</f>
        <v>CBJ</v>
      </c>
      <c r="Z50" s="2">
        <f>'Defense Ranks'!I50</f>
        <v>0.72881355932203384</v>
      </c>
      <c r="AA50" s="1">
        <f>'Defense Ranks'!K50</f>
        <v>0.67372881355932202</v>
      </c>
      <c r="AB50" s="1">
        <f>'Defense Ranks'!L50</f>
        <v>0.86864406779661019</v>
      </c>
      <c r="AC50" s="2">
        <f>'Defense Ranks'!AC50</f>
        <v>0.33898305084745761</v>
      </c>
      <c r="AD50" s="2">
        <f>'Defense Ranks'!AF50</f>
        <v>0.15677966101694915</v>
      </c>
      <c r="AE50" s="2">
        <f>'Defense Ranks'!AP50</f>
        <v>0.91949152542372881</v>
      </c>
      <c r="AF50" s="1">
        <f t="shared" si="10"/>
        <v>0.79766949152542377</v>
      </c>
      <c r="AG50" s="1">
        <f t="shared" si="11"/>
        <v>0.93386773547094193</v>
      </c>
      <c r="AH50">
        <f t="shared" si="12"/>
        <v>34</v>
      </c>
      <c r="AI50" s="2">
        <f>'Defense Ranks'!AZ50</f>
        <v>0.24576271186440679</v>
      </c>
      <c r="AJ50" s="1">
        <f t="shared" si="13"/>
        <v>0.24717514124293785</v>
      </c>
      <c r="AK50" s="1">
        <f t="shared" si="14"/>
        <v>0.62525050100200397</v>
      </c>
      <c r="AL50">
        <f t="shared" si="15"/>
        <v>188</v>
      </c>
      <c r="AN50">
        <f>'D on Ice'!G50</f>
        <v>17.152083333333</v>
      </c>
      <c r="AO50" s="8">
        <f t="shared" si="16"/>
        <v>110.53885688042719</v>
      </c>
      <c r="AP50">
        <f t="shared" si="17"/>
        <v>32</v>
      </c>
      <c r="AQ50" s="8">
        <f t="shared" si="18"/>
        <v>79.677133433533399</v>
      </c>
      <c r="AR50">
        <f t="shared" si="19"/>
        <v>181</v>
      </c>
    </row>
    <row r="51" spans="1:44" x14ac:dyDescent="0.3">
      <c r="A51" t="str">
        <f>'Forward Ranks'!A51</f>
        <v>Boone Jenner</v>
      </c>
      <c r="B51" t="str">
        <f>'Forward Ranks'!B51</f>
        <v>CBJ</v>
      </c>
      <c r="C51" s="2">
        <f>'Forward Ranks'!I51</f>
        <v>0.5</v>
      </c>
      <c r="D51" s="2">
        <f>'Forward Ranks'!K51</f>
        <v>0.43478260869565216</v>
      </c>
      <c r="E51" s="2">
        <f>'Forward Ranks'!L51</f>
        <v>0.35265700483091789</v>
      </c>
      <c r="F51" s="2">
        <f>'Forward Ranks'!AC51</f>
        <v>0.19565217391304349</v>
      </c>
      <c r="G51" s="2">
        <f>'Forward Ranks'!AF51</f>
        <v>0.21739130434782608</v>
      </c>
      <c r="H51" s="2">
        <f>'Forward Ranks'!AP51</f>
        <v>0.27777777777777779</v>
      </c>
      <c r="I51" s="2">
        <f t="shared" si="0"/>
        <v>0.39130434782608692</v>
      </c>
      <c r="J51" s="2">
        <f t="shared" si="1"/>
        <v>0.56260434056761266</v>
      </c>
      <c r="K51">
        <f t="shared" si="2"/>
        <v>263</v>
      </c>
      <c r="M51" s="1">
        <f t="shared" si="3"/>
        <v>0.34219001610305955</v>
      </c>
      <c r="N51" s="2">
        <f t="shared" si="4"/>
        <v>0.52921535893155258</v>
      </c>
      <c r="O51">
        <f t="shared" si="5"/>
        <v>283</v>
      </c>
      <c r="P51" s="2">
        <f>'Forward Ranks'!AZ51</f>
        <v>0.61352657004830913</v>
      </c>
      <c r="Q51">
        <f>'F on ice'!G51</f>
        <v>13.661979166667001</v>
      </c>
      <c r="R51" s="8">
        <f t="shared" si="6"/>
        <v>69.922413223428265</v>
      </c>
      <c r="S51">
        <f t="shared" si="7"/>
        <v>251</v>
      </c>
      <c r="T51" s="8">
        <f t="shared" si="8"/>
        <v>66.583515059822261</v>
      </c>
      <c r="U51" s="30">
        <f t="shared" si="9"/>
        <v>272</v>
      </c>
      <c r="X51" t="str">
        <f>'Defense Ranks'!A51</f>
        <v>Dante Fabbro</v>
      </c>
      <c r="Y51" t="str">
        <f>'Defense Ranks'!B51</f>
        <v>NSH</v>
      </c>
      <c r="Z51" s="2">
        <f>'Defense Ranks'!I51</f>
        <v>0.59745762711864403</v>
      </c>
      <c r="AA51" s="1">
        <f>'Defense Ranks'!K51</f>
        <v>0.28813559322033899</v>
      </c>
      <c r="AB51" s="1">
        <f>'Defense Ranks'!L51</f>
        <v>0.84745762711864403</v>
      </c>
      <c r="AC51" s="2">
        <f>'Defense Ranks'!AC51</f>
        <v>0.50847457627118642</v>
      </c>
      <c r="AD51" s="2">
        <f>'Defense Ranks'!AF51</f>
        <v>0.66101694915254239</v>
      </c>
      <c r="AE51" s="2">
        <f>'Defense Ranks'!AP51</f>
        <v>0.76271186440677963</v>
      </c>
      <c r="AF51" s="1">
        <f t="shared" si="10"/>
        <v>0.62394067796610164</v>
      </c>
      <c r="AG51" s="1">
        <f t="shared" si="11"/>
        <v>0.84368737474949895</v>
      </c>
      <c r="AH51">
        <f t="shared" si="12"/>
        <v>79</v>
      </c>
      <c r="AI51" s="2">
        <f>'Defense Ranks'!AZ51</f>
        <v>0.48305084745762711</v>
      </c>
      <c r="AJ51" s="1">
        <f t="shared" si="13"/>
        <v>0.55084745762711862</v>
      </c>
      <c r="AK51" s="1">
        <f t="shared" si="14"/>
        <v>0.78557114228456915</v>
      </c>
      <c r="AL51">
        <f t="shared" si="15"/>
        <v>107</v>
      </c>
      <c r="AN51">
        <f>'D on Ice'!G51</f>
        <v>14.913596491228001</v>
      </c>
      <c r="AO51" s="8">
        <f t="shared" si="16"/>
        <v>99.282333966177887</v>
      </c>
      <c r="AP51">
        <f t="shared" si="17"/>
        <v>89</v>
      </c>
      <c r="AQ51" s="8">
        <f t="shared" si="18"/>
        <v>93.470710719684917</v>
      </c>
      <c r="AR51">
        <f t="shared" si="19"/>
        <v>113</v>
      </c>
    </row>
    <row r="52" spans="1:44" x14ac:dyDescent="0.3">
      <c r="A52" t="str">
        <f>'Forward Ranks'!A52</f>
        <v>Boris Katchouk</v>
      </c>
      <c r="B52" t="str">
        <f>'Forward Ranks'!B52</f>
        <v>CHI</v>
      </c>
      <c r="C52" s="2">
        <f>'Forward Ranks'!I52</f>
        <v>0.28019323671497587</v>
      </c>
      <c r="D52" s="2">
        <f>'Forward Ranks'!K52</f>
        <v>0.13768115942028986</v>
      </c>
      <c r="E52" s="2">
        <f>'Forward Ranks'!L52</f>
        <v>0.21739130434782608</v>
      </c>
      <c r="F52" s="2">
        <f>'Forward Ranks'!AC52</f>
        <v>0.32850241545893721</v>
      </c>
      <c r="G52" s="2">
        <f>'Forward Ranks'!AF52</f>
        <v>0.28985507246376813</v>
      </c>
      <c r="H52" s="2">
        <f>'Forward Ranks'!AP52</f>
        <v>0.46135265700483091</v>
      </c>
      <c r="I52" s="2">
        <f t="shared" si="0"/>
        <v>0.27415458937198067</v>
      </c>
      <c r="J52" s="2">
        <f t="shared" si="1"/>
        <v>0.46911519198664442</v>
      </c>
      <c r="K52">
        <f t="shared" si="2"/>
        <v>319</v>
      </c>
      <c r="M52" s="1">
        <f t="shared" si="3"/>
        <v>0.34460547504025768</v>
      </c>
      <c r="N52" s="2">
        <f t="shared" si="4"/>
        <v>0.53923205342237057</v>
      </c>
      <c r="O52">
        <f t="shared" si="5"/>
        <v>276</v>
      </c>
      <c r="P52" s="2">
        <f>'Forward Ranks'!AZ52</f>
        <v>0.41545893719806765</v>
      </c>
      <c r="Q52">
        <f>'F on ice'!G52</f>
        <v>10.565555555555999</v>
      </c>
      <c r="R52" s="8">
        <f t="shared" si="6"/>
        <v>57.477074754220439</v>
      </c>
      <c r="S52">
        <f t="shared" si="7"/>
        <v>325</v>
      </c>
      <c r="T52" s="8">
        <f t="shared" si="8"/>
        <v>64.488760897793057</v>
      </c>
      <c r="U52" s="30">
        <f t="shared" si="9"/>
        <v>285</v>
      </c>
      <c r="X52" t="str">
        <f>'Defense Ranks'!A52</f>
        <v>Darnell Nurse</v>
      </c>
      <c r="Y52" t="str">
        <f>'Defense Ranks'!B52</f>
        <v>EDM</v>
      </c>
      <c r="Z52" s="2">
        <f>'Defense Ranks'!I52</f>
        <v>0.85169491525423724</v>
      </c>
      <c r="AA52" s="1">
        <f>'Defense Ranks'!K52</f>
        <v>0.84322033898305082</v>
      </c>
      <c r="AB52" s="1">
        <f>'Defense Ranks'!L52</f>
        <v>0.94491525423728817</v>
      </c>
      <c r="AC52" s="2">
        <f>'Defense Ranks'!AC52</f>
        <v>0.26271186440677968</v>
      </c>
      <c r="AD52" s="2">
        <f>'Defense Ranks'!AF52</f>
        <v>0.18220338983050846</v>
      </c>
      <c r="AE52" s="2">
        <f>'Defense Ranks'!AP52</f>
        <v>0.30508474576271188</v>
      </c>
      <c r="AF52" s="1">
        <f t="shared" si="10"/>
        <v>0.73622881355932202</v>
      </c>
      <c r="AG52" s="1">
        <f t="shared" si="11"/>
        <v>0.905811623246493</v>
      </c>
      <c r="AH52">
        <f t="shared" si="12"/>
        <v>48</v>
      </c>
      <c r="AI52" s="2">
        <f>'Defense Ranks'!AZ52</f>
        <v>2.9661016949152543E-2</v>
      </c>
      <c r="AJ52" s="1">
        <f t="shared" si="13"/>
        <v>0.15819209039548024</v>
      </c>
      <c r="AK52" s="1">
        <f t="shared" si="14"/>
        <v>0.58517034068136276</v>
      </c>
      <c r="AL52">
        <f t="shared" si="15"/>
        <v>208</v>
      </c>
      <c r="AN52">
        <f>'D on Ice'!G52</f>
        <v>17.594696969697001</v>
      </c>
      <c r="AO52" s="8">
        <f t="shared" si="16"/>
        <v>108.1758592943463</v>
      </c>
      <c r="AP52">
        <f t="shared" si="17"/>
        <v>40</v>
      </c>
      <c r="AQ52" s="8">
        <f t="shared" si="18"/>
        <v>76.11173103783328</v>
      </c>
      <c r="AR52">
        <f t="shared" si="19"/>
        <v>202</v>
      </c>
    </row>
    <row r="53" spans="1:44" x14ac:dyDescent="0.3">
      <c r="A53" t="str">
        <f>'Forward Ranks'!A53</f>
        <v>Brad Marchand</v>
      </c>
      <c r="B53" t="str">
        <f>'Forward Ranks'!B53</f>
        <v>BOS</v>
      </c>
      <c r="C53" s="2">
        <f>'Forward Ranks'!I53</f>
        <v>0.57729468599033817</v>
      </c>
      <c r="D53" s="2">
        <f>'Forward Ranks'!K53</f>
        <v>0.69806763285024154</v>
      </c>
      <c r="E53" s="2">
        <f>'Forward Ranks'!L53</f>
        <v>0.52415458937198067</v>
      </c>
      <c r="F53" s="2">
        <f>'Forward Ranks'!AC53</f>
        <v>0.37922705314009664</v>
      </c>
      <c r="G53" s="2">
        <f>'Forward Ranks'!AF53</f>
        <v>0.40338164251207731</v>
      </c>
      <c r="H53" s="2">
        <f>'Forward Ranks'!AP53</f>
        <v>0.47826086956521741</v>
      </c>
      <c r="I53" s="2">
        <f t="shared" si="0"/>
        <v>0.56944444444444442</v>
      </c>
      <c r="J53" s="2">
        <f t="shared" si="1"/>
        <v>0.71953255425709517</v>
      </c>
      <c r="K53">
        <f t="shared" si="2"/>
        <v>169</v>
      </c>
      <c r="M53" s="1">
        <f t="shared" si="3"/>
        <v>0.37922705314009669</v>
      </c>
      <c r="N53" s="2">
        <f t="shared" si="4"/>
        <v>0.56928213689482465</v>
      </c>
      <c r="O53">
        <f t="shared" si="5"/>
        <v>258</v>
      </c>
      <c r="P53" s="2">
        <f>'Forward Ranks'!AZ53</f>
        <v>0.35507246376811596</v>
      </c>
      <c r="Q53">
        <f>'F on ice'!G53</f>
        <v>12.932986111110999</v>
      </c>
      <c r="R53" s="8">
        <f t="shared" si="6"/>
        <v>84.886241536820521</v>
      </c>
      <c r="S53">
        <f t="shared" si="7"/>
        <v>168</v>
      </c>
      <c r="T53" s="8">
        <f t="shared" si="8"/>
        <v>69.861199800593468</v>
      </c>
      <c r="U53" s="30">
        <f t="shared" si="9"/>
        <v>257</v>
      </c>
      <c r="X53" t="str">
        <f>'Defense Ranks'!A53</f>
        <v>Darren Raddysh</v>
      </c>
      <c r="Y53" t="str">
        <f>'Defense Ranks'!B53</f>
        <v>T.B</v>
      </c>
      <c r="Z53" s="2">
        <f>'Defense Ranks'!I53</f>
        <v>0.54661016949152541</v>
      </c>
      <c r="AA53" s="1">
        <f>'Defense Ranks'!K53</f>
        <v>0.46610169491525422</v>
      </c>
      <c r="AB53" s="1">
        <f>'Defense Ranks'!L53</f>
        <v>0.3940677966101695</v>
      </c>
      <c r="AC53" s="2">
        <f>'Defense Ranks'!AC53</f>
        <v>0.61016949152542377</v>
      </c>
      <c r="AD53" s="2">
        <f>'Defense Ranks'!AF53</f>
        <v>0.63135593220338981</v>
      </c>
      <c r="AE53" s="2">
        <f>'Defense Ranks'!AP53</f>
        <v>0.45338983050847459</v>
      </c>
      <c r="AF53" s="1">
        <f t="shared" si="10"/>
        <v>0.46504237288135597</v>
      </c>
      <c r="AG53" s="1">
        <f t="shared" si="11"/>
        <v>0.75951903807615229</v>
      </c>
      <c r="AH53">
        <f t="shared" si="12"/>
        <v>121</v>
      </c>
      <c r="AI53" s="2">
        <f>'Defense Ranks'!AZ53</f>
        <v>0.77118644067796616</v>
      </c>
      <c r="AJ53" s="1">
        <f t="shared" si="13"/>
        <v>0.67090395480225995</v>
      </c>
      <c r="AK53" s="1">
        <f t="shared" si="14"/>
        <v>0.85971943887775548</v>
      </c>
      <c r="AL53">
        <f t="shared" si="15"/>
        <v>71</v>
      </c>
      <c r="AN53">
        <f>'D on Ice'!G53</f>
        <v>17.403741496599</v>
      </c>
      <c r="AO53" s="8">
        <f t="shared" si="16"/>
        <v>93.355645304214235</v>
      </c>
      <c r="AP53">
        <f t="shared" si="17"/>
        <v>110</v>
      </c>
      <c r="AQ53" s="8">
        <f t="shared" si="18"/>
        <v>103.37568538437453</v>
      </c>
      <c r="AR53">
        <f t="shared" si="19"/>
        <v>62</v>
      </c>
    </row>
    <row r="54" spans="1:44" x14ac:dyDescent="0.3">
      <c r="A54" t="str">
        <f>'Forward Ranks'!A54</f>
        <v>Brady Tkachuk</v>
      </c>
      <c r="B54" t="str">
        <f>'Forward Ranks'!B54</f>
        <v>OTT</v>
      </c>
      <c r="C54" s="2">
        <f>'Forward Ranks'!I54</f>
        <v>0.98309178743961356</v>
      </c>
      <c r="D54" s="2">
        <f>'Forward Ranks'!K54</f>
        <v>0.91787439613526567</v>
      </c>
      <c r="E54" s="2">
        <f>'Forward Ranks'!L54</f>
        <v>0.94444444444444442</v>
      </c>
      <c r="F54" s="2">
        <f>'Forward Ranks'!AC54</f>
        <v>0.5748792270531401</v>
      </c>
      <c r="G54" s="2">
        <f>'Forward Ranks'!AF54</f>
        <v>0.16425120772946861</v>
      </c>
      <c r="H54" s="2">
        <f>'Forward Ranks'!AP54</f>
        <v>0.98550724637681164</v>
      </c>
      <c r="I54" s="2">
        <f t="shared" si="0"/>
        <v>0.95772946859903385</v>
      </c>
      <c r="J54" s="2">
        <f t="shared" si="1"/>
        <v>0.98831385642737901</v>
      </c>
      <c r="K54">
        <f t="shared" si="2"/>
        <v>8</v>
      </c>
      <c r="M54" s="1">
        <f t="shared" si="3"/>
        <v>0.31159420289855072</v>
      </c>
      <c r="N54" s="2">
        <f t="shared" si="4"/>
        <v>0.49248747913188645</v>
      </c>
      <c r="O54">
        <f t="shared" si="5"/>
        <v>305</v>
      </c>
      <c r="P54" s="2">
        <f>'Forward Ranks'!AZ54</f>
        <v>0.19565217391304349</v>
      </c>
      <c r="Q54">
        <f>'F on ice'!G54</f>
        <v>14.279166666667001</v>
      </c>
      <c r="R54" s="8">
        <f t="shared" si="6"/>
        <v>113.11055230940489</v>
      </c>
      <c r="S54">
        <f t="shared" si="7"/>
        <v>10</v>
      </c>
      <c r="T54" s="8">
        <f t="shared" si="8"/>
        <v>63.527914579855647</v>
      </c>
      <c r="U54" s="30">
        <f t="shared" si="9"/>
        <v>296</v>
      </c>
      <c r="X54" t="str">
        <f>'Defense Ranks'!A54</f>
        <v>David Jiricek</v>
      </c>
      <c r="Y54" t="str">
        <f>'Defense Ranks'!B54</f>
        <v>CBJ</v>
      </c>
      <c r="Z54" s="2">
        <f>'Defense Ranks'!I54</f>
        <v>0.24152542372881355</v>
      </c>
      <c r="AA54" s="1">
        <f>'Defense Ranks'!K54</f>
        <v>0.16949152542372881</v>
      </c>
      <c r="AB54" s="1">
        <f>'Defense Ranks'!L54</f>
        <v>0.2711864406779661</v>
      </c>
      <c r="AC54" s="2">
        <f>'Defense Ranks'!AC54</f>
        <v>0.44067796610169491</v>
      </c>
      <c r="AD54" s="2">
        <f>'Defense Ranks'!AF54</f>
        <v>0.44491525423728812</v>
      </c>
      <c r="AE54" s="2">
        <f>'Defense Ranks'!AP54</f>
        <v>0.34745762711864409</v>
      </c>
      <c r="AF54" s="1">
        <f t="shared" si="10"/>
        <v>0.25741525423728812</v>
      </c>
      <c r="AG54" s="1">
        <f t="shared" si="11"/>
        <v>0.60320641282565135</v>
      </c>
      <c r="AH54">
        <f t="shared" si="12"/>
        <v>199</v>
      </c>
      <c r="AI54" s="2">
        <f>'Defense Ranks'!AZ54</f>
        <v>0.90677966101694918</v>
      </c>
      <c r="AJ54" s="1">
        <f t="shared" si="13"/>
        <v>0.59745762711864403</v>
      </c>
      <c r="AK54" s="1">
        <f t="shared" si="14"/>
        <v>0.81963927855711427</v>
      </c>
      <c r="AL54">
        <f t="shared" si="15"/>
        <v>91</v>
      </c>
      <c r="AN54">
        <f>'D on Ice'!G54</f>
        <v>14.149074074074001</v>
      </c>
      <c r="AO54" s="8">
        <f t="shared" si="16"/>
        <v>74.469715356639128</v>
      </c>
      <c r="AP54">
        <f t="shared" si="17"/>
        <v>202</v>
      </c>
      <c r="AQ54" s="8">
        <f t="shared" si="18"/>
        <v>96.113001929785426</v>
      </c>
      <c r="AR54">
        <f t="shared" si="19"/>
        <v>103</v>
      </c>
    </row>
    <row r="55" spans="1:44" x14ac:dyDescent="0.3">
      <c r="A55" t="str">
        <f>'Forward Ranks'!A55</f>
        <v>Brandon Duhaime</v>
      </c>
      <c r="B55" t="str">
        <f>'Forward Ranks'!B55</f>
        <v>MIN</v>
      </c>
      <c r="C55" s="2">
        <f>'Forward Ranks'!I55</f>
        <v>0.13768115942028986</v>
      </c>
      <c r="D55" s="2">
        <f>'Forward Ranks'!K55</f>
        <v>0.20048309178743962</v>
      </c>
      <c r="E55" s="2">
        <f>'Forward Ranks'!L55</f>
        <v>4.1062801932367152E-2</v>
      </c>
      <c r="F55" s="2">
        <f>'Forward Ranks'!AC55</f>
        <v>9.420289855072464E-2</v>
      </c>
      <c r="G55" s="2">
        <f>'Forward Ranks'!AF55</f>
        <v>0.67874396135265702</v>
      </c>
      <c r="H55" s="2">
        <f>'Forward Ranks'!AP55</f>
        <v>0.1859903381642512</v>
      </c>
      <c r="I55" s="2">
        <f t="shared" si="0"/>
        <v>0.14130434782608697</v>
      </c>
      <c r="J55" s="2">
        <f t="shared" si="1"/>
        <v>0.37729549248747912</v>
      </c>
      <c r="K55">
        <f t="shared" si="2"/>
        <v>374</v>
      </c>
      <c r="M55" s="1">
        <f t="shared" si="3"/>
        <v>0.38003220611916261</v>
      </c>
      <c r="N55" s="2">
        <f t="shared" si="4"/>
        <v>0.57262103505843076</v>
      </c>
      <c r="O55">
        <f t="shared" si="5"/>
        <v>257</v>
      </c>
      <c r="P55" s="2">
        <f>'Forward Ranks'!AZ55</f>
        <v>0.3671497584541063</v>
      </c>
      <c r="Q55">
        <f>'F on ice'!G55</f>
        <v>8.1163194444444002</v>
      </c>
      <c r="R55" s="8">
        <f t="shared" si="6"/>
        <v>45.845868693192315</v>
      </c>
      <c r="S55">
        <f t="shared" si="7"/>
        <v>384</v>
      </c>
      <c r="T55" s="8">
        <f t="shared" si="8"/>
        <v>65.378422950287472</v>
      </c>
      <c r="U55" s="30">
        <f t="shared" si="9"/>
        <v>277</v>
      </c>
      <c r="X55" t="str">
        <f>'Defense Ranks'!A55</f>
        <v>David Savard</v>
      </c>
      <c r="Y55" t="str">
        <f>'Defense Ranks'!B55</f>
        <v>MTL</v>
      </c>
      <c r="Z55" s="2">
        <f>'Defense Ranks'!I55</f>
        <v>0.21186440677966101</v>
      </c>
      <c r="AA55" s="1">
        <f>'Defense Ranks'!K55</f>
        <v>0.54661016949152541</v>
      </c>
      <c r="AB55" s="1">
        <f>'Defense Ranks'!L55</f>
        <v>0.41949152542372881</v>
      </c>
      <c r="AC55" s="2">
        <f>'Defense Ranks'!AC55</f>
        <v>1.2711864406779662E-2</v>
      </c>
      <c r="AD55" s="2">
        <f>'Defense Ranks'!AF55</f>
        <v>2.1186440677966101E-2</v>
      </c>
      <c r="AE55" s="2">
        <f>'Defense Ranks'!AP55</f>
        <v>0.45338983050847459</v>
      </c>
      <c r="AF55" s="1">
        <f t="shared" si="10"/>
        <v>0.40783898305084743</v>
      </c>
      <c r="AG55" s="1">
        <f t="shared" si="11"/>
        <v>0.71342685370741488</v>
      </c>
      <c r="AH55">
        <f t="shared" si="12"/>
        <v>144</v>
      </c>
      <c r="AI55" s="2">
        <f>'Defense Ranks'!AZ55</f>
        <v>1.2711864406779662E-2</v>
      </c>
      <c r="AJ55" s="1">
        <f t="shared" si="13"/>
        <v>1.5536723163841809E-2</v>
      </c>
      <c r="AK55" s="1">
        <f t="shared" si="14"/>
        <v>0.53106212424849697</v>
      </c>
      <c r="AL55">
        <f t="shared" si="15"/>
        <v>235</v>
      </c>
      <c r="AN55">
        <f>'D on Ice'!G55</f>
        <v>16.316025641025998</v>
      </c>
      <c r="AO55" s="8">
        <f t="shared" si="16"/>
        <v>87.658711011767494</v>
      </c>
      <c r="AP55">
        <f t="shared" si="17"/>
        <v>141</v>
      </c>
      <c r="AQ55" s="8">
        <f t="shared" si="18"/>
        <v>69.422238065875703</v>
      </c>
      <c r="AR55">
        <f t="shared" si="19"/>
        <v>227</v>
      </c>
    </row>
    <row r="56" spans="1:44" x14ac:dyDescent="0.3">
      <c r="A56" t="str">
        <f>'Forward Ranks'!A56</f>
        <v>Brandon Hagel</v>
      </c>
      <c r="B56" t="str">
        <f>'Forward Ranks'!B56</f>
        <v>T.B</v>
      </c>
      <c r="C56" s="2">
        <f>'Forward Ranks'!I56</f>
        <v>0.71980676328502413</v>
      </c>
      <c r="D56" s="2">
        <f>'Forward Ranks'!K56</f>
        <v>0.76328502415458932</v>
      </c>
      <c r="E56" s="2">
        <f>'Forward Ranks'!L56</f>
        <v>0.82367149758454106</v>
      </c>
      <c r="F56" s="2">
        <f>'Forward Ranks'!AC56</f>
        <v>0.70048309178743962</v>
      </c>
      <c r="G56" s="2">
        <f>'Forward Ranks'!AF56</f>
        <v>0.66908212560386471</v>
      </c>
      <c r="H56" s="2">
        <f>'Forward Ranks'!AP56</f>
        <v>0.92028985507246375</v>
      </c>
      <c r="I56" s="2">
        <f t="shared" si="0"/>
        <v>0.80676328502415462</v>
      </c>
      <c r="J56" s="2">
        <f t="shared" si="1"/>
        <v>0.90651085141903176</v>
      </c>
      <c r="K56">
        <f t="shared" si="2"/>
        <v>57</v>
      </c>
      <c r="M56" s="1">
        <f t="shared" si="3"/>
        <v>0.72222222222222221</v>
      </c>
      <c r="N56" s="2">
        <f t="shared" si="4"/>
        <v>0.83973288814691149</v>
      </c>
      <c r="O56">
        <f t="shared" si="5"/>
        <v>97</v>
      </c>
      <c r="P56" s="2">
        <f>'Forward Ranks'!AZ56</f>
        <v>0.79710144927536231</v>
      </c>
      <c r="Q56">
        <f>'F on ice'!G56</f>
        <v>14.790816326531001</v>
      </c>
      <c r="R56" s="8">
        <f t="shared" si="6"/>
        <v>105.44190146843417</v>
      </c>
      <c r="S56">
        <f t="shared" si="7"/>
        <v>51</v>
      </c>
      <c r="T56" s="8">
        <f t="shared" si="8"/>
        <v>98.764105141222146</v>
      </c>
      <c r="U56" s="30">
        <f t="shared" si="9"/>
        <v>81</v>
      </c>
      <c r="X56" t="str">
        <f>'Defense Ranks'!A56</f>
        <v>Dennis Gilbert</v>
      </c>
      <c r="Y56" t="str">
        <f>'Defense Ranks'!B56</f>
        <v>CGY</v>
      </c>
      <c r="Z56" s="2">
        <f>'Defense Ranks'!I56</f>
        <v>0.30932203389830509</v>
      </c>
      <c r="AA56" s="1">
        <f>'Defense Ranks'!K56</f>
        <v>3.8135593220338986E-2</v>
      </c>
      <c r="AB56" s="1">
        <f>'Defense Ranks'!L56</f>
        <v>5.9322033898305086E-2</v>
      </c>
      <c r="AC56" s="2">
        <f>'Defense Ranks'!AC56</f>
        <v>0.8728813559322034</v>
      </c>
      <c r="AD56" s="2">
        <f>'Defense Ranks'!AF56</f>
        <v>0.84745762711864403</v>
      </c>
      <c r="AE56" s="2">
        <f>'Defense Ranks'!AP56</f>
        <v>4.2372881355932202E-2</v>
      </c>
      <c r="AF56" s="1">
        <f t="shared" si="10"/>
        <v>0.11228813559322035</v>
      </c>
      <c r="AG56" s="1">
        <f t="shared" si="11"/>
        <v>0.5531062124248497</v>
      </c>
      <c r="AH56">
        <f t="shared" si="12"/>
        <v>224</v>
      </c>
      <c r="AI56" s="2">
        <f>'Defense Ranks'!AZ56</f>
        <v>0.88983050847457623</v>
      </c>
      <c r="AJ56" s="1">
        <f t="shared" si="13"/>
        <v>0.87005649717514111</v>
      </c>
      <c r="AK56" s="1">
        <f t="shared" si="14"/>
        <v>0.96593186372745488</v>
      </c>
      <c r="AL56">
        <f t="shared" si="15"/>
        <v>18</v>
      </c>
      <c r="AN56">
        <f>'D on Ice'!G56</f>
        <v>12.2</v>
      </c>
      <c r="AO56" s="8">
        <f t="shared" si="16"/>
        <v>67.510621242484973</v>
      </c>
      <c r="AP56">
        <f t="shared" si="17"/>
        <v>233</v>
      </c>
      <c r="AQ56" s="8">
        <f t="shared" si="18"/>
        <v>108.79318637274548</v>
      </c>
      <c r="AR56">
        <f t="shared" si="19"/>
        <v>35</v>
      </c>
    </row>
    <row r="57" spans="1:44" x14ac:dyDescent="0.3">
      <c r="A57" t="str">
        <f>'Forward Ranks'!A57</f>
        <v>Brandon Saad</v>
      </c>
      <c r="B57" t="str">
        <f>'Forward Ranks'!B57</f>
        <v>STL</v>
      </c>
      <c r="C57" s="2">
        <f>'Forward Ranks'!I57</f>
        <v>0.52898550724637683</v>
      </c>
      <c r="D57" s="2">
        <f>'Forward Ranks'!K57</f>
        <v>0.60144927536231885</v>
      </c>
      <c r="E57" s="2">
        <f>'Forward Ranks'!L57</f>
        <v>0.50966183574879231</v>
      </c>
      <c r="F57" s="2">
        <f>'Forward Ranks'!AC57</f>
        <v>2.6570048309178744E-2</v>
      </c>
      <c r="G57" s="2">
        <f>'Forward Ranks'!AF57</f>
        <v>6.5217391304347824E-2</v>
      </c>
      <c r="H57" s="2">
        <f>'Forward Ranks'!AP57</f>
        <v>0.71014492753623193</v>
      </c>
      <c r="I57" s="2">
        <f t="shared" si="0"/>
        <v>0.58756038647343001</v>
      </c>
      <c r="J57" s="2">
        <f t="shared" si="1"/>
        <v>0.72954924874791316</v>
      </c>
      <c r="K57">
        <f t="shared" si="2"/>
        <v>163</v>
      </c>
      <c r="M57" s="1">
        <f t="shared" si="3"/>
        <v>7.8904991948470213E-2</v>
      </c>
      <c r="N57" s="2">
        <f t="shared" si="4"/>
        <v>0.34390651085141904</v>
      </c>
      <c r="O57">
        <f t="shared" si="5"/>
        <v>394</v>
      </c>
      <c r="P57" s="2">
        <f>'Forward Ranks'!AZ57</f>
        <v>0.14492753623188406</v>
      </c>
      <c r="Q57">
        <f>'F on ice'!G57</f>
        <v>13.076086956521999</v>
      </c>
      <c r="R57" s="8">
        <f t="shared" si="6"/>
        <v>86.031011831313322</v>
      </c>
      <c r="S57">
        <f t="shared" si="7"/>
        <v>160</v>
      </c>
      <c r="T57" s="8">
        <f t="shared" si="8"/>
        <v>47.466738041663902</v>
      </c>
      <c r="U57" s="30">
        <f t="shared" si="9"/>
        <v>385</v>
      </c>
      <c r="X57" t="str">
        <f>'Defense Ranks'!A57</f>
        <v>Derek Forbort</v>
      </c>
      <c r="Y57" t="str">
        <f>'Defense Ranks'!B57</f>
        <v>BOS</v>
      </c>
      <c r="Z57" s="2">
        <f>'Defense Ranks'!I57</f>
        <v>0.23728813559322035</v>
      </c>
      <c r="AA57" s="1">
        <f>'Defense Ranks'!K57</f>
        <v>0.97457627118644063</v>
      </c>
      <c r="AB57" s="1">
        <f>'Defense Ranks'!L57</f>
        <v>0.16101694915254236</v>
      </c>
      <c r="AC57" s="2">
        <f>'Defense Ranks'!AC57</f>
        <v>0.63559322033898302</v>
      </c>
      <c r="AD57" s="2">
        <f>'Defense Ranks'!AF57</f>
        <v>0.97033898305084743</v>
      </c>
      <c r="AE57" s="2">
        <f>'Defense Ranks'!AP57</f>
        <v>5.0847457627118647E-2</v>
      </c>
      <c r="AF57" s="1">
        <f t="shared" si="10"/>
        <v>0.3559322033898305</v>
      </c>
      <c r="AG57" s="1">
        <f t="shared" si="11"/>
        <v>0.66733466933867736</v>
      </c>
      <c r="AH57">
        <f t="shared" si="12"/>
        <v>166</v>
      </c>
      <c r="AI57" s="2">
        <f>'Defense Ranks'!AZ57</f>
        <v>0.91949152542372881</v>
      </c>
      <c r="AJ57" s="1">
        <f t="shared" si="13"/>
        <v>0.84180790960451979</v>
      </c>
      <c r="AK57" s="1">
        <f t="shared" si="14"/>
        <v>0.94989979959919835</v>
      </c>
      <c r="AL57">
        <f t="shared" si="15"/>
        <v>26</v>
      </c>
      <c r="AN57">
        <f>'D on Ice'!G57</f>
        <v>14.005555555556001</v>
      </c>
      <c r="AO57" s="8">
        <f t="shared" si="16"/>
        <v>80.739022489423746</v>
      </c>
      <c r="AP57">
        <f t="shared" si="17"/>
        <v>175</v>
      </c>
      <c r="AQ57" s="8">
        <f t="shared" si="18"/>
        <v>108.99553551547582</v>
      </c>
      <c r="AR57">
        <f t="shared" si="19"/>
        <v>34</v>
      </c>
    </row>
    <row r="58" spans="1:44" x14ac:dyDescent="0.3">
      <c r="A58" t="str">
        <f>'Forward Ranks'!A58</f>
        <v>Brandon Tanev</v>
      </c>
      <c r="B58" t="str">
        <f>'Forward Ranks'!B58</f>
        <v>SEA</v>
      </c>
      <c r="C58" s="2">
        <f>'Forward Ranks'!I58</f>
        <v>0.10869565217391304</v>
      </c>
      <c r="D58" s="2">
        <f>'Forward Ranks'!K58</f>
        <v>0.5628019323671497</v>
      </c>
      <c r="E58" s="2">
        <f>'Forward Ranks'!L58</f>
        <v>0.20289855072463769</v>
      </c>
      <c r="F58" s="2">
        <f>'Forward Ranks'!AC58</f>
        <v>0.51690821256038644</v>
      </c>
      <c r="G58" s="2">
        <f>'Forward Ranks'!AF58</f>
        <v>0.65458937198067635</v>
      </c>
      <c r="H58" s="2">
        <f>'Forward Ranks'!AP58</f>
        <v>0.19565217391304349</v>
      </c>
      <c r="I58" s="2">
        <f t="shared" si="0"/>
        <v>0.26751207729468601</v>
      </c>
      <c r="J58" s="2">
        <f t="shared" si="1"/>
        <v>0.45909849749582637</v>
      </c>
      <c r="K58">
        <f t="shared" si="2"/>
        <v>325</v>
      </c>
      <c r="M58" s="1">
        <f t="shared" si="3"/>
        <v>0.54106280193236711</v>
      </c>
      <c r="N58" s="2">
        <f t="shared" si="4"/>
        <v>0.69449081803005008</v>
      </c>
      <c r="O58">
        <f t="shared" si="5"/>
        <v>184</v>
      </c>
      <c r="P58" s="2">
        <f>'Forward Ranks'!AZ58</f>
        <v>0.45169082125603865</v>
      </c>
      <c r="Q58">
        <f>'F on ice'!G58</f>
        <v>11.972580645161001</v>
      </c>
      <c r="R58" s="8">
        <f t="shared" si="6"/>
        <v>57.882430394743636</v>
      </c>
      <c r="S58">
        <f t="shared" si="7"/>
        <v>321</v>
      </c>
      <c r="T58" s="8">
        <f t="shared" si="8"/>
        <v>81.421662448166003</v>
      </c>
      <c r="U58" s="30">
        <f t="shared" si="9"/>
        <v>187</v>
      </c>
      <c r="X58" t="str">
        <f>'Defense Ranks'!A58</f>
        <v>Devon Toews</v>
      </c>
      <c r="Y58" t="str">
        <f>'Defense Ranks'!B58</f>
        <v>COL</v>
      </c>
      <c r="Z58" s="2">
        <f>'Defense Ranks'!I58</f>
        <v>0.7076271186440678</v>
      </c>
      <c r="AA58" s="1">
        <f>'Defense Ranks'!K58</f>
        <v>0.70338983050847459</v>
      </c>
      <c r="AB58" s="1">
        <f>'Defense Ranks'!L58</f>
        <v>0.78389830508474578</v>
      </c>
      <c r="AC58" s="2">
        <f>'Defense Ranks'!AC58</f>
        <v>0.86440677966101698</v>
      </c>
      <c r="AD58" s="2">
        <f>'Defense Ranks'!AF58</f>
        <v>0.8771186440677966</v>
      </c>
      <c r="AE58" s="2">
        <f>'Defense Ranks'!AP58</f>
        <v>0.83050847457627119</v>
      </c>
      <c r="AF58" s="1">
        <f t="shared" si="10"/>
        <v>0.75635593220338981</v>
      </c>
      <c r="AG58" s="1">
        <f t="shared" si="11"/>
        <v>0.92184368737474953</v>
      </c>
      <c r="AH58">
        <f t="shared" si="12"/>
        <v>40</v>
      </c>
      <c r="AI58" s="2">
        <f>'Defense Ranks'!AZ58</f>
        <v>0.86864406779661019</v>
      </c>
      <c r="AJ58" s="1">
        <f t="shared" si="13"/>
        <v>0.87005649717514133</v>
      </c>
      <c r="AK58" s="1">
        <f t="shared" si="14"/>
        <v>0.96793587174348694</v>
      </c>
      <c r="AL58">
        <f t="shared" si="15"/>
        <v>17</v>
      </c>
      <c r="AN58">
        <f>'D on Ice'!G58</f>
        <v>17.728472222221999</v>
      </c>
      <c r="AO58" s="8">
        <f t="shared" si="16"/>
        <v>109.91284095969695</v>
      </c>
      <c r="AP58">
        <f t="shared" si="17"/>
        <v>35</v>
      </c>
      <c r="AQ58" s="8">
        <f t="shared" si="18"/>
        <v>114.5220593965707</v>
      </c>
      <c r="AR58">
        <f t="shared" si="19"/>
        <v>6</v>
      </c>
    </row>
    <row r="59" spans="1:44" x14ac:dyDescent="0.3">
      <c r="A59" t="str">
        <f>'Forward Ranks'!A59</f>
        <v>Brayden Point</v>
      </c>
      <c r="B59" t="str">
        <f>'Forward Ranks'!B59</f>
        <v>T.B</v>
      </c>
      <c r="C59" s="2">
        <f>'Forward Ranks'!I59</f>
        <v>0.85024154589371981</v>
      </c>
      <c r="D59" s="2">
        <f>'Forward Ranks'!K59</f>
        <v>0.82608695652173914</v>
      </c>
      <c r="E59" s="2">
        <f>'Forward Ranks'!L59</f>
        <v>0.82367149758454106</v>
      </c>
      <c r="F59" s="2">
        <f>'Forward Ranks'!AC59</f>
        <v>0.45169082125603865</v>
      </c>
      <c r="G59" s="2">
        <f>'Forward Ranks'!AF59</f>
        <v>8.9371980676328497E-2</v>
      </c>
      <c r="H59" s="2">
        <f>'Forward Ranks'!AP59</f>
        <v>0.92270531400966183</v>
      </c>
      <c r="I59" s="2">
        <f t="shared" si="0"/>
        <v>0.85567632850241548</v>
      </c>
      <c r="J59" s="2">
        <f t="shared" si="1"/>
        <v>0.93989983305509184</v>
      </c>
      <c r="K59">
        <f t="shared" si="2"/>
        <v>37</v>
      </c>
      <c r="M59" s="1">
        <f t="shared" si="3"/>
        <v>0.19645732689210949</v>
      </c>
      <c r="N59" s="2">
        <f t="shared" si="4"/>
        <v>0.41569282136894825</v>
      </c>
      <c r="O59">
        <f t="shared" si="5"/>
        <v>351</v>
      </c>
      <c r="P59" s="2">
        <f>'Forward Ranks'!AZ59</f>
        <v>4.8309178743961352E-2</v>
      </c>
      <c r="Q59">
        <f>'F on ice'!G59</f>
        <v>15.370068027211</v>
      </c>
      <c r="R59" s="8">
        <f t="shared" si="6"/>
        <v>109.36005133272018</v>
      </c>
      <c r="S59">
        <f t="shared" si="7"/>
        <v>29</v>
      </c>
      <c r="T59" s="8">
        <f t="shared" si="8"/>
        <v>56.939350164105832</v>
      </c>
      <c r="U59" s="30">
        <f t="shared" si="9"/>
        <v>332</v>
      </c>
      <c r="X59" t="str">
        <f>'Defense Ranks'!A59</f>
        <v>Dmitry Kulikov</v>
      </c>
      <c r="Y59" t="str">
        <f>'Defense Ranks'!B59</f>
        <v>FLA</v>
      </c>
      <c r="Z59" s="2">
        <f>'Defense Ranks'!I59</f>
        <v>0.64830508474576276</v>
      </c>
      <c r="AA59" s="1">
        <f>'Defense Ranks'!K59</f>
        <v>0.2711864406779661</v>
      </c>
      <c r="AB59" s="1">
        <f>'Defense Ranks'!L59</f>
        <v>0.64406779661016944</v>
      </c>
      <c r="AC59" s="2">
        <f>'Defense Ranks'!AC59</f>
        <v>0.71186440677966101</v>
      </c>
      <c r="AD59" s="2">
        <f>'Defense Ranks'!AF59</f>
        <v>0.5423728813559322</v>
      </c>
      <c r="AE59" s="2">
        <f>'Defense Ranks'!AP59</f>
        <v>0.15254237288135594</v>
      </c>
      <c r="AF59" s="1">
        <f t="shared" si="10"/>
        <v>0.42902542372881358</v>
      </c>
      <c r="AG59" s="1">
        <f t="shared" si="11"/>
        <v>0.73346693386773543</v>
      </c>
      <c r="AH59">
        <f t="shared" si="12"/>
        <v>134</v>
      </c>
      <c r="AI59" s="2">
        <f>'Defense Ranks'!AZ59</f>
        <v>0.16949152542372881</v>
      </c>
      <c r="AJ59" s="1">
        <f t="shared" si="13"/>
        <v>0.47457627118644069</v>
      </c>
      <c r="AK59" s="1">
        <f t="shared" si="14"/>
        <v>0.74348697394789576</v>
      </c>
      <c r="AL59">
        <f t="shared" si="15"/>
        <v>128</v>
      </c>
      <c r="AN59">
        <f>'D on Ice'!G59</f>
        <v>14.119767441860001</v>
      </c>
      <c r="AO59" s="8">
        <f t="shared" si="16"/>
        <v>87.466460828633544</v>
      </c>
      <c r="AP59">
        <f t="shared" si="17"/>
        <v>144</v>
      </c>
      <c r="AQ59" s="8">
        <f t="shared" si="18"/>
        <v>88.468464836649574</v>
      </c>
      <c r="AR59">
        <f t="shared" si="19"/>
        <v>135</v>
      </c>
    </row>
    <row r="60" spans="1:44" x14ac:dyDescent="0.3">
      <c r="A60" t="str">
        <f>'Forward Ranks'!A60</f>
        <v>Brayden Schenn</v>
      </c>
      <c r="B60" t="str">
        <f>'Forward Ranks'!B60</f>
        <v>STL</v>
      </c>
      <c r="C60" s="2">
        <f>'Forward Ranks'!I60</f>
        <v>0.20531400966183574</v>
      </c>
      <c r="D60" s="2">
        <f>'Forward Ranks'!K60</f>
        <v>0.47101449275362317</v>
      </c>
      <c r="E60" s="2">
        <f>'Forward Ranks'!L60</f>
        <v>0.11835748792270531</v>
      </c>
      <c r="F60" s="2">
        <f>'Forward Ranks'!AC60</f>
        <v>0.13285024154589373</v>
      </c>
      <c r="G60" s="2">
        <f>'Forward Ranks'!AF60</f>
        <v>0.18115942028985507</v>
      </c>
      <c r="H60" s="2">
        <f>'Forward Ranks'!AP60</f>
        <v>0.16908212560386474</v>
      </c>
      <c r="I60" s="2">
        <f t="shared" si="0"/>
        <v>0.24094202898550723</v>
      </c>
      <c r="J60" s="2">
        <f t="shared" si="1"/>
        <v>0.44407345575959933</v>
      </c>
      <c r="K60">
        <f t="shared" si="2"/>
        <v>334</v>
      </c>
      <c r="M60" s="1">
        <f t="shared" si="3"/>
        <v>0.26489533011272143</v>
      </c>
      <c r="N60" s="2">
        <f t="shared" si="4"/>
        <v>0.46410684474123537</v>
      </c>
      <c r="O60">
        <f t="shared" si="5"/>
        <v>320</v>
      </c>
      <c r="P60" s="2">
        <f>'Forward Ranks'!AZ60</f>
        <v>0.48067632850241548</v>
      </c>
      <c r="Q60">
        <f>'F on ice'!G60</f>
        <v>13.073913043478001</v>
      </c>
      <c r="R60" s="8">
        <f t="shared" si="6"/>
        <v>57.481258619437938</v>
      </c>
      <c r="S60">
        <f t="shared" si="7"/>
        <v>324</v>
      </c>
      <c r="T60" s="8">
        <f t="shared" si="8"/>
        <v>59.484597517601536</v>
      </c>
      <c r="U60" s="30">
        <f t="shared" si="9"/>
        <v>322</v>
      </c>
      <c r="X60" t="str">
        <f>'Defense Ranks'!A60</f>
        <v>Dmitry Orlov</v>
      </c>
      <c r="Y60" t="str">
        <f>'Defense Ranks'!B60</f>
        <v>CAR</v>
      </c>
      <c r="Z60" s="2">
        <f>'Defense Ranks'!I60</f>
        <v>0.84745762711864403</v>
      </c>
      <c r="AA60" s="1">
        <f>'Defense Ranks'!K60</f>
        <v>0.40254237288135591</v>
      </c>
      <c r="AB60" s="1">
        <f>'Defense Ranks'!L60</f>
        <v>0.59745762711864403</v>
      </c>
      <c r="AC60" s="2">
        <f>'Defense Ranks'!AC60</f>
        <v>0.99152542372881358</v>
      </c>
      <c r="AD60" s="2">
        <f>'Defense Ranks'!AF60</f>
        <v>0.76694915254237284</v>
      </c>
      <c r="AE60" s="2">
        <f>'Defense Ranks'!AP60</f>
        <v>0.16949152542372881</v>
      </c>
      <c r="AF60" s="1">
        <f t="shared" si="10"/>
        <v>0.50423728813559321</v>
      </c>
      <c r="AG60" s="1">
        <f t="shared" si="11"/>
        <v>0.78557114228456915</v>
      </c>
      <c r="AH60">
        <f t="shared" si="12"/>
        <v>107</v>
      </c>
      <c r="AI60" s="2">
        <f>'Defense Ranks'!AZ60</f>
        <v>0.45338983050847459</v>
      </c>
      <c r="AJ60" s="1">
        <f t="shared" si="13"/>
        <v>0.73728813559322026</v>
      </c>
      <c r="AK60" s="1">
        <f t="shared" si="14"/>
        <v>0.90380761523046094</v>
      </c>
      <c r="AL60">
        <f t="shared" si="15"/>
        <v>49</v>
      </c>
      <c r="AN60">
        <f>'D on Ice'!G60</f>
        <v>14.932269503545999</v>
      </c>
      <c r="AO60" s="8">
        <f t="shared" si="16"/>
        <v>93.489383732002921</v>
      </c>
      <c r="AP60">
        <f t="shared" si="17"/>
        <v>108</v>
      </c>
      <c r="AQ60" s="8">
        <f t="shared" si="18"/>
        <v>105.31303102659209</v>
      </c>
      <c r="AR60">
        <f t="shared" si="19"/>
        <v>52</v>
      </c>
    </row>
    <row r="61" spans="1:44" x14ac:dyDescent="0.3">
      <c r="A61" t="str">
        <f>'Forward Ranks'!A61</f>
        <v>Brendan Gallagher</v>
      </c>
      <c r="B61" t="str">
        <f>'Forward Ranks'!B61</f>
        <v>MTL</v>
      </c>
      <c r="C61" s="2">
        <f>'Forward Ranks'!I61</f>
        <v>0.60869565217391308</v>
      </c>
      <c r="D61" s="2">
        <f>'Forward Ranks'!K61</f>
        <v>0.1280193236714976</v>
      </c>
      <c r="E61" s="2">
        <f>'Forward Ranks'!L61</f>
        <v>0.91787439613526567</v>
      </c>
      <c r="F61" s="2">
        <f>'Forward Ranks'!AC61</f>
        <v>0.44444444444444442</v>
      </c>
      <c r="G61" s="2">
        <f>'Forward Ranks'!AF61</f>
        <v>0.13768115942028986</v>
      </c>
      <c r="H61" s="2">
        <f>'Forward Ranks'!AP61</f>
        <v>0.97101449275362317</v>
      </c>
      <c r="I61" s="2">
        <f t="shared" si="0"/>
        <v>0.65640096618357491</v>
      </c>
      <c r="J61" s="2">
        <f t="shared" si="1"/>
        <v>0.78964941569282132</v>
      </c>
      <c r="K61">
        <f t="shared" si="2"/>
        <v>127</v>
      </c>
      <c r="M61" s="1">
        <f t="shared" si="3"/>
        <v>0.34460547504025762</v>
      </c>
      <c r="N61" s="2">
        <f t="shared" si="4"/>
        <v>0.53756260434056757</v>
      </c>
      <c r="O61">
        <f t="shared" si="5"/>
        <v>278</v>
      </c>
      <c r="P61" s="2">
        <f>'Forward Ranks'!AZ61</f>
        <v>0.45169082125603865</v>
      </c>
      <c r="Q61">
        <f>'F on ice'!G61</f>
        <v>11.994791666667</v>
      </c>
      <c r="R61" s="8">
        <f t="shared" si="6"/>
        <v>90.95973323594913</v>
      </c>
      <c r="S61">
        <f t="shared" si="7"/>
        <v>134</v>
      </c>
      <c r="T61" s="8">
        <f t="shared" si="8"/>
        <v>65.751052100723768</v>
      </c>
      <c r="U61" s="30">
        <f t="shared" si="9"/>
        <v>275</v>
      </c>
      <c r="X61" t="str">
        <f>'Defense Ranks'!A61</f>
        <v>Dougie Hamilton</v>
      </c>
      <c r="Y61" t="str">
        <f>'Defense Ranks'!B61</f>
        <v>N.J</v>
      </c>
      <c r="Z61" s="2">
        <f>'Defense Ranks'!I61</f>
        <v>0.99576271186440679</v>
      </c>
      <c r="AA61" s="1">
        <f>'Defense Ranks'!K61</f>
        <v>0.57627118644067798</v>
      </c>
      <c r="AB61" s="1">
        <f>'Defense Ranks'!L61</f>
        <v>0.99152542372881358</v>
      </c>
      <c r="AC61" s="2">
        <f>'Defense Ranks'!AC61</f>
        <v>0.55932203389830504</v>
      </c>
      <c r="AD61" s="2">
        <f>'Defense Ranks'!AF61</f>
        <v>0.36864406779661019</v>
      </c>
      <c r="AE61" s="2">
        <f>'Defense Ranks'!AP61</f>
        <v>0.99576271186440679</v>
      </c>
      <c r="AF61" s="1">
        <f t="shared" si="10"/>
        <v>0.88983050847457634</v>
      </c>
      <c r="AG61" s="1">
        <f t="shared" si="11"/>
        <v>0.97394789579158314</v>
      </c>
      <c r="AH61">
        <f t="shared" si="12"/>
        <v>14</v>
      </c>
      <c r="AI61" s="2">
        <f>'Defense Ranks'!AZ61</f>
        <v>0.14830508474576271</v>
      </c>
      <c r="AJ61" s="1">
        <f t="shared" si="13"/>
        <v>0.35875706214689268</v>
      </c>
      <c r="AK61" s="1">
        <f t="shared" si="14"/>
        <v>0.68537074148296595</v>
      </c>
      <c r="AL61">
        <f t="shared" si="15"/>
        <v>158</v>
      </c>
      <c r="AN61">
        <f>'D on Ice'!G61</f>
        <v>17.458333333333002</v>
      </c>
      <c r="AO61" s="8">
        <f t="shared" si="16"/>
        <v>114.85312291249133</v>
      </c>
      <c r="AP61">
        <f t="shared" si="17"/>
        <v>12</v>
      </c>
      <c r="AQ61" s="8">
        <f t="shared" si="18"/>
        <v>85.995407481629599</v>
      </c>
      <c r="AR61">
        <f t="shared" si="19"/>
        <v>151</v>
      </c>
    </row>
    <row r="62" spans="1:44" x14ac:dyDescent="0.3">
      <c r="A62" t="str">
        <f>'Forward Ranks'!A62</f>
        <v>Brett Howden</v>
      </c>
      <c r="B62" t="str">
        <f>'Forward Ranks'!B62</f>
        <v>VGK</v>
      </c>
      <c r="C62" s="2">
        <f>'Forward Ranks'!I62</f>
        <v>0.16425120772946861</v>
      </c>
      <c r="D62" s="2">
        <f>'Forward Ranks'!K62</f>
        <v>0.3671497584541063</v>
      </c>
      <c r="E62" s="2">
        <f>'Forward Ranks'!L62</f>
        <v>0.21739130434782608</v>
      </c>
      <c r="F62" s="2">
        <f>'Forward Ranks'!AC62</f>
        <v>0.11835748792270531</v>
      </c>
      <c r="G62" s="2">
        <f>'Forward Ranks'!AF62</f>
        <v>0.2391304347826087</v>
      </c>
      <c r="H62" s="2">
        <f>'Forward Ranks'!AP62</f>
        <v>0.17391304347826086</v>
      </c>
      <c r="I62" s="2">
        <f t="shared" si="0"/>
        <v>0.23067632850241546</v>
      </c>
      <c r="J62" s="2">
        <f t="shared" si="1"/>
        <v>0.43739565943238728</v>
      </c>
      <c r="K62">
        <f t="shared" si="2"/>
        <v>338</v>
      </c>
      <c r="M62" s="1">
        <f t="shared" si="3"/>
        <v>0.1529790660225443</v>
      </c>
      <c r="N62" s="2">
        <f t="shared" si="4"/>
        <v>0.38397328881469117</v>
      </c>
      <c r="O62">
        <f t="shared" si="5"/>
        <v>370</v>
      </c>
      <c r="P62" s="2">
        <f>'Forward Ranks'!AZ62</f>
        <v>0.10144927536231885</v>
      </c>
      <c r="Q62">
        <f>'F on ice'!G62</f>
        <v>11.406884057971</v>
      </c>
      <c r="R62" s="8">
        <f t="shared" si="6"/>
        <v>55.146450001209722</v>
      </c>
      <c r="S62">
        <f t="shared" si="7"/>
        <v>335</v>
      </c>
      <c r="T62" s="8">
        <f t="shared" si="8"/>
        <v>49.80421293944012</v>
      </c>
      <c r="U62" s="30">
        <f t="shared" si="9"/>
        <v>374</v>
      </c>
      <c r="X62" t="str">
        <f>'Defense Ranks'!A62</f>
        <v>Drew Doughty</v>
      </c>
      <c r="Y62" t="str">
        <f>'Defense Ranks'!B62</f>
        <v>L.A</v>
      </c>
      <c r="Z62" s="2">
        <f>'Defense Ranks'!I62</f>
        <v>0.83898305084745761</v>
      </c>
      <c r="AA62" s="1">
        <f>'Defense Ranks'!K62</f>
        <v>0.52542372881355937</v>
      </c>
      <c r="AB62" s="1">
        <f>'Defense Ranks'!L62</f>
        <v>0.81779661016949157</v>
      </c>
      <c r="AC62" s="2">
        <f>'Defense Ranks'!AC62</f>
        <v>0.91949152542372881</v>
      </c>
      <c r="AD62" s="2">
        <f>'Defense Ranks'!AF62</f>
        <v>0.7076271186440678</v>
      </c>
      <c r="AE62" s="2">
        <f>'Defense Ranks'!AP62</f>
        <v>0.25423728813559321</v>
      </c>
      <c r="AF62" s="1">
        <f t="shared" si="10"/>
        <v>0.60911016949152552</v>
      </c>
      <c r="AG62" s="1">
        <f t="shared" si="11"/>
        <v>0.83366733466933862</v>
      </c>
      <c r="AH62">
        <f t="shared" si="12"/>
        <v>84</v>
      </c>
      <c r="AI62" s="2">
        <f>'Defense Ranks'!AZ62</f>
        <v>0.42796610169491528</v>
      </c>
      <c r="AJ62" s="1">
        <f t="shared" si="13"/>
        <v>0.68502824858757061</v>
      </c>
      <c r="AK62" s="1">
        <f t="shared" si="14"/>
        <v>0.86973947895791581</v>
      </c>
      <c r="AL62">
        <f t="shared" si="15"/>
        <v>66</v>
      </c>
      <c r="AN62">
        <f>'D on Ice'!G62</f>
        <v>19.113333333332999</v>
      </c>
      <c r="AO62" s="8">
        <f t="shared" si="16"/>
        <v>102.48006680026687</v>
      </c>
      <c r="AP62">
        <f t="shared" si="17"/>
        <v>70</v>
      </c>
      <c r="AQ62" s="8">
        <f t="shared" si="18"/>
        <v>106.08728122912459</v>
      </c>
      <c r="AR62">
        <f t="shared" si="19"/>
        <v>47</v>
      </c>
    </row>
    <row r="63" spans="1:44" x14ac:dyDescent="0.3">
      <c r="A63" t="str">
        <f>'Forward Ranks'!A63</f>
        <v>Brett Leason</v>
      </c>
      <c r="B63" t="str">
        <f>'Forward Ranks'!B63</f>
        <v>ANA</v>
      </c>
      <c r="C63" s="2">
        <f>'Forward Ranks'!I63</f>
        <v>0.24396135265700483</v>
      </c>
      <c r="D63" s="2">
        <f>'Forward Ranks'!K63</f>
        <v>0.24637681159420291</v>
      </c>
      <c r="E63" s="2">
        <f>'Forward Ranks'!L63</f>
        <v>0.30434782608695654</v>
      </c>
      <c r="F63" s="2">
        <f>'Forward Ranks'!AC63</f>
        <v>0.54589371980676327</v>
      </c>
      <c r="G63" s="2">
        <f>'Forward Ranks'!AF63</f>
        <v>0.3140096618357488</v>
      </c>
      <c r="H63" s="2">
        <f>'Forward Ranks'!AP63</f>
        <v>0.39130434782608697</v>
      </c>
      <c r="I63" s="2">
        <f t="shared" si="0"/>
        <v>0.29649758454106279</v>
      </c>
      <c r="J63" s="2">
        <f t="shared" si="1"/>
        <v>0.48247078464106846</v>
      </c>
      <c r="K63">
        <f t="shared" si="2"/>
        <v>311</v>
      </c>
      <c r="M63" s="1">
        <f t="shared" si="3"/>
        <v>0.42190016103059585</v>
      </c>
      <c r="N63" s="2">
        <f t="shared" si="4"/>
        <v>0.59933222036727885</v>
      </c>
      <c r="O63">
        <f t="shared" si="5"/>
        <v>240</v>
      </c>
      <c r="P63" s="2">
        <f>'Forward Ranks'!AZ63</f>
        <v>0.40579710144927539</v>
      </c>
      <c r="Q63">
        <f>'F on ice'!G63</f>
        <v>9.9849999999999994</v>
      </c>
      <c r="R63" s="8">
        <f t="shared" si="6"/>
        <v>58.232078464106849</v>
      </c>
      <c r="S63">
        <f t="shared" si="7"/>
        <v>318</v>
      </c>
      <c r="T63" s="8">
        <f t="shared" si="8"/>
        <v>69.918222036727883</v>
      </c>
      <c r="U63" s="30">
        <f t="shared" si="9"/>
        <v>256</v>
      </c>
      <c r="X63" t="str">
        <f>'Defense Ranks'!A63</f>
        <v>Dylan DeMelo</v>
      </c>
      <c r="Y63" t="str">
        <f>'Defense Ranks'!B63</f>
        <v>WPG</v>
      </c>
      <c r="Z63" s="2">
        <f>'Defense Ranks'!I63</f>
        <v>0.79661016949152541</v>
      </c>
      <c r="AA63" s="1">
        <f>'Defense Ranks'!K63</f>
        <v>0.92796610169491522</v>
      </c>
      <c r="AB63" s="1">
        <f>'Defense Ranks'!L63</f>
        <v>0.80084745762711862</v>
      </c>
      <c r="AC63" s="2">
        <f>'Defense Ranks'!AC63</f>
        <v>0.52542372881355937</v>
      </c>
      <c r="AD63" s="2">
        <f>'Defense Ranks'!AF63</f>
        <v>0.38559322033898308</v>
      </c>
      <c r="AE63" s="2">
        <f>'Defense Ranks'!AP63</f>
        <v>0.81779661016949157</v>
      </c>
      <c r="AF63" s="1">
        <f t="shared" si="10"/>
        <v>0.83580508474576276</v>
      </c>
      <c r="AG63" s="1">
        <f t="shared" si="11"/>
        <v>0.95591182364729455</v>
      </c>
      <c r="AH63">
        <f t="shared" si="12"/>
        <v>23</v>
      </c>
      <c r="AI63" s="2">
        <f>'Defense Ranks'!AZ63</f>
        <v>0.13135593220338984</v>
      </c>
      <c r="AJ63" s="1">
        <f t="shared" si="13"/>
        <v>0.34745762711864409</v>
      </c>
      <c r="AK63" s="1">
        <f t="shared" si="14"/>
        <v>0.68136272545090182</v>
      </c>
      <c r="AL63">
        <f t="shared" si="15"/>
        <v>159</v>
      </c>
      <c r="AN63">
        <f>'D on Ice'!G63</f>
        <v>18.392391304347999</v>
      </c>
      <c r="AO63" s="8">
        <f t="shared" si="16"/>
        <v>113.98357366907746</v>
      </c>
      <c r="AP63">
        <f t="shared" si="17"/>
        <v>16</v>
      </c>
      <c r="AQ63" s="8">
        <f t="shared" si="18"/>
        <v>86.528663849438175</v>
      </c>
      <c r="AR63">
        <f t="shared" si="19"/>
        <v>147</v>
      </c>
    </row>
    <row r="64" spans="1:44" x14ac:dyDescent="0.3">
      <c r="A64" t="str">
        <f>'Forward Ranks'!A64</f>
        <v>Brock Boeser</v>
      </c>
      <c r="B64" t="str">
        <f>'Forward Ranks'!B64</f>
        <v>VAN</v>
      </c>
      <c r="C64" s="2">
        <f>'Forward Ranks'!I64</f>
        <v>0.34057971014492755</v>
      </c>
      <c r="D64" s="2">
        <f>'Forward Ranks'!K64</f>
        <v>0.93961352657004826</v>
      </c>
      <c r="E64" s="2">
        <f>'Forward Ranks'!L64</f>
        <v>0.46135265700483091</v>
      </c>
      <c r="F64" s="2">
        <f>'Forward Ranks'!AC64</f>
        <v>0.21014492753623187</v>
      </c>
      <c r="G64" s="2">
        <f>'Forward Ranks'!AF64</f>
        <v>8.6956521739130432E-2</v>
      </c>
      <c r="H64" s="2">
        <f>'Forward Ranks'!AP64</f>
        <v>0.41787439613526572</v>
      </c>
      <c r="I64" s="2">
        <f t="shared" si="0"/>
        <v>0.53985507246376807</v>
      </c>
      <c r="J64" s="2">
        <f t="shared" si="1"/>
        <v>0.68781302170283809</v>
      </c>
      <c r="K64">
        <f t="shared" si="2"/>
        <v>188</v>
      </c>
      <c r="M64" s="1">
        <f t="shared" si="3"/>
        <v>0.10708534621578099</v>
      </c>
      <c r="N64" s="2">
        <f t="shared" si="4"/>
        <v>0.35559265442404009</v>
      </c>
      <c r="O64">
        <f t="shared" si="5"/>
        <v>387</v>
      </c>
      <c r="P64" s="2">
        <f>'Forward Ranks'!AZ64</f>
        <v>2.4154589371980676E-2</v>
      </c>
      <c r="Q64">
        <f>'F on ice'!G64</f>
        <v>13.892013888889</v>
      </c>
      <c r="R64" s="8">
        <f t="shared" si="6"/>
        <v>82.673316059172805</v>
      </c>
      <c r="S64">
        <f t="shared" si="7"/>
        <v>180</v>
      </c>
      <c r="T64" s="8">
        <f t="shared" si="8"/>
        <v>49.451279331293009</v>
      </c>
      <c r="U64" s="30">
        <f t="shared" si="9"/>
        <v>376</v>
      </c>
      <c r="X64" t="str">
        <f>'Defense Ranks'!A64</f>
        <v>Dylan Samberg</v>
      </c>
      <c r="Y64" t="str">
        <f>'Defense Ranks'!B64</f>
        <v>WPG</v>
      </c>
      <c r="Z64" s="2">
        <f>'Defense Ranks'!I64</f>
        <v>0.53389830508474578</v>
      </c>
      <c r="AA64" s="1">
        <f>'Defense Ranks'!K64</f>
        <v>0.38135593220338981</v>
      </c>
      <c r="AB64" s="1">
        <f>'Defense Ranks'!L64</f>
        <v>0.42796610169491528</v>
      </c>
      <c r="AC64" s="2">
        <f>'Defense Ranks'!AC64</f>
        <v>0.95338983050847459</v>
      </c>
      <c r="AD64" s="2">
        <f>'Defense Ranks'!AF64</f>
        <v>0.93220338983050843</v>
      </c>
      <c r="AE64" s="2">
        <f>'Defense Ranks'!AP64</f>
        <v>0.2923728813559322</v>
      </c>
      <c r="AF64" s="1">
        <f t="shared" si="10"/>
        <v>0.40889830508474578</v>
      </c>
      <c r="AG64" s="1">
        <f t="shared" si="11"/>
        <v>0.71743486973947901</v>
      </c>
      <c r="AH64">
        <f t="shared" si="12"/>
        <v>142</v>
      </c>
      <c r="AI64" s="2">
        <f>'Defense Ranks'!AZ64</f>
        <v>0.86016949152542377</v>
      </c>
      <c r="AJ64" s="1">
        <f t="shared" si="13"/>
        <v>0.91525423728813571</v>
      </c>
      <c r="AK64" s="1">
        <f t="shared" si="14"/>
        <v>0.97795591182364727</v>
      </c>
      <c r="AL64">
        <f t="shared" si="15"/>
        <v>11</v>
      </c>
      <c r="AN64">
        <f>'D on Ice'!G64</f>
        <v>12.690217391304</v>
      </c>
      <c r="AO64" s="8">
        <f t="shared" si="16"/>
        <v>84.433704365251899</v>
      </c>
      <c r="AP64">
        <f t="shared" si="17"/>
        <v>155</v>
      </c>
      <c r="AQ64" s="8">
        <f t="shared" si="18"/>
        <v>110.48580857366872</v>
      </c>
      <c r="AR64">
        <f t="shared" si="19"/>
        <v>24</v>
      </c>
    </row>
    <row r="65" spans="1:44" x14ac:dyDescent="0.3">
      <c r="A65" t="str">
        <f>'Forward Ranks'!A65</f>
        <v>Brock McGinn</v>
      </c>
      <c r="B65" t="str">
        <f>'Forward Ranks'!B65</f>
        <v>ANA</v>
      </c>
      <c r="C65" s="2">
        <f>'Forward Ranks'!I65</f>
        <v>9.9033816425120769E-2</v>
      </c>
      <c r="D65" s="2">
        <f>'Forward Ranks'!K65</f>
        <v>0.1111111111111111</v>
      </c>
      <c r="E65" s="2">
        <f>'Forward Ranks'!L65</f>
        <v>0.14492753623188406</v>
      </c>
      <c r="F65" s="2">
        <f>'Forward Ranks'!AC65</f>
        <v>0.41787439613526572</v>
      </c>
      <c r="G65" s="2">
        <f>'Forward Ranks'!AF65</f>
        <v>0.5</v>
      </c>
      <c r="H65" s="2">
        <f>'Forward Ranks'!AP65</f>
        <v>0.22463768115942029</v>
      </c>
      <c r="I65" s="2">
        <f t="shared" si="0"/>
        <v>0.14492753623188406</v>
      </c>
      <c r="J65" s="2">
        <f t="shared" si="1"/>
        <v>0.38230383973288817</v>
      </c>
      <c r="K65">
        <f t="shared" si="2"/>
        <v>371</v>
      </c>
      <c r="M65" s="1">
        <f t="shared" si="3"/>
        <v>0.54186795491143325</v>
      </c>
      <c r="N65" s="2">
        <f t="shared" si="4"/>
        <v>0.69949916527545908</v>
      </c>
      <c r="O65">
        <f t="shared" si="5"/>
        <v>181</v>
      </c>
      <c r="P65" s="2">
        <f>'Forward Ranks'!AZ65</f>
        <v>0.70772946859903385</v>
      </c>
      <c r="Q65">
        <f>'F on ice'!G65</f>
        <v>9.5506944444443995</v>
      </c>
      <c r="R65" s="8">
        <f t="shared" si="6"/>
        <v>47.781078417733212</v>
      </c>
      <c r="S65">
        <f t="shared" si="7"/>
        <v>373</v>
      </c>
      <c r="T65" s="8">
        <f t="shared" si="8"/>
        <v>79.500610971990298</v>
      </c>
      <c r="U65" s="30">
        <f t="shared" si="9"/>
        <v>201</v>
      </c>
      <c r="X65" t="str">
        <f>'Defense Ranks'!A65</f>
        <v>Egor Zamula</v>
      </c>
      <c r="Y65" t="str">
        <f>'Defense Ranks'!B65</f>
        <v>PHI</v>
      </c>
      <c r="Z65" s="2">
        <f>'Defense Ranks'!I65</f>
        <v>0.63559322033898302</v>
      </c>
      <c r="AA65" s="1">
        <f>'Defense Ranks'!K65</f>
        <v>0.73305084745762716</v>
      </c>
      <c r="AB65" s="1">
        <f>'Defense Ranks'!L65</f>
        <v>0.25423728813559321</v>
      </c>
      <c r="AC65" s="2">
        <f>'Defense Ranks'!AC65</f>
        <v>0.79661016949152541</v>
      </c>
      <c r="AD65" s="2">
        <f>'Defense Ranks'!AF65</f>
        <v>0.57203389830508478</v>
      </c>
      <c r="AE65" s="2">
        <f>'Defense Ranks'!AP65</f>
        <v>0.20338983050847459</v>
      </c>
      <c r="AF65" s="1">
        <f t="shared" si="10"/>
        <v>0.45656779661016955</v>
      </c>
      <c r="AG65" s="1">
        <f t="shared" si="11"/>
        <v>0.75350701402805609</v>
      </c>
      <c r="AH65">
        <f t="shared" si="12"/>
        <v>124</v>
      </c>
      <c r="AI65" s="2">
        <f>'Defense Ranks'!AZ65</f>
        <v>0.28389830508474578</v>
      </c>
      <c r="AJ65" s="1">
        <f t="shared" si="13"/>
        <v>0.55084745762711862</v>
      </c>
      <c r="AK65" s="1">
        <f t="shared" si="14"/>
        <v>0.78557114228456915</v>
      </c>
      <c r="AL65">
        <f t="shared" si="15"/>
        <v>107</v>
      </c>
      <c r="AN65">
        <f>'D on Ice'!G65</f>
        <v>14.062916666667</v>
      </c>
      <c r="AO65" s="8">
        <f t="shared" si="16"/>
        <v>89.413618069472605</v>
      </c>
      <c r="AP65">
        <f t="shared" si="17"/>
        <v>131</v>
      </c>
      <c r="AQ65" s="8">
        <f t="shared" si="18"/>
        <v>92.620030895123918</v>
      </c>
      <c r="AR65">
        <f t="shared" si="19"/>
        <v>117</v>
      </c>
    </row>
    <row r="66" spans="1:44" x14ac:dyDescent="0.3">
      <c r="A66" t="str">
        <f>'Forward Ranks'!A66</f>
        <v>Brock Nelson</v>
      </c>
      <c r="B66" t="str">
        <f>'Forward Ranks'!B66</f>
        <v>NYI</v>
      </c>
      <c r="C66" s="2">
        <f>'Forward Ranks'!I66</f>
        <v>0.81159420289855078</v>
      </c>
      <c r="D66" s="2">
        <f>'Forward Ranks'!K66</f>
        <v>0.50724637681159424</v>
      </c>
      <c r="E66" s="2">
        <f>'Forward Ranks'!L66</f>
        <v>0.87439613526570048</v>
      </c>
      <c r="F66" s="2">
        <f>'Forward Ranks'!AC66</f>
        <v>8.6956521739130432E-2</v>
      </c>
      <c r="G66" s="2">
        <f>'Forward Ranks'!AF66</f>
        <v>9.420289855072464E-2</v>
      </c>
      <c r="H66" s="2">
        <f>'Forward Ranks'!AP66</f>
        <v>0.82608695652173914</v>
      </c>
      <c r="I66" s="2">
        <f t="shared" si="0"/>
        <v>0.75483091787439616</v>
      </c>
      <c r="J66" s="2">
        <f t="shared" si="1"/>
        <v>0.86310517529215358</v>
      </c>
      <c r="K66">
        <f t="shared" si="2"/>
        <v>83</v>
      </c>
      <c r="M66" s="1">
        <f t="shared" si="3"/>
        <v>0.12560386473429952</v>
      </c>
      <c r="N66" s="2">
        <f t="shared" si="4"/>
        <v>0.36393989983305508</v>
      </c>
      <c r="O66">
        <f t="shared" si="5"/>
        <v>382</v>
      </c>
      <c r="P66" s="2">
        <f>'Forward Ranks'!AZ66</f>
        <v>0.19565217391304349</v>
      </c>
      <c r="Q66">
        <f>'F on ice'!G66</f>
        <v>13.689583333332999</v>
      </c>
      <c r="R66" s="8">
        <f t="shared" si="6"/>
        <v>100.00010086254835</v>
      </c>
      <c r="S66">
        <f t="shared" si="7"/>
        <v>77</v>
      </c>
      <c r="T66" s="8">
        <f t="shared" si="8"/>
        <v>50.083573316638507</v>
      </c>
      <c r="U66" s="30">
        <f t="shared" si="9"/>
        <v>372</v>
      </c>
      <c r="X66" t="str">
        <f>'Defense Ranks'!A66</f>
        <v>Erik Brannstrom</v>
      </c>
      <c r="Y66" t="str">
        <f>'Defense Ranks'!B66</f>
        <v>OTT</v>
      </c>
      <c r="Z66" s="2">
        <f>'Defense Ranks'!I66</f>
        <v>0.65254237288135597</v>
      </c>
      <c r="AA66" s="1">
        <f>'Defense Ranks'!K66</f>
        <v>0.57627118644067798</v>
      </c>
      <c r="AB66" s="1">
        <f>'Defense Ranks'!L66</f>
        <v>0.63135593220338981</v>
      </c>
      <c r="AC66" s="2">
        <f>'Defense Ranks'!AC66</f>
        <v>0.56779661016949157</v>
      </c>
      <c r="AD66" s="2">
        <f>'Defense Ranks'!AF66</f>
        <v>0.36016949152542371</v>
      </c>
      <c r="AE66" s="2">
        <f>'Defense Ranks'!AP66</f>
        <v>0.55084745762711862</v>
      </c>
      <c r="AF66" s="1">
        <f t="shared" si="10"/>
        <v>0.6027542372881356</v>
      </c>
      <c r="AG66" s="1">
        <f t="shared" si="11"/>
        <v>0.8296593186372746</v>
      </c>
      <c r="AH66">
        <f t="shared" si="12"/>
        <v>85</v>
      </c>
      <c r="AI66" s="2">
        <f>'Defense Ranks'!AZ66</f>
        <v>0.45338983050847459</v>
      </c>
      <c r="AJ66" s="1">
        <f t="shared" si="13"/>
        <v>0.46045197740112992</v>
      </c>
      <c r="AK66" s="1">
        <f t="shared" si="14"/>
        <v>0.73747494989979956</v>
      </c>
      <c r="AL66">
        <f t="shared" si="15"/>
        <v>132</v>
      </c>
      <c r="AN66">
        <f>'D on Ice'!G66</f>
        <v>13.457894736842</v>
      </c>
      <c r="AO66" s="8">
        <f t="shared" si="16"/>
        <v>96.423826600569456</v>
      </c>
      <c r="AP66">
        <f t="shared" si="17"/>
        <v>97</v>
      </c>
      <c r="AQ66" s="8">
        <f t="shared" si="18"/>
        <v>87.205389726821963</v>
      </c>
      <c r="AR66">
        <f t="shared" si="19"/>
        <v>142</v>
      </c>
    </row>
    <row r="67" spans="1:44" x14ac:dyDescent="0.3">
      <c r="A67" t="str">
        <f>'Forward Ranks'!A67</f>
        <v>Bryan Rust</v>
      </c>
      <c r="B67" t="str">
        <f>'Forward Ranks'!B67</f>
        <v>PIT</v>
      </c>
      <c r="C67" s="2">
        <f>'Forward Ranks'!I67</f>
        <v>0.98067632850241548</v>
      </c>
      <c r="D67" s="2">
        <f>'Forward Ranks'!K67</f>
        <v>0.99516908212560384</v>
      </c>
      <c r="E67" s="2">
        <f>'Forward Ranks'!L67</f>
        <v>0.99033816425120769</v>
      </c>
      <c r="F67" s="2">
        <f>'Forward Ranks'!AC67</f>
        <v>0.2560386473429952</v>
      </c>
      <c r="G67" s="2">
        <f>'Forward Ranks'!AF67</f>
        <v>0.39130434782608697</v>
      </c>
      <c r="H67" s="2">
        <f>'Forward Ranks'!AP67</f>
        <v>0.99275362318840576</v>
      </c>
      <c r="I67" s="2">
        <f t="shared" ref="I67:I130" si="20">SUM(C67:E67,H67)/4</f>
        <v>0.98973429951690817</v>
      </c>
      <c r="J67" s="2">
        <f t="shared" ref="J67:J130" si="21">_xlfn.RANK.EQ(I67,$I$2:$I$600,1)/COUNT($I$2:$I$600)</f>
        <v>0.998330550918197</v>
      </c>
      <c r="K67">
        <f t="shared" ref="K67:K130" si="22">RANK(J67,$J$2:$J$600)</f>
        <v>2</v>
      </c>
      <c r="M67" s="1">
        <f t="shared" ref="M67:M130" si="23">SUM(F67:G67,P67)/3</f>
        <v>0.30354267310789051</v>
      </c>
      <c r="N67" s="2">
        <f t="shared" ref="N67:N130" si="24">_xlfn.RANK.EQ(M67,$M$2:$M$600,1)/COUNT($M$2:$M$600)</f>
        <v>0.49081803005008345</v>
      </c>
      <c r="O67">
        <f t="shared" ref="O67:O130" si="25">RANK(N67,$N$2:$N$600)</f>
        <v>306</v>
      </c>
      <c r="P67" s="2">
        <f>'Forward Ranks'!AZ67</f>
        <v>0.26328502415458938</v>
      </c>
      <c r="Q67">
        <f>'F on ice'!G67</f>
        <v>14.448924731183</v>
      </c>
      <c r="R67" s="8">
        <f t="shared" ref="R67:R130" si="26">((Q67/100)+J67)*100</f>
        <v>114.2819798230027</v>
      </c>
      <c r="S67">
        <f t="shared" ref="S67:S130" si="27">RANK(R67,$R$2:$R$600)</f>
        <v>6</v>
      </c>
      <c r="T67" s="8">
        <f t="shared" ref="T67:T130" si="28">((Q67/100)+N67)*100</f>
        <v>63.530727736191352</v>
      </c>
      <c r="U67" s="30">
        <f t="shared" ref="U67:U130" si="29">RANK(T67,$T$2:$T$600)</f>
        <v>295</v>
      </c>
      <c r="X67" t="str">
        <f>'Defense Ranks'!A67</f>
        <v>Erik Cernak</v>
      </c>
      <c r="Y67" t="str">
        <f>'Defense Ranks'!B67</f>
        <v>T.B</v>
      </c>
      <c r="Z67" s="2">
        <f>'Defense Ranks'!I67</f>
        <v>0.25847457627118642</v>
      </c>
      <c r="AA67" s="1">
        <f>'Defense Ranks'!K67</f>
        <v>0.5</v>
      </c>
      <c r="AB67" s="1">
        <f>'Defense Ranks'!L67</f>
        <v>0.55508474576271183</v>
      </c>
      <c r="AC67" s="2">
        <f>'Defense Ranks'!AC67</f>
        <v>0.47033898305084748</v>
      </c>
      <c r="AD67" s="2">
        <f>'Defense Ranks'!AF67</f>
        <v>0.28389830508474578</v>
      </c>
      <c r="AE67" s="2">
        <f>'Defense Ranks'!AP67</f>
        <v>0.60169491525423724</v>
      </c>
      <c r="AF67" s="1">
        <f t="shared" ref="AF67:AF130" si="30">SUM(Z67:AB67,AE67)/4</f>
        <v>0.4788135593220339</v>
      </c>
      <c r="AG67" s="1">
        <f t="shared" ref="AG67:AG130" si="31">_xlfn.RANK.EQ(AF67,$AF$2:$AF$600,1)/COUNT($AF$2:$AF$600)</f>
        <v>0.77354709418837675</v>
      </c>
      <c r="AH67">
        <f t="shared" ref="AH67:AH130" si="32">RANK(AG67,$AG$2:$AG$600)</f>
        <v>114</v>
      </c>
      <c r="AI67" s="2">
        <f>'Defense Ranks'!AZ67</f>
        <v>0.36440677966101692</v>
      </c>
      <c r="AJ67" s="1">
        <f t="shared" ref="AJ67:AJ130" si="33">SUM(AC67:AD67,AI67)/3</f>
        <v>0.37288135593220334</v>
      </c>
      <c r="AK67" s="1">
        <f t="shared" ref="AK67:AK130" si="34">_xlfn.RANK.EQ(AJ67,$AJ$2:$AJ$600,1)/COUNT($AJ$2:$AJ$600)</f>
        <v>0.69338677354709422</v>
      </c>
      <c r="AL67">
        <f t="shared" ref="AL67:AL130" si="35">RANK(AK67,$AK$2:$AK$600)</f>
        <v>152</v>
      </c>
      <c r="AN67">
        <f>'D on Ice'!G67</f>
        <v>15.614957264957001</v>
      </c>
      <c r="AO67" s="8">
        <f t="shared" ref="AO67:AO130" si="36">((AN67/100)+AG67)*100</f>
        <v>92.969666683794671</v>
      </c>
      <c r="AP67">
        <f t="shared" ref="AP67:AP130" si="37">RANK(AO67,$AO$2:$AO$600)</f>
        <v>114</v>
      </c>
      <c r="AQ67" s="8">
        <f t="shared" ref="AQ67:AQ130" si="38">((AN67/100)+AK67)*100</f>
        <v>84.953634619666417</v>
      </c>
      <c r="AR67">
        <f t="shared" ref="AR67:AR130" si="39">RANK(AQ67,$AQ$2:$AQ$600)</f>
        <v>159</v>
      </c>
    </row>
    <row r="68" spans="1:44" x14ac:dyDescent="0.3">
      <c r="A68" t="str">
        <f>'Forward Ranks'!A68</f>
        <v>Cal Clutterbuck</v>
      </c>
      <c r="B68" t="str">
        <f>'Forward Ranks'!B68</f>
        <v>NYI</v>
      </c>
      <c r="C68" s="2">
        <f>'Forward Ranks'!I68</f>
        <v>2.6570048309178744E-2</v>
      </c>
      <c r="D68" s="2">
        <f>'Forward Ranks'!K68</f>
        <v>0.30917874396135264</v>
      </c>
      <c r="E68" s="2">
        <f>'Forward Ranks'!L68</f>
        <v>5.5555555555555552E-2</v>
      </c>
      <c r="F68" s="2">
        <f>'Forward Ranks'!AC68</f>
        <v>0.40338164251207731</v>
      </c>
      <c r="G68" s="2">
        <f>'Forward Ranks'!AF68</f>
        <v>0.74879227053140096</v>
      </c>
      <c r="H68" s="2">
        <f>'Forward Ranks'!AP68</f>
        <v>3.3816425120772944E-2</v>
      </c>
      <c r="I68" s="2">
        <f t="shared" si="20"/>
        <v>0.10628019323671496</v>
      </c>
      <c r="J68" s="2">
        <f t="shared" si="21"/>
        <v>0.33889816360600999</v>
      </c>
      <c r="K68">
        <f t="shared" si="22"/>
        <v>397</v>
      </c>
      <c r="M68" s="1">
        <f t="shared" si="23"/>
        <v>0.69967793880837359</v>
      </c>
      <c r="N68" s="2">
        <f t="shared" si="24"/>
        <v>0.81969949916527551</v>
      </c>
      <c r="O68">
        <f t="shared" si="25"/>
        <v>108</v>
      </c>
      <c r="P68" s="2">
        <f>'Forward Ranks'!AZ68</f>
        <v>0.9468599033816425</v>
      </c>
      <c r="Q68">
        <f>'F on ice'!G68</f>
        <v>10.329861111111001</v>
      </c>
      <c r="R68" s="8">
        <f t="shared" si="26"/>
        <v>44.219677471711996</v>
      </c>
      <c r="S68">
        <f t="shared" si="27"/>
        <v>394</v>
      </c>
      <c r="T68" s="8">
        <f t="shared" si="28"/>
        <v>92.299811027638555</v>
      </c>
      <c r="U68" s="30">
        <f t="shared" si="29"/>
        <v>118</v>
      </c>
      <c r="X68" t="str">
        <f>'Defense Ranks'!A68</f>
        <v>Erik Gudbranson</v>
      </c>
      <c r="Y68" t="str">
        <f>'Defense Ranks'!B68</f>
        <v>CBJ</v>
      </c>
      <c r="Z68" s="2">
        <f>'Defense Ranks'!I68</f>
        <v>0.25423728813559321</v>
      </c>
      <c r="AA68" s="1">
        <f>'Defense Ranks'!K68</f>
        <v>0.19491525423728814</v>
      </c>
      <c r="AB68" s="1">
        <f>'Defense Ranks'!L68</f>
        <v>0.21610169491525424</v>
      </c>
      <c r="AC68" s="2">
        <f>'Defense Ranks'!AC68</f>
        <v>0.2711864406779661</v>
      </c>
      <c r="AD68" s="2">
        <f>'Defense Ranks'!AF68</f>
        <v>0.59322033898305082</v>
      </c>
      <c r="AE68" s="2">
        <f>'Defense Ranks'!AP68</f>
        <v>0.1864406779661017</v>
      </c>
      <c r="AF68" s="1">
        <f t="shared" si="30"/>
        <v>0.21292372881355931</v>
      </c>
      <c r="AG68" s="1">
        <f t="shared" si="31"/>
        <v>0.58717434869739482</v>
      </c>
      <c r="AH68">
        <f t="shared" si="32"/>
        <v>207</v>
      </c>
      <c r="AI68" s="2">
        <f>'Defense Ranks'!AZ68</f>
        <v>0.93220338983050843</v>
      </c>
      <c r="AJ68" s="1">
        <f t="shared" si="33"/>
        <v>0.59887005649717506</v>
      </c>
      <c r="AK68" s="1">
        <f t="shared" si="34"/>
        <v>0.82164328657314634</v>
      </c>
      <c r="AL68">
        <f t="shared" si="35"/>
        <v>90</v>
      </c>
      <c r="AN68">
        <f>'D on Ice'!G68</f>
        <v>15.96007751938</v>
      </c>
      <c r="AO68" s="8">
        <f t="shared" si="36"/>
        <v>74.677512389119485</v>
      </c>
      <c r="AP68">
        <f t="shared" si="37"/>
        <v>198</v>
      </c>
      <c r="AQ68" s="8">
        <f t="shared" si="38"/>
        <v>98.124406176694634</v>
      </c>
      <c r="AR68">
        <f t="shared" si="39"/>
        <v>88</v>
      </c>
    </row>
    <row r="69" spans="1:44" x14ac:dyDescent="0.3">
      <c r="A69" t="str">
        <f>'Forward Ranks'!A69</f>
        <v>Calle Jarnkrok</v>
      </c>
      <c r="B69" t="str">
        <f>'Forward Ranks'!B69</f>
        <v>TOR</v>
      </c>
      <c r="C69" s="2">
        <f>'Forward Ranks'!I69</f>
        <v>0.64492753623188404</v>
      </c>
      <c r="D69" s="2">
        <f>'Forward Ranks'!K69</f>
        <v>0.8188405797101449</v>
      </c>
      <c r="E69" s="2">
        <f>'Forward Ranks'!L69</f>
        <v>0.71739130434782605</v>
      </c>
      <c r="F69" s="2">
        <f>'Forward Ranks'!AC69</f>
        <v>0.44927536231884058</v>
      </c>
      <c r="G69" s="2">
        <f>'Forward Ranks'!AF69</f>
        <v>0.27777777777777779</v>
      </c>
      <c r="H69" s="2">
        <f>'Forward Ranks'!AP69</f>
        <v>0.606280193236715</v>
      </c>
      <c r="I69" s="2">
        <f t="shared" si="20"/>
        <v>0.6968599033816425</v>
      </c>
      <c r="J69" s="2">
        <f t="shared" si="21"/>
        <v>0.82637729549248751</v>
      </c>
      <c r="K69">
        <f t="shared" si="22"/>
        <v>105</v>
      </c>
      <c r="M69" s="1">
        <f t="shared" si="23"/>
        <v>0.34299516908212563</v>
      </c>
      <c r="N69" s="2">
        <f t="shared" si="24"/>
        <v>0.53422370617696158</v>
      </c>
      <c r="O69">
        <f t="shared" si="25"/>
        <v>279</v>
      </c>
      <c r="P69" s="2">
        <f>'Forward Ranks'!AZ69</f>
        <v>0.30193236714975846</v>
      </c>
      <c r="Q69">
        <f>'F on ice'!G69</f>
        <v>11.893115942029</v>
      </c>
      <c r="R69" s="8">
        <f t="shared" si="26"/>
        <v>94.530845491277745</v>
      </c>
      <c r="S69">
        <f t="shared" si="27"/>
        <v>111</v>
      </c>
      <c r="T69" s="8">
        <f t="shared" si="28"/>
        <v>65.315486559725159</v>
      </c>
      <c r="U69" s="30">
        <f t="shared" si="29"/>
        <v>278</v>
      </c>
      <c r="X69" t="str">
        <f>'Defense Ranks'!A69</f>
        <v>Erik Gustafsson</v>
      </c>
      <c r="Y69" t="str">
        <f>'Defense Ranks'!B69</f>
        <v>NYR</v>
      </c>
      <c r="Z69" s="2">
        <f>'Defense Ranks'!I69</f>
        <v>0.94491525423728817</v>
      </c>
      <c r="AA69" s="1">
        <f>'Defense Ranks'!K69</f>
        <v>0.51271186440677963</v>
      </c>
      <c r="AB69" s="1">
        <f>'Defense Ranks'!L69</f>
        <v>0.84745762711864403</v>
      </c>
      <c r="AC69" s="2">
        <f>'Defense Ranks'!AC69</f>
        <v>0.74576271186440679</v>
      </c>
      <c r="AD69" s="2">
        <f>'Defense Ranks'!AF69</f>
        <v>0.65254237288135597</v>
      </c>
      <c r="AE69" s="2">
        <f>'Defense Ranks'!AP69</f>
        <v>0.88983050847457623</v>
      </c>
      <c r="AF69" s="1">
        <f t="shared" si="30"/>
        <v>0.79872881355932202</v>
      </c>
      <c r="AG69" s="1">
        <f t="shared" si="31"/>
        <v>0.93587174348697399</v>
      </c>
      <c r="AH69">
        <f t="shared" si="32"/>
        <v>33</v>
      </c>
      <c r="AI69" s="2">
        <f>'Defense Ranks'!AZ69</f>
        <v>0.77966101694915257</v>
      </c>
      <c r="AJ69" s="1">
        <f t="shared" si="33"/>
        <v>0.72598870056497178</v>
      </c>
      <c r="AK69" s="1">
        <f t="shared" si="34"/>
        <v>0.89579158316633267</v>
      </c>
      <c r="AL69">
        <f t="shared" si="35"/>
        <v>53</v>
      </c>
      <c r="AN69">
        <f>'D on Ice'!G69</f>
        <v>14.811594202899</v>
      </c>
      <c r="AO69" s="8">
        <f t="shared" si="36"/>
        <v>108.3987685515964</v>
      </c>
      <c r="AP69">
        <f t="shared" si="37"/>
        <v>39</v>
      </c>
      <c r="AQ69" s="8">
        <f t="shared" si="38"/>
        <v>104.39075251953227</v>
      </c>
      <c r="AR69">
        <f t="shared" si="39"/>
        <v>58</v>
      </c>
    </row>
    <row r="70" spans="1:44" x14ac:dyDescent="0.3">
      <c r="A70" t="str">
        <f>'Forward Ranks'!A70</f>
        <v>Cam Atkinson</v>
      </c>
      <c r="B70" t="str">
        <f>'Forward Ranks'!B70</f>
        <v>PHI</v>
      </c>
      <c r="C70" s="2">
        <f>'Forward Ranks'!I70</f>
        <v>0.79710144927536231</v>
      </c>
      <c r="D70" s="2">
        <f>'Forward Ranks'!K70</f>
        <v>0.53381642512077299</v>
      </c>
      <c r="E70" s="2">
        <f>'Forward Ranks'!L70</f>
        <v>0.67632850241545894</v>
      </c>
      <c r="F70" s="2">
        <f>'Forward Ranks'!AC70</f>
        <v>0.45652173913043476</v>
      </c>
      <c r="G70" s="2">
        <f>'Forward Ranks'!AF70</f>
        <v>0.3719806763285024</v>
      </c>
      <c r="H70" s="2">
        <f>'Forward Ranks'!AP70</f>
        <v>0.66183574879227058</v>
      </c>
      <c r="I70" s="2">
        <f t="shared" si="20"/>
        <v>0.66727053140096615</v>
      </c>
      <c r="J70" s="2">
        <f t="shared" si="21"/>
        <v>0.79799666110183642</v>
      </c>
      <c r="K70">
        <f t="shared" si="22"/>
        <v>122</v>
      </c>
      <c r="M70" s="1">
        <f t="shared" si="23"/>
        <v>0.3140096618357488</v>
      </c>
      <c r="N70" s="2">
        <f t="shared" si="24"/>
        <v>0.4974958263772955</v>
      </c>
      <c r="O70">
        <f t="shared" si="25"/>
        <v>302</v>
      </c>
      <c r="P70" s="2">
        <f>'Forward Ranks'!AZ70</f>
        <v>0.11352657004830918</v>
      </c>
      <c r="Q70">
        <f>'F on ice'!G70</f>
        <v>12.388541666667001</v>
      </c>
      <c r="R70" s="8">
        <f t="shared" si="26"/>
        <v>92.188207776850646</v>
      </c>
      <c r="S70">
        <f t="shared" si="27"/>
        <v>120</v>
      </c>
      <c r="T70" s="8">
        <f t="shared" si="28"/>
        <v>62.138124304396548</v>
      </c>
      <c r="U70" s="30">
        <f t="shared" si="29"/>
        <v>304</v>
      </c>
      <c r="X70" t="str">
        <f>'Defense Ranks'!A70</f>
        <v>Erik Johnson</v>
      </c>
      <c r="Y70" t="str">
        <f>'Defense Ranks'!B70</f>
        <v>BUF</v>
      </c>
      <c r="Z70" s="2">
        <f>'Defense Ranks'!I70</f>
        <v>0.16101694915254236</v>
      </c>
      <c r="AA70" s="1">
        <f>'Defense Ranks'!K70</f>
        <v>0.6652542372881356</v>
      </c>
      <c r="AB70" s="1">
        <f>'Defense Ranks'!L70</f>
        <v>0.24576271186440679</v>
      </c>
      <c r="AC70" s="2">
        <f>'Defense Ranks'!AC70</f>
        <v>0.5</v>
      </c>
      <c r="AD70" s="2">
        <f>'Defense Ranks'!AF70</f>
        <v>0.16949152542372881</v>
      </c>
      <c r="AE70" s="2">
        <f>'Defense Ranks'!AP70</f>
        <v>0.18220338983050846</v>
      </c>
      <c r="AF70" s="1">
        <f t="shared" si="30"/>
        <v>0.3135593220338983</v>
      </c>
      <c r="AG70" s="1">
        <f t="shared" si="31"/>
        <v>0.63727454909819636</v>
      </c>
      <c r="AH70">
        <f t="shared" si="32"/>
        <v>181</v>
      </c>
      <c r="AI70" s="2">
        <f>'Defense Ranks'!AZ70</f>
        <v>8.8983050847457626E-2</v>
      </c>
      <c r="AJ70" s="1">
        <f t="shared" si="33"/>
        <v>0.25282485875706212</v>
      </c>
      <c r="AK70" s="1">
        <f t="shared" si="34"/>
        <v>0.63126252505010017</v>
      </c>
      <c r="AL70">
        <f t="shared" si="35"/>
        <v>185</v>
      </c>
      <c r="AN70">
        <f>'D on Ice'!G70</f>
        <v>10.762195121951001</v>
      </c>
      <c r="AO70" s="8">
        <f t="shared" si="36"/>
        <v>74.489650031770637</v>
      </c>
      <c r="AP70">
        <f t="shared" si="37"/>
        <v>201</v>
      </c>
      <c r="AQ70" s="8">
        <f t="shared" si="38"/>
        <v>73.888447626961025</v>
      </c>
      <c r="AR70">
        <f t="shared" si="39"/>
        <v>210</v>
      </c>
    </row>
    <row r="71" spans="1:44" x14ac:dyDescent="0.3">
      <c r="A71" t="str">
        <f>'Forward Ranks'!A71</f>
        <v>Carl Grundstrom</v>
      </c>
      <c r="B71" t="str">
        <f>'Forward Ranks'!B71</f>
        <v>L.A</v>
      </c>
      <c r="C71" s="2">
        <f>'Forward Ranks'!I71</f>
        <v>0.90096618357487923</v>
      </c>
      <c r="D71" s="2">
        <f>'Forward Ranks'!K71</f>
        <v>0.21014492753623187</v>
      </c>
      <c r="E71" s="2">
        <f>'Forward Ranks'!L71</f>
        <v>0.88405797101449279</v>
      </c>
      <c r="F71" s="2">
        <f>'Forward Ranks'!AC71</f>
        <v>0.85990338164251212</v>
      </c>
      <c r="G71" s="2">
        <f>'Forward Ranks'!AF71</f>
        <v>0.60869565217391308</v>
      </c>
      <c r="H71" s="2">
        <f>'Forward Ranks'!AP71</f>
        <v>0.54830917874396135</v>
      </c>
      <c r="I71" s="2">
        <f t="shared" si="20"/>
        <v>0.63586956521739135</v>
      </c>
      <c r="J71" s="2">
        <f t="shared" si="21"/>
        <v>0.76794657762938234</v>
      </c>
      <c r="K71">
        <f t="shared" si="22"/>
        <v>140</v>
      </c>
      <c r="M71" s="1">
        <f t="shared" si="23"/>
        <v>0.59822866344605474</v>
      </c>
      <c r="N71" s="2">
        <f t="shared" si="24"/>
        <v>0.73956594323873126</v>
      </c>
      <c r="O71">
        <f t="shared" si="25"/>
        <v>156</v>
      </c>
      <c r="P71" s="2">
        <f>'Forward Ranks'!AZ71</f>
        <v>0.32608695652173914</v>
      </c>
      <c r="Q71">
        <f>'F on ice'!G71</f>
        <v>10.58037037037</v>
      </c>
      <c r="R71" s="8">
        <f t="shared" si="26"/>
        <v>87.375028133308234</v>
      </c>
      <c r="S71">
        <f t="shared" si="27"/>
        <v>151</v>
      </c>
      <c r="T71" s="8">
        <f t="shared" si="28"/>
        <v>84.536964694243125</v>
      </c>
      <c r="U71" s="30">
        <f t="shared" si="29"/>
        <v>163</v>
      </c>
      <c r="X71" t="str">
        <f>'Defense Ranks'!A71</f>
        <v>Erik Karlsson</v>
      </c>
      <c r="Y71" t="str">
        <f>'Defense Ranks'!B71</f>
        <v>PIT</v>
      </c>
      <c r="Z71" s="2">
        <f>'Defense Ranks'!I71</f>
        <v>0.94915254237288138</v>
      </c>
      <c r="AA71" s="1">
        <f>'Defense Ranks'!K71</f>
        <v>0.82203389830508478</v>
      </c>
      <c r="AB71" s="1">
        <f>'Defense Ranks'!L71</f>
        <v>0.96610169491525422</v>
      </c>
      <c r="AC71" s="2">
        <f>'Defense Ranks'!AC71</f>
        <v>0.32203389830508472</v>
      </c>
      <c r="AD71" s="2">
        <f>'Defense Ranks'!AF71</f>
        <v>0.4152542372881356</v>
      </c>
      <c r="AE71" s="2">
        <f>'Defense Ranks'!AP71</f>
        <v>0.94067796610169496</v>
      </c>
      <c r="AF71" s="1">
        <f t="shared" si="30"/>
        <v>0.91949152542372892</v>
      </c>
      <c r="AG71" s="1">
        <f t="shared" si="31"/>
        <v>0.9819639278557114</v>
      </c>
      <c r="AH71">
        <f t="shared" si="32"/>
        <v>9</v>
      </c>
      <c r="AI71" s="2">
        <f>'Defense Ranks'!AZ71</f>
        <v>0.55508474576271183</v>
      </c>
      <c r="AJ71" s="1">
        <f t="shared" si="33"/>
        <v>0.43079096045197734</v>
      </c>
      <c r="AK71" s="1">
        <f t="shared" si="34"/>
        <v>0.71342685370741488</v>
      </c>
      <c r="AL71">
        <f t="shared" si="35"/>
        <v>144</v>
      </c>
      <c r="AN71">
        <f>'D on Ice'!G71</f>
        <v>18.864772727272999</v>
      </c>
      <c r="AO71" s="8">
        <f t="shared" si="36"/>
        <v>117.06116551284413</v>
      </c>
      <c r="AP71">
        <f t="shared" si="37"/>
        <v>3</v>
      </c>
      <c r="AQ71" s="8">
        <f t="shared" si="38"/>
        <v>90.207458098014499</v>
      </c>
      <c r="AR71">
        <f t="shared" si="39"/>
        <v>127</v>
      </c>
    </row>
    <row r="72" spans="1:44" x14ac:dyDescent="0.3">
      <c r="A72" t="str">
        <f>'Forward Ranks'!A72</f>
        <v>Carter Verhaeghe</v>
      </c>
      <c r="B72" t="str">
        <f>'Forward Ranks'!B72</f>
        <v>FLA</v>
      </c>
      <c r="C72" s="2">
        <f>'Forward Ranks'!I72</f>
        <v>0.96135265700483097</v>
      </c>
      <c r="D72" s="2">
        <f>'Forward Ranks'!K72</f>
        <v>0.91787439613526567</v>
      </c>
      <c r="E72" s="2">
        <f>'Forward Ranks'!L72</f>
        <v>0.94444444444444442</v>
      </c>
      <c r="F72" s="2">
        <f>'Forward Ranks'!AC72</f>
        <v>0.33091787439613529</v>
      </c>
      <c r="G72" s="2">
        <f>'Forward Ranks'!AF72</f>
        <v>0.63285024154589375</v>
      </c>
      <c r="H72" s="2">
        <f>'Forward Ranks'!AP72</f>
        <v>0.92995169082125606</v>
      </c>
      <c r="I72" s="2">
        <f t="shared" si="20"/>
        <v>0.93840579710144922</v>
      </c>
      <c r="J72" s="2">
        <f t="shared" si="21"/>
        <v>0.9849749582637729</v>
      </c>
      <c r="K72">
        <f t="shared" si="22"/>
        <v>10</v>
      </c>
      <c r="M72" s="1">
        <f t="shared" si="23"/>
        <v>0.40338164251207731</v>
      </c>
      <c r="N72" s="2">
        <f t="shared" si="24"/>
        <v>0.58597662771285475</v>
      </c>
      <c r="O72">
        <f t="shared" si="25"/>
        <v>249</v>
      </c>
      <c r="P72" s="2">
        <f>'Forward Ranks'!AZ72</f>
        <v>0.24637681159420291</v>
      </c>
      <c r="Q72">
        <f>'F on ice'!G72</f>
        <v>13.730496453901001</v>
      </c>
      <c r="R72" s="8">
        <f t="shared" si="26"/>
        <v>112.22799228027829</v>
      </c>
      <c r="S72">
        <f t="shared" si="27"/>
        <v>13</v>
      </c>
      <c r="T72" s="8">
        <f t="shared" si="28"/>
        <v>72.328159225186468</v>
      </c>
      <c r="U72" s="30">
        <f t="shared" si="29"/>
        <v>243</v>
      </c>
      <c r="X72" t="str">
        <f>'Defense Ranks'!A72</f>
        <v>Esa Lindell</v>
      </c>
      <c r="Y72" t="str">
        <f>'Defense Ranks'!B72</f>
        <v>DAL</v>
      </c>
      <c r="Z72" s="2">
        <f>'Defense Ranks'!I72</f>
        <v>0.69491525423728817</v>
      </c>
      <c r="AA72" s="1">
        <f>'Defense Ranks'!K72</f>
        <v>0.90254237288135597</v>
      </c>
      <c r="AB72" s="1">
        <f>'Defense Ranks'!L72</f>
        <v>0.61864406779661019</v>
      </c>
      <c r="AC72" s="2">
        <f>'Defense Ranks'!AC72</f>
        <v>0.53813559322033899</v>
      </c>
      <c r="AD72" s="2">
        <f>'Defense Ranks'!AF72</f>
        <v>0.89830508474576276</v>
      </c>
      <c r="AE72" s="2">
        <f>'Defense Ranks'!AP72</f>
        <v>0.47033898305084748</v>
      </c>
      <c r="AF72" s="1">
        <f t="shared" si="30"/>
        <v>0.67161016949152541</v>
      </c>
      <c r="AG72" s="1">
        <f t="shared" si="31"/>
        <v>0.87775551102204408</v>
      </c>
      <c r="AH72">
        <f t="shared" si="32"/>
        <v>62</v>
      </c>
      <c r="AI72" s="2">
        <f>'Defense Ranks'!AZ72</f>
        <v>0.63983050847457623</v>
      </c>
      <c r="AJ72" s="1">
        <f t="shared" si="33"/>
        <v>0.69209039548022588</v>
      </c>
      <c r="AK72" s="1">
        <f t="shared" si="34"/>
        <v>0.87575150300601201</v>
      </c>
      <c r="AL72">
        <f t="shared" si="35"/>
        <v>63</v>
      </c>
      <c r="AN72">
        <f>'D on Ice'!G72</f>
        <v>15.55</v>
      </c>
      <c r="AO72" s="8">
        <f t="shared" si="36"/>
        <v>103.3255511022044</v>
      </c>
      <c r="AP72">
        <f t="shared" si="37"/>
        <v>66</v>
      </c>
      <c r="AQ72" s="8">
        <f t="shared" si="38"/>
        <v>103.12515030060121</v>
      </c>
      <c r="AR72">
        <f t="shared" si="39"/>
        <v>64</v>
      </c>
    </row>
    <row r="73" spans="1:44" x14ac:dyDescent="0.3">
      <c r="A73" t="str">
        <f>'Forward Ranks'!A73</f>
        <v>Casey Cizikas</v>
      </c>
      <c r="B73" t="str">
        <f>'Forward Ranks'!B73</f>
        <v>NYI</v>
      </c>
      <c r="C73" s="2">
        <f>'Forward Ranks'!I73</f>
        <v>2.1739130434782608E-2</v>
      </c>
      <c r="D73" s="2">
        <f>'Forward Ranks'!K73</f>
        <v>0.10386473429951691</v>
      </c>
      <c r="E73" s="2">
        <f>'Forward Ranks'!L73</f>
        <v>0.13526570048309178</v>
      </c>
      <c r="F73" s="2">
        <f>'Forward Ranks'!AC73</f>
        <v>0.15942028985507245</v>
      </c>
      <c r="G73" s="2">
        <f>'Forward Ranks'!AF73</f>
        <v>0.41304347826086957</v>
      </c>
      <c r="H73" s="2">
        <f>'Forward Ranks'!AP73</f>
        <v>7.7294685990338161E-2</v>
      </c>
      <c r="I73" s="2">
        <f t="shared" si="20"/>
        <v>8.4541062801932368E-2</v>
      </c>
      <c r="J73" s="2">
        <f t="shared" si="21"/>
        <v>0.332220367278798</v>
      </c>
      <c r="K73">
        <f t="shared" si="22"/>
        <v>401</v>
      </c>
      <c r="M73" s="1">
        <f t="shared" si="23"/>
        <v>0.46054750402576489</v>
      </c>
      <c r="N73" s="2">
        <f t="shared" si="24"/>
        <v>0.62771285475792993</v>
      </c>
      <c r="O73">
        <f t="shared" si="25"/>
        <v>224</v>
      </c>
      <c r="P73" s="2">
        <f>'Forward Ranks'!AZ73</f>
        <v>0.8091787439613527</v>
      </c>
      <c r="Q73">
        <f>'F on ice'!G73</f>
        <v>10.852991452991001</v>
      </c>
      <c r="R73" s="8">
        <f t="shared" si="26"/>
        <v>44.075028180870802</v>
      </c>
      <c r="S73">
        <f t="shared" si="27"/>
        <v>395</v>
      </c>
      <c r="T73" s="8">
        <f t="shared" si="28"/>
        <v>73.624276928783999</v>
      </c>
      <c r="U73" s="30">
        <f t="shared" si="29"/>
        <v>234</v>
      </c>
      <c r="X73" t="str">
        <f>'Defense Ranks'!A73</f>
        <v>Evan Bouchard</v>
      </c>
      <c r="Y73" t="str">
        <f>'Defense Ranks'!B73</f>
        <v>EDM</v>
      </c>
      <c r="Z73" s="2">
        <f>'Defense Ranks'!I73</f>
        <v>0.97457627118644063</v>
      </c>
      <c r="AA73" s="1">
        <f>'Defense Ranks'!K73</f>
        <v>0.94491525423728817</v>
      </c>
      <c r="AB73" s="1">
        <f>'Defense Ranks'!L73</f>
        <v>1</v>
      </c>
      <c r="AC73" s="2">
        <f>'Defense Ranks'!AC73</f>
        <v>0.99576271186440679</v>
      </c>
      <c r="AD73" s="2">
        <f>'Defense Ranks'!AF73</f>
        <v>0.94491525423728817</v>
      </c>
      <c r="AE73" s="2">
        <f>'Defense Ranks'!AP73</f>
        <v>0.97033898305084743</v>
      </c>
      <c r="AF73" s="1">
        <f t="shared" si="30"/>
        <v>0.97245762711864403</v>
      </c>
      <c r="AG73" s="1">
        <f t="shared" si="31"/>
        <v>1</v>
      </c>
      <c r="AH73">
        <f t="shared" si="32"/>
        <v>1</v>
      </c>
      <c r="AI73" s="2">
        <f>'Defense Ranks'!AZ73</f>
        <v>0.91101694915254239</v>
      </c>
      <c r="AJ73" s="1">
        <f t="shared" si="33"/>
        <v>0.95056497175141252</v>
      </c>
      <c r="AK73" s="1">
        <f t="shared" si="34"/>
        <v>0.98997995991983967</v>
      </c>
      <c r="AL73">
        <f t="shared" si="35"/>
        <v>6</v>
      </c>
      <c r="AN73">
        <f>'D on Ice'!G73</f>
        <v>17.715909090909001</v>
      </c>
      <c r="AO73" s="8">
        <f t="shared" si="36"/>
        <v>117.71590909090901</v>
      </c>
      <c r="AP73">
        <f t="shared" si="37"/>
        <v>2</v>
      </c>
      <c r="AQ73" s="8">
        <f t="shared" si="38"/>
        <v>116.71390508289296</v>
      </c>
      <c r="AR73">
        <f t="shared" si="39"/>
        <v>2</v>
      </c>
    </row>
    <row r="74" spans="1:44" x14ac:dyDescent="0.3">
      <c r="A74" t="str">
        <f>'Forward Ranks'!A74</f>
        <v>Casey Mittelstadt</v>
      </c>
      <c r="B74" t="str">
        <f>'Forward Ranks'!B74</f>
        <v>BUF</v>
      </c>
      <c r="C74" s="2">
        <f>'Forward Ranks'!I74</f>
        <v>0.63526570048309183</v>
      </c>
      <c r="D74" s="2">
        <f>'Forward Ranks'!K74</f>
        <v>0.97342995169082125</v>
      </c>
      <c r="E74" s="2">
        <f>'Forward Ranks'!L74</f>
        <v>0.60386473429951693</v>
      </c>
      <c r="F74" s="2">
        <f>'Forward Ranks'!AC74</f>
        <v>0.82367149758454106</v>
      </c>
      <c r="G74" s="2">
        <f>'Forward Ranks'!AF74</f>
        <v>0.62560386473429952</v>
      </c>
      <c r="H74" s="2">
        <f>'Forward Ranks'!AP74</f>
        <v>0.58212560386473433</v>
      </c>
      <c r="I74" s="2">
        <f t="shared" si="20"/>
        <v>0.69867149758454106</v>
      </c>
      <c r="J74" s="2">
        <f t="shared" si="21"/>
        <v>0.82804674457429051</v>
      </c>
      <c r="K74">
        <f t="shared" si="22"/>
        <v>103</v>
      </c>
      <c r="M74" s="1">
        <f t="shared" si="23"/>
        <v>0.73832528180354273</v>
      </c>
      <c r="N74" s="2">
        <f t="shared" si="24"/>
        <v>0.84641068447412349</v>
      </c>
      <c r="O74">
        <f t="shared" si="25"/>
        <v>93</v>
      </c>
      <c r="P74" s="2">
        <f>'Forward Ranks'!AZ74</f>
        <v>0.7657004830917874</v>
      </c>
      <c r="Q74">
        <f>'F on ice'!G74</f>
        <v>14.548611111111001</v>
      </c>
      <c r="R74" s="8">
        <f t="shared" si="26"/>
        <v>97.353285568540045</v>
      </c>
      <c r="S74">
        <f t="shared" si="27"/>
        <v>95</v>
      </c>
      <c r="T74" s="8">
        <f t="shared" si="28"/>
        <v>99.189679558523352</v>
      </c>
      <c r="U74" s="30">
        <f t="shared" si="29"/>
        <v>78</v>
      </c>
      <c r="X74" t="str">
        <f>'Defense Ranks'!A74</f>
        <v>Filip Hronek</v>
      </c>
      <c r="Y74" t="str">
        <f>'Defense Ranks'!B74</f>
        <v>VAN</v>
      </c>
      <c r="Z74" s="2">
        <f>'Defense Ranks'!I74</f>
        <v>0.55508474576271183</v>
      </c>
      <c r="AA74" s="1">
        <f>'Defense Ranks'!K74</f>
        <v>0.99576271186440679</v>
      </c>
      <c r="AB74" s="1">
        <f>'Defense Ranks'!L74</f>
        <v>0.81779661016949157</v>
      </c>
      <c r="AC74" s="2">
        <f>'Defense Ranks'!AC74</f>
        <v>0.53389830508474578</v>
      </c>
      <c r="AD74" s="2">
        <f>'Defense Ranks'!AF74</f>
        <v>0.25847457627118642</v>
      </c>
      <c r="AE74" s="2">
        <f>'Defense Ranks'!AP74</f>
        <v>0.94915254237288138</v>
      </c>
      <c r="AF74" s="1">
        <f t="shared" si="30"/>
        <v>0.82944915254237284</v>
      </c>
      <c r="AG74" s="1">
        <f t="shared" si="31"/>
        <v>0.94589178356713421</v>
      </c>
      <c r="AH74">
        <f t="shared" si="32"/>
        <v>28</v>
      </c>
      <c r="AI74" s="2">
        <f>'Defense Ranks'!AZ74</f>
        <v>9.3220338983050849E-2</v>
      </c>
      <c r="AJ74" s="1">
        <f t="shared" si="33"/>
        <v>0.29519774011299432</v>
      </c>
      <c r="AK74" s="1">
        <f t="shared" si="34"/>
        <v>0.65531062124248496</v>
      </c>
      <c r="AL74">
        <f t="shared" si="35"/>
        <v>172</v>
      </c>
      <c r="AN74">
        <f>'D on Ice'!G74</f>
        <v>18.558333333333</v>
      </c>
      <c r="AO74" s="8">
        <f t="shared" si="36"/>
        <v>113.14751169004641</v>
      </c>
      <c r="AP74">
        <f t="shared" si="37"/>
        <v>24</v>
      </c>
      <c r="AQ74" s="8">
        <f t="shared" si="38"/>
        <v>84.089395457581489</v>
      </c>
      <c r="AR74">
        <f t="shared" si="39"/>
        <v>163</v>
      </c>
    </row>
    <row r="75" spans="1:44" x14ac:dyDescent="0.3">
      <c r="A75" t="str">
        <f>'Forward Ranks'!A75</f>
        <v>Chandler Stephenson</v>
      </c>
      <c r="B75" t="str">
        <f>'Forward Ranks'!B75</f>
        <v>VGK</v>
      </c>
      <c r="C75" s="2">
        <f>'Forward Ranks'!I75</f>
        <v>0.39613526570048307</v>
      </c>
      <c r="D75" s="2">
        <f>'Forward Ranks'!K75</f>
        <v>0.41304347826086957</v>
      </c>
      <c r="E75" s="2">
        <f>'Forward Ranks'!L75</f>
        <v>0.28260869565217389</v>
      </c>
      <c r="F75" s="2">
        <f>'Forward Ranks'!AC75</f>
        <v>3.864734299516908E-2</v>
      </c>
      <c r="G75" s="2">
        <f>'Forward Ranks'!AF75</f>
        <v>7.2463768115942032E-2</v>
      </c>
      <c r="H75" s="2">
        <f>'Forward Ranks'!AP75</f>
        <v>0.28743961352657005</v>
      </c>
      <c r="I75" s="2">
        <f t="shared" si="20"/>
        <v>0.34480676328502413</v>
      </c>
      <c r="J75" s="2">
        <f t="shared" si="21"/>
        <v>0.51919866444073459</v>
      </c>
      <c r="K75">
        <f t="shared" si="22"/>
        <v>289</v>
      </c>
      <c r="M75" s="1">
        <f t="shared" si="23"/>
        <v>4.3478260869565216E-2</v>
      </c>
      <c r="N75" s="2">
        <f t="shared" si="24"/>
        <v>0.32220367278797996</v>
      </c>
      <c r="O75">
        <f t="shared" si="25"/>
        <v>407</v>
      </c>
      <c r="P75" s="2">
        <f>'Forward Ranks'!AZ75</f>
        <v>1.932367149758454E-2</v>
      </c>
      <c r="Q75">
        <f>'F on ice'!G75</f>
        <v>12.608712121211999</v>
      </c>
      <c r="R75" s="8">
        <f t="shared" si="26"/>
        <v>64.528578565285457</v>
      </c>
      <c r="S75">
        <f t="shared" si="27"/>
        <v>284</v>
      </c>
      <c r="T75" s="8">
        <f t="shared" si="28"/>
        <v>44.829079400009995</v>
      </c>
      <c r="U75" s="30">
        <f t="shared" si="29"/>
        <v>404</v>
      </c>
      <c r="X75" t="str">
        <f>'Defense Ranks'!A75</f>
        <v>Gustav Forsling</v>
      </c>
      <c r="Y75" t="str">
        <f>'Defense Ranks'!B75</f>
        <v>FLA</v>
      </c>
      <c r="Z75" s="2">
        <f>'Defense Ranks'!I75</f>
        <v>0.96610169491525422</v>
      </c>
      <c r="AA75" s="1">
        <f>'Defense Ranks'!K75</f>
        <v>0.85169491525423724</v>
      </c>
      <c r="AB75" s="1">
        <f>'Defense Ranks'!L75</f>
        <v>0.94067796610169496</v>
      </c>
      <c r="AC75" s="2">
        <f>'Defense Ranks'!AC75</f>
        <v>0.83050847457627119</v>
      </c>
      <c r="AD75" s="2">
        <f>'Defense Ranks'!AF75</f>
        <v>0.8771186440677966</v>
      </c>
      <c r="AE75" s="2">
        <f>'Defense Ranks'!AP75</f>
        <v>0.95338983050847459</v>
      </c>
      <c r="AF75" s="1">
        <f t="shared" si="30"/>
        <v>0.92796610169491522</v>
      </c>
      <c r="AG75" s="1">
        <f t="shared" si="31"/>
        <v>0.98997995991983967</v>
      </c>
      <c r="AH75">
        <f t="shared" si="32"/>
        <v>6</v>
      </c>
      <c r="AI75" s="2">
        <f>'Defense Ranks'!AZ75</f>
        <v>0.63983050847457623</v>
      </c>
      <c r="AJ75" s="1">
        <f t="shared" si="33"/>
        <v>0.78248587570621464</v>
      </c>
      <c r="AK75" s="1">
        <f t="shared" si="34"/>
        <v>0.9238476953907816</v>
      </c>
      <c r="AL75">
        <f t="shared" si="35"/>
        <v>38</v>
      </c>
      <c r="AN75">
        <f>'D on Ice'!G75</f>
        <v>17.187318840580001</v>
      </c>
      <c r="AO75" s="8">
        <f t="shared" si="36"/>
        <v>116.18531483256396</v>
      </c>
      <c r="AP75">
        <f t="shared" si="37"/>
        <v>7</v>
      </c>
      <c r="AQ75" s="8">
        <f t="shared" si="38"/>
        <v>109.57208837965817</v>
      </c>
      <c r="AR75">
        <f t="shared" si="39"/>
        <v>31</v>
      </c>
    </row>
    <row r="76" spans="1:44" x14ac:dyDescent="0.3">
      <c r="A76" t="str">
        <f>'Forward Ranks'!A76</f>
        <v>Charlie Coyle</v>
      </c>
      <c r="B76" t="str">
        <f>'Forward Ranks'!B76</f>
        <v>BOS</v>
      </c>
      <c r="C76" s="2">
        <f>'Forward Ranks'!I76</f>
        <v>0.40338164251207731</v>
      </c>
      <c r="D76" s="2">
        <f>'Forward Ranks'!K76</f>
        <v>0.78260869565217395</v>
      </c>
      <c r="E76" s="2">
        <f>'Forward Ranks'!L76</f>
        <v>0.6280193236714976</v>
      </c>
      <c r="F76" s="2">
        <f>'Forward Ranks'!AC76</f>
        <v>0.21739130434782608</v>
      </c>
      <c r="G76" s="2">
        <f>'Forward Ranks'!AF76</f>
        <v>0.27777777777777779</v>
      </c>
      <c r="H76" s="2">
        <f>'Forward Ranks'!AP76</f>
        <v>0.606280193236715</v>
      </c>
      <c r="I76" s="2">
        <f t="shared" si="20"/>
        <v>0.60507246376811596</v>
      </c>
      <c r="J76" s="2">
        <f t="shared" si="21"/>
        <v>0.74791318864774625</v>
      </c>
      <c r="K76">
        <f t="shared" si="22"/>
        <v>152</v>
      </c>
      <c r="M76" s="1">
        <f t="shared" si="23"/>
        <v>0.22463768115942029</v>
      </c>
      <c r="N76" s="2">
        <f t="shared" si="24"/>
        <v>0.43572621035058429</v>
      </c>
      <c r="O76">
        <f t="shared" si="25"/>
        <v>338</v>
      </c>
      <c r="P76" s="2">
        <f>'Forward Ranks'!AZ76</f>
        <v>0.17874396135265699</v>
      </c>
      <c r="Q76">
        <f>'F on ice'!G76</f>
        <v>12.560763888888999</v>
      </c>
      <c r="R76" s="8">
        <f t="shared" si="26"/>
        <v>87.352082753663623</v>
      </c>
      <c r="S76">
        <f t="shared" si="27"/>
        <v>152</v>
      </c>
      <c r="T76" s="8">
        <f t="shared" si="28"/>
        <v>56.133384923947425</v>
      </c>
      <c r="U76" s="30">
        <f t="shared" si="29"/>
        <v>343</v>
      </c>
      <c r="X76" t="str">
        <f>'Defense Ranks'!A76</f>
        <v>Gustav Lindström</v>
      </c>
      <c r="Y76" t="str">
        <f>'Defense Ranks'!B76</f>
        <v>ANA, MTL</v>
      </c>
      <c r="Z76" s="2">
        <f>'Defense Ranks'!I76</f>
        <v>8.4745762711864406E-3</v>
      </c>
      <c r="AA76" s="1">
        <f>'Defense Ranks'!K76</f>
        <v>7.6271186440677971E-2</v>
      </c>
      <c r="AB76" s="1">
        <f>'Defense Ranks'!L76</f>
        <v>1.2711864406779662E-2</v>
      </c>
      <c r="AC76" s="2">
        <f>'Defense Ranks'!AC76</f>
        <v>0.16101694915254236</v>
      </c>
      <c r="AD76" s="2">
        <f>'Defense Ranks'!AF76</f>
        <v>0.13559322033898305</v>
      </c>
      <c r="AE76" s="2">
        <f>'Defense Ranks'!AP76</f>
        <v>5.0847457627118647E-2</v>
      </c>
      <c r="AF76" s="1">
        <f t="shared" si="30"/>
        <v>3.7076271186440683E-2</v>
      </c>
      <c r="AG76" s="1">
        <f t="shared" si="31"/>
        <v>0.5350701402805611</v>
      </c>
      <c r="AH76">
        <f t="shared" si="32"/>
        <v>233</v>
      </c>
      <c r="AI76" s="2">
        <f>'Defense Ranks'!AZ76</f>
        <v>0.60593220338983056</v>
      </c>
      <c r="AJ76" s="1">
        <f t="shared" si="33"/>
        <v>0.30084745762711868</v>
      </c>
      <c r="AK76" s="1">
        <f t="shared" si="34"/>
        <v>0.65931863727454909</v>
      </c>
      <c r="AL76">
        <f t="shared" si="35"/>
        <v>171</v>
      </c>
      <c r="AN76">
        <f>'D on Ice'!G76</f>
        <v>14.169444444444</v>
      </c>
      <c r="AO76" s="8">
        <f t="shared" si="36"/>
        <v>67.676458472500116</v>
      </c>
      <c r="AP76">
        <f t="shared" si="37"/>
        <v>230</v>
      </c>
      <c r="AQ76" s="8">
        <f t="shared" si="38"/>
        <v>80.101308171898907</v>
      </c>
      <c r="AR76">
        <f t="shared" si="39"/>
        <v>180</v>
      </c>
    </row>
    <row r="77" spans="1:44" x14ac:dyDescent="0.3">
      <c r="A77" t="str">
        <f>'Forward Ranks'!A77</f>
        <v>Chris Kreider</v>
      </c>
      <c r="B77" t="str">
        <f>'Forward Ranks'!B77</f>
        <v>NYR</v>
      </c>
      <c r="C77" s="2">
        <f>'Forward Ranks'!I77</f>
        <v>0.63285024154589375</v>
      </c>
      <c r="D77" s="2">
        <f>'Forward Ranks'!K77</f>
        <v>0.81400966183574874</v>
      </c>
      <c r="E77" s="2">
        <f>'Forward Ranks'!L77</f>
        <v>0.46376811594202899</v>
      </c>
      <c r="F77" s="2">
        <f>'Forward Ranks'!AC77</f>
        <v>0.71014492753623193</v>
      </c>
      <c r="G77" s="2">
        <f>'Forward Ranks'!AF77</f>
        <v>0.65458937198067635</v>
      </c>
      <c r="H77" s="2">
        <f>'Forward Ranks'!AP77</f>
        <v>0.39130434782608697</v>
      </c>
      <c r="I77" s="2">
        <f t="shared" si="20"/>
        <v>0.57548309178743962</v>
      </c>
      <c r="J77" s="2">
        <f t="shared" si="21"/>
        <v>0.72287145242070117</v>
      </c>
      <c r="K77">
        <f t="shared" si="22"/>
        <v>167</v>
      </c>
      <c r="M77" s="1">
        <f t="shared" si="23"/>
        <v>0.69323671497584538</v>
      </c>
      <c r="N77" s="2">
        <f t="shared" si="24"/>
        <v>0.81302170283806341</v>
      </c>
      <c r="O77">
        <f t="shared" si="25"/>
        <v>113</v>
      </c>
      <c r="P77" s="2">
        <f>'Forward Ranks'!AZ77</f>
        <v>0.71497584541062797</v>
      </c>
      <c r="Q77">
        <f>'F on ice'!G77</f>
        <v>12.517375886525</v>
      </c>
      <c r="R77" s="8">
        <f t="shared" si="26"/>
        <v>84.804521128595113</v>
      </c>
      <c r="S77">
        <f t="shared" si="27"/>
        <v>169</v>
      </c>
      <c r="T77" s="8">
        <f t="shared" si="28"/>
        <v>93.81954617033135</v>
      </c>
      <c r="U77" s="30">
        <f t="shared" si="29"/>
        <v>107</v>
      </c>
      <c r="X77" t="str">
        <f>'Defense Ranks'!A77</f>
        <v>Hampus Lindholm</v>
      </c>
      <c r="Y77" t="str">
        <f>'Defense Ranks'!B77</f>
        <v>BOS</v>
      </c>
      <c r="Z77" s="2">
        <f>'Defense Ranks'!I77</f>
        <v>0.51694915254237284</v>
      </c>
      <c r="AA77" s="1">
        <f>'Defense Ranks'!K77</f>
        <v>0.6271186440677966</v>
      </c>
      <c r="AB77" s="1">
        <f>'Defense Ranks'!L77</f>
        <v>0.67796610169491522</v>
      </c>
      <c r="AC77" s="2">
        <f>'Defense Ranks'!AC77</f>
        <v>0.56355932203389836</v>
      </c>
      <c r="AD77" s="2">
        <f>'Defense Ranks'!AF77</f>
        <v>0.48305084745762711</v>
      </c>
      <c r="AE77" s="2">
        <f>'Defense Ranks'!AP77</f>
        <v>0.73305084745762716</v>
      </c>
      <c r="AF77" s="1">
        <f t="shared" si="30"/>
        <v>0.63877118644067798</v>
      </c>
      <c r="AG77" s="1">
        <f t="shared" si="31"/>
        <v>0.85571142284569135</v>
      </c>
      <c r="AH77">
        <f t="shared" si="32"/>
        <v>73</v>
      </c>
      <c r="AI77" s="2">
        <f>'Defense Ranks'!AZ77</f>
        <v>0.55508474576271183</v>
      </c>
      <c r="AJ77" s="1">
        <f t="shared" si="33"/>
        <v>0.53389830508474578</v>
      </c>
      <c r="AK77" s="1">
        <f t="shared" si="34"/>
        <v>0.77955911823647295</v>
      </c>
      <c r="AL77">
        <f t="shared" si="35"/>
        <v>111</v>
      </c>
      <c r="AN77">
        <f>'D on Ice'!G77</f>
        <v>18.013888888888999</v>
      </c>
      <c r="AO77" s="8">
        <f t="shared" si="36"/>
        <v>103.58503117345815</v>
      </c>
      <c r="AP77">
        <f t="shared" si="37"/>
        <v>64</v>
      </c>
      <c r="AQ77" s="8">
        <f t="shared" si="38"/>
        <v>95.969800712536284</v>
      </c>
      <c r="AR77">
        <f t="shared" si="39"/>
        <v>104</v>
      </c>
    </row>
    <row r="78" spans="1:44" x14ac:dyDescent="0.3">
      <c r="A78" t="str">
        <f>'Forward Ranks'!A78</f>
        <v>Chris Tierney</v>
      </c>
      <c r="B78" t="str">
        <f>'Forward Ranks'!B78</f>
        <v>N.J</v>
      </c>
      <c r="C78" s="2">
        <f>'Forward Ranks'!I78</f>
        <v>0.11594202898550725</v>
      </c>
      <c r="D78" s="2">
        <f>'Forward Ranks'!K78</f>
        <v>0.26811594202898553</v>
      </c>
      <c r="E78" s="2">
        <f>'Forward Ranks'!L78</f>
        <v>6.5217391304347824E-2</v>
      </c>
      <c r="F78" s="2">
        <f>'Forward Ranks'!AC78</f>
        <v>0.87681159420289856</v>
      </c>
      <c r="G78" s="2">
        <f>'Forward Ranks'!AF78</f>
        <v>0.90579710144927539</v>
      </c>
      <c r="H78" s="2">
        <f>'Forward Ranks'!AP78</f>
        <v>2.4154589371980676E-2</v>
      </c>
      <c r="I78" s="2">
        <f t="shared" si="20"/>
        <v>0.11835748792270533</v>
      </c>
      <c r="J78" s="2">
        <f t="shared" si="21"/>
        <v>0.35893155258764609</v>
      </c>
      <c r="K78">
        <f t="shared" si="22"/>
        <v>385</v>
      </c>
      <c r="M78" s="1">
        <f t="shared" si="23"/>
        <v>0.90016103059581321</v>
      </c>
      <c r="N78" s="2">
        <f t="shared" si="24"/>
        <v>0.95492487479131882</v>
      </c>
      <c r="O78">
        <f t="shared" si="25"/>
        <v>28</v>
      </c>
      <c r="P78" s="2">
        <f>'Forward Ranks'!AZ78</f>
        <v>0.91787439613526567</v>
      </c>
      <c r="Q78">
        <f>'F on ice'!G78</f>
        <v>8.1371794871795</v>
      </c>
      <c r="R78" s="8">
        <f t="shared" si="26"/>
        <v>44.03033474594411</v>
      </c>
      <c r="S78">
        <f t="shared" si="27"/>
        <v>396</v>
      </c>
      <c r="T78" s="8">
        <f t="shared" si="28"/>
        <v>103.62966696631138</v>
      </c>
      <c r="U78" s="30">
        <f t="shared" si="29"/>
        <v>44</v>
      </c>
      <c r="X78" t="str">
        <f>'Defense Ranks'!A78</f>
        <v>Henri Jokiharju</v>
      </c>
      <c r="Y78" t="str">
        <f>'Defense Ranks'!B78</f>
        <v>BUF</v>
      </c>
      <c r="Z78" s="2">
        <f>'Defense Ranks'!I78</f>
        <v>0.64406779661016944</v>
      </c>
      <c r="AA78" s="1">
        <f>'Defense Ranks'!K78</f>
        <v>0.85169491525423724</v>
      </c>
      <c r="AB78" s="1">
        <f>'Defense Ranks'!L78</f>
        <v>0.61864406779661019</v>
      </c>
      <c r="AC78" s="2">
        <f>'Defense Ranks'!AC78</f>
        <v>0.64830508474576276</v>
      </c>
      <c r="AD78" s="2">
        <f>'Defense Ranks'!AF78</f>
        <v>0.44491525423728812</v>
      </c>
      <c r="AE78" s="2">
        <f>'Defense Ranks'!AP78</f>
        <v>0.60169491525423724</v>
      </c>
      <c r="AF78" s="1">
        <f t="shared" si="30"/>
        <v>0.67902542372881358</v>
      </c>
      <c r="AG78" s="1">
        <f t="shared" si="31"/>
        <v>0.87975951903807614</v>
      </c>
      <c r="AH78">
        <f t="shared" si="32"/>
        <v>60</v>
      </c>
      <c r="AI78" s="2">
        <f>'Defense Ranks'!AZ78</f>
        <v>0.6652542372881356</v>
      </c>
      <c r="AJ78" s="1">
        <f t="shared" si="33"/>
        <v>0.58615819209039544</v>
      </c>
      <c r="AK78" s="1">
        <f t="shared" si="34"/>
        <v>0.81162324649298601</v>
      </c>
      <c r="AL78">
        <f t="shared" si="35"/>
        <v>93</v>
      </c>
      <c r="AN78">
        <f>'D on Ice'!G78</f>
        <v>15.912916666667</v>
      </c>
      <c r="AO78" s="8">
        <f t="shared" si="36"/>
        <v>103.88886857047461</v>
      </c>
      <c r="AP78">
        <f t="shared" si="37"/>
        <v>62</v>
      </c>
      <c r="AQ78" s="8">
        <f t="shared" si="38"/>
        <v>97.075241315965599</v>
      </c>
      <c r="AR78">
        <f t="shared" si="39"/>
        <v>95</v>
      </c>
    </row>
    <row r="79" spans="1:44" x14ac:dyDescent="0.3">
      <c r="A79" t="str">
        <f>'Forward Ranks'!A79</f>
        <v>Christian Dvorak</v>
      </c>
      <c r="B79" t="str">
        <f>'Forward Ranks'!B79</f>
        <v>MTL</v>
      </c>
      <c r="C79" s="2">
        <f>'Forward Ranks'!I79</f>
        <v>0.21014492753623187</v>
      </c>
      <c r="D79" s="2">
        <f>'Forward Ranks'!K79</f>
        <v>7.4879227053140096E-2</v>
      </c>
      <c r="E79" s="2">
        <f>'Forward Ranks'!L79</f>
        <v>0.38164251207729466</v>
      </c>
      <c r="F79" s="2">
        <f>'Forward Ranks'!AC79</f>
        <v>0.18840579710144928</v>
      </c>
      <c r="G79" s="2">
        <f>'Forward Ranks'!AF79</f>
        <v>0.14975845410628019</v>
      </c>
      <c r="H79" s="2">
        <f>'Forward Ranks'!AP79</f>
        <v>0.49516908212560384</v>
      </c>
      <c r="I79" s="2">
        <f t="shared" si="20"/>
        <v>0.29045893719806759</v>
      </c>
      <c r="J79" s="2">
        <f t="shared" si="21"/>
        <v>0.47579298831385641</v>
      </c>
      <c r="K79">
        <f t="shared" si="22"/>
        <v>315</v>
      </c>
      <c r="M79" s="1">
        <f t="shared" si="23"/>
        <v>0.21819645732689211</v>
      </c>
      <c r="N79" s="2">
        <f t="shared" si="24"/>
        <v>0.43238731218697829</v>
      </c>
      <c r="O79">
        <f t="shared" si="25"/>
        <v>341</v>
      </c>
      <c r="P79" s="2">
        <f>'Forward Ranks'!AZ79</f>
        <v>0.31642512077294688</v>
      </c>
      <c r="Q79">
        <f>'F on ice'!G79</f>
        <v>12.932</v>
      </c>
      <c r="R79" s="8">
        <f t="shared" si="26"/>
        <v>60.511298831385638</v>
      </c>
      <c r="S79">
        <f t="shared" si="27"/>
        <v>310</v>
      </c>
      <c r="T79" s="8">
        <f t="shared" si="28"/>
        <v>56.170731218697824</v>
      </c>
      <c r="U79" s="30">
        <f t="shared" si="29"/>
        <v>342</v>
      </c>
      <c r="X79" t="str">
        <f>'Defense Ranks'!A79</f>
        <v>Henry Thrun</v>
      </c>
      <c r="Y79" t="str">
        <f>'Defense Ranks'!B79</f>
        <v>S.J</v>
      </c>
      <c r="Z79" s="2">
        <f>'Defense Ranks'!I79</f>
        <v>7.6271186440677971E-2</v>
      </c>
      <c r="AA79" s="1">
        <f>'Defense Ranks'!K79</f>
        <v>2.9661016949152543E-2</v>
      </c>
      <c r="AB79" s="1">
        <f>'Defense Ranks'!L79</f>
        <v>0.2711864406779661</v>
      </c>
      <c r="AC79" s="2">
        <f>'Defense Ranks'!AC79</f>
        <v>0.28813559322033899</v>
      </c>
      <c r="AD79" s="2">
        <f>'Defense Ranks'!AF79</f>
        <v>0.78813559322033899</v>
      </c>
      <c r="AE79" s="2">
        <f>'Defense Ranks'!AP79</f>
        <v>0.49152542372881358</v>
      </c>
      <c r="AF79" s="1">
        <f t="shared" si="30"/>
        <v>0.21716101694915255</v>
      </c>
      <c r="AG79" s="1">
        <f t="shared" si="31"/>
        <v>0.58917835671342689</v>
      </c>
      <c r="AH79">
        <f t="shared" si="32"/>
        <v>206</v>
      </c>
      <c r="AI79" s="2">
        <f>'Defense Ranks'!AZ79</f>
        <v>0.98728813559322037</v>
      </c>
      <c r="AJ79" s="1">
        <f t="shared" si="33"/>
        <v>0.68785310734463279</v>
      </c>
      <c r="AK79" s="1">
        <f t="shared" si="34"/>
        <v>0.87374749498997994</v>
      </c>
      <c r="AL79">
        <f t="shared" si="35"/>
        <v>64</v>
      </c>
      <c r="AN79">
        <f>'D on Ice'!G79</f>
        <v>16.896376811593999</v>
      </c>
      <c r="AO79" s="8">
        <f t="shared" si="36"/>
        <v>75.814212482936696</v>
      </c>
      <c r="AP79">
        <f t="shared" si="37"/>
        <v>193</v>
      </c>
      <c r="AQ79" s="8">
        <f t="shared" si="38"/>
        <v>104.271126310592</v>
      </c>
      <c r="AR79">
        <f t="shared" si="39"/>
        <v>59</v>
      </c>
    </row>
    <row r="80" spans="1:44" x14ac:dyDescent="0.3">
      <c r="A80" t="str">
        <f>'Forward Ranks'!A80</f>
        <v>Christian Fischer</v>
      </c>
      <c r="B80" t="str">
        <f>'Forward Ranks'!B80</f>
        <v>DET</v>
      </c>
      <c r="C80" s="2">
        <f>'Forward Ranks'!I80</f>
        <v>0.21014492753623187</v>
      </c>
      <c r="D80" s="2">
        <f>'Forward Ranks'!K80</f>
        <v>0.34782608695652173</v>
      </c>
      <c r="E80" s="2">
        <f>'Forward Ranks'!L80</f>
        <v>0.23671497584541062</v>
      </c>
      <c r="F80" s="2">
        <f>'Forward Ranks'!AC80</f>
        <v>0.41545893719806765</v>
      </c>
      <c r="G80" s="2">
        <f>'Forward Ranks'!AF80</f>
        <v>0.85024154589371981</v>
      </c>
      <c r="H80" s="2">
        <f>'Forward Ranks'!AP80</f>
        <v>0.51207729468599039</v>
      </c>
      <c r="I80" s="2">
        <f t="shared" si="20"/>
        <v>0.32669082125603865</v>
      </c>
      <c r="J80" s="2">
        <f t="shared" si="21"/>
        <v>0.5008347245409015</v>
      </c>
      <c r="K80">
        <f t="shared" si="22"/>
        <v>300</v>
      </c>
      <c r="M80" s="1">
        <f t="shared" si="23"/>
        <v>0.73268921095008055</v>
      </c>
      <c r="N80" s="2">
        <f t="shared" si="24"/>
        <v>0.84474123539232049</v>
      </c>
      <c r="O80">
        <f t="shared" si="25"/>
        <v>94</v>
      </c>
      <c r="P80" s="2">
        <f>'Forward Ranks'!AZ80</f>
        <v>0.93236714975845414</v>
      </c>
      <c r="Q80">
        <f>'F on ice'!G80</f>
        <v>10.029999999999999</v>
      </c>
      <c r="R80" s="8">
        <f t="shared" si="26"/>
        <v>60.113472454090157</v>
      </c>
      <c r="S80">
        <f t="shared" si="27"/>
        <v>313</v>
      </c>
      <c r="T80" s="8">
        <f t="shared" si="28"/>
        <v>94.504123539232054</v>
      </c>
      <c r="U80" s="30">
        <f t="shared" si="29"/>
        <v>104</v>
      </c>
      <c r="X80" t="str">
        <f>'Defense Ranks'!A80</f>
        <v>Ian Cole</v>
      </c>
      <c r="Y80" t="str">
        <f>'Defense Ranks'!B80</f>
        <v>VAN</v>
      </c>
      <c r="Z80" s="2">
        <f>'Defense Ranks'!I80</f>
        <v>0.23305084745762711</v>
      </c>
      <c r="AA80" s="1">
        <f>'Defense Ranks'!K80</f>
        <v>0.6271186440677966</v>
      </c>
      <c r="AB80" s="1">
        <f>'Defense Ranks'!L80</f>
        <v>0.48305084745762711</v>
      </c>
      <c r="AC80" s="2">
        <f>'Defense Ranks'!AC80</f>
        <v>0.8771186440677966</v>
      </c>
      <c r="AD80" s="2">
        <f>'Defense Ranks'!AF80</f>
        <v>0.80508474576271183</v>
      </c>
      <c r="AE80" s="2">
        <f>'Defense Ranks'!AP80</f>
        <v>0.4364406779661017</v>
      </c>
      <c r="AF80" s="1">
        <f t="shared" si="30"/>
        <v>0.44491525423728812</v>
      </c>
      <c r="AG80" s="1">
        <f t="shared" si="31"/>
        <v>0.74749498997995989</v>
      </c>
      <c r="AH80">
        <f t="shared" si="32"/>
        <v>127</v>
      </c>
      <c r="AI80" s="2">
        <f>'Defense Ranks'!AZ80</f>
        <v>0.82627118644067798</v>
      </c>
      <c r="AJ80" s="1">
        <f t="shared" si="33"/>
        <v>0.83615819209039544</v>
      </c>
      <c r="AK80" s="1">
        <f t="shared" si="34"/>
        <v>0.94589178356713421</v>
      </c>
      <c r="AL80">
        <f t="shared" si="35"/>
        <v>28</v>
      </c>
      <c r="AN80">
        <f>'D on Ice'!G80</f>
        <v>15.957092198582</v>
      </c>
      <c r="AO80" s="8">
        <f t="shared" si="36"/>
        <v>90.706591196577989</v>
      </c>
      <c r="AP80">
        <f t="shared" si="37"/>
        <v>127</v>
      </c>
      <c r="AQ80" s="8">
        <f t="shared" si="38"/>
        <v>110.54627055529542</v>
      </c>
      <c r="AR80">
        <f t="shared" si="39"/>
        <v>23</v>
      </c>
    </row>
    <row r="81" spans="1:44" x14ac:dyDescent="0.3">
      <c r="A81" t="str">
        <f>'Forward Ranks'!A81</f>
        <v>Claude Giroux</v>
      </c>
      <c r="B81" t="str">
        <f>'Forward Ranks'!B81</f>
        <v>OTT</v>
      </c>
      <c r="C81" s="2">
        <f>'Forward Ranks'!I81</f>
        <v>0.9468599033816425</v>
      </c>
      <c r="D81" s="2">
        <f>'Forward Ranks'!K81</f>
        <v>0.90821256038647347</v>
      </c>
      <c r="E81" s="2">
        <f>'Forward Ranks'!L81</f>
        <v>0.90821256038647347</v>
      </c>
      <c r="F81" s="2">
        <f>'Forward Ranks'!AC81</f>
        <v>0.7657004830917874</v>
      </c>
      <c r="G81" s="2">
        <f>'Forward Ranks'!AF81</f>
        <v>0.35990338164251207</v>
      </c>
      <c r="H81" s="2">
        <f>'Forward Ranks'!AP81</f>
        <v>0.94444444444444442</v>
      </c>
      <c r="I81" s="2">
        <f t="shared" si="20"/>
        <v>0.92693236714975846</v>
      </c>
      <c r="J81" s="2">
        <f t="shared" si="21"/>
        <v>0.97996661101836391</v>
      </c>
      <c r="K81">
        <f t="shared" si="22"/>
        <v>13</v>
      </c>
      <c r="M81" s="1">
        <f t="shared" si="23"/>
        <v>0.54186795491143314</v>
      </c>
      <c r="N81" s="2">
        <f t="shared" si="24"/>
        <v>0.69782971619365608</v>
      </c>
      <c r="O81">
        <f t="shared" si="25"/>
        <v>182</v>
      </c>
      <c r="P81" s="2">
        <f>'Forward Ranks'!AZ81</f>
        <v>0.5</v>
      </c>
      <c r="Q81">
        <f>'F on ice'!G81</f>
        <v>14.144318181818001</v>
      </c>
      <c r="R81" s="8">
        <f t="shared" si="26"/>
        <v>112.14097928365439</v>
      </c>
      <c r="S81">
        <f t="shared" si="27"/>
        <v>14</v>
      </c>
      <c r="T81" s="8">
        <f t="shared" si="28"/>
        <v>83.927289801183605</v>
      </c>
      <c r="U81" s="30">
        <f t="shared" si="29"/>
        <v>167</v>
      </c>
      <c r="X81" t="str">
        <f>'Defense Ranks'!A81</f>
        <v>Ilya Lyubushkin</v>
      </c>
      <c r="Y81" t="str">
        <f>'Defense Ranks'!B81</f>
        <v>ANA</v>
      </c>
      <c r="Z81" s="2">
        <f>'Defense Ranks'!I81</f>
        <v>0.15677966101694915</v>
      </c>
      <c r="AA81" s="1">
        <f>'Defense Ranks'!K81</f>
        <v>0.11440677966101695</v>
      </c>
      <c r="AB81" s="1">
        <f>'Defense Ranks'!L81</f>
        <v>0.1228813559322034</v>
      </c>
      <c r="AC81" s="2">
        <f>'Defense Ranks'!AC81</f>
        <v>0.21186440677966101</v>
      </c>
      <c r="AD81" s="2">
        <f>'Defense Ranks'!AF81</f>
        <v>8.4745762711864403E-2</v>
      </c>
      <c r="AE81" s="2">
        <f>'Defense Ranks'!AP81</f>
        <v>0.16949152542372881</v>
      </c>
      <c r="AF81" s="1">
        <f t="shared" si="30"/>
        <v>0.14088983050847459</v>
      </c>
      <c r="AG81" s="1">
        <f t="shared" si="31"/>
        <v>0.55711422845691383</v>
      </c>
      <c r="AH81">
        <f t="shared" si="32"/>
        <v>222</v>
      </c>
      <c r="AI81" s="2">
        <f>'Defense Ranks'!AZ81</f>
        <v>6.7796610169491525E-2</v>
      </c>
      <c r="AJ81" s="1">
        <f t="shared" si="33"/>
        <v>0.12146892655367231</v>
      </c>
      <c r="AK81" s="1">
        <f t="shared" si="34"/>
        <v>0.57114228456913829</v>
      </c>
      <c r="AL81">
        <f t="shared" si="35"/>
        <v>215</v>
      </c>
      <c r="AN81">
        <f>'D on Ice'!G81</f>
        <v>13.369565217390999</v>
      </c>
      <c r="AO81" s="8">
        <f t="shared" si="36"/>
        <v>69.080988063082387</v>
      </c>
      <c r="AP81">
        <f t="shared" si="37"/>
        <v>225</v>
      </c>
      <c r="AQ81" s="8">
        <f t="shared" si="38"/>
        <v>70.483793674304835</v>
      </c>
      <c r="AR81">
        <f t="shared" si="39"/>
        <v>221</v>
      </c>
    </row>
    <row r="82" spans="1:44" x14ac:dyDescent="0.3">
      <c r="A82" t="str">
        <f>'Forward Ranks'!A82</f>
        <v>Clayton Keller</v>
      </c>
      <c r="B82" t="str">
        <f>'Forward Ranks'!B82</f>
        <v>ARI</v>
      </c>
      <c r="C82" s="2">
        <f>'Forward Ranks'!I82</f>
        <v>0.48550724637681159</v>
      </c>
      <c r="D82" s="2">
        <f>'Forward Ranks'!K82</f>
        <v>0.44927536231884058</v>
      </c>
      <c r="E82" s="2">
        <f>'Forward Ranks'!L82</f>
        <v>0.38164251207729466</v>
      </c>
      <c r="F82" s="2">
        <f>'Forward Ranks'!AC82</f>
        <v>0.88164251207729472</v>
      </c>
      <c r="G82" s="2">
        <f>'Forward Ranks'!AF82</f>
        <v>0.71497584541062797</v>
      </c>
      <c r="H82" s="2">
        <f>'Forward Ranks'!AP82</f>
        <v>0.36473429951690822</v>
      </c>
      <c r="I82" s="2">
        <f t="shared" si="20"/>
        <v>0.42028985507246375</v>
      </c>
      <c r="J82" s="2">
        <f t="shared" si="21"/>
        <v>0.59432387312186974</v>
      </c>
      <c r="K82">
        <f t="shared" si="22"/>
        <v>244</v>
      </c>
      <c r="M82" s="1">
        <f t="shared" si="23"/>
        <v>0.81239935587761669</v>
      </c>
      <c r="N82" s="2">
        <f t="shared" si="24"/>
        <v>0.89649415692821366</v>
      </c>
      <c r="O82">
        <f t="shared" si="25"/>
        <v>63</v>
      </c>
      <c r="P82" s="2">
        <f>'Forward Ranks'!AZ82</f>
        <v>0.84057971014492749</v>
      </c>
      <c r="Q82">
        <f>'F on ice'!G82</f>
        <v>14.66524822695</v>
      </c>
      <c r="R82" s="8">
        <f t="shared" si="26"/>
        <v>74.097635539136974</v>
      </c>
      <c r="S82">
        <f t="shared" si="27"/>
        <v>231</v>
      </c>
      <c r="T82" s="8">
        <f t="shared" si="28"/>
        <v>104.31466391977136</v>
      </c>
      <c r="U82" s="30">
        <f t="shared" si="29"/>
        <v>40</v>
      </c>
      <c r="X82" t="str">
        <f>'Defense Ranks'!A82</f>
        <v>Isaak Phillips</v>
      </c>
      <c r="Y82" t="str">
        <f>'Defense Ranks'!B82</f>
        <v>CHI</v>
      </c>
      <c r="Z82" s="2">
        <f>'Defense Ranks'!I82</f>
        <v>2.9661016949152543E-2</v>
      </c>
      <c r="AA82" s="1">
        <f>'Defense Ranks'!K82</f>
        <v>5.0847457627118647E-2</v>
      </c>
      <c r="AB82" s="1">
        <f>'Defense Ranks'!L82</f>
        <v>8.4745762711864406E-3</v>
      </c>
      <c r="AC82" s="2">
        <f>'Defense Ranks'!AC82</f>
        <v>3.3898305084745763E-2</v>
      </c>
      <c r="AD82" s="2">
        <f>'Defense Ranks'!AF82</f>
        <v>4.2372881355932202E-2</v>
      </c>
      <c r="AE82" s="2">
        <f>'Defense Ranks'!AP82</f>
        <v>6.7796610169491525E-2</v>
      </c>
      <c r="AF82" s="1">
        <f t="shared" si="30"/>
        <v>3.9194915254237295E-2</v>
      </c>
      <c r="AG82" s="1">
        <f t="shared" si="31"/>
        <v>0.53707414829659317</v>
      </c>
      <c r="AH82">
        <f t="shared" si="32"/>
        <v>232</v>
      </c>
      <c r="AI82" s="2">
        <f>'Defense Ranks'!AZ82</f>
        <v>7.6271186440677971E-2</v>
      </c>
      <c r="AJ82" s="1">
        <f t="shared" si="33"/>
        <v>5.084745762711864E-2</v>
      </c>
      <c r="AK82" s="1">
        <f t="shared" si="34"/>
        <v>0.5410821643286573</v>
      </c>
      <c r="AL82">
        <f t="shared" si="35"/>
        <v>230</v>
      </c>
      <c r="AN82">
        <f>'D on Ice'!G82</f>
        <v>15.548666666667</v>
      </c>
      <c r="AO82" s="8">
        <f t="shared" si="36"/>
        <v>69.256081496326317</v>
      </c>
      <c r="AP82">
        <f t="shared" si="37"/>
        <v>223</v>
      </c>
      <c r="AQ82" s="8">
        <f t="shared" si="38"/>
        <v>69.656883099532735</v>
      </c>
      <c r="AR82">
        <f t="shared" si="39"/>
        <v>225</v>
      </c>
    </row>
    <row r="83" spans="1:44" x14ac:dyDescent="0.3">
      <c r="A83" t="str">
        <f>'Forward Ranks'!A83</f>
        <v>Cody Glass</v>
      </c>
      <c r="B83" t="str">
        <f>'Forward Ranks'!B83</f>
        <v>NSH</v>
      </c>
      <c r="C83" s="2">
        <f>'Forward Ranks'!I83</f>
        <v>0.32367149758454106</v>
      </c>
      <c r="D83" s="2">
        <f>'Forward Ranks'!K83</f>
        <v>2.4154589371980675E-3</v>
      </c>
      <c r="E83" s="2">
        <f>'Forward Ranks'!L83</f>
        <v>0.24637681159420291</v>
      </c>
      <c r="F83" s="2">
        <f>'Forward Ranks'!AC83</f>
        <v>0.10386473429951691</v>
      </c>
      <c r="G83" s="2">
        <f>'Forward Ranks'!AF83</f>
        <v>0.2391304347826087</v>
      </c>
      <c r="H83" s="2">
        <f>'Forward Ranks'!AP83</f>
        <v>0.16425120772946861</v>
      </c>
      <c r="I83" s="2">
        <f t="shared" si="20"/>
        <v>0.18417874396135264</v>
      </c>
      <c r="J83" s="2">
        <f t="shared" si="21"/>
        <v>0.4090150250417362</v>
      </c>
      <c r="K83">
        <f t="shared" si="22"/>
        <v>355</v>
      </c>
      <c r="M83" s="1">
        <f t="shared" si="23"/>
        <v>0.12318840579710146</v>
      </c>
      <c r="N83" s="2">
        <f t="shared" si="24"/>
        <v>0.36227045075125208</v>
      </c>
      <c r="O83">
        <f t="shared" si="25"/>
        <v>383</v>
      </c>
      <c r="P83" s="2">
        <f>'Forward Ranks'!AZ83</f>
        <v>2.6570048309178744E-2</v>
      </c>
      <c r="Q83">
        <f>'F on ice'!G83</f>
        <v>10.3025</v>
      </c>
      <c r="R83" s="8">
        <f t="shared" si="26"/>
        <v>51.204002504173616</v>
      </c>
      <c r="S83">
        <f t="shared" si="27"/>
        <v>354</v>
      </c>
      <c r="T83" s="8">
        <f t="shared" si="28"/>
        <v>46.529545075125213</v>
      </c>
      <c r="U83" s="30">
        <f t="shared" si="29"/>
        <v>394</v>
      </c>
      <c r="X83" t="str">
        <f>'Defense Ranks'!A83</f>
        <v>Ivan Provorov</v>
      </c>
      <c r="Y83" t="str">
        <f>'Defense Ranks'!B83</f>
        <v>CBJ</v>
      </c>
      <c r="Z83" s="2">
        <f>'Defense Ranks'!I83</f>
        <v>0.5847457627118644</v>
      </c>
      <c r="AA83" s="1">
        <f>'Defense Ranks'!K83</f>
        <v>0.78813559322033899</v>
      </c>
      <c r="AB83" s="1">
        <f>'Defense Ranks'!L83</f>
        <v>0.53813559322033899</v>
      </c>
      <c r="AC83" s="2">
        <f>'Defense Ranks'!AC83</f>
        <v>0.38135593220338981</v>
      </c>
      <c r="AD83" s="2">
        <f>'Defense Ranks'!AF83</f>
        <v>0.18220338983050846</v>
      </c>
      <c r="AE83" s="2">
        <f>'Defense Ranks'!AP83</f>
        <v>0.59745762711864403</v>
      </c>
      <c r="AF83" s="1">
        <f t="shared" si="30"/>
        <v>0.6271186440677966</v>
      </c>
      <c r="AG83" s="1">
        <f t="shared" si="31"/>
        <v>0.84769539078156309</v>
      </c>
      <c r="AH83">
        <f t="shared" si="32"/>
        <v>77</v>
      </c>
      <c r="AI83" s="2">
        <f>'Defense Ranks'!AZ83</f>
        <v>0.45338983050847459</v>
      </c>
      <c r="AJ83" s="1">
        <f t="shared" si="33"/>
        <v>0.33898305084745761</v>
      </c>
      <c r="AK83" s="1">
        <f t="shared" si="34"/>
        <v>0.67134268537074149</v>
      </c>
      <c r="AL83">
        <f t="shared" si="35"/>
        <v>165</v>
      </c>
      <c r="AN83">
        <f>'D on Ice'!G83</f>
        <v>16.742553191489002</v>
      </c>
      <c r="AO83" s="8">
        <f t="shared" si="36"/>
        <v>101.51209226964531</v>
      </c>
      <c r="AP83">
        <f t="shared" si="37"/>
        <v>74</v>
      </c>
      <c r="AQ83" s="8">
        <f t="shared" si="38"/>
        <v>83.876821728563144</v>
      </c>
      <c r="AR83">
        <f t="shared" si="39"/>
        <v>164</v>
      </c>
    </row>
    <row r="84" spans="1:44" x14ac:dyDescent="0.3">
      <c r="A84" t="str">
        <f>'Forward Ranks'!A84</f>
        <v>Cole Caufield</v>
      </c>
      <c r="B84" t="str">
        <f>'Forward Ranks'!B84</f>
        <v>MTL</v>
      </c>
      <c r="C84" s="2">
        <f>'Forward Ranks'!I84</f>
        <v>0.48067632850241548</v>
      </c>
      <c r="D84" s="2">
        <f>'Forward Ranks'!K84</f>
        <v>0.32608695652173914</v>
      </c>
      <c r="E84" s="2">
        <f>'Forward Ranks'!L84</f>
        <v>0.41787439613526572</v>
      </c>
      <c r="F84" s="2">
        <f>'Forward Ranks'!AC84</f>
        <v>0.27536231884057971</v>
      </c>
      <c r="G84" s="2">
        <f>'Forward Ranks'!AF84</f>
        <v>0.43478260869565216</v>
      </c>
      <c r="H84" s="2">
        <f>'Forward Ranks'!AP84</f>
        <v>0.48550724637681159</v>
      </c>
      <c r="I84" s="2">
        <f t="shared" si="20"/>
        <v>0.42753623188405798</v>
      </c>
      <c r="J84" s="2">
        <f t="shared" si="21"/>
        <v>0.59933222036727885</v>
      </c>
      <c r="K84">
        <f t="shared" si="22"/>
        <v>241</v>
      </c>
      <c r="M84" s="1">
        <f t="shared" si="23"/>
        <v>0.52012882447665054</v>
      </c>
      <c r="N84" s="2">
        <f t="shared" si="24"/>
        <v>0.669449081803005</v>
      </c>
      <c r="O84">
        <f t="shared" si="25"/>
        <v>198</v>
      </c>
      <c r="P84" s="2">
        <f>'Forward Ranks'!AZ84</f>
        <v>0.85024154589371981</v>
      </c>
      <c r="Q84">
        <f>'F on ice'!G84</f>
        <v>14.254166666667</v>
      </c>
      <c r="R84" s="8">
        <f t="shared" si="26"/>
        <v>74.187388703394888</v>
      </c>
      <c r="S84">
        <f t="shared" si="27"/>
        <v>230</v>
      </c>
      <c r="T84" s="8">
        <f t="shared" si="28"/>
        <v>81.199074846967505</v>
      </c>
      <c r="U84" s="30">
        <f t="shared" si="29"/>
        <v>190</v>
      </c>
      <c r="X84" t="str">
        <f>'Defense Ranks'!A84</f>
        <v>J.J. Moser</v>
      </c>
      <c r="Y84" t="str">
        <f>'Defense Ranks'!B84</f>
        <v>ARI</v>
      </c>
      <c r="Z84" s="2">
        <f>'Defense Ranks'!I84</f>
        <v>0.4364406779661017</v>
      </c>
      <c r="AA84" s="1">
        <f>'Defense Ranks'!K84</f>
        <v>0.84322033898305082</v>
      </c>
      <c r="AB84" s="1">
        <f>'Defense Ranks'!L84</f>
        <v>0.75</v>
      </c>
      <c r="AC84" s="2">
        <f>'Defense Ranks'!AC84</f>
        <v>0.71610169491525422</v>
      </c>
      <c r="AD84" s="2">
        <f>'Defense Ranks'!AF84</f>
        <v>0.48305084745762711</v>
      </c>
      <c r="AE84" s="2">
        <f>'Defense Ranks'!AP84</f>
        <v>0.88983050847457623</v>
      </c>
      <c r="AF84" s="1">
        <f t="shared" si="30"/>
        <v>0.72987288135593209</v>
      </c>
      <c r="AG84" s="1">
        <f t="shared" si="31"/>
        <v>0.90380761523046094</v>
      </c>
      <c r="AH84">
        <f t="shared" si="32"/>
        <v>49</v>
      </c>
      <c r="AI84" s="2">
        <f>'Defense Ranks'!AZ84</f>
        <v>0.69067796610169496</v>
      </c>
      <c r="AJ84" s="1">
        <f t="shared" si="33"/>
        <v>0.62994350282485867</v>
      </c>
      <c r="AK84" s="1">
        <f t="shared" si="34"/>
        <v>0.83767535070140275</v>
      </c>
      <c r="AL84">
        <f t="shared" si="35"/>
        <v>82</v>
      </c>
      <c r="AN84">
        <f>'D on Ice'!G84</f>
        <v>15.91037037037</v>
      </c>
      <c r="AO84" s="8">
        <f t="shared" si="36"/>
        <v>106.29113189341611</v>
      </c>
      <c r="AP84">
        <f t="shared" si="37"/>
        <v>50</v>
      </c>
      <c r="AQ84" s="8">
        <f t="shared" si="38"/>
        <v>99.677905440510273</v>
      </c>
      <c r="AR84">
        <f t="shared" si="39"/>
        <v>80</v>
      </c>
    </row>
    <row r="85" spans="1:44" x14ac:dyDescent="0.3">
      <c r="A85" t="str">
        <f>'Forward Ranks'!A85</f>
        <v>Cole Guttman</v>
      </c>
      <c r="B85" t="str">
        <f>'Forward Ranks'!B85</f>
        <v>CHI</v>
      </c>
      <c r="C85" s="2">
        <f>'Forward Ranks'!I85</f>
        <v>0.1570048309178744</v>
      </c>
      <c r="D85" s="2">
        <f>'Forward Ranks'!K85</f>
        <v>5.5555555555555552E-2</v>
      </c>
      <c r="E85" s="2">
        <f>'Forward Ranks'!L85</f>
        <v>6.0386473429951688E-2</v>
      </c>
      <c r="F85" s="2">
        <f>'Forward Ranks'!AC85</f>
        <v>3.3816425120772944E-2</v>
      </c>
      <c r="G85" s="2">
        <f>'Forward Ranks'!AF85</f>
        <v>1.2077294685990338E-2</v>
      </c>
      <c r="H85" s="2">
        <f>'Forward Ranks'!AP85</f>
        <v>0.3719806763285024</v>
      </c>
      <c r="I85" s="2">
        <f t="shared" si="20"/>
        <v>0.16123188405797101</v>
      </c>
      <c r="J85" s="2">
        <f t="shared" si="21"/>
        <v>0.39565943238731216</v>
      </c>
      <c r="K85">
        <f t="shared" si="22"/>
        <v>361</v>
      </c>
      <c r="M85" s="1">
        <f t="shared" si="23"/>
        <v>2.8985507246376812E-2</v>
      </c>
      <c r="N85" s="2">
        <f t="shared" si="24"/>
        <v>0.31886477462437396</v>
      </c>
      <c r="O85">
        <f t="shared" si="25"/>
        <v>409</v>
      </c>
      <c r="P85" s="2">
        <f>'Forward Ranks'!AZ85</f>
        <v>4.1062801932367152E-2</v>
      </c>
      <c r="Q85">
        <f>'F on ice'!G85</f>
        <v>10.314197530864</v>
      </c>
      <c r="R85" s="8">
        <f t="shared" si="26"/>
        <v>49.880140769595215</v>
      </c>
      <c r="S85">
        <f t="shared" si="27"/>
        <v>360</v>
      </c>
      <c r="T85" s="8">
        <f t="shared" si="28"/>
        <v>42.200674993301398</v>
      </c>
      <c r="U85" s="30">
        <f t="shared" si="29"/>
        <v>411</v>
      </c>
      <c r="X85" t="str">
        <f>'Defense Ranks'!A85</f>
        <v>Jaccob Slavin</v>
      </c>
      <c r="Y85" t="str">
        <f>'Defense Ranks'!B85</f>
        <v>CAR</v>
      </c>
      <c r="Z85" s="2">
        <f>'Defense Ranks'!I85</f>
        <v>1</v>
      </c>
      <c r="AA85" s="1">
        <f>'Defense Ranks'!K85</f>
        <v>0.91101694915254239</v>
      </c>
      <c r="AB85" s="1">
        <f>'Defense Ranks'!L85</f>
        <v>0.95338983050847459</v>
      </c>
      <c r="AC85" s="2">
        <f>'Defense Ranks'!AC85</f>
        <v>0.94491525423728817</v>
      </c>
      <c r="AD85" s="2">
        <f>'Defense Ranks'!AF85</f>
        <v>0.86016949152542377</v>
      </c>
      <c r="AE85" s="2">
        <f>'Defense Ranks'!AP85</f>
        <v>0.9576271186440678</v>
      </c>
      <c r="AF85" s="1">
        <f t="shared" si="30"/>
        <v>0.95550847457627119</v>
      </c>
      <c r="AG85" s="1">
        <f t="shared" si="31"/>
        <v>0.99599198396793587</v>
      </c>
      <c r="AH85">
        <f t="shared" si="32"/>
        <v>3</v>
      </c>
      <c r="AI85" s="2">
        <f>'Defense Ranks'!AZ85</f>
        <v>0.63983050847457623</v>
      </c>
      <c r="AJ85" s="1">
        <f t="shared" si="33"/>
        <v>0.81497175141242939</v>
      </c>
      <c r="AK85" s="1">
        <f t="shared" si="34"/>
        <v>0.93987975951903813</v>
      </c>
      <c r="AL85">
        <f t="shared" si="35"/>
        <v>31</v>
      </c>
      <c r="AN85">
        <f>'D on Ice'!G85</f>
        <v>16.921985815603001</v>
      </c>
      <c r="AO85" s="8">
        <f t="shared" si="36"/>
        <v>116.52118421239659</v>
      </c>
      <c r="AP85">
        <f t="shared" si="37"/>
        <v>5</v>
      </c>
      <c r="AQ85" s="8">
        <f t="shared" si="38"/>
        <v>110.9099617675068</v>
      </c>
      <c r="AR85">
        <f t="shared" si="39"/>
        <v>19</v>
      </c>
    </row>
    <row r="86" spans="1:44" x14ac:dyDescent="0.3">
      <c r="A86" t="str">
        <f>'Forward Ranks'!A86</f>
        <v>Cole Perfetti</v>
      </c>
      <c r="B86" t="str">
        <f>'Forward Ranks'!B86</f>
        <v>WPG</v>
      </c>
      <c r="C86" s="2">
        <f>'Forward Ranks'!I86</f>
        <v>0.76811594202898548</v>
      </c>
      <c r="D86" s="2">
        <f>'Forward Ranks'!K86</f>
        <v>0.75845410628019327</v>
      </c>
      <c r="E86" s="2">
        <f>'Forward Ranks'!L86</f>
        <v>0.52415458937198067</v>
      </c>
      <c r="F86" s="2">
        <f>'Forward Ranks'!AC86</f>
        <v>0.92270531400966183</v>
      </c>
      <c r="G86" s="2">
        <f>'Forward Ranks'!AF86</f>
        <v>0.98067632850241548</v>
      </c>
      <c r="H86" s="2">
        <f>'Forward Ranks'!AP86</f>
        <v>0.43719806763285024</v>
      </c>
      <c r="I86" s="2">
        <f t="shared" si="20"/>
        <v>0.62198067632850251</v>
      </c>
      <c r="J86" s="2">
        <f t="shared" si="21"/>
        <v>0.75959933222036724</v>
      </c>
      <c r="K86">
        <f t="shared" si="22"/>
        <v>145</v>
      </c>
      <c r="M86" s="1">
        <f t="shared" si="23"/>
        <v>0.95330112721417082</v>
      </c>
      <c r="N86" s="2">
        <f t="shared" si="24"/>
        <v>0.98163606010016691</v>
      </c>
      <c r="O86">
        <f t="shared" si="25"/>
        <v>12</v>
      </c>
      <c r="P86" s="2">
        <f>'Forward Ranks'!AZ86</f>
        <v>0.95652173913043481</v>
      </c>
      <c r="Q86">
        <f>'F on ice'!G86</f>
        <v>11.533695652174</v>
      </c>
      <c r="R86" s="8">
        <f t="shared" si="26"/>
        <v>87.493628874210728</v>
      </c>
      <c r="S86">
        <f t="shared" si="27"/>
        <v>149</v>
      </c>
      <c r="T86" s="8">
        <f t="shared" si="28"/>
        <v>109.6973016621907</v>
      </c>
      <c r="U86" s="30">
        <f t="shared" si="29"/>
        <v>8</v>
      </c>
      <c r="X86" t="str">
        <f>'Defense Ranks'!A86</f>
        <v>Jack Johnson</v>
      </c>
      <c r="Y86" t="str">
        <f>'Defense Ranks'!B86</f>
        <v>COL</v>
      </c>
      <c r="Z86" s="2">
        <f>'Defense Ranks'!I86</f>
        <v>0.48728813559322032</v>
      </c>
      <c r="AA86" s="1">
        <f>'Defense Ranks'!K86</f>
        <v>0.57627118644067798</v>
      </c>
      <c r="AB86" s="1">
        <f>'Defense Ranks'!L86</f>
        <v>0.19491525423728814</v>
      </c>
      <c r="AC86" s="2">
        <f>'Defense Ranks'!AC86</f>
        <v>0.35169491525423729</v>
      </c>
      <c r="AD86" s="2">
        <f>'Defense Ranks'!AF86</f>
        <v>0.36016949152542371</v>
      </c>
      <c r="AE86" s="2">
        <f>'Defense Ranks'!AP86</f>
        <v>9.3220338983050849E-2</v>
      </c>
      <c r="AF86" s="1">
        <f t="shared" si="30"/>
        <v>0.33792372881355931</v>
      </c>
      <c r="AG86" s="1">
        <f t="shared" si="31"/>
        <v>0.64929859719438876</v>
      </c>
      <c r="AH86">
        <f t="shared" si="32"/>
        <v>176</v>
      </c>
      <c r="AI86" s="2">
        <f>'Defense Ranks'!AZ86</f>
        <v>0.17372881355932204</v>
      </c>
      <c r="AJ86" s="1">
        <f t="shared" si="33"/>
        <v>0.29519774011299432</v>
      </c>
      <c r="AK86" s="1">
        <f t="shared" si="34"/>
        <v>0.65531062124248496</v>
      </c>
      <c r="AL86">
        <f t="shared" si="35"/>
        <v>172</v>
      </c>
      <c r="AN86">
        <f>'D on Ice'!G86</f>
        <v>13.377304964539</v>
      </c>
      <c r="AO86" s="8">
        <f t="shared" si="36"/>
        <v>78.307164683977874</v>
      </c>
      <c r="AP86">
        <f t="shared" si="37"/>
        <v>184</v>
      </c>
      <c r="AQ86" s="8">
        <f t="shared" si="38"/>
        <v>78.9083670887875</v>
      </c>
      <c r="AR86">
        <f t="shared" si="39"/>
        <v>185</v>
      </c>
    </row>
    <row r="87" spans="1:44" x14ac:dyDescent="0.3">
      <c r="A87" t="str">
        <f>'Forward Ranks'!A87</f>
        <v>Cole Sillinger</v>
      </c>
      <c r="B87" t="str">
        <f>'Forward Ranks'!B87</f>
        <v>CBJ</v>
      </c>
      <c r="C87" s="2">
        <f>'Forward Ranks'!I87</f>
        <v>0.54106280193236711</v>
      </c>
      <c r="D87" s="2">
        <f>'Forward Ranks'!K87</f>
        <v>0.61835748792270528</v>
      </c>
      <c r="E87" s="2">
        <f>'Forward Ranks'!L87</f>
        <v>0.52415458937198067</v>
      </c>
      <c r="F87" s="2">
        <f>'Forward Ranks'!AC87</f>
        <v>0.34541062801932365</v>
      </c>
      <c r="G87" s="2">
        <f>'Forward Ranks'!AF87</f>
        <v>0.18115942028985507</v>
      </c>
      <c r="H87" s="2">
        <f>'Forward Ranks'!AP87</f>
        <v>0.51207729468599039</v>
      </c>
      <c r="I87" s="2">
        <f t="shared" si="20"/>
        <v>0.54891304347826086</v>
      </c>
      <c r="J87" s="2">
        <f t="shared" si="21"/>
        <v>0.69616026711185308</v>
      </c>
      <c r="K87">
        <f t="shared" si="22"/>
        <v>183</v>
      </c>
      <c r="M87" s="1">
        <f t="shared" si="23"/>
        <v>0.32608695652173914</v>
      </c>
      <c r="N87" s="2">
        <f t="shared" si="24"/>
        <v>0.51252086811352249</v>
      </c>
      <c r="O87">
        <f t="shared" si="25"/>
        <v>292</v>
      </c>
      <c r="P87" s="2">
        <f>'Forward Ranks'!AZ87</f>
        <v>0.45169082125603865</v>
      </c>
      <c r="Q87">
        <f>'F on ice'!G87</f>
        <v>12.019047619047999</v>
      </c>
      <c r="R87" s="8">
        <f t="shared" si="26"/>
        <v>81.635074330233309</v>
      </c>
      <c r="S87">
        <f t="shared" si="27"/>
        <v>188</v>
      </c>
      <c r="T87" s="8">
        <f t="shared" si="28"/>
        <v>63.271134430400245</v>
      </c>
      <c r="U87" s="30">
        <f t="shared" si="29"/>
        <v>298</v>
      </c>
      <c r="X87" t="str">
        <f>'Defense Ranks'!A87</f>
        <v>Jackson LaCombe</v>
      </c>
      <c r="Y87" t="str">
        <f>'Defense Ranks'!B87</f>
        <v>ANA</v>
      </c>
      <c r="Z87" s="2">
        <f>'Defense Ranks'!I87</f>
        <v>0.1271186440677966</v>
      </c>
      <c r="AA87" s="1">
        <f>'Defense Ranks'!K87</f>
        <v>3.3898305084745763E-2</v>
      </c>
      <c r="AB87" s="1">
        <f>'Defense Ranks'!L87</f>
        <v>0.53813559322033899</v>
      </c>
      <c r="AC87" s="2">
        <f>'Defense Ranks'!AC87</f>
        <v>0.21610169491525424</v>
      </c>
      <c r="AD87" s="2">
        <f>'Defense Ranks'!AF87</f>
        <v>0.18220338983050846</v>
      </c>
      <c r="AE87" s="2">
        <f>'Defense Ranks'!AP87</f>
        <v>0.80508474576271183</v>
      </c>
      <c r="AF87" s="1">
        <f t="shared" si="30"/>
        <v>0.3760593220338983</v>
      </c>
      <c r="AG87" s="1">
        <f t="shared" si="31"/>
        <v>0.69138276553106215</v>
      </c>
      <c r="AH87">
        <f t="shared" si="32"/>
        <v>155</v>
      </c>
      <c r="AI87" s="2">
        <f>'Defense Ranks'!AZ87</f>
        <v>0.21186440677966101</v>
      </c>
      <c r="AJ87" s="1">
        <f t="shared" si="33"/>
        <v>0.20338983050847456</v>
      </c>
      <c r="AK87" s="1">
        <f t="shared" si="34"/>
        <v>0.60320641282565135</v>
      </c>
      <c r="AL87">
        <f t="shared" si="35"/>
        <v>199</v>
      </c>
      <c r="AN87">
        <f>'D on Ice'!G87</f>
        <v>15.326515151515</v>
      </c>
      <c r="AO87" s="8">
        <f t="shared" si="36"/>
        <v>84.464791704621206</v>
      </c>
      <c r="AP87">
        <f t="shared" si="37"/>
        <v>154</v>
      </c>
      <c r="AQ87" s="8">
        <f t="shared" si="38"/>
        <v>75.647156434080131</v>
      </c>
      <c r="AR87">
        <f t="shared" si="39"/>
        <v>204</v>
      </c>
    </row>
    <row r="88" spans="1:44" x14ac:dyDescent="0.3">
      <c r="A88" t="str">
        <f>'Forward Ranks'!A88</f>
        <v>Cole Smith</v>
      </c>
      <c r="B88" t="str">
        <f>'Forward Ranks'!B88</f>
        <v>NSH</v>
      </c>
      <c r="C88" s="2">
        <f>'Forward Ranks'!I88</f>
        <v>0.16425120772946861</v>
      </c>
      <c r="D88" s="2">
        <f>'Forward Ranks'!K88</f>
        <v>0.26811594202898553</v>
      </c>
      <c r="E88" s="2">
        <f>'Forward Ranks'!L88</f>
        <v>0.50241545893719808</v>
      </c>
      <c r="F88" s="2">
        <f>'Forward Ranks'!AC88</f>
        <v>0.64734299516908211</v>
      </c>
      <c r="G88" s="2">
        <f>'Forward Ranks'!AF88</f>
        <v>0.71497584541062797</v>
      </c>
      <c r="H88" s="2">
        <f>'Forward Ranks'!AP88</f>
        <v>0.39130434782608697</v>
      </c>
      <c r="I88" s="2">
        <f t="shared" si="20"/>
        <v>0.33152173913043481</v>
      </c>
      <c r="J88" s="2">
        <f t="shared" si="21"/>
        <v>0.50918196994991649</v>
      </c>
      <c r="K88">
        <f t="shared" si="22"/>
        <v>294</v>
      </c>
      <c r="M88" s="1">
        <f t="shared" si="23"/>
        <v>0.65861513687600637</v>
      </c>
      <c r="N88" s="2">
        <f t="shared" si="24"/>
        <v>0.78464106844741233</v>
      </c>
      <c r="O88">
        <f t="shared" si="25"/>
        <v>130</v>
      </c>
      <c r="P88" s="2">
        <f>'Forward Ranks'!AZ88</f>
        <v>0.61352657004830913</v>
      </c>
      <c r="Q88">
        <f>'F on ice'!G88</f>
        <v>10.919503546099</v>
      </c>
      <c r="R88" s="8">
        <f t="shared" si="26"/>
        <v>61.837700541090648</v>
      </c>
      <c r="S88">
        <f t="shared" si="27"/>
        <v>302</v>
      </c>
      <c r="T88" s="8">
        <f t="shared" si="28"/>
        <v>89.383610390840232</v>
      </c>
      <c r="U88" s="30">
        <f t="shared" si="29"/>
        <v>138</v>
      </c>
      <c r="X88" t="str">
        <f>'Defense Ranks'!A88</f>
        <v>Jacob Bernard-Docker</v>
      </c>
      <c r="Y88" t="str">
        <f>'Defense Ranks'!B88</f>
        <v>OTT</v>
      </c>
      <c r="Z88" s="2">
        <f>'Defense Ranks'!I88</f>
        <v>0.28813559322033899</v>
      </c>
      <c r="AA88" s="1">
        <f>'Defense Ranks'!K88</f>
        <v>0.89406779661016944</v>
      </c>
      <c r="AB88" s="1">
        <f>'Defense Ranks'!L88</f>
        <v>0.13983050847457626</v>
      </c>
      <c r="AC88" s="2">
        <f>'Defense Ranks'!AC88</f>
        <v>0.42372881355932202</v>
      </c>
      <c r="AD88" s="2">
        <f>'Defense Ranks'!AF88</f>
        <v>0.23728813559322035</v>
      </c>
      <c r="AE88" s="2">
        <f>'Defense Ranks'!AP88</f>
        <v>0.11864406779661017</v>
      </c>
      <c r="AF88" s="1">
        <f t="shared" si="30"/>
        <v>0.36016949152542371</v>
      </c>
      <c r="AG88" s="1">
        <f t="shared" si="31"/>
        <v>0.67334669338677355</v>
      </c>
      <c r="AH88">
        <f t="shared" si="32"/>
        <v>164</v>
      </c>
      <c r="AI88" s="2">
        <f>'Defense Ranks'!AZ88</f>
        <v>0.36440677966101692</v>
      </c>
      <c r="AJ88" s="1">
        <f t="shared" si="33"/>
        <v>0.34180790960451973</v>
      </c>
      <c r="AK88" s="1">
        <f t="shared" si="34"/>
        <v>0.67334669338677355</v>
      </c>
      <c r="AL88">
        <f t="shared" si="35"/>
        <v>164</v>
      </c>
      <c r="AN88">
        <f>'D on Ice'!G88</f>
        <v>13.574999999999999</v>
      </c>
      <c r="AO88" s="8">
        <f t="shared" si="36"/>
        <v>80.909669338677361</v>
      </c>
      <c r="AP88">
        <f t="shared" si="37"/>
        <v>172</v>
      </c>
      <c r="AQ88" s="8">
        <f t="shared" si="38"/>
        <v>80.909669338677361</v>
      </c>
      <c r="AR88">
        <f t="shared" si="39"/>
        <v>177</v>
      </c>
    </row>
    <row r="89" spans="1:44" x14ac:dyDescent="0.3">
      <c r="A89" t="str">
        <f>'Forward Ranks'!A89</f>
        <v>Colin Blackwell</v>
      </c>
      <c r="B89" t="str">
        <f>'Forward Ranks'!B89</f>
        <v>CHI</v>
      </c>
      <c r="C89" s="2">
        <f>'Forward Ranks'!I89</f>
        <v>0.44444444444444442</v>
      </c>
      <c r="D89" s="2">
        <f>'Forward Ranks'!K89</f>
        <v>0.16666666666666666</v>
      </c>
      <c r="E89" s="2">
        <f>'Forward Ranks'!L89</f>
        <v>0.14009661835748793</v>
      </c>
      <c r="F89" s="2">
        <f>'Forward Ranks'!AC89</f>
        <v>0.24154589371980675</v>
      </c>
      <c r="G89" s="2">
        <f>'Forward Ranks'!AF89</f>
        <v>0.63285024154589375</v>
      </c>
      <c r="H89" s="2">
        <f>'Forward Ranks'!AP89</f>
        <v>0.56763285024154586</v>
      </c>
      <c r="I89" s="2">
        <f t="shared" si="20"/>
        <v>0.32971014492753625</v>
      </c>
      <c r="J89" s="2">
        <f t="shared" si="21"/>
        <v>0.50584307178631049</v>
      </c>
      <c r="K89">
        <f t="shared" si="22"/>
        <v>297</v>
      </c>
      <c r="M89" s="1">
        <f t="shared" si="23"/>
        <v>0.58615136876006446</v>
      </c>
      <c r="N89" s="2">
        <f t="shared" si="24"/>
        <v>0.72954924874791316</v>
      </c>
      <c r="O89">
        <f t="shared" si="25"/>
        <v>163</v>
      </c>
      <c r="P89" s="2">
        <f>'Forward Ranks'!AZ89</f>
        <v>0.88405797101449279</v>
      </c>
      <c r="Q89">
        <f>'F on ice'!G89</f>
        <v>12.708771929825</v>
      </c>
      <c r="R89" s="8">
        <f t="shared" si="26"/>
        <v>63.293079108456055</v>
      </c>
      <c r="S89">
        <f t="shared" si="27"/>
        <v>292</v>
      </c>
      <c r="T89" s="8">
        <f t="shared" si="28"/>
        <v>85.663696804616322</v>
      </c>
      <c r="U89" s="30">
        <f t="shared" si="29"/>
        <v>153</v>
      </c>
      <c r="X89" t="str">
        <f>'Defense Ranks'!A89</f>
        <v>Jacob Trouba</v>
      </c>
      <c r="Y89" t="str">
        <f>'Defense Ranks'!B89</f>
        <v>NYR</v>
      </c>
      <c r="Z89" s="2">
        <f>'Defense Ranks'!I89</f>
        <v>0.34745762711864409</v>
      </c>
      <c r="AA89" s="1">
        <f>'Defense Ranks'!K89</f>
        <v>0.57203389830508478</v>
      </c>
      <c r="AB89" s="1">
        <f>'Defense Ranks'!L89</f>
        <v>0.3940677966101695</v>
      </c>
      <c r="AC89" s="2">
        <f>'Defense Ranks'!AC89</f>
        <v>0.34745762711864409</v>
      </c>
      <c r="AD89" s="2">
        <f>'Defense Ranks'!AF89</f>
        <v>0.30932203389830509</v>
      </c>
      <c r="AE89" s="2">
        <f>'Defense Ranks'!AP89</f>
        <v>0.27542372881355931</v>
      </c>
      <c r="AF89" s="1">
        <f t="shared" si="30"/>
        <v>0.3972457627118644</v>
      </c>
      <c r="AG89" s="1">
        <f t="shared" si="31"/>
        <v>0.70340681362725455</v>
      </c>
      <c r="AH89">
        <f t="shared" si="32"/>
        <v>149</v>
      </c>
      <c r="AI89" s="2">
        <f>'Defense Ranks'!AZ89</f>
        <v>0.22457627118644069</v>
      </c>
      <c r="AJ89" s="1">
        <f t="shared" si="33"/>
        <v>0.29378531073446329</v>
      </c>
      <c r="AK89" s="1">
        <f t="shared" si="34"/>
        <v>0.65130260521042083</v>
      </c>
      <c r="AL89">
        <f t="shared" si="35"/>
        <v>174</v>
      </c>
      <c r="AN89">
        <f>'D on Ice'!G89</f>
        <v>17.895744680850999</v>
      </c>
      <c r="AO89" s="8">
        <f t="shared" si="36"/>
        <v>88.236426043576458</v>
      </c>
      <c r="AP89">
        <f t="shared" si="37"/>
        <v>138</v>
      </c>
      <c r="AQ89" s="8">
        <f t="shared" si="38"/>
        <v>83.026005201893085</v>
      </c>
      <c r="AR89">
        <f t="shared" si="39"/>
        <v>168</v>
      </c>
    </row>
    <row r="90" spans="1:44" x14ac:dyDescent="0.3">
      <c r="A90" t="str">
        <f>'Forward Ranks'!A90</f>
        <v>Colton Sissons</v>
      </c>
      <c r="B90" t="str">
        <f>'Forward Ranks'!B90</f>
        <v>NSH</v>
      </c>
      <c r="C90" s="2">
        <f>'Forward Ranks'!I90</f>
        <v>0.30434782608695654</v>
      </c>
      <c r="D90" s="2">
        <f>'Forward Ranks'!K90</f>
        <v>0.13526570048309178</v>
      </c>
      <c r="E90" s="2">
        <f>'Forward Ranks'!L90</f>
        <v>0.40821256038647341</v>
      </c>
      <c r="F90" s="2">
        <f>'Forward Ranks'!AC90</f>
        <v>0.72463768115942029</v>
      </c>
      <c r="G90" s="2">
        <f>'Forward Ranks'!AF90</f>
        <v>0.69323671497584538</v>
      </c>
      <c r="H90" s="2">
        <f>'Forward Ranks'!AP90</f>
        <v>0.28260869565217389</v>
      </c>
      <c r="I90" s="2">
        <f t="shared" si="20"/>
        <v>0.28260869565217389</v>
      </c>
      <c r="J90" s="2">
        <f t="shared" si="21"/>
        <v>0.47245409015025042</v>
      </c>
      <c r="K90">
        <f t="shared" si="22"/>
        <v>317</v>
      </c>
      <c r="M90" s="1">
        <f t="shared" si="23"/>
        <v>0.67149758454106279</v>
      </c>
      <c r="N90" s="2">
        <f t="shared" si="24"/>
        <v>0.79131886477462432</v>
      </c>
      <c r="O90">
        <f t="shared" si="25"/>
        <v>126</v>
      </c>
      <c r="P90" s="2">
        <f>'Forward Ranks'!AZ90</f>
        <v>0.59661835748792269</v>
      </c>
      <c r="Q90">
        <f>'F on ice'!G90</f>
        <v>11.902083333333</v>
      </c>
      <c r="R90" s="8">
        <f t="shared" si="26"/>
        <v>59.147492348358043</v>
      </c>
      <c r="S90">
        <f t="shared" si="27"/>
        <v>314</v>
      </c>
      <c r="T90" s="8">
        <f t="shared" si="28"/>
        <v>91.03396981079544</v>
      </c>
      <c r="U90" s="30">
        <f t="shared" si="29"/>
        <v>123</v>
      </c>
      <c r="X90" t="str">
        <f>'Defense Ranks'!A90</f>
        <v>Jake Bean</v>
      </c>
      <c r="Y90" t="str">
        <f>'Defense Ranks'!B90</f>
        <v>CBJ</v>
      </c>
      <c r="Z90" s="2">
        <f>'Defense Ranks'!I90</f>
        <v>0.53813559322033899</v>
      </c>
      <c r="AA90" s="1">
        <f>'Defense Ranks'!K90</f>
        <v>0.30084745762711862</v>
      </c>
      <c r="AB90" s="1">
        <f>'Defense Ranks'!L90</f>
        <v>0.36864406779661019</v>
      </c>
      <c r="AC90" s="2">
        <f>'Defense Ranks'!AC90</f>
        <v>0.17796610169491525</v>
      </c>
      <c r="AD90" s="2">
        <f>'Defense Ranks'!AF90</f>
        <v>0.2923728813559322</v>
      </c>
      <c r="AE90" s="2">
        <f>'Defense Ranks'!AP90</f>
        <v>0.36864406779661019</v>
      </c>
      <c r="AF90" s="1">
        <f t="shared" si="30"/>
        <v>0.39406779661016955</v>
      </c>
      <c r="AG90" s="1">
        <f t="shared" si="31"/>
        <v>0.70140280561122248</v>
      </c>
      <c r="AH90">
        <f t="shared" si="32"/>
        <v>150</v>
      </c>
      <c r="AI90" s="2">
        <f>'Defense Ranks'!AZ90</f>
        <v>0.72457627118644063</v>
      </c>
      <c r="AJ90" s="1">
        <f t="shared" si="33"/>
        <v>0.39830508474576271</v>
      </c>
      <c r="AK90" s="1">
        <f t="shared" si="34"/>
        <v>0.70340681362725455</v>
      </c>
      <c r="AL90">
        <f t="shared" si="35"/>
        <v>149</v>
      </c>
      <c r="AN90">
        <f>'D on Ice'!G90</f>
        <v>14.707575757576</v>
      </c>
      <c r="AO90" s="8">
        <f t="shared" si="36"/>
        <v>84.847856318698248</v>
      </c>
      <c r="AP90">
        <f t="shared" si="37"/>
        <v>151</v>
      </c>
      <c r="AQ90" s="8">
        <f t="shared" si="38"/>
        <v>85.048257120301457</v>
      </c>
      <c r="AR90">
        <f t="shared" si="39"/>
        <v>158</v>
      </c>
    </row>
    <row r="91" spans="1:44" x14ac:dyDescent="0.3">
      <c r="A91" t="str">
        <f>'Forward Ranks'!A91</f>
        <v>Connor Bedard</v>
      </c>
      <c r="B91" t="str">
        <f>'Forward Ranks'!B91</f>
        <v>CHI</v>
      </c>
      <c r="C91" s="2">
        <f>'Forward Ranks'!I91</f>
        <v>0.21739130434782608</v>
      </c>
      <c r="D91" s="2">
        <f>'Forward Ranks'!K91</f>
        <v>0.50724637681159424</v>
      </c>
      <c r="E91" s="2">
        <f>'Forward Ranks'!L91</f>
        <v>0.38164251207729466</v>
      </c>
      <c r="F91" s="2">
        <f>'Forward Ranks'!AC91</f>
        <v>3.140096618357488E-2</v>
      </c>
      <c r="G91" s="2">
        <f>'Forward Ranks'!AF91</f>
        <v>3.3816425120772944E-2</v>
      </c>
      <c r="H91" s="2">
        <f>'Forward Ranks'!AP91</f>
        <v>0.79468599033816423</v>
      </c>
      <c r="I91" s="2">
        <f t="shared" si="20"/>
        <v>0.47524154589371981</v>
      </c>
      <c r="J91" s="2">
        <f t="shared" si="21"/>
        <v>0.63939899833055092</v>
      </c>
      <c r="K91">
        <f t="shared" si="22"/>
        <v>217</v>
      </c>
      <c r="M91" s="1">
        <f t="shared" si="23"/>
        <v>7.3268921095008044E-2</v>
      </c>
      <c r="N91" s="2">
        <f t="shared" si="24"/>
        <v>0.337228714524207</v>
      </c>
      <c r="O91">
        <f t="shared" si="25"/>
        <v>398</v>
      </c>
      <c r="P91" s="2">
        <f>'Forward Ranks'!AZ91</f>
        <v>0.15458937198067632</v>
      </c>
      <c r="Q91">
        <f>'F on ice'!G91</f>
        <v>14.32905982906</v>
      </c>
      <c r="R91" s="8">
        <f t="shared" si="26"/>
        <v>78.268959662115094</v>
      </c>
      <c r="S91">
        <f t="shared" si="27"/>
        <v>203</v>
      </c>
      <c r="T91" s="8">
        <f t="shared" si="28"/>
        <v>48.051931281480698</v>
      </c>
      <c r="U91" s="30">
        <f t="shared" si="29"/>
        <v>384</v>
      </c>
      <c r="X91" t="str">
        <f>'Defense Ranks'!A91</f>
        <v>Jake McCabe</v>
      </c>
      <c r="Y91" t="str">
        <f>'Defense Ranks'!B91</f>
        <v>TOR</v>
      </c>
      <c r="Z91" s="2">
        <f>'Defense Ranks'!I91</f>
        <v>0.61864406779661019</v>
      </c>
      <c r="AA91" s="1">
        <f>'Defense Ranks'!K91</f>
        <v>0.47457627118644069</v>
      </c>
      <c r="AB91" s="1">
        <f>'Defense Ranks'!L91</f>
        <v>0.73728813559322037</v>
      </c>
      <c r="AC91" s="2">
        <f>'Defense Ranks'!AC91</f>
        <v>0.5</v>
      </c>
      <c r="AD91" s="2">
        <f>'Defense Ranks'!AF91</f>
        <v>0.50423728813559321</v>
      </c>
      <c r="AE91" s="2">
        <f>'Defense Ranks'!AP91</f>
        <v>0.55084745762711862</v>
      </c>
      <c r="AF91" s="1">
        <f t="shared" si="30"/>
        <v>0.59533898305084743</v>
      </c>
      <c r="AG91" s="1">
        <f t="shared" si="31"/>
        <v>0.82765531062124253</v>
      </c>
      <c r="AH91">
        <f t="shared" si="32"/>
        <v>87</v>
      </c>
      <c r="AI91" s="2">
        <f>'Defense Ranks'!AZ91</f>
        <v>0.69491525423728817</v>
      </c>
      <c r="AJ91" s="1">
        <f t="shared" si="33"/>
        <v>0.56638418079096053</v>
      </c>
      <c r="AK91" s="1">
        <f t="shared" si="34"/>
        <v>0.79759519038076154</v>
      </c>
      <c r="AL91">
        <f t="shared" si="35"/>
        <v>102</v>
      </c>
      <c r="AN91">
        <f>'D on Ice'!G91</f>
        <v>17.472083333333</v>
      </c>
      <c r="AO91" s="8">
        <f t="shared" si="36"/>
        <v>100.23761439545726</v>
      </c>
      <c r="AP91">
        <f t="shared" si="37"/>
        <v>83</v>
      </c>
      <c r="AQ91" s="8">
        <f t="shared" si="38"/>
        <v>97.231602371409153</v>
      </c>
      <c r="AR91">
        <f t="shared" si="39"/>
        <v>94</v>
      </c>
    </row>
    <row r="92" spans="1:44" x14ac:dyDescent="0.3">
      <c r="A92" t="str">
        <f>'Forward Ranks'!A92</f>
        <v>Connor Brown</v>
      </c>
      <c r="B92" t="str">
        <f>'Forward Ranks'!B92</f>
        <v>EDM</v>
      </c>
      <c r="C92" s="2">
        <f>'Forward Ranks'!I92</f>
        <v>0.34782608695652173</v>
      </c>
      <c r="D92" s="2">
        <f>'Forward Ranks'!K92</f>
        <v>1.932367149758454E-2</v>
      </c>
      <c r="E92" s="2">
        <f>'Forward Ranks'!L92</f>
        <v>0.57971014492753625</v>
      </c>
      <c r="F92" s="2">
        <f>'Forward Ranks'!AC92</f>
        <v>0.62560386473429952</v>
      </c>
      <c r="G92" s="2">
        <f>'Forward Ranks'!AF92</f>
        <v>0.39130434782608697</v>
      </c>
      <c r="H92" s="2">
        <f>'Forward Ranks'!AP92</f>
        <v>4.1062801932367152E-2</v>
      </c>
      <c r="I92" s="2">
        <f t="shared" si="20"/>
        <v>0.2469806763285024</v>
      </c>
      <c r="J92" s="2">
        <f t="shared" si="21"/>
        <v>0.44908180300500833</v>
      </c>
      <c r="K92">
        <f t="shared" si="22"/>
        <v>331</v>
      </c>
      <c r="M92" s="1">
        <f t="shared" si="23"/>
        <v>0.37520128824476656</v>
      </c>
      <c r="N92" s="2">
        <f t="shared" si="24"/>
        <v>0.56594323873121866</v>
      </c>
      <c r="O92">
        <f t="shared" si="25"/>
        <v>261</v>
      </c>
      <c r="P92" s="2">
        <f>'Forward Ranks'!AZ92</f>
        <v>0.10869565217391304</v>
      </c>
      <c r="Q92">
        <f>'F on ice'!G92</f>
        <v>11.253603603604001</v>
      </c>
      <c r="R92" s="8">
        <f t="shared" si="26"/>
        <v>56.161783904104837</v>
      </c>
      <c r="S92">
        <f t="shared" si="27"/>
        <v>331</v>
      </c>
      <c r="T92" s="8">
        <f t="shared" si="28"/>
        <v>67.847927476725872</v>
      </c>
      <c r="U92" s="30">
        <f t="shared" si="29"/>
        <v>266</v>
      </c>
      <c r="X92" t="str">
        <f>'Defense Ranks'!A92</f>
        <v>Jake Middleton</v>
      </c>
      <c r="Y92" t="str">
        <f>'Defense Ranks'!B92</f>
        <v>MIN</v>
      </c>
      <c r="Z92" s="2">
        <f>'Defense Ranks'!I92</f>
        <v>0.2711864406779661</v>
      </c>
      <c r="AA92" s="1">
        <f>'Defense Ranks'!K92</f>
        <v>0.45338983050847459</v>
      </c>
      <c r="AB92" s="1">
        <f>'Defense Ranks'!L92</f>
        <v>0.19491525423728814</v>
      </c>
      <c r="AC92" s="2">
        <f>'Defense Ranks'!AC92</f>
        <v>0.4576271186440678</v>
      </c>
      <c r="AD92" s="2">
        <f>'Defense Ranks'!AF92</f>
        <v>0.73305084745762716</v>
      </c>
      <c r="AE92" s="2">
        <f>'Defense Ranks'!AP92</f>
        <v>0.53813559322033899</v>
      </c>
      <c r="AF92" s="1">
        <f t="shared" si="30"/>
        <v>0.36440677966101698</v>
      </c>
      <c r="AG92" s="1">
        <f t="shared" si="31"/>
        <v>0.67935871743486975</v>
      </c>
      <c r="AH92">
        <f t="shared" si="32"/>
        <v>160</v>
      </c>
      <c r="AI92" s="2">
        <f>'Defense Ranks'!AZ92</f>
        <v>0.38559322033898308</v>
      </c>
      <c r="AJ92" s="1">
        <f t="shared" si="33"/>
        <v>0.52542372881355937</v>
      </c>
      <c r="AK92" s="1">
        <f t="shared" si="34"/>
        <v>0.77154308617234468</v>
      </c>
      <c r="AL92">
        <f t="shared" si="35"/>
        <v>115</v>
      </c>
      <c r="AN92">
        <f>'D on Ice'!G92</f>
        <v>16.823958333333</v>
      </c>
      <c r="AO92" s="8">
        <f t="shared" si="36"/>
        <v>84.759830076819981</v>
      </c>
      <c r="AP92">
        <f t="shared" si="37"/>
        <v>152</v>
      </c>
      <c r="AQ92" s="8">
        <f t="shared" si="38"/>
        <v>93.978266950567473</v>
      </c>
      <c r="AR92">
        <f t="shared" si="39"/>
        <v>111</v>
      </c>
    </row>
    <row r="93" spans="1:44" x14ac:dyDescent="0.3">
      <c r="A93" t="str">
        <f>'Forward Ranks'!A93</f>
        <v>Connor Dewar</v>
      </c>
      <c r="B93" t="str">
        <f>'Forward Ranks'!B93</f>
        <v>MIN</v>
      </c>
      <c r="C93" s="2">
        <f>'Forward Ranks'!I93</f>
        <v>0.14492753623188406</v>
      </c>
      <c r="D93" s="2">
        <f>'Forward Ranks'!K93</f>
        <v>9.9033816425120769E-2</v>
      </c>
      <c r="E93" s="2">
        <f>'Forward Ranks'!L93</f>
        <v>8.6956521739130432E-2</v>
      </c>
      <c r="F93" s="2">
        <f>'Forward Ranks'!AC93</f>
        <v>0.35024154589371981</v>
      </c>
      <c r="G93" s="2">
        <f>'Forward Ranks'!AF93</f>
        <v>0.85024154589371981</v>
      </c>
      <c r="H93" s="2">
        <f>'Forward Ranks'!AP93</f>
        <v>0.23671497584541062</v>
      </c>
      <c r="I93" s="2">
        <f t="shared" si="20"/>
        <v>0.14190821256038649</v>
      </c>
      <c r="J93" s="2">
        <f t="shared" si="21"/>
        <v>0.38063439065108512</v>
      </c>
      <c r="K93">
        <f t="shared" si="22"/>
        <v>372</v>
      </c>
      <c r="M93" s="1">
        <f t="shared" si="23"/>
        <v>0.59017713365539448</v>
      </c>
      <c r="N93" s="2">
        <f t="shared" si="24"/>
        <v>0.73121869782971616</v>
      </c>
      <c r="O93">
        <f t="shared" si="25"/>
        <v>162</v>
      </c>
      <c r="P93" s="2">
        <f>'Forward Ranks'!AZ93</f>
        <v>0.57004830917874394</v>
      </c>
      <c r="Q93">
        <f>'F on ice'!G93</f>
        <v>8.6192592592592998</v>
      </c>
      <c r="R93" s="8">
        <f t="shared" si="26"/>
        <v>46.682698324367813</v>
      </c>
      <c r="S93">
        <f t="shared" si="27"/>
        <v>380</v>
      </c>
      <c r="T93" s="8">
        <f t="shared" si="28"/>
        <v>81.741129042230924</v>
      </c>
      <c r="U93" s="30">
        <f t="shared" si="29"/>
        <v>184</v>
      </c>
      <c r="X93" t="str">
        <f>'Defense Ranks'!A93</f>
        <v>Jake Sanderson</v>
      </c>
      <c r="Y93" t="str">
        <f>'Defense Ranks'!B93</f>
        <v>OTT</v>
      </c>
      <c r="Z93" s="2">
        <f>'Defense Ranks'!I93</f>
        <v>0.88983050847457623</v>
      </c>
      <c r="AA93" s="1">
        <f>'Defense Ranks'!K93</f>
        <v>0.86864406779661019</v>
      </c>
      <c r="AB93" s="1">
        <f>'Defense Ranks'!L93</f>
        <v>0.79661016949152541</v>
      </c>
      <c r="AC93" s="2">
        <f>'Defense Ranks'!AC93</f>
        <v>0.77118644067796616</v>
      </c>
      <c r="AD93" s="2">
        <f>'Defense Ranks'!AF93</f>
        <v>0.50423728813559321</v>
      </c>
      <c r="AE93" s="2">
        <f>'Defense Ranks'!AP93</f>
        <v>0.86440677966101698</v>
      </c>
      <c r="AF93" s="1">
        <f t="shared" si="30"/>
        <v>0.8548728813559322</v>
      </c>
      <c r="AG93" s="1">
        <f t="shared" si="31"/>
        <v>0.96192384769539074</v>
      </c>
      <c r="AH93">
        <f t="shared" si="32"/>
        <v>19</v>
      </c>
      <c r="AI93" s="2">
        <f>'Defense Ranks'!AZ93</f>
        <v>0.75423728813559321</v>
      </c>
      <c r="AJ93" s="1">
        <f t="shared" si="33"/>
        <v>0.67655367231638408</v>
      </c>
      <c r="AK93" s="1">
        <f t="shared" si="34"/>
        <v>0.86372745490981961</v>
      </c>
      <c r="AL93">
        <f t="shared" si="35"/>
        <v>69</v>
      </c>
      <c r="AN93">
        <f>'D on Ice'!G93</f>
        <v>15.999621212120999</v>
      </c>
      <c r="AO93" s="8">
        <f t="shared" si="36"/>
        <v>112.19200598166009</v>
      </c>
      <c r="AP93">
        <f t="shared" si="37"/>
        <v>27</v>
      </c>
      <c r="AQ93" s="8">
        <f t="shared" si="38"/>
        <v>102.37236670310297</v>
      </c>
      <c r="AR93">
        <f t="shared" si="39"/>
        <v>68</v>
      </c>
    </row>
    <row r="94" spans="1:44" x14ac:dyDescent="0.3">
      <c r="A94" t="str">
        <f>'Forward Ranks'!A94</f>
        <v>Connor McDavid</v>
      </c>
      <c r="B94" t="str">
        <f>'Forward Ranks'!B94</f>
        <v>EDM</v>
      </c>
      <c r="C94" s="2">
        <f>'Forward Ranks'!I94</f>
        <v>0.97342995169082125</v>
      </c>
      <c r="D94" s="2">
        <f>'Forward Ranks'!K94</f>
        <v>0.96135265700483097</v>
      </c>
      <c r="E94" s="2">
        <f>'Forward Ranks'!L94</f>
        <v>0.99275362318840576</v>
      </c>
      <c r="F94" s="2">
        <f>'Forward Ranks'!AC94</f>
        <v>0.95893719806763289</v>
      </c>
      <c r="G94" s="2">
        <f>'Forward Ranks'!AF94</f>
        <v>0.76328502415458932</v>
      </c>
      <c r="H94" s="2">
        <f>'Forward Ranks'!AP94</f>
        <v>0.96859903381642509</v>
      </c>
      <c r="I94" s="2">
        <f t="shared" si="20"/>
        <v>0.97403381642512077</v>
      </c>
      <c r="J94" s="2">
        <f t="shared" si="21"/>
        <v>0.99165275459098501</v>
      </c>
      <c r="K94">
        <f t="shared" si="22"/>
        <v>6</v>
      </c>
      <c r="M94" s="1">
        <f t="shared" si="23"/>
        <v>0.76409017713365535</v>
      </c>
      <c r="N94" s="2">
        <f t="shared" si="24"/>
        <v>0.86644407345575958</v>
      </c>
      <c r="O94">
        <f t="shared" si="25"/>
        <v>81</v>
      </c>
      <c r="P94" s="2">
        <f>'Forward Ranks'!AZ94</f>
        <v>0.57004830917874394</v>
      </c>
      <c r="Q94">
        <f>'F on ice'!G94</f>
        <v>16.313888888889</v>
      </c>
      <c r="R94" s="8">
        <f t="shared" si="26"/>
        <v>115.47916434798751</v>
      </c>
      <c r="S94">
        <f t="shared" si="27"/>
        <v>1</v>
      </c>
      <c r="T94" s="8">
        <f t="shared" si="28"/>
        <v>102.95829623446495</v>
      </c>
      <c r="U94" s="30">
        <f t="shared" si="29"/>
        <v>53</v>
      </c>
      <c r="X94" t="str">
        <f>'Defense Ranks'!A94</f>
        <v>Jake Walman</v>
      </c>
      <c r="Y94" t="str">
        <f>'Defense Ranks'!B94</f>
        <v>DET</v>
      </c>
      <c r="Z94" s="2">
        <f>'Defense Ranks'!I94</f>
        <v>0.28813559322033899</v>
      </c>
      <c r="AA94" s="1">
        <f>'Defense Ranks'!K94</f>
        <v>0.72033898305084743</v>
      </c>
      <c r="AB94" s="1">
        <f>'Defense Ranks'!L94</f>
        <v>0.17796610169491525</v>
      </c>
      <c r="AC94" s="2">
        <f>'Defense Ranks'!AC94</f>
        <v>0.19915254237288135</v>
      </c>
      <c r="AD94" s="2">
        <f>'Defense Ranks'!AF94</f>
        <v>0.25423728813559321</v>
      </c>
      <c r="AE94" s="2">
        <f>'Defense Ranks'!AP94</f>
        <v>0.51694915254237284</v>
      </c>
      <c r="AF94" s="1">
        <f t="shared" si="30"/>
        <v>0.42584745762711862</v>
      </c>
      <c r="AG94" s="1">
        <f t="shared" si="31"/>
        <v>0.72745490981963923</v>
      </c>
      <c r="AH94">
        <f t="shared" si="32"/>
        <v>137</v>
      </c>
      <c r="AI94" s="2">
        <f>'Defense Ranks'!AZ94</f>
        <v>0.22457627118644069</v>
      </c>
      <c r="AJ94" s="1">
        <f t="shared" si="33"/>
        <v>0.22598870056497175</v>
      </c>
      <c r="AK94" s="1">
        <f t="shared" si="34"/>
        <v>0.61523046092184364</v>
      </c>
      <c r="AL94">
        <f t="shared" si="35"/>
        <v>193</v>
      </c>
      <c r="AN94">
        <f>'D on Ice'!G94</f>
        <v>15.536904761904999</v>
      </c>
      <c r="AO94" s="8">
        <f t="shared" si="36"/>
        <v>88.282395743868918</v>
      </c>
      <c r="AP94">
        <f t="shared" si="37"/>
        <v>137</v>
      </c>
      <c r="AQ94" s="8">
        <f t="shared" si="38"/>
        <v>77.059950854089365</v>
      </c>
      <c r="AR94">
        <f t="shared" si="39"/>
        <v>197</v>
      </c>
    </row>
    <row r="95" spans="1:44" x14ac:dyDescent="0.3">
      <c r="A95" t="str">
        <f>'Forward Ranks'!A95</f>
        <v>Connor McMichael</v>
      </c>
      <c r="B95" t="str">
        <f>'Forward Ranks'!B95</f>
        <v>WSH</v>
      </c>
      <c r="C95" s="2">
        <f>'Forward Ranks'!I95</f>
        <v>0.33091787439613529</v>
      </c>
      <c r="D95" s="2">
        <f>'Forward Ranks'!K95</f>
        <v>0.17149758454106281</v>
      </c>
      <c r="E95" s="2">
        <f>'Forward Ranks'!L95</f>
        <v>0.64492753623188404</v>
      </c>
      <c r="F95" s="2">
        <f>'Forward Ranks'!AC95</f>
        <v>0.606280193236715</v>
      </c>
      <c r="G95" s="2">
        <f>'Forward Ranks'!AF95</f>
        <v>0.41304347826086957</v>
      </c>
      <c r="H95" s="2">
        <f>'Forward Ranks'!AP95</f>
        <v>0.83091787439613529</v>
      </c>
      <c r="I95" s="2">
        <f t="shared" si="20"/>
        <v>0.49456521739130432</v>
      </c>
      <c r="J95" s="2">
        <f t="shared" si="21"/>
        <v>0.66110183639399001</v>
      </c>
      <c r="K95">
        <f t="shared" si="22"/>
        <v>204</v>
      </c>
      <c r="M95" s="1">
        <f t="shared" si="23"/>
        <v>0.55636070853462161</v>
      </c>
      <c r="N95" s="2">
        <f t="shared" si="24"/>
        <v>0.70617696160267107</v>
      </c>
      <c r="O95">
        <f t="shared" si="25"/>
        <v>177</v>
      </c>
      <c r="P95" s="2">
        <f>'Forward Ranks'!AZ95</f>
        <v>0.64975845410628019</v>
      </c>
      <c r="Q95">
        <f>'F on ice'!G95</f>
        <v>12.403409090908999</v>
      </c>
      <c r="R95" s="8">
        <f t="shared" si="26"/>
        <v>78.513592730308005</v>
      </c>
      <c r="S95">
        <f t="shared" si="27"/>
        <v>202</v>
      </c>
      <c r="T95" s="8">
        <f t="shared" si="28"/>
        <v>83.02110525117611</v>
      </c>
      <c r="U95" s="30">
        <f t="shared" si="29"/>
        <v>179</v>
      </c>
      <c r="X95" t="str">
        <f>'Defense Ranks'!A95</f>
        <v>Jakob Chychrun</v>
      </c>
      <c r="Y95" t="str">
        <f>'Defense Ranks'!B95</f>
        <v>OTT</v>
      </c>
      <c r="Z95" s="2">
        <f>'Defense Ranks'!I95</f>
        <v>0.66949152542372881</v>
      </c>
      <c r="AA95" s="1">
        <f>'Defense Ranks'!K95</f>
        <v>0.80084745762711862</v>
      </c>
      <c r="AB95" s="1">
        <f>'Defense Ranks'!L95</f>
        <v>0.52118644067796616</v>
      </c>
      <c r="AC95" s="2">
        <f>'Defense Ranks'!AC95</f>
        <v>0.42796610169491528</v>
      </c>
      <c r="AD95" s="2">
        <f>'Defense Ranks'!AF95</f>
        <v>0.40254237288135591</v>
      </c>
      <c r="AE95" s="2">
        <f>'Defense Ranks'!AP95</f>
        <v>0.41949152542372881</v>
      </c>
      <c r="AF95" s="1">
        <f t="shared" si="30"/>
        <v>0.6027542372881356</v>
      </c>
      <c r="AG95" s="1">
        <f t="shared" si="31"/>
        <v>0.8296593186372746</v>
      </c>
      <c r="AH95">
        <f t="shared" si="32"/>
        <v>85</v>
      </c>
      <c r="AI95" s="2">
        <f>'Defense Ranks'!AZ95</f>
        <v>0.6652542372881356</v>
      </c>
      <c r="AJ95" s="1">
        <f t="shared" si="33"/>
        <v>0.49858757062146891</v>
      </c>
      <c r="AK95" s="1">
        <f t="shared" si="34"/>
        <v>0.76753507014028055</v>
      </c>
      <c r="AL95">
        <f t="shared" si="35"/>
        <v>117</v>
      </c>
      <c r="AN95">
        <f>'D on Ice'!G95</f>
        <v>18.703409090908998</v>
      </c>
      <c r="AO95" s="8">
        <f t="shared" si="36"/>
        <v>101.66934095463647</v>
      </c>
      <c r="AP95">
        <f t="shared" si="37"/>
        <v>73</v>
      </c>
      <c r="AQ95" s="8">
        <f t="shared" si="38"/>
        <v>95.456916104937051</v>
      </c>
      <c r="AR95">
        <f t="shared" si="39"/>
        <v>108</v>
      </c>
    </row>
    <row r="96" spans="1:44" x14ac:dyDescent="0.3">
      <c r="A96" t="str">
        <f>'Forward Ranks'!A96</f>
        <v>Connor Zary</v>
      </c>
      <c r="B96" t="str">
        <f>'Forward Ranks'!B96</f>
        <v>CGY</v>
      </c>
      <c r="C96" s="2">
        <f>'Forward Ranks'!I96</f>
        <v>0.70048309178743962</v>
      </c>
      <c r="D96" s="2">
        <f>'Forward Ranks'!K96</f>
        <v>0.96859903381642509</v>
      </c>
      <c r="E96" s="2">
        <f>'Forward Ranks'!L96</f>
        <v>0.49516908212560384</v>
      </c>
      <c r="F96" s="2">
        <f>'Forward Ranks'!AC96</f>
        <v>0.7657004830917874</v>
      </c>
      <c r="G96" s="2">
        <f>'Forward Ranks'!AF96</f>
        <v>0.82850241545893721</v>
      </c>
      <c r="H96" s="2">
        <f>'Forward Ranks'!AP96</f>
        <v>0.56763285024154586</v>
      </c>
      <c r="I96" s="2">
        <f t="shared" si="20"/>
        <v>0.68297101449275355</v>
      </c>
      <c r="J96" s="2">
        <f t="shared" si="21"/>
        <v>0.81302170283806341</v>
      </c>
      <c r="K96">
        <f t="shared" si="22"/>
        <v>113</v>
      </c>
      <c r="M96" s="1">
        <f t="shared" si="23"/>
        <v>0.81723027375201285</v>
      </c>
      <c r="N96" s="2">
        <f t="shared" si="24"/>
        <v>0.89816360601001666</v>
      </c>
      <c r="O96">
        <f t="shared" si="25"/>
        <v>62</v>
      </c>
      <c r="P96" s="2">
        <f>'Forward Ranks'!AZ96</f>
        <v>0.85748792270531404</v>
      </c>
      <c r="Q96">
        <f>'F on ice'!G96</f>
        <v>12.665789473684001</v>
      </c>
      <c r="R96" s="8">
        <f t="shared" si="26"/>
        <v>93.967959757490334</v>
      </c>
      <c r="S96">
        <f t="shared" si="27"/>
        <v>116</v>
      </c>
      <c r="T96" s="8">
        <f t="shared" si="28"/>
        <v>102.48215007468566</v>
      </c>
      <c r="U96" s="30">
        <f t="shared" si="29"/>
        <v>54</v>
      </c>
      <c r="X96" t="str">
        <f>'Defense Ranks'!A96</f>
        <v>Jalen Chatfield</v>
      </c>
      <c r="Y96" t="str">
        <f>'Defense Ranks'!B96</f>
        <v>CAR</v>
      </c>
      <c r="Z96" s="2">
        <f>'Defense Ranks'!I96</f>
        <v>0.72457627118644063</v>
      </c>
      <c r="AA96" s="1">
        <f>'Defense Ranks'!K96</f>
        <v>0.49576271186440679</v>
      </c>
      <c r="AB96" s="1">
        <f>'Defense Ranks'!L96</f>
        <v>0.59322033898305082</v>
      </c>
      <c r="AC96" s="2">
        <f>'Defense Ranks'!AC96</f>
        <v>1</v>
      </c>
      <c r="AD96" s="2">
        <f>'Defense Ranks'!AF96</f>
        <v>0.94915254237288138</v>
      </c>
      <c r="AE96" s="2">
        <f>'Defense Ranks'!AP96</f>
        <v>0.15254237288135594</v>
      </c>
      <c r="AF96" s="1">
        <f t="shared" si="30"/>
        <v>0.49152542372881353</v>
      </c>
      <c r="AG96" s="1">
        <f t="shared" si="31"/>
        <v>0.77955911823647295</v>
      </c>
      <c r="AH96">
        <f t="shared" si="32"/>
        <v>111</v>
      </c>
      <c r="AI96" s="2">
        <f>'Defense Ranks'!AZ96</f>
        <v>0.79661016949152541</v>
      </c>
      <c r="AJ96" s="1">
        <f t="shared" si="33"/>
        <v>0.91525423728813571</v>
      </c>
      <c r="AK96" s="1">
        <f t="shared" si="34"/>
        <v>0.97795591182364727</v>
      </c>
      <c r="AL96">
        <f t="shared" si="35"/>
        <v>11</v>
      </c>
      <c r="AN96">
        <f>'D on Ice'!G96</f>
        <v>14.009126984127001</v>
      </c>
      <c r="AO96" s="8">
        <f t="shared" si="36"/>
        <v>91.965038807774292</v>
      </c>
      <c r="AP96">
        <f t="shared" si="37"/>
        <v>123</v>
      </c>
      <c r="AQ96" s="8">
        <f t="shared" si="38"/>
        <v>111.80471816649174</v>
      </c>
      <c r="AR96">
        <f t="shared" si="39"/>
        <v>17</v>
      </c>
    </row>
    <row r="97" spans="1:44" x14ac:dyDescent="0.3">
      <c r="A97" t="str">
        <f>'Forward Ranks'!A97</f>
        <v>Conor Garland</v>
      </c>
      <c r="B97" t="str">
        <f>'Forward Ranks'!B97</f>
        <v>VAN</v>
      </c>
      <c r="C97" s="2">
        <f>'Forward Ranks'!I97</f>
        <v>0.64492753623188404</v>
      </c>
      <c r="D97" s="2">
        <f>'Forward Ranks'!K97</f>
        <v>0.85507246376811596</v>
      </c>
      <c r="E97" s="2">
        <f>'Forward Ranks'!L97</f>
        <v>0.78260869565217395</v>
      </c>
      <c r="F97" s="2">
        <f>'Forward Ranks'!AC97</f>
        <v>0.96618357487922701</v>
      </c>
      <c r="G97" s="2">
        <f>'Forward Ranks'!AF97</f>
        <v>0.96618357487922701</v>
      </c>
      <c r="H97" s="2">
        <f>'Forward Ranks'!AP97</f>
        <v>0.81642512077294682</v>
      </c>
      <c r="I97" s="2">
        <f t="shared" si="20"/>
        <v>0.77475845410628019</v>
      </c>
      <c r="J97" s="2">
        <f t="shared" si="21"/>
        <v>0.87646076794657768</v>
      </c>
      <c r="K97">
        <f t="shared" si="22"/>
        <v>75</v>
      </c>
      <c r="M97" s="1">
        <f t="shared" si="23"/>
        <v>0.96779388083735907</v>
      </c>
      <c r="N97" s="2">
        <f t="shared" si="24"/>
        <v>0.99165275459098501</v>
      </c>
      <c r="O97">
        <f t="shared" si="25"/>
        <v>6</v>
      </c>
      <c r="P97" s="2">
        <f>'Forward Ranks'!AZ97</f>
        <v>0.97101449275362317</v>
      </c>
      <c r="Q97">
        <f>'F on ice'!G97</f>
        <v>12.110416666667</v>
      </c>
      <c r="R97" s="8">
        <f t="shared" si="26"/>
        <v>99.756493461324766</v>
      </c>
      <c r="S97">
        <f t="shared" si="27"/>
        <v>82</v>
      </c>
      <c r="T97" s="8">
        <f t="shared" si="28"/>
        <v>111.27569212576549</v>
      </c>
      <c r="U97" s="30">
        <f t="shared" si="29"/>
        <v>4</v>
      </c>
      <c r="X97" t="str">
        <f>'Defense Ranks'!A97</f>
        <v>Jamie Drysdale</v>
      </c>
      <c r="Y97" t="str">
        <f>'Defense Ranks'!B97</f>
        <v>ANA, PHI</v>
      </c>
      <c r="Z97" s="2">
        <f>'Defense Ranks'!I97</f>
        <v>0.58050847457627119</v>
      </c>
      <c r="AA97" s="1">
        <f>'Defense Ranks'!K97</f>
        <v>8.050847457627118E-2</v>
      </c>
      <c r="AB97" s="1">
        <f>'Defense Ranks'!L97</f>
        <v>0.32627118644067798</v>
      </c>
      <c r="AC97" s="2">
        <f>'Defense Ranks'!AC97</f>
        <v>0.52542372881355937</v>
      </c>
      <c r="AD97" s="2">
        <f>'Defense Ranks'!AF97</f>
        <v>0.38559322033898308</v>
      </c>
      <c r="AE97" s="2">
        <f>'Defense Ranks'!AP97</f>
        <v>0.47033898305084748</v>
      </c>
      <c r="AF97" s="1">
        <f t="shared" si="30"/>
        <v>0.36440677966101698</v>
      </c>
      <c r="AG97" s="1">
        <f t="shared" si="31"/>
        <v>0.67935871743486975</v>
      </c>
      <c r="AH97">
        <f t="shared" si="32"/>
        <v>160</v>
      </c>
      <c r="AI97" s="2">
        <f>'Defense Ranks'!AZ97</f>
        <v>0.13135593220338984</v>
      </c>
      <c r="AJ97" s="1">
        <f t="shared" si="33"/>
        <v>0.34745762711864409</v>
      </c>
      <c r="AK97" s="1">
        <f t="shared" si="34"/>
        <v>0.68136272545090182</v>
      </c>
      <c r="AL97">
        <f t="shared" si="35"/>
        <v>159</v>
      </c>
      <c r="AN97">
        <f>'D on Ice'!G97</f>
        <v>16.813725490195999</v>
      </c>
      <c r="AO97" s="8">
        <f t="shared" si="36"/>
        <v>84.749597233682977</v>
      </c>
      <c r="AP97">
        <f t="shared" si="37"/>
        <v>153</v>
      </c>
      <c r="AQ97" s="8">
        <f t="shared" si="38"/>
        <v>84.949998035286171</v>
      </c>
      <c r="AR97">
        <f t="shared" si="39"/>
        <v>160</v>
      </c>
    </row>
    <row r="98" spans="1:44" x14ac:dyDescent="0.3">
      <c r="A98" t="str">
        <f>'Forward Ranks'!A98</f>
        <v>Conor Sheary</v>
      </c>
      <c r="B98" t="str">
        <f>'Forward Ranks'!B98</f>
        <v>T.B</v>
      </c>
      <c r="C98" s="2">
        <f>'Forward Ranks'!I98</f>
        <v>0.41545893719806765</v>
      </c>
      <c r="D98" s="2">
        <f>'Forward Ranks'!K98</f>
        <v>0.53381642512077299</v>
      </c>
      <c r="E98" s="2">
        <f>'Forward Ranks'!L98</f>
        <v>0.48309178743961351</v>
      </c>
      <c r="F98" s="2">
        <f>'Forward Ranks'!AC98</f>
        <v>0.83091787439613529</v>
      </c>
      <c r="G98" s="2">
        <f>'Forward Ranks'!AF98</f>
        <v>0.53864734299516903</v>
      </c>
      <c r="H98" s="2">
        <f>'Forward Ranks'!AP98</f>
        <v>0.6908212560386473</v>
      </c>
      <c r="I98" s="2">
        <f t="shared" si="20"/>
        <v>0.53079710144927539</v>
      </c>
      <c r="J98" s="2">
        <f t="shared" si="21"/>
        <v>0.67946577629382299</v>
      </c>
      <c r="K98">
        <f t="shared" si="22"/>
        <v>193</v>
      </c>
      <c r="M98" s="1">
        <f t="shared" si="23"/>
        <v>0.64653784219001598</v>
      </c>
      <c r="N98" s="2">
        <f t="shared" si="24"/>
        <v>0.76794657762938234</v>
      </c>
      <c r="O98">
        <f t="shared" si="25"/>
        <v>140</v>
      </c>
      <c r="P98" s="2">
        <f>'Forward Ranks'!AZ98</f>
        <v>0.57004830917874394</v>
      </c>
      <c r="Q98">
        <f>'F on ice'!G98</f>
        <v>9.9817204301075009</v>
      </c>
      <c r="R98" s="8">
        <f t="shared" si="26"/>
        <v>77.928298059489805</v>
      </c>
      <c r="S98">
        <f t="shared" si="27"/>
        <v>206</v>
      </c>
      <c r="T98" s="8">
        <f t="shared" si="28"/>
        <v>86.77637819304573</v>
      </c>
      <c r="U98" s="30">
        <f t="shared" si="29"/>
        <v>151</v>
      </c>
      <c r="X98" t="str">
        <f>'Defense Ranks'!A98</f>
        <v>Jamie Oleksiak</v>
      </c>
      <c r="Y98" t="str">
        <f>'Defense Ranks'!B98</f>
        <v>SEA</v>
      </c>
      <c r="Z98" s="2">
        <f>'Defense Ranks'!I98</f>
        <v>0.61016949152542377</v>
      </c>
      <c r="AA98" s="1">
        <f>'Defense Ranks'!K98</f>
        <v>0.75</v>
      </c>
      <c r="AB98" s="1">
        <f>'Defense Ranks'!L98</f>
        <v>0.71186440677966101</v>
      </c>
      <c r="AC98" s="2">
        <f>'Defense Ranks'!AC98</f>
        <v>0.43220338983050849</v>
      </c>
      <c r="AD98" s="2">
        <f>'Defense Ranks'!AF98</f>
        <v>0.63135593220338981</v>
      </c>
      <c r="AE98" s="2">
        <f>'Defense Ranks'!AP98</f>
        <v>0.88983050847457623</v>
      </c>
      <c r="AF98" s="1">
        <f t="shared" si="30"/>
        <v>0.74046610169491522</v>
      </c>
      <c r="AG98" s="1">
        <f t="shared" si="31"/>
        <v>0.9118236472945892</v>
      </c>
      <c r="AH98">
        <f t="shared" si="32"/>
        <v>45</v>
      </c>
      <c r="AI98" s="2">
        <f>'Defense Ranks'!AZ98</f>
        <v>0.38559322033898308</v>
      </c>
      <c r="AJ98" s="1">
        <f t="shared" si="33"/>
        <v>0.48305084745762716</v>
      </c>
      <c r="AK98" s="1">
        <f t="shared" si="34"/>
        <v>0.74949899799599196</v>
      </c>
      <c r="AL98">
        <f t="shared" si="35"/>
        <v>126</v>
      </c>
      <c r="AN98">
        <f>'D on Ice'!G98</f>
        <v>16.256737588652001</v>
      </c>
      <c r="AO98" s="8">
        <f t="shared" si="36"/>
        <v>107.43910231811091</v>
      </c>
      <c r="AP98">
        <f t="shared" si="37"/>
        <v>43</v>
      </c>
      <c r="AQ98" s="8">
        <f t="shared" si="38"/>
        <v>91.206637388251195</v>
      </c>
      <c r="AR98">
        <f t="shared" si="39"/>
        <v>123</v>
      </c>
    </row>
    <row r="99" spans="1:44" x14ac:dyDescent="0.3">
      <c r="A99" t="str">
        <f>'Forward Ranks'!A99</f>
        <v>Craig Smith</v>
      </c>
      <c r="B99" t="str">
        <f>'Forward Ranks'!B99</f>
        <v>DAL</v>
      </c>
      <c r="C99" s="2">
        <f>'Forward Ranks'!I99</f>
        <v>0.81642512077294682</v>
      </c>
      <c r="D99" s="2">
        <f>'Forward Ranks'!K99</f>
        <v>0.31159420289855072</v>
      </c>
      <c r="E99" s="2">
        <f>'Forward Ranks'!L99</f>
        <v>0.76328502415458932</v>
      </c>
      <c r="F99" s="2">
        <f>'Forward Ranks'!AC99</f>
        <v>0.98067632850241548</v>
      </c>
      <c r="G99" s="2">
        <f>'Forward Ranks'!AF99</f>
        <v>0.98309178743961356</v>
      </c>
      <c r="H99" s="2">
        <f>'Forward Ranks'!AP99</f>
        <v>0.6908212560386473</v>
      </c>
      <c r="I99" s="2">
        <f t="shared" si="20"/>
        <v>0.64553140096618356</v>
      </c>
      <c r="J99" s="2">
        <f t="shared" si="21"/>
        <v>0.78130217028380633</v>
      </c>
      <c r="K99">
        <f t="shared" si="22"/>
        <v>132</v>
      </c>
      <c r="M99" s="1">
        <f t="shared" si="23"/>
        <v>0.96215780998389688</v>
      </c>
      <c r="N99" s="2">
        <f t="shared" si="24"/>
        <v>0.98831385642737901</v>
      </c>
      <c r="O99">
        <f t="shared" si="25"/>
        <v>8</v>
      </c>
      <c r="P99" s="2">
        <f>'Forward Ranks'!AZ99</f>
        <v>0.92270531400966183</v>
      </c>
      <c r="Q99">
        <f>'F on ice'!G99</f>
        <v>9.8719696969696997</v>
      </c>
      <c r="R99" s="8">
        <f t="shared" si="26"/>
        <v>88.002186725350327</v>
      </c>
      <c r="S99">
        <f t="shared" si="27"/>
        <v>146</v>
      </c>
      <c r="T99" s="8">
        <f t="shared" si="28"/>
        <v>108.70335533970761</v>
      </c>
      <c r="U99" s="30">
        <f t="shared" si="29"/>
        <v>16</v>
      </c>
      <c r="X99" t="str">
        <f>'Defense Ranks'!A99</f>
        <v>Jan Rutta</v>
      </c>
      <c r="Y99" t="str">
        <f>'Defense Ranks'!B99</f>
        <v>S.J</v>
      </c>
      <c r="Z99" s="2">
        <f>'Defense Ranks'!I99</f>
        <v>4.6610169491525424E-2</v>
      </c>
      <c r="AA99" s="1">
        <f>'Defense Ranks'!K99</f>
        <v>5.0847457627118647E-2</v>
      </c>
      <c r="AB99" s="1">
        <f>'Defense Ranks'!L99</f>
        <v>8.8983050847457626E-2</v>
      </c>
      <c r="AC99" s="2">
        <f>'Defense Ranks'!AC99</f>
        <v>0.14830508474576271</v>
      </c>
      <c r="AD99" s="2">
        <f>'Defense Ranks'!AF99</f>
        <v>0.27542372881355931</v>
      </c>
      <c r="AE99" s="2">
        <f>'Defense Ranks'!AP99</f>
        <v>0.2076271186440678</v>
      </c>
      <c r="AF99" s="1">
        <f t="shared" si="30"/>
        <v>9.8516949152542374E-2</v>
      </c>
      <c r="AG99" s="1">
        <f t="shared" si="31"/>
        <v>0.54509018036072143</v>
      </c>
      <c r="AH99">
        <f t="shared" si="32"/>
        <v>227</v>
      </c>
      <c r="AI99" s="2">
        <f>'Defense Ranks'!AZ99</f>
        <v>0.88559322033898302</v>
      </c>
      <c r="AJ99" s="1">
        <f t="shared" si="33"/>
        <v>0.43644067796610164</v>
      </c>
      <c r="AK99" s="1">
        <f t="shared" si="34"/>
        <v>0.71943887775551107</v>
      </c>
      <c r="AL99">
        <f t="shared" si="35"/>
        <v>139</v>
      </c>
      <c r="AN99">
        <f>'D on Ice'!G99</f>
        <v>15.742460317460001</v>
      </c>
      <c r="AO99" s="8">
        <f t="shared" si="36"/>
        <v>70.251478353532136</v>
      </c>
      <c r="AP99">
        <f t="shared" si="37"/>
        <v>221</v>
      </c>
      <c r="AQ99" s="8">
        <f t="shared" si="38"/>
        <v>87.686348093011105</v>
      </c>
      <c r="AR99">
        <f t="shared" si="39"/>
        <v>140</v>
      </c>
    </row>
    <row r="100" spans="1:44" x14ac:dyDescent="0.3">
      <c r="A100" t="str">
        <f>'Forward Ranks'!A100</f>
        <v>Curtis Lazar</v>
      </c>
      <c r="B100" t="str">
        <f>'Forward Ranks'!B100</f>
        <v>N.J</v>
      </c>
      <c r="C100" s="2">
        <f>'Forward Ranks'!I100</f>
        <v>0.29468599033816423</v>
      </c>
      <c r="D100" s="2">
        <f>'Forward Ranks'!K100</f>
        <v>0.75120772946859904</v>
      </c>
      <c r="E100" s="2">
        <f>'Forward Ranks'!L100</f>
        <v>0.58695652173913049</v>
      </c>
      <c r="F100" s="2">
        <f>'Forward Ranks'!AC100</f>
        <v>0.94927536231884058</v>
      </c>
      <c r="G100" s="2">
        <f>'Forward Ranks'!AF100</f>
        <v>0.98309178743961356</v>
      </c>
      <c r="H100" s="2">
        <f>'Forward Ranks'!AP100</f>
        <v>0.32850241545893721</v>
      </c>
      <c r="I100" s="2">
        <f t="shared" si="20"/>
        <v>0.4903381642512078</v>
      </c>
      <c r="J100" s="2">
        <f t="shared" si="21"/>
        <v>0.65776293823038401</v>
      </c>
      <c r="K100">
        <f t="shared" si="22"/>
        <v>206</v>
      </c>
      <c r="M100" s="1">
        <f t="shared" si="23"/>
        <v>0.97665056360708535</v>
      </c>
      <c r="N100" s="2">
        <f t="shared" si="24"/>
        <v>0.99332220367278801</v>
      </c>
      <c r="O100">
        <f t="shared" si="25"/>
        <v>5</v>
      </c>
      <c r="P100" s="2">
        <f>'Forward Ranks'!AZ100</f>
        <v>0.99758454106280192</v>
      </c>
      <c r="Q100">
        <f>'F on ice'!G100</f>
        <v>11.079268292683</v>
      </c>
      <c r="R100" s="8">
        <f t="shared" si="26"/>
        <v>76.855562115721398</v>
      </c>
      <c r="S100">
        <f t="shared" si="27"/>
        <v>211</v>
      </c>
      <c r="T100" s="8">
        <f t="shared" si="28"/>
        <v>110.4114886599618</v>
      </c>
      <c r="U100" s="30">
        <f t="shared" si="29"/>
        <v>6</v>
      </c>
      <c r="X100" t="str">
        <f>'Defense Ranks'!A100</f>
        <v>Jani Hakanpää</v>
      </c>
      <c r="Y100" t="str">
        <f>'Defense Ranks'!B100</f>
        <v>DAL</v>
      </c>
      <c r="Z100" s="2">
        <f>'Defense Ranks'!I100</f>
        <v>0.3940677966101695</v>
      </c>
      <c r="AA100" s="1">
        <f>'Defense Ranks'!K100</f>
        <v>0.91101694915254239</v>
      </c>
      <c r="AB100" s="1">
        <f>'Defense Ranks'!L100</f>
        <v>0.25423728813559321</v>
      </c>
      <c r="AC100" s="2">
        <f>'Defense Ranks'!AC100</f>
        <v>0.57203389830508478</v>
      </c>
      <c r="AD100" s="2">
        <f>'Defense Ranks'!AF100</f>
        <v>0.84322033898305082</v>
      </c>
      <c r="AE100" s="2">
        <f>'Defense Ranks'!AP100</f>
        <v>9.3220338983050849E-2</v>
      </c>
      <c r="AF100" s="1">
        <f t="shared" si="30"/>
        <v>0.41313559322033899</v>
      </c>
      <c r="AG100" s="1">
        <f t="shared" si="31"/>
        <v>0.72144288577154314</v>
      </c>
      <c r="AH100">
        <f t="shared" si="32"/>
        <v>140</v>
      </c>
      <c r="AI100" s="2">
        <f>'Defense Ranks'!AZ100</f>
        <v>0.48728813559322032</v>
      </c>
      <c r="AJ100" s="1">
        <f t="shared" si="33"/>
        <v>0.63418079096045199</v>
      </c>
      <c r="AK100" s="1">
        <f t="shared" si="34"/>
        <v>0.84168336673346689</v>
      </c>
      <c r="AL100">
        <f t="shared" si="35"/>
        <v>79</v>
      </c>
      <c r="AN100">
        <f>'D on Ice'!G100</f>
        <v>15.051388888889001</v>
      </c>
      <c r="AO100" s="8">
        <f t="shared" si="36"/>
        <v>87.195677466043307</v>
      </c>
      <c r="AP100">
        <f t="shared" si="37"/>
        <v>145</v>
      </c>
      <c r="AQ100" s="8">
        <f t="shared" si="38"/>
        <v>99.219725562235681</v>
      </c>
      <c r="AR100">
        <f t="shared" si="39"/>
        <v>82</v>
      </c>
    </row>
    <row r="101" spans="1:44" x14ac:dyDescent="0.3">
      <c r="A101" t="str">
        <f>'Forward Ranks'!A101</f>
        <v>Dakota Joshua</v>
      </c>
      <c r="B101" t="str">
        <f>'Forward Ranks'!B101</f>
        <v>VAN</v>
      </c>
      <c r="C101" s="2">
        <f>'Forward Ranks'!I101</f>
        <v>0.27777777777777779</v>
      </c>
      <c r="D101" s="2">
        <f>'Forward Ranks'!K101</f>
        <v>0.60144927536231885</v>
      </c>
      <c r="E101" s="2">
        <f>'Forward Ranks'!L101</f>
        <v>0.47584541062801933</v>
      </c>
      <c r="F101" s="2">
        <f>'Forward Ranks'!AC101</f>
        <v>0.9251207729468599</v>
      </c>
      <c r="G101" s="2">
        <f>'Forward Ranks'!AF101</f>
        <v>0.88164251207729472</v>
      </c>
      <c r="H101" s="2">
        <f>'Forward Ranks'!AP101</f>
        <v>0.46135265700483091</v>
      </c>
      <c r="I101" s="2">
        <f t="shared" si="20"/>
        <v>0.45410628019323673</v>
      </c>
      <c r="J101" s="2">
        <f t="shared" si="21"/>
        <v>0.62103505843071782</v>
      </c>
      <c r="K101">
        <f t="shared" si="22"/>
        <v>228</v>
      </c>
      <c r="M101" s="1">
        <f t="shared" si="23"/>
        <v>0.8969404186795491</v>
      </c>
      <c r="N101" s="2">
        <f t="shared" si="24"/>
        <v>0.94991652754590983</v>
      </c>
      <c r="O101">
        <f t="shared" si="25"/>
        <v>31</v>
      </c>
      <c r="P101" s="2">
        <f>'Forward Ranks'!AZ101</f>
        <v>0.88405797101449279</v>
      </c>
      <c r="Q101">
        <f>'F on ice'!G101</f>
        <v>11.868794326241</v>
      </c>
      <c r="R101" s="8">
        <f t="shared" si="26"/>
        <v>73.972300169312774</v>
      </c>
      <c r="S101">
        <f t="shared" si="27"/>
        <v>232</v>
      </c>
      <c r="T101" s="8">
        <f t="shared" si="28"/>
        <v>106.86044708083197</v>
      </c>
      <c r="U101" s="30">
        <f t="shared" si="29"/>
        <v>25</v>
      </c>
      <c r="X101" t="str">
        <f>'Defense Ranks'!A101</f>
        <v>Jared Spurgeon</v>
      </c>
      <c r="Y101" t="str">
        <f>'Defense Ranks'!B101</f>
        <v>MIN</v>
      </c>
      <c r="Z101" s="2">
        <f>'Defense Ranks'!I101</f>
        <v>0.71186440677966101</v>
      </c>
      <c r="AA101" s="1">
        <f>'Defense Ranks'!K101</f>
        <v>0.78813559322033899</v>
      </c>
      <c r="AB101" s="1">
        <f>'Defense Ranks'!L101</f>
        <v>0.38983050847457629</v>
      </c>
      <c r="AC101" s="2">
        <f>'Defense Ranks'!AC101</f>
        <v>0.91101694915254239</v>
      </c>
      <c r="AD101" s="2">
        <f>'Defense Ranks'!AF101</f>
        <v>0.97881355932203384</v>
      </c>
      <c r="AE101" s="2">
        <f>'Defense Ranks'!AP101</f>
        <v>0.68644067796610164</v>
      </c>
      <c r="AF101" s="1">
        <f t="shared" si="30"/>
        <v>0.64406779661016955</v>
      </c>
      <c r="AG101" s="1">
        <f t="shared" si="31"/>
        <v>0.86172344689378755</v>
      </c>
      <c r="AH101">
        <f t="shared" si="32"/>
        <v>70</v>
      </c>
      <c r="AI101" s="2">
        <f>'Defense Ranks'!AZ101</f>
        <v>0.63983050847457623</v>
      </c>
      <c r="AJ101" s="1">
        <f t="shared" si="33"/>
        <v>0.84322033898305071</v>
      </c>
      <c r="AK101" s="1">
        <f t="shared" si="34"/>
        <v>0.95190380761523041</v>
      </c>
      <c r="AL101">
        <f t="shared" si="35"/>
        <v>24</v>
      </c>
      <c r="AN101">
        <f>'D on Ice'!G101</f>
        <v>15.166666666667</v>
      </c>
      <c r="AO101" s="8">
        <f t="shared" si="36"/>
        <v>101.33901135604575</v>
      </c>
      <c r="AP101">
        <f t="shared" si="37"/>
        <v>76</v>
      </c>
      <c r="AQ101" s="8">
        <f t="shared" si="38"/>
        <v>110.35704742819004</v>
      </c>
      <c r="AR101">
        <f t="shared" si="39"/>
        <v>27</v>
      </c>
    </row>
    <row r="102" spans="1:44" x14ac:dyDescent="0.3">
      <c r="A102" t="str">
        <f>'Forward Ranks'!A102</f>
        <v>Daniel Sprong</v>
      </c>
      <c r="B102" t="str">
        <f>'Forward Ranks'!B102</f>
        <v>DET</v>
      </c>
      <c r="C102" s="2">
        <f>'Forward Ranks'!I102</f>
        <v>0.46376811594202899</v>
      </c>
      <c r="D102" s="2">
        <f>'Forward Ranks'!K102</f>
        <v>0.84299516908212557</v>
      </c>
      <c r="E102" s="2">
        <f>'Forward Ranks'!L102</f>
        <v>0.6280193236714976</v>
      </c>
      <c r="F102" s="2">
        <f>'Forward Ranks'!AC102</f>
        <v>0.14009661835748793</v>
      </c>
      <c r="G102" s="2">
        <f>'Forward Ranks'!AF102</f>
        <v>0.19082125603864733</v>
      </c>
      <c r="H102" s="2">
        <f>'Forward Ranks'!AP102</f>
        <v>0.91304347826086951</v>
      </c>
      <c r="I102" s="2">
        <f t="shared" si="20"/>
        <v>0.71195652173913049</v>
      </c>
      <c r="J102" s="2">
        <f t="shared" si="21"/>
        <v>0.84140233722871449</v>
      </c>
      <c r="K102">
        <f t="shared" si="22"/>
        <v>96</v>
      </c>
      <c r="M102" s="1">
        <f t="shared" si="23"/>
        <v>0.17874396135265702</v>
      </c>
      <c r="N102" s="2">
        <f t="shared" si="24"/>
        <v>0.4073455759599332</v>
      </c>
      <c r="O102">
        <f t="shared" si="25"/>
        <v>356</v>
      </c>
      <c r="P102" s="2">
        <f>'Forward Ranks'!AZ102</f>
        <v>0.20531400966183574</v>
      </c>
      <c r="Q102">
        <f>'F on ice'!G102</f>
        <v>10.719097222222</v>
      </c>
      <c r="R102" s="8">
        <f t="shared" si="26"/>
        <v>94.859330945093447</v>
      </c>
      <c r="S102">
        <f t="shared" si="27"/>
        <v>108</v>
      </c>
      <c r="T102" s="8">
        <f t="shared" si="28"/>
        <v>51.45365481821532</v>
      </c>
      <c r="U102" s="30">
        <f t="shared" si="29"/>
        <v>362</v>
      </c>
      <c r="X102" t="str">
        <f>'Defense Ranks'!A102</f>
        <v>Jarred Tinordi</v>
      </c>
      <c r="Y102" t="str">
        <f>'Defense Ranks'!B102</f>
        <v>CHI</v>
      </c>
      <c r="Z102" s="2">
        <f>'Defense Ranks'!I102</f>
        <v>1.6949152542372881E-2</v>
      </c>
      <c r="AA102" s="1">
        <f>'Defense Ranks'!K102</f>
        <v>6.3559322033898302E-2</v>
      </c>
      <c r="AB102" s="1">
        <f>'Defense Ranks'!L102</f>
        <v>2.1186440677966101E-2</v>
      </c>
      <c r="AC102" s="2">
        <f>'Defense Ranks'!AC102</f>
        <v>3.8135593220338986E-2</v>
      </c>
      <c r="AD102" s="2">
        <f>'Defense Ranks'!AF102</f>
        <v>6.7796610169491525E-2</v>
      </c>
      <c r="AE102" s="2">
        <f>'Defense Ranks'!AP102</f>
        <v>0.33898305084745761</v>
      </c>
      <c r="AF102" s="1">
        <f t="shared" si="30"/>
        <v>0.11016949152542373</v>
      </c>
      <c r="AG102" s="1">
        <f t="shared" si="31"/>
        <v>0.55110220440881763</v>
      </c>
      <c r="AH102">
        <f t="shared" si="32"/>
        <v>225</v>
      </c>
      <c r="AI102" s="2">
        <f>'Defense Ranks'!AZ102</f>
        <v>0.18220338983050846</v>
      </c>
      <c r="AJ102" s="1">
        <f t="shared" si="33"/>
        <v>9.6045197740112997E-2</v>
      </c>
      <c r="AK102" s="1">
        <f t="shared" si="34"/>
        <v>0.5531062124248497</v>
      </c>
      <c r="AL102">
        <f t="shared" si="35"/>
        <v>224</v>
      </c>
      <c r="AN102">
        <f>'D on Ice'!G102</f>
        <v>13.783928571429</v>
      </c>
      <c r="AO102" s="8">
        <f t="shared" si="36"/>
        <v>68.894149012310763</v>
      </c>
      <c r="AP102">
        <f t="shared" si="37"/>
        <v>226</v>
      </c>
      <c r="AQ102" s="8">
        <f t="shared" si="38"/>
        <v>69.094549813913957</v>
      </c>
      <c r="AR102">
        <f t="shared" si="39"/>
        <v>228</v>
      </c>
    </row>
    <row r="103" spans="1:44" x14ac:dyDescent="0.3">
      <c r="A103" t="str">
        <f>'Forward Ranks'!A103</f>
        <v>Danton Heinen</v>
      </c>
      <c r="B103" t="str">
        <f>'Forward Ranks'!B103</f>
        <v>BOS</v>
      </c>
      <c r="C103" s="2">
        <f>'Forward Ranks'!I103</f>
        <v>0.45169082125603865</v>
      </c>
      <c r="D103" s="2">
        <f>'Forward Ranks'!K103</f>
        <v>0.65700483091787443</v>
      </c>
      <c r="E103" s="2">
        <f>'Forward Ranks'!L103</f>
        <v>0.50966183574879231</v>
      </c>
      <c r="F103" s="2">
        <f>'Forward Ranks'!AC103</f>
        <v>0.25845410628019322</v>
      </c>
      <c r="G103" s="2">
        <f>'Forward Ranks'!AF103</f>
        <v>0.33091787439613529</v>
      </c>
      <c r="H103" s="2">
        <f>'Forward Ranks'!AP103</f>
        <v>0.51207729468599039</v>
      </c>
      <c r="I103" s="2">
        <f t="shared" si="20"/>
        <v>0.53260869565217395</v>
      </c>
      <c r="J103" s="2">
        <f t="shared" si="21"/>
        <v>0.68280467445742909</v>
      </c>
      <c r="K103">
        <f t="shared" si="22"/>
        <v>191</v>
      </c>
      <c r="M103" s="1">
        <f t="shared" si="23"/>
        <v>0.2906602254428341</v>
      </c>
      <c r="N103" s="2">
        <f t="shared" si="24"/>
        <v>0.48080133555926546</v>
      </c>
      <c r="O103">
        <f t="shared" si="25"/>
        <v>312</v>
      </c>
      <c r="P103" s="2">
        <f>'Forward Ranks'!AZ103</f>
        <v>0.28260869565217389</v>
      </c>
      <c r="Q103">
        <f>'F on ice'!G103</f>
        <v>12.265833333332999</v>
      </c>
      <c r="R103" s="8">
        <f t="shared" si="26"/>
        <v>80.546300779075906</v>
      </c>
      <c r="S103">
        <f t="shared" si="27"/>
        <v>192</v>
      </c>
      <c r="T103" s="8">
        <f t="shared" si="28"/>
        <v>60.34596688925955</v>
      </c>
      <c r="U103" s="30">
        <f t="shared" si="29"/>
        <v>317</v>
      </c>
      <c r="X103" t="str">
        <f>'Defense Ranks'!A103</f>
        <v>Jayden Struble</v>
      </c>
      <c r="Y103" t="str">
        <f>'Defense Ranks'!B103</f>
        <v>MTL</v>
      </c>
      <c r="Z103" s="2">
        <f>'Defense Ranks'!I103</f>
        <v>0.10169491525423729</v>
      </c>
      <c r="AA103" s="1">
        <f>'Defense Ranks'!K103</f>
        <v>0.32203389830508472</v>
      </c>
      <c r="AB103" s="1">
        <f>'Defense Ranks'!L103</f>
        <v>0.1228813559322034</v>
      </c>
      <c r="AC103" s="2">
        <f>'Defense Ranks'!AC103</f>
        <v>0.39830508474576271</v>
      </c>
      <c r="AD103" s="2">
        <f>'Defense Ranks'!AF103</f>
        <v>0.2923728813559322</v>
      </c>
      <c r="AE103" s="2">
        <f>'Defense Ranks'!AP103</f>
        <v>0.24576271186440679</v>
      </c>
      <c r="AF103" s="1">
        <f t="shared" si="30"/>
        <v>0.19809322033898305</v>
      </c>
      <c r="AG103" s="1">
        <f t="shared" si="31"/>
        <v>0.57114228456913829</v>
      </c>
      <c r="AH103">
        <f t="shared" si="32"/>
        <v>215</v>
      </c>
      <c r="AI103" s="2">
        <f>'Defense Ranks'!AZ103</f>
        <v>0.73305084745762716</v>
      </c>
      <c r="AJ103" s="1">
        <f t="shared" si="33"/>
        <v>0.47457627118644069</v>
      </c>
      <c r="AK103" s="1">
        <f t="shared" si="34"/>
        <v>0.74348697394789576</v>
      </c>
      <c r="AL103">
        <f t="shared" si="35"/>
        <v>128</v>
      </c>
      <c r="AN103">
        <f>'D on Ice'!G103</f>
        <v>14.640555555556</v>
      </c>
      <c r="AO103" s="8">
        <f t="shared" si="36"/>
        <v>71.754784012469827</v>
      </c>
      <c r="AP103">
        <f t="shared" si="37"/>
        <v>215</v>
      </c>
      <c r="AQ103" s="8">
        <f t="shared" si="38"/>
        <v>88.989252950345573</v>
      </c>
      <c r="AR103">
        <f t="shared" si="39"/>
        <v>130</v>
      </c>
    </row>
    <row r="104" spans="1:44" x14ac:dyDescent="0.3">
      <c r="A104" t="str">
        <f>'Forward Ranks'!A104</f>
        <v>David Gustafsson</v>
      </c>
      <c r="B104" t="str">
        <f>'Forward Ranks'!B104</f>
        <v>WPG</v>
      </c>
      <c r="C104" s="2">
        <f>'Forward Ranks'!I104</f>
        <v>0.28743961352657005</v>
      </c>
      <c r="D104" s="2">
        <f>'Forward Ranks'!K104</f>
        <v>6.5217391304347824E-2</v>
      </c>
      <c r="E104" s="2">
        <f>'Forward Ranks'!L104</f>
        <v>0.13526570048309178</v>
      </c>
      <c r="F104" s="2">
        <f>'Forward Ranks'!AC104</f>
        <v>0.82608695652173914</v>
      </c>
      <c r="G104" s="2">
        <f>'Forward Ranks'!AF104</f>
        <v>0.69323671497584538</v>
      </c>
      <c r="H104" s="2">
        <f>'Forward Ranks'!AP104</f>
        <v>0.1859903381642512</v>
      </c>
      <c r="I104" s="2">
        <f t="shared" si="20"/>
        <v>0.16847826086956522</v>
      </c>
      <c r="J104" s="2">
        <f t="shared" si="21"/>
        <v>0.40066777963272121</v>
      </c>
      <c r="K104">
        <f t="shared" si="22"/>
        <v>360</v>
      </c>
      <c r="M104" s="1">
        <f t="shared" si="23"/>
        <v>0.69082125603864741</v>
      </c>
      <c r="N104" s="2">
        <f t="shared" si="24"/>
        <v>0.81135225375626041</v>
      </c>
      <c r="O104">
        <f t="shared" si="25"/>
        <v>114</v>
      </c>
      <c r="P104" s="2">
        <f>'Forward Ranks'!AZ104</f>
        <v>0.5531400966183575</v>
      </c>
      <c r="Q104">
        <f>'F on ice'!G104</f>
        <v>7.9209876543210003</v>
      </c>
      <c r="R104" s="8">
        <f t="shared" si="26"/>
        <v>47.987765617593119</v>
      </c>
      <c r="S104">
        <f t="shared" si="27"/>
        <v>372</v>
      </c>
      <c r="T104" s="8">
        <f t="shared" si="28"/>
        <v>89.056213029947045</v>
      </c>
      <c r="U104" s="30">
        <f t="shared" si="29"/>
        <v>141</v>
      </c>
      <c r="X104" t="str">
        <f>'Defense Ranks'!A104</f>
        <v>Jeff Petry</v>
      </c>
      <c r="Y104" t="str">
        <f>'Defense Ranks'!B104</f>
        <v>DET</v>
      </c>
      <c r="Z104" s="2">
        <f>'Defense Ranks'!I104</f>
        <v>0.1059322033898305</v>
      </c>
      <c r="AA104" s="1">
        <f>'Defense Ranks'!K104</f>
        <v>0.65677966101694918</v>
      </c>
      <c r="AB104" s="1">
        <f>'Defense Ranks'!L104</f>
        <v>6.7796610169491525E-2</v>
      </c>
      <c r="AC104" s="2">
        <f>'Defense Ranks'!AC104</f>
        <v>2.5423728813559324E-2</v>
      </c>
      <c r="AD104" s="2">
        <f>'Defense Ranks'!AF104</f>
        <v>0.40254237288135591</v>
      </c>
      <c r="AE104" s="2">
        <f>'Defense Ranks'!AP104</f>
        <v>0.34745762711864409</v>
      </c>
      <c r="AF104" s="1">
        <f t="shared" si="30"/>
        <v>0.29449152542372881</v>
      </c>
      <c r="AG104" s="1">
        <f t="shared" si="31"/>
        <v>0.62525050100200397</v>
      </c>
      <c r="AH104">
        <f t="shared" si="32"/>
        <v>188</v>
      </c>
      <c r="AI104" s="2">
        <f>'Defense Ranks'!AZ104</f>
        <v>0.53389830508474578</v>
      </c>
      <c r="AJ104" s="1">
        <f t="shared" si="33"/>
        <v>0.32062146892655369</v>
      </c>
      <c r="AK104" s="1">
        <f t="shared" si="34"/>
        <v>0.66332665330661322</v>
      </c>
      <c r="AL104">
        <f t="shared" si="35"/>
        <v>169</v>
      </c>
      <c r="AN104">
        <f>'D on Ice'!G104</f>
        <v>15.961538461538</v>
      </c>
      <c r="AO104" s="8">
        <f t="shared" si="36"/>
        <v>78.486588561738401</v>
      </c>
      <c r="AP104">
        <f t="shared" si="37"/>
        <v>183</v>
      </c>
      <c r="AQ104" s="8">
        <f t="shared" si="38"/>
        <v>82.294203792199312</v>
      </c>
      <c r="AR104">
        <f t="shared" si="39"/>
        <v>174</v>
      </c>
    </row>
    <row r="105" spans="1:44" x14ac:dyDescent="0.3">
      <c r="A105" t="str">
        <f>'Forward Ranks'!A105</f>
        <v>David Kampf</v>
      </c>
      <c r="B105" t="str">
        <f>'Forward Ranks'!B105</f>
        <v>TOR</v>
      </c>
      <c r="C105" s="2">
        <f>'Forward Ranks'!I105</f>
        <v>0.17149758454106281</v>
      </c>
      <c r="D105" s="2">
        <f>'Forward Ranks'!K105</f>
        <v>0.12077294685990338</v>
      </c>
      <c r="E105" s="2">
        <f>'Forward Ranks'!L105</f>
        <v>8.2125603864734303E-2</v>
      </c>
      <c r="F105" s="2">
        <f>'Forward Ranks'!AC105</f>
        <v>0.1570048309178744</v>
      </c>
      <c r="G105" s="2">
        <f>'Forward Ranks'!AF105</f>
        <v>3.6231884057971016E-2</v>
      </c>
      <c r="H105" s="2">
        <f>'Forward Ranks'!AP105</f>
        <v>5.3140096618357488E-2</v>
      </c>
      <c r="I105" s="2">
        <f t="shared" si="20"/>
        <v>0.1068840579710145</v>
      </c>
      <c r="J105" s="2">
        <f t="shared" si="21"/>
        <v>0.34223706176961605</v>
      </c>
      <c r="K105">
        <f t="shared" si="22"/>
        <v>393</v>
      </c>
      <c r="M105" s="1">
        <f t="shared" si="23"/>
        <v>7.6489533011272134E-2</v>
      </c>
      <c r="N105" s="2">
        <f t="shared" si="24"/>
        <v>0.34056761268781305</v>
      </c>
      <c r="O105">
        <f t="shared" si="25"/>
        <v>396</v>
      </c>
      <c r="P105" s="2">
        <f>'Forward Ranks'!AZ105</f>
        <v>3.6231884057971016E-2</v>
      </c>
      <c r="Q105">
        <f>'F on ice'!G105</f>
        <v>10.473703703704</v>
      </c>
      <c r="R105" s="8">
        <f t="shared" si="26"/>
        <v>44.697409880665603</v>
      </c>
      <c r="S105">
        <f t="shared" si="27"/>
        <v>391</v>
      </c>
      <c r="T105" s="8">
        <f t="shared" si="28"/>
        <v>44.530464972485305</v>
      </c>
      <c r="U105" s="30">
        <f t="shared" si="29"/>
        <v>406</v>
      </c>
      <c r="X105" t="str">
        <f>'Defense Ranks'!A105</f>
        <v>Jeremy Lauzon</v>
      </c>
      <c r="Y105" t="str">
        <f>'Defense Ranks'!B105</f>
        <v>NSH</v>
      </c>
      <c r="Z105" s="2">
        <f>'Defense Ranks'!I105</f>
        <v>0.29661016949152541</v>
      </c>
      <c r="AA105" s="1">
        <f>'Defense Ranks'!K105</f>
        <v>0.5</v>
      </c>
      <c r="AB105" s="1">
        <f>'Defense Ranks'!L105</f>
        <v>0.30084745762711862</v>
      </c>
      <c r="AC105" s="2">
        <f>'Defense Ranks'!AC105</f>
        <v>0.6228813559322034</v>
      </c>
      <c r="AD105" s="2">
        <f>'Defense Ranks'!AF105</f>
        <v>0.73305084745762716</v>
      </c>
      <c r="AE105" s="2">
        <f>'Defense Ranks'!AP105</f>
        <v>0.1271186440677966</v>
      </c>
      <c r="AF105" s="1">
        <f t="shared" si="30"/>
        <v>0.30614406779661019</v>
      </c>
      <c r="AG105" s="1">
        <f t="shared" si="31"/>
        <v>0.6352705410821643</v>
      </c>
      <c r="AH105">
        <f t="shared" si="32"/>
        <v>183</v>
      </c>
      <c r="AI105" s="2">
        <f>'Defense Ranks'!AZ105</f>
        <v>0.6652542372881356</v>
      </c>
      <c r="AJ105" s="1">
        <f t="shared" si="33"/>
        <v>0.67372881355932213</v>
      </c>
      <c r="AK105" s="1">
        <f t="shared" si="34"/>
        <v>0.86172344689378755</v>
      </c>
      <c r="AL105">
        <f t="shared" si="35"/>
        <v>70</v>
      </c>
      <c r="AN105">
        <f>'D on Ice'!G105</f>
        <v>14.745833333333</v>
      </c>
      <c r="AO105" s="8">
        <f t="shared" si="36"/>
        <v>78.272887441549429</v>
      </c>
      <c r="AP105">
        <f t="shared" si="37"/>
        <v>185</v>
      </c>
      <c r="AQ105" s="8">
        <f t="shared" si="38"/>
        <v>100.91817802271174</v>
      </c>
      <c r="AR105">
        <f t="shared" si="39"/>
        <v>75</v>
      </c>
    </row>
    <row r="106" spans="1:44" x14ac:dyDescent="0.3">
      <c r="A106" t="str">
        <f>'Forward Ranks'!A106</f>
        <v>David Pastrnak</v>
      </c>
      <c r="B106" t="str">
        <f>'Forward Ranks'!B106</f>
        <v>BOS</v>
      </c>
      <c r="C106" s="2">
        <f>'Forward Ranks'!I106</f>
        <v>0.83816425120772942</v>
      </c>
      <c r="D106" s="2">
        <f>'Forward Ranks'!K106</f>
        <v>0.77536231884057971</v>
      </c>
      <c r="E106" s="2">
        <f>'Forward Ranks'!L106</f>
        <v>0.7874396135265701</v>
      </c>
      <c r="F106" s="2">
        <f>'Forward Ranks'!AC106</f>
        <v>0.25120772946859904</v>
      </c>
      <c r="G106" s="2">
        <f>'Forward Ranks'!AF106</f>
        <v>0.31642512077294688</v>
      </c>
      <c r="H106" s="2">
        <f>'Forward Ranks'!AP106</f>
        <v>0.82125603864734298</v>
      </c>
      <c r="I106" s="2">
        <f t="shared" si="20"/>
        <v>0.80555555555555558</v>
      </c>
      <c r="J106" s="2">
        <f t="shared" si="21"/>
        <v>0.90484140233722876</v>
      </c>
      <c r="K106">
        <f t="shared" si="22"/>
        <v>58</v>
      </c>
      <c r="M106" s="1">
        <f t="shared" si="23"/>
        <v>0.26489533011272143</v>
      </c>
      <c r="N106" s="2">
        <f t="shared" si="24"/>
        <v>0.46410684474123537</v>
      </c>
      <c r="O106">
        <f t="shared" si="25"/>
        <v>320</v>
      </c>
      <c r="P106" s="2">
        <f>'Forward Ranks'!AZ106</f>
        <v>0.22705314009661837</v>
      </c>
      <c r="Q106">
        <f>'F on ice'!G106</f>
        <v>14.604166666667</v>
      </c>
      <c r="R106" s="8">
        <f t="shared" si="26"/>
        <v>105.08830690038988</v>
      </c>
      <c r="S106">
        <f t="shared" si="27"/>
        <v>52</v>
      </c>
      <c r="T106" s="8">
        <f t="shared" si="28"/>
        <v>61.01485114079054</v>
      </c>
      <c r="U106" s="30">
        <f t="shared" si="29"/>
        <v>312</v>
      </c>
      <c r="X106" t="str">
        <f>'Defense Ranks'!A106</f>
        <v>Joel Edmundson</v>
      </c>
      <c r="Y106" t="str">
        <f>'Defense Ranks'!B106</f>
        <v>WSH</v>
      </c>
      <c r="Z106" s="2">
        <f>'Defense Ranks'!I106</f>
        <v>0.20338983050847459</v>
      </c>
      <c r="AA106" s="1">
        <f>'Defense Ranks'!K106</f>
        <v>0.32203389830508472</v>
      </c>
      <c r="AB106" s="1">
        <f>'Defense Ranks'!L106</f>
        <v>0.4364406779661017</v>
      </c>
      <c r="AC106" s="2">
        <f>'Defense Ranks'!AC106</f>
        <v>0.13983050847457626</v>
      </c>
      <c r="AD106" s="2">
        <f>'Defense Ranks'!AF106</f>
        <v>0.1059322033898305</v>
      </c>
      <c r="AE106" s="2">
        <f>'Defense Ranks'!AP106</f>
        <v>0.78389830508474578</v>
      </c>
      <c r="AF106" s="1">
        <f t="shared" si="30"/>
        <v>0.43644067796610164</v>
      </c>
      <c r="AG106" s="1">
        <f t="shared" si="31"/>
        <v>0.74148296593186369</v>
      </c>
      <c r="AH106">
        <f t="shared" si="32"/>
        <v>130</v>
      </c>
      <c r="AI106" s="2">
        <f>'Defense Ranks'!AZ106</f>
        <v>0.16101694915254236</v>
      </c>
      <c r="AJ106" s="1">
        <f t="shared" si="33"/>
        <v>0.13559322033898305</v>
      </c>
      <c r="AK106" s="1">
        <f t="shared" si="34"/>
        <v>0.57515030060120242</v>
      </c>
      <c r="AL106">
        <f t="shared" si="35"/>
        <v>213</v>
      </c>
      <c r="AN106">
        <f>'D on Ice'!G106</f>
        <v>14.637222222222</v>
      </c>
      <c r="AO106" s="8">
        <f t="shared" si="36"/>
        <v>88.785518815408366</v>
      </c>
      <c r="AP106">
        <f t="shared" si="37"/>
        <v>135</v>
      </c>
      <c r="AQ106" s="8">
        <f t="shared" si="38"/>
        <v>72.152252282342246</v>
      </c>
      <c r="AR106">
        <f t="shared" si="39"/>
        <v>217</v>
      </c>
    </row>
    <row r="107" spans="1:44" x14ac:dyDescent="0.3">
      <c r="A107" t="str">
        <f>'Forward Ranks'!A107</f>
        <v>David Perron</v>
      </c>
      <c r="B107" t="str">
        <f>'Forward Ranks'!B107</f>
        <v>DET</v>
      </c>
      <c r="C107" s="2">
        <f>'Forward Ranks'!I107</f>
        <v>3.3816425120772944E-2</v>
      </c>
      <c r="D107" s="2">
        <f>'Forward Ranks'!K107</f>
        <v>0.58454106280193241</v>
      </c>
      <c r="E107" s="2">
        <f>'Forward Ranks'!L107</f>
        <v>3.6231884057971016E-2</v>
      </c>
      <c r="F107" s="2">
        <f>'Forward Ranks'!AC107</f>
        <v>0.14734299516908211</v>
      </c>
      <c r="G107" s="2">
        <f>'Forward Ranks'!AF107</f>
        <v>0.18115942028985507</v>
      </c>
      <c r="H107" s="2">
        <f>'Forward Ranks'!AP107</f>
        <v>0.13043478260869565</v>
      </c>
      <c r="I107" s="2">
        <f t="shared" si="20"/>
        <v>0.19625603864734303</v>
      </c>
      <c r="J107" s="2">
        <f t="shared" si="21"/>
        <v>0.41903171953255425</v>
      </c>
      <c r="K107">
        <f t="shared" si="22"/>
        <v>349</v>
      </c>
      <c r="M107" s="1">
        <f t="shared" si="23"/>
        <v>0.16747181964573268</v>
      </c>
      <c r="N107" s="2">
        <f t="shared" si="24"/>
        <v>0.39899833055091821</v>
      </c>
      <c r="O107">
        <f t="shared" si="25"/>
        <v>361</v>
      </c>
      <c r="P107" s="2">
        <f>'Forward Ranks'!AZ107</f>
        <v>0.17391304347826086</v>
      </c>
      <c r="Q107">
        <f>'F on ice'!G107</f>
        <v>11.385714285714</v>
      </c>
      <c r="R107" s="8">
        <f t="shared" si="26"/>
        <v>53.288886238969425</v>
      </c>
      <c r="S107">
        <f t="shared" si="27"/>
        <v>347</v>
      </c>
      <c r="T107" s="8">
        <f t="shared" si="28"/>
        <v>51.285547340805827</v>
      </c>
      <c r="U107" s="30">
        <f t="shared" si="29"/>
        <v>363</v>
      </c>
      <c r="X107" t="str">
        <f>'Defense Ranks'!A107</f>
        <v>Joel Hanley</v>
      </c>
      <c r="Y107" t="str">
        <f>'Defense Ranks'!B107</f>
        <v>DAL</v>
      </c>
      <c r="Z107" s="2">
        <f>'Defense Ranks'!I107</f>
        <v>0.56779661016949157</v>
      </c>
      <c r="AA107" s="1">
        <f>'Defense Ranks'!K107</f>
        <v>0.6271186440677966</v>
      </c>
      <c r="AB107" s="1">
        <f>'Defense Ranks'!L107</f>
        <v>0.48305084745762711</v>
      </c>
      <c r="AC107" s="2">
        <f>'Defense Ranks'!AC107</f>
        <v>0.84745762711864403</v>
      </c>
      <c r="AD107" s="2">
        <f>'Defense Ranks'!AF107</f>
        <v>0.76694915254237284</v>
      </c>
      <c r="AE107" s="2">
        <f>'Defense Ranks'!AP107</f>
        <v>0.4364406779661017</v>
      </c>
      <c r="AF107" s="1">
        <f t="shared" si="30"/>
        <v>0.52860169491525422</v>
      </c>
      <c r="AG107" s="1">
        <f t="shared" si="31"/>
        <v>0.79959919839679361</v>
      </c>
      <c r="AH107">
        <f t="shared" si="32"/>
        <v>101</v>
      </c>
      <c r="AI107" s="2">
        <f>'Defense Ranks'!AZ107</f>
        <v>0.72457627118644063</v>
      </c>
      <c r="AJ107" s="1">
        <f t="shared" si="33"/>
        <v>0.77966101694915257</v>
      </c>
      <c r="AK107" s="1">
        <f t="shared" si="34"/>
        <v>0.91983967935871747</v>
      </c>
      <c r="AL107">
        <f t="shared" si="35"/>
        <v>41</v>
      </c>
      <c r="AN107">
        <f>'D on Ice'!G107</f>
        <v>13.259722222222001</v>
      </c>
      <c r="AO107" s="8">
        <f t="shared" si="36"/>
        <v>93.219642061901368</v>
      </c>
      <c r="AP107">
        <f t="shared" si="37"/>
        <v>111</v>
      </c>
      <c r="AQ107" s="8">
        <f t="shared" si="38"/>
        <v>105.24369015809374</v>
      </c>
      <c r="AR107">
        <f t="shared" si="39"/>
        <v>54</v>
      </c>
    </row>
    <row r="108" spans="1:44" x14ac:dyDescent="0.3">
      <c r="A108" t="str">
        <f>'Forward Ranks'!A108</f>
        <v>Dawson Mercer</v>
      </c>
      <c r="B108" t="str">
        <f>'Forward Ranks'!B108</f>
        <v>N.J</v>
      </c>
      <c r="C108" s="2">
        <f>'Forward Ranks'!I108</f>
        <v>0.44927536231884058</v>
      </c>
      <c r="D108" s="2">
        <f>'Forward Ranks'!K108</f>
        <v>0.59903381642512077</v>
      </c>
      <c r="E108" s="2">
        <f>'Forward Ranks'!L108</f>
        <v>0.71739130434782605</v>
      </c>
      <c r="F108" s="2">
        <f>'Forward Ranks'!AC108</f>
        <v>0.48067632850241548</v>
      </c>
      <c r="G108" s="2">
        <f>'Forward Ranks'!AF108</f>
        <v>0.15458937198067632</v>
      </c>
      <c r="H108" s="2">
        <f>'Forward Ranks'!AP108</f>
        <v>0.43719806763285024</v>
      </c>
      <c r="I108" s="2">
        <f t="shared" si="20"/>
        <v>0.55072463768115942</v>
      </c>
      <c r="J108" s="2">
        <f t="shared" si="21"/>
        <v>0.69949916527545908</v>
      </c>
      <c r="K108">
        <f t="shared" si="22"/>
        <v>180</v>
      </c>
      <c r="M108" s="1">
        <f t="shared" si="23"/>
        <v>0.23027375201288247</v>
      </c>
      <c r="N108" s="2">
        <f t="shared" si="24"/>
        <v>0.44240400667779634</v>
      </c>
      <c r="O108">
        <f t="shared" si="25"/>
        <v>334</v>
      </c>
      <c r="P108" s="2">
        <f>'Forward Ranks'!AZ108</f>
        <v>5.5555555555555552E-2</v>
      </c>
      <c r="Q108">
        <f>'F on ice'!G108</f>
        <v>13.659420289854999</v>
      </c>
      <c r="R108" s="8">
        <f t="shared" si="26"/>
        <v>83.609336817400902</v>
      </c>
      <c r="S108">
        <f t="shared" si="27"/>
        <v>176</v>
      </c>
      <c r="T108" s="8">
        <f t="shared" si="28"/>
        <v>57.899820957634631</v>
      </c>
      <c r="U108" s="30">
        <f t="shared" si="29"/>
        <v>329</v>
      </c>
      <c r="X108" t="str">
        <f>'Defense Ranks'!A108</f>
        <v>John Carlson</v>
      </c>
      <c r="Y108" t="str">
        <f>'Defense Ranks'!B108</f>
        <v>WSH</v>
      </c>
      <c r="Z108" s="2">
        <f>'Defense Ranks'!I108</f>
        <v>0.50423728813559321</v>
      </c>
      <c r="AA108" s="1">
        <f>'Defense Ranks'!K108</f>
        <v>0.11440677966101695</v>
      </c>
      <c r="AB108" s="1">
        <f>'Defense Ranks'!L108</f>
        <v>0.65677966101694918</v>
      </c>
      <c r="AC108" s="2">
        <f>'Defense Ranks'!AC108</f>
        <v>0.17796610169491525</v>
      </c>
      <c r="AD108" s="2">
        <f>'Defense Ranks'!AF108</f>
        <v>0.21186440677966101</v>
      </c>
      <c r="AE108" s="2">
        <f>'Defense Ranks'!AP108</f>
        <v>0.93220338983050843</v>
      </c>
      <c r="AF108" s="1">
        <f t="shared" si="30"/>
        <v>0.55190677966101687</v>
      </c>
      <c r="AG108" s="1">
        <f t="shared" si="31"/>
        <v>0.80761523046092187</v>
      </c>
      <c r="AH108">
        <f t="shared" si="32"/>
        <v>97</v>
      </c>
      <c r="AI108" s="2">
        <f>'Defense Ranks'!AZ108</f>
        <v>0.25847457627118642</v>
      </c>
      <c r="AJ108" s="1">
        <f t="shared" si="33"/>
        <v>0.21610169491525422</v>
      </c>
      <c r="AK108" s="1">
        <f t="shared" si="34"/>
        <v>0.6112224448897795</v>
      </c>
      <c r="AL108">
        <f t="shared" si="35"/>
        <v>195</v>
      </c>
      <c r="AN108">
        <f>'D on Ice'!G108</f>
        <v>17.817391304348</v>
      </c>
      <c r="AO108" s="8">
        <f t="shared" si="36"/>
        <v>98.578914350440186</v>
      </c>
      <c r="AP108">
        <f t="shared" si="37"/>
        <v>91</v>
      </c>
      <c r="AQ108" s="8">
        <f t="shared" si="38"/>
        <v>78.939635793325948</v>
      </c>
      <c r="AR108">
        <f t="shared" si="39"/>
        <v>184</v>
      </c>
    </row>
    <row r="109" spans="1:44" x14ac:dyDescent="0.3">
      <c r="A109" t="str">
        <f>'Forward Ranks'!A109</f>
        <v>Derek Ryan</v>
      </c>
      <c r="B109" t="str">
        <f>'Forward Ranks'!B109</f>
        <v>EDM</v>
      </c>
      <c r="C109" s="2">
        <f>'Forward Ranks'!I109</f>
        <v>0.15942028985507245</v>
      </c>
      <c r="D109" s="2">
        <f>'Forward Ranks'!K109</f>
        <v>5.0724637681159424E-2</v>
      </c>
      <c r="E109" s="2">
        <f>'Forward Ranks'!L109</f>
        <v>0.22946859903381642</v>
      </c>
      <c r="F109" s="2">
        <f>'Forward Ranks'!AC109</f>
        <v>0.96859903381642509</v>
      </c>
      <c r="G109" s="2">
        <f>'Forward Ranks'!AF109</f>
        <v>0.88164251207729472</v>
      </c>
      <c r="H109" s="2">
        <f>'Forward Ranks'!AP109</f>
        <v>9.6618357487922701E-3</v>
      </c>
      <c r="I109" s="2">
        <f t="shared" si="20"/>
        <v>0.11231884057971013</v>
      </c>
      <c r="J109" s="2">
        <f t="shared" si="21"/>
        <v>0.35058430717863104</v>
      </c>
      <c r="K109">
        <f t="shared" si="22"/>
        <v>390</v>
      </c>
      <c r="M109" s="1">
        <f t="shared" si="23"/>
        <v>0.88888888888888884</v>
      </c>
      <c r="N109" s="2">
        <f t="shared" si="24"/>
        <v>0.94490818030050083</v>
      </c>
      <c r="O109">
        <f t="shared" si="25"/>
        <v>34</v>
      </c>
      <c r="P109" s="2">
        <f>'Forward Ranks'!AZ109</f>
        <v>0.81642512077294682</v>
      </c>
      <c r="Q109">
        <f>'F on ice'!G109</f>
        <v>8.7189393939394009</v>
      </c>
      <c r="R109" s="8">
        <f t="shared" si="26"/>
        <v>43.777370111802504</v>
      </c>
      <c r="S109">
        <f t="shared" si="27"/>
        <v>400</v>
      </c>
      <c r="T109" s="8">
        <f t="shared" si="28"/>
        <v>103.20975742398947</v>
      </c>
      <c r="U109" s="30">
        <f t="shared" si="29"/>
        <v>52</v>
      </c>
      <c r="X109" t="str">
        <f>'Defense Ranks'!A109</f>
        <v>John Klingberg</v>
      </c>
      <c r="Y109" t="str">
        <f>'Defense Ranks'!B109</f>
        <v>TOR</v>
      </c>
      <c r="Z109" s="2">
        <f>'Defense Ranks'!I109</f>
        <v>0.75</v>
      </c>
      <c r="AA109" s="1">
        <f>'Defense Ranks'!K109</f>
        <v>0.4364406779661017</v>
      </c>
      <c r="AB109" s="1">
        <f>'Defense Ranks'!L109</f>
        <v>0.52118644067796616</v>
      </c>
      <c r="AC109" s="2">
        <f>'Defense Ranks'!AC109</f>
        <v>0.38135593220338981</v>
      </c>
      <c r="AD109" s="2">
        <f>'Defense Ranks'!AF109</f>
        <v>1.6949152542372881E-2</v>
      </c>
      <c r="AE109" s="2">
        <f>'Defense Ranks'!AP109</f>
        <v>0.51694915254237284</v>
      </c>
      <c r="AF109" s="1">
        <f t="shared" si="30"/>
        <v>0.55614406779661019</v>
      </c>
      <c r="AG109" s="1">
        <f t="shared" si="31"/>
        <v>0.81162324649298601</v>
      </c>
      <c r="AH109">
        <f t="shared" si="32"/>
        <v>95</v>
      </c>
      <c r="AI109" s="2">
        <f>'Defense Ranks'!AZ109</f>
        <v>2.1186440677966101E-2</v>
      </c>
      <c r="AJ109" s="1">
        <f t="shared" si="33"/>
        <v>0.13983050847457626</v>
      </c>
      <c r="AK109" s="1">
        <f t="shared" si="34"/>
        <v>0.57715430861723449</v>
      </c>
      <c r="AL109">
        <f t="shared" si="35"/>
        <v>212</v>
      </c>
      <c r="AN109">
        <f>'D on Ice'!G109</f>
        <v>16.296428571429001</v>
      </c>
      <c r="AO109" s="8">
        <f t="shared" si="36"/>
        <v>97.458753220727601</v>
      </c>
      <c r="AP109">
        <f t="shared" si="37"/>
        <v>94</v>
      </c>
      <c r="AQ109" s="8">
        <f t="shared" si="38"/>
        <v>74.011859433152452</v>
      </c>
      <c r="AR109">
        <f t="shared" si="39"/>
        <v>209</v>
      </c>
    </row>
    <row r="110" spans="1:44" x14ac:dyDescent="0.3">
      <c r="A110" t="str">
        <f>'Forward Ranks'!A110</f>
        <v>Dillon Dube</v>
      </c>
      <c r="B110" t="str">
        <f>'Forward Ranks'!B110</f>
        <v>CGY</v>
      </c>
      <c r="C110" s="2">
        <f>'Forward Ranks'!I110</f>
        <v>0.51690821256038644</v>
      </c>
      <c r="D110" s="2">
        <f>'Forward Ranks'!K110</f>
        <v>0.20289855072463769</v>
      </c>
      <c r="E110" s="2">
        <f>'Forward Ranks'!L110</f>
        <v>0.23671497584541062</v>
      </c>
      <c r="F110" s="2">
        <f>'Forward Ranks'!AC110</f>
        <v>0.42995169082125606</v>
      </c>
      <c r="G110" s="2">
        <f>'Forward Ranks'!AF110</f>
        <v>0.31642512077294688</v>
      </c>
      <c r="H110" s="2">
        <f>'Forward Ranks'!AP110</f>
        <v>0.23671497584541062</v>
      </c>
      <c r="I110" s="2">
        <f t="shared" si="20"/>
        <v>0.29830917874396135</v>
      </c>
      <c r="J110" s="2">
        <f t="shared" si="21"/>
        <v>0.48414023372287146</v>
      </c>
      <c r="K110">
        <f t="shared" si="22"/>
        <v>310</v>
      </c>
      <c r="M110" s="1">
        <f t="shared" si="23"/>
        <v>0.31964573268921098</v>
      </c>
      <c r="N110" s="2">
        <f t="shared" si="24"/>
        <v>0.50584307178631049</v>
      </c>
      <c r="O110">
        <f t="shared" si="25"/>
        <v>297</v>
      </c>
      <c r="P110" s="2">
        <f>'Forward Ranks'!AZ110</f>
        <v>0.21256038647342995</v>
      </c>
      <c r="Q110">
        <f>'F on ice'!G110</f>
        <v>9.6837209302325995</v>
      </c>
      <c r="R110" s="8">
        <f t="shared" si="26"/>
        <v>58.09774430251975</v>
      </c>
      <c r="S110">
        <f t="shared" si="27"/>
        <v>319</v>
      </c>
      <c r="T110" s="8">
        <f t="shared" si="28"/>
        <v>60.268028108863646</v>
      </c>
      <c r="U110" s="30">
        <f t="shared" si="29"/>
        <v>318</v>
      </c>
      <c r="X110" t="str">
        <f>'Defense Ranks'!A110</f>
        <v>John Marino</v>
      </c>
      <c r="Y110" t="str">
        <f>'Defense Ranks'!B110</f>
        <v>N.J</v>
      </c>
      <c r="Z110" s="2">
        <f>'Defense Ranks'!I110</f>
        <v>0.41949152542372881</v>
      </c>
      <c r="AA110" s="1">
        <f>'Defense Ranks'!K110</f>
        <v>0.54661016949152541</v>
      </c>
      <c r="AB110" s="1">
        <f>'Defense Ranks'!L110</f>
        <v>0.77966101694915257</v>
      </c>
      <c r="AC110" s="2">
        <f>'Defense Ranks'!AC110</f>
        <v>0.86016949152542377</v>
      </c>
      <c r="AD110" s="2">
        <f>'Defense Ranks'!AF110</f>
        <v>0.61864406779661019</v>
      </c>
      <c r="AE110" s="2">
        <f>'Defense Ranks'!AP110</f>
        <v>0.49152542372881358</v>
      </c>
      <c r="AF110" s="1">
        <f t="shared" si="30"/>
        <v>0.55932203389830515</v>
      </c>
      <c r="AG110" s="1">
        <f t="shared" si="31"/>
        <v>0.81362725450901807</v>
      </c>
      <c r="AH110">
        <f t="shared" si="32"/>
        <v>94</v>
      </c>
      <c r="AI110" s="2">
        <f>'Defense Ranks'!AZ110</f>
        <v>0.55508474576271183</v>
      </c>
      <c r="AJ110" s="1">
        <f t="shared" si="33"/>
        <v>0.67796610169491522</v>
      </c>
      <c r="AK110" s="1">
        <f t="shared" si="34"/>
        <v>0.86573146292585168</v>
      </c>
      <c r="AL110">
        <f t="shared" si="35"/>
        <v>68</v>
      </c>
      <c r="AN110">
        <f>'D on Ice'!G110</f>
        <v>16.905797101449</v>
      </c>
      <c r="AO110" s="8">
        <f t="shared" si="36"/>
        <v>98.268522552350817</v>
      </c>
      <c r="AP110">
        <f t="shared" si="37"/>
        <v>92</v>
      </c>
      <c r="AQ110" s="8">
        <f t="shared" si="38"/>
        <v>103.47894339403416</v>
      </c>
      <c r="AR110">
        <f t="shared" si="39"/>
        <v>61</v>
      </c>
    </row>
    <row r="111" spans="1:44" x14ac:dyDescent="0.3">
      <c r="A111" t="str">
        <f>'Forward Ranks'!A111</f>
        <v>Dmitri Voronkov</v>
      </c>
      <c r="B111" t="str">
        <f>'Forward Ranks'!B111</f>
        <v>CBJ</v>
      </c>
      <c r="C111" s="2">
        <f>'Forward Ranks'!I111</f>
        <v>0.68840579710144922</v>
      </c>
      <c r="D111" s="2">
        <f>'Forward Ranks'!K111</f>
        <v>0.93961352657004826</v>
      </c>
      <c r="E111" s="2">
        <f>'Forward Ranks'!L111</f>
        <v>0.70531400966183577</v>
      </c>
      <c r="F111" s="2">
        <f>'Forward Ranks'!AC111</f>
        <v>0.39855072463768115</v>
      </c>
      <c r="G111" s="2">
        <f>'Forward Ranks'!AF111</f>
        <v>0.18115942028985507</v>
      </c>
      <c r="H111" s="2">
        <f>'Forward Ranks'!AP111</f>
        <v>0.7560386473429952</v>
      </c>
      <c r="I111" s="2">
        <f t="shared" si="20"/>
        <v>0.77234299516908211</v>
      </c>
      <c r="J111" s="2">
        <f t="shared" si="21"/>
        <v>0.87312186978297157</v>
      </c>
      <c r="K111">
        <f t="shared" si="22"/>
        <v>77</v>
      </c>
      <c r="M111" s="1">
        <f t="shared" si="23"/>
        <v>0.35346215780998391</v>
      </c>
      <c r="N111" s="2">
        <f t="shared" si="24"/>
        <v>0.54924874791318867</v>
      </c>
      <c r="O111">
        <f t="shared" si="25"/>
        <v>271</v>
      </c>
      <c r="P111" s="2">
        <f>'Forward Ranks'!AZ111</f>
        <v>0.48067632850241548</v>
      </c>
      <c r="Q111">
        <f>'F on ice'!G111</f>
        <v>10.572357723576999</v>
      </c>
      <c r="R111" s="8">
        <f t="shared" si="26"/>
        <v>97.884544701874148</v>
      </c>
      <c r="S111">
        <f t="shared" si="27"/>
        <v>91</v>
      </c>
      <c r="T111" s="8">
        <f t="shared" si="28"/>
        <v>65.49723251489587</v>
      </c>
      <c r="U111" s="30">
        <f t="shared" si="29"/>
        <v>276</v>
      </c>
      <c r="X111" t="str">
        <f>'Defense Ranks'!A111</f>
        <v>Johnathan Kovacevic</v>
      </c>
      <c r="Y111" t="str">
        <f>'Defense Ranks'!B111</f>
        <v>MTL</v>
      </c>
      <c r="Z111" s="2">
        <f>'Defense Ranks'!I111</f>
        <v>0.25847457627118642</v>
      </c>
      <c r="AA111" s="1">
        <f>'Defense Ranks'!K111</f>
        <v>0.38135593220338981</v>
      </c>
      <c r="AB111" s="1">
        <f>'Defense Ranks'!L111</f>
        <v>0.4364406779661017</v>
      </c>
      <c r="AC111" s="2">
        <f>'Defense Ranks'!AC111</f>
        <v>0.17372881355932204</v>
      </c>
      <c r="AD111" s="2">
        <f>'Defense Ranks'!AF111</f>
        <v>0.15677966101694915</v>
      </c>
      <c r="AE111" s="2">
        <f>'Defense Ranks'!AP111</f>
        <v>0.47033898305084748</v>
      </c>
      <c r="AF111" s="1">
        <f t="shared" si="30"/>
        <v>0.38665254237288138</v>
      </c>
      <c r="AG111" s="1">
        <f t="shared" si="31"/>
        <v>0.69539078156312628</v>
      </c>
      <c r="AH111">
        <f t="shared" si="32"/>
        <v>153</v>
      </c>
      <c r="AI111" s="2">
        <f>'Defense Ranks'!AZ111</f>
        <v>0.51694915254237284</v>
      </c>
      <c r="AJ111" s="1">
        <f t="shared" si="33"/>
        <v>0.2824858757062147</v>
      </c>
      <c r="AK111" s="1">
        <f t="shared" si="34"/>
        <v>0.64529058116232463</v>
      </c>
      <c r="AL111">
        <f t="shared" si="35"/>
        <v>178</v>
      </c>
      <c r="AN111">
        <f>'D on Ice'!G111</f>
        <v>13.952916666667001</v>
      </c>
      <c r="AO111" s="8">
        <f t="shared" si="36"/>
        <v>83.491994822979635</v>
      </c>
      <c r="AP111">
        <f t="shared" si="37"/>
        <v>158</v>
      </c>
      <c r="AQ111" s="8">
        <f t="shared" si="38"/>
        <v>78.481974782899471</v>
      </c>
      <c r="AR111">
        <f t="shared" si="39"/>
        <v>187</v>
      </c>
    </row>
    <row r="112" spans="1:44" x14ac:dyDescent="0.3">
      <c r="A112" t="str">
        <f>'Forward Ranks'!A112</f>
        <v>Dominik Kubalik</v>
      </c>
      <c r="B112" t="str">
        <f>'Forward Ranks'!B112</f>
        <v>OTT</v>
      </c>
      <c r="C112" s="2">
        <f>'Forward Ranks'!I112</f>
        <v>0.23429951690821257</v>
      </c>
      <c r="D112" s="2">
        <f>'Forward Ranks'!K112</f>
        <v>0.23429951690821257</v>
      </c>
      <c r="E112" s="2">
        <f>'Forward Ranks'!L112</f>
        <v>0.24637681159420291</v>
      </c>
      <c r="F112" s="2">
        <f>'Forward Ranks'!AC112</f>
        <v>0.35265700483091789</v>
      </c>
      <c r="G112" s="2">
        <f>'Forward Ranks'!AF112</f>
        <v>0.15458937198067632</v>
      </c>
      <c r="H112" s="2">
        <f>'Forward Ranks'!AP112</f>
        <v>0.16908212560386474</v>
      </c>
      <c r="I112" s="2">
        <f t="shared" si="20"/>
        <v>0.2210144927536232</v>
      </c>
      <c r="J112" s="2">
        <f t="shared" si="21"/>
        <v>0.43071786310517529</v>
      </c>
      <c r="K112">
        <f t="shared" si="22"/>
        <v>342</v>
      </c>
      <c r="M112" s="1">
        <f t="shared" si="23"/>
        <v>0.25925925925925924</v>
      </c>
      <c r="N112" s="2">
        <f t="shared" si="24"/>
        <v>0.45742904841402338</v>
      </c>
      <c r="O112">
        <f t="shared" si="25"/>
        <v>326</v>
      </c>
      <c r="P112" s="2">
        <f>'Forward Ranks'!AZ112</f>
        <v>0.27053140096618356</v>
      </c>
      <c r="Q112">
        <f>'F on ice'!G112</f>
        <v>11.458536585366</v>
      </c>
      <c r="R112" s="8">
        <f t="shared" si="26"/>
        <v>54.530322895883529</v>
      </c>
      <c r="S112">
        <f t="shared" si="27"/>
        <v>339</v>
      </c>
      <c r="T112" s="8">
        <f t="shared" si="28"/>
        <v>57.201441426768341</v>
      </c>
      <c r="U112" s="30">
        <f t="shared" si="29"/>
        <v>331</v>
      </c>
      <c r="X112" t="str">
        <f>'Defense Ranks'!A112</f>
        <v>Jon Merrill</v>
      </c>
      <c r="Y112" t="str">
        <f>'Defense Ranks'!B112</f>
        <v>MIN</v>
      </c>
      <c r="Z112" s="2">
        <f>'Defense Ranks'!I112</f>
        <v>0.22457627118644069</v>
      </c>
      <c r="AA112" s="1">
        <f>'Defense Ranks'!K112</f>
        <v>0.2288135593220339</v>
      </c>
      <c r="AB112" s="1">
        <f>'Defense Ranks'!L112</f>
        <v>3.8135593220338986E-2</v>
      </c>
      <c r="AC112" s="2">
        <f>'Defense Ranks'!AC112</f>
        <v>0.51271186440677963</v>
      </c>
      <c r="AD112" s="2">
        <f>'Defense Ranks'!AF112</f>
        <v>0.63983050847457623</v>
      </c>
      <c r="AE112" s="2">
        <f>'Defense Ranks'!AP112</f>
        <v>0.1864406779661017</v>
      </c>
      <c r="AF112" s="1">
        <f t="shared" si="30"/>
        <v>0.16949152542372881</v>
      </c>
      <c r="AG112" s="1">
        <f t="shared" si="31"/>
        <v>0.56513026052104209</v>
      </c>
      <c r="AH112">
        <f t="shared" si="32"/>
        <v>218</v>
      </c>
      <c r="AI112" s="2">
        <f>'Defense Ranks'!AZ112</f>
        <v>0.31779661016949151</v>
      </c>
      <c r="AJ112" s="1">
        <f t="shared" si="33"/>
        <v>0.49011299435028249</v>
      </c>
      <c r="AK112" s="1">
        <f t="shared" si="34"/>
        <v>0.75551102204408815</v>
      </c>
      <c r="AL112">
        <f t="shared" si="35"/>
        <v>123</v>
      </c>
      <c r="AN112">
        <f>'D on Ice'!G112</f>
        <v>12.328125</v>
      </c>
      <c r="AO112" s="8">
        <f t="shared" si="36"/>
        <v>68.841151052104209</v>
      </c>
      <c r="AP112">
        <f t="shared" si="37"/>
        <v>227</v>
      </c>
      <c r="AQ112" s="8">
        <f t="shared" si="38"/>
        <v>87.879227204408821</v>
      </c>
      <c r="AR112">
        <f t="shared" si="39"/>
        <v>139</v>
      </c>
    </row>
    <row r="113" spans="1:44" x14ac:dyDescent="0.3">
      <c r="A113" t="str">
        <f>'Forward Ranks'!A113</f>
        <v>Drake Batherson</v>
      </c>
      <c r="B113" t="str">
        <f>'Forward Ranks'!B113</f>
        <v>OTT</v>
      </c>
      <c r="C113" s="2">
        <f>'Forward Ranks'!I113</f>
        <v>0.53623188405797106</v>
      </c>
      <c r="D113" s="2">
        <f>'Forward Ranks'!K113</f>
        <v>0.67874396135265702</v>
      </c>
      <c r="E113" s="2">
        <f>'Forward Ranks'!L113</f>
        <v>0.48309178743961351</v>
      </c>
      <c r="F113" s="2">
        <f>'Forward Ranks'!AC113</f>
        <v>0.30676328502415456</v>
      </c>
      <c r="G113" s="2">
        <f>'Forward Ranks'!AF113</f>
        <v>0.31642512077294688</v>
      </c>
      <c r="H113" s="2">
        <f>'Forward Ranks'!AP113</f>
        <v>0.41787439613526572</v>
      </c>
      <c r="I113" s="2">
        <f t="shared" si="20"/>
        <v>0.52898550724637683</v>
      </c>
      <c r="J113" s="2">
        <f t="shared" si="21"/>
        <v>0.67779632721201999</v>
      </c>
      <c r="K113">
        <f t="shared" si="22"/>
        <v>194</v>
      </c>
      <c r="M113" s="1">
        <f t="shared" si="23"/>
        <v>0.34299516908212563</v>
      </c>
      <c r="N113" s="2">
        <f t="shared" si="24"/>
        <v>0.53422370617696158</v>
      </c>
      <c r="O113">
        <f t="shared" si="25"/>
        <v>279</v>
      </c>
      <c r="P113" s="2">
        <f>'Forward Ranks'!AZ113</f>
        <v>0.40579710144927539</v>
      </c>
      <c r="Q113">
        <f>'F on ice'!G113</f>
        <v>13.855681818181999</v>
      </c>
      <c r="R113" s="8">
        <f t="shared" si="26"/>
        <v>81.635314539383998</v>
      </c>
      <c r="S113">
        <f t="shared" si="27"/>
        <v>187</v>
      </c>
      <c r="T113" s="8">
        <f t="shared" si="28"/>
        <v>67.278052435878152</v>
      </c>
      <c r="U113" s="30">
        <f t="shared" si="29"/>
        <v>268</v>
      </c>
      <c r="X113" t="str">
        <f>'Defense Ranks'!A113</f>
        <v>Jonas Brodin</v>
      </c>
      <c r="Y113" t="str">
        <f>'Defense Ranks'!B113</f>
        <v>MIN</v>
      </c>
      <c r="Z113" s="2">
        <f>'Defense Ranks'!I113</f>
        <v>0.3135593220338983</v>
      </c>
      <c r="AA113" s="1">
        <f>'Defense Ranks'!K113</f>
        <v>0.69915254237288138</v>
      </c>
      <c r="AB113" s="1">
        <f>'Defense Ranks'!L113</f>
        <v>0.25423728813559321</v>
      </c>
      <c r="AC113" s="2">
        <f>'Defense Ranks'!AC113</f>
        <v>0.72881355932203384</v>
      </c>
      <c r="AD113" s="2">
        <f>'Defense Ranks'!AF113</f>
        <v>0.93644067796610164</v>
      </c>
      <c r="AE113" s="2">
        <f>'Defense Ranks'!AP113</f>
        <v>0.60169491525423724</v>
      </c>
      <c r="AF113" s="1">
        <f t="shared" si="30"/>
        <v>0.46716101694915252</v>
      </c>
      <c r="AG113" s="1">
        <f t="shared" si="31"/>
        <v>0.76352705410821642</v>
      </c>
      <c r="AH113">
        <f t="shared" si="32"/>
        <v>119</v>
      </c>
      <c r="AI113" s="2">
        <f>'Defense Ranks'!AZ113</f>
        <v>0.88983050847457623</v>
      </c>
      <c r="AJ113" s="1">
        <f t="shared" si="33"/>
        <v>0.85169491525423713</v>
      </c>
      <c r="AK113" s="1">
        <f t="shared" si="34"/>
        <v>0.95991983967935868</v>
      </c>
      <c r="AL113">
        <f t="shared" si="35"/>
        <v>21</v>
      </c>
      <c r="AN113">
        <f>'D on Ice'!G113</f>
        <v>18.583870967742001</v>
      </c>
      <c r="AO113" s="8">
        <f t="shared" si="36"/>
        <v>94.936576378563643</v>
      </c>
      <c r="AP113">
        <f t="shared" si="37"/>
        <v>102</v>
      </c>
      <c r="AQ113" s="8">
        <f t="shared" si="38"/>
        <v>114.57585493567785</v>
      </c>
      <c r="AR113">
        <f t="shared" si="39"/>
        <v>5</v>
      </c>
    </row>
    <row r="114" spans="1:44" x14ac:dyDescent="0.3">
      <c r="A114" t="str">
        <f>'Forward Ranks'!A114</f>
        <v>Drew O'Connor</v>
      </c>
      <c r="B114" t="str">
        <f>'Forward Ranks'!B114</f>
        <v>PIT</v>
      </c>
      <c r="C114" s="2">
        <f>'Forward Ranks'!I114</f>
        <v>0.84299516908212557</v>
      </c>
      <c r="D114" s="2">
        <f>'Forward Ranks'!K114</f>
        <v>0.5531400966183575</v>
      </c>
      <c r="E114" s="2">
        <f>'Forward Ranks'!L114</f>
        <v>0.81400966183574874</v>
      </c>
      <c r="F114" s="2">
        <f>'Forward Ranks'!AC114</f>
        <v>0.61111111111111116</v>
      </c>
      <c r="G114" s="2">
        <f>'Forward Ranks'!AF114</f>
        <v>0.40338164251207731</v>
      </c>
      <c r="H114" s="2">
        <f>'Forward Ranks'!AP114</f>
        <v>0.43719806763285024</v>
      </c>
      <c r="I114" s="2">
        <f t="shared" si="20"/>
        <v>0.66183574879227058</v>
      </c>
      <c r="J114" s="2">
        <f t="shared" si="21"/>
        <v>0.79465776293823043</v>
      </c>
      <c r="K114">
        <f t="shared" si="22"/>
        <v>124</v>
      </c>
      <c r="M114" s="1">
        <f t="shared" si="23"/>
        <v>0.48309178743961351</v>
      </c>
      <c r="N114" s="2">
        <f t="shared" si="24"/>
        <v>0.64440734557595991</v>
      </c>
      <c r="O114">
        <f t="shared" si="25"/>
        <v>214</v>
      </c>
      <c r="P114" s="2">
        <f>'Forward Ranks'!AZ114</f>
        <v>0.43478260869565216</v>
      </c>
      <c r="Q114">
        <f>'F on ice'!G114</f>
        <v>12.737121212121</v>
      </c>
      <c r="R114" s="8">
        <f t="shared" si="26"/>
        <v>92.202897505944037</v>
      </c>
      <c r="S114">
        <f t="shared" si="27"/>
        <v>119</v>
      </c>
      <c r="T114" s="8">
        <f t="shared" si="28"/>
        <v>77.177855769716984</v>
      </c>
      <c r="U114" s="30">
        <f t="shared" si="29"/>
        <v>213</v>
      </c>
      <c r="X114" t="str">
        <f>'Defense Ranks'!A114</f>
        <v>Jonas Siegenthaler</v>
      </c>
      <c r="Y114" t="str">
        <f>'Defense Ranks'!B114</f>
        <v>N.J</v>
      </c>
      <c r="Z114" s="2">
        <f>'Defense Ranks'!I114</f>
        <v>0.76694915254237284</v>
      </c>
      <c r="AA114" s="1">
        <f>'Defense Ranks'!K114</f>
        <v>0.31779661016949151</v>
      </c>
      <c r="AB114" s="1">
        <f>'Defense Ranks'!L114</f>
        <v>0.80932203389830504</v>
      </c>
      <c r="AC114" s="2">
        <f>'Defense Ranks'!AC114</f>
        <v>0.64830508474576276</v>
      </c>
      <c r="AD114" s="2">
        <f>'Defense Ranks'!AF114</f>
        <v>0.42372881355932202</v>
      </c>
      <c r="AE114" s="2">
        <f>'Defense Ranks'!AP114</f>
        <v>0.6228813559322034</v>
      </c>
      <c r="AF114" s="1">
        <f t="shared" si="30"/>
        <v>0.62923728813559321</v>
      </c>
      <c r="AG114" s="1">
        <f t="shared" si="31"/>
        <v>0.84969939879759515</v>
      </c>
      <c r="AH114">
        <f t="shared" si="32"/>
        <v>76</v>
      </c>
      <c r="AI114" s="2">
        <f>'Defense Ranks'!AZ114</f>
        <v>0.22033898305084745</v>
      </c>
      <c r="AJ114" s="1">
        <f t="shared" si="33"/>
        <v>0.43079096045197746</v>
      </c>
      <c r="AK114" s="1">
        <f t="shared" si="34"/>
        <v>0.71543086172344694</v>
      </c>
      <c r="AL114">
        <f t="shared" si="35"/>
        <v>143</v>
      </c>
      <c r="AN114">
        <f>'D on Ice'!G114</f>
        <v>16.827192982456001</v>
      </c>
      <c r="AO114" s="8">
        <f t="shared" si="36"/>
        <v>101.79713286221552</v>
      </c>
      <c r="AP114">
        <f t="shared" si="37"/>
        <v>72</v>
      </c>
      <c r="AQ114" s="8">
        <f t="shared" si="38"/>
        <v>88.370279154800684</v>
      </c>
      <c r="AR114">
        <f t="shared" si="39"/>
        <v>137</v>
      </c>
    </row>
    <row r="115" spans="1:44" x14ac:dyDescent="0.3">
      <c r="A115" t="str">
        <f>'Forward Ranks'!A115</f>
        <v>Dylan Cozens</v>
      </c>
      <c r="B115" t="str">
        <f>'Forward Ranks'!B115</f>
        <v>BUF</v>
      </c>
      <c r="C115" s="2">
        <f>'Forward Ranks'!I115</f>
        <v>0.78985507246376807</v>
      </c>
      <c r="D115" s="2">
        <f>'Forward Ranks'!K115</f>
        <v>0.64009661835748788</v>
      </c>
      <c r="E115" s="2">
        <f>'Forward Ranks'!L115</f>
        <v>0.84057971014492749</v>
      </c>
      <c r="F115" s="2">
        <f>'Forward Ranks'!AC115</f>
        <v>0.33333333333333331</v>
      </c>
      <c r="G115" s="2">
        <f>'Forward Ranks'!AF115</f>
        <v>0.27777777777777779</v>
      </c>
      <c r="H115" s="2">
        <f>'Forward Ranks'!AP115</f>
        <v>0.84057971014492749</v>
      </c>
      <c r="I115" s="2">
        <f t="shared" si="20"/>
        <v>0.77777777777777768</v>
      </c>
      <c r="J115" s="2">
        <f t="shared" si="21"/>
        <v>0.87979966611018368</v>
      </c>
      <c r="K115">
        <f t="shared" si="22"/>
        <v>73</v>
      </c>
      <c r="M115" s="1">
        <f t="shared" si="23"/>
        <v>0.29388083735909826</v>
      </c>
      <c r="N115" s="2">
        <f t="shared" si="24"/>
        <v>0.48247078464106846</v>
      </c>
      <c r="O115">
        <f t="shared" si="25"/>
        <v>311</v>
      </c>
      <c r="P115" s="2">
        <f>'Forward Ranks'!AZ115</f>
        <v>0.27053140096618356</v>
      </c>
      <c r="Q115">
        <f>'F on ice'!G115</f>
        <v>12.480740740741</v>
      </c>
      <c r="R115" s="8">
        <f t="shared" si="26"/>
        <v>100.46070735175935</v>
      </c>
      <c r="S115">
        <f t="shared" si="27"/>
        <v>71</v>
      </c>
      <c r="T115" s="8">
        <f t="shared" si="28"/>
        <v>60.727819204847847</v>
      </c>
      <c r="U115" s="30">
        <f t="shared" si="29"/>
        <v>314</v>
      </c>
      <c r="X115" t="str">
        <f>'Defense Ranks'!A115</f>
        <v>Jordan Harris</v>
      </c>
      <c r="Y115" t="str">
        <f>'Defense Ranks'!B115</f>
        <v>MTL</v>
      </c>
      <c r="Z115" s="2">
        <f>'Defense Ranks'!I115</f>
        <v>0.24576271186440679</v>
      </c>
      <c r="AA115" s="1">
        <f>'Defense Ranks'!K115</f>
        <v>0.40254237288135591</v>
      </c>
      <c r="AB115" s="1">
        <f>'Defense Ranks'!L115</f>
        <v>0.58050847457627119</v>
      </c>
      <c r="AC115" s="2">
        <f>'Defense Ranks'!AC115</f>
        <v>0.4152542372881356</v>
      </c>
      <c r="AD115" s="2">
        <f>'Defense Ranks'!AF115</f>
        <v>0.42372881355932202</v>
      </c>
      <c r="AE115" s="2">
        <f>'Defense Ranks'!AP115</f>
        <v>0.69491525423728817</v>
      </c>
      <c r="AF115" s="1">
        <f t="shared" si="30"/>
        <v>0.48093220338983056</v>
      </c>
      <c r="AG115" s="1">
        <f t="shared" si="31"/>
        <v>0.77755511022044088</v>
      </c>
      <c r="AH115">
        <f t="shared" si="32"/>
        <v>112</v>
      </c>
      <c r="AI115" s="2">
        <f>'Defense Ranks'!AZ115</f>
        <v>0.91949152542372881</v>
      </c>
      <c r="AJ115" s="1">
        <f t="shared" si="33"/>
        <v>0.58615819209039544</v>
      </c>
      <c r="AK115" s="1">
        <f t="shared" si="34"/>
        <v>0.81162324649298601</v>
      </c>
      <c r="AL115">
        <f t="shared" si="35"/>
        <v>93</v>
      </c>
      <c r="AN115">
        <f>'D on Ice'!G115</f>
        <v>15.254597701149001</v>
      </c>
      <c r="AO115" s="8">
        <f t="shared" si="36"/>
        <v>93.010108723193085</v>
      </c>
      <c r="AP115">
        <f t="shared" si="37"/>
        <v>113</v>
      </c>
      <c r="AQ115" s="8">
        <f t="shared" si="38"/>
        <v>96.416922350447592</v>
      </c>
      <c r="AR115">
        <f t="shared" si="39"/>
        <v>100</v>
      </c>
    </row>
    <row r="116" spans="1:44" x14ac:dyDescent="0.3">
      <c r="A116" t="str">
        <f>'Forward Ranks'!A116</f>
        <v>Dylan Larkin</v>
      </c>
      <c r="B116" t="str">
        <f>'Forward Ranks'!B116</f>
        <v>DET</v>
      </c>
      <c r="C116" s="2">
        <f>'Forward Ranks'!I116</f>
        <v>0.67149758454106279</v>
      </c>
      <c r="D116" s="2">
        <f>'Forward Ranks'!K116</f>
        <v>0.94444444444444442</v>
      </c>
      <c r="E116" s="2">
        <f>'Forward Ranks'!L116</f>
        <v>0.40338164251207731</v>
      </c>
      <c r="F116" s="2">
        <f>'Forward Ranks'!AC116</f>
        <v>0.19323671497584541</v>
      </c>
      <c r="G116" s="2">
        <f>'Forward Ranks'!AF116</f>
        <v>0.26328502415458938</v>
      </c>
      <c r="H116" s="2">
        <f>'Forward Ranks'!AP116</f>
        <v>0.7342995169082126</v>
      </c>
      <c r="I116" s="2">
        <f t="shared" si="20"/>
        <v>0.68840579710144933</v>
      </c>
      <c r="J116" s="2">
        <f t="shared" si="21"/>
        <v>0.82303839732888151</v>
      </c>
      <c r="K116">
        <f t="shared" si="22"/>
        <v>107</v>
      </c>
      <c r="M116" s="1">
        <f t="shared" si="23"/>
        <v>0.23429951690821257</v>
      </c>
      <c r="N116" s="2">
        <f t="shared" si="24"/>
        <v>0.44741235392320533</v>
      </c>
      <c r="O116">
        <f t="shared" si="25"/>
        <v>332</v>
      </c>
      <c r="P116" s="2">
        <f>'Forward Ranks'!AZ116</f>
        <v>0.24637681159420291</v>
      </c>
      <c r="Q116">
        <f>'F on ice'!G116</f>
        <v>13.386904761905001</v>
      </c>
      <c r="R116" s="8">
        <f t="shared" si="26"/>
        <v>95.690744494793151</v>
      </c>
      <c r="S116">
        <f t="shared" si="27"/>
        <v>105</v>
      </c>
      <c r="T116" s="8">
        <f t="shared" si="28"/>
        <v>58.128140154225541</v>
      </c>
      <c r="U116" s="30">
        <f t="shared" si="29"/>
        <v>328</v>
      </c>
      <c r="X116" t="str">
        <f>'Defense Ranks'!A116</f>
        <v>Jordan Oesterle</v>
      </c>
      <c r="Y116" t="str">
        <f>'Defense Ranks'!B116</f>
        <v>CGY</v>
      </c>
      <c r="Z116" s="2">
        <f>'Defense Ranks'!I116</f>
        <v>0.3347457627118644</v>
      </c>
      <c r="AA116" s="1">
        <f>'Defense Ranks'!K116</f>
        <v>0.2288135593220339</v>
      </c>
      <c r="AB116" s="1">
        <f>'Defense Ranks'!L116</f>
        <v>7.2033898305084748E-2</v>
      </c>
      <c r="AC116" s="2">
        <f>'Defense Ranks'!AC116</f>
        <v>0.69491525423728817</v>
      </c>
      <c r="AD116" s="2">
        <f>'Defense Ranks'!AF116</f>
        <v>0.40254237288135591</v>
      </c>
      <c r="AE116" s="2">
        <f>'Defense Ranks'!AP116</f>
        <v>0.2076271186440678</v>
      </c>
      <c r="AF116" s="1">
        <f t="shared" si="30"/>
        <v>0.21080508474576273</v>
      </c>
      <c r="AG116" s="1">
        <f t="shared" si="31"/>
        <v>0.58316633266533069</v>
      </c>
      <c r="AH116">
        <f t="shared" si="32"/>
        <v>209</v>
      </c>
      <c r="AI116" s="2">
        <f>'Defense Ranks'!AZ116</f>
        <v>0.26271186440677968</v>
      </c>
      <c r="AJ116" s="1">
        <f t="shared" si="33"/>
        <v>0.45338983050847453</v>
      </c>
      <c r="AK116" s="1">
        <f t="shared" si="34"/>
        <v>0.73146292585170336</v>
      </c>
      <c r="AL116">
        <f t="shared" si="35"/>
        <v>135</v>
      </c>
      <c r="AN116">
        <f>'D on Ice'!G116</f>
        <v>13.003174603174999</v>
      </c>
      <c r="AO116" s="8">
        <f t="shared" si="36"/>
        <v>71.319807869708058</v>
      </c>
      <c r="AP116">
        <f t="shared" si="37"/>
        <v>217</v>
      </c>
      <c r="AQ116" s="8">
        <f t="shared" si="38"/>
        <v>86.149467188345326</v>
      </c>
      <c r="AR116">
        <f t="shared" si="39"/>
        <v>150</v>
      </c>
    </row>
    <row r="117" spans="1:44" x14ac:dyDescent="0.3">
      <c r="A117" t="str">
        <f>'Forward Ranks'!A117</f>
        <v>Dylan Strome</v>
      </c>
      <c r="B117" t="str">
        <f>'Forward Ranks'!B117</f>
        <v>WSH</v>
      </c>
      <c r="C117" s="2">
        <f>'Forward Ranks'!I117</f>
        <v>0.71497584541062797</v>
      </c>
      <c r="D117" s="2">
        <f>'Forward Ranks'!K117</f>
        <v>0.39613526570048307</v>
      </c>
      <c r="E117" s="2">
        <f>'Forward Ranks'!L117</f>
        <v>0.89855072463768115</v>
      </c>
      <c r="F117" s="2">
        <f>'Forward Ranks'!AC117</f>
        <v>0.30434782608695654</v>
      </c>
      <c r="G117" s="2">
        <f>'Forward Ranks'!AF117</f>
        <v>0.26328502415458938</v>
      </c>
      <c r="H117" s="2">
        <f>'Forward Ranks'!AP117</f>
        <v>0.98067632850241548</v>
      </c>
      <c r="I117" s="2">
        <f t="shared" si="20"/>
        <v>0.74758454106280192</v>
      </c>
      <c r="J117" s="2">
        <f t="shared" si="21"/>
        <v>0.85809682804674459</v>
      </c>
      <c r="K117">
        <f t="shared" si="22"/>
        <v>86</v>
      </c>
      <c r="M117" s="1">
        <f t="shared" si="23"/>
        <v>0.31159420289855078</v>
      </c>
      <c r="N117" s="2">
        <f t="shared" si="24"/>
        <v>0.49415692821368951</v>
      </c>
      <c r="O117">
        <f t="shared" si="25"/>
        <v>304</v>
      </c>
      <c r="P117" s="2">
        <f>'Forward Ranks'!AZ117</f>
        <v>0.3671497584541063</v>
      </c>
      <c r="Q117">
        <f>'F on ice'!G117</f>
        <v>13.508333333333001</v>
      </c>
      <c r="R117" s="8">
        <f t="shared" si="26"/>
        <v>99.318016138007465</v>
      </c>
      <c r="S117">
        <f t="shared" si="27"/>
        <v>84</v>
      </c>
      <c r="T117" s="8">
        <f t="shared" si="28"/>
        <v>62.924026154701949</v>
      </c>
      <c r="U117" s="30">
        <f t="shared" si="29"/>
        <v>302</v>
      </c>
      <c r="X117" t="str">
        <f>'Defense Ranks'!A117</f>
        <v>Jordan Spence</v>
      </c>
      <c r="Y117" t="str">
        <f>'Defense Ranks'!B117</f>
        <v>L.A</v>
      </c>
      <c r="Z117" s="2">
        <f>'Defense Ranks'!I117</f>
        <v>0.96186440677966101</v>
      </c>
      <c r="AA117" s="1">
        <f>'Defense Ranks'!K117</f>
        <v>0.96610169491525422</v>
      </c>
      <c r="AB117" s="1">
        <f>'Defense Ranks'!L117</f>
        <v>0.93644067796610164</v>
      </c>
      <c r="AC117" s="2">
        <f>'Defense Ranks'!AC117</f>
        <v>0.88983050847457623</v>
      </c>
      <c r="AD117" s="2">
        <f>'Defense Ranks'!AF117</f>
        <v>0.78813559322033899</v>
      </c>
      <c r="AE117" s="2">
        <f>'Defense Ranks'!AP117</f>
        <v>0.80084745762711862</v>
      </c>
      <c r="AF117" s="1">
        <f t="shared" si="30"/>
        <v>0.91631355932203384</v>
      </c>
      <c r="AG117" s="1">
        <f t="shared" si="31"/>
        <v>0.97795591182364727</v>
      </c>
      <c r="AH117">
        <f t="shared" si="32"/>
        <v>12</v>
      </c>
      <c r="AI117" s="2">
        <f>'Defense Ranks'!AZ117</f>
        <v>0.44491525423728812</v>
      </c>
      <c r="AJ117" s="1">
        <f t="shared" si="33"/>
        <v>0.7076271186440678</v>
      </c>
      <c r="AK117" s="1">
        <f t="shared" si="34"/>
        <v>0.88577154308617234</v>
      </c>
      <c r="AL117">
        <f t="shared" si="35"/>
        <v>58</v>
      </c>
      <c r="AN117">
        <f>'D on Ice'!G117</f>
        <v>12.527916666667</v>
      </c>
      <c r="AO117" s="8">
        <f t="shared" si="36"/>
        <v>110.32350784903173</v>
      </c>
      <c r="AP117">
        <f t="shared" si="37"/>
        <v>33</v>
      </c>
      <c r="AQ117" s="8">
        <f t="shared" si="38"/>
        <v>101.10507097528424</v>
      </c>
      <c r="AR117">
        <f t="shared" si="39"/>
        <v>72</v>
      </c>
    </row>
    <row r="118" spans="1:44" x14ac:dyDescent="0.3">
      <c r="A118" t="str">
        <f>'Forward Ranks'!A118</f>
        <v>Eeli Tolvanen</v>
      </c>
      <c r="B118" t="str">
        <f>'Forward Ranks'!B118</f>
        <v>SEA</v>
      </c>
      <c r="C118" s="2">
        <f>'Forward Ranks'!I118</f>
        <v>0.64009661835748788</v>
      </c>
      <c r="D118" s="2">
        <f>'Forward Ranks'!K118</f>
        <v>0.49516908212560384</v>
      </c>
      <c r="E118" s="2">
        <f>'Forward Ranks'!L118</f>
        <v>0.53864734299516903</v>
      </c>
      <c r="F118" s="2">
        <f>'Forward Ranks'!AC118</f>
        <v>0.42995169082125606</v>
      </c>
      <c r="G118" s="2">
        <f>'Forward Ranks'!AF118</f>
        <v>0.69323671497584538</v>
      </c>
      <c r="H118" s="2">
        <f>'Forward Ranks'!AP118</f>
        <v>0.64492753623188404</v>
      </c>
      <c r="I118" s="2">
        <f t="shared" si="20"/>
        <v>0.57971014492753614</v>
      </c>
      <c r="J118" s="2">
        <f t="shared" si="21"/>
        <v>0.72454090150250416</v>
      </c>
      <c r="K118">
        <f t="shared" si="22"/>
        <v>166</v>
      </c>
      <c r="M118" s="1">
        <f t="shared" si="23"/>
        <v>0.54589371980676338</v>
      </c>
      <c r="N118" s="2">
        <f t="shared" si="24"/>
        <v>0.70116861435726208</v>
      </c>
      <c r="O118">
        <f t="shared" si="25"/>
        <v>180</v>
      </c>
      <c r="P118" s="2">
        <f>'Forward Ranks'!AZ118</f>
        <v>0.51449275362318836</v>
      </c>
      <c r="Q118">
        <f>'F on ice'!G118</f>
        <v>13.097517730496</v>
      </c>
      <c r="R118" s="8">
        <f t="shared" si="26"/>
        <v>85.551607880746417</v>
      </c>
      <c r="S118">
        <f t="shared" si="27"/>
        <v>165</v>
      </c>
      <c r="T118" s="8">
        <f t="shared" si="28"/>
        <v>83.214379166222201</v>
      </c>
      <c r="U118" s="30">
        <f t="shared" si="29"/>
        <v>175</v>
      </c>
      <c r="X118" t="str">
        <f>'Defense Ranks'!A118</f>
        <v>Josh Brown</v>
      </c>
      <c r="Y118" t="str">
        <f>'Defense Ranks'!B118</f>
        <v>ARI</v>
      </c>
      <c r="Z118" s="2">
        <f>'Defense Ranks'!I118</f>
        <v>3.3898305084745763E-2</v>
      </c>
      <c r="AA118" s="1">
        <f>'Defense Ranks'!K118</f>
        <v>0.3559322033898305</v>
      </c>
      <c r="AB118" s="1">
        <f>'Defense Ranks'!L118</f>
        <v>0.19491525423728814</v>
      </c>
      <c r="AC118" s="2">
        <f>'Defense Ranks'!AC118</f>
        <v>4.2372881355932203E-3</v>
      </c>
      <c r="AD118" s="2">
        <f>'Defense Ranks'!AF118</f>
        <v>4.2372881355932203E-3</v>
      </c>
      <c r="AE118" s="2">
        <f>'Defense Ranks'!AP118</f>
        <v>0.13135593220338984</v>
      </c>
      <c r="AF118" s="1">
        <f t="shared" si="30"/>
        <v>0.17902542372881355</v>
      </c>
      <c r="AG118" s="1">
        <f t="shared" si="31"/>
        <v>0.56713426853707416</v>
      </c>
      <c r="AH118">
        <f t="shared" si="32"/>
        <v>217</v>
      </c>
      <c r="AI118" s="2">
        <f>'Defense Ranks'!AZ118</f>
        <v>4.2372881355932203E-3</v>
      </c>
      <c r="AJ118" s="1">
        <f t="shared" si="33"/>
        <v>4.2372881355932203E-3</v>
      </c>
      <c r="AK118" s="1">
        <f t="shared" si="34"/>
        <v>0.5290581162324649</v>
      </c>
      <c r="AL118">
        <f t="shared" si="35"/>
        <v>236</v>
      </c>
      <c r="AN118">
        <f>'D on Ice'!G118</f>
        <v>10.93950617284</v>
      </c>
      <c r="AO118" s="8">
        <f t="shared" si="36"/>
        <v>67.652933026547416</v>
      </c>
      <c r="AP118">
        <f t="shared" si="37"/>
        <v>232</v>
      </c>
      <c r="AQ118" s="8">
        <f t="shared" si="38"/>
        <v>63.845317796086491</v>
      </c>
      <c r="AR118">
        <f t="shared" si="39"/>
        <v>236</v>
      </c>
    </row>
    <row r="119" spans="1:44" x14ac:dyDescent="0.3">
      <c r="A119" t="str">
        <f>'Forward Ranks'!A119</f>
        <v>Eetu Luostarinen</v>
      </c>
      <c r="B119" t="str">
        <f>'Forward Ranks'!B119</f>
        <v>FLA</v>
      </c>
      <c r="C119" s="2">
        <f>'Forward Ranks'!I119</f>
        <v>0.79468599033816423</v>
      </c>
      <c r="D119" s="2">
        <f>'Forward Ranks'!K119</f>
        <v>0.17632850241545894</v>
      </c>
      <c r="E119" s="2">
        <f>'Forward Ranks'!L119</f>
        <v>0.70531400966183577</v>
      </c>
      <c r="F119" s="2">
        <f>'Forward Ranks'!AC119</f>
        <v>0.73188405797101452</v>
      </c>
      <c r="G119" s="2">
        <f>'Forward Ranks'!AF119</f>
        <v>0.60869565217391308</v>
      </c>
      <c r="H119" s="2">
        <f>'Forward Ranks'!AP119</f>
        <v>0.39130434782608697</v>
      </c>
      <c r="I119" s="2">
        <f t="shared" si="20"/>
        <v>0.51690821256038644</v>
      </c>
      <c r="J119" s="2">
        <f t="shared" si="21"/>
        <v>0.671118530884808</v>
      </c>
      <c r="K119">
        <f t="shared" si="22"/>
        <v>198</v>
      </c>
      <c r="M119" s="1">
        <f t="shared" si="23"/>
        <v>0.52254428341384873</v>
      </c>
      <c r="N119" s="2">
        <f t="shared" si="24"/>
        <v>0.67278797996661099</v>
      </c>
      <c r="O119">
        <f t="shared" si="25"/>
        <v>197</v>
      </c>
      <c r="P119" s="2">
        <f>'Forward Ranks'!AZ119</f>
        <v>0.22705314009661837</v>
      </c>
      <c r="Q119">
        <f>'F on ice'!G119</f>
        <v>12.213475177305</v>
      </c>
      <c r="R119" s="8">
        <f t="shared" si="26"/>
        <v>79.325328265785799</v>
      </c>
      <c r="S119">
        <f t="shared" si="27"/>
        <v>197</v>
      </c>
      <c r="T119" s="8">
        <f t="shared" si="28"/>
        <v>79.492273173966097</v>
      </c>
      <c r="U119" s="30">
        <f t="shared" si="29"/>
        <v>202</v>
      </c>
      <c r="X119" t="str">
        <f>'Defense Ranks'!A119</f>
        <v>Josh Mahura</v>
      </c>
      <c r="Y119" t="str">
        <f>'Defense Ranks'!B119</f>
        <v>FLA</v>
      </c>
      <c r="Z119" s="2">
        <f>'Defense Ranks'!I119</f>
        <v>0.55932203389830504</v>
      </c>
      <c r="AA119" s="1">
        <f>'Defense Ranks'!K119</f>
        <v>0.14830508474576271</v>
      </c>
      <c r="AB119" s="1">
        <f>'Defense Ranks'!L119</f>
        <v>0.17372881355932204</v>
      </c>
      <c r="AC119" s="2">
        <f>'Defense Ranks'!AC119</f>
        <v>0.96186440677966101</v>
      </c>
      <c r="AD119" s="2">
        <f>'Defense Ranks'!AF119</f>
        <v>0.96186440677966101</v>
      </c>
      <c r="AE119" s="2">
        <f>'Defense Ranks'!AP119</f>
        <v>8.4745762711864403E-2</v>
      </c>
      <c r="AF119" s="1">
        <f t="shared" si="30"/>
        <v>0.24152542372881353</v>
      </c>
      <c r="AG119" s="1">
        <f t="shared" si="31"/>
        <v>0.59919839679358722</v>
      </c>
      <c r="AH119">
        <f t="shared" si="32"/>
        <v>201</v>
      </c>
      <c r="AI119" s="2">
        <f>'Defense Ranks'!AZ119</f>
        <v>0.88135593220338981</v>
      </c>
      <c r="AJ119" s="1">
        <f t="shared" si="33"/>
        <v>0.93502824858757061</v>
      </c>
      <c r="AK119" s="1">
        <f t="shared" si="34"/>
        <v>0.98396793587174347</v>
      </c>
      <c r="AL119">
        <f t="shared" si="35"/>
        <v>9</v>
      </c>
      <c r="AN119">
        <f>'D on Ice'!G119</f>
        <v>11.972807017544</v>
      </c>
      <c r="AO119" s="8">
        <f t="shared" si="36"/>
        <v>71.892646696902716</v>
      </c>
      <c r="AP119">
        <f t="shared" si="37"/>
        <v>212</v>
      </c>
      <c r="AQ119" s="8">
        <f t="shared" si="38"/>
        <v>110.36960060471834</v>
      </c>
      <c r="AR119">
        <f t="shared" si="39"/>
        <v>26</v>
      </c>
    </row>
    <row r="120" spans="1:44" x14ac:dyDescent="0.3">
      <c r="A120" t="str">
        <f>'Forward Ranks'!A120</f>
        <v>Elias Lindholm</v>
      </c>
      <c r="B120" t="str">
        <f>'Forward Ranks'!B120</f>
        <v>CGY</v>
      </c>
      <c r="C120" s="2">
        <f>'Forward Ranks'!I120</f>
        <v>0.4420289855072464</v>
      </c>
      <c r="D120" s="2">
        <f>'Forward Ranks'!K120</f>
        <v>0.59661835748792269</v>
      </c>
      <c r="E120" s="2">
        <f>'Forward Ranks'!L120</f>
        <v>0.15217391304347827</v>
      </c>
      <c r="F120" s="2">
        <f>'Forward Ranks'!AC120</f>
        <v>0.38405797101449274</v>
      </c>
      <c r="G120" s="2">
        <f>'Forward Ranks'!AF120</f>
        <v>0.3719806763285024</v>
      </c>
      <c r="H120" s="2">
        <f>'Forward Ranks'!AP120</f>
        <v>0.13526570048309178</v>
      </c>
      <c r="I120" s="2">
        <f t="shared" si="20"/>
        <v>0.33152173913043476</v>
      </c>
      <c r="J120" s="2">
        <f t="shared" si="21"/>
        <v>0.50751252086811349</v>
      </c>
      <c r="K120">
        <f t="shared" si="22"/>
        <v>296</v>
      </c>
      <c r="M120" s="1">
        <f t="shared" si="23"/>
        <v>0.34943639291465378</v>
      </c>
      <c r="N120" s="2">
        <f t="shared" si="24"/>
        <v>0.54757929883138567</v>
      </c>
      <c r="O120">
        <f t="shared" si="25"/>
        <v>272</v>
      </c>
      <c r="P120" s="2">
        <f>'Forward Ranks'!AZ120</f>
        <v>0.2922705314009662</v>
      </c>
      <c r="Q120">
        <f>'F on ice'!G120</f>
        <v>13.602777777778</v>
      </c>
      <c r="R120" s="8">
        <f t="shared" si="26"/>
        <v>64.35402986458935</v>
      </c>
      <c r="S120">
        <f t="shared" si="27"/>
        <v>286</v>
      </c>
      <c r="T120" s="8">
        <f t="shared" si="28"/>
        <v>68.36070766091656</v>
      </c>
      <c r="U120" s="30">
        <f t="shared" si="29"/>
        <v>263</v>
      </c>
      <c r="X120" t="str">
        <f>'Defense Ranks'!A120</f>
        <v>Josh Manson</v>
      </c>
      <c r="Y120" t="str">
        <f>'Defense Ranks'!B120</f>
        <v>COL</v>
      </c>
      <c r="Z120" s="2">
        <f>'Defense Ranks'!I120</f>
        <v>0.63135593220338981</v>
      </c>
      <c r="AA120" s="1">
        <f>'Defense Ranks'!K120</f>
        <v>0.77118644067796616</v>
      </c>
      <c r="AB120" s="1">
        <f>'Defense Ranks'!L120</f>
        <v>0.56779661016949157</v>
      </c>
      <c r="AC120" s="2">
        <f>'Defense Ranks'!AC120</f>
        <v>0.76694915254237284</v>
      </c>
      <c r="AD120" s="2">
        <f>'Defense Ranks'!AF120</f>
        <v>0.73305084745762716</v>
      </c>
      <c r="AE120" s="2">
        <f>'Defense Ranks'!AP120</f>
        <v>0.57203389830508478</v>
      </c>
      <c r="AF120" s="1">
        <f t="shared" si="30"/>
        <v>0.63559322033898313</v>
      </c>
      <c r="AG120" s="1">
        <f t="shared" si="31"/>
        <v>0.85370741482965928</v>
      </c>
      <c r="AH120">
        <f t="shared" si="32"/>
        <v>74</v>
      </c>
      <c r="AI120" s="2">
        <f>'Defense Ranks'!AZ120</f>
        <v>0.63135593220338981</v>
      </c>
      <c r="AJ120" s="1">
        <f t="shared" si="33"/>
        <v>0.71045197740112986</v>
      </c>
      <c r="AK120" s="1">
        <f t="shared" si="34"/>
        <v>0.88777555110220441</v>
      </c>
      <c r="AL120">
        <f t="shared" si="35"/>
        <v>57</v>
      </c>
      <c r="AN120">
        <f>'D on Ice'!G120</f>
        <v>15.137209302325999</v>
      </c>
      <c r="AO120" s="8">
        <f t="shared" si="36"/>
        <v>100.50795078529194</v>
      </c>
      <c r="AP120">
        <f t="shared" si="37"/>
        <v>80</v>
      </c>
      <c r="AQ120" s="8">
        <f t="shared" si="38"/>
        <v>103.91476441254643</v>
      </c>
      <c r="AR120">
        <f t="shared" si="39"/>
        <v>60</v>
      </c>
    </row>
    <row r="121" spans="1:44" x14ac:dyDescent="0.3">
      <c r="A121" t="str">
        <f>'Forward Ranks'!A121</f>
        <v>Elias Pettersson</v>
      </c>
      <c r="B121" t="str">
        <f>'Forward Ranks'!B121</f>
        <v>VAN</v>
      </c>
      <c r="C121" s="2">
        <f>'Forward Ranks'!I121</f>
        <v>0.45169082125603865</v>
      </c>
      <c r="D121" s="2">
        <f>'Forward Ranks'!K121</f>
        <v>0.98550724637681164</v>
      </c>
      <c r="E121" s="2">
        <f>'Forward Ranks'!L121</f>
        <v>0.52415458937198067</v>
      </c>
      <c r="F121" s="2">
        <f>'Forward Ranks'!AC121</f>
        <v>0.74637681159420288</v>
      </c>
      <c r="G121" s="2">
        <f>'Forward Ranks'!AF121</f>
        <v>0.45169082125603865</v>
      </c>
      <c r="H121" s="2">
        <f>'Forward Ranks'!AP121</f>
        <v>0.51207729468599039</v>
      </c>
      <c r="I121" s="2">
        <f t="shared" si="20"/>
        <v>0.6183574879227054</v>
      </c>
      <c r="J121" s="2">
        <f t="shared" si="21"/>
        <v>0.75626043405676124</v>
      </c>
      <c r="K121">
        <f t="shared" si="22"/>
        <v>147</v>
      </c>
      <c r="M121" s="1">
        <f t="shared" si="23"/>
        <v>0.4967793880837359</v>
      </c>
      <c r="N121" s="2">
        <f t="shared" si="24"/>
        <v>0.65609348914858101</v>
      </c>
      <c r="O121">
        <f t="shared" si="25"/>
        <v>207</v>
      </c>
      <c r="P121" s="2">
        <f>'Forward Ranks'!AZ121</f>
        <v>0.2922705314009662</v>
      </c>
      <c r="Q121">
        <f>'F on ice'!G121</f>
        <v>12.988541666667</v>
      </c>
      <c r="R121" s="8">
        <f t="shared" si="26"/>
        <v>88.614585072343118</v>
      </c>
      <c r="S121">
        <f t="shared" si="27"/>
        <v>143</v>
      </c>
      <c r="T121" s="8">
        <f t="shared" si="28"/>
        <v>78.597890581525093</v>
      </c>
      <c r="U121" s="30">
        <f t="shared" si="29"/>
        <v>204</v>
      </c>
      <c r="X121" t="str">
        <f>'Defense Ranks'!A121</f>
        <v>Josh Morrissey</v>
      </c>
      <c r="Y121" t="str">
        <f>'Defense Ranks'!B121</f>
        <v>WPG</v>
      </c>
      <c r="Z121" s="2">
        <f>'Defense Ranks'!I121</f>
        <v>0.91101694915254239</v>
      </c>
      <c r="AA121" s="1">
        <f>'Defense Ranks'!K121</f>
        <v>0.80508474576271183</v>
      </c>
      <c r="AB121" s="1">
        <f>'Defense Ranks'!L121</f>
        <v>0.86864406779661019</v>
      </c>
      <c r="AC121" s="2">
        <f>'Defense Ranks'!AC121</f>
        <v>0.57627118644067798</v>
      </c>
      <c r="AD121" s="2">
        <f>'Defense Ranks'!AF121</f>
        <v>0.55084745762711862</v>
      </c>
      <c r="AE121" s="2">
        <f>'Defense Ranks'!AP121</f>
        <v>0.92796610169491522</v>
      </c>
      <c r="AF121" s="1">
        <f t="shared" si="30"/>
        <v>0.87817796610169496</v>
      </c>
      <c r="AG121" s="1">
        <f t="shared" si="31"/>
        <v>0.97194388777555107</v>
      </c>
      <c r="AH121">
        <f t="shared" si="32"/>
        <v>15</v>
      </c>
      <c r="AI121" s="2">
        <f>'Defense Ranks'!AZ121</f>
        <v>0.23728813559322035</v>
      </c>
      <c r="AJ121" s="1">
        <f t="shared" si="33"/>
        <v>0.45480225988700568</v>
      </c>
      <c r="AK121" s="1">
        <f t="shared" si="34"/>
        <v>0.73346693386773543</v>
      </c>
      <c r="AL121">
        <f t="shared" si="35"/>
        <v>134</v>
      </c>
      <c r="AN121">
        <f>'D on Ice'!G121</f>
        <v>19.484782608696001</v>
      </c>
      <c r="AO121" s="8">
        <f t="shared" si="36"/>
        <v>116.6791713862511</v>
      </c>
      <c r="AP121">
        <f t="shared" si="37"/>
        <v>4</v>
      </c>
      <c r="AQ121" s="8">
        <f t="shared" si="38"/>
        <v>92.831475995469546</v>
      </c>
      <c r="AR121">
        <f t="shared" si="39"/>
        <v>116</v>
      </c>
    </row>
    <row r="122" spans="1:44" x14ac:dyDescent="0.3">
      <c r="A122" t="str">
        <f>'Forward Ranks'!A122</f>
        <v>Emil Bemstrom</v>
      </c>
      <c r="B122" t="str">
        <f>'Forward Ranks'!B122</f>
        <v>CBJ</v>
      </c>
      <c r="C122" s="2">
        <f>'Forward Ranks'!I122</f>
        <v>0.42028985507246375</v>
      </c>
      <c r="D122" s="2">
        <f>'Forward Ranks'!K122</f>
        <v>0.47342995169082125</v>
      </c>
      <c r="E122" s="2">
        <f>'Forward Ranks'!L122</f>
        <v>0.20289855072463769</v>
      </c>
      <c r="F122" s="2">
        <f>'Forward Ranks'!AC122</f>
        <v>0.56038647342995174</v>
      </c>
      <c r="G122" s="2">
        <f>'Forward Ranks'!AF122</f>
        <v>0.45652173913043476</v>
      </c>
      <c r="H122" s="2">
        <f>'Forward Ranks'!AP122</f>
        <v>0.20772946859903382</v>
      </c>
      <c r="I122" s="2">
        <f t="shared" si="20"/>
        <v>0.32608695652173914</v>
      </c>
      <c r="J122" s="2">
        <f t="shared" si="21"/>
        <v>0.4991652754590985</v>
      </c>
      <c r="K122">
        <f t="shared" si="22"/>
        <v>301</v>
      </c>
      <c r="M122" s="1">
        <f t="shared" si="23"/>
        <v>0.59178743961352664</v>
      </c>
      <c r="N122" s="2">
        <f t="shared" si="24"/>
        <v>0.73288814691151916</v>
      </c>
      <c r="O122">
        <f t="shared" si="25"/>
        <v>161</v>
      </c>
      <c r="P122" s="2">
        <f>'Forward Ranks'!AZ122</f>
        <v>0.75845410628019327</v>
      </c>
      <c r="Q122">
        <f>'F on ice'!G122</f>
        <v>11.200574712644</v>
      </c>
      <c r="R122" s="8">
        <f t="shared" si="26"/>
        <v>61.117102258553842</v>
      </c>
      <c r="S122">
        <f t="shared" si="27"/>
        <v>306</v>
      </c>
      <c r="T122" s="8">
        <f t="shared" si="28"/>
        <v>84.489389403795911</v>
      </c>
      <c r="U122" s="30">
        <f t="shared" si="29"/>
        <v>164</v>
      </c>
      <c r="X122" t="str">
        <f>'Defense Ranks'!A122</f>
        <v>Justin Barron</v>
      </c>
      <c r="Y122" t="str">
        <f>'Defense Ranks'!B122</f>
        <v>MTL</v>
      </c>
      <c r="Z122" s="2">
        <f>'Defense Ranks'!I122</f>
        <v>0.3771186440677966</v>
      </c>
      <c r="AA122" s="1">
        <f>'Defense Ranks'!K122</f>
        <v>0.28813559322033899</v>
      </c>
      <c r="AB122" s="1">
        <f>'Defense Ranks'!L122</f>
        <v>0.55508474576271183</v>
      </c>
      <c r="AC122" s="2">
        <f>'Defense Ranks'!AC122</f>
        <v>0.38135593220338981</v>
      </c>
      <c r="AD122" s="2">
        <f>'Defense Ranks'!AF122</f>
        <v>0.13559322033898305</v>
      </c>
      <c r="AE122" s="2">
        <f>'Defense Ranks'!AP122</f>
        <v>0.65254237288135597</v>
      </c>
      <c r="AF122" s="1">
        <f t="shared" si="30"/>
        <v>0.46822033898305082</v>
      </c>
      <c r="AG122" s="1">
        <f t="shared" si="31"/>
        <v>0.76553106212424848</v>
      </c>
      <c r="AH122">
        <f t="shared" si="32"/>
        <v>118</v>
      </c>
      <c r="AI122" s="2">
        <f>'Defense Ranks'!AZ122</f>
        <v>0.48728813559322032</v>
      </c>
      <c r="AJ122" s="1">
        <f t="shared" si="33"/>
        <v>0.3347457627118644</v>
      </c>
      <c r="AK122" s="1">
        <f t="shared" si="34"/>
        <v>0.66733466933867736</v>
      </c>
      <c r="AL122">
        <f t="shared" si="35"/>
        <v>167</v>
      </c>
      <c r="AN122">
        <f>'D on Ice'!G122</f>
        <v>15.883739837398</v>
      </c>
      <c r="AO122" s="8">
        <f t="shared" si="36"/>
        <v>92.436846049822847</v>
      </c>
      <c r="AP122">
        <f t="shared" si="37"/>
        <v>119</v>
      </c>
      <c r="AQ122" s="8">
        <f t="shared" si="38"/>
        <v>82.617206771265742</v>
      </c>
      <c r="AR122">
        <f t="shared" si="39"/>
        <v>171</v>
      </c>
    </row>
    <row r="123" spans="1:44" x14ac:dyDescent="0.3">
      <c r="A123" t="str">
        <f>'Forward Ranks'!A123</f>
        <v>Eric Robinson</v>
      </c>
      <c r="B123" t="str">
        <f>'Forward Ranks'!B123</f>
        <v>BUF, CBJ</v>
      </c>
      <c r="C123" s="2">
        <f>'Forward Ranks'!I123</f>
        <v>0.69323671497584538</v>
      </c>
      <c r="D123" s="2">
        <f>'Forward Ranks'!K123</f>
        <v>0.28743961352657005</v>
      </c>
      <c r="E123" s="2">
        <f>'Forward Ranks'!L123</f>
        <v>0.7874396135265701</v>
      </c>
      <c r="F123" s="2">
        <f>'Forward Ranks'!AC123</f>
        <v>2.4154589371980676E-2</v>
      </c>
      <c r="G123" s="2">
        <f>'Forward Ranks'!AF123</f>
        <v>2.4154589371980676E-2</v>
      </c>
      <c r="H123" s="2">
        <f>'Forward Ranks'!AP123</f>
        <v>0.79468599033816423</v>
      </c>
      <c r="I123" s="2">
        <f t="shared" si="20"/>
        <v>0.6407004830917874</v>
      </c>
      <c r="J123" s="2">
        <f t="shared" si="21"/>
        <v>0.77629382303839733</v>
      </c>
      <c r="K123">
        <f t="shared" si="22"/>
        <v>135</v>
      </c>
      <c r="M123" s="1">
        <f t="shared" si="23"/>
        <v>3.7037037037037035E-2</v>
      </c>
      <c r="N123" s="2">
        <f t="shared" si="24"/>
        <v>0.32053422370617696</v>
      </c>
      <c r="O123">
        <f t="shared" si="25"/>
        <v>408</v>
      </c>
      <c r="P123" s="2">
        <f>'Forward Ranks'!AZ123</f>
        <v>6.280193236714976E-2</v>
      </c>
      <c r="Q123">
        <f>'F on ice'!G123</f>
        <v>10.740151515152</v>
      </c>
      <c r="R123" s="8">
        <f t="shared" si="26"/>
        <v>88.369533818991727</v>
      </c>
      <c r="S123">
        <f t="shared" si="27"/>
        <v>145</v>
      </c>
      <c r="T123" s="8">
        <f t="shared" si="28"/>
        <v>42.793573885769696</v>
      </c>
      <c r="U123" s="30">
        <f t="shared" si="29"/>
        <v>410</v>
      </c>
      <c r="X123" t="str">
        <f>'Defense Ranks'!A123</f>
        <v>Justin Faulk</v>
      </c>
      <c r="Y123" t="str">
        <f>'Defense Ranks'!B123</f>
        <v>STL</v>
      </c>
      <c r="Z123" s="2">
        <f>'Defense Ranks'!I123</f>
        <v>0.63983050847457623</v>
      </c>
      <c r="AA123" s="1">
        <f>'Defense Ranks'!K123</f>
        <v>0.53389830508474578</v>
      </c>
      <c r="AB123" s="1">
        <f>'Defense Ranks'!L123</f>
        <v>0.60593220338983056</v>
      </c>
      <c r="AC123" s="2">
        <f>'Defense Ranks'!AC123</f>
        <v>6.3559322033898302E-2</v>
      </c>
      <c r="AD123" s="2">
        <f>'Defense Ranks'!AF123</f>
        <v>0.16949152542372881</v>
      </c>
      <c r="AE123" s="2">
        <f>'Defense Ranks'!AP123</f>
        <v>0.83050847457627119</v>
      </c>
      <c r="AF123" s="1">
        <f t="shared" si="30"/>
        <v>0.65254237288135597</v>
      </c>
      <c r="AG123" s="1">
        <f t="shared" si="31"/>
        <v>0.86573146292585168</v>
      </c>
      <c r="AH123">
        <f t="shared" si="32"/>
        <v>66</v>
      </c>
      <c r="AI123" s="2">
        <f>'Defense Ranks'!AZ123</f>
        <v>0.34745762711864409</v>
      </c>
      <c r="AJ123" s="1">
        <f t="shared" si="33"/>
        <v>0.19350282485875706</v>
      </c>
      <c r="AK123" s="1">
        <f t="shared" si="34"/>
        <v>0.59919839679358722</v>
      </c>
      <c r="AL123">
        <f t="shared" si="35"/>
        <v>201</v>
      </c>
      <c r="AN123">
        <f>'D on Ice'!G123</f>
        <v>17.88</v>
      </c>
      <c r="AO123" s="8">
        <f t="shared" si="36"/>
        <v>104.45314629258517</v>
      </c>
      <c r="AP123">
        <f t="shared" si="37"/>
        <v>59</v>
      </c>
      <c r="AQ123" s="8">
        <f t="shared" si="38"/>
        <v>77.799839679358712</v>
      </c>
      <c r="AR123">
        <f t="shared" si="39"/>
        <v>190</v>
      </c>
    </row>
    <row r="124" spans="1:44" x14ac:dyDescent="0.3">
      <c r="A124" t="str">
        <f>'Forward Ranks'!A124</f>
        <v>Erik Haula</v>
      </c>
      <c r="B124" t="str">
        <f>'Forward Ranks'!B124</f>
        <v>N.J</v>
      </c>
      <c r="C124" s="2">
        <f>'Forward Ranks'!I124</f>
        <v>0.5628019323671497</v>
      </c>
      <c r="D124" s="2">
        <f>'Forward Ranks'!K124</f>
        <v>0.76328502415458932</v>
      </c>
      <c r="E124" s="2">
        <f>'Forward Ranks'!L124</f>
        <v>0.84541062801932365</v>
      </c>
      <c r="F124" s="2">
        <f>'Forward Ranks'!AC124</f>
        <v>0.85748792270531404</v>
      </c>
      <c r="G124" s="2">
        <f>'Forward Ranks'!AF124</f>
        <v>0.83333333333333337</v>
      </c>
      <c r="H124" s="2">
        <f>'Forward Ranks'!AP124</f>
        <v>0.66183574879227058</v>
      </c>
      <c r="I124" s="2">
        <f t="shared" si="20"/>
        <v>0.70833333333333326</v>
      </c>
      <c r="J124" s="2">
        <f t="shared" si="21"/>
        <v>0.83973288814691149</v>
      </c>
      <c r="K124">
        <f t="shared" si="22"/>
        <v>97</v>
      </c>
      <c r="M124" s="1">
        <f t="shared" si="23"/>
        <v>0.82608695652173914</v>
      </c>
      <c r="N124" s="2">
        <f t="shared" si="24"/>
        <v>0.90984974958263776</v>
      </c>
      <c r="O124">
        <f t="shared" si="25"/>
        <v>55</v>
      </c>
      <c r="P124" s="2">
        <f>'Forward Ranks'!AZ124</f>
        <v>0.7874396135265701</v>
      </c>
      <c r="Q124">
        <f>'F on ice'!G124</f>
        <v>12.437398373983999</v>
      </c>
      <c r="R124" s="8">
        <f t="shared" si="26"/>
        <v>96.410687188675155</v>
      </c>
      <c r="S124">
        <f t="shared" si="27"/>
        <v>102</v>
      </c>
      <c r="T124" s="8">
        <f t="shared" si="28"/>
        <v>103.42237333224777</v>
      </c>
      <c r="U124" s="30">
        <f t="shared" si="29"/>
        <v>48</v>
      </c>
      <c r="X124" t="str">
        <f>'Defense Ranks'!A124</f>
        <v>Justin Holl</v>
      </c>
      <c r="Y124" t="str">
        <f>'Defense Ranks'!B124</f>
        <v>DET</v>
      </c>
      <c r="Z124" s="2">
        <f>'Defense Ranks'!I124</f>
        <v>4.2372881355932202E-2</v>
      </c>
      <c r="AA124" s="1">
        <f>'Defense Ranks'!K124</f>
        <v>0.96186440677966101</v>
      </c>
      <c r="AB124" s="1">
        <f>'Defense Ranks'!L124</f>
        <v>9.3220338983050849E-2</v>
      </c>
      <c r="AC124" s="2">
        <f>'Defense Ranks'!AC124</f>
        <v>0.38135593220338981</v>
      </c>
      <c r="AD124" s="2">
        <f>'Defense Ranks'!AF124</f>
        <v>0.46610169491525422</v>
      </c>
      <c r="AE124" s="2">
        <f>'Defense Ranks'!AP124</f>
        <v>0.27542372881355931</v>
      </c>
      <c r="AF124" s="1">
        <f t="shared" si="30"/>
        <v>0.34322033898305082</v>
      </c>
      <c r="AG124" s="1">
        <f t="shared" si="31"/>
        <v>0.65531062124248496</v>
      </c>
      <c r="AH124">
        <f t="shared" si="32"/>
        <v>173</v>
      </c>
      <c r="AI124" s="2">
        <f>'Defense Ranks'!AZ124</f>
        <v>0.66101694915254239</v>
      </c>
      <c r="AJ124" s="1">
        <f t="shared" si="33"/>
        <v>0.50282485875706218</v>
      </c>
      <c r="AK124" s="1">
        <f t="shared" si="34"/>
        <v>0.76953907815631262</v>
      </c>
      <c r="AL124">
        <f t="shared" si="35"/>
        <v>116</v>
      </c>
      <c r="AN124">
        <f>'D on Ice'!G124</f>
        <v>13.659090909091001</v>
      </c>
      <c r="AO124" s="8">
        <f t="shared" si="36"/>
        <v>79.190153033339499</v>
      </c>
      <c r="AP124">
        <f t="shared" si="37"/>
        <v>180</v>
      </c>
      <c r="AQ124" s="8">
        <f t="shared" si="38"/>
        <v>90.61299872472226</v>
      </c>
      <c r="AR124">
        <f t="shared" si="39"/>
        <v>125</v>
      </c>
    </row>
    <row r="125" spans="1:44" x14ac:dyDescent="0.3">
      <c r="A125" t="str">
        <f>'Forward Ranks'!A125</f>
        <v>Evan Rodrigues</v>
      </c>
      <c r="B125" t="str">
        <f>'Forward Ranks'!B125</f>
        <v>FLA</v>
      </c>
      <c r="C125" s="2">
        <f>'Forward Ranks'!I125</f>
        <v>0.90579710144927539</v>
      </c>
      <c r="D125" s="2">
        <f>'Forward Ranks'!K125</f>
        <v>0.8188405797101449</v>
      </c>
      <c r="E125" s="2">
        <f>'Forward Ranks'!L125</f>
        <v>0.90096618357487923</v>
      </c>
      <c r="F125" s="2">
        <f>'Forward Ranks'!AC125</f>
        <v>0.95652173913043481</v>
      </c>
      <c r="G125" s="2">
        <f>'Forward Ranks'!AF125</f>
        <v>0.91304347826086951</v>
      </c>
      <c r="H125" s="2">
        <f>'Forward Ranks'!AP125</f>
        <v>0.79227053140096615</v>
      </c>
      <c r="I125" s="2">
        <f t="shared" si="20"/>
        <v>0.85446859903381644</v>
      </c>
      <c r="J125" s="2">
        <f t="shared" si="21"/>
        <v>0.93823038397328884</v>
      </c>
      <c r="K125">
        <f t="shared" si="22"/>
        <v>38</v>
      </c>
      <c r="M125" s="1">
        <f t="shared" si="23"/>
        <v>0.87117552334943638</v>
      </c>
      <c r="N125" s="2">
        <f t="shared" si="24"/>
        <v>0.93656093489148584</v>
      </c>
      <c r="O125">
        <f t="shared" si="25"/>
        <v>39</v>
      </c>
      <c r="P125" s="2">
        <f>'Forward Ranks'!AZ125</f>
        <v>0.7439613526570048</v>
      </c>
      <c r="Q125">
        <f>'F on ice'!G125</f>
        <v>12.835815602837</v>
      </c>
      <c r="R125" s="8">
        <f t="shared" si="26"/>
        <v>106.65885400016589</v>
      </c>
      <c r="S125">
        <f t="shared" si="27"/>
        <v>44</v>
      </c>
      <c r="T125" s="8">
        <f t="shared" si="28"/>
        <v>106.49190909198558</v>
      </c>
      <c r="U125" s="30">
        <f t="shared" si="29"/>
        <v>27</v>
      </c>
      <c r="X125" t="str">
        <f>'Defense Ranks'!A125</f>
        <v>Justin Schultz</v>
      </c>
      <c r="Y125" t="str">
        <f>'Defense Ranks'!B125</f>
        <v>SEA</v>
      </c>
      <c r="Z125" s="2">
        <f>'Defense Ranks'!I125</f>
        <v>0.40677966101694918</v>
      </c>
      <c r="AA125" s="1">
        <f>'Defense Ranks'!K125</f>
        <v>0.15254237288135594</v>
      </c>
      <c r="AB125" s="1">
        <f>'Defense Ranks'!L125</f>
        <v>0.11440677966101695</v>
      </c>
      <c r="AC125" s="2">
        <f>'Defense Ranks'!AC125</f>
        <v>0.92372881355932202</v>
      </c>
      <c r="AD125" s="2">
        <f>'Defense Ranks'!AF125</f>
        <v>0.88559322033898302</v>
      </c>
      <c r="AE125" s="2">
        <f>'Defense Ranks'!AP125</f>
        <v>0.13983050847457626</v>
      </c>
      <c r="AF125" s="1">
        <f t="shared" si="30"/>
        <v>0.20338983050847459</v>
      </c>
      <c r="AG125" s="1">
        <f t="shared" si="31"/>
        <v>0.57715430861723449</v>
      </c>
      <c r="AH125">
        <f t="shared" si="32"/>
        <v>212</v>
      </c>
      <c r="AI125" s="2">
        <f>'Defense Ranks'!AZ125</f>
        <v>0.82627118644067798</v>
      </c>
      <c r="AJ125" s="1">
        <f t="shared" si="33"/>
        <v>0.87853107344632753</v>
      </c>
      <c r="AK125" s="1">
        <f t="shared" si="34"/>
        <v>0.96993987975951901</v>
      </c>
      <c r="AL125">
        <f t="shared" si="35"/>
        <v>16</v>
      </c>
      <c r="AN125">
        <f>'D on Ice'!G125</f>
        <v>13.209401709402</v>
      </c>
      <c r="AO125" s="8">
        <f t="shared" si="36"/>
        <v>70.924832571125449</v>
      </c>
      <c r="AP125">
        <f t="shared" si="37"/>
        <v>218</v>
      </c>
      <c r="AQ125" s="8">
        <f t="shared" si="38"/>
        <v>110.2033896853539</v>
      </c>
      <c r="AR125">
        <f t="shared" si="39"/>
        <v>29</v>
      </c>
    </row>
    <row r="126" spans="1:44" x14ac:dyDescent="0.3">
      <c r="A126" t="str">
        <f>'Forward Ranks'!A126</f>
        <v>Evander Kane</v>
      </c>
      <c r="B126" t="str">
        <f>'Forward Ranks'!B126</f>
        <v>EDM</v>
      </c>
      <c r="C126" s="2">
        <f>'Forward Ranks'!I126</f>
        <v>0.7342995169082126</v>
      </c>
      <c r="D126" s="2">
        <f>'Forward Ranks'!K126</f>
        <v>0.38164251207729466</v>
      </c>
      <c r="E126" s="2">
        <f>'Forward Ranks'!L126</f>
        <v>0.88888888888888884</v>
      </c>
      <c r="F126" s="2">
        <f>'Forward Ranks'!AC126</f>
        <v>0.53140096618357491</v>
      </c>
      <c r="G126" s="2">
        <f>'Forward Ranks'!AF126</f>
        <v>0.2391304347826087</v>
      </c>
      <c r="H126" s="2">
        <f>'Forward Ranks'!AP126</f>
        <v>0.26570048309178745</v>
      </c>
      <c r="I126" s="2">
        <f t="shared" si="20"/>
        <v>0.56763285024154586</v>
      </c>
      <c r="J126" s="2">
        <f t="shared" si="21"/>
        <v>0.71619365609348917</v>
      </c>
      <c r="K126">
        <f t="shared" si="22"/>
        <v>171</v>
      </c>
      <c r="M126" s="1">
        <f t="shared" si="23"/>
        <v>0.27294685990338169</v>
      </c>
      <c r="N126" s="2">
        <f t="shared" si="24"/>
        <v>0.47245409015025042</v>
      </c>
      <c r="O126">
        <f t="shared" si="25"/>
        <v>317</v>
      </c>
      <c r="P126" s="2">
        <f>'Forward Ranks'!AZ126</f>
        <v>4.8309178743961352E-2</v>
      </c>
      <c r="Q126">
        <f>'F on ice'!G126</f>
        <v>14.619767441860001</v>
      </c>
      <c r="R126" s="8">
        <f t="shared" si="26"/>
        <v>86.23913305120891</v>
      </c>
      <c r="S126">
        <f t="shared" si="27"/>
        <v>156</v>
      </c>
      <c r="T126" s="8">
        <f t="shared" si="28"/>
        <v>61.865176456885038</v>
      </c>
      <c r="U126" s="30">
        <f t="shared" si="29"/>
        <v>305</v>
      </c>
      <c r="X126" t="str">
        <f>'Defense Ranks'!A126</f>
        <v>Juuso Valimaki</v>
      </c>
      <c r="Y126" t="str">
        <f>'Defense Ranks'!B126</f>
        <v>ARI</v>
      </c>
      <c r="Z126" s="2">
        <f>'Defense Ranks'!I126</f>
        <v>0.11440677966101695</v>
      </c>
      <c r="AA126" s="1">
        <f>'Defense Ranks'!K126</f>
        <v>0.24576271186440679</v>
      </c>
      <c r="AB126" s="1">
        <f>'Defense Ranks'!L126</f>
        <v>0.48305084745762711</v>
      </c>
      <c r="AC126" s="2">
        <f>'Defense Ranks'!AC126</f>
        <v>0.6271186440677966</v>
      </c>
      <c r="AD126" s="2">
        <f>'Defense Ranks'!AF126</f>
        <v>0.82203389830508478</v>
      </c>
      <c r="AE126" s="2">
        <f>'Defense Ranks'!AP126</f>
        <v>0.47033898305084748</v>
      </c>
      <c r="AF126" s="1">
        <f t="shared" si="30"/>
        <v>0.32838983050847459</v>
      </c>
      <c r="AG126" s="1">
        <f t="shared" si="31"/>
        <v>0.6412825651302605</v>
      </c>
      <c r="AH126">
        <f t="shared" si="32"/>
        <v>180</v>
      </c>
      <c r="AI126" s="2">
        <f>'Defense Ranks'!AZ126</f>
        <v>0.97033898305084743</v>
      </c>
      <c r="AJ126" s="1">
        <f t="shared" si="33"/>
        <v>0.80649717514124297</v>
      </c>
      <c r="AK126" s="1">
        <f t="shared" si="34"/>
        <v>0.9298597194388778</v>
      </c>
      <c r="AL126">
        <f t="shared" si="35"/>
        <v>35</v>
      </c>
      <c r="AN126">
        <f>'D on Ice'!G126</f>
        <v>16.271717171717</v>
      </c>
      <c r="AO126" s="8">
        <f t="shared" si="36"/>
        <v>80.39997368474306</v>
      </c>
      <c r="AP126">
        <f t="shared" si="37"/>
        <v>176</v>
      </c>
      <c r="AQ126" s="8">
        <f t="shared" si="38"/>
        <v>109.25768911560479</v>
      </c>
      <c r="AR126">
        <f t="shared" si="39"/>
        <v>32</v>
      </c>
    </row>
    <row r="127" spans="1:44" x14ac:dyDescent="0.3">
      <c r="A127" t="str">
        <f>'Forward Ranks'!A127</f>
        <v>Evgeni Malkin</v>
      </c>
      <c r="B127" t="str">
        <f>'Forward Ranks'!B127</f>
        <v>PIT</v>
      </c>
      <c r="C127" s="2">
        <f>'Forward Ranks'!I127</f>
        <v>0.6376811594202898</v>
      </c>
      <c r="D127" s="2">
        <f>'Forward Ranks'!K127</f>
        <v>0.59420289855072461</v>
      </c>
      <c r="E127" s="2">
        <f>'Forward Ranks'!L127</f>
        <v>0.6908212560386473</v>
      </c>
      <c r="F127" s="2">
        <f>'Forward Ranks'!AC127</f>
        <v>0.45893719806763283</v>
      </c>
      <c r="G127" s="2">
        <f>'Forward Ranks'!AF127</f>
        <v>0.69323671497584538</v>
      </c>
      <c r="H127" s="2">
        <f>'Forward Ranks'!AP127</f>
        <v>0.27777777777777779</v>
      </c>
      <c r="I127" s="2">
        <f t="shared" si="20"/>
        <v>0.5501207729468599</v>
      </c>
      <c r="J127" s="2">
        <f t="shared" si="21"/>
        <v>0.69782971619365608</v>
      </c>
      <c r="K127">
        <f t="shared" si="22"/>
        <v>182</v>
      </c>
      <c r="M127" s="1">
        <f t="shared" si="23"/>
        <v>0.66183574879227047</v>
      </c>
      <c r="N127" s="2">
        <f t="shared" si="24"/>
        <v>0.78631051752921532</v>
      </c>
      <c r="O127">
        <f t="shared" si="25"/>
        <v>129</v>
      </c>
      <c r="P127" s="2">
        <f>'Forward Ranks'!AZ127</f>
        <v>0.83333333333333337</v>
      </c>
      <c r="Q127">
        <f>'F on ice'!G127</f>
        <v>13.873863636364</v>
      </c>
      <c r="R127" s="8">
        <f t="shared" si="26"/>
        <v>83.656835255729618</v>
      </c>
      <c r="S127">
        <f t="shared" si="27"/>
        <v>175</v>
      </c>
      <c r="T127" s="8">
        <f t="shared" si="28"/>
        <v>92.504915389285543</v>
      </c>
      <c r="U127" s="30">
        <f t="shared" si="29"/>
        <v>117</v>
      </c>
      <c r="X127" t="str">
        <f>'Defense Ranks'!A127</f>
        <v>K'Andre Miller</v>
      </c>
      <c r="Y127" t="str">
        <f>'Defense Ranks'!B127</f>
        <v>NYR</v>
      </c>
      <c r="Z127" s="2">
        <f>'Defense Ranks'!I127</f>
        <v>0.33898305084745761</v>
      </c>
      <c r="AA127" s="1">
        <f>'Defense Ranks'!K127</f>
        <v>0.59745762711864403</v>
      </c>
      <c r="AB127" s="1">
        <f>'Defense Ranks'!L127</f>
        <v>0.3559322033898305</v>
      </c>
      <c r="AC127" s="2">
        <f>'Defense Ranks'!AC127</f>
        <v>0.4152542372881356</v>
      </c>
      <c r="AD127" s="2">
        <f>'Defense Ranks'!AF127</f>
        <v>0.48305084745762711</v>
      </c>
      <c r="AE127" s="2">
        <f>'Defense Ranks'!AP127</f>
        <v>0.32203389830508472</v>
      </c>
      <c r="AF127" s="1">
        <f t="shared" si="30"/>
        <v>0.40360169491525422</v>
      </c>
      <c r="AG127" s="1">
        <f t="shared" si="31"/>
        <v>0.70541082164328661</v>
      </c>
      <c r="AH127">
        <f t="shared" si="32"/>
        <v>147</v>
      </c>
      <c r="AI127" s="2">
        <f>'Defense Ranks'!AZ127</f>
        <v>0.42796610169491528</v>
      </c>
      <c r="AJ127" s="1">
        <f t="shared" si="33"/>
        <v>0.44209039548022599</v>
      </c>
      <c r="AK127" s="1">
        <f t="shared" si="34"/>
        <v>0.72745490981963923</v>
      </c>
      <c r="AL127">
        <f t="shared" si="35"/>
        <v>137</v>
      </c>
      <c r="AN127">
        <f>'D on Ice'!G127</f>
        <v>18.545185185185002</v>
      </c>
      <c r="AO127" s="8">
        <f t="shared" si="36"/>
        <v>89.086267349513662</v>
      </c>
      <c r="AP127">
        <f t="shared" si="37"/>
        <v>134</v>
      </c>
      <c r="AQ127" s="8">
        <f t="shared" si="38"/>
        <v>91.290676167148916</v>
      </c>
      <c r="AR127">
        <f t="shared" si="39"/>
        <v>122</v>
      </c>
    </row>
    <row r="128" spans="1:44" x14ac:dyDescent="0.3">
      <c r="A128" t="str">
        <f>'Forward Ranks'!A128</f>
        <v>Evgenii Dadonov</v>
      </c>
      <c r="B128" t="str">
        <f>'Forward Ranks'!B128</f>
        <v>DAL</v>
      </c>
      <c r="C128" s="2">
        <f>'Forward Ranks'!I128</f>
        <v>0.40579710144927539</v>
      </c>
      <c r="D128" s="2">
        <f>'Forward Ranks'!K128</f>
        <v>0.50724637681159424</v>
      </c>
      <c r="E128" s="2">
        <f>'Forward Ranks'!L128</f>
        <v>0.27294685990338163</v>
      </c>
      <c r="F128" s="2">
        <f>'Forward Ranks'!AC128</f>
        <v>0.66425120772946855</v>
      </c>
      <c r="G128" s="2">
        <f>'Forward Ranks'!AF128</f>
        <v>0.78502415458937203</v>
      </c>
      <c r="H128" s="2">
        <f>'Forward Ranks'!AP128</f>
        <v>0.18115942028985507</v>
      </c>
      <c r="I128" s="2">
        <f t="shared" si="20"/>
        <v>0.34178743961352653</v>
      </c>
      <c r="J128" s="2">
        <f t="shared" si="21"/>
        <v>0.51752921535893159</v>
      </c>
      <c r="K128">
        <f t="shared" si="22"/>
        <v>290</v>
      </c>
      <c r="M128" s="1">
        <f t="shared" si="23"/>
        <v>0.61352657004830913</v>
      </c>
      <c r="N128" s="2">
        <f t="shared" si="24"/>
        <v>0.75125208681135225</v>
      </c>
      <c r="O128">
        <f t="shared" si="25"/>
        <v>150</v>
      </c>
      <c r="P128" s="2">
        <f>'Forward Ranks'!AZ128</f>
        <v>0.39130434782608697</v>
      </c>
      <c r="Q128">
        <f>'F on ice'!G128</f>
        <v>12.131884057971</v>
      </c>
      <c r="R128" s="8">
        <f t="shared" si="26"/>
        <v>63.884805593864158</v>
      </c>
      <c r="S128">
        <f t="shared" si="27"/>
        <v>289</v>
      </c>
      <c r="T128" s="8">
        <f t="shared" si="28"/>
        <v>87.257092739106227</v>
      </c>
      <c r="U128" s="30">
        <f t="shared" si="29"/>
        <v>149</v>
      </c>
      <c r="X128" t="str">
        <f>'Defense Ranks'!A128</f>
        <v>Kaedan Korczak</v>
      </c>
      <c r="Y128" t="str">
        <f>'Defense Ranks'!B128</f>
        <v>VGK</v>
      </c>
      <c r="Z128" s="2">
        <f>'Defense Ranks'!I128</f>
        <v>0.50847457627118642</v>
      </c>
      <c r="AA128" s="1">
        <f>'Defense Ranks'!K128</f>
        <v>0.8347457627118644</v>
      </c>
      <c r="AB128" s="1">
        <f>'Defense Ranks'!L128</f>
        <v>0.3940677966101695</v>
      </c>
      <c r="AC128" s="2">
        <f>'Defense Ranks'!AC128</f>
        <v>0.80084745762711862</v>
      </c>
      <c r="AD128" s="2">
        <f>'Defense Ranks'!AF128</f>
        <v>0.82203389830508478</v>
      </c>
      <c r="AE128" s="2">
        <f>'Defense Ranks'!AP128</f>
        <v>0.30508474576271188</v>
      </c>
      <c r="AF128" s="1">
        <f t="shared" si="30"/>
        <v>0.51059322033898302</v>
      </c>
      <c r="AG128" s="1">
        <f t="shared" si="31"/>
        <v>0.78957915831663328</v>
      </c>
      <c r="AH128">
        <f t="shared" si="32"/>
        <v>106</v>
      </c>
      <c r="AI128" s="2">
        <f>'Defense Ranks'!AZ128</f>
        <v>0.63135593220338981</v>
      </c>
      <c r="AJ128" s="1">
        <f t="shared" si="33"/>
        <v>0.75141242937853103</v>
      </c>
      <c r="AK128" s="1">
        <f t="shared" si="34"/>
        <v>0.90981963927855714</v>
      </c>
      <c r="AL128">
        <f t="shared" si="35"/>
        <v>46</v>
      </c>
      <c r="AN128">
        <f>'D on Ice'!G128</f>
        <v>15.022727272727</v>
      </c>
      <c r="AO128" s="8">
        <f t="shared" si="36"/>
        <v>93.980643104390325</v>
      </c>
      <c r="AP128">
        <f t="shared" si="37"/>
        <v>105</v>
      </c>
      <c r="AQ128" s="8">
        <f t="shared" si="38"/>
        <v>106.00469120058271</v>
      </c>
      <c r="AR128">
        <f t="shared" si="39"/>
        <v>48</v>
      </c>
    </row>
    <row r="129" spans="1:44" x14ac:dyDescent="0.3">
      <c r="A129" t="str">
        <f>'Forward Ranks'!A129</f>
        <v>Evgeny Kuznetsov</v>
      </c>
      <c r="B129" t="str">
        <f>'Forward Ranks'!B129</f>
        <v>WSH</v>
      </c>
      <c r="C129" s="2">
        <f>'Forward Ranks'!I129</f>
        <v>7.9710144927536225E-2</v>
      </c>
      <c r="D129" s="2">
        <f>'Forward Ranks'!K129</f>
        <v>7.2463768115942032E-2</v>
      </c>
      <c r="E129" s="2">
        <f>'Forward Ranks'!L129</f>
        <v>0.10628019323671498</v>
      </c>
      <c r="F129" s="2">
        <f>'Forward Ranks'!AC129</f>
        <v>0.11594202898550725</v>
      </c>
      <c r="G129" s="2">
        <f>'Forward Ranks'!AF129</f>
        <v>9.420289855072464E-2</v>
      </c>
      <c r="H129" s="2">
        <f>'Forward Ranks'!AP129</f>
        <v>0.15458937198067632</v>
      </c>
      <c r="I129" s="2">
        <f t="shared" si="20"/>
        <v>0.10326086956521741</v>
      </c>
      <c r="J129" s="2">
        <f t="shared" si="21"/>
        <v>0.337228714524207</v>
      </c>
      <c r="K129">
        <f t="shared" si="22"/>
        <v>398</v>
      </c>
      <c r="M129" s="1">
        <f t="shared" si="23"/>
        <v>0.12157809983896939</v>
      </c>
      <c r="N129" s="2">
        <f t="shared" si="24"/>
        <v>0.36060100166944908</v>
      </c>
      <c r="O129">
        <f t="shared" si="25"/>
        <v>384</v>
      </c>
      <c r="P129" s="2">
        <f>'Forward Ranks'!AZ129</f>
        <v>0.15458937198067632</v>
      </c>
      <c r="Q129">
        <f>'F on ice'!G129</f>
        <v>13.066666666667</v>
      </c>
      <c r="R129" s="8">
        <f t="shared" si="26"/>
        <v>46.789538119087702</v>
      </c>
      <c r="S129">
        <f t="shared" si="27"/>
        <v>379</v>
      </c>
      <c r="T129" s="8">
        <f t="shared" si="28"/>
        <v>49.12676683361191</v>
      </c>
      <c r="U129" s="30">
        <f t="shared" si="29"/>
        <v>380</v>
      </c>
      <c r="X129" t="str">
        <f>'Defense Ranks'!A129</f>
        <v>Kaiden Guhle</v>
      </c>
      <c r="Y129" t="str">
        <f>'Defense Ranks'!B129</f>
        <v>MTL</v>
      </c>
      <c r="Z129" s="2">
        <f>'Defense Ranks'!I129</f>
        <v>0.19067796610169491</v>
      </c>
      <c r="AA129" s="1">
        <f>'Defense Ranks'!K129</f>
        <v>0.38135593220338981</v>
      </c>
      <c r="AB129" s="1">
        <f>'Defense Ranks'!L129</f>
        <v>0.3940677966101695</v>
      </c>
      <c r="AC129" s="2">
        <f>'Defense Ranks'!AC129</f>
        <v>0.3135593220338983</v>
      </c>
      <c r="AD129" s="2">
        <f>'Defense Ranks'!AF129</f>
        <v>0.27542372881355931</v>
      </c>
      <c r="AE129" s="2">
        <f>'Defense Ranks'!AP129</f>
        <v>0.57203389830508478</v>
      </c>
      <c r="AF129" s="1">
        <f t="shared" si="30"/>
        <v>0.38453389830508478</v>
      </c>
      <c r="AG129" s="1">
        <f t="shared" si="31"/>
        <v>0.69338677354709422</v>
      </c>
      <c r="AH129">
        <f t="shared" si="32"/>
        <v>154</v>
      </c>
      <c r="AI129" s="2">
        <f>'Defense Ranks'!AZ129</f>
        <v>0.69491525423728817</v>
      </c>
      <c r="AJ129" s="1">
        <f t="shared" si="33"/>
        <v>0.42796610169491522</v>
      </c>
      <c r="AK129" s="1">
        <f t="shared" si="34"/>
        <v>0.70941883767535074</v>
      </c>
      <c r="AL129">
        <f t="shared" si="35"/>
        <v>145</v>
      </c>
      <c r="AN129">
        <f>'D on Ice'!G129</f>
        <v>17.495075757576</v>
      </c>
      <c r="AO129" s="8">
        <f t="shared" si="36"/>
        <v>86.833753112285422</v>
      </c>
      <c r="AP129">
        <f t="shared" si="37"/>
        <v>147</v>
      </c>
      <c r="AQ129" s="8">
        <f t="shared" si="38"/>
        <v>88.436959525111078</v>
      </c>
      <c r="AR129">
        <f t="shared" si="39"/>
        <v>136</v>
      </c>
    </row>
    <row r="130" spans="1:44" x14ac:dyDescent="0.3">
      <c r="A130" t="str">
        <f>'Forward Ranks'!A130</f>
        <v>Fabian Zetterlund</v>
      </c>
      <c r="B130" t="str">
        <f>'Forward Ranks'!B130</f>
        <v>S.J</v>
      </c>
      <c r="C130" s="2">
        <f>'Forward Ranks'!I130</f>
        <v>0.27053140096618356</v>
      </c>
      <c r="D130" s="2">
        <f>'Forward Ranks'!K130</f>
        <v>0.21980676328502416</v>
      </c>
      <c r="E130" s="2">
        <f>'Forward Ranks'!L130</f>
        <v>0.44444444444444442</v>
      </c>
      <c r="F130" s="2">
        <f>'Forward Ranks'!AC130</f>
        <v>8.4541062801932368E-2</v>
      </c>
      <c r="G130" s="2">
        <f>'Forward Ranks'!AF130</f>
        <v>3.6231884057971016E-2</v>
      </c>
      <c r="H130" s="2">
        <f>'Forward Ranks'!AP130</f>
        <v>0.7342995169082126</v>
      </c>
      <c r="I130" s="2">
        <f t="shared" si="20"/>
        <v>0.41727053140096615</v>
      </c>
      <c r="J130" s="2">
        <f t="shared" si="21"/>
        <v>0.58931552587646074</v>
      </c>
      <c r="K130">
        <f t="shared" si="22"/>
        <v>246</v>
      </c>
      <c r="M130" s="1">
        <f t="shared" si="23"/>
        <v>9.9838969404186795E-2</v>
      </c>
      <c r="N130" s="2">
        <f t="shared" si="24"/>
        <v>0.35225375626043404</v>
      </c>
      <c r="O130">
        <f t="shared" si="25"/>
        <v>389</v>
      </c>
      <c r="P130" s="2">
        <f>'Forward Ranks'!AZ130</f>
        <v>0.17874396135265699</v>
      </c>
      <c r="Q130">
        <f>'F on ice'!G130</f>
        <v>14.503125000000001</v>
      </c>
      <c r="R130" s="8">
        <f t="shared" si="26"/>
        <v>73.434677587646078</v>
      </c>
      <c r="S130">
        <f t="shared" si="27"/>
        <v>237</v>
      </c>
      <c r="T130" s="8">
        <f t="shared" si="28"/>
        <v>49.728500626043406</v>
      </c>
      <c r="U130" s="30">
        <f t="shared" si="29"/>
        <v>375</v>
      </c>
      <c r="X130" t="str">
        <f>'Defense Ranks'!A130</f>
        <v>Kevin Bahl</v>
      </c>
      <c r="Y130" t="str">
        <f>'Defense Ranks'!B130</f>
        <v>N.J</v>
      </c>
      <c r="Z130" s="2">
        <f>'Defense Ranks'!I130</f>
        <v>0.19915254237288135</v>
      </c>
      <c r="AA130" s="1">
        <f>'Defense Ranks'!K130</f>
        <v>0.75</v>
      </c>
      <c r="AB130" s="1">
        <f>'Defense Ranks'!L130</f>
        <v>0.2711864406779661</v>
      </c>
      <c r="AC130" s="2">
        <f>'Defense Ranks'!AC130</f>
        <v>0.72457627118644063</v>
      </c>
      <c r="AD130" s="2">
        <f>'Defense Ranks'!AF130</f>
        <v>0.81355932203389836</v>
      </c>
      <c r="AE130" s="2">
        <f>'Defense Ranks'!AP130</f>
        <v>3.3898305084745763E-2</v>
      </c>
      <c r="AF130" s="1">
        <f t="shared" si="30"/>
        <v>0.3135593220338983</v>
      </c>
      <c r="AG130" s="1">
        <f t="shared" si="31"/>
        <v>0.63727454909819636</v>
      </c>
      <c r="AH130">
        <f t="shared" si="32"/>
        <v>181</v>
      </c>
      <c r="AI130" s="2">
        <f>'Defense Ranks'!AZ130</f>
        <v>0.80932203389830504</v>
      </c>
      <c r="AJ130" s="1">
        <f t="shared" si="33"/>
        <v>0.78248587570621464</v>
      </c>
      <c r="AK130" s="1">
        <f t="shared" si="34"/>
        <v>0.9238476953907816</v>
      </c>
      <c r="AL130">
        <f t="shared" si="35"/>
        <v>38</v>
      </c>
      <c r="AN130">
        <f>'D on Ice'!G130</f>
        <v>15.241666666666999</v>
      </c>
      <c r="AO130" s="8">
        <f t="shared" si="36"/>
        <v>78.969121576486629</v>
      </c>
      <c r="AP130">
        <f t="shared" si="37"/>
        <v>182</v>
      </c>
      <c r="AQ130" s="8">
        <f t="shared" si="38"/>
        <v>107.62643620574516</v>
      </c>
      <c r="AR130">
        <f t="shared" si="39"/>
        <v>37</v>
      </c>
    </row>
    <row r="131" spans="1:44" x14ac:dyDescent="0.3">
      <c r="A131" t="str">
        <f>'Forward Ranks'!A131</f>
        <v>Filip Forsberg</v>
      </c>
      <c r="B131" t="str">
        <f>'Forward Ranks'!B131</f>
        <v>NSH</v>
      </c>
      <c r="C131" s="2">
        <f>'Forward Ranks'!I131</f>
        <v>0.76086956521739135</v>
      </c>
      <c r="D131" s="2">
        <f>'Forward Ranks'!K131</f>
        <v>0.75120772946859904</v>
      </c>
      <c r="E131" s="2">
        <f>'Forward Ranks'!L131</f>
        <v>0.85990338164251212</v>
      </c>
      <c r="F131" s="2">
        <f>'Forward Ranks'!AC131</f>
        <v>0.57004830917874394</v>
      </c>
      <c r="G131" s="2">
        <f>'Forward Ranks'!AF131</f>
        <v>0.57971014492753625</v>
      </c>
      <c r="H131" s="2">
        <f>'Forward Ranks'!AP131</f>
        <v>0.84782608695652173</v>
      </c>
      <c r="I131" s="2">
        <f t="shared" ref="I131:I194" si="40">SUM(C131:E131,H131)/4</f>
        <v>0.80495169082125595</v>
      </c>
      <c r="J131" s="2">
        <f t="shared" ref="J131:J194" si="41">_xlfn.RANK.EQ(I131,$I$2:$I$600,1)/COUNT($I$2:$I$600)</f>
        <v>0.90150250417362265</v>
      </c>
      <c r="K131">
        <f t="shared" ref="K131:K194" si="42">RANK(J131,$J$2:$J$600)</f>
        <v>60</v>
      </c>
      <c r="M131" s="1">
        <f t="shared" ref="M131:M194" si="43">SUM(F131:G131,P131)/3</f>
        <v>0.5281803542673108</v>
      </c>
      <c r="N131" s="2">
        <f t="shared" ref="N131:N194" si="44">_xlfn.RANK.EQ(M131,$M$2:$M$600,1)/COUNT($M$2:$M$600)</f>
        <v>0.67779632721201999</v>
      </c>
      <c r="O131">
        <f t="shared" ref="O131:O194" si="45">RANK(N131,$N$2:$N$600)</f>
        <v>194</v>
      </c>
      <c r="P131" s="2">
        <f>'Forward Ranks'!AZ131</f>
        <v>0.43478260869565216</v>
      </c>
      <c r="Q131">
        <f>'F on ice'!G131</f>
        <v>13.965972222222</v>
      </c>
      <c r="R131" s="8">
        <f t="shared" ref="R131:R194" si="46">((Q131/100)+J131)*100</f>
        <v>104.11622263958427</v>
      </c>
      <c r="S131">
        <f t="shared" ref="S131:S194" si="47">RANK(R131,$R$2:$R$600)</f>
        <v>55</v>
      </c>
      <c r="T131" s="8">
        <f t="shared" ref="T131:T194" si="48">((Q131/100)+N131)*100</f>
        <v>81.745604943423999</v>
      </c>
      <c r="U131" s="30">
        <f t="shared" ref="U131:U194" si="49">RANK(T131,$T$2:$T$600)</f>
        <v>183</v>
      </c>
      <c r="X131" t="str">
        <f>'Defense Ranks'!A131</f>
        <v>Kevin Korchinski</v>
      </c>
      <c r="Y131" t="str">
        <f>'Defense Ranks'!B131</f>
        <v>CHI</v>
      </c>
      <c r="Z131" s="2">
        <f>'Defense Ranks'!I131</f>
        <v>0.32627118644067798</v>
      </c>
      <c r="AA131" s="1">
        <f>'Defense Ranks'!K131</f>
        <v>8.050847457627118E-2</v>
      </c>
      <c r="AB131" s="1">
        <f>'Defense Ranks'!L131</f>
        <v>0.25423728813559321</v>
      </c>
      <c r="AC131" s="2">
        <f>'Defense Ranks'!AC131</f>
        <v>9.3220338983050849E-2</v>
      </c>
      <c r="AD131" s="2">
        <f>'Defense Ranks'!AF131</f>
        <v>6.3559322033898302E-2</v>
      </c>
      <c r="AE131" s="2">
        <f>'Defense Ranks'!AP131</f>
        <v>0.76271186440677963</v>
      </c>
      <c r="AF131" s="1">
        <f t="shared" ref="AF131:AF194" si="50">SUM(Z131:AB131,AE131)/4</f>
        <v>0.3559322033898305</v>
      </c>
      <c r="AG131" s="1">
        <f t="shared" ref="AG131:AG194" si="51">_xlfn.RANK.EQ(AF131,$AF$2:$AF$600,1)/COUNT($AF$2:$AF$600)</f>
        <v>0.66733466933867736</v>
      </c>
      <c r="AH131">
        <f t="shared" ref="AH131:AH194" si="52">RANK(AG131,$AG$2:$AG$600)</f>
        <v>166</v>
      </c>
      <c r="AI131" s="2">
        <f>'Defense Ranks'!AZ131</f>
        <v>0.14830508474576271</v>
      </c>
      <c r="AJ131" s="1">
        <f t="shared" ref="AJ131:AJ194" si="53">SUM(AC131:AD131,AI131)/3</f>
        <v>0.10169491525423728</v>
      </c>
      <c r="AK131" s="1">
        <f t="shared" ref="AK131:AK194" si="54">_xlfn.RANK.EQ(AJ131,$AJ$2:$AJ$600,1)/COUNT($AJ$2:$AJ$600)</f>
        <v>0.55711422845691383</v>
      </c>
      <c r="AL131">
        <f t="shared" ref="AL131:AL194" si="55">RANK(AK131,$AK$2:$AK$600)</f>
        <v>222</v>
      </c>
      <c r="AN131">
        <f>'D on Ice'!G131</f>
        <v>16.610852713178001</v>
      </c>
      <c r="AO131" s="8">
        <f t="shared" ref="AO131:AO194" si="56">((AN131/100)+AG131)*100</f>
        <v>83.344319647045737</v>
      </c>
      <c r="AP131">
        <f t="shared" ref="AP131:AP194" si="57">RANK(AO131,$AO$2:$AO$600)</f>
        <v>159</v>
      </c>
      <c r="AQ131" s="8">
        <f t="shared" ref="AQ131:AQ194" si="58">((AN131/100)+AK131)*100</f>
        <v>72.322275558869393</v>
      </c>
      <c r="AR131">
        <f t="shared" ref="AR131:AR194" si="59">RANK(AQ131,$AQ$2:$AQ$600)</f>
        <v>216</v>
      </c>
    </row>
    <row r="132" spans="1:44" x14ac:dyDescent="0.3">
      <c r="A132" t="str">
        <f>'Forward Ranks'!A132</f>
        <v>Filip Zadina</v>
      </c>
      <c r="B132" t="str">
        <f>'Forward Ranks'!B132</f>
        <v>S.J</v>
      </c>
      <c r="C132" s="2">
        <f>'Forward Ranks'!I132</f>
        <v>0.20048309178743962</v>
      </c>
      <c r="D132" s="2">
        <f>'Forward Ranks'!K132</f>
        <v>0.15942028985507245</v>
      </c>
      <c r="E132" s="2">
        <f>'Forward Ranks'!L132</f>
        <v>0.33333333333333331</v>
      </c>
      <c r="F132" s="2">
        <f>'Forward Ranks'!AC132</f>
        <v>4.830917874396135E-3</v>
      </c>
      <c r="G132" s="2">
        <f>'Forward Ranks'!AF132</f>
        <v>1.932367149758454E-2</v>
      </c>
      <c r="H132" s="2">
        <f>'Forward Ranks'!AP132</f>
        <v>0.58212560386473433</v>
      </c>
      <c r="I132" s="2">
        <f t="shared" si="40"/>
        <v>0.3188405797101449</v>
      </c>
      <c r="J132" s="2">
        <f t="shared" si="41"/>
        <v>0.49248747913188645</v>
      </c>
      <c r="K132">
        <f t="shared" si="42"/>
        <v>305</v>
      </c>
      <c r="M132" s="1">
        <f t="shared" si="43"/>
        <v>4.9919484702093397E-2</v>
      </c>
      <c r="N132" s="2">
        <f t="shared" si="44"/>
        <v>0.32554257095158595</v>
      </c>
      <c r="O132">
        <f t="shared" si="45"/>
        <v>405</v>
      </c>
      <c r="P132" s="2">
        <f>'Forward Ranks'!AZ132</f>
        <v>0.12560386473429952</v>
      </c>
      <c r="Q132">
        <f>'F on ice'!G132</f>
        <v>11.311627906977</v>
      </c>
      <c r="R132" s="8">
        <f t="shared" si="46"/>
        <v>60.560375820165646</v>
      </c>
      <c r="S132">
        <f t="shared" si="47"/>
        <v>309</v>
      </c>
      <c r="T132" s="8">
        <f t="shared" si="48"/>
        <v>43.865885002135599</v>
      </c>
      <c r="U132" s="30">
        <f t="shared" si="49"/>
        <v>408</v>
      </c>
      <c r="X132" t="str">
        <f>'Defense Ranks'!A132</f>
        <v>Kevin Shattenkirk</v>
      </c>
      <c r="Y132" t="str">
        <f>'Defense Ranks'!B132</f>
        <v>BOS</v>
      </c>
      <c r="Z132" s="2">
        <f>'Defense Ranks'!I132</f>
        <v>0.26694915254237289</v>
      </c>
      <c r="AA132" s="1">
        <f>'Defense Ranks'!K132</f>
        <v>0.32203389830508472</v>
      </c>
      <c r="AB132" s="1">
        <f>'Defense Ranks'!L132</f>
        <v>0.2711864406779661</v>
      </c>
      <c r="AC132" s="2">
        <f>'Defense Ranks'!AC132</f>
        <v>0.4576271186440678</v>
      </c>
      <c r="AD132" s="2">
        <f>'Defense Ranks'!AF132</f>
        <v>0.64830508474576276</v>
      </c>
      <c r="AE132" s="2">
        <f>'Defense Ranks'!AP132</f>
        <v>7.2033898305084748E-2</v>
      </c>
      <c r="AF132" s="1">
        <f t="shared" si="50"/>
        <v>0.23305084745762711</v>
      </c>
      <c r="AG132" s="1">
        <f t="shared" si="51"/>
        <v>0.59519038076152309</v>
      </c>
      <c r="AH132">
        <f t="shared" si="52"/>
        <v>203</v>
      </c>
      <c r="AI132" s="2">
        <f>'Defense Ranks'!AZ132</f>
        <v>0.79661016949152541</v>
      </c>
      <c r="AJ132" s="1">
        <f t="shared" si="53"/>
        <v>0.63418079096045199</v>
      </c>
      <c r="AK132" s="1">
        <f t="shared" si="54"/>
        <v>0.84168336673346689</v>
      </c>
      <c r="AL132">
        <f t="shared" si="55"/>
        <v>79</v>
      </c>
      <c r="AN132">
        <f>'D on Ice'!G132</f>
        <v>13.683333333333</v>
      </c>
      <c r="AO132" s="8">
        <f t="shared" si="56"/>
        <v>73.202371409485309</v>
      </c>
      <c r="AP132">
        <f t="shared" si="57"/>
        <v>206</v>
      </c>
      <c r="AQ132" s="8">
        <f t="shared" si="58"/>
        <v>97.851670006679697</v>
      </c>
      <c r="AR132">
        <f t="shared" si="59"/>
        <v>90</v>
      </c>
    </row>
    <row r="133" spans="1:44" x14ac:dyDescent="0.3">
      <c r="A133" t="str">
        <f>'Forward Ranks'!A133</f>
        <v>Frank Vatrano</v>
      </c>
      <c r="B133" t="str">
        <f>'Forward Ranks'!B133</f>
        <v>ANA</v>
      </c>
      <c r="C133" s="2">
        <f>'Forward Ranks'!I133</f>
        <v>0.43961352657004832</v>
      </c>
      <c r="D133" s="2">
        <f>'Forward Ranks'!K133</f>
        <v>0.51932367149758452</v>
      </c>
      <c r="E133" s="2">
        <f>'Forward Ranks'!L133</f>
        <v>0.40821256038647341</v>
      </c>
      <c r="F133" s="2">
        <f>'Forward Ranks'!AC133</f>
        <v>5.5555555555555552E-2</v>
      </c>
      <c r="G133" s="2">
        <f>'Forward Ranks'!AF133</f>
        <v>0.19082125603864733</v>
      </c>
      <c r="H133" s="2">
        <f>'Forward Ranks'!AP133</f>
        <v>0.58212560386473433</v>
      </c>
      <c r="I133" s="2">
        <f t="shared" si="40"/>
        <v>0.4873188405797102</v>
      </c>
      <c r="J133" s="2">
        <f t="shared" si="41"/>
        <v>0.6527545909849749</v>
      </c>
      <c r="K133">
        <f t="shared" si="42"/>
        <v>209</v>
      </c>
      <c r="M133" s="1">
        <f t="shared" si="43"/>
        <v>0.15780998389694043</v>
      </c>
      <c r="N133" s="2">
        <f t="shared" si="44"/>
        <v>0.38731218697829717</v>
      </c>
      <c r="O133">
        <f t="shared" si="45"/>
        <v>365</v>
      </c>
      <c r="P133" s="2">
        <f>'Forward Ranks'!AZ133</f>
        <v>0.22705314009661837</v>
      </c>
      <c r="Q133">
        <f>'F on ice'!G133</f>
        <v>12.540972222222001</v>
      </c>
      <c r="R133" s="8">
        <f t="shared" si="46"/>
        <v>77.816431320719488</v>
      </c>
      <c r="S133">
        <f t="shared" si="47"/>
        <v>208</v>
      </c>
      <c r="T133" s="8">
        <f t="shared" si="48"/>
        <v>51.27219092005172</v>
      </c>
      <c r="U133" s="30">
        <f t="shared" si="49"/>
        <v>364</v>
      </c>
      <c r="X133" t="str">
        <f>'Defense Ranks'!A133</f>
        <v>Kris Letang</v>
      </c>
      <c r="Y133" t="str">
        <f>'Defense Ranks'!B133</f>
        <v>PIT</v>
      </c>
      <c r="Z133" s="2">
        <f>'Defense Ranks'!I133</f>
        <v>0.95338983050847459</v>
      </c>
      <c r="AA133" s="1">
        <f>'Defense Ranks'!K133</f>
        <v>0.93644067796610164</v>
      </c>
      <c r="AB133" s="1">
        <f>'Defense Ranks'!L133</f>
        <v>0.9576271186440678</v>
      </c>
      <c r="AC133" s="2">
        <f>'Defense Ranks'!AC133</f>
        <v>0.27542372881355931</v>
      </c>
      <c r="AD133" s="2">
        <f>'Defense Ranks'!AF133</f>
        <v>0.34745762711864409</v>
      </c>
      <c r="AE133" s="2">
        <f>'Defense Ranks'!AP133</f>
        <v>0.9152542372881356</v>
      </c>
      <c r="AF133" s="1">
        <f t="shared" si="50"/>
        <v>0.94067796610169485</v>
      </c>
      <c r="AG133" s="1">
        <f t="shared" si="51"/>
        <v>0.9939879759519038</v>
      </c>
      <c r="AH133">
        <f t="shared" si="52"/>
        <v>4</v>
      </c>
      <c r="AI133" s="2">
        <f>'Defense Ranks'!AZ133</f>
        <v>0.41101694915254239</v>
      </c>
      <c r="AJ133" s="1">
        <f t="shared" si="53"/>
        <v>0.34463276836158191</v>
      </c>
      <c r="AK133" s="1">
        <f t="shared" si="54"/>
        <v>0.67535070140280562</v>
      </c>
      <c r="AL133">
        <f t="shared" si="55"/>
        <v>161</v>
      </c>
      <c r="AN133">
        <f>'D on Ice'!G133</f>
        <v>19.022348484847999</v>
      </c>
      <c r="AO133" s="8">
        <f t="shared" si="56"/>
        <v>118.42114608003837</v>
      </c>
      <c r="AP133">
        <f t="shared" si="57"/>
        <v>1</v>
      </c>
      <c r="AQ133" s="8">
        <f t="shared" si="58"/>
        <v>86.557418625128562</v>
      </c>
      <c r="AR133">
        <f t="shared" si="59"/>
        <v>146</v>
      </c>
    </row>
    <row r="134" spans="1:44" x14ac:dyDescent="0.3">
      <c r="A134" t="str">
        <f>'Forward Ranks'!A134</f>
        <v>Frederick Gaudreau</v>
      </c>
      <c r="B134" t="str">
        <f>'Forward Ranks'!B134</f>
        <v>MIN</v>
      </c>
      <c r="C134" s="2">
        <f>'Forward Ranks'!I134</f>
        <v>0.36956521739130432</v>
      </c>
      <c r="D134" s="2">
        <f>'Forward Ranks'!K134</f>
        <v>0.20772946859903382</v>
      </c>
      <c r="E134" s="2">
        <f>'Forward Ranks'!L134</f>
        <v>0.10628019323671498</v>
      </c>
      <c r="F134" s="2">
        <f>'Forward Ranks'!AC134</f>
        <v>0.30193236714975846</v>
      </c>
      <c r="G134" s="2">
        <f>'Forward Ranks'!AF134</f>
        <v>0.39130434782608697</v>
      </c>
      <c r="H134" s="2">
        <f>'Forward Ranks'!AP134</f>
        <v>0.25120772946859904</v>
      </c>
      <c r="I134" s="2">
        <f t="shared" si="40"/>
        <v>0.23369565217391305</v>
      </c>
      <c r="J134" s="2">
        <f t="shared" si="41"/>
        <v>0.44073455759599334</v>
      </c>
      <c r="K134">
        <f t="shared" si="42"/>
        <v>336</v>
      </c>
      <c r="M134" s="1">
        <f t="shared" si="43"/>
        <v>0.26006441223832527</v>
      </c>
      <c r="N134" s="2">
        <f t="shared" si="44"/>
        <v>0.45909849749582637</v>
      </c>
      <c r="O134">
        <f t="shared" si="45"/>
        <v>325</v>
      </c>
      <c r="P134" s="2">
        <f>'Forward Ranks'!AZ134</f>
        <v>8.6956521739130432E-2</v>
      </c>
      <c r="Q134">
        <f>'F on ice'!G134</f>
        <v>10.651388888889</v>
      </c>
      <c r="R134" s="8">
        <f t="shared" si="46"/>
        <v>54.724844648488336</v>
      </c>
      <c r="S134">
        <f t="shared" si="47"/>
        <v>338</v>
      </c>
      <c r="T134" s="8">
        <f t="shared" si="48"/>
        <v>56.561238638471636</v>
      </c>
      <c r="U134" s="30">
        <f t="shared" si="49"/>
        <v>335</v>
      </c>
      <c r="X134" t="str">
        <f>'Defense Ranks'!A134</f>
        <v>Kyle Burroughs</v>
      </c>
      <c r="Y134" t="str">
        <f>'Defense Ranks'!B134</f>
        <v>S.J</v>
      </c>
      <c r="Z134" s="2">
        <f>'Defense Ranks'!I134</f>
        <v>0.34322033898305082</v>
      </c>
      <c r="AA134" s="1">
        <f>'Defense Ranks'!K134</f>
        <v>0.22033898305084745</v>
      </c>
      <c r="AB134" s="1">
        <f>'Defense Ranks'!L134</f>
        <v>0.48305084745762711</v>
      </c>
      <c r="AC134" s="2">
        <f>'Defense Ranks'!AC134</f>
        <v>4.2372881355932202E-2</v>
      </c>
      <c r="AD134" s="2">
        <f>'Defense Ranks'!AF134</f>
        <v>4.6610169491525424E-2</v>
      </c>
      <c r="AE134" s="2">
        <f>'Defense Ranks'!AP134</f>
        <v>0.81779661016949157</v>
      </c>
      <c r="AF134" s="1">
        <f t="shared" si="50"/>
        <v>0.46610169491525422</v>
      </c>
      <c r="AG134" s="1">
        <f t="shared" si="51"/>
        <v>0.76152304609218435</v>
      </c>
      <c r="AH134">
        <f t="shared" si="52"/>
        <v>120</v>
      </c>
      <c r="AI134" s="2">
        <f>'Defense Ranks'!AZ134</f>
        <v>0.19067796610169491</v>
      </c>
      <c r="AJ134" s="1">
        <f t="shared" si="53"/>
        <v>9.3220338983050835E-2</v>
      </c>
      <c r="AK134" s="1">
        <f t="shared" si="54"/>
        <v>0.55110220440881763</v>
      </c>
      <c r="AL134">
        <f t="shared" si="55"/>
        <v>225</v>
      </c>
      <c r="AN134">
        <f>'D on Ice'!G134</f>
        <v>16.726587301586999</v>
      </c>
      <c r="AO134" s="8">
        <f t="shared" si="56"/>
        <v>92.878891910805422</v>
      </c>
      <c r="AP134">
        <f t="shared" si="57"/>
        <v>116</v>
      </c>
      <c r="AQ134" s="8">
        <f t="shared" si="58"/>
        <v>71.836807742468764</v>
      </c>
      <c r="AR134">
        <f t="shared" si="59"/>
        <v>219</v>
      </c>
    </row>
    <row r="135" spans="1:44" x14ac:dyDescent="0.3">
      <c r="A135" t="str">
        <f>'Forward Ranks'!A135</f>
        <v>Fredrik Olofsson</v>
      </c>
      <c r="B135" t="str">
        <f>'Forward Ranks'!B135</f>
        <v>COL</v>
      </c>
      <c r="C135" s="2">
        <f>'Forward Ranks'!I135</f>
        <v>2.8985507246376812E-2</v>
      </c>
      <c r="D135" s="2">
        <f>'Forward Ranks'!K135</f>
        <v>0.36473429951690822</v>
      </c>
      <c r="E135" s="2">
        <f>'Forward Ranks'!L135</f>
        <v>4.3478260869565216E-2</v>
      </c>
      <c r="F135" s="2">
        <f>'Forward Ranks'!AC135</f>
        <v>0.85024154589371981</v>
      </c>
      <c r="G135" s="2">
        <f>'Forward Ranks'!AF135</f>
        <v>0.80193236714975846</v>
      </c>
      <c r="H135" s="2">
        <f>'Forward Ranks'!AP135</f>
        <v>5.7971014492753624E-2</v>
      </c>
      <c r="I135" s="2">
        <f t="shared" si="40"/>
        <v>0.12379227053140097</v>
      </c>
      <c r="J135" s="2">
        <f t="shared" si="41"/>
        <v>0.36227045075125208</v>
      </c>
      <c r="K135">
        <f t="shared" si="42"/>
        <v>383</v>
      </c>
      <c r="M135" s="1">
        <f t="shared" si="43"/>
        <v>0.76731078904991945</v>
      </c>
      <c r="N135" s="2">
        <f t="shared" si="44"/>
        <v>0.86978297161936557</v>
      </c>
      <c r="O135">
        <f t="shared" si="45"/>
        <v>79</v>
      </c>
      <c r="P135" s="2">
        <f>'Forward Ranks'!AZ135</f>
        <v>0.64975845410628019</v>
      </c>
      <c r="Q135">
        <f>'F on ice'!G135</f>
        <v>8.4601449275362004</v>
      </c>
      <c r="R135" s="8">
        <f t="shared" si="46"/>
        <v>44.68719000266141</v>
      </c>
      <c r="S135">
        <f t="shared" si="47"/>
        <v>392</v>
      </c>
      <c r="T135" s="8">
        <f t="shared" si="48"/>
        <v>95.438442089472758</v>
      </c>
      <c r="U135" s="30">
        <f t="shared" si="49"/>
        <v>97</v>
      </c>
      <c r="X135" t="str">
        <f>'Defense Ranks'!A135</f>
        <v>Louis Crevier</v>
      </c>
      <c r="Y135" t="str">
        <f>'Defense Ranks'!B135</f>
        <v>CHI</v>
      </c>
      <c r="Z135" s="2">
        <f>'Defense Ranks'!I135</f>
        <v>1.2711864406779662E-2</v>
      </c>
      <c r="AA135" s="1">
        <f>'Defense Ranks'!K135</f>
        <v>2.5423728813559324E-2</v>
      </c>
      <c r="AB135" s="1">
        <f>'Defense Ranks'!L135</f>
        <v>4.2372881355932203E-3</v>
      </c>
      <c r="AC135" s="2">
        <f>'Defense Ranks'!AC135</f>
        <v>9.7457627118644072E-2</v>
      </c>
      <c r="AD135" s="2">
        <f>'Defense Ranks'!AF135</f>
        <v>5.9322033898305086E-2</v>
      </c>
      <c r="AE135" s="2">
        <f>'Defense Ranks'!AP135</f>
        <v>8.050847457627118E-2</v>
      </c>
      <c r="AF135" s="1">
        <f t="shared" si="50"/>
        <v>3.0720338983050849E-2</v>
      </c>
      <c r="AG135" s="1">
        <f t="shared" si="51"/>
        <v>0.53106212424849697</v>
      </c>
      <c r="AH135">
        <f t="shared" si="52"/>
        <v>235</v>
      </c>
      <c r="AI135" s="2">
        <f>'Defense Ranks'!AZ135</f>
        <v>0.11016949152542373</v>
      </c>
      <c r="AJ135" s="1">
        <f t="shared" si="53"/>
        <v>8.8983050847457626E-2</v>
      </c>
      <c r="AK135" s="1">
        <f t="shared" si="54"/>
        <v>0.54909819639278556</v>
      </c>
      <c r="AL135">
        <f t="shared" si="55"/>
        <v>226</v>
      </c>
      <c r="AN135">
        <f>'D on Ice'!G135</f>
        <v>14.571111111111</v>
      </c>
      <c r="AO135" s="8">
        <f t="shared" si="56"/>
        <v>67.677323535960696</v>
      </c>
      <c r="AP135">
        <f t="shared" si="57"/>
        <v>229</v>
      </c>
      <c r="AQ135" s="8">
        <f t="shared" si="58"/>
        <v>69.480930750389561</v>
      </c>
      <c r="AR135">
        <f t="shared" si="59"/>
        <v>226</v>
      </c>
    </row>
    <row r="136" spans="1:44" x14ac:dyDescent="0.3">
      <c r="A136" t="str">
        <f>'Forward Ranks'!A136</f>
        <v>Gabriel Vilardi</v>
      </c>
      <c r="B136" t="str">
        <f>'Forward Ranks'!B136</f>
        <v>WPG</v>
      </c>
      <c r="C136" s="2">
        <f>'Forward Ranks'!I136</f>
        <v>0.88888888888888884</v>
      </c>
      <c r="D136" s="2">
        <f>'Forward Ranks'!K136</f>
        <v>1</v>
      </c>
      <c r="E136" s="2">
        <f>'Forward Ranks'!L136</f>
        <v>0.96135265700483097</v>
      </c>
      <c r="F136" s="2">
        <f>'Forward Ranks'!AC136</f>
        <v>0.56521739130434778</v>
      </c>
      <c r="G136" s="2">
        <f>'Forward Ranks'!AF136</f>
        <v>0.55072463768115942</v>
      </c>
      <c r="H136" s="2">
        <f>'Forward Ranks'!AP136</f>
        <v>0.93236714975845414</v>
      </c>
      <c r="I136" s="2">
        <f t="shared" si="40"/>
        <v>0.94565217391304357</v>
      </c>
      <c r="J136" s="2">
        <f t="shared" si="41"/>
        <v>0.98664440734557601</v>
      </c>
      <c r="K136">
        <f t="shared" si="42"/>
        <v>9</v>
      </c>
      <c r="M136" s="1">
        <f t="shared" si="43"/>
        <v>0.51288244766505642</v>
      </c>
      <c r="N136" s="2">
        <f t="shared" si="44"/>
        <v>0.667779632721202</v>
      </c>
      <c r="O136">
        <f t="shared" si="45"/>
        <v>200</v>
      </c>
      <c r="P136" s="2">
        <f>'Forward Ranks'!AZ136</f>
        <v>0.42270531400966183</v>
      </c>
      <c r="Q136">
        <f>'F on ice'!G136</f>
        <v>12.994230769231001</v>
      </c>
      <c r="R136" s="8">
        <f t="shared" si="46"/>
        <v>111.65867150378861</v>
      </c>
      <c r="S136">
        <f t="shared" si="47"/>
        <v>15</v>
      </c>
      <c r="T136" s="8">
        <f t="shared" si="48"/>
        <v>79.772194041351199</v>
      </c>
      <c r="U136" s="30">
        <f t="shared" si="49"/>
        <v>199</v>
      </c>
      <c r="X136" t="str">
        <f>'Defense Ranks'!A136</f>
        <v>Luke Hughes</v>
      </c>
      <c r="Y136" t="str">
        <f>'Defense Ranks'!B136</f>
        <v>N.J</v>
      </c>
      <c r="Z136" s="2">
        <f>'Defense Ranks'!I136</f>
        <v>0.74576271186440679</v>
      </c>
      <c r="AA136" s="1">
        <f>'Defense Ranks'!K136</f>
        <v>0.41949152542372881</v>
      </c>
      <c r="AB136" s="1">
        <f>'Defense Ranks'!L136</f>
        <v>0.91101694915254239</v>
      </c>
      <c r="AC136" s="2">
        <f>'Defense Ranks'!AC136</f>
        <v>0.9152542372881356</v>
      </c>
      <c r="AD136" s="2">
        <f>'Defense Ranks'!AF136</f>
        <v>0.57203389830508478</v>
      </c>
      <c r="AE136" s="2">
        <f>'Defense Ranks'!AP136</f>
        <v>0.81779661016949157</v>
      </c>
      <c r="AF136" s="1">
        <f t="shared" si="50"/>
        <v>0.72351694915254239</v>
      </c>
      <c r="AG136" s="1">
        <f t="shared" si="51"/>
        <v>0.89779559118236474</v>
      </c>
      <c r="AH136">
        <f t="shared" si="52"/>
        <v>52</v>
      </c>
      <c r="AI136" s="2">
        <f>'Defense Ranks'!AZ136</f>
        <v>0.50423728813559321</v>
      </c>
      <c r="AJ136" s="1">
        <f t="shared" si="53"/>
        <v>0.66384180790960456</v>
      </c>
      <c r="AK136" s="1">
        <f t="shared" si="54"/>
        <v>0.85571142284569135</v>
      </c>
      <c r="AL136">
        <f t="shared" si="55"/>
        <v>73</v>
      </c>
      <c r="AN136">
        <f>'D on Ice'!G136</f>
        <v>16.279347826087001</v>
      </c>
      <c r="AO136" s="8">
        <f t="shared" si="56"/>
        <v>106.05890694432347</v>
      </c>
      <c r="AP136">
        <f t="shared" si="57"/>
        <v>52</v>
      </c>
      <c r="AQ136" s="8">
        <f t="shared" si="58"/>
        <v>101.85049011065614</v>
      </c>
      <c r="AR136">
        <f t="shared" si="59"/>
        <v>69</v>
      </c>
    </row>
    <row r="137" spans="1:44" x14ac:dyDescent="0.3">
      <c r="A137" t="str">
        <f>'Forward Ranks'!A137</f>
        <v>Garnet Hathaway</v>
      </c>
      <c r="B137" t="str">
        <f>'Forward Ranks'!B137</f>
        <v>PHI</v>
      </c>
      <c r="C137" s="2">
        <f>'Forward Ranks'!I137</f>
        <v>0.2318840579710145</v>
      </c>
      <c r="D137" s="2">
        <f>'Forward Ranks'!K137</f>
        <v>1.2077294685990338E-2</v>
      </c>
      <c r="E137" s="2">
        <f>'Forward Ranks'!L137</f>
        <v>8.6956521739130432E-2</v>
      </c>
      <c r="F137" s="2">
        <f>'Forward Ranks'!AC137</f>
        <v>0.66666666666666663</v>
      </c>
      <c r="G137" s="2">
        <f>'Forward Ranks'!AF137</f>
        <v>0.82850241545893721</v>
      </c>
      <c r="H137" s="2">
        <f>'Forward Ranks'!AP137</f>
        <v>9.6618357487922704E-2</v>
      </c>
      <c r="I137" s="2">
        <f t="shared" si="40"/>
        <v>0.1068840579710145</v>
      </c>
      <c r="J137" s="2">
        <f t="shared" si="41"/>
        <v>0.34223706176961605</v>
      </c>
      <c r="K137">
        <f t="shared" si="42"/>
        <v>393</v>
      </c>
      <c r="M137" s="1">
        <f t="shared" si="43"/>
        <v>0.71497584541062797</v>
      </c>
      <c r="N137" s="2">
        <f t="shared" si="44"/>
        <v>0.8330550918196995</v>
      </c>
      <c r="O137">
        <f t="shared" si="45"/>
        <v>101</v>
      </c>
      <c r="P137" s="2">
        <f>'Forward Ranks'!AZ137</f>
        <v>0.64975845410628019</v>
      </c>
      <c r="Q137">
        <f>'F on ice'!G137</f>
        <v>9.6986394557823008</v>
      </c>
      <c r="R137" s="8">
        <f t="shared" si="46"/>
        <v>43.922345632743912</v>
      </c>
      <c r="S137">
        <f t="shared" si="47"/>
        <v>399</v>
      </c>
      <c r="T137" s="8">
        <f t="shared" si="48"/>
        <v>93.004148637752252</v>
      </c>
      <c r="U137" s="30">
        <f t="shared" si="49"/>
        <v>113</v>
      </c>
      <c r="X137" t="str">
        <f>'Defense Ranks'!A137</f>
        <v>Luke Schenn</v>
      </c>
      <c r="Y137" t="str">
        <f>'Defense Ranks'!B137</f>
        <v>NSH</v>
      </c>
      <c r="Z137" s="2">
        <f>'Defense Ranks'!I137</f>
        <v>0.60593220338983056</v>
      </c>
      <c r="AA137" s="1">
        <f>'Defense Ranks'!K137</f>
        <v>1.6949152542372881E-2</v>
      </c>
      <c r="AB137" s="1">
        <f>'Defense Ranks'!L137</f>
        <v>0.29661016949152541</v>
      </c>
      <c r="AC137" s="2">
        <f>'Defense Ranks'!AC137</f>
        <v>0.4788135593220339</v>
      </c>
      <c r="AD137" s="2">
        <f>'Defense Ranks'!AF137</f>
        <v>0.60169491525423724</v>
      </c>
      <c r="AE137" s="2">
        <f>'Defense Ranks'!AP137</f>
        <v>0.16949152542372881</v>
      </c>
      <c r="AF137" s="1">
        <f t="shared" si="50"/>
        <v>0.2722457627118644</v>
      </c>
      <c r="AG137" s="1">
        <f t="shared" si="51"/>
        <v>0.61322645290581157</v>
      </c>
      <c r="AH137">
        <f t="shared" si="52"/>
        <v>193</v>
      </c>
      <c r="AI137" s="2">
        <f>'Defense Ranks'!AZ137</f>
        <v>0.41101694915254239</v>
      </c>
      <c r="AJ137" s="1">
        <f t="shared" si="53"/>
        <v>0.49717514124293788</v>
      </c>
      <c r="AK137" s="1">
        <f t="shared" si="54"/>
        <v>0.76152304609218435</v>
      </c>
      <c r="AL137">
        <f t="shared" si="55"/>
        <v>118</v>
      </c>
      <c r="AN137">
        <f>'D on Ice'!G137</f>
        <v>12.960344827586001</v>
      </c>
      <c r="AO137" s="8">
        <f t="shared" si="56"/>
        <v>74.282990118167163</v>
      </c>
      <c r="AP137">
        <f t="shared" si="57"/>
        <v>203</v>
      </c>
      <c r="AQ137" s="8">
        <f t="shared" si="58"/>
        <v>89.112649436804432</v>
      </c>
      <c r="AR137">
        <f t="shared" si="59"/>
        <v>129</v>
      </c>
    </row>
    <row r="138" spans="1:44" x14ac:dyDescent="0.3">
      <c r="A138" t="str">
        <f>'Forward Ranks'!A138</f>
        <v>Givani Smith</v>
      </c>
      <c r="B138" t="str">
        <f>'Forward Ranks'!B138</f>
        <v>S.J</v>
      </c>
      <c r="C138" s="2">
        <f>'Forward Ranks'!I138</f>
        <v>0.51207729468599039</v>
      </c>
      <c r="D138" s="2">
        <f>'Forward Ranks'!K138</f>
        <v>8.2125603864734303E-2</v>
      </c>
      <c r="E138" s="2">
        <f>'Forward Ranks'!L138</f>
        <v>0.57971014492753625</v>
      </c>
      <c r="F138" s="2">
        <f>'Forward Ranks'!AC138</f>
        <v>0.20772946859903382</v>
      </c>
      <c r="G138" s="2">
        <f>'Forward Ranks'!AF138</f>
        <v>9.9033816425120769E-2</v>
      </c>
      <c r="H138" s="2">
        <f>'Forward Ranks'!AP138</f>
        <v>0.91304347826086951</v>
      </c>
      <c r="I138" s="2">
        <f t="shared" si="40"/>
        <v>0.52173913043478259</v>
      </c>
      <c r="J138" s="2">
        <f t="shared" si="41"/>
        <v>0.67278797996661099</v>
      </c>
      <c r="K138">
        <f t="shared" si="42"/>
        <v>197</v>
      </c>
      <c r="M138" s="1">
        <f t="shared" si="43"/>
        <v>0.30112721417069244</v>
      </c>
      <c r="N138" s="2">
        <f t="shared" si="44"/>
        <v>0.48580968280467446</v>
      </c>
      <c r="O138">
        <f t="shared" si="45"/>
        <v>309</v>
      </c>
      <c r="P138" s="2">
        <f>'Forward Ranks'!AZ138</f>
        <v>0.59661835748792269</v>
      </c>
      <c r="Q138">
        <f>'F on ice'!G138</f>
        <v>7.7282051282050999</v>
      </c>
      <c r="R138" s="8">
        <f t="shared" si="46"/>
        <v>75.007003124866202</v>
      </c>
      <c r="S138">
        <f t="shared" si="47"/>
        <v>222</v>
      </c>
      <c r="T138" s="8">
        <f t="shared" si="48"/>
        <v>56.309173408672542</v>
      </c>
      <c r="U138" s="30">
        <f t="shared" si="49"/>
        <v>340</v>
      </c>
      <c r="X138" t="str">
        <f>'Defense Ranks'!A138</f>
        <v>MacKenzie Weegar</v>
      </c>
      <c r="Y138" t="str">
        <f>'Defense Ranks'!B138</f>
        <v>CGY</v>
      </c>
      <c r="Z138" s="2">
        <f>'Defense Ranks'!I138</f>
        <v>0.8728813559322034</v>
      </c>
      <c r="AA138" s="1">
        <f>'Defense Ranks'!K138</f>
        <v>0.76271186440677963</v>
      </c>
      <c r="AB138" s="1">
        <f>'Defense Ranks'!L138</f>
        <v>0.69067796610169496</v>
      </c>
      <c r="AC138" s="2">
        <f>'Defense Ranks'!AC138</f>
        <v>0.52118644067796616</v>
      </c>
      <c r="AD138" s="2">
        <f>'Defense Ranks'!AF138</f>
        <v>0.33898305084745761</v>
      </c>
      <c r="AE138" s="2">
        <f>'Defense Ranks'!AP138</f>
        <v>0.81355932203389836</v>
      </c>
      <c r="AF138" s="1">
        <f t="shared" si="50"/>
        <v>0.78495762711864414</v>
      </c>
      <c r="AG138" s="1">
        <f t="shared" si="51"/>
        <v>0.92785571142284573</v>
      </c>
      <c r="AH138">
        <f t="shared" si="52"/>
        <v>37</v>
      </c>
      <c r="AI138" s="2">
        <f>'Defense Ranks'!AZ138</f>
        <v>0.24576271186440679</v>
      </c>
      <c r="AJ138" s="1">
        <f t="shared" si="53"/>
        <v>0.36864406779661013</v>
      </c>
      <c r="AK138" s="1">
        <f t="shared" si="54"/>
        <v>0.69138276553106215</v>
      </c>
      <c r="AL138">
        <f t="shared" si="55"/>
        <v>155</v>
      </c>
      <c r="AN138">
        <f>'D on Ice'!G138</f>
        <v>17.466666666666999</v>
      </c>
      <c r="AO138" s="8">
        <f t="shared" si="56"/>
        <v>110.25223780895158</v>
      </c>
      <c r="AP138">
        <f t="shared" si="57"/>
        <v>34</v>
      </c>
      <c r="AQ138" s="8">
        <f t="shared" si="58"/>
        <v>86.604943219773219</v>
      </c>
      <c r="AR138">
        <f t="shared" si="59"/>
        <v>145</v>
      </c>
    </row>
    <row r="139" spans="1:44" x14ac:dyDescent="0.3">
      <c r="A139" t="str">
        <f>'Forward Ranks'!A139</f>
        <v>Gustav Nyquist</v>
      </c>
      <c r="B139" t="str">
        <f>'Forward Ranks'!B139</f>
        <v>NSH</v>
      </c>
      <c r="C139" s="2">
        <f>'Forward Ranks'!I139</f>
        <v>0.85507246376811596</v>
      </c>
      <c r="D139" s="2">
        <f>'Forward Ranks'!K139</f>
        <v>0.72705314009661837</v>
      </c>
      <c r="E139" s="2">
        <f>'Forward Ranks'!L139</f>
        <v>0.8623188405797102</v>
      </c>
      <c r="F139" s="2">
        <f>'Forward Ranks'!AC139</f>
        <v>0.2922705314009662</v>
      </c>
      <c r="G139" s="2">
        <f>'Forward Ranks'!AF139</f>
        <v>0.35990338164251207</v>
      </c>
      <c r="H139" s="2">
        <f>'Forward Ranks'!AP139</f>
        <v>0.84782608695652173</v>
      </c>
      <c r="I139" s="2">
        <f t="shared" si="40"/>
        <v>0.82306763285024154</v>
      </c>
      <c r="J139" s="2">
        <f t="shared" si="41"/>
        <v>0.91986644407345575</v>
      </c>
      <c r="K139">
        <f t="shared" si="42"/>
        <v>48</v>
      </c>
      <c r="M139" s="1">
        <f t="shared" si="43"/>
        <v>0.26892109500805156</v>
      </c>
      <c r="N139" s="2">
        <f t="shared" si="44"/>
        <v>0.46911519198664442</v>
      </c>
      <c r="O139">
        <f t="shared" si="45"/>
        <v>319</v>
      </c>
      <c r="P139" s="2">
        <f>'Forward Ranks'!AZ139</f>
        <v>0.15458937198067632</v>
      </c>
      <c r="Q139">
        <f>'F on ice'!G139</f>
        <v>12.639930555556001</v>
      </c>
      <c r="R139" s="8">
        <f t="shared" si="46"/>
        <v>104.62657496290157</v>
      </c>
      <c r="S139">
        <f t="shared" si="47"/>
        <v>54</v>
      </c>
      <c r="T139" s="8">
        <f t="shared" si="48"/>
        <v>59.551449754220442</v>
      </c>
      <c r="U139" s="30">
        <f t="shared" si="49"/>
        <v>321</v>
      </c>
      <c r="X139" t="str">
        <f>'Defense Ranks'!A139</f>
        <v>Marc Staal</v>
      </c>
      <c r="Y139" t="str">
        <f>'Defense Ranks'!B139</f>
        <v>PHI</v>
      </c>
      <c r="Z139" s="2">
        <f>'Defense Ranks'!I139</f>
        <v>0.93220338983050843</v>
      </c>
      <c r="AA139" s="1">
        <f>'Defense Ranks'!K139</f>
        <v>0.1228813559322034</v>
      </c>
      <c r="AB139" s="1">
        <f>'Defense Ranks'!L139</f>
        <v>0.96610169491525422</v>
      </c>
      <c r="AC139" s="2">
        <f>'Defense Ranks'!AC139</f>
        <v>0.22457627118644069</v>
      </c>
      <c r="AD139" s="2">
        <f>'Defense Ranks'!AF139</f>
        <v>0.36864406779661019</v>
      </c>
      <c r="AE139" s="2">
        <f>'Defense Ranks'!AP139</f>
        <v>0.96610169491525422</v>
      </c>
      <c r="AF139" s="1">
        <f t="shared" si="50"/>
        <v>0.74682203389830515</v>
      </c>
      <c r="AG139" s="1">
        <f t="shared" si="51"/>
        <v>0.91382765531062127</v>
      </c>
      <c r="AH139">
        <f t="shared" si="52"/>
        <v>44</v>
      </c>
      <c r="AI139" s="2">
        <f>'Defense Ranks'!AZ139</f>
        <v>0.15677966101694915</v>
      </c>
      <c r="AJ139" s="1">
        <f t="shared" si="53"/>
        <v>0.25</v>
      </c>
      <c r="AK139" s="1">
        <f t="shared" si="54"/>
        <v>0.62725450901803603</v>
      </c>
      <c r="AL139">
        <f t="shared" si="55"/>
        <v>187</v>
      </c>
      <c r="AN139">
        <f>'D on Ice'!G139</f>
        <v>11.972549019608</v>
      </c>
      <c r="AO139" s="8">
        <f t="shared" si="56"/>
        <v>103.35531455067013</v>
      </c>
      <c r="AP139">
        <f t="shared" si="57"/>
        <v>65</v>
      </c>
      <c r="AQ139" s="8">
        <f t="shared" si="58"/>
        <v>74.697999921411608</v>
      </c>
      <c r="AR139">
        <f t="shared" si="59"/>
        <v>206</v>
      </c>
    </row>
    <row r="140" spans="1:44" x14ac:dyDescent="0.3">
      <c r="A140" t="str">
        <f>'Forward Ranks'!A140</f>
        <v>Hendrix Lapierre</v>
      </c>
      <c r="B140" t="str">
        <f>'Forward Ranks'!B140</f>
        <v>WSH</v>
      </c>
      <c r="C140" s="2">
        <f>'Forward Ranks'!I140</f>
        <v>0.1111111111111111</v>
      </c>
      <c r="D140" s="2">
        <f>'Forward Ranks'!K140</f>
        <v>0.43478260869565216</v>
      </c>
      <c r="E140" s="2">
        <f>'Forward Ranks'!L140</f>
        <v>3.6231884057971016E-2</v>
      </c>
      <c r="F140" s="2">
        <f>'Forward Ranks'!AC140</f>
        <v>0.35748792270531399</v>
      </c>
      <c r="G140" s="2">
        <f>'Forward Ranks'!AF140</f>
        <v>0.25362318840579712</v>
      </c>
      <c r="H140" s="2">
        <f>'Forward Ranks'!AP140</f>
        <v>6.280193236714976E-2</v>
      </c>
      <c r="I140" s="2">
        <f t="shared" si="40"/>
        <v>0.16123188405797101</v>
      </c>
      <c r="J140" s="2">
        <f t="shared" si="41"/>
        <v>0.39565943238731216</v>
      </c>
      <c r="K140">
        <f t="shared" si="42"/>
        <v>361</v>
      </c>
      <c r="M140" s="1">
        <f t="shared" si="43"/>
        <v>0.34460547504025768</v>
      </c>
      <c r="N140" s="2">
        <f t="shared" si="44"/>
        <v>0.53923205342237057</v>
      </c>
      <c r="O140">
        <f t="shared" si="45"/>
        <v>276</v>
      </c>
      <c r="P140" s="2">
        <f>'Forward Ranks'!AZ140</f>
        <v>0.42270531400966183</v>
      </c>
      <c r="Q140">
        <f>'F on ice'!G140</f>
        <v>9.2646666666667006</v>
      </c>
      <c r="R140" s="8">
        <f t="shared" si="46"/>
        <v>48.830609905397914</v>
      </c>
      <c r="S140">
        <f t="shared" si="47"/>
        <v>367</v>
      </c>
      <c r="T140" s="8">
        <f t="shared" si="48"/>
        <v>63.187872008903753</v>
      </c>
      <c r="U140" s="30">
        <f t="shared" si="49"/>
        <v>299</v>
      </c>
      <c r="X140" t="str">
        <f>'Defense Ranks'!A140</f>
        <v>Marc-Edouard Vlasic</v>
      </c>
      <c r="Y140" t="str">
        <f>'Defense Ranks'!B140</f>
        <v>S.J</v>
      </c>
      <c r="Z140" s="2">
        <f>'Defense Ranks'!I140</f>
        <v>8.8983050847457626E-2</v>
      </c>
      <c r="AA140" s="1">
        <f>'Defense Ranks'!K140</f>
        <v>4.2372881355932202E-2</v>
      </c>
      <c r="AB140" s="1">
        <f>'Defense Ranks'!L140</f>
        <v>0.36864406779661019</v>
      </c>
      <c r="AC140" s="2">
        <f>'Defense Ranks'!AC140</f>
        <v>2.1186440677966101E-2</v>
      </c>
      <c r="AD140" s="2">
        <f>'Defense Ranks'!AF140</f>
        <v>8.4745762711864406E-3</v>
      </c>
      <c r="AE140" s="2">
        <f>'Defense Ranks'!AP140</f>
        <v>0.69491525423728817</v>
      </c>
      <c r="AF140" s="1">
        <f t="shared" si="50"/>
        <v>0.29872881355932202</v>
      </c>
      <c r="AG140" s="1">
        <f t="shared" si="51"/>
        <v>0.6292585170340681</v>
      </c>
      <c r="AH140">
        <f t="shared" si="52"/>
        <v>186</v>
      </c>
      <c r="AI140" s="2">
        <f>'Defense Ranks'!AZ140</f>
        <v>3.3898305084745763E-2</v>
      </c>
      <c r="AJ140" s="1">
        <f t="shared" si="53"/>
        <v>2.1186440677966101E-2</v>
      </c>
      <c r="AK140" s="1">
        <f t="shared" si="54"/>
        <v>0.53306613226452904</v>
      </c>
      <c r="AL140">
        <f t="shared" si="55"/>
        <v>234</v>
      </c>
      <c r="AN140">
        <f>'D on Ice'!G140</f>
        <v>13.753846153846</v>
      </c>
      <c r="AO140" s="8">
        <f t="shared" si="56"/>
        <v>76.679697857252819</v>
      </c>
      <c r="AP140">
        <f t="shared" si="57"/>
        <v>189</v>
      </c>
      <c r="AQ140" s="8">
        <f t="shared" si="58"/>
        <v>67.060459380298894</v>
      </c>
      <c r="AR140">
        <f t="shared" si="59"/>
        <v>233</v>
      </c>
    </row>
    <row r="141" spans="1:44" x14ac:dyDescent="0.3">
      <c r="A141" t="str">
        <f>'Forward Ranks'!A141</f>
        <v>Hudson Fasching</v>
      </c>
      <c r="B141" t="str">
        <f>'Forward Ranks'!B141</f>
        <v>NYI</v>
      </c>
      <c r="C141" s="2">
        <f>'Forward Ranks'!I141</f>
        <v>5.7971014492753624E-2</v>
      </c>
      <c r="D141" s="2">
        <f>'Forward Ranks'!K141</f>
        <v>7.4879227053140096E-2</v>
      </c>
      <c r="E141" s="2">
        <f>'Forward Ranks'!L141</f>
        <v>0.12560386473429952</v>
      </c>
      <c r="F141" s="2">
        <f>'Forward Ranks'!AC141</f>
        <v>0.4468599033816425</v>
      </c>
      <c r="G141" s="2">
        <f>'Forward Ranks'!AF141</f>
        <v>0.85990338164251212</v>
      </c>
      <c r="H141" s="2">
        <f>'Forward Ranks'!AP141</f>
        <v>4.8309178743961352E-2</v>
      </c>
      <c r="I141" s="2">
        <f t="shared" si="40"/>
        <v>7.6690821256038655E-2</v>
      </c>
      <c r="J141" s="2">
        <f t="shared" si="41"/>
        <v>0.32387312186978295</v>
      </c>
      <c r="K141">
        <f t="shared" si="42"/>
        <v>406</v>
      </c>
      <c r="M141" s="1">
        <f t="shared" si="43"/>
        <v>0.75603864734299508</v>
      </c>
      <c r="N141" s="2">
        <f t="shared" si="44"/>
        <v>0.86143572621035058</v>
      </c>
      <c r="O141">
        <f t="shared" si="45"/>
        <v>83</v>
      </c>
      <c r="P141" s="2">
        <f>'Forward Ranks'!AZ141</f>
        <v>0.96135265700483097</v>
      </c>
      <c r="Q141">
        <f>'F on ice'!G141</f>
        <v>11.580476190476</v>
      </c>
      <c r="R141" s="8">
        <f t="shared" si="46"/>
        <v>43.967788377454298</v>
      </c>
      <c r="S141">
        <f t="shared" si="47"/>
        <v>397</v>
      </c>
      <c r="T141" s="8">
        <f t="shared" si="48"/>
        <v>97.724048811511054</v>
      </c>
      <c r="U141" s="30">
        <f t="shared" si="49"/>
        <v>87</v>
      </c>
      <c r="X141" t="str">
        <f>'Defense Ranks'!A141</f>
        <v>Marco Scandella</v>
      </c>
      <c r="Y141" t="str">
        <f>'Defense Ranks'!B141</f>
        <v>STL</v>
      </c>
      <c r="Z141" s="2">
        <f>'Defense Ranks'!I141</f>
        <v>0.13135593220338984</v>
      </c>
      <c r="AA141" s="1">
        <f>'Defense Ranks'!K141</f>
        <v>0.4788135593220339</v>
      </c>
      <c r="AB141" s="1">
        <f>'Defense Ranks'!L141</f>
        <v>0.2076271186440678</v>
      </c>
      <c r="AC141" s="2">
        <f>'Defense Ranks'!AC141</f>
        <v>0.51694915254237284</v>
      </c>
      <c r="AD141" s="2">
        <f>'Defense Ranks'!AF141</f>
        <v>0.1059322033898305</v>
      </c>
      <c r="AE141" s="2">
        <f>'Defense Ranks'!AP141</f>
        <v>0.30508474576271188</v>
      </c>
      <c r="AF141" s="1">
        <f t="shared" si="50"/>
        <v>0.28072033898305088</v>
      </c>
      <c r="AG141" s="1">
        <f t="shared" si="51"/>
        <v>0.61923847695390777</v>
      </c>
      <c r="AH141">
        <f t="shared" si="52"/>
        <v>191</v>
      </c>
      <c r="AI141" s="2">
        <f>'Defense Ranks'!AZ141</f>
        <v>0.31779661016949151</v>
      </c>
      <c r="AJ141" s="1">
        <f t="shared" si="53"/>
        <v>0.3135593220338983</v>
      </c>
      <c r="AK141" s="1">
        <f t="shared" si="54"/>
        <v>0.66132264529058116</v>
      </c>
      <c r="AL141">
        <f t="shared" si="55"/>
        <v>170</v>
      </c>
      <c r="AN141">
        <f>'D on Ice'!G141</f>
        <v>11.560569105691</v>
      </c>
      <c r="AO141" s="8">
        <f t="shared" si="56"/>
        <v>73.484416801081778</v>
      </c>
      <c r="AP141">
        <f t="shared" si="57"/>
        <v>205</v>
      </c>
      <c r="AQ141" s="8">
        <f t="shared" si="58"/>
        <v>77.692833634749121</v>
      </c>
      <c r="AR141">
        <f t="shared" si="59"/>
        <v>191</v>
      </c>
    </row>
    <row r="142" spans="1:44" x14ac:dyDescent="0.3">
      <c r="A142" t="str">
        <f>'Forward Ranks'!A142</f>
        <v>Ilya Mikheyev</v>
      </c>
      <c r="B142" t="str">
        <f>'Forward Ranks'!B142</f>
        <v>VAN</v>
      </c>
      <c r="C142" s="2">
        <f>'Forward Ranks'!I142</f>
        <v>0.56763285024154586</v>
      </c>
      <c r="D142" s="2">
        <f>'Forward Ranks'!K142</f>
        <v>0.85507246376811596</v>
      </c>
      <c r="E142" s="2">
        <f>'Forward Ranks'!L142</f>
        <v>0.55797101449275366</v>
      </c>
      <c r="F142" s="2">
        <f>'Forward Ranks'!AC142</f>
        <v>0.84299516908212557</v>
      </c>
      <c r="G142" s="2">
        <f>'Forward Ranks'!AF142</f>
        <v>0.84299516908212557</v>
      </c>
      <c r="H142" s="2">
        <f>'Forward Ranks'!AP142</f>
        <v>0.53864734299516903</v>
      </c>
      <c r="I142" s="2">
        <f t="shared" si="40"/>
        <v>0.62983091787439616</v>
      </c>
      <c r="J142" s="2">
        <f t="shared" si="41"/>
        <v>0.76460767946577635</v>
      </c>
      <c r="K142">
        <f t="shared" si="42"/>
        <v>142</v>
      </c>
      <c r="M142" s="1">
        <f t="shared" si="43"/>
        <v>0.80193236714975846</v>
      </c>
      <c r="N142" s="2">
        <f t="shared" si="44"/>
        <v>0.88981636060100167</v>
      </c>
      <c r="O142">
        <f t="shared" si="45"/>
        <v>67</v>
      </c>
      <c r="P142" s="2">
        <f>'Forward Ranks'!AZ142</f>
        <v>0.71980676328502413</v>
      </c>
      <c r="Q142">
        <f>'F on ice'!G142</f>
        <v>12.401515151515</v>
      </c>
      <c r="R142" s="8">
        <f t="shared" si="46"/>
        <v>88.862283098092632</v>
      </c>
      <c r="S142">
        <f t="shared" si="47"/>
        <v>142</v>
      </c>
      <c r="T142" s="8">
        <f t="shared" si="48"/>
        <v>101.38315121161516</v>
      </c>
      <c r="U142" s="30">
        <f t="shared" si="49"/>
        <v>64</v>
      </c>
      <c r="X142" t="str">
        <f>'Defense Ranks'!A142</f>
        <v>Marcus Pettersson</v>
      </c>
      <c r="Y142" t="str">
        <f>'Defense Ranks'!B142</f>
        <v>PIT</v>
      </c>
      <c r="Z142" s="2">
        <f>'Defense Ranks'!I142</f>
        <v>0.86016949152542377</v>
      </c>
      <c r="AA142" s="1">
        <f>'Defense Ranks'!K142</f>
        <v>0.97033898305084743</v>
      </c>
      <c r="AB142" s="1">
        <f>'Defense Ranks'!L142</f>
        <v>0.88983050847457623</v>
      </c>
      <c r="AC142" s="2">
        <f>'Defense Ranks'!AC142</f>
        <v>0.2923728813559322</v>
      </c>
      <c r="AD142" s="2">
        <f>'Defense Ranks'!AF142</f>
        <v>0.3347457627118644</v>
      </c>
      <c r="AE142" s="2">
        <f>'Defense Ranks'!AP142</f>
        <v>0.53813559322033899</v>
      </c>
      <c r="AF142" s="1">
        <f t="shared" si="50"/>
        <v>0.8146186440677966</v>
      </c>
      <c r="AG142" s="1">
        <f t="shared" si="51"/>
        <v>0.93987975951903813</v>
      </c>
      <c r="AH142">
        <f t="shared" si="52"/>
        <v>31</v>
      </c>
      <c r="AI142" s="2">
        <f>'Defense Ranks'!AZ142</f>
        <v>0.38559322033898308</v>
      </c>
      <c r="AJ142" s="1">
        <f t="shared" si="53"/>
        <v>0.33757062146892652</v>
      </c>
      <c r="AK142" s="1">
        <f t="shared" si="54"/>
        <v>0.66933867735470942</v>
      </c>
      <c r="AL142">
        <f t="shared" si="55"/>
        <v>166</v>
      </c>
      <c r="AN142">
        <f>'D on Ice'!G142</f>
        <v>18.658712121212002</v>
      </c>
      <c r="AO142" s="8">
        <f t="shared" si="56"/>
        <v>112.64668807311583</v>
      </c>
      <c r="AP142">
        <f t="shared" si="57"/>
        <v>25</v>
      </c>
      <c r="AQ142" s="8">
        <f t="shared" si="58"/>
        <v>85.592579856682931</v>
      </c>
      <c r="AR142">
        <f t="shared" si="59"/>
        <v>153</v>
      </c>
    </row>
    <row r="143" spans="1:44" x14ac:dyDescent="0.3">
      <c r="A143" t="str">
        <f>'Forward Ranks'!A143</f>
        <v>Ivan Barbashev</v>
      </c>
      <c r="B143" t="str">
        <f>'Forward Ranks'!B143</f>
        <v>VGK</v>
      </c>
      <c r="C143" s="2">
        <f>'Forward Ranks'!I143</f>
        <v>0.66183574879227058</v>
      </c>
      <c r="D143" s="2">
        <f>'Forward Ranks'!K143</f>
        <v>0.90338164251207731</v>
      </c>
      <c r="E143" s="2">
        <f>'Forward Ranks'!L143</f>
        <v>0.64492753623188404</v>
      </c>
      <c r="F143" s="2">
        <f>'Forward Ranks'!AC143</f>
        <v>0.37681159420289856</v>
      </c>
      <c r="G143" s="2">
        <f>'Forward Ranks'!AF143</f>
        <v>0.47101449275362317</v>
      </c>
      <c r="H143" s="2">
        <f>'Forward Ranks'!AP143</f>
        <v>0.606280193236715</v>
      </c>
      <c r="I143" s="2">
        <f t="shared" si="40"/>
        <v>0.70410628019323673</v>
      </c>
      <c r="J143" s="2">
        <f t="shared" si="41"/>
        <v>0.8363939899833055</v>
      </c>
      <c r="K143">
        <f t="shared" si="42"/>
        <v>98</v>
      </c>
      <c r="M143" s="1">
        <f t="shared" si="43"/>
        <v>0.38808373590982287</v>
      </c>
      <c r="N143" s="2">
        <f t="shared" si="44"/>
        <v>0.57762938230383976</v>
      </c>
      <c r="O143">
        <f t="shared" si="45"/>
        <v>254</v>
      </c>
      <c r="P143" s="2">
        <f>'Forward Ranks'!AZ143</f>
        <v>0.31642512077294688</v>
      </c>
      <c r="Q143">
        <f>'F on ice'!G143</f>
        <v>13.417708333333</v>
      </c>
      <c r="R143" s="8">
        <f t="shared" si="46"/>
        <v>97.057107331663545</v>
      </c>
      <c r="S143">
        <f t="shared" si="47"/>
        <v>98</v>
      </c>
      <c r="T143" s="8">
        <f t="shared" si="48"/>
        <v>71.180646563716977</v>
      </c>
      <c r="U143" s="30">
        <f t="shared" si="49"/>
        <v>249</v>
      </c>
      <c r="X143" t="str">
        <f>'Defense Ranks'!A143</f>
        <v>Mario Ferraro</v>
      </c>
      <c r="Y143" t="str">
        <f>'Defense Ranks'!B143</f>
        <v>S.J</v>
      </c>
      <c r="Z143" s="2">
        <f>'Defense Ranks'!I143</f>
        <v>0.33050847457627119</v>
      </c>
      <c r="AA143" s="1">
        <f>'Defense Ranks'!K143</f>
        <v>0.40254237288135591</v>
      </c>
      <c r="AB143" s="1">
        <f>'Defense Ranks'!L143</f>
        <v>0.30084745762711862</v>
      </c>
      <c r="AC143" s="2">
        <f>'Defense Ranks'!AC143</f>
        <v>5.5084745762711863E-2</v>
      </c>
      <c r="AD143" s="2">
        <f>'Defense Ranks'!AF143</f>
        <v>8.4745762711864403E-2</v>
      </c>
      <c r="AE143" s="2">
        <f>'Defense Ranks'!AP143</f>
        <v>0.69491525423728817</v>
      </c>
      <c r="AF143" s="1">
        <f t="shared" si="50"/>
        <v>0.43220338983050843</v>
      </c>
      <c r="AG143" s="1">
        <f t="shared" si="51"/>
        <v>0.73547094188376749</v>
      </c>
      <c r="AH143">
        <f t="shared" si="52"/>
        <v>133</v>
      </c>
      <c r="AI143" s="2">
        <f>'Defense Ranks'!AZ143</f>
        <v>0.48728813559322032</v>
      </c>
      <c r="AJ143" s="1">
        <f t="shared" si="53"/>
        <v>0.20903954802259886</v>
      </c>
      <c r="AK143" s="1">
        <f t="shared" si="54"/>
        <v>0.60521042084168342</v>
      </c>
      <c r="AL143">
        <f t="shared" si="55"/>
        <v>197</v>
      </c>
      <c r="AN143">
        <f>'D on Ice'!G143</f>
        <v>18.245035460993002</v>
      </c>
      <c r="AO143" s="8">
        <f t="shared" si="56"/>
        <v>91.792129649369741</v>
      </c>
      <c r="AP143">
        <f t="shared" si="57"/>
        <v>124</v>
      </c>
      <c r="AQ143" s="8">
        <f t="shared" si="58"/>
        <v>78.766077545161338</v>
      </c>
      <c r="AR143">
        <f t="shared" si="59"/>
        <v>186</v>
      </c>
    </row>
    <row r="144" spans="1:44" x14ac:dyDescent="0.3">
      <c r="A144" t="str">
        <f>'Forward Ranks'!A144</f>
        <v>J.T. Compher</v>
      </c>
      <c r="B144" t="str">
        <f>'Forward Ranks'!B144</f>
        <v>DET</v>
      </c>
      <c r="C144" s="2">
        <f>'Forward Ranks'!I144</f>
        <v>5.0724637681159424E-2</v>
      </c>
      <c r="D144" s="2">
        <f>'Forward Ranks'!K144</f>
        <v>0.48309178743961351</v>
      </c>
      <c r="E144" s="2">
        <f>'Forward Ranks'!L144</f>
        <v>0.12318840579710146</v>
      </c>
      <c r="F144" s="2">
        <f>'Forward Ranks'!AC144</f>
        <v>0.10144927536231885</v>
      </c>
      <c r="G144" s="2">
        <f>'Forward Ranks'!AF144</f>
        <v>0.3719806763285024</v>
      </c>
      <c r="H144" s="2">
        <f>'Forward Ranks'!AP144</f>
        <v>0.26570048309178745</v>
      </c>
      <c r="I144" s="2">
        <f t="shared" si="40"/>
        <v>0.23067632850241543</v>
      </c>
      <c r="J144" s="2">
        <f t="shared" si="41"/>
        <v>0.43572621035058429</v>
      </c>
      <c r="K144">
        <f t="shared" si="42"/>
        <v>339</v>
      </c>
      <c r="M144" s="1">
        <f t="shared" si="43"/>
        <v>0.30273752012882449</v>
      </c>
      <c r="N144" s="2">
        <f t="shared" si="44"/>
        <v>0.48914858096828046</v>
      </c>
      <c r="O144">
        <f t="shared" si="45"/>
        <v>307</v>
      </c>
      <c r="P144" s="2">
        <f>'Forward Ranks'!AZ144</f>
        <v>0.43478260869565216</v>
      </c>
      <c r="Q144">
        <f>'F on ice'!G144</f>
        <v>12.664341085270999</v>
      </c>
      <c r="R144" s="8">
        <f t="shared" si="46"/>
        <v>56.236962120329423</v>
      </c>
      <c r="S144">
        <f t="shared" si="47"/>
        <v>330</v>
      </c>
      <c r="T144" s="8">
        <f t="shared" si="48"/>
        <v>61.579199182099046</v>
      </c>
      <c r="U144" s="30">
        <f t="shared" si="49"/>
        <v>308</v>
      </c>
      <c r="X144" t="str">
        <f>'Defense Ranks'!A144</f>
        <v>Mark Friedman</v>
      </c>
      <c r="Y144" t="str">
        <f>'Defense Ranks'!B144</f>
        <v>VAN</v>
      </c>
      <c r="Z144" s="2">
        <f>'Defense Ranks'!I144</f>
        <v>0.41101694915254239</v>
      </c>
      <c r="AA144" s="1">
        <f>'Defense Ranks'!K144</f>
        <v>0.82203389830508478</v>
      </c>
      <c r="AB144" s="1">
        <f>'Defense Ranks'!L144</f>
        <v>0.71186440677966101</v>
      </c>
      <c r="AC144" s="2">
        <f>'Defense Ranks'!AC144</f>
        <v>0.85169491525423724</v>
      </c>
      <c r="AD144" s="2">
        <f>'Defense Ranks'!AF144</f>
        <v>0.7076271186440678</v>
      </c>
      <c r="AE144" s="2">
        <f>'Defense Ranks'!AP144</f>
        <v>0.79661016949152541</v>
      </c>
      <c r="AF144" s="1">
        <f t="shared" si="50"/>
        <v>0.6853813559322034</v>
      </c>
      <c r="AG144" s="1">
        <f t="shared" si="51"/>
        <v>0.88577154308617234</v>
      </c>
      <c r="AH144">
        <f t="shared" si="52"/>
        <v>58</v>
      </c>
      <c r="AI144" s="2">
        <f>'Defense Ranks'!AZ144</f>
        <v>0.57627118644067798</v>
      </c>
      <c r="AJ144" s="1">
        <f t="shared" si="53"/>
        <v>0.7118644067796609</v>
      </c>
      <c r="AK144" s="1">
        <f t="shared" si="54"/>
        <v>0.88977955911823647</v>
      </c>
      <c r="AL144">
        <f t="shared" si="55"/>
        <v>56</v>
      </c>
      <c r="AN144">
        <f>'D on Ice'!G144</f>
        <v>12.07037037037</v>
      </c>
      <c r="AO144" s="8">
        <f t="shared" si="56"/>
        <v>100.64752467898724</v>
      </c>
      <c r="AP144">
        <f t="shared" si="57"/>
        <v>78</v>
      </c>
      <c r="AQ144" s="8">
        <f t="shared" si="58"/>
        <v>101.04832628219364</v>
      </c>
      <c r="AR144">
        <f t="shared" si="59"/>
        <v>74</v>
      </c>
    </row>
    <row r="145" spans="1:44" x14ac:dyDescent="0.3">
      <c r="A145" t="str">
        <f>'Forward Ranks'!A145</f>
        <v>J.T. Miller</v>
      </c>
      <c r="B145" t="str">
        <f>'Forward Ranks'!B145</f>
        <v>VAN</v>
      </c>
      <c r="C145" s="2">
        <f>'Forward Ranks'!I145</f>
        <v>0.29951690821256038</v>
      </c>
      <c r="D145" s="2">
        <f>'Forward Ranks'!K145</f>
        <v>0.94927536231884058</v>
      </c>
      <c r="E145" s="2">
        <f>'Forward Ranks'!L145</f>
        <v>0.35990338164251207</v>
      </c>
      <c r="F145" s="2">
        <f>'Forward Ranks'!AC145</f>
        <v>0.3888888888888889</v>
      </c>
      <c r="G145" s="2">
        <f>'Forward Ranks'!AF145</f>
        <v>0.13768115942028986</v>
      </c>
      <c r="H145" s="2">
        <f>'Forward Ranks'!AP145</f>
        <v>0.31159420289855072</v>
      </c>
      <c r="I145" s="2">
        <f t="shared" si="40"/>
        <v>0.48007246376811596</v>
      </c>
      <c r="J145" s="2">
        <f t="shared" si="41"/>
        <v>0.64607679465776291</v>
      </c>
      <c r="K145">
        <f t="shared" si="42"/>
        <v>212</v>
      </c>
      <c r="M145" s="1">
        <f t="shared" si="43"/>
        <v>0.19323671497584541</v>
      </c>
      <c r="N145" s="2">
        <f t="shared" si="44"/>
        <v>0.41402337228714525</v>
      </c>
      <c r="O145">
        <f t="shared" si="45"/>
        <v>352</v>
      </c>
      <c r="P145" s="2">
        <f>'Forward Ranks'!AZ145</f>
        <v>5.3140096618357488E-2</v>
      </c>
      <c r="Q145">
        <f>'F on ice'!G145</f>
        <v>13.401736111110999</v>
      </c>
      <c r="R145" s="8">
        <f t="shared" si="46"/>
        <v>78.009415576887292</v>
      </c>
      <c r="S145">
        <f t="shared" si="47"/>
        <v>204</v>
      </c>
      <c r="T145" s="8">
        <f t="shared" si="48"/>
        <v>54.804073339825521</v>
      </c>
      <c r="U145" s="30">
        <f t="shared" si="49"/>
        <v>350</v>
      </c>
      <c r="X145" t="str">
        <f>'Defense Ranks'!A145</f>
        <v>Mark Giordano</v>
      </c>
      <c r="Y145" t="str">
        <f>'Defense Ranks'!B145</f>
        <v>TOR</v>
      </c>
      <c r="Z145" s="2">
        <f>'Defense Ranks'!I145</f>
        <v>0.8347457627118644</v>
      </c>
      <c r="AA145" s="1">
        <f>'Defense Ranks'!K145</f>
        <v>0.86864406779661019</v>
      </c>
      <c r="AB145" s="1">
        <f>'Defense Ranks'!L145</f>
        <v>0.81779661016949157</v>
      </c>
      <c r="AC145" s="2">
        <f>'Defense Ranks'!AC145</f>
        <v>0.34322033898305082</v>
      </c>
      <c r="AD145" s="2">
        <f>'Defense Ranks'!AF145</f>
        <v>0.18220338983050846</v>
      </c>
      <c r="AE145" s="2">
        <f>'Defense Ranks'!AP145</f>
        <v>0.7076271186440678</v>
      </c>
      <c r="AF145" s="1">
        <f t="shared" si="50"/>
        <v>0.80720338983050854</v>
      </c>
      <c r="AG145" s="1">
        <f t="shared" si="51"/>
        <v>0.93787575150300606</v>
      </c>
      <c r="AH145">
        <f t="shared" si="52"/>
        <v>32</v>
      </c>
      <c r="AI145" s="2">
        <f>'Defense Ranks'!AZ145</f>
        <v>0.19067796610169491</v>
      </c>
      <c r="AJ145" s="1">
        <f t="shared" si="53"/>
        <v>0.23870056497175138</v>
      </c>
      <c r="AK145" s="1">
        <f t="shared" si="54"/>
        <v>0.61923847695390777</v>
      </c>
      <c r="AL145">
        <f t="shared" si="55"/>
        <v>191</v>
      </c>
      <c r="AN145">
        <f>'D on Ice'!G145</f>
        <v>14.133333333333001</v>
      </c>
      <c r="AO145" s="8">
        <f t="shared" si="56"/>
        <v>107.92090848363361</v>
      </c>
      <c r="AP145">
        <f t="shared" si="57"/>
        <v>41</v>
      </c>
      <c r="AQ145" s="8">
        <f t="shared" si="58"/>
        <v>76.057181028723775</v>
      </c>
      <c r="AR145">
        <f t="shared" si="59"/>
        <v>203</v>
      </c>
    </row>
    <row r="146" spans="1:44" x14ac:dyDescent="0.3">
      <c r="A146" t="str">
        <f>'Forward Ranks'!A146</f>
        <v>Jack Drury</v>
      </c>
      <c r="B146" t="str">
        <f>'Forward Ranks'!B146</f>
        <v>CAR</v>
      </c>
      <c r="C146" s="2">
        <f>'Forward Ranks'!I146</f>
        <v>0.70289855072463769</v>
      </c>
      <c r="D146" s="2">
        <f>'Forward Ranks'!K146</f>
        <v>0.65700483091787443</v>
      </c>
      <c r="E146" s="2">
        <f>'Forward Ranks'!L146</f>
        <v>0.32125603864734298</v>
      </c>
      <c r="F146" s="2">
        <f>'Forward Ranks'!AC146</f>
        <v>0.99033816425120769</v>
      </c>
      <c r="G146" s="2">
        <f>'Forward Ranks'!AF146</f>
        <v>0.99275362318840576</v>
      </c>
      <c r="H146" s="2">
        <f>'Forward Ranks'!AP146</f>
        <v>0.1111111111111111</v>
      </c>
      <c r="I146" s="2">
        <f t="shared" si="40"/>
        <v>0.44806763285024154</v>
      </c>
      <c r="J146" s="2">
        <f t="shared" si="41"/>
        <v>0.60934891485809684</v>
      </c>
      <c r="K146">
        <f t="shared" si="42"/>
        <v>235</v>
      </c>
      <c r="M146" s="1">
        <f t="shared" si="43"/>
        <v>0.97826086956521741</v>
      </c>
      <c r="N146" s="2">
        <f t="shared" si="44"/>
        <v>0.994991652754591</v>
      </c>
      <c r="O146">
        <f t="shared" si="45"/>
        <v>4</v>
      </c>
      <c r="P146" s="2">
        <f>'Forward Ranks'!AZ146</f>
        <v>0.95169082125603865</v>
      </c>
      <c r="Q146">
        <f>'F on ice'!G146</f>
        <v>10</v>
      </c>
      <c r="R146" s="8">
        <f t="shared" si="46"/>
        <v>70.934891485809686</v>
      </c>
      <c r="S146">
        <f t="shared" si="47"/>
        <v>246</v>
      </c>
      <c r="T146" s="8">
        <f t="shared" si="48"/>
        <v>109.49916527545911</v>
      </c>
      <c r="U146" s="30">
        <f t="shared" si="49"/>
        <v>10</v>
      </c>
      <c r="X146" t="str">
        <f>'Defense Ranks'!A146</f>
        <v>Martin Fehervary</v>
      </c>
      <c r="Y146" t="str">
        <f>'Defense Ranks'!B146</f>
        <v>WSH</v>
      </c>
      <c r="Z146" s="2">
        <f>'Defense Ranks'!I146</f>
        <v>0.14830508474576271</v>
      </c>
      <c r="AA146" s="1">
        <f>'Defense Ranks'!K146</f>
        <v>0.1440677966101695</v>
      </c>
      <c r="AB146" s="1">
        <f>'Defense Ranks'!L146</f>
        <v>0.2711864406779661</v>
      </c>
      <c r="AC146" s="2">
        <f>'Defense Ranks'!AC146</f>
        <v>0.3771186440677966</v>
      </c>
      <c r="AD146" s="2">
        <f>'Defense Ranks'!AF146</f>
        <v>0.50423728813559321</v>
      </c>
      <c r="AE146" s="2">
        <f>'Defense Ranks'!AP146</f>
        <v>0.45338983050847459</v>
      </c>
      <c r="AF146" s="1">
        <f t="shared" si="50"/>
        <v>0.25423728813559321</v>
      </c>
      <c r="AG146" s="1">
        <f t="shared" si="51"/>
        <v>0.60120240480961928</v>
      </c>
      <c r="AH146">
        <f t="shared" si="52"/>
        <v>200</v>
      </c>
      <c r="AI146" s="2">
        <f>'Defense Ranks'!AZ146</f>
        <v>0.70338983050847459</v>
      </c>
      <c r="AJ146" s="1">
        <f t="shared" si="53"/>
        <v>0.52824858757062143</v>
      </c>
      <c r="AK146" s="1">
        <f t="shared" si="54"/>
        <v>0.77354709418837675</v>
      </c>
      <c r="AL146">
        <f t="shared" si="55"/>
        <v>114</v>
      </c>
      <c r="AN146">
        <f>'D on Ice'!G146</f>
        <v>16.3125</v>
      </c>
      <c r="AO146" s="8">
        <f t="shared" si="56"/>
        <v>76.432740480961925</v>
      </c>
      <c r="AP146">
        <f t="shared" si="57"/>
        <v>191</v>
      </c>
      <c r="AQ146" s="8">
        <f t="shared" si="58"/>
        <v>93.667209418837672</v>
      </c>
      <c r="AR146">
        <f t="shared" si="59"/>
        <v>112</v>
      </c>
    </row>
    <row r="147" spans="1:44" x14ac:dyDescent="0.3">
      <c r="A147" t="str">
        <f>'Forward Ranks'!A147</f>
        <v>Jack Eichel</v>
      </c>
      <c r="B147" t="str">
        <f>'Forward Ranks'!B147</f>
        <v>VGK</v>
      </c>
      <c r="C147" s="2">
        <f>'Forward Ranks'!I147</f>
        <v>0.66908212560386471</v>
      </c>
      <c r="D147" s="2">
        <f>'Forward Ranks'!K147</f>
        <v>0.83816425120772942</v>
      </c>
      <c r="E147" s="2">
        <f>'Forward Ranks'!L147</f>
        <v>0.61111111111111116</v>
      </c>
      <c r="F147" s="2">
        <f>'Forward Ranks'!AC147</f>
        <v>0.65217391304347827</v>
      </c>
      <c r="G147" s="2">
        <f>'Forward Ranks'!AF147</f>
        <v>0.66666666666666663</v>
      </c>
      <c r="H147" s="2">
        <f>'Forward Ranks'!AP147</f>
        <v>0.5</v>
      </c>
      <c r="I147" s="2">
        <f t="shared" si="40"/>
        <v>0.65458937198067635</v>
      </c>
      <c r="J147" s="2">
        <f t="shared" si="41"/>
        <v>0.78797996661101832</v>
      </c>
      <c r="K147">
        <f t="shared" si="42"/>
        <v>128</v>
      </c>
      <c r="M147" s="1">
        <f t="shared" si="43"/>
        <v>0.65136876006441236</v>
      </c>
      <c r="N147" s="2">
        <f t="shared" si="44"/>
        <v>0.77462437395659434</v>
      </c>
      <c r="O147">
        <f t="shared" si="45"/>
        <v>136</v>
      </c>
      <c r="P147" s="2">
        <f>'Forward Ranks'!AZ147</f>
        <v>0.63526570048309183</v>
      </c>
      <c r="Q147">
        <f>'F on ice'!G147</f>
        <v>12.829365079364999</v>
      </c>
      <c r="R147" s="8">
        <f t="shared" si="46"/>
        <v>91.627361740466824</v>
      </c>
      <c r="S147">
        <f t="shared" si="47"/>
        <v>126</v>
      </c>
      <c r="T147" s="8">
        <f t="shared" si="48"/>
        <v>90.291802475024426</v>
      </c>
      <c r="U147" s="30">
        <f t="shared" si="49"/>
        <v>132</v>
      </c>
      <c r="X147" t="str">
        <f>'Defense Ranks'!A147</f>
        <v>Mason Lohrei</v>
      </c>
      <c r="Y147" t="str">
        <f>'Defense Ranks'!B147</f>
        <v>BOS</v>
      </c>
      <c r="Z147" s="2">
        <f>'Defense Ranks'!I147</f>
        <v>0.16949152542372881</v>
      </c>
      <c r="AA147" s="1">
        <f>'Defense Ranks'!K147</f>
        <v>0.42796610169491528</v>
      </c>
      <c r="AB147" s="1">
        <f>'Defense Ranks'!L147</f>
        <v>0.2288135593220339</v>
      </c>
      <c r="AC147" s="2">
        <f>'Defense Ranks'!AC147</f>
        <v>0.23728813559322035</v>
      </c>
      <c r="AD147" s="2">
        <f>'Defense Ranks'!AF147</f>
        <v>0.16949152542372881</v>
      </c>
      <c r="AE147" s="2">
        <f>'Defense Ranks'!AP147</f>
        <v>0.26271186440677968</v>
      </c>
      <c r="AF147" s="1">
        <f t="shared" si="50"/>
        <v>0.2722457627118644</v>
      </c>
      <c r="AG147" s="1">
        <f t="shared" si="51"/>
        <v>0.61322645290581157</v>
      </c>
      <c r="AH147">
        <f t="shared" si="52"/>
        <v>193</v>
      </c>
      <c r="AI147" s="2">
        <f>'Defense Ranks'!AZ147</f>
        <v>0.1440677966101695</v>
      </c>
      <c r="AJ147" s="1">
        <f t="shared" si="53"/>
        <v>0.18361581920903958</v>
      </c>
      <c r="AK147" s="1">
        <f t="shared" si="54"/>
        <v>0.59519038076152309</v>
      </c>
      <c r="AL147">
        <f t="shared" si="55"/>
        <v>203</v>
      </c>
      <c r="AN147">
        <f>'D on Ice'!G147</f>
        <v>15.110493827159999</v>
      </c>
      <c r="AO147" s="8">
        <f t="shared" si="56"/>
        <v>76.433139117741149</v>
      </c>
      <c r="AP147">
        <f t="shared" si="57"/>
        <v>190</v>
      </c>
      <c r="AQ147" s="8">
        <f t="shared" si="58"/>
        <v>74.629531903312312</v>
      </c>
      <c r="AR147">
        <f t="shared" si="59"/>
        <v>208</v>
      </c>
    </row>
    <row r="148" spans="1:44" x14ac:dyDescent="0.3">
      <c r="A148" t="str">
        <f>'Forward Ranks'!A148</f>
        <v>Jack Hughes</v>
      </c>
      <c r="B148" t="str">
        <f>'Forward Ranks'!B148</f>
        <v>N.J</v>
      </c>
      <c r="C148" s="2">
        <f>'Forward Ranks'!I148</f>
        <v>0.86714975845410625</v>
      </c>
      <c r="D148" s="2">
        <f>'Forward Ranks'!K148</f>
        <v>0.47342995169082125</v>
      </c>
      <c r="E148" s="2">
        <f>'Forward Ranks'!L148</f>
        <v>0.6908212560386473</v>
      </c>
      <c r="F148" s="2">
        <f>'Forward Ranks'!AC148</f>
        <v>0.77536231884057971</v>
      </c>
      <c r="G148" s="2">
        <f>'Forward Ranks'!AF148</f>
        <v>0.76328502415458932</v>
      </c>
      <c r="H148" s="2">
        <f>'Forward Ranks'!AP148</f>
        <v>0.41787439613526572</v>
      </c>
      <c r="I148" s="2">
        <f t="shared" si="40"/>
        <v>0.61231884057971009</v>
      </c>
      <c r="J148" s="2">
        <f t="shared" si="41"/>
        <v>0.75292153589315525</v>
      </c>
      <c r="K148">
        <f t="shared" si="42"/>
        <v>149</v>
      </c>
      <c r="M148" s="1">
        <f t="shared" si="43"/>
        <v>0.68679549114331717</v>
      </c>
      <c r="N148" s="2">
        <f t="shared" si="44"/>
        <v>0.80634390651085142</v>
      </c>
      <c r="O148">
        <f t="shared" si="45"/>
        <v>117</v>
      </c>
      <c r="P148" s="2">
        <f>'Forward Ranks'!AZ148</f>
        <v>0.52173913043478259</v>
      </c>
      <c r="Q148">
        <f>'F on ice'!G148</f>
        <v>15.63125</v>
      </c>
      <c r="R148" s="8">
        <f t="shared" si="46"/>
        <v>90.923403589315527</v>
      </c>
      <c r="S148">
        <f t="shared" si="47"/>
        <v>135</v>
      </c>
      <c r="T148" s="8">
        <f t="shared" si="48"/>
        <v>96.265640651085135</v>
      </c>
      <c r="U148" s="30">
        <f t="shared" si="49"/>
        <v>92</v>
      </c>
      <c r="X148" t="str">
        <f>'Defense Ranks'!A148</f>
        <v>Matt Dumba</v>
      </c>
      <c r="Y148" t="str">
        <f>'Defense Ranks'!B148</f>
        <v>ARI</v>
      </c>
      <c r="Z148" s="2">
        <f>'Defense Ranks'!I148</f>
        <v>0.1440677966101695</v>
      </c>
      <c r="AA148" s="1">
        <f>'Defense Ranks'!K148</f>
        <v>0.45338983050847459</v>
      </c>
      <c r="AB148" s="1">
        <f>'Defense Ranks'!L148</f>
        <v>0.42796610169491528</v>
      </c>
      <c r="AC148" s="2">
        <f>'Defense Ranks'!AC148</f>
        <v>0.28389830508474578</v>
      </c>
      <c r="AD148" s="2">
        <f>'Defense Ranks'!AF148</f>
        <v>0.33898305084745761</v>
      </c>
      <c r="AE148" s="2">
        <f>'Defense Ranks'!AP148</f>
        <v>0.36864406779661019</v>
      </c>
      <c r="AF148" s="1">
        <f t="shared" si="50"/>
        <v>0.34851694915254239</v>
      </c>
      <c r="AG148" s="1">
        <f t="shared" si="51"/>
        <v>0.66132264529058116</v>
      </c>
      <c r="AH148">
        <f t="shared" si="52"/>
        <v>169</v>
      </c>
      <c r="AI148" s="2">
        <f>'Defense Ranks'!AZ148</f>
        <v>0.41101694915254239</v>
      </c>
      <c r="AJ148" s="1">
        <f t="shared" si="53"/>
        <v>0.34463276836158191</v>
      </c>
      <c r="AK148" s="1">
        <f t="shared" si="54"/>
        <v>0.67535070140280562</v>
      </c>
      <c r="AL148">
        <f t="shared" si="55"/>
        <v>161</v>
      </c>
      <c r="AN148">
        <f>'D on Ice'!G148</f>
        <v>16.033333333333001</v>
      </c>
      <c r="AO148" s="8">
        <f t="shared" si="56"/>
        <v>82.16559786239111</v>
      </c>
      <c r="AP148">
        <f t="shared" si="57"/>
        <v>166</v>
      </c>
      <c r="AQ148" s="8">
        <f t="shared" si="58"/>
        <v>83.568403473613557</v>
      </c>
      <c r="AR148">
        <f t="shared" si="59"/>
        <v>166</v>
      </c>
    </row>
    <row r="149" spans="1:44" x14ac:dyDescent="0.3">
      <c r="A149" t="str">
        <f>'Forward Ranks'!A149</f>
        <v>Jack McBain</v>
      </c>
      <c r="B149" t="str">
        <f>'Forward Ranks'!B149</f>
        <v>ARI</v>
      </c>
      <c r="C149" s="2">
        <f>'Forward Ranks'!I149</f>
        <v>0.55072463768115942</v>
      </c>
      <c r="D149" s="2">
        <f>'Forward Ranks'!K149</f>
        <v>0.74637681159420288</v>
      </c>
      <c r="E149" s="2">
        <f>'Forward Ranks'!L149</f>
        <v>0.76328502415458932</v>
      </c>
      <c r="F149" s="2">
        <f>'Forward Ranks'!AC149</f>
        <v>0.6376811594202898</v>
      </c>
      <c r="G149" s="2">
        <f>'Forward Ranks'!AF149</f>
        <v>0.51207729468599039</v>
      </c>
      <c r="H149" s="2">
        <f>'Forward Ranks'!AP149</f>
        <v>0.66183574879227058</v>
      </c>
      <c r="I149" s="2">
        <f t="shared" si="40"/>
        <v>0.68055555555555558</v>
      </c>
      <c r="J149" s="2">
        <f t="shared" si="41"/>
        <v>0.81135225375626041</v>
      </c>
      <c r="K149">
        <f t="shared" si="42"/>
        <v>114</v>
      </c>
      <c r="M149" s="1">
        <f t="shared" si="43"/>
        <v>0.50563607085346218</v>
      </c>
      <c r="N149" s="2">
        <f t="shared" si="44"/>
        <v>0.664440734557596</v>
      </c>
      <c r="O149">
        <f t="shared" si="45"/>
        <v>202</v>
      </c>
      <c r="P149" s="2">
        <f>'Forward Ranks'!AZ149</f>
        <v>0.3671497584541063</v>
      </c>
      <c r="Q149">
        <f>'F on ice'!G149</f>
        <v>10.502604166667</v>
      </c>
      <c r="R149" s="8">
        <f t="shared" si="46"/>
        <v>91.637829542293034</v>
      </c>
      <c r="S149">
        <f t="shared" si="47"/>
        <v>125</v>
      </c>
      <c r="T149" s="8">
        <f t="shared" si="48"/>
        <v>76.946677622426591</v>
      </c>
      <c r="U149" s="30">
        <f t="shared" si="49"/>
        <v>216</v>
      </c>
      <c r="X149" t="str">
        <f>'Defense Ranks'!A149</f>
        <v>Matt Grzelcyk</v>
      </c>
      <c r="Y149" t="str">
        <f>'Defense Ranks'!B149</f>
        <v>BOS</v>
      </c>
      <c r="Z149" s="2">
        <f>'Defense Ranks'!I149</f>
        <v>0.6271186440677966</v>
      </c>
      <c r="AA149" s="1">
        <f>'Defense Ranks'!K149</f>
        <v>0.4364406779661017</v>
      </c>
      <c r="AB149" s="1">
        <f>'Defense Ranks'!L149</f>
        <v>0.73305084745762716</v>
      </c>
      <c r="AC149" s="2">
        <f>'Defense Ranks'!AC149</f>
        <v>7.6271186440677971E-2</v>
      </c>
      <c r="AD149" s="2">
        <f>'Defense Ranks'!AF149</f>
        <v>0.15254237288135594</v>
      </c>
      <c r="AE149" s="2">
        <f>'Defense Ranks'!AP149</f>
        <v>0.66949152542372881</v>
      </c>
      <c r="AF149" s="1">
        <f t="shared" si="50"/>
        <v>0.61652542372881358</v>
      </c>
      <c r="AG149" s="1">
        <f t="shared" si="51"/>
        <v>0.83767535070140275</v>
      </c>
      <c r="AH149">
        <f t="shared" si="52"/>
        <v>82</v>
      </c>
      <c r="AI149" s="2">
        <f>'Defense Ranks'!AZ149</f>
        <v>0.1059322033898305</v>
      </c>
      <c r="AJ149" s="1">
        <f t="shared" si="53"/>
        <v>0.1115819209039548</v>
      </c>
      <c r="AK149" s="1">
        <f t="shared" si="54"/>
        <v>0.56513026052104209</v>
      </c>
      <c r="AL149">
        <f t="shared" si="55"/>
        <v>218</v>
      </c>
      <c r="AN149">
        <f>'D on Ice'!G149</f>
        <v>15.610784313725</v>
      </c>
      <c r="AO149" s="8">
        <f t="shared" si="56"/>
        <v>99.378319383865275</v>
      </c>
      <c r="AP149">
        <f t="shared" si="57"/>
        <v>88</v>
      </c>
      <c r="AQ149" s="8">
        <f t="shared" si="58"/>
        <v>72.123810365829215</v>
      </c>
      <c r="AR149">
        <f t="shared" si="59"/>
        <v>218</v>
      </c>
    </row>
    <row r="150" spans="1:44" x14ac:dyDescent="0.3">
      <c r="A150" t="str">
        <f>'Forward Ranks'!A150</f>
        <v>Jack Roslovic</v>
      </c>
      <c r="B150" t="str">
        <f>'Forward Ranks'!B150</f>
        <v>CBJ</v>
      </c>
      <c r="C150" s="2">
        <f>'Forward Ranks'!I150</f>
        <v>0.67391304347826086</v>
      </c>
      <c r="D150" s="2">
        <f>'Forward Ranks'!K150</f>
        <v>0.39613526570048307</v>
      </c>
      <c r="E150" s="2">
        <f>'Forward Ranks'!L150</f>
        <v>0.44444444444444442</v>
      </c>
      <c r="F150" s="2">
        <f>'Forward Ranks'!AC150</f>
        <v>0.16425120772946861</v>
      </c>
      <c r="G150" s="2">
        <f>'Forward Ranks'!AF150</f>
        <v>0.26328502415458938</v>
      </c>
      <c r="H150" s="2">
        <f>'Forward Ranks'!AP150</f>
        <v>0.45893719806763283</v>
      </c>
      <c r="I150" s="2">
        <f t="shared" si="40"/>
        <v>0.49335748792270528</v>
      </c>
      <c r="J150" s="2">
        <f t="shared" si="41"/>
        <v>0.65943238731218701</v>
      </c>
      <c r="K150">
        <f t="shared" si="42"/>
        <v>205</v>
      </c>
      <c r="M150" s="1">
        <f t="shared" si="43"/>
        <v>0.25120772946859904</v>
      </c>
      <c r="N150" s="2">
        <f t="shared" si="44"/>
        <v>0.45409015025041738</v>
      </c>
      <c r="O150">
        <f t="shared" si="45"/>
        <v>328</v>
      </c>
      <c r="P150" s="2">
        <f>'Forward Ranks'!AZ150</f>
        <v>0.32608695652173914</v>
      </c>
      <c r="Q150">
        <f>'F on ice'!G150</f>
        <v>12.948</v>
      </c>
      <c r="R150" s="8">
        <f t="shared" si="46"/>
        <v>78.891238731218706</v>
      </c>
      <c r="S150">
        <f t="shared" si="47"/>
        <v>198</v>
      </c>
      <c r="T150" s="8">
        <f t="shared" si="48"/>
        <v>58.357015025041733</v>
      </c>
      <c r="U150" s="30">
        <f t="shared" si="49"/>
        <v>327</v>
      </c>
      <c r="X150" t="str">
        <f>'Defense Ranks'!A150</f>
        <v>Matt Roy</v>
      </c>
      <c r="Y150" t="str">
        <f>'Defense Ranks'!B150</f>
        <v>L.A</v>
      </c>
      <c r="Z150" s="2">
        <f>'Defense Ranks'!I150</f>
        <v>0.98728813559322037</v>
      </c>
      <c r="AA150" s="1">
        <f>'Defense Ranks'!K150</f>
        <v>0.54661016949152541</v>
      </c>
      <c r="AB150" s="1">
        <f>'Defense Ranks'!L150</f>
        <v>0.94491525423728817</v>
      </c>
      <c r="AC150" s="2">
        <f>'Defense Ranks'!AC150</f>
        <v>0.84322033898305082</v>
      </c>
      <c r="AD150" s="2">
        <f>'Defense Ranks'!AF150</f>
        <v>0.92372881355932202</v>
      </c>
      <c r="AE150" s="2">
        <f>'Defense Ranks'!AP150</f>
        <v>0.80508474576271183</v>
      </c>
      <c r="AF150" s="1">
        <f t="shared" si="50"/>
        <v>0.82097457627118642</v>
      </c>
      <c r="AG150" s="1">
        <f t="shared" si="51"/>
        <v>0.94388777555110226</v>
      </c>
      <c r="AH150">
        <f t="shared" si="52"/>
        <v>29</v>
      </c>
      <c r="AI150" s="2">
        <f>'Defense Ranks'!AZ150</f>
        <v>0.82627118644067798</v>
      </c>
      <c r="AJ150" s="1">
        <f t="shared" si="53"/>
        <v>0.86440677966101698</v>
      </c>
      <c r="AK150" s="1">
        <f t="shared" si="54"/>
        <v>0.96392785571142281</v>
      </c>
      <c r="AL150">
        <f t="shared" si="55"/>
        <v>19</v>
      </c>
      <c r="AN150">
        <f>'D on Ice'!G150</f>
        <v>17.098484848485</v>
      </c>
      <c r="AO150" s="8">
        <f t="shared" si="56"/>
        <v>111.48726240359524</v>
      </c>
      <c r="AP150">
        <f t="shared" si="57"/>
        <v>30</v>
      </c>
      <c r="AQ150" s="8">
        <f t="shared" si="58"/>
        <v>113.49127041962728</v>
      </c>
      <c r="AR150">
        <f t="shared" si="59"/>
        <v>8</v>
      </c>
    </row>
    <row r="151" spans="1:44" x14ac:dyDescent="0.3">
      <c r="A151" t="str">
        <f>'Forward Ranks'!A151</f>
        <v>Jaden Schwartz</v>
      </c>
      <c r="B151" t="str">
        <f>'Forward Ranks'!B151</f>
        <v>SEA</v>
      </c>
      <c r="C151" s="2">
        <f>'Forward Ranks'!I151</f>
        <v>0.26328502415458938</v>
      </c>
      <c r="D151" s="2">
        <f>'Forward Ranks'!K151</f>
        <v>0.33574879227053139</v>
      </c>
      <c r="E151" s="2">
        <f>'Forward Ranks'!L151</f>
        <v>0.14009661835748793</v>
      </c>
      <c r="F151" s="2">
        <f>'Forward Ranks'!AC151</f>
        <v>0.64492753623188404</v>
      </c>
      <c r="G151" s="2">
        <f>'Forward Ranks'!AF151</f>
        <v>0.77536231884057971</v>
      </c>
      <c r="H151" s="2">
        <f>'Forward Ranks'!AP151</f>
        <v>0.1859903381642512</v>
      </c>
      <c r="I151" s="2">
        <f t="shared" si="40"/>
        <v>0.23128019323671495</v>
      </c>
      <c r="J151" s="2">
        <f t="shared" si="41"/>
        <v>0.43906510851419034</v>
      </c>
      <c r="K151">
        <f t="shared" si="42"/>
        <v>337</v>
      </c>
      <c r="M151" s="1">
        <f t="shared" si="43"/>
        <v>0.69565217391304346</v>
      </c>
      <c r="N151" s="2">
        <f t="shared" si="44"/>
        <v>0.81469115191986641</v>
      </c>
      <c r="O151">
        <f t="shared" si="45"/>
        <v>111</v>
      </c>
      <c r="P151" s="2">
        <f>'Forward Ranks'!AZ151</f>
        <v>0.66666666666666663</v>
      </c>
      <c r="Q151">
        <f>'F on ice'!G151</f>
        <v>13.727956989247</v>
      </c>
      <c r="R151" s="8">
        <f t="shared" si="46"/>
        <v>57.634467840666034</v>
      </c>
      <c r="S151">
        <f t="shared" si="47"/>
        <v>322</v>
      </c>
      <c r="T151" s="8">
        <f t="shared" si="48"/>
        <v>95.197072181233651</v>
      </c>
      <c r="U151" s="30">
        <f t="shared" si="49"/>
        <v>100</v>
      </c>
      <c r="X151" t="str">
        <f>'Defense Ranks'!A151</f>
        <v>Matthew Benning</v>
      </c>
      <c r="Y151" t="str">
        <f>'Defense Ranks'!B151</f>
        <v>S.J</v>
      </c>
      <c r="Z151" s="2">
        <f>'Defense Ranks'!I151</f>
        <v>0.13559322033898305</v>
      </c>
      <c r="AA151" s="1">
        <f>'Defense Ranks'!K151</f>
        <v>8.4745762711864406E-3</v>
      </c>
      <c r="AB151" s="1">
        <f>'Defense Ranks'!L151</f>
        <v>0.15254237288135594</v>
      </c>
      <c r="AC151" s="2">
        <f>'Defense Ranks'!AC151</f>
        <v>7.6271186440677971E-2</v>
      </c>
      <c r="AD151" s="2">
        <f>'Defense Ranks'!AF151</f>
        <v>1.2711864406779662E-2</v>
      </c>
      <c r="AE151" s="2">
        <f>'Defense Ranks'!AP151</f>
        <v>0.6652542372881356</v>
      </c>
      <c r="AF151" s="1">
        <f t="shared" si="50"/>
        <v>0.24046610169491525</v>
      </c>
      <c r="AG151" s="1">
        <f t="shared" si="51"/>
        <v>0.59719438877755515</v>
      </c>
      <c r="AH151">
        <f t="shared" si="52"/>
        <v>202</v>
      </c>
      <c r="AI151" s="2">
        <f>'Defense Ranks'!AZ151</f>
        <v>5.0847457627118647E-2</v>
      </c>
      <c r="AJ151" s="1">
        <f t="shared" si="53"/>
        <v>4.6610169491525431E-2</v>
      </c>
      <c r="AK151" s="1">
        <f t="shared" si="54"/>
        <v>0.53707414829659317</v>
      </c>
      <c r="AL151">
        <f t="shared" si="55"/>
        <v>232</v>
      </c>
      <c r="AN151">
        <f>'D on Ice'!G151</f>
        <v>14.939285714285999</v>
      </c>
      <c r="AO151" s="8">
        <f t="shared" si="56"/>
        <v>74.658724592041509</v>
      </c>
      <c r="AP151">
        <f t="shared" si="57"/>
        <v>199</v>
      </c>
      <c r="AQ151" s="8">
        <f t="shared" si="58"/>
        <v>68.646700543945315</v>
      </c>
      <c r="AR151">
        <f t="shared" si="59"/>
        <v>232</v>
      </c>
    </row>
    <row r="152" spans="1:44" x14ac:dyDescent="0.3">
      <c r="A152" t="str">
        <f>'Forward Ranks'!A152</f>
        <v>Jake DeBrusk</v>
      </c>
      <c r="B152" t="str">
        <f>'Forward Ranks'!B152</f>
        <v>BOS</v>
      </c>
      <c r="C152" s="2">
        <f>'Forward Ranks'!I152</f>
        <v>0.72946859903381644</v>
      </c>
      <c r="D152" s="2">
        <f>'Forward Ranks'!K152</f>
        <v>0.6908212560386473</v>
      </c>
      <c r="E152" s="2">
        <f>'Forward Ranks'!L152</f>
        <v>0.82367149758454106</v>
      </c>
      <c r="F152" s="2">
        <f>'Forward Ranks'!AC152</f>
        <v>0.40579710144927539</v>
      </c>
      <c r="G152" s="2">
        <f>'Forward Ranks'!AF152</f>
        <v>0.57971014492753625</v>
      </c>
      <c r="H152" s="2">
        <f>'Forward Ranks'!AP152</f>
        <v>0.83091787439613529</v>
      </c>
      <c r="I152" s="2">
        <f t="shared" si="40"/>
        <v>0.76871980676328511</v>
      </c>
      <c r="J152" s="2">
        <f t="shared" si="41"/>
        <v>0.86978297161936557</v>
      </c>
      <c r="K152">
        <f t="shared" si="42"/>
        <v>78</v>
      </c>
      <c r="M152" s="1">
        <f t="shared" si="43"/>
        <v>0.53301127214170696</v>
      </c>
      <c r="N152" s="2">
        <f t="shared" si="44"/>
        <v>0.68280467445742909</v>
      </c>
      <c r="O152">
        <f t="shared" si="45"/>
        <v>191</v>
      </c>
      <c r="P152" s="2">
        <f>'Forward Ranks'!AZ152</f>
        <v>0.61352657004830913</v>
      </c>
      <c r="Q152">
        <f>'F on ice'!G152</f>
        <v>12.375886524823001</v>
      </c>
      <c r="R152" s="8">
        <f t="shared" si="46"/>
        <v>99.354183686759555</v>
      </c>
      <c r="S152">
        <f t="shared" si="47"/>
        <v>83</v>
      </c>
      <c r="T152" s="8">
        <f t="shared" si="48"/>
        <v>80.656353970565903</v>
      </c>
      <c r="U152" s="30">
        <f t="shared" si="49"/>
        <v>195</v>
      </c>
      <c r="X152" t="str">
        <f>'Defense Ranks'!A152</f>
        <v>Mattias Ekholm</v>
      </c>
      <c r="Y152" t="str">
        <f>'Defense Ranks'!B152</f>
        <v>EDM</v>
      </c>
      <c r="Z152" s="2">
        <f>'Defense Ranks'!I152</f>
        <v>0.97033898305084743</v>
      </c>
      <c r="AA152" s="1">
        <f>'Defense Ranks'!K152</f>
        <v>0.85169491525423724</v>
      </c>
      <c r="AB152" s="1">
        <f>'Defense Ranks'!L152</f>
        <v>0.99576271186440679</v>
      </c>
      <c r="AC152" s="2">
        <f>'Defense Ranks'!AC152</f>
        <v>0.98728813559322037</v>
      </c>
      <c r="AD152" s="2">
        <f>'Defense Ranks'!AF152</f>
        <v>0.88559322033898302</v>
      </c>
      <c r="AE152" s="2">
        <f>'Defense Ranks'!AP152</f>
        <v>0.88135593220338981</v>
      </c>
      <c r="AF152" s="1">
        <f t="shared" si="50"/>
        <v>0.92478813559322026</v>
      </c>
      <c r="AG152" s="1">
        <f t="shared" si="51"/>
        <v>0.98597194388777554</v>
      </c>
      <c r="AH152">
        <f t="shared" si="52"/>
        <v>8</v>
      </c>
      <c r="AI152" s="2">
        <f>'Defense Ranks'!AZ152</f>
        <v>0.80932203389830504</v>
      </c>
      <c r="AJ152" s="1">
        <f t="shared" si="53"/>
        <v>0.89406779661016944</v>
      </c>
      <c r="AK152" s="1">
        <f t="shared" si="54"/>
        <v>0.97595190380761521</v>
      </c>
      <c r="AL152">
        <f t="shared" si="55"/>
        <v>13</v>
      </c>
      <c r="AN152">
        <f>'D on Ice'!G152</f>
        <v>17.067829457363999</v>
      </c>
      <c r="AO152" s="8">
        <f t="shared" si="56"/>
        <v>115.66502384614155</v>
      </c>
      <c r="AP152">
        <f t="shared" si="57"/>
        <v>8</v>
      </c>
      <c r="AQ152" s="8">
        <f t="shared" si="58"/>
        <v>114.66301983812552</v>
      </c>
      <c r="AR152">
        <f t="shared" si="59"/>
        <v>4</v>
      </c>
    </row>
    <row r="153" spans="1:44" x14ac:dyDescent="0.3">
      <c r="A153" t="str">
        <f>'Forward Ranks'!A153</f>
        <v>Jake Evans</v>
      </c>
      <c r="B153" t="str">
        <f>'Forward Ranks'!B153</f>
        <v>MTL</v>
      </c>
      <c r="C153" s="2">
        <f>'Forward Ranks'!I153</f>
        <v>0.19082125603864733</v>
      </c>
      <c r="D153" s="2">
        <f>'Forward Ranks'!K153</f>
        <v>0.49516908212560384</v>
      </c>
      <c r="E153" s="2">
        <f>'Forward Ranks'!L153</f>
        <v>0.50241545893719808</v>
      </c>
      <c r="F153" s="2">
        <f>'Forward Ranks'!AC153</f>
        <v>6.280193236714976E-2</v>
      </c>
      <c r="G153" s="2">
        <f>'Forward Ranks'!AF153</f>
        <v>5.3140096618357488E-2</v>
      </c>
      <c r="H153" s="2">
        <f>'Forward Ranks'!AP153</f>
        <v>0.606280193236715</v>
      </c>
      <c r="I153" s="2">
        <f t="shared" si="40"/>
        <v>0.44867149758454106</v>
      </c>
      <c r="J153" s="2">
        <f t="shared" si="41"/>
        <v>0.61101836393989983</v>
      </c>
      <c r="K153">
        <f t="shared" si="42"/>
        <v>234</v>
      </c>
      <c r="M153" s="1">
        <f t="shared" si="43"/>
        <v>8.7761674718196458E-2</v>
      </c>
      <c r="N153" s="2">
        <f t="shared" si="44"/>
        <v>0.34724540901502504</v>
      </c>
      <c r="O153">
        <f t="shared" si="45"/>
        <v>392</v>
      </c>
      <c r="P153" s="2">
        <f>'Forward Ranks'!AZ153</f>
        <v>0.14734299516908211</v>
      </c>
      <c r="Q153">
        <f>'F on ice'!G153</f>
        <v>11.792013888889</v>
      </c>
      <c r="R153" s="8">
        <f t="shared" si="46"/>
        <v>72.893850282878986</v>
      </c>
      <c r="S153">
        <f t="shared" si="47"/>
        <v>239</v>
      </c>
      <c r="T153" s="8">
        <f t="shared" si="48"/>
        <v>46.51655479039151</v>
      </c>
      <c r="U153" s="30">
        <f t="shared" si="49"/>
        <v>395</v>
      </c>
      <c r="X153" t="str">
        <f>'Defense Ranks'!A153</f>
        <v>Mattias Samuelsson</v>
      </c>
      <c r="Y153" t="str">
        <f>'Defense Ranks'!B153</f>
        <v>BUF</v>
      </c>
      <c r="Z153" s="2">
        <f>'Defense Ranks'!I153</f>
        <v>0.70338983050847459</v>
      </c>
      <c r="AA153" s="1">
        <f>'Defense Ranks'!K153</f>
        <v>0.4788135593220339</v>
      </c>
      <c r="AB153" s="1">
        <f>'Defense Ranks'!L153</f>
        <v>0.64406779661016944</v>
      </c>
      <c r="AC153" s="2">
        <f>'Defense Ranks'!AC153</f>
        <v>0.78813559322033899</v>
      </c>
      <c r="AD153" s="2">
        <f>'Defense Ranks'!AF153</f>
        <v>0.5423728813559322</v>
      </c>
      <c r="AE153" s="2">
        <f>'Defense Ranks'!AP153</f>
        <v>0.65254237288135597</v>
      </c>
      <c r="AF153" s="1">
        <f t="shared" si="50"/>
        <v>0.61970338983050843</v>
      </c>
      <c r="AG153" s="1">
        <f t="shared" si="51"/>
        <v>0.83967935871743482</v>
      </c>
      <c r="AH153">
        <f t="shared" si="52"/>
        <v>81</v>
      </c>
      <c r="AI153" s="2">
        <f>'Defense Ranks'!AZ153</f>
        <v>0.74576271186440679</v>
      </c>
      <c r="AJ153" s="1">
        <f t="shared" si="53"/>
        <v>0.69209039548022611</v>
      </c>
      <c r="AK153" s="1">
        <f t="shared" si="54"/>
        <v>0.87775551102204408</v>
      </c>
      <c r="AL153">
        <f t="shared" si="55"/>
        <v>61</v>
      </c>
      <c r="AN153">
        <f>'D on Ice'!G153</f>
        <v>17.036178861789001</v>
      </c>
      <c r="AO153" s="8">
        <f t="shared" si="56"/>
        <v>101.00411473353248</v>
      </c>
      <c r="AP153">
        <f t="shared" si="57"/>
        <v>77</v>
      </c>
      <c r="AQ153" s="8">
        <f t="shared" si="58"/>
        <v>104.81172996399341</v>
      </c>
      <c r="AR153">
        <f t="shared" si="59"/>
        <v>57</v>
      </c>
    </row>
    <row r="154" spans="1:44" x14ac:dyDescent="0.3">
      <c r="A154" t="str">
        <f>'Forward Ranks'!A154</f>
        <v>Jake Guentzel</v>
      </c>
      <c r="B154" t="str">
        <f>'Forward Ranks'!B154</f>
        <v>PIT</v>
      </c>
      <c r="C154" s="2">
        <f>'Forward Ranks'!I154</f>
        <v>0.99758454106280192</v>
      </c>
      <c r="D154" s="2">
        <f>'Forward Ranks'!K154</f>
        <v>0.97342995169082125</v>
      </c>
      <c r="E154" s="2">
        <f>'Forward Ranks'!L154</f>
        <v>0.98792270531400961</v>
      </c>
      <c r="F154" s="2">
        <f>'Forward Ranks'!AC154</f>
        <v>0.20531400966183574</v>
      </c>
      <c r="G154" s="2">
        <f>'Forward Ranks'!AF154</f>
        <v>0.19082125603864733</v>
      </c>
      <c r="H154" s="2">
        <f>'Forward Ranks'!AP154</f>
        <v>0.99516908212560384</v>
      </c>
      <c r="I154" s="2">
        <f t="shared" si="40"/>
        <v>0.98852657004830913</v>
      </c>
      <c r="J154" s="2">
        <f t="shared" si="41"/>
        <v>0.994991652754591</v>
      </c>
      <c r="K154">
        <f t="shared" si="42"/>
        <v>3</v>
      </c>
      <c r="M154" s="1">
        <f t="shared" si="43"/>
        <v>0.18115942028985507</v>
      </c>
      <c r="N154" s="2">
        <f t="shared" si="44"/>
        <v>0.4090150250417362</v>
      </c>
      <c r="O154">
        <f t="shared" si="45"/>
        <v>355</v>
      </c>
      <c r="P154" s="2">
        <f>'Forward Ranks'!AZ154</f>
        <v>0.14734299516908211</v>
      </c>
      <c r="Q154">
        <f>'F on ice'!G154</f>
        <v>15.493939393939</v>
      </c>
      <c r="R154" s="8">
        <f t="shared" si="46"/>
        <v>114.99310466939809</v>
      </c>
      <c r="S154">
        <f t="shared" si="47"/>
        <v>4</v>
      </c>
      <c r="T154" s="8">
        <f t="shared" si="48"/>
        <v>56.395441898112622</v>
      </c>
      <c r="U154" s="30">
        <f t="shared" si="49"/>
        <v>338</v>
      </c>
      <c r="X154" t="str">
        <f>'Defense Ranks'!A154</f>
        <v>Michael Kesselring</v>
      </c>
      <c r="Y154" t="str">
        <f>'Defense Ranks'!B154</f>
        <v>ARI</v>
      </c>
      <c r="Z154" s="2">
        <f>'Defense Ranks'!I154</f>
        <v>0.76271186440677963</v>
      </c>
      <c r="AA154" s="1">
        <f>'Defense Ranks'!K154</f>
        <v>0.91101694915254239</v>
      </c>
      <c r="AB154" s="1">
        <f>'Defense Ranks'!L154</f>
        <v>0.63135593220338981</v>
      </c>
      <c r="AC154" s="2">
        <f>'Defense Ranks'!AC154</f>
        <v>0.65677966101694918</v>
      </c>
      <c r="AD154" s="2">
        <f>'Defense Ranks'!AF154</f>
        <v>0.42372881355932202</v>
      </c>
      <c r="AE154" s="2">
        <f>'Defense Ranks'!AP154</f>
        <v>0.76271186440677963</v>
      </c>
      <c r="AF154" s="1">
        <f t="shared" si="50"/>
        <v>0.76694915254237284</v>
      </c>
      <c r="AG154" s="1">
        <f t="shared" si="51"/>
        <v>0.9238476953907816</v>
      </c>
      <c r="AH154">
        <f t="shared" si="52"/>
        <v>39</v>
      </c>
      <c r="AI154" s="2">
        <f>'Defense Ranks'!AZ154</f>
        <v>0.38559322033898308</v>
      </c>
      <c r="AJ154" s="1">
        <f t="shared" si="53"/>
        <v>0.48870056497175146</v>
      </c>
      <c r="AK154" s="1">
        <f t="shared" si="54"/>
        <v>0.75150300601202402</v>
      </c>
      <c r="AL154">
        <f t="shared" si="55"/>
        <v>125</v>
      </c>
      <c r="AN154">
        <f>'D on Ice'!G154</f>
        <v>13.594444444443999</v>
      </c>
      <c r="AO154" s="8">
        <f t="shared" si="56"/>
        <v>105.97921398352214</v>
      </c>
      <c r="AP154">
        <f t="shared" si="57"/>
        <v>53</v>
      </c>
      <c r="AQ154" s="8">
        <f t="shared" si="58"/>
        <v>88.744745045646397</v>
      </c>
      <c r="AR154">
        <f t="shared" si="59"/>
        <v>132</v>
      </c>
    </row>
    <row r="155" spans="1:44" x14ac:dyDescent="0.3">
      <c r="A155" t="str">
        <f>'Forward Ranks'!A155</f>
        <v>Jake Neighbours</v>
      </c>
      <c r="B155" t="str">
        <f>'Forward Ranks'!B155</f>
        <v>STL</v>
      </c>
      <c r="C155" s="2">
        <f>'Forward Ranks'!I155</f>
        <v>0.20772946859903382</v>
      </c>
      <c r="D155" s="2">
        <f>'Forward Ranks'!K155</f>
        <v>0.43478260869565216</v>
      </c>
      <c r="E155" s="2">
        <f>'Forward Ranks'!L155</f>
        <v>0.3140096618357488</v>
      </c>
      <c r="F155" s="2">
        <f>'Forward Ranks'!AC155</f>
        <v>0.1111111111111111</v>
      </c>
      <c r="G155" s="2">
        <f>'Forward Ranks'!AF155</f>
        <v>7.4879227053140096E-2</v>
      </c>
      <c r="H155" s="2">
        <f>'Forward Ranks'!AP155</f>
        <v>0.44927536231884058</v>
      </c>
      <c r="I155" s="2">
        <f t="shared" si="40"/>
        <v>0.35144927536231885</v>
      </c>
      <c r="J155" s="2">
        <f t="shared" si="41"/>
        <v>0.52253756260434059</v>
      </c>
      <c r="K155">
        <f t="shared" si="42"/>
        <v>285</v>
      </c>
      <c r="M155" s="1">
        <f t="shared" si="43"/>
        <v>0.14734299516908214</v>
      </c>
      <c r="N155" s="2">
        <f t="shared" si="44"/>
        <v>0.37896494156928212</v>
      </c>
      <c r="O155">
        <f t="shared" si="45"/>
        <v>373</v>
      </c>
      <c r="P155" s="2">
        <f>'Forward Ranks'!AZ155</f>
        <v>0.2560386473429952</v>
      </c>
      <c r="Q155">
        <f>'F on ice'!G155</f>
        <v>12.329710144928001</v>
      </c>
      <c r="R155" s="8">
        <f t="shared" si="46"/>
        <v>64.58346640536206</v>
      </c>
      <c r="S155">
        <f t="shared" si="47"/>
        <v>283</v>
      </c>
      <c r="T155" s="8">
        <f t="shared" si="48"/>
        <v>50.226204301856214</v>
      </c>
      <c r="U155" s="30">
        <f t="shared" si="49"/>
        <v>371</v>
      </c>
      <c r="X155" t="str">
        <f>'Defense Ranks'!A155</f>
        <v>Mike Matheson</v>
      </c>
      <c r="Y155" t="str">
        <f>'Defense Ranks'!B155</f>
        <v>MTL</v>
      </c>
      <c r="Z155" s="2">
        <f>'Defense Ranks'!I155</f>
        <v>0.35169491525423729</v>
      </c>
      <c r="AA155" s="1">
        <f>'Defense Ranks'!K155</f>
        <v>0.19491525423728814</v>
      </c>
      <c r="AB155" s="1">
        <f>'Defense Ranks'!L155</f>
        <v>0.48305084745762711</v>
      </c>
      <c r="AC155" s="2">
        <f>'Defense Ranks'!AC155</f>
        <v>8.4745762711864403E-2</v>
      </c>
      <c r="AD155" s="2">
        <f>'Defense Ranks'!AF155</f>
        <v>7.2033898305084748E-2</v>
      </c>
      <c r="AE155" s="2">
        <f>'Defense Ranks'!AP155</f>
        <v>0.63983050847457623</v>
      </c>
      <c r="AF155" s="1">
        <f t="shared" si="50"/>
        <v>0.4173728813559322</v>
      </c>
      <c r="AG155" s="1">
        <f t="shared" si="51"/>
        <v>0.7234468937875751</v>
      </c>
      <c r="AH155">
        <f t="shared" si="52"/>
        <v>139</v>
      </c>
      <c r="AI155" s="2">
        <f>'Defense Ranks'!AZ155</f>
        <v>0.18220338983050846</v>
      </c>
      <c r="AJ155" s="1">
        <f t="shared" si="53"/>
        <v>0.11299435028248588</v>
      </c>
      <c r="AK155" s="1">
        <f t="shared" si="54"/>
        <v>0.56713426853707416</v>
      </c>
      <c r="AL155">
        <f t="shared" si="55"/>
        <v>217</v>
      </c>
      <c r="AN155">
        <f>'D on Ice'!G155</f>
        <v>16.938194444444001</v>
      </c>
      <c r="AO155" s="8">
        <f t="shared" si="56"/>
        <v>89.282883823201502</v>
      </c>
      <c r="AP155">
        <f t="shared" si="57"/>
        <v>132</v>
      </c>
      <c r="AQ155" s="8">
        <f t="shared" si="58"/>
        <v>73.651621298151412</v>
      </c>
      <c r="AR155">
        <f t="shared" si="59"/>
        <v>211</v>
      </c>
    </row>
    <row r="156" spans="1:44" x14ac:dyDescent="0.3">
      <c r="A156" t="str">
        <f>'Forward Ranks'!A156</f>
        <v>Jakob Silfverberg</v>
      </c>
      <c r="B156" t="str">
        <f>'Forward Ranks'!B156</f>
        <v>ANA</v>
      </c>
      <c r="C156" s="2">
        <f>'Forward Ranks'!I156</f>
        <v>0.58212560386473433</v>
      </c>
      <c r="D156" s="2">
        <f>'Forward Ranks'!K156</f>
        <v>5.7971014492753624E-2</v>
      </c>
      <c r="E156" s="2">
        <f>'Forward Ranks'!L156</f>
        <v>0.40338164251207731</v>
      </c>
      <c r="F156" s="2">
        <f>'Forward Ranks'!AC156</f>
        <v>0.92028985507246375</v>
      </c>
      <c r="G156" s="2">
        <f>'Forward Ranks'!AF156</f>
        <v>0.92753623188405798</v>
      </c>
      <c r="H156" s="2">
        <f>'Forward Ranks'!AP156</f>
        <v>0.54830917874396135</v>
      </c>
      <c r="I156" s="2">
        <f t="shared" si="40"/>
        <v>0.39794685990338169</v>
      </c>
      <c r="J156" s="2">
        <f t="shared" si="41"/>
        <v>0.57595993322203676</v>
      </c>
      <c r="K156">
        <f t="shared" si="42"/>
        <v>255</v>
      </c>
      <c r="M156" s="1">
        <f t="shared" si="43"/>
        <v>0.94283413848631248</v>
      </c>
      <c r="N156" s="2">
        <f t="shared" si="44"/>
        <v>0.97829716193656091</v>
      </c>
      <c r="O156">
        <f t="shared" si="45"/>
        <v>14</v>
      </c>
      <c r="P156" s="2">
        <f>'Forward Ranks'!AZ156</f>
        <v>0.98067632850241548</v>
      </c>
      <c r="Q156">
        <f>'F on ice'!G156</f>
        <v>9.4170212765956993</v>
      </c>
      <c r="R156" s="8">
        <f t="shared" si="46"/>
        <v>67.013014598799387</v>
      </c>
      <c r="S156">
        <f t="shared" si="47"/>
        <v>267</v>
      </c>
      <c r="T156" s="8">
        <f t="shared" si="48"/>
        <v>107.2467374702518</v>
      </c>
      <c r="U156" s="30">
        <f t="shared" si="49"/>
        <v>22</v>
      </c>
      <c r="X156" t="str">
        <f>'Defense Ranks'!A156</f>
        <v>Mike Reilly</v>
      </c>
      <c r="Y156" t="str">
        <f>'Defense Ranks'!B156</f>
        <v>FLA, NYI</v>
      </c>
      <c r="Z156" s="2">
        <f>'Defense Ranks'!I156</f>
        <v>0.89406779661016944</v>
      </c>
      <c r="AA156" s="1">
        <f>'Defense Ranks'!K156</f>
        <v>0.15254237288135594</v>
      </c>
      <c r="AB156" s="1">
        <f>'Defense Ranks'!L156</f>
        <v>0.97881355932203384</v>
      </c>
      <c r="AC156" s="2">
        <f>'Defense Ranks'!AC156</f>
        <v>0.20338983050847459</v>
      </c>
      <c r="AD156" s="2">
        <f>'Defense Ranks'!AF156</f>
        <v>0.4152542372881356</v>
      </c>
      <c r="AE156" s="2">
        <f>'Defense Ranks'!AP156</f>
        <v>0.99152542372881358</v>
      </c>
      <c r="AF156" s="1">
        <f t="shared" si="50"/>
        <v>0.75423728813559321</v>
      </c>
      <c r="AG156" s="1">
        <f t="shared" si="51"/>
        <v>0.91983967935871747</v>
      </c>
      <c r="AH156">
        <f t="shared" si="52"/>
        <v>41</v>
      </c>
      <c r="AI156" s="2">
        <f>'Defense Ranks'!AZ156</f>
        <v>0.6652542372881356</v>
      </c>
      <c r="AJ156" s="1">
        <f t="shared" si="53"/>
        <v>0.42796610169491522</v>
      </c>
      <c r="AK156" s="1">
        <f t="shared" si="54"/>
        <v>0.70941883767535074</v>
      </c>
      <c r="AL156">
        <f t="shared" si="55"/>
        <v>145</v>
      </c>
      <c r="AN156">
        <f>'D on Ice'!G156</f>
        <v>14.315432098764999</v>
      </c>
      <c r="AO156" s="8">
        <f t="shared" si="56"/>
        <v>106.29940003463673</v>
      </c>
      <c r="AP156">
        <f t="shared" si="57"/>
        <v>49</v>
      </c>
      <c r="AQ156" s="8">
        <f t="shared" si="58"/>
        <v>85.257315866300075</v>
      </c>
      <c r="AR156">
        <f t="shared" si="59"/>
        <v>157</v>
      </c>
    </row>
    <row r="157" spans="1:44" x14ac:dyDescent="0.3">
      <c r="A157" t="str">
        <f>'Forward Ranks'!A157</f>
        <v>Jakub Lauko</v>
      </c>
      <c r="B157" t="str">
        <f>'Forward Ranks'!B157</f>
        <v>BOS</v>
      </c>
      <c r="C157" s="2">
        <f>'Forward Ranks'!I157</f>
        <v>1.2077294685990338E-2</v>
      </c>
      <c r="D157" s="2">
        <f>'Forward Ranks'!K157</f>
        <v>0.21014492753623187</v>
      </c>
      <c r="E157" s="2">
        <f>'Forward Ranks'!L157</f>
        <v>1.2077294685990338E-2</v>
      </c>
      <c r="F157" s="2">
        <f>'Forward Ranks'!AC157</f>
        <v>0.64975845410628019</v>
      </c>
      <c r="G157" s="2">
        <f>'Forward Ranks'!AF157</f>
        <v>0.91304347826086951</v>
      </c>
      <c r="H157" s="2">
        <f>'Forward Ranks'!AP157</f>
        <v>1.2077294685990338E-2</v>
      </c>
      <c r="I157" s="2">
        <f t="shared" si="40"/>
        <v>6.1594202898550721E-2</v>
      </c>
      <c r="J157" s="2">
        <f t="shared" si="41"/>
        <v>0.31886477462437396</v>
      </c>
      <c r="K157">
        <f t="shared" si="42"/>
        <v>409</v>
      </c>
      <c r="M157" s="1">
        <f t="shared" si="43"/>
        <v>0.83655394524959747</v>
      </c>
      <c r="N157" s="2">
        <f t="shared" si="44"/>
        <v>0.91652754590984975</v>
      </c>
      <c r="O157">
        <f t="shared" si="45"/>
        <v>51</v>
      </c>
      <c r="P157" s="2">
        <f>'Forward Ranks'!AZ157</f>
        <v>0.9468599033816425</v>
      </c>
      <c r="Q157">
        <f>'F on ice'!G157</f>
        <v>9.0904761904762008</v>
      </c>
      <c r="R157" s="8">
        <f t="shared" si="46"/>
        <v>40.976953652913593</v>
      </c>
      <c r="S157">
        <f t="shared" si="47"/>
        <v>409</v>
      </c>
      <c r="T157" s="8">
        <f t="shared" si="48"/>
        <v>100.74323078146116</v>
      </c>
      <c r="U157" s="30">
        <f t="shared" si="49"/>
        <v>69</v>
      </c>
      <c r="X157" t="str">
        <f>'Defense Ranks'!A157</f>
        <v>Mikey Anderson</v>
      </c>
      <c r="Y157" t="str">
        <f>'Defense Ranks'!B157</f>
        <v>L.A</v>
      </c>
      <c r="Z157" s="2">
        <f>'Defense Ranks'!I157</f>
        <v>0.72033898305084743</v>
      </c>
      <c r="AA157" s="1">
        <f>'Defense Ranks'!K157</f>
        <v>0.41949152542372881</v>
      </c>
      <c r="AB157" s="1">
        <f>'Defense Ranks'!L157</f>
        <v>0.46186440677966101</v>
      </c>
      <c r="AC157" s="2">
        <f>'Defense Ranks'!AC157</f>
        <v>0.90254237288135597</v>
      </c>
      <c r="AD157" s="2">
        <f>'Defense Ranks'!AF157</f>
        <v>0.57203389830508478</v>
      </c>
      <c r="AE157" s="2">
        <f>'Defense Ranks'!AP157</f>
        <v>2.5423728813559324E-2</v>
      </c>
      <c r="AF157" s="1">
        <f t="shared" si="50"/>
        <v>0.40677966101694907</v>
      </c>
      <c r="AG157" s="1">
        <f t="shared" si="51"/>
        <v>0.71142284569138281</v>
      </c>
      <c r="AH157">
        <f t="shared" si="52"/>
        <v>145</v>
      </c>
      <c r="AI157" s="2">
        <f>'Defense Ranks'!AZ157</f>
        <v>0.23728813559322035</v>
      </c>
      <c r="AJ157" s="1">
        <f t="shared" si="53"/>
        <v>0.57062146892655374</v>
      </c>
      <c r="AK157" s="1">
        <f t="shared" si="54"/>
        <v>0.79959919839679361</v>
      </c>
      <c r="AL157">
        <f t="shared" si="55"/>
        <v>101</v>
      </c>
      <c r="AN157">
        <f>'D on Ice'!G157</f>
        <v>18.357777777778001</v>
      </c>
      <c r="AO157" s="8">
        <f t="shared" si="56"/>
        <v>89.50006234691628</v>
      </c>
      <c r="AP157">
        <f t="shared" si="57"/>
        <v>130</v>
      </c>
      <c r="AQ157" s="8">
        <f t="shared" si="58"/>
        <v>98.31769761745737</v>
      </c>
      <c r="AR157">
        <f t="shared" si="59"/>
        <v>87</v>
      </c>
    </row>
    <row r="158" spans="1:44" x14ac:dyDescent="0.3">
      <c r="A158" t="str">
        <f>'Forward Ranks'!A158</f>
        <v>Jakub Vrana</v>
      </c>
      <c r="B158" t="str">
        <f>'Forward Ranks'!B158</f>
        <v>STL</v>
      </c>
      <c r="C158" s="2">
        <f>'Forward Ranks'!I158</f>
        <v>0.22705314009661837</v>
      </c>
      <c r="D158" s="2">
        <f>'Forward Ranks'!K158</f>
        <v>0.52898550724637683</v>
      </c>
      <c r="E158" s="2">
        <f>'Forward Ranks'!L158</f>
        <v>0.43236714975845408</v>
      </c>
      <c r="F158" s="2">
        <f>'Forward Ranks'!AC158</f>
        <v>1.2077294685990338E-2</v>
      </c>
      <c r="G158" s="2">
        <f>'Forward Ranks'!AF158</f>
        <v>2.4154589371980675E-3</v>
      </c>
      <c r="H158" s="2">
        <f>'Forward Ranks'!AP158</f>
        <v>0.53864734299516903</v>
      </c>
      <c r="I158" s="2">
        <f t="shared" si="40"/>
        <v>0.43176328502415456</v>
      </c>
      <c r="J158" s="2">
        <f t="shared" si="41"/>
        <v>0.60267111853088484</v>
      </c>
      <c r="K158">
        <f t="shared" si="42"/>
        <v>239</v>
      </c>
      <c r="M158" s="1">
        <f t="shared" si="43"/>
        <v>5.6360708534621577E-3</v>
      </c>
      <c r="N158" s="2">
        <f t="shared" si="44"/>
        <v>0.31051752921535891</v>
      </c>
      <c r="O158">
        <f t="shared" si="45"/>
        <v>414</v>
      </c>
      <c r="P158" s="2">
        <f>'Forward Ranks'!AZ158</f>
        <v>2.4154589371980675E-3</v>
      </c>
      <c r="Q158">
        <f>'F on ice'!G158</f>
        <v>10.284126984127001</v>
      </c>
      <c r="R158" s="8">
        <f t="shared" si="46"/>
        <v>70.551238837215479</v>
      </c>
      <c r="S158">
        <f t="shared" si="47"/>
        <v>247</v>
      </c>
      <c r="T158" s="8">
        <f t="shared" si="48"/>
        <v>41.335879905662892</v>
      </c>
      <c r="U158" s="30">
        <f t="shared" si="49"/>
        <v>414</v>
      </c>
      <c r="X158" t="str">
        <f>'Defense Ranks'!A158</f>
        <v>Mikhail Sergachev</v>
      </c>
      <c r="Y158" t="str">
        <f>'Defense Ranks'!B158</f>
        <v>T.B</v>
      </c>
      <c r="Z158" s="2">
        <f>'Defense Ranks'!I158</f>
        <v>0.4152542372881356</v>
      </c>
      <c r="AA158" s="1">
        <f>'Defense Ranks'!K158</f>
        <v>0.1228813559322034</v>
      </c>
      <c r="AB158" s="1">
        <f>'Defense Ranks'!L158</f>
        <v>0.61864406779661019</v>
      </c>
      <c r="AC158" s="2">
        <f>'Defense Ranks'!AC158</f>
        <v>0.55084745762711862</v>
      </c>
      <c r="AD158" s="2">
        <f>'Defense Ranks'!AF158</f>
        <v>0.46186440677966101</v>
      </c>
      <c r="AE158" s="2">
        <f>'Defense Ranks'!AP158</f>
        <v>0.65254237288135597</v>
      </c>
      <c r="AF158" s="1">
        <f t="shared" si="50"/>
        <v>0.45233050847457629</v>
      </c>
      <c r="AG158" s="1">
        <f t="shared" si="51"/>
        <v>0.75150300601202402</v>
      </c>
      <c r="AH158">
        <f t="shared" si="52"/>
        <v>125</v>
      </c>
      <c r="AI158" s="2">
        <f>'Defense Ranks'!AZ158</f>
        <v>0.70338983050847459</v>
      </c>
      <c r="AJ158" s="1">
        <f t="shared" si="53"/>
        <v>0.57203389830508478</v>
      </c>
      <c r="AK158" s="1">
        <f t="shared" si="54"/>
        <v>0.80160320641282568</v>
      </c>
      <c r="AL158">
        <f t="shared" si="55"/>
        <v>100</v>
      </c>
      <c r="AN158">
        <f>'D on Ice'!G158</f>
        <v>17.489393939393999</v>
      </c>
      <c r="AO158" s="8">
        <f t="shared" si="56"/>
        <v>92.639694540596395</v>
      </c>
      <c r="AP158">
        <f t="shared" si="57"/>
        <v>118</v>
      </c>
      <c r="AQ158" s="8">
        <f t="shared" si="58"/>
        <v>97.649714580676573</v>
      </c>
      <c r="AR158">
        <f t="shared" si="59"/>
        <v>91</v>
      </c>
    </row>
    <row r="159" spans="1:44" x14ac:dyDescent="0.3">
      <c r="A159" t="str">
        <f>'Forward Ranks'!A159</f>
        <v>James Hamblin</v>
      </c>
      <c r="B159" t="str">
        <f>'Forward Ranks'!B159</f>
        <v>EDM</v>
      </c>
      <c r="C159" s="2">
        <f>'Forward Ranks'!I159</f>
        <v>0.13043478260869565</v>
      </c>
      <c r="D159" s="2">
        <f>'Forward Ranks'!K159</f>
        <v>0.40096618357487923</v>
      </c>
      <c r="E159" s="2">
        <f>'Forward Ranks'!L159</f>
        <v>0.1859903381642512</v>
      </c>
      <c r="F159" s="2">
        <f>'Forward Ranks'!AC159</f>
        <v>0.81400966183574874</v>
      </c>
      <c r="G159" s="2">
        <f>'Forward Ranks'!AF159</f>
        <v>0.91304347826086951</v>
      </c>
      <c r="H159" s="2">
        <f>'Forward Ranks'!AP159</f>
        <v>7.246376811594203E-3</v>
      </c>
      <c r="I159" s="2">
        <f t="shared" si="40"/>
        <v>0.1811594202898551</v>
      </c>
      <c r="J159" s="2">
        <f t="shared" si="41"/>
        <v>0.4073455759599332</v>
      </c>
      <c r="K159">
        <f t="shared" si="42"/>
        <v>356</v>
      </c>
      <c r="M159" s="1">
        <f t="shared" si="43"/>
        <v>0.84541062801932354</v>
      </c>
      <c r="N159" s="2">
        <f t="shared" si="44"/>
        <v>0.92320534223706174</v>
      </c>
      <c r="O159">
        <f t="shared" si="45"/>
        <v>47</v>
      </c>
      <c r="P159" s="2">
        <f>'Forward Ranks'!AZ159</f>
        <v>0.8091787439613527</v>
      </c>
      <c r="Q159">
        <f>'F on ice'!G159</f>
        <v>7.7252688172042996</v>
      </c>
      <c r="R159" s="8">
        <f t="shared" si="46"/>
        <v>48.459826413197618</v>
      </c>
      <c r="S159">
        <f t="shared" si="47"/>
        <v>369</v>
      </c>
      <c r="T159" s="8">
        <f t="shared" si="48"/>
        <v>100.04580304091047</v>
      </c>
      <c r="U159" s="30">
        <f t="shared" si="49"/>
        <v>72</v>
      </c>
      <c r="X159" t="str">
        <f>'Defense Ranks'!A159</f>
        <v>Miro Heiskanen</v>
      </c>
      <c r="Y159" t="str">
        <f>'Defense Ranks'!B159</f>
        <v>DAL</v>
      </c>
      <c r="Z159" s="2">
        <f>'Defense Ranks'!I159</f>
        <v>0.88559322033898302</v>
      </c>
      <c r="AA159" s="1">
        <f>'Defense Ranks'!K159</f>
        <v>0.67372881355932202</v>
      </c>
      <c r="AB159" s="1">
        <f>'Defense Ranks'!L159</f>
        <v>0.88559322033898302</v>
      </c>
      <c r="AC159" s="2">
        <f>'Defense Ranks'!AC159</f>
        <v>0.88559322033898302</v>
      </c>
      <c r="AD159" s="2">
        <f>'Defense Ranks'!AF159</f>
        <v>0.98305084745762716</v>
      </c>
      <c r="AE159" s="2">
        <f>'Defense Ranks'!AP159</f>
        <v>0.83050847457627119</v>
      </c>
      <c r="AF159" s="1">
        <f t="shared" si="50"/>
        <v>0.81885593220338981</v>
      </c>
      <c r="AG159" s="1">
        <f t="shared" si="51"/>
        <v>0.94188376753507019</v>
      </c>
      <c r="AH159">
        <f t="shared" si="52"/>
        <v>30</v>
      </c>
      <c r="AI159" s="2">
        <f>'Defense Ranks'!AZ159</f>
        <v>0.80932203389830504</v>
      </c>
      <c r="AJ159" s="1">
        <f t="shared" si="53"/>
        <v>0.89265536723163841</v>
      </c>
      <c r="AK159" s="1">
        <f t="shared" si="54"/>
        <v>0.97394789579158314</v>
      </c>
      <c r="AL159">
        <f t="shared" si="55"/>
        <v>14</v>
      </c>
      <c r="AN159">
        <f>'D on Ice'!G159</f>
        <v>19.096491228070001</v>
      </c>
      <c r="AO159" s="8">
        <f t="shared" si="56"/>
        <v>113.28486798157702</v>
      </c>
      <c r="AP159">
        <f t="shared" si="57"/>
        <v>23</v>
      </c>
      <c r="AQ159" s="8">
        <f t="shared" si="58"/>
        <v>116.49128080722831</v>
      </c>
      <c r="AR159">
        <f t="shared" si="59"/>
        <v>3</v>
      </c>
    </row>
    <row r="160" spans="1:44" x14ac:dyDescent="0.3">
      <c r="A160" t="str">
        <f>'Forward Ranks'!A160</f>
        <v>James van Riemsdyk</v>
      </c>
      <c r="B160" t="str">
        <f>'Forward Ranks'!B160</f>
        <v>BOS</v>
      </c>
      <c r="C160" s="2">
        <f>'Forward Ranks'!I160</f>
        <v>0.73913043478260865</v>
      </c>
      <c r="D160" s="2">
        <f>'Forward Ranks'!K160</f>
        <v>0.55797101449275366</v>
      </c>
      <c r="E160" s="2">
        <f>'Forward Ranks'!L160</f>
        <v>0.92753623188405798</v>
      </c>
      <c r="F160" s="2">
        <f>'Forward Ranks'!AC160</f>
        <v>0.31642512077294688</v>
      </c>
      <c r="G160" s="2">
        <f>'Forward Ranks'!AF160</f>
        <v>0.3719806763285024</v>
      </c>
      <c r="H160" s="2">
        <f>'Forward Ranks'!AP160</f>
        <v>0.9468599033816425</v>
      </c>
      <c r="I160" s="2">
        <f t="shared" si="40"/>
        <v>0.79287439613526578</v>
      </c>
      <c r="J160" s="2">
        <f t="shared" si="41"/>
        <v>0.88814691151919867</v>
      </c>
      <c r="K160">
        <f t="shared" si="42"/>
        <v>68</v>
      </c>
      <c r="M160" s="1">
        <f t="shared" si="43"/>
        <v>0.33816425120772947</v>
      </c>
      <c r="N160" s="2">
        <f t="shared" si="44"/>
        <v>0.52754590984974958</v>
      </c>
      <c r="O160">
        <f t="shared" si="45"/>
        <v>284</v>
      </c>
      <c r="P160" s="2">
        <f>'Forward Ranks'!AZ160</f>
        <v>0.32608695652173914</v>
      </c>
      <c r="Q160">
        <f>'F on ice'!G160</f>
        <v>11.096590909091001</v>
      </c>
      <c r="R160" s="8">
        <f t="shared" si="46"/>
        <v>99.911282061010866</v>
      </c>
      <c r="S160">
        <f t="shared" si="47"/>
        <v>79</v>
      </c>
      <c r="T160" s="8">
        <f t="shared" si="48"/>
        <v>63.851181894065959</v>
      </c>
      <c r="U160" s="30">
        <f t="shared" si="49"/>
        <v>289</v>
      </c>
      <c r="X160" t="str">
        <f>'Defense Ranks'!A160</f>
        <v>Morgan Rielly</v>
      </c>
      <c r="Y160" t="str">
        <f>'Defense Ranks'!B160</f>
        <v>TOR</v>
      </c>
      <c r="Z160" s="2">
        <f>'Defense Ranks'!I160</f>
        <v>0.67796610169491522</v>
      </c>
      <c r="AA160" s="1">
        <f>'Defense Ranks'!K160</f>
        <v>0.81355932203389836</v>
      </c>
      <c r="AB160" s="1">
        <f>'Defense Ranks'!L160</f>
        <v>0.66101694915254239</v>
      </c>
      <c r="AC160" s="2">
        <f>'Defense Ranks'!AC160</f>
        <v>0.26694915254237289</v>
      </c>
      <c r="AD160" s="2">
        <f>'Defense Ranks'!AF160</f>
        <v>9.7457627118644072E-2</v>
      </c>
      <c r="AE160" s="2">
        <f>'Defense Ranks'!AP160</f>
        <v>0.52966101694915257</v>
      </c>
      <c r="AF160" s="1">
        <f t="shared" si="50"/>
        <v>0.67055084745762716</v>
      </c>
      <c r="AG160" s="1">
        <f t="shared" si="51"/>
        <v>0.87575150300601201</v>
      </c>
      <c r="AH160">
        <f t="shared" si="52"/>
        <v>63</v>
      </c>
      <c r="AI160" s="2">
        <f>'Defense Ranks'!AZ160</f>
        <v>6.3559322033898302E-2</v>
      </c>
      <c r="AJ160" s="1">
        <f t="shared" si="53"/>
        <v>0.14265536723163844</v>
      </c>
      <c r="AK160" s="1">
        <f t="shared" si="54"/>
        <v>0.58116232464929862</v>
      </c>
      <c r="AL160">
        <f t="shared" si="55"/>
        <v>210</v>
      </c>
      <c r="AN160">
        <f>'D on Ice'!G160</f>
        <v>19.434420289855002</v>
      </c>
      <c r="AO160" s="8">
        <f t="shared" si="56"/>
        <v>107.00957059045619</v>
      </c>
      <c r="AP160">
        <f t="shared" si="57"/>
        <v>44</v>
      </c>
      <c r="AQ160" s="8">
        <f t="shared" si="58"/>
        <v>77.550652754784863</v>
      </c>
      <c r="AR160">
        <f t="shared" si="59"/>
        <v>192</v>
      </c>
    </row>
    <row r="161" spans="1:44" x14ac:dyDescent="0.3">
      <c r="A161" t="str">
        <f>'Forward Ranks'!A161</f>
        <v>Jamie Benn</v>
      </c>
      <c r="B161" t="str">
        <f>'Forward Ranks'!B161</f>
        <v>DAL</v>
      </c>
      <c r="C161" s="2">
        <f>'Forward Ranks'!I161</f>
        <v>0.6280193236714976</v>
      </c>
      <c r="D161" s="2">
        <f>'Forward Ranks'!K161</f>
        <v>0.26328502415458938</v>
      </c>
      <c r="E161" s="2">
        <f>'Forward Ranks'!L161</f>
        <v>0.54830917874396135</v>
      </c>
      <c r="F161" s="2">
        <f>'Forward Ranks'!AC161</f>
        <v>0.28502415458937197</v>
      </c>
      <c r="G161" s="2">
        <f>'Forward Ranks'!AF161</f>
        <v>0.40338164251207731</v>
      </c>
      <c r="H161" s="2">
        <f>'Forward Ranks'!AP161</f>
        <v>0.43236714975845408</v>
      </c>
      <c r="I161" s="2">
        <f t="shared" si="40"/>
        <v>0.46799516908212557</v>
      </c>
      <c r="J161" s="2">
        <f t="shared" si="41"/>
        <v>0.63105175292153592</v>
      </c>
      <c r="K161">
        <f t="shared" si="42"/>
        <v>221</v>
      </c>
      <c r="M161" s="1">
        <f t="shared" si="43"/>
        <v>0.25362318840579706</v>
      </c>
      <c r="N161" s="2">
        <f t="shared" si="44"/>
        <v>0.45575959933222038</v>
      </c>
      <c r="O161">
        <f t="shared" si="45"/>
        <v>327</v>
      </c>
      <c r="P161" s="2">
        <f>'Forward Ranks'!AZ161</f>
        <v>7.2463768115942032E-2</v>
      </c>
      <c r="Q161">
        <f>'F on ice'!G161</f>
        <v>10.744097222222001</v>
      </c>
      <c r="R161" s="8">
        <f t="shared" si="46"/>
        <v>73.849272514375599</v>
      </c>
      <c r="S161">
        <f t="shared" si="47"/>
        <v>233</v>
      </c>
      <c r="T161" s="8">
        <f t="shared" si="48"/>
        <v>56.320057155444033</v>
      </c>
      <c r="U161" s="30">
        <f t="shared" si="49"/>
        <v>339</v>
      </c>
      <c r="X161" t="str">
        <f>'Defense Ranks'!A161</f>
        <v>Moritz Seider</v>
      </c>
      <c r="Y161" t="str">
        <f>'Defense Ranks'!B161</f>
        <v>DET</v>
      </c>
      <c r="Z161" s="2">
        <f>'Defense Ranks'!I161</f>
        <v>0.4576271186440678</v>
      </c>
      <c r="AA161" s="1">
        <f>'Defense Ranks'!K161</f>
        <v>0.70338983050847459</v>
      </c>
      <c r="AB161" s="1">
        <f>'Defense Ranks'!L161</f>
        <v>0.2288135593220339</v>
      </c>
      <c r="AC161" s="2">
        <f>'Defense Ranks'!AC161</f>
        <v>0.1228813559322034</v>
      </c>
      <c r="AD161" s="2">
        <f>'Defense Ranks'!AF161</f>
        <v>0.13559322033898305</v>
      </c>
      <c r="AE161" s="2">
        <f>'Defense Ranks'!AP161</f>
        <v>0.72033898305084743</v>
      </c>
      <c r="AF161" s="1">
        <f t="shared" si="50"/>
        <v>0.52754237288135597</v>
      </c>
      <c r="AG161" s="1">
        <f t="shared" si="51"/>
        <v>0.79759519038076154</v>
      </c>
      <c r="AH161">
        <f t="shared" si="52"/>
        <v>102</v>
      </c>
      <c r="AI161" s="2">
        <f>'Defense Ranks'!AZ161</f>
        <v>0.11016949152542373</v>
      </c>
      <c r="AJ161" s="1">
        <f t="shared" si="53"/>
        <v>0.12288135593220338</v>
      </c>
      <c r="AK161" s="1">
        <f t="shared" si="54"/>
        <v>0.57314629258517036</v>
      </c>
      <c r="AL161">
        <f t="shared" si="55"/>
        <v>214</v>
      </c>
      <c r="AN161">
        <f>'D on Ice'!G161</f>
        <v>15.976736111111</v>
      </c>
      <c r="AO161" s="8">
        <f t="shared" si="56"/>
        <v>95.736255149187159</v>
      </c>
      <c r="AP161">
        <f t="shared" si="57"/>
        <v>99</v>
      </c>
      <c r="AQ161" s="8">
        <f t="shared" si="58"/>
        <v>73.291365369628039</v>
      </c>
      <c r="AR161">
        <f t="shared" si="59"/>
        <v>212</v>
      </c>
    </row>
    <row r="162" spans="1:44" x14ac:dyDescent="0.3">
      <c r="A162" t="str">
        <f>'Forward Ranks'!A162</f>
        <v>Jansen Harkins</v>
      </c>
      <c r="B162" t="str">
        <f>'Forward Ranks'!B162</f>
        <v>PIT</v>
      </c>
      <c r="C162" s="2">
        <f>'Forward Ranks'!I162</f>
        <v>0.27294685990338163</v>
      </c>
      <c r="D162" s="2">
        <f>'Forward Ranks'!K162</f>
        <v>1.4492753623188406E-2</v>
      </c>
      <c r="E162" s="2">
        <f>'Forward Ranks'!L162</f>
        <v>0.10628019323671498</v>
      </c>
      <c r="F162" s="2">
        <f>'Forward Ranks'!AC162</f>
        <v>0.52173913043478259</v>
      </c>
      <c r="G162" s="2">
        <f>'Forward Ranks'!AF162</f>
        <v>0.7560386473429952</v>
      </c>
      <c r="H162" s="2">
        <f>'Forward Ranks'!AP162</f>
        <v>3.3816425120772944E-2</v>
      </c>
      <c r="I162" s="2">
        <f t="shared" si="40"/>
        <v>0.10688405797101448</v>
      </c>
      <c r="J162" s="2">
        <f t="shared" si="41"/>
        <v>0.34056761268781305</v>
      </c>
      <c r="K162">
        <f t="shared" si="42"/>
        <v>396</v>
      </c>
      <c r="M162" s="1">
        <f t="shared" si="43"/>
        <v>0.68115942028985499</v>
      </c>
      <c r="N162" s="2">
        <f t="shared" si="44"/>
        <v>0.79966611018363942</v>
      </c>
      <c r="O162">
        <f t="shared" si="45"/>
        <v>120</v>
      </c>
      <c r="P162" s="2">
        <f>'Forward Ranks'!AZ162</f>
        <v>0.7657004830917874</v>
      </c>
      <c r="Q162">
        <f>'F on ice'!G162</f>
        <v>8.3137931034482992</v>
      </c>
      <c r="R162" s="8">
        <f t="shared" si="46"/>
        <v>42.370554372229606</v>
      </c>
      <c r="S162">
        <f t="shared" si="47"/>
        <v>405</v>
      </c>
      <c r="T162" s="8">
        <f t="shared" si="48"/>
        <v>88.280404121812239</v>
      </c>
      <c r="U162" s="30">
        <f t="shared" si="49"/>
        <v>144</v>
      </c>
      <c r="X162" t="str">
        <f>'Defense Ranks'!A162</f>
        <v>Nate Schmidt</v>
      </c>
      <c r="Y162" t="str">
        <f>'Defense Ranks'!B162</f>
        <v>WPG</v>
      </c>
      <c r="Z162" s="2">
        <f>'Defense Ranks'!I162</f>
        <v>0.55932203389830504</v>
      </c>
      <c r="AA162" s="1">
        <f>'Defense Ranks'!K162</f>
        <v>0.10169491525423729</v>
      </c>
      <c r="AB162" s="1">
        <f>'Defense Ranks'!L162</f>
        <v>0.41949152542372881</v>
      </c>
      <c r="AC162" s="2">
        <f>'Defense Ranks'!AC162</f>
        <v>0.96610169491525422</v>
      </c>
      <c r="AD162" s="2">
        <f>'Defense Ranks'!AF162</f>
        <v>0.99576271186440679</v>
      </c>
      <c r="AE162" s="2">
        <f>'Defense Ranks'!AP162</f>
        <v>0.25423728813559321</v>
      </c>
      <c r="AF162" s="1">
        <f t="shared" si="50"/>
        <v>0.3336864406779661</v>
      </c>
      <c r="AG162" s="1">
        <f t="shared" si="51"/>
        <v>0.64328657314629256</v>
      </c>
      <c r="AH162">
        <f t="shared" si="52"/>
        <v>179</v>
      </c>
      <c r="AI162" s="2">
        <f>'Defense Ranks'!AZ162</f>
        <v>0.91101694915254239</v>
      </c>
      <c r="AJ162" s="1">
        <f t="shared" si="53"/>
        <v>0.9576271186440678</v>
      </c>
      <c r="AK162" s="1">
        <f t="shared" si="54"/>
        <v>0.99198396793587174</v>
      </c>
      <c r="AL162">
        <f t="shared" si="55"/>
        <v>5</v>
      </c>
      <c r="AN162">
        <f>'D on Ice'!G162</f>
        <v>13.899583333333</v>
      </c>
      <c r="AO162" s="8">
        <f t="shared" si="56"/>
        <v>78.228240647962252</v>
      </c>
      <c r="AP162">
        <f t="shared" si="57"/>
        <v>186</v>
      </c>
      <c r="AQ162" s="8">
        <f t="shared" si="58"/>
        <v>113.09798012692016</v>
      </c>
      <c r="AR162">
        <f t="shared" si="59"/>
        <v>10</v>
      </c>
    </row>
    <row r="163" spans="1:44" x14ac:dyDescent="0.3">
      <c r="A163" t="str">
        <f>'Forward Ranks'!A163</f>
        <v>Jared McCann</v>
      </c>
      <c r="B163" t="str">
        <f>'Forward Ranks'!B163</f>
        <v>SEA</v>
      </c>
      <c r="C163" s="2">
        <f>'Forward Ranks'!I163</f>
        <v>0.54589371980676327</v>
      </c>
      <c r="D163" s="2">
        <f>'Forward Ranks'!K163</f>
        <v>0.64251207729468596</v>
      </c>
      <c r="E163" s="2">
        <f>'Forward Ranks'!L163</f>
        <v>0.33333333333333331</v>
      </c>
      <c r="F163" s="2">
        <f>'Forward Ranks'!AC163</f>
        <v>0.19806763285024154</v>
      </c>
      <c r="G163" s="2">
        <f>'Forward Ranks'!AF163</f>
        <v>0.33816425120772947</v>
      </c>
      <c r="H163" s="2">
        <f>'Forward Ranks'!AP163</f>
        <v>0.38164251207729466</v>
      </c>
      <c r="I163" s="2">
        <f t="shared" si="40"/>
        <v>0.47584541062801927</v>
      </c>
      <c r="J163" s="2">
        <f t="shared" si="41"/>
        <v>0.64106844741235391</v>
      </c>
      <c r="K163">
        <f t="shared" si="42"/>
        <v>216</v>
      </c>
      <c r="M163" s="1">
        <f t="shared" si="43"/>
        <v>0.21095008051529787</v>
      </c>
      <c r="N163" s="2">
        <f t="shared" si="44"/>
        <v>0.4257095158597663</v>
      </c>
      <c r="O163">
        <f t="shared" si="45"/>
        <v>345</v>
      </c>
      <c r="P163" s="2">
        <f>'Forward Ranks'!AZ163</f>
        <v>9.6618357487922704E-2</v>
      </c>
      <c r="Q163">
        <f>'F on ice'!G163</f>
        <v>12.171739130435</v>
      </c>
      <c r="R163" s="8">
        <f t="shared" si="46"/>
        <v>76.278583871670392</v>
      </c>
      <c r="S163">
        <f t="shared" si="47"/>
        <v>214</v>
      </c>
      <c r="T163" s="8">
        <f t="shared" si="48"/>
        <v>54.742690716411623</v>
      </c>
      <c r="U163" s="30">
        <f t="shared" si="49"/>
        <v>351</v>
      </c>
      <c r="X163" t="str">
        <f>'Defense Ranks'!A163</f>
        <v>Neal Pionk</v>
      </c>
      <c r="Y163" t="str">
        <f>'Defense Ranks'!B163</f>
        <v>WPG</v>
      </c>
      <c r="Z163" s="2">
        <f>'Defense Ranks'!I163</f>
        <v>0.46610169491525422</v>
      </c>
      <c r="AA163" s="1">
        <f>'Defense Ranks'!K163</f>
        <v>0.6228813559322034</v>
      </c>
      <c r="AB163" s="1">
        <f>'Defense Ranks'!L163</f>
        <v>0.36864406779661019</v>
      </c>
      <c r="AC163" s="2">
        <f>'Defense Ranks'!AC163</f>
        <v>0.55508474576271183</v>
      </c>
      <c r="AD163" s="2">
        <f>'Defense Ranks'!AF163</f>
        <v>0.6652542372881356</v>
      </c>
      <c r="AE163" s="2">
        <f>'Defense Ranks'!AP163</f>
        <v>0.2288135593220339</v>
      </c>
      <c r="AF163" s="1">
        <f t="shared" si="50"/>
        <v>0.42161016949152547</v>
      </c>
      <c r="AG163" s="1">
        <f t="shared" si="51"/>
        <v>0.72545090180360716</v>
      </c>
      <c r="AH163">
        <f t="shared" si="52"/>
        <v>138</v>
      </c>
      <c r="AI163" s="2">
        <f>'Defense Ranks'!AZ163</f>
        <v>0.47457627118644069</v>
      </c>
      <c r="AJ163" s="1">
        <f t="shared" si="53"/>
        <v>0.56497175141242939</v>
      </c>
      <c r="AK163" s="1">
        <f t="shared" si="54"/>
        <v>0.79559118236472948</v>
      </c>
      <c r="AL163">
        <f t="shared" si="55"/>
        <v>103</v>
      </c>
      <c r="AN163">
        <f>'D on Ice'!G163</f>
        <v>15.941304347826</v>
      </c>
      <c r="AO163" s="8">
        <f t="shared" si="56"/>
        <v>88.486394528186722</v>
      </c>
      <c r="AP163">
        <f t="shared" si="57"/>
        <v>136</v>
      </c>
      <c r="AQ163" s="8">
        <f t="shared" si="58"/>
        <v>95.500422584298946</v>
      </c>
      <c r="AR163">
        <f t="shared" si="59"/>
        <v>107</v>
      </c>
    </row>
    <row r="164" spans="1:44" x14ac:dyDescent="0.3">
      <c r="A164" t="str">
        <f>'Forward Ranks'!A164</f>
        <v>Jason Dickinson</v>
      </c>
      <c r="B164" t="str">
        <f>'Forward Ranks'!B164</f>
        <v>CHI</v>
      </c>
      <c r="C164" s="2">
        <f>'Forward Ranks'!I164</f>
        <v>0.22463768115942029</v>
      </c>
      <c r="D164" s="2">
        <f>'Forward Ranks'!K164</f>
        <v>0.79468599033816423</v>
      </c>
      <c r="E164" s="2">
        <f>'Forward Ranks'!L164</f>
        <v>0.13285024154589373</v>
      </c>
      <c r="F164" s="2">
        <f>'Forward Ranks'!AC164</f>
        <v>0.58454106280193241</v>
      </c>
      <c r="G164" s="2">
        <f>'Forward Ranks'!AF164</f>
        <v>0.47342995169082125</v>
      </c>
      <c r="H164" s="2">
        <f>'Forward Ranks'!AP164</f>
        <v>0.41545893719806765</v>
      </c>
      <c r="I164" s="2">
        <f t="shared" si="40"/>
        <v>0.39190821256038649</v>
      </c>
      <c r="J164" s="2">
        <f t="shared" si="41"/>
        <v>0.56427378964941566</v>
      </c>
      <c r="K164">
        <f t="shared" si="42"/>
        <v>262</v>
      </c>
      <c r="M164" s="1">
        <f t="shared" si="43"/>
        <v>0.65217391304347827</v>
      </c>
      <c r="N164" s="2">
        <f t="shared" si="44"/>
        <v>0.77629382303839733</v>
      </c>
      <c r="O164">
        <f t="shared" si="45"/>
        <v>134</v>
      </c>
      <c r="P164" s="2">
        <f>'Forward Ranks'!AZ164</f>
        <v>0.89855072463768115</v>
      </c>
      <c r="Q164">
        <f>'F on ice'!G164</f>
        <v>12.616326530612</v>
      </c>
      <c r="R164" s="8">
        <f t="shared" si="46"/>
        <v>69.043705495553567</v>
      </c>
      <c r="S164">
        <f t="shared" si="47"/>
        <v>256</v>
      </c>
      <c r="T164" s="8">
        <f t="shared" si="48"/>
        <v>90.245708834451733</v>
      </c>
      <c r="U164" s="30">
        <f t="shared" si="49"/>
        <v>134</v>
      </c>
      <c r="X164" t="str">
        <f>'Defense Ranks'!A164</f>
        <v>Nick DeSimone</v>
      </c>
      <c r="Y164" t="str">
        <f>'Defense Ranks'!B164</f>
        <v>CGY</v>
      </c>
      <c r="Z164" s="2">
        <f>'Defense Ranks'!I164</f>
        <v>0.73728813559322037</v>
      </c>
      <c r="AA164" s="1">
        <f>'Defense Ranks'!K164</f>
        <v>0.32203389830508472</v>
      </c>
      <c r="AB164" s="1">
        <f>'Defense Ranks'!L164</f>
        <v>0.52118644067796616</v>
      </c>
      <c r="AC164" s="2">
        <f>'Defense Ranks'!AC164</f>
        <v>0.32627118644067798</v>
      </c>
      <c r="AD164" s="2">
        <f>'Defense Ranks'!AF164</f>
        <v>0.2923728813559322</v>
      </c>
      <c r="AE164" s="2">
        <f>'Defense Ranks'!AP164</f>
        <v>0.75</v>
      </c>
      <c r="AF164" s="1">
        <f t="shared" si="50"/>
        <v>0.5826271186440678</v>
      </c>
      <c r="AG164" s="1">
        <f t="shared" si="51"/>
        <v>0.81963927855711427</v>
      </c>
      <c r="AH164">
        <f t="shared" si="52"/>
        <v>91</v>
      </c>
      <c r="AI164" s="2">
        <f>'Defense Ranks'!AZ164</f>
        <v>0.26271186440677968</v>
      </c>
      <c r="AJ164" s="1">
        <f t="shared" si="53"/>
        <v>0.29378531073446329</v>
      </c>
      <c r="AK164" s="1">
        <f t="shared" si="54"/>
        <v>0.65130260521042083</v>
      </c>
      <c r="AL164">
        <f t="shared" si="55"/>
        <v>174</v>
      </c>
      <c r="AN164">
        <f>'D on Ice'!G164</f>
        <v>11.933333333333</v>
      </c>
      <c r="AO164" s="8">
        <f t="shared" si="56"/>
        <v>93.897261189044428</v>
      </c>
      <c r="AP164">
        <f t="shared" si="57"/>
        <v>106</v>
      </c>
      <c r="AQ164" s="8">
        <f t="shared" si="58"/>
        <v>77.063593854375085</v>
      </c>
      <c r="AR164">
        <f t="shared" si="59"/>
        <v>196</v>
      </c>
    </row>
    <row r="165" spans="1:44" x14ac:dyDescent="0.3">
      <c r="A165" t="str">
        <f>'Forward Ranks'!A165</f>
        <v>Jason Robertson</v>
      </c>
      <c r="B165" t="str">
        <f>'Forward Ranks'!B165</f>
        <v>DAL</v>
      </c>
      <c r="C165" s="2">
        <f>'Forward Ranks'!I165</f>
        <v>0.79227053140096615</v>
      </c>
      <c r="D165" s="2">
        <f>'Forward Ranks'!K165</f>
        <v>0.95410628019323673</v>
      </c>
      <c r="E165" s="2">
        <f>'Forward Ranks'!L165</f>
        <v>0.66183574879227058</v>
      </c>
      <c r="F165" s="2">
        <f>'Forward Ranks'!AC165</f>
        <v>0.82850241545893721</v>
      </c>
      <c r="G165" s="2">
        <f>'Forward Ranks'!AF165</f>
        <v>0.96859903381642509</v>
      </c>
      <c r="H165" s="2">
        <f>'Forward Ranks'!AP165</f>
        <v>0.54830917874396135</v>
      </c>
      <c r="I165" s="2">
        <f t="shared" si="40"/>
        <v>0.73913043478260865</v>
      </c>
      <c r="J165" s="2">
        <f t="shared" si="41"/>
        <v>0.85475792988313859</v>
      </c>
      <c r="K165">
        <f t="shared" si="42"/>
        <v>88</v>
      </c>
      <c r="M165" s="1">
        <f t="shared" si="43"/>
        <v>0.89855072463768115</v>
      </c>
      <c r="N165" s="2">
        <f t="shared" si="44"/>
        <v>0.95325542570951582</v>
      </c>
      <c r="O165">
        <f t="shared" si="45"/>
        <v>29</v>
      </c>
      <c r="P165" s="2">
        <f>'Forward Ranks'!AZ165</f>
        <v>0.89855072463768115</v>
      </c>
      <c r="Q165">
        <f>'F on ice'!G165</f>
        <v>14.341319444444</v>
      </c>
      <c r="R165" s="8">
        <f t="shared" si="46"/>
        <v>99.817112432757853</v>
      </c>
      <c r="S165">
        <f t="shared" si="47"/>
        <v>81</v>
      </c>
      <c r="T165" s="8">
        <f t="shared" si="48"/>
        <v>109.66686201539559</v>
      </c>
      <c r="U165" s="30">
        <f t="shared" si="49"/>
        <v>9</v>
      </c>
      <c r="X165" t="str">
        <f>'Defense Ranks'!A165</f>
        <v>Nick Jensen</v>
      </c>
      <c r="Y165" t="str">
        <f>'Defense Ranks'!B165</f>
        <v>WSH</v>
      </c>
      <c r="Z165" s="2">
        <f>'Defense Ranks'!I165</f>
        <v>9.3220338983050849E-2</v>
      </c>
      <c r="AA165" s="1">
        <f>'Defense Ranks'!K165</f>
        <v>0.35169491525423729</v>
      </c>
      <c r="AB165" s="1">
        <f>'Defense Ranks'!L165</f>
        <v>0.1059322033898305</v>
      </c>
      <c r="AC165" s="2">
        <f>'Defense Ranks'!AC165</f>
        <v>0.40677966101694918</v>
      </c>
      <c r="AD165" s="2">
        <f>'Defense Ranks'!AF165</f>
        <v>0.30932203389830509</v>
      </c>
      <c r="AE165" s="2">
        <f>'Defense Ranks'!AP165</f>
        <v>0.2076271186440678</v>
      </c>
      <c r="AF165" s="1">
        <f t="shared" si="50"/>
        <v>0.18961864406779663</v>
      </c>
      <c r="AG165" s="1">
        <f t="shared" si="51"/>
        <v>0.56913827655310623</v>
      </c>
      <c r="AH165">
        <f t="shared" si="52"/>
        <v>216</v>
      </c>
      <c r="AI165" s="2">
        <f>'Defense Ranks'!AZ165</f>
        <v>0.53389830508474578</v>
      </c>
      <c r="AJ165" s="1">
        <f t="shared" si="53"/>
        <v>0.41666666666666669</v>
      </c>
      <c r="AK165" s="1">
        <f t="shared" si="54"/>
        <v>0.70741482965931868</v>
      </c>
      <c r="AL165">
        <f t="shared" si="55"/>
        <v>147</v>
      </c>
      <c r="AN165">
        <f>'D on Ice'!G165</f>
        <v>15.897101449275</v>
      </c>
      <c r="AO165" s="8">
        <f t="shared" si="56"/>
        <v>72.810929104585625</v>
      </c>
      <c r="AP165">
        <f t="shared" si="57"/>
        <v>207</v>
      </c>
      <c r="AQ165" s="8">
        <f t="shared" si="58"/>
        <v>86.638584415206864</v>
      </c>
      <c r="AR165">
        <f t="shared" si="59"/>
        <v>144</v>
      </c>
    </row>
    <row r="166" spans="1:44" x14ac:dyDescent="0.3">
      <c r="A166" t="str">
        <f>'Forward Ranks'!A166</f>
        <v>Jason Zucker</v>
      </c>
      <c r="B166" t="str">
        <f>'Forward Ranks'!B166</f>
        <v>ARI</v>
      </c>
      <c r="C166" s="2">
        <f>'Forward Ranks'!I166</f>
        <v>0.38164251207729466</v>
      </c>
      <c r="D166" s="2">
        <f>'Forward Ranks'!K166</f>
        <v>0.56763285024154586</v>
      </c>
      <c r="E166" s="2">
        <f>'Forward Ranks'!L166</f>
        <v>0.50966183574879231</v>
      </c>
      <c r="F166" s="2">
        <f>'Forward Ranks'!AC166</f>
        <v>0.22222222222222221</v>
      </c>
      <c r="G166" s="2">
        <f>'Forward Ranks'!AF166</f>
        <v>0.5</v>
      </c>
      <c r="H166" s="2">
        <f>'Forward Ranks'!AP166</f>
        <v>0.606280193236715</v>
      </c>
      <c r="I166" s="2">
        <f t="shared" si="40"/>
        <v>0.51630434782608692</v>
      </c>
      <c r="J166" s="2">
        <f t="shared" si="41"/>
        <v>0.669449081803005</v>
      </c>
      <c r="K166">
        <f t="shared" si="42"/>
        <v>199</v>
      </c>
      <c r="M166" s="1">
        <f t="shared" si="43"/>
        <v>0.43075684380032203</v>
      </c>
      <c r="N166" s="2">
        <f t="shared" si="44"/>
        <v>0.61268781302170283</v>
      </c>
      <c r="O166">
        <f t="shared" si="45"/>
        <v>233</v>
      </c>
      <c r="P166" s="2">
        <f>'Forward Ranks'!AZ166</f>
        <v>0.57004830917874394</v>
      </c>
      <c r="Q166">
        <f>'F on ice'!G166</f>
        <v>12.418468468467999</v>
      </c>
      <c r="R166" s="8">
        <f t="shared" si="46"/>
        <v>79.363376648768508</v>
      </c>
      <c r="S166">
        <f t="shared" si="47"/>
        <v>196</v>
      </c>
      <c r="T166" s="8">
        <f t="shared" si="48"/>
        <v>73.687249770638289</v>
      </c>
      <c r="U166" s="30">
        <f t="shared" si="49"/>
        <v>233</v>
      </c>
      <c r="X166" t="str">
        <f>'Defense Ranks'!A166</f>
        <v>Nick Leddy</v>
      </c>
      <c r="Y166" t="str">
        <f>'Defense Ranks'!B166</f>
        <v>STL</v>
      </c>
      <c r="Z166" s="2">
        <f>'Defense Ranks'!I166</f>
        <v>0.21610169491525424</v>
      </c>
      <c r="AA166" s="1">
        <f>'Defense Ranks'!K166</f>
        <v>0.3559322033898305</v>
      </c>
      <c r="AB166" s="1">
        <f>'Defense Ranks'!L166</f>
        <v>0.21610169491525424</v>
      </c>
      <c r="AC166" s="2">
        <f>'Defense Ranks'!AC166</f>
        <v>0.13559322033898305</v>
      </c>
      <c r="AD166" s="2">
        <f>'Defense Ranks'!AF166</f>
        <v>0.20338983050847459</v>
      </c>
      <c r="AE166" s="2">
        <f>'Defense Ranks'!AP166</f>
        <v>0.38559322033898308</v>
      </c>
      <c r="AF166" s="1">
        <f t="shared" si="50"/>
        <v>0.2934322033898305</v>
      </c>
      <c r="AG166" s="1">
        <f t="shared" si="51"/>
        <v>0.6232464929859719</v>
      </c>
      <c r="AH166">
        <f t="shared" si="52"/>
        <v>189</v>
      </c>
      <c r="AI166" s="2">
        <f>'Defense Ranks'!AZ166</f>
        <v>0.50423728813559321</v>
      </c>
      <c r="AJ166" s="1">
        <f t="shared" si="53"/>
        <v>0.28107344632768361</v>
      </c>
      <c r="AK166" s="1">
        <f t="shared" si="54"/>
        <v>0.64328657314629256</v>
      </c>
      <c r="AL166">
        <f t="shared" si="55"/>
        <v>179</v>
      </c>
      <c r="AN166">
        <f>'D on Ice'!G166</f>
        <v>18.722463768116</v>
      </c>
      <c r="AO166" s="8">
        <f t="shared" si="56"/>
        <v>81.047113066713194</v>
      </c>
      <c r="AP166">
        <f t="shared" si="57"/>
        <v>170</v>
      </c>
      <c r="AQ166" s="8">
        <f t="shared" si="58"/>
        <v>83.051121082745254</v>
      </c>
      <c r="AR166">
        <f t="shared" si="59"/>
        <v>167</v>
      </c>
    </row>
    <row r="167" spans="1:44" x14ac:dyDescent="0.3">
      <c r="A167" t="str">
        <f>'Forward Ranks'!A167</f>
        <v>Jean-Gabriel Pageau</v>
      </c>
      <c r="B167" t="str">
        <f>'Forward Ranks'!B167</f>
        <v>NYI</v>
      </c>
      <c r="C167" s="2">
        <f>'Forward Ranks'!I167</f>
        <v>3.140096618357488E-2</v>
      </c>
      <c r="D167" s="2">
        <f>'Forward Ranks'!K167</f>
        <v>0.19082125603864733</v>
      </c>
      <c r="E167" s="2">
        <f>'Forward Ranks'!L167</f>
        <v>0.10628019323671498</v>
      </c>
      <c r="F167" s="2">
        <f>'Forward Ranks'!AC167</f>
        <v>7.246376811594203E-3</v>
      </c>
      <c r="G167" s="2">
        <f>'Forward Ranks'!AF167</f>
        <v>0.13768115942028986</v>
      </c>
      <c r="H167" s="2">
        <f>'Forward Ranks'!AP167</f>
        <v>4.8309178743961352E-2</v>
      </c>
      <c r="I167" s="2">
        <f t="shared" si="40"/>
        <v>9.420289855072464E-2</v>
      </c>
      <c r="J167" s="2">
        <f t="shared" si="41"/>
        <v>0.333889816360601</v>
      </c>
      <c r="K167">
        <f t="shared" si="42"/>
        <v>400</v>
      </c>
      <c r="M167" s="1">
        <f t="shared" si="43"/>
        <v>0.14251207729468598</v>
      </c>
      <c r="N167" s="2">
        <f t="shared" si="44"/>
        <v>0.37562604340567612</v>
      </c>
      <c r="O167">
        <f t="shared" si="45"/>
        <v>375</v>
      </c>
      <c r="P167" s="2">
        <f>'Forward Ranks'!AZ167</f>
        <v>0.28260869565217389</v>
      </c>
      <c r="Q167">
        <f>'F on ice'!G167</f>
        <v>11.695833333333001</v>
      </c>
      <c r="R167" s="8">
        <f t="shared" si="46"/>
        <v>45.084814969393101</v>
      </c>
      <c r="S167">
        <f t="shared" si="47"/>
        <v>390</v>
      </c>
      <c r="T167" s="8">
        <f t="shared" si="48"/>
        <v>49.258437673900616</v>
      </c>
      <c r="U167" s="30">
        <f t="shared" si="49"/>
        <v>378</v>
      </c>
      <c r="X167" t="str">
        <f>'Defense Ranks'!A167</f>
        <v>Nick Perbix</v>
      </c>
      <c r="Y167" t="str">
        <f>'Defense Ranks'!B167</f>
        <v>T.B</v>
      </c>
      <c r="Z167" s="2">
        <f>'Defense Ranks'!I167</f>
        <v>0.42796610169491528</v>
      </c>
      <c r="AA167" s="1">
        <f>'Defense Ranks'!K167</f>
        <v>0.71186440677966101</v>
      </c>
      <c r="AB167" s="1">
        <f>'Defense Ranks'!L167</f>
        <v>0.32627118644067798</v>
      </c>
      <c r="AC167" s="2">
        <f>'Defense Ranks'!AC167</f>
        <v>0.81355932203389836</v>
      </c>
      <c r="AD167" s="2">
        <f>'Defense Ranks'!AF167</f>
        <v>0.38559322033898308</v>
      </c>
      <c r="AE167" s="2">
        <f>'Defense Ranks'!AP167</f>
        <v>0.41949152542372881</v>
      </c>
      <c r="AF167" s="1">
        <f t="shared" si="50"/>
        <v>0.47139830508474578</v>
      </c>
      <c r="AG167" s="1">
        <f t="shared" si="51"/>
        <v>0.76753507014028055</v>
      </c>
      <c r="AH167">
        <f t="shared" si="52"/>
        <v>117</v>
      </c>
      <c r="AI167" s="2">
        <f>'Defense Ranks'!AZ167</f>
        <v>0.42796610169491528</v>
      </c>
      <c r="AJ167" s="1">
        <f t="shared" si="53"/>
        <v>0.5423728813559322</v>
      </c>
      <c r="AK167" s="1">
        <f t="shared" si="54"/>
        <v>0.78156312625250501</v>
      </c>
      <c r="AL167">
        <f t="shared" si="55"/>
        <v>110</v>
      </c>
      <c r="AN167">
        <f>'D on Ice'!G167</f>
        <v>16.172340425531999</v>
      </c>
      <c r="AO167" s="8">
        <f t="shared" si="56"/>
        <v>92.925847439560044</v>
      </c>
      <c r="AP167">
        <f t="shared" si="57"/>
        <v>115</v>
      </c>
      <c r="AQ167" s="8">
        <f t="shared" si="58"/>
        <v>94.328653050782506</v>
      </c>
      <c r="AR167">
        <f t="shared" si="59"/>
        <v>109</v>
      </c>
    </row>
    <row r="168" spans="1:44" x14ac:dyDescent="0.3">
      <c r="A168" t="str">
        <f>'Forward Ranks'!A168</f>
        <v>Jeff Carter</v>
      </c>
      <c r="B168" t="str">
        <f>'Forward Ranks'!B168</f>
        <v>PIT</v>
      </c>
      <c r="C168" s="2">
        <f>'Forward Ranks'!I168</f>
        <v>0.24879227053140096</v>
      </c>
      <c r="D168" s="2">
        <f>'Forward Ranks'!K168</f>
        <v>4.5893719806763288E-2</v>
      </c>
      <c r="E168" s="2">
        <f>'Forward Ranks'!L168</f>
        <v>0.15217391304347827</v>
      </c>
      <c r="F168" s="2">
        <f>'Forward Ranks'!AC168</f>
        <v>0.43478260869565216</v>
      </c>
      <c r="G168" s="2">
        <f>'Forward Ranks'!AF168</f>
        <v>0.47342995169082125</v>
      </c>
      <c r="H168" s="2">
        <f>'Forward Ranks'!AP168</f>
        <v>3.3816425120772944E-2</v>
      </c>
      <c r="I168" s="2">
        <f t="shared" si="40"/>
        <v>0.12016908212560386</v>
      </c>
      <c r="J168" s="2">
        <f t="shared" si="41"/>
        <v>0.36060100166944908</v>
      </c>
      <c r="K168">
        <f t="shared" si="42"/>
        <v>384</v>
      </c>
      <c r="M168" s="1">
        <f t="shared" si="43"/>
        <v>0.48228663446054748</v>
      </c>
      <c r="N168" s="2">
        <f t="shared" si="44"/>
        <v>0.64106844741235391</v>
      </c>
      <c r="O168">
        <f t="shared" si="45"/>
        <v>215</v>
      </c>
      <c r="P168" s="2">
        <f>'Forward Ranks'!AZ168</f>
        <v>0.53864734299516903</v>
      </c>
      <c r="Q168">
        <f>'F on ice'!G168</f>
        <v>9.0666666666667002</v>
      </c>
      <c r="R168" s="8">
        <f t="shared" si="46"/>
        <v>45.126766833611612</v>
      </c>
      <c r="S168">
        <f t="shared" si="47"/>
        <v>388</v>
      </c>
      <c r="T168" s="8">
        <f t="shared" si="48"/>
        <v>73.173511407902097</v>
      </c>
      <c r="U168" s="30">
        <f t="shared" si="49"/>
        <v>236</v>
      </c>
      <c r="X168" t="str">
        <f>'Defense Ranks'!A168</f>
        <v>Nick Seeler</v>
      </c>
      <c r="Y168" t="str">
        <f>'Defense Ranks'!B168</f>
        <v>PHI</v>
      </c>
      <c r="Z168" s="2">
        <f>'Defense Ranks'!I168</f>
        <v>0.91949152542372881</v>
      </c>
      <c r="AA168" s="1">
        <f>'Defense Ranks'!K168</f>
        <v>0.72881355932203384</v>
      </c>
      <c r="AB168" s="1">
        <f>'Defense Ranks'!L168</f>
        <v>0.63135593220338981</v>
      </c>
      <c r="AC168" s="2">
        <f>'Defense Ranks'!AC168</f>
        <v>0.47457627118644069</v>
      </c>
      <c r="AD168" s="2">
        <f>'Defense Ranks'!AF168</f>
        <v>0.61864406779661019</v>
      </c>
      <c r="AE168" s="2">
        <f>'Defense Ranks'!AP168</f>
        <v>0.66949152542372881</v>
      </c>
      <c r="AF168" s="1">
        <f t="shared" si="50"/>
        <v>0.73728813559322026</v>
      </c>
      <c r="AG168" s="1">
        <f t="shared" si="51"/>
        <v>0.90781563126252507</v>
      </c>
      <c r="AH168">
        <f t="shared" si="52"/>
        <v>46</v>
      </c>
      <c r="AI168" s="2">
        <f>'Defense Ranks'!AZ168</f>
        <v>0.33898305084745761</v>
      </c>
      <c r="AJ168" s="1">
        <f t="shared" si="53"/>
        <v>0.47740112994350281</v>
      </c>
      <c r="AK168" s="1">
        <f t="shared" si="54"/>
        <v>0.74749498997995989</v>
      </c>
      <c r="AL168">
        <f t="shared" si="55"/>
        <v>127</v>
      </c>
      <c r="AN168">
        <f>'D on Ice'!G168</f>
        <v>14.525510204082</v>
      </c>
      <c r="AO168" s="8">
        <f t="shared" si="56"/>
        <v>105.3070733303345</v>
      </c>
      <c r="AP168">
        <f t="shared" si="57"/>
        <v>56</v>
      </c>
      <c r="AQ168" s="8">
        <f t="shared" si="58"/>
        <v>89.275009202077996</v>
      </c>
      <c r="AR168">
        <f t="shared" si="59"/>
        <v>128</v>
      </c>
    </row>
    <row r="169" spans="1:44" x14ac:dyDescent="0.3">
      <c r="A169" t="str">
        <f>'Forward Ranks'!A169</f>
        <v>Jeff Skinner</v>
      </c>
      <c r="B169" t="str">
        <f>'Forward Ranks'!B169</f>
        <v>BUF</v>
      </c>
      <c r="C169" s="2">
        <f>'Forward Ranks'!I169</f>
        <v>0.92995169082125606</v>
      </c>
      <c r="D169" s="2">
        <f>'Forward Ranks'!K169</f>
        <v>0.95410628019323673</v>
      </c>
      <c r="E169" s="2">
        <f>'Forward Ranks'!L169</f>
        <v>0.85507246376811596</v>
      </c>
      <c r="F169" s="2">
        <f>'Forward Ranks'!AC169</f>
        <v>0.34057971014492755</v>
      </c>
      <c r="G169" s="2">
        <f>'Forward Ranks'!AF169</f>
        <v>4.3478260869565216E-2</v>
      </c>
      <c r="H169" s="2">
        <f>'Forward Ranks'!AP169</f>
        <v>0.85507246376811596</v>
      </c>
      <c r="I169" s="2">
        <f t="shared" si="40"/>
        <v>0.89855072463768115</v>
      </c>
      <c r="J169" s="2">
        <f t="shared" si="41"/>
        <v>0.96327212020033393</v>
      </c>
      <c r="K169">
        <f t="shared" si="42"/>
        <v>23</v>
      </c>
      <c r="M169" s="1">
        <f t="shared" si="43"/>
        <v>0.13123993558776167</v>
      </c>
      <c r="N169" s="2">
        <f t="shared" si="44"/>
        <v>0.36727879799666108</v>
      </c>
      <c r="O169">
        <f t="shared" si="45"/>
        <v>380</v>
      </c>
      <c r="P169" s="2">
        <f>'Forward Ranks'!AZ169</f>
        <v>9.6618357487922701E-3</v>
      </c>
      <c r="Q169">
        <f>'F on ice'!G169</f>
        <v>13.519583333332999</v>
      </c>
      <c r="R169" s="8">
        <f t="shared" si="46"/>
        <v>109.84679535336639</v>
      </c>
      <c r="S169">
        <f t="shared" si="47"/>
        <v>25</v>
      </c>
      <c r="T169" s="8">
        <f t="shared" si="48"/>
        <v>50.247463132999101</v>
      </c>
      <c r="U169" s="30">
        <f t="shared" si="49"/>
        <v>370</v>
      </c>
      <c r="X169" t="str">
        <f>'Defense Ranks'!A169</f>
        <v>Nicolas Hague</v>
      </c>
      <c r="Y169" t="str">
        <f>'Defense Ranks'!B169</f>
        <v>VGK</v>
      </c>
      <c r="Z169" s="2">
        <f>'Defense Ranks'!I169</f>
        <v>0.36440677966101692</v>
      </c>
      <c r="AA169" s="1">
        <f>'Defense Ranks'!K169</f>
        <v>0.45338983050847459</v>
      </c>
      <c r="AB169" s="1">
        <f>'Defense Ranks'!L169</f>
        <v>0.31779661016949151</v>
      </c>
      <c r="AC169" s="2">
        <f>'Defense Ranks'!AC169</f>
        <v>0.32627118644067798</v>
      </c>
      <c r="AD169" s="2">
        <f>'Defense Ranks'!AF169</f>
        <v>0.59322033898305082</v>
      </c>
      <c r="AE169" s="2">
        <f>'Defense Ranks'!AP169</f>
        <v>0.26694915254237289</v>
      </c>
      <c r="AF169" s="1">
        <f t="shared" si="50"/>
        <v>0.35063559322033899</v>
      </c>
      <c r="AG169" s="1">
        <f t="shared" si="51"/>
        <v>0.66533066132264529</v>
      </c>
      <c r="AH169">
        <f t="shared" si="52"/>
        <v>168</v>
      </c>
      <c r="AI169" s="2">
        <f>'Defense Ranks'!AZ169</f>
        <v>0.55508474576271183</v>
      </c>
      <c r="AJ169" s="1">
        <f t="shared" si="53"/>
        <v>0.49152542372881358</v>
      </c>
      <c r="AK169" s="1">
        <f t="shared" si="54"/>
        <v>0.75951903807615229</v>
      </c>
      <c r="AL169">
        <f t="shared" si="55"/>
        <v>121</v>
      </c>
      <c r="AN169">
        <f>'D on Ice'!G169</f>
        <v>16.407499999999999</v>
      </c>
      <c r="AO169" s="8">
        <f t="shared" si="56"/>
        <v>82.940566132264522</v>
      </c>
      <c r="AP169">
        <f t="shared" si="57"/>
        <v>162</v>
      </c>
      <c r="AQ169" s="8">
        <f t="shared" si="58"/>
        <v>92.359403807615223</v>
      </c>
      <c r="AR169">
        <f t="shared" si="59"/>
        <v>118</v>
      </c>
    </row>
    <row r="170" spans="1:44" x14ac:dyDescent="0.3">
      <c r="A170" t="str">
        <f>'Forward Ranks'!A170</f>
        <v>Jesper Bratt</v>
      </c>
      <c r="B170" t="str">
        <f>'Forward Ranks'!B170</f>
        <v>N.J</v>
      </c>
      <c r="C170" s="2">
        <f>'Forward Ranks'!I170</f>
        <v>0.92753623188405798</v>
      </c>
      <c r="D170" s="2">
        <f>'Forward Ranks'!K170</f>
        <v>0.83574879227053145</v>
      </c>
      <c r="E170" s="2">
        <f>'Forward Ranks'!L170</f>
        <v>0.97342995169082125</v>
      </c>
      <c r="F170" s="2">
        <f>'Forward Ranks'!AC170</f>
        <v>0.70772946859903385</v>
      </c>
      <c r="G170" s="2">
        <f>'Forward Ranks'!AF170</f>
        <v>0.62560386473429952</v>
      </c>
      <c r="H170" s="2">
        <f>'Forward Ranks'!AP170</f>
        <v>0.95893719806763289</v>
      </c>
      <c r="I170" s="2">
        <f t="shared" si="40"/>
        <v>0.92391304347826098</v>
      </c>
      <c r="J170" s="2">
        <f t="shared" si="41"/>
        <v>0.97662771285475791</v>
      </c>
      <c r="K170">
        <f t="shared" si="42"/>
        <v>15</v>
      </c>
      <c r="M170" s="1">
        <f t="shared" si="43"/>
        <v>0.62479871175523349</v>
      </c>
      <c r="N170" s="2">
        <f t="shared" si="44"/>
        <v>0.75626043405676124</v>
      </c>
      <c r="O170">
        <f t="shared" si="45"/>
        <v>147</v>
      </c>
      <c r="P170" s="2">
        <f>'Forward Ranks'!AZ170</f>
        <v>0.54106280193236711</v>
      </c>
      <c r="Q170">
        <f>'F on ice'!G170</f>
        <v>13.8</v>
      </c>
      <c r="R170" s="8">
        <f t="shared" si="46"/>
        <v>111.4627712854758</v>
      </c>
      <c r="S170">
        <f t="shared" si="47"/>
        <v>18</v>
      </c>
      <c r="T170" s="8">
        <f t="shared" si="48"/>
        <v>89.426043405676126</v>
      </c>
      <c r="U170" s="30">
        <f t="shared" si="49"/>
        <v>136</v>
      </c>
      <c r="X170" t="str">
        <f>'Defense Ranks'!A170</f>
        <v>Nikita Okhotiuk</v>
      </c>
      <c r="Y170" t="str">
        <f>'Defense Ranks'!B170</f>
        <v>S.J</v>
      </c>
      <c r="Z170" s="2">
        <f>'Defense Ranks'!I170</f>
        <v>2.5423728813559324E-2</v>
      </c>
      <c r="AA170" s="1">
        <f>'Defense Ranks'!K170</f>
        <v>0.13135593220338984</v>
      </c>
      <c r="AB170" s="1">
        <f>'Defense Ranks'!L170</f>
        <v>7.2033898305084748E-2</v>
      </c>
      <c r="AC170" s="2">
        <f>'Defense Ranks'!AC170</f>
        <v>1.6949152542372881E-2</v>
      </c>
      <c r="AD170" s="2">
        <f>'Defense Ranks'!AF170</f>
        <v>3.3898305084745763E-2</v>
      </c>
      <c r="AE170" s="2">
        <f>'Defense Ranks'!AP170</f>
        <v>0.1652542372881356</v>
      </c>
      <c r="AF170" s="1">
        <f t="shared" si="50"/>
        <v>9.8516949152542388E-2</v>
      </c>
      <c r="AG170" s="1">
        <f t="shared" si="51"/>
        <v>0.54909819639278556</v>
      </c>
      <c r="AH170">
        <f t="shared" si="52"/>
        <v>226</v>
      </c>
      <c r="AI170" s="2">
        <f>'Defense Ranks'!AZ170</f>
        <v>7.6271186440677971E-2</v>
      </c>
      <c r="AJ170" s="1">
        <f t="shared" si="53"/>
        <v>4.2372881355932202E-2</v>
      </c>
      <c r="AK170" s="1">
        <f t="shared" si="54"/>
        <v>0.5350701402805611</v>
      </c>
      <c r="AL170">
        <f t="shared" si="55"/>
        <v>233</v>
      </c>
      <c r="AN170">
        <f>'D on Ice'!G170</f>
        <v>15.442857142856999</v>
      </c>
      <c r="AO170" s="8">
        <f t="shared" si="56"/>
        <v>70.352676782135561</v>
      </c>
      <c r="AP170">
        <f t="shared" si="57"/>
        <v>220</v>
      </c>
      <c r="AQ170" s="8">
        <f t="shared" si="58"/>
        <v>68.949871170913113</v>
      </c>
      <c r="AR170">
        <f t="shared" si="59"/>
        <v>229</v>
      </c>
    </row>
    <row r="171" spans="1:44" x14ac:dyDescent="0.3">
      <c r="A171" t="str">
        <f>'Forward Ranks'!A171</f>
        <v>Jesper Fast</v>
      </c>
      <c r="B171" t="str">
        <f>'Forward Ranks'!B171</f>
        <v>CAR</v>
      </c>
      <c r="C171" s="2">
        <f>'Forward Ranks'!I171</f>
        <v>0.87922705314009664</v>
      </c>
      <c r="D171" s="2">
        <f>'Forward Ranks'!K171</f>
        <v>0.12077294685990338</v>
      </c>
      <c r="E171" s="2">
        <f>'Forward Ranks'!L171</f>
        <v>0.57971014492753625</v>
      </c>
      <c r="F171" s="2">
        <f>'Forward Ranks'!AC171</f>
        <v>1</v>
      </c>
      <c r="G171" s="2">
        <f>'Forward Ranks'!AF171</f>
        <v>0.99516908212560384</v>
      </c>
      <c r="H171" s="2">
        <f>'Forward Ranks'!AP171</f>
        <v>0.30434782608695654</v>
      </c>
      <c r="I171" s="2">
        <f t="shared" si="40"/>
        <v>0.47101449275362317</v>
      </c>
      <c r="J171" s="2">
        <f t="shared" si="41"/>
        <v>0.63606010016694492</v>
      </c>
      <c r="K171">
        <f t="shared" si="42"/>
        <v>219</v>
      </c>
      <c r="M171" s="1">
        <f t="shared" si="43"/>
        <v>0.99436392914653782</v>
      </c>
      <c r="N171" s="2">
        <f t="shared" si="44"/>
        <v>0.996661101836394</v>
      </c>
      <c r="O171">
        <f t="shared" si="45"/>
        <v>2</v>
      </c>
      <c r="P171" s="2">
        <f>'Forward Ranks'!AZ171</f>
        <v>0.98792270531400961</v>
      </c>
      <c r="Q171">
        <f>'F on ice'!G171</f>
        <v>11.601136363636</v>
      </c>
      <c r="R171" s="8">
        <f t="shared" si="46"/>
        <v>75.207146380330485</v>
      </c>
      <c r="S171">
        <f t="shared" si="47"/>
        <v>220</v>
      </c>
      <c r="T171" s="8">
        <f t="shared" si="48"/>
        <v>111.26724654727541</v>
      </c>
      <c r="U171" s="30">
        <f t="shared" si="49"/>
        <v>5</v>
      </c>
      <c r="X171" t="str">
        <f>'Defense Ranks'!A171</f>
        <v>Nikita Zadorov</v>
      </c>
      <c r="Y171" t="str">
        <f>'Defense Ranks'!B171</f>
        <v>CGY, VAN</v>
      </c>
      <c r="Z171" s="2">
        <f>'Defense Ranks'!I171</f>
        <v>0.43220338983050849</v>
      </c>
      <c r="AA171" s="1">
        <f>'Defense Ranks'!K171</f>
        <v>0.40254237288135591</v>
      </c>
      <c r="AB171" s="1">
        <f>'Defense Ranks'!L171</f>
        <v>0.31779661016949151</v>
      </c>
      <c r="AC171" s="2">
        <f>'Defense Ranks'!AC171</f>
        <v>0.77966101694915257</v>
      </c>
      <c r="AD171" s="2">
        <f>'Defense Ranks'!AF171</f>
        <v>0.6652542372881356</v>
      </c>
      <c r="AE171" s="2">
        <f>'Defense Ranks'!AP171</f>
        <v>0.2076271186440678</v>
      </c>
      <c r="AF171" s="1">
        <f t="shared" si="50"/>
        <v>0.34004237288135597</v>
      </c>
      <c r="AG171" s="1">
        <f t="shared" si="51"/>
        <v>0.65130260521042083</v>
      </c>
      <c r="AH171">
        <f t="shared" si="52"/>
        <v>175</v>
      </c>
      <c r="AI171" s="2">
        <f>'Defense Ranks'!AZ171</f>
        <v>0.61440677966101698</v>
      </c>
      <c r="AJ171" s="1">
        <f t="shared" si="53"/>
        <v>0.68644067796610164</v>
      </c>
      <c r="AK171" s="1">
        <f t="shared" si="54"/>
        <v>0.87174348697394788</v>
      </c>
      <c r="AL171">
        <f t="shared" si="55"/>
        <v>65</v>
      </c>
      <c r="AN171">
        <f>'D on Ice'!G171</f>
        <v>15.915909090909</v>
      </c>
      <c r="AO171" s="8">
        <f t="shared" si="56"/>
        <v>81.046169611951086</v>
      </c>
      <c r="AP171">
        <f t="shared" si="57"/>
        <v>171</v>
      </c>
      <c r="AQ171" s="8">
        <f t="shared" si="58"/>
        <v>103.09025778830379</v>
      </c>
      <c r="AR171">
        <f t="shared" si="59"/>
        <v>65</v>
      </c>
    </row>
    <row r="172" spans="1:44" x14ac:dyDescent="0.3">
      <c r="A172" t="str">
        <f>'Forward Ranks'!A172</f>
        <v>Jesperi Kotkaniemi</v>
      </c>
      <c r="B172" t="str">
        <f>'Forward Ranks'!B172</f>
        <v>CAR</v>
      </c>
      <c r="C172" s="2">
        <f>'Forward Ranks'!I172</f>
        <v>0.98550724637681164</v>
      </c>
      <c r="D172" s="2">
        <f>'Forward Ranks'!K172</f>
        <v>0.44444444444444442</v>
      </c>
      <c r="E172" s="2">
        <f>'Forward Ranks'!L172</f>
        <v>0.92753623188405798</v>
      </c>
      <c r="F172" s="2">
        <f>'Forward Ranks'!AC172</f>
        <v>0.7657004830917874</v>
      </c>
      <c r="G172" s="2">
        <f>'Forward Ranks'!AF172</f>
        <v>0.28985507246376813</v>
      </c>
      <c r="H172" s="2">
        <f>'Forward Ranks'!AP172</f>
        <v>0.88888888888888884</v>
      </c>
      <c r="I172" s="2">
        <f t="shared" si="40"/>
        <v>0.81159420289855078</v>
      </c>
      <c r="J172" s="2">
        <f t="shared" si="41"/>
        <v>0.91151919866444076</v>
      </c>
      <c r="K172">
        <f t="shared" si="42"/>
        <v>54</v>
      </c>
      <c r="M172" s="1">
        <f t="shared" si="43"/>
        <v>0.36553945249597425</v>
      </c>
      <c r="N172" s="2">
        <f t="shared" si="44"/>
        <v>0.55926544240400666</v>
      </c>
      <c r="O172">
        <f t="shared" si="45"/>
        <v>265</v>
      </c>
      <c r="P172" s="2">
        <f>'Forward Ranks'!AZ172</f>
        <v>4.1062801932367152E-2</v>
      </c>
      <c r="Q172">
        <f>'F on ice'!G172</f>
        <v>12.556737588652</v>
      </c>
      <c r="R172" s="8">
        <f t="shared" si="46"/>
        <v>103.70865745509607</v>
      </c>
      <c r="S172">
        <f t="shared" si="47"/>
        <v>56</v>
      </c>
      <c r="T172" s="8">
        <f t="shared" si="48"/>
        <v>68.483281829052672</v>
      </c>
      <c r="U172" s="30">
        <f t="shared" si="49"/>
        <v>262</v>
      </c>
      <c r="X172" t="str">
        <f>'Defense Ranks'!A172</f>
        <v>Nikita Zaitsev</v>
      </c>
      <c r="Y172" t="str">
        <f>'Defense Ranks'!B172</f>
        <v>CHI</v>
      </c>
      <c r="Z172" s="2">
        <f>'Defense Ranks'!I172</f>
        <v>0.11864406779661017</v>
      </c>
      <c r="AA172" s="1">
        <f>'Defense Ranks'!K172</f>
        <v>7.2033898305084748E-2</v>
      </c>
      <c r="AB172" s="1">
        <f>'Defense Ranks'!L172</f>
        <v>0.17796610169491525</v>
      </c>
      <c r="AC172" s="2">
        <f>'Defense Ranks'!AC172</f>
        <v>8.4745762711864406E-3</v>
      </c>
      <c r="AD172" s="2">
        <f>'Defense Ranks'!AF172</f>
        <v>0.10169491525423729</v>
      </c>
      <c r="AE172" s="2">
        <f>'Defense Ranks'!AP172</f>
        <v>0.73305084745762716</v>
      </c>
      <c r="AF172" s="1">
        <f t="shared" si="50"/>
        <v>0.27542372881355937</v>
      </c>
      <c r="AG172" s="1">
        <f t="shared" si="51"/>
        <v>0.6172344689378757</v>
      </c>
      <c r="AH172">
        <f t="shared" si="52"/>
        <v>192</v>
      </c>
      <c r="AI172" s="2">
        <f>'Defense Ranks'!AZ172</f>
        <v>0.38559322033898308</v>
      </c>
      <c r="AJ172" s="1">
        <f t="shared" si="53"/>
        <v>0.1652542372881356</v>
      </c>
      <c r="AK172" s="1">
        <f t="shared" si="54"/>
        <v>0.58717434869739482</v>
      </c>
      <c r="AL172">
        <f t="shared" si="55"/>
        <v>207</v>
      </c>
      <c r="AN172">
        <f>'D on Ice'!G172</f>
        <v>14.032692307692001</v>
      </c>
      <c r="AO172" s="8">
        <f t="shared" si="56"/>
        <v>75.75613920147957</v>
      </c>
      <c r="AP172">
        <f t="shared" si="57"/>
        <v>194</v>
      </c>
      <c r="AQ172" s="8">
        <f t="shared" si="58"/>
        <v>72.75012717743148</v>
      </c>
      <c r="AR172">
        <f t="shared" si="59"/>
        <v>215</v>
      </c>
    </row>
    <row r="173" spans="1:44" x14ac:dyDescent="0.3">
      <c r="A173" t="str">
        <f>'Forward Ranks'!A173</f>
        <v>Jesse Ylönen</v>
      </c>
      <c r="B173" t="str">
        <f>'Forward Ranks'!B173</f>
        <v>MTL</v>
      </c>
      <c r="C173" s="2">
        <f>'Forward Ranks'!I173</f>
        <v>0.11352657004830918</v>
      </c>
      <c r="D173" s="2">
        <f>'Forward Ranks'!K173</f>
        <v>0.62318840579710144</v>
      </c>
      <c r="E173" s="2">
        <f>'Forward Ranks'!L173</f>
        <v>0.35265700483091789</v>
      </c>
      <c r="F173" s="2">
        <f>'Forward Ranks'!AC173</f>
        <v>0.14251207729468598</v>
      </c>
      <c r="G173" s="2">
        <f>'Forward Ranks'!AF173</f>
        <v>5.7971014492753624E-2</v>
      </c>
      <c r="H173" s="2">
        <f>'Forward Ranks'!AP173</f>
        <v>0.39130434782608697</v>
      </c>
      <c r="I173" s="2">
        <f t="shared" si="40"/>
        <v>0.37016908212560384</v>
      </c>
      <c r="J173" s="2">
        <f t="shared" si="41"/>
        <v>0.54257095158597668</v>
      </c>
      <c r="K173">
        <f t="shared" si="42"/>
        <v>274</v>
      </c>
      <c r="M173" s="1">
        <f t="shared" si="43"/>
        <v>0.13768115942028986</v>
      </c>
      <c r="N173" s="2">
        <f t="shared" si="44"/>
        <v>0.37228714524207013</v>
      </c>
      <c r="O173">
        <f t="shared" si="45"/>
        <v>377</v>
      </c>
      <c r="P173" s="2">
        <f>'Forward Ranks'!AZ173</f>
        <v>0.21256038647342995</v>
      </c>
      <c r="Q173">
        <f>'F on ice'!G173</f>
        <v>8.6035087719297998</v>
      </c>
      <c r="R173" s="8">
        <f t="shared" si="46"/>
        <v>62.860603930527468</v>
      </c>
      <c r="S173">
        <f t="shared" si="47"/>
        <v>297</v>
      </c>
      <c r="T173" s="8">
        <f t="shared" si="48"/>
        <v>45.83222329613681</v>
      </c>
      <c r="U173" s="30">
        <f t="shared" si="49"/>
        <v>397</v>
      </c>
      <c r="X173" t="str">
        <f>'Defense Ranks'!A173</f>
        <v>Niko Mikkola</v>
      </c>
      <c r="Y173" t="str">
        <f>'Defense Ranks'!B173</f>
        <v>FLA</v>
      </c>
      <c r="Z173" s="2">
        <f>'Defense Ranks'!I173</f>
        <v>0.81779661016949157</v>
      </c>
      <c r="AA173" s="1">
        <f>'Defense Ranks'!K173</f>
        <v>0.3771186440677966</v>
      </c>
      <c r="AB173" s="1">
        <f>'Defense Ranks'!L173</f>
        <v>0.69067796610169496</v>
      </c>
      <c r="AC173" s="2">
        <f>'Defense Ranks'!AC173</f>
        <v>0.90677966101694918</v>
      </c>
      <c r="AD173" s="2">
        <f>'Defense Ranks'!AF173</f>
        <v>0.86016949152542377</v>
      </c>
      <c r="AE173" s="2">
        <f>'Defense Ranks'!AP173</f>
        <v>0.2711864406779661</v>
      </c>
      <c r="AF173" s="1">
        <f t="shared" si="50"/>
        <v>0.53919491525423735</v>
      </c>
      <c r="AG173" s="1">
        <f t="shared" si="51"/>
        <v>0.80160320641282568</v>
      </c>
      <c r="AH173">
        <f t="shared" si="52"/>
        <v>99</v>
      </c>
      <c r="AI173" s="2">
        <f>'Defense Ranks'!AZ173</f>
        <v>0.57627118644067798</v>
      </c>
      <c r="AJ173" s="1">
        <f t="shared" si="53"/>
        <v>0.78107344632768372</v>
      </c>
      <c r="AK173" s="1">
        <f t="shared" si="54"/>
        <v>0.92184368737474953</v>
      </c>
      <c r="AL173">
        <f t="shared" si="55"/>
        <v>40</v>
      </c>
      <c r="AN173">
        <f>'D on Ice'!G173</f>
        <v>17.039716312056999</v>
      </c>
      <c r="AO173" s="8">
        <f t="shared" si="56"/>
        <v>97.200036953339563</v>
      </c>
      <c r="AP173">
        <f t="shared" si="57"/>
        <v>95</v>
      </c>
      <c r="AQ173" s="8">
        <f t="shared" si="58"/>
        <v>109.22408504953196</v>
      </c>
      <c r="AR173">
        <f t="shared" si="59"/>
        <v>33</v>
      </c>
    </row>
    <row r="174" spans="1:44" x14ac:dyDescent="0.3">
      <c r="A174" t="str">
        <f>'Forward Ranks'!A174</f>
        <v>Jimmy Vesey</v>
      </c>
      <c r="B174" t="str">
        <f>'Forward Ranks'!B174</f>
        <v>NYR</v>
      </c>
      <c r="C174" s="2">
        <f>'Forward Ranks'!I174</f>
        <v>0.16908212560386474</v>
      </c>
      <c r="D174" s="2">
        <f>'Forward Ranks'!K174</f>
        <v>0.18115942028985507</v>
      </c>
      <c r="E174" s="2">
        <f>'Forward Ranks'!L174</f>
        <v>0.33333333333333331</v>
      </c>
      <c r="F174" s="2">
        <f>'Forward Ranks'!AC174</f>
        <v>0.58695652173913049</v>
      </c>
      <c r="G174" s="2">
        <f>'Forward Ranks'!AF174</f>
        <v>0.65458937198067635</v>
      </c>
      <c r="H174" s="2">
        <f>'Forward Ranks'!AP174</f>
        <v>0.28260869565217389</v>
      </c>
      <c r="I174" s="2">
        <f t="shared" si="40"/>
        <v>0.24154589371980673</v>
      </c>
      <c r="J174" s="2">
        <f t="shared" si="41"/>
        <v>0.44741235392320533</v>
      </c>
      <c r="K174">
        <f t="shared" si="42"/>
        <v>332</v>
      </c>
      <c r="M174" s="1">
        <f t="shared" si="43"/>
        <v>0.66183574879227058</v>
      </c>
      <c r="N174" s="2">
        <f t="shared" si="44"/>
        <v>0.78797996661101832</v>
      </c>
      <c r="O174">
        <f t="shared" si="45"/>
        <v>128</v>
      </c>
      <c r="P174" s="2">
        <f>'Forward Ranks'!AZ174</f>
        <v>0.7439613526570048</v>
      </c>
      <c r="Q174">
        <f>'F on ice'!G174</f>
        <v>10.452962962962999</v>
      </c>
      <c r="R174" s="8">
        <f t="shared" si="46"/>
        <v>55.194198355283532</v>
      </c>
      <c r="S174">
        <f t="shared" si="47"/>
        <v>334</v>
      </c>
      <c r="T174" s="8">
        <f t="shared" si="48"/>
        <v>89.250959624064834</v>
      </c>
      <c r="U174" s="30">
        <f t="shared" si="49"/>
        <v>140</v>
      </c>
      <c r="X174" t="str">
        <f>'Defense Ranks'!A174</f>
        <v>Nils Lundkvist</v>
      </c>
      <c r="Y174" t="str">
        <f>'Defense Ranks'!B174</f>
        <v>DAL</v>
      </c>
      <c r="Z174" s="2">
        <f>'Defense Ranks'!I174</f>
        <v>0.80508474576271183</v>
      </c>
      <c r="AA174" s="1">
        <f>'Defense Ranks'!K174</f>
        <v>0.8347457627118644</v>
      </c>
      <c r="AB174" s="1">
        <f>'Defense Ranks'!L174</f>
        <v>0.67372881355932202</v>
      </c>
      <c r="AC174" s="2">
        <f>'Defense Ranks'!AC174</f>
        <v>0.54661016949152541</v>
      </c>
      <c r="AD174" s="2">
        <f>'Defense Ranks'!AF174</f>
        <v>0.60169491525423724</v>
      </c>
      <c r="AE174" s="2">
        <f>'Defense Ranks'!AP174</f>
        <v>0.63559322033898302</v>
      </c>
      <c r="AF174" s="1">
        <f t="shared" si="50"/>
        <v>0.73728813559322026</v>
      </c>
      <c r="AG174" s="1">
        <f t="shared" si="51"/>
        <v>0.90781563126252507</v>
      </c>
      <c r="AH174">
        <f t="shared" si="52"/>
        <v>46</v>
      </c>
      <c r="AI174" s="2">
        <f>'Defense Ranks'!AZ174</f>
        <v>0.20338983050847459</v>
      </c>
      <c r="AJ174" s="1">
        <f t="shared" si="53"/>
        <v>0.45056497175141236</v>
      </c>
      <c r="AK174" s="1">
        <f t="shared" si="54"/>
        <v>0.72945891783567129</v>
      </c>
      <c r="AL174">
        <f t="shared" si="55"/>
        <v>136</v>
      </c>
      <c r="AN174">
        <f>'D on Ice'!G174</f>
        <v>13.778070175439</v>
      </c>
      <c r="AO174" s="8">
        <f t="shared" si="56"/>
        <v>104.55963330169152</v>
      </c>
      <c r="AP174">
        <f t="shared" si="57"/>
        <v>58</v>
      </c>
      <c r="AQ174" s="8">
        <f t="shared" si="58"/>
        <v>86.723961959006132</v>
      </c>
      <c r="AR174">
        <f t="shared" si="59"/>
        <v>143</v>
      </c>
    </row>
    <row r="175" spans="1:44" x14ac:dyDescent="0.3">
      <c r="A175" t="str">
        <f>'Forward Ranks'!A175</f>
        <v>JJ Peterka</v>
      </c>
      <c r="B175" t="str">
        <f>'Forward Ranks'!B175</f>
        <v>BUF</v>
      </c>
      <c r="C175" s="2">
        <f>'Forward Ranks'!I175</f>
        <v>0.76328502415458932</v>
      </c>
      <c r="D175" s="2">
        <f>'Forward Ranks'!K175</f>
        <v>0.87681159420289856</v>
      </c>
      <c r="E175" s="2">
        <f>'Forward Ranks'!L175</f>
        <v>0.80676328502415462</v>
      </c>
      <c r="F175" s="2">
        <f>'Forward Ranks'!AC175</f>
        <v>0.68840579710144922</v>
      </c>
      <c r="G175" s="2">
        <f>'Forward Ranks'!AF175</f>
        <v>0.51207729468599039</v>
      </c>
      <c r="H175" s="2">
        <f>'Forward Ranks'!AP175</f>
        <v>0.8091787439613527</v>
      </c>
      <c r="I175" s="2">
        <f t="shared" si="40"/>
        <v>0.81400966183574874</v>
      </c>
      <c r="J175" s="2">
        <f t="shared" si="41"/>
        <v>0.91318864774624375</v>
      </c>
      <c r="K175">
        <f t="shared" si="42"/>
        <v>53</v>
      </c>
      <c r="M175" s="1">
        <f t="shared" si="43"/>
        <v>0.59903381642512077</v>
      </c>
      <c r="N175" s="2">
        <f t="shared" si="44"/>
        <v>0.74290484140233726</v>
      </c>
      <c r="O175">
        <f t="shared" si="45"/>
        <v>155</v>
      </c>
      <c r="P175" s="2">
        <f>'Forward Ranks'!AZ175</f>
        <v>0.59661835748792269</v>
      </c>
      <c r="Q175">
        <f>'F on ice'!G175</f>
        <v>13.519444444444</v>
      </c>
      <c r="R175" s="8">
        <f t="shared" si="46"/>
        <v>104.83830921906838</v>
      </c>
      <c r="S175">
        <f t="shared" si="47"/>
        <v>53</v>
      </c>
      <c r="T175" s="8">
        <f t="shared" si="48"/>
        <v>87.809928584677735</v>
      </c>
      <c r="U175" s="30">
        <f t="shared" si="49"/>
        <v>146</v>
      </c>
      <c r="X175" t="str">
        <f>'Defense Ranks'!A175</f>
        <v>Noah Dobson</v>
      </c>
      <c r="Y175" t="str">
        <f>'Defense Ranks'!B175</f>
        <v>NYI</v>
      </c>
      <c r="Z175" s="2">
        <f>'Defense Ranks'!I175</f>
        <v>0.80932203389830504</v>
      </c>
      <c r="AA175" s="1">
        <f>'Defense Ranks'!K175</f>
        <v>0.88983050847457623</v>
      </c>
      <c r="AB175" s="1">
        <f>'Defense Ranks'!L175</f>
        <v>0.84745762711864403</v>
      </c>
      <c r="AC175" s="2">
        <f>'Defense Ranks'!AC175</f>
        <v>0.1271186440677966</v>
      </c>
      <c r="AD175" s="2">
        <f>'Defense Ranks'!AF175</f>
        <v>0.20338983050847459</v>
      </c>
      <c r="AE175" s="2">
        <f>'Defense Ranks'!AP175</f>
        <v>0.78389830508474578</v>
      </c>
      <c r="AF175" s="1">
        <f t="shared" si="50"/>
        <v>0.83262711864406769</v>
      </c>
      <c r="AG175" s="1">
        <f t="shared" si="51"/>
        <v>0.94989979959919835</v>
      </c>
      <c r="AH175">
        <f t="shared" si="52"/>
        <v>26</v>
      </c>
      <c r="AI175" s="2">
        <f>'Defense Ranks'!AZ175</f>
        <v>0.30932203389830509</v>
      </c>
      <c r="AJ175" s="1">
        <f t="shared" si="53"/>
        <v>0.21327683615819212</v>
      </c>
      <c r="AK175" s="1">
        <f t="shared" si="54"/>
        <v>0.60921843687374755</v>
      </c>
      <c r="AL175">
        <f t="shared" si="55"/>
        <v>196</v>
      </c>
      <c r="AN175">
        <f>'D on Ice'!G175</f>
        <v>20.040277777778002</v>
      </c>
      <c r="AO175" s="8">
        <f t="shared" si="56"/>
        <v>115.03025773769784</v>
      </c>
      <c r="AP175">
        <f t="shared" si="57"/>
        <v>11</v>
      </c>
      <c r="AQ175" s="8">
        <f t="shared" si="58"/>
        <v>80.962121465152762</v>
      </c>
      <c r="AR175">
        <f t="shared" si="59"/>
        <v>176</v>
      </c>
    </row>
    <row r="176" spans="1:44" x14ac:dyDescent="0.3">
      <c r="A176" t="str">
        <f>'Forward Ranks'!A176</f>
        <v>Joe Pavelski</v>
      </c>
      <c r="B176" t="str">
        <f>'Forward Ranks'!B176</f>
        <v>DAL</v>
      </c>
      <c r="C176" s="2">
        <f>'Forward Ranks'!I176</f>
        <v>0.65700483091787443</v>
      </c>
      <c r="D176" s="2">
        <f>'Forward Ranks'!K176</f>
        <v>0.73188405797101452</v>
      </c>
      <c r="E176" s="2">
        <f>'Forward Ranks'!L176</f>
        <v>0.54830917874396135</v>
      </c>
      <c r="F176" s="2">
        <f>'Forward Ranks'!AC176</f>
        <v>0.49516908212560384</v>
      </c>
      <c r="G176" s="2">
        <f>'Forward Ranks'!AF176</f>
        <v>0.67874396135265702</v>
      </c>
      <c r="H176" s="2">
        <f>'Forward Ranks'!AP176</f>
        <v>0.41787439613526572</v>
      </c>
      <c r="I176" s="2">
        <f t="shared" si="40"/>
        <v>0.58876811594202894</v>
      </c>
      <c r="J176" s="2">
        <f t="shared" si="41"/>
        <v>0.73121869782971616</v>
      </c>
      <c r="K176">
        <f t="shared" si="42"/>
        <v>162</v>
      </c>
      <c r="M176" s="1">
        <f t="shared" si="43"/>
        <v>0.48550724637681153</v>
      </c>
      <c r="N176" s="2">
        <f t="shared" si="44"/>
        <v>0.64774624373956591</v>
      </c>
      <c r="O176">
        <f t="shared" si="45"/>
        <v>212</v>
      </c>
      <c r="P176" s="2">
        <f>'Forward Ranks'!AZ176</f>
        <v>0.28260869565217389</v>
      </c>
      <c r="Q176">
        <f>'F on ice'!G176</f>
        <v>13.018402777778</v>
      </c>
      <c r="R176" s="8">
        <f t="shared" si="46"/>
        <v>86.140272560749622</v>
      </c>
      <c r="S176">
        <f t="shared" si="47"/>
        <v>158</v>
      </c>
      <c r="T176" s="8">
        <f t="shared" si="48"/>
        <v>77.793027151734591</v>
      </c>
      <c r="U176" s="30">
        <f t="shared" si="49"/>
        <v>208</v>
      </c>
      <c r="X176" t="str">
        <f>'Defense Ranks'!A176</f>
        <v>Noah Hanifin</v>
      </c>
      <c r="Y176" t="str">
        <f>'Defense Ranks'!B176</f>
        <v>CGY</v>
      </c>
      <c r="Z176" s="2">
        <f>'Defense Ranks'!I176</f>
        <v>0.4788135593220339</v>
      </c>
      <c r="AA176" s="1">
        <f>'Defense Ranks'!K176</f>
        <v>0.77118644067796616</v>
      </c>
      <c r="AB176" s="1">
        <f>'Defense Ranks'!L176</f>
        <v>0.53813559322033899</v>
      </c>
      <c r="AC176" s="2">
        <f>'Defense Ranks'!AC176</f>
        <v>0.49576271186440679</v>
      </c>
      <c r="AD176" s="2">
        <f>'Defense Ranks'!AF176</f>
        <v>0.52118644067796616</v>
      </c>
      <c r="AE176" s="2">
        <f>'Defense Ranks'!AP176</f>
        <v>0.57203389830508478</v>
      </c>
      <c r="AF176" s="1">
        <f t="shared" si="50"/>
        <v>0.59004237288135597</v>
      </c>
      <c r="AG176" s="1">
        <f t="shared" si="51"/>
        <v>0.8236472945891784</v>
      </c>
      <c r="AH176">
        <f t="shared" si="52"/>
        <v>88</v>
      </c>
      <c r="AI176" s="2">
        <f>'Defense Ranks'!AZ176</f>
        <v>0.57627118644067798</v>
      </c>
      <c r="AJ176" s="1">
        <f t="shared" si="53"/>
        <v>0.53107344632768361</v>
      </c>
      <c r="AK176" s="1">
        <f t="shared" si="54"/>
        <v>0.77555110220440882</v>
      </c>
      <c r="AL176">
        <f t="shared" si="55"/>
        <v>113</v>
      </c>
      <c r="AN176">
        <f>'D on Ice'!G176</f>
        <v>18.230902777777999</v>
      </c>
      <c r="AO176" s="8">
        <f t="shared" si="56"/>
        <v>100.59563223669583</v>
      </c>
      <c r="AP176">
        <f t="shared" si="57"/>
        <v>79</v>
      </c>
      <c r="AQ176" s="8">
        <f t="shared" si="58"/>
        <v>95.786012998218879</v>
      </c>
      <c r="AR176">
        <f t="shared" si="59"/>
        <v>105</v>
      </c>
    </row>
    <row r="177" spans="1:44" x14ac:dyDescent="0.3">
      <c r="A177" t="str">
        <f>'Forward Ranks'!A177</f>
        <v>Joe Veleno</v>
      </c>
      <c r="B177" t="str">
        <f>'Forward Ranks'!B177</f>
        <v>DET</v>
      </c>
      <c r="C177" s="2">
        <f>'Forward Ranks'!I177</f>
        <v>0.2608695652173913</v>
      </c>
      <c r="D177" s="2">
        <f>'Forward Ranks'!K177</f>
        <v>0.50724637681159424</v>
      </c>
      <c r="E177" s="2">
        <f>'Forward Ranks'!L177</f>
        <v>0.46376811594202899</v>
      </c>
      <c r="F177" s="2">
        <f>'Forward Ranks'!AC177</f>
        <v>0.2318840579710145</v>
      </c>
      <c r="G177" s="2">
        <f>'Forward Ranks'!AF177</f>
        <v>0.35265700483091789</v>
      </c>
      <c r="H177" s="2">
        <f>'Forward Ranks'!AP177</f>
        <v>0.79468599033816423</v>
      </c>
      <c r="I177" s="2">
        <f t="shared" si="40"/>
        <v>0.50664251207729472</v>
      </c>
      <c r="J177" s="2">
        <f t="shared" si="41"/>
        <v>0.664440734557596</v>
      </c>
      <c r="K177">
        <f t="shared" si="42"/>
        <v>202</v>
      </c>
      <c r="M177" s="1">
        <f t="shared" si="43"/>
        <v>0.31320450885668277</v>
      </c>
      <c r="N177" s="2">
        <f t="shared" si="44"/>
        <v>0.4958263772954925</v>
      </c>
      <c r="O177">
        <f t="shared" si="45"/>
        <v>303</v>
      </c>
      <c r="P177" s="2">
        <f>'Forward Ranks'!AZ177</f>
        <v>0.35507246376811596</v>
      </c>
      <c r="Q177">
        <f>'F on ice'!G177</f>
        <v>12.148913043478</v>
      </c>
      <c r="R177" s="8">
        <f t="shared" si="46"/>
        <v>78.592986499237611</v>
      </c>
      <c r="S177">
        <f t="shared" si="47"/>
        <v>201</v>
      </c>
      <c r="T177" s="8">
        <f t="shared" si="48"/>
        <v>61.731550773027251</v>
      </c>
      <c r="U177" s="30">
        <f t="shared" si="49"/>
        <v>307</v>
      </c>
      <c r="X177" t="str">
        <f>'Defense Ranks'!A177</f>
        <v>Noah Juulsen</v>
      </c>
      <c r="Y177" t="str">
        <f>'Defense Ranks'!B177</f>
        <v>VAN</v>
      </c>
      <c r="Z177" s="2">
        <f>'Defense Ranks'!I177</f>
        <v>6.3559322033898302E-2</v>
      </c>
      <c r="AA177" s="1">
        <f>'Defense Ranks'!K177</f>
        <v>0.1652542372881356</v>
      </c>
      <c r="AB177" s="1">
        <f>'Defense Ranks'!L177</f>
        <v>5.0847457627118647E-2</v>
      </c>
      <c r="AC177" s="2">
        <f>'Defense Ranks'!AC177</f>
        <v>0.89830508474576276</v>
      </c>
      <c r="AD177" s="2">
        <f>'Defense Ranks'!AF177</f>
        <v>0.94915254237288138</v>
      </c>
      <c r="AE177" s="2">
        <f>'Defense Ranks'!AP177</f>
        <v>1.6949152542372881E-2</v>
      </c>
      <c r="AF177" s="1">
        <f t="shared" si="50"/>
        <v>7.4152542372881367E-2</v>
      </c>
      <c r="AG177" s="1">
        <f t="shared" si="51"/>
        <v>0.5410821643286573</v>
      </c>
      <c r="AH177">
        <f t="shared" si="52"/>
        <v>230</v>
      </c>
      <c r="AI177" s="2">
        <f>'Defense Ranks'!AZ177</f>
        <v>0.96186440677966101</v>
      </c>
      <c r="AJ177" s="1">
        <f t="shared" si="53"/>
        <v>0.93644067796610164</v>
      </c>
      <c r="AK177" s="1">
        <f t="shared" si="54"/>
        <v>0.98597194388777554</v>
      </c>
      <c r="AL177">
        <f t="shared" si="55"/>
        <v>8</v>
      </c>
      <c r="AN177">
        <f>'D on Ice'!G177</f>
        <v>12.397311827956999</v>
      </c>
      <c r="AO177" s="8">
        <f t="shared" si="56"/>
        <v>66.505528260822729</v>
      </c>
      <c r="AP177">
        <f t="shared" si="57"/>
        <v>234</v>
      </c>
      <c r="AQ177" s="8">
        <f t="shared" si="58"/>
        <v>110.99450621673455</v>
      </c>
      <c r="AR177">
        <f t="shared" si="59"/>
        <v>18</v>
      </c>
    </row>
    <row r="178" spans="1:44" x14ac:dyDescent="0.3">
      <c r="A178" t="str">
        <f>'Forward Ranks'!A178</f>
        <v>Joel Armia</v>
      </c>
      <c r="B178" t="str">
        <f>'Forward Ranks'!B178</f>
        <v>MTL</v>
      </c>
      <c r="C178" s="2">
        <f>'Forward Ranks'!I178</f>
        <v>0.42995169082125606</v>
      </c>
      <c r="D178" s="2">
        <f>'Forward Ranks'!K178</f>
        <v>0.19082125603864733</v>
      </c>
      <c r="E178" s="2">
        <f>'Forward Ranks'!L178</f>
        <v>0.44444444444444442</v>
      </c>
      <c r="F178" s="2">
        <f>'Forward Ranks'!AC178</f>
        <v>0.70289855072463769</v>
      </c>
      <c r="G178" s="2">
        <f>'Forward Ranks'!AF178</f>
        <v>0.67874396135265702</v>
      </c>
      <c r="H178" s="2">
        <f>'Forward Ranks'!AP178</f>
        <v>0.43236714975845408</v>
      </c>
      <c r="I178" s="2">
        <f t="shared" si="40"/>
        <v>0.37439613526570042</v>
      </c>
      <c r="J178" s="2">
        <f t="shared" si="41"/>
        <v>0.54757929883138567</v>
      </c>
      <c r="K178">
        <f t="shared" si="42"/>
        <v>272</v>
      </c>
      <c r="M178" s="1">
        <f t="shared" si="43"/>
        <v>0.77536231884057971</v>
      </c>
      <c r="N178" s="2">
        <f t="shared" si="44"/>
        <v>0.87312186978297157</v>
      </c>
      <c r="O178">
        <f t="shared" si="45"/>
        <v>77</v>
      </c>
      <c r="P178" s="2">
        <f>'Forward Ranks'!AZ178</f>
        <v>0.94444444444444442</v>
      </c>
      <c r="Q178">
        <f>'F on ice'!G178</f>
        <v>11.301562499999999</v>
      </c>
      <c r="R178" s="8">
        <f t="shared" si="46"/>
        <v>66.059492383138561</v>
      </c>
      <c r="S178">
        <f t="shared" si="47"/>
        <v>271</v>
      </c>
      <c r="T178" s="8">
        <f t="shared" si="48"/>
        <v>98.613749478297152</v>
      </c>
      <c r="U178" s="30">
        <f t="shared" si="49"/>
        <v>85</v>
      </c>
      <c r="X178" t="str">
        <f>'Defense Ranks'!A178</f>
        <v>Oliver Ekman-Larsson</v>
      </c>
      <c r="Y178" t="str">
        <f>'Defense Ranks'!B178</f>
        <v>FLA</v>
      </c>
      <c r="Z178" s="2">
        <f>'Defense Ranks'!I178</f>
        <v>0.81355932203389836</v>
      </c>
      <c r="AA178" s="1">
        <f>'Defense Ranks'!K178</f>
        <v>0.53813559322033899</v>
      </c>
      <c r="AB178" s="1">
        <f>'Defense Ranks'!L178</f>
        <v>0.84745762711864403</v>
      </c>
      <c r="AC178" s="2">
        <f>'Defense Ranks'!AC178</f>
        <v>0.66949152542372881</v>
      </c>
      <c r="AD178" s="2">
        <f>'Defense Ranks'!AF178</f>
        <v>0.6652542372881356</v>
      </c>
      <c r="AE178" s="2">
        <f>'Defense Ranks'!AP178</f>
        <v>0.55084745762711862</v>
      </c>
      <c r="AF178" s="1">
        <f t="shared" si="50"/>
        <v>0.6875</v>
      </c>
      <c r="AG178" s="1">
        <f t="shared" si="51"/>
        <v>0.88777555110220441</v>
      </c>
      <c r="AH178">
        <f t="shared" si="52"/>
        <v>57</v>
      </c>
      <c r="AI178" s="2">
        <f>'Defense Ranks'!AZ178</f>
        <v>0.26271186440677968</v>
      </c>
      <c r="AJ178" s="1">
        <f t="shared" si="53"/>
        <v>0.53248587570621464</v>
      </c>
      <c r="AK178" s="1">
        <f t="shared" si="54"/>
        <v>0.77755511022044088</v>
      </c>
      <c r="AL178">
        <f t="shared" si="55"/>
        <v>112</v>
      </c>
      <c r="AN178">
        <f>'D on Ice'!G178</f>
        <v>14.117730496454</v>
      </c>
      <c r="AO178" s="8">
        <f t="shared" si="56"/>
        <v>102.89528560667445</v>
      </c>
      <c r="AP178">
        <f t="shared" si="57"/>
        <v>68</v>
      </c>
      <c r="AQ178" s="8">
        <f t="shared" si="58"/>
        <v>91.873241518498091</v>
      </c>
      <c r="AR178">
        <f t="shared" si="59"/>
        <v>120</v>
      </c>
    </row>
    <row r="179" spans="1:44" x14ac:dyDescent="0.3">
      <c r="A179" t="str">
        <f>'Forward Ranks'!A179</f>
        <v>Joel Eriksson Ek</v>
      </c>
      <c r="B179" t="str">
        <f>'Forward Ranks'!B179</f>
        <v>MIN</v>
      </c>
      <c r="C179" s="2">
        <f>'Forward Ranks'!I179</f>
        <v>0.56521739130434778</v>
      </c>
      <c r="D179" s="2">
        <f>'Forward Ranks'!K179</f>
        <v>0.8188405797101449</v>
      </c>
      <c r="E179" s="2">
        <f>'Forward Ranks'!L179</f>
        <v>0.41787439613526572</v>
      </c>
      <c r="F179" s="2">
        <f>'Forward Ranks'!AC179</f>
        <v>0.72705314009661837</v>
      </c>
      <c r="G179" s="2">
        <f>'Forward Ranks'!AF179</f>
        <v>0.83333333333333337</v>
      </c>
      <c r="H179" s="2">
        <f>'Forward Ranks'!AP179</f>
        <v>0.74637681159420288</v>
      </c>
      <c r="I179" s="2">
        <f t="shared" si="40"/>
        <v>0.63707729468599039</v>
      </c>
      <c r="J179" s="2">
        <f t="shared" si="41"/>
        <v>0.76961602671118534</v>
      </c>
      <c r="K179">
        <f t="shared" si="42"/>
        <v>139</v>
      </c>
      <c r="M179" s="1">
        <f t="shared" si="43"/>
        <v>0.70450885668276975</v>
      </c>
      <c r="N179" s="2">
        <f t="shared" si="44"/>
        <v>0.82637729549248751</v>
      </c>
      <c r="O179">
        <f t="shared" si="45"/>
        <v>105</v>
      </c>
      <c r="P179" s="2">
        <f>'Forward Ranks'!AZ179</f>
        <v>0.5531400966183575</v>
      </c>
      <c r="Q179">
        <f>'F on ice'!G179</f>
        <v>12.967708333333</v>
      </c>
      <c r="R179" s="8">
        <f t="shared" si="46"/>
        <v>89.929311004451534</v>
      </c>
      <c r="S179">
        <f t="shared" si="47"/>
        <v>138</v>
      </c>
      <c r="T179" s="8">
        <f t="shared" si="48"/>
        <v>95.605437882581754</v>
      </c>
      <c r="U179" s="30">
        <f t="shared" si="49"/>
        <v>96</v>
      </c>
      <c r="X179" t="str">
        <f>'Defense Ranks'!A179</f>
        <v>Olli Maatta</v>
      </c>
      <c r="Y179" t="str">
        <f>'Defense Ranks'!B179</f>
        <v>DET</v>
      </c>
      <c r="Z179" s="2">
        <f>'Defense Ranks'!I179</f>
        <v>5.9322033898305086E-2</v>
      </c>
      <c r="AA179" s="1">
        <f>'Defense Ranks'!K179</f>
        <v>0.69067796610169496</v>
      </c>
      <c r="AB179" s="1">
        <f>'Defense Ranks'!L179</f>
        <v>7.2033898305084748E-2</v>
      </c>
      <c r="AC179" s="2">
        <f>'Defense Ranks'!AC179</f>
        <v>0.60593220338983056</v>
      </c>
      <c r="AD179" s="2">
        <f>'Defense Ranks'!AF179</f>
        <v>0.80084745762711862</v>
      </c>
      <c r="AE179" s="2">
        <f>'Defense Ranks'!AP179</f>
        <v>0.51694915254237284</v>
      </c>
      <c r="AF179" s="1">
        <f t="shared" si="50"/>
        <v>0.3347457627118644</v>
      </c>
      <c r="AG179" s="1">
        <f t="shared" si="51"/>
        <v>0.64529058116232463</v>
      </c>
      <c r="AH179">
        <f t="shared" si="52"/>
        <v>177</v>
      </c>
      <c r="AI179" s="2">
        <f>'Defense Ranks'!AZ179</f>
        <v>0.92796610169491522</v>
      </c>
      <c r="AJ179" s="1">
        <f t="shared" si="53"/>
        <v>0.77824858757062143</v>
      </c>
      <c r="AK179" s="1">
        <f t="shared" si="54"/>
        <v>0.9178356713426854</v>
      </c>
      <c r="AL179">
        <f t="shared" si="55"/>
        <v>42</v>
      </c>
      <c r="AN179">
        <f>'D on Ice'!G179</f>
        <v>14.464583333333</v>
      </c>
      <c r="AO179" s="8">
        <f t="shared" si="56"/>
        <v>78.993641449565473</v>
      </c>
      <c r="AP179">
        <f t="shared" si="57"/>
        <v>181</v>
      </c>
      <c r="AQ179" s="8">
        <f t="shared" si="58"/>
        <v>106.24815046760155</v>
      </c>
      <c r="AR179">
        <f t="shared" si="59"/>
        <v>46</v>
      </c>
    </row>
    <row r="180" spans="1:44" x14ac:dyDescent="0.3">
      <c r="A180" t="str">
        <f>'Forward Ranks'!A180</f>
        <v>Joel Farabee</v>
      </c>
      <c r="B180" t="str">
        <f>'Forward Ranks'!B180</f>
        <v>PHI</v>
      </c>
      <c r="C180" s="2">
        <f>'Forward Ranks'!I180</f>
        <v>0.6908212560386473</v>
      </c>
      <c r="D180" s="2">
        <f>'Forward Ranks'!K180</f>
        <v>0.88647342995169087</v>
      </c>
      <c r="E180" s="2">
        <f>'Forward Ranks'!L180</f>
        <v>0.71739130434782605</v>
      </c>
      <c r="F180" s="2">
        <f>'Forward Ranks'!AC180</f>
        <v>0.70531400966183577</v>
      </c>
      <c r="G180" s="2">
        <f>'Forward Ranks'!AF180</f>
        <v>0.5628019323671497</v>
      </c>
      <c r="H180" s="2">
        <f>'Forward Ranks'!AP180</f>
        <v>0.74637681159420288</v>
      </c>
      <c r="I180" s="2">
        <f t="shared" si="40"/>
        <v>0.76026570048309172</v>
      </c>
      <c r="J180" s="2">
        <f t="shared" si="41"/>
        <v>0.86477462437395658</v>
      </c>
      <c r="K180">
        <f t="shared" si="42"/>
        <v>81</v>
      </c>
      <c r="M180" s="1">
        <f t="shared" si="43"/>
        <v>0.52012882447665054</v>
      </c>
      <c r="N180" s="2">
        <f t="shared" si="44"/>
        <v>0.669449081803005</v>
      </c>
      <c r="O180">
        <f t="shared" si="45"/>
        <v>198</v>
      </c>
      <c r="P180" s="2">
        <f>'Forward Ranks'!AZ180</f>
        <v>0.2922705314009662</v>
      </c>
      <c r="Q180">
        <f>'F on ice'!G180</f>
        <v>13.463605442177</v>
      </c>
      <c r="R180" s="8">
        <f t="shared" si="46"/>
        <v>99.941067879572671</v>
      </c>
      <c r="S180">
        <f t="shared" si="47"/>
        <v>78</v>
      </c>
      <c r="T180" s="8">
        <f t="shared" si="48"/>
        <v>80.4085136224775</v>
      </c>
      <c r="U180" s="30">
        <f t="shared" si="49"/>
        <v>197</v>
      </c>
      <c r="X180" t="str">
        <f>'Defense Ranks'!A180</f>
        <v>Owen Power</v>
      </c>
      <c r="Y180" t="str">
        <f>'Defense Ranks'!B180</f>
        <v>BUF</v>
      </c>
      <c r="Z180" s="2">
        <f>'Defense Ranks'!I180</f>
        <v>0.59322033898305082</v>
      </c>
      <c r="AA180" s="1">
        <f>'Defense Ranks'!K180</f>
        <v>0.89830508474576276</v>
      </c>
      <c r="AB180" s="1">
        <f>'Defense Ranks'!L180</f>
        <v>0.48305084745762711</v>
      </c>
      <c r="AC180" s="2">
        <f>'Defense Ranks'!AC180</f>
        <v>0.68644067796610164</v>
      </c>
      <c r="AD180" s="2">
        <f>'Defense Ranks'!AF180</f>
        <v>0.46610169491525422</v>
      </c>
      <c r="AE180" s="2">
        <f>'Defense Ranks'!AP180</f>
        <v>0.38559322033898308</v>
      </c>
      <c r="AF180" s="1">
        <f t="shared" si="50"/>
        <v>0.59004237288135597</v>
      </c>
      <c r="AG180" s="1">
        <f t="shared" si="51"/>
        <v>0.8236472945891784</v>
      </c>
      <c r="AH180">
        <f t="shared" si="52"/>
        <v>88</v>
      </c>
      <c r="AI180" s="2">
        <f>'Defense Ranks'!AZ180</f>
        <v>0.60169491525423724</v>
      </c>
      <c r="AJ180" s="1">
        <f t="shared" si="53"/>
        <v>0.5847457627118644</v>
      </c>
      <c r="AK180" s="1">
        <f t="shared" si="54"/>
        <v>0.80961923847695394</v>
      </c>
      <c r="AL180">
        <f t="shared" si="55"/>
        <v>96</v>
      </c>
      <c r="AN180">
        <f>'D on Ice'!G180</f>
        <v>17.930902777778002</v>
      </c>
      <c r="AO180" s="8">
        <f t="shared" si="56"/>
        <v>100.29563223669584</v>
      </c>
      <c r="AP180">
        <f t="shared" si="57"/>
        <v>81</v>
      </c>
      <c r="AQ180" s="8">
        <f t="shared" si="58"/>
        <v>98.89282662547339</v>
      </c>
      <c r="AR180">
        <f t="shared" si="59"/>
        <v>83</v>
      </c>
    </row>
    <row r="181" spans="1:44" x14ac:dyDescent="0.3">
      <c r="A181" t="str">
        <f>'Forward Ranks'!A181</f>
        <v>Joel Kiviranta</v>
      </c>
      <c r="B181" t="str">
        <f>'Forward Ranks'!B181</f>
        <v>COL</v>
      </c>
      <c r="C181" s="2">
        <f>'Forward Ranks'!I181</f>
        <v>4.5893719806763288E-2</v>
      </c>
      <c r="D181" s="2">
        <f>'Forward Ranks'!K181</f>
        <v>0.29710144927536231</v>
      </c>
      <c r="E181" s="2">
        <f>'Forward Ranks'!L181</f>
        <v>9.420289855072464E-2</v>
      </c>
      <c r="F181" s="2">
        <f>'Forward Ranks'!AC181</f>
        <v>0.82125603864734298</v>
      </c>
      <c r="G181" s="2">
        <f>'Forward Ranks'!AF181</f>
        <v>0.93478260869565222</v>
      </c>
      <c r="H181" s="2">
        <f>'Forward Ranks'!AP181</f>
        <v>0.11352657004830918</v>
      </c>
      <c r="I181" s="2">
        <f t="shared" si="40"/>
        <v>0.13768115942028986</v>
      </c>
      <c r="J181" s="2">
        <f t="shared" si="41"/>
        <v>0.37395659432387313</v>
      </c>
      <c r="K181">
        <f t="shared" si="42"/>
        <v>376</v>
      </c>
      <c r="M181" s="1">
        <f t="shared" si="43"/>
        <v>0.89291465378421897</v>
      </c>
      <c r="N181" s="2">
        <f t="shared" si="44"/>
        <v>0.94657762938230383</v>
      </c>
      <c r="O181">
        <f t="shared" si="45"/>
        <v>33</v>
      </c>
      <c r="P181" s="2">
        <f>'Forward Ranks'!AZ181</f>
        <v>0.92270531400966183</v>
      </c>
      <c r="Q181">
        <f>'F on ice'!G181</f>
        <v>8.8808080808080998</v>
      </c>
      <c r="R181" s="8">
        <f t="shared" si="46"/>
        <v>46.276467513195414</v>
      </c>
      <c r="S181">
        <f t="shared" si="47"/>
        <v>381</v>
      </c>
      <c r="T181" s="8">
        <f t="shared" si="48"/>
        <v>103.5385710190385</v>
      </c>
      <c r="U181" s="30">
        <f t="shared" si="49"/>
        <v>45</v>
      </c>
      <c r="X181" t="str">
        <f>'Defense Ranks'!A181</f>
        <v>Parker Wotherspoon</v>
      </c>
      <c r="Y181" t="str">
        <f>'Defense Ranks'!B181</f>
        <v>BOS</v>
      </c>
      <c r="Z181" s="2">
        <f>'Defense Ranks'!I181</f>
        <v>0.52118644067796616</v>
      </c>
      <c r="AA181" s="1">
        <f>'Defense Ranks'!K181</f>
        <v>0.23728813559322035</v>
      </c>
      <c r="AB181" s="1">
        <f>'Defense Ranks'!L181</f>
        <v>0.46186440677966101</v>
      </c>
      <c r="AC181" s="2">
        <f>'Defense Ranks'!AC181</f>
        <v>0.11864406779661017</v>
      </c>
      <c r="AD181" s="2">
        <f>'Defense Ranks'!AF181</f>
        <v>0.48305084745762711</v>
      </c>
      <c r="AE181" s="2">
        <f>'Defense Ranks'!AP181</f>
        <v>0.50847457627118642</v>
      </c>
      <c r="AF181" s="1">
        <f t="shared" si="50"/>
        <v>0.43220338983050849</v>
      </c>
      <c r="AG181" s="1">
        <f t="shared" si="51"/>
        <v>0.73747494989979956</v>
      </c>
      <c r="AH181">
        <f t="shared" si="52"/>
        <v>131</v>
      </c>
      <c r="AI181" s="2">
        <f>'Defense Ranks'!AZ181</f>
        <v>0.51694915254237284</v>
      </c>
      <c r="AJ181" s="1">
        <f t="shared" si="53"/>
        <v>0.37288135593220334</v>
      </c>
      <c r="AK181" s="1">
        <f t="shared" si="54"/>
        <v>0.69338677354709422</v>
      </c>
      <c r="AL181">
        <f t="shared" si="55"/>
        <v>152</v>
      </c>
      <c r="AN181">
        <f>'D on Ice'!G181</f>
        <v>14.285087719298</v>
      </c>
      <c r="AO181" s="8">
        <f t="shared" si="56"/>
        <v>88.03258270927796</v>
      </c>
      <c r="AP181">
        <f t="shared" si="57"/>
        <v>139</v>
      </c>
      <c r="AQ181" s="8">
        <f t="shared" si="58"/>
        <v>83.623765074007423</v>
      </c>
      <c r="AR181">
        <f t="shared" si="59"/>
        <v>165</v>
      </c>
    </row>
    <row r="182" spans="1:44" x14ac:dyDescent="0.3">
      <c r="A182" t="str">
        <f>'Forward Ranks'!A182</f>
        <v>Joey Anderson</v>
      </c>
      <c r="B182" t="str">
        <f>'Forward Ranks'!B182</f>
        <v>CHI</v>
      </c>
      <c r="C182" s="2">
        <f>'Forward Ranks'!I182</f>
        <v>0.19323671497584541</v>
      </c>
      <c r="D182" s="2">
        <f>'Forward Ranks'!K182</f>
        <v>0.78260869565217395</v>
      </c>
      <c r="E182" s="2">
        <f>'Forward Ranks'!L182</f>
        <v>9.420289855072464E-2</v>
      </c>
      <c r="F182" s="2">
        <f>'Forward Ranks'!AC182</f>
        <v>0.91304347826086951</v>
      </c>
      <c r="G182" s="2">
        <f>'Forward Ranks'!AF182</f>
        <v>0.85990338164251212</v>
      </c>
      <c r="H182" s="2">
        <f>'Forward Ranks'!AP182</f>
        <v>0.36473429951690822</v>
      </c>
      <c r="I182" s="2">
        <f t="shared" si="40"/>
        <v>0.35869565217391308</v>
      </c>
      <c r="J182" s="2">
        <f t="shared" si="41"/>
        <v>0.53255425709515858</v>
      </c>
      <c r="K182">
        <f t="shared" si="42"/>
        <v>281</v>
      </c>
      <c r="M182" s="1">
        <f t="shared" si="43"/>
        <v>0.91626409017713362</v>
      </c>
      <c r="N182" s="2">
        <f t="shared" si="44"/>
        <v>0.96494156928213692</v>
      </c>
      <c r="O182">
        <f t="shared" si="45"/>
        <v>22</v>
      </c>
      <c r="P182" s="2">
        <f>'Forward Ranks'!AZ182</f>
        <v>0.97584541062801933</v>
      </c>
      <c r="Q182">
        <f>'F on ice'!G182</f>
        <v>12.340151515152</v>
      </c>
      <c r="R182" s="8">
        <f t="shared" si="46"/>
        <v>65.595577224667849</v>
      </c>
      <c r="S182">
        <f t="shared" si="47"/>
        <v>274</v>
      </c>
      <c r="T182" s="8">
        <f t="shared" si="48"/>
        <v>108.8343084433657</v>
      </c>
      <c r="U182" s="30">
        <f t="shared" si="49"/>
        <v>15</v>
      </c>
      <c r="X182" t="str">
        <f>'Defense Ranks'!A182</f>
        <v>Pavel Mintyukov</v>
      </c>
      <c r="Y182" t="str">
        <f>'Defense Ranks'!B182</f>
        <v>ANA</v>
      </c>
      <c r="Z182" s="2">
        <f>'Defense Ranks'!I182</f>
        <v>0.5</v>
      </c>
      <c r="AA182" s="1">
        <f>'Defense Ranks'!K182</f>
        <v>0.17796610169491525</v>
      </c>
      <c r="AB182" s="1">
        <f>'Defense Ranks'!L182</f>
        <v>0.56779661016949157</v>
      </c>
      <c r="AC182" s="2">
        <f>'Defense Ranks'!AC182</f>
        <v>0.3135593220338983</v>
      </c>
      <c r="AD182" s="2">
        <f>'Defense Ranks'!AF182</f>
        <v>0.23728813559322035</v>
      </c>
      <c r="AE182" s="2">
        <f>'Defense Ranks'!AP182</f>
        <v>0.72457627118644063</v>
      </c>
      <c r="AF182" s="1">
        <f t="shared" si="50"/>
        <v>0.49258474576271183</v>
      </c>
      <c r="AG182" s="1">
        <f t="shared" si="51"/>
        <v>0.78156312625250501</v>
      </c>
      <c r="AH182">
        <f t="shared" si="52"/>
        <v>110</v>
      </c>
      <c r="AI182" s="2">
        <f>'Defense Ranks'!AZ182</f>
        <v>0.28389830508474578</v>
      </c>
      <c r="AJ182" s="1">
        <f t="shared" si="53"/>
        <v>0.27824858757062149</v>
      </c>
      <c r="AK182" s="1">
        <f t="shared" si="54"/>
        <v>0.63927855711422843</v>
      </c>
      <c r="AL182">
        <f t="shared" si="55"/>
        <v>181</v>
      </c>
      <c r="AN182">
        <f>'D on Ice'!G182</f>
        <v>14.25625</v>
      </c>
      <c r="AO182" s="8">
        <f t="shared" si="56"/>
        <v>92.412562625250501</v>
      </c>
      <c r="AP182">
        <f t="shared" si="57"/>
        <v>120</v>
      </c>
      <c r="AQ182" s="8">
        <f t="shared" si="58"/>
        <v>78.184105711422845</v>
      </c>
      <c r="AR182">
        <f t="shared" si="59"/>
        <v>189</v>
      </c>
    </row>
    <row r="183" spans="1:44" x14ac:dyDescent="0.3">
      <c r="A183" t="str">
        <f>'Forward Ranks'!A183</f>
        <v>John Beecher</v>
      </c>
      <c r="B183" t="str">
        <f>'Forward Ranks'!B183</f>
        <v>BOS</v>
      </c>
      <c r="C183" s="2">
        <f>'Forward Ranks'!I183</f>
        <v>7.246376811594203E-3</v>
      </c>
      <c r="D183" s="2">
        <f>'Forward Ranks'!K183</f>
        <v>0.29710144927536231</v>
      </c>
      <c r="E183" s="2">
        <f>'Forward Ranks'!L183</f>
        <v>2.4154589371980675E-3</v>
      </c>
      <c r="F183" s="2">
        <f>'Forward Ranks'!AC183</f>
        <v>0.42753623188405798</v>
      </c>
      <c r="G183" s="2">
        <f>'Forward Ranks'!AF183</f>
        <v>0.80193236714975846</v>
      </c>
      <c r="H183" s="2">
        <f>'Forward Ranks'!AP183</f>
        <v>4.830917874396135E-3</v>
      </c>
      <c r="I183" s="2">
        <f t="shared" si="40"/>
        <v>7.789855072463768E-2</v>
      </c>
      <c r="J183" s="2">
        <f t="shared" si="41"/>
        <v>0.32554257095158595</v>
      </c>
      <c r="K183">
        <f t="shared" si="42"/>
        <v>405</v>
      </c>
      <c r="M183" s="1">
        <f t="shared" si="43"/>
        <v>0.70128824476650564</v>
      </c>
      <c r="N183" s="2">
        <f t="shared" si="44"/>
        <v>0.82303839732888151</v>
      </c>
      <c r="O183">
        <f t="shared" si="45"/>
        <v>107</v>
      </c>
      <c r="P183" s="2">
        <f>'Forward Ranks'!AZ183</f>
        <v>0.87439613526570048</v>
      </c>
      <c r="Q183">
        <f>'F on ice'!G183</f>
        <v>8.2632478632478996</v>
      </c>
      <c r="R183" s="8">
        <f t="shared" si="46"/>
        <v>40.817504958406495</v>
      </c>
      <c r="S183">
        <f t="shared" si="47"/>
        <v>410</v>
      </c>
      <c r="T183" s="8">
        <f t="shared" si="48"/>
        <v>90.567087596136048</v>
      </c>
      <c r="U183" s="30">
        <f t="shared" si="49"/>
        <v>129</v>
      </c>
      <c r="X183" t="str">
        <f>'Defense Ranks'!A183</f>
        <v>Pierre-Olivier Joseph</v>
      </c>
      <c r="Y183" t="str">
        <f>'Defense Ranks'!B183</f>
        <v>PIT</v>
      </c>
      <c r="Z183" s="2">
        <f>'Defense Ranks'!I183</f>
        <v>0.86864406779661019</v>
      </c>
      <c r="AA183" s="1">
        <f>'Defense Ranks'!K183</f>
        <v>0.20338983050847459</v>
      </c>
      <c r="AB183" s="1">
        <f>'Defense Ranks'!L183</f>
        <v>0.8771186440677966</v>
      </c>
      <c r="AC183" s="2">
        <f>'Defense Ranks'!AC183</f>
        <v>0.5847457627118644</v>
      </c>
      <c r="AD183" s="2">
        <f>'Defense Ranks'!AF183</f>
        <v>0.82203389830508478</v>
      </c>
      <c r="AE183" s="2">
        <f>'Defense Ranks'!AP183</f>
        <v>0.32203389830508472</v>
      </c>
      <c r="AF183" s="1">
        <f t="shared" si="50"/>
        <v>0.56779661016949157</v>
      </c>
      <c r="AG183" s="1">
        <f t="shared" si="51"/>
        <v>0.81563126252505014</v>
      </c>
      <c r="AH183">
        <f t="shared" si="52"/>
        <v>93</v>
      </c>
      <c r="AI183" s="2">
        <f>'Defense Ranks'!AZ183</f>
        <v>0.79661016949152541</v>
      </c>
      <c r="AJ183" s="1">
        <f t="shared" si="53"/>
        <v>0.7344632768361582</v>
      </c>
      <c r="AK183" s="1">
        <f t="shared" si="54"/>
        <v>0.8997995991983968</v>
      </c>
      <c r="AL183">
        <f t="shared" si="55"/>
        <v>51</v>
      </c>
      <c r="AN183">
        <f>'D on Ice'!G183</f>
        <v>12.816666666667</v>
      </c>
      <c r="AO183" s="8">
        <f t="shared" si="56"/>
        <v>94.379792919172019</v>
      </c>
      <c r="AP183">
        <f t="shared" si="57"/>
        <v>104</v>
      </c>
      <c r="AQ183" s="8">
        <f t="shared" si="58"/>
        <v>102.79662658650668</v>
      </c>
      <c r="AR183">
        <f t="shared" si="59"/>
        <v>66</v>
      </c>
    </row>
    <row r="184" spans="1:44" x14ac:dyDescent="0.3">
      <c r="A184" t="str">
        <f>'Forward Ranks'!A184</f>
        <v>John Tavares</v>
      </c>
      <c r="B184" t="str">
        <f>'Forward Ranks'!B184</f>
        <v>TOR</v>
      </c>
      <c r="C184" s="2">
        <f>'Forward Ranks'!I184</f>
        <v>0.77053140096618356</v>
      </c>
      <c r="D184" s="2">
        <f>'Forward Ranks'!K184</f>
        <v>0.42753623188405798</v>
      </c>
      <c r="E184" s="2">
        <f>'Forward Ranks'!L184</f>
        <v>0.893719806763285</v>
      </c>
      <c r="F184" s="2">
        <f>'Forward Ranks'!AC184</f>
        <v>0.29710144927536231</v>
      </c>
      <c r="G184" s="2">
        <f>'Forward Ranks'!AF184</f>
        <v>0.50724637681159424</v>
      </c>
      <c r="H184" s="2">
        <f>'Forward Ranks'!AP184</f>
        <v>0.91062801932367154</v>
      </c>
      <c r="I184" s="2">
        <f t="shared" si="40"/>
        <v>0.75060386473429952</v>
      </c>
      <c r="J184" s="2">
        <f t="shared" si="41"/>
        <v>0.86143572621035058</v>
      </c>
      <c r="K184">
        <f t="shared" si="42"/>
        <v>84</v>
      </c>
      <c r="M184" s="1">
        <f t="shared" si="43"/>
        <v>0.50805152979066026</v>
      </c>
      <c r="N184" s="2">
        <f t="shared" si="44"/>
        <v>0.666110183639399</v>
      </c>
      <c r="O184">
        <f t="shared" si="45"/>
        <v>201</v>
      </c>
      <c r="P184" s="2">
        <f>'Forward Ranks'!AZ184</f>
        <v>0.71980676328502413</v>
      </c>
      <c r="Q184">
        <f>'F on ice'!G184</f>
        <v>14.13768115942</v>
      </c>
      <c r="R184" s="8">
        <f t="shared" si="46"/>
        <v>100.28125378045505</v>
      </c>
      <c r="S184">
        <f t="shared" si="47"/>
        <v>72</v>
      </c>
      <c r="T184" s="8">
        <f t="shared" si="48"/>
        <v>80.748699523359903</v>
      </c>
      <c r="U184" s="30">
        <f t="shared" si="49"/>
        <v>194</v>
      </c>
      <c r="X184" t="str">
        <f>'Defense Ranks'!A184</f>
        <v>Quinn Hughes</v>
      </c>
      <c r="Y184" t="str">
        <f>'Defense Ranks'!B184</f>
        <v>VAN</v>
      </c>
      <c r="Z184" s="2">
        <f>'Defense Ranks'!I184</f>
        <v>0.67372881355932202</v>
      </c>
      <c r="AA184" s="1">
        <f>'Defense Ranks'!K184</f>
        <v>1</v>
      </c>
      <c r="AB184" s="1">
        <f>'Defense Ranks'!L184</f>
        <v>0.80932203389830504</v>
      </c>
      <c r="AC184" s="2">
        <f>'Defense Ranks'!AC184</f>
        <v>0.82627118644067798</v>
      </c>
      <c r="AD184" s="2">
        <f>'Defense Ranks'!AF184</f>
        <v>0.48305084745762711</v>
      </c>
      <c r="AE184" s="2">
        <f>'Defense Ranks'!AP184</f>
        <v>0.94067796610169496</v>
      </c>
      <c r="AF184" s="1">
        <f t="shared" si="50"/>
        <v>0.85593220338983056</v>
      </c>
      <c r="AG184" s="1">
        <f t="shared" si="51"/>
        <v>0.96593186372745488</v>
      </c>
      <c r="AH184">
        <f t="shared" si="52"/>
        <v>18</v>
      </c>
      <c r="AI184" s="2">
        <f>'Defense Ranks'!AZ184</f>
        <v>0.34745762711864409</v>
      </c>
      <c r="AJ184" s="1">
        <f t="shared" si="53"/>
        <v>0.55225988700564976</v>
      </c>
      <c r="AK184" s="1">
        <f t="shared" si="54"/>
        <v>0.79158316633266534</v>
      </c>
      <c r="AL184">
        <f t="shared" si="55"/>
        <v>105</v>
      </c>
      <c r="AN184">
        <f>'D on Ice'!G184</f>
        <v>18.154166666666999</v>
      </c>
      <c r="AO184" s="8">
        <f t="shared" si="56"/>
        <v>114.74735303941247</v>
      </c>
      <c r="AP184">
        <f t="shared" si="57"/>
        <v>14</v>
      </c>
      <c r="AQ184" s="8">
        <f t="shared" si="58"/>
        <v>97.312483299933533</v>
      </c>
      <c r="AR184">
        <f t="shared" si="59"/>
        <v>93</v>
      </c>
    </row>
    <row r="185" spans="1:44" x14ac:dyDescent="0.3">
      <c r="A185" t="str">
        <f>'Forward Ranks'!A185</f>
        <v>Johnny Gaudreau</v>
      </c>
      <c r="B185" t="str">
        <f>'Forward Ranks'!B185</f>
        <v>CBJ</v>
      </c>
      <c r="C185" s="2">
        <f>'Forward Ranks'!I185</f>
        <v>0.33816425120772947</v>
      </c>
      <c r="D185" s="2">
        <f>'Forward Ranks'!K185</f>
        <v>0.44927536231884058</v>
      </c>
      <c r="E185" s="2">
        <f>'Forward Ranks'!L185</f>
        <v>0.48309178743961351</v>
      </c>
      <c r="F185" s="2">
        <f>'Forward Ranks'!AC185</f>
        <v>0.35990338164251207</v>
      </c>
      <c r="G185" s="2">
        <f>'Forward Ranks'!AF185</f>
        <v>0.29951690821256038</v>
      </c>
      <c r="H185" s="2">
        <f>'Forward Ranks'!AP185</f>
        <v>0.51207729468599039</v>
      </c>
      <c r="I185" s="2">
        <f t="shared" si="40"/>
        <v>0.44565217391304346</v>
      </c>
      <c r="J185" s="2">
        <f t="shared" si="41"/>
        <v>0.60767946577629384</v>
      </c>
      <c r="K185">
        <f t="shared" si="42"/>
        <v>236</v>
      </c>
      <c r="M185" s="1">
        <f t="shared" si="43"/>
        <v>0.42431561996779382</v>
      </c>
      <c r="N185" s="2">
        <f t="shared" si="44"/>
        <v>0.60434056761268784</v>
      </c>
      <c r="O185">
        <f t="shared" si="45"/>
        <v>238</v>
      </c>
      <c r="P185" s="2">
        <f>'Forward Ranks'!AZ185</f>
        <v>0.61352657004830913</v>
      </c>
      <c r="Q185">
        <f>'F on ice'!G185</f>
        <v>14.125177304965</v>
      </c>
      <c r="R185" s="8">
        <f t="shared" si="46"/>
        <v>74.893123882594381</v>
      </c>
      <c r="S185">
        <f t="shared" si="47"/>
        <v>225</v>
      </c>
      <c r="T185" s="8">
        <f t="shared" si="48"/>
        <v>74.559234066233785</v>
      </c>
      <c r="U185" s="30">
        <f t="shared" si="49"/>
        <v>227</v>
      </c>
      <c r="X185" t="str">
        <f>'Defense Ranks'!A185</f>
        <v>Radko Gudas</v>
      </c>
      <c r="Y185" t="str">
        <f>'Defense Ranks'!B185</f>
        <v>ANA</v>
      </c>
      <c r="Z185" s="2">
        <f>'Defense Ranks'!I185</f>
        <v>0.6652542372881356</v>
      </c>
      <c r="AA185" s="1">
        <f>'Defense Ranks'!K185</f>
        <v>0.88135593220338981</v>
      </c>
      <c r="AB185" s="1">
        <f>'Defense Ranks'!L185</f>
        <v>0.58050847457627119</v>
      </c>
      <c r="AC185" s="2">
        <f>'Defense Ranks'!AC185</f>
        <v>0.70338983050847459</v>
      </c>
      <c r="AD185" s="2">
        <f>'Defense Ranks'!AF185</f>
        <v>0.96610169491525422</v>
      </c>
      <c r="AE185" s="2">
        <f>'Defense Ranks'!AP185</f>
        <v>0.78389830508474578</v>
      </c>
      <c r="AF185" s="1">
        <f t="shared" si="50"/>
        <v>0.7277542372881356</v>
      </c>
      <c r="AG185" s="1">
        <f t="shared" si="51"/>
        <v>0.90180360721442887</v>
      </c>
      <c r="AH185">
        <f t="shared" si="52"/>
        <v>50</v>
      </c>
      <c r="AI185" s="2">
        <f>'Defense Ranks'!AZ185</f>
        <v>0.99576271186440679</v>
      </c>
      <c r="AJ185" s="1">
        <f t="shared" si="53"/>
        <v>0.88841807909604531</v>
      </c>
      <c r="AK185" s="1">
        <f t="shared" si="54"/>
        <v>0.97194388777555107</v>
      </c>
      <c r="AL185">
        <f t="shared" si="55"/>
        <v>15</v>
      </c>
      <c r="AN185">
        <f>'D on Ice'!G185</f>
        <v>15.340079365078999</v>
      </c>
      <c r="AO185" s="8">
        <f t="shared" si="56"/>
        <v>105.52044008652189</v>
      </c>
      <c r="AP185">
        <f t="shared" si="57"/>
        <v>54</v>
      </c>
      <c r="AQ185" s="8">
        <f t="shared" si="58"/>
        <v>112.5344681426341</v>
      </c>
      <c r="AR185">
        <f t="shared" si="59"/>
        <v>14</v>
      </c>
    </row>
    <row r="186" spans="1:44" x14ac:dyDescent="0.3">
      <c r="A186" t="str">
        <f>'Forward Ranks'!A186</f>
        <v>Jonathan Drouin</v>
      </c>
      <c r="B186" t="str">
        <f>'Forward Ranks'!B186</f>
        <v>COL</v>
      </c>
      <c r="C186" s="2">
        <f>'Forward Ranks'!I186</f>
        <v>0.78260869565217395</v>
      </c>
      <c r="D186" s="2">
        <f>'Forward Ranks'!K186</f>
        <v>0.89855072463768115</v>
      </c>
      <c r="E186" s="2">
        <f>'Forward Ranks'!L186</f>
        <v>0.74879227053140096</v>
      </c>
      <c r="F186" s="2">
        <f>'Forward Ranks'!AC186</f>
        <v>0.54347826086956519</v>
      </c>
      <c r="G186" s="2">
        <f>'Forward Ranks'!AF186</f>
        <v>0.60869565217391308</v>
      </c>
      <c r="H186" s="2">
        <f>'Forward Ranks'!AP186</f>
        <v>0.71980676328502413</v>
      </c>
      <c r="I186" s="2">
        <f t="shared" si="40"/>
        <v>0.7874396135265701</v>
      </c>
      <c r="J186" s="2">
        <f t="shared" si="41"/>
        <v>0.88480801335559267</v>
      </c>
      <c r="K186">
        <f t="shared" si="42"/>
        <v>70</v>
      </c>
      <c r="M186" s="1">
        <f t="shared" si="43"/>
        <v>0.54106280193236722</v>
      </c>
      <c r="N186" s="2">
        <f t="shared" si="44"/>
        <v>0.69616026711185308</v>
      </c>
      <c r="O186">
        <f t="shared" si="45"/>
        <v>183</v>
      </c>
      <c r="P186" s="2">
        <f>'Forward Ranks'!AZ186</f>
        <v>0.47101449275362317</v>
      </c>
      <c r="Q186">
        <f>'F on ice'!G186</f>
        <v>13.036594202899</v>
      </c>
      <c r="R186" s="8">
        <f t="shared" si="46"/>
        <v>101.51739553845826</v>
      </c>
      <c r="S186">
        <f t="shared" si="47"/>
        <v>67</v>
      </c>
      <c r="T186" s="8">
        <f t="shared" si="48"/>
        <v>82.652620914084309</v>
      </c>
      <c r="U186" s="30">
        <f t="shared" si="49"/>
        <v>181</v>
      </c>
      <c r="X186" t="str">
        <f>'Defense Ranks'!A186</f>
        <v>Rasmus Andersson</v>
      </c>
      <c r="Y186" t="str">
        <f>'Defense Ranks'!B186</f>
        <v>CGY</v>
      </c>
      <c r="Z186" s="2">
        <f>'Defense Ranks'!I186</f>
        <v>0.81779661016949157</v>
      </c>
      <c r="AA186" s="1">
        <f>'Defense Ranks'!K186</f>
        <v>0.93220338983050843</v>
      </c>
      <c r="AB186" s="1">
        <f>'Defense Ranks'!L186</f>
        <v>0.57627118644067798</v>
      </c>
      <c r="AC186" s="2">
        <f>'Defense Ranks'!AC186</f>
        <v>0.25847457627118642</v>
      </c>
      <c r="AD186" s="2">
        <f>'Defense Ranks'!AF186</f>
        <v>0.21186440677966101</v>
      </c>
      <c r="AE186" s="2">
        <f>'Defense Ranks'!AP186</f>
        <v>0.66949152542372881</v>
      </c>
      <c r="AF186" s="1">
        <f t="shared" si="50"/>
        <v>0.74894067796610175</v>
      </c>
      <c r="AG186" s="1">
        <f t="shared" si="51"/>
        <v>0.91583166332665333</v>
      </c>
      <c r="AH186">
        <f t="shared" si="52"/>
        <v>43</v>
      </c>
      <c r="AI186" s="2">
        <f>'Defense Ranks'!AZ186</f>
        <v>7.6271186440677971E-2</v>
      </c>
      <c r="AJ186" s="1">
        <f t="shared" si="53"/>
        <v>0.18220338983050846</v>
      </c>
      <c r="AK186" s="1">
        <f t="shared" si="54"/>
        <v>0.59318637274549102</v>
      </c>
      <c r="AL186">
        <f t="shared" si="55"/>
        <v>204</v>
      </c>
      <c r="AN186">
        <f>'D on Ice'!G186</f>
        <v>17.907196969697001</v>
      </c>
      <c r="AO186" s="8">
        <f t="shared" si="56"/>
        <v>109.49036330236233</v>
      </c>
      <c r="AP186">
        <f t="shared" si="57"/>
        <v>36</v>
      </c>
      <c r="AQ186" s="8">
        <f t="shared" si="58"/>
        <v>77.225834244246101</v>
      </c>
      <c r="AR186">
        <f t="shared" si="59"/>
        <v>194</v>
      </c>
    </row>
    <row r="187" spans="1:44" x14ac:dyDescent="0.3">
      <c r="A187" t="str">
        <f>'Forward Ranks'!A187</f>
        <v>Jonathan Huberdeau</v>
      </c>
      <c r="B187" t="str">
        <f>'Forward Ranks'!B187</f>
        <v>CGY</v>
      </c>
      <c r="C187" s="2">
        <f>'Forward Ranks'!I187</f>
        <v>0.73913043478260865</v>
      </c>
      <c r="D187" s="2">
        <f>'Forward Ranks'!K187</f>
        <v>0.54347826086956519</v>
      </c>
      <c r="E187" s="2">
        <f>'Forward Ranks'!L187</f>
        <v>0.58695652173913049</v>
      </c>
      <c r="F187" s="2">
        <f>'Forward Ranks'!AC187</f>
        <v>0.47584541062801933</v>
      </c>
      <c r="G187" s="2">
        <f>'Forward Ranks'!AF187</f>
        <v>0.22946859903381642</v>
      </c>
      <c r="H187" s="2">
        <f>'Forward Ranks'!AP187</f>
        <v>0.6376811594202898</v>
      </c>
      <c r="I187" s="2">
        <f t="shared" si="40"/>
        <v>0.62681159420289845</v>
      </c>
      <c r="J187" s="2">
        <f t="shared" si="41"/>
        <v>0.76293823038397324</v>
      </c>
      <c r="K187">
        <f t="shared" si="42"/>
        <v>143</v>
      </c>
      <c r="M187" s="1">
        <f t="shared" si="43"/>
        <v>0.27697262479871176</v>
      </c>
      <c r="N187" s="2">
        <f t="shared" si="44"/>
        <v>0.47412353923205341</v>
      </c>
      <c r="O187">
        <f t="shared" si="45"/>
        <v>316</v>
      </c>
      <c r="P187" s="2">
        <f>'Forward Ranks'!AZ187</f>
        <v>0.12560386473429952</v>
      </c>
      <c r="Q187">
        <f>'F on ice'!G187</f>
        <v>13.531560283688</v>
      </c>
      <c r="R187" s="8">
        <f t="shared" si="46"/>
        <v>89.825383322085315</v>
      </c>
      <c r="S187">
        <f t="shared" si="47"/>
        <v>139</v>
      </c>
      <c r="T187" s="8">
        <f t="shared" si="48"/>
        <v>60.943914206893332</v>
      </c>
      <c r="U187" s="30">
        <f t="shared" si="49"/>
        <v>313</v>
      </c>
      <c r="X187" t="str">
        <f>'Defense Ranks'!A187</f>
        <v>Rasmus Dahlin</v>
      </c>
      <c r="Y187" t="str">
        <f>'Defense Ranks'!B187</f>
        <v>BUF</v>
      </c>
      <c r="Z187" s="2">
        <f>'Defense Ranks'!I187</f>
        <v>0.84322033898305082</v>
      </c>
      <c r="AA187" s="1">
        <f>'Defense Ranks'!K187</f>
        <v>0.30932203389830509</v>
      </c>
      <c r="AB187" s="1">
        <f>'Defense Ranks'!L187</f>
        <v>0.78389830508474578</v>
      </c>
      <c r="AC187" s="2">
        <f>'Defense Ranks'!AC187</f>
        <v>0.80508474576271183</v>
      </c>
      <c r="AD187" s="2">
        <f>'Defense Ranks'!AF187</f>
        <v>0.46610169491525422</v>
      </c>
      <c r="AE187" s="2">
        <f>'Defense Ranks'!AP187</f>
        <v>0.83050847457627119</v>
      </c>
      <c r="AF187" s="1">
        <f t="shared" si="50"/>
        <v>0.69173728813559321</v>
      </c>
      <c r="AG187" s="1">
        <f t="shared" si="51"/>
        <v>0.88977955911823647</v>
      </c>
      <c r="AH187">
        <f t="shared" si="52"/>
        <v>56</v>
      </c>
      <c r="AI187" s="2">
        <f>'Defense Ranks'!AZ187</f>
        <v>0.61440677966101698</v>
      </c>
      <c r="AJ187" s="1">
        <f t="shared" si="53"/>
        <v>0.62853107344632775</v>
      </c>
      <c r="AK187" s="1">
        <f t="shared" si="54"/>
        <v>0.83567134268537069</v>
      </c>
      <c r="AL187">
        <f t="shared" si="55"/>
        <v>83</v>
      </c>
      <c r="AN187">
        <f>'D on Ice'!G187</f>
        <v>19.698936170212999</v>
      </c>
      <c r="AO187" s="8">
        <f t="shared" si="56"/>
        <v>108.67689208203663</v>
      </c>
      <c r="AP187">
        <f t="shared" si="57"/>
        <v>38</v>
      </c>
      <c r="AQ187" s="8">
        <f t="shared" si="58"/>
        <v>103.26607043875006</v>
      </c>
      <c r="AR187">
        <f t="shared" si="59"/>
        <v>63</v>
      </c>
    </row>
    <row r="188" spans="1:44" x14ac:dyDescent="0.3">
      <c r="A188" t="str">
        <f>'Forward Ranks'!A188</f>
        <v>Jonathan Marchessault</v>
      </c>
      <c r="B188" t="str">
        <f>'Forward Ranks'!B188</f>
        <v>VGK</v>
      </c>
      <c r="C188" s="2">
        <f>'Forward Ranks'!I188</f>
        <v>0.66425120772946855</v>
      </c>
      <c r="D188" s="2">
        <f>'Forward Ranks'!K188</f>
        <v>0.67391304347826086</v>
      </c>
      <c r="E188" s="2">
        <f>'Forward Ranks'!L188</f>
        <v>0.64492753623188404</v>
      </c>
      <c r="F188" s="2">
        <f>'Forward Ranks'!AC188</f>
        <v>0.47584541062801933</v>
      </c>
      <c r="G188" s="2">
        <f>'Forward Ranks'!AF188</f>
        <v>0.47342995169082125</v>
      </c>
      <c r="H188" s="2">
        <f>'Forward Ranks'!AP188</f>
        <v>0.60386473429951693</v>
      </c>
      <c r="I188" s="2">
        <f t="shared" si="40"/>
        <v>0.64673913043478259</v>
      </c>
      <c r="J188" s="2">
        <f t="shared" si="41"/>
        <v>0.78297161936560933</v>
      </c>
      <c r="K188">
        <f t="shared" si="42"/>
        <v>131</v>
      </c>
      <c r="M188" s="1">
        <f t="shared" si="43"/>
        <v>0.43478260869565216</v>
      </c>
      <c r="N188" s="2">
        <f t="shared" si="44"/>
        <v>0.61435726210350583</v>
      </c>
      <c r="O188">
        <f t="shared" si="45"/>
        <v>232</v>
      </c>
      <c r="P188" s="2">
        <f>'Forward Ranks'!AZ188</f>
        <v>0.35507246376811596</v>
      </c>
      <c r="Q188">
        <f>'F on ice'!G188</f>
        <v>12.782986111111001</v>
      </c>
      <c r="R188" s="8">
        <f t="shared" si="46"/>
        <v>91.080148047671926</v>
      </c>
      <c r="S188">
        <f t="shared" si="47"/>
        <v>131</v>
      </c>
      <c r="T188" s="8">
        <f t="shared" si="48"/>
        <v>74.218712321461581</v>
      </c>
      <c r="U188" s="30">
        <f t="shared" si="49"/>
        <v>229</v>
      </c>
      <c r="X188" t="str">
        <f>'Defense Ranks'!A188</f>
        <v>Rasmus Ristolainen</v>
      </c>
      <c r="Y188" t="str">
        <f>'Defense Ranks'!B188</f>
        <v>PHI</v>
      </c>
      <c r="Z188" s="2">
        <f>'Defense Ranks'!I188</f>
        <v>0.93644067796610164</v>
      </c>
      <c r="AA188" s="1">
        <f>'Defense Ranks'!K188</f>
        <v>0.4364406779661017</v>
      </c>
      <c r="AB188" s="1">
        <f>'Defense Ranks'!L188</f>
        <v>0.73728813559322037</v>
      </c>
      <c r="AC188" s="2">
        <f>'Defense Ranks'!AC188</f>
        <v>0.6652542372881356</v>
      </c>
      <c r="AD188" s="2">
        <f>'Defense Ranks'!AF188</f>
        <v>0.89830508474576276</v>
      </c>
      <c r="AE188" s="2">
        <f>'Defense Ranks'!AP188</f>
        <v>0.88983050847457623</v>
      </c>
      <c r="AF188" s="1">
        <f t="shared" si="50"/>
        <v>0.75</v>
      </c>
      <c r="AG188" s="1">
        <f t="shared" si="51"/>
        <v>0.9178356713426854</v>
      </c>
      <c r="AH188">
        <f t="shared" si="52"/>
        <v>42</v>
      </c>
      <c r="AI188" s="2">
        <f>'Defense Ranks'!AZ188</f>
        <v>0.86864406779661019</v>
      </c>
      <c r="AJ188" s="1">
        <f t="shared" si="53"/>
        <v>0.81073446327683618</v>
      </c>
      <c r="AK188" s="1">
        <f t="shared" si="54"/>
        <v>0.93587174348697399</v>
      </c>
      <c r="AL188">
        <f t="shared" si="55"/>
        <v>33</v>
      </c>
      <c r="AN188">
        <f>'D on Ice'!G188</f>
        <v>14.446428571428999</v>
      </c>
      <c r="AO188" s="8">
        <f t="shared" si="56"/>
        <v>106.22999570569753</v>
      </c>
      <c r="AP188">
        <f t="shared" si="57"/>
        <v>51</v>
      </c>
      <c r="AQ188" s="8">
        <f t="shared" si="58"/>
        <v>108.0336029201264</v>
      </c>
      <c r="AR188">
        <f t="shared" si="59"/>
        <v>36</v>
      </c>
    </row>
    <row r="189" spans="1:44" x14ac:dyDescent="0.3">
      <c r="A189" t="str">
        <f>'Forward Ranks'!A189</f>
        <v>Jonny Brodzinski</v>
      </c>
      <c r="B189" t="str">
        <f>'Forward Ranks'!B189</f>
        <v>NYR</v>
      </c>
      <c r="C189" s="2">
        <f>'Forward Ranks'!I189</f>
        <v>0.39371980676328505</v>
      </c>
      <c r="D189" s="2">
        <f>'Forward Ranks'!K189</f>
        <v>0.35507246376811596</v>
      </c>
      <c r="E189" s="2">
        <f>'Forward Ranks'!L189</f>
        <v>0.38164251207729466</v>
      </c>
      <c r="F189" s="2">
        <f>'Forward Ranks'!AC189</f>
        <v>0.96376811594202894</v>
      </c>
      <c r="G189" s="2">
        <f>'Forward Ranks'!AF189</f>
        <v>0.96135265700483097</v>
      </c>
      <c r="H189" s="2">
        <f>'Forward Ranks'!AP189</f>
        <v>0.30434782608695654</v>
      </c>
      <c r="I189" s="2">
        <f t="shared" si="40"/>
        <v>0.35869565217391303</v>
      </c>
      <c r="J189" s="2">
        <f t="shared" si="41"/>
        <v>0.53088480801335558</v>
      </c>
      <c r="K189">
        <f t="shared" si="42"/>
        <v>282</v>
      </c>
      <c r="M189" s="1">
        <f t="shared" si="43"/>
        <v>0.96698872785829304</v>
      </c>
      <c r="N189" s="2">
        <f t="shared" si="44"/>
        <v>0.98998330550918201</v>
      </c>
      <c r="O189">
        <f t="shared" si="45"/>
        <v>7</v>
      </c>
      <c r="P189" s="2">
        <f>'Forward Ranks'!AZ189</f>
        <v>0.97584541062801933</v>
      </c>
      <c r="Q189">
        <f>'F on ice'!G189</f>
        <v>10.004761904762001</v>
      </c>
      <c r="R189" s="8">
        <f t="shared" si="46"/>
        <v>63.093242706097563</v>
      </c>
      <c r="S189">
        <f t="shared" si="47"/>
        <v>294</v>
      </c>
      <c r="T189" s="8">
        <f t="shared" si="48"/>
        <v>109.0030924556802</v>
      </c>
      <c r="U189" s="30">
        <f t="shared" si="49"/>
        <v>12</v>
      </c>
      <c r="X189" t="str">
        <f>'Defense Ranks'!A189</f>
        <v>Rasmus Sandin</v>
      </c>
      <c r="Y189" t="str">
        <f>'Defense Ranks'!B189</f>
        <v>WSH</v>
      </c>
      <c r="Z189" s="2">
        <f>'Defense Ranks'!I189</f>
        <v>0.2288135593220339</v>
      </c>
      <c r="AA189" s="1">
        <f>'Defense Ranks'!K189</f>
        <v>0.22457627118644069</v>
      </c>
      <c r="AB189" s="1">
        <f>'Defense Ranks'!L189</f>
        <v>0.33898305084745761</v>
      </c>
      <c r="AC189" s="2">
        <f>'Defense Ranks'!AC189</f>
        <v>0.27966101694915252</v>
      </c>
      <c r="AD189" s="2">
        <f>'Defense Ranks'!AF189</f>
        <v>0.23728813559322035</v>
      </c>
      <c r="AE189" s="2">
        <f>'Defense Ranks'!AP189</f>
        <v>0.60169491525423724</v>
      </c>
      <c r="AF189" s="1">
        <f t="shared" si="50"/>
        <v>0.34851694915254239</v>
      </c>
      <c r="AG189" s="1">
        <f t="shared" si="51"/>
        <v>0.66132264529058116</v>
      </c>
      <c r="AH189">
        <f t="shared" si="52"/>
        <v>169</v>
      </c>
      <c r="AI189" s="2">
        <f>'Defense Ranks'!AZ189</f>
        <v>0.30932203389830509</v>
      </c>
      <c r="AJ189" s="1">
        <f t="shared" si="53"/>
        <v>0.27542372881355931</v>
      </c>
      <c r="AK189" s="1">
        <f t="shared" si="54"/>
        <v>0.63727454909819636</v>
      </c>
      <c r="AL189">
        <f t="shared" si="55"/>
        <v>182</v>
      </c>
      <c r="AN189">
        <f>'D on Ice'!G189</f>
        <v>19.242105263157999</v>
      </c>
      <c r="AO189" s="8">
        <f t="shared" si="56"/>
        <v>85.374369792216115</v>
      </c>
      <c r="AP189">
        <f t="shared" si="57"/>
        <v>150</v>
      </c>
      <c r="AQ189" s="8">
        <f t="shared" si="58"/>
        <v>82.969560172977623</v>
      </c>
      <c r="AR189">
        <f t="shared" si="59"/>
        <v>169</v>
      </c>
    </row>
    <row r="190" spans="1:44" x14ac:dyDescent="0.3">
      <c r="A190" t="str">
        <f>'Forward Ranks'!A190</f>
        <v>Jordan Eberle</v>
      </c>
      <c r="B190" t="str">
        <f>'Forward Ranks'!B190</f>
        <v>SEA</v>
      </c>
      <c r="C190" s="2">
        <f>'Forward Ranks'!I190</f>
        <v>0.78502415458937203</v>
      </c>
      <c r="D190" s="2">
        <f>'Forward Ranks'!K190</f>
        <v>0.78985507246376807</v>
      </c>
      <c r="E190" s="2">
        <f>'Forward Ranks'!L190</f>
        <v>0.8188405797101449</v>
      </c>
      <c r="F190" s="2">
        <f>'Forward Ranks'!AC190</f>
        <v>0.50724637681159424</v>
      </c>
      <c r="G190" s="2">
        <f>'Forward Ranks'!AF190</f>
        <v>0.59661835748792269</v>
      </c>
      <c r="H190" s="2">
        <f>'Forward Ranks'!AP190</f>
        <v>0.89855072463768115</v>
      </c>
      <c r="I190" s="2">
        <f t="shared" si="40"/>
        <v>0.82306763285024154</v>
      </c>
      <c r="J190" s="2">
        <f t="shared" si="41"/>
        <v>0.91986644407345575</v>
      </c>
      <c r="K190">
        <f t="shared" si="42"/>
        <v>48</v>
      </c>
      <c r="M190" s="1">
        <f t="shared" si="43"/>
        <v>0.48228663446054748</v>
      </c>
      <c r="N190" s="2">
        <f t="shared" si="44"/>
        <v>0.64106844741235391</v>
      </c>
      <c r="O190">
        <f t="shared" si="45"/>
        <v>215</v>
      </c>
      <c r="P190" s="2">
        <f>'Forward Ranks'!AZ190</f>
        <v>0.34299516908212563</v>
      </c>
      <c r="Q190">
        <f>'F on ice'!G190</f>
        <v>13.942248062016001</v>
      </c>
      <c r="R190" s="8">
        <f t="shared" si="46"/>
        <v>105.92889246936157</v>
      </c>
      <c r="S190">
        <f t="shared" si="47"/>
        <v>48</v>
      </c>
      <c r="T190" s="8">
        <f t="shared" si="48"/>
        <v>78.049092803251384</v>
      </c>
      <c r="U190" s="30">
        <f t="shared" si="49"/>
        <v>207</v>
      </c>
      <c r="X190" t="str">
        <f>'Defense Ranks'!A190</f>
        <v>Roman Josi</v>
      </c>
      <c r="Y190" t="str">
        <f>'Defense Ranks'!B190</f>
        <v>NSH</v>
      </c>
      <c r="Z190" s="2">
        <f>'Defense Ranks'!I190</f>
        <v>0.77542372881355937</v>
      </c>
      <c r="AA190" s="1">
        <f>'Defense Ranks'!K190</f>
        <v>0.3559322033898305</v>
      </c>
      <c r="AB190" s="1">
        <f>'Defense Ranks'!L190</f>
        <v>0.83898305084745761</v>
      </c>
      <c r="AC190" s="2">
        <f>'Defense Ranks'!AC190</f>
        <v>0.69915254237288138</v>
      </c>
      <c r="AD190" s="2">
        <f>'Defense Ranks'!AF190</f>
        <v>0.55932203389830504</v>
      </c>
      <c r="AE190" s="2">
        <f>'Defense Ranks'!AP190</f>
        <v>0.83050847457627119</v>
      </c>
      <c r="AF190" s="1">
        <f t="shared" si="50"/>
        <v>0.70021186440677963</v>
      </c>
      <c r="AG190" s="1">
        <f t="shared" si="51"/>
        <v>0.89378757515030061</v>
      </c>
      <c r="AH190">
        <f t="shared" si="52"/>
        <v>54</v>
      </c>
      <c r="AI190" s="2">
        <f>'Defense Ranks'!AZ190</f>
        <v>0.42796610169491528</v>
      </c>
      <c r="AJ190" s="1">
        <f t="shared" si="53"/>
        <v>0.56214689265536721</v>
      </c>
      <c r="AK190" s="1">
        <f t="shared" si="54"/>
        <v>0.79358717434869741</v>
      </c>
      <c r="AL190">
        <f t="shared" si="55"/>
        <v>104</v>
      </c>
      <c r="AN190">
        <f>'D on Ice'!G190</f>
        <v>18.532986111111001</v>
      </c>
      <c r="AO190" s="8">
        <f t="shared" si="56"/>
        <v>107.91174362614106</v>
      </c>
      <c r="AP190">
        <f t="shared" si="57"/>
        <v>42</v>
      </c>
      <c r="AQ190" s="8">
        <f t="shared" si="58"/>
        <v>97.891703545980732</v>
      </c>
      <c r="AR190">
        <f t="shared" si="59"/>
        <v>89</v>
      </c>
    </row>
    <row r="191" spans="1:44" x14ac:dyDescent="0.3">
      <c r="A191" t="str">
        <f>'Forward Ranks'!A191</f>
        <v>Jordan Greenway</v>
      </c>
      <c r="B191" t="str">
        <f>'Forward Ranks'!B191</f>
        <v>BUF</v>
      </c>
      <c r="C191" s="2">
        <f>'Forward Ranks'!I191</f>
        <v>0.26570048309178745</v>
      </c>
      <c r="D191" s="2">
        <f>'Forward Ranks'!K191</f>
        <v>0.46135265700483091</v>
      </c>
      <c r="E191" s="2">
        <f>'Forward Ranks'!L191</f>
        <v>0.28743961352657005</v>
      </c>
      <c r="F191" s="2">
        <f>'Forward Ranks'!AC191</f>
        <v>0.78260869565217395</v>
      </c>
      <c r="G191" s="2">
        <f>'Forward Ranks'!AF191</f>
        <v>0.80193236714975846</v>
      </c>
      <c r="H191" s="2">
        <f>'Forward Ranks'!AP191</f>
        <v>0.24637681159420291</v>
      </c>
      <c r="I191" s="2">
        <f t="shared" si="40"/>
        <v>0.31521739130434784</v>
      </c>
      <c r="J191" s="2">
        <f t="shared" si="41"/>
        <v>0.48914858096828046</v>
      </c>
      <c r="K191">
        <f t="shared" si="42"/>
        <v>307</v>
      </c>
      <c r="M191" s="1">
        <f t="shared" si="43"/>
        <v>0.7938808373590982</v>
      </c>
      <c r="N191" s="2">
        <f t="shared" si="44"/>
        <v>0.88313856427378967</v>
      </c>
      <c r="O191">
        <f t="shared" si="45"/>
        <v>71</v>
      </c>
      <c r="P191" s="2">
        <f>'Forward Ranks'!AZ191</f>
        <v>0.79710144927536231</v>
      </c>
      <c r="Q191">
        <f>'F on ice'!G191</f>
        <v>12.726851851852</v>
      </c>
      <c r="R191" s="8">
        <f t="shared" si="46"/>
        <v>61.641709948680045</v>
      </c>
      <c r="S191">
        <f t="shared" si="47"/>
        <v>303</v>
      </c>
      <c r="T191" s="8">
        <f t="shared" si="48"/>
        <v>101.04070827923097</v>
      </c>
      <c r="U191" s="30">
        <f t="shared" si="49"/>
        <v>66</v>
      </c>
      <c r="X191" t="str">
        <f>'Defense Ranks'!A191</f>
        <v>Ryan Graves</v>
      </c>
      <c r="Y191" t="str">
        <f>'Defense Ranks'!B191</f>
        <v>PIT</v>
      </c>
      <c r="Z191" s="2">
        <f>'Defense Ranks'!I191</f>
        <v>0.77118644067796616</v>
      </c>
      <c r="AA191" s="1">
        <f>'Defense Ranks'!K191</f>
        <v>0.28813559322033899</v>
      </c>
      <c r="AB191" s="1">
        <f>'Defense Ranks'!L191</f>
        <v>0.67796610169491522</v>
      </c>
      <c r="AC191" s="2">
        <f>'Defense Ranks'!AC191</f>
        <v>0.2288135593220339</v>
      </c>
      <c r="AD191" s="2">
        <f>'Defense Ranks'!AF191</f>
        <v>0.25847457627118642</v>
      </c>
      <c r="AE191" s="2">
        <f>'Defense Ranks'!AP191</f>
        <v>0.15254237288135594</v>
      </c>
      <c r="AF191" s="1">
        <f t="shared" si="50"/>
        <v>0.47245762711864409</v>
      </c>
      <c r="AG191" s="1">
        <f t="shared" si="51"/>
        <v>0.76953907815631262</v>
      </c>
      <c r="AH191">
        <f t="shared" si="52"/>
        <v>116</v>
      </c>
      <c r="AI191" s="2">
        <f>'Defense Ranks'!AZ191</f>
        <v>0.23305084745762711</v>
      </c>
      <c r="AJ191" s="1">
        <f t="shared" si="53"/>
        <v>0.24011299435028247</v>
      </c>
      <c r="AK191" s="1">
        <f t="shared" si="54"/>
        <v>0.6232464929859719</v>
      </c>
      <c r="AL191">
        <f t="shared" si="55"/>
        <v>189</v>
      </c>
      <c r="AN191">
        <f>'D on Ice'!G191</f>
        <v>16.707575757575999</v>
      </c>
      <c r="AO191" s="8">
        <f t="shared" si="56"/>
        <v>93.661483573207263</v>
      </c>
      <c r="AP191">
        <f t="shared" si="57"/>
        <v>107</v>
      </c>
      <c r="AQ191" s="8">
        <f t="shared" si="58"/>
        <v>79.032225056173189</v>
      </c>
      <c r="AR191">
        <f t="shared" si="59"/>
        <v>182</v>
      </c>
    </row>
    <row r="192" spans="1:44" x14ac:dyDescent="0.3">
      <c r="A192" t="str">
        <f>'Forward Ranks'!A192</f>
        <v>Jordan Kyrou</v>
      </c>
      <c r="B192" t="str">
        <f>'Forward Ranks'!B192</f>
        <v>STL</v>
      </c>
      <c r="C192" s="2">
        <f>'Forward Ranks'!I192</f>
        <v>0.72463768115942029</v>
      </c>
      <c r="D192" s="2">
        <f>'Forward Ranks'!K192</f>
        <v>0.64975845410628019</v>
      </c>
      <c r="E192" s="2">
        <f>'Forward Ranks'!L192</f>
        <v>0.61111111111111116</v>
      </c>
      <c r="F192" s="2">
        <f>'Forward Ranks'!AC192</f>
        <v>0.31159420289855072</v>
      </c>
      <c r="G192" s="2">
        <f>'Forward Ranks'!AF192</f>
        <v>0.3719806763285024</v>
      </c>
      <c r="H192" s="2">
        <f>'Forward Ranks'!AP192</f>
        <v>0.81642512077294682</v>
      </c>
      <c r="I192" s="2">
        <f t="shared" si="40"/>
        <v>0.70048309178743962</v>
      </c>
      <c r="J192" s="2">
        <f t="shared" si="41"/>
        <v>0.8330550918196995</v>
      </c>
      <c r="K192">
        <f t="shared" si="42"/>
        <v>101</v>
      </c>
      <c r="M192" s="1">
        <f t="shared" si="43"/>
        <v>0.49033816425120769</v>
      </c>
      <c r="N192" s="2">
        <f t="shared" si="44"/>
        <v>0.64941569282136891</v>
      </c>
      <c r="O192">
        <f t="shared" si="45"/>
        <v>211</v>
      </c>
      <c r="P192" s="2">
        <f>'Forward Ranks'!AZ192</f>
        <v>0.7874396135265701</v>
      </c>
      <c r="Q192">
        <f>'F on ice'!G192</f>
        <v>14.435507246377</v>
      </c>
      <c r="R192" s="8">
        <f t="shared" si="46"/>
        <v>97.741016428346953</v>
      </c>
      <c r="S192">
        <f t="shared" si="47"/>
        <v>93</v>
      </c>
      <c r="T192" s="8">
        <f t="shared" si="48"/>
        <v>79.377076528513896</v>
      </c>
      <c r="U192" s="30">
        <f t="shared" si="49"/>
        <v>203</v>
      </c>
      <c r="X192" t="str">
        <f>'Defense Ranks'!A192</f>
        <v>Ryan Johnson</v>
      </c>
      <c r="Y192" t="str">
        <f>'Defense Ranks'!B192</f>
        <v>BUF</v>
      </c>
      <c r="Z192" s="2">
        <f>'Defense Ranks'!I192</f>
        <v>0.57627118644067798</v>
      </c>
      <c r="AA192" s="1">
        <f>'Defense Ranks'!K192</f>
        <v>0.46610169491525422</v>
      </c>
      <c r="AB192" s="1">
        <f>'Defense Ranks'!L192</f>
        <v>0.55508474576271183</v>
      </c>
      <c r="AC192" s="2">
        <f>'Defense Ranks'!AC192</f>
        <v>0.75423728813559321</v>
      </c>
      <c r="AD192" s="2">
        <f>'Defense Ranks'!AF192</f>
        <v>0.82203389830508478</v>
      </c>
      <c r="AE192" s="2">
        <f>'Defense Ranks'!AP192</f>
        <v>0.38559322033898308</v>
      </c>
      <c r="AF192" s="1">
        <f t="shared" si="50"/>
        <v>0.49576271186440679</v>
      </c>
      <c r="AG192" s="1">
        <f t="shared" si="51"/>
        <v>0.78356713426853708</v>
      </c>
      <c r="AH192">
        <f t="shared" si="52"/>
        <v>109</v>
      </c>
      <c r="AI192" s="2">
        <f>'Defense Ranks'!AZ192</f>
        <v>0.84322033898305082</v>
      </c>
      <c r="AJ192" s="1">
        <f t="shared" si="53"/>
        <v>0.80649717514124297</v>
      </c>
      <c r="AK192" s="1">
        <f t="shared" si="54"/>
        <v>0.9298597194388778</v>
      </c>
      <c r="AL192">
        <f t="shared" si="55"/>
        <v>35</v>
      </c>
      <c r="AN192">
        <f>'D on Ice'!G192</f>
        <v>13.858620689655</v>
      </c>
      <c r="AO192" s="8">
        <f t="shared" si="56"/>
        <v>92.2153341165087</v>
      </c>
      <c r="AP192">
        <f t="shared" si="57"/>
        <v>121</v>
      </c>
      <c r="AQ192" s="8">
        <f t="shared" si="58"/>
        <v>106.84459263354277</v>
      </c>
      <c r="AR192">
        <f t="shared" si="59"/>
        <v>43</v>
      </c>
    </row>
    <row r="193" spans="1:44" x14ac:dyDescent="0.3">
      <c r="A193" t="str">
        <f>'Forward Ranks'!A193</f>
        <v>Jordan Martinook</v>
      </c>
      <c r="B193" t="str">
        <f>'Forward Ranks'!B193</f>
        <v>CAR</v>
      </c>
      <c r="C193" s="2">
        <f>'Forward Ranks'!I193</f>
        <v>0.91304347826086951</v>
      </c>
      <c r="D193" s="2">
        <f>'Forward Ranks'!K193</f>
        <v>0.44927536231884058</v>
      </c>
      <c r="E193" s="2">
        <f>'Forward Ranks'!L193</f>
        <v>0.7560386473429952</v>
      </c>
      <c r="F193" s="2">
        <f>'Forward Ranks'!AC193</f>
        <v>0.99516908212560384</v>
      </c>
      <c r="G193" s="2">
        <f>'Forward Ranks'!AF193</f>
        <v>1</v>
      </c>
      <c r="H193" s="2">
        <f>'Forward Ranks'!AP193</f>
        <v>0.44927536231884058</v>
      </c>
      <c r="I193" s="2">
        <f t="shared" si="40"/>
        <v>0.64190821256038655</v>
      </c>
      <c r="J193" s="2">
        <f t="shared" si="41"/>
        <v>0.77963272120200333</v>
      </c>
      <c r="K193">
        <f t="shared" si="42"/>
        <v>133</v>
      </c>
      <c r="M193" s="1">
        <f t="shared" si="43"/>
        <v>0.99597423510466987</v>
      </c>
      <c r="N193" s="2">
        <f t="shared" si="44"/>
        <v>1</v>
      </c>
      <c r="O193">
        <f t="shared" si="45"/>
        <v>1</v>
      </c>
      <c r="P193" s="2">
        <f>'Forward Ranks'!AZ193</f>
        <v>0.99275362318840576</v>
      </c>
      <c r="Q193">
        <f>'F on ice'!G193</f>
        <v>13.056028368793999</v>
      </c>
      <c r="R193" s="8">
        <f t="shared" si="46"/>
        <v>91.019300488994332</v>
      </c>
      <c r="S193">
        <f t="shared" si="47"/>
        <v>132</v>
      </c>
      <c r="T193" s="8">
        <f t="shared" si="48"/>
        <v>113.056028368794</v>
      </c>
      <c r="U193" s="30">
        <f t="shared" si="49"/>
        <v>1</v>
      </c>
      <c r="X193" t="str">
        <f>'Defense Ranks'!A193</f>
        <v>Ryan Lindgren</v>
      </c>
      <c r="Y193" t="str">
        <f>'Defense Ranks'!B193</f>
        <v>NYR</v>
      </c>
      <c r="Z193" s="2">
        <f>'Defense Ranks'!I193</f>
        <v>0.30508474576271188</v>
      </c>
      <c r="AA193" s="1">
        <f>'Defense Ranks'!K193</f>
        <v>0.24152542372881355</v>
      </c>
      <c r="AB193" s="1">
        <f>'Defense Ranks'!L193</f>
        <v>6.3559322033898302E-2</v>
      </c>
      <c r="AC193" s="2">
        <f>'Defense Ranks'!AC193</f>
        <v>0.8347457627118644</v>
      </c>
      <c r="AD193" s="2">
        <f>'Defense Ranks'!AF193</f>
        <v>0.52118644067796616</v>
      </c>
      <c r="AE193" s="2">
        <f>'Defense Ranks'!AP193</f>
        <v>4.2372881355932202E-2</v>
      </c>
      <c r="AF193" s="1">
        <f t="shared" si="50"/>
        <v>0.16313559322033896</v>
      </c>
      <c r="AG193" s="1">
        <f t="shared" si="51"/>
        <v>0.56112224448897796</v>
      </c>
      <c r="AH193">
        <f t="shared" si="52"/>
        <v>220</v>
      </c>
      <c r="AI193" s="2">
        <f>'Defense Ranks'!AZ193</f>
        <v>0.57627118644067798</v>
      </c>
      <c r="AJ193" s="1">
        <f t="shared" si="53"/>
        <v>0.64406779661016944</v>
      </c>
      <c r="AK193" s="1">
        <f t="shared" si="54"/>
        <v>0.84769539078156309</v>
      </c>
      <c r="AL193">
        <f t="shared" si="55"/>
        <v>77</v>
      </c>
      <c r="AN193">
        <f>'D on Ice'!G193</f>
        <v>16.33152173913</v>
      </c>
      <c r="AO193" s="8">
        <f t="shared" si="56"/>
        <v>72.443746188027802</v>
      </c>
      <c r="AP193">
        <f t="shared" si="57"/>
        <v>209</v>
      </c>
      <c r="AQ193" s="8">
        <f t="shared" si="58"/>
        <v>101.10106081728631</v>
      </c>
      <c r="AR193">
        <f t="shared" si="59"/>
        <v>73</v>
      </c>
    </row>
    <row r="194" spans="1:44" x14ac:dyDescent="0.3">
      <c r="A194" t="str">
        <f>'Forward Ranks'!A194</f>
        <v>Jordan Staal</v>
      </c>
      <c r="B194" t="str">
        <f>'Forward Ranks'!B194</f>
        <v>CAR</v>
      </c>
      <c r="C194" s="2">
        <f>'Forward Ranks'!I194</f>
        <v>0.89130434782608692</v>
      </c>
      <c r="D194" s="2">
        <f>'Forward Ranks'!K194</f>
        <v>0.18357487922705315</v>
      </c>
      <c r="E194" s="2">
        <f>'Forward Ranks'!L194</f>
        <v>0.8188405797101449</v>
      </c>
      <c r="F194" s="2">
        <f>'Forward Ranks'!AC194</f>
        <v>0.99758454106280192</v>
      </c>
      <c r="G194" s="2">
        <f>'Forward Ranks'!AF194</f>
        <v>0.99758454106280192</v>
      </c>
      <c r="H194" s="2">
        <f>'Forward Ranks'!AP194</f>
        <v>0.58212560386473433</v>
      </c>
      <c r="I194" s="2">
        <f t="shared" si="40"/>
        <v>0.6189613526570048</v>
      </c>
      <c r="J194" s="2">
        <f t="shared" si="41"/>
        <v>0.75792988313856424</v>
      </c>
      <c r="K194">
        <f t="shared" si="42"/>
        <v>146</v>
      </c>
      <c r="M194" s="1">
        <f t="shared" si="43"/>
        <v>0.99436392914653782</v>
      </c>
      <c r="N194" s="2">
        <f t="shared" si="44"/>
        <v>0.996661101836394</v>
      </c>
      <c r="O194">
        <f t="shared" si="45"/>
        <v>2</v>
      </c>
      <c r="P194" s="2">
        <f>'Forward Ranks'!AZ194</f>
        <v>0.98792270531400961</v>
      </c>
      <c r="Q194">
        <f>'F on ice'!G194</f>
        <v>12.757092198582001</v>
      </c>
      <c r="R194" s="8">
        <f t="shared" si="46"/>
        <v>88.550080512438427</v>
      </c>
      <c r="S194">
        <f t="shared" si="47"/>
        <v>144</v>
      </c>
      <c r="T194" s="8">
        <f t="shared" si="48"/>
        <v>112.4232023822214</v>
      </c>
      <c r="U194" s="30">
        <f t="shared" si="49"/>
        <v>2</v>
      </c>
      <c r="X194" t="str">
        <f>'Defense Ranks'!A194</f>
        <v>Ryan McDonagh</v>
      </c>
      <c r="Y194" t="str">
        <f>'Defense Ranks'!B194</f>
        <v>NSH</v>
      </c>
      <c r="Z194" s="2">
        <f>'Defense Ranks'!I194</f>
        <v>0.69067796610169496</v>
      </c>
      <c r="AA194" s="1">
        <f>'Defense Ranks'!K194</f>
        <v>0.13559322033898305</v>
      </c>
      <c r="AB194" s="1">
        <f>'Defense Ranks'!L194</f>
        <v>0.84745762711864403</v>
      </c>
      <c r="AC194" s="2">
        <f>'Defense Ranks'!AC194</f>
        <v>0.66949152542372881</v>
      </c>
      <c r="AD194" s="2">
        <f>'Defense Ranks'!AF194</f>
        <v>0.82203389830508478</v>
      </c>
      <c r="AE194" s="2">
        <f>'Defense Ranks'!AP194</f>
        <v>0.83050847457627119</v>
      </c>
      <c r="AF194" s="1">
        <f t="shared" si="50"/>
        <v>0.62605932203389836</v>
      </c>
      <c r="AG194" s="1">
        <f t="shared" si="51"/>
        <v>0.84569138276553102</v>
      </c>
      <c r="AH194">
        <f t="shared" si="52"/>
        <v>78</v>
      </c>
      <c r="AI194" s="2">
        <f>'Defense Ranks'!AZ194</f>
        <v>0.75423728813559321</v>
      </c>
      <c r="AJ194" s="1">
        <f t="shared" si="53"/>
        <v>0.74858757062146886</v>
      </c>
      <c r="AK194" s="1">
        <f t="shared" si="54"/>
        <v>0.90781563126252507</v>
      </c>
      <c r="AL194">
        <f t="shared" si="55"/>
        <v>47</v>
      </c>
      <c r="AN194">
        <f>'D on Ice'!G194</f>
        <v>16.832113821138002</v>
      </c>
      <c r="AO194" s="8">
        <f t="shared" si="56"/>
        <v>101.40125209769111</v>
      </c>
      <c r="AP194">
        <f t="shared" si="57"/>
        <v>75</v>
      </c>
      <c r="AQ194" s="8">
        <f t="shared" si="58"/>
        <v>107.6136769473905</v>
      </c>
      <c r="AR194">
        <f t="shared" si="59"/>
        <v>38</v>
      </c>
    </row>
    <row r="195" spans="1:44" x14ac:dyDescent="0.3">
      <c r="A195" t="str">
        <f>'Forward Ranks'!A195</f>
        <v>Josh Anderson</v>
      </c>
      <c r="B195" t="str">
        <f>'Forward Ranks'!B195</f>
        <v>MTL</v>
      </c>
      <c r="C195" s="2">
        <f>'Forward Ranks'!I195</f>
        <v>0.1280193236714976</v>
      </c>
      <c r="D195" s="2">
        <f>'Forward Ranks'!K195</f>
        <v>0.3719806763285024</v>
      </c>
      <c r="E195" s="2">
        <f>'Forward Ranks'!L195</f>
        <v>0.18115942028985507</v>
      </c>
      <c r="F195" s="2">
        <f>'Forward Ranks'!AC195</f>
        <v>2.1739130434782608E-2</v>
      </c>
      <c r="G195" s="2">
        <f>'Forward Ranks'!AF195</f>
        <v>9.6618357487922701E-3</v>
      </c>
      <c r="H195" s="2">
        <f>'Forward Ranks'!AP195</f>
        <v>0.21739130434782608</v>
      </c>
      <c r="I195" s="2">
        <f t="shared" ref="I195:I258" si="60">SUM(C195:E195,H195)/4</f>
        <v>0.22463768115942029</v>
      </c>
      <c r="J195" s="2">
        <f t="shared" ref="J195:J258" si="61">_xlfn.RANK.EQ(I195,$I$2:$I$600,1)/COUNT($I$2:$I$600)</f>
        <v>0.43405676126878129</v>
      </c>
      <c r="K195">
        <f t="shared" ref="K195:K258" si="62">RANK(J195,$J$2:$J$600)</f>
        <v>340</v>
      </c>
      <c r="M195" s="1">
        <f t="shared" ref="M195:M258" si="63">SUM(F195:G195,P195)/3</f>
        <v>1.4492753623188406E-2</v>
      </c>
      <c r="N195" s="2">
        <f t="shared" ref="N195:N258" si="64">_xlfn.RANK.EQ(M195,$M$2:$M$600,1)/COUNT($M$2:$M$600)</f>
        <v>0.31552587646076796</v>
      </c>
      <c r="O195">
        <f t="shared" ref="O195:O258" si="65">RANK(N195,$N$2:$N$600)</f>
        <v>411</v>
      </c>
      <c r="P195" s="2">
        <f>'Forward Ranks'!AZ195</f>
        <v>1.2077294685990338E-2</v>
      </c>
      <c r="Q195">
        <f>'F on ice'!G195</f>
        <v>13.122727272726999</v>
      </c>
      <c r="R195" s="8">
        <f t="shared" ref="R195:R258" si="66">((Q195/100)+J195)*100</f>
        <v>56.528403399605132</v>
      </c>
      <c r="S195">
        <f t="shared" ref="S195:S258" si="67">RANK(R195,$R$2:$R$600)</f>
        <v>329</v>
      </c>
      <c r="T195" s="8">
        <f t="shared" ref="T195:T258" si="68">((Q195/100)+N195)*100</f>
        <v>44.675314918803799</v>
      </c>
      <c r="U195" s="30">
        <f t="shared" ref="U195:U258" si="69">RANK(T195,$T$2:$T$600)</f>
        <v>405</v>
      </c>
      <c r="X195" t="str">
        <f>'Defense Ranks'!A195</f>
        <v>Ryan Pulock</v>
      </c>
      <c r="Y195" t="str">
        <f>'Defense Ranks'!B195</f>
        <v>NYI</v>
      </c>
      <c r="Z195" s="2">
        <f>'Defense Ranks'!I195</f>
        <v>0.48305084745762711</v>
      </c>
      <c r="AA195" s="1">
        <f>'Defense Ranks'!K195</f>
        <v>0.1864406779661017</v>
      </c>
      <c r="AB195" s="1">
        <f>'Defense Ranks'!L195</f>
        <v>0.69067796610169496</v>
      </c>
      <c r="AC195" s="2">
        <f>'Defense Ranks'!AC195</f>
        <v>4.6610169491525424E-2</v>
      </c>
      <c r="AD195" s="2">
        <f>'Defense Ranks'!AF195</f>
        <v>0.22457627118644069</v>
      </c>
      <c r="AE195" s="2">
        <f>'Defense Ranks'!AP195</f>
        <v>0.49152542372881358</v>
      </c>
      <c r="AF195" s="1">
        <f t="shared" ref="AF195:AF258" si="70">SUM(Z195:AB195,AE195)/4</f>
        <v>0.46292372881355937</v>
      </c>
      <c r="AG195" s="1">
        <f t="shared" ref="AG195:AG258" si="71">_xlfn.RANK.EQ(AF195,$AF$2:$AF$600,1)/COUNT($AF$2:$AF$600)</f>
        <v>0.75751503006012022</v>
      </c>
      <c r="AH195">
        <f t="shared" ref="AH195:AH258" si="72">RANK(AG195,$AG$2:$AG$600)</f>
        <v>122</v>
      </c>
      <c r="AI195" s="2">
        <f>'Defense Ranks'!AZ195</f>
        <v>0.70338983050847459</v>
      </c>
      <c r="AJ195" s="1">
        <f t="shared" ref="AJ195:AJ258" si="73">SUM(AC195:AD195,AI195)/3</f>
        <v>0.3248587570621469</v>
      </c>
      <c r="AK195" s="1">
        <f t="shared" ref="AK195:AK258" si="74">_xlfn.RANK.EQ(AJ195,$AJ$2:$AJ$600,1)/COUNT($AJ$2:$AJ$600)</f>
        <v>0.66533066132264529</v>
      </c>
      <c r="AL195">
        <f t="shared" ref="AL195:AL258" si="75">RANK(AK195,$AK$2:$AK$600)</f>
        <v>168</v>
      </c>
      <c r="AN195">
        <f>'D on Ice'!G195</f>
        <v>18.841333333333001</v>
      </c>
      <c r="AO195" s="8">
        <f t="shared" ref="AO195:AO258" si="76">((AN195/100)+AG195)*100</f>
        <v>94.592836339345027</v>
      </c>
      <c r="AP195">
        <f t="shared" ref="AP195:AP258" si="77">RANK(AO195,$AO$2:$AO$600)</f>
        <v>103</v>
      </c>
      <c r="AQ195" s="8">
        <f t="shared" ref="AQ195:AQ258" si="78">((AN195/100)+AK195)*100</f>
        <v>85.374399465597534</v>
      </c>
      <c r="AR195">
        <f t="shared" ref="AR195:AR258" si="79">RANK(AQ195,$AQ$2:$AQ$600)</f>
        <v>156</v>
      </c>
    </row>
    <row r="196" spans="1:44" x14ac:dyDescent="0.3">
      <c r="A196" t="str">
        <f>'Forward Ranks'!A196</f>
        <v>Josh Norris</v>
      </c>
      <c r="B196" t="str">
        <f>'Forward Ranks'!B196</f>
        <v>OTT</v>
      </c>
      <c r="C196" s="2">
        <f>'Forward Ranks'!I196</f>
        <v>0.63043478260869568</v>
      </c>
      <c r="D196" s="2">
        <f>'Forward Ranks'!K196</f>
        <v>0.50483091787439616</v>
      </c>
      <c r="E196" s="2">
        <f>'Forward Ranks'!L196</f>
        <v>0.38164251207729466</v>
      </c>
      <c r="F196" s="2">
        <f>'Forward Ranks'!AC196</f>
        <v>0.25362318840579712</v>
      </c>
      <c r="G196" s="2">
        <f>'Forward Ranks'!AF196</f>
        <v>9.9033816425120769E-2</v>
      </c>
      <c r="H196" s="2">
        <f>'Forward Ranks'!AP196</f>
        <v>0.43719806763285024</v>
      </c>
      <c r="I196" s="2">
        <f t="shared" si="60"/>
        <v>0.48852657004830918</v>
      </c>
      <c r="J196" s="2">
        <f t="shared" si="61"/>
        <v>0.65442404006677801</v>
      </c>
      <c r="K196">
        <f t="shared" si="62"/>
        <v>207</v>
      </c>
      <c r="M196" s="1">
        <f t="shared" si="63"/>
        <v>0.16344605475040258</v>
      </c>
      <c r="N196" s="2">
        <f t="shared" si="64"/>
        <v>0.39732888146911521</v>
      </c>
      <c r="O196">
        <f t="shared" si="65"/>
        <v>362</v>
      </c>
      <c r="P196" s="2">
        <f>'Forward Ranks'!AZ196</f>
        <v>0.13768115942028986</v>
      </c>
      <c r="Q196">
        <f>'F on ice'!G196</f>
        <v>13.209459459459</v>
      </c>
      <c r="R196" s="8">
        <f t="shared" si="66"/>
        <v>78.651863466136803</v>
      </c>
      <c r="S196">
        <f t="shared" si="67"/>
        <v>200</v>
      </c>
      <c r="T196" s="8">
        <f t="shared" si="68"/>
        <v>52.942347606370518</v>
      </c>
      <c r="U196" s="30">
        <f t="shared" si="69"/>
        <v>355</v>
      </c>
      <c r="X196" t="str">
        <f>'Defense Ranks'!A196</f>
        <v>Ryan Shea</v>
      </c>
      <c r="Y196" t="str">
        <f>'Defense Ranks'!B196</f>
        <v>PIT</v>
      </c>
      <c r="Z196" s="2">
        <f>'Defense Ranks'!I196</f>
        <v>0.71610169491525422</v>
      </c>
      <c r="AA196" s="1">
        <f>'Defense Ranks'!K196</f>
        <v>8.8983050847457626E-2</v>
      </c>
      <c r="AB196" s="1">
        <f>'Defense Ranks'!L196</f>
        <v>0.72033898305084743</v>
      </c>
      <c r="AC196" s="2">
        <f>'Defense Ranks'!AC196</f>
        <v>0.15254237288135594</v>
      </c>
      <c r="AD196" s="2">
        <f>'Defense Ranks'!AF196</f>
        <v>2.9661016949152543E-2</v>
      </c>
      <c r="AE196" s="2">
        <f>'Defense Ranks'!AP196</f>
        <v>0.1864406779661017</v>
      </c>
      <c r="AF196" s="1">
        <f t="shared" si="70"/>
        <v>0.42796610169491522</v>
      </c>
      <c r="AG196" s="1">
        <f t="shared" si="71"/>
        <v>0.73146292585170336</v>
      </c>
      <c r="AH196">
        <f t="shared" si="72"/>
        <v>135</v>
      </c>
      <c r="AI196" s="2">
        <f>'Defense Ranks'!AZ196</f>
        <v>4.2372881355932202E-2</v>
      </c>
      <c r="AJ196" s="1">
        <f t="shared" si="73"/>
        <v>7.4858757062146897E-2</v>
      </c>
      <c r="AK196" s="1">
        <f t="shared" si="74"/>
        <v>0.5470941883767535</v>
      </c>
      <c r="AL196">
        <f t="shared" si="75"/>
        <v>227</v>
      </c>
      <c r="AN196">
        <f>'D on Ice'!G196</f>
        <v>11.186363636364</v>
      </c>
      <c r="AO196" s="8">
        <f t="shared" si="76"/>
        <v>84.332656221534336</v>
      </c>
      <c r="AP196">
        <f t="shared" si="77"/>
        <v>156</v>
      </c>
      <c r="AQ196" s="8">
        <f t="shared" si="78"/>
        <v>65.895782474039351</v>
      </c>
      <c r="AR196">
        <f t="shared" si="79"/>
        <v>235</v>
      </c>
    </row>
    <row r="197" spans="1:44" x14ac:dyDescent="0.3">
      <c r="A197" t="str">
        <f>'Forward Ranks'!A197</f>
        <v>Julien Gauthier</v>
      </c>
      <c r="B197" t="str">
        <f>'Forward Ranks'!B197</f>
        <v>NYI</v>
      </c>
      <c r="C197" s="2">
        <f>'Forward Ranks'!I197</f>
        <v>4.830917874396135E-3</v>
      </c>
      <c r="D197" s="2">
        <f>'Forward Ranks'!K197</f>
        <v>0.27777777777777779</v>
      </c>
      <c r="E197" s="2">
        <f>'Forward Ranks'!L197</f>
        <v>9.6618357487922701E-3</v>
      </c>
      <c r="F197" s="2">
        <f>'Forward Ranks'!AC197</f>
        <v>5.0724637681159424E-2</v>
      </c>
      <c r="G197" s="2">
        <f>'Forward Ranks'!AF197</f>
        <v>0.16425120772946861</v>
      </c>
      <c r="H197" s="2">
        <f>'Forward Ranks'!AP197</f>
        <v>2.4154589371980675E-3</v>
      </c>
      <c r="I197" s="2">
        <f t="shared" si="60"/>
        <v>7.3671497584541071E-2</v>
      </c>
      <c r="J197" s="2">
        <f t="shared" si="61"/>
        <v>0.32220367278797996</v>
      </c>
      <c r="K197">
        <f t="shared" si="62"/>
        <v>407</v>
      </c>
      <c r="M197" s="1">
        <f t="shared" si="63"/>
        <v>0.16103059581320453</v>
      </c>
      <c r="N197" s="2">
        <f t="shared" si="64"/>
        <v>0.39398998330550916</v>
      </c>
      <c r="O197">
        <f t="shared" si="65"/>
        <v>364</v>
      </c>
      <c r="P197" s="2">
        <f>'Forward Ranks'!AZ197</f>
        <v>0.26811594202898553</v>
      </c>
      <c r="Q197">
        <f>'F on ice'!G197</f>
        <v>9.9666666666667005</v>
      </c>
      <c r="R197" s="8">
        <f t="shared" si="66"/>
        <v>42.187033945464698</v>
      </c>
      <c r="S197">
        <f t="shared" si="67"/>
        <v>406</v>
      </c>
      <c r="T197" s="8">
        <f t="shared" si="68"/>
        <v>49.365664997217621</v>
      </c>
      <c r="U197" s="30">
        <f t="shared" si="69"/>
        <v>377</v>
      </c>
      <c r="X197" t="str">
        <f>'Defense Ranks'!A197</f>
        <v>Ryan Suter</v>
      </c>
      <c r="Y197" t="str">
        <f>'Defense Ranks'!B197</f>
        <v>DAL</v>
      </c>
      <c r="Z197" s="2">
        <f>'Defense Ranks'!I197</f>
        <v>0.66101694915254239</v>
      </c>
      <c r="AA197" s="1">
        <f>'Defense Ranks'!K197</f>
        <v>0.64830508474576276</v>
      </c>
      <c r="AB197" s="1">
        <f>'Defense Ranks'!L197</f>
        <v>0.67796610169491522</v>
      </c>
      <c r="AC197" s="2">
        <f>'Defense Ranks'!AC197</f>
        <v>0.60169491525423724</v>
      </c>
      <c r="AD197" s="2">
        <f>'Defense Ranks'!AF197</f>
        <v>0.75423728813559321</v>
      </c>
      <c r="AE197" s="2">
        <f>'Defense Ranks'!AP197</f>
        <v>0.6228813559322034</v>
      </c>
      <c r="AF197" s="1">
        <f t="shared" si="70"/>
        <v>0.65254237288135597</v>
      </c>
      <c r="AG197" s="1">
        <f t="shared" si="71"/>
        <v>0.86573146292585168</v>
      </c>
      <c r="AH197">
        <f t="shared" si="72"/>
        <v>66</v>
      </c>
      <c r="AI197" s="2">
        <f>'Defense Ranks'!AZ197</f>
        <v>0.30084745762711862</v>
      </c>
      <c r="AJ197" s="1">
        <f t="shared" si="73"/>
        <v>0.55225988700564965</v>
      </c>
      <c r="AK197" s="1">
        <f t="shared" si="74"/>
        <v>0.78957915831663328</v>
      </c>
      <c r="AL197">
        <f t="shared" si="75"/>
        <v>106</v>
      </c>
      <c r="AN197">
        <f>'D on Ice'!G197</f>
        <v>17.854861111110999</v>
      </c>
      <c r="AO197" s="8">
        <f t="shared" si="76"/>
        <v>104.42800740369616</v>
      </c>
      <c r="AP197">
        <f t="shared" si="77"/>
        <v>60</v>
      </c>
      <c r="AQ197" s="8">
        <f t="shared" si="78"/>
        <v>96.81277694277432</v>
      </c>
      <c r="AR197">
        <f t="shared" si="79"/>
        <v>99</v>
      </c>
    </row>
    <row r="198" spans="1:44" x14ac:dyDescent="0.3">
      <c r="A198" t="str">
        <f>'Forward Ranks'!A198</f>
        <v>Juraj Slafkovsky</v>
      </c>
      <c r="B198" t="str">
        <f>'Forward Ranks'!B198</f>
        <v>MTL</v>
      </c>
      <c r="C198" s="2">
        <f>'Forward Ranks'!I198</f>
        <v>0.3719806763285024</v>
      </c>
      <c r="D198" s="2">
        <f>'Forward Ranks'!K198</f>
        <v>0.22705314009661837</v>
      </c>
      <c r="E198" s="2">
        <f>'Forward Ranks'!L198</f>
        <v>0.44444444444444442</v>
      </c>
      <c r="F198" s="2">
        <f>'Forward Ranks'!AC198</f>
        <v>0.17149758454106281</v>
      </c>
      <c r="G198" s="2">
        <f>'Forward Ranks'!AF198</f>
        <v>0.30676328502415456</v>
      </c>
      <c r="H198" s="2">
        <f>'Forward Ranks'!AP198</f>
        <v>0.5</v>
      </c>
      <c r="I198" s="2">
        <f t="shared" si="60"/>
        <v>0.3858695652173913</v>
      </c>
      <c r="J198" s="2">
        <f t="shared" si="61"/>
        <v>0.55592654424040067</v>
      </c>
      <c r="K198">
        <f t="shared" si="62"/>
        <v>267</v>
      </c>
      <c r="M198" s="1">
        <f t="shared" si="63"/>
        <v>0.39533011272141705</v>
      </c>
      <c r="N198" s="2">
        <f t="shared" si="64"/>
        <v>0.58263772954924875</v>
      </c>
      <c r="O198">
        <f t="shared" si="65"/>
        <v>251</v>
      </c>
      <c r="P198" s="2">
        <f>'Forward Ranks'!AZ198</f>
        <v>0.70772946859903385</v>
      </c>
      <c r="Q198">
        <f>'F on ice'!G198</f>
        <v>13.737847222221999</v>
      </c>
      <c r="R198" s="8">
        <f t="shared" si="66"/>
        <v>69.330501646262064</v>
      </c>
      <c r="S198">
        <f t="shared" si="67"/>
        <v>253</v>
      </c>
      <c r="T198" s="8">
        <f t="shared" si="68"/>
        <v>72.001620177146876</v>
      </c>
      <c r="U198" s="30">
        <f t="shared" si="69"/>
        <v>246</v>
      </c>
      <c r="X198" t="str">
        <f>'Defense Ranks'!A198</f>
        <v>Ryker Evans</v>
      </c>
      <c r="Y198" t="str">
        <f>'Defense Ranks'!B198</f>
        <v>SEA</v>
      </c>
      <c r="Z198" s="2">
        <f>'Defense Ranks'!I198</f>
        <v>0.57203389830508478</v>
      </c>
      <c r="AA198" s="1">
        <f>'Defense Ranks'!K198</f>
        <v>0.17796610169491525</v>
      </c>
      <c r="AB198" s="1">
        <f>'Defense Ranks'!L198</f>
        <v>0.36864406779661019</v>
      </c>
      <c r="AC198" s="2">
        <f>'Defense Ranks'!AC198</f>
        <v>0.97457627118644063</v>
      </c>
      <c r="AD198" s="2">
        <f>'Defense Ranks'!AF198</f>
        <v>1</v>
      </c>
      <c r="AE198" s="2">
        <f>'Defense Ranks'!AP198</f>
        <v>0.66949152542372881</v>
      </c>
      <c r="AF198" s="1">
        <f t="shared" si="70"/>
        <v>0.44703389830508478</v>
      </c>
      <c r="AG198" s="1">
        <f t="shared" si="71"/>
        <v>0.74949899799599196</v>
      </c>
      <c r="AH198">
        <f t="shared" si="72"/>
        <v>126</v>
      </c>
      <c r="AI198" s="2">
        <f>'Defense Ranks'!AZ198</f>
        <v>1</v>
      </c>
      <c r="AJ198" s="1">
        <f t="shared" si="73"/>
        <v>0.99152542372881358</v>
      </c>
      <c r="AK198" s="1">
        <f t="shared" si="74"/>
        <v>1</v>
      </c>
      <c r="AL198">
        <f t="shared" si="75"/>
        <v>1</v>
      </c>
      <c r="AN198">
        <f>'D on Ice'!G198</f>
        <v>17.094871794871999</v>
      </c>
      <c r="AO198" s="8">
        <f t="shared" si="76"/>
        <v>92.0447715944712</v>
      </c>
      <c r="AP198">
        <f t="shared" si="77"/>
        <v>122</v>
      </c>
      <c r="AQ198" s="8">
        <f t="shared" si="78"/>
        <v>117.09487179487199</v>
      </c>
      <c r="AR198">
        <f t="shared" si="79"/>
        <v>1</v>
      </c>
    </row>
    <row r="199" spans="1:44" x14ac:dyDescent="0.3">
      <c r="A199" t="str">
        <f>'Forward Ranks'!A199</f>
        <v>Justin Bailey</v>
      </c>
      <c r="B199" t="str">
        <f>'Forward Ranks'!B199</f>
        <v>S.J</v>
      </c>
      <c r="C199" s="2">
        <f>'Forward Ranks'!I199</f>
        <v>0.14251207729468598</v>
      </c>
      <c r="D199" s="2">
        <f>'Forward Ranks'!K199</f>
        <v>0.56521739130434778</v>
      </c>
      <c r="E199" s="2">
        <f>'Forward Ranks'!L199</f>
        <v>9.420289855072464E-2</v>
      </c>
      <c r="F199" s="2">
        <f>'Forward Ranks'!AC199</f>
        <v>0.16666666666666666</v>
      </c>
      <c r="G199" s="2">
        <f>'Forward Ranks'!AF199</f>
        <v>0.41304347826086957</v>
      </c>
      <c r="H199" s="2">
        <f>'Forward Ranks'!AP199</f>
        <v>0.14975845410628019</v>
      </c>
      <c r="I199" s="2">
        <f t="shared" si="60"/>
        <v>0.23792270531400964</v>
      </c>
      <c r="J199" s="2">
        <f t="shared" si="61"/>
        <v>0.44240400667779634</v>
      </c>
      <c r="K199">
        <f t="shared" si="62"/>
        <v>335</v>
      </c>
      <c r="M199" s="1">
        <f t="shared" si="63"/>
        <v>0.49516908212560384</v>
      </c>
      <c r="N199" s="2">
        <f t="shared" si="64"/>
        <v>0.6527545909849749</v>
      </c>
      <c r="O199">
        <f t="shared" si="65"/>
        <v>209</v>
      </c>
      <c r="P199" s="2">
        <f>'Forward Ranks'!AZ199</f>
        <v>0.90579710144927539</v>
      </c>
      <c r="Q199">
        <f>'F on ice'!G199</f>
        <v>10.274074074074001</v>
      </c>
      <c r="R199" s="8">
        <f t="shared" si="66"/>
        <v>54.514474741853633</v>
      </c>
      <c r="S199">
        <f t="shared" si="67"/>
        <v>340</v>
      </c>
      <c r="T199" s="8">
        <f t="shared" si="68"/>
        <v>75.549533172571486</v>
      </c>
      <c r="U199" s="30">
        <f t="shared" si="69"/>
        <v>223</v>
      </c>
      <c r="X199" t="str">
        <f>'Defense Ranks'!A199</f>
        <v>Sam Malinski</v>
      </c>
      <c r="Y199" t="str">
        <f>'Defense Ranks'!B199</f>
        <v>COL</v>
      </c>
      <c r="Z199" s="2">
        <f>'Defense Ranks'!I199</f>
        <v>0.31779661016949151</v>
      </c>
      <c r="AA199" s="1">
        <f>'Defense Ranks'!K199</f>
        <v>0.92372881355932202</v>
      </c>
      <c r="AB199" s="1">
        <f>'Defense Ranks'!L199</f>
        <v>0.1228813559322034</v>
      </c>
      <c r="AC199" s="2">
        <f>'Defense Ranks'!AC199</f>
        <v>0.44491525423728812</v>
      </c>
      <c r="AD199" s="2">
        <f>'Defense Ranks'!AF199</f>
        <v>0.57203389830508478</v>
      </c>
      <c r="AE199" s="2">
        <f>'Defense Ranks'!AP199</f>
        <v>9.3220338983050849E-2</v>
      </c>
      <c r="AF199" s="1">
        <f t="shared" si="70"/>
        <v>0.36440677966101692</v>
      </c>
      <c r="AG199" s="1">
        <f t="shared" si="71"/>
        <v>0.67735470941883769</v>
      </c>
      <c r="AH199">
        <f t="shared" si="72"/>
        <v>162</v>
      </c>
      <c r="AI199" s="2">
        <f>'Defense Ranks'!AZ199</f>
        <v>0.61440677966101698</v>
      </c>
      <c r="AJ199" s="1">
        <f t="shared" si="73"/>
        <v>0.54378531073446323</v>
      </c>
      <c r="AK199" s="1">
        <f t="shared" si="74"/>
        <v>0.78356713426853708</v>
      </c>
      <c r="AL199">
        <f t="shared" si="75"/>
        <v>109</v>
      </c>
      <c r="AN199">
        <f>'D on Ice'!G199</f>
        <v>13.437121212120999</v>
      </c>
      <c r="AO199" s="8">
        <f t="shared" si="76"/>
        <v>81.172592154004761</v>
      </c>
      <c r="AP199">
        <f t="shared" si="77"/>
        <v>169</v>
      </c>
      <c r="AQ199" s="8">
        <f t="shared" si="78"/>
        <v>91.793834638974701</v>
      </c>
      <c r="AR199">
        <f t="shared" si="79"/>
        <v>121</v>
      </c>
    </row>
    <row r="200" spans="1:44" x14ac:dyDescent="0.3">
      <c r="A200" t="str">
        <f>'Forward Ranks'!A200</f>
        <v>Justin Danforth</v>
      </c>
      <c r="B200" t="str">
        <f>'Forward Ranks'!B200</f>
        <v>CBJ</v>
      </c>
      <c r="C200" s="2">
        <f>'Forward Ranks'!I200</f>
        <v>0.50724637681159424</v>
      </c>
      <c r="D200" s="2">
        <f>'Forward Ranks'!K200</f>
        <v>0.61352657004830913</v>
      </c>
      <c r="E200" s="2">
        <f>'Forward Ranks'!L200</f>
        <v>0.70531400966183577</v>
      </c>
      <c r="F200" s="2">
        <f>'Forward Ranks'!AC200</f>
        <v>0.21980676328502416</v>
      </c>
      <c r="G200" s="2">
        <f>'Forward Ranks'!AF200</f>
        <v>0.34299516908212563</v>
      </c>
      <c r="H200" s="2">
        <f>'Forward Ranks'!AP200</f>
        <v>0.76811594202898548</v>
      </c>
      <c r="I200" s="2">
        <f t="shared" si="60"/>
        <v>0.64855072463768115</v>
      </c>
      <c r="J200" s="2">
        <f t="shared" si="61"/>
        <v>0.78631051752921532</v>
      </c>
      <c r="K200">
        <f t="shared" si="62"/>
        <v>129</v>
      </c>
      <c r="M200" s="1">
        <f t="shared" si="63"/>
        <v>0.42753623188405793</v>
      </c>
      <c r="N200" s="2">
        <f t="shared" si="64"/>
        <v>0.60934891485809684</v>
      </c>
      <c r="O200">
        <f t="shared" si="65"/>
        <v>235</v>
      </c>
      <c r="P200" s="2">
        <f>'Forward Ranks'!AZ200</f>
        <v>0.71980676328502413</v>
      </c>
      <c r="Q200">
        <f>'F on ice'!G200</f>
        <v>12.219503546099</v>
      </c>
      <c r="R200" s="8">
        <f t="shared" si="66"/>
        <v>90.850555299020527</v>
      </c>
      <c r="S200">
        <f t="shared" si="67"/>
        <v>136</v>
      </c>
      <c r="T200" s="8">
        <f t="shared" si="68"/>
        <v>73.154395031908678</v>
      </c>
      <c r="U200" s="30">
        <f t="shared" si="69"/>
        <v>237</v>
      </c>
      <c r="X200" t="str">
        <f>'Defense Ranks'!A200</f>
        <v>Samuel Bolduc</v>
      </c>
      <c r="Y200" t="str">
        <f>'Defense Ranks'!B200</f>
        <v>NYI</v>
      </c>
      <c r="Z200" s="2">
        <f>'Defense Ranks'!I200</f>
        <v>0.25</v>
      </c>
      <c r="AA200" s="1">
        <f>'Defense Ranks'!K200</f>
        <v>0.21186440677966101</v>
      </c>
      <c r="AB200" s="1">
        <f>'Defense Ranks'!L200</f>
        <v>0.36864406779661019</v>
      </c>
      <c r="AC200" s="2">
        <f>'Defense Ranks'!AC200</f>
        <v>0.3347457627118644</v>
      </c>
      <c r="AD200" s="2">
        <f>'Defense Ranks'!AF200</f>
        <v>0.38559322033898308</v>
      </c>
      <c r="AE200" s="2">
        <f>'Defense Ranks'!AP200</f>
        <v>9.3220338983050849E-2</v>
      </c>
      <c r="AF200" s="1">
        <f t="shared" si="70"/>
        <v>0.2309322033898305</v>
      </c>
      <c r="AG200" s="1">
        <f t="shared" si="71"/>
        <v>0.59318637274549102</v>
      </c>
      <c r="AH200">
        <f t="shared" si="72"/>
        <v>204</v>
      </c>
      <c r="AI200" s="2">
        <f>'Defense Ranks'!AZ200</f>
        <v>0.77118644067796616</v>
      </c>
      <c r="AJ200" s="1">
        <f t="shared" si="73"/>
        <v>0.49717514124293788</v>
      </c>
      <c r="AK200" s="1">
        <f t="shared" si="74"/>
        <v>0.76152304609218435</v>
      </c>
      <c r="AL200">
        <f t="shared" si="75"/>
        <v>118</v>
      </c>
      <c r="AN200">
        <f>'D on Ice'!G200</f>
        <v>12.46875</v>
      </c>
      <c r="AO200" s="8">
        <f t="shared" si="76"/>
        <v>71.787387274549104</v>
      </c>
      <c r="AP200">
        <f t="shared" si="77"/>
        <v>214</v>
      </c>
      <c r="AQ200" s="8">
        <f t="shared" si="78"/>
        <v>88.621054609218433</v>
      </c>
      <c r="AR200">
        <f t="shared" si="79"/>
        <v>133</v>
      </c>
    </row>
    <row r="201" spans="1:44" x14ac:dyDescent="0.3">
      <c r="A201" t="str">
        <f>'Forward Ranks'!A201</f>
        <v>Juuso Parssinen</v>
      </c>
      <c r="B201" t="str">
        <f>'Forward Ranks'!B201</f>
        <v>NSH</v>
      </c>
      <c r="C201" s="2">
        <f>'Forward Ranks'!I201</f>
        <v>0.18357487922705315</v>
      </c>
      <c r="D201" s="2">
        <f>'Forward Ranks'!K201</f>
        <v>9.420289855072464E-2</v>
      </c>
      <c r="E201" s="2">
        <f>'Forward Ranks'!L201</f>
        <v>0.27777777777777779</v>
      </c>
      <c r="F201" s="2">
        <f>'Forward Ranks'!AC201</f>
        <v>0.22463768115942029</v>
      </c>
      <c r="G201" s="2">
        <f>'Forward Ranks'!AF201</f>
        <v>0.45169082125603865</v>
      </c>
      <c r="H201" s="2">
        <f>'Forward Ranks'!AP201</f>
        <v>0.14009661835748793</v>
      </c>
      <c r="I201" s="2">
        <f t="shared" si="60"/>
        <v>0.17391304347826086</v>
      </c>
      <c r="J201" s="2">
        <f t="shared" si="61"/>
        <v>0.40567612687813021</v>
      </c>
      <c r="K201">
        <f t="shared" si="62"/>
        <v>357</v>
      </c>
      <c r="M201" s="1">
        <f t="shared" si="63"/>
        <v>0.32608695652173914</v>
      </c>
      <c r="N201" s="2">
        <f t="shared" si="64"/>
        <v>0.51252086811352249</v>
      </c>
      <c r="O201">
        <f t="shared" si="65"/>
        <v>292</v>
      </c>
      <c r="P201" s="2">
        <f>'Forward Ranks'!AZ201</f>
        <v>0.30193236714975846</v>
      </c>
      <c r="Q201">
        <f>'F on ice'!G201</f>
        <v>12.398106060606001</v>
      </c>
      <c r="R201" s="8">
        <f t="shared" si="66"/>
        <v>52.965718748419022</v>
      </c>
      <c r="S201">
        <f t="shared" si="67"/>
        <v>349</v>
      </c>
      <c r="T201" s="8">
        <f t="shared" si="68"/>
        <v>63.650192871958254</v>
      </c>
      <c r="U201" s="30">
        <f t="shared" si="69"/>
        <v>292</v>
      </c>
      <c r="X201" t="str">
        <f>'Defense Ranks'!A201</f>
        <v>Samuel Girard</v>
      </c>
      <c r="Y201" t="str">
        <f>'Defense Ranks'!B201</f>
        <v>COL</v>
      </c>
      <c r="Z201" s="2">
        <f>'Defense Ranks'!I201</f>
        <v>0.90677966101694918</v>
      </c>
      <c r="AA201" s="1">
        <f>'Defense Ranks'!K201</f>
        <v>0.98305084745762716</v>
      </c>
      <c r="AB201" s="1">
        <f>'Defense Ranks'!L201</f>
        <v>0.90254237288135597</v>
      </c>
      <c r="AC201" s="2">
        <f>'Defense Ranks'!AC201</f>
        <v>0.66101694915254239</v>
      </c>
      <c r="AD201" s="2">
        <f>'Defense Ranks'!AF201</f>
        <v>0.36864406779661019</v>
      </c>
      <c r="AE201" s="2">
        <f>'Defense Ranks'!AP201</f>
        <v>0.88135593220338981</v>
      </c>
      <c r="AF201" s="1">
        <f t="shared" si="70"/>
        <v>0.91843220338983056</v>
      </c>
      <c r="AG201" s="1">
        <f t="shared" si="71"/>
        <v>0.97995991983967934</v>
      </c>
      <c r="AH201">
        <f t="shared" si="72"/>
        <v>11</v>
      </c>
      <c r="AI201" s="2">
        <f>'Defense Ranks'!AZ201</f>
        <v>7.2033898305084748E-2</v>
      </c>
      <c r="AJ201" s="1">
        <f t="shared" si="73"/>
        <v>0.36723163841807915</v>
      </c>
      <c r="AK201" s="1">
        <f t="shared" si="74"/>
        <v>0.68937875751503008</v>
      </c>
      <c r="AL201">
        <f t="shared" si="75"/>
        <v>156</v>
      </c>
      <c r="AN201">
        <f>'D on Ice'!G201</f>
        <v>16.493209876542998</v>
      </c>
      <c r="AO201" s="8">
        <f t="shared" si="76"/>
        <v>114.48920186051093</v>
      </c>
      <c r="AP201">
        <f t="shared" si="77"/>
        <v>15</v>
      </c>
      <c r="AQ201" s="8">
        <f t="shared" si="78"/>
        <v>85.431085628046006</v>
      </c>
      <c r="AR201">
        <f t="shared" si="79"/>
        <v>154</v>
      </c>
    </row>
    <row r="202" spans="1:44" x14ac:dyDescent="0.3">
      <c r="A202" t="str">
        <f>'Forward Ranks'!A202</f>
        <v>Kaapo Kakko</v>
      </c>
      <c r="B202" t="str">
        <f>'Forward Ranks'!B202</f>
        <v>NYR</v>
      </c>
      <c r="C202" s="2">
        <f>'Forward Ranks'!I202</f>
        <v>0.51449275362318836</v>
      </c>
      <c r="D202" s="2">
        <f>'Forward Ranks'!K202</f>
        <v>0.10386473429951691</v>
      </c>
      <c r="E202" s="2">
        <f>'Forward Ranks'!L202</f>
        <v>0.39371980676328505</v>
      </c>
      <c r="F202" s="2">
        <f>'Forward Ranks'!AC202</f>
        <v>0.87922705314009664</v>
      </c>
      <c r="G202" s="2">
        <f>'Forward Ranks'!AF202</f>
        <v>0.86473429951690817</v>
      </c>
      <c r="H202" s="2">
        <f>'Forward Ranks'!AP202</f>
        <v>0.41787439613526572</v>
      </c>
      <c r="I202" s="2">
        <f t="shared" si="60"/>
        <v>0.35748792270531404</v>
      </c>
      <c r="J202" s="2">
        <f t="shared" si="61"/>
        <v>0.52921535893155258</v>
      </c>
      <c r="K202">
        <f t="shared" si="62"/>
        <v>283</v>
      </c>
      <c r="M202" s="1">
        <f t="shared" si="63"/>
        <v>0.86714975845410625</v>
      </c>
      <c r="N202" s="2">
        <f t="shared" si="64"/>
        <v>0.93322203672787984</v>
      </c>
      <c r="O202">
        <f t="shared" si="65"/>
        <v>41</v>
      </c>
      <c r="P202" s="2">
        <f>'Forward Ranks'!AZ202</f>
        <v>0.85748792270531404</v>
      </c>
      <c r="Q202">
        <f>'F on ice'!G202</f>
        <v>11.837820512821001</v>
      </c>
      <c r="R202" s="8">
        <f t="shared" si="66"/>
        <v>64.759356405976249</v>
      </c>
      <c r="S202">
        <f t="shared" si="67"/>
        <v>279</v>
      </c>
      <c r="T202" s="8">
        <f t="shared" si="68"/>
        <v>105.16002418560899</v>
      </c>
      <c r="U202" s="30">
        <f t="shared" si="69"/>
        <v>37</v>
      </c>
      <c r="X202" t="str">
        <f>'Defense Ranks'!A202</f>
        <v>Scott Mayfield</v>
      </c>
      <c r="Y202" t="str">
        <f>'Defense Ranks'!B202</f>
        <v>NYI</v>
      </c>
      <c r="Z202" s="2">
        <f>'Defense Ranks'!I202</f>
        <v>4.2372881355932203E-3</v>
      </c>
      <c r="AA202" s="1">
        <f>'Defense Ranks'!K202</f>
        <v>8.8983050847457626E-2</v>
      </c>
      <c r="AB202" s="1">
        <f>'Defense Ranks'!L202</f>
        <v>2.5423728813559324E-2</v>
      </c>
      <c r="AC202" s="2">
        <f>'Defense Ranks'!AC202</f>
        <v>6.7796610169491525E-2</v>
      </c>
      <c r="AD202" s="2">
        <f>'Defense Ranks'!AF202</f>
        <v>0.30932203389830509</v>
      </c>
      <c r="AE202" s="2">
        <f>'Defense Ranks'!AP202</f>
        <v>1.2711864406779662E-2</v>
      </c>
      <c r="AF202" s="1">
        <f t="shared" si="70"/>
        <v>3.283898305084746E-2</v>
      </c>
      <c r="AG202" s="1">
        <f t="shared" si="71"/>
        <v>0.53306613226452904</v>
      </c>
      <c r="AH202">
        <f t="shared" si="72"/>
        <v>234</v>
      </c>
      <c r="AI202" s="2">
        <f>'Defense Ranks'!AZ202</f>
        <v>0.48728813559322032</v>
      </c>
      <c r="AJ202" s="1">
        <f t="shared" si="73"/>
        <v>0.28813559322033894</v>
      </c>
      <c r="AK202" s="1">
        <f t="shared" si="74"/>
        <v>0.64729458917835669</v>
      </c>
      <c r="AL202">
        <f t="shared" si="75"/>
        <v>176</v>
      </c>
      <c r="AN202">
        <f>'D on Ice'!G202</f>
        <v>15.907575757576</v>
      </c>
      <c r="AO202" s="8">
        <f t="shared" si="76"/>
        <v>69.214188984028908</v>
      </c>
      <c r="AP202">
        <f t="shared" si="77"/>
        <v>224</v>
      </c>
      <c r="AQ202" s="8">
        <f t="shared" si="78"/>
        <v>80.63703467541167</v>
      </c>
      <c r="AR202">
        <f t="shared" si="79"/>
        <v>178</v>
      </c>
    </row>
    <row r="203" spans="1:44" x14ac:dyDescent="0.3">
      <c r="A203" t="str">
        <f>'Forward Ranks'!A203</f>
        <v>Kailer Yamamoto</v>
      </c>
      <c r="B203" t="str">
        <f>'Forward Ranks'!B203</f>
        <v>SEA</v>
      </c>
      <c r="C203" s="2">
        <f>'Forward Ranks'!I203</f>
        <v>0.54347826086956519</v>
      </c>
      <c r="D203" s="2">
        <f>'Forward Ranks'!K203</f>
        <v>0.17149758454106281</v>
      </c>
      <c r="E203" s="2">
        <f>'Forward Ranks'!L203</f>
        <v>0.28260869565217389</v>
      </c>
      <c r="F203" s="2">
        <f>'Forward Ranks'!AC203</f>
        <v>0.96859903381642509</v>
      </c>
      <c r="G203" s="2">
        <f>'Forward Ranks'!AF203</f>
        <v>0.9371980676328503</v>
      </c>
      <c r="H203" s="2">
        <f>'Forward Ranks'!AP203</f>
        <v>0.32850241545893721</v>
      </c>
      <c r="I203" s="2">
        <f t="shared" si="60"/>
        <v>0.33152173913043481</v>
      </c>
      <c r="J203" s="2">
        <f t="shared" si="61"/>
        <v>0.50918196994991649</v>
      </c>
      <c r="K203">
        <f t="shared" si="62"/>
        <v>294</v>
      </c>
      <c r="M203" s="1">
        <f t="shared" si="63"/>
        <v>0.91304347826086962</v>
      </c>
      <c r="N203" s="2">
        <f t="shared" si="64"/>
        <v>0.96160267111853093</v>
      </c>
      <c r="O203">
        <f t="shared" si="65"/>
        <v>24</v>
      </c>
      <c r="P203" s="2">
        <f>'Forward Ranks'!AZ203</f>
        <v>0.83333333333333337</v>
      </c>
      <c r="Q203">
        <f>'F on ice'!G203</f>
        <v>9.4883720930232993</v>
      </c>
      <c r="R203" s="8">
        <f t="shared" si="66"/>
        <v>60.406569088014948</v>
      </c>
      <c r="S203">
        <f t="shared" si="67"/>
        <v>311</v>
      </c>
      <c r="T203" s="8">
        <f t="shared" si="68"/>
        <v>105.64863920487639</v>
      </c>
      <c r="U203" s="30">
        <f t="shared" si="69"/>
        <v>31</v>
      </c>
      <c r="X203" t="str">
        <f>'Defense Ranks'!A203</f>
        <v>Scott Perunovich</v>
      </c>
      <c r="Y203" t="str">
        <f>'Defense Ranks'!B203</f>
        <v>STL</v>
      </c>
      <c r="Z203" s="2">
        <f>'Defense Ranks'!I203</f>
        <v>0.36016949152542371</v>
      </c>
      <c r="AA203" s="1">
        <f>'Defense Ranks'!K203</f>
        <v>0.63983050847457623</v>
      </c>
      <c r="AB203" s="1">
        <f>'Defense Ranks'!L203</f>
        <v>0.46186440677966101</v>
      </c>
      <c r="AC203" s="2">
        <f>'Defense Ranks'!AC203</f>
        <v>0.46610169491525422</v>
      </c>
      <c r="AD203" s="2">
        <f>'Defense Ranks'!AF203</f>
        <v>8.050847457627118E-2</v>
      </c>
      <c r="AE203" s="2">
        <f>'Defense Ranks'!AP203</f>
        <v>0.63983050847457623</v>
      </c>
      <c r="AF203" s="1">
        <f t="shared" si="70"/>
        <v>0.52542372881355925</v>
      </c>
      <c r="AG203" s="1">
        <f t="shared" si="71"/>
        <v>0.79559118236472948</v>
      </c>
      <c r="AH203">
        <f t="shared" si="72"/>
        <v>103</v>
      </c>
      <c r="AI203" s="2">
        <f>'Defense Ranks'!AZ203</f>
        <v>0.31779661016949151</v>
      </c>
      <c r="AJ203" s="1">
        <f t="shared" si="73"/>
        <v>0.28813559322033894</v>
      </c>
      <c r="AK203" s="1">
        <f t="shared" si="74"/>
        <v>0.64729458917835669</v>
      </c>
      <c r="AL203">
        <f t="shared" si="75"/>
        <v>176</v>
      </c>
      <c r="AN203">
        <f>'D on Ice'!G203</f>
        <v>11.708620689655</v>
      </c>
      <c r="AO203" s="8">
        <f t="shared" si="76"/>
        <v>91.267738926127947</v>
      </c>
      <c r="AP203">
        <f t="shared" si="77"/>
        <v>126</v>
      </c>
      <c r="AQ203" s="8">
        <f t="shared" si="78"/>
        <v>76.438079607490678</v>
      </c>
      <c r="AR203">
        <f t="shared" si="79"/>
        <v>201</v>
      </c>
    </row>
    <row r="204" spans="1:44" x14ac:dyDescent="0.3">
      <c r="A204" t="str">
        <f>'Forward Ranks'!A204</f>
        <v>Kasperi Kapanen</v>
      </c>
      <c r="B204" t="str">
        <f>'Forward Ranks'!B204</f>
        <v>STL</v>
      </c>
      <c r="C204" s="2">
        <f>'Forward Ranks'!I204</f>
        <v>0.45169082125603865</v>
      </c>
      <c r="D204" s="2">
        <f>'Forward Ranks'!K204</f>
        <v>0.29710144927536231</v>
      </c>
      <c r="E204" s="2">
        <f>'Forward Ranks'!L204</f>
        <v>0.25362318840579712</v>
      </c>
      <c r="F204" s="2">
        <f>'Forward Ranks'!AC204</f>
        <v>0.13768115942028986</v>
      </c>
      <c r="G204" s="2">
        <f>'Forward Ranks'!AF204</f>
        <v>0.2391304347826087</v>
      </c>
      <c r="H204" s="2">
        <f>'Forward Ranks'!AP204</f>
        <v>0.33574879227053139</v>
      </c>
      <c r="I204" s="2">
        <f t="shared" si="60"/>
        <v>0.33454106280193235</v>
      </c>
      <c r="J204" s="2">
        <f t="shared" si="61"/>
        <v>0.5141903171953256</v>
      </c>
      <c r="K204">
        <f t="shared" si="62"/>
        <v>292</v>
      </c>
      <c r="M204" s="1">
        <f t="shared" si="63"/>
        <v>0.32447665056360708</v>
      </c>
      <c r="N204" s="2">
        <f t="shared" si="64"/>
        <v>0.51085141903171949</v>
      </c>
      <c r="O204">
        <f t="shared" si="65"/>
        <v>294</v>
      </c>
      <c r="P204" s="2">
        <f>'Forward Ranks'!AZ204</f>
        <v>0.59661835748792269</v>
      </c>
      <c r="Q204">
        <f>'F on ice'!G204</f>
        <v>12.516269841270001</v>
      </c>
      <c r="R204" s="8">
        <f t="shared" si="66"/>
        <v>63.935301560802557</v>
      </c>
      <c r="S204">
        <f t="shared" si="67"/>
        <v>288</v>
      </c>
      <c r="T204" s="8">
        <f t="shared" si="68"/>
        <v>63.601411744441947</v>
      </c>
      <c r="U204" s="30">
        <f t="shared" si="69"/>
        <v>293</v>
      </c>
      <c r="X204" t="str">
        <f>'Defense Ranks'!A204</f>
        <v>Sean Durzi</v>
      </c>
      <c r="Y204" t="str">
        <f>'Defense Ranks'!B204</f>
        <v>ARI</v>
      </c>
      <c r="Z204" s="2">
        <f>'Defense Ranks'!I204</f>
        <v>0.58898305084745761</v>
      </c>
      <c r="AA204" s="1">
        <f>'Defense Ranks'!K204</f>
        <v>0.90254237288135597</v>
      </c>
      <c r="AB204" s="1">
        <f>'Defense Ranks'!L204</f>
        <v>0.75847457627118642</v>
      </c>
      <c r="AC204" s="2">
        <f>'Defense Ranks'!AC204</f>
        <v>0.64406779661016944</v>
      </c>
      <c r="AD204" s="2">
        <f>'Defense Ranks'!AF204</f>
        <v>0.32627118644067798</v>
      </c>
      <c r="AE204" s="2">
        <f>'Defense Ranks'!AP204</f>
        <v>0.86440677966101698</v>
      </c>
      <c r="AF204" s="1">
        <f t="shared" si="70"/>
        <v>0.77860169491525422</v>
      </c>
      <c r="AG204" s="1">
        <f t="shared" si="71"/>
        <v>0.92585170340681366</v>
      </c>
      <c r="AH204">
        <f t="shared" si="72"/>
        <v>38</v>
      </c>
      <c r="AI204" s="2">
        <f>'Defense Ranks'!AZ204</f>
        <v>0.33898305084745761</v>
      </c>
      <c r="AJ204" s="1">
        <f t="shared" si="73"/>
        <v>0.43644067796610164</v>
      </c>
      <c r="AK204" s="1">
        <f t="shared" si="74"/>
        <v>0.71943887775551107</v>
      </c>
      <c r="AL204">
        <f t="shared" si="75"/>
        <v>139</v>
      </c>
      <c r="AN204">
        <f>'D on Ice'!G204</f>
        <v>16.809756097560999</v>
      </c>
      <c r="AO204" s="8">
        <f t="shared" si="76"/>
        <v>109.39492643824235</v>
      </c>
      <c r="AP204">
        <f t="shared" si="77"/>
        <v>37</v>
      </c>
      <c r="AQ204" s="8">
        <f t="shared" si="78"/>
        <v>88.753643873112111</v>
      </c>
      <c r="AR204">
        <f t="shared" si="79"/>
        <v>131</v>
      </c>
    </row>
    <row r="205" spans="1:44" x14ac:dyDescent="0.3">
      <c r="A205" t="str">
        <f>'Forward Ranks'!A205</f>
        <v>Keegan Kolesar</v>
      </c>
      <c r="B205" t="str">
        <f>'Forward Ranks'!B205</f>
        <v>VGK</v>
      </c>
      <c r="C205" s="2">
        <f>'Forward Ranks'!I205</f>
        <v>0.17632850241545894</v>
      </c>
      <c r="D205" s="2">
        <f>'Forward Ranks'!K205</f>
        <v>8.9371980676328497E-2</v>
      </c>
      <c r="E205" s="2">
        <f>'Forward Ranks'!L205</f>
        <v>0.19323671497584541</v>
      </c>
      <c r="F205" s="2">
        <f>'Forward Ranks'!AC205</f>
        <v>0.75120772946859904</v>
      </c>
      <c r="G205" s="2">
        <f>'Forward Ranks'!AF205</f>
        <v>0.81400966183574874</v>
      </c>
      <c r="H205" s="2">
        <f>'Forward Ranks'!AP205</f>
        <v>0.14251207729468598</v>
      </c>
      <c r="I205" s="2">
        <f t="shared" si="60"/>
        <v>0.15036231884057971</v>
      </c>
      <c r="J205" s="2">
        <f t="shared" si="61"/>
        <v>0.38898163606010017</v>
      </c>
      <c r="K205">
        <f t="shared" si="62"/>
        <v>367</v>
      </c>
      <c r="M205" s="1">
        <f t="shared" si="63"/>
        <v>0.77697262479871165</v>
      </c>
      <c r="N205" s="2">
        <f t="shared" si="64"/>
        <v>0.87479131886477457</v>
      </c>
      <c r="O205">
        <f t="shared" si="65"/>
        <v>76</v>
      </c>
      <c r="P205" s="2">
        <f>'Forward Ranks'!AZ205</f>
        <v>0.7657004830917874</v>
      </c>
      <c r="Q205">
        <f>'F on ice'!G205</f>
        <v>10.458888888889</v>
      </c>
      <c r="R205" s="8">
        <f t="shared" si="66"/>
        <v>49.357052494899015</v>
      </c>
      <c r="S205">
        <f t="shared" si="67"/>
        <v>362</v>
      </c>
      <c r="T205" s="8">
        <f t="shared" si="68"/>
        <v>97.938020775366454</v>
      </c>
      <c r="U205" s="30">
        <f t="shared" si="69"/>
        <v>86</v>
      </c>
      <c r="X205" t="str">
        <f>'Defense Ranks'!A205</f>
        <v>Sean Walker</v>
      </c>
      <c r="Y205" t="str">
        <f>'Defense Ranks'!B205</f>
        <v>PHI</v>
      </c>
      <c r="Z205" s="2">
        <f>'Defense Ranks'!I205</f>
        <v>0.92796610169491522</v>
      </c>
      <c r="AA205" s="1">
        <f>'Defense Ranks'!K205</f>
        <v>0.81355932203389836</v>
      </c>
      <c r="AB205" s="1">
        <f>'Defense Ranks'!L205</f>
        <v>0.76694915254237284</v>
      </c>
      <c r="AC205" s="2">
        <f>'Defense Ranks'!AC205</f>
        <v>0.72881355932203384</v>
      </c>
      <c r="AD205" s="2">
        <f>'Defense Ranks'!AF205</f>
        <v>0.63983050847457623</v>
      </c>
      <c r="AE205" s="2">
        <f>'Defense Ranks'!AP205</f>
        <v>0.83050847457627119</v>
      </c>
      <c r="AF205" s="1">
        <f t="shared" si="70"/>
        <v>0.8347457627118644</v>
      </c>
      <c r="AG205" s="1">
        <f t="shared" si="71"/>
        <v>0.95390781563126248</v>
      </c>
      <c r="AH205">
        <f t="shared" si="72"/>
        <v>24</v>
      </c>
      <c r="AI205" s="2">
        <f>'Defense Ranks'!AZ205</f>
        <v>0.36440677966101692</v>
      </c>
      <c r="AJ205" s="1">
        <f t="shared" si="73"/>
        <v>0.57768361581920902</v>
      </c>
      <c r="AK205" s="1">
        <f t="shared" si="74"/>
        <v>0.80761523046092187</v>
      </c>
      <c r="AL205">
        <f t="shared" si="75"/>
        <v>97</v>
      </c>
      <c r="AN205">
        <f>'D on Ice'!G205</f>
        <v>16.220408163264999</v>
      </c>
      <c r="AO205" s="8">
        <f t="shared" si="76"/>
        <v>111.61118972639126</v>
      </c>
      <c r="AP205">
        <f t="shared" si="77"/>
        <v>28</v>
      </c>
      <c r="AQ205" s="8">
        <f t="shared" si="78"/>
        <v>96.981931209357185</v>
      </c>
      <c r="AR205">
        <f t="shared" si="79"/>
        <v>97</v>
      </c>
    </row>
    <row r="206" spans="1:44" x14ac:dyDescent="0.3">
      <c r="A206" t="str">
        <f>'Forward Ranks'!A206</f>
        <v>Kent Johnson</v>
      </c>
      <c r="B206" t="str">
        <f>'Forward Ranks'!B206</f>
        <v>CBJ</v>
      </c>
      <c r="C206" s="2">
        <f>'Forward Ranks'!I206</f>
        <v>0.38405797101449274</v>
      </c>
      <c r="D206" s="2">
        <f>'Forward Ranks'!K206</f>
        <v>0.86714975845410625</v>
      </c>
      <c r="E206" s="2">
        <f>'Forward Ranks'!L206</f>
        <v>0.27294685990338163</v>
      </c>
      <c r="F206" s="2">
        <f>'Forward Ranks'!AC206</f>
        <v>0.46376811594202899</v>
      </c>
      <c r="G206" s="2">
        <f>'Forward Ranks'!AF206</f>
        <v>0.51207729468599039</v>
      </c>
      <c r="H206" s="2">
        <f>'Forward Ranks'!AP206</f>
        <v>0.29710144927536231</v>
      </c>
      <c r="I206" s="2">
        <f t="shared" si="60"/>
        <v>0.45531400966183577</v>
      </c>
      <c r="J206" s="2">
        <f t="shared" si="61"/>
        <v>0.62270450751252082</v>
      </c>
      <c r="K206">
        <f t="shared" si="62"/>
        <v>227</v>
      </c>
      <c r="M206" s="1">
        <f t="shared" si="63"/>
        <v>0.59742351046698872</v>
      </c>
      <c r="N206" s="2">
        <f t="shared" si="64"/>
        <v>0.73789649415692826</v>
      </c>
      <c r="O206">
        <f t="shared" si="65"/>
        <v>158</v>
      </c>
      <c r="P206" s="2">
        <f>'Forward Ranks'!AZ206</f>
        <v>0.81642512077294682</v>
      </c>
      <c r="Q206">
        <f>'F on ice'!G206</f>
        <v>11.083333333333</v>
      </c>
      <c r="R206" s="8">
        <f t="shared" si="66"/>
        <v>73.353784084585087</v>
      </c>
      <c r="S206">
        <f t="shared" si="67"/>
        <v>238</v>
      </c>
      <c r="T206" s="8">
        <f t="shared" si="68"/>
        <v>84.872982749025823</v>
      </c>
      <c r="U206" s="30">
        <f t="shared" si="69"/>
        <v>160</v>
      </c>
      <c r="X206" t="str">
        <f>'Defense Ranks'!A206</f>
        <v>Sebastian Aho</v>
      </c>
      <c r="Y206" t="str">
        <f>'Defense Ranks'!B206</f>
        <v>NYI</v>
      </c>
      <c r="Z206" s="2">
        <f>'Defense Ranks'!I206</f>
        <v>0.68644067796610164</v>
      </c>
      <c r="AA206" s="1">
        <f>'Defense Ranks'!K206</f>
        <v>4.6610169491525424E-2</v>
      </c>
      <c r="AB206" s="1">
        <f>'Defense Ranks'!L206</f>
        <v>0.91101694915254239</v>
      </c>
      <c r="AC206" s="2">
        <f>'Defense Ranks'!AC206</f>
        <v>0.1440677966101695</v>
      </c>
      <c r="AD206" s="2">
        <f>'Defense Ranks'!AF206</f>
        <v>7.6271186440677971E-2</v>
      </c>
      <c r="AE206" s="2">
        <f>'Defense Ranks'!AP206</f>
        <v>0.91949152542372881</v>
      </c>
      <c r="AF206" s="1">
        <f t="shared" si="70"/>
        <v>0.64088983050847459</v>
      </c>
      <c r="AG206" s="1">
        <f t="shared" si="71"/>
        <v>0.85771543086172342</v>
      </c>
      <c r="AH206">
        <f t="shared" si="72"/>
        <v>71</v>
      </c>
      <c r="AI206" s="2">
        <f>'Defense Ranks'!AZ206</f>
        <v>0.10169491525423729</v>
      </c>
      <c r="AJ206" s="1">
        <f t="shared" si="73"/>
        <v>0.10734463276836159</v>
      </c>
      <c r="AK206" s="1">
        <f t="shared" si="74"/>
        <v>0.56112224448897796</v>
      </c>
      <c r="AL206">
        <f t="shared" si="75"/>
        <v>220</v>
      </c>
      <c r="AN206">
        <f>'D on Ice'!G206</f>
        <v>14.154273504274</v>
      </c>
      <c r="AO206" s="8">
        <f t="shared" si="76"/>
        <v>99.925816590446345</v>
      </c>
      <c r="AP206">
        <f t="shared" si="77"/>
        <v>84</v>
      </c>
      <c r="AQ206" s="8">
        <f t="shared" si="78"/>
        <v>70.266497953171793</v>
      </c>
      <c r="AR206">
        <f t="shared" si="79"/>
        <v>223</v>
      </c>
    </row>
    <row r="207" spans="1:44" x14ac:dyDescent="0.3">
      <c r="A207" t="str">
        <f>'Forward Ranks'!A207</f>
        <v>Kevin Fiala</v>
      </c>
      <c r="B207" t="str">
        <f>'Forward Ranks'!B207</f>
        <v>L.A</v>
      </c>
      <c r="C207" s="2">
        <f>'Forward Ranks'!I207</f>
        <v>0.96376811594202894</v>
      </c>
      <c r="D207" s="2">
        <f>'Forward Ranks'!K207</f>
        <v>0.75845410628019327</v>
      </c>
      <c r="E207" s="2">
        <f>'Forward Ranks'!L207</f>
        <v>0.96376811594202894</v>
      </c>
      <c r="F207" s="2">
        <f>'Forward Ranks'!AC207</f>
        <v>0.97826086956521741</v>
      </c>
      <c r="G207" s="2">
        <f>'Forward Ranks'!AF207</f>
        <v>0.88164251207729472</v>
      </c>
      <c r="H207" s="2">
        <f>'Forward Ranks'!AP207</f>
        <v>0.88405797101449279</v>
      </c>
      <c r="I207" s="2">
        <f t="shared" si="60"/>
        <v>0.89251207729468596</v>
      </c>
      <c r="J207" s="2">
        <f t="shared" si="61"/>
        <v>0.95826377295492482</v>
      </c>
      <c r="K207">
        <f t="shared" si="62"/>
        <v>26</v>
      </c>
      <c r="M207" s="1">
        <f t="shared" si="63"/>
        <v>0.88566827697262485</v>
      </c>
      <c r="N207" s="2">
        <f t="shared" si="64"/>
        <v>0.94156928213689484</v>
      </c>
      <c r="O207">
        <f t="shared" si="65"/>
        <v>36</v>
      </c>
      <c r="P207" s="2">
        <f>'Forward Ranks'!AZ207</f>
        <v>0.79710144927536231</v>
      </c>
      <c r="Q207">
        <f>'F on ice'!G207</f>
        <v>13.55037037037</v>
      </c>
      <c r="R207" s="8">
        <f t="shared" si="66"/>
        <v>109.37674766586247</v>
      </c>
      <c r="S207">
        <f t="shared" si="67"/>
        <v>28</v>
      </c>
      <c r="T207" s="8">
        <f t="shared" si="68"/>
        <v>107.70729858405947</v>
      </c>
      <c r="U207" s="30">
        <f t="shared" si="69"/>
        <v>20</v>
      </c>
      <c r="X207" t="str">
        <f>'Defense Ranks'!A207</f>
        <v>Seth Jones</v>
      </c>
      <c r="Y207" t="str">
        <f>'Defense Ranks'!B207</f>
        <v>CHI</v>
      </c>
      <c r="Z207" s="2">
        <f>'Defense Ranks'!I207</f>
        <v>0.30084745762711862</v>
      </c>
      <c r="AA207" s="1">
        <f>'Defense Ranks'!K207</f>
        <v>0.25423728813559321</v>
      </c>
      <c r="AB207" s="1">
        <f>'Defense Ranks'!L207</f>
        <v>0.17796610169491525</v>
      </c>
      <c r="AC207" s="2">
        <f>'Defense Ranks'!AC207</f>
        <v>0.30508474576271188</v>
      </c>
      <c r="AD207" s="2">
        <f>'Defense Ranks'!AF207</f>
        <v>0.25847457627118642</v>
      </c>
      <c r="AE207" s="2">
        <f>'Defense Ranks'!AP207</f>
        <v>0.41949152542372881</v>
      </c>
      <c r="AF207" s="1">
        <f t="shared" si="70"/>
        <v>0.28813559322033899</v>
      </c>
      <c r="AG207" s="1">
        <f t="shared" si="71"/>
        <v>0.62124248496993983</v>
      </c>
      <c r="AH207">
        <f t="shared" si="72"/>
        <v>190</v>
      </c>
      <c r="AI207" s="2">
        <f>'Defense Ranks'!AZ207</f>
        <v>0.84322033898305082</v>
      </c>
      <c r="AJ207" s="1">
        <f t="shared" si="73"/>
        <v>0.46892655367231639</v>
      </c>
      <c r="AK207" s="1">
        <f t="shared" si="74"/>
        <v>0.73947895791583163</v>
      </c>
      <c r="AL207">
        <f t="shared" si="75"/>
        <v>131</v>
      </c>
      <c r="AN207">
        <f>'D on Ice'!G207</f>
        <v>18.061764705881998</v>
      </c>
      <c r="AO207" s="8">
        <f t="shared" si="76"/>
        <v>80.186013202875984</v>
      </c>
      <c r="AP207">
        <f t="shared" si="77"/>
        <v>177</v>
      </c>
      <c r="AQ207" s="8">
        <f t="shared" si="78"/>
        <v>92.009660497465163</v>
      </c>
      <c r="AR207">
        <f t="shared" si="79"/>
        <v>119</v>
      </c>
    </row>
    <row r="208" spans="1:44" x14ac:dyDescent="0.3">
      <c r="A208" t="str">
        <f>'Forward Ranks'!A208</f>
        <v>Kevin Hayes</v>
      </c>
      <c r="B208" t="str">
        <f>'Forward Ranks'!B208</f>
        <v>STL</v>
      </c>
      <c r="C208" s="2">
        <f>'Forward Ranks'!I208</f>
        <v>0.25362318840579712</v>
      </c>
      <c r="D208" s="2">
        <f>'Forward Ranks'!K208</f>
        <v>0.4251207729468599</v>
      </c>
      <c r="E208" s="2">
        <f>'Forward Ranks'!L208</f>
        <v>0.30434782608695654</v>
      </c>
      <c r="F208" s="2">
        <f>'Forward Ranks'!AC208</f>
        <v>0.16908212560386474</v>
      </c>
      <c r="G208" s="2">
        <f>'Forward Ranks'!AF208</f>
        <v>0.15458937198067632</v>
      </c>
      <c r="H208" s="2">
        <f>'Forward Ranks'!AP208</f>
        <v>0.43719806763285024</v>
      </c>
      <c r="I208" s="2">
        <f t="shared" si="60"/>
        <v>0.35507246376811596</v>
      </c>
      <c r="J208" s="2">
        <f t="shared" si="61"/>
        <v>0.52754590984974958</v>
      </c>
      <c r="K208">
        <f t="shared" si="62"/>
        <v>284</v>
      </c>
      <c r="M208" s="1">
        <f t="shared" si="63"/>
        <v>0.24879227053140096</v>
      </c>
      <c r="N208" s="2">
        <f t="shared" si="64"/>
        <v>0.45242070116861438</v>
      </c>
      <c r="O208">
        <f t="shared" si="65"/>
        <v>329</v>
      </c>
      <c r="P208" s="2">
        <f>'Forward Ranks'!AZ208</f>
        <v>0.42270531400966183</v>
      </c>
      <c r="Q208">
        <f>'F on ice'!G208</f>
        <v>12.45615942029</v>
      </c>
      <c r="R208" s="8">
        <f t="shared" si="66"/>
        <v>65.21075040526496</v>
      </c>
      <c r="S208">
        <f t="shared" si="67"/>
        <v>276</v>
      </c>
      <c r="T208" s="8">
        <f t="shared" si="68"/>
        <v>57.698229537151434</v>
      </c>
      <c r="U208" s="30">
        <f t="shared" si="69"/>
        <v>330</v>
      </c>
      <c r="X208" t="str">
        <f>'Defense Ranks'!A208</f>
        <v>Shayne Gostisbehere</v>
      </c>
      <c r="Y208" t="str">
        <f>'Defense Ranks'!B208</f>
        <v>DET</v>
      </c>
      <c r="Z208" s="2">
        <f>'Defense Ranks'!I208</f>
        <v>0.28389830508474578</v>
      </c>
      <c r="AA208" s="1">
        <f>'Defense Ranks'!K208</f>
        <v>0.26271186440677968</v>
      </c>
      <c r="AB208" s="1">
        <f>'Defense Ranks'!L208</f>
        <v>0.24576271186440679</v>
      </c>
      <c r="AC208" s="2">
        <f>'Defense Ranks'!AC208</f>
        <v>0.3559322033898305</v>
      </c>
      <c r="AD208" s="2">
        <f>'Defense Ranks'!AF208</f>
        <v>0.3559322033898305</v>
      </c>
      <c r="AE208" s="2">
        <f>'Defense Ranks'!AP208</f>
        <v>0.7076271186440678</v>
      </c>
      <c r="AF208" s="1">
        <f t="shared" si="70"/>
        <v>0.375</v>
      </c>
      <c r="AG208" s="1">
        <f t="shared" si="71"/>
        <v>0.68737474949899802</v>
      </c>
      <c r="AH208">
        <f t="shared" si="72"/>
        <v>156</v>
      </c>
      <c r="AI208" s="2">
        <f>'Defense Ranks'!AZ208</f>
        <v>0.52542372881355937</v>
      </c>
      <c r="AJ208" s="1">
        <f t="shared" si="73"/>
        <v>0.41242937853107348</v>
      </c>
      <c r="AK208" s="1">
        <f t="shared" si="74"/>
        <v>0.70541082164328661</v>
      </c>
      <c r="AL208">
        <f t="shared" si="75"/>
        <v>148</v>
      </c>
      <c r="AN208">
        <f>'D on Ice'!G208</f>
        <v>14.157092198581999</v>
      </c>
      <c r="AO208" s="8">
        <f t="shared" si="76"/>
        <v>82.894567148481798</v>
      </c>
      <c r="AP208">
        <f t="shared" si="77"/>
        <v>163</v>
      </c>
      <c r="AQ208" s="8">
        <f t="shared" si="78"/>
        <v>84.698174362910663</v>
      </c>
      <c r="AR208">
        <f t="shared" si="79"/>
        <v>161</v>
      </c>
    </row>
    <row r="209" spans="1:44" x14ac:dyDescent="0.3">
      <c r="A209" t="str">
        <f>'Forward Ranks'!A209</f>
        <v>Kevin Labanc</v>
      </c>
      <c r="B209" t="str">
        <f>'Forward Ranks'!B209</f>
        <v>S.J</v>
      </c>
      <c r="C209" s="2">
        <f>'Forward Ranks'!I209</f>
        <v>0.2391304347826087</v>
      </c>
      <c r="D209" s="2">
        <f>'Forward Ranks'!K209</f>
        <v>2.8985507246376812E-2</v>
      </c>
      <c r="E209" s="2">
        <f>'Forward Ranks'!L209</f>
        <v>0.26570048309178745</v>
      </c>
      <c r="F209" s="2">
        <f>'Forward Ranks'!AC209</f>
        <v>0.1280193236714976</v>
      </c>
      <c r="G209" s="2">
        <f>'Forward Ranks'!AF209</f>
        <v>5.7971014492753624E-2</v>
      </c>
      <c r="H209" s="2">
        <f>'Forward Ranks'!AP209</f>
        <v>0.34541062801932365</v>
      </c>
      <c r="I209" s="2">
        <f t="shared" si="60"/>
        <v>0.21980676328502416</v>
      </c>
      <c r="J209" s="2">
        <f t="shared" si="61"/>
        <v>0.42904841402337229</v>
      </c>
      <c r="K209">
        <f t="shared" si="62"/>
        <v>343</v>
      </c>
      <c r="M209" s="1">
        <f t="shared" si="63"/>
        <v>0.21256038647342998</v>
      </c>
      <c r="N209" s="2">
        <f t="shared" si="64"/>
        <v>0.42904841402337229</v>
      </c>
      <c r="O209">
        <f t="shared" si="65"/>
        <v>343</v>
      </c>
      <c r="P209" s="2">
        <f>'Forward Ranks'!AZ209</f>
        <v>0.45169082125603865</v>
      </c>
      <c r="Q209">
        <f>'F on ice'!G209</f>
        <v>10.46875</v>
      </c>
      <c r="R209" s="8">
        <f t="shared" si="66"/>
        <v>53.373591402337226</v>
      </c>
      <c r="S209">
        <f t="shared" si="67"/>
        <v>346</v>
      </c>
      <c r="T209" s="8">
        <f t="shared" si="68"/>
        <v>53.373591402337226</v>
      </c>
      <c r="U209" s="30">
        <f t="shared" si="69"/>
        <v>354</v>
      </c>
      <c r="X209" t="str">
        <f>'Defense Ranks'!A209</f>
        <v>Shea Theodore</v>
      </c>
      <c r="Y209" t="str">
        <f>'Defense Ranks'!B209</f>
        <v>VGK</v>
      </c>
      <c r="Z209" s="2">
        <f>'Defense Ranks'!I209</f>
        <v>0.73305084745762716</v>
      </c>
      <c r="AA209" s="1">
        <f>'Defense Ranks'!K209</f>
        <v>0.75</v>
      </c>
      <c r="AB209" s="1">
        <f>'Defense Ranks'!L209</f>
        <v>0.93220338983050843</v>
      </c>
      <c r="AC209" s="2">
        <f>'Defense Ranks'!AC209</f>
        <v>0.73728813559322037</v>
      </c>
      <c r="AD209" s="2">
        <f>'Defense Ranks'!AF209</f>
        <v>0.57203389830508478</v>
      </c>
      <c r="AE209" s="2">
        <f>'Defense Ranks'!AP209</f>
        <v>0.97881355932203384</v>
      </c>
      <c r="AF209" s="1">
        <f t="shared" si="70"/>
        <v>0.84851694915254239</v>
      </c>
      <c r="AG209" s="1">
        <f t="shared" si="71"/>
        <v>0.95991983967935868</v>
      </c>
      <c r="AH209">
        <f t="shared" si="72"/>
        <v>21</v>
      </c>
      <c r="AI209" s="2">
        <f>'Defense Ranks'!AZ209</f>
        <v>0.78813559322033899</v>
      </c>
      <c r="AJ209" s="1">
        <f t="shared" si="73"/>
        <v>0.69915254237288138</v>
      </c>
      <c r="AK209" s="1">
        <f t="shared" si="74"/>
        <v>0.88176352705410821</v>
      </c>
      <c r="AL209">
        <f t="shared" si="75"/>
        <v>60</v>
      </c>
      <c r="AN209">
        <f>'D on Ice'!G209</f>
        <v>17.505833333333001</v>
      </c>
      <c r="AO209" s="8">
        <f t="shared" si="76"/>
        <v>113.49781730126887</v>
      </c>
      <c r="AP209">
        <f t="shared" si="77"/>
        <v>19</v>
      </c>
      <c r="AQ209" s="8">
        <f t="shared" si="78"/>
        <v>105.68218603874382</v>
      </c>
      <c r="AR209">
        <f t="shared" si="79"/>
        <v>50</v>
      </c>
    </row>
    <row r="210" spans="1:44" x14ac:dyDescent="0.3">
      <c r="A210" t="str">
        <f>'Forward Ranks'!A210</f>
        <v>Kevin Stenlund</v>
      </c>
      <c r="B210" t="str">
        <f>'Forward Ranks'!B210</f>
        <v>FLA</v>
      </c>
      <c r="C210" s="2">
        <f>'Forward Ranks'!I210</f>
        <v>0.21739130434782608</v>
      </c>
      <c r="D210" s="2">
        <f>'Forward Ranks'!K210</f>
        <v>9.9033816425120769E-2</v>
      </c>
      <c r="E210" s="2">
        <f>'Forward Ranks'!L210</f>
        <v>0.19323671497584541</v>
      </c>
      <c r="F210" s="2">
        <f>'Forward Ranks'!AC210</f>
        <v>0.85990338164251212</v>
      </c>
      <c r="G210" s="2">
        <f>'Forward Ranks'!AF210</f>
        <v>0.66908212560386471</v>
      </c>
      <c r="H210" s="2">
        <f>'Forward Ranks'!AP210</f>
        <v>5.7971014492753624E-2</v>
      </c>
      <c r="I210" s="2">
        <f t="shared" si="60"/>
        <v>0.14190821256038647</v>
      </c>
      <c r="J210" s="2">
        <f t="shared" si="61"/>
        <v>0.37896494156928212</v>
      </c>
      <c r="K210">
        <f t="shared" si="62"/>
        <v>373</v>
      </c>
      <c r="M210" s="1">
        <f t="shared" si="63"/>
        <v>0.61030595813204513</v>
      </c>
      <c r="N210" s="2">
        <f t="shared" si="64"/>
        <v>0.74791318864774625</v>
      </c>
      <c r="O210">
        <f t="shared" si="65"/>
        <v>152</v>
      </c>
      <c r="P210" s="2">
        <f>'Forward Ranks'!AZ210</f>
        <v>0.30193236714975846</v>
      </c>
      <c r="Q210">
        <f>'F on ice'!G210</f>
        <v>9.8563829787233992</v>
      </c>
      <c r="R210" s="8">
        <f t="shared" si="66"/>
        <v>47.752877135651609</v>
      </c>
      <c r="S210">
        <f t="shared" si="67"/>
        <v>374</v>
      </c>
      <c r="T210" s="8">
        <f t="shared" si="68"/>
        <v>84.647701843498027</v>
      </c>
      <c r="U210" s="30">
        <f t="shared" si="69"/>
        <v>161</v>
      </c>
      <c r="X210" t="str">
        <f>'Defense Ranks'!A210</f>
        <v>Simon Benoit</v>
      </c>
      <c r="Y210" t="str">
        <f>'Defense Ranks'!B210</f>
        <v>TOR</v>
      </c>
      <c r="Z210" s="2">
        <f>'Defense Ranks'!I210</f>
        <v>0.44067796610169491</v>
      </c>
      <c r="AA210" s="1">
        <f>'Defense Ranks'!K210</f>
        <v>9.7457627118644072E-2</v>
      </c>
      <c r="AB210" s="1">
        <f>'Defense Ranks'!L210</f>
        <v>0.3940677966101695</v>
      </c>
      <c r="AC210" s="2">
        <f>'Defense Ranks'!AC210</f>
        <v>0.86864406779661019</v>
      </c>
      <c r="AD210" s="2">
        <f>'Defense Ranks'!AF210</f>
        <v>0.94915254237288138</v>
      </c>
      <c r="AE210" s="2">
        <f>'Defense Ranks'!AP210</f>
        <v>0.1440677966101695</v>
      </c>
      <c r="AF210" s="1">
        <f t="shared" si="70"/>
        <v>0.2690677966101695</v>
      </c>
      <c r="AG210" s="1">
        <f t="shared" si="71"/>
        <v>0.6112224448897795</v>
      </c>
      <c r="AH210">
        <f t="shared" si="72"/>
        <v>195</v>
      </c>
      <c r="AI210" s="2">
        <f>'Defense Ranks'!AZ210</f>
        <v>0.98305084745762716</v>
      </c>
      <c r="AJ210" s="1">
        <f t="shared" si="73"/>
        <v>0.93361581920903947</v>
      </c>
      <c r="AK210" s="1">
        <f t="shared" si="74"/>
        <v>0.9819639278557114</v>
      </c>
      <c r="AL210">
        <f t="shared" si="75"/>
        <v>10</v>
      </c>
      <c r="AN210">
        <f>'D on Ice'!G210</f>
        <v>14.1796875</v>
      </c>
      <c r="AO210" s="8">
        <f t="shared" si="76"/>
        <v>75.301931988977941</v>
      </c>
      <c r="AP210">
        <f t="shared" si="77"/>
        <v>195</v>
      </c>
      <c r="AQ210" s="8">
        <f t="shared" si="78"/>
        <v>112.37608028557113</v>
      </c>
      <c r="AR210">
        <f t="shared" si="79"/>
        <v>15</v>
      </c>
    </row>
    <row r="211" spans="1:44" x14ac:dyDescent="0.3">
      <c r="A211" t="str">
        <f>'Forward Ranks'!A211</f>
        <v>Kiefer Sherwood</v>
      </c>
      <c r="B211" t="str">
        <f>'Forward Ranks'!B211</f>
        <v>NSH</v>
      </c>
      <c r="C211" s="2">
        <f>'Forward Ranks'!I211</f>
        <v>0.52657004830917875</v>
      </c>
      <c r="D211" s="2">
        <f>'Forward Ranks'!K211</f>
        <v>0.40096618357487923</v>
      </c>
      <c r="E211" s="2">
        <f>'Forward Ranks'!L211</f>
        <v>0.33091787439613529</v>
      </c>
      <c r="F211" s="2">
        <f>'Forward Ranks'!AC211</f>
        <v>0.64009661835748788</v>
      </c>
      <c r="G211" s="2">
        <f>'Forward Ranks'!AF211</f>
        <v>0.71497584541062797</v>
      </c>
      <c r="H211" s="2">
        <f>'Forward Ranks'!AP211</f>
        <v>0.21739130434782608</v>
      </c>
      <c r="I211" s="2">
        <f t="shared" si="60"/>
        <v>0.36896135265700486</v>
      </c>
      <c r="J211" s="2">
        <f t="shared" si="61"/>
        <v>0.54090150250417357</v>
      </c>
      <c r="K211">
        <f t="shared" si="62"/>
        <v>276</v>
      </c>
      <c r="M211" s="1">
        <f t="shared" si="63"/>
        <v>0.68276972624798704</v>
      </c>
      <c r="N211" s="2">
        <f t="shared" si="64"/>
        <v>0.80300500834724542</v>
      </c>
      <c r="O211">
        <f t="shared" si="65"/>
        <v>119</v>
      </c>
      <c r="P211" s="2">
        <f>'Forward Ranks'!AZ211</f>
        <v>0.69323671497584538</v>
      </c>
      <c r="Q211">
        <f>'F on ice'!G211</f>
        <v>11.227631578946999</v>
      </c>
      <c r="R211" s="8">
        <f t="shared" si="66"/>
        <v>65.31778182936435</v>
      </c>
      <c r="S211">
        <f t="shared" si="67"/>
        <v>275</v>
      </c>
      <c r="T211" s="8">
        <f t="shared" si="68"/>
        <v>91.528132413671543</v>
      </c>
      <c r="U211" s="30">
        <f t="shared" si="69"/>
        <v>121</v>
      </c>
      <c r="X211" t="str">
        <f>'Defense Ranks'!A211</f>
        <v>Simon Nemec</v>
      </c>
      <c r="Y211" t="str">
        <f>'Defense Ranks'!B211</f>
        <v>N.J</v>
      </c>
      <c r="Z211" s="2">
        <f>'Defense Ranks'!I211</f>
        <v>0.78389830508474578</v>
      </c>
      <c r="AA211" s="1">
        <f>'Defense Ranks'!K211</f>
        <v>0.9576271186440678</v>
      </c>
      <c r="AB211" s="1">
        <f>'Defense Ranks'!L211</f>
        <v>0.97457627118644063</v>
      </c>
      <c r="AC211" s="2">
        <f>'Defense Ranks'!AC211</f>
        <v>0.5423728813559322</v>
      </c>
      <c r="AD211" s="2">
        <f>'Defense Ranks'!AF211</f>
        <v>0.61864406779661019</v>
      </c>
      <c r="AE211" s="2">
        <f>'Defense Ranks'!AP211</f>
        <v>0.98728813559322037</v>
      </c>
      <c r="AF211" s="1">
        <f t="shared" si="70"/>
        <v>0.92584745762711873</v>
      </c>
      <c r="AG211" s="1">
        <f t="shared" si="71"/>
        <v>0.9879759519038076</v>
      </c>
      <c r="AH211">
        <f t="shared" si="72"/>
        <v>7</v>
      </c>
      <c r="AI211" s="2">
        <f>'Defense Ranks'!AZ211</f>
        <v>0.63983050847457623</v>
      </c>
      <c r="AJ211" s="1">
        <f t="shared" si="73"/>
        <v>0.60028248587570621</v>
      </c>
      <c r="AK211" s="1">
        <f t="shared" si="74"/>
        <v>0.8236472945891784</v>
      </c>
      <c r="AL211">
        <f t="shared" si="75"/>
        <v>89</v>
      </c>
      <c r="AN211">
        <f>'D on Ice'!G211</f>
        <v>17.455333333333002</v>
      </c>
      <c r="AO211" s="8">
        <f t="shared" si="76"/>
        <v>116.25292852371376</v>
      </c>
      <c r="AP211">
        <f t="shared" si="77"/>
        <v>6</v>
      </c>
      <c r="AQ211" s="8">
        <f t="shared" si="78"/>
        <v>99.820062792250837</v>
      </c>
      <c r="AR211">
        <f t="shared" si="79"/>
        <v>79</v>
      </c>
    </row>
    <row r="212" spans="1:44" x14ac:dyDescent="0.3">
      <c r="A212" t="str">
        <f>'Forward Ranks'!A212</f>
        <v>Kirill Kaprizov</v>
      </c>
      <c r="B212" t="str">
        <f>'Forward Ranks'!B212</f>
        <v>MIN</v>
      </c>
      <c r="C212" s="2">
        <f>'Forward Ranks'!I212</f>
        <v>0.56038647342995174</v>
      </c>
      <c r="D212" s="2">
        <f>'Forward Ranks'!K212</f>
        <v>0.89855072463768115</v>
      </c>
      <c r="E212" s="2">
        <f>'Forward Ranks'!L212</f>
        <v>0.49516908212560384</v>
      </c>
      <c r="F212" s="2">
        <f>'Forward Ranks'!AC212</f>
        <v>0.51932367149758452</v>
      </c>
      <c r="G212" s="2">
        <f>'Forward Ranks'!AF212</f>
        <v>0.63285024154589375</v>
      </c>
      <c r="H212" s="2">
        <f>'Forward Ranks'!AP212</f>
        <v>0.74637681159420288</v>
      </c>
      <c r="I212" s="2">
        <f t="shared" si="60"/>
        <v>0.6751207729468599</v>
      </c>
      <c r="J212" s="2">
        <f t="shared" si="61"/>
        <v>0.80634390651085142</v>
      </c>
      <c r="K212">
        <f t="shared" si="62"/>
        <v>117</v>
      </c>
      <c r="M212" s="1">
        <f t="shared" si="63"/>
        <v>0.48470209339774556</v>
      </c>
      <c r="N212" s="2">
        <f t="shared" si="64"/>
        <v>0.64607679465776291</v>
      </c>
      <c r="O212">
        <f t="shared" si="65"/>
        <v>213</v>
      </c>
      <c r="P212" s="2">
        <f>'Forward Ranks'!AZ212</f>
        <v>0.30193236714975846</v>
      </c>
      <c r="Q212">
        <f>'F on ice'!G212</f>
        <v>15.489430894309001</v>
      </c>
      <c r="R212" s="8">
        <f t="shared" si="66"/>
        <v>96.123821545394136</v>
      </c>
      <c r="S212">
        <f t="shared" si="67"/>
        <v>103</v>
      </c>
      <c r="T212" s="8">
        <f t="shared" si="68"/>
        <v>80.097110360085281</v>
      </c>
      <c r="U212" s="30">
        <f t="shared" si="69"/>
        <v>198</v>
      </c>
      <c r="X212" t="str">
        <f>'Defense Ranks'!A212</f>
        <v>Thomas Chabot</v>
      </c>
      <c r="Y212" t="str">
        <f>'Defense Ranks'!B212</f>
        <v>OTT</v>
      </c>
      <c r="Z212" s="2">
        <f>'Defense Ranks'!I212</f>
        <v>0.8771186440677966</v>
      </c>
      <c r="AA212" s="1">
        <f>'Defense Ranks'!K212</f>
        <v>0.93644067796610164</v>
      </c>
      <c r="AB212" s="1">
        <f>'Defense Ranks'!L212</f>
        <v>0.81779661016949157</v>
      </c>
      <c r="AC212" s="2">
        <f>'Defense Ranks'!AC212</f>
        <v>0.66949152542372881</v>
      </c>
      <c r="AD212" s="2">
        <f>'Defense Ranks'!AF212</f>
        <v>0.25847457627118642</v>
      </c>
      <c r="AE212" s="2">
        <f>'Defense Ranks'!AP212</f>
        <v>0.68644067796610164</v>
      </c>
      <c r="AF212" s="1">
        <f t="shared" si="70"/>
        <v>0.82944915254237295</v>
      </c>
      <c r="AG212" s="1">
        <f t="shared" si="71"/>
        <v>0.94789579158316628</v>
      </c>
      <c r="AH212">
        <f t="shared" si="72"/>
        <v>27</v>
      </c>
      <c r="AI212" s="2">
        <f>'Defense Ranks'!AZ212</f>
        <v>0.19067796610169491</v>
      </c>
      <c r="AJ212" s="1">
        <f t="shared" si="73"/>
        <v>0.37288135593220334</v>
      </c>
      <c r="AK212" s="1">
        <f t="shared" si="74"/>
        <v>0.69338677354709422</v>
      </c>
      <c r="AL212">
        <f t="shared" si="75"/>
        <v>152</v>
      </c>
      <c r="AN212">
        <f>'D on Ice'!G212</f>
        <v>18.984090909091002</v>
      </c>
      <c r="AO212" s="8">
        <f t="shared" si="76"/>
        <v>113.77367006740764</v>
      </c>
      <c r="AP212">
        <f t="shared" si="77"/>
        <v>17</v>
      </c>
      <c r="AQ212" s="8">
        <f t="shared" si="78"/>
        <v>88.322768263800427</v>
      </c>
      <c r="AR212">
        <f t="shared" si="79"/>
        <v>138</v>
      </c>
    </row>
    <row r="213" spans="1:44" x14ac:dyDescent="0.3">
      <c r="A213" t="str">
        <f>'Forward Ranks'!A213</f>
        <v>Kirill Marchenko</v>
      </c>
      <c r="B213" t="str">
        <f>'Forward Ranks'!B213</f>
        <v>CBJ</v>
      </c>
      <c r="C213" s="2">
        <f>'Forward Ranks'!I213</f>
        <v>0.47584541062801933</v>
      </c>
      <c r="D213" s="2">
        <f>'Forward Ranks'!K213</f>
        <v>0.95169082125603865</v>
      </c>
      <c r="E213" s="2">
        <f>'Forward Ranks'!L213</f>
        <v>0.50966183574879231</v>
      </c>
      <c r="F213" s="2">
        <f>'Forward Ranks'!AC213</f>
        <v>0.36231884057971014</v>
      </c>
      <c r="G213" s="2">
        <f>'Forward Ranks'!AF213</f>
        <v>0.21739130434782608</v>
      </c>
      <c r="H213" s="2">
        <f>'Forward Ranks'!AP213</f>
        <v>0.56763285024154586</v>
      </c>
      <c r="I213" s="2">
        <f t="shared" si="60"/>
        <v>0.62620772946859904</v>
      </c>
      <c r="J213" s="2">
        <f t="shared" si="61"/>
        <v>0.76126878130217024</v>
      </c>
      <c r="K213">
        <f t="shared" si="62"/>
        <v>144</v>
      </c>
      <c r="M213" s="1">
        <f t="shared" si="63"/>
        <v>0.32850241545893721</v>
      </c>
      <c r="N213" s="2">
        <f t="shared" si="64"/>
        <v>0.51919866444073459</v>
      </c>
      <c r="O213">
        <f t="shared" si="65"/>
        <v>289</v>
      </c>
      <c r="P213" s="2">
        <f>'Forward Ranks'!AZ213</f>
        <v>0.40579710144927539</v>
      </c>
      <c r="Q213">
        <f>'F on ice'!G213</f>
        <v>12.769259259259</v>
      </c>
      <c r="R213" s="8">
        <f t="shared" si="66"/>
        <v>88.896137389476024</v>
      </c>
      <c r="S213">
        <f t="shared" si="67"/>
        <v>141</v>
      </c>
      <c r="T213" s="8">
        <f t="shared" si="68"/>
        <v>64.689125703332465</v>
      </c>
      <c r="U213" s="30">
        <f t="shared" si="69"/>
        <v>283</v>
      </c>
      <c r="X213" t="str">
        <f>'Defense Ranks'!A213</f>
        <v>Thomas Harley</v>
      </c>
      <c r="Y213" t="str">
        <f>'Defense Ranks'!B213</f>
        <v>DAL</v>
      </c>
      <c r="Z213" s="2">
        <f>'Defense Ranks'!I213</f>
        <v>0.74152542372881358</v>
      </c>
      <c r="AA213" s="1">
        <f>'Defense Ranks'!K213</f>
        <v>0.80508474576271183</v>
      </c>
      <c r="AB213" s="1">
        <f>'Defense Ranks'!L213</f>
        <v>0.66949152542372881</v>
      </c>
      <c r="AC213" s="2">
        <f>'Defense Ranks'!AC213</f>
        <v>0.7076271186440678</v>
      </c>
      <c r="AD213" s="2">
        <f>'Defense Ranks'!AF213</f>
        <v>0.76694915254237284</v>
      </c>
      <c r="AE213" s="2">
        <f>'Defense Ranks'!AP213</f>
        <v>0.56779661016949157</v>
      </c>
      <c r="AF213" s="1">
        <f t="shared" si="70"/>
        <v>0.69597457627118642</v>
      </c>
      <c r="AG213" s="1">
        <f t="shared" si="71"/>
        <v>0.89178356713426854</v>
      </c>
      <c r="AH213">
        <f t="shared" si="72"/>
        <v>55</v>
      </c>
      <c r="AI213" s="2">
        <f>'Defense Ranks'!AZ213</f>
        <v>0.24576271186440679</v>
      </c>
      <c r="AJ213" s="1">
        <f t="shared" si="73"/>
        <v>0.57344632768361581</v>
      </c>
      <c r="AK213" s="1">
        <f t="shared" si="74"/>
        <v>0.80360721442885774</v>
      </c>
      <c r="AL213">
        <f t="shared" si="75"/>
        <v>99</v>
      </c>
      <c r="AN213">
        <f>'D on Ice'!G213</f>
        <v>17.284074074073999</v>
      </c>
      <c r="AO213" s="8">
        <f t="shared" si="76"/>
        <v>106.46243078750086</v>
      </c>
      <c r="AP213">
        <f t="shared" si="77"/>
        <v>46</v>
      </c>
      <c r="AQ213" s="8">
        <f t="shared" si="78"/>
        <v>97.644795516959775</v>
      </c>
      <c r="AR213">
        <f t="shared" si="79"/>
        <v>92</v>
      </c>
    </row>
    <row r="214" spans="1:44" x14ac:dyDescent="0.3">
      <c r="A214" t="str">
        <f>'Forward Ranks'!A214</f>
        <v>Klim Kostin</v>
      </c>
      <c r="B214" t="str">
        <f>'Forward Ranks'!B214</f>
        <v>DET</v>
      </c>
      <c r="C214" s="2">
        <f>'Forward Ranks'!I214</f>
        <v>0.20289855072463769</v>
      </c>
      <c r="D214" s="2">
        <f>'Forward Ranks'!K214</f>
        <v>0.15942028985507245</v>
      </c>
      <c r="E214" s="2">
        <f>'Forward Ranks'!L214</f>
        <v>0.18115942028985507</v>
      </c>
      <c r="F214" s="2">
        <f>'Forward Ranks'!AC214</f>
        <v>0.6908212560386473</v>
      </c>
      <c r="G214" s="2">
        <f>'Forward Ranks'!AF214</f>
        <v>0.90579710144927539</v>
      </c>
      <c r="H214" s="2">
        <f>'Forward Ranks'!AP214</f>
        <v>0.34541062801932365</v>
      </c>
      <c r="I214" s="2">
        <f t="shared" si="60"/>
        <v>0.22222222222222221</v>
      </c>
      <c r="J214" s="2">
        <f t="shared" si="61"/>
        <v>0.43238731218697829</v>
      </c>
      <c r="K214">
        <f t="shared" si="62"/>
        <v>341</v>
      </c>
      <c r="M214" s="1">
        <f t="shared" si="63"/>
        <v>0.84380032206119171</v>
      </c>
      <c r="N214" s="2">
        <f t="shared" si="64"/>
        <v>0.92153589315525875</v>
      </c>
      <c r="O214">
        <f t="shared" si="65"/>
        <v>48</v>
      </c>
      <c r="P214" s="2">
        <f>'Forward Ranks'!AZ214</f>
        <v>0.93478260869565222</v>
      </c>
      <c r="Q214">
        <f>'F on ice'!G214</f>
        <v>8.6529761904762008</v>
      </c>
      <c r="R214" s="8">
        <f t="shared" si="66"/>
        <v>51.891707409174025</v>
      </c>
      <c r="S214">
        <f t="shared" si="67"/>
        <v>351</v>
      </c>
      <c r="T214" s="8">
        <f t="shared" si="68"/>
        <v>100.80656550600207</v>
      </c>
      <c r="U214" s="30">
        <f t="shared" si="69"/>
        <v>67</v>
      </c>
      <c r="X214" t="str">
        <f>'Defense Ranks'!A214</f>
        <v>Timothy Liljegren</v>
      </c>
      <c r="Y214" t="str">
        <f>'Defense Ranks'!B214</f>
        <v>TOR</v>
      </c>
      <c r="Z214" s="2">
        <f>'Defense Ranks'!I214</f>
        <v>0.80084745762711862</v>
      </c>
      <c r="AA214" s="1">
        <f>'Defense Ranks'!K214</f>
        <v>0.51271186440677963</v>
      </c>
      <c r="AB214" s="1">
        <f>'Defense Ranks'!L214</f>
        <v>0.73728813559322037</v>
      </c>
      <c r="AC214" s="2">
        <f>'Defense Ranks'!AC214</f>
        <v>0.36016949152542371</v>
      </c>
      <c r="AD214" s="2">
        <f>'Defense Ranks'!AF214</f>
        <v>0.6652542372881356</v>
      </c>
      <c r="AE214" s="2">
        <f>'Defense Ranks'!AP214</f>
        <v>0.75423728813559321</v>
      </c>
      <c r="AF214" s="1">
        <f t="shared" si="70"/>
        <v>0.70127118644067798</v>
      </c>
      <c r="AG214" s="1">
        <f t="shared" si="71"/>
        <v>0.89579158316633267</v>
      </c>
      <c r="AH214">
        <f t="shared" si="72"/>
        <v>53</v>
      </c>
      <c r="AI214" s="2">
        <f>'Defense Ranks'!AZ214</f>
        <v>0.78813559322033899</v>
      </c>
      <c r="AJ214" s="1">
        <f t="shared" si="73"/>
        <v>0.60451977401129942</v>
      </c>
      <c r="AK214" s="1">
        <f t="shared" si="74"/>
        <v>0.82565130260521047</v>
      </c>
      <c r="AL214">
        <f t="shared" si="75"/>
        <v>88</v>
      </c>
      <c r="AN214">
        <f>'D on Ice'!G214</f>
        <v>15.909195402299</v>
      </c>
      <c r="AO214" s="8">
        <f t="shared" si="76"/>
        <v>105.48835371893226</v>
      </c>
      <c r="AP214">
        <f t="shared" si="77"/>
        <v>55</v>
      </c>
      <c r="AQ214" s="8">
        <f t="shared" si="78"/>
        <v>98.47432566282005</v>
      </c>
      <c r="AR214">
        <f t="shared" si="79"/>
        <v>86</v>
      </c>
    </row>
    <row r="215" spans="1:44" x14ac:dyDescent="0.3">
      <c r="A215" t="str">
        <f>'Forward Ranks'!A215</f>
        <v>Kyle Connor</v>
      </c>
      <c r="B215" t="str">
        <f>'Forward Ranks'!B215</f>
        <v>WPG</v>
      </c>
      <c r="C215" s="2">
        <f>'Forward Ranks'!I215</f>
        <v>0.75362318840579712</v>
      </c>
      <c r="D215" s="2">
        <f>'Forward Ranks'!K215</f>
        <v>0.44444444444444442</v>
      </c>
      <c r="E215" s="2">
        <f>'Forward Ranks'!L215</f>
        <v>0.7342995169082126</v>
      </c>
      <c r="F215" s="2">
        <f>'Forward Ranks'!AC215</f>
        <v>0.29951690821256038</v>
      </c>
      <c r="G215" s="2">
        <f>'Forward Ranks'!AF215</f>
        <v>0.16425120772946861</v>
      </c>
      <c r="H215" s="2">
        <f>'Forward Ranks'!AP215</f>
        <v>0.88405797101449279</v>
      </c>
      <c r="I215" s="2">
        <f t="shared" si="60"/>
        <v>0.70410628019323673</v>
      </c>
      <c r="J215" s="2">
        <f t="shared" si="61"/>
        <v>0.8363939899833055</v>
      </c>
      <c r="K215">
        <f t="shared" si="62"/>
        <v>98</v>
      </c>
      <c r="M215" s="1">
        <f t="shared" si="63"/>
        <v>0.16988727858293076</v>
      </c>
      <c r="N215" s="2">
        <f t="shared" si="64"/>
        <v>0.40233722871452421</v>
      </c>
      <c r="O215">
        <f t="shared" si="65"/>
        <v>359</v>
      </c>
      <c r="P215" s="2">
        <f>'Forward Ranks'!AZ215</f>
        <v>4.5893719806763288E-2</v>
      </c>
      <c r="Q215">
        <f>'F on ice'!G215</f>
        <v>15.389444444444001</v>
      </c>
      <c r="R215" s="8">
        <f t="shared" si="66"/>
        <v>99.028843442774544</v>
      </c>
      <c r="S215">
        <f t="shared" si="67"/>
        <v>85</v>
      </c>
      <c r="T215" s="8">
        <f t="shared" si="68"/>
        <v>55.623167315896424</v>
      </c>
      <c r="U215" s="30">
        <f t="shared" si="69"/>
        <v>346</v>
      </c>
      <c r="X215" t="str">
        <f>'Defense Ranks'!A215</f>
        <v>TJ Brodie</v>
      </c>
      <c r="Y215" t="str">
        <f>'Defense Ranks'!B215</f>
        <v>TOR</v>
      </c>
      <c r="Z215" s="2">
        <f>'Defense Ranks'!I215</f>
        <v>0.65677966101694918</v>
      </c>
      <c r="AA215" s="1">
        <f>'Defense Ranks'!K215</f>
        <v>0.74152542372881358</v>
      </c>
      <c r="AB215" s="1">
        <f>'Defense Ranks'!L215</f>
        <v>0.69067796610169496</v>
      </c>
      <c r="AC215" s="2">
        <f>'Defense Ranks'!AC215</f>
        <v>0.29661016949152541</v>
      </c>
      <c r="AD215" s="2">
        <f>'Defense Ranks'!AF215</f>
        <v>0.21186440677966101</v>
      </c>
      <c r="AE215" s="2">
        <f>'Defense Ranks'!AP215</f>
        <v>0.63983050847457623</v>
      </c>
      <c r="AF215" s="1">
        <f t="shared" si="70"/>
        <v>0.68220338983050843</v>
      </c>
      <c r="AG215" s="1">
        <f t="shared" si="71"/>
        <v>0.88376753507014028</v>
      </c>
      <c r="AH215">
        <f t="shared" si="72"/>
        <v>59</v>
      </c>
      <c r="AI215" s="2">
        <f>'Defense Ranks'!AZ215</f>
        <v>0.2076271186440678</v>
      </c>
      <c r="AJ215" s="1">
        <f t="shared" si="73"/>
        <v>0.23870056497175141</v>
      </c>
      <c r="AK215" s="1">
        <f t="shared" si="74"/>
        <v>0.62124248496993983</v>
      </c>
      <c r="AL215">
        <f t="shared" si="75"/>
        <v>190</v>
      </c>
      <c r="AN215">
        <f>'D on Ice'!G215</f>
        <v>18.387407407407</v>
      </c>
      <c r="AO215" s="8">
        <f t="shared" si="76"/>
        <v>106.76416091442103</v>
      </c>
      <c r="AP215">
        <f t="shared" si="77"/>
        <v>45</v>
      </c>
      <c r="AQ215" s="8">
        <f t="shared" si="78"/>
        <v>80.511655904400982</v>
      </c>
      <c r="AR215">
        <f t="shared" si="79"/>
        <v>179</v>
      </c>
    </row>
    <row r="216" spans="1:44" x14ac:dyDescent="0.3">
      <c r="A216" t="str">
        <f>'Forward Ranks'!A216</f>
        <v>Kyle Okposo</v>
      </c>
      <c r="B216" t="str">
        <f>'Forward Ranks'!B216</f>
        <v>BUF</v>
      </c>
      <c r="C216" s="2">
        <f>'Forward Ranks'!I216</f>
        <v>0.3188405797101449</v>
      </c>
      <c r="D216" s="2">
        <f>'Forward Ranks'!K216</f>
        <v>0.32608695652173914</v>
      </c>
      <c r="E216" s="2">
        <f>'Forward Ranks'!L216</f>
        <v>0.39371980676328505</v>
      </c>
      <c r="F216" s="2">
        <f>'Forward Ranks'!AC216</f>
        <v>0.84541062801932365</v>
      </c>
      <c r="G216" s="2">
        <f>'Forward Ranks'!AF216</f>
        <v>0.5628019323671497</v>
      </c>
      <c r="H216" s="2">
        <f>'Forward Ranks'!AP216</f>
        <v>0.35507246376811596</v>
      </c>
      <c r="I216" s="2">
        <f t="shared" si="60"/>
        <v>0.34842995169082125</v>
      </c>
      <c r="J216" s="2">
        <f t="shared" si="61"/>
        <v>0.52086811352253759</v>
      </c>
      <c r="K216">
        <f t="shared" si="62"/>
        <v>288</v>
      </c>
      <c r="M216" s="1">
        <f t="shared" si="63"/>
        <v>0.67391304347826086</v>
      </c>
      <c r="N216" s="2">
        <f t="shared" si="64"/>
        <v>0.79298831385642743</v>
      </c>
      <c r="O216">
        <f t="shared" si="65"/>
        <v>125</v>
      </c>
      <c r="P216" s="2">
        <f>'Forward Ranks'!AZ216</f>
        <v>0.61352657004830913</v>
      </c>
      <c r="Q216">
        <f>'F on ice'!G216</f>
        <v>11.42037037037</v>
      </c>
      <c r="R216" s="8">
        <f t="shared" si="66"/>
        <v>63.507181722623763</v>
      </c>
      <c r="S216">
        <f t="shared" si="67"/>
        <v>291</v>
      </c>
      <c r="T216" s="8">
        <f t="shared" si="68"/>
        <v>90.719201756012751</v>
      </c>
      <c r="U216" s="30">
        <f t="shared" si="69"/>
        <v>127</v>
      </c>
      <c r="X216" t="str">
        <f>'Defense Ranks'!A216</f>
        <v>Tony DeAngelo</v>
      </c>
      <c r="Y216" t="str">
        <f>'Defense Ranks'!B216</f>
        <v>CAR</v>
      </c>
      <c r="Z216" s="2">
        <f>'Defense Ranks'!I216</f>
        <v>0.9576271186440678</v>
      </c>
      <c r="AA216" s="1">
        <f>'Defense Ranks'!K216</f>
        <v>4.2372881355932203E-3</v>
      </c>
      <c r="AB216" s="1">
        <f>'Defense Ranks'!L216</f>
        <v>0.53813559322033899</v>
      </c>
      <c r="AC216" s="2">
        <f>'Defense Ranks'!AC216</f>
        <v>0.22033898305084745</v>
      </c>
      <c r="AD216" s="2">
        <f>'Defense Ranks'!AF216</f>
        <v>0.22457627118644069</v>
      </c>
      <c r="AE216" s="2">
        <f>'Defense Ranks'!AP216</f>
        <v>0.11440677966101695</v>
      </c>
      <c r="AF216" s="1">
        <f t="shared" si="70"/>
        <v>0.40360169491525422</v>
      </c>
      <c r="AG216" s="1">
        <f t="shared" si="71"/>
        <v>0.70541082164328661</v>
      </c>
      <c r="AH216">
        <f t="shared" si="72"/>
        <v>147</v>
      </c>
      <c r="AI216" s="2">
        <f>'Defense Ranks'!AZ216</f>
        <v>1.6949152542372881E-2</v>
      </c>
      <c r="AJ216" s="1">
        <f t="shared" si="73"/>
        <v>0.15395480225988703</v>
      </c>
      <c r="AK216" s="1">
        <f t="shared" si="74"/>
        <v>0.58316633266533069</v>
      </c>
      <c r="AL216">
        <f t="shared" si="75"/>
        <v>209</v>
      </c>
      <c r="AN216">
        <f>'D on Ice'!G216</f>
        <v>10.339682539683</v>
      </c>
      <c r="AO216" s="8">
        <f t="shared" si="76"/>
        <v>80.880764704011668</v>
      </c>
      <c r="AP216">
        <f t="shared" si="77"/>
        <v>173</v>
      </c>
      <c r="AQ216" s="8">
        <f t="shared" si="78"/>
        <v>68.656315806216071</v>
      </c>
      <c r="AR216">
        <f t="shared" si="79"/>
        <v>231</v>
      </c>
    </row>
    <row r="217" spans="1:44" x14ac:dyDescent="0.3">
      <c r="A217" t="str">
        <f>'Forward Ranks'!A217</f>
        <v>Kyle Palmieri</v>
      </c>
      <c r="B217" t="str">
        <f>'Forward Ranks'!B217</f>
        <v>NYI</v>
      </c>
      <c r="C217" s="2">
        <f>'Forward Ranks'!I217</f>
        <v>0.8719806763285024</v>
      </c>
      <c r="D217" s="2">
        <f>'Forward Ranks'!K217</f>
        <v>0.40821256038647341</v>
      </c>
      <c r="E217" s="2">
        <f>'Forward Ranks'!L217</f>
        <v>0.96859903381642509</v>
      </c>
      <c r="F217" s="2">
        <f>'Forward Ranks'!AC217</f>
        <v>7.7294685990338161E-2</v>
      </c>
      <c r="G217" s="2">
        <f>'Forward Ranks'!AF217</f>
        <v>0.19082125603864733</v>
      </c>
      <c r="H217" s="2">
        <f>'Forward Ranks'!AP217</f>
        <v>0.97342995169082125</v>
      </c>
      <c r="I217" s="2">
        <f t="shared" si="60"/>
        <v>0.80555555555555547</v>
      </c>
      <c r="J217" s="2">
        <f t="shared" si="61"/>
        <v>0.90317195325542576</v>
      </c>
      <c r="K217">
        <f t="shared" si="62"/>
        <v>59</v>
      </c>
      <c r="M217" s="1">
        <f t="shared" si="63"/>
        <v>0.20772946859903382</v>
      </c>
      <c r="N217" s="2">
        <f t="shared" si="64"/>
        <v>0.4240400667779633</v>
      </c>
      <c r="O217">
        <f t="shared" si="65"/>
        <v>346</v>
      </c>
      <c r="P217" s="2">
        <f>'Forward Ranks'!AZ217</f>
        <v>0.35507246376811596</v>
      </c>
      <c r="Q217">
        <f>'F on ice'!G217</f>
        <v>13.253472222221999</v>
      </c>
      <c r="R217" s="8">
        <f t="shared" si="66"/>
        <v>103.57066754776459</v>
      </c>
      <c r="S217">
        <f t="shared" si="67"/>
        <v>57</v>
      </c>
      <c r="T217" s="8">
        <f t="shared" si="68"/>
        <v>55.657478900018333</v>
      </c>
      <c r="U217" s="30">
        <f t="shared" si="69"/>
        <v>345</v>
      </c>
      <c r="X217" t="str">
        <f>'Defense Ranks'!A217</f>
        <v>Torey Krug</v>
      </c>
      <c r="Y217" t="str">
        <f>'Defense Ranks'!B217</f>
        <v>STL</v>
      </c>
      <c r="Z217" s="2">
        <f>'Defense Ranks'!I217</f>
        <v>0.6228813559322034</v>
      </c>
      <c r="AA217" s="1">
        <f>'Defense Ranks'!K217</f>
        <v>0.32203389830508472</v>
      </c>
      <c r="AB217" s="1">
        <f>'Defense Ranks'!L217</f>
        <v>0.66101694915254239</v>
      </c>
      <c r="AC217" s="2">
        <f>'Defense Ranks'!AC217</f>
        <v>0.1059322033898305</v>
      </c>
      <c r="AD217" s="2">
        <f>'Defense Ranks'!AF217</f>
        <v>0.13559322033898305</v>
      </c>
      <c r="AE217" s="2">
        <f>'Defense Ranks'!AP217</f>
        <v>0.93220338983050843</v>
      </c>
      <c r="AF217" s="1">
        <f t="shared" si="70"/>
        <v>0.63453389830508478</v>
      </c>
      <c r="AG217" s="1">
        <f t="shared" si="71"/>
        <v>0.85170340681362722</v>
      </c>
      <c r="AH217">
        <f t="shared" si="72"/>
        <v>75</v>
      </c>
      <c r="AI217" s="2">
        <f>'Defense Ranks'!AZ217</f>
        <v>0.38559322033898308</v>
      </c>
      <c r="AJ217" s="1">
        <f t="shared" si="73"/>
        <v>0.20903954802259886</v>
      </c>
      <c r="AK217" s="1">
        <f t="shared" si="74"/>
        <v>0.60521042084168342</v>
      </c>
      <c r="AL217">
        <f t="shared" si="75"/>
        <v>197</v>
      </c>
      <c r="AN217">
        <f>'D on Ice'!G217</f>
        <v>16.657971014493</v>
      </c>
      <c r="AO217" s="8">
        <f t="shared" si="76"/>
        <v>101.82831169585573</v>
      </c>
      <c r="AP217">
        <f t="shared" si="77"/>
        <v>71</v>
      </c>
      <c r="AQ217" s="8">
        <f t="shared" si="78"/>
        <v>77.179013098661343</v>
      </c>
      <c r="AR217">
        <f t="shared" si="79"/>
        <v>195</v>
      </c>
    </row>
    <row r="218" spans="1:44" x14ac:dyDescent="0.3">
      <c r="A218" t="str">
        <f>'Forward Ranks'!A218</f>
        <v>Lars Eller</v>
      </c>
      <c r="B218" t="str">
        <f>'Forward Ranks'!B218</f>
        <v>PIT</v>
      </c>
      <c r="C218" s="2">
        <f>'Forward Ranks'!I218</f>
        <v>0.7439613526570048</v>
      </c>
      <c r="D218" s="2">
        <f>'Forward Ranks'!K218</f>
        <v>0.25120772946859904</v>
      </c>
      <c r="E218" s="2">
        <f>'Forward Ranks'!L218</f>
        <v>0.65700483091787443</v>
      </c>
      <c r="F218" s="2">
        <f>'Forward Ranks'!AC218</f>
        <v>0.58212560386473433</v>
      </c>
      <c r="G218" s="2">
        <f>'Forward Ranks'!AF218</f>
        <v>0.77536231884057971</v>
      </c>
      <c r="H218" s="2">
        <f>'Forward Ranks'!AP218</f>
        <v>0.25120772946859904</v>
      </c>
      <c r="I218" s="2">
        <f t="shared" si="60"/>
        <v>0.47584541062801933</v>
      </c>
      <c r="J218" s="2">
        <f t="shared" si="61"/>
        <v>0.64273789649415691</v>
      </c>
      <c r="K218">
        <f t="shared" si="62"/>
        <v>215</v>
      </c>
      <c r="M218" s="1">
        <f t="shared" si="63"/>
        <v>0.74396135265700492</v>
      </c>
      <c r="N218" s="2">
        <f t="shared" si="64"/>
        <v>0.85141903171953259</v>
      </c>
      <c r="O218">
        <f t="shared" si="65"/>
        <v>90</v>
      </c>
      <c r="P218" s="2">
        <f>'Forward Ranks'!AZ218</f>
        <v>0.87439613526570048</v>
      </c>
      <c r="Q218">
        <f>'F on ice'!G218</f>
        <v>11.143560606061</v>
      </c>
      <c r="R218" s="8">
        <f t="shared" si="66"/>
        <v>75.417350255476691</v>
      </c>
      <c r="S218">
        <f t="shared" si="67"/>
        <v>218</v>
      </c>
      <c r="T218" s="8">
        <f t="shared" si="68"/>
        <v>96.285463778014261</v>
      </c>
      <c r="U218" s="30">
        <f t="shared" si="69"/>
        <v>91</v>
      </c>
      <c r="X218" t="str">
        <f>'Defense Ranks'!A218</f>
        <v>Travis Dermott</v>
      </c>
      <c r="Y218" t="str">
        <f>'Defense Ranks'!B218</f>
        <v>ARI</v>
      </c>
      <c r="Z218" s="2">
        <f>'Defense Ranks'!I218</f>
        <v>0.11016949152542373</v>
      </c>
      <c r="AA218" s="1">
        <f>'Defense Ranks'!K218</f>
        <v>1.2711864406779662E-2</v>
      </c>
      <c r="AB218" s="1">
        <f>'Defense Ranks'!L218</f>
        <v>0.1059322033898305</v>
      </c>
      <c r="AC218" s="2">
        <f>'Defense Ranks'!AC218</f>
        <v>0.30932203389830509</v>
      </c>
      <c r="AD218" s="2">
        <f>'Defense Ranks'!AF218</f>
        <v>0.50423728813559321</v>
      </c>
      <c r="AE218" s="2">
        <f>'Defense Ranks'!AP218</f>
        <v>5.9322033898305086E-2</v>
      </c>
      <c r="AF218" s="1">
        <f t="shared" si="70"/>
        <v>7.2033898305084748E-2</v>
      </c>
      <c r="AG218" s="1">
        <f t="shared" si="71"/>
        <v>0.53907815631262523</v>
      </c>
      <c r="AH218">
        <f t="shared" si="72"/>
        <v>231</v>
      </c>
      <c r="AI218" s="2">
        <f>'Defense Ranks'!AZ218</f>
        <v>0.28389830508474578</v>
      </c>
      <c r="AJ218" s="1">
        <f t="shared" si="73"/>
        <v>0.36581920903954801</v>
      </c>
      <c r="AK218" s="1">
        <f t="shared" si="74"/>
        <v>0.68737474949899802</v>
      </c>
      <c r="AL218">
        <f t="shared" si="75"/>
        <v>157</v>
      </c>
      <c r="AN218">
        <f>'D on Ice'!G218</f>
        <v>14.081770833333</v>
      </c>
      <c r="AO218" s="8">
        <f t="shared" si="76"/>
        <v>67.989586464595519</v>
      </c>
      <c r="AP218">
        <f t="shared" si="77"/>
        <v>228</v>
      </c>
      <c r="AQ218" s="8">
        <f t="shared" si="78"/>
        <v>82.819245783232802</v>
      </c>
      <c r="AR218">
        <f t="shared" si="79"/>
        <v>170</v>
      </c>
    </row>
    <row r="219" spans="1:44" x14ac:dyDescent="0.3">
      <c r="A219" t="str">
        <f>'Forward Ranks'!A219</f>
        <v>Lawson Crouse</v>
      </c>
      <c r="B219" t="str">
        <f>'Forward Ranks'!B219</f>
        <v>ARI</v>
      </c>
      <c r="C219" s="2">
        <f>'Forward Ranks'!I219</f>
        <v>0.53864734299516903</v>
      </c>
      <c r="D219" s="2">
        <f>'Forward Ranks'!K219</f>
        <v>0.62318840579710144</v>
      </c>
      <c r="E219" s="2">
        <f>'Forward Ranks'!L219</f>
        <v>0.7342995169082126</v>
      </c>
      <c r="F219" s="2">
        <f>'Forward Ranks'!AC219</f>
        <v>0.21014492753623187</v>
      </c>
      <c r="G219" s="2">
        <f>'Forward Ranks'!AF219</f>
        <v>0.27777777777777779</v>
      </c>
      <c r="H219" s="2">
        <f>'Forward Ranks'!AP219</f>
        <v>0.78019323671497587</v>
      </c>
      <c r="I219" s="2">
        <f t="shared" si="60"/>
        <v>0.66908212560386471</v>
      </c>
      <c r="J219" s="2">
        <f t="shared" si="61"/>
        <v>0.79966611018363942</v>
      </c>
      <c r="K219">
        <f t="shared" si="62"/>
        <v>120</v>
      </c>
      <c r="M219" s="1">
        <f t="shared" si="63"/>
        <v>0.23349436392914655</v>
      </c>
      <c r="N219" s="2">
        <f t="shared" si="64"/>
        <v>0.44574290484140233</v>
      </c>
      <c r="O219">
        <f t="shared" si="65"/>
        <v>333</v>
      </c>
      <c r="P219" s="2">
        <f>'Forward Ranks'!AZ219</f>
        <v>0.21256038647342995</v>
      </c>
      <c r="Q219">
        <f>'F on ice'!G219</f>
        <v>12.350724637680999</v>
      </c>
      <c r="R219" s="8">
        <f t="shared" si="66"/>
        <v>92.317335656044946</v>
      </c>
      <c r="S219">
        <f t="shared" si="67"/>
        <v>118</v>
      </c>
      <c r="T219" s="8">
        <f t="shared" si="68"/>
        <v>56.925015121821232</v>
      </c>
      <c r="U219" s="30">
        <f t="shared" si="69"/>
        <v>333</v>
      </c>
      <c r="X219" t="str">
        <f>'Defense Ranks'!A219</f>
        <v>Travis Hamonic</v>
      </c>
      <c r="Y219" t="str">
        <f>'Defense Ranks'!B219</f>
        <v>OTT</v>
      </c>
      <c r="Z219" s="2">
        <f>'Defense Ranks'!I219</f>
        <v>0.19491525423728814</v>
      </c>
      <c r="AA219" s="1">
        <f>'Defense Ranks'!K219</f>
        <v>0.63983050847457623</v>
      </c>
      <c r="AB219" s="1">
        <f>'Defense Ranks'!L219</f>
        <v>0.2288135593220339</v>
      </c>
      <c r="AC219" s="2">
        <f>'Defense Ranks'!AC219</f>
        <v>5.0847457627118647E-2</v>
      </c>
      <c r="AD219" s="2">
        <f>'Defense Ranks'!AF219</f>
        <v>5.0847457627118647E-2</v>
      </c>
      <c r="AE219" s="2">
        <f>'Defense Ranks'!AP219</f>
        <v>0.1440677966101695</v>
      </c>
      <c r="AF219" s="1">
        <f t="shared" si="70"/>
        <v>0.30190677966101698</v>
      </c>
      <c r="AG219" s="1">
        <f t="shared" si="71"/>
        <v>0.63326653306613223</v>
      </c>
      <c r="AH219">
        <f t="shared" si="72"/>
        <v>184</v>
      </c>
      <c r="AI219" s="2">
        <f>'Defense Ranks'!AZ219</f>
        <v>4.6610169491525424E-2</v>
      </c>
      <c r="AJ219" s="1">
        <f t="shared" si="73"/>
        <v>4.9435028248587566E-2</v>
      </c>
      <c r="AK219" s="1">
        <f t="shared" si="74"/>
        <v>0.53907815631262523</v>
      </c>
      <c r="AL219">
        <f t="shared" si="75"/>
        <v>231</v>
      </c>
      <c r="AN219">
        <f>'D on Ice'!G219</f>
        <v>13.032500000000001</v>
      </c>
      <c r="AO219" s="8">
        <f t="shared" si="76"/>
        <v>76.359153306613223</v>
      </c>
      <c r="AP219">
        <f t="shared" si="77"/>
        <v>192</v>
      </c>
      <c r="AQ219" s="8">
        <f t="shared" si="78"/>
        <v>66.940315631262521</v>
      </c>
      <c r="AR219">
        <f t="shared" si="79"/>
        <v>234</v>
      </c>
    </row>
    <row r="220" spans="1:44" x14ac:dyDescent="0.3">
      <c r="A220" t="str">
        <f>'Forward Ranks'!A220</f>
        <v>Leo Carlsson</v>
      </c>
      <c r="B220" t="str">
        <f>'Forward Ranks'!B220</f>
        <v>ANA</v>
      </c>
      <c r="C220" s="2">
        <f>'Forward Ranks'!I220</f>
        <v>0.62560386473429952</v>
      </c>
      <c r="D220" s="2">
        <f>'Forward Ranks'!K220</f>
        <v>0.21014492753623187</v>
      </c>
      <c r="E220" s="2">
        <f>'Forward Ranks'!L220</f>
        <v>0.66183574879227058</v>
      </c>
      <c r="F220" s="2">
        <f>'Forward Ranks'!AC220</f>
        <v>0.66908212560386471</v>
      </c>
      <c r="G220" s="2">
        <f>'Forward Ranks'!AF220</f>
        <v>0.5628019323671497</v>
      </c>
      <c r="H220" s="2">
        <f>'Forward Ranks'!AP220</f>
        <v>0.86956521739130432</v>
      </c>
      <c r="I220" s="2">
        <f t="shared" si="60"/>
        <v>0.59178743961352653</v>
      </c>
      <c r="J220" s="2">
        <f t="shared" si="61"/>
        <v>0.73622704507512526</v>
      </c>
      <c r="K220">
        <f t="shared" si="62"/>
        <v>159</v>
      </c>
      <c r="M220" s="1">
        <f t="shared" si="63"/>
        <v>0.68840579710144922</v>
      </c>
      <c r="N220" s="2">
        <f t="shared" si="64"/>
        <v>0.80801335559265441</v>
      </c>
      <c r="O220">
        <f t="shared" si="65"/>
        <v>116</v>
      </c>
      <c r="P220" s="2">
        <f>'Forward Ranks'!AZ220</f>
        <v>0.83333333333333337</v>
      </c>
      <c r="Q220">
        <f>'F on ice'!G220</f>
        <v>14.249425287356001</v>
      </c>
      <c r="R220" s="8">
        <f t="shared" si="66"/>
        <v>87.872129794868528</v>
      </c>
      <c r="S220">
        <f t="shared" si="67"/>
        <v>147</v>
      </c>
      <c r="T220" s="8">
        <f t="shared" si="68"/>
        <v>95.050760846621444</v>
      </c>
      <c r="U220" s="30">
        <f t="shared" si="69"/>
        <v>103</v>
      </c>
      <c r="X220" t="str">
        <f>'Defense Ranks'!A220</f>
        <v>Travis Sanheim</v>
      </c>
      <c r="Y220" t="str">
        <f>'Defense Ranks'!B220</f>
        <v>PHI</v>
      </c>
      <c r="Z220" s="2">
        <f>'Defense Ranks'!I220</f>
        <v>0.51271186440677963</v>
      </c>
      <c r="AA220" s="1">
        <f>'Defense Ranks'!K220</f>
        <v>0.24576271186440679</v>
      </c>
      <c r="AB220" s="1">
        <f>'Defense Ranks'!L220</f>
        <v>0.46186440677966101</v>
      </c>
      <c r="AC220" s="2">
        <f>'Defense Ranks'!AC220</f>
        <v>0.78389830508474578</v>
      </c>
      <c r="AD220" s="2">
        <f>'Defense Ranks'!AF220</f>
        <v>0.84745762711864403</v>
      </c>
      <c r="AE220" s="2">
        <f>'Defense Ranks'!AP220</f>
        <v>0.4152542372881356</v>
      </c>
      <c r="AF220" s="1">
        <f t="shared" si="70"/>
        <v>0.40889830508474573</v>
      </c>
      <c r="AG220" s="1">
        <f t="shared" si="71"/>
        <v>0.71543086172344694</v>
      </c>
      <c r="AH220">
        <f t="shared" si="72"/>
        <v>143</v>
      </c>
      <c r="AI220" s="2">
        <f>'Defense Ranks'!AZ220</f>
        <v>0.73728813559322037</v>
      </c>
      <c r="AJ220" s="1">
        <f t="shared" si="73"/>
        <v>0.78954802259886991</v>
      </c>
      <c r="AK220" s="1">
        <f t="shared" si="74"/>
        <v>0.92785571142284573</v>
      </c>
      <c r="AL220">
        <f t="shared" si="75"/>
        <v>37</v>
      </c>
      <c r="AN220">
        <f>'D on Ice'!G220</f>
        <v>17.991666666667001</v>
      </c>
      <c r="AO220" s="8">
        <f t="shared" si="76"/>
        <v>89.534752839011688</v>
      </c>
      <c r="AP220">
        <f t="shared" si="77"/>
        <v>129</v>
      </c>
      <c r="AQ220" s="8">
        <f t="shared" si="78"/>
        <v>110.77723780895157</v>
      </c>
      <c r="AR220">
        <f t="shared" si="79"/>
        <v>21</v>
      </c>
    </row>
    <row r="221" spans="1:44" x14ac:dyDescent="0.3">
      <c r="A221" t="str">
        <f>'Forward Ranks'!A221</f>
        <v>Leon Draisaitl</v>
      </c>
      <c r="B221" t="str">
        <f>'Forward Ranks'!B221</f>
        <v>EDM</v>
      </c>
      <c r="C221" s="2">
        <f>'Forward Ranks'!I221</f>
        <v>0.893719806763285</v>
      </c>
      <c r="D221" s="2">
        <f>'Forward Ranks'!K221</f>
        <v>0.85024154589371981</v>
      </c>
      <c r="E221" s="2">
        <f>'Forward Ranks'!L221</f>
        <v>0.98309178743961356</v>
      </c>
      <c r="F221" s="2">
        <f>'Forward Ranks'!AC221</f>
        <v>0.53623188405797106</v>
      </c>
      <c r="G221" s="2">
        <f>'Forward Ranks'!AF221</f>
        <v>0.39130434782608697</v>
      </c>
      <c r="H221" s="2">
        <f>'Forward Ranks'!AP221</f>
        <v>0.84782608695652173</v>
      </c>
      <c r="I221" s="2">
        <f t="shared" si="60"/>
        <v>0.893719806763285</v>
      </c>
      <c r="J221" s="2">
        <f t="shared" si="61"/>
        <v>0.95993322203672793</v>
      </c>
      <c r="K221">
        <f t="shared" si="62"/>
        <v>25</v>
      </c>
      <c r="M221" s="1">
        <f t="shared" si="63"/>
        <v>0.34702093397745576</v>
      </c>
      <c r="N221" s="2">
        <f t="shared" si="64"/>
        <v>0.54590984974958268</v>
      </c>
      <c r="O221">
        <f t="shared" si="65"/>
        <v>273</v>
      </c>
      <c r="P221" s="2">
        <f>'Forward Ranks'!AZ221</f>
        <v>0.11352657004830918</v>
      </c>
      <c r="Q221">
        <f>'F on ice'!G221</f>
        <v>15.401515151515</v>
      </c>
      <c r="R221" s="8">
        <f t="shared" si="66"/>
        <v>111.3948373551878</v>
      </c>
      <c r="S221">
        <f t="shared" si="67"/>
        <v>19</v>
      </c>
      <c r="T221" s="8">
        <f t="shared" si="68"/>
        <v>69.99250012647326</v>
      </c>
      <c r="U221" s="30">
        <f t="shared" si="69"/>
        <v>254</v>
      </c>
      <c r="X221" t="str">
        <f>'Defense Ranks'!A221</f>
        <v>Trevor van Riemsdyk</v>
      </c>
      <c r="Y221" t="str">
        <f>'Defense Ranks'!B221</f>
        <v>WSH</v>
      </c>
      <c r="Z221" s="2">
        <f>'Defense Ranks'!I221</f>
        <v>2.1186440677966101E-2</v>
      </c>
      <c r="AA221" s="1">
        <f>'Defense Ranks'!K221</f>
        <v>0.21186440677966101</v>
      </c>
      <c r="AB221" s="1">
        <f>'Defense Ranks'!L221</f>
        <v>0.2288135593220339</v>
      </c>
      <c r="AC221" s="2">
        <f>'Defense Ranks'!AC221</f>
        <v>0.48728813559322032</v>
      </c>
      <c r="AD221" s="2">
        <f>'Defense Ranks'!AF221</f>
        <v>0.55932203389830504</v>
      </c>
      <c r="AE221" s="2">
        <f>'Defense Ranks'!AP221</f>
        <v>0.38559322033898308</v>
      </c>
      <c r="AF221" s="1">
        <f t="shared" si="70"/>
        <v>0.21186440677966101</v>
      </c>
      <c r="AG221" s="1">
        <f t="shared" si="71"/>
        <v>0.58517034068136276</v>
      </c>
      <c r="AH221">
        <f t="shared" si="72"/>
        <v>208</v>
      </c>
      <c r="AI221" s="2">
        <f>'Defense Ranks'!AZ221</f>
        <v>0.86016949152542377</v>
      </c>
      <c r="AJ221" s="1">
        <f t="shared" si="73"/>
        <v>0.63559322033898302</v>
      </c>
      <c r="AK221" s="1">
        <f t="shared" si="74"/>
        <v>0.84569138276553102</v>
      </c>
      <c r="AL221">
        <f t="shared" si="75"/>
        <v>78</v>
      </c>
      <c r="AN221">
        <f>'D on Ice'!G221</f>
        <v>16.170175438596001</v>
      </c>
      <c r="AO221" s="8">
        <f t="shared" si="76"/>
        <v>74.687209506732273</v>
      </c>
      <c r="AP221">
        <f t="shared" si="77"/>
        <v>197</v>
      </c>
      <c r="AQ221" s="8">
        <f t="shared" si="78"/>
        <v>100.73931371514911</v>
      </c>
      <c r="AR221">
        <f t="shared" si="79"/>
        <v>77</v>
      </c>
    </row>
    <row r="222" spans="1:44" x14ac:dyDescent="0.3">
      <c r="A222" t="str">
        <f>'Forward Ranks'!A222</f>
        <v>Liam O'Brien</v>
      </c>
      <c r="B222" t="str">
        <f>'Forward Ranks'!B222</f>
        <v>ARI</v>
      </c>
      <c r="C222" s="2">
        <f>'Forward Ranks'!I222</f>
        <v>6.7632850241545889E-2</v>
      </c>
      <c r="D222" s="2">
        <f>'Forward Ranks'!K222</f>
        <v>0.42270531400966183</v>
      </c>
      <c r="E222" s="2">
        <f>'Forward Ranks'!L222</f>
        <v>0.16666666666666666</v>
      </c>
      <c r="F222" s="2">
        <f>'Forward Ranks'!AC222</f>
        <v>0.27053140096618356</v>
      </c>
      <c r="G222" s="2">
        <f>'Forward Ranks'!AF222</f>
        <v>0.39130434782608697</v>
      </c>
      <c r="H222" s="2">
        <f>'Forward Ranks'!AP222</f>
        <v>0.17391304347826086</v>
      </c>
      <c r="I222" s="2">
        <f t="shared" si="60"/>
        <v>0.2077294685990338</v>
      </c>
      <c r="J222" s="2">
        <f t="shared" si="61"/>
        <v>0.42237061769616024</v>
      </c>
      <c r="K222">
        <f t="shared" si="62"/>
        <v>347</v>
      </c>
      <c r="M222" s="1">
        <f t="shared" si="63"/>
        <v>0.3590982286634461</v>
      </c>
      <c r="N222" s="2">
        <f t="shared" si="64"/>
        <v>0.55592654424040067</v>
      </c>
      <c r="O222">
        <f t="shared" si="65"/>
        <v>267</v>
      </c>
      <c r="P222" s="2">
        <f>'Forward Ranks'!AZ222</f>
        <v>0.41545893719806765</v>
      </c>
      <c r="Q222">
        <f>'F on ice'!G222</f>
        <v>9.4897163120567001</v>
      </c>
      <c r="R222" s="8">
        <f t="shared" si="66"/>
        <v>51.72677808167272</v>
      </c>
      <c r="S222">
        <f t="shared" si="67"/>
        <v>352</v>
      </c>
      <c r="T222" s="8">
        <f t="shared" si="68"/>
        <v>65.082370736096777</v>
      </c>
      <c r="U222" s="30">
        <f t="shared" si="69"/>
        <v>279</v>
      </c>
      <c r="X222" t="str">
        <f>'Defense Ranks'!A222</f>
        <v>Troy Stecher</v>
      </c>
      <c r="Y222" t="str">
        <f>'Defense Ranks'!B222</f>
        <v>ARI</v>
      </c>
      <c r="Z222" s="2">
        <f>'Defense Ranks'!I222</f>
        <v>0.39830508474576271</v>
      </c>
      <c r="AA222" s="1">
        <f>'Defense Ranks'!K222</f>
        <v>0.5</v>
      </c>
      <c r="AB222" s="1">
        <f>'Defense Ranks'!L222</f>
        <v>0.33898305084745761</v>
      </c>
      <c r="AC222" s="2">
        <f>'Defense Ranks'!AC222</f>
        <v>0.48305084745762711</v>
      </c>
      <c r="AD222" s="2">
        <f>'Defense Ranks'!AF222</f>
        <v>0.60169491525423724</v>
      </c>
      <c r="AE222" s="2">
        <f>'Defense Ranks'!AP222</f>
        <v>0.32203389830508472</v>
      </c>
      <c r="AF222" s="1">
        <f t="shared" si="70"/>
        <v>0.38983050847457629</v>
      </c>
      <c r="AG222" s="1">
        <f t="shared" si="71"/>
        <v>0.69739478957915835</v>
      </c>
      <c r="AH222">
        <f t="shared" si="72"/>
        <v>152</v>
      </c>
      <c r="AI222" s="2">
        <f>'Defense Ranks'!AZ222</f>
        <v>0.77966101694915257</v>
      </c>
      <c r="AJ222" s="1">
        <f t="shared" si="73"/>
        <v>0.62146892655367225</v>
      </c>
      <c r="AK222" s="1">
        <f t="shared" si="74"/>
        <v>0.8296593186372746</v>
      </c>
      <c r="AL222">
        <f t="shared" si="75"/>
        <v>85</v>
      </c>
      <c r="AN222">
        <f>'D on Ice'!G222</f>
        <v>15.708730158730001</v>
      </c>
      <c r="AO222" s="8">
        <f t="shared" si="76"/>
        <v>85.448209116645842</v>
      </c>
      <c r="AP222">
        <f t="shared" si="77"/>
        <v>149</v>
      </c>
      <c r="AQ222" s="8">
        <f t="shared" si="78"/>
        <v>98.674662022457454</v>
      </c>
      <c r="AR222">
        <f t="shared" si="79"/>
        <v>84</v>
      </c>
    </row>
    <row r="223" spans="1:44" x14ac:dyDescent="0.3">
      <c r="A223" t="str">
        <f>'Forward Ranks'!A223</f>
        <v>Logan Cooley</v>
      </c>
      <c r="B223" t="str">
        <f>'Forward Ranks'!B223</f>
        <v>ARI</v>
      </c>
      <c r="C223" s="2">
        <f>'Forward Ranks'!I223</f>
        <v>0.14009661835748793</v>
      </c>
      <c r="D223" s="2">
        <f>'Forward Ranks'!K223</f>
        <v>0.3719806763285024</v>
      </c>
      <c r="E223" s="2">
        <f>'Forward Ranks'!L223</f>
        <v>0.33333333333333331</v>
      </c>
      <c r="F223" s="2">
        <f>'Forward Ranks'!AC223</f>
        <v>0.36473429951690822</v>
      </c>
      <c r="G223" s="2">
        <f>'Forward Ranks'!AF223</f>
        <v>0.4251207729468599</v>
      </c>
      <c r="H223" s="2">
        <f>'Forward Ranks'!AP223</f>
        <v>0.29710144927536231</v>
      </c>
      <c r="I223" s="2">
        <f t="shared" si="60"/>
        <v>0.28562801932367149</v>
      </c>
      <c r="J223" s="2">
        <f t="shared" si="61"/>
        <v>0.47412353923205341</v>
      </c>
      <c r="K223">
        <f t="shared" si="62"/>
        <v>316</v>
      </c>
      <c r="M223" s="1">
        <f t="shared" si="63"/>
        <v>0.42028985507246369</v>
      </c>
      <c r="N223" s="2">
        <f t="shared" si="64"/>
        <v>0.59599332220367274</v>
      </c>
      <c r="O223">
        <f t="shared" si="65"/>
        <v>243</v>
      </c>
      <c r="P223" s="2">
        <f>'Forward Ranks'!AZ223</f>
        <v>0.47101449275362317</v>
      </c>
      <c r="Q223">
        <f>'F on ice'!G223</f>
        <v>12.867021276596001</v>
      </c>
      <c r="R223" s="8">
        <f t="shared" si="66"/>
        <v>60.279375199801343</v>
      </c>
      <c r="S223">
        <f t="shared" si="67"/>
        <v>312</v>
      </c>
      <c r="T223" s="8">
        <f t="shared" si="68"/>
        <v>72.466353496963279</v>
      </c>
      <c r="U223" s="30">
        <f t="shared" si="69"/>
        <v>242</v>
      </c>
      <c r="X223" t="str">
        <f>'Defense Ranks'!A223</f>
        <v>Ty Emberson</v>
      </c>
      <c r="Y223" t="str">
        <f>'Defense Ranks'!B223</f>
        <v>S.J</v>
      </c>
      <c r="Z223" s="2">
        <f>'Defense Ranks'!I223</f>
        <v>6.7796610169491525E-2</v>
      </c>
      <c r="AA223" s="1">
        <f>'Defense Ranks'!K223</f>
        <v>0.15254237288135594</v>
      </c>
      <c r="AB223" s="1">
        <f>'Defense Ranks'!L223</f>
        <v>3.3898305084745763E-2</v>
      </c>
      <c r="AC223" s="2">
        <f>'Defense Ranks'!AC223</f>
        <v>0.68644067796610164</v>
      </c>
      <c r="AD223" s="2">
        <f>'Defense Ranks'!AF223</f>
        <v>0.76694915254237284</v>
      </c>
      <c r="AE223" s="2">
        <f>'Defense Ranks'!AP223</f>
        <v>0.30508474576271188</v>
      </c>
      <c r="AF223" s="1">
        <f t="shared" si="70"/>
        <v>0.13983050847457629</v>
      </c>
      <c r="AG223" s="1">
        <f t="shared" si="71"/>
        <v>0.55511022044088176</v>
      </c>
      <c r="AH223">
        <f t="shared" si="72"/>
        <v>223</v>
      </c>
      <c r="AI223" s="2">
        <f>'Defense Ranks'!AZ223</f>
        <v>0.97881355932203384</v>
      </c>
      <c r="AJ223" s="1">
        <f t="shared" si="73"/>
        <v>0.81073446327683607</v>
      </c>
      <c r="AK223" s="1">
        <f t="shared" si="74"/>
        <v>0.93386773547094193</v>
      </c>
      <c r="AL223">
        <f t="shared" si="75"/>
        <v>34</v>
      </c>
      <c r="AN223">
        <f>'D on Ice'!G223</f>
        <v>16.919047619048001</v>
      </c>
      <c r="AO223" s="8">
        <f t="shared" si="76"/>
        <v>72.43006966313618</v>
      </c>
      <c r="AP223">
        <f t="shared" si="77"/>
        <v>210</v>
      </c>
      <c r="AQ223" s="8">
        <f t="shared" si="78"/>
        <v>110.30582116614221</v>
      </c>
      <c r="AR223">
        <f t="shared" si="79"/>
        <v>28</v>
      </c>
    </row>
    <row r="224" spans="1:44" x14ac:dyDescent="0.3">
      <c r="A224" t="str">
        <f>'Forward Ranks'!A224</f>
        <v>Logan O'Connor</v>
      </c>
      <c r="B224" t="str">
        <f>'Forward Ranks'!B224</f>
        <v>COL</v>
      </c>
      <c r="C224" s="2">
        <f>'Forward Ranks'!I224</f>
        <v>0.82125603864734298</v>
      </c>
      <c r="D224" s="2">
        <f>'Forward Ranks'!K224</f>
        <v>0.74154589371980673</v>
      </c>
      <c r="E224" s="2">
        <f>'Forward Ranks'!L224</f>
        <v>0.81400966183574874</v>
      </c>
      <c r="F224" s="2">
        <f>'Forward Ranks'!AC224</f>
        <v>0.90821256038647347</v>
      </c>
      <c r="G224" s="2">
        <f>'Forward Ranks'!AF224</f>
        <v>0.84299516908212557</v>
      </c>
      <c r="H224" s="2">
        <f>'Forward Ranks'!AP224</f>
        <v>0.79468599033816423</v>
      </c>
      <c r="I224" s="2">
        <f t="shared" si="60"/>
        <v>0.79287439613526567</v>
      </c>
      <c r="J224" s="2">
        <f t="shared" si="61"/>
        <v>0.88647746243739567</v>
      </c>
      <c r="K224">
        <f t="shared" si="62"/>
        <v>69</v>
      </c>
      <c r="M224" s="1">
        <f t="shared" si="63"/>
        <v>0.83172302737520132</v>
      </c>
      <c r="N224" s="2">
        <f t="shared" si="64"/>
        <v>0.91318864774624375</v>
      </c>
      <c r="O224">
        <f t="shared" si="65"/>
        <v>52</v>
      </c>
      <c r="P224" s="2">
        <f>'Forward Ranks'!AZ224</f>
        <v>0.7439613526570048</v>
      </c>
      <c r="Q224">
        <f>'F on ice'!G224</f>
        <v>12.120289855072</v>
      </c>
      <c r="R224" s="8">
        <f t="shared" si="66"/>
        <v>100.76803609881158</v>
      </c>
      <c r="S224">
        <f t="shared" si="67"/>
        <v>69</v>
      </c>
      <c r="T224" s="8">
        <f t="shared" si="68"/>
        <v>103.43915462969638</v>
      </c>
      <c r="U224" s="30">
        <f t="shared" si="69"/>
        <v>46</v>
      </c>
      <c r="X224" t="str">
        <f>'Defense Ranks'!A224</f>
        <v>Tyler Myers</v>
      </c>
      <c r="Y224" t="str">
        <f>'Defense Ranks'!B224</f>
        <v>VAN</v>
      </c>
      <c r="Z224" s="2">
        <f>'Defense Ranks'!I224</f>
        <v>0.2711864406779661</v>
      </c>
      <c r="AA224" s="1">
        <f>'Defense Ranks'!K224</f>
        <v>0.53813559322033899</v>
      </c>
      <c r="AB224" s="1">
        <f>'Defense Ranks'!L224</f>
        <v>0.46186440677966101</v>
      </c>
      <c r="AC224" s="2">
        <f>'Defense Ranks'!AC224</f>
        <v>0.44915254237288138</v>
      </c>
      <c r="AD224" s="2">
        <f>'Defense Ranks'!AF224</f>
        <v>0.44491525423728812</v>
      </c>
      <c r="AE224" s="2">
        <f>'Defense Ranks'!AP224</f>
        <v>0.4364406779661017</v>
      </c>
      <c r="AF224" s="1">
        <f t="shared" si="70"/>
        <v>0.42690677966101698</v>
      </c>
      <c r="AG224" s="1">
        <f t="shared" si="71"/>
        <v>0.72945891783567129</v>
      </c>
      <c r="AH224">
        <f t="shared" si="72"/>
        <v>136</v>
      </c>
      <c r="AI224" s="2">
        <f>'Defense Ranks'!AZ224</f>
        <v>0.28389830508474578</v>
      </c>
      <c r="AJ224" s="1">
        <f t="shared" si="73"/>
        <v>0.39265536723163841</v>
      </c>
      <c r="AK224" s="1">
        <f t="shared" si="74"/>
        <v>0.69939879759519041</v>
      </c>
      <c r="AL224">
        <f t="shared" si="75"/>
        <v>151</v>
      </c>
      <c r="AN224">
        <f>'D on Ice'!G224</f>
        <v>16.279166666666999</v>
      </c>
      <c r="AO224" s="8">
        <f t="shared" si="76"/>
        <v>89.22505845023413</v>
      </c>
      <c r="AP224">
        <f t="shared" si="77"/>
        <v>133</v>
      </c>
      <c r="AQ224" s="8">
        <f t="shared" si="78"/>
        <v>86.21904642618604</v>
      </c>
      <c r="AR224">
        <f t="shared" si="79"/>
        <v>148</v>
      </c>
    </row>
    <row r="225" spans="1:44" x14ac:dyDescent="0.3">
      <c r="A225" t="str">
        <f>'Forward Ranks'!A225</f>
        <v>Lucas Raymond</v>
      </c>
      <c r="B225" t="str">
        <f>'Forward Ranks'!B225</f>
        <v>DET</v>
      </c>
      <c r="C225" s="2">
        <f>'Forward Ranks'!I225</f>
        <v>0.35748792270531399</v>
      </c>
      <c r="D225" s="2">
        <f>'Forward Ranks'!K225</f>
        <v>0.76328502415458932</v>
      </c>
      <c r="E225" s="2">
        <f>'Forward Ranks'!L225</f>
        <v>0.23671497584541062</v>
      </c>
      <c r="F225" s="2">
        <f>'Forward Ranks'!AC225</f>
        <v>0.17391304347826086</v>
      </c>
      <c r="G225" s="2">
        <f>'Forward Ranks'!AF225</f>
        <v>0.35265700483091789</v>
      </c>
      <c r="H225" s="2">
        <f>'Forward Ranks'!AP225</f>
        <v>0.51207729468599039</v>
      </c>
      <c r="I225" s="2">
        <f t="shared" si="60"/>
        <v>0.46739130434782605</v>
      </c>
      <c r="J225" s="2">
        <f t="shared" si="61"/>
        <v>0.62938230383973293</v>
      </c>
      <c r="K225">
        <f t="shared" si="62"/>
        <v>223</v>
      </c>
      <c r="M225" s="1">
        <f t="shared" si="63"/>
        <v>0.31642512077294688</v>
      </c>
      <c r="N225" s="2">
        <f t="shared" si="64"/>
        <v>0.5008347245409015</v>
      </c>
      <c r="O225">
        <f t="shared" si="65"/>
        <v>300</v>
      </c>
      <c r="P225" s="2">
        <f>'Forward Ranks'!AZ225</f>
        <v>0.42270531400966183</v>
      </c>
      <c r="Q225">
        <f>'F on ice'!G225</f>
        <v>13.477777777778</v>
      </c>
      <c r="R225" s="8">
        <f t="shared" si="66"/>
        <v>76.416008161751293</v>
      </c>
      <c r="S225">
        <f t="shared" si="67"/>
        <v>213</v>
      </c>
      <c r="T225" s="8">
        <f t="shared" si="68"/>
        <v>63.561250231868151</v>
      </c>
      <c r="U225" s="30">
        <f t="shared" si="69"/>
        <v>294</v>
      </c>
      <c r="X225" t="str">
        <f>'Defense Ranks'!A225</f>
        <v>Tyson Barrie</v>
      </c>
      <c r="Y225" t="str">
        <f>'Defense Ranks'!B225</f>
        <v>NSH</v>
      </c>
      <c r="Z225" s="2">
        <f>'Defense Ranks'!I225</f>
        <v>0.11864406779661017</v>
      </c>
      <c r="AA225" s="1">
        <f>'Defense Ranks'!K225</f>
        <v>0.3940677966101695</v>
      </c>
      <c r="AB225" s="1">
        <f>'Defense Ranks'!L225</f>
        <v>0.2076271186440678</v>
      </c>
      <c r="AC225" s="2">
        <f>'Defense Ranks'!AC225</f>
        <v>0.13135593220338984</v>
      </c>
      <c r="AD225" s="2">
        <f>'Defense Ranks'!AF225</f>
        <v>0.1271186440677966</v>
      </c>
      <c r="AE225" s="2">
        <f>'Defense Ranks'!AP225</f>
        <v>0.11016949152542373</v>
      </c>
      <c r="AF225" s="1">
        <f t="shared" si="70"/>
        <v>0.2076271186440678</v>
      </c>
      <c r="AG225" s="1">
        <f t="shared" si="71"/>
        <v>0.57915831663326656</v>
      </c>
      <c r="AH225">
        <f t="shared" si="72"/>
        <v>211</v>
      </c>
      <c r="AI225" s="2">
        <f>'Defense Ranks'!AZ225</f>
        <v>5.5084745762711863E-2</v>
      </c>
      <c r="AJ225" s="1">
        <f t="shared" si="73"/>
        <v>0.10451977401129943</v>
      </c>
      <c r="AK225" s="1">
        <f t="shared" si="74"/>
        <v>0.5591182364729459</v>
      </c>
      <c r="AL225">
        <f t="shared" si="75"/>
        <v>221</v>
      </c>
      <c r="AN225">
        <f>'D on Ice'!G225</f>
        <v>14.500537634409</v>
      </c>
      <c r="AO225" s="8">
        <f t="shared" si="76"/>
        <v>72.416369297735656</v>
      </c>
      <c r="AP225">
        <f t="shared" si="77"/>
        <v>211</v>
      </c>
      <c r="AQ225" s="8">
        <f t="shared" si="78"/>
        <v>70.412361281703582</v>
      </c>
      <c r="AR225">
        <f t="shared" si="79"/>
        <v>222</v>
      </c>
    </row>
    <row r="226" spans="1:44" x14ac:dyDescent="0.3">
      <c r="A226" t="str">
        <f>'Forward Ranks'!A226</f>
        <v>Lukas Reichel</v>
      </c>
      <c r="B226" t="str">
        <f>'Forward Ranks'!B226</f>
        <v>CHI</v>
      </c>
      <c r="C226" s="2">
        <f>'Forward Ranks'!I226</f>
        <v>0.14734299516908211</v>
      </c>
      <c r="D226" s="2">
        <f>'Forward Ranks'!K226</f>
        <v>3.6231884057971016E-2</v>
      </c>
      <c r="E226" s="2">
        <f>'Forward Ranks'!L226</f>
        <v>6.5217391304347824E-2</v>
      </c>
      <c r="F226" s="2">
        <f>'Forward Ranks'!AC226</f>
        <v>1.932367149758454E-2</v>
      </c>
      <c r="G226" s="2">
        <f>'Forward Ranks'!AF226</f>
        <v>4.3478260869565216E-2</v>
      </c>
      <c r="H226" s="2">
        <f>'Forward Ranks'!AP226</f>
        <v>0.28743961352657005</v>
      </c>
      <c r="I226" s="2">
        <f t="shared" si="60"/>
        <v>0.13405797101449274</v>
      </c>
      <c r="J226" s="2">
        <f t="shared" si="61"/>
        <v>0.36894824707846413</v>
      </c>
      <c r="K226">
        <f t="shared" si="62"/>
        <v>379</v>
      </c>
      <c r="M226" s="1">
        <f t="shared" si="63"/>
        <v>6.602254428341385E-2</v>
      </c>
      <c r="N226" s="2">
        <f t="shared" si="64"/>
        <v>0.335559265442404</v>
      </c>
      <c r="O226">
        <f t="shared" si="65"/>
        <v>399</v>
      </c>
      <c r="P226" s="2">
        <f>'Forward Ranks'!AZ226</f>
        <v>0.13526570048309178</v>
      </c>
      <c r="Q226">
        <f>'F on ice'!G226</f>
        <v>11.764855072464</v>
      </c>
      <c r="R226" s="8">
        <f t="shared" si="66"/>
        <v>48.65967978031042</v>
      </c>
      <c r="S226">
        <f t="shared" si="67"/>
        <v>368</v>
      </c>
      <c r="T226" s="8">
        <f t="shared" si="68"/>
        <v>45.320781616704394</v>
      </c>
      <c r="U226" s="30">
        <f t="shared" si="69"/>
        <v>400</v>
      </c>
      <c r="X226" t="str">
        <f>'Defense Ranks'!A226</f>
        <v>Urho Vaakanainen</v>
      </c>
      <c r="Y226" t="str">
        <f>'Defense Ranks'!B226</f>
        <v>ANA</v>
      </c>
      <c r="Z226" s="2">
        <f>'Defense Ranks'!I226</f>
        <v>0.45338983050847459</v>
      </c>
      <c r="AA226" s="1">
        <f>'Defense Ranks'!K226</f>
        <v>0.68644067796610164</v>
      </c>
      <c r="AB226" s="1">
        <f>'Defense Ranks'!L226</f>
        <v>9.3220338983050849E-2</v>
      </c>
      <c r="AC226" s="2">
        <f>'Defense Ranks'!AC226</f>
        <v>0.61864406779661019</v>
      </c>
      <c r="AD226" s="2">
        <f>'Defense Ranks'!AF226</f>
        <v>0.93644067796610164</v>
      </c>
      <c r="AE226" s="2">
        <f>'Defense Ranks'!AP226</f>
        <v>0.23305084745762711</v>
      </c>
      <c r="AF226" s="1">
        <f t="shared" si="70"/>
        <v>0.36652542372881353</v>
      </c>
      <c r="AG226" s="1">
        <f t="shared" si="71"/>
        <v>0.68537074148296595</v>
      </c>
      <c r="AH226">
        <f t="shared" si="72"/>
        <v>158</v>
      </c>
      <c r="AI226" s="2">
        <f>'Defense Ranks'!AZ226</f>
        <v>0.99152542372881358</v>
      </c>
      <c r="AJ226" s="1">
        <f t="shared" si="73"/>
        <v>0.84887005649717517</v>
      </c>
      <c r="AK226" s="1">
        <f t="shared" si="74"/>
        <v>0.95591182364729455</v>
      </c>
      <c r="AL226">
        <f t="shared" si="75"/>
        <v>23</v>
      </c>
      <c r="AN226">
        <f>'D on Ice'!G226</f>
        <v>15.194583333333</v>
      </c>
      <c r="AO226" s="8">
        <f t="shared" si="76"/>
        <v>83.731657481629597</v>
      </c>
      <c r="AP226">
        <f t="shared" si="77"/>
        <v>157</v>
      </c>
      <c r="AQ226" s="8">
        <f t="shared" si="78"/>
        <v>110.78576569806246</v>
      </c>
      <c r="AR226">
        <f t="shared" si="79"/>
        <v>20</v>
      </c>
    </row>
    <row r="227" spans="1:44" x14ac:dyDescent="0.3">
      <c r="A227" t="str">
        <f>'Forward Ranks'!A227</f>
        <v>Luke Evangelista</v>
      </c>
      <c r="B227" t="str">
        <f>'Forward Ranks'!B227</f>
        <v>NSH</v>
      </c>
      <c r="C227" s="2">
        <f>'Forward Ranks'!I227</f>
        <v>0.61835748792270528</v>
      </c>
      <c r="D227" s="2">
        <f>'Forward Ranks'!K227</f>
        <v>0.47342995169082125</v>
      </c>
      <c r="E227" s="2">
        <f>'Forward Ranks'!L227</f>
        <v>0.46376811594202899</v>
      </c>
      <c r="F227" s="2">
        <f>'Forward Ranks'!AC227</f>
        <v>0.76086956521739135</v>
      </c>
      <c r="G227" s="2">
        <f>'Forward Ranks'!AF227</f>
        <v>0.67874396135265702</v>
      </c>
      <c r="H227" s="2">
        <f>'Forward Ranks'!AP227</f>
        <v>0.31642512077294688</v>
      </c>
      <c r="I227" s="2">
        <f t="shared" si="60"/>
        <v>0.46799516908212563</v>
      </c>
      <c r="J227" s="2">
        <f t="shared" si="61"/>
        <v>0.63439065108514192</v>
      </c>
      <c r="K227">
        <f t="shared" si="62"/>
        <v>220</v>
      </c>
      <c r="M227" s="1">
        <f t="shared" si="63"/>
        <v>0.67552334943639292</v>
      </c>
      <c r="N227" s="2">
        <f t="shared" si="64"/>
        <v>0.79465776293823043</v>
      </c>
      <c r="O227">
        <f t="shared" si="65"/>
        <v>124</v>
      </c>
      <c r="P227" s="2">
        <f>'Forward Ranks'!AZ227</f>
        <v>0.58695652173913049</v>
      </c>
      <c r="Q227">
        <f>'F on ice'!G227</f>
        <v>11.180496453901</v>
      </c>
      <c r="R227" s="8">
        <f t="shared" si="66"/>
        <v>74.6195615624152</v>
      </c>
      <c r="S227">
        <f t="shared" si="67"/>
        <v>226</v>
      </c>
      <c r="T227" s="8">
        <f t="shared" si="68"/>
        <v>90.646272747724041</v>
      </c>
      <c r="U227" s="30">
        <f t="shared" si="69"/>
        <v>128</v>
      </c>
      <c r="X227" t="str">
        <f>'Defense Ranks'!A227</f>
        <v>Uvis Balinskis</v>
      </c>
      <c r="Y227" t="str">
        <f>'Defense Ranks'!B227</f>
        <v>FLA</v>
      </c>
      <c r="Z227" s="2">
        <f>'Defense Ranks'!I227</f>
        <v>0.38559322033898308</v>
      </c>
      <c r="AA227" s="1">
        <f>'Defense Ranks'!K227</f>
        <v>0.27966101694915252</v>
      </c>
      <c r="AB227" s="1">
        <f>'Defense Ranks'!L227</f>
        <v>0.16101694915254236</v>
      </c>
      <c r="AC227" s="2">
        <f>'Defense Ranks'!AC227</f>
        <v>0.85593220338983056</v>
      </c>
      <c r="AD227" s="2">
        <f>'Defense Ranks'!AF227</f>
        <v>0.89830508474576276</v>
      </c>
      <c r="AE227" s="2">
        <f>'Defense Ranks'!AP227</f>
        <v>6.3559322033898302E-2</v>
      </c>
      <c r="AF227" s="1">
        <f t="shared" si="70"/>
        <v>0.22245762711864409</v>
      </c>
      <c r="AG227" s="1">
        <f t="shared" si="71"/>
        <v>0.59118236472945895</v>
      </c>
      <c r="AH227">
        <f t="shared" si="72"/>
        <v>205</v>
      </c>
      <c r="AI227" s="2">
        <f>'Defense Ranks'!AZ227</f>
        <v>0.75</v>
      </c>
      <c r="AJ227" s="1">
        <f t="shared" si="73"/>
        <v>0.83474576271186451</v>
      </c>
      <c r="AK227" s="1">
        <f t="shared" si="74"/>
        <v>0.94388777555110226</v>
      </c>
      <c r="AL227">
        <f t="shared" si="75"/>
        <v>29</v>
      </c>
      <c r="AN227">
        <f>'D on Ice'!G227</f>
        <v>12.678703703704</v>
      </c>
      <c r="AO227" s="8">
        <f t="shared" si="76"/>
        <v>71.796940176649898</v>
      </c>
      <c r="AP227">
        <f t="shared" si="77"/>
        <v>213</v>
      </c>
      <c r="AQ227" s="8">
        <f t="shared" si="78"/>
        <v>107.06748125881423</v>
      </c>
      <c r="AR227">
        <f t="shared" si="79"/>
        <v>42</v>
      </c>
    </row>
    <row r="228" spans="1:44" x14ac:dyDescent="0.3">
      <c r="A228" t="str">
        <f>'Forward Ranks'!A228</f>
        <v>Luke Glendening</v>
      </c>
      <c r="B228" t="str">
        <f>'Forward Ranks'!B228</f>
        <v>T.B</v>
      </c>
      <c r="C228" s="2">
        <f>'Forward Ranks'!I228</f>
        <v>2.4154589371980675E-3</v>
      </c>
      <c r="D228" s="2">
        <f>'Forward Ranks'!K228</f>
        <v>0.21014492753623187</v>
      </c>
      <c r="E228" s="2">
        <f>'Forward Ranks'!L228</f>
        <v>7.246376811594203E-3</v>
      </c>
      <c r="F228" s="2">
        <f>'Forward Ranks'!AC228</f>
        <v>0.43478260869565216</v>
      </c>
      <c r="G228" s="2">
        <f>'Forward Ranks'!AF228</f>
        <v>0.46376811594202899</v>
      </c>
      <c r="H228" s="2">
        <f>'Forward Ranks'!AP228</f>
        <v>1.4492753623188406E-2</v>
      </c>
      <c r="I228" s="2">
        <f t="shared" si="60"/>
        <v>5.8574879227053143E-2</v>
      </c>
      <c r="J228" s="2">
        <f t="shared" si="61"/>
        <v>0.31719532554257096</v>
      </c>
      <c r="K228">
        <f t="shared" si="62"/>
        <v>410</v>
      </c>
      <c r="M228" s="1">
        <f t="shared" si="63"/>
        <v>0.46296296296296297</v>
      </c>
      <c r="N228" s="2">
        <f t="shared" si="64"/>
        <v>0.62938230383973293</v>
      </c>
      <c r="O228">
        <f t="shared" si="65"/>
        <v>223</v>
      </c>
      <c r="P228" s="2">
        <f>'Forward Ranks'!AZ228</f>
        <v>0.49033816425120774</v>
      </c>
      <c r="Q228">
        <f>'F on ice'!G228</f>
        <v>9.0653061224489999</v>
      </c>
      <c r="R228" s="8">
        <f t="shared" si="66"/>
        <v>40.784838676706094</v>
      </c>
      <c r="S228">
        <f t="shared" si="67"/>
        <v>411</v>
      </c>
      <c r="T228" s="8">
        <f t="shared" si="68"/>
        <v>72.003536506422293</v>
      </c>
      <c r="U228" s="30">
        <f t="shared" si="69"/>
        <v>245</v>
      </c>
      <c r="X228" t="str">
        <f>'Defense Ranks'!A228</f>
        <v>Victor Hedman</v>
      </c>
      <c r="Y228" t="str">
        <f>'Defense Ranks'!B228</f>
        <v>T.B</v>
      </c>
      <c r="Z228" s="2">
        <f>'Defense Ranks'!I228</f>
        <v>0.78813559322033899</v>
      </c>
      <c r="AA228" s="1">
        <f>'Defense Ranks'!K228</f>
        <v>0.79661016949152541</v>
      </c>
      <c r="AB228" s="1">
        <f>'Defense Ranks'!L228</f>
        <v>0.72033898305084743</v>
      </c>
      <c r="AC228" s="2">
        <f>'Defense Ranks'!AC228</f>
        <v>0.23305084745762711</v>
      </c>
      <c r="AD228" s="2">
        <f>'Defense Ranks'!AF228</f>
        <v>5.5084745762711863E-2</v>
      </c>
      <c r="AE228" s="2">
        <f>'Defense Ranks'!AP228</f>
        <v>0.8728813559322034</v>
      </c>
      <c r="AF228" s="1">
        <f t="shared" si="70"/>
        <v>0.79449152542372881</v>
      </c>
      <c r="AG228" s="1">
        <f t="shared" si="71"/>
        <v>0.93186372745490986</v>
      </c>
      <c r="AH228">
        <f t="shared" si="72"/>
        <v>35</v>
      </c>
      <c r="AI228" s="2">
        <f>'Defense Ranks'!AZ228</f>
        <v>8.4745762711864406E-3</v>
      </c>
      <c r="AJ228" s="1">
        <f t="shared" si="73"/>
        <v>9.8870056497175132E-2</v>
      </c>
      <c r="AK228" s="1">
        <f t="shared" si="74"/>
        <v>0.55511022044088176</v>
      </c>
      <c r="AL228">
        <f t="shared" si="75"/>
        <v>223</v>
      </c>
      <c r="AN228">
        <f>'D on Ice'!G228</f>
        <v>17.572340425532001</v>
      </c>
      <c r="AO228" s="8">
        <f t="shared" si="76"/>
        <v>110.75871317102299</v>
      </c>
      <c r="AP228">
        <f t="shared" si="77"/>
        <v>31</v>
      </c>
      <c r="AQ228" s="8">
        <f t="shared" si="78"/>
        <v>73.08336246962017</v>
      </c>
      <c r="AR228">
        <f t="shared" si="79"/>
        <v>214</v>
      </c>
    </row>
    <row r="229" spans="1:44" x14ac:dyDescent="0.3">
      <c r="A229" t="str">
        <f>'Forward Ranks'!A229</f>
        <v>Luke Kunin</v>
      </c>
      <c r="B229" t="str">
        <f>'Forward Ranks'!B229</f>
        <v>S.J</v>
      </c>
      <c r="C229" s="2">
        <f>'Forward Ranks'!I229</f>
        <v>6.280193236714976E-2</v>
      </c>
      <c r="D229" s="2">
        <f>'Forward Ranks'!K229</f>
        <v>2.4154589371980676E-2</v>
      </c>
      <c r="E229" s="2">
        <f>'Forward Ranks'!L229</f>
        <v>0.16666666666666666</v>
      </c>
      <c r="F229" s="2">
        <f>'Forward Ranks'!AC229</f>
        <v>9.6618357487922701E-3</v>
      </c>
      <c r="G229" s="2">
        <f>'Forward Ranks'!AF229</f>
        <v>4.830917874396135E-3</v>
      </c>
      <c r="H229" s="2">
        <f>'Forward Ranks'!AP229</f>
        <v>0.36473429951690822</v>
      </c>
      <c r="I229" s="2">
        <f t="shared" si="60"/>
        <v>0.15458937198067635</v>
      </c>
      <c r="J229" s="2">
        <f t="shared" si="61"/>
        <v>0.39232053422370616</v>
      </c>
      <c r="K229">
        <f t="shared" si="62"/>
        <v>365</v>
      </c>
      <c r="M229" s="1">
        <f t="shared" si="63"/>
        <v>1.1272141706924315E-2</v>
      </c>
      <c r="N229" s="2">
        <f t="shared" si="64"/>
        <v>0.31218697829716191</v>
      </c>
      <c r="O229">
        <f t="shared" si="65"/>
        <v>413</v>
      </c>
      <c r="P229" s="2">
        <f>'Forward Ranks'!AZ229</f>
        <v>1.932367149758454E-2</v>
      </c>
      <c r="Q229">
        <f>'F on ice'!G229</f>
        <v>11.871317829457</v>
      </c>
      <c r="R229" s="8">
        <f t="shared" si="66"/>
        <v>51.103371251827625</v>
      </c>
      <c r="S229">
        <f t="shared" si="67"/>
        <v>355</v>
      </c>
      <c r="T229" s="8">
        <f t="shared" si="68"/>
        <v>43.09001565917319</v>
      </c>
      <c r="U229" s="30">
        <f t="shared" si="69"/>
        <v>409</v>
      </c>
      <c r="X229" t="str">
        <f>'Defense Ranks'!A229</f>
        <v>Vince Dunn</v>
      </c>
      <c r="Y229" t="str">
        <f>'Defense Ranks'!B229</f>
        <v>SEA</v>
      </c>
      <c r="Z229" s="2">
        <f>'Defense Ranks'!I229</f>
        <v>0.68220338983050843</v>
      </c>
      <c r="AA229" s="1">
        <f>'Defense Ranks'!K229</f>
        <v>0.49152542372881358</v>
      </c>
      <c r="AB229" s="1">
        <f>'Defense Ranks'!L229</f>
        <v>0.45338983050847459</v>
      </c>
      <c r="AC229" s="2">
        <f>'Defense Ranks'!AC229</f>
        <v>0.15677966101694915</v>
      </c>
      <c r="AD229" s="2">
        <f>'Defense Ranks'!AF229</f>
        <v>0.34745762711864409</v>
      </c>
      <c r="AE229" s="2">
        <f>'Defense Ranks'!AP229</f>
        <v>0.52966101694915257</v>
      </c>
      <c r="AF229" s="1">
        <f t="shared" si="70"/>
        <v>0.53919491525423735</v>
      </c>
      <c r="AG229" s="1">
        <f t="shared" si="71"/>
        <v>0.80160320641282568</v>
      </c>
      <c r="AH229">
        <f t="shared" si="72"/>
        <v>99</v>
      </c>
      <c r="AI229" s="2">
        <f>'Defense Ranks'!AZ229</f>
        <v>9.7457627118644072E-2</v>
      </c>
      <c r="AJ229" s="1">
        <f t="shared" si="73"/>
        <v>0.20056497175141241</v>
      </c>
      <c r="AK229" s="1">
        <f t="shared" si="74"/>
        <v>0.60120240480961928</v>
      </c>
      <c r="AL229">
        <f t="shared" si="75"/>
        <v>200</v>
      </c>
      <c r="AN229">
        <f>'D on Ice'!G229</f>
        <v>18.909302325580999</v>
      </c>
      <c r="AO229" s="8">
        <f t="shared" si="76"/>
        <v>99.069622966863562</v>
      </c>
      <c r="AP229">
        <f t="shared" si="77"/>
        <v>90</v>
      </c>
      <c r="AQ229" s="8">
        <f t="shared" si="78"/>
        <v>79.029542806542935</v>
      </c>
      <c r="AR229">
        <f t="shared" si="79"/>
        <v>183</v>
      </c>
    </row>
    <row r="230" spans="1:44" x14ac:dyDescent="0.3">
      <c r="A230" t="str">
        <f>'Forward Ranks'!A230</f>
        <v>MacKenzie Entwistle</v>
      </c>
      <c r="B230" t="str">
        <f>'Forward Ranks'!B230</f>
        <v>CHI</v>
      </c>
      <c r="C230" s="2">
        <f>'Forward Ranks'!I230</f>
        <v>0.13526570048309178</v>
      </c>
      <c r="D230" s="2">
        <f>'Forward Ranks'!K230</f>
        <v>1.4492753623188406E-2</v>
      </c>
      <c r="E230" s="2">
        <f>'Forward Ranks'!L230</f>
        <v>5.3140096618357488E-2</v>
      </c>
      <c r="F230" s="2">
        <f>'Forward Ranks'!AC230</f>
        <v>0.13285024154589373</v>
      </c>
      <c r="G230" s="2">
        <f>'Forward Ranks'!AF230</f>
        <v>2.6570048309178744E-2</v>
      </c>
      <c r="H230" s="2">
        <f>'Forward Ranks'!AP230</f>
        <v>0.26570048309178745</v>
      </c>
      <c r="I230" s="2">
        <f t="shared" si="60"/>
        <v>0.11714975845410629</v>
      </c>
      <c r="J230" s="2">
        <f t="shared" si="61"/>
        <v>0.35726210350584309</v>
      </c>
      <c r="K230">
        <f t="shared" si="62"/>
        <v>386</v>
      </c>
      <c r="M230" s="1">
        <f t="shared" si="63"/>
        <v>7.9710144927536239E-2</v>
      </c>
      <c r="N230" s="2">
        <f t="shared" si="64"/>
        <v>0.34557595993322204</v>
      </c>
      <c r="O230">
        <f t="shared" si="65"/>
        <v>393</v>
      </c>
      <c r="P230" s="2">
        <f>'Forward Ranks'!AZ230</f>
        <v>7.9710144927536225E-2</v>
      </c>
      <c r="Q230">
        <f>'F on ice'!G230</f>
        <v>10.543749999999999</v>
      </c>
      <c r="R230" s="8">
        <f t="shared" si="66"/>
        <v>46.269960350584306</v>
      </c>
      <c r="S230">
        <f t="shared" si="67"/>
        <v>382</v>
      </c>
      <c r="T230" s="8">
        <f t="shared" si="68"/>
        <v>45.101345993322205</v>
      </c>
      <c r="U230" s="30">
        <f t="shared" si="69"/>
        <v>403</v>
      </c>
      <c r="X230" t="str">
        <f>'Defense Ranks'!A230</f>
        <v>Vincent Desharnais</v>
      </c>
      <c r="Y230" t="str">
        <f>'Defense Ranks'!B230</f>
        <v>EDM</v>
      </c>
      <c r="Z230" s="2">
        <f>'Defense Ranks'!I230</f>
        <v>0.3728813559322034</v>
      </c>
      <c r="AA230" s="1">
        <f>'Defense Ranks'!K230</f>
        <v>0.13559322033898305</v>
      </c>
      <c r="AB230" s="1">
        <f>'Defense Ranks'!L230</f>
        <v>0.88135593220338981</v>
      </c>
      <c r="AC230" s="2">
        <f>'Defense Ranks'!AC230</f>
        <v>0.98305084745762716</v>
      </c>
      <c r="AD230" s="2">
        <f>'Defense Ranks'!AF230</f>
        <v>0.98305084745762716</v>
      </c>
      <c r="AE230" s="2">
        <f>'Defense Ranks'!AP230</f>
        <v>7.2033898305084748E-2</v>
      </c>
      <c r="AF230" s="1">
        <f t="shared" si="70"/>
        <v>0.36546610169491522</v>
      </c>
      <c r="AG230" s="1">
        <f t="shared" si="71"/>
        <v>0.68336673346693388</v>
      </c>
      <c r="AH230">
        <f t="shared" si="72"/>
        <v>159</v>
      </c>
      <c r="AI230" s="2">
        <f>'Defense Ranks'!AZ230</f>
        <v>0.94491525423728817</v>
      </c>
      <c r="AJ230" s="1">
        <f t="shared" si="73"/>
        <v>0.97033898305084743</v>
      </c>
      <c r="AK230" s="1">
        <f t="shared" si="74"/>
        <v>0.99799599198396793</v>
      </c>
      <c r="AL230">
        <f t="shared" si="75"/>
        <v>2</v>
      </c>
      <c r="AN230">
        <f>'D on Ice'!G230</f>
        <v>12.46626984127</v>
      </c>
      <c r="AO230" s="8">
        <f t="shared" si="76"/>
        <v>80.802943187963393</v>
      </c>
      <c r="AP230">
        <f t="shared" si="77"/>
        <v>174</v>
      </c>
      <c r="AQ230" s="8">
        <f t="shared" si="78"/>
        <v>112.2658690396668</v>
      </c>
      <c r="AR230">
        <f t="shared" si="79"/>
        <v>16</v>
      </c>
    </row>
    <row r="231" spans="1:44" x14ac:dyDescent="0.3">
      <c r="A231" t="str">
        <f>'Forward Ranks'!A231</f>
        <v>Marco Rossi</v>
      </c>
      <c r="B231" t="str">
        <f>'Forward Ranks'!B231</f>
        <v>MIN</v>
      </c>
      <c r="C231" s="2">
        <f>'Forward Ranks'!I231</f>
        <v>0.41304347826086957</v>
      </c>
      <c r="D231" s="2">
        <f>'Forward Ranks'!K231</f>
        <v>0.56763285024154586</v>
      </c>
      <c r="E231" s="2">
        <f>'Forward Ranks'!L231</f>
        <v>0.28743961352657005</v>
      </c>
      <c r="F231" s="2">
        <f>'Forward Ranks'!AC231</f>
        <v>0.72222222222222221</v>
      </c>
      <c r="G231" s="2">
        <f>'Forward Ranks'!AF231</f>
        <v>0.83333333333333337</v>
      </c>
      <c r="H231" s="2">
        <f>'Forward Ranks'!AP231</f>
        <v>0.59903381642512077</v>
      </c>
      <c r="I231" s="2">
        <f t="shared" si="60"/>
        <v>0.46678743961352653</v>
      </c>
      <c r="J231" s="2">
        <f t="shared" si="61"/>
        <v>0.62771285475792993</v>
      </c>
      <c r="K231">
        <f t="shared" si="62"/>
        <v>224</v>
      </c>
      <c r="M231" s="1">
        <f t="shared" si="63"/>
        <v>0.70853462157809988</v>
      </c>
      <c r="N231" s="2">
        <f t="shared" si="64"/>
        <v>0.82804674457429051</v>
      </c>
      <c r="O231">
        <f t="shared" si="65"/>
        <v>104</v>
      </c>
      <c r="P231" s="2">
        <f>'Forward Ranks'!AZ231</f>
        <v>0.57004830917874394</v>
      </c>
      <c r="Q231">
        <f>'F on ice'!G231</f>
        <v>13.432638888889</v>
      </c>
      <c r="R231" s="8">
        <f t="shared" si="66"/>
        <v>76.203924364681995</v>
      </c>
      <c r="S231">
        <f t="shared" si="67"/>
        <v>215</v>
      </c>
      <c r="T231" s="8">
        <f t="shared" si="68"/>
        <v>96.237313346318061</v>
      </c>
      <c r="U231" s="30">
        <f t="shared" si="69"/>
        <v>93</v>
      </c>
      <c r="X231" t="str">
        <f>'Defense Ranks'!A231</f>
        <v>Vladislav Gavrikov</v>
      </c>
      <c r="Y231" t="str">
        <f>'Defense Ranks'!B231</f>
        <v>L.A</v>
      </c>
      <c r="Z231" s="2">
        <f>'Defense Ranks'!I231</f>
        <v>0.97881355932203384</v>
      </c>
      <c r="AA231" s="1">
        <f>'Defense Ranks'!K231</f>
        <v>0.77966101694915257</v>
      </c>
      <c r="AB231" s="1">
        <f>'Defense Ranks'!L231</f>
        <v>0.92796610169491522</v>
      </c>
      <c r="AC231" s="2">
        <f>'Defense Ranks'!AC231</f>
        <v>0.81779661016949157</v>
      </c>
      <c r="AD231" s="2">
        <f>'Defense Ranks'!AF231</f>
        <v>0.76694915254237284</v>
      </c>
      <c r="AE231" s="2">
        <f>'Defense Ranks'!AP231</f>
        <v>0.73305084745762716</v>
      </c>
      <c r="AF231" s="1">
        <f t="shared" si="70"/>
        <v>0.8548728813559322</v>
      </c>
      <c r="AG231" s="1">
        <f t="shared" si="71"/>
        <v>0.96192384769539074</v>
      </c>
      <c r="AH231">
        <f t="shared" si="72"/>
        <v>19</v>
      </c>
      <c r="AI231" s="2">
        <f>'Defense Ranks'!AZ231</f>
        <v>0.57627118644067798</v>
      </c>
      <c r="AJ231" s="1">
        <f t="shared" si="73"/>
        <v>0.72033898305084743</v>
      </c>
      <c r="AK231" s="1">
        <f t="shared" si="74"/>
        <v>0.89378757515030061</v>
      </c>
      <c r="AL231">
        <f t="shared" si="75"/>
        <v>54</v>
      </c>
      <c r="AN231">
        <f>'D on Ice'!G231</f>
        <v>17.2575</v>
      </c>
      <c r="AO231" s="8">
        <f t="shared" si="76"/>
        <v>113.44988476953908</v>
      </c>
      <c r="AP231">
        <f t="shared" si="77"/>
        <v>20</v>
      </c>
      <c r="AQ231" s="8">
        <f t="shared" si="78"/>
        <v>106.63625751503005</v>
      </c>
      <c r="AR231">
        <f t="shared" si="79"/>
        <v>44</v>
      </c>
    </row>
    <row r="232" spans="1:44" x14ac:dyDescent="0.3">
      <c r="A232" t="str">
        <f>'Forward Ranks'!A232</f>
        <v>Marcus Foligno</v>
      </c>
      <c r="B232" t="str">
        <f>'Forward Ranks'!B232</f>
        <v>MIN</v>
      </c>
      <c r="C232" s="2">
        <f>'Forward Ranks'!I232</f>
        <v>0.25845410628019322</v>
      </c>
      <c r="D232" s="2">
        <f>'Forward Ranks'!K232</f>
        <v>0.41304347826086957</v>
      </c>
      <c r="E232" s="2">
        <f>'Forward Ranks'!L232</f>
        <v>0.19323671497584541</v>
      </c>
      <c r="F232" s="2">
        <f>'Forward Ranks'!AC232</f>
        <v>0.88888888888888884</v>
      </c>
      <c r="G232" s="2">
        <f>'Forward Ranks'!AF232</f>
        <v>0.95169082125603865</v>
      </c>
      <c r="H232" s="2">
        <f>'Forward Ranks'!AP232</f>
        <v>0.40338164251207731</v>
      </c>
      <c r="I232" s="2">
        <f t="shared" si="60"/>
        <v>0.31702898550724634</v>
      </c>
      <c r="J232" s="2">
        <f t="shared" si="61"/>
        <v>0.49081803005008345</v>
      </c>
      <c r="K232">
        <f t="shared" si="62"/>
        <v>306</v>
      </c>
      <c r="M232" s="1">
        <f t="shared" si="63"/>
        <v>0.893719806763285</v>
      </c>
      <c r="N232" s="2">
        <f t="shared" si="64"/>
        <v>0.94824707846410683</v>
      </c>
      <c r="O232">
        <f t="shared" si="65"/>
        <v>32</v>
      </c>
      <c r="P232" s="2">
        <f>'Forward Ranks'!AZ232</f>
        <v>0.84057971014492749</v>
      </c>
      <c r="Q232">
        <f>'F on ice'!G232</f>
        <v>11.727777777778</v>
      </c>
      <c r="R232" s="8">
        <f t="shared" si="66"/>
        <v>60.809580782786341</v>
      </c>
      <c r="S232">
        <f t="shared" si="67"/>
        <v>307</v>
      </c>
      <c r="T232" s="8">
        <f t="shared" si="68"/>
        <v>106.55248562418869</v>
      </c>
      <c r="U232" s="30">
        <f t="shared" si="69"/>
        <v>26</v>
      </c>
      <c r="X232" t="str">
        <f>'Defense Ranks'!A232</f>
        <v>Will Borgen</v>
      </c>
      <c r="Y232" t="str">
        <f>'Defense Ranks'!B232</f>
        <v>SEA</v>
      </c>
      <c r="Z232" s="2">
        <f>'Defense Ranks'!I232</f>
        <v>0.46610169491525422</v>
      </c>
      <c r="AA232" s="1">
        <f>'Defense Ranks'!K232</f>
        <v>0.57627118644067798</v>
      </c>
      <c r="AB232" s="1">
        <f>'Defense Ranks'!L232</f>
        <v>0.58050847457627119</v>
      </c>
      <c r="AC232" s="2">
        <f>'Defense Ranks'!AC232</f>
        <v>0.3728813559322034</v>
      </c>
      <c r="AD232" s="2">
        <f>'Defense Ranks'!AF232</f>
        <v>0.55084745762711862</v>
      </c>
      <c r="AE232" s="2">
        <f>'Defense Ranks'!AP232</f>
        <v>0.72457627118644063</v>
      </c>
      <c r="AF232" s="1">
        <f t="shared" si="70"/>
        <v>0.58686440677966101</v>
      </c>
      <c r="AG232" s="1">
        <f t="shared" si="71"/>
        <v>0.82164328657314634</v>
      </c>
      <c r="AH232">
        <f t="shared" si="72"/>
        <v>90</v>
      </c>
      <c r="AI232" s="2">
        <f>'Defense Ranks'!AZ232</f>
        <v>0.26271186440677968</v>
      </c>
      <c r="AJ232" s="1">
        <f t="shared" si="73"/>
        <v>0.39548022598870053</v>
      </c>
      <c r="AK232" s="1">
        <f t="shared" si="74"/>
        <v>0.70140280561122248</v>
      </c>
      <c r="AL232">
        <f t="shared" si="75"/>
        <v>150</v>
      </c>
      <c r="AN232">
        <f>'D on Ice'!G232</f>
        <v>15.81914893617</v>
      </c>
      <c r="AO232" s="8">
        <f t="shared" si="76"/>
        <v>97.983477593484636</v>
      </c>
      <c r="AP232">
        <f t="shared" si="77"/>
        <v>93</v>
      </c>
      <c r="AQ232" s="8">
        <f t="shared" si="78"/>
        <v>85.959429497292248</v>
      </c>
      <c r="AR232">
        <f t="shared" si="79"/>
        <v>152</v>
      </c>
    </row>
    <row r="233" spans="1:44" x14ac:dyDescent="0.3">
      <c r="A233" t="str">
        <f>'Forward Ranks'!A233</f>
        <v>Marcus Johansson</v>
      </c>
      <c r="B233" t="str">
        <f>'Forward Ranks'!B233</f>
        <v>MIN</v>
      </c>
      <c r="C233" s="2">
        <f>'Forward Ranks'!I233</f>
        <v>0.52898550724637683</v>
      </c>
      <c r="D233" s="2">
        <f>'Forward Ranks'!K233</f>
        <v>0.53864734299516903</v>
      </c>
      <c r="E233" s="2">
        <f>'Forward Ranks'!L233</f>
        <v>0.40821256038647341</v>
      </c>
      <c r="F233" s="2">
        <f>'Forward Ranks'!AC233</f>
        <v>0.63526570048309183</v>
      </c>
      <c r="G233" s="2">
        <f>'Forward Ranks'!AF233</f>
        <v>0.69323671497584538</v>
      </c>
      <c r="H233" s="2">
        <f>'Forward Ranks'!AP233</f>
        <v>0.72705314009661837</v>
      </c>
      <c r="I233" s="2">
        <f t="shared" si="60"/>
        <v>0.55072463768115942</v>
      </c>
      <c r="J233" s="2">
        <f t="shared" si="61"/>
        <v>0.69949916527545908</v>
      </c>
      <c r="K233">
        <f t="shared" si="62"/>
        <v>180</v>
      </c>
      <c r="M233" s="1">
        <f t="shared" si="63"/>
        <v>0.57085346215780997</v>
      </c>
      <c r="N233" s="2">
        <f t="shared" si="64"/>
        <v>0.71619365609348917</v>
      </c>
      <c r="O233">
        <f t="shared" si="65"/>
        <v>171</v>
      </c>
      <c r="P233" s="2">
        <f>'Forward Ranks'!AZ233</f>
        <v>0.38405797101449274</v>
      </c>
      <c r="Q233">
        <f>'F on ice'!G233</f>
        <v>12.829513888889</v>
      </c>
      <c r="R233" s="8">
        <f t="shared" si="66"/>
        <v>82.779430416434906</v>
      </c>
      <c r="S233">
        <f t="shared" si="67"/>
        <v>179</v>
      </c>
      <c r="T233" s="8">
        <f t="shared" si="68"/>
        <v>84.448879498237915</v>
      </c>
      <c r="U233" s="30">
        <f t="shared" si="69"/>
        <v>165</v>
      </c>
      <c r="X233" t="str">
        <f>'Defense Ranks'!A233</f>
        <v>William Lagesson</v>
      </c>
      <c r="Y233" t="str">
        <f>'Defense Ranks'!B233</f>
        <v>TOR</v>
      </c>
      <c r="Z233" s="2">
        <f>'Defense Ranks'!I233</f>
        <v>7.2033898305084748E-2</v>
      </c>
      <c r="AA233" s="1">
        <f>'Defense Ranks'!K233</f>
        <v>0.20338983050847459</v>
      </c>
      <c r="AB233" s="1">
        <f>'Defense Ranks'!L233</f>
        <v>5.0847457627118647E-2</v>
      </c>
      <c r="AC233" s="2">
        <f>'Defense Ranks'!AC233</f>
        <v>0.78813559322033899</v>
      </c>
      <c r="AD233" s="2">
        <f>'Defense Ranks'!AF233</f>
        <v>0.72033898305084743</v>
      </c>
      <c r="AE233" s="2">
        <f>'Defense Ranks'!AP233</f>
        <v>4.2372881355932203E-3</v>
      </c>
      <c r="AF233" s="1">
        <f t="shared" si="70"/>
        <v>8.2627118644067798E-2</v>
      </c>
      <c r="AG233" s="1">
        <f t="shared" si="71"/>
        <v>0.54308617234468937</v>
      </c>
      <c r="AH233">
        <f t="shared" si="72"/>
        <v>229</v>
      </c>
      <c r="AI233" s="2">
        <f>'Defense Ranks'!AZ233</f>
        <v>0.97457627118644063</v>
      </c>
      <c r="AJ233" s="1">
        <f t="shared" si="73"/>
        <v>0.82768361581920902</v>
      </c>
      <c r="AK233" s="1">
        <f t="shared" si="74"/>
        <v>0.94188376753507019</v>
      </c>
      <c r="AL233">
        <f t="shared" si="75"/>
        <v>30</v>
      </c>
      <c r="AN233">
        <f>'D on Ice'!G233</f>
        <v>13.346825396825</v>
      </c>
      <c r="AO233" s="8">
        <f t="shared" si="76"/>
        <v>67.655442631293937</v>
      </c>
      <c r="AP233">
        <f t="shared" si="77"/>
        <v>231</v>
      </c>
      <c r="AQ233" s="8">
        <f t="shared" si="78"/>
        <v>107.53520215033201</v>
      </c>
      <c r="AR233">
        <f t="shared" si="79"/>
        <v>39</v>
      </c>
    </row>
    <row r="234" spans="1:44" x14ac:dyDescent="0.3">
      <c r="A234" t="str">
        <f>'Forward Ranks'!A234</f>
        <v>Mark Scheifele</v>
      </c>
      <c r="B234" t="str">
        <f>'Forward Ranks'!B234</f>
        <v>WPG</v>
      </c>
      <c r="C234" s="2">
        <f>'Forward Ranks'!I234</f>
        <v>0.76328502415458932</v>
      </c>
      <c r="D234" s="2">
        <f>'Forward Ranks'!K234</f>
        <v>0.83091787439613529</v>
      </c>
      <c r="E234" s="2">
        <f>'Forward Ranks'!L234</f>
        <v>0.82367149758454106</v>
      </c>
      <c r="F234" s="2">
        <f>'Forward Ranks'!AC234</f>
        <v>0.33816425120772947</v>
      </c>
      <c r="G234" s="2">
        <f>'Forward Ranks'!AF234</f>
        <v>0.16425120772946861</v>
      </c>
      <c r="H234" s="2">
        <f>'Forward Ranks'!AP234</f>
        <v>0.85507246376811596</v>
      </c>
      <c r="I234" s="2">
        <f t="shared" si="60"/>
        <v>0.81823671497584538</v>
      </c>
      <c r="J234" s="2">
        <f t="shared" si="61"/>
        <v>0.91819699499165275</v>
      </c>
      <c r="K234">
        <f t="shared" si="62"/>
        <v>50</v>
      </c>
      <c r="M234" s="1">
        <f t="shared" si="63"/>
        <v>0.17310789049919484</v>
      </c>
      <c r="N234" s="2">
        <f t="shared" si="64"/>
        <v>0.40567612687813021</v>
      </c>
      <c r="O234">
        <f t="shared" si="65"/>
        <v>357</v>
      </c>
      <c r="P234" s="2">
        <f>'Forward Ranks'!AZ234</f>
        <v>1.6908212560386472E-2</v>
      </c>
      <c r="Q234">
        <f>'F on ice'!G234</f>
        <v>15.988617886179</v>
      </c>
      <c r="R234" s="8">
        <f t="shared" si="66"/>
        <v>107.80831738534427</v>
      </c>
      <c r="S234">
        <f t="shared" si="67"/>
        <v>36</v>
      </c>
      <c r="T234" s="8">
        <f t="shared" si="68"/>
        <v>56.556230573992018</v>
      </c>
      <c r="U234" s="30">
        <f t="shared" si="69"/>
        <v>336</v>
      </c>
      <c r="X234" t="str">
        <f>'Defense Ranks'!A234</f>
        <v>Wyatt Kaiser</v>
      </c>
      <c r="Y234" t="str">
        <f>'Defense Ranks'!B234</f>
        <v>CHI</v>
      </c>
      <c r="Z234" s="2">
        <f>'Defense Ranks'!I234</f>
        <v>3.8135593220338986E-2</v>
      </c>
      <c r="AA234" s="1">
        <f>'Defense Ranks'!K234</f>
        <v>0.4788135593220339</v>
      </c>
      <c r="AB234" s="1">
        <f>'Defense Ranks'!L234</f>
        <v>0.15254237288135594</v>
      </c>
      <c r="AC234" s="2">
        <f>'Defense Ranks'!AC234</f>
        <v>0.1652542372881356</v>
      </c>
      <c r="AD234" s="2">
        <f>'Defense Ranks'!AF234</f>
        <v>0.30508474576271188</v>
      </c>
      <c r="AE234" s="2">
        <f>'Defense Ranks'!AP234</f>
        <v>0.38135593220338981</v>
      </c>
      <c r="AF234" s="1">
        <f t="shared" si="70"/>
        <v>0.26271186440677963</v>
      </c>
      <c r="AG234" s="1">
        <f t="shared" si="71"/>
        <v>0.60521042084168342</v>
      </c>
      <c r="AH234">
        <f t="shared" si="72"/>
        <v>198</v>
      </c>
      <c r="AI234" s="2">
        <f>'Defense Ranks'!AZ234</f>
        <v>0.89830508474576276</v>
      </c>
      <c r="AJ234" s="1">
        <f t="shared" si="73"/>
        <v>0.45621468926553677</v>
      </c>
      <c r="AK234" s="1">
        <f t="shared" si="74"/>
        <v>0.73547094188376749</v>
      </c>
      <c r="AL234">
        <f t="shared" si="75"/>
        <v>133</v>
      </c>
      <c r="AN234">
        <f>'D on Ice'!G234</f>
        <v>14.076086956521999</v>
      </c>
      <c r="AO234" s="8">
        <f t="shared" si="76"/>
        <v>74.597129040690334</v>
      </c>
      <c r="AP234">
        <f t="shared" si="77"/>
        <v>200</v>
      </c>
      <c r="AQ234" s="8">
        <f t="shared" si="78"/>
        <v>87.623181144898751</v>
      </c>
      <c r="AR234">
        <f t="shared" si="79"/>
        <v>141</v>
      </c>
    </row>
    <row r="235" spans="1:44" x14ac:dyDescent="0.3">
      <c r="A235" t="str">
        <f>'Forward Ranks'!A235</f>
        <v>Mark Stone</v>
      </c>
      <c r="B235" t="str">
        <f>'Forward Ranks'!B235</f>
        <v>VGK</v>
      </c>
      <c r="C235" s="2">
        <f>'Forward Ranks'!I235</f>
        <v>0.71014492753623193</v>
      </c>
      <c r="D235" s="2">
        <f>'Forward Ranks'!K235</f>
        <v>0.84299516908212557</v>
      </c>
      <c r="E235" s="2">
        <f>'Forward Ranks'!L235</f>
        <v>0.61111111111111116</v>
      </c>
      <c r="F235" s="2">
        <f>'Forward Ranks'!AC235</f>
        <v>0.20048309178743962</v>
      </c>
      <c r="G235" s="2">
        <f>'Forward Ranks'!AF235</f>
        <v>0.43478260869565216</v>
      </c>
      <c r="H235" s="2">
        <f>'Forward Ranks'!AP235</f>
        <v>0.58212560386473433</v>
      </c>
      <c r="I235" s="2">
        <f t="shared" si="60"/>
        <v>0.68659420289855067</v>
      </c>
      <c r="J235" s="2">
        <f t="shared" si="61"/>
        <v>0.82136894824707851</v>
      </c>
      <c r="K235">
        <f t="shared" si="62"/>
        <v>108</v>
      </c>
      <c r="M235" s="1">
        <f t="shared" si="63"/>
        <v>0.30193236714975841</v>
      </c>
      <c r="N235" s="2">
        <f t="shared" si="64"/>
        <v>0.48747913188647746</v>
      </c>
      <c r="O235">
        <f t="shared" si="65"/>
        <v>308</v>
      </c>
      <c r="P235" s="2">
        <f>'Forward Ranks'!AZ235</f>
        <v>0.27053140096618356</v>
      </c>
      <c r="Q235">
        <f>'F on ice'!G235</f>
        <v>13.011111111110999</v>
      </c>
      <c r="R235" s="8">
        <f t="shared" si="66"/>
        <v>95.148005935818844</v>
      </c>
      <c r="S235">
        <f t="shared" si="67"/>
        <v>106</v>
      </c>
      <c r="T235" s="8">
        <f t="shared" si="68"/>
        <v>61.75902429975875</v>
      </c>
      <c r="U235" s="30">
        <f t="shared" si="69"/>
        <v>306</v>
      </c>
      <c r="X235" t="str">
        <f>'Defense Ranks'!A235</f>
        <v>Zach Bogosian</v>
      </c>
      <c r="Y235" t="str">
        <f>'Defense Ranks'!B235</f>
        <v>MIN, T.B</v>
      </c>
      <c r="Z235" s="2">
        <f>'Defense Ranks'!I235</f>
        <v>0.38135593220338981</v>
      </c>
      <c r="AA235" s="1">
        <f>'Defense Ranks'!K235</f>
        <v>0.56355932203389836</v>
      </c>
      <c r="AB235" s="1">
        <f>'Defense Ranks'!L235</f>
        <v>9.3220338983050849E-2</v>
      </c>
      <c r="AC235" s="2">
        <f>'Defense Ranks'!AC235</f>
        <v>0.36440677966101692</v>
      </c>
      <c r="AD235" s="2">
        <f>'Defense Ranks'!AF235</f>
        <v>0.86016949152542377</v>
      </c>
      <c r="AE235" s="2">
        <f>'Defense Ranks'!AP235</f>
        <v>0.30084745762711862</v>
      </c>
      <c r="AF235" s="1">
        <f t="shared" si="70"/>
        <v>0.3347457627118644</v>
      </c>
      <c r="AG235" s="1">
        <f t="shared" si="71"/>
        <v>0.64529058116232463</v>
      </c>
      <c r="AH235">
        <f t="shared" si="72"/>
        <v>177</v>
      </c>
      <c r="AI235" s="2">
        <f>'Defense Ranks'!AZ235</f>
        <v>0.53389830508474578</v>
      </c>
      <c r="AJ235" s="1">
        <f t="shared" si="73"/>
        <v>0.58615819209039544</v>
      </c>
      <c r="AK235" s="1">
        <f t="shared" si="74"/>
        <v>0.81162324649298601</v>
      </c>
      <c r="AL235">
        <f t="shared" si="75"/>
        <v>93</v>
      </c>
      <c r="AN235">
        <f>'D on Ice'!G235</f>
        <v>14.978703703703999</v>
      </c>
      <c r="AO235" s="8">
        <f t="shared" si="76"/>
        <v>79.507761819936462</v>
      </c>
      <c r="AP235">
        <f t="shared" si="77"/>
        <v>178</v>
      </c>
      <c r="AQ235" s="8">
        <f t="shared" si="78"/>
        <v>96.141028353002596</v>
      </c>
      <c r="AR235">
        <f t="shared" si="79"/>
        <v>102</v>
      </c>
    </row>
    <row r="236" spans="1:44" x14ac:dyDescent="0.3">
      <c r="A236" t="str">
        <f>'Forward Ranks'!A236</f>
        <v>Martin Necas</v>
      </c>
      <c r="B236" t="str">
        <f>'Forward Ranks'!B236</f>
        <v>CAR</v>
      </c>
      <c r="C236" s="2">
        <f>'Forward Ranks'!I236</f>
        <v>0.92028985507246375</v>
      </c>
      <c r="D236" s="2">
        <f>'Forward Ranks'!K236</f>
        <v>0.54347826086956519</v>
      </c>
      <c r="E236" s="2">
        <f>'Forward Ranks'!L236</f>
        <v>0.77294685990338163</v>
      </c>
      <c r="F236" s="2">
        <f>'Forward Ranks'!AC236</f>
        <v>0.71739130434782605</v>
      </c>
      <c r="G236" s="2">
        <f>'Forward Ranks'!AF236</f>
        <v>0.21739130434782608</v>
      </c>
      <c r="H236" s="2">
        <f>'Forward Ranks'!AP236</f>
        <v>0.54830917874396135</v>
      </c>
      <c r="I236" s="2">
        <f t="shared" si="60"/>
        <v>0.69625603864734287</v>
      </c>
      <c r="J236" s="2">
        <f t="shared" si="61"/>
        <v>0.82470784641068451</v>
      </c>
      <c r="K236">
        <f t="shared" si="62"/>
        <v>106</v>
      </c>
      <c r="M236" s="1">
        <f t="shared" si="63"/>
        <v>0.32045088566827695</v>
      </c>
      <c r="N236" s="2">
        <f t="shared" si="64"/>
        <v>0.50751252086811349</v>
      </c>
      <c r="O236">
        <f t="shared" si="65"/>
        <v>296</v>
      </c>
      <c r="P236" s="2">
        <f>'Forward Ranks'!AZ236</f>
        <v>2.6570048309178744E-2</v>
      </c>
      <c r="Q236">
        <f>'F on ice'!G236</f>
        <v>13.996428571429</v>
      </c>
      <c r="R236" s="8">
        <f t="shared" si="66"/>
        <v>96.467213212497455</v>
      </c>
      <c r="S236">
        <f t="shared" si="67"/>
        <v>100</v>
      </c>
      <c r="T236" s="8">
        <f t="shared" si="68"/>
        <v>64.747680658240341</v>
      </c>
      <c r="U236" s="30">
        <f t="shared" si="69"/>
        <v>281</v>
      </c>
      <c r="X236" t="str">
        <f>'Defense Ranks'!A236</f>
        <v>Zach Werenski</v>
      </c>
      <c r="Y236" t="str">
        <f>'Defense Ranks'!B236</f>
        <v>CBJ</v>
      </c>
      <c r="Z236" s="2">
        <f>'Defense Ranks'!I236</f>
        <v>0.75423728813559321</v>
      </c>
      <c r="AA236" s="1">
        <f>'Defense Ranks'!K236</f>
        <v>0.99152542372881358</v>
      </c>
      <c r="AB236" s="1">
        <f>'Defense Ranks'!L236</f>
        <v>0.78389830508474578</v>
      </c>
      <c r="AC236" s="2">
        <f>'Defense Ranks'!AC236</f>
        <v>0.10169491525423729</v>
      </c>
      <c r="AD236" s="2">
        <f>'Defense Ranks'!AF236</f>
        <v>9.3220338983050849E-2</v>
      </c>
      <c r="AE236" s="2">
        <f>'Defense Ranks'!AP236</f>
        <v>0.91101694915254239</v>
      </c>
      <c r="AF236" s="1">
        <f t="shared" si="70"/>
        <v>0.86016949152542377</v>
      </c>
      <c r="AG236" s="1">
        <f t="shared" si="71"/>
        <v>0.96993987975951901</v>
      </c>
      <c r="AH236">
        <f t="shared" si="72"/>
        <v>16</v>
      </c>
      <c r="AI236" s="2">
        <f>'Defense Ranks'!AZ236</f>
        <v>0.31779661016949151</v>
      </c>
      <c r="AJ236" s="1">
        <f t="shared" si="73"/>
        <v>0.17090395480225987</v>
      </c>
      <c r="AK236" s="1">
        <f t="shared" si="74"/>
        <v>0.59118236472945895</v>
      </c>
      <c r="AL236">
        <f t="shared" si="75"/>
        <v>205</v>
      </c>
      <c r="AN236">
        <f>'D on Ice'!G236</f>
        <v>18.254761904761999</v>
      </c>
      <c r="AO236" s="8">
        <f t="shared" si="76"/>
        <v>115.2487498807139</v>
      </c>
      <c r="AP236">
        <f t="shared" si="77"/>
        <v>9</v>
      </c>
      <c r="AQ236" s="8">
        <f t="shared" si="78"/>
        <v>77.372998377707887</v>
      </c>
      <c r="AR236">
        <f t="shared" si="79"/>
        <v>193</v>
      </c>
    </row>
    <row r="237" spans="1:44" x14ac:dyDescent="0.3">
      <c r="A237" t="str">
        <f>'Forward Ranks'!A237</f>
        <v>Martin Pospisil</v>
      </c>
      <c r="B237" t="str">
        <f>'Forward Ranks'!B237</f>
        <v>CGY</v>
      </c>
      <c r="C237" s="2">
        <f>'Forward Ranks'!I237</f>
        <v>0.77777777777777779</v>
      </c>
      <c r="D237" s="2">
        <f>'Forward Ranks'!K237</f>
        <v>0.64251207729468596</v>
      </c>
      <c r="E237" s="2">
        <f>'Forward Ranks'!L237</f>
        <v>0.80676328502415462</v>
      </c>
      <c r="F237" s="2">
        <f>'Forward Ranks'!AC237</f>
        <v>0.79710144927536231</v>
      </c>
      <c r="G237" s="2">
        <f>'Forward Ranks'!AF237</f>
        <v>0.79710144927536231</v>
      </c>
      <c r="H237" s="2">
        <f>'Forward Ranks'!AP237</f>
        <v>0.86956521739130432</v>
      </c>
      <c r="I237" s="2">
        <f t="shared" si="60"/>
        <v>0.77415458937198067</v>
      </c>
      <c r="J237" s="2">
        <f t="shared" si="61"/>
        <v>0.87479131886477457</v>
      </c>
      <c r="K237">
        <f t="shared" si="62"/>
        <v>76</v>
      </c>
      <c r="M237" s="1">
        <f t="shared" si="63"/>
        <v>0.81964573268921093</v>
      </c>
      <c r="N237" s="2">
        <f t="shared" si="64"/>
        <v>0.90150250417362265</v>
      </c>
      <c r="O237">
        <f t="shared" si="65"/>
        <v>60</v>
      </c>
      <c r="P237" s="2">
        <f>'Forward Ranks'!AZ237</f>
        <v>0.86473429951690817</v>
      </c>
      <c r="Q237">
        <f>'F on ice'!G237</f>
        <v>11.066161616162001</v>
      </c>
      <c r="R237" s="8">
        <f t="shared" si="66"/>
        <v>98.545293502639453</v>
      </c>
      <c r="S237">
        <f t="shared" si="67"/>
        <v>87</v>
      </c>
      <c r="T237" s="8">
        <f t="shared" si="68"/>
        <v>101.21641203352428</v>
      </c>
      <c r="U237" s="30">
        <f t="shared" si="69"/>
        <v>65</v>
      </c>
      <c r="X237" t="str">
        <f>'Defense Ranks'!A237</f>
        <v>Zach Whitecloud</v>
      </c>
      <c r="Y237" t="str">
        <f>'Defense Ranks'!B237</f>
        <v>VGK</v>
      </c>
      <c r="Z237" s="2">
        <f>'Defense Ranks'!I237</f>
        <v>0.49576271186440679</v>
      </c>
      <c r="AA237" s="1">
        <f>'Defense Ranks'!K237</f>
        <v>0.26271186440677968</v>
      </c>
      <c r="AB237" s="1">
        <f>'Defense Ranks'!L237</f>
        <v>0.4364406779661017</v>
      </c>
      <c r="AC237" s="2">
        <f>'Defense Ranks'!AC237</f>
        <v>0.59322033898305082</v>
      </c>
      <c r="AD237" s="2">
        <f>'Defense Ranks'!AF237</f>
        <v>0.89830508474576276</v>
      </c>
      <c r="AE237" s="2">
        <f>'Defense Ranks'!AP237</f>
        <v>0.23305084745762711</v>
      </c>
      <c r="AF237" s="1">
        <f t="shared" si="70"/>
        <v>0.35699152542372881</v>
      </c>
      <c r="AG237" s="1">
        <f t="shared" si="71"/>
        <v>0.67134268537074149</v>
      </c>
      <c r="AH237">
        <f t="shared" si="72"/>
        <v>165</v>
      </c>
      <c r="AI237" s="2">
        <f>'Defense Ranks'!AZ237</f>
        <v>0.82627118644067798</v>
      </c>
      <c r="AJ237" s="1">
        <f t="shared" si="73"/>
        <v>0.77259887005649708</v>
      </c>
      <c r="AK237" s="1">
        <f t="shared" si="74"/>
        <v>0.91382765531062127</v>
      </c>
      <c r="AL237">
        <f t="shared" si="75"/>
        <v>44</v>
      </c>
      <c r="AN237">
        <f>'D on Ice'!G237</f>
        <v>15.808585858586</v>
      </c>
      <c r="AO237" s="8">
        <f t="shared" si="76"/>
        <v>82.942854395660149</v>
      </c>
      <c r="AP237">
        <f t="shared" si="77"/>
        <v>161</v>
      </c>
      <c r="AQ237" s="8">
        <f t="shared" si="78"/>
        <v>107.19135138964813</v>
      </c>
      <c r="AR237">
        <f t="shared" si="79"/>
        <v>41</v>
      </c>
    </row>
    <row r="238" spans="1:44" x14ac:dyDescent="0.3">
      <c r="A238" t="str">
        <f>'Forward Ranks'!A238</f>
        <v>Mason Appleton</v>
      </c>
      <c r="B238" t="str">
        <f>'Forward Ranks'!B238</f>
        <v>WPG</v>
      </c>
      <c r="C238" s="2">
        <f>'Forward Ranks'!I238</f>
        <v>0.57246376811594202</v>
      </c>
      <c r="D238" s="2">
        <f>'Forward Ranks'!K238</f>
        <v>0.48792270531400966</v>
      </c>
      <c r="E238" s="2">
        <f>'Forward Ranks'!L238</f>
        <v>0.39371980676328505</v>
      </c>
      <c r="F238" s="2">
        <f>'Forward Ranks'!AC238</f>
        <v>0.40821256038647341</v>
      </c>
      <c r="G238" s="2">
        <f>'Forward Ranks'!AF238</f>
        <v>0.45652173913043476</v>
      </c>
      <c r="H238" s="2">
        <f>'Forward Ranks'!AP238</f>
        <v>0.28743961352657005</v>
      </c>
      <c r="I238" s="2">
        <f t="shared" si="60"/>
        <v>0.43538647342995168</v>
      </c>
      <c r="J238" s="2">
        <f t="shared" si="61"/>
        <v>0.60601001669449084</v>
      </c>
      <c r="K238">
        <f t="shared" si="62"/>
        <v>237</v>
      </c>
      <c r="M238" s="1">
        <f t="shared" si="63"/>
        <v>0.34299516908212557</v>
      </c>
      <c r="N238" s="2">
        <f t="shared" si="64"/>
        <v>0.53255425709515858</v>
      </c>
      <c r="O238">
        <f t="shared" si="65"/>
        <v>281</v>
      </c>
      <c r="P238" s="2">
        <f>'Forward Ranks'!AZ238</f>
        <v>0.16425120772946861</v>
      </c>
      <c r="Q238">
        <f>'F on ice'!G238</f>
        <v>13.948188405797</v>
      </c>
      <c r="R238" s="8">
        <f t="shared" si="66"/>
        <v>74.549190075246088</v>
      </c>
      <c r="S238">
        <f t="shared" si="67"/>
        <v>227</v>
      </c>
      <c r="T238" s="8">
        <f t="shared" si="68"/>
        <v>67.20361411531286</v>
      </c>
      <c r="U238" s="30">
        <f t="shared" si="69"/>
        <v>269</v>
      </c>
      <c r="X238">
        <f>'Defense Ranks'!A238</f>
        <v>0</v>
      </c>
      <c r="Y238">
        <f>'Defense Ranks'!B238</f>
        <v>0</v>
      </c>
      <c r="Z238" s="2">
        <f>'Defense Ranks'!I238</f>
        <v>0</v>
      </c>
      <c r="AA238" s="1">
        <f>'Defense Ranks'!K238</f>
        <v>0</v>
      </c>
      <c r="AB238" s="1">
        <f>'Defense Ranks'!L238</f>
        <v>0</v>
      </c>
      <c r="AC238" s="2">
        <f>'Defense Ranks'!AC238</f>
        <v>0</v>
      </c>
      <c r="AD238" s="2">
        <f>'Defense Ranks'!AF238</f>
        <v>0</v>
      </c>
      <c r="AE238" s="2">
        <f>'Defense Ranks'!AP238</f>
        <v>0</v>
      </c>
      <c r="AF238" s="1">
        <f t="shared" si="70"/>
        <v>0</v>
      </c>
      <c r="AG238" s="1">
        <f t="shared" si="71"/>
        <v>2.004008016032064E-3</v>
      </c>
      <c r="AH238">
        <f t="shared" si="72"/>
        <v>237</v>
      </c>
      <c r="AI238" s="2">
        <f>'Defense Ranks'!AZ238</f>
        <v>0</v>
      </c>
      <c r="AJ238" s="1">
        <f t="shared" si="73"/>
        <v>0</v>
      </c>
      <c r="AK238" s="1">
        <f t="shared" si="74"/>
        <v>2.004008016032064E-3</v>
      </c>
      <c r="AL238">
        <f t="shared" si="75"/>
        <v>237</v>
      </c>
      <c r="AN238">
        <f>'D on Ice'!G238</f>
        <v>0</v>
      </c>
      <c r="AO238" s="8">
        <f t="shared" si="76"/>
        <v>0.20040080160320639</v>
      </c>
      <c r="AP238">
        <f t="shared" si="77"/>
        <v>237</v>
      </c>
      <c r="AQ238" s="8">
        <f t="shared" si="78"/>
        <v>0.20040080160320639</v>
      </c>
      <c r="AR238">
        <f t="shared" si="79"/>
        <v>237</v>
      </c>
    </row>
    <row r="239" spans="1:44" x14ac:dyDescent="0.3">
      <c r="A239" t="str">
        <f>'Forward Ranks'!A239</f>
        <v>Mason Marchment</v>
      </c>
      <c r="B239" t="str">
        <f>'Forward Ranks'!B239</f>
        <v>DAL</v>
      </c>
      <c r="C239" s="2">
        <f>'Forward Ranks'!I239</f>
        <v>0.73671497584541068</v>
      </c>
      <c r="D239" s="2">
        <f>'Forward Ranks'!K239</f>
        <v>0.93236714975845414</v>
      </c>
      <c r="E239" s="2">
        <f>'Forward Ranks'!L239</f>
        <v>0.7342995169082126</v>
      </c>
      <c r="F239" s="2">
        <f>'Forward Ranks'!AC239</f>
        <v>0.49033816425120774</v>
      </c>
      <c r="G239" s="2">
        <f>'Forward Ranks'!AF239</f>
        <v>0.78502415458937203</v>
      </c>
      <c r="H239" s="2">
        <f>'Forward Ranks'!AP239</f>
        <v>0.65458937198067635</v>
      </c>
      <c r="I239" s="2">
        <f t="shared" si="60"/>
        <v>0.76449275362318847</v>
      </c>
      <c r="J239" s="2">
        <f t="shared" si="61"/>
        <v>0.86811352253756258</v>
      </c>
      <c r="K239">
        <f t="shared" si="62"/>
        <v>80</v>
      </c>
      <c r="M239" s="1">
        <f t="shared" si="63"/>
        <v>0.55555555555555558</v>
      </c>
      <c r="N239" s="2">
        <f t="shared" si="64"/>
        <v>0.70450751252086807</v>
      </c>
      <c r="O239">
        <f t="shared" si="65"/>
        <v>178</v>
      </c>
      <c r="P239" s="2">
        <f>'Forward Ranks'!AZ239</f>
        <v>0.39130434782608697</v>
      </c>
      <c r="Q239">
        <f>'F on ice'!G239</f>
        <v>13.289361702128</v>
      </c>
      <c r="R239" s="8">
        <f t="shared" si="66"/>
        <v>100.10071395588427</v>
      </c>
      <c r="S239">
        <f t="shared" si="67"/>
        <v>74</v>
      </c>
      <c r="T239" s="8">
        <f t="shared" si="68"/>
        <v>83.740112954214808</v>
      </c>
      <c r="U239" s="30">
        <f t="shared" si="69"/>
        <v>170</v>
      </c>
      <c r="X239">
        <f>'Defense Ranks'!A239</f>
        <v>0</v>
      </c>
      <c r="Y239">
        <f>'Defense Ranks'!B239</f>
        <v>0</v>
      </c>
      <c r="Z239" s="2">
        <f>'Defense Ranks'!I239</f>
        <v>0</v>
      </c>
      <c r="AA239" s="1">
        <f>'Defense Ranks'!K239</f>
        <v>0</v>
      </c>
      <c r="AB239" s="1">
        <f>'Defense Ranks'!L239</f>
        <v>0</v>
      </c>
      <c r="AC239" s="2">
        <f>'Defense Ranks'!AC239</f>
        <v>0</v>
      </c>
      <c r="AD239" s="2">
        <f>'Defense Ranks'!AF239</f>
        <v>0</v>
      </c>
      <c r="AE239" s="2">
        <f>'Defense Ranks'!AP239</f>
        <v>0</v>
      </c>
      <c r="AF239" s="1">
        <f t="shared" si="70"/>
        <v>0</v>
      </c>
      <c r="AG239" s="1">
        <f t="shared" si="71"/>
        <v>2.004008016032064E-3</v>
      </c>
      <c r="AH239">
        <f t="shared" si="72"/>
        <v>237</v>
      </c>
      <c r="AI239" s="2">
        <f>'Defense Ranks'!AZ239</f>
        <v>0</v>
      </c>
      <c r="AJ239" s="1">
        <f t="shared" si="73"/>
        <v>0</v>
      </c>
      <c r="AK239" s="1">
        <f t="shared" si="74"/>
        <v>2.004008016032064E-3</v>
      </c>
      <c r="AL239">
        <f t="shared" si="75"/>
        <v>237</v>
      </c>
      <c r="AN239">
        <f>'D on Ice'!G239</f>
        <v>0</v>
      </c>
      <c r="AO239" s="8">
        <f t="shared" si="76"/>
        <v>0.20040080160320639</v>
      </c>
      <c r="AP239">
        <f t="shared" si="77"/>
        <v>237</v>
      </c>
      <c r="AQ239" s="8">
        <f t="shared" si="78"/>
        <v>0.20040080160320639</v>
      </c>
      <c r="AR239">
        <f t="shared" si="79"/>
        <v>237</v>
      </c>
    </row>
    <row r="240" spans="1:44" x14ac:dyDescent="0.3">
      <c r="A240" t="str">
        <f>'Forward Ranks'!A240</f>
        <v>Mason McTavish</v>
      </c>
      <c r="B240" t="str">
        <f>'Forward Ranks'!B240</f>
        <v>ANA</v>
      </c>
      <c r="C240" s="2">
        <f>'Forward Ranks'!I240</f>
        <v>0.49275362318840582</v>
      </c>
      <c r="D240" s="2">
        <f>'Forward Ranks'!K240</f>
        <v>0.78260869565217395</v>
      </c>
      <c r="E240" s="2">
        <f>'Forward Ranks'!L240</f>
        <v>0.61111111111111116</v>
      </c>
      <c r="F240" s="2">
        <f>'Forward Ranks'!AC240</f>
        <v>2.8985507246376812E-2</v>
      </c>
      <c r="G240" s="2">
        <f>'Forward Ranks'!AF240</f>
        <v>7.9710144927536225E-2</v>
      </c>
      <c r="H240" s="2">
        <f>'Forward Ranks'!AP240</f>
        <v>0.82125603864734298</v>
      </c>
      <c r="I240" s="2">
        <f t="shared" si="60"/>
        <v>0.67693236714975846</v>
      </c>
      <c r="J240" s="2">
        <f t="shared" si="61"/>
        <v>0.80801335559265441</v>
      </c>
      <c r="K240">
        <f t="shared" si="62"/>
        <v>116</v>
      </c>
      <c r="M240" s="1">
        <f t="shared" si="63"/>
        <v>6.280193236714976E-2</v>
      </c>
      <c r="N240" s="2">
        <f t="shared" si="64"/>
        <v>0.330550918196995</v>
      </c>
      <c r="O240">
        <f t="shared" si="65"/>
        <v>402</v>
      </c>
      <c r="P240" s="2">
        <f>'Forward Ranks'!AZ240</f>
        <v>7.9710144927536225E-2</v>
      </c>
      <c r="Q240">
        <f>'F on ice'!G240</f>
        <v>13.269512195121999</v>
      </c>
      <c r="R240" s="8">
        <f t="shared" si="66"/>
        <v>94.070847754387444</v>
      </c>
      <c r="S240">
        <f t="shared" si="67"/>
        <v>115</v>
      </c>
      <c r="T240" s="8">
        <f t="shared" si="68"/>
        <v>46.324604014821503</v>
      </c>
      <c r="U240" s="30">
        <f t="shared" si="69"/>
        <v>396</v>
      </c>
      <c r="X240">
        <f>'Defense Ranks'!A240</f>
        <v>0</v>
      </c>
      <c r="Y240">
        <f>'Defense Ranks'!B240</f>
        <v>0</v>
      </c>
      <c r="Z240" s="2">
        <f>'Defense Ranks'!I240</f>
        <v>0</v>
      </c>
      <c r="AA240" s="1">
        <f>'Defense Ranks'!K240</f>
        <v>0</v>
      </c>
      <c r="AB240" s="1">
        <f>'Defense Ranks'!L240</f>
        <v>0</v>
      </c>
      <c r="AC240" s="2">
        <f>'Defense Ranks'!AC240</f>
        <v>0</v>
      </c>
      <c r="AD240" s="2">
        <f>'Defense Ranks'!AF240</f>
        <v>0</v>
      </c>
      <c r="AE240" s="2">
        <f>'Defense Ranks'!AP240</f>
        <v>0</v>
      </c>
      <c r="AF240" s="1">
        <f t="shared" si="70"/>
        <v>0</v>
      </c>
      <c r="AG240" s="1">
        <f t="shared" si="71"/>
        <v>2.004008016032064E-3</v>
      </c>
      <c r="AH240">
        <f t="shared" si="72"/>
        <v>237</v>
      </c>
      <c r="AI240" s="2">
        <f>'Defense Ranks'!AZ240</f>
        <v>0</v>
      </c>
      <c r="AJ240" s="1">
        <f t="shared" si="73"/>
        <v>0</v>
      </c>
      <c r="AK240" s="1">
        <f t="shared" si="74"/>
        <v>2.004008016032064E-3</v>
      </c>
      <c r="AL240">
        <f t="shared" si="75"/>
        <v>237</v>
      </c>
      <c r="AN240">
        <f>'D on Ice'!G240</f>
        <v>0</v>
      </c>
      <c r="AO240" s="8">
        <f t="shared" si="76"/>
        <v>0.20040080160320639</v>
      </c>
      <c r="AP240">
        <f t="shared" si="77"/>
        <v>237</v>
      </c>
      <c r="AQ240" s="8">
        <f t="shared" si="78"/>
        <v>0.20040080160320639</v>
      </c>
      <c r="AR240">
        <f t="shared" si="79"/>
        <v>237</v>
      </c>
    </row>
    <row r="241" spans="1:44" x14ac:dyDescent="0.3">
      <c r="A241" t="str">
        <f>'Forward Ranks'!A241</f>
        <v>Mathew Barzal</v>
      </c>
      <c r="B241" t="str">
        <f>'Forward Ranks'!B241</f>
        <v>NYI</v>
      </c>
      <c r="C241" s="2">
        <f>'Forward Ranks'!I241</f>
        <v>0.94444444444444442</v>
      </c>
      <c r="D241" s="2">
        <f>'Forward Ranks'!K241</f>
        <v>0.72705314009661837</v>
      </c>
      <c r="E241" s="2">
        <f>'Forward Ranks'!L241</f>
        <v>0.92753623188405798</v>
      </c>
      <c r="F241" s="2">
        <f>'Forward Ranks'!AC241</f>
        <v>0.22946859903381642</v>
      </c>
      <c r="G241" s="2">
        <f>'Forward Ranks'!AF241</f>
        <v>0.16425120772946861</v>
      </c>
      <c r="H241" s="2">
        <f>'Forward Ranks'!AP241</f>
        <v>0.95169082125603865</v>
      </c>
      <c r="I241" s="2">
        <f t="shared" si="60"/>
        <v>0.8876811594202898</v>
      </c>
      <c r="J241" s="2">
        <f t="shared" si="61"/>
        <v>0.95492487479131882</v>
      </c>
      <c r="K241">
        <f t="shared" si="62"/>
        <v>28</v>
      </c>
      <c r="M241" s="1">
        <f t="shared" si="63"/>
        <v>0.22463768115942029</v>
      </c>
      <c r="N241" s="2">
        <f t="shared" si="64"/>
        <v>0.43572621035058429</v>
      </c>
      <c r="O241">
        <f t="shared" si="65"/>
        <v>338</v>
      </c>
      <c r="P241" s="2">
        <f>'Forward Ranks'!AZ241</f>
        <v>0.28019323671497587</v>
      </c>
      <c r="Q241">
        <f>'F on ice'!G241</f>
        <v>15.494326241134999</v>
      </c>
      <c r="R241" s="8">
        <f t="shared" si="66"/>
        <v>110.98681372026688</v>
      </c>
      <c r="S241">
        <f t="shared" si="67"/>
        <v>20</v>
      </c>
      <c r="T241" s="8">
        <f t="shared" si="68"/>
        <v>59.066947276193424</v>
      </c>
      <c r="U241" s="30">
        <f t="shared" si="69"/>
        <v>324</v>
      </c>
      <c r="X241">
        <f>'Defense Ranks'!A241</f>
        <v>0</v>
      </c>
      <c r="Y241">
        <f>'Defense Ranks'!B241</f>
        <v>0</v>
      </c>
      <c r="Z241" s="2">
        <f>'Defense Ranks'!I241</f>
        <v>0</v>
      </c>
      <c r="AA241" s="1">
        <f>'Defense Ranks'!K241</f>
        <v>0</v>
      </c>
      <c r="AB241" s="1">
        <f>'Defense Ranks'!L241</f>
        <v>0</v>
      </c>
      <c r="AC241" s="2">
        <f>'Defense Ranks'!AC241</f>
        <v>0</v>
      </c>
      <c r="AD241" s="2">
        <f>'Defense Ranks'!AF241</f>
        <v>0</v>
      </c>
      <c r="AE241" s="2">
        <f>'Defense Ranks'!AP241</f>
        <v>0</v>
      </c>
      <c r="AF241" s="1">
        <f t="shared" si="70"/>
        <v>0</v>
      </c>
      <c r="AG241" s="1">
        <f t="shared" si="71"/>
        <v>2.004008016032064E-3</v>
      </c>
      <c r="AH241">
        <f t="shared" si="72"/>
        <v>237</v>
      </c>
      <c r="AI241" s="2">
        <f>'Defense Ranks'!AZ241</f>
        <v>0</v>
      </c>
      <c r="AJ241" s="1">
        <f t="shared" si="73"/>
        <v>0</v>
      </c>
      <c r="AK241" s="1">
        <f t="shared" si="74"/>
        <v>2.004008016032064E-3</v>
      </c>
      <c r="AL241">
        <f t="shared" si="75"/>
        <v>237</v>
      </c>
      <c r="AN241">
        <f>'D on Ice'!G241</f>
        <v>0</v>
      </c>
      <c r="AO241" s="8">
        <f t="shared" si="76"/>
        <v>0.20040080160320639</v>
      </c>
      <c r="AP241">
        <f t="shared" si="77"/>
        <v>237</v>
      </c>
      <c r="AQ241" s="8">
        <f t="shared" si="78"/>
        <v>0.20040080160320639</v>
      </c>
      <c r="AR241">
        <f t="shared" si="79"/>
        <v>237</v>
      </c>
    </row>
    <row r="242" spans="1:44" x14ac:dyDescent="0.3">
      <c r="A242" t="str">
        <f>'Forward Ranks'!A242</f>
        <v>Mathieu Joseph</v>
      </c>
      <c r="B242" t="str">
        <f>'Forward Ranks'!B242</f>
        <v>OTT</v>
      </c>
      <c r="C242" s="2">
        <f>'Forward Ranks'!I242</f>
        <v>0.30193236714975846</v>
      </c>
      <c r="D242" s="2">
        <f>'Forward Ranks'!K242</f>
        <v>0.96376811594202894</v>
      </c>
      <c r="E242" s="2">
        <f>'Forward Ranks'!L242</f>
        <v>0.25362318840579712</v>
      </c>
      <c r="F242" s="2">
        <f>'Forward Ranks'!AC242</f>
        <v>0.76086956521739135</v>
      </c>
      <c r="G242" s="2">
        <f>'Forward Ranks'!AF242</f>
        <v>0.66908212560386471</v>
      </c>
      <c r="H242" s="2">
        <f>'Forward Ranks'!AP242</f>
        <v>0.14975845410628019</v>
      </c>
      <c r="I242" s="2">
        <f t="shared" si="60"/>
        <v>0.41727053140096615</v>
      </c>
      <c r="J242" s="2">
        <f t="shared" si="61"/>
        <v>0.58931552587646074</v>
      </c>
      <c r="K242">
        <f t="shared" si="62"/>
        <v>246</v>
      </c>
      <c r="M242" s="1">
        <f t="shared" si="63"/>
        <v>0.72946859903381644</v>
      </c>
      <c r="N242" s="2">
        <f t="shared" si="64"/>
        <v>0.84140233722871449</v>
      </c>
      <c r="O242">
        <f t="shared" si="65"/>
        <v>95</v>
      </c>
      <c r="P242" s="2">
        <f>'Forward Ranks'!AZ242</f>
        <v>0.75845410628019327</v>
      </c>
      <c r="Q242">
        <f>'F on ice'!G242</f>
        <v>12.887254901961001</v>
      </c>
      <c r="R242" s="8">
        <f t="shared" si="66"/>
        <v>71.818807489607067</v>
      </c>
      <c r="S242">
        <f t="shared" si="67"/>
        <v>242</v>
      </c>
      <c r="T242" s="8">
        <f t="shared" si="68"/>
        <v>97.027488624832444</v>
      </c>
      <c r="U242" s="30">
        <f t="shared" si="69"/>
        <v>89</v>
      </c>
      <c r="X242">
        <f>'Defense Ranks'!A242</f>
        <v>0</v>
      </c>
      <c r="Y242">
        <f>'Defense Ranks'!B242</f>
        <v>0</v>
      </c>
      <c r="Z242" s="2">
        <f>'Defense Ranks'!I242</f>
        <v>0</v>
      </c>
      <c r="AA242" s="1">
        <f>'Defense Ranks'!K242</f>
        <v>0</v>
      </c>
      <c r="AB242" s="1">
        <f>'Defense Ranks'!L242</f>
        <v>0</v>
      </c>
      <c r="AC242" s="2">
        <f>'Defense Ranks'!AC242</f>
        <v>0</v>
      </c>
      <c r="AD242" s="2">
        <f>'Defense Ranks'!AF242</f>
        <v>0</v>
      </c>
      <c r="AE242" s="2">
        <f>'Defense Ranks'!AP242</f>
        <v>0</v>
      </c>
      <c r="AF242" s="1">
        <f t="shared" si="70"/>
        <v>0</v>
      </c>
      <c r="AG242" s="1">
        <f t="shared" si="71"/>
        <v>2.004008016032064E-3</v>
      </c>
      <c r="AH242">
        <f t="shared" si="72"/>
        <v>237</v>
      </c>
      <c r="AI242" s="2">
        <f>'Defense Ranks'!AZ242</f>
        <v>0</v>
      </c>
      <c r="AJ242" s="1">
        <f t="shared" si="73"/>
        <v>0</v>
      </c>
      <c r="AK242" s="1">
        <f t="shared" si="74"/>
        <v>2.004008016032064E-3</v>
      </c>
      <c r="AL242">
        <f t="shared" si="75"/>
        <v>237</v>
      </c>
      <c r="AN242">
        <f>'D on Ice'!G242</f>
        <v>0</v>
      </c>
      <c r="AO242" s="8">
        <f t="shared" si="76"/>
        <v>0.20040080160320639</v>
      </c>
      <c r="AP242">
        <f t="shared" si="77"/>
        <v>237</v>
      </c>
      <c r="AQ242" s="8">
        <f t="shared" si="78"/>
        <v>0.20040080160320639</v>
      </c>
      <c r="AR242">
        <f t="shared" si="79"/>
        <v>237</v>
      </c>
    </row>
    <row r="243" spans="1:44" x14ac:dyDescent="0.3">
      <c r="A243" t="str">
        <f>'Forward Ranks'!A243</f>
        <v>Mathieu Olivier</v>
      </c>
      <c r="B243" t="str">
        <f>'Forward Ranks'!B243</f>
        <v>CBJ</v>
      </c>
      <c r="C243" s="2">
        <f>'Forward Ranks'!I243</f>
        <v>0.47342995169082125</v>
      </c>
      <c r="D243" s="2">
        <f>'Forward Ranks'!K243</f>
        <v>0.54347826086956519</v>
      </c>
      <c r="E243" s="2">
        <f>'Forward Ranks'!L243</f>
        <v>0.5748792270531401</v>
      </c>
      <c r="F243" s="2">
        <f>'Forward Ranks'!AC243</f>
        <v>0.39613526570048307</v>
      </c>
      <c r="G243" s="2">
        <f>'Forward Ranks'!AF243</f>
        <v>0.84299516908212557</v>
      </c>
      <c r="H243" s="2">
        <f>'Forward Ranks'!AP243</f>
        <v>0.65458937198067635</v>
      </c>
      <c r="I243" s="2">
        <f t="shared" si="60"/>
        <v>0.56159420289855078</v>
      </c>
      <c r="J243" s="2">
        <f t="shared" si="61"/>
        <v>0.71118530884808018</v>
      </c>
      <c r="K243">
        <f t="shared" si="62"/>
        <v>174</v>
      </c>
      <c r="M243" s="1">
        <f t="shared" si="63"/>
        <v>0.73993558776167478</v>
      </c>
      <c r="N243" s="2">
        <f t="shared" si="64"/>
        <v>0.8480801335559266</v>
      </c>
      <c r="O243">
        <f t="shared" si="65"/>
        <v>92</v>
      </c>
      <c r="P243" s="2">
        <f>'Forward Ranks'!AZ243</f>
        <v>0.98067632850241548</v>
      </c>
      <c r="Q243">
        <f>'F on ice'!G243</f>
        <v>9.6318181818182005</v>
      </c>
      <c r="R243" s="8">
        <f t="shared" si="66"/>
        <v>80.750349066626214</v>
      </c>
      <c r="S243">
        <f t="shared" si="67"/>
        <v>191</v>
      </c>
      <c r="T243" s="8">
        <f t="shared" si="68"/>
        <v>94.439831537410853</v>
      </c>
      <c r="U243" s="30">
        <f t="shared" si="69"/>
        <v>105</v>
      </c>
      <c r="X243">
        <f>'Defense Ranks'!A243</f>
        <v>0</v>
      </c>
      <c r="Y243">
        <f>'Defense Ranks'!B243</f>
        <v>0</v>
      </c>
      <c r="Z243" s="2">
        <f>'Defense Ranks'!I243</f>
        <v>0</v>
      </c>
      <c r="AA243" s="1">
        <f>'Defense Ranks'!K243</f>
        <v>0</v>
      </c>
      <c r="AB243" s="1">
        <f>'Defense Ranks'!L243</f>
        <v>0</v>
      </c>
      <c r="AC243" s="2">
        <f>'Defense Ranks'!AC243</f>
        <v>0</v>
      </c>
      <c r="AD243" s="2">
        <f>'Defense Ranks'!AF243</f>
        <v>0</v>
      </c>
      <c r="AE243" s="2">
        <f>'Defense Ranks'!AP243</f>
        <v>0</v>
      </c>
      <c r="AF243" s="1">
        <f t="shared" si="70"/>
        <v>0</v>
      </c>
      <c r="AG243" s="1">
        <f t="shared" si="71"/>
        <v>2.004008016032064E-3</v>
      </c>
      <c r="AH243">
        <f t="shared" si="72"/>
        <v>237</v>
      </c>
      <c r="AI243" s="2">
        <f>'Defense Ranks'!AZ243</f>
        <v>0</v>
      </c>
      <c r="AJ243" s="1">
        <f t="shared" si="73"/>
        <v>0</v>
      </c>
      <c r="AK243" s="1">
        <f t="shared" si="74"/>
        <v>2.004008016032064E-3</v>
      </c>
      <c r="AL243">
        <f t="shared" si="75"/>
        <v>237</v>
      </c>
      <c r="AN243">
        <f>'D on Ice'!G243</f>
        <v>0</v>
      </c>
      <c r="AO243" s="8">
        <f t="shared" si="76"/>
        <v>0.20040080160320639</v>
      </c>
      <c r="AP243">
        <f t="shared" si="77"/>
        <v>237</v>
      </c>
      <c r="AQ243" s="8">
        <f t="shared" si="78"/>
        <v>0.20040080160320639</v>
      </c>
      <c r="AR243">
        <f t="shared" si="79"/>
        <v>237</v>
      </c>
    </row>
    <row r="244" spans="1:44" x14ac:dyDescent="0.3">
      <c r="A244" t="str">
        <f>'Forward Ranks'!A244</f>
        <v>Matias Maccelli</v>
      </c>
      <c r="B244" t="str">
        <f>'Forward Ranks'!B244</f>
        <v>ARI</v>
      </c>
      <c r="C244" s="2">
        <f>'Forward Ranks'!I244</f>
        <v>0.48309178743961351</v>
      </c>
      <c r="D244" s="2">
        <f>'Forward Ranks'!K244</f>
        <v>0.51932367149758452</v>
      </c>
      <c r="E244" s="2">
        <f>'Forward Ranks'!L244</f>
        <v>0.79710144927536231</v>
      </c>
      <c r="F244" s="2">
        <f>'Forward Ranks'!AC244</f>
        <v>0.39130434782608697</v>
      </c>
      <c r="G244" s="2">
        <f>'Forward Ranks'!AF244</f>
        <v>0.32367149758454106</v>
      </c>
      <c r="H244" s="2">
        <f>'Forward Ranks'!AP244</f>
        <v>0.85507246376811596</v>
      </c>
      <c r="I244" s="2">
        <f t="shared" si="60"/>
        <v>0.66364734299516903</v>
      </c>
      <c r="J244" s="2">
        <f t="shared" si="61"/>
        <v>0.79632721202003343</v>
      </c>
      <c r="K244">
        <f t="shared" si="62"/>
        <v>123</v>
      </c>
      <c r="M244" s="1">
        <f t="shared" si="63"/>
        <v>0.33574879227053139</v>
      </c>
      <c r="N244" s="2">
        <f t="shared" si="64"/>
        <v>0.52587646076794659</v>
      </c>
      <c r="O244">
        <f t="shared" si="65"/>
        <v>285</v>
      </c>
      <c r="P244" s="2">
        <f>'Forward Ranks'!AZ244</f>
        <v>0.2922705314009662</v>
      </c>
      <c r="Q244">
        <f>'F on ice'!G244</f>
        <v>13.310283687943</v>
      </c>
      <c r="R244" s="8">
        <f t="shared" si="66"/>
        <v>92.943004889946351</v>
      </c>
      <c r="S244">
        <f t="shared" si="67"/>
        <v>117</v>
      </c>
      <c r="T244" s="8">
        <f t="shared" si="68"/>
        <v>65.897929764737668</v>
      </c>
      <c r="U244" s="30">
        <f t="shared" si="69"/>
        <v>273</v>
      </c>
      <c r="X244">
        <f>'Defense Ranks'!A244</f>
        <v>0</v>
      </c>
      <c r="Y244">
        <f>'Defense Ranks'!B244</f>
        <v>0</v>
      </c>
      <c r="Z244" s="2">
        <f>'Defense Ranks'!I244</f>
        <v>0</v>
      </c>
      <c r="AA244" s="1">
        <f>'Defense Ranks'!K244</f>
        <v>0</v>
      </c>
      <c r="AB244" s="1">
        <f>'Defense Ranks'!L244</f>
        <v>0</v>
      </c>
      <c r="AC244" s="2">
        <f>'Defense Ranks'!AC244</f>
        <v>0</v>
      </c>
      <c r="AD244" s="2">
        <f>'Defense Ranks'!AF244</f>
        <v>0</v>
      </c>
      <c r="AE244" s="2">
        <f>'Defense Ranks'!AP244</f>
        <v>0</v>
      </c>
      <c r="AF244" s="1">
        <f t="shared" si="70"/>
        <v>0</v>
      </c>
      <c r="AG244" s="1">
        <f t="shared" si="71"/>
        <v>2.004008016032064E-3</v>
      </c>
      <c r="AH244">
        <f t="shared" si="72"/>
        <v>237</v>
      </c>
      <c r="AI244" s="2">
        <f>'Defense Ranks'!AZ244</f>
        <v>0</v>
      </c>
      <c r="AJ244" s="1">
        <f t="shared" si="73"/>
        <v>0</v>
      </c>
      <c r="AK244" s="1">
        <f t="shared" si="74"/>
        <v>2.004008016032064E-3</v>
      </c>
      <c r="AL244">
        <f t="shared" si="75"/>
        <v>237</v>
      </c>
      <c r="AN244">
        <f>'D on Ice'!G244</f>
        <v>0</v>
      </c>
      <c r="AO244" s="8">
        <f t="shared" si="76"/>
        <v>0.20040080160320639</v>
      </c>
      <c r="AP244">
        <f t="shared" si="77"/>
        <v>237</v>
      </c>
      <c r="AQ244" s="8">
        <f t="shared" si="78"/>
        <v>0.20040080160320639</v>
      </c>
      <c r="AR244">
        <f t="shared" si="79"/>
        <v>237</v>
      </c>
    </row>
    <row r="245" spans="1:44" x14ac:dyDescent="0.3">
      <c r="A245" t="str">
        <f>'Forward Ranks'!A245</f>
        <v>Mats Zuccarello</v>
      </c>
      <c r="B245" t="str">
        <f>'Forward Ranks'!B245</f>
        <v>MIN</v>
      </c>
      <c r="C245" s="2">
        <f>'Forward Ranks'!I245</f>
        <v>0.48550724637681159</v>
      </c>
      <c r="D245" s="2">
        <f>'Forward Ranks'!K245</f>
        <v>0.73188405797101452</v>
      </c>
      <c r="E245" s="2">
        <f>'Forward Ranks'!L245</f>
        <v>0.36473429951690822</v>
      </c>
      <c r="F245" s="2">
        <f>'Forward Ranks'!AC245</f>
        <v>0.55555555555555558</v>
      </c>
      <c r="G245" s="2">
        <f>'Forward Ranks'!AF245</f>
        <v>0.81400966183574874</v>
      </c>
      <c r="H245" s="2">
        <f>'Forward Ranks'!AP245</f>
        <v>0.67391304347826086</v>
      </c>
      <c r="I245" s="2">
        <f t="shared" si="60"/>
        <v>0.56400966183574885</v>
      </c>
      <c r="J245" s="2">
        <f t="shared" si="61"/>
        <v>0.71285475792988318</v>
      </c>
      <c r="K245">
        <f t="shared" si="62"/>
        <v>173</v>
      </c>
      <c r="M245" s="1">
        <f t="shared" si="63"/>
        <v>0.63043478260869568</v>
      </c>
      <c r="N245" s="2">
        <f t="shared" si="64"/>
        <v>0.75792988313856424</v>
      </c>
      <c r="O245">
        <f t="shared" si="65"/>
        <v>146</v>
      </c>
      <c r="P245" s="2">
        <f>'Forward Ranks'!AZ245</f>
        <v>0.52173913043478259</v>
      </c>
      <c r="Q245">
        <f>'F on ice'!G245</f>
        <v>13.959829059829</v>
      </c>
      <c r="R245" s="8">
        <f t="shared" si="66"/>
        <v>85.245304852817313</v>
      </c>
      <c r="S245">
        <f t="shared" si="67"/>
        <v>167</v>
      </c>
      <c r="T245" s="8">
        <f t="shared" si="68"/>
        <v>89.752817373685417</v>
      </c>
      <c r="U245" s="30">
        <f t="shared" si="69"/>
        <v>135</v>
      </c>
      <c r="X245">
        <f>'Defense Ranks'!A245</f>
        <v>0</v>
      </c>
      <c r="Y245">
        <f>'Defense Ranks'!B245</f>
        <v>0</v>
      </c>
      <c r="Z245" s="2">
        <f>'Defense Ranks'!I245</f>
        <v>0</v>
      </c>
      <c r="AA245" s="1">
        <f>'Defense Ranks'!K245</f>
        <v>0</v>
      </c>
      <c r="AB245" s="1">
        <f>'Defense Ranks'!L245</f>
        <v>0</v>
      </c>
      <c r="AC245" s="2">
        <f>'Defense Ranks'!AC245</f>
        <v>0</v>
      </c>
      <c r="AD245" s="2">
        <f>'Defense Ranks'!AF245</f>
        <v>0</v>
      </c>
      <c r="AE245" s="2">
        <f>'Defense Ranks'!AP245</f>
        <v>0</v>
      </c>
      <c r="AF245" s="1">
        <f t="shared" si="70"/>
        <v>0</v>
      </c>
      <c r="AG245" s="1">
        <f t="shared" si="71"/>
        <v>2.004008016032064E-3</v>
      </c>
      <c r="AH245">
        <f t="shared" si="72"/>
        <v>237</v>
      </c>
      <c r="AI245" s="2">
        <f>'Defense Ranks'!AZ245</f>
        <v>0</v>
      </c>
      <c r="AJ245" s="1">
        <f t="shared" si="73"/>
        <v>0</v>
      </c>
      <c r="AK245" s="1">
        <f t="shared" si="74"/>
        <v>2.004008016032064E-3</v>
      </c>
      <c r="AL245">
        <f t="shared" si="75"/>
        <v>237</v>
      </c>
      <c r="AN245">
        <f>'D on Ice'!G245</f>
        <v>0</v>
      </c>
      <c r="AO245" s="8">
        <f t="shared" si="76"/>
        <v>0.20040080160320639</v>
      </c>
      <c r="AP245">
        <f t="shared" si="77"/>
        <v>237</v>
      </c>
      <c r="AQ245" s="8">
        <f t="shared" si="78"/>
        <v>0.20040080160320639</v>
      </c>
      <c r="AR245">
        <f t="shared" si="79"/>
        <v>237</v>
      </c>
    </row>
    <row r="246" spans="1:44" x14ac:dyDescent="0.3">
      <c r="A246" t="str">
        <f>'Forward Ranks'!A246</f>
        <v>Matt Boldy</v>
      </c>
      <c r="B246" t="str">
        <f>'Forward Ranks'!B246</f>
        <v>MIN</v>
      </c>
      <c r="C246" s="2">
        <f>'Forward Ranks'!I246</f>
        <v>0.58937198067632846</v>
      </c>
      <c r="D246" s="2">
        <f>'Forward Ranks'!K246</f>
        <v>0.75120772946859904</v>
      </c>
      <c r="E246" s="2">
        <f>'Forward Ranks'!L246</f>
        <v>0.3719806763285024</v>
      </c>
      <c r="F246" s="2">
        <f>'Forward Ranks'!AC246</f>
        <v>0.69323671497584538</v>
      </c>
      <c r="G246" s="2">
        <f>'Forward Ranks'!AF246</f>
        <v>0.80193236714975846</v>
      </c>
      <c r="H246" s="2">
        <f>'Forward Ranks'!AP246</f>
        <v>0.70289855072463769</v>
      </c>
      <c r="I246" s="2">
        <f t="shared" si="60"/>
        <v>0.60386473429951693</v>
      </c>
      <c r="J246" s="2">
        <f t="shared" si="61"/>
        <v>0.74457429048414026</v>
      </c>
      <c r="K246">
        <f t="shared" si="62"/>
        <v>153</v>
      </c>
      <c r="M246" s="1">
        <f t="shared" si="63"/>
        <v>0.64895330112721417</v>
      </c>
      <c r="N246" s="2">
        <f t="shared" si="64"/>
        <v>0.77295492487479134</v>
      </c>
      <c r="O246">
        <f t="shared" si="65"/>
        <v>137</v>
      </c>
      <c r="P246" s="2">
        <f>'Forward Ranks'!AZ246</f>
        <v>0.45169082125603865</v>
      </c>
      <c r="Q246">
        <f>'F on ice'!G246</f>
        <v>12.988617886179</v>
      </c>
      <c r="R246" s="8">
        <f t="shared" si="66"/>
        <v>87.446046934593028</v>
      </c>
      <c r="S246">
        <f t="shared" si="67"/>
        <v>150</v>
      </c>
      <c r="T246" s="8">
        <f t="shared" si="68"/>
        <v>90.284110373658137</v>
      </c>
      <c r="U246" s="30">
        <f t="shared" si="69"/>
        <v>133</v>
      </c>
      <c r="X246">
        <f>'Defense Ranks'!A246</f>
        <v>0</v>
      </c>
      <c r="Y246">
        <f>'Defense Ranks'!B246</f>
        <v>0</v>
      </c>
      <c r="Z246" s="2">
        <f>'Defense Ranks'!I246</f>
        <v>0</v>
      </c>
      <c r="AA246" s="1">
        <f>'Defense Ranks'!K246</f>
        <v>0</v>
      </c>
      <c r="AB246" s="1">
        <f>'Defense Ranks'!L246</f>
        <v>0</v>
      </c>
      <c r="AC246" s="2">
        <f>'Defense Ranks'!AC246</f>
        <v>0</v>
      </c>
      <c r="AD246" s="2">
        <f>'Defense Ranks'!AF246</f>
        <v>0</v>
      </c>
      <c r="AE246" s="2">
        <f>'Defense Ranks'!AP246</f>
        <v>0</v>
      </c>
      <c r="AF246" s="1">
        <f t="shared" si="70"/>
        <v>0</v>
      </c>
      <c r="AG246" s="1">
        <f t="shared" si="71"/>
        <v>2.004008016032064E-3</v>
      </c>
      <c r="AH246">
        <f t="shared" si="72"/>
        <v>237</v>
      </c>
      <c r="AI246" s="2">
        <f>'Defense Ranks'!AZ246</f>
        <v>0</v>
      </c>
      <c r="AJ246" s="1">
        <f t="shared" si="73"/>
        <v>0</v>
      </c>
      <c r="AK246" s="1">
        <f t="shared" si="74"/>
        <v>2.004008016032064E-3</v>
      </c>
      <c r="AL246">
        <f t="shared" si="75"/>
        <v>237</v>
      </c>
      <c r="AN246">
        <f>'D on Ice'!G246</f>
        <v>0</v>
      </c>
      <c r="AO246" s="8">
        <f t="shared" si="76"/>
        <v>0.20040080160320639</v>
      </c>
      <c r="AP246">
        <f t="shared" si="77"/>
        <v>237</v>
      </c>
      <c r="AQ246" s="8">
        <f t="shared" si="78"/>
        <v>0.20040080160320639</v>
      </c>
      <c r="AR246">
        <f t="shared" si="79"/>
        <v>237</v>
      </c>
    </row>
    <row r="247" spans="1:44" x14ac:dyDescent="0.3">
      <c r="A247" t="str">
        <f>'Forward Ranks'!A247</f>
        <v>Matt Duchene</v>
      </c>
      <c r="B247" t="str">
        <f>'Forward Ranks'!B247</f>
        <v>DAL</v>
      </c>
      <c r="C247" s="2">
        <f>'Forward Ranks'!I247</f>
        <v>0.65458937198067635</v>
      </c>
      <c r="D247" s="2">
        <f>'Forward Ranks'!K247</f>
        <v>0.97342995169082125</v>
      </c>
      <c r="E247" s="2">
        <f>'Forward Ranks'!L247</f>
        <v>0.6908212560386473</v>
      </c>
      <c r="F247" s="2">
        <f>'Forward Ranks'!AC247</f>
        <v>0.16183574879227053</v>
      </c>
      <c r="G247" s="2">
        <f>'Forward Ranks'!AF247</f>
        <v>0.46376811594202899</v>
      </c>
      <c r="H247" s="2">
        <f>'Forward Ranks'!AP247</f>
        <v>0.606280193236715</v>
      </c>
      <c r="I247" s="2">
        <f t="shared" si="60"/>
        <v>0.731280193236715</v>
      </c>
      <c r="J247" s="2">
        <f t="shared" si="61"/>
        <v>0.84641068447412349</v>
      </c>
      <c r="K247">
        <f t="shared" si="62"/>
        <v>93</v>
      </c>
      <c r="M247" s="1">
        <f t="shared" si="63"/>
        <v>0.24154589371980675</v>
      </c>
      <c r="N247" s="2">
        <f t="shared" si="64"/>
        <v>0.45075125208681133</v>
      </c>
      <c r="O247">
        <f t="shared" si="65"/>
        <v>330</v>
      </c>
      <c r="P247" s="2">
        <f>'Forward Ranks'!AZ247</f>
        <v>9.9033816425120769E-2</v>
      </c>
      <c r="Q247">
        <f>'F on ice'!G247</f>
        <v>13.519503546098999</v>
      </c>
      <c r="R247" s="8">
        <f t="shared" si="66"/>
        <v>98.160571993511354</v>
      </c>
      <c r="S247">
        <f t="shared" si="67"/>
        <v>90</v>
      </c>
      <c r="T247" s="8">
        <f t="shared" si="68"/>
        <v>58.594628754780132</v>
      </c>
      <c r="U247" s="30">
        <f t="shared" si="69"/>
        <v>326</v>
      </c>
      <c r="X247">
        <f>'Defense Ranks'!A247</f>
        <v>0</v>
      </c>
      <c r="Y247">
        <f>'Defense Ranks'!B247</f>
        <v>0</v>
      </c>
      <c r="Z247" s="2">
        <f>'Defense Ranks'!I247</f>
        <v>0</v>
      </c>
      <c r="AA247" s="1">
        <f>'Defense Ranks'!K247</f>
        <v>0</v>
      </c>
      <c r="AB247" s="1">
        <f>'Defense Ranks'!L247</f>
        <v>0</v>
      </c>
      <c r="AC247" s="2">
        <f>'Defense Ranks'!AC247</f>
        <v>0</v>
      </c>
      <c r="AD247" s="2">
        <f>'Defense Ranks'!AF247</f>
        <v>0</v>
      </c>
      <c r="AE247" s="2">
        <f>'Defense Ranks'!AP247</f>
        <v>0</v>
      </c>
      <c r="AF247" s="1">
        <f t="shared" si="70"/>
        <v>0</v>
      </c>
      <c r="AG247" s="1">
        <f t="shared" si="71"/>
        <v>2.004008016032064E-3</v>
      </c>
      <c r="AH247">
        <f t="shared" si="72"/>
        <v>237</v>
      </c>
      <c r="AI247" s="2">
        <f>'Defense Ranks'!AZ247</f>
        <v>0</v>
      </c>
      <c r="AJ247" s="1">
        <f t="shared" si="73"/>
        <v>0</v>
      </c>
      <c r="AK247" s="1">
        <f t="shared" si="74"/>
        <v>2.004008016032064E-3</v>
      </c>
      <c r="AL247">
        <f t="shared" si="75"/>
        <v>237</v>
      </c>
      <c r="AN247">
        <f>'D on Ice'!G247</f>
        <v>0</v>
      </c>
      <c r="AO247" s="8">
        <f t="shared" si="76"/>
        <v>0.20040080160320639</v>
      </c>
      <c r="AP247">
        <f t="shared" si="77"/>
        <v>237</v>
      </c>
      <c r="AQ247" s="8">
        <f t="shared" si="78"/>
        <v>0.20040080160320639</v>
      </c>
      <c r="AR247">
        <f t="shared" si="79"/>
        <v>237</v>
      </c>
    </row>
    <row r="248" spans="1:44" x14ac:dyDescent="0.3">
      <c r="A248" t="str">
        <f>'Forward Ranks'!A248</f>
        <v>Matt Martin</v>
      </c>
      <c r="B248" t="str">
        <f>'Forward Ranks'!B248</f>
        <v>NYI</v>
      </c>
      <c r="C248" s="2">
        <f>'Forward Ranks'!I248</f>
        <v>6.5217391304347824E-2</v>
      </c>
      <c r="D248" s="2">
        <f>'Forward Ranks'!K248</f>
        <v>0.14975845410628019</v>
      </c>
      <c r="E248" s="2">
        <f>'Forward Ranks'!L248</f>
        <v>0.15217391304347827</v>
      </c>
      <c r="F248" s="2">
        <f>'Forward Ranks'!AC248</f>
        <v>0.50241545893719808</v>
      </c>
      <c r="G248" s="2">
        <f>'Forward Ranks'!AF248</f>
        <v>0.74879227053140096</v>
      </c>
      <c r="H248" s="2">
        <f>'Forward Ranks'!AP248</f>
        <v>7.0048309178743967E-2</v>
      </c>
      <c r="I248" s="2">
        <f t="shared" si="60"/>
        <v>0.10929951690821257</v>
      </c>
      <c r="J248" s="2">
        <f t="shared" si="61"/>
        <v>0.34891485809682804</v>
      </c>
      <c r="K248">
        <f t="shared" si="62"/>
        <v>391</v>
      </c>
      <c r="M248" s="1">
        <f t="shared" si="63"/>
        <v>0.71980676328502413</v>
      </c>
      <c r="N248" s="2">
        <f t="shared" si="64"/>
        <v>0.8347245409015025</v>
      </c>
      <c r="O248">
        <f t="shared" si="65"/>
        <v>99</v>
      </c>
      <c r="P248" s="2">
        <f>'Forward Ranks'!AZ248</f>
        <v>0.90821256038647347</v>
      </c>
      <c r="Q248">
        <f>'F on ice'!G248</f>
        <v>9.4538461538462002</v>
      </c>
      <c r="R248" s="8">
        <f t="shared" si="66"/>
        <v>44.345331963529006</v>
      </c>
      <c r="S248">
        <f t="shared" si="67"/>
        <v>393</v>
      </c>
      <c r="T248" s="8">
        <f t="shared" si="68"/>
        <v>92.926300243996451</v>
      </c>
      <c r="U248" s="30">
        <f t="shared" si="69"/>
        <v>114</v>
      </c>
      <c r="X248">
        <f>'Defense Ranks'!A248</f>
        <v>0</v>
      </c>
      <c r="Y248">
        <f>'Defense Ranks'!B248</f>
        <v>0</v>
      </c>
      <c r="Z248" s="2">
        <f>'Defense Ranks'!I248</f>
        <v>0</v>
      </c>
      <c r="AA248" s="1">
        <f>'Defense Ranks'!K248</f>
        <v>0</v>
      </c>
      <c r="AB248" s="1">
        <f>'Defense Ranks'!L248</f>
        <v>0</v>
      </c>
      <c r="AC248" s="2">
        <f>'Defense Ranks'!AC248</f>
        <v>0</v>
      </c>
      <c r="AD248" s="2">
        <f>'Defense Ranks'!AF248</f>
        <v>0</v>
      </c>
      <c r="AE248" s="2">
        <f>'Defense Ranks'!AP248</f>
        <v>0</v>
      </c>
      <c r="AF248" s="1">
        <f t="shared" si="70"/>
        <v>0</v>
      </c>
      <c r="AG248" s="1">
        <f t="shared" si="71"/>
        <v>2.004008016032064E-3</v>
      </c>
      <c r="AH248">
        <f t="shared" si="72"/>
        <v>237</v>
      </c>
      <c r="AI248" s="2">
        <f>'Defense Ranks'!AZ248</f>
        <v>0</v>
      </c>
      <c r="AJ248" s="1">
        <f t="shared" si="73"/>
        <v>0</v>
      </c>
      <c r="AK248" s="1">
        <f t="shared" si="74"/>
        <v>2.004008016032064E-3</v>
      </c>
      <c r="AL248">
        <f t="shared" si="75"/>
        <v>237</v>
      </c>
      <c r="AN248">
        <f>'D on Ice'!G248</f>
        <v>0</v>
      </c>
      <c r="AO248" s="8">
        <f t="shared" si="76"/>
        <v>0.20040080160320639</v>
      </c>
      <c r="AP248">
        <f t="shared" si="77"/>
        <v>237</v>
      </c>
      <c r="AQ248" s="8">
        <f t="shared" si="78"/>
        <v>0.20040080160320639</v>
      </c>
      <c r="AR248">
        <f t="shared" si="79"/>
        <v>237</v>
      </c>
    </row>
    <row r="249" spans="1:44" x14ac:dyDescent="0.3">
      <c r="A249" t="str">
        <f>'Forward Ranks'!A249</f>
        <v>Matthew Knies</v>
      </c>
      <c r="B249" t="str">
        <f>'Forward Ranks'!B249</f>
        <v>TOR</v>
      </c>
      <c r="C249" s="2">
        <f>'Forward Ranks'!I249</f>
        <v>0.74637681159420288</v>
      </c>
      <c r="D249" s="2">
        <f>'Forward Ranks'!K249</f>
        <v>0.7125603864734299</v>
      </c>
      <c r="E249" s="2">
        <f>'Forward Ranks'!L249</f>
        <v>0.60386473429951693</v>
      </c>
      <c r="F249" s="2">
        <f>'Forward Ranks'!AC249</f>
        <v>0.31159420289855072</v>
      </c>
      <c r="G249" s="2">
        <f>'Forward Ranks'!AF249</f>
        <v>8.9371980676328497E-2</v>
      </c>
      <c r="H249" s="2">
        <f>'Forward Ranks'!AP249</f>
        <v>0.52657004830917875</v>
      </c>
      <c r="I249" s="2">
        <f t="shared" si="60"/>
        <v>0.64734299516908211</v>
      </c>
      <c r="J249" s="2">
        <f t="shared" si="61"/>
        <v>0.78464106844741233</v>
      </c>
      <c r="K249">
        <f t="shared" si="62"/>
        <v>130</v>
      </c>
      <c r="M249" s="1">
        <f t="shared" si="63"/>
        <v>0.15780998389694043</v>
      </c>
      <c r="N249" s="2">
        <f t="shared" si="64"/>
        <v>0.38731218697829717</v>
      </c>
      <c r="O249">
        <f t="shared" si="65"/>
        <v>365</v>
      </c>
      <c r="P249" s="2">
        <f>'Forward Ranks'!AZ249</f>
        <v>7.2463768115942032E-2</v>
      </c>
      <c r="Q249">
        <f>'F on ice'!G249</f>
        <v>13.029545454545</v>
      </c>
      <c r="R249" s="8">
        <f t="shared" si="66"/>
        <v>91.493652299286225</v>
      </c>
      <c r="S249">
        <f t="shared" si="67"/>
        <v>128</v>
      </c>
      <c r="T249" s="8">
        <f t="shared" si="68"/>
        <v>51.760764152374719</v>
      </c>
      <c r="U249" s="30">
        <f t="shared" si="69"/>
        <v>361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237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237</v>
      </c>
      <c r="AN249">
        <f>'D on Ice'!G249</f>
        <v>0</v>
      </c>
      <c r="AO249" s="8">
        <f t="shared" si="76"/>
        <v>0.20040080160320639</v>
      </c>
      <c r="AP249">
        <f t="shared" si="77"/>
        <v>237</v>
      </c>
      <c r="AQ249" s="8">
        <f t="shared" si="78"/>
        <v>0.20040080160320639</v>
      </c>
      <c r="AR249">
        <f t="shared" si="79"/>
        <v>237</v>
      </c>
    </row>
    <row r="250" spans="1:44" x14ac:dyDescent="0.3">
      <c r="A250" t="str">
        <f>'Forward Ranks'!A250</f>
        <v>Matthew Phillips</v>
      </c>
      <c r="B250" t="str">
        <f>'Forward Ranks'!B250</f>
        <v>WSH</v>
      </c>
      <c r="C250" s="2">
        <f>'Forward Ranks'!I250</f>
        <v>8.6956521739130432E-2</v>
      </c>
      <c r="D250" s="2">
        <f>'Forward Ranks'!K250</f>
        <v>0.27536231884057971</v>
      </c>
      <c r="E250" s="2">
        <f>'Forward Ranks'!L250</f>
        <v>0.55797101449275366</v>
      </c>
      <c r="F250" s="2">
        <f>'Forward Ranks'!AC250</f>
        <v>0.59420289855072461</v>
      </c>
      <c r="G250" s="2">
        <f>'Forward Ranks'!AF250</f>
        <v>0.65458937198067635</v>
      </c>
      <c r="H250" s="2">
        <f>'Forward Ranks'!AP250</f>
        <v>0.66183574879227058</v>
      </c>
      <c r="I250" s="2">
        <f t="shared" si="60"/>
        <v>0.39553140096618361</v>
      </c>
      <c r="J250" s="2">
        <f t="shared" si="61"/>
        <v>0.57095158597662776</v>
      </c>
      <c r="K250">
        <f t="shared" si="62"/>
        <v>258</v>
      </c>
      <c r="M250" s="1">
        <f t="shared" si="63"/>
        <v>0.72946859903381644</v>
      </c>
      <c r="N250" s="2">
        <f t="shared" si="64"/>
        <v>0.84140233722871449</v>
      </c>
      <c r="O250">
        <f t="shared" si="65"/>
        <v>95</v>
      </c>
      <c r="P250" s="2">
        <f>'Forward Ranks'!AZ250</f>
        <v>0.93961352657004826</v>
      </c>
      <c r="Q250">
        <f>'F on ice'!G250</f>
        <v>9.2269230769231001</v>
      </c>
      <c r="R250" s="8">
        <f t="shared" si="66"/>
        <v>66.322081674585874</v>
      </c>
      <c r="S250">
        <f t="shared" si="67"/>
        <v>270</v>
      </c>
      <c r="T250" s="8">
        <f t="shared" si="68"/>
        <v>93.367156799794543</v>
      </c>
      <c r="U250" s="30">
        <f t="shared" si="69"/>
        <v>111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237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237</v>
      </c>
      <c r="AN250">
        <f>'D on Ice'!G250</f>
        <v>0</v>
      </c>
      <c r="AO250" s="8">
        <f t="shared" si="76"/>
        <v>0.20040080160320639</v>
      </c>
      <c r="AP250">
        <f t="shared" si="77"/>
        <v>237</v>
      </c>
      <c r="AQ250" s="8">
        <f t="shared" si="78"/>
        <v>0.20040080160320639</v>
      </c>
      <c r="AR250">
        <f t="shared" si="79"/>
        <v>237</v>
      </c>
    </row>
    <row r="251" spans="1:44" x14ac:dyDescent="0.3">
      <c r="A251" t="str">
        <f>'Forward Ranks'!A251</f>
        <v>Matthew Poitras</v>
      </c>
      <c r="B251" t="str">
        <f>'Forward Ranks'!B251</f>
        <v>BOS</v>
      </c>
      <c r="C251" s="2">
        <f>'Forward Ranks'!I251</f>
        <v>0.58454106280193241</v>
      </c>
      <c r="D251" s="2">
        <f>'Forward Ranks'!K251</f>
        <v>0.57729468599033817</v>
      </c>
      <c r="E251" s="2">
        <f>'Forward Ranks'!L251</f>
        <v>0.76328502415458932</v>
      </c>
      <c r="F251" s="2">
        <f>'Forward Ranks'!AC251</f>
        <v>0.28260869565217389</v>
      </c>
      <c r="G251" s="2">
        <f>'Forward Ranks'!AF251</f>
        <v>0.67874396135265702</v>
      </c>
      <c r="H251" s="2">
        <f>'Forward Ranks'!AP251</f>
        <v>0.71014492753623193</v>
      </c>
      <c r="I251" s="2">
        <f t="shared" si="60"/>
        <v>0.65881642512077299</v>
      </c>
      <c r="J251" s="2">
        <f t="shared" si="61"/>
        <v>0.79298831385642743</v>
      </c>
      <c r="K251">
        <f t="shared" si="62"/>
        <v>125</v>
      </c>
      <c r="M251" s="1">
        <f t="shared" si="63"/>
        <v>0.56038647342995163</v>
      </c>
      <c r="N251" s="2">
        <f t="shared" si="64"/>
        <v>0.71285475792988318</v>
      </c>
      <c r="O251">
        <f t="shared" si="65"/>
        <v>173</v>
      </c>
      <c r="P251" s="2">
        <f>'Forward Ranks'!AZ251</f>
        <v>0.71980676328502413</v>
      </c>
      <c r="Q251">
        <f>'F on ice'!G251</f>
        <v>11.790909090909</v>
      </c>
      <c r="R251" s="8">
        <f t="shared" si="66"/>
        <v>91.089740476551739</v>
      </c>
      <c r="S251">
        <f t="shared" si="67"/>
        <v>130</v>
      </c>
      <c r="T251" s="8">
        <f t="shared" si="68"/>
        <v>83.076384883897319</v>
      </c>
      <c r="U251" s="30">
        <f t="shared" si="69"/>
        <v>178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237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237</v>
      </c>
      <c r="AN251">
        <f>'D on Ice'!G251</f>
        <v>0</v>
      </c>
      <c r="AO251" s="8">
        <f t="shared" si="76"/>
        <v>0.20040080160320639</v>
      </c>
      <c r="AP251">
        <f t="shared" si="77"/>
        <v>237</v>
      </c>
      <c r="AQ251" s="8">
        <f t="shared" si="78"/>
        <v>0.20040080160320639</v>
      </c>
      <c r="AR251">
        <f t="shared" si="79"/>
        <v>237</v>
      </c>
    </row>
    <row r="252" spans="1:44" x14ac:dyDescent="0.3">
      <c r="A252" t="str">
        <f>'Forward Ranks'!A252</f>
        <v>Matthew Tkachuk</v>
      </c>
      <c r="B252" t="str">
        <f>'Forward Ranks'!B252</f>
        <v>FLA</v>
      </c>
      <c r="C252" s="2">
        <f>'Forward Ranks'!I252</f>
        <v>0.94202898550724634</v>
      </c>
      <c r="D252" s="2">
        <f>'Forward Ranks'!K252</f>
        <v>0.82608695652173914</v>
      </c>
      <c r="E252" s="2">
        <f>'Forward Ranks'!L252</f>
        <v>0.92028985507246375</v>
      </c>
      <c r="F252" s="2">
        <f>'Forward Ranks'!AC252</f>
        <v>0.42028985507246375</v>
      </c>
      <c r="G252" s="2">
        <f>'Forward Ranks'!AF252</f>
        <v>0.60869565217391308</v>
      </c>
      <c r="H252" s="2">
        <f>'Forward Ranks'!AP252</f>
        <v>0.85507246376811596</v>
      </c>
      <c r="I252" s="2">
        <f t="shared" si="60"/>
        <v>0.88586956521739135</v>
      </c>
      <c r="J252" s="2">
        <f t="shared" si="61"/>
        <v>0.95158597662771283</v>
      </c>
      <c r="K252">
        <f t="shared" si="62"/>
        <v>30</v>
      </c>
      <c r="M252" s="1">
        <f t="shared" si="63"/>
        <v>0.41867954911433181</v>
      </c>
      <c r="N252" s="2">
        <f t="shared" si="64"/>
        <v>0.59432387312186974</v>
      </c>
      <c r="O252">
        <f t="shared" si="65"/>
        <v>244</v>
      </c>
      <c r="P252" s="2">
        <f>'Forward Ranks'!AZ252</f>
        <v>0.22705314009661837</v>
      </c>
      <c r="Q252">
        <f>'F on ice'!G252</f>
        <v>13.196453900709001</v>
      </c>
      <c r="R252" s="8">
        <f t="shared" si="66"/>
        <v>108.35505156348029</v>
      </c>
      <c r="S252">
        <f t="shared" si="67"/>
        <v>33</v>
      </c>
      <c r="T252" s="8">
        <f t="shared" si="68"/>
        <v>72.628841212895978</v>
      </c>
      <c r="U252" s="30">
        <f t="shared" si="69"/>
        <v>241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237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237</v>
      </c>
      <c r="AN252">
        <f>'D on Ice'!G252</f>
        <v>0</v>
      </c>
      <c r="AO252" s="8">
        <f t="shared" si="76"/>
        <v>0.20040080160320639</v>
      </c>
      <c r="AP252">
        <f t="shared" si="77"/>
        <v>237</v>
      </c>
      <c r="AQ252" s="8">
        <f t="shared" si="78"/>
        <v>0.20040080160320639</v>
      </c>
      <c r="AR252">
        <f t="shared" si="79"/>
        <v>237</v>
      </c>
    </row>
    <row r="253" spans="1:44" x14ac:dyDescent="0.3">
      <c r="A253" t="str">
        <f>'Forward Ranks'!A253</f>
        <v>Mattias Janmark</v>
      </c>
      <c r="B253" t="str">
        <f>'Forward Ranks'!B253</f>
        <v>EDM</v>
      </c>
      <c r="C253" s="2">
        <f>'Forward Ranks'!I253</f>
        <v>0.22705314009661837</v>
      </c>
      <c r="D253" s="2">
        <f>'Forward Ranks'!K253</f>
        <v>0.14975845410628019</v>
      </c>
      <c r="E253" s="2">
        <f>'Forward Ranks'!L253</f>
        <v>0.44444444444444442</v>
      </c>
      <c r="F253" s="2">
        <f>'Forward Ranks'!AC253</f>
        <v>0.9468599033816425</v>
      </c>
      <c r="G253" s="2">
        <f>'Forward Ranks'!AF253</f>
        <v>0.90579710144927539</v>
      </c>
      <c r="H253" s="2">
        <f>'Forward Ranks'!AP253</f>
        <v>4.3478260869565216E-2</v>
      </c>
      <c r="I253" s="2">
        <f t="shared" si="60"/>
        <v>0.21618357487922704</v>
      </c>
      <c r="J253" s="2">
        <f t="shared" si="61"/>
        <v>0.42737896494156929</v>
      </c>
      <c r="K253">
        <f t="shared" si="62"/>
        <v>344</v>
      </c>
      <c r="M253" s="1">
        <f t="shared" si="63"/>
        <v>0.88325281803542666</v>
      </c>
      <c r="N253" s="2">
        <f t="shared" si="64"/>
        <v>0.93989983305509184</v>
      </c>
      <c r="O253">
        <f t="shared" si="65"/>
        <v>37</v>
      </c>
      <c r="P253" s="2">
        <f>'Forward Ranks'!AZ253</f>
        <v>0.79710144927536231</v>
      </c>
      <c r="Q253">
        <f>'F on ice'!G253</f>
        <v>10.323039215686</v>
      </c>
      <c r="R253" s="8">
        <f t="shared" si="66"/>
        <v>53.06093570984293</v>
      </c>
      <c r="S253">
        <f t="shared" si="67"/>
        <v>348</v>
      </c>
      <c r="T253" s="8">
        <f t="shared" si="68"/>
        <v>104.31302252119519</v>
      </c>
      <c r="U253" s="30">
        <f t="shared" si="69"/>
        <v>41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237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237</v>
      </c>
      <c r="AN253">
        <f>'D on Ice'!G253</f>
        <v>0</v>
      </c>
      <c r="AO253" s="8">
        <f t="shared" si="76"/>
        <v>0.20040080160320639</v>
      </c>
      <c r="AP253">
        <f t="shared" si="77"/>
        <v>237</v>
      </c>
      <c r="AQ253" s="8">
        <f t="shared" si="78"/>
        <v>0.20040080160320639</v>
      </c>
      <c r="AR253">
        <f t="shared" si="79"/>
        <v>237</v>
      </c>
    </row>
    <row r="254" spans="1:44" x14ac:dyDescent="0.3">
      <c r="A254" t="str">
        <f>'Forward Ranks'!A254</f>
        <v>Matty Beniers</v>
      </c>
      <c r="B254" t="str">
        <f>'Forward Ranks'!B254</f>
        <v>SEA</v>
      </c>
      <c r="C254" s="2">
        <f>'Forward Ranks'!I254</f>
        <v>0.61111111111111116</v>
      </c>
      <c r="D254" s="2">
        <f>'Forward Ranks'!K254</f>
        <v>0.14975845410628019</v>
      </c>
      <c r="E254" s="2">
        <f>'Forward Ranks'!L254</f>
        <v>0.6280193236714976</v>
      </c>
      <c r="F254" s="2">
        <f>'Forward Ranks'!AC254</f>
        <v>0.54830917874396135</v>
      </c>
      <c r="G254" s="2">
        <f>'Forward Ranks'!AF254</f>
        <v>0.55072463768115942</v>
      </c>
      <c r="H254" s="2">
        <f>'Forward Ranks'!AP254</f>
        <v>0.70289855072463769</v>
      </c>
      <c r="I254" s="2">
        <f t="shared" si="60"/>
        <v>0.52294685990338163</v>
      </c>
      <c r="J254" s="2">
        <f t="shared" si="61"/>
        <v>0.67445742904841399</v>
      </c>
      <c r="K254">
        <f t="shared" si="62"/>
        <v>196</v>
      </c>
      <c r="M254" s="1">
        <f t="shared" si="63"/>
        <v>0.4669887278582931</v>
      </c>
      <c r="N254" s="2">
        <f t="shared" si="64"/>
        <v>0.63439065108514192</v>
      </c>
      <c r="O254">
        <f t="shared" si="65"/>
        <v>220</v>
      </c>
      <c r="P254" s="2">
        <f>'Forward Ranks'!AZ254</f>
        <v>0.30193236714975846</v>
      </c>
      <c r="Q254">
        <f>'F on ice'!G254</f>
        <v>14.203968253968</v>
      </c>
      <c r="R254" s="8">
        <f t="shared" si="66"/>
        <v>81.649711158809396</v>
      </c>
      <c r="S254">
        <f t="shared" si="67"/>
        <v>186</v>
      </c>
      <c r="T254" s="8">
        <f t="shared" si="68"/>
        <v>77.6430333624822</v>
      </c>
      <c r="U254" s="30">
        <f t="shared" si="69"/>
        <v>210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237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237</v>
      </c>
      <c r="AN254">
        <f>'D on Ice'!G254</f>
        <v>0</v>
      </c>
      <c r="AO254" s="8">
        <f t="shared" si="76"/>
        <v>0.20040080160320639</v>
      </c>
      <c r="AP254">
        <f t="shared" si="77"/>
        <v>237</v>
      </c>
      <c r="AQ254" s="8">
        <f t="shared" si="78"/>
        <v>0.20040080160320639</v>
      </c>
      <c r="AR254">
        <f t="shared" si="79"/>
        <v>237</v>
      </c>
    </row>
    <row r="255" spans="1:44" x14ac:dyDescent="0.3">
      <c r="A255" t="str">
        <f>'Forward Ranks'!A255</f>
        <v>Max Domi</v>
      </c>
      <c r="B255" t="str">
        <f>'Forward Ranks'!B255</f>
        <v>TOR</v>
      </c>
      <c r="C255" s="2">
        <f>'Forward Ranks'!I255</f>
        <v>0.59420289855072461</v>
      </c>
      <c r="D255" s="2">
        <f>'Forward Ranks'!K255</f>
        <v>0.80434782608695654</v>
      </c>
      <c r="E255" s="2">
        <f>'Forward Ranks'!L255</f>
        <v>0.48309178743961351</v>
      </c>
      <c r="F255" s="2">
        <f>'Forward Ranks'!AC255</f>
        <v>0.38647342995169082</v>
      </c>
      <c r="G255" s="2">
        <f>'Forward Ranks'!AF255</f>
        <v>0.28985507246376813</v>
      </c>
      <c r="H255" s="2">
        <f>'Forward Ranks'!AP255</f>
        <v>0.32850241545893721</v>
      </c>
      <c r="I255" s="2">
        <f t="shared" si="60"/>
        <v>0.55253623188405798</v>
      </c>
      <c r="J255" s="2">
        <f t="shared" si="61"/>
        <v>0.70283806343906507</v>
      </c>
      <c r="K255">
        <f t="shared" si="62"/>
        <v>178</v>
      </c>
      <c r="M255" s="1">
        <f t="shared" si="63"/>
        <v>0.33091787439613524</v>
      </c>
      <c r="N255" s="2">
        <f t="shared" si="64"/>
        <v>0.52086811352253759</v>
      </c>
      <c r="O255">
        <f t="shared" si="65"/>
        <v>288</v>
      </c>
      <c r="P255" s="2">
        <f>'Forward Ranks'!AZ255</f>
        <v>0.31642512077294688</v>
      </c>
      <c r="Q255">
        <f>'F on ice'!G255</f>
        <v>11.290217391303999</v>
      </c>
      <c r="R255" s="8">
        <f t="shared" si="66"/>
        <v>81.574023735210517</v>
      </c>
      <c r="S255">
        <f t="shared" si="67"/>
        <v>189</v>
      </c>
      <c r="T255" s="8">
        <f t="shared" si="68"/>
        <v>63.377028743557759</v>
      </c>
      <c r="U255" s="30">
        <f t="shared" si="69"/>
        <v>297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237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237</v>
      </c>
      <c r="AN255">
        <f>'D on Ice'!G255</f>
        <v>0</v>
      </c>
      <c r="AO255" s="8">
        <f t="shared" si="76"/>
        <v>0.20040080160320639</v>
      </c>
      <c r="AP255">
        <f t="shared" si="77"/>
        <v>237</v>
      </c>
      <c r="AQ255" s="8">
        <f t="shared" si="78"/>
        <v>0.20040080160320639</v>
      </c>
      <c r="AR255">
        <f t="shared" si="79"/>
        <v>237</v>
      </c>
    </row>
    <row r="256" spans="1:44" x14ac:dyDescent="0.3">
      <c r="A256" t="str">
        <f>'Forward Ranks'!A256</f>
        <v>Max Jones</v>
      </c>
      <c r="B256" t="str">
        <f>'Forward Ranks'!B256</f>
        <v>ANA</v>
      </c>
      <c r="C256" s="2">
        <f>'Forward Ranks'!I256</f>
        <v>0.2560386473429952</v>
      </c>
      <c r="D256" s="2">
        <f>'Forward Ranks'!K256</f>
        <v>0.19082125603864733</v>
      </c>
      <c r="E256" s="2">
        <f>'Forward Ranks'!L256</f>
        <v>0.25362318840579712</v>
      </c>
      <c r="F256" s="2">
        <f>'Forward Ranks'!AC256</f>
        <v>0.27777777777777779</v>
      </c>
      <c r="G256" s="2">
        <f>'Forward Ranks'!AF256</f>
        <v>0.25362318840579712</v>
      </c>
      <c r="H256" s="2">
        <f>'Forward Ranks'!AP256</f>
        <v>0.29710144927536231</v>
      </c>
      <c r="I256" s="2">
        <f t="shared" si="60"/>
        <v>0.24939613526570048</v>
      </c>
      <c r="J256" s="2">
        <f t="shared" si="61"/>
        <v>0.45075125208681133</v>
      </c>
      <c r="K256">
        <f t="shared" si="62"/>
        <v>330</v>
      </c>
      <c r="M256" s="1">
        <f t="shared" si="63"/>
        <v>0.32206119162640906</v>
      </c>
      <c r="N256" s="2">
        <f t="shared" si="64"/>
        <v>0.50918196994991649</v>
      </c>
      <c r="O256">
        <f t="shared" si="65"/>
        <v>295</v>
      </c>
      <c r="P256" s="2">
        <f>'Forward Ranks'!AZ256</f>
        <v>0.43478260869565216</v>
      </c>
      <c r="Q256">
        <f>'F on ice'!G256</f>
        <v>10.65931372549</v>
      </c>
      <c r="R256" s="8">
        <f t="shared" si="66"/>
        <v>55.734438934171138</v>
      </c>
      <c r="S256">
        <f t="shared" si="67"/>
        <v>332</v>
      </c>
      <c r="T256" s="8">
        <f t="shared" si="68"/>
        <v>61.577510720481655</v>
      </c>
      <c r="U256" s="30">
        <f t="shared" si="69"/>
        <v>309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237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237</v>
      </c>
      <c r="AN256">
        <f>'D on Ice'!G256</f>
        <v>0</v>
      </c>
      <c r="AO256" s="8">
        <f t="shared" si="76"/>
        <v>0.20040080160320639</v>
      </c>
      <c r="AP256">
        <f t="shared" si="77"/>
        <v>237</v>
      </c>
      <c r="AQ256" s="8">
        <f t="shared" si="78"/>
        <v>0.20040080160320639</v>
      </c>
      <c r="AR256">
        <f t="shared" si="79"/>
        <v>237</v>
      </c>
    </row>
    <row r="257" spans="1:44" x14ac:dyDescent="0.3">
      <c r="A257" t="str">
        <f>'Forward Ranks'!A257</f>
        <v>Michael Amadio</v>
      </c>
      <c r="B257" t="str">
        <f>'Forward Ranks'!B257</f>
        <v>VGK</v>
      </c>
      <c r="C257" s="2">
        <f>'Forward Ranks'!I257</f>
        <v>0.58454106280193241</v>
      </c>
      <c r="D257" s="2">
        <f>'Forward Ranks'!K257</f>
        <v>0.60869565217391308</v>
      </c>
      <c r="E257" s="2">
        <f>'Forward Ranks'!L257</f>
        <v>0.85024154589371981</v>
      </c>
      <c r="F257" s="2">
        <f>'Forward Ranks'!AC257</f>
        <v>0.3719806763285024</v>
      </c>
      <c r="G257" s="2">
        <f>'Forward Ranks'!AF257</f>
        <v>0.57971014492753625</v>
      </c>
      <c r="H257" s="2">
        <f>'Forward Ranks'!AP257</f>
        <v>0.7560386473429952</v>
      </c>
      <c r="I257" s="2">
        <f t="shared" si="60"/>
        <v>0.69987922705314021</v>
      </c>
      <c r="J257" s="2">
        <f t="shared" si="61"/>
        <v>0.8313856427378965</v>
      </c>
      <c r="K257">
        <f t="shared" si="62"/>
        <v>102</v>
      </c>
      <c r="M257" s="1">
        <f t="shared" si="63"/>
        <v>0.50161030595813205</v>
      </c>
      <c r="N257" s="2">
        <f t="shared" si="64"/>
        <v>0.65943238731218701</v>
      </c>
      <c r="O257">
        <f t="shared" si="65"/>
        <v>204</v>
      </c>
      <c r="P257" s="2">
        <f>'Forward Ranks'!AZ257</f>
        <v>0.5531400966183575</v>
      </c>
      <c r="Q257">
        <f>'F on ice'!G257</f>
        <v>11.628968253968001</v>
      </c>
      <c r="R257" s="8">
        <f t="shared" si="66"/>
        <v>94.767532527757652</v>
      </c>
      <c r="S257">
        <f t="shared" si="67"/>
        <v>110</v>
      </c>
      <c r="T257" s="8">
        <f t="shared" si="68"/>
        <v>77.572206985186696</v>
      </c>
      <c r="U257" s="30">
        <f t="shared" si="69"/>
        <v>211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237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237</v>
      </c>
      <c r="AN257">
        <f>'D on Ice'!G257</f>
        <v>0</v>
      </c>
      <c r="AO257" s="8">
        <f t="shared" si="76"/>
        <v>0.20040080160320639</v>
      </c>
      <c r="AP257">
        <f t="shared" si="77"/>
        <v>237</v>
      </c>
      <c r="AQ257" s="8">
        <f t="shared" si="78"/>
        <v>0.20040080160320639</v>
      </c>
      <c r="AR257">
        <f t="shared" si="79"/>
        <v>237</v>
      </c>
    </row>
    <row r="258" spans="1:44" x14ac:dyDescent="0.3">
      <c r="A258" t="str">
        <f>'Forward Ranks'!A258</f>
        <v>Michael Bunting</v>
      </c>
      <c r="B258" t="str">
        <f>'Forward Ranks'!B258</f>
        <v>CAR</v>
      </c>
      <c r="C258" s="2">
        <f>'Forward Ranks'!I258</f>
        <v>0.84782608695652173</v>
      </c>
      <c r="D258" s="2">
        <f>'Forward Ranks'!K258</f>
        <v>0.44927536231884058</v>
      </c>
      <c r="E258" s="2">
        <f>'Forward Ranks'!L258</f>
        <v>0.47584541062801933</v>
      </c>
      <c r="F258" s="2">
        <f>'Forward Ranks'!AC258</f>
        <v>0.63285024154589375</v>
      </c>
      <c r="G258" s="2">
        <f>'Forward Ranks'!AF258</f>
        <v>0.20289855072463769</v>
      </c>
      <c r="H258" s="2">
        <f>'Forward Ranks'!AP258</f>
        <v>0.22946859903381642</v>
      </c>
      <c r="I258" s="2">
        <f t="shared" si="60"/>
        <v>0.50060386473429952</v>
      </c>
      <c r="J258" s="2">
        <f t="shared" si="61"/>
        <v>0.662771285475793</v>
      </c>
      <c r="K258">
        <f t="shared" si="62"/>
        <v>203</v>
      </c>
      <c r="M258" s="1">
        <f t="shared" si="63"/>
        <v>0.2890499194847021</v>
      </c>
      <c r="N258" s="2">
        <f t="shared" si="64"/>
        <v>0.47913188647746241</v>
      </c>
      <c r="O258">
        <f t="shared" si="65"/>
        <v>313</v>
      </c>
      <c r="P258" s="2">
        <f>'Forward Ranks'!AZ258</f>
        <v>3.140096618357488E-2</v>
      </c>
      <c r="Q258">
        <f>'F on ice'!G258</f>
        <v>11.650362318840999</v>
      </c>
      <c r="R258" s="8">
        <f t="shared" si="66"/>
        <v>77.9274908664203</v>
      </c>
      <c r="S258">
        <f t="shared" si="67"/>
        <v>207</v>
      </c>
      <c r="T258" s="8">
        <f t="shared" si="68"/>
        <v>59.563550966587243</v>
      </c>
      <c r="U258" s="30">
        <f t="shared" si="69"/>
        <v>320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237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237</v>
      </c>
      <c r="AN258">
        <f>'D on Ice'!G258</f>
        <v>0</v>
      </c>
      <c r="AO258" s="8">
        <f t="shared" si="76"/>
        <v>0.20040080160320639</v>
      </c>
      <c r="AP258">
        <f t="shared" si="77"/>
        <v>237</v>
      </c>
      <c r="AQ258" s="8">
        <f t="shared" si="78"/>
        <v>0.20040080160320639</v>
      </c>
      <c r="AR258">
        <f t="shared" si="79"/>
        <v>237</v>
      </c>
    </row>
    <row r="259" spans="1:44" x14ac:dyDescent="0.3">
      <c r="A259" t="str">
        <f>'Forward Ranks'!A259</f>
        <v>Michael Carcone</v>
      </c>
      <c r="B259" t="str">
        <f>'Forward Ranks'!B259</f>
        <v>ARI</v>
      </c>
      <c r="C259" s="2">
        <f>'Forward Ranks'!I259</f>
        <v>0.25120772946859904</v>
      </c>
      <c r="D259" s="2">
        <f>'Forward Ranks'!K259</f>
        <v>0.78985507246376807</v>
      </c>
      <c r="E259" s="2">
        <f>'Forward Ranks'!L259</f>
        <v>0.44444444444444442</v>
      </c>
      <c r="F259" s="2">
        <f>'Forward Ranks'!AC259</f>
        <v>1.6908212560386472E-2</v>
      </c>
      <c r="G259" s="2">
        <f>'Forward Ranks'!AF259</f>
        <v>1.4492753623188406E-2</v>
      </c>
      <c r="H259" s="2">
        <f>'Forward Ranks'!AP259</f>
        <v>0.40821256038647341</v>
      </c>
      <c r="I259" s="2">
        <f t="shared" ref="I259:I322" si="80">SUM(C259:E259,H259)/4</f>
        <v>0.47342995169082125</v>
      </c>
      <c r="J259" s="2">
        <f t="shared" ref="J259:J322" si="81">_xlfn.RANK.EQ(I259,$I$2:$I$600,1)/COUNT($I$2:$I$600)</f>
        <v>0.63772954924874792</v>
      </c>
      <c r="K259">
        <f t="shared" ref="K259:K322" si="82">RANK(J259,$J$2:$J$600)</f>
        <v>218</v>
      </c>
      <c r="M259" s="1">
        <f t="shared" ref="M259:M322" si="83">SUM(F259:G259,P259)/3</f>
        <v>1.2882447665056361E-2</v>
      </c>
      <c r="N259" s="2">
        <f t="shared" ref="N259:N322" si="84">_xlfn.RANK.EQ(M259,$M$2:$M$600,1)/COUNT($M$2:$M$600)</f>
        <v>0.31385642737896496</v>
      </c>
      <c r="O259">
        <f t="shared" ref="O259:O322" si="85">RANK(N259,$N$2:$N$600)</f>
        <v>412</v>
      </c>
      <c r="P259" s="2">
        <f>'Forward Ranks'!AZ259</f>
        <v>7.246376811594203E-3</v>
      </c>
      <c r="Q259">
        <f>'F on ice'!G259</f>
        <v>10.564772727273001</v>
      </c>
      <c r="R259" s="8">
        <f t="shared" ref="R259:R322" si="86">((Q259/100)+J259)*100</f>
        <v>74.337727652147791</v>
      </c>
      <c r="S259">
        <f t="shared" ref="S259:S322" si="87">RANK(R259,$R$2:$R$600)</f>
        <v>229</v>
      </c>
      <c r="T259" s="8">
        <f t="shared" ref="T259:T322" si="88">((Q259/100)+N259)*100</f>
        <v>41.950415465169499</v>
      </c>
      <c r="U259" s="30">
        <f t="shared" ref="U259:U322" si="89">RANK(T259,$T$2:$T$600)</f>
        <v>412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237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237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237</v>
      </c>
      <c r="AQ259" s="8">
        <f t="shared" ref="AQ259:AQ322" si="98">((AN259/100)+AK259)*100</f>
        <v>0.20040080160320639</v>
      </c>
      <c r="AR259">
        <f t="shared" ref="AR259:AR322" si="99">RANK(AQ259,$AQ$2:$AQ$600)</f>
        <v>237</v>
      </c>
    </row>
    <row r="260" spans="1:44" x14ac:dyDescent="0.3">
      <c r="A260" t="str">
        <f>'Forward Ranks'!A260</f>
        <v>Michael Eyssimont</v>
      </c>
      <c r="B260" t="str">
        <f>'Forward Ranks'!B260</f>
        <v>T.B</v>
      </c>
      <c r="C260" s="2">
        <f>'Forward Ranks'!I260</f>
        <v>0.5</v>
      </c>
      <c r="D260" s="2">
        <f>'Forward Ranks'!K260</f>
        <v>0.35507246376811596</v>
      </c>
      <c r="E260" s="2">
        <f>'Forward Ranks'!L260</f>
        <v>0.28743961352657005</v>
      </c>
      <c r="F260" s="2">
        <f>'Forward Ranks'!AC260</f>
        <v>0.71739130434782605</v>
      </c>
      <c r="G260" s="2">
        <f>'Forward Ranks'!AF260</f>
        <v>0.5628019323671497</v>
      </c>
      <c r="H260" s="2">
        <f>'Forward Ranks'!AP260</f>
        <v>0.31159420289855072</v>
      </c>
      <c r="I260" s="2">
        <f t="shared" si="80"/>
        <v>0.36352657004830918</v>
      </c>
      <c r="J260" s="2">
        <f t="shared" si="81"/>
        <v>0.53589315525876458</v>
      </c>
      <c r="K260">
        <f t="shared" si="82"/>
        <v>279</v>
      </c>
      <c r="M260" s="1">
        <f t="shared" si="83"/>
        <v>0.64331723027375198</v>
      </c>
      <c r="N260" s="2">
        <f t="shared" si="84"/>
        <v>0.76627712854757934</v>
      </c>
      <c r="O260">
        <f t="shared" si="85"/>
        <v>141</v>
      </c>
      <c r="P260" s="2">
        <f>'Forward Ranks'!AZ260</f>
        <v>0.64975845410628019</v>
      </c>
      <c r="Q260">
        <f>'F on ice'!G260</f>
        <v>11.115972222222</v>
      </c>
      <c r="R260" s="8">
        <f t="shared" si="86"/>
        <v>64.705287748098456</v>
      </c>
      <c r="S260">
        <f t="shared" si="87"/>
        <v>281</v>
      </c>
      <c r="T260" s="8">
        <f t="shared" si="88"/>
        <v>87.743685076979943</v>
      </c>
      <c r="U260" s="30">
        <f t="shared" si="89"/>
        <v>147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237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237</v>
      </c>
      <c r="AN260">
        <f>'D on Ice'!G260</f>
        <v>0</v>
      </c>
      <c r="AO260" s="8">
        <f t="shared" si="96"/>
        <v>0.20040080160320639</v>
      </c>
      <c r="AP260">
        <f t="shared" si="97"/>
        <v>237</v>
      </c>
      <c r="AQ260" s="8">
        <f t="shared" si="98"/>
        <v>0.20040080160320639</v>
      </c>
      <c r="AR260">
        <f t="shared" si="99"/>
        <v>237</v>
      </c>
    </row>
    <row r="261" spans="1:44" x14ac:dyDescent="0.3">
      <c r="A261" t="str">
        <f>'Forward Ranks'!A261</f>
        <v>Michael McCarron</v>
      </c>
      <c r="B261" t="str">
        <f>'Forward Ranks'!B261</f>
        <v>NSH</v>
      </c>
      <c r="C261" s="2">
        <f>'Forward Ranks'!I261</f>
        <v>0.35265700483091789</v>
      </c>
      <c r="D261" s="2">
        <f>'Forward Ranks'!K261</f>
        <v>0.46135265700483091</v>
      </c>
      <c r="E261" s="2">
        <f>'Forward Ranks'!L261</f>
        <v>0.58695652173913049</v>
      </c>
      <c r="F261" s="2">
        <f>'Forward Ranks'!AC261</f>
        <v>0.52657004830917875</v>
      </c>
      <c r="G261" s="2">
        <f>'Forward Ranks'!AF261</f>
        <v>0.71497584541062797</v>
      </c>
      <c r="H261" s="2">
        <f>'Forward Ranks'!AP261</f>
        <v>0.53864734299516903</v>
      </c>
      <c r="I261" s="2">
        <f t="shared" si="80"/>
        <v>0.48490338164251207</v>
      </c>
      <c r="J261" s="2">
        <f t="shared" si="81"/>
        <v>0.6510851419031719</v>
      </c>
      <c r="K261">
        <f t="shared" si="82"/>
        <v>210</v>
      </c>
      <c r="M261" s="1">
        <f t="shared" si="83"/>
        <v>0.59822866344605474</v>
      </c>
      <c r="N261" s="2">
        <f t="shared" si="84"/>
        <v>0.73956594323873126</v>
      </c>
      <c r="O261">
        <f t="shared" si="85"/>
        <v>156</v>
      </c>
      <c r="P261" s="2">
        <f>'Forward Ranks'!AZ261</f>
        <v>0.5531400966183575</v>
      </c>
      <c r="Q261">
        <f>'F on ice'!G261</f>
        <v>10.606944444444</v>
      </c>
      <c r="R261" s="8">
        <f t="shared" si="86"/>
        <v>75.715458634761191</v>
      </c>
      <c r="S261">
        <f t="shared" si="87"/>
        <v>217</v>
      </c>
      <c r="T261" s="8">
        <f t="shared" si="88"/>
        <v>84.56353876831713</v>
      </c>
      <c r="U261" s="30">
        <f t="shared" si="89"/>
        <v>162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237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237</v>
      </c>
      <c r="AN261">
        <f>'D on Ice'!G261</f>
        <v>0</v>
      </c>
      <c r="AO261" s="8">
        <f t="shared" si="96"/>
        <v>0.20040080160320639</v>
      </c>
      <c r="AP261">
        <f t="shared" si="97"/>
        <v>237</v>
      </c>
      <c r="AQ261" s="8">
        <f t="shared" si="98"/>
        <v>0.20040080160320639</v>
      </c>
      <c r="AR261">
        <f t="shared" si="99"/>
        <v>237</v>
      </c>
    </row>
    <row r="262" spans="1:44" x14ac:dyDescent="0.3">
      <c r="A262" t="str">
        <f>'Forward Ranks'!A262</f>
        <v>Michael McLeod</v>
      </c>
      <c r="B262" t="str">
        <f>'Forward Ranks'!B262</f>
        <v>N.J</v>
      </c>
      <c r="C262" s="2">
        <f>'Forward Ranks'!I262</f>
        <v>0.65217391304347827</v>
      </c>
      <c r="D262" s="2">
        <f>'Forward Ranks'!K262</f>
        <v>0.91304347826086951</v>
      </c>
      <c r="E262" s="2">
        <f>'Forward Ranks'!L262</f>
        <v>0.74154589371980673</v>
      </c>
      <c r="F262" s="2">
        <f>'Forward Ranks'!AC262</f>
        <v>0.78985507246376807</v>
      </c>
      <c r="G262" s="2">
        <f>'Forward Ranks'!AF262</f>
        <v>0.7560386473429952</v>
      </c>
      <c r="H262" s="2">
        <f>'Forward Ranks'!AP262</f>
        <v>0.5</v>
      </c>
      <c r="I262" s="2">
        <f t="shared" si="80"/>
        <v>0.70169082125603865</v>
      </c>
      <c r="J262" s="2">
        <f t="shared" si="81"/>
        <v>0.8347245409015025</v>
      </c>
      <c r="K262">
        <f t="shared" si="82"/>
        <v>100</v>
      </c>
      <c r="M262" s="1">
        <f t="shared" si="83"/>
        <v>0.77053140096618356</v>
      </c>
      <c r="N262" s="2">
        <f t="shared" si="84"/>
        <v>0.87145242070116857</v>
      </c>
      <c r="O262">
        <f t="shared" si="85"/>
        <v>78</v>
      </c>
      <c r="P262" s="2">
        <f>'Forward Ranks'!AZ262</f>
        <v>0.7657004830917874</v>
      </c>
      <c r="Q262">
        <f>'F on ice'!G262</f>
        <v>13.244074074074</v>
      </c>
      <c r="R262" s="8">
        <f t="shared" si="86"/>
        <v>96.716528164224243</v>
      </c>
      <c r="S262">
        <f t="shared" si="87"/>
        <v>99</v>
      </c>
      <c r="T262" s="8">
        <f t="shared" si="88"/>
        <v>100.38931614419087</v>
      </c>
      <c r="U262" s="30">
        <f t="shared" si="89"/>
        <v>70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237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237</v>
      </c>
      <c r="AN262">
        <f>'D on Ice'!G262</f>
        <v>0</v>
      </c>
      <c r="AO262" s="8">
        <f t="shared" si="96"/>
        <v>0.20040080160320639</v>
      </c>
      <c r="AP262">
        <f t="shared" si="97"/>
        <v>237</v>
      </c>
      <c r="AQ262" s="8">
        <f t="shared" si="98"/>
        <v>0.20040080160320639</v>
      </c>
      <c r="AR262">
        <f t="shared" si="99"/>
        <v>237</v>
      </c>
    </row>
    <row r="263" spans="1:44" x14ac:dyDescent="0.3">
      <c r="A263" t="str">
        <f>'Forward Ranks'!A263</f>
        <v>Michael Pezzetta</v>
      </c>
      <c r="B263" t="str">
        <f>'Forward Ranks'!B263</f>
        <v>MTL</v>
      </c>
      <c r="C263" s="2">
        <f>'Forward Ranks'!I263</f>
        <v>7.2463768115942032E-2</v>
      </c>
      <c r="D263" s="2">
        <f>'Forward Ranks'!K263</f>
        <v>0.67391304347826086</v>
      </c>
      <c r="E263" s="2">
        <f>'Forward Ranks'!L263</f>
        <v>3.3816425120772944E-2</v>
      </c>
      <c r="F263" s="2">
        <f>'Forward Ranks'!AC263</f>
        <v>0.46135265700483091</v>
      </c>
      <c r="G263" s="2">
        <f>'Forward Ranks'!AF263</f>
        <v>0.14975845410628019</v>
      </c>
      <c r="H263" s="2">
        <f>'Forward Ranks'!AP263</f>
        <v>7.9710144927536225E-2</v>
      </c>
      <c r="I263" s="2">
        <f t="shared" si="80"/>
        <v>0.21497584541062803</v>
      </c>
      <c r="J263" s="2">
        <f t="shared" si="81"/>
        <v>0.4257095158597663</v>
      </c>
      <c r="K263">
        <f t="shared" si="82"/>
        <v>345</v>
      </c>
      <c r="M263" s="1">
        <f t="shared" si="83"/>
        <v>0.39935587761674718</v>
      </c>
      <c r="N263" s="2">
        <f t="shared" si="84"/>
        <v>0.58430717863105175</v>
      </c>
      <c r="O263">
        <f t="shared" si="85"/>
        <v>250</v>
      </c>
      <c r="P263" s="2">
        <f>'Forward Ranks'!AZ263</f>
        <v>0.58695652173913049</v>
      </c>
      <c r="Q263">
        <f>'F on ice'!G263</f>
        <v>7.4315315315315003</v>
      </c>
      <c r="R263" s="8">
        <f t="shared" si="86"/>
        <v>50.002483117508135</v>
      </c>
      <c r="S263">
        <f t="shared" si="87"/>
        <v>359</v>
      </c>
      <c r="T263" s="8">
        <f t="shared" si="88"/>
        <v>65.862249394636677</v>
      </c>
      <c r="U263" s="30">
        <f t="shared" si="89"/>
        <v>274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237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237</v>
      </c>
      <c r="AN263">
        <f>'D on Ice'!G263</f>
        <v>0</v>
      </c>
      <c r="AO263" s="8">
        <f t="shared" si="96"/>
        <v>0.20040080160320639</v>
      </c>
      <c r="AP263">
        <f t="shared" si="97"/>
        <v>237</v>
      </c>
      <c r="AQ263" s="8">
        <f t="shared" si="98"/>
        <v>0.20040080160320639</v>
      </c>
      <c r="AR263">
        <f t="shared" si="99"/>
        <v>237</v>
      </c>
    </row>
    <row r="264" spans="1:44" x14ac:dyDescent="0.3">
      <c r="A264" t="str">
        <f>'Forward Ranks'!A264</f>
        <v>Michael Rasmussen</v>
      </c>
      <c r="B264" t="str">
        <f>'Forward Ranks'!B264</f>
        <v>DET</v>
      </c>
      <c r="C264" s="2">
        <f>'Forward Ranks'!I264</f>
        <v>7.0048309178743967E-2</v>
      </c>
      <c r="D264" s="2">
        <f>'Forward Ranks'!K264</f>
        <v>0.55797101449275366</v>
      </c>
      <c r="E264" s="2">
        <f>'Forward Ranks'!L264</f>
        <v>0.1280193236714976</v>
      </c>
      <c r="F264" s="2">
        <f>'Forward Ranks'!AC264</f>
        <v>0.18840579710144928</v>
      </c>
      <c r="G264" s="2">
        <f>'Forward Ranks'!AF264</f>
        <v>0.21739130434782608</v>
      </c>
      <c r="H264" s="2">
        <f>'Forward Ranks'!AP264</f>
        <v>0.31642512077294688</v>
      </c>
      <c r="I264" s="2">
        <f t="shared" si="80"/>
        <v>0.26811594202898553</v>
      </c>
      <c r="J264" s="2">
        <f t="shared" si="81"/>
        <v>0.46076794657762937</v>
      </c>
      <c r="K264">
        <f t="shared" si="82"/>
        <v>324</v>
      </c>
      <c r="M264" s="1">
        <f t="shared" si="83"/>
        <v>0.20370370370370372</v>
      </c>
      <c r="N264" s="2">
        <f t="shared" si="84"/>
        <v>0.41736227045075125</v>
      </c>
      <c r="O264">
        <f t="shared" si="85"/>
        <v>349</v>
      </c>
      <c r="P264" s="2">
        <f>'Forward Ranks'!AZ264</f>
        <v>0.20531400966183574</v>
      </c>
      <c r="Q264">
        <f>'F on ice'!G264</f>
        <v>12.601736111111</v>
      </c>
      <c r="R264" s="8">
        <f t="shared" si="86"/>
        <v>58.678530768873941</v>
      </c>
      <c r="S264">
        <f t="shared" si="87"/>
        <v>316</v>
      </c>
      <c r="T264" s="8">
        <f t="shared" si="88"/>
        <v>54.337963156186134</v>
      </c>
      <c r="U264" s="30">
        <f t="shared" si="89"/>
        <v>352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237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237</v>
      </c>
      <c r="AN264">
        <f>'D on Ice'!G264</f>
        <v>0</v>
      </c>
      <c r="AO264" s="8">
        <f t="shared" si="96"/>
        <v>0.20040080160320639</v>
      </c>
      <c r="AP264">
        <f t="shared" si="97"/>
        <v>237</v>
      </c>
      <c r="AQ264" s="8">
        <f t="shared" si="98"/>
        <v>0.20040080160320639</v>
      </c>
      <c r="AR264">
        <f t="shared" si="99"/>
        <v>237</v>
      </c>
    </row>
    <row r="265" spans="1:44" x14ac:dyDescent="0.3">
      <c r="A265" t="str">
        <f>'Forward Ranks'!A265</f>
        <v>Mika Zibanejad</v>
      </c>
      <c r="B265" t="str">
        <f>'Forward Ranks'!B265</f>
        <v>NYR</v>
      </c>
      <c r="C265" s="2">
        <f>'Forward Ranks'!I265</f>
        <v>0.4251207729468599</v>
      </c>
      <c r="D265" s="2">
        <f>'Forward Ranks'!K265</f>
        <v>0.67874396135265702</v>
      </c>
      <c r="E265" s="2">
        <f>'Forward Ranks'!L265</f>
        <v>0.32125603864734298</v>
      </c>
      <c r="F265" s="2">
        <f>'Forward Ranks'!AC265</f>
        <v>0.66183574879227058</v>
      </c>
      <c r="G265" s="2">
        <f>'Forward Ranks'!AF265</f>
        <v>0.59661835748792269</v>
      </c>
      <c r="H265" s="2">
        <f>'Forward Ranks'!AP265</f>
        <v>0.25120772946859904</v>
      </c>
      <c r="I265" s="2">
        <f t="shared" si="80"/>
        <v>0.41908212560386476</v>
      </c>
      <c r="J265" s="2">
        <f t="shared" si="81"/>
        <v>0.59265442404006674</v>
      </c>
      <c r="K265">
        <f t="shared" si="82"/>
        <v>245</v>
      </c>
      <c r="M265" s="1">
        <f t="shared" si="83"/>
        <v>0.64170692431562004</v>
      </c>
      <c r="N265" s="2">
        <f t="shared" si="84"/>
        <v>0.76460767946577635</v>
      </c>
      <c r="O265">
        <f t="shared" si="85"/>
        <v>142</v>
      </c>
      <c r="P265" s="2">
        <f>'Forward Ranks'!AZ265</f>
        <v>0.66666666666666663</v>
      </c>
      <c r="Q265">
        <f>'F on ice'!G265</f>
        <v>12.829347826087</v>
      </c>
      <c r="R265" s="8">
        <f t="shared" si="86"/>
        <v>72.094790230093679</v>
      </c>
      <c r="S265">
        <f t="shared" si="87"/>
        <v>241</v>
      </c>
      <c r="T265" s="8">
        <f t="shared" si="88"/>
        <v>89.290115772664635</v>
      </c>
      <c r="U265" s="30">
        <f t="shared" si="89"/>
        <v>139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237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237</v>
      </c>
      <c r="AN265">
        <f>'D on Ice'!G265</f>
        <v>0</v>
      </c>
      <c r="AO265" s="8">
        <f t="shared" si="96"/>
        <v>0.20040080160320639</v>
      </c>
      <c r="AP265">
        <f t="shared" si="97"/>
        <v>237</v>
      </c>
      <c r="AQ265" s="8">
        <f t="shared" si="98"/>
        <v>0.20040080160320639</v>
      </c>
      <c r="AR265">
        <f t="shared" si="99"/>
        <v>237</v>
      </c>
    </row>
    <row r="266" spans="1:44" x14ac:dyDescent="0.3">
      <c r="A266" t="str">
        <f>'Forward Ranks'!A266</f>
        <v>Mikael Backlund</v>
      </c>
      <c r="B266" t="str">
        <f>'Forward Ranks'!B266</f>
        <v>CGY</v>
      </c>
      <c r="C266" s="2">
        <f>'Forward Ranks'!I266</f>
        <v>0.7125603864734299</v>
      </c>
      <c r="D266" s="2">
        <f>'Forward Ranks'!K266</f>
        <v>0.53864734299516903</v>
      </c>
      <c r="E266" s="2">
        <f>'Forward Ranks'!L266</f>
        <v>0.79710144927536231</v>
      </c>
      <c r="F266" s="2">
        <f>'Forward Ranks'!AC266</f>
        <v>0.78019323671497587</v>
      </c>
      <c r="G266" s="2">
        <f>'Forward Ranks'!AF266</f>
        <v>0.60144927536231885</v>
      </c>
      <c r="H266" s="2">
        <f>'Forward Ranks'!AP266</f>
        <v>0.87681159420289856</v>
      </c>
      <c r="I266" s="2">
        <f t="shared" si="80"/>
        <v>0.73128019323671489</v>
      </c>
      <c r="J266" s="2">
        <f t="shared" si="81"/>
        <v>0.84474123539232049</v>
      </c>
      <c r="K266">
        <f t="shared" si="82"/>
        <v>94</v>
      </c>
      <c r="M266" s="1">
        <f t="shared" si="83"/>
        <v>0.67713365539452486</v>
      </c>
      <c r="N266" s="2">
        <f t="shared" si="84"/>
        <v>0.79632721202003343</v>
      </c>
      <c r="O266">
        <f t="shared" si="85"/>
        <v>123</v>
      </c>
      <c r="P266" s="2">
        <f>'Forward Ranks'!AZ266</f>
        <v>0.64975845410628019</v>
      </c>
      <c r="Q266">
        <f>'F on ice'!G266</f>
        <v>13.814930555556</v>
      </c>
      <c r="R266" s="8">
        <f t="shared" si="86"/>
        <v>98.289054094788057</v>
      </c>
      <c r="S266">
        <f t="shared" si="87"/>
        <v>89</v>
      </c>
      <c r="T266" s="8">
        <f t="shared" si="88"/>
        <v>93.447651757559342</v>
      </c>
      <c r="U266" s="30">
        <f t="shared" si="89"/>
        <v>110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237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237</v>
      </c>
      <c r="AN266">
        <f>'D on Ice'!G266</f>
        <v>0</v>
      </c>
      <c r="AO266" s="8">
        <f t="shared" si="96"/>
        <v>0.20040080160320639</v>
      </c>
      <c r="AP266">
        <f t="shared" si="97"/>
        <v>237</v>
      </c>
      <c r="AQ266" s="8">
        <f t="shared" si="98"/>
        <v>0.20040080160320639</v>
      </c>
      <c r="AR266">
        <f t="shared" si="99"/>
        <v>237</v>
      </c>
    </row>
    <row r="267" spans="1:44" x14ac:dyDescent="0.3">
      <c r="A267" t="str">
        <f>'Forward Ranks'!A267</f>
        <v>Mikael Granlund</v>
      </c>
      <c r="B267" t="str">
        <f>'Forward Ranks'!B267</f>
        <v>S.J</v>
      </c>
      <c r="C267" s="2">
        <f>'Forward Ranks'!I267</f>
        <v>0.21497584541062803</v>
      </c>
      <c r="D267" s="2">
        <f>'Forward Ranks'!K267</f>
        <v>0.20289855072463769</v>
      </c>
      <c r="E267" s="2">
        <f>'Forward Ranks'!L267</f>
        <v>0.28743961352657005</v>
      </c>
      <c r="F267" s="2">
        <f>'Forward Ranks'!AC267</f>
        <v>4.1062801932367152E-2</v>
      </c>
      <c r="G267" s="2">
        <f>'Forward Ranks'!AF267</f>
        <v>2.6570048309178744E-2</v>
      </c>
      <c r="H267" s="2">
        <f>'Forward Ranks'!AP267</f>
        <v>0.47101449275362317</v>
      </c>
      <c r="I267" s="2">
        <f t="shared" si="80"/>
        <v>0.29408212560386471</v>
      </c>
      <c r="J267" s="2">
        <f t="shared" si="81"/>
        <v>0.48080133555926546</v>
      </c>
      <c r="K267">
        <f t="shared" si="82"/>
        <v>312</v>
      </c>
      <c r="M267" s="1">
        <f t="shared" si="83"/>
        <v>6.0386473429951688E-2</v>
      </c>
      <c r="N267" s="2">
        <f t="shared" si="84"/>
        <v>0.328881469115192</v>
      </c>
      <c r="O267">
        <f t="shared" si="85"/>
        <v>403</v>
      </c>
      <c r="P267" s="2">
        <f>'Forward Ranks'!AZ267</f>
        <v>0.11352657004830918</v>
      </c>
      <c r="Q267">
        <f>'F on ice'!G267</f>
        <v>14.324122807018</v>
      </c>
      <c r="R267" s="8">
        <f t="shared" si="86"/>
        <v>62.404256362944544</v>
      </c>
      <c r="S267">
        <f t="shared" si="87"/>
        <v>299</v>
      </c>
      <c r="T267" s="8">
        <f t="shared" si="88"/>
        <v>47.2122697185372</v>
      </c>
      <c r="U267" s="30">
        <f t="shared" si="89"/>
        <v>390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237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237</v>
      </c>
      <c r="AN267">
        <f>'D on Ice'!G267</f>
        <v>0</v>
      </c>
      <c r="AO267" s="8">
        <f t="shared" si="96"/>
        <v>0.20040080160320639</v>
      </c>
      <c r="AP267">
        <f t="shared" si="97"/>
        <v>237</v>
      </c>
      <c r="AQ267" s="8">
        <f t="shared" si="98"/>
        <v>0.20040080160320639</v>
      </c>
      <c r="AR267">
        <f t="shared" si="99"/>
        <v>237</v>
      </c>
    </row>
    <row r="268" spans="1:44" x14ac:dyDescent="0.3">
      <c r="A268" t="str">
        <f>'Forward Ranks'!A268</f>
        <v>Mike Hoffman</v>
      </c>
      <c r="B268" t="str">
        <f>'Forward Ranks'!B268</f>
        <v>S.J</v>
      </c>
      <c r="C268" s="2">
        <f>'Forward Ranks'!I268</f>
        <v>9.420289855072464E-2</v>
      </c>
      <c r="D268" s="2">
        <f>'Forward Ranks'!K268</f>
        <v>0.13768115942028986</v>
      </c>
      <c r="E268" s="2">
        <f>'Forward Ranks'!L268</f>
        <v>0.1859903381642512</v>
      </c>
      <c r="F268" s="2">
        <f>'Forward Ranks'!AC268</f>
        <v>8.9371980676328497E-2</v>
      </c>
      <c r="G268" s="2">
        <f>'Forward Ranks'!AF268</f>
        <v>7.0048309178743967E-2</v>
      </c>
      <c r="H268" s="2">
        <f>'Forward Ranks'!AP268</f>
        <v>0.40821256038647341</v>
      </c>
      <c r="I268" s="2">
        <f t="shared" si="80"/>
        <v>0.20652173913043476</v>
      </c>
      <c r="J268" s="2">
        <f t="shared" si="81"/>
        <v>0.42070116861435725</v>
      </c>
      <c r="K268">
        <f t="shared" si="82"/>
        <v>348</v>
      </c>
      <c r="M268" s="1">
        <f t="shared" si="83"/>
        <v>0.17149758454106281</v>
      </c>
      <c r="N268" s="2">
        <f t="shared" si="84"/>
        <v>0.40400667779632721</v>
      </c>
      <c r="O268">
        <f t="shared" si="85"/>
        <v>358</v>
      </c>
      <c r="P268" s="2">
        <f>'Forward Ranks'!AZ268</f>
        <v>0.35507246376811596</v>
      </c>
      <c r="Q268">
        <f>'F on ice'!G268</f>
        <v>12.290217391303999</v>
      </c>
      <c r="R268" s="8">
        <f t="shared" si="86"/>
        <v>54.360334252739726</v>
      </c>
      <c r="S268">
        <f t="shared" si="87"/>
        <v>342</v>
      </c>
      <c r="T268" s="8">
        <f t="shared" si="88"/>
        <v>52.690885170936717</v>
      </c>
      <c r="U268" s="30">
        <f t="shared" si="89"/>
        <v>356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237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237</v>
      </c>
      <c r="AN268">
        <f>'D on Ice'!G268</f>
        <v>0</v>
      </c>
      <c r="AO268" s="8">
        <f t="shared" si="96"/>
        <v>0.20040080160320639</v>
      </c>
      <c r="AP268">
        <f t="shared" si="97"/>
        <v>237</v>
      </c>
      <c r="AQ268" s="8">
        <f t="shared" si="98"/>
        <v>0.20040080160320639</v>
      </c>
      <c r="AR268">
        <f t="shared" si="99"/>
        <v>237</v>
      </c>
    </row>
    <row r="269" spans="1:44" x14ac:dyDescent="0.3">
      <c r="A269" t="str">
        <f>'Forward Ranks'!A269</f>
        <v>Mikko Rantanen</v>
      </c>
      <c r="B269" t="str">
        <f>'Forward Ranks'!B269</f>
        <v>COL</v>
      </c>
      <c r="C269" s="2">
        <f>'Forward Ranks'!I269</f>
        <v>0.88647342995169087</v>
      </c>
      <c r="D269" s="2">
        <f>'Forward Ranks'!K269</f>
        <v>0.92995169082125606</v>
      </c>
      <c r="E269" s="2">
        <f>'Forward Ranks'!L269</f>
        <v>0.71739130434782605</v>
      </c>
      <c r="F269" s="2">
        <f>'Forward Ranks'!AC269</f>
        <v>0.49275362318840582</v>
      </c>
      <c r="G269" s="2">
        <f>'Forward Ranks'!AF269</f>
        <v>0.47342995169082125</v>
      </c>
      <c r="H269" s="2">
        <f>'Forward Ranks'!AP269</f>
        <v>0.72705314009661837</v>
      </c>
      <c r="I269" s="2">
        <f t="shared" si="80"/>
        <v>0.81521739130434789</v>
      </c>
      <c r="J269" s="2">
        <f t="shared" si="81"/>
        <v>0.91485809682804675</v>
      </c>
      <c r="K269">
        <f t="shared" si="82"/>
        <v>51</v>
      </c>
      <c r="M269" s="1">
        <f t="shared" si="83"/>
        <v>0.40418679549114334</v>
      </c>
      <c r="N269" s="2">
        <f t="shared" si="84"/>
        <v>0.58764607679465775</v>
      </c>
      <c r="O269">
        <f t="shared" si="85"/>
        <v>248</v>
      </c>
      <c r="P269" s="2">
        <f>'Forward Ranks'!AZ269</f>
        <v>0.24637681159420291</v>
      </c>
      <c r="Q269">
        <f>'F on ice'!G269</f>
        <v>16.971875000000001</v>
      </c>
      <c r="R269" s="8">
        <f t="shared" si="86"/>
        <v>108.45768468280468</v>
      </c>
      <c r="S269">
        <f t="shared" si="87"/>
        <v>32</v>
      </c>
      <c r="T269" s="8">
        <f t="shared" si="88"/>
        <v>75.73648267946578</v>
      </c>
      <c r="U269" s="30">
        <f t="shared" si="89"/>
        <v>221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237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237</v>
      </c>
      <c r="AN269">
        <f>'D on Ice'!G269</f>
        <v>0</v>
      </c>
      <c r="AO269" s="8">
        <f t="shared" si="96"/>
        <v>0.20040080160320639</v>
      </c>
      <c r="AP269">
        <f t="shared" si="97"/>
        <v>237</v>
      </c>
      <c r="AQ269" s="8">
        <f t="shared" si="98"/>
        <v>0.20040080160320639</v>
      </c>
      <c r="AR269">
        <f t="shared" si="99"/>
        <v>237</v>
      </c>
    </row>
    <row r="270" spans="1:44" x14ac:dyDescent="0.3">
      <c r="A270" t="str">
        <f>'Forward Ranks'!A270</f>
        <v>Miles Wood</v>
      </c>
      <c r="B270" t="str">
        <f>'Forward Ranks'!B270</f>
        <v>COL</v>
      </c>
      <c r="C270" s="2">
        <f>'Forward Ranks'!I270</f>
        <v>0.80434782608695654</v>
      </c>
      <c r="D270" s="2">
        <f>'Forward Ranks'!K270</f>
        <v>0.57729468599033817</v>
      </c>
      <c r="E270" s="2">
        <f>'Forward Ranks'!L270</f>
        <v>0.8623188405797102</v>
      </c>
      <c r="F270" s="2">
        <f>'Forward Ranks'!AC270</f>
        <v>0.1280193236714976</v>
      </c>
      <c r="G270" s="2">
        <f>'Forward Ranks'!AF270</f>
        <v>0.10386473429951691</v>
      </c>
      <c r="H270" s="2">
        <f>'Forward Ranks'!AP270</f>
        <v>0.88888888888888884</v>
      </c>
      <c r="I270" s="2">
        <f t="shared" si="80"/>
        <v>0.78321256038647336</v>
      </c>
      <c r="J270" s="2">
        <f t="shared" si="81"/>
        <v>0.88313856427378967</v>
      </c>
      <c r="K270">
        <f t="shared" si="82"/>
        <v>71</v>
      </c>
      <c r="M270" s="1">
        <f t="shared" si="83"/>
        <v>8.8566827697262485E-2</v>
      </c>
      <c r="N270" s="2">
        <f t="shared" si="84"/>
        <v>0.34891485809682804</v>
      </c>
      <c r="O270">
        <f t="shared" si="85"/>
        <v>391</v>
      </c>
      <c r="P270" s="2">
        <f>'Forward Ranks'!AZ270</f>
        <v>3.3816425120772944E-2</v>
      </c>
      <c r="Q270">
        <f>'F on ice'!G270</f>
        <v>11.731782945736001</v>
      </c>
      <c r="R270" s="8">
        <f t="shared" si="86"/>
        <v>100.04563937311497</v>
      </c>
      <c r="S270">
        <f t="shared" si="87"/>
        <v>76</v>
      </c>
      <c r="T270" s="8">
        <f t="shared" si="88"/>
        <v>46.623268755418806</v>
      </c>
      <c r="U270" s="30">
        <f t="shared" si="89"/>
        <v>393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237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237</v>
      </c>
      <c r="AN270">
        <f>'D on Ice'!G270</f>
        <v>0</v>
      </c>
      <c r="AO270" s="8">
        <f t="shared" si="96"/>
        <v>0.20040080160320639</v>
      </c>
      <c r="AP270">
        <f t="shared" si="97"/>
        <v>237</v>
      </c>
      <c r="AQ270" s="8">
        <f t="shared" si="98"/>
        <v>0.20040080160320639</v>
      </c>
      <c r="AR270">
        <f t="shared" si="99"/>
        <v>237</v>
      </c>
    </row>
    <row r="271" spans="1:44" x14ac:dyDescent="0.3">
      <c r="A271" t="str">
        <f>'Forward Ranks'!A271</f>
        <v>Mitchell Marner</v>
      </c>
      <c r="B271" t="str">
        <f>'Forward Ranks'!B271</f>
        <v>TOR</v>
      </c>
      <c r="C271" s="2">
        <f>'Forward Ranks'!I271</f>
        <v>0.68599033816425126</v>
      </c>
      <c r="D271" s="2">
        <f>'Forward Ranks'!K271</f>
        <v>0.85507246376811596</v>
      </c>
      <c r="E271" s="2">
        <f>'Forward Ranks'!L271</f>
        <v>0.65700483091787443</v>
      </c>
      <c r="F271" s="2">
        <f>'Forward Ranks'!AC271</f>
        <v>0.68599033816425126</v>
      </c>
      <c r="G271" s="2">
        <f>'Forward Ranks'!AF271</f>
        <v>0.40338164251207731</v>
      </c>
      <c r="H271" s="2">
        <f>'Forward Ranks'!AP271</f>
        <v>0.49516908212560384</v>
      </c>
      <c r="I271" s="2">
        <f t="shared" si="80"/>
        <v>0.67330917874396135</v>
      </c>
      <c r="J271" s="2">
        <f t="shared" si="81"/>
        <v>0.80467445742904842</v>
      </c>
      <c r="K271">
        <f t="shared" si="82"/>
        <v>118</v>
      </c>
      <c r="M271" s="1">
        <f t="shared" si="83"/>
        <v>0.53703703703703709</v>
      </c>
      <c r="N271" s="2">
        <f t="shared" si="84"/>
        <v>0.68781302170283809</v>
      </c>
      <c r="O271">
        <f t="shared" si="85"/>
        <v>188</v>
      </c>
      <c r="P271" s="2">
        <f>'Forward Ranks'!AZ271</f>
        <v>0.52173913043478259</v>
      </c>
      <c r="Q271">
        <f>'F on ice'!G271</f>
        <v>14.623188405797</v>
      </c>
      <c r="R271" s="8">
        <f t="shared" si="86"/>
        <v>95.090634148701852</v>
      </c>
      <c r="S271">
        <f t="shared" si="87"/>
        <v>107</v>
      </c>
      <c r="T271" s="8">
        <f t="shared" si="88"/>
        <v>83.404490576080818</v>
      </c>
      <c r="U271" s="30">
        <f t="shared" si="89"/>
        <v>172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237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237</v>
      </c>
      <c r="AN271">
        <f>'D on Ice'!G271</f>
        <v>0</v>
      </c>
      <c r="AO271" s="8">
        <f t="shared" si="96"/>
        <v>0.20040080160320639</v>
      </c>
      <c r="AP271">
        <f t="shared" si="97"/>
        <v>237</v>
      </c>
      <c r="AQ271" s="8">
        <f t="shared" si="98"/>
        <v>0.20040080160320639</v>
      </c>
      <c r="AR271">
        <f t="shared" si="99"/>
        <v>237</v>
      </c>
    </row>
    <row r="272" spans="1:44" x14ac:dyDescent="0.3">
      <c r="A272" t="str">
        <f>'Forward Ranks'!A272</f>
        <v>Morgan Barron</v>
      </c>
      <c r="B272" t="str">
        <f>'Forward Ranks'!B272</f>
        <v>WPG</v>
      </c>
      <c r="C272" s="2">
        <f>'Forward Ranks'!I272</f>
        <v>0.47101449275362317</v>
      </c>
      <c r="D272" s="2">
        <f>'Forward Ranks'!K272</f>
        <v>0.21980676328502416</v>
      </c>
      <c r="E272" s="2">
        <f>'Forward Ranks'!L272</f>
        <v>0.20289855072463769</v>
      </c>
      <c r="F272" s="2">
        <f>'Forward Ranks'!AC272</f>
        <v>0.91062801932367154</v>
      </c>
      <c r="G272" s="2">
        <f>'Forward Ranks'!AF272</f>
        <v>0.893719806763285</v>
      </c>
      <c r="H272" s="2">
        <f>'Forward Ranks'!AP272</f>
        <v>0.14251207729468598</v>
      </c>
      <c r="I272" s="2">
        <f t="shared" si="80"/>
        <v>0.25905797101449274</v>
      </c>
      <c r="J272" s="2">
        <f t="shared" si="81"/>
        <v>0.45575959933222038</v>
      </c>
      <c r="K272">
        <f t="shared" si="82"/>
        <v>327</v>
      </c>
      <c r="M272" s="1">
        <f t="shared" si="83"/>
        <v>0.87037037037037035</v>
      </c>
      <c r="N272" s="2">
        <f t="shared" si="84"/>
        <v>0.93489148580968284</v>
      </c>
      <c r="O272">
        <f t="shared" si="85"/>
        <v>40</v>
      </c>
      <c r="P272" s="2">
        <f>'Forward Ranks'!AZ272</f>
        <v>0.80676328502415462</v>
      </c>
      <c r="Q272">
        <f>'F on ice'!G272</f>
        <v>8.9057971014493003</v>
      </c>
      <c r="R272" s="8">
        <f t="shared" si="86"/>
        <v>54.48175703467134</v>
      </c>
      <c r="S272">
        <f t="shared" si="87"/>
        <v>341</v>
      </c>
      <c r="T272" s="8">
        <f t="shared" si="88"/>
        <v>102.39494568241759</v>
      </c>
      <c r="U272" s="30">
        <f t="shared" si="89"/>
        <v>58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237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237</v>
      </c>
      <c r="AN272">
        <f>'D on Ice'!G272</f>
        <v>0</v>
      </c>
      <c r="AO272" s="8">
        <f t="shared" si="96"/>
        <v>0.20040080160320639</v>
      </c>
      <c r="AP272">
        <f t="shared" si="97"/>
        <v>237</v>
      </c>
      <c r="AQ272" s="8">
        <f t="shared" si="98"/>
        <v>0.20040080160320639</v>
      </c>
      <c r="AR272">
        <f t="shared" si="99"/>
        <v>237</v>
      </c>
    </row>
    <row r="273" spans="1:44" x14ac:dyDescent="0.3">
      <c r="A273" t="str">
        <f>'Forward Ranks'!A273</f>
        <v>Morgan Frost</v>
      </c>
      <c r="B273" t="str">
        <f>'Forward Ranks'!B273</f>
        <v>PHI</v>
      </c>
      <c r="C273" s="2">
        <f>'Forward Ranks'!I273</f>
        <v>0.75120772946859904</v>
      </c>
      <c r="D273" s="2">
        <f>'Forward Ranks'!K273</f>
        <v>0.66425120772946855</v>
      </c>
      <c r="E273" s="2">
        <f>'Forward Ranks'!L273</f>
        <v>0.6280193236714976</v>
      </c>
      <c r="F273" s="2">
        <f>'Forward Ranks'!AC273</f>
        <v>0.83574879227053145</v>
      </c>
      <c r="G273" s="2">
        <f>'Forward Ranks'!AF273</f>
        <v>0.93961352657004826</v>
      </c>
      <c r="H273" s="2">
        <f>'Forward Ranks'!AP273</f>
        <v>0.69806763285024154</v>
      </c>
      <c r="I273" s="2">
        <f t="shared" si="80"/>
        <v>0.68538647342995174</v>
      </c>
      <c r="J273" s="2">
        <f t="shared" si="81"/>
        <v>0.81969949916527551</v>
      </c>
      <c r="K273">
        <f t="shared" si="82"/>
        <v>109</v>
      </c>
      <c r="M273" s="1">
        <f t="shared" si="83"/>
        <v>0.89774557165861513</v>
      </c>
      <c r="N273" s="2">
        <f t="shared" si="84"/>
        <v>0.95158597662771283</v>
      </c>
      <c r="O273">
        <f t="shared" si="85"/>
        <v>30</v>
      </c>
      <c r="P273" s="2">
        <f>'Forward Ranks'!AZ273</f>
        <v>0.91787439613526567</v>
      </c>
      <c r="Q273">
        <f>'F on ice'!G273</f>
        <v>12.332017543859999</v>
      </c>
      <c r="R273" s="8">
        <f t="shared" si="86"/>
        <v>94.301967460387544</v>
      </c>
      <c r="S273">
        <f t="shared" si="87"/>
        <v>114</v>
      </c>
      <c r="T273" s="8">
        <f t="shared" si="88"/>
        <v>107.49061520663128</v>
      </c>
      <c r="U273" s="30">
        <f t="shared" si="89"/>
        <v>21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237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237</v>
      </c>
      <c r="AN273">
        <f>'D on Ice'!G273</f>
        <v>0</v>
      </c>
      <c r="AO273" s="8">
        <f t="shared" si="96"/>
        <v>0.20040080160320639</v>
      </c>
      <c r="AP273">
        <f t="shared" si="97"/>
        <v>237</v>
      </c>
      <c r="AQ273" s="8">
        <f t="shared" si="98"/>
        <v>0.20040080160320639</v>
      </c>
      <c r="AR273">
        <f t="shared" si="99"/>
        <v>237</v>
      </c>
    </row>
    <row r="274" spans="1:44" x14ac:dyDescent="0.3">
      <c r="A274" t="str">
        <f>'Forward Ranks'!A274</f>
        <v>Morgan Geekie</v>
      </c>
      <c r="B274" t="str">
        <f>'Forward Ranks'!B274</f>
        <v>BOS</v>
      </c>
      <c r="C274" s="2">
        <f>'Forward Ranks'!I274</f>
        <v>0.52415458937198067</v>
      </c>
      <c r="D274" s="2">
        <f>'Forward Ranks'!K274</f>
        <v>0.70531400966183577</v>
      </c>
      <c r="E274" s="2">
        <f>'Forward Ranks'!L274</f>
        <v>0.68357487922705318</v>
      </c>
      <c r="F274" s="2">
        <f>'Forward Ranks'!AC274</f>
        <v>0.32608695652173914</v>
      </c>
      <c r="G274" s="2">
        <f>'Forward Ranks'!AF274</f>
        <v>0.3719806763285024</v>
      </c>
      <c r="H274" s="2">
        <f>'Forward Ranks'!AP274</f>
        <v>0.65217391304347827</v>
      </c>
      <c r="I274" s="2">
        <f t="shared" si="80"/>
        <v>0.64130434782608692</v>
      </c>
      <c r="J274" s="2">
        <f t="shared" si="81"/>
        <v>0.77796327212020033</v>
      </c>
      <c r="K274">
        <f t="shared" si="82"/>
        <v>134</v>
      </c>
      <c r="M274" s="1">
        <f t="shared" si="83"/>
        <v>0.36312399355877617</v>
      </c>
      <c r="N274" s="2">
        <f t="shared" si="84"/>
        <v>0.55759599332220366</v>
      </c>
      <c r="O274">
        <f t="shared" si="85"/>
        <v>266</v>
      </c>
      <c r="P274" s="2">
        <f>'Forward Ranks'!AZ274</f>
        <v>0.39130434782608697</v>
      </c>
      <c r="Q274">
        <f>'F on ice'!G274</f>
        <v>13.188095238095</v>
      </c>
      <c r="R274" s="8">
        <f t="shared" si="86"/>
        <v>90.984422450115034</v>
      </c>
      <c r="S274">
        <f t="shared" si="87"/>
        <v>133</v>
      </c>
      <c r="T274" s="8">
        <f t="shared" si="88"/>
        <v>68.947694570315363</v>
      </c>
      <c r="U274" s="30">
        <f t="shared" si="89"/>
        <v>260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237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237</v>
      </c>
      <c r="AN274">
        <f>'D on Ice'!G274</f>
        <v>0</v>
      </c>
      <c r="AO274" s="8">
        <f t="shared" si="96"/>
        <v>0.20040080160320639</v>
      </c>
      <c r="AP274">
        <f t="shared" si="97"/>
        <v>237</v>
      </c>
      <c r="AQ274" s="8">
        <f t="shared" si="98"/>
        <v>0.20040080160320639</v>
      </c>
      <c r="AR274">
        <f t="shared" si="99"/>
        <v>237</v>
      </c>
    </row>
    <row r="275" spans="1:44" x14ac:dyDescent="0.3">
      <c r="A275" t="str">
        <f>'Forward Ranks'!A275</f>
        <v>Nathan Bastian</v>
      </c>
      <c r="B275" t="str">
        <f>'Forward Ranks'!B275</f>
        <v>N.J</v>
      </c>
      <c r="C275" s="2">
        <f>'Forward Ranks'!I275</f>
        <v>0.15217391304347827</v>
      </c>
      <c r="D275" s="2">
        <f>'Forward Ranks'!K275</f>
        <v>0.28260869565217389</v>
      </c>
      <c r="E275" s="2">
        <f>'Forward Ranks'!L275</f>
        <v>0.43236714975845408</v>
      </c>
      <c r="F275" s="2">
        <f>'Forward Ranks'!AC275</f>
        <v>0.94202898550724634</v>
      </c>
      <c r="G275" s="2">
        <f>'Forward Ranks'!AF275</f>
        <v>0.79710144927536231</v>
      </c>
      <c r="H275" s="2">
        <f>'Forward Ranks'!AP275</f>
        <v>0.20772946859903382</v>
      </c>
      <c r="I275" s="2">
        <f t="shared" si="80"/>
        <v>0.268719806763285</v>
      </c>
      <c r="J275" s="2">
        <f t="shared" si="81"/>
        <v>0.46243739565943237</v>
      </c>
      <c r="K275">
        <f t="shared" si="82"/>
        <v>322</v>
      </c>
      <c r="M275" s="1">
        <f t="shared" si="83"/>
        <v>0.82447665056360708</v>
      </c>
      <c r="N275" s="2">
        <f t="shared" si="84"/>
        <v>0.90818030050083476</v>
      </c>
      <c r="O275">
        <f t="shared" si="85"/>
        <v>56</v>
      </c>
      <c r="P275" s="2">
        <f>'Forward Ranks'!AZ275</f>
        <v>0.7342995169082126</v>
      </c>
      <c r="Q275">
        <f>'F on ice'!G275</f>
        <v>8.7731060606061</v>
      </c>
      <c r="R275" s="8">
        <f t="shared" si="86"/>
        <v>55.01684562654934</v>
      </c>
      <c r="S275">
        <f t="shared" si="87"/>
        <v>336</v>
      </c>
      <c r="T275" s="8">
        <f t="shared" si="88"/>
        <v>99.591136110689575</v>
      </c>
      <c r="U275" s="30">
        <f t="shared" si="89"/>
        <v>76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237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237</v>
      </c>
      <c r="AN275">
        <f>'D on Ice'!G275</f>
        <v>0</v>
      </c>
      <c r="AO275" s="8">
        <f t="shared" si="96"/>
        <v>0.20040080160320639</v>
      </c>
      <c r="AP275">
        <f t="shared" si="97"/>
        <v>237</v>
      </c>
      <c r="AQ275" s="8">
        <f t="shared" si="98"/>
        <v>0.20040080160320639</v>
      </c>
      <c r="AR275">
        <f t="shared" si="99"/>
        <v>237</v>
      </c>
    </row>
    <row r="276" spans="1:44" x14ac:dyDescent="0.3">
      <c r="A276" t="str">
        <f>'Forward Ranks'!A276</f>
        <v>Nathan MacKinnon</v>
      </c>
      <c r="B276" t="str">
        <f>'Forward Ranks'!B276</f>
        <v>COL</v>
      </c>
      <c r="C276" s="2">
        <f>'Forward Ranks'!I276</f>
        <v>0.93478260869565222</v>
      </c>
      <c r="D276" s="2">
        <f>'Forward Ranks'!K276</f>
        <v>0.98792270531400961</v>
      </c>
      <c r="E276" s="2">
        <f>'Forward Ranks'!L276</f>
        <v>0.88647342995169087</v>
      </c>
      <c r="F276" s="2">
        <f>'Forward Ranks'!AC276</f>
        <v>0.65942028985507251</v>
      </c>
      <c r="G276" s="2">
        <f>'Forward Ranks'!AF276</f>
        <v>0.64975845410628019</v>
      </c>
      <c r="H276" s="2">
        <f>'Forward Ranks'!AP276</f>
        <v>0.9371980676328503</v>
      </c>
      <c r="I276" s="2">
        <f t="shared" si="80"/>
        <v>0.93659420289855078</v>
      </c>
      <c r="J276" s="2">
        <f t="shared" si="81"/>
        <v>0.98330550918196991</v>
      </c>
      <c r="K276">
        <f t="shared" si="82"/>
        <v>11</v>
      </c>
      <c r="M276" s="1">
        <f t="shared" si="83"/>
        <v>0.59661835748792269</v>
      </c>
      <c r="N276" s="2">
        <f t="shared" si="84"/>
        <v>0.73622704507512526</v>
      </c>
      <c r="O276">
        <f t="shared" si="85"/>
        <v>159</v>
      </c>
      <c r="P276" s="2">
        <f>'Forward Ranks'!AZ276</f>
        <v>0.48067632850241548</v>
      </c>
      <c r="Q276">
        <f>'F on ice'!G276</f>
        <v>16.907638888889</v>
      </c>
      <c r="R276" s="8">
        <f t="shared" si="86"/>
        <v>115.238189807086</v>
      </c>
      <c r="S276">
        <f t="shared" si="87"/>
        <v>2</v>
      </c>
      <c r="T276" s="8">
        <f t="shared" si="88"/>
        <v>90.53034339640152</v>
      </c>
      <c r="U276" s="30">
        <f t="shared" si="89"/>
        <v>130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237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237</v>
      </c>
      <c r="AN276">
        <f>'D on Ice'!G276</f>
        <v>0</v>
      </c>
      <c r="AO276" s="8">
        <f t="shared" si="96"/>
        <v>0.20040080160320639</v>
      </c>
      <c r="AP276">
        <f t="shared" si="97"/>
        <v>237</v>
      </c>
      <c r="AQ276" s="8">
        <f t="shared" si="98"/>
        <v>0.20040080160320639</v>
      </c>
      <c r="AR276">
        <f t="shared" si="99"/>
        <v>237</v>
      </c>
    </row>
    <row r="277" spans="1:44" x14ac:dyDescent="0.3">
      <c r="A277" t="str">
        <f>'Forward Ranks'!A277</f>
        <v>Nazem Kadri</v>
      </c>
      <c r="B277" t="str">
        <f>'Forward Ranks'!B277</f>
        <v>CGY</v>
      </c>
      <c r="C277" s="2">
        <f>'Forward Ranks'!I277</f>
        <v>0.72946859903381644</v>
      </c>
      <c r="D277" s="2">
        <f>'Forward Ranks'!K277</f>
        <v>0.85265700483091789</v>
      </c>
      <c r="E277" s="2">
        <f>'Forward Ranks'!L277</f>
        <v>0.6908212560386473</v>
      </c>
      <c r="F277" s="2">
        <f>'Forward Ranks'!AC277</f>
        <v>0.57729468599033817</v>
      </c>
      <c r="G277" s="2">
        <f>'Forward Ranks'!AF277</f>
        <v>0.60869565217391308</v>
      </c>
      <c r="H277" s="2">
        <f>'Forward Ranks'!AP277</f>
        <v>0.76811594202898548</v>
      </c>
      <c r="I277" s="2">
        <f t="shared" si="80"/>
        <v>0.76026570048309172</v>
      </c>
      <c r="J277" s="2">
        <f t="shared" si="81"/>
        <v>0.86477462437395658</v>
      </c>
      <c r="K277">
        <f t="shared" si="82"/>
        <v>81</v>
      </c>
      <c r="M277" s="1">
        <f t="shared" si="83"/>
        <v>0.61191626409017708</v>
      </c>
      <c r="N277" s="2">
        <f t="shared" si="84"/>
        <v>0.74958263772954925</v>
      </c>
      <c r="O277">
        <f t="shared" si="85"/>
        <v>151</v>
      </c>
      <c r="P277" s="2">
        <f>'Forward Ranks'!AZ277</f>
        <v>0.64975845410628019</v>
      </c>
      <c r="Q277">
        <f>'F on ice'!G277</f>
        <v>13.686111111111</v>
      </c>
      <c r="R277" s="8">
        <f t="shared" si="86"/>
        <v>100.16357354850665</v>
      </c>
      <c r="S277">
        <f t="shared" si="87"/>
        <v>73</v>
      </c>
      <c r="T277" s="8">
        <f t="shared" si="88"/>
        <v>88.644374884065925</v>
      </c>
      <c r="U277" s="30">
        <f t="shared" si="89"/>
        <v>142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237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237</v>
      </c>
      <c r="AN277">
        <f>'D on Ice'!G277</f>
        <v>0</v>
      </c>
      <c r="AO277" s="8">
        <f t="shared" si="96"/>
        <v>0.20040080160320639</v>
      </c>
      <c r="AP277">
        <f t="shared" si="97"/>
        <v>237</v>
      </c>
      <c r="AQ277" s="8">
        <f t="shared" si="98"/>
        <v>0.20040080160320639</v>
      </c>
      <c r="AR277">
        <f t="shared" si="99"/>
        <v>237</v>
      </c>
    </row>
    <row r="278" spans="1:44" x14ac:dyDescent="0.3">
      <c r="A278" t="str">
        <f>'Forward Ranks'!A278</f>
        <v>Nic Dowd</v>
      </c>
      <c r="B278" t="str">
        <f>'Forward Ranks'!B278</f>
        <v>WSH</v>
      </c>
      <c r="C278" s="2">
        <f>'Forward Ranks'!I278</f>
        <v>1.932367149758454E-2</v>
      </c>
      <c r="D278" s="2">
        <f>'Forward Ranks'!K278</f>
        <v>0.3719806763285024</v>
      </c>
      <c r="E278" s="2">
        <f>'Forward Ranks'!L278</f>
        <v>2.4154589371980676E-2</v>
      </c>
      <c r="F278" s="2">
        <f>'Forward Ranks'!AC278</f>
        <v>0.29468599033816423</v>
      </c>
      <c r="G278" s="2">
        <f>'Forward Ranks'!AF278</f>
        <v>0.57971014492753625</v>
      </c>
      <c r="H278" s="2">
        <f>'Forward Ranks'!AP278</f>
        <v>0.10144927536231885</v>
      </c>
      <c r="I278" s="2">
        <f t="shared" si="80"/>
        <v>0.12922705314009661</v>
      </c>
      <c r="J278" s="2">
        <f t="shared" si="81"/>
        <v>0.36560934891485808</v>
      </c>
      <c r="K278">
        <f t="shared" si="82"/>
        <v>381</v>
      </c>
      <c r="M278" s="1">
        <f t="shared" si="83"/>
        <v>0.57971014492753625</v>
      </c>
      <c r="N278" s="2">
        <f t="shared" si="84"/>
        <v>0.72621035058430716</v>
      </c>
      <c r="O278">
        <f t="shared" si="85"/>
        <v>165</v>
      </c>
      <c r="P278" s="2">
        <f>'Forward Ranks'!AZ278</f>
        <v>0.86473429951690817</v>
      </c>
      <c r="Q278">
        <f>'F on ice'!G278</f>
        <v>12.618918918919</v>
      </c>
      <c r="R278" s="8">
        <f t="shared" si="86"/>
        <v>49.179853810404808</v>
      </c>
      <c r="S278">
        <f t="shared" si="87"/>
        <v>363</v>
      </c>
      <c r="T278" s="8">
        <f t="shared" si="88"/>
        <v>85.239953977349714</v>
      </c>
      <c r="U278" s="30">
        <f t="shared" si="89"/>
        <v>158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237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237</v>
      </c>
      <c r="AN278">
        <f>'D on Ice'!G278</f>
        <v>0</v>
      </c>
      <c r="AO278" s="8">
        <f t="shared" si="96"/>
        <v>0.20040080160320639</v>
      </c>
      <c r="AP278">
        <f t="shared" si="97"/>
        <v>237</v>
      </c>
      <c r="AQ278" s="8">
        <f t="shared" si="98"/>
        <v>0.20040080160320639</v>
      </c>
      <c r="AR278">
        <f t="shared" si="99"/>
        <v>237</v>
      </c>
    </row>
    <row r="279" spans="1:44" x14ac:dyDescent="0.3">
      <c r="A279" t="str">
        <f>'Forward Ranks'!A279</f>
        <v>Nicholas Paul</v>
      </c>
      <c r="B279" t="str">
        <f>'Forward Ranks'!B279</f>
        <v>T.B</v>
      </c>
      <c r="C279" s="2">
        <f>'Forward Ranks'!I279</f>
        <v>0.39130434782608697</v>
      </c>
      <c r="D279" s="2">
        <f>'Forward Ranks'!K279</f>
        <v>0.28985507246376813</v>
      </c>
      <c r="E279" s="2">
        <f>'Forward Ranks'!L279</f>
        <v>0.43236714975845408</v>
      </c>
      <c r="F279" s="2">
        <f>'Forward Ranks'!AC279</f>
        <v>0.59903381642512077</v>
      </c>
      <c r="G279" s="2">
        <f>'Forward Ranks'!AF279</f>
        <v>0.51207729468599039</v>
      </c>
      <c r="H279" s="2">
        <f>'Forward Ranks'!AP279</f>
        <v>0.46135265700483091</v>
      </c>
      <c r="I279" s="2">
        <f t="shared" si="80"/>
        <v>0.39371980676328505</v>
      </c>
      <c r="J279" s="2">
        <f t="shared" si="81"/>
        <v>0.56761268781302165</v>
      </c>
      <c r="K279">
        <f t="shared" si="82"/>
        <v>260</v>
      </c>
      <c r="M279" s="1">
        <f t="shared" si="83"/>
        <v>0.55475040257648955</v>
      </c>
      <c r="N279" s="2">
        <f t="shared" si="84"/>
        <v>0.70283806343906507</v>
      </c>
      <c r="O279">
        <f t="shared" si="85"/>
        <v>179</v>
      </c>
      <c r="P279" s="2">
        <f>'Forward Ranks'!AZ279</f>
        <v>0.5531400966183575</v>
      </c>
      <c r="Q279">
        <f>'F on ice'!G279</f>
        <v>13.21156462585</v>
      </c>
      <c r="R279" s="8">
        <f t="shared" si="86"/>
        <v>69.972833407152166</v>
      </c>
      <c r="S279">
        <f t="shared" si="87"/>
        <v>250</v>
      </c>
      <c r="T279" s="8">
        <f t="shared" si="88"/>
        <v>83.495370969756507</v>
      </c>
      <c r="U279" s="30">
        <f t="shared" si="89"/>
        <v>171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237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237</v>
      </c>
      <c r="AN279">
        <f>'D on Ice'!G279</f>
        <v>0</v>
      </c>
      <c r="AO279" s="8">
        <f t="shared" si="96"/>
        <v>0.20040080160320639</v>
      </c>
      <c r="AP279">
        <f t="shared" si="97"/>
        <v>237</v>
      </c>
      <c r="AQ279" s="8">
        <f t="shared" si="98"/>
        <v>0.20040080160320639</v>
      </c>
      <c r="AR279">
        <f t="shared" si="99"/>
        <v>237</v>
      </c>
    </row>
    <row r="280" spans="1:44" x14ac:dyDescent="0.3">
      <c r="A280" t="str">
        <f>'Forward Ranks'!A280</f>
        <v>Nicholas Robertson</v>
      </c>
      <c r="B280" t="str">
        <f>'Forward Ranks'!B280</f>
        <v>TOR</v>
      </c>
      <c r="C280" s="2">
        <f>'Forward Ranks'!I280</f>
        <v>0.62318840579710144</v>
      </c>
      <c r="D280" s="2">
        <f>'Forward Ranks'!K280</f>
        <v>0.72222222222222221</v>
      </c>
      <c r="E280" s="2">
        <f>'Forward Ranks'!L280</f>
        <v>0.30434782608695654</v>
      </c>
      <c r="F280" s="2">
        <f>'Forward Ranks'!AC280</f>
        <v>0.86956521739130432</v>
      </c>
      <c r="G280" s="2">
        <f>'Forward Ranks'!AF280</f>
        <v>0.60869565217391308</v>
      </c>
      <c r="H280" s="2">
        <f>'Forward Ranks'!AP280</f>
        <v>0.16425120772946861</v>
      </c>
      <c r="I280" s="2">
        <f t="shared" si="80"/>
        <v>0.45350241545893721</v>
      </c>
      <c r="J280" s="2">
        <f t="shared" si="81"/>
        <v>0.61936560934891483</v>
      </c>
      <c r="K280">
        <f t="shared" si="82"/>
        <v>229</v>
      </c>
      <c r="M280" s="1">
        <f t="shared" si="83"/>
        <v>0.74798711755233482</v>
      </c>
      <c r="N280" s="2">
        <f t="shared" si="84"/>
        <v>0.85642737896494159</v>
      </c>
      <c r="O280">
        <f t="shared" si="85"/>
        <v>87</v>
      </c>
      <c r="P280" s="2">
        <f>'Forward Ranks'!AZ280</f>
        <v>0.7657004830917874</v>
      </c>
      <c r="Q280">
        <f>'F on ice'!G280</f>
        <v>10.180952380952</v>
      </c>
      <c r="R280" s="8">
        <f t="shared" si="86"/>
        <v>72.117513315843482</v>
      </c>
      <c r="S280">
        <f t="shared" si="87"/>
        <v>240</v>
      </c>
      <c r="T280" s="8">
        <f t="shared" si="88"/>
        <v>95.823690277446161</v>
      </c>
      <c r="U280" s="30">
        <f t="shared" si="89"/>
        <v>95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237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237</v>
      </c>
      <c r="AN280">
        <f>'D on Ice'!G280</f>
        <v>0</v>
      </c>
      <c r="AO280" s="8">
        <f t="shared" si="96"/>
        <v>0.20040080160320639</v>
      </c>
      <c r="AP280">
        <f t="shared" si="97"/>
        <v>237</v>
      </c>
      <c r="AQ280" s="8">
        <f t="shared" si="98"/>
        <v>0.20040080160320639</v>
      </c>
      <c r="AR280">
        <f t="shared" si="99"/>
        <v>237</v>
      </c>
    </row>
    <row r="281" spans="1:44" x14ac:dyDescent="0.3">
      <c r="A281" t="str">
        <f>'Forward Ranks'!A281</f>
        <v>Nick Bjugstad</v>
      </c>
      <c r="B281" t="str">
        <f>'Forward Ranks'!B281</f>
        <v>ARI</v>
      </c>
      <c r="C281" s="2">
        <f>'Forward Ranks'!I281</f>
        <v>0.67874396135265702</v>
      </c>
      <c r="D281" s="2">
        <f>'Forward Ranks'!K281</f>
        <v>0.70048309178743962</v>
      </c>
      <c r="E281" s="2">
        <f>'Forward Ranks'!L281</f>
        <v>0.82367149758454106</v>
      </c>
      <c r="F281" s="2">
        <f>'Forward Ranks'!AC281</f>
        <v>0.31642512077294688</v>
      </c>
      <c r="G281" s="2">
        <f>'Forward Ranks'!AF281</f>
        <v>0.25362318840579712</v>
      </c>
      <c r="H281" s="2">
        <f>'Forward Ranks'!AP281</f>
        <v>0.89855072463768115</v>
      </c>
      <c r="I281" s="2">
        <f t="shared" si="80"/>
        <v>0.77536231884057971</v>
      </c>
      <c r="J281" s="2">
        <f t="shared" si="81"/>
        <v>0.87813021702838068</v>
      </c>
      <c r="K281">
        <f t="shared" si="82"/>
        <v>74</v>
      </c>
      <c r="M281" s="1">
        <f t="shared" si="83"/>
        <v>0.26086956521739135</v>
      </c>
      <c r="N281" s="2">
        <f t="shared" si="84"/>
        <v>0.46243739565943237</v>
      </c>
      <c r="O281">
        <f t="shared" si="85"/>
        <v>323</v>
      </c>
      <c r="P281" s="2">
        <f>'Forward Ranks'!AZ281</f>
        <v>0.21256038647342995</v>
      </c>
      <c r="Q281">
        <f>'F on ice'!G281</f>
        <v>12.719858156028</v>
      </c>
      <c r="R281" s="8">
        <f t="shared" si="86"/>
        <v>100.53287985886608</v>
      </c>
      <c r="S281">
        <f t="shared" si="87"/>
        <v>70</v>
      </c>
      <c r="T281" s="8">
        <f t="shared" si="88"/>
        <v>58.96359772197124</v>
      </c>
      <c r="U281" s="30">
        <f t="shared" si="89"/>
        <v>325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237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237</v>
      </c>
      <c r="AN281">
        <f>'D on Ice'!G281</f>
        <v>0</v>
      </c>
      <c r="AO281" s="8">
        <f t="shared" si="96"/>
        <v>0.20040080160320639</v>
      </c>
      <c r="AP281">
        <f t="shared" si="97"/>
        <v>237</v>
      </c>
      <c r="AQ281" s="8">
        <f t="shared" si="98"/>
        <v>0.20040080160320639</v>
      </c>
      <c r="AR281">
        <f t="shared" si="99"/>
        <v>237</v>
      </c>
    </row>
    <row r="282" spans="1:44" x14ac:dyDescent="0.3">
      <c r="A282" t="str">
        <f>'Forward Ranks'!A282</f>
        <v>Nick Bonino</v>
      </c>
      <c r="B282" t="str">
        <f>'Forward Ranks'!B282</f>
        <v>NYR</v>
      </c>
      <c r="C282" s="2">
        <f>'Forward Ranks'!I282</f>
        <v>4.1062801932367152E-2</v>
      </c>
      <c r="D282" s="2">
        <f>'Forward Ranks'!K282</f>
        <v>3.140096618357488E-2</v>
      </c>
      <c r="E282" s="2">
        <f>'Forward Ranks'!L282</f>
        <v>2.8985507246376812E-2</v>
      </c>
      <c r="F282" s="2">
        <f>'Forward Ranks'!AC282</f>
        <v>0.17874396135265699</v>
      </c>
      <c r="G282" s="2">
        <f>'Forward Ranks'!AF282</f>
        <v>0.20289855072463769</v>
      </c>
      <c r="H282" s="2">
        <f>'Forward Ranks'!AP282</f>
        <v>2.8985507246376812E-2</v>
      </c>
      <c r="I282" s="2">
        <f t="shared" si="80"/>
        <v>3.2608695652173912E-2</v>
      </c>
      <c r="J282" s="2">
        <f t="shared" si="81"/>
        <v>0.31218697829716191</v>
      </c>
      <c r="K282">
        <f t="shared" si="82"/>
        <v>413</v>
      </c>
      <c r="M282" s="1">
        <f t="shared" si="83"/>
        <v>0.16908212560386474</v>
      </c>
      <c r="N282" s="2">
        <f t="shared" si="84"/>
        <v>0.40066777963272121</v>
      </c>
      <c r="O282">
        <f t="shared" si="85"/>
        <v>360</v>
      </c>
      <c r="P282" s="2">
        <f>'Forward Ranks'!AZ282</f>
        <v>0.12560386473429952</v>
      </c>
      <c r="Q282">
        <f>'F on ice'!G282</f>
        <v>9.8733333333332993</v>
      </c>
      <c r="R282" s="8">
        <f t="shared" si="86"/>
        <v>41.092031163049491</v>
      </c>
      <c r="S282">
        <f t="shared" si="87"/>
        <v>407</v>
      </c>
      <c r="T282" s="8">
        <f t="shared" si="88"/>
        <v>49.940111296605423</v>
      </c>
      <c r="U282" s="30">
        <f t="shared" si="89"/>
        <v>373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237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237</v>
      </c>
      <c r="AN282">
        <f>'D on Ice'!G282</f>
        <v>0</v>
      </c>
      <c r="AO282" s="8">
        <f t="shared" si="96"/>
        <v>0.20040080160320639</v>
      </c>
      <c r="AP282">
        <f t="shared" si="97"/>
        <v>237</v>
      </c>
      <c r="AQ282" s="8">
        <f t="shared" si="98"/>
        <v>0.20040080160320639</v>
      </c>
      <c r="AR282">
        <f t="shared" si="99"/>
        <v>237</v>
      </c>
    </row>
    <row r="283" spans="1:44" x14ac:dyDescent="0.3">
      <c r="A283" t="str">
        <f>'Forward Ranks'!A283</f>
        <v>Nick Cousins</v>
      </c>
      <c r="B283" t="str">
        <f>'Forward Ranks'!B283</f>
        <v>FLA</v>
      </c>
      <c r="C283" s="2">
        <f>'Forward Ranks'!I283</f>
        <v>0.61111111111111116</v>
      </c>
      <c r="D283" s="2">
        <f>'Forward Ranks'!K283</f>
        <v>7.246376811594203E-3</v>
      </c>
      <c r="E283" s="2">
        <f>'Forward Ranks'!L283</f>
        <v>0.3719806763285024</v>
      </c>
      <c r="F283" s="2">
        <f>'Forward Ranks'!AC283</f>
        <v>0.91304347826086951</v>
      </c>
      <c r="G283" s="2">
        <f>'Forward Ranks'!AF283</f>
        <v>0.53381642512077299</v>
      </c>
      <c r="H283" s="2">
        <f>'Forward Ranks'!AP283</f>
        <v>0.10144927536231885</v>
      </c>
      <c r="I283" s="2">
        <f t="shared" si="80"/>
        <v>0.27294685990338163</v>
      </c>
      <c r="J283" s="2">
        <f t="shared" si="81"/>
        <v>0.46744574290484142</v>
      </c>
      <c r="K283">
        <f t="shared" si="82"/>
        <v>320</v>
      </c>
      <c r="M283" s="1">
        <f t="shared" si="83"/>
        <v>0.57246376811594202</v>
      </c>
      <c r="N283" s="2">
        <f t="shared" si="84"/>
        <v>0.71953255425709517</v>
      </c>
      <c r="O283">
        <f t="shared" si="85"/>
        <v>168</v>
      </c>
      <c r="P283" s="2">
        <f>'Forward Ranks'!AZ283</f>
        <v>0.27053140096618356</v>
      </c>
      <c r="Q283">
        <f>'F on ice'!G283</f>
        <v>12.111261261260999</v>
      </c>
      <c r="R283" s="8">
        <f t="shared" si="86"/>
        <v>58.855835551745137</v>
      </c>
      <c r="S283">
        <f t="shared" si="87"/>
        <v>315</v>
      </c>
      <c r="T283" s="8">
        <f t="shared" si="88"/>
        <v>84.064516686970521</v>
      </c>
      <c r="U283" s="30">
        <f t="shared" si="89"/>
        <v>166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237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237</v>
      </c>
      <c r="AN283">
        <f>'D on Ice'!G283</f>
        <v>0</v>
      </c>
      <c r="AO283" s="8">
        <f t="shared" si="96"/>
        <v>0.20040080160320639</v>
      </c>
      <c r="AP283">
        <f t="shared" si="97"/>
        <v>237</v>
      </c>
      <c r="AQ283" s="8">
        <f t="shared" si="98"/>
        <v>0.20040080160320639</v>
      </c>
      <c r="AR283">
        <f t="shared" si="99"/>
        <v>237</v>
      </c>
    </row>
    <row r="284" spans="1:44" x14ac:dyDescent="0.3">
      <c r="A284" t="str">
        <f>'Forward Ranks'!A284</f>
        <v>Nick Foligno</v>
      </c>
      <c r="B284" t="str">
        <f>'Forward Ranks'!B284</f>
        <v>CHI</v>
      </c>
      <c r="C284" s="2">
        <f>'Forward Ranks'!I284</f>
        <v>0.14975845410628019</v>
      </c>
      <c r="D284" s="2">
        <f>'Forward Ranks'!K284</f>
        <v>0.66666666666666663</v>
      </c>
      <c r="E284" s="2">
        <f>'Forward Ranks'!L284</f>
        <v>0.19323671497584541</v>
      </c>
      <c r="F284" s="2">
        <f>'Forward Ranks'!AC284</f>
        <v>0.23429951690821257</v>
      </c>
      <c r="G284" s="2">
        <f>'Forward Ranks'!AF284</f>
        <v>0.34299516908212563</v>
      </c>
      <c r="H284" s="2">
        <f>'Forward Ranks'!AP284</f>
        <v>0.47101449275362317</v>
      </c>
      <c r="I284" s="2">
        <f t="shared" si="80"/>
        <v>0.37016908212560384</v>
      </c>
      <c r="J284" s="2">
        <f t="shared" si="81"/>
        <v>0.54257095158597668</v>
      </c>
      <c r="K284">
        <f t="shared" si="82"/>
        <v>274</v>
      </c>
      <c r="M284" s="1">
        <f t="shared" si="83"/>
        <v>0.47584541062801938</v>
      </c>
      <c r="N284" s="2">
        <f t="shared" si="84"/>
        <v>0.63606010016694492</v>
      </c>
      <c r="O284">
        <f t="shared" si="85"/>
        <v>219</v>
      </c>
      <c r="P284" s="2">
        <f>'Forward Ranks'!AZ284</f>
        <v>0.85024154589371981</v>
      </c>
      <c r="Q284">
        <f>'F on ice'!G284</f>
        <v>12.620634920635</v>
      </c>
      <c r="R284" s="8">
        <f t="shared" si="86"/>
        <v>66.877730079232663</v>
      </c>
      <c r="S284">
        <f t="shared" si="87"/>
        <v>268</v>
      </c>
      <c r="T284" s="8">
        <f t="shared" si="88"/>
        <v>76.226644937329496</v>
      </c>
      <c r="U284" s="30">
        <f t="shared" si="89"/>
        <v>219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237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237</v>
      </c>
      <c r="AN284">
        <f>'D on Ice'!G284</f>
        <v>0</v>
      </c>
      <c r="AO284" s="8">
        <f t="shared" si="96"/>
        <v>0.20040080160320639</v>
      </c>
      <c r="AP284">
        <f t="shared" si="97"/>
        <v>237</v>
      </c>
      <c r="AQ284" s="8">
        <f t="shared" si="98"/>
        <v>0.20040080160320639</v>
      </c>
      <c r="AR284">
        <f t="shared" si="99"/>
        <v>237</v>
      </c>
    </row>
    <row r="285" spans="1:44" x14ac:dyDescent="0.3">
      <c r="A285" t="str">
        <f>'Forward Ranks'!A285</f>
        <v>Nick Schmaltz</v>
      </c>
      <c r="B285" t="str">
        <f>'Forward Ranks'!B285</f>
        <v>ARI</v>
      </c>
      <c r="C285" s="2">
        <f>'Forward Ranks'!I285</f>
        <v>0.4468599033816425</v>
      </c>
      <c r="D285" s="2">
        <f>'Forward Ranks'!K285</f>
        <v>0.32125603864734298</v>
      </c>
      <c r="E285" s="2">
        <f>'Forward Ranks'!L285</f>
        <v>0.3719806763285024</v>
      </c>
      <c r="F285" s="2">
        <f>'Forward Ranks'!AC285</f>
        <v>0.90096618357487923</v>
      </c>
      <c r="G285" s="2">
        <f>'Forward Ranks'!AF285</f>
        <v>0.87439613526570048</v>
      </c>
      <c r="H285" s="2">
        <f>'Forward Ranks'!AP285</f>
        <v>0.33574879227053139</v>
      </c>
      <c r="I285" s="2">
        <f t="shared" si="80"/>
        <v>0.3689613526570048</v>
      </c>
      <c r="J285" s="2">
        <f t="shared" si="81"/>
        <v>0.53756260434056757</v>
      </c>
      <c r="K285">
        <f t="shared" si="82"/>
        <v>277</v>
      </c>
      <c r="M285" s="1">
        <f t="shared" si="83"/>
        <v>0.9122383252818036</v>
      </c>
      <c r="N285" s="2">
        <f t="shared" si="84"/>
        <v>0.95993322203672793</v>
      </c>
      <c r="O285">
        <f t="shared" si="85"/>
        <v>25</v>
      </c>
      <c r="P285" s="2">
        <f>'Forward Ranks'!AZ285</f>
        <v>0.96135265700483097</v>
      </c>
      <c r="Q285">
        <f>'F on ice'!G285</f>
        <v>14.323863636364001</v>
      </c>
      <c r="R285" s="8">
        <f t="shared" si="86"/>
        <v>68.080124070420752</v>
      </c>
      <c r="S285">
        <f t="shared" si="87"/>
        <v>262</v>
      </c>
      <c r="T285" s="8">
        <f t="shared" si="88"/>
        <v>110.3171858400368</v>
      </c>
      <c r="U285" s="30">
        <f t="shared" si="89"/>
        <v>7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237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237</v>
      </c>
      <c r="AN285">
        <f>'D on Ice'!G285</f>
        <v>0</v>
      </c>
      <c r="AO285" s="8">
        <f t="shared" si="96"/>
        <v>0.20040080160320639</v>
      </c>
      <c r="AP285">
        <f t="shared" si="97"/>
        <v>237</v>
      </c>
      <c r="AQ285" s="8">
        <f t="shared" si="98"/>
        <v>0.20040080160320639</v>
      </c>
      <c r="AR285">
        <f t="shared" si="99"/>
        <v>237</v>
      </c>
    </row>
    <row r="286" spans="1:44" x14ac:dyDescent="0.3">
      <c r="A286" t="str">
        <f>'Forward Ranks'!A286</f>
        <v>Nick Suzuki</v>
      </c>
      <c r="B286" t="str">
        <f>'Forward Ranks'!B286</f>
        <v>MTL</v>
      </c>
      <c r="C286" s="2">
        <f>'Forward Ranks'!I286</f>
        <v>0.35748792270531399</v>
      </c>
      <c r="D286" s="2">
        <f>'Forward Ranks'!K286</f>
        <v>0.23671497584541062</v>
      </c>
      <c r="E286" s="2">
        <f>'Forward Ranks'!L286</f>
        <v>0.33333333333333331</v>
      </c>
      <c r="F286" s="2">
        <f>'Forward Ranks'!AC286</f>
        <v>0.54106280193236711</v>
      </c>
      <c r="G286" s="2">
        <f>'Forward Ranks'!AF286</f>
        <v>0.5628019323671497</v>
      </c>
      <c r="H286" s="2">
        <f>'Forward Ranks'!AP286</f>
        <v>0.3719806763285024</v>
      </c>
      <c r="I286" s="2">
        <f t="shared" si="80"/>
        <v>0.3248792270531401</v>
      </c>
      <c r="J286" s="2">
        <f t="shared" si="81"/>
        <v>0.4974958263772955</v>
      </c>
      <c r="K286">
        <f t="shared" si="82"/>
        <v>302</v>
      </c>
      <c r="M286" s="1">
        <f t="shared" si="83"/>
        <v>0.68518518518518512</v>
      </c>
      <c r="N286" s="2">
        <f t="shared" si="84"/>
        <v>0.80467445742904842</v>
      </c>
      <c r="O286">
        <f t="shared" si="85"/>
        <v>118</v>
      </c>
      <c r="P286" s="2">
        <f>'Forward Ranks'!AZ286</f>
        <v>0.95169082125603865</v>
      </c>
      <c r="Q286">
        <f>'F on ice'!G286</f>
        <v>14.927430555556001</v>
      </c>
      <c r="R286" s="8">
        <f t="shared" si="86"/>
        <v>64.677013193285546</v>
      </c>
      <c r="S286">
        <f t="shared" si="87"/>
        <v>282</v>
      </c>
      <c r="T286" s="8">
        <f t="shared" si="88"/>
        <v>95.394876298460844</v>
      </c>
      <c r="U286" s="30">
        <f t="shared" si="89"/>
        <v>98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237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237</v>
      </c>
      <c r="AN286">
        <f>'D on Ice'!G286</f>
        <v>0</v>
      </c>
      <c r="AO286" s="8">
        <f t="shared" si="96"/>
        <v>0.20040080160320639</v>
      </c>
      <c r="AP286">
        <f t="shared" si="97"/>
        <v>237</v>
      </c>
      <c r="AQ286" s="8">
        <f t="shared" si="98"/>
        <v>0.20040080160320639</v>
      </c>
      <c r="AR286">
        <f t="shared" si="99"/>
        <v>237</v>
      </c>
    </row>
    <row r="287" spans="1:44" x14ac:dyDescent="0.3">
      <c r="A287" t="str">
        <f>'Forward Ranks'!A287</f>
        <v>Nico Hischier</v>
      </c>
      <c r="B287" t="str">
        <f>'Forward Ranks'!B287</f>
        <v>N.J</v>
      </c>
      <c r="C287" s="2">
        <f>'Forward Ranks'!I287</f>
        <v>0.75845410628019327</v>
      </c>
      <c r="D287" s="2">
        <f>'Forward Ranks'!K287</f>
        <v>0.7125603864734299</v>
      </c>
      <c r="E287" s="2">
        <f>'Forward Ranks'!L287</f>
        <v>0.97342995169082125</v>
      </c>
      <c r="F287" s="2">
        <f>'Forward Ranks'!AC287</f>
        <v>0.65217391304347827</v>
      </c>
      <c r="G287" s="2">
        <f>'Forward Ranks'!AF287</f>
        <v>0.3719806763285024</v>
      </c>
      <c r="H287" s="2">
        <f>'Forward Ranks'!AP287</f>
        <v>0.95169082125603865</v>
      </c>
      <c r="I287" s="2">
        <f t="shared" si="80"/>
        <v>0.84903381642512077</v>
      </c>
      <c r="J287" s="2">
        <f t="shared" si="81"/>
        <v>0.93322203672787984</v>
      </c>
      <c r="K287">
        <f t="shared" si="82"/>
        <v>41</v>
      </c>
      <c r="M287" s="1">
        <f t="shared" si="83"/>
        <v>0.42351046698872791</v>
      </c>
      <c r="N287" s="2">
        <f t="shared" si="84"/>
        <v>0.60267111853088484</v>
      </c>
      <c r="O287">
        <f t="shared" si="85"/>
        <v>239</v>
      </c>
      <c r="P287" s="2">
        <f>'Forward Ranks'!AZ287</f>
        <v>0.24637681159420291</v>
      </c>
      <c r="Q287">
        <f>'F on ice'!G287</f>
        <v>12.858095238095</v>
      </c>
      <c r="R287" s="8">
        <f t="shared" si="86"/>
        <v>106.18029891088298</v>
      </c>
      <c r="S287">
        <f t="shared" si="87"/>
        <v>46</v>
      </c>
      <c r="T287" s="8">
        <f t="shared" si="88"/>
        <v>73.125207091183483</v>
      </c>
      <c r="U287" s="30">
        <f t="shared" si="89"/>
        <v>238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237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237</v>
      </c>
      <c r="AN287">
        <f>'D on Ice'!G287</f>
        <v>0</v>
      </c>
      <c r="AO287" s="8">
        <f t="shared" si="96"/>
        <v>0.20040080160320639</v>
      </c>
      <c r="AP287">
        <f t="shared" si="97"/>
        <v>237</v>
      </c>
      <c r="AQ287" s="8">
        <f t="shared" si="98"/>
        <v>0.20040080160320639</v>
      </c>
      <c r="AR287">
        <f t="shared" si="99"/>
        <v>237</v>
      </c>
    </row>
    <row r="288" spans="1:44" x14ac:dyDescent="0.3">
      <c r="A288" t="str">
        <f>'Forward Ranks'!A288</f>
        <v>Nico Sturm</v>
      </c>
      <c r="B288" t="str">
        <f>'Forward Ranks'!B288</f>
        <v>S.J</v>
      </c>
      <c r="C288" s="2">
        <f>'Forward Ranks'!I288</f>
        <v>3.864734299516908E-2</v>
      </c>
      <c r="D288" s="2">
        <f>'Forward Ranks'!K288</f>
        <v>0.17632850241545894</v>
      </c>
      <c r="E288" s="2">
        <f>'Forward Ranks'!L288</f>
        <v>4.3478260869565216E-2</v>
      </c>
      <c r="F288" s="2">
        <f>'Forward Ranks'!AC288</f>
        <v>0.15458937198067632</v>
      </c>
      <c r="G288" s="2">
        <f>'Forward Ranks'!AF288</f>
        <v>0.1280193236714976</v>
      </c>
      <c r="H288" s="2">
        <f>'Forward Ranks'!AP288</f>
        <v>0.19565217391304349</v>
      </c>
      <c r="I288" s="2">
        <f t="shared" si="80"/>
        <v>0.11352657004830918</v>
      </c>
      <c r="J288" s="2">
        <f t="shared" si="81"/>
        <v>0.35392320534223703</v>
      </c>
      <c r="K288">
        <f t="shared" si="82"/>
        <v>388</v>
      </c>
      <c r="M288" s="1">
        <f t="shared" si="83"/>
        <v>0.3421900161030596</v>
      </c>
      <c r="N288" s="2">
        <f t="shared" si="84"/>
        <v>0.53088480801335558</v>
      </c>
      <c r="O288">
        <f t="shared" si="85"/>
        <v>282</v>
      </c>
      <c r="P288" s="2">
        <f>'Forward Ranks'!AZ288</f>
        <v>0.7439613526570048</v>
      </c>
      <c r="Q288">
        <f>'F on ice'!G288</f>
        <v>11.638505747126001</v>
      </c>
      <c r="R288" s="8">
        <f t="shared" si="86"/>
        <v>47.030826281349704</v>
      </c>
      <c r="S288">
        <f t="shared" si="87"/>
        <v>378</v>
      </c>
      <c r="T288" s="8">
        <f t="shared" si="88"/>
        <v>64.726986548461568</v>
      </c>
      <c r="U288" s="30">
        <f t="shared" si="89"/>
        <v>282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237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237</v>
      </c>
      <c r="AN288">
        <f>'D on Ice'!G288</f>
        <v>0</v>
      </c>
      <c r="AO288" s="8">
        <f t="shared" si="96"/>
        <v>0.20040080160320639</v>
      </c>
      <c r="AP288">
        <f t="shared" si="97"/>
        <v>237</v>
      </c>
      <c r="AQ288" s="8">
        <f t="shared" si="98"/>
        <v>0.20040080160320639</v>
      </c>
      <c r="AR288">
        <f t="shared" si="99"/>
        <v>237</v>
      </c>
    </row>
    <row r="289" spans="1:44" x14ac:dyDescent="0.3">
      <c r="A289" t="str">
        <f>'Forward Ranks'!A289</f>
        <v>Nicolas Aube-Kubel</v>
      </c>
      <c r="B289" t="str">
        <f>'Forward Ranks'!B289</f>
        <v>WSH</v>
      </c>
      <c r="C289" s="2">
        <f>'Forward Ranks'!I289</f>
        <v>1.6908212560386472E-2</v>
      </c>
      <c r="D289" s="2">
        <f>'Forward Ranks'!K289</f>
        <v>0.48309178743961351</v>
      </c>
      <c r="E289" s="2">
        <f>'Forward Ranks'!L289</f>
        <v>1.2077294685990338E-2</v>
      </c>
      <c r="F289" s="2">
        <f>'Forward Ranks'!AC289</f>
        <v>0.28743961352657005</v>
      </c>
      <c r="G289" s="2">
        <f>'Forward Ranks'!AF289</f>
        <v>0.5</v>
      </c>
      <c r="H289" s="2">
        <f>'Forward Ranks'!AP289</f>
        <v>7.9710144927536225E-2</v>
      </c>
      <c r="I289" s="2">
        <f t="shared" si="80"/>
        <v>0.14794685990338166</v>
      </c>
      <c r="J289" s="2">
        <f t="shared" si="81"/>
        <v>0.38564273789649417</v>
      </c>
      <c r="K289">
        <f t="shared" si="82"/>
        <v>369</v>
      </c>
      <c r="M289" s="1">
        <f t="shared" si="83"/>
        <v>0.53623188405797106</v>
      </c>
      <c r="N289" s="2">
        <f t="shared" si="84"/>
        <v>0.68614357262103509</v>
      </c>
      <c r="O289">
        <f t="shared" si="85"/>
        <v>189</v>
      </c>
      <c r="P289" s="2">
        <f>'Forward Ranks'!AZ289</f>
        <v>0.82125603864734298</v>
      </c>
      <c r="Q289">
        <f>'F on ice'!G289</f>
        <v>12.377941176470999</v>
      </c>
      <c r="R289" s="8">
        <f t="shared" si="86"/>
        <v>50.942214966120417</v>
      </c>
      <c r="S289">
        <f t="shared" si="87"/>
        <v>356</v>
      </c>
      <c r="T289" s="8">
        <f t="shared" si="88"/>
        <v>80.992298438574508</v>
      </c>
      <c r="U289" s="30">
        <f t="shared" si="89"/>
        <v>193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237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237</v>
      </c>
      <c r="AN289">
        <f>'D on Ice'!G289</f>
        <v>0</v>
      </c>
      <c r="AO289" s="8">
        <f t="shared" si="96"/>
        <v>0.20040080160320639</v>
      </c>
      <c r="AP289">
        <f t="shared" si="97"/>
        <v>237</v>
      </c>
      <c r="AQ289" s="8">
        <f t="shared" si="98"/>
        <v>0.20040080160320639</v>
      </c>
      <c r="AR289">
        <f t="shared" si="99"/>
        <v>237</v>
      </c>
    </row>
    <row r="290" spans="1:44" x14ac:dyDescent="0.3">
      <c r="A290" t="str">
        <f>'Forward Ranks'!A290</f>
        <v>Nicolas Deslauriers</v>
      </c>
      <c r="B290" t="str">
        <f>'Forward Ranks'!B290</f>
        <v>PHI</v>
      </c>
      <c r="C290" s="2">
        <f>'Forward Ranks'!I290</f>
        <v>8.9371980676328497E-2</v>
      </c>
      <c r="D290" s="2">
        <f>'Forward Ranks'!K290</f>
        <v>4.830917874396135E-3</v>
      </c>
      <c r="E290" s="2">
        <f>'Forward Ranks'!L290</f>
        <v>2.1739130434782608E-2</v>
      </c>
      <c r="F290" s="2">
        <f>'Forward Ranks'!AC290</f>
        <v>0.39855072463768115</v>
      </c>
      <c r="G290" s="2">
        <f>'Forward Ranks'!AF290</f>
        <v>0.4468599033816425</v>
      </c>
      <c r="H290" s="2">
        <f>'Forward Ranks'!AP290</f>
        <v>3.140096618357488E-2</v>
      </c>
      <c r="I290" s="2">
        <f t="shared" si="80"/>
        <v>3.6835748792270528E-2</v>
      </c>
      <c r="J290" s="2">
        <f t="shared" si="81"/>
        <v>0.31385642737896496</v>
      </c>
      <c r="K290">
        <f t="shared" si="82"/>
        <v>412</v>
      </c>
      <c r="M290" s="1">
        <f t="shared" si="83"/>
        <v>0.35748792270531399</v>
      </c>
      <c r="N290" s="2">
        <f t="shared" si="84"/>
        <v>0.55258764607679467</v>
      </c>
      <c r="O290">
        <f t="shared" si="85"/>
        <v>269</v>
      </c>
      <c r="P290" s="2">
        <f>'Forward Ranks'!AZ290</f>
        <v>0.22705314009661837</v>
      </c>
      <c r="Q290">
        <f>'F on ice'!G290</f>
        <v>8.5704545454544991</v>
      </c>
      <c r="R290" s="8">
        <f t="shared" si="86"/>
        <v>39.956097283350992</v>
      </c>
      <c r="S290">
        <f t="shared" si="87"/>
        <v>412</v>
      </c>
      <c r="T290" s="8">
        <f t="shared" si="88"/>
        <v>63.829219153133963</v>
      </c>
      <c r="U290" s="30">
        <f t="shared" si="89"/>
        <v>290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237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237</v>
      </c>
      <c r="AN290">
        <f>'D on Ice'!G290</f>
        <v>0</v>
      </c>
      <c r="AO290" s="8">
        <f t="shared" si="96"/>
        <v>0.20040080160320639</v>
      </c>
      <c r="AP290">
        <f t="shared" si="97"/>
        <v>237</v>
      </c>
      <c r="AQ290" s="8">
        <f t="shared" si="98"/>
        <v>0.20040080160320639</v>
      </c>
      <c r="AR290">
        <f t="shared" si="99"/>
        <v>237</v>
      </c>
    </row>
    <row r="291" spans="1:44" x14ac:dyDescent="0.3">
      <c r="A291" t="str">
        <f>'Forward Ranks'!A291</f>
        <v>Nicolas Roy</v>
      </c>
      <c r="B291" t="str">
        <f>'Forward Ranks'!B291</f>
        <v>VGK</v>
      </c>
      <c r="C291" s="2">
        <f>'Forward Ranks'!I291</f>
        <v>0.49758454106280192</v>
      </c>
      <c r="D291" s="2">
        <f>'Forward Ranks'!K291</f>
        <v>0.46135265700483091</v>
      </c>
      <c r="E291" s="2">
        <f>'Forward Ranks'!L291</f>
        <v>0.60386473429951693</v>
      </c>
      <c r="F291" s="2">
        <f>'Forward Ranks'!AC291</f>
        <v>0.80676328502415462</v>
      </c>
      <c r="G291" s="2">
        <f>'Forward Ranks'!AF291</f>
        <v>0.92270531400966183</v>
      </c>
      <c r="H291" s="2">
        <f>'Forward Ranks'!AP291</f>
        <v>0.58212560386473433</v>
      </c>
      <c r="I291" s="2">
        <f t="shared" si="80"/>
        <v>0.53623188405797106</v>
      </c>
      <c r="J291" s="2">
        <f t="shared" si="81"/>
        <v>0.68614357262103509</v>
      </c>
      <c r="K291">
        <f t="shared" si="82"/>
        <v>189</v>
      </c>
      <c r="M291" s="1">
        <f t="shared" si="83"/>
        <v>0.87922705314009664</v>
      </c>
      <c r="N291" s="2">
        <f t="shared" si="84"/>
        <v>0.93823038397328884</v>
      </c>
      <c r="O291">
        <f t="shared" si="85"/>
        <v>38</v>
      </c>
      <c r="P291" s="2">
        <f>'Forward Ranks'!AZ291</f>
        <v>0.90821256038647347</v>
      </c>
      <c r="Q291">
        <f>'F on ice'!G291</f>
        <v>11.752991452990999</v>
      </c>
      <c r="R291" s="8">
        <f t="shared" si="86"/>
        <v>80.367348715094508</v>
      </c>
      <c r="S291">
        <f t="shared" si="87"/>
        <v>193</v>
      </c>
      <c r="T291" s="8">
        <f t="shared" si="88"/>
        <v>105.57602985031988</v>
      </c>
      <c r="U291" s="30">
        <f t="shared" si="89"/>
        <v>32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237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237</v>
      </c>
      <c r="AN291">
        <f>'D on Ice'!G291</f>
        <v>0</v>
      </c>
      <c r="AO291" s="8">
        <f t="shared" si="96"/>
        <v>0.20040080160320639</v>
      </c>
      <c r="AP291">
        <f t="shared" si="97"/>
        <v>237</v>
      </c>
      <c r="AQ291" s="8">
        <f t="shared" si="98"/>
        <v>0.20040080160320639</v>
      </c>
      <c r="AR291">
        <f t="shared" si="99"/>
        <v>237</v>
      </c>
    </row>
    <row r="292" spans="1:44" x14ac:dyDescent="0.3">
      <c r="A292" t="str">
        <f>'Forward Ranks'!A292</f>
        <v>Nikita Kucherov</v>
      </c>
      <c r="B292" t="str">
        <f>'Forward Ranks'!B292</f>
        <v>T.B</v>
      </c>
      <c r="C292" s="2">
        <f>'Forward Ranks'!I292</f>
        <v>0.90096618357487923</v>
      </c>
      <c r="D292" s="2">
        <f>'Forward Ranks'!K292</f>
        <v>0.93478260869565222</v>
      </c>
      <c r="E292" s="2">
        <f>'Forward Ranks'!L292</f>
        <v>0.86956521739130432</v>
      </c>
      <c r="F292" s="2">
        <f>'Forward Ranks'!AC292</f>
        <v>0.51207729468599039</v>
      </c>
      <c r="G292" s="2">
        <f>'Forward Ranks'!AF292</f>
        <v>0.19082125603864733</v>
      </c>
      <c r="H292" s="2">
        <f>'Forward Ranks'!AP292</f>
        <v>0.94202898550724634</v>
      </c>
      <c r="I292" s="2">
        <f t="shared" si="80"/>
        <v>0.91183574879227058</v>
      </c>
      <c r="J292" s="2">
        <f t="shared" si="81"/>
        <v>0.96828046744574292</v>
      </c>
      <c r="K292">
        <f t="shared" si="82"/>
        <v>20</v>
      </c>
      <c r="M292" s="1">
        <f t="shared" si="83"/>
        <v>0.26489533011272143</v>
      </c>
      <c r="N292" s="2">
        <f t="shared" si="84"/>
        <v>0.46410684474123537</v>
      </c>
      <c r="O292">
        <f t="shared" si="85"/>
        <v>320</v>
      </c>
      <c r="P292" s="2">
        <f>'Forward Ranks'!AZ292</f>
        <v>9.1787439613526575E-2</v>
      </c>
      <c r="Q292">
        <f>'F on ice'!G292</f>
        <v>16.455208333333001</v>
      </c>
      <c r="R292" s="8">
        <f t="shared" si="86"/>
        <v>113.28325507790728</v>
      </c>
      <c r="S292">
        <f t="shared" si="87"/>
        <v>8</v>
      </c>
      <c r="T292" s="8">
        <f t="shared" si="88"/>
        <v>62.865892807456532</v>
      </c>
      <c r="U292" s="30">
        <f t="shared" si="89"/>
        <v>303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237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237</v>
      </c>
      <c r="AN292">
        <f>'D on Ice'!G292</f>
        <v>0</v>
      </c>
      <c r="AO292" s="8">
        <f t="shared" si="96"/>
        <v>0.20040080160320639</v>
      </c>
      <c r="AP292">
        <f t="shared" si="97"/>
        <v>237</v>
      </c>
      <c r="AQ292" s="8">
        <f t="shared" si="98"/>
        <v>0.20040080160320639</v>
      </c>
      <c r="AR292">
        <f t="shared" si="99"/>
        <v>237</v>
      </c>
    </row>
    <row r="293" spans="1:44" x14ac:dyDescent="0.3">
      <c r="A293" t="str">
        <f>'Forward Ranks'!A293</f>
        <v>Nikolaj Ehlers</v>
      </c>
      <c r="B293" t="str">
        <f>'Forward Ranks'!B293</f>
        <v>WPG</v>
      </c>
      <c r="C293" s="2">
        <f>'Forward Ranks'!I293</f>
        <v>0.88164251207729472</v>
      </c>
      <c r="D293" s="2">
        <f>'Forward Ranks'!K293</f>
        <v>0.893719806763285</v>
      </c>
      <c r="E293" s="2">
        <f>'Forward Ranks'!L293</f>
        <v>0.88888888888888884</v>
      </c>
      <c r="F293" s="2">
        <f>'Forward Ranks'!AC293</f>
        <v>0.79227053140096615</v>
      </c>
      <c r="G293" s="2">
        <f>'Forward Ranks'!AF293</f>
        <v>0.66908212560386471</v>
      </c>
      <c r="H293" s="2">
        <f>'Forward Ranks'!AP293</f>
        <v>0.92270531400966183</v>
      </c>
      <c r="I293" s="2">
        <f t="shared" si="80"/>
        <v>0.89673913043478259</v>
      </c>
      <c r="J293" s="2">
        <f t="shared" si="81"/>
        <v>0.96160267111853093</v>
      </c>
      <c r="K293">
        <f t="shared" si="82"/>
        <v>24</v>
      </c>
      <c r="M293" s="1">
        <f t="shared" si="83"/>
        <v>0.6376811594202898</v>
      </c>
      <c r="N293" s="2">
        <f t="shared" si="84"/>
        <v>0.76293823038397324</v>
      </c>
      <c r="O293">
        <f t="shared" si="85"/>
        <v>143</v>
      </c>
      <c r="P293" s="2">
        <f>'Forward Ranks'!AZ293</f>
        <v>0.45169082125603865</v>
      </c>
      <c r="Q293">
        <f>'F on ice'!G293</f>
        <v>13.095289855072</v>
      </c>
      <c r="R293" s="8">
        <f t="shared" si="86"/>
        <v>109.25555696692508</v>
      </c>
      <c r="S293">
        <f t="shared" si="87"/>
        <v>30</v>
      </c>
      <c r="T293" s="8">
        <f t="shared" si="88"/>
        <v>89.389112893469331</v>
      </c>
      <c r="U293" s="30">
        <f t="shared" si="89"/>
        <v>137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237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237</v>
      </c>
      <c r="AN293">
        <f>'D on Ice'!G293</f>
        <v>0</v>
      </c>
      <c r="AO293" s="8">
        <f t="shared" si="96"/>
        <v>0.20040080160320639</v>
      </c>
      <c r="AP293">
        <f t="shared" si="97"/>
        <v>237</v>
      </c>
      <c r="AQ293" s="8">
        <f t="shared" si="98"/>
        <v>0.20040080160320639</v>
      </c>
      <c r="AR293">
        <f t="shared" si="99"/>
        <v>237</v>
      </c>
    </row>
    <row r="294" spans="1:44" x14ac:dyDescent="0.3">
      <c r="A294" t="str">
        <f>'Forward Ranks'!A294</f>
        <v>Nils Aman</v>
      </c>
      <c r="B294" t="str">
        <f>'Forward Ranks'!B294</f>
        <v>VAN</v>
      </c>
      <c r="C294" s="2">
        <f>'Forward Ranks'!I294</f>
        <v>7.4879227053140096E-2</v>
      </c>
      <c r="D294" s="2">
        <f>'Forward Ranks'!K294</f>
        <v>0.46135265700483091</v>
      </c>
      <c r="E294" s="2">
        <f>'Forward Ranks'!L294</f>
        <v>0.50966183574879231</v>
      </c>
      <c r="F294" s="2">
        <f>'Forward Ranks'!AC294</f>
        <v>0.84057971014492749</v>
      </c>
      <c r="G294" s="2">
        <f>'Forward Ranks'!AF294</f>
        <v>0.92995169082125606</v>
      </c>
      <c r="H294" s="2">
        <f>'Forward Ranks'!AP294</f>
        <v>0.47826086956521741</v>
      </c>
      <c r="I294" s="2">
        <f t="shared" si="80"/>
        <v>0.3810386473429952</v>
      </c>
      <c r="J294" s="2">
        <f t="shared" si="81"/>
        <v>0.55258764607679467</v>
      </c>
      <c r="K294">
        <f t="shared" si="82"/>
        <v>269</v>
      </c>
      <c r="M294" s="1">
        <f t="shared" si="83"/>
        <v>0.85265700483091778</v>
      </c>
      <c r="N294" s="2">
        <f t="shared" si="84"/>
        <v>0.92821368948247074</v>
      </c>
      <c r="O294">
        <f t="shared" si="85"/>
        <v>44</v>
      </c>
      <c r="P294" s="2">
        <f>'Forward Ranks'!AZ294</f>
        <v>0.7874396135265701</v>
      </c>
      <c r="Q294">
        <f>'F on ice'!G294</f>
        <v>9.1586666666667007</v>
      </c>
      <c r="R294" s="8">
        <f t="shared" si="86"/>
        <v>64.417431274346171</v>
      </c>
      <c r="S294">
        <f t="shared" si="87"/>
        <v>285</v>
      </c>
      <c r="T294" s="8">
        <f t="shared" si="88"/>
        <v>101.98003561491377</v>
      </c>
      <c r="U294" s="30">
        <f t="shared" si="89"/>
        <v>60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237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237</v>
      </c>
      <c r="AN294">
        <f>'D on Ice'!G294</f>
        <v>0</v>
      </c>
      <c r="AO294" s="8">
        <f t="shared" si="96"/>
        <v>0.20040080160320639</v>
      </c>
      <c r="AP294">
        <f t="shared" si="97"/>
        <v>237</v>
      </c>
      <c r="AQ294" s="8">
        <f t="shared" si="98"/>
        <v>0.20040080160320639</v>
      </c>
      <c r="AR294">
        <f t="shared" si="99"/>
        <v>237</v>
      </c>
    </row>
    <row r="295" spans="1:44" x14ac:dyDescent="0.3">
      <c r="A295" t="str">
        <f>'Forward Ranks'!A295</f>
        <v>Nils Hoglander</v>
      </c>
      <c r="B295" t="str">
        <f>'Forward Ranks'!B295</f>
        <v>VAN</v>
      </c>
      <c r="C295" s="2">
        <f>'Forward Ranks'!I295</f>
        <v>0.31642512077294688</v>
      </c>
      <c r="D295" s="2">
        <f>'Forward Ranks'!K295</f>
        <v>0.91787439613526567</v>
      </c>
      <c r="E295" s="2">
        <f>'Forward Ranks'!L295</f>
        <v>0.58695652173913049</v>
      </c>
      <c r="F295" s="2">
        <f>'Forward Ranks'!AC295</f>
        <v>0.71497584541062797</v>
      </c>
      <c r="G295" s="2">
        <f>'Forward Ranks'!AF295</f>
        <v>0.41304347826086957</v>
      </c>
      <c r="H295" s="2">
        <f>'Forward Ranks'!AP295</f>
        <v>0.64492753623188404</v>
      </c>
      <c r="I295" s="2">
        <f t="shared" si="80"/>
        <v>0.61654589371980673</v>
      </c>
      <c r="J295" s="2">
        <f t="shared" si="81"/>
        <v>0.75459098497495825</v>
      </c>
      <c r="K295">
        <f t="shared" si="82"/>
        <v>148</v>
      </c>
      <c r="M295" s="1">
        <f t="shared" si="83"/>
        <v>0.46376811594202899</v>
      </c>
      <c r="N295" s="2">
        <f t="shared" si="84"/>
        <v>0.63105175292153592</v>
      </c>
      <c r="O295">
        <f t="shared" si="85"/>
        <v>221</v>
      </c>
      <c r="P295" s="2">
        <f>'Forward Ranks'!AZ295</f>
        <v>0.26328502415458938</v>
      </c>
      <c r="Q295">
        <f>'F on ice'!G295</f>
        <v>10.707971014492999</v>
      </c>
      <c r="R295" s="8">
        <f t="shared" si="86"/>
        <v>86.167069511988828</v>
      </c>
      <c r="S295">
        <f t="shared" si="87"/>
        <v>157</v>
      </c>
      <c r="T295" s="8">
        <f t="shared" si="88"/>
        <v>73.813146306646587</v>
      </c>
      <c r="U295" s="30">
        <f t="shared" si="89"/>
        <v>232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237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237</v>
      </c>
      <c r="AN295">
        <f>'D on Ice'!G295</f>
        <v>0</v>
      </c>
      <c r="AO295" s="8">
        <f t="shared" si="96"/>
        <v>0.20040080160320639</v>
      </c>
      <c r="AP295">
        <f t="shared" si="97"/>
        <v>237</v>
      </c>
      <c r="AQ295" s="8">
        <f t="shared" si="98"/>
        <v>0.20040080160320639</v>
      </c>
      <c r="AR295">
        <f t="shared" si="99"/>
        <v>237</v>
      </c>
    </row>
    <row r="296" spans="1:44" x14ac:dyDescent="0.3">
      <c r="A296" t="str">
        <f>'Forward Ranks'!A296</f>
        <v>Nino Niederreiter</v>
      </c>
      <c r="B296" t="str">
        <f>'Forward Ranks'!B296</f>
        <v>WPG</v>
      </c>
      <c r="C296" s="2">
        <f>'Forward Ranks'!I296</f>
        <v>0.5531400966183575</v>
      </c>
      <c r="D296" s="2">
        <f>'Forward Ranks'!K296</f>
        <v>0.62077294685990336</v>
      </c>
      <c r="E296" s="2">
        <f>'Forward Ranks'!L296</f>
        <v>0.55797101449275366</v>
      </c>
      <c r="F296" s="2">
        <f>'Forward Ranks'!AC296</f>
        <v>0.58937198067632846</v>
      </c>
      <c r="G296" s="2">
        <f>'Forward Ranks'!AF296</f>
        <v>0.78502415458937203</v>
      </c>
      <c r="H296" s="2">
        <f>'Forward Ranks'!AP296</f>
        <v>0.47826086956521741</v>
      </c>
      <c r="I296" s="2">
        <f t="shared" si="80"/>
        <v>0.55253623188405798</v>
      </c>
      <c r="J296" s="2">
        <f t="shared" si="81"/>
        <v>0.70283806343906507</v>
      </c>
      <c r="K296">
        <f t="shared" si="82"/>
        <v>178</v>
      </c>
      <c r="M296" s="1">
        <f t="shared" si="83"/>
        <v>0.65700483091787432</v>
      </c>
      <c r="N296" s="2">
        <f t="shared" si="84"/>
        <v>0.78130217028380633</v>
      </c>
      <c r="O296">
        <f t="shared" si="85"/>
        <v>131</v>
      </c>
      <c r="P296" s="2">
        <f>'Forward Ranks'!AZ296</f>
        <v>0.59661835748792269</v>
      </c>
      <c r="Q296">
        <f>'F on ice'!G296</f>
        <v>12.861594202898999</v>
      </c>
      <c r="R296" s="8">
        <f t="shared" si="86"/>
        <v>83.145400546805504</v>
      </c>
      <c r="S296">
        <f t="shared" si="87"/>
        <v>178</v>
      </c>
      <c r="T296" s="8">
        <f t="shared" si="88"/>
        <v>90.991811231279627</v>
      </c>
      <c r="U296" s="30">
        <f t="shared" si="89"/>
        <v>125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237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237</v>
      </c>
      <c r="AN296">
        <f>'D on Ice'!G296</f>
        <v>0</v>
      </c>
      <c r="AO296" s="8">
        <f t="shared" si="96"/>
        <v>0.20040080160320639</v>
      </c>
      <c r="AP296">
        <f t="shared" si="97"/>
        <v>237</v>
      </c>
      <c r="AQ296" s="8">
        <f t="shared" si="98"/>
        <v>0.20040080160320639</v>
      </c>
      <c r="AR296">
        <f t="shared" si="99"/>
        <v>237</v>
      </c>
    </row>
    <row r="297" spans="1:44" x14ac:dyDescent="0.3">
      <c r="A297" t="str">
        <f>'Forward Ranks'!A297</f>
        <v>Noah Cates</v>
      </c>
      <c r="B297" t="str">
        <f>'Forward Ranks'!B297</f>
        <v>PHI</v>
      </c>
      <c r="C297" s="2">
        <f>'Forward Ranks'!I297</f>
        <v>0.52173913043478259</v>
      </c>
      <c r="D297" s="2">
        <f>'Forward Ranks'!K297</f>
        <v>0.21980676328502416</v>
      </c>
      <c r="E297" s="2">
        <f>'Forward Ranks'!L297</f>
        <v>0.6280193236714976</v>
      </c>
      <c r="F297" s="2">
        <f>'Forward Ranks'!AC297</f>
        <v>0.90579710144927539</v>
      </c>
      <c r="G297" s="2">
        <f>'Forward Ranks'!AF297</f>
        <v>0.92270531400966183</v>
      </c>
      <c r="H297" s="2">
        <f>'Forward Ranks'!AP297</f>
        <v>0.54830917874396135</v>
      </c>
      <c r="I297" s="2">
        <f t="shared" si="80"/>
        <v>0.47946859903381639</v>
      </c>
      <c r="J297" s="2">
        <f t="shared" si="81"/>
        <v>0.64440734557595991</v>
      </c>
      <c r="K297">
        <f t="shared" si="82"/>
        <v>214</v>
      </c>
      <c r="M297" s="1">
        <f t="shared" si="83"/>
        <v>0.83172302737520132</v>
      </c>
      <c r="N297" s="2">
        <f t="shared" si="84"/>
        <v>0.91318864774624375</v>
      </c>
      <c r="O297">
        <f t="shared" si="85"/>
        <v>52</v>
      </c>
      <c r="P297" s="2">
        <f>'Forward Ranks'!AZ297</f>
        <v>0.66666666666666663</v>
      </c>
      <c r="Q297">
        <f>'F on ice'!G297</f>
        <v>10.538271604938</v>
      </c>
      <c r="R297" s="8">
        <f t="shared" si="86"/>
        <v>74.979006162533992</v>
      </c>
      <c r="S297">
        <f t="shared" si="87"/>
        <v>224</v>
      </c>
      <c r="T297" s="8">
        <f t="shared" si="88"/>
        <v>101.85713637956238</v>
      </c>
      <c r="U297" s="30">
        <f t="shared" si="89"/>
        <v>61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237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237</v>
      </c>
      <c r="AN297">
        <f>'D on Ice'!G297</f>
        <v>0</v>
      </c>
      <c r="AO297" s="8">
        <f t="shared" si="96"/>
        <v>0.20040080160320639</v>
      </c>
      <c r="AP297">
        <f t="shared" si="97"/>
        <v>237</v>
      </c>
      <c r="AQ297" s="8">
        <f t="shared" si="98"/>
        <v>0.20040080160320639</v>
      </c>
      <c r="AR297">
        <f t="shared" si="99"/>
        <v>237</v>
      </c>
    </row>
    <row r="298" spans="1:44" x14ac:dyDescent="0.3">
      <c r="A298" t="str">
        <f>'Forward Ranks'!A298</f>
        <v>Noah Gregor</v>
      </c>
      <c r="B298" t="str">
        <f>'Forward Ranks'!B298</f>
        <v>TOR</v>
      </c>
      <c r="C298" s="2">
        <f>'Forward Ranks'!I298</f>
        <v>0.15217391304347827</v>
      </c>
      <c r="D298" s="2">
        <f>'Forward Ranks'!K298</f>
        <v>4.5893719806763288E-2</v>
      </c>
      <c r="E298" s="2">
        <f>'Forward Ranks'!L298</f>
        <v>7.2463768115942032E-2</v>
      </c>
      <c r="F298" s="2">
        <f>'Forward Ranks'!AC298</f>
        <v>0.24879227053140096</v>
      </c>
      <c r="G298" s="2">
        <f>'Forward Ranks'!AF298</f>
        <v>0.12560386473429952</v>
      </c>
      <c r="H298" s="2">
        <f>'Forward Ranks'!AP298</f>
        <v>5.3140096618357488E-2</v>
      </c>
      <c r="I298" s="2">
        <f t="shared" si="80"/>
        <v>8.0917874396135278E-2</v>
      </c>
      <c r="J298" s="2">
        <f t="shared" si="81"/>
        <v>0.330550918196995</v>
      </c>
      <c r="K298">
        <f t="shared" si="82"/>
        <v>402</v>
      </c>
      <c r="M298" s="1">
        <f t="shared" si="83"/>
        <v>0.18438003220611918</v>
      </c>
      <c r="N298" s="2">
        <f t="shared" si="84"/>
        <v>0.41068447412353926</v>
      </c>
      <c r="O298">
        <f t="shared" si="85"/>
        <v>353</v>
      </c>
      <c r="P298" s="2">
        <f>'Forward Ranks'!AZ298</f>
        <v>0.17874396135265699</v>
      </c>
      <c r="Q298">
        <f>'F on ice'!G298</f>
        <v>9.8237037037036998</v>
      </c>
      <c r="R298" s="8">
        <f t="shared" si="86"/>
        <v>42.878795523403198</v>
      </c>
      <c r="S298">
        <f t="shared" si="87"/>
        <v>403</v>
      </c>
      <c r="T298" s="8">
        <f t="shared" si="88"/>
        <v>50.892151116057626</v>
      </c>
      <c r="U298" s="30">
        <f t="shared" si="89"/>
        <v>366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237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237</v>
      </c>
      <c r="AN298">
        <f>'D on Ice'!G298</f>
        <v>0</v>
      </c>
      <c r="AO298" s="8">
        <f t="shared" si="96"/>
        <v>0.20040080160320639</v>
      </c>
      <c r="AP298">
        <f t="shared" si="97"/>
        <v>237</v>
      </c>
      <c r="AQ298" s="8">
        <f t="shared" si="98"/>
        <v>0.20040080160320639</v>
      </c>
      <c r="AR298">
        <f t="shared" si="99"/>
        <v>237</v>
      </c>
    </row>
    <row r="299" spans="1:44" x14ac:dyDescent="0.3">
      <c r="A299" t="str">
        <f>'Forward Ranks'!A299</f>
        <v>Noel Acciari</v>
      </c>
      <c r="B299" t="str">
        <f>'Forward Ranks'!B299</f>
        <v>PIT</v>
      </c>
      <c r="C299" s="2">
        <f>'Forward Ranks'!I299</f>
        <v>0.10628019323671498</v>
      </c>
      <c r="D299" s="2">
        <f>'Forward Ranks'!K299</f>
        <v>0.32608695652173914</v>
      </c>
      <c r="E299" s="2">
        <f>'Forward Ranks'!L299</f>
        <v>9.420289855072464E-2</v>
      </c>
      <c r="F299" s="2">
        <f>'Forward Ranks'!AC299</f>
        <v>6.280193236714976E-2</v>
      </c>
      <c r="G299" s="2">
        <f>'Forward Ranks'!AF299</f>
        <v>0.16425120772946861</v>
      </c>
      <c r="H299" s="2">
        <f>'Forward Ranks'!AP299</f>
        <v>1.6908212560386472E-2</v>
      </c>
      <c r="I299" s="2">
        <f t="shared" si="80"/>
        <v>0.1358695652173913</v>
      </c>
      <c r="J299" s="2">
        <f t="shared" si="81"/>
        <v>0.37228714524207013</v>
      </c>
      <c r="K299">
        <f t="shared" si="82"/>
        <v>377</v>
      </c>
      <c r="M299" s="1">
        <f t="shared" si="83"/>
        <v>0.10466988727858294</v>
      </c>
      <c r="N299" s="2">
        <f t="shared" si="84"/>
        <v>0.35392320534223703</v>
      </c>
      <c r="O299">
        <f t="shared" si="85"/>
        <v>388</v>
      </c>
      <c r="P299" s="2">
        <f>'Forward Ranks'!AZ299</f>
        <v>8.6956521739130432E-2</v>
      </c>
      <c r="Q299">
        <f>'F on ice'!G299</f>
        <v>10.3125</v>
      </c>
      <c r="R299" s="8">
        <f t="shared" si="86"/>
        <v>47.541214524207007</v>
      </c>
      <c r="S299">
        <f t="shared" si="87"/>
        <v>376</v>
      </c>
      <c r="T299" s="8">
        <f t="shared" si="88"/>
        <v>45.7048205342237</v>
      </c>
      <c r="U299" s="30">
        <f t="shared" si="89"/>
        <v>398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237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237</v>
      </c>
      <c r="AN299">
        <f>'D on Ice'!G299</f>
        <v>0</v>
      </c>
      <c r="AO299" s="8">
        <f t="shared" si="96"/>
        <v>0.20040080160320639</v>
      </c>
      <c r="AP299">
        <f t="shared" si="97"/>
        <v>237</v>
      </c>
      <c r="AQ299" s="8">
        <f t="shared" si="98"/>
        <v>0.20040080160320639</v>
      </c>
      <c r="AR299">
        <f t="shared" si="99"/>
        <v>237</v>
      </c>
    </row>
    <row r="300" spans="1:44" x14ac:dyDescent="0.3">
      <c r="A300" t="str">
        <f>'Forward Ranks'!A300</f>
        <v>Oliver Bjorkstrand</v>
      </c>
      <c r="B300" t="str">
        <f>'Forward Ranks'!B300</f>
        <v>SEA</v>
      </c>
      <c r="C300" s="2">
        <f>'Forward Ranks'!I300</f>
        <v>0.7874396135265701</v>
      </c>
      <c r="D300" s="2">
        <f>'Forward Ranks'!K300</f>
        <v>0.43236714975845408</v>
      </c>
      <c r="E300" s="2">
        <f>'Forward Ranks'!L300</f>
        <v>0.70531400966183577</v>
      </c>
      <c r="F300" s="2">
        <f>'Forward Ranks'!AC300</f>
        <v>0.33574879227053139</v>
      </c>
      <c r="G300" s="2">
        <f>'Forward Ranks'!AF300</f>
        <v>0.73188405797101452</v>
      </c>
      <c r="H300" s="2">
        <f>'Forward Ranks'!AP300</f>
        <v>0.8091787439613527</v>
      </c>
      <c r="I300" s="2">
        <f t="shared" si="80"/>
        <v>0.68357487922705318</v>
      </c>
      <c r="J300" s="2">
        <f t="shared" si="81"/>
        <v>0.81636060100166941</v>
      </c>
      <c r="K300">
        <f t="shared" si="82"/>
        <v>110</v>
      </c>
      <c r="M300" s="1">
        <f t="shared" si="83"/>
        <v>0.52979066022544286</v>
      </c>
      <c r="N300" s="2">
        <f t="shared" si="84"/>
        <v>0.67946577629382299</v>
      </c>
      <c r="O300">
        <f t="shared" si="85"/>
        <v>193</v>
      </c>
      <c r="P300" s="2">
        <f>'Forward Ranks'!AZ300</f>
        <v>0.52173913043478259</v>
      </c>
      <c r="Q300">
        <f>'F on ice'!G300</f>
        <v>13.222340425532</v>
      </c>
      <c r="R300" s="8">
        <f t="shared" si="86"/>
        <v>94.85840052569894</v>
      </c>
      <c r="S300">
        <f t="shared" si="87"/>
        <v>109</v>
      </c>
      <c r="T300" s="8">
        <f t="shared" si="88"/>
        <v>81.1689180549143</v>
      </c>
      <c r="U300" s="30">
        <f t="shared" si="89"/>
        <v>191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237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237</v>
      </c>
      <c r="AN300">
        <f>'D on Ice'!G300</f>
        <v>0</v>
      </c>
      <c r="AO300" s="8">
        <f t="shared" si="96"/>
        <v>0.20040080160320639</v>
      </c>
      <c r="AP300">
        <f t="shared" si="97"/>
        <v>237</v>
      </c>
      <c r="AQ300" s="8">
        <f t="shared" si="98"/>
        <v>0.20040080160320639</v>
      </c>
      <c r="AR300">
        <f t="shared" si="99"/>
        <v>237</v>
      </c>
    </row>
    <row r="301" spans="1:44" x14ac:dyDescent="0.3">
      <c r="A301" t="str">
        <f>'Forward Ranks'!A301</f>
        <v>Oliver Wahlstrom</v>
      </c>
      <c r="B301" t="str">
        <f>'Forward Ranks'!B301</f>
        <v>NYI</v>
      </c>
      <c r="C301" s="2">
        <f>'Forward Ranks'!I301</f>
        <v>0.37922705314009664</v>
      </c>
      <c r="D301" s="2">
        <f>'Forward Ranks'!K301</f>
        <v>0.11835748792270531</v>
      </c>
      <c r="E301" s="2">
        <f>'Forward Ranks'!L301</f>
        <v>0.53864734299516903</v>
      </c>
      <c r="F301" s="2">
        <f>'Forward Ranks'!AC301</f>
        <v>2.4154589371980675E-3</v>
      </c>
      <c r="G301" s="2">
        <f>'Forward Ranks'!AF301</f>
        <v>7.246376811594203E-3</v>
      </c>
      <c r="H301" s="2">
        <f>'Forward Ranks'!AP301</f>
        <v>0.47101449275362317</v>
      </c>
      <c r="I301" s="2">
        <f t="shared" si="80"/>
        <v>0.37681159420289856</v>
      </c>
      <c r="J301" s="2">
        <f t="shared" si="81"/>
        <v>0.54924874791318867</v>
      </c>
      <c r="K301">
        <f t="shared" si="82"/>
        <v>270</v>
      </c>
      <c r="M301" s="1">
        <f t="shared" si="83"/>
        <v>2.1739130434782608E-2</v>
      </c>
      <c r="N301" s="2">
        <f t="shared" si="84"/>
        <v>0.31719532554257096</v>
      </c>
      <c r="O301">
        <f t="shared" si="85"/>
        <v>410</v>
      </c>
      <c r="P301" s="2">
        <f>'Forward Ranks'!AZ301</f>
        <v>5.5555555555555552E-2</v>
      </c>
      <c r="Q301">
        <f>'F on ice'!G301</f>
        <v>10.038636363636</v>
      </c>
      <c r="R301" s="8">
        <f t="shared" si="86"/>
        <v>64.963511154954872</v>
      </c>
      <c r="S301">
        <f t="shared" si="87"/>
        <v>278</v>
      </c>
      <c r="T301" s="8">
        <f t="shared" si="88"/>
        <v>41.758168917893094</v>
      </c>
      <c r="U301" s="30">
        <f t="shared" si="89"/>
        <v>413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237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237</v>
      </c>
      <c r="AN301">
        <f>'D on Ice'!G301</f>
        <v>0</v>
      </c>
      <c r="AO301" s="8">
        <f t="shared" si="96"/>
        <v>0.20040080160320639</v>
      </c>
      <c r="AP301">
        <f t="shared" si="97"/>
        <v>237</v>
      </c>
      <c r="AQ301" s="8">
        <f t="shared" si="98"/>
        <v>0.20040080160320639</v>
      </c>
      <c r="AR301">
        <f t="shared" si="99"/>
        <v>237</v>
      </c>
    </row>
    <row r="302" spans="1:44" x14ac:dyDescent="0.3">
      <c r="A302" t="str">
        <f>'Forward Ranks'!A302</f>
        <v>Ondrej Palat</v>
      </c>
      <c r="B302" t="str">
        <f>'Forward Ranks'!B302</f>
        <v>N.J</v>
      </c>
      <c r="C302" s="2">
        <f>'Forward Ranks'!I302</f>
        <v>0.79951690821256038</v>
      </c>
      <c r="D302" s="2">
        <f>'Forward Ranks'!K302</f>
        <v>0.3719806763285024</v>
      </c>
      <c r="E302" s="2">
        <f>'Forward Ranks'!L302</f>
        <v>0.9251207729468599</v>
      </c>
      <c r="F302" s="2">
        <f>'Forward Ranks'!AC302</f>
        <v>0.90338164251207731</v>
      </c>
      <c r="G302" s="2">
        <f>'Forward Ranks'!AF302</f>
        <v>0.92995169082125606</v>
      </c>
      <c r="H302" s="2">
        <f>'Forward Ranks'!AP302</f>
        <v>0.85507246376811596</v>
      </c>
      <c r="I302" s="2">
        <f t="shared" si="80"/>
        <v>0.73792270531400961</v>
      </c>
      <c r="J302" s="2">
        <f t="shared" si="81"/>
        <v>0.85308848080133559</v>
      </c>
      <c r="K302">
        <f t="shared" si="82"/>
        <v>89</v>
      </c>
      <c r="M302" s="1">
        <f t="shared" si="83"/>
        <v>0.91062801932367154</v>
      </c>
      <c r="N302" s="2">
        <f t="shared" si="84"/>
        <v>0.95826377295492482</v>
      </c>
      <c r="O302">
        <f t="shared" si="85"/>
        <v>26</v>
      </c>
      <c r="P302" s="2">
        <f>'Forward Ranks'!AZ302</f>
        <v>0.89855072463768115</v>
      </c>
      <c r="Q302">
        <f>'F on ice'!G302</f>
        <v>13.020833333333</v>
      </c>
      <c r="R302" s="8">
        <f t="shared" si="86"/>
        <v>98.32968141346656</v>
      </c>
      <c r="S302">
        <f t="shared" si="87"/>
        <v>88</v>
      </c>
      <c r="T302" s="8">
        <f t="shared" si="88"/>
        <v>108.84721062882548</v>
      </c>
      <c r="U302" s="30">
        <f t="shared" si="89"/>
        <v>14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237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237</v>
      </c>
      <c r="AN302">
        <f>'D on Ice'!G302</f>
        <v>0</v>
      </c>
      <c r="AO302" s="8">
        <f t="shared" si="96"/>
        <v>0.20040080160320639</v>
      </c>
      <c r="AP302">
        <f t="shared" si="97"/>
        <v>237</v>
      </c>
      <c r="AQ302" s="8">
        <f t="shared" si="98"/>
        <v>0.20040080160320639</v>
      </c>
      <c r="AR302">
        <f t="shared" si="99"/>
        <v>237</v>
      </c>
    </row>
    <row r="303" spans="1:44" x14ac:dyDescent="0.3">
      <c r="A303" t="str">
        <f>'Forward Ranks'!A303</f>
        <v>Oskar Steen</v>
      </c>
      <c r="B303" t="str">
        <f>'Forward Ranks'!B303</f>
        <v>BOS</v>
      </c>
      <c r="C303" s="2">
        <f>'Forward Ranks'!I303</f>
        <v>9.6618357487922701E-3</v>
      </c>
      <c r="D303" s="2">
        <f>'Forward Ranks'!K303</f>
        <v>6.5217391304347824E-2</v>
      </c>
      <c r="E303" s="2">
        <f>'Forward Ranks'!L303</f>
        <v>4.830917874396135E-3</v>
      </c>
      <c r="F303" s="2">
        <f>'Forward Ranks'!AC303</f>
        <v>0.79951690821256038</v>
      </c>
      <c r="G303" s="2">
        <f>'Forward Ranks'!AF303</f>
        <v>0.96135265700483097</v>
      </c>
      <c r="H303" s="2">
        <f>'Forward Ranks'!AP303</f>
        <v>1.6908212560386472E-2</v>
      </c>
      <c r="I303" s="2">
        <f t="shared" si="80"/>
        <v>2.4154589371980673E-2</v>
      </c>
      <c r="J303" s="2">
        <f t="shared" si="81"/>
        <v>0.31051752921535891</v>
      </c>
      <c r="K303">
        <f t="shared" si="82"/>
        <v>414</v>
      </c>
      <c r="M303" s="1">
        <f t="shared" si="83"/>
        <v>0.91787439613526567</v>
      </c>
      <c r="N303" s="2">
        <f t="shared" si="84"/>
        <v>0.96661101836393992</v>
      </c>
      <c r="O303">
        <f t="shared" si="85"/>
        <v>21</v>
      </c>
      <c r="P303" s="2">
        <f>'Forward Ranks'!AZ303</f>
        <v>0.99275362318840576</v>
      </c>
      <c r="Q303">
        <f>'F on ice'!G303</f>
        <v>8.8442528735631996</v>
      </c>
      <c r="R303" s="8">
        <f t="shared" si="86"/>
        <v>39.896005795099086</v>
      </c>
      <c r="S303">
        <f t="shared" si="87"/>
        <v>413</v>
      </c>
      <c r="T303" s="8">
        <f t="shared" si="88"/>
        <v>105.50535470995719</v>
      </c>
      <c r="U303" s="30">
        <f t="shared" si="89"/>
        <v>34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237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237</v>
      </c>
      <c r="AN303">
        <f>'D on Ice'!G303</f>
        <v>0</v>
      </c>
      <c r="AO303" s="8">
        <f t="shared" si="96"/>
        <v>0.20040080160320639</v>
      </c>
      <c r="AP303">
        <f t="shared" si="97"/>
        <v>237</v>
      </c>
      <c r="AQ303" s="8">
        <f t="shared" si="98"/>
        <v>0.20040080160320639</v>
      </c>
      <c r="AR303">
        <f t="shared" si="99"/>
        <v>237</v>
      </c>
    </row>
    <row r="304" spans="1:44" x14ac:dyDescent="0.3">
      <c r="A304" t="str">
        <f>'Forward Ranks'!A304</f>
        <v>Oskar Sundqvist</v>
      </c>
      <c r="B304" t="str">
        <f>'Forward Ranks'!B304</f>
        <v>STL</v>
      </c>
      <c r="C304" s="2">
        <f>'Forward Ranks'!I304</f>
        <v>5.5555555555555552E-2</v>
      </c>
      <c r="D304" s="2">
        <f>'Forward Ranks'!K304</f>
        <v>0.22705314009661837</v>
      </c>
      <c r="E304" s="2">
        <f>'Forward Ranks'!L304</f>
        <v>0.11835748792270531</v>
      </c>
      <c r="F304" s="2">
        <f>'Forward Ranks'!AC304</f>
        <v>0.15217391304347827</v>
      </c>
      <c r="G304" s="2">
        <f>'Forward Ranks'!AF304</f>
        <v>0.11835748792270531</v>
      </c>
      <c r="H304" s="2">
        <f>'Forward Ranks'!AP304</f>
        <v>0.19323671497584541</v>
      </c>
      <c r="I304" s="2">
        <f t="shared" si="80"/>
        <v>0.14855072463768115</v>
      </c>
      <c r="J304" s="2">
        <f t="shared" si="81"/>
        <v>0.38731218697829717</v>
      </c>
      <c r="K304">
        <f t="shared" si="82"/>
        <v>368</v>
      </c>
      <c r="M304" s="1">
        <f t="shared" si="83"/>
        <v>0.20450885668276975</v>
      </c>
      <c r="N304" s="2">
        <f t="shared" si="84"/>
        <v>0.42237061769616024</v>
      </c>
      <c r="O304">
        <f t="shared" si="85"/>
        <v>347</v>
      </c>
      <c r="P304" s="2">
        <f>'Forward Ranks'!AZ304</f>
        <v>0.34299516908212563</v>
      </c>
      <c r="Q304">
        <f>'F on ice'!G304</f>
        <v>10.261956521739</v>
      </c>
      <c r="R304" s="8">
        <f t="shared" si="86"/>
        <v>48.99317521956872</v>
      </c>
      <c r="S304">
        <f t="shared" si="87"/>
        <v>365</v>
      </c>
      <c r="T304" s="8">
        <f t="shared" si="88"/>
        <v>52.499018291355029</v>
      </c>
      <c r="U304" s="30">
        <f t="shared" si="89"/>
        <v>359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237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237</v>
      </c>
      <c r="AN304">
        <f>'D on Ice'!G304</f>
        <v>0</v>
      </c>
      <c r="AO304" s="8">
        <f t="shared" si="96"/>
        <v>0.20040080160320639</v>
      </c>
      <c r="AP304">
        <f t="shared" si="97"/>
        <v>237</v>
      </c>
      <c r="AQ304" s="8">
        <f t="shared" si="98"/>
        <v>0.20040080160320639</v>
      </c>
      <c r="AR304">
        <f t="shared" si="99"/>
        <v>237</v>
      </c>
    </row>
    <row r="305" spans="1:44" x14ac:dyDescent="0.3">
      <c r="A305" t="str">
        <f>'Forward Ranks'!A305</f>
        <v>Owen Tippett</v>
      </c>
      <c r="B305" t="str">
        <f>'Forward Ranks'!B305</f>
        <v>PHI</v>
      </c>
      <c r="C305" s="2">
        <f>'Forward Ranks'!I305</f>
        <v>0.92270531400966183</v>
      </c>
      <c r="D305" s="2">
        <f>'Forward Ranks'!K305</f>
        <v>0.6908212560386473</v>
      </c>
      <c r="E305" s="2">
        <f>'Forward Ranks'!L305</f>
        <v>0.7560386473429952</v>
      </c>
      <c r="F305" s="2">
        <f>'Forward Ranks'!AC305</f>
        <v>0.57246376811594202</v>
      </c>
      <c r="G305" s="2">
        <f>'Forward Ranks'!AF305</f>
        <v>0.49275362318840582</v>
      </c>
      <c r="H305" s="2">
        <f>'Forward Ranks'!AP305</f>
        <v>0.7560386473429952</v>
      </c>
      <c r="I305" s="2">
        <f t="shared" si="80"/>
        <v>0.78140096618357502</v>
      </c>
      <c r="J305" s="2">
        <f t="shared" si="81"/>
        <v>0.88146911519198667</v>
      </c>
      <c r="K305">
        <f t="shared" si="82"/>
        <v>72</v>
      </c>
      <c r="M305" s="1">
        <f t="shared" si="83"/>
        <v>0.44041867954911434</v>
      </c>
      <c r="N305" s="2">
        <f t="shared" si="84"/>
        <v>0.61769616026711183</v>
      </c>
      <c r="O305">
        <f t="shared" si="85"/>
        <v>230</v>
      </c>
      <c r="P305" s="2">
        <f>'Forward Ranks'!AZ305</f>
        <v>0.2560386473429952</v>
      </c>
      <c r="Q305">
        <f>'F on ice'!G305</f>
        <v>12.65</v>
      </c>
      <c r="R305" s="8">
        <f t="shared" si="86"/>
        <v>100.79691151919867</v>
      </c>
      <c r="S305">
        <f t="shared" si="87"/>
        <v>68</v>
      </c>
      <c r="T305" s="8">
        <f t="shared" si="88"/>
        <v>74.419616026711182</v>
      </c>
      <c r="U305" s="30">
        <f t="shared" si="89"/>
        <v>228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237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237</v>
      </c>
      <c r="AN305">
        <f>'D on Ice'!G305</f>
        <v>0</v>
      </c>
      <c r="AO305" s="8">
        <f t="shared" si="96"/>
        <v>0.20040080160320639</v>
      </c>
      <c r="AP305">
        <f t="shared" si="97"/>
        <v>237</v>
      </c>
      <c r="AQ305" s="8">
        <f t="shared" si="98"/>
        <v>0.20040080160320639</v>
      </c>
      <c r="AR305">
        <f t="shared" si="99"/>
        <v>237</v>
      </c>
    </row>
    <row r="306" spans="1:44" x14ac:dyDescent="0.3">
      <c r="A306" t="str">
        <f>'Forward Ranks'!A306</f>
        <v>Parker Kelly</v>
      </c>
      <c r="B306" t="str">
        <f>'Forward Ranks'!B306</f>
        <v>OTT</v>
      </c>
      <c r="C306" s="2">
        <f>'Forward Ranks'!I306</f>
        <v>0.23671497584541062</v>
      </c>
      <c r="D306" s="2">
        <f>'Forward Ranks'!K306</f>
        <v>0.19806763285024154</v>
      </c>
      <c r="E306" s="2">
        <f>'Forward Ranks'!L306</f>
        <v>7.7294685990338161E-2</v>
      </c>
      <c r="F306" s="2">
        <f>'Forward Ranks'!AC306</f>
        <v>0.7874396135265701</v>
      </c>
      <c r="G306" s="2">
        <f>'Forward Ranks'!AF306</f>
        <v>0.69323671497584538</v>
      </c>
      <c r="H306" s="2">
        <f>'Forward Ranks'!AP306</f>
        <v>7.9710144927536225E-2</v>
      </c>
      <c r="I306" s="2">
        <f t="shared" si="80"/>
        <v>0.14794685990338163</v>
      </c>
      <c r="J306" s="2">
        <f t="shared" si="81"/>
        <v>0.38397328881469117</v>
      </c>
      <c r="K306">
        <f t="shared" si="82"/>
        <v>370</v>
      </c>
      <c r="M306" s="1">
        <f t="shared" si="83"/>
        <v>0.78180354267310781</v>
      </c>
      <c r="N306" s="2">
        <f t="shared" si="84"/>
        <v>0.88146911519198667</v>
      </c>
      <c r="O306">
        <f t="shared" si="85"/>
        <v>72</v>
      </c>
      <c r="P306" s="2">
        <f>'Forward Ranks'!AZ306</f>
        <v>0.86473429951690817</v>
      </c>
      <c r="Q306">
        <f>'F on ice'!G306</f>
        <v>8.9106060606060993</v>
      </c>
      <c r="R306" s="8">
        <f t="shared" si="86"/>
        <v>47.307934942075214</v>
      </c>
      <c r="S306">
        <f t="shared" si="87"/>
        <v>377</v>
      </c>
      <c r="T306" s="8">
        <f t="shared" si="88"/>
        <v>97.057517579804767</v>
      </c>
      <c r="U306" s="30">
        <f t="shared" si="89"/>
        <v>88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237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237</v>
      </c>
      <c r="AN306">
        <f>'D on Ice'!G306</f>
        <v>0</v>
      </c>
      <c r="AO306" s="8">
        <f t="shared" si="96"/>
        <v>0.20040080160320639</v>
      </c>
      <c r="AP306">
        <f t="shared" si="97"/>
        <v>237</v>
      </c>
      <c r="AQ306" s="8">
        <f t="shared" si="98"/>
        <v>0.20040080160320639</v>
      </c>
      <c r="AR306">
        <f t="shared" si="99"/>
        <v>237</v>
      </c>
    </row>
    <row r="307" spans="1:44" x14ac:dyDescent="0.3">
      <c r="A307" t="str">
        <f>'Forward Ranks'!A307</f>
        <v>Pat Maroon</v>
      </c>
      <c r="B307" t="str">
        <f>'Forward Ranks'!B307</f>
        <v>MIN</v>
      </c>
      <c r="C307" s="2">
        <f>'Forward Ranks'!I307</f>
        <v>0.13285024154589373</v>
      </c>
      <c r="D307" s="2">
        <f>'Forward Ranks'!K307</f>
        <v>0.42753623188405798</v>
      </c>
      <c r="E307" s="2">
        <f>'Forward Ranks'!L307</f>
        <v>7.2463768115942032E-2</v>
      </c>
      <c r="F307" s="2">
        <f>'Forward Ranks'!AC307</f>
        <v>0.42270531400966183</v>
      </c>
      <c r="G307" s="2">
        <f>'Forward Ranks'!AF307</f>
        <v>0.69323671497584538</v>
      </c>
      <c r="H307" s="2">
        <f>'Forward Ranks'!AP307</f>
        <v>0.22463768115942029</v>
      </c>
      <c r="I307" s="2">
        <f t="shared" si="80"/>
        <v>0.21437198067632851</v>
      </c>
      <c r="J307" s="2">
        <f t="shared" si="81"/>
        <v>0.4240400667779633</v>
      </c>
      <c r="K307">
        <f t="shared" si="82"/>
        <v>346</v>
      </c>
      <c r="M307" s="1">
        <f t="shared" si="83"/>
        <v>0.49436392914653787</v>
      </c>
      <c r="N307" s="2">
        <f t="shared" si="84"/>
        <v>0.6510851419031719</v>
      </c>
      <c r="O307">
        <f t="shared" si="85"/>
        <v>210</v>
      </c>
      <c r="P307" s="2">
        <f>'Forward Ranks'!AZ307</f>
        <v>0.3671497584541063</v>
      </c>
      <c r="Q307">
        <f>'F on ice'!G307</f>
        <v>11.886458333333</v>
      </c>
      <c r="R307" s="8">
        <f t="shared" si="86"/>
        <v>54.290465011129328</v>
      </c>
      <c r="S307">
        <f t="shared" si="87"/>
        <v>343</v>
      </c>
      <c r="T307" s="8">
        <f t="shared" si="88"/>
        <v>76.994972523650191</v>
      </c>
      <c r="U307" s="30">
        <f t="shared" si="89"/>
        <v>215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237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237</v>
      </c>
      <c r="AN307">
        <f>'D on Ice'!G307</f>
        <v>0</v>
      </c>
      <c r="AO307" s="8">
        <f t="shared" si="96"/>
        <v>0.20040080160320639</v>
      </c>
      <c r="AP307">
        <f t="shared" si="97"/>
        <v>237</v>
      </c>
      <c r="AQ307" s="8">
        <f t="shared" si="98"/>
        <v>0.20040080160320639</v>
      </c>
      <c r="AR307">
        <f t="shared" si="99"/>
        <v>237</v>
      </c>
    </row>
    <row r="308" spans="1:44" x14ac:dyDescent="0.3">
      <c r="A308" t="str">
        <f>'Forward Ranks'!A308</f>
        <v>Patrick Kane</v>
      </c>
      <c r="B308" t="str">
        <f>'Forward Ranks'!B308</f>
        <v>DET</v>
      </c>
      <c r="C308" s="2">
        <f>'Forward Ranks'!I308</f>
        <v>0.53381642512077299</v>
      </c>
      <c r="D308" s="2">
        <f>'Forward Ranks'!K308</f>
        <v>0.79468599033816423</v>
      </c>
      <c r="E308" s="2">
        <f>'Forward Ranks'!L308</f>
        <v>0.3140096618357488</v>
      </c>
      <c r="F308" s="2">
        <f>'Forward Ranks'!AC308</f>
        <v>0.26570048309178745</v>
      </c>
      <c r="G308" s="2">
        <f>'Forward Ranks'!AF308</f>
        <v>0.893719806763285</v>
      </c>
      <c r="H308" s="2">
        <f>'Forward Ranks'!AP308</f>
        <v>0.6908212560386473</v>
      </c>
      <c r="I308" s="2">
        <f t="shared" si="80"/>
        <v>0.58333333333333337</v>
      </c>
      <c r="J308" s="2">
        <f t="shared" si="81"/>
        <v>0.72787979966611016</v>
      </c>
      <c r="K308">
        <f t="shared" si="82"/>
        <v>164</v>
      </c>
      <c r="M308" s="1">
        <f t="shared" si="83"/>
        <v>0.71980676328502413</v>
      </c>
      <c r="N308" s="2">
        <f t="shared" si="84"/>
        <v>0.8347245409015025</v>
      </c>
      <c r="O308">
        <f t="shared" si="85"/>
        <v>99</v>
      </c>
      <c r="P308" s="2">
        <f>'Forward Ranks'!AZ308</f>
        <v>1</v>
      </c>
      <c r="Q308">
        <f>'F on ice'!G308</f>
        <v>13.2</v>
      </c>
      <c r="R308" s="8">
        <f t="shared" si="86"/>
        <v>85.987979966611022</v>
      </c>
      <c r="S308">
        <f t="shared" si="87"/>
        <v>161</v>
      </c>
      <c r="T308" s="8">
        <f t="shared" si="88"/>
        <v>96.672454090150254</v>
      </c>
      <c r="U308" s="30">
        <f t="shared" si="89"/>
        <v>90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237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237</v>
      </c>
      <c r="AN308">
        <f>'D on Ice'!G308</f>
        <v>0</v>
      </c>
      <c r="AO308" s="8">
        <f t="shared" si="96"/>
        <v>0.20040080160320639</v>
      </c>
      <c r="AP308">
        <f t="shared" si="97"/>
        <v>237</v>
      </c>
      <c r="AQ308" s="8">
        <f t="shared" si="98"/>
        <v>0.20040080160320639</v>
      </c>
      <c r="AR308">
        <f t="shared" si="99"/>
        <v>237</v>
      </c>
    </row>
    <row r="309" spans="1:44" x14ac:dyDescent="0.3">
      <c r="A309" t="str">
        <f>'Forward Ranks'!A309</f>
        <v>Patrik Laine</v>
      </c>
      <c r="B309" t="str">
        <f>'Forward Ranks'!B309</f>
        <v>CBJ</v>
      </c>
      <c r="C309" s="2">
        <f>'Forward Ranks'!I309</f>
        <v>0.40096618357487923</v>
      </c>
      <c r="D309" s="2">
        <f>'Forward Ranks'!K309</f>
        <v>0.58454106280193241</v>
      </c>
      <c r="E309" s="2">
        <f>'Forward Ranks'!L309</f>
        <v>0.21739130434782608</v>
      </c>
      <c r="F309" s="2">
        <f>'Forward Ranks'!AC309</f>
        <v>6.7632850241545889E-2</v>
      </c>
      <c r="G309" s="2">
        <f>'Forward Ranks'!AF309</f>
        <v>4.3478260869565216E-2</v>
      </c>
      <c r="H309" s="2">
        <f>'Forward Ranks'!AP309</f>
        <v>0.27294685990338163</v>
      </c>
      <c r="I309" s="2">
        <f t="shared" si="80"/>
        <v>0.3689613526570048</v>
      </c>
      <c r="J309" s="2">
        <f t="shared" si="81"/>
        <v>0.53756260434056757</v>
      </c>
      <c r="K309">
        <f t="shared" si="82"/>
        <v>277</v>
      </c>
      <c r="M309" s="1">
        <f t="shared" si="83"/>
        <v>0.14573268921095009</v>
      </c>
      <c r="N309" s="2">
        <f t="shared" si="84"/>
        <v>0.37729549248747912</v>
      </c>
      <c r="O309">
        <f t="shared" si="85"/>
        <v>374</v>
      </c>
      <c r="P309" s="2">
        <f>'Forward Ranks'!AZ309</f>
        <v>0.32608695652173914</v>
      </c>
      <c r="Q309">
        <f>'F on ice'!G309</f>
        <v>11.387962962963</v>
      </c>
      <c r="R309" s="8">
        <f t="shared" si="86"/>
        <v>65.144223397019758</v>
      </c>
      <c r="S309">
        <f t="shared" si="87"/>
        <v>277</v>
      </c>
      <c r="T309" s="8">
        <f t="shared" si="88"/>
        <v>49.11751221171091</v>
      </c>
      <c r="U309" s="30">
        <f t="shared" si="89"/>
        <v>381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237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237</v>
      </c>
      <c r="AN309">
        <f>'D on Ice'!G309</f>
        <v>0</v>
      </c>
      <c r="AO309" s="8">
        <f t="shared" si="96"/>
        <v>0.20040080160320639</v>
      </c>
      <c r="AP309">
        <f t="shared" si="97"/>
        <v>237</v>
      </c>
      <c r="AQ309" s="8">
        <f t="shared" si="98"/>
        <v>0.20040080160320639</v>
      </c>
      <c r="AR309">
        <f t="shared" si="99"/>
        <v>237</v>
      </c>
    </row>
    <row r="310" spans="1:44" x14ac:dyDescent="0.3">
      <c r="A310" t="str">
        <f>'Forward Ranks'!A310</f>
        <v>Paul Cotter</v>
      </c>
      <c r="B310" t="str">
        <f>'Forward Ranks'!B310</f>
        <v>VGK</v>
      </c>
      <c r="C310" s="2">
        <f>'Forward Ranks'!I310</f>
        <v>0.35024154589371981</v>
      </c>
      <c r="D310" s="2">
        <f>'Forward Ranks'!K310</f>
        <v>0.1111111111111111</v>
      </c>
      <c r="E310" s="2">
        <f>'Forward Ranks'!L310</f>
        <v>0.43236714975845408</v>
      </c>
      <c r="F310" s="2">
        <f>'Forward Ranks'!AC310</f>
        <v>8.9371980676328497E-2</v>
      </c>
      <c r="G310" s="2">
        <f>'Forward Ranks'!AF310</f>
        <v>0.34299516908212563</v>
      </c>
      <c r="H310" s="2">
        <f>'Forward Ranks'!AP310</f>
        <v>0.35507246376811596</v>
      </c>
      <c r="I310" s="2">
        <f t="shared" si="80"/>
        <v>0.31219806763285024</v>
      </c>
      <c r="J310" s="2">
        <f t="shared" si="81"/>
        <v>0.48747913188647746</v>
      </c>
      <c r="K310">
        <f t="shared" si="82"/>
        <v>308</v>
      </c>
      <c r="M310" s="1">
        <f t="shared" si="83"/>
        <v>0.20370370370370372</v>
      </c>
      <c r="N310" s="2">
        <f t="shared" si="84"/>
        <v>0.41736227045075125</v>
      </c>
      <c r="O310">
        <f t="shared" si="85"/>
        <v>349</v>
      </c>
      <c r="P310" s="2">
        <f>'Forward Ranks'!AZ310</f>
        <v>0.17874396135265699</v>
      </c>
      <c r="Q310">
        <f>'F on ice'!G310</f>
        <v>11.934027777778001</v>
      </c>
      <c r="R310" s="8">
        <f t="shared" si="86"/>
        <v>60.681940966425742</v>
      </c>
      <c r="S310">
        <f t="shared" si="87"/>
        <v>308</v>
      </c>
      <c r="T310" s="8">
        <f t="shared" si="88"/>
        <v>53.670254822853124</v>
      </c>
      <c r="U310" s="30">
        <f t="shared" si="89"/>
        <v>353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237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237</v>
      </c>
      <c r="AN310">
        <f>'D on Ice'!G310</f>
        <v>0</v>
      </c>
      <c r="AO310" s="8">
        <f t="shared" si="96"/>
        <v>0.20040080160320639</v>
      </c>
      <c r="AP310">
        <f t="shared" si="97"/>
        <v>237</v>
      </c>
      <c r="AQ310" s="8">
        <f t="shared" si="98"/>
        <v>0.20040080160320639</v>
      </c>
      <c r="AR310">
        <f t="shared" si="99"/>
        <v>237</v>
      </c>
    </row>
    <row r="311" spans="1:44" x14ac:dyDescent="0.3">
      <c r="A311" t="str">
        <f>'Forward Ranks'!A311</f>
        <v>Pavel Buchnevich</v>
      </c>
      <c r="B311" t="str">
        <f>'Forward Ranks'!B311</f>
        <v>STL</v>
      </c>
      <c r="C311" s="2">
        <f>'Forward Ranks'!I311</f>
        <v>0.83816425120772942</v>
      </c>
      <c r="D311" s="2">
        <f>'Forward Ranks'!K311</f>
        <v>0.72222222222222221</v>
      </c>
      <c r="E311" s="2">
        <f>'Forward Ranks'!L311</f>
        <v>0.85024154589371981</v>
      </c>
      <c r="F311" s="2">
        <f>'Forward Ranks'!AC311</f>
        <v>0.37439613526570048</v>
      </c>
      <c r="G311" s="2">
        <f>'Forward Ranks'!AF311</f>
        <v>0.29951690821256038</v>
      </c>
      <c r="H311" s="2">
        <f>'Forward Ranks'!AP311</f>
        <v>0.95652173913043481</v>
      </c>
      <c r="I311" s="2">
        <f t="shared" si="80"/>
        <v>0.84178743961352653</v>
      </c>
      <c r="J311" s="2">
        <f t="shared" si="81"/>
        <v>0.92988313856427374</v>
      </c>
      <c r="K311">
        <f t="shared" si="82"/>
        <v>43</v>
      </c>
      <c r="M311" s="1">
        <f t="shared" si="83"/>
        <v>0.42914653784218998</v>
      </c>
      <c r="N311" s="2">
        <f t="shared" si="84"/>
        <v>0.61101836393989983</v>
      </c>
      <c r="O311">
        <f t="shared" si="85"/>
        <v>234</v>
      </c>
      <c r="P311" s="2">
        <f>'Forward Ranks'!AZ311</f>
        <v>0.61352657004830913</v>
      </c>
      <c r="Q311">
        <f>'F on ice'!G311</f>
        <v>13.874242424242</v>
      </c>
      <c r="R311" s="8">
        <f t="shared" si="86"/>
        <v>106.86255628066937</v>
      </c>
      <c r="S311">
        <f t="shared" si="87"/>
        <v>43</v>
      </c>
      <c r="T311" s="8">
        <f t="shared" si="88"/>
        <v>74.976078818231983</v>
      </c>
      <c r="U311" s="30">
        <f t="shared" si="89"/>
        <v>226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237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237</v>
      </c>
      <c r="AN311">
        <f>'D on Ice'!G311</f>
        <v>0</v>
      </c>
      <c r="AO311" s="8">
        <f t="shared" si="96"/>
        <v>0.20040080160320639</v>
      </c>
      <c r="AP311">
        <f t="shared" si="97"/>
        <v>237</v>
      </c>
      <c r="AQ311" s="8">
        <f t="shared" si="98"/>
        <v>0.20040080160320639</v>
      </c>
      <c r="AR311">
        <f t="shared" si="99"/>
        <v>237</v>
      </c>
    </row>
    <row r="312" spans="1:44" x14ac:dyDescent="0.3">
      <c r="A312" t="str">
        <f>'Forward Ranks'!A312</f>
        <v>Pavel Dorofeyev</v>
      </c>
      <c r="B312" t="str">
        <f>'Forward Ranks'!B312</f>
        <v>VGK</v>
      </c>
      <c r="C312" s="2">
        <f>'Forward Ranks'!I312</f>
        <v>0.66666666666666663</v>
      </c>
      <c r="D312" s="2">
        <f>'Forward Ranks'!K312</f>
        <v>0.88164251207729472</v>
      </c>
      <c r="E312" s="2">
        <f>'Forward Ranks'!L312</f>
        <v>0.66183574879227058</v>
      </c>
      <c r="F312" s="2">
        <f>'Forward Ranks'!AC312</f>
        <v>0.24154589371980675</v>
      </c>
      <c r="G312" s="2">
        <f>'Forward Ranks'!AF312</f>
        <v>0.53381642512077299</v>
      </c>
      <c r="H312" s="2">
        <f>'Forward Ranks'!AP312</f>
        <v>0.7342995169082126</v>
      </c>
      <c r="I312" s="2">
        <f t="shared" si="80"/>
        <v>0.73611111111111116</v>
      </c>
      <c r="J312" s="2">
        <f t="shared" si="81"/>
        <v>0.84974958263772959</v>
      </c>
      <c r="K312">
        <f t="shared" si="82"/>
        <v>91</v>
      </c>
      <c r="M312" s="1">
        <f t="shared" si="83"/>
        <v>0.42190016103059585</v>
      </c>
      <c r="N312" s="2">
        <f t="shared" si="84"/>
        <v>0.59933222036727885</v>
      </c>
      <c r="O312">
        <f t="shared" si="85"/>
        <v>240</v>
      </c>
      <c r="P312" s="2">
        <f>'Forward Ranks'!AZ312</f>
        <v>0.49033816425120774</v>
      </c>
      <c r="Q312">
        <f>'F on ice'!G312</f>
        <v>12.130357142856999</v>
      </c>
      <c r="R312" s="8">
        <f t="shared" si="86"/>
        <v>97.105315406629956</v>
      </c>
      <c r="S312">
        <f t="shared" si="87"/>
        <v>96</v>
      </c>
      <c r="T312" s="8">
        <f t="shared" si="88"/>
        <v>72.063579179584877</v>
      </c>
      <c r="U312" s="30">
        <f t="shared" si="89"/>
        <v>244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237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237</v>
      </c>
      <c r="AN312">
        <f>'D on Ice'!G312</f>
        <v>0</v>
      </c>
      <c r="AO312" s="8">
        <f t="shared" si="96"/>
        <v>0.20040080160320639</v>
      </c>
      <c r="AP312">
        <f t="shared" si="97"/>
        <v>237</v>
      </c>
      <c r="AQ312" s="8">
        <f t="shared" si="98"/>
        <v>0.20040080160320639</v>
      </c>
      <c r="AR312">
        <f t="shared" si="99"/>
        <v>237</v>
      </c>
    </row>
    <row r="313" spans="1:44" x14ac:dyDescent="0.3">
      <c r="A313" t="str">
        <f>'Forward Ranks'!A313</f>
        <v>Pavel Zacha</v>
      </c>
      <c r="B313" t="str">
        <f>'Forward Ranks'!B313</f>
        <v>BOS</v>
      </c>
      <c r="C313" s="2">
        <f>'Forward Ranks'!I313</f>
        <v>0.64009661835748788</v>
      </c>
      <c r="D313" s="2">
        <f>'Forward Ranks'!K313</f>
        <v>0.73188405797101452</v>
      </c>
      <c r="E313" s="2">
        <f>'Forward Ranks'!L313</f>
        <v>0.52415458937198067</v>
      </c>
      <c r="F313" s="2">
        <f>'Forward Ranks'!AC313</f>
        <v>7.9710144927536225E-2</v>
      </c>
      <c r="G313" s="2">
        <f>'Forward Ranks'!AF313</f>
        <v>0.20289855072463769</v>
      </c>
      <c r="H313" s="2">
        <f>'Forward Ranks'!AP313</f>
        <v>0.5</v>
      </c>
      <c r="I313" s="2">
        <f t="shared" si="80"/>
        <v>0.59903381642512077</v>
      </c>
      <c r="J313" s="2">
        <f t="shared" si="81"/>
        <v>0.73789649415692826</v>
      </c>
      <c r="K313">
        <f t="shared" si="82"/>
        <v>157</v>
      </c>
      <c r="M313" s="1">
        <f t="shared" si="83"/>
        <v>0.1320450885668277</v>
      </c>
      <c r="N313" s="2">
        <f t="shared" si="84"/>
        <v>0.36894824707846413</v>
      </c>
      <c r="O313">
        <f t="shared" si="85"/>
        <v>379</v>
      </c>
      <c r="P313" s="2">
        <f>'Forward Ranks'!AZ313</f>
        <v>0.11352657004830918</v>
      </c>
      <c r="Q313">
        <f>'F on ice'!G313</f>
        <v>12.343939393938999</v>
      </c>
      <c r="R313" s="8">
        <f t="shared" si="86"/>
        <v>86.133588809631817</v>
      </c>
      <c r="S313">
        <f t="shared" si="87"/>
        <v>159</v>
      </c>
      <c r="T313" s="8">
        <f t="shared" si="88"/>
        <v>49.238764101785414</v>
      </c>
      <c r="U313" s="30">
        <f t="shared" si="89"/>
        <v>379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237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237</v>
      </c>
      <c r="AN313">
        <f>'D on Ice'!G313</f>
        <v>0</v>
      </c>
      <c r="AO313" s="8">
        <f t="shared" si="96"/>
        <v>0.20040080160320639</v>
      </c>
      <c r="AP313">
        <f t="shared" si="97"/>
        <v>237</v>
      </c>
      <c r="AQ313" s="8">
        <f t="shared" si="98"/>
        <v>0.20040080160320639</v>
      </c>
      <c r="AR313">
        <f t="shared" si="99"/>
        <v>237</v>
      </c>
    </row>
    <row r="314" spans="1:44" x14ac:dyDescent="0.3">
      <c r="A314" t="str">
        <f>'Forward Ranks'!A314</f>
        <v>Peyton Krebs</v>
      </c>
      <c r="B314" t="str">
        <f>'Forward Ranks'!B314</f>
        <v>BUF</v>
      </c>
      <c r="C314" s="2">
        <f>'Forward Ranks'!I314</f>
        <v>0.58937198067632846</v>
      </c>
      <c r="D314" s="2">
        <f>'Forward Ranks'!K314</f>
        <v>0.25362318840579712</v>
      </c>
      <c r="E314" s="2">
        <f>'Forward Ranks'!L314</f>
        <v>0.44444444444444442</v>
      </c>
      <c r="F314" s="2">
        <f>'Forward Ranks'!AC314</f>
        <v>0.8188405797101449</v>
      </c>
      <c r="G314" s="2">
        <f>'Forward Ranks'!AF314</f>
        <v>0.51207729468599039</v>
      </c>
      <c r="H314" s="2">
        <f>'Forward Ranks'!AP314</f>
        <v>0.3719806763285024</v>
      </c>
      <c r="I314" s="2">
        <f t="shared" si="80"/>
        <v>0.41485507246376807</v>
      </c>
      <c r="J314" s="2">
        <f t="shared" si="81"/>
        <v>0.58764607679465775</v>
      </c>
      <c r="K314">
        <f t="shared" si="82"/>
        <v>248</v>
      </c>
      <c r="M314" s="1">
        <f t="shared" si="83"/>
        <v>0.64814814814814825</v>
      </c>
      <c r="N314" s="2">
        <f t="shared" si="84"/>
        <v>0.77128547579298834</v>
      </c>
      <c r="O314">
        <f t="shared" si="85"/>
        <v>138</v>
      </c>
      <c r="P314" s="2">
        <f>'Forward Ranks'!AZ314</f>
        <v>0.61352657004830913</v>
      </c>
      <c r="Q314">
        <f>'F on ice'!G314</f>
        <v>11.242753623187999</v>
      </c>
      <c r="R314" s="8">
        <f t="shared" si="86"/>
        <v>70.007361302653777</v>
      </c>
      <c r="S314">
        <f t="shared" si="87"/>
        <v>249</v>
      </c>
      <c r="T314" s="8">
        <f t="shared" si="88"/>
        <v>88.371301202486833</v>
      </c>
      <c r="U314" s="30">
        <f t="shared" si="89"/>
        <v>143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237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237</v>
      </c>
      <c r="AN314">
        <f>'D on Ice'!G314</f>
        <v>0</v>
      </c>
      <c r="AO314" s="8">
        <f t="shared" si="96"/>
        <v>0.20040080160320639</v>
      </c>
      <c r="AP314">
        <f t="shared" si="97"/>
        <v>237</v>
      </c>
      <c r="AQ314" s="8">
        <f t="shared" si="98"/>
        <v>0.20040080160320639</v>
      </c>
      <c r="AR314">
        <f t="shared" si="99"/>
        <v>237</v>
      </c>
    </row>
    <row r="315" spans="1:44" x14ac:dyDescent="0.3">
      <c r="A315" t="str">
        <f>'Forward Ranks'!A315</f>
        <v>Philip Tomasino</v>
      </c>
      <c r="B315" t="str">
        <f>'Forward Ranks'!B315</f>
        <v>NSH</v>
      </c>
      <c r="C315" s="2">
        <f>'Forward Ranks'!I315</f>
        <v>0.60386473429951693</v>
      </c>
      <c r="D315" s="2">
        <f>'Forward Ranks'!K315</f>
        <v>0.38164251207729466</v>
      </c>
      <c r="E315" s="2">
        <f>'Forward Ranks'!L315</f>
        <v>0.7874396135265701</v>
      </c>
      <c r="F315" s="2">
        <f>'Forward Ranks'!AC315</f>
        <v>0.38164251207729466</v>
      </c>
      <c r="G315" s="2">
        <f>'Forward Ranks'!AF315</f>
        <v>0.50724637681159424</v>
      </c>
      <c r="H315" s="2">
        <f>'Forward Ranks'!AP315</f>
        <v>0.65458937198067635</v>
      </c>
      <c r="I315" s="2">
        <f t="shared" si="80"/>
        <v>0.60688405797101441</v>
      </c>
      <c r="J315" s="2">
        <f t="shared" si="81"/>
        <v>0.75125208681135225</v>
      </c>
      <c r="K315">
        <f t="shared" si="82"/>
        <v>150</v>
      </c>
      <c r="M315" s="1">
        <f t="shared" si="83"/>
        <v>0.44122383252818032</v>
      </c>
      <c r="N315" s="2">
        <f t="shared" si="84"/>
        <v>0.61936560934891483</v>
      </c>
      <c r="O315">
        <f t="shared" si="85"/>
        <v>229</v>
      </c>
      <c r="P315" s="2">
        <f>'Forward Ranks'!AZ315</f>
        <v>0.43478260869565216</v>
      </c>
      <c r="Q315">
        <f>'F on ice'!G315</f>
        <v>10.751754385965</v>
      </c>
      <c r="R315" s="8">
        <f t="shared" si="86"/>
        <v>85.87696306710022</v>
      </c>
      <c r="S315">
        <f t="shared" si="87"/>
        <v>162</v>
      </c>
      <c r="T315" s="8">
        <f t="shared" si="88"/>
        <v>72.688315320856489</v>
      </c>
      <c r="U315" s="30">
        <f t="shared" si="89"/>
        <v>240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237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237</v>
      </c>
      <c r="AN315">
        <f>'D on Ice'!G315</f>
        <v>0</v>
      </c>
      <c r="AO315" s="8">
        <f t="shared" si="96"/>
        <v>0.20040080160320639</v>
      </c>
      <c r="AP315">
        <f t="shared" si="97"/>
        <v>237</v>
      </c>
      <c r="AQ315" s="8">
        <f t="shared" si="98"/>
        <v>0.20040080160320639</v>
      </c>
      <c r="AR315">
        <f t="shared" si="99"/>
        <v>237</v>
      </c>
    </row>
    <row r="316" spans="1:44" x14ac:dyDescent="0.3">
      <c r="A316" t="str">
        <f>'Forward Ranks'!A316</f>
        <v>Philipp Kurashev</v>
      </c>
      <c r="B316" t="str">
        <f>'Forward Ranks'!B316</f>
        <v>CHI</v>
      </c>
      <c r="C316" s="2">
        <f>'Forward Ranks'!I316</f>
        <v>0.12318840579710146</v>
      </c>
      <c r="D316" s="2">
        <f>'Forward Ranks'!K316</f>
        <v>0.24637681159420291</v>
      </c>
      <c r="E316" s="2">
        <f>'Forward Ranks'!L316</f>
        <v>0.22946859903381642</v>
      </c>
      <c r="F316" s="2">
        <f>'Forward Ranks'!AC316</f>
        <v>5.3140096618357488E-2</v>
      </c>
      <c r="G316" s="2">
        <f>'Forward Ranks'!AF316</f>
        <v>0.10386473429951691</v>
      </c>
      <c r="H316" s="2">
        <f>'Forward Ranks'!AP316</f>
        <v>0.64492753623188404</v>
      </c>
      <c r="I316" s="2">
        <f t="shared" si="80"/>
        <v>0.3109903381642512</v>
      </c>
      <c r="J316" s="2">
        <f t="shared" si="81"/>
        <v>0.48580968280467446</v>
      </c>
      <c r="K316">
        <f t="shared" si="82"/>
        <v>309</v>
      </c>
      <c r="M316" s="1">
        <f t="shared" si="83"/>
        <v>0.15780998389694043</v>
      </c>
      <c r="N316" s="2">
        <f t="shared" si="84"/>
        <v>0.38731218697829717</v>
      </c>
      <c r="O316">
        <f t="shared" si="85"/>
        <v>365</v>
      </c>
      <c r="P316" s="2">
        <f>'Forward Ranks'!AZ316</f>
        <v>0.31642512077294688</v>
      </c>
      <c r="Q316">
        <f>'F on ice'!G316</f>
        <v>13.946031746032</v>
      </c>
      <c r="R316" s="8">
        <f t="shared" si="86"/>
        <v>62.527000026499444</v>
      </c>
      <c r="S316">
        <f t="shared" si="87"/>
        <v>298</v>
      </c>
      <c r="T316" s="8">
        <f t="shared" si="88"/>
        <v>52.677250443861709</v>
      </c>
      <c r="U316" s="30">
        <f t="shared" si="89"/>
        <v>357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237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237</v>
      </c>
      <c r="AN316">
        <f>'D on Ice'!G316</f>
        <v>0</v>
      </c>
      <c r="AO316" s="8">
        <f t="shared" si="96"/>
        <v>0.20040080160320639</v>
      </c>
      <c r="AP316">
        <f t="shared" si="97"/>
        <v>237</v>
      </c>
      <c r="AQ316" s="8">
        <f t="shared" si="98"/>
        <v>0.20040080160320639</v>
      </c>
      <c r="AR316">
        <f t="shared" si="99"/>
        <v>237</v>
      </c>
    </row>
    <row r="317" spans="1:44" x14ac:dyDescent="0.3">
      <c r="A317" t="str">
        <f>'Forward Ranks'!A317</f>
        <v>Phillip Danault</v>
      </c>
      <c r="B317" t="str">
        <f>'Forward Ranks'!B317</f>
        <v>L.A</v>
      </c>
      <c r="C317" s="2">
        <f>'Forward Ranks'!I317</f>
        <v>0.99275362318840576</v>
      </c>
      <c r="D317" s="2">
        <f>'Forward Ranks'!K317</f>
        <v>0.86473429951690817</v>
      </c>
      <c r="E317" s="2">
        <f>'Forward Ranks'!L317</f>
        <v>0.95893719806763289</v>
      </c>
      <c r="F317" s="2">
        <f>'Forward Ranks'!AC317</f>
        <v>0.9371980676328503</v>
      </c>
      <c r="G317" s="2">
        <f>'Forward Ranks'!AF317</f>
        <v>0.76328502415458932</v>
      </c>
      <c r="H317" s="2">
        <f>'Forward Ranks'!AP317</f>
        <v>0.84057971014492749</v>
      </c>
      <c r="I317" s="2">
        <f t="shared" si="80"/>
        <v>0.91425120772946866</v>
      </c>
      <c r="J317" s="2">
        <f t="shared" si="81"/>
        <v>0.96994991652754592</v>
      </c>
      <c r="K317">
        <f t="shared" si="82"/>
        <v>19</v>
      </c>
      <c r="M317" s="1">
        <f t="shared" si="83"/>
        <v>0.74718196457326902</v>
      </c>
      <c r="N317" s="2">
        <f t="shared" si="84"/>
        <v>0.85475792988313859</v>
      </c>
      <c r="O317">
        <f t="shared" si="85"/>
        <v>88</v>
      </c>
      <c r="P317" s="2">
        <f>'Forward Ranks'!AZ317</f>
        <v>0.54106280193236711</v>
      </c>
      <c r="Q317">
        <f>'F on ice'!G317</f>
        <v>13.284814814815</v>
      </c>
      <c r="R317" s="8">
        <f t="shared" si="86"/>
        <v>110.27980646756959</v>
      </c>
      <c r="S317">
        <f t="shared" si="87"/>
        <v>23</v>
      </c>
      <c r="T317" s="8">
        <f t="shared" si="88"/>
        <v>98.760607803128849</v>
      </c>
      <c r="U317" s="30">
        <f t="shared" si="89"/>
        <v>82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237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237</v>
      </c>
      <c r="AN317">
        <f>'D on Ice'!G317</f>
        <v>0</v>
      </c>
      <c r="AO317" s="8">
        <f t="shared" si="96"/>
        <v>0.20040080160320639</v>
      </c>
      <c r="AP317">
        <f t="shared" si="97"/>
        <v>237</v>
      </c>
      <c r="AQ317" s="8">
        <f t="shared" si="98"/>
        <v>0.20040080160320639</v>
      </c>
      <c r="AR317">
        <f t="shared" si="99"/>
        <v>237</v>
      </c>
    </row>
    <row r="318" spans="1:44" x14ac:dyDescent="0.3">
      <c r="A318" t="str">
        <f>'Forward Ranks'!A318</f>
        <v>Phillip Di Giuseppe</v>
      </c>
      <c r="B318" t="str">
        <f>'Forward Ranks'!B318</f>
        <v>VAN</v>
      </c>
      <c r="C318" s="2">
        <f>'Forward Ranks'!I318</f>
        <v>9.6618357487922704E-2</v>
      </c>
      <c r="D318" s="2">
        <f>'Forward Ranks'!K318</f>
        <v>0.42028985507246375</v>
      </c>
      <c r="E318" s="2">
        <f>'Forward Ranks'!L318</f>
        <v>0.1280193236714976</v>
      </c>
      <c r="F318" s="2">
        <f>'Forward Ranks'!AC318</f>
        <v>4.8309178743961352E-2</v>
      </c>
      <c r="G318" s="2">
        <f>'Forward Ranks'!AF318</f>
        <v>6.7632850241545889E-2</v>
      </c>
      <c r="H318" s="2">
        <f>'Forward Ranks'!AP318</f>
        <v>0.12560386473429952</v>
      </c>
      <c r="I318" s="2">
        <f t="shared" si="80"/>
        <v>0.19263285024154589</v>
      </c>
      <c r="J318" s="2">
        <f t="shared" si="81"/>
        <v>0.41402337228714525</v>
      </c>
      <c r="K318">
        <f t="shared" si="82"/>
        <v>352</v>
      </c>
      <c r="M318" s="1">
        <f t="shared" si="83"/>
        <v>5.0724637681159417E-2</v>
      </c>
      <c r="N318" s="2">
        <f t="shared" si="84"/>
        <v>0.32721202003338901</v>
      </c>
      <c r="O318">
        <f t="shared" si="85"/>
        <v>404</v>
      </c>
      <c r="P318" s="2">
        <f>'Forward Ranks'!AZ318</f>
        <v>3.6231884057971016E-2</v>
      </c>
      <c r="Q318">
        <f>'F on ice'!G318</f>
        <v>11.504166666667</v>
      </c>
      <c r="R318" s="8">
        <f t="shared" si="86"/>
        <v>52.906503895381526</v>
      </c>
      <c r="S318">
        <f t="shared" si="87"/>
        <v>350</v>
      </c>
      <c r="T318" s="8">
        <f t="shared" si="88"/>
        <v>44.225368670005899</v>
      </c>
      <c r="U318" s="30">
        <f t="shared" si="89"/>
        <v>407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237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237</v>
      </c>
      <c r="AN318">
        <f>'D on Ice'!G318</f>
        <v>0</v>
      </c>
      <c r="AO318" s="8">
        <f t="shared" si="96"/>
        <v>0.20040080160320639</v>
      </c>
      <c r="AP318">
        <f t="shared" si="97"/>
        <v>237</v>
      </c>
      <c r="AQ318" s="8">
        <f t="shared" si="98"/>
        <v>0.20040080160320639</v>
      </c>
      <c r="AR318">
        <f t="shared" si="99"/>
        <v>237</v>
      </c>
    </row>
    <row r="319" spans="1:44" x14ac:dyDescent="0.3">
      <c r="A319" t="str">
        <f>'Forward Ranks'!A319</f>
        <v>Pierre Engvall</v>
      </c>
      <c r="B319" t="str">
        <f>'Forward Ranks'!B319</f>
        <v>NYI</v>
      </c>
      <c r="C319" s="2">
        <f>'Forward Ranks'!I319</f>
        <v>0.85265700483091789</v>
      </c>
      <c r="D319" s="2">
        <f>'Forward Ranks'!K319</f>
        <v>0.48792270531400966</v>
      </c>
      <c r="E319" s="2">
        <f>'Forward Ranks'!L319</f>
        <v>0.92270531400966183</v>
      </c>
      <c r="F319" s="2">
        <f>'Forward Ranks'!AC319</f>
        <v>0.11352657004830918</v>
      </c>
      <c r="G319" s="2">
        <f>'Forward Ranks'!AF319</f>
        <v>7.9710144927536225E-2</v>
      </c>
      <c r="H319" s="2">
        <f>'Forward Ranks'!AP319</f>
        <v>0.93961352657004826</v>
      </c>
      <c r="I319" s="2">
        <f t="shared" si="80"/>
        <v>0.80072463768115942</v>
      </c>
      <c r="J319" s="2">
        <f t="shared" si="81"/>
        <v>0.89649415692821366</v>
      </c>
      <c r="K319">
        <f t="shared" si="82"/>
        <v>62</v>
      </c>
      <c r="M319" s="1">
        <f t="shared" si="83"/>
        <v>0.14009661835748791</v>
      </c>
      <c r="N319" s="2">
        <f t="shared" si="84"/>
        <v>0.37395659432387313</v>
      </c>
      <c r="O319">
        <f t="shared" si="85"/>
        <v>376</v>
      </c>
      <c r="P319" s="2">
        <f>'Forward Ranks'!AZ319</f>
        <v>0.22705314009661837</v>
      </c>
      <c r="Q319">
        <f>'F on ice'!G319</f>
        <v>13.528174603175</v>
      </c>
      <c r="R319" s="8">
        <f t="shared" si="86"/>
        <v>103.17759029599635</v>
      </c>
      <c r="S319">
        <f t="shared" si="87"/>
        <v>61</v>
      </c>
      <c r="T319" s="8">
        <f t="shared" si="88"/>
        <v>50.923834035562308</v>
      </c>
      <c r="U319" s="30">
        <f t="shared" si="89"/>
        <v>365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237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237</v>
      </c>
      <c r="AN319">
        <f>'D on Ice'!G319</f>
        <v>0</v>
      </c>
      <c r="AO319" s="8">
        <f t="shared" si="96"/>
        <v>0.20040080160320639</v>
      </c>
      <c r="AP319">
        <f t="shared" si="97"/>
        <v>237</v>
      </c>
      <c r="AQ319" s="8">
        <f t="shared" si="98"/>
        <v>0.20040080160320639</v>
      </c>
      <c r="AR319">
        <f t="shared" si="99"/>
        <v>237</v>
      </c>
    </row>
    <row r="320" spans="1:44" x14ac:dyDescent="0.3">
      <c r="A320" t="str">
        <f>'Forward Ranks'!A320</f>
        <v>Pierre-Edouard Bellemare</v>
      </c>
      <c r="B320" t="str">
        <f>'Forward Ranks'!B320</f>
        <v>SEA</v>
      </c>
      <c r="C320" s="2">
        <f>'Forward Ranks'!I320</f>
        <v>0.43236714975845408</v>
      </c>
      <c r="D320" s="2">
        <f>'Forward Ranks'!K320</f>
        <v>0.64975845410628019</v>
      </c>
      <c r="E320" s="2">
        <f>'Forward Ranks'!L320</f>
        <v>0.32125603864734298</v>
      </c>
      <c r="F320" s="2">
        <f>'Forward Ranks'!AC320</f>
        <v>0.98067632850241548</v>
      </c>
      <c r="G320" s="2">
        <f>'Forward Ranks'!AF320</f>
        <v>0.94927536231884058</v>
      </c>
      <c r="H320" s="2">
        <f>'Forward Ranks'!AP320</f>
        <v>0.32608695652173914</v>
      </c>
      <c r="I320" s="2">
        <f t="shared" si="80"/>
        <v>0.43236714975845414</v>
      </c>
      <c r="J320" s="2">
        <f t="shared" si="81"/>
        <v>0.60434056761268784</v>
      </c>
      <c r="K320">
        <f t="shared" si="82"/>
        <v>238</v>
      </c>
      <c r="M320" s="1">
        <f t="shared" si="83"/>
        <v>0.92351046698872796</v>
      </c>
      <c r="N320" s="2">
        <f t="shared" si="84"/>
        <v>0.96828046744574292</v>
      </c>
      <c r="O320">
        <f t="shared" si="85"/>
        <v>20</v>
      </c>
      <c r="P320" s="2">
        <f>'Forward Ranks'!AZ320</f>
        <v>0.84057971014492749</v>
      </c>
      <c r="Q320">
        <f>'F on ice'!G320</f>
        <v>7.3959770114943</v>
      </c>
      <c r="R320" s="8">
        <f t="shared" si="86"/>
        <v>67.830033772763088</v>
      </c>
      <c r="S320">
        <f t="shared" si="87"/>
        <v>263</v>
      </c>
      <c r="T320" s="8">
        <f t="shared" si="88"/>
        <v>104.22402375606859</v>
      </c>
      <c r="U320" s="30">
        <f t="shared" si="89"/>
        <v>42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237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237</v>
      </c>
      <c r="AN320">
        <f>'D on Ice'!G320</f>
        <v>0</v>
      </c>
      <c r="AO320" s="8">
        <f t="shared" si="96"/>
        <v>0.20040080160320639</v>
      </c>
      <c r="AP320">
        <f t="shared" si="97"/>
        <v>237</v>
      </c>
      <c r="AQ320" s="8">
        <f t="shared" si="98"/>
        <v>0.20040080160320639</v>
      </c>
      <c r="AR320">
        <f t="shared" si="99"/>
        <v>237</v>
      </c>
    </row>
    <row r="321" spans="1:44" x14ac:dyDescent="0.3">
      <c r="A321" t="str">
        <f>'Forward Ranks'!A321</f>
        <v>Pierre-Luc Dubois</v>
      </c>
      <c r="B321" t="str">
        <f>'Forward Ranks'!B321</f>
        <v>L.A</v>
      </c>
      <c r="C321" s="2">
        <f>'Forward Ranks'!I321</f>
        <v>0.91545893719806759</v>
      </c>
      <c r="D321" s="2">
        <f>'Forward Ranks'!K321</f>
        <v>0.33574879227053139</v>
      </c>
      <c r="E321" s="2">
        <f>'Forward Ranks'!L321</f>
        <v>0.92753623188405798</v>
      </c>
      <c r="F321" s="2">
        <f>'Forward Ranks'!AC321</f>
        <v>0.5628019323671497</v>
      </c>
      <c r="G321" s="2">
        <f>'Forward Ranks'!AF321</f>
        <v>0.4468599033816425</v>
      </c>
      <c r="H321" s="2">
        <f>'Forward Ranks'!AP321</f>
        <v>0.76811594202898548</v>
      </c>
      <c r="I321" s="2">
        <f t="shared" si="80"/>
        <v>0.73671497584541057</v>
      </c>
      <c r="J321" s="2">
        <f t="shared" si="81"/>
        <v>0.85141903171953259</v>
      </c>
      <c r="K321">
        <f t="shared" si="82"/>
        <v>90</v>
      </c>
      <c r="M321" s="1">
        <f t="shared" si="83"/>
        <v>0.38244766505636069</v>
      </c>
      <c r="N321" s="2">
        <f t="shared" si="84"/>
        <v>0.57429048414023376</v>
      </c>
      <c r="O321">
        <f t="shared" si="85"/>
        <v>256</v>
      </c>
      <c r="P321" s="2">
        <f>'Forward Ranks'!AZ321</f>
        <v>0.13768115942028986</v>
      </c>
      <c r="Q321">
        <f>'F on ice'!G321</f>
        <v>12.649629629630001</v>
      </c>
      <c r="R321" s="8">
        <f t="shared" si="86"/>
        <v>97.791532801583259</v>
      </c>
      <c r="S321">
        <f t="shared" si="87"/>
        <v>92</v>
      </c>
      <c r="T321" s="8">
        <f t="shared" si="88"/>
        <v>70.078678043653369</v>
      </c>
      <c r="U321" s="30">
        <f t="shared" si="89"/>
        <v>253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237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237</v>
      </c>
      <c r="AN321">
        <f>'D on Ice'!G321</f>
        <v>0</v>
      </c>
      <c r="AO321" s="8">
        <f t="shared" si="96"/>
        <v>0.20040080160320639</v>
      </c>
      <c r="AP321">
        <f t="shared" si="97"/>
        <v>237</v>
      </c>
      <c r="AQ321" s="8">
        <f t="shared" si="98"/>
        <v>0.20040080160320639</v>
      </c>
      <c r="AR321">
        <f t="shared" si="99"/>
        <v>237</v>
      </c>
    </row>
    <row r="322" spans="1:44" x14ac:dyDescent="0.3">
      <c r="A322" t="str">
        <f>'Forward Ranks'!A322</f>
        <v>Pius Suter</v>
      </c>
      <c r="B322" t="str">
        <f>'Forward Ranks'!B322</f>
        <v>VAN</v>
      </c>
      <c r="C322" s="2">
        <f>'Forward Ranks'!I322</f>
        <v>0.50724637681159424</v>
      </c>
      <c r="D322" s="2">
        <f>'Forward Ranks'!K322</f>
        <v>0.63526570048309183</v>
      </c>
      <c r="E322" s="2">
        <f>'Forward Ranks'!L322</f>
        <v>0.54830917874396135</v>
      </c>
      <c r="F322" s="2">
        <f>'Forward Ranks'!AC322</f>
        <v>0.85265700483091789</v>
      </c>
      <c r="G322" s="2">
        <f>'Forward Ranks'!AF322</f>
        <v>0.80193236714975846</v>
      </c>
      <c r="H322" s="2">
        <f>'Forward Ranks'!AP322</f>
        <v>0.606280193236715</v>
      </c>
      <c r="I322" s="2">
        <f t="shared" si="80"/>
        <v>0.57427536231884058</v>
      </c>
      <c r="J322" s="2">
        <f t="shared" si="81"/>
        <v>0.72120200333889817</v>
      </c>
      <c r="K322">
        <f t="shared" si="82"/>
        <v>168</v>
      </c>
      <c r="M322" s="1">
        <f t="shared" si="83"/>
        <v>0.82125603864734309</v>
      </c>
      <c r="N322" s="2">
        <f t="shared" si="84"/>
        <v>0.90317195325542576</v>
      </c>
      <c r="O322">
        <f t="shared" si="85"/>
        <v>59</v>
      </c>
      <c r="P322" s="2">
        <f>'Forward Ranks'!AZ322</f>
        <v>0.8091787439613527</v>
      </c>
      <c r="Q322">
        <f>'F on ice'!G322</f>
        <v>12.120098039216</v>
      </c>
      <c r="R322" s="8">
        <f t="shared" si="86"/>
        <v>84.240298373105816</v>
      </c>
      <c r="S322">
        <f t="shared" si="87"/>
        <v>171</v>
      </c>
      <c r="T322" s="8">
        <f t="shared" si="88"/>
        <v>102.43729336475857</v>
      </c>
      <c r="U322" s="30">
        <f t="shared" si="89"/>
        <v>55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237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237</v>
      </c>
      <c r="AN322">
        <f>'D on Ice'!G322</f>
        <v>0</v>
      </c>
      <c r="AO322" s="8">
        <f t="shared" si="96"/>
        <v>0.20040080160320639</v>
      </c>
      <c r="AP322">
        <f t="shared" si="97"/>
        <v>237</v>
      </c>
      <c r="AQ322" s="8">
        <f t="shared" si="98"/>
        <v>0.20040080160320639</v>
      </c>
      <c r="AR322">
        <f t="shared" si="99"/>
        <v>237</v>
      </c>
    </row>
    <row r="323" spans="1:44" x14ac:dyDescent="0.3">
      <c r="A323" t="str">
        <f>'Forward Ranks'!A323</f>
        <v>Pontus Holmberg</v>
      </c>
      <c r="B323" t="str">
        <f>'Forward Ranks'!B323</f>
        <v>TOR</v>
      </c>
      <c r="C323" s="2">
        <f>'Forward Ranks'!I323</f>
        <v>0.43719806763285024</v>
      </c>
      <c r="D323" s="2">
        <f>'Forward Ranks'!K323</f>
        <v>0.70531400966183577</v>
      </c>
      <c r="E323" s="2">
        <f>'Forward Ranks'!L323</f>
        <v>0.23671497584541062</v>
      </c>
      <c r="F323" s="2">
        <f>'Forward Ranks'!AC323</f>
        <v>0.80434782608695654</v>
      </c>
      <c r="G323" s="2">
        <f>'Forward Ranks'!AF323</f>
        <v>0.93961352657004826</v>
      </c>
      <c r="H323" s="2">
        <f>'Forward Ranks'!AP323</f>
        <v>0.24154589371980675</v>
      </c>
      <c r="I323" s="2">
        <f t="shared" ref="I323:I386" si="100">SUM(C323:E323,H323)/4</f>
        <v>0.40519323671497581</v>
      </c>
      <c r="J323" s="2">
        <f t="shared" ref="J323:J386" si="101">_xlfn.RANK.EQ(I323,$I$2:$I$600,1)/COUNT($I$2:$I$600)</f>
        <v>0.58096828046744575</v>
      </c>
      <c r="K323">
        <f t="shared" ref="K323:K386" si="102">RANK(J323,$J$2:$J$600)</f>
        <v>252</v>
      </c>
      <c r="M323" s="1">
        <f t="shared" ref="M323:M386" si="103">SUM(F323:G323,P323)/3</f>
        <v>0.90499194847020936</v>
      </c>
      <c r="N323" s="2">
        <f t="shared" ref="N323:N386" si="104">_xlfn.RANK.EQ(M323,$M$2:$M$600,1)/COUNT($M$2:$M$600)</f>
        <v>0.95659432387312182</v>
      </c>
      <c r="O323">
        <f t="shared" ref="O323:O386" si="105">RANK(N323,$N$2:$N$600)</f>
        <v>27</v>
      </c>
      <c r="P323" s="2">
        <f>'Forward Ranks'!AZ323</f>
        <v>0.97101449275362317</v>
      </c>
      <c r="Q323">
        <f>'F on ice'!G323</f>
        <v>10.27</v>
      </c>
      <c r="R323" s="8">
        <f t="shared" ref="R323:R386" si="106">((Q323/100)+J323)*100</f>
        <v>68.366828046744573</v>
      </c>
      <c r="S323">
        <f t="shared" ref="S323:S386" si="107">RANK(R323,$R$2:$R$600)</f>
        <v>259</v>
      </c>
      <c r="T323" s="8">
        <f t="shared" ref="T323:T386" si="108">((Q323/100)+N323)*100</f>
        <v>105.92943238731219</v>
      </c>
      <c r="U323" s="30">
        <f t="shared" ref="U323:U386" si="109">RANK(T323,$T$2:$T$600)</f>
        <v>30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237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237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237</v>
      </c>
      <c r="AQ323" s="8">
        <f t="shared" ref="AQ323:AQ386" si="118">((AN323/100)+AK323)*100</f>
        <v>0.20040080160320639</v>
      </c>
      <c r="AR323">
        <f t="shared" ref="AR323:AR386" si="119">RANK(AQ323,$AQ$2:$AQ$600)</f>
        <v>237</v>
      </c>
    </row>
    <row r="324" spans="1:44" x14ac:dyDescent="0.3">
      <c r="A324" t="str">
        <f>'Forward Ranks'!A324</f>
        <v>Quinton Byfield</v>
      </c>
      <c r="B324" t="str">
        <f>'Forward Ranks'!B324</f>
        <v>L.A</v>
      </c>
      <c r="C324" s="2">
        <f>'Forward Ranks'!I324</f>
        <v>0.82850241545893721</v>
      </c>
      <c r="D324" s="2">
        <f>'Forward Ranks'!K324</f>
        <v>0.65700483091787443</v>
      </c>
      <c r="E324" s="2">
        <f>'Forward Ranks'!L324</f>
        <v>0.6908212560386473</v>
      </c>
      <c r="F324" s="2">
        <f>'Forward Ranks'!AC324</f>
        <v>0.83816425120772942</v>
      </c>
      <c r="G324" s="2">
        <f>'Forward Ranks'!AF324</f>
        <v>0.86714975845410625</v>
      </c>
      <c r="H324" s="2">
        <f>'Forward Ranks'!AP324</f>
        <v>0.24879227053140096</v>
      </c>
      <c r="I324" s="2">
        <f t="shared" si="100"/>
        <v>0.606280193236715</v>
      </c>
      <c r="J324" s="2">
        <f t="shared" si="101"/>
        <v>0.74958263772954925</v>
      </c>
      <c r="K324">
        <f t="shared" si="102"/>
        <v>151</v>
      </c>
      <c r="M324" s="1">
        <f t="shared" si="103"/>
        <v>0.80837359098228667</v>
      </c>
      <c r="N324" s="2">
        <f t="shared" si="104"/>
        <v>0.89482470784641066</v>
      </c>
      <c r="O324">
        <f t="shared" si="105"/>
        <v>64</v>
      </c>
      <c r="P324" s="2">
        <f>'Forward Ranks'!AZ324</f>
        <v>0.71980676328502413</v>
      </c>
      <c r="Q324">
        <f>'F on ice'!G324</f>
        <v>12.33</v>
      </c>
      <c r="R324" s="8">
        <f t="shared" si="106"/>
        <v>87.28826377295492</v>
      </c>
      <c r="S324">
        <f t="shared" si="107"/>
        <v>153</v>
      </c>
      <c r="T324" s="8">
        <f t="shared" si="108"/>
        <v>101.81247078464106</v>
      </c>
      <c r="U324" s="30">
        <f t="shared" si="109"/>
        <v>62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237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237</v>
      </c>
      <c r="AN324">
        <f>'D on Ice'!G324</f>
        <v>0</v>
      </c>
      <c r="AO324" s="8">
        <f t="shared" si="116"/>
        <v>0.20040080160320639</v>
      </c>
      <c r="AP324">
        <f t="shared" si="117"/>
        <v>237</v>
      </c>
      <c r="AQ324" s="8">
        <f t="shared" si="118"/>
        <v>0.20040080160320639</v>
      </c>
      <c r="AR324">
        <f t="shared" si="119"/>
        <v>237</v>
      </c>
    </row>
    <row r="325" spans="1:44" x14ac:dyDescent="0.3">
      <c r="A325" t="str">
        <f>'Forward Ranks'!A325</f>
        <v>Radek Faksa</v>
      </c>
      <c r="B325" t="str">
        <f>'Forward Ranks'!B325</f>
        <v>DAL</v>
      </c>
      <c r="C325" s="2">
        <f>'Forward Ranks'!I325</f>
        <v>0.55555555555555558</v>
      </c>
      <c r="D325" s="2">
        <f>'Forward Ranks'!K325</f>
        <v>0.34299516908212563</v>
      </c>
      <c r="E325" s="2">
        <f>'Forward Ranks'!L325</f>
        <v>0.32125603864734298</v>
      </c>
      <c r="F325" s="2">
        <f>'Forward Ranks'!AC325</f>
        <v>0.98792270531400961</v>
      </c>
      <c r="G325" s="2">
        <f>'Forward Ranks'!AF325</f>
        <v>0.98309178743961356</v>
      </c>
      <c r="H325" s="2">
        <f>'Forward Ranks'!AP325</f>
        <v>0.2318840579710145</v>
      </c>
      <c r="I325" s="2">
        <f t="shared" si="100"/>
        <v>0.36292270531400966</v>
      </c>
      <c r="J325" s="2">
        <f t="shared" si="101"/>
        <v>0.53422370617696158</v>
      </c>
      <c r="K325">
        <f t="shared" si="102"/>
        <v>280</v>
      </c>
      <c r="M325" s="1">
        <f t="shared" si="103"/>
        <v>0.95169082125603854</v>
      </c>
      <c r="N325" s="2">
        <f t="shared" si="104"/>
        <v>0.97996661101836391</v>
      </c>
      <c r="O325">
        <f t="shared" si="105"/>
        <v>13</v>
      </c>
      <c r="P325" s="2">
        <f>'Forward Ranks'!AZ325</f>
        <v>0.88405797101449279</v>
      </c>
      <c r="Q325">
        <f>'F on ice'!G325</f>
        <v>10.376422764228</v>
      </c>
      <c r="R325" s="8">
        <f t="shared" si="106"/>
        <v>63.798793381924156</v>
      </c>
      <c r="S325">
        <f t="shared" si="107"/>
        <v>290</v>
      </c>
      <c r="T325" s="8">
        <f t="shared" si="108"/>
        <v>108.37308386606439</v>
      </c>
      <c r="U325" s="30">
        <f t="shared" si="109"/>
        <v>18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237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237</v>
      </c>
      <c r="AN325">
        <f>'D on Ice'!G325</f>
        <v>0</v>
      </c>
      <c r="AO325" s="8">
        <f t="shared" si="116"/>
        <v>0.20040080160320639</v>
      </c>
      <c r="AP325">
        <f t="shared" si="117"/>
        <v>237</v>
      </c>
      <c r="AQ325" s="8">
        <f t="shared" si="118"/>
        <v>0.20040080160320639</v>
      </c>
      <c r="AR325">
        <f t="shared" si="119"/>
        <v>237</v>
      </c>
    </row>
    <row r="326" spans="1:44" x14ac:dyDescent="0.3">
      <c r="A326" t="str">
        <f>'Forward Ranks'!A326</f>
        <v>Radim Zohorna</v>
      </c>
      <c r="B326" t="str">
        <f>'Forward Ranks'!B326</f>
        <v>PIT</v>
      </c>
      <c r="C326" s="2">
        <f>'Forward Ranks'!I326</f>
        <v>0.83333333333333337</v>
      </c>
      <c r="D326" s="2">
        <f>'Forward Ranks'!K326</f>
        <v>0.43478260869565216</v>
      </c>
      <c r="E326" s="2">
        <f>'Forward Ranks'!L326</f>
        <v>0.89613526570048307</v>
      </c>
      <c r="F326" s="2">
        <f>'Forward Ranks'!AC326</f>
        <v>0.58937198067632846</v>
      </c>
      <c r="G326" s="2">
        <f>'Forward Ranks'!AF326</f>
        <v>0.53864734299516903</v>
      </c>
      <c r="H326" s="2">
        <f>'Forward Ranks'!AP326</f>
        <v>0.63043478260869568</v>
      </c>
      <c r="I326" s="2">
        <f t="shared" si="100"/>
        <v>0.69867149758454106</v>
      </c>
      <c r="J326" s="2">
        <f t="shared" si="101"/>
        <v>0.82804674457429051</v>
      </c>
      <c r="K326">
        <f t="shared" si="102"/>
        <v>103</v>
      </c>
      <c r="M326" s="1">
        <f t="shared" si="103"/>
        <v>0.60547504025764887</v>
      </c>
      <c r="N326" s="2">
        <f t="shared" si="104"/>
        <v>0.74624373956594325</v>
      </c>
      <c r="O326">
        <f t="shared" si="105"/>
        <v>153</v>
      </c>
      <c r="P326" s="2">
        <f>'Forward Ranks'!AZ326</f>
        <v>0.68840579710144922</v>
      </c>
      <c r="Q326">
        <f>'F on ice'!G326</f>
        <v>9.1419354838710003</v>
      </c>
      <c r="R326" s="8">
        <f t="shared" si="106"/>
        <v>91.946609941300053</v>
      </c>
      <c r="S326">
        <f t="shared" si="107"/>
        <v>123</v>
      </c>
      <c r="T326" s="8">
        <f t="shared" si="108"/>
        <v>83.766309440465321</v>
      </c>
      <c r="U326" s="30">
        <f t="shared" si="109"/>
        <v>169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237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237</v>
      </c>
      <c r="AN326">
        <f>'D on Ice'!G326</f>
        <v>0</v>
      </c>
      <c r="AO326" s="8">
        <f t="shared" si="116"/>
        <v>0.20040080160320639</v>
      </c>
      <c r="AP326">
        <f t="shared" si="117"/>
        <v>237</v>
      </c>
      <c r="AQ326" s="8">
        <f t="shared" si="118"/>
        <v>0.20040080160320639</v>
      </c>
      <c r="AR326">
        <f t="shared" si="119"/>
        <v>237</v>
      </c>
    </row>
    <row r="327" spans="1:44" x14ac:dyDescent="0.3">
      <c r="A327" t="str">
        <f>'Forward Ranks'!A327</f>
        <v>Rafael Harvey-Pinard</v>
      </c>
      <c r="B327" t="str">
        <f>'Forward Ranks'!B327</f>
        <v>MTL</v>
      </c>
      <c r="C327" s="2">
        <f>'Forward Ranks'!I327</f>
        <v>0.31159420289855072</v>
      </c>
      <c r="D327" s="2">
        <f>'Forward Ranks'!K327</f>
        <v>0.34782608695652173</v>
      </c>
      <c r="E327" s="2">
        <f>'Forward Ranks'!L327</f>
        <v>0.54589371980676327</v>
      </c>
      <c r="F327" s="2">
        <f>'Forward Ranks'!AC327</f>
        <v>0.18357487922705315</v>
      </c>
      <c r="G327" s="2">
        <f>'Forward Ranks'!AF327</f>
        <v>0.2318840579710145</v>
      </c>
      <c r="H327" s="2">
        <f>'Forward Ranks'!AP327</f>
        <v>0.5</v>
      </c>
      <c r="I327" s="2">
        <f t="shared" si="100"/>
        <v>0.42632850241545894</v>
      </c>
      <c r="J327" s="2">
        <f t="shared" si="101"/>
        <v>0.59766277128547585</v>
      </c>
      <c r="K327">
        <f t="shared" si="102"/>
        <v>242</v>
      </c>
      <c r="M327" s="1">
        <f t="shared" si="103"/>
        <v>0.38325281803542671</v>
      </c>
      <c r="N327" s="2">
        <f t="shared" si="104"/>
        <v>0.57595993322203676</v>
      </c>
      <c r="O327">
        <f t="shared" si="105"/>
        <v>255</v>
      </c>
      <c r="P327" s="2">
        <f>'Forward Ranks'!AZ327</f>
        <v>0.7342995169082126</v>
      </c>
      <c r="Q327">
        <f>'F on ice'!G327</f>
        <v>10.711904761905</v>
      </c>
      <c r="R327" s="8">
        <f t="shared" si="106"/>
        <v>70.478181890452589</v>
      </c>
      <c r="S327">
        <f t="shared" si="107"/>
        <v>248</v>
      </c>
      <c r="T327" s="8">
        <f t="shared" si="108"/>
        <v>68.307898084108672</v>
      </c>
      <c r="U327" s="30">
        <f t="shared" si="109"/>
        <v>264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237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237</v>
      </c>
      <c r="AN327">
        <f>'D on Ice'!G327</f>
        <v>0</v>
      </c>
      <c r="AO327" s="8">
        <f t="shared" si="116"/>
        <v>0.20040080160320639</v>
      </c>
      <c r="AP327">
        <f t="shared" si="117"/>
        <v>237</v>
      </c>
      <c r="AQ327" s="8">
        <f t="shared" si="118"/>
        <v>0.20040080160320639</v>
      </c>
      <c r="AR327">
        <f t="shared" si="119"/>
        <v>237</v>
      </c>
    </row>
    <row r="328" spans="1:44" x14ac:dyDescent="0.3">
      <c r="A328" t="str">
        <f>'Forward Ranks'!A328</f>
        <v>Reese Johnson</v>
      </c>
      <c r="B328" t="str">
        <f>'Forward Ranks'!B328</f>
        <v>CHI</v>
      </c>
      <c r="C328" s="2">
        <f>'Forward Ranks'!I328</f>
        <v>0.1859903381642512</v>
      </c>
      <c r="D328" s="2">
        <f>'Forward Ranks'!K328</f>
        <v>4.1062801932367152E-2</v>
      </c>
      <c r="E328" s="2">
        <f>'Forward Ranks'!L328</f>
        <v>8.2125603864734303E-2</v>
      </c>
      <c r="F328" s="2">
        <f>'Forward Ranks'!AC328</f>
        <v>0.28985507246376813</v>
      </c>
      <c r="G328" s="2">
        <f>'Forward Ranks'!AF328</f>
        <v>0.2318840579710145</v>
      </c>
      <c r="H328" s="2">
        <f>'Forward Ranks'!AP328</f>
        <v>0.38164251207729466</v>
      </c>
      <c r="I328" s="2">
        <f t="shared" si="100"/>
        <v>0.17270531400966183</v>
      </c>
      <c r="J328" s="2">
        <f t="shared" si="101"/>
        <v>0.40400667779632721</v>
      </c>
      <c r="K328">
        <f t="shared" si="102"/>
        <v>358</v>
      </c>
      <c r="M328" s="1">
        <f t="shared" si="103"/>
        <v>0.34541062801932365</v>
      </c>
      <c r="N328" s="2">
        <f t="shared" si="104"/>
        <v>0.54257095158597668</v>
      </c>
      <c r="O328">
        <f t="shared" si="105"/>
        <v>275</v>
      </c>
      <c r="P328" s="2">
        <f>'Forward Ranks'!AZ328</f>
        <v>0.51449275362318836</v>
      </c>
      <c r="Q328">
        <f>'F on ice'!G328</f>
        <v>9.8776041666666998</v>
      </c>
      <c r="R328" s="8">
        <f t="shared" si="106"/>
        <v>50.278271946299427</v>
      </c>
      <c r="S328">
        <f t="shared" si="107"/>
        <v>357</v>
      </c>
      <c r="T328" s="8">
        <f t="shared" si="108"/>
        <v>64.134699325264364</v>
      </c>
      <c r="U328" s="30">
        <f t="shared" si="109"/>
        <v>287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237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237</v>
      </c>
      <c r="AN328">
        <f>'D on Ice'!G328</f>
        <v>0</v>
      </c>
      <c r="AO328" s="8">
        <f t="shared" si="116"/>
        <v>0.20040080160320639</v>
      </c>
      <c r="AP328">
        <f t="shared" si="117"/>
        <v>237</v>
      </c>
      <c r="AQ328" s="8">
        <f t="shared" si="118"/>
        <v>0.20040080160320639</v>
      </c>
      <c r="AR328">
        <f t="shared" si="119"/>
        <v>237</v>
      </c>
    </row>
    <row r="329" spans="1:44" x14ac:dyDescent="0.3">
      <c r="A329" t="str">
        <f>'Forward Ranks'!A329</f>
        <v>Reilly Smith</v>
      </c>
      <c r="B329" t="str">
        <f>'Forward Ranks'!B329</f>
        <v>PIT</v>
      </c>
      <c r="C329" s="2">
        <f>'Forward Ranks'!I329</f>
        <v>0.69323671497584538</v>
      </c>
      <c r="D329" s="2">
        <f>'Forward Ranks'!K329</f>
        <v>0.5531400966183575</v>
      </c>
      <c r="E329" s="2">
        <f>'Forward Ranks'!L329</f>
        <v>0.67632850241545894</v>
      </c>
      <c r="F329" s="2">
        <f>'Forward Ranks'!AC329</f>
        <v>0.51449275362318836</v>
      </c>
      <c r="G329" s="2">
        <f>'Forward Ranks'!AF329</f>
        <v>0.7342995169082126</v>
      </c>
      <c r="H329" s="2">
        <f>'Forward Ranks'!AP329</f>
        <v>0.24154589371980675</v>
      </c>
      <c r="I329" s="2">
        <f t="shared" si="100"/>
        <v>0.54106280193236722</v>
      </c>
      <c r="J329" s="2">
        <f t="shared" si="101"/>
        <v>0.69115191986644409</v>
      </c>
      <c r="K329">
        <f t="shared" si="102"/>
        <v>186</v>
      </c>
      <c r="M329" s="1">
        <f t="shared" si="103"/>
        <v>0.70209339774557167</v>
      </c>
      <c r="N329" s="2">
        <f t="shared" si="104"/>
        <v>0.82470784641068451</v>
      </c>
      <c r="O329">
        <f t="shared" si="105"/>
        <v>106</v>
      </c>
      <c r="P329" s="2">
        <f>'Forward Ranks'!AZ329</f>
        <v>0.85748792270531404</v>
      </c>
      <c r="Q329">
        <f>'F on ice'!G329</f>
        <v>12.855416666667001</v>
      </c>
      <c r="R329" s="8">
        <f t="shared" si="106"/>
        <v>81.970608653311402</v>
      </c>
      <c r="S329">
        <f t="shared" si="107"/>
        <v>182</v>
      </c>
      <c r="T329" s="8">
        <f t="shared" si="108"/>
        <v>95.326201307735445</v>
      </c>
      <c r="U329" s="30">
        <f t="shared" si="109"/>
        <v>99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237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237</v>
      </c>
      <c r="AN329">
        <f>'D on Ice'!G329</f>
        <v>0</v>
      </c>
      <c r="AO329" s="8">
        <f t="shared" si="116"/>
        <v>0.20040080160320639</v>
      </c>
      <c r="AP329">
        <f t="shared" si="117"/>
        <v>237</v>
      </c>
      <c r="AQ329" s="8">
        <f t="shared" si="118"/>
        <v>0.20040080160320639</v>
      </c>
      <c r="AR329">
        <f t="shared" si="119"/>
        <v>237</v>
      </c>
    </row>
    <row r="330" spans="1:44" x14ac:dyDescent="0.3">
      <c r="A330" t="str">
        <f>'Forward Ranks'!A330</f>
        <v>Rickard Rakell</v>
      </c>
      <c r="B330" t="str">
        <f>'Forward Ranks'!B330</f>
        <v>PIT</v>
      </c>
      <c r="C330" s="2">
        <f>'Forward Ranks'!I330</f>
        <v>0.84541062801932365</v>
      </c>
      <c r="D330" s="2">
        <f>'Forward Ranks'!K330</f>
        <v>0.63526570048309183</v>
      </c>
      <c r="E330" s="2">
        <f>'Forward Ranks'!L330</f>
        <v>0.77294685990338163</v>
      </c>
      <c r="F330" s="2">
        <f>'Forward Ranks'!AC330</f>
        <v>0.4251207729468599</v>
      </c>
      <c r="G330" s="2">
        <f>'Forward Ranks'!AF330</f>
        <v>0.63285024154589375</v>
      </c>
      <c r="H330" s="2">
        <f>'Forward Ranks'!AP330</f>
        <v>0.30434782608695654</v>
      </c>
      <c r="I330" s="2">
        <f t="shared" si="100"/>
        <v>0.63949275362318836</v>
      </c>
      <c r="J330" s="2">
        <f t="shared" si="101"/>
        <v>0.77295492487479134</v>
      </c>
      <c r="K330">
        <f t="shared" si="102"/>
        <v>137</v>
      </c>
      <c r="M330" s="1">
        <f t="shared" si="103"/>
        <v>0.55716586151368752</v>
      </c>
      <c r="N330" s="2">
        <f t="shared" si="104"/>
        <v>0.70784641068447407</v>
      </c>
      <c r="O330">
        <f t="shared" si="105"/>
        <v>176</v>
      </c>
      <c r="P330" s="2">
        <f>'Forward Ranks'!AZ330</f>
        <v>0.61352657004830913</v>
      </c>
      <c r="Q330">
        <f>'F on ice'!G330</f>
        <v>14.213541666667</v>
      </c>
      <c r="R330" s="8">
        <f t="shared" si="106"/>
        <v>91.509034154146136</v>
      </c>
      <c r="S330">
        <f t="shared" si="107"/>
        <v>127</v>
      </c>
      <c r="T330" s="8">
        <f t="shared" si="108"/>
        <v>84.998182735114412</v>
      </c>
      <c r="U330" s="30">
        <f t="shared" si="109"/>
        <v>159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237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237</v>
      </c>
      <c r="AN330">
        <f>'D on Ice'!G330</f>
        <v>0</v>
      </c>
      <c r="AO330" s="8">
        <f t="shared" si="116"/>
        <v>0.20040080160320639</v>
      </c>
      <c r="AP330">
        <f t="shared" si="117"/>
        <v>237</v>
      </c>
      <c r="AQ330" s="8">
        <f t="shared" si="118"/>
        <v>0.20040080160320639</v>
      </c>
      <c r="AR330">
        <f t="shared" si="119"/>
        <v>237</v>
      </c>
    </row>
    <row r="331" spans="1:44" x14ac:dyDescent="0.3">
      <c r="A331" t="str">
        <f>'Forward Ranks'!A331</f>
        <v>Ridly Greig</v>
      </c>
      <c r="B331" t="str">
        <f>'Forward Ranks'!B331</f>
        <v>OTT</v>
      </c>
      <c r="C331" s="2">
        <f>'Forward Ranks'!I331</f>
        <v>0.72222222222222221</v>
      </c>
      <c r="D331" s="2">
        <f>'Forward Ranks'!K331</f>
        <v>0.99758454106280192</v>
      </c>
      <c r="E331" s="2">
        <f>'Forward Ranks'!L331</f>
        <v>0.80676328502415462</v>
      </c>
      <c r="F331" s="2">
        <f>'Forward Ranks'!AC331</f>
        <v>0.62077294685990336</v>
      </c>
      <c r="G331" s="2">
        <f>'Forward Ranks'!AF331</f>
        <v>0.57971014492753625</v>
      </c>
      <c r="H331" s="2">
        <f>'Forward Ranks'!AP331</f>
        <v>0.7342995169082126</v>
      </c>
      <c r="I331" s="2">
        <f t="shared" si="100"/>
        <v>0.81521739130434789</v>
      </c>
      <c r="J331" s="2">
        <f t="shared" si="101"/>
        <v>0.91485809682804675</v>
      </c>
      <c r="K331">
        <f t="shared" si="102"/>
        <v>51</v>
      </c>
      <c r="M331" s="1">
        <f t="shared" si="103"/>
        <v>0.67713365539452497</v>
      </c>
      <c r="N331" s="2">
        <f t="shared" si="104"/>
        <v>0.79799666110183642</v>
      </c>
      <c r="O331">
        <f t="shared" si="105"/>
        <v>122</v>
      </c>
      <c r="P331" s="2">
        <f>'Forward Ranks'!AZ331</f>
        <v>0.83091787439613529</v>
      </c>
      <c r="Q331">
        <f>'F on ice'!G331</f>
        <v>11.95931372549</v>
      </c>
      <c r="R331" s="8">
        <f t="shared" si="106"/>
        <v>103.44512340829468</v>
      </c>
      <c r="S331">
        <f t="shared" si="107"/>
        <v>59</v>
      </c>
      <c r="T331" s="8">
        <f t="shared" si="108"/>
        <v>91.758979835673642</v>
      </c>
      <c r="U331" s="30">
        <f t="shared" si="109"/>
        <v>120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237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237</v>
      </c>
      <c r="AN331">
        <f>'D on Ice'!G331</f>
        <v>0</v>
      </c>
      <c r="AO331" s="8">
        <f t="shared" si="116"/>
        <v>0.20040080160320639</v>
      </c>
      <c r="AP331">
        <f t="shared" si="117"/>
        <v>237</v>
      </c>
      <c r="AQ331" s="8">
        <f t="shared" si="118"/>
        <v>0.20040080160320639</v>
      </c>
      <c r="AR331">
        <f t="shared" si="119"/>
        <v>237</v>
      </c>
    </row>
    <row r="332" spans="1:44" x14ac:dyDescent="0.3">
      <c r="A332" t="str">
        <f>'Forward Ranks'!A332</f>
        <v>Robby Fabbri</v>
      </c>
      <c r="B332" t="str">
        <f>'Forward Ranks'!B332</f>
        <v>DET</v>
      </c>
      <c r="C332" s="2">
        <f>'Forward Ranks'!I332</f>
        <v>0.10144927536231885</v>
      </c>
      <c r="D332" s="2">
        <f>'Forward Ranks'!K332</f>
        <v>0.64975845410628019</v>
      </c>
      <c r="E332" s="2">
        <f>'Forward Ranks'!L332</f>
        <v>0.21739130434782608</v>
      </c>
      <c r="F332" s="2">
        <f>'Forward Ranks'!AC332</f>
        <v>4.3478260869565216E-2</v>
      </c>
      <c r="G332" s="2">
        <f>'Forward Ranks'!AF332</f>
        <v>0.15458937198067632</v>
      </c>
      <c r="H332" s="2">
        <f>'Forward Ranks'!AP332</f>
        <v>0.63043478260869568</v>
      </c>
      <c r="I332" s="2">
        <f t="shared" si="100"/>
        <v>0.39975845410628019</v>
      </c>
      <c r="J332" s="2">
        <f t="shared" si="101"/>
        <v>0.57762938230383976</v>
      </c>
      <c r="K332">
        <f t="shared" si="102"/>
        <v>254</v>
      </c>
      <c r="M332" s="1">
        <f t="shared" si="103"/>
        <v>0.12077294685990338</v>
      </c>
      <c r="N332" s="2">
        <f t="shared" si="104"/>
        <v>0.35893155258764609</v>
      </c>
      <c r="O332">
        <f t="shared" si="105"/>
        <v>385</v>
      </c>
      <c r="P332" s="2">
        <f>'Forward Ranks'!AZ332</f>
        <v>0.16425120772946861</v>
      </c>
      <c r="Q332">
        <f>'F on ice'!G332</f>
        <v>11.32962962963</v>
      </c>
      <c r="R332" s="8">
        <f t="shared" si="106"/>
        <v>69.092567860013972</v>
      </c>
      <c r="S332">
        <f t="shared" si="107"/>
        <v>255</v>
      </c>
      <c r="T332" s="8">
        <f t="shared" si="108"/>
        <v>47.222784888394607</v>
      </c>
      <c r="U332" s="30">
        <f t="shared" si="109"/>
        <v>389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237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237</v>
      </c>
      <c r="AN332">
        <f>'D on Ice'!G332</f>
        <v>0</v>
      </c>
      <c r="AO332" s="8">
        <f t="shared" si="116"/>
        <v>0.20040080160320639</v>
      </c>
      <c r="AP332">
        <f t="shared" si="117"/>
        <v>237</v>
      </c>
      <c r="AQ332" s="8">
        <f t="shared" si="118"/>
        <v>0.20040080160320639</v>
      </c>
      <c r="AR332">
        <f t="shared" si="119"/>
        <v>237</v>
      </c>
    </row>
    <row r="333" spans="1:44" x14ac:dyDescent="0.3">
      <c r="A333" t="str">
        <f>'Forward Ranks'!A333</f>
        <v>Robert Thomas</v>
      </c>
      <c r="B333" t="str">
        <f>'Forward Ranks'!B333</f>
        <v>STL</v>
      </c>
      <c r="C333" s="2">
        <f>'Forward Ranks'!I333</f>
        <v>0.8091787439613527</v>
      </c>
      <c r="D333" s="2">
        <f>'Forward Ranks'!K333</f>
        <v>0.7125603864734299</v>
      </c>
      <c r="E333" s="2">
        <f>'Forward Ranks'!L333</f>
        <v>0.85507246376811596</v>
      </c>
      <c r="F333" s="2">
        <f>'Forward Ranks'!AC333</f>
        <v>0.2608695652173913</v>
      </c>
      <c r="G333" s="2">
        <f>'Forward Ranks'!AF333</f>
        <v>0.26328502415458938</v>
      </c>
      <c r="H333" s="2">
        <f>'Forward Ranks'!AP333</f>
        <v>0.96618357487922701</v>
      </c>
      <c r="I333" s="2">
        <f t="shared" si="100"/>
        <v>0.83574879227053134</v>
      </c>
      <c r="J333" s="2">
        <f t="shared" si="101"/>
        <v>0.92654424040066774</v>
      </c>
      <c r="K333">
        <f t="shared" si="102"/>
        <v>45</v>
      </c>
      <c r="M333" s="1">
        <f t="shared" si="103"/>
        <v>0.37359098228663451</v>
      </c>
      <c r="N333" s="2">
        <f t="shared" si="104"/>
        <v>0.56427378964941566</v>
      </c>
      <c r="O333">
        <f t="shared" si="105"/>
        <v>262</v>
      </c>
      <c r="P333" s="2">
        <f>'Forward Ranks'!AZ333</f>
        <v>0.59661835748792269</v>
      </c>
      <c r="Q333">
        <f>'F on ice'!G333</f>
        <v>14.686956521739001</v>
      </c>
      <c r="R333" s="8">
        <f t="shared" si="106"/>
        <v>107.34138056180578</v>
      </c>
      <c r="S333">
        <f t="shared" si="107"/>
        <v>40</v>
      </c>
      <c r="T333" s="8">
        <f t="shared" si="108"/>
        <v>71.114335486680574</v>
      </c>
      <c r="U333" s="30">
        <f t="shared" si="109"/>
        <v>250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237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237</v>
      </c>
      <c r="AN333">
        <f>'D on Ice'!G333</f>
        <v>0</v>
      </c>
      <c r="AO333" s="8">
        <f t="shared" si="116"/>
        <v>0.20040080160320639</v>
      </c>
      <c r="AP333">
        <f t="shared" si="117"/>
        <v>237</v>
      </c>
      <c r="AQ333" s="8">
        <f t="shared" si="118"/>
        <v>0.20040080160320639</v>
      </c>
      <c r="AR333">
        <f t="shared" si="119"/>
        <v>237</v>
      </c>
    </row>
    <row r="334" spans="1:44" x14ac:dyDescent="0.3">
      <c r="A334" t="str">
        <f>'Forward Ranks'!A334</f>
        <v>Roope Hintz</v>
      </c>
      <c r="B334" t="str">
        <f>'Forward Ranks'!B334</f>
        <v>DAL</v>
      </c>
      <c r="C334" s="2">
        <f>'Forward Ranks'!I334</f>
        <v>0.89613526570048307</v>
      </c>
      <c r="D334" s="2">
        <f>'Forward Ranks'!K334</f>
        <v>0.99275362318840576</v>
      </c>
      <c r="E334" s="2">
        <f>'Forward Ranks'!L334</f>
        <v>0.90096618357487923</v>
      </c>
      <c r="F334" s="2">
        <f>'Forward Ranks'!AC334</f>
        <v>0.73913043478260865</v>
      </c>
      <c r="G334" s="2">
        <f>'Forward Ranks'!AF334</f>
        <v>0.86714975845410625</v>
      </c>
      <c r="H334" s="2">
        <f>'Forward Ranks'!AP334</f>
        <v>0.89855072463768115</v>
      </c>
      <c r="I334" s="2">
        <f t="shared" si="100"/>
        <v>0.92210144927536231</v>
      </c>
      <c r="J334" s="2">
        <f t="shared" si="101"/>
        <v>0.97495826377295491</v>
      </c>
      <c r="K334">
        <f t="shared" si="102"/>
        <v>16</v>
      </c>
      <c r="M334" s="1">
        <f t="shared" si="103"/>
        <v>0.75764895330112714</v>
      </c>
      <c r="N334" s="2">
        <f t="shared" si="104"/>
        <v>0.86477462437395658</v>
      </c>
      <c r="O334">
        <f t="shared" si="105"/>
        <v>82</v>
      </c>
      <c r="P334" s="2">
        <f>'Forward Ranks'!AZ334</f>
        <v>0.66666666666666663</v>
      </c>
      <c r="Q334">
        <f>'F on ice'!G334</f>
        <v>12.253623188405999</v>
      </c>
      <c r="R334" s="8">
        <f t="shared" si="106"/>
        <v>109.7494495657015</v>
      </c>
      <c r="S334">
        <f t="shared" si="107"/>
        <v>26</v>
      </c>
      <c r="T334" s="8">
        <f t="shared" si="108"/>
        <v>98.731085625801668</v>
      </c>
      <c r="U334" s="30">
        <f t="shared" si="109"/>
        <v>83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237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237</v>
      </c>
      <c r="AN334">
        <f>'D on Ice'!G334</f>
        <v>0</v>
      </c>
      <c r="AO334" s="8">
        <f t="shared" si="116"/>
        <v>0.20040080160320639</v>
      </c>
      <c r="AP334">
        <f t="shared" si="117"/>
        <v>237</v>
      </c>
      <c r="AQ334" s="8">
        <f t="shared" si="118"/>
        <v>0.20040080160320639</v>
      </c>
      <c r="AR334">
        <f t="shared" si="119"/>
        <v>237</v>
      </c>
    </row>
    <row r="335" spans="1:44" x14ac:dyDescent="0.3">
      <c r="A335" t="str">
        <f>'Forward Ranks'!A335</f>
        <v>Ross Colton</v>
      </c>
      <c r="B335" t="str">
        <f>'Forward Ranks'!B335</f>
        <v>COL</v>
      </c>
      <c r="C335" s="2">
        <f>'Forward Ranks'!I335</f>
        <v>0.87681159420289856</v>
      </c>
      <c r="D335" s="2">
        <f>'Forward Ranks'!K335</f>
        <v>0.62318840579710144</v>
      </c>
      <c r="E335" s="2">
        <f>'Forward Ranks'!L335</f>
        <v>0.86956521739130432</v>
      </c>
      <c r="F335" s="2">
        <f>'Forward Ranks'!AC335</f>
        <v>0.61352657004830913</v>
      </c>
      <c r="G335" s="2">
        <f>'Forward Ranks'!AF335</f>
        <v>0.57971014492753625</v>
      </c>
      <c r="H335" s="2">
        <f>'Forward Ranks'!AP335</f>
        <v>0.86956521739130432</v>
      </c>
      <c r="I335" s="2">
        <f t="shared" si="100"/>
        <v>0.80978260869565211</v>
      </c>
      <c r="J335" s="2">
        <f t="shared" si="101"/>
        <v>0.90818030050083476</v>
      </c>
      <c r="K335">
        <f t="shared" si="102"/>
        <v>56</v>
      </c>
      <c r="M335" s="1">
        <f t="shared" si="103"/>
        <v>0.53864734299516914</v>
      </c>
      <c r="N335" s="2">
        <f t="shared" si="104"/>
        <v>0.69115191986644409</v>
      </c>
      <c r="O335">
        <f t="shared" si="105"/>
        <v>185</v>
      </c>
      <c r="P335" s="2">
        <f>'Forward Ranks'!AZ335</f>
        <v>0.42270531400966183</v>
      </c>
      <c r="Q335">
        <f>'F on ice'!G335</f>
        <v>11.401449275361999</v>
      </c>
      <c r="R335" s="8">
        <f t="shared" si="106"/>
        <v>102.21947932544549</v>
      </c>
      <c r="S335">
        <f t="shared" si="107"/>
        <v>65</v>
      </c>
      <c r="T335" s="8">
        <f t="shared" si="108"/>
        <v>80.516641262006402</v>
      </c>
      <c r="U335" s="30">
        <f t="shared" si="109"/>
        <v>196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237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237</v>
      </c>
      <c r="AN335">
        <f>'D on Ice'!G335</f>
        <v>0</v>
      </c>
      <c r="AO335" s="8">
        <f t="shared" si="116"/>
        <v>0.20040080160320639</v>
      </c>
      <c r="AP335">
        <f t="shared" si="117"/>
        <v>237</v>
      </c>
      <c r="AQ335" s="8">
        <f t="shared" si="118"/>
        <v>0.20040080160320639</v>
      </c>
      <c r="AR335">
        <f t="shared" si="119"/>
        <v>237</v>
      </c>
    </row>
    <row r="336" spans="1:44" x14ac:dyDescent="0.3">
      <c r="A336" t="str">
        <f>'Forward Ranks'!A336</f>
        <v>Ross Johnston</v>
      </c>
      <c r="B336" t="str">
        <f>'Forward Ranks'!B336</f>
        <v>ANA</v>
      </c>
      <c r="C336" s="2">
        <f>'Forward Ranks'!I336</f>
        <v>0.10386473429951691</v>
      </c>
      <c r="D336" s="2">
        <f>'Forward Ranks'!K336</f>
        <v>6.280193236714976E-2</v>
      </c>
      <c r="E336" s="2">
        <f>'Forward Ranks'!L336</f>
        <v>1.6908212560386472E-2</v>
      </c>
      <c r="F336" s="2">
        <f>'Forward Ranks'!AC336</f>
        <v>0.21497584541062803</v>
      </c>
      <c r="G336" s="2">
        <f>'Forward Ranks'!AF336</f>
        <v>0.35990338164251207</v>
      </c>
      <c r="H336" s="2">
        <f>'Forward Ranks'!AP336</f>
        <v>7.2463768115942032E-2</v>
      </c>
      <c r="I336" s="2">
        <f t="shared" si="100"/>
        <v>6.4009661835748799E-2</v>
      </c>
      <c r="J336" s="2">
        <f t="shared" si="101"/>
        <v>0.32053422370617696</v>
      </c>
      <c r="K336">
        <f t="shared" si="102"/>
        <v>408</v>
      </c>
      <c r="M336" s="1">
        <f t="shared" si="103"/>
        <v>0.35829307568438001</v>
      </c>
      <c r="N336" s="2">
        <f t="shared" si="104"/>
        <v>0.55425709515859767</v>
      </c>
      <c r="O336">
        <f t="shared" si="105"/>
        <v>268</v>
      </c>
      <c r="P336" s="2">
        <f>'Forward Ranks'!AZ336</f>
        <v>0.5</v>
      </c>
      <c r="Q336">
        <f>'F on ice'!G336</f>
        <v>7.5214285714285998</v>
      </c>
      <c r="R336" s="8">
        <f t="shared" si="106"/>
        <v>39.574850942046297</v>
      </c>
      <c r="S336">
        <f t="shared" si="107"/>
        <v>414</v>
      </c>
      <c r="T336" s="8">
        <f t="shared" si="108"/>
        <v>62.947138087288366</v>
      </c>
      <c r="U336" s="30">
        <f t="shared" si="109"/>
        <v>301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237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237</v>
      </c>
      <c r="AN336">
        <f>'D on Ice'!G336</f>
        <v>0</v>
      </c>
      <c r="AO336" s="8">
        <f t="shared" si="116"/>
        <v>0.20040080160320639</v>
      </c>
      <c r="AP336">
        <f t="shared" si="117"/>
        <v>237</v>
      </c>
      <c r="AQ336" s="8">
        <f t="shared" si="118"/>
        <v>0.20040080160320639</v>
      </c>
      <c r="AR336">
        <f t="shared" si="119"/>
        <v>237</v>
      </c>
    </row>
    <row r="337" spans="1:44" x14ac:dyDescent="0.3">
      <c r="A337" t="str">
        <f>'Forward Ranks'!A337</f>
        <v>Rourke Chartier</v>
      </c>
      <c r="B337" t="str">
        <f>'Forward Ranks'!B337</f>
        <v>OTT</v>
      </c>
      <c r="C337" s="2">
        <f>'Forward Ranks'!I337</f>
        <v>8.9371980676328497E-2</v>
      </c>
      <c r="D337" s="2">
        <f>'Forward Ranks'!K337</f>
        <v>0.15942028985507245</v>
      </c>
      <c r="E337" s="2">
        <f>'Forward Ranks'!L337</f>
        <v>0.16666666666666666</v>
      </c>
      <c r="F337" s="2">
        <f>'Forward Ranks'!AC337</f>
        <v>0.79951690821256038</v>
      </c>
      <c r="G337" s="2">
        <f>'Forward Ranks'!AF337</f>
        <v>0.69323671497584538</v>
      </c>
      <c r="H337" s="2">
        <f>'Forward Ranks'!AP337</f>
        <v>0.11352657004830918</v>
      </c>
      <c r="I337" s="2">
        <f t="shared" si="100"/>
        <v>0.13224637681159418</v>
      </c>
      <c r="J337" s="2">
        <f t="shared" si="101"/>
        <v>0.36727879799666108</v>
      </c>
      <c r="K337">
        <f t="shared" si="102"/>
        <v>380</v>
      </c>
      <c r="M337" s="1">
        <f t="shared" si="103"/>
        <v>0.74235104669887286</v>
      </c>
      <c r="N337" s="2">
        <f t="shared" si="104"/>
        <v>0.84974958263772959</v>
      </c>
      <c r="O337">
        <f t="shared" si="105"/>
        <v>91</v>
      </c>
      <c r="P337" s="2">
        <f>'Forward Ranks'!AZ337</f>
        <v>0.7342995169082126</v>
      </c>
      <c r="Q337">
        <f>'F on ice'!G337</f>
        <v>8.6468749999999996</v>
      </c>
      <c r="R337" s="8">
        <f t="shared" si="106"/>
        <v>45.374754799666107</v>
      </c>
      <c r="S337">
        <f t="shared" si="107"/>
        <v>385</v>
      </c>
      <c r="T337" s="8">
        <f t="shared" si="108"/>
        <v>93.621833263772956</v>
      </c>
      <c r="U337" s="30">
        <f t="shared" si="109"/>
        <v>108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237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237</v>
      </c>
      <c r="AN337">
        <f>'D on Ice'!G337</f>
        <v>0</v>
      </c>
      <c r="AO337" s="8">
        <f t="shared" si="116"/>
        <v>0.20040080160320639</v>
      </c>
      <c r="AP337">
        <f t="shared" si="117"/>
        <v>237</v>
      </c>
      <c r="AQ337" s="8">
        <f t="shared" si="118"/>
        <v>0.20040080160320639</v>
      </c>
      <c r="AR337">
        <f t="shared" si="119"/>
        <v>237</v>
      </c>
    </row>
    <row r="338" spans="1:44" x14ac:dyDescent="0.3">
      <c r="A338" t="str">
        <f>'Forward Ranks'!A338</f>
        <v>Ryan Carpenter</v>
      </c>
      <c r="B338" t="str">
        <f>'Forward Ranks'!B338</f>
        <v>S.J</v>
      </c>
      <c r="C338" s="2">
        <f>'Forward Ranks'!I338</f>
        <v>0.29710144927536231</v>
      </c>
      <c r="D338" s="2">
        <f>'Forward Ranks'!K338</f>
        <v>0.58454106280193241</v>
      </c>
      <c r="E338" s="2">
        <f>'Forward Ranks'!L338</f>
        <v>0.26570048309178745</v>
      </c>
      <c r="F338" s="2">
        <f>'Forward Ranks'!AC338</f>
        <v>0.47101449275362317</v>
      </c>
      <c r="G338" s="2">
        <f>'Forward Ranks'!AF338</f>
        <v>0.55072463768115942</v>
      </c>
      <c r="H338" s="2">
        <f>'Forward Ranks'!AP338</f>
        <v>0.46135265700483091</v>
      </c>
      <c r="I338" s="2">
        <f t="shared" si="100"/>
        <v>0.40217391304347827</v>
      </c>
      <c r="J338" s="2">
        <f t="shared" si="101"/>
        <v>0.57929883138564275</v>
      </c>
      <c r="K338">
        <f t="shared" si="102"/>
        <v>253</v>
      </c>
      <c r="M338" s="1">
        <f t="shared" si="103"/>
        <v>0.65217391304347838</v>
      </c>
      <c r="N338" s="2">
        <f t="shared" si="104"/>
        <v>0.77963272120200333</v>
      </c>
      <c r="O338">
        <f t="shared" si="105"/>
        <v>133</v>
      </c>
      <c r="P338" s="2">
        <f>'Forward Ranks'!AZ338</f>
        <v>0.93478260869565222</v>
      </c>
      <c r="Q338">
        <f>'F on ice'!G338</f>
        <v>9.5661290322581003</v>
      </c>
      <c r="R338" s="8">
        <f t="shared" si="106"/>
        <v>67.496012170822368</v>
      </c>
      <c r="S338">
        <f t="shared" si="107"/>
        <v>265</v>
      </c>
      <c r="T338" s="8">
        <f t="shared" si="108"/>
        <v>87.529401152458433</v>
      </c>
      <c r="U338" s="30">
        <f t="shared" si="109"/>
        <v>148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237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237</v>
      </c>
      <c r="AN338">
        <f>'D on Ice'!G338</f>
        <v>0</v>
      </c>
      <c r="AO338" s="8">
        <f t="shared" si="116"/>
        <v>0.20040080160320639</v>
      </c>
      <c r="AP338">
        <f t="shared" si="117"/>
        <v>237</v>
      </c>
      <c r="AQ338" s="8">
        <f t="shared" si="118"/>
        <v>0.20040080160320639</v>
      </c>
      <c r="AR338">
        <f t="shared" si="119"/>
        <v>237</v>
      </c>
    </row>
    <row r="339" spans="1:44" x14ac:dyDescent="0.3">
      <c r="A339" t="str">
        <f>'Forward Ranks'!A339</f>
        <v>Ryan Donato</v>
      </c>
      <c r="B339" t="str">
        <f>'Forward Ranks'!B339</f>
        <v>CHI</v>
      </c>
      <c r="C339" s="2">
        <f>'Forward Ranks'!I339</f>
        <v>0.28502415458937197</v>
      </c>
      <c r="D339" s="2">
        <f>'Forward Ranks'!K339</f>
        <v>0.32608695652173914</v>
      </c>
      <c r="E339" s="2">
        <f>'Forward Ranks'!L339</f>
        <v>0.28743961352657005</v>
      </c>
      <c r="F339" s="2">
        <f>'Forward Ranks'!AC339</f>
        <v>0.26811594202898553</v>
      </c>
      <c r="G339" s="2">
        <f>'Forward Ranks'!AF339</f>
        <v>0.28985507246376813</v>
      </c>
      <c r="H339" s="2">
        <f>'Forward Ranks'!AP339</f>
        <v>0.66183574879227058</v>
      </c>
      <c r="I339" s="2">
        <f t="shared" si="100"/>
        <v>0.39009661835748793</v>
      </c>
      <c r="J339" s="2">
        <f t="shared" si="101"/>
        <v>0.56093489148580966</v>
      </c>
      <c r="K339">
        <f t="shared" si="102"/>
        <v>264</v>
      </c>
      <c r="M339" s="1">
        <f t="shared" si="103"/>
        <v>0.4170692431561997</v>
      </c>
      <c r="N339" s="2">
        <f t="shared" si="104"/>
        <v>0.59265442404006674</v>
      </c>
      <c r="O339">
        <f t="shared" si="105"/>
        <v>245</v>
      </c>
      <c r="P339" s="2">
        <f>'Forward Ranks'!AZ339</f>
        <v>0.69323671497584538</v>
      </c>
      <c r="Q339">
        <f>'F on ice'!G339</f>
        <v>12.066296296296001</v>
      </c>
      <c r="R339" s="8">
        <f t="shared" si="106"/>
        <v>68.15978544487696</v>
      </c>
      <c r="S339">
        <f t="shared" si="107"/>
        <v>260</v>
      </c>
      <c r="T339" s="8">
        <f t="shared" si="108"/>
        <v>71.331738700302665</v>
      </c>
      <c r="U339" s="30">
        <f t="shared" si="109"/>
        <v>248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237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237</v>
      </c>
      <c r="AN339">
        <f>'D on Ice'!G339</f>
        <v>0</v>
      </c>
      <c r="AO339" s="8">
        <f t="shared" si="116"/>
        <v>0.20040080160320639</v>
      </c>
      <c r="AP339">
        <f t="shared" si="117"/>
        <v>237</v>
      </c>
      <c r="AQ339" s="8">
        <f t="shared" si="118"/>
        <v>0.20040080160320639</v>
      </c>
      <c r="AR339">
        <f t="shared" si="119"/>
        <v>237</v>
      </c>
    </row>
    <row r="340" spans="1:44" x14ac:dyDescent="0.3">
      <c r="A340" t="str">
        <f>'Forward Ranks'!A340</f>
        <v>Ryan Hartman</v>
      </c>
      <c r="B340" t="str">
        <f>'Forward Ranks'!B340</f>
        <v>MIN</v>
      </c>
      <c r="C340" s="2">
        <f>'Forward Ranks'!I340</f>
        <v>0.55797101449275366</v>
      </c>
      <c r="D340" s="2">
        <f>'Forward Ranks'!K340</f>
        <v>0.64251207729468596</v>
      </c>
      <c r="E340" s="2">
        <f>'Forward Ranks'!L340</f>
        <v>0.35990338164251207</v>
      </c>
      <c r="F340" s="2">
        <f>'Forward Ranks'!AC340</f>
        <v>0.67874396135265702</v>
      </c>
      <c r="G340" s="2">
        <f>'Forward Ranks'!AF340</f>
        <v>0.60144927536231885</v>
      </c>
      <c r="H340" s="2">
        <f>'Forward Ranks'!AP340</f>
        <v>0.67391304347826086</v>
      </c>
      <c r="I340" s="2">
        <f t="shared" si="100"/>
        <v>0.55857487922705318</v>
      </c>
      <c r="J340" s="2">
        <f t="shared" si="101"/>
        <v>0.70784641068447407</v>
      </c>
      <c r="K340">
        <f t="shared" si="102"/>
        <v>176</v>
      </c>
      <c r="M340" s="1">
        <f t="shared" si="103"/>
        <v>0.53542673107890504</v>
      </c>
      <c r="N340" s="2">
        <f t="shared" si="104"/>
        <v>0.68447412353923209</v>
      </c>
      <c r="O340">
        <f t="shared" si="105"/>
        <v>190</v>
      </c>
      <c r="P340" s="2">
        <f>'Forward Ranks'!AZ340</f>
        <v>0.32608695652173914</v>
      </c>
      <c r="Q340">
        <f>'F on ice'!G340</f>
        <v>13.005038759690001</v>
      </c>
      <c r="R340" s="8">
        <f t="shared" si="106"/>
        <v>83.789679828137409</v>
      </c>
      <c r="S340">
        <f t="shared" si="107"/>
        <v>174</v>
      </c>
      <c r="T340" s="8">
        <f t="shared" si="108"/>
        <v>81.452451113613208</v>
      </c>
      <c r="U340" s="30">
        <f t="shared" si="109"/>
        <v>186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237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237</v>
      </c>
      <c r="AN340">
        <f>'D on Ice'!G340</f>
        <v>0</v>
      </c>
      <c r="AO340" s="8">
        <f t="shared" si="116"/>
        <v>0.20040080160320639</v>
      </c>
      <c r="AP340">
        <f t="shared" si="117"/>
        <v>237</v>
      </c>
      <c r="AQ340" s="8">
        <f t="shared" si="118"/>
        <v>0.20040080160320639</v>
      </c>
      <c r="AR340">
        <f t="shared" si="119"/>
        <v>237</v>
      </c>
    </row>
    <row r="341" spans="1:44" x14ac:dyDescent="0.3">
      <c r="A341" t="str">
        <f>'Forward Ranks'!A341</f>
        <v>Ryan Johansen</v>
      </c>
      <c r="B341" t="str">
        <f>'Forward Ranks'!B341</f>
        <v>COL</v>
      </c>
      <c r="C341" s="2">
        <f>'Forward Ranks'!I341</f>
        <v>0.18115942028985507</v>
      </c>
      <c r="D341" s="2">
        <f>'Forward Ranks'!K341</f>
        <v>0.25362318840579712</v>
      </c>
      <c r="E341" s="2">
        <f>'Forward Ranks'!L341</f>
        <v>0.10628019323671498</v>
      </c>
      <c r="F341" s="2">
        <f>'Forward Ranks'!AC341</f>
        <v>0.57971014492753625</v>
      </c>
      <c r="G341" s="2">
        <f>'Forward Ranks'!AF341</f>
        <v>0.65458937198067635</v>
      </c>
      <c r="H341" s="2">
        <f>'Forward Ranks'!AP341</f>
        <v>7.9710144927536225E-2</v>
      </c>
      <c r="I341" s="2">
        <f t="shared" si="100"/>
        <v>0.15519323671497587</v>
      </c>
      <c r="J341" s="2">
        <f t="shared" si="101"/>
        <v>0.39398998330550916</v>
      </c>
      <c r="K341">
        <f t="shared" si="102"/>
        <v>364</v>
      </c>
      <c r="M341" s="1">
        <f t="shared" si="103"/>
        <v>0.5748792270531401</v>
      </c>
      <c r="N341" s="2">
        <f t="shared" si="104"/>
        <v>0.72287145242070117</v>
      </c>
      <c r="O341">
        <f t="shared" si="105"/>
        <v>166</v>
      </c>
      <c r="P341" s="2">
        <f>'Forward Ranks'!AZ341</f>
        <v>0.49033816425120774</v>
      </c>
      <c r="Q341">
        <f>'F on ice'!G341</f>
        <v>10.794791666667001</v>
      </c>
      <c r="R341" s="8">
        <f t="shared" si="106"/>
        <v>50.19378999721792</v>
      </c>
      <c r="S341">
        <f t="shared" si="107"/>
        <v>358</v>
      </c>
      <c r="T341" s="8">
        <f t="shared" si="108"/>
        <v>83.08193690873712</v>
      </c>
      <c r="U341" s="30">
        <f t="shared" si="109"/>
        <v>177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237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237</v>
      </c>
      <c r="AN341">
        <f>'D on Ice'!G341</f>
        <v>0</v>
      </c>
      <c r="AO341" s="8">
        <f t="shared" si="116"/>
        <v>0.20040080160320639</v>
      </c>
      <c r="AP341">
        <f t="shared" si="117"/>
        <v>237</v>
      </c>
      <c r="AQ341" s="8">
        <f t="shared" si="118"/>
        <v>0.20040080160320639</v>
      </c>
      <c r="AR341">
        <f t="shared" si="119"/>
        <v>237</v>
      </c>
    </row>
    <row r="342" spans="1:44" x14ac:dyDescent="0.3">
      <c r="A342" t="str">
        <f>'Forward Ranks'!A342</f>
        <v>Ryan Lomberg</v>
      </c>
      <c r="B342" t="str">
        <f>'Forward Ranks'!B342</f>
        <v>FLA</v>
      </c>
      <c r="C342" s="2">
        <f>'Forward Ranks'!I342</f>
        <v>0.35507246376811596</v>
      </c>
      <c r="D342" s="2">
        <f>'Forward Ranks'!K342</f>
        <v>0.18840579710144928</v>
      </c>
      <c r="E342" s="2">
        <f>'Forward Ranks'!L342</f>
        <v>0.3140096618357488</v>
      </c>
      <c r="F342" s="2">
        <f>'Forward Ranks'!AC342</f>
        <v>0.95169082125603865</v>
      </c>
      <c r="G342" s="2">
        <f>'Forward Ranks'!AF342</f>
        <v>0.96859903381642509</v>
      </c>
      <c r="H342" s="2">
        <f>'Forward Ranks'!AP342</f>
        <v>0.10628019323671498</v>
      </c>
      <c r="I342" s="2">
        <f t="shared" si="100"/>
        <v>0.24094202898550726</v>
      </c>
      <c r="J342" s="2">
        <f t="shared" si="101"/>
        <v>0.44574290484140233</v>
      </c>
      <c r="K342">
        <f t="shared" si="102"/>
        <v>333</v>
      </c>
      <c r="M342" s="1">
        <f t="shared" si="103"/>
        <v>0.92834138486312401</v>
      </c>
      <c r="N342" s="2">
        <f t="shared" si="104"/>
        <v>0.97161936560934892</v>
      </c>
      <c r="O342">
        <f t="shared" si="105"/>
        <v>18</v>
      </c>
      <c r="P342" s="2">
        <f>'Forward Ranks'!AZ342</f>
        <v>0.86473429951690817</v>
      </c>
      <c r="Q342">
        <f>'F on ice'!G342</f>
        <v>9.1531914893616992</v>
      </c>
      <c r="R342" s="8">
        <f t="shared" si="106"/>
        <v>53.727481973501931</v>
      </c>
      <c r="S342">
        <f t="shared" si="107"/>
        <v>344</v>
      </c>
      <c r="T342" s="8">
        <f t="shared" si="108"/>
        <v>106.31512805029659</v>
      </c>
      <c r="U342" s="30">
        <f t="shared" si="109"/>
        <v>29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237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237</v>
      </c>
      <c r="AN342">
        <f>'D on Ice'!G342</f>
        <v>0</v>
      </c>
      <c r="AO342" s="8">
        <f t="shared" si="116"/>
        <v>0.20040080160320639</v>
      </c>
      <c r="AP342">
        <f t="shared" si="117"/>
        <v>237</v>
      </c>
      <c r="AQ342" s="8">
        <f t="shared" si="118"/>
        <v>0.20040080160320639</v>
      </c>
      <c r="AR342">
        <f t="shared" si="119"/>
        <v>237</v>
      </c>
    </row>
    <row r="343" spans="1:44" x14ac:dyDescent="0.3">
      <c r="A343" t="str">
        <f>'Forward Ranks'!A343</f>
        <v>Ryan McLeod</v>
      </c>
      <c r="B343" t="str">
        <f>'Forward Ranks'!B343</f>
        <v>EDM</v>
      </c>
      <c r="C343" s="2">
        <f>'Forward Ranks'!I343</f>
        <v>0.86956521739130432</v>
      </c>
      <c r="D343" s="2">
        <f>'Forward Ranks'!K343</f>
        <v>0.56763285024154586</v>
      </c>
      <c r="E343" s="2">
        <f>'Forward Ranks'!L343</f>
        <v>0.90821256038647347</v>
      </c>
      <c r="F343" s="2">
        <f>'Forward Ranks'!AC343</f>
        <v>0.96135265700483097</v>
      </c>
      <c r="G343" s="2">
        <f>'Forward Ranks'!AF343</f>
        <v>0.81400966183574874</v>
      </c>
      <c r="H343" s="2">
        <f>'Forward Ranks'!AP343</f>
        <v>0.33574879227053139</v>
      </c>
      <c r="I343" s="2">
        <f t="shared" si="100"/>
        <v>0.67028985507246386</v>
      </c>
      <c r="J343" s="2">
        <f t="shared" si="101"/>
        <v>0.80300500834724542</v>
      </c>
      <c r="K343">
        <f t="shared" si="102"/>
        <v>119</v>
      </c>
      <c r="M343" s="1">
        <f t="shared" si="103"/>
        <v>0.82286634460547503</v>
      </c>
      <c r="N343" s="2">
        <f t="shared" si="104"/>
        <v>0.90651085141903176</v>
      </c>
      <c r="O343">
        <f t="shared" si="105"/>
        <v>57</v>
      </c>
      <c r="P343" s="2">
        <f>'Forward Ranks'!AZ343</f>
        <v>0.69323671497584538</v>
      </c>
      <c r="Q343">
        <f>'F on ice'!G343</f>
        <v>11.764728682171</v>
      </c>
      <c r="R343" s="8">
        <f t="shared" si="106"/>
        <v>92.065229516895542</v>
      </c>
      <c r="S343">
        <f t="shared" si="107"/>
        <v>122</v>
      </c>
      <c r="T343" s="8">
        <f t="shared" si="108"/>
        <v>102.41581382407419</v>
      </c>
      <c r="U343" s="30">
        <f t="shared" si="109"/>
        <v>57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237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237</v>
      </c>
      <c r="AN343">
        <f>'D on Ice'!G343</f>
        <v>0</v>
      </c>
      <c r="AO343" s="8">
        <f t="shared" si="116"/>
        <v>0.20040080160320639</v>
      </c>
      <c r="AP343">
        <f t="shared" si="117"/>
        <v>237</v>
      </c>
      <c r="AQ343" s="8">
        <f t="shared" si="118"/>
        <v>0.20040080160320639</v>
      </c>
      <c r="AR343">
        <f t="shared" si="119"/>
        <v>237</v>
      </c>
    </row>
    <row r="344" spans="1:44" x14ac:dyDescent="0.3">
      <c r="A344" t="str">
        <f>'Forward Ranks'!A344</f>
        <v>Ryan Nugent-Hopkins</v>
      </c>
      <c r="B344" t="str">
        <f>'Forward Ranks'!B344</f>
        <v>EDM</v>
      </c>
      <c r="C344" s="2">
        <f>'Forward Ranks'!I344</f>
        <v>0.97101449275362317</v>
      </c>
      <c r="D344" s="2">
        <f>'Forward Ranks'!K344</f>
        <v>0.98067632850241548</v>
      </c>
      <c r="E344" s="2">
        <f>'Forward Ranks'!L344</f>
        <v>1</v>
      </c>
      <c r="F344" s="2">
        <f>'Forward Ranks'!AC344</f>
        <v>0.93236714975845414</v>
      </c>
      <c r="G344" s="2">
        <f>'Forward Ranks'!AF344</f>
        <v>0.76328502415458932</v>
      </c>
      <c r="H344" s="2">
        <f>'Forward Ranks'!AP344</f>
        <v>0.99516908212560384</v>
      </c>
      <c r="I344" s="2">
        <f t="shared" si="100"/>
        <v>0.98671497584541057</v>
      </c>
      <c r="J344" s="2">
        <f t="shared" si="101"/>
        <v>0.99332220367278801</v>
      </c>
      <c r="K344">
        <f t="shared" si="102"/>
        <v>5</v>
      </c>
      <c r="M344" s="1">
        <f t="shared" si="103"/>
        <v>0.77697262479871176</v>
      </c>
      <c r="N344" s="2">
        <f t="shared" si="104"/>
        <v>0.87646076794657768</v>
      </c>
      <c r="O344">
        <f t="shared" si="105"/>
        <v>74</v>
      </c>
      <c r="P344" s="2">
        <f>'Forward Ranks'!AZ344</f>
        <v>0.63526570048309183</v>
      </c>
      <c r="Q344">
        <f>'F on ice'!G344</f>
        <v>13.914772727273</v>
      </c>
      <c r="R344" s="8">
        <f t="shared" si="106"/>
        <v>113.2469930945518</v>
      </c>
      <c r="S344">
        <f t="shared" si="107"/>
        <v>9</v>
      </c>
      <c r="T344" s="8">
        <f t="shared" si="108"/>
        <v>101.56084952193076</v>
      </c>
      <c r="U344" s="30">
        <f t="shared" si="109"/>
        <v>63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237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237</v>
      </c>
      <c r="AN344">
        <f>'D on Ice'!G344</f>
        <v>0</v>
      </c>
      <c r="AO344" s="8">
        <f t="shared" si="116"/>
        <v>0.20040080160320639</v>
      </c>
      <c r="AP344">
        <f t="shared" si="117"/>
        <v>237</v>
      </c>
      <c r="AQ344" s="8">
        <f t="shared" si="118"/>
        <v>0.20040080160320639</v>
      </c>
      <c r="AR344">
        <f t="shared" si="119"/>
        <v>237</v>
      </c>
    </row>
    <row r="345" spans="1:44" x14ac:dyDescent="0.3">
      <c r="A345" t="str">
        <f>'Forward Ranks'!A345</f>
        <v>Ryan O'Reilly</v>
      </c>
      <c r="B345" t="str">
        <f>'Forward Ranks'!B345</f>
        <v>NSH</v>
      </c>
      <c r="C345" s="2">
        <f>'Forward Ranks'!I345</f>
        <v>0.80193236714975846</v>
      </c>
      <c r="D345" s="2">
        <f>'Forward Ranks'!K345</f>
        <v>0.86714975845410625</v>
      </c>
      <c r="E345" s="2">
        <f>'Forward Ranks'!L345</f>
        <v>0.87681159420289856</v>
      </c>
      <c r="F345" s="2">
        <f>'Forward Ranks'!AC345</f>
        <v>0.52173913043478259</v>
      </c>
      <c r="G345" s="2">
        <f>'Forward Ranks'!AF345</f>
        <v>0.51207729468599039</v>
      </c>
      <c r="H345" s="2">
        <f>'Forward Ranks'!AP345</f>
        <v>0.88888888888888884</v>
      </c>
      <c r="I345" s="2">
        <f t="shared" si="100"/>
        <v>0.85869565217391297</v>
      </c>
      <c r="J345" s="2">
        <f t="shared" si="101"/>
        <v>0.94156928213689484</v>
      </c>
      <c r="K345">
        <f t="shared" si="102"/>
        <v>36</v>
      </c>
      <c r="M345" s="1">
        <f t="shared" si="103"/>
        <v>0.45893719806763289</v>
      </c>
      <c r="N345" s="2">
        <f t="shared" si="104"/>
        <v>0.62604340567612693</v>
      </c>
      <c r="O345">
        <f t="shared" si="105"/>
        <v>225</v>
      </c>
      <c r="P345" s="2">
        <f>'Forward Ranks'!AZ345</f>
        <v>0.34299516908212563</v>
      </c>
      <c r="Q345">
        <f>'F on ice'!G345</f>
        <v>13.177777777777999</v>
      </c>
      <c r="R345" s="8">
        <f t="shared" si="106"/>
        <v>107.33470599146749</v>
      </c>
      <c r="S345">
        <f t="shared" si="107"/>
        <v>41</v>
      </c>
      <c r="T345" s="8">
        <f t="shared" si="108"/>
        <v>75.782118345390685</v>
      </c>
      <c r="U345" s="30">
        <f t="shared" si="109"/>
        <v>220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237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237</v>
      </c>
      <c r="AN345">
        <f>'D on Ice'!G345</f>
        <v>0</v>
      </c>
      <c r="AO345" s="8">
        <f t="shared" si="116"/>
        <v>0.20040080160320639</v>
      </c>
      <c r="AP345">
        <f t="shared" si="117"/>
        <v>237</v>
      </c>
      <c r="AQ345" s="8">
        <f t="shared" si="118"/>
        <v>0.20040080160320639</v>
      </c>
      <c r="AR345">
        <f t="shared" si="119"/>
        <v>237</v>
      </c>
    </row>
    <row r="346" spans="1:44" x14ac:dyDescent="0.3">
      <c r="A346" t="str">
        <f>'Forward Ranks'!A346</f>
        <v>Ryan Poehling</v>
      </c>
      <c r="B346" t="str">
        <f>'Forward Ranks'!B346</f>
        <v>PHI</v>
      </c>
      <c r="C346" s="2">
        <f>'Forward Ranks'!I346</f>
        <v>0.49033816425120774</v>
      </c>
      <c r="D346" s="2">
        <f>'Forward Ranks'!K346</f>
        <v>7.4879227053140096E-2</v>
      </c>
      <c r="E346" s="2">
        <f>'Forward Ranks'!L346</f>
        <v>0.54830917874396135</v>
      </c>
      <c r="F346" s="2">
        <f>'Forward Ranks'!AC346</f>
        <v>0.4420289855072464</v>
      </c>
      <c r="G346" s="2">
        <f>'Forward Ranks'!AF346</f>
        <v>0.51207729468599039</v>
      </c>
      <c r="H346" s="2">
        <f>'Forward Ranks'!AP346</f>
        <v>0.59903381642512077</v>
      </c>
      <c r="I346" s="2">
        <f t="shared" si="100"/>
        <v>0.4281400966183575</v>
      </c>
      <c r="J346" s="2">
        <f t="shared" si="101"/>
        <v>0.60100166944908184</v>
      </c>
      <c r="K346">
        <f t="shared" si="102"/>
        <v>240</v>
      </c>
      <c r="M346" s="1">
        <f t="shared" si="103"/>
        <v>0.41223832528180354</v>
      </c>
      <c r="N346" s="2">
        <f t="shared" si="104"/>
        <v>0.59098497495826374</v>
      </c>
      <c r="O346">
        <f t="shared" si="105"/>
        <v>246</v>
      </c>
      <c r="P346" s="2">
        <f>'Forward Ranks'!AZ346</f>
        <v>0.28260869565217389</v>
      </c>
      <c r="Q346">
        <f>'F on ice'!G346</f>
        <v>11.083333333333</v>
      </c>
      <c r="R346" s="8">
        <f t="shared" si="106"/>
        <v>71.183500278241183</v>
      </c>
      <c r="S346">
        <f t="shared" si="107"/>
        <v>245</v>
      </c>
      <c r="T346" s="8">
        <f t="shared" si="108"/>
        <v>70.181830829159381</v>
      </c>
      <c r="U346" s="30">
        <f t="shared" si="109"/>
        <v>252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237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237</v>
      </c>
      <c r="AN346">
        <f>'D on Ice'!G346</f>
        <v>0</v>
      </c>
      <c r="AO346" s="8">
        <f t="shared" si="116"/>
        <v>0.20040080160320639</v>
      </c>
      <c r="AP346">
        <f t="shared" si="117"/>
        <v>237</v>
      </c>
      <c r="AQ346" s="8">
        <f t="shared" si="118"/>
        <v>0.20040080160320639</v>
      </c>
      <c r="AR346">
        <f t="shared" si="119"/>
        <v>237</v>
      </c>
    </row>
    <row r="347" spans="1:44" x14ac:dyDescent="0.3">
      <c r="A347" t="str">
        <f>'Forward Ranks'!A347</f>
        <v>Ryan Strome</v>
      </c>
      <c r="B347" t="str">
        <f>'Forward Ranks'!B347</f>
        <v>ANA</v>
      </c>
      <c r="C347" s="2">
        <f>'Forward Ranks'!I347</f>
        <v>0.2922705314009662</v>
      </c>
      <c r="D347" s="2">
        <f>'Forward Ranks'!K347</f>
        <v>0.51932367149758452</v>
      </c>
      <c r="E347" s="2">
        <f>'Forward Ranks'!L347</f>
        <v>0.48309178743961351</v>
      </c>
      <c r="F347" s="2">
        <f>'Forward Ranks'!AC347</f>
        <v>5.7971014492753624E-2</v>
      </c>
      <c r="G347" s="2">
        <f>'Forward Ranks'!AF347</f>
        <v>0.10386473429951691</v>
      </c>
      <c r="H347" s="2">
        <f>'Forward Ranks'!AP347</f>
        <v>0.6376811594202898</v>
      </c>
      <c r="I347" s="2">
        <f t="shared" si="100"/>
        <v>0.48309178743961351</v>
      </c>
      <c r="J347" s="2">
        <f t="shared" si="101"/>
        <v>0.64941569282136891</v>
      </c>
      <c r="K347">
        <f t="shared" si="102"/>
        <v>211</v>
      </c>
      <c r="M347" s="1">
        <f t="shared" si="103"/>
        <v>9.5813204508856678E-2</v>
      </c>
      <c r="N347" s="2">
        <f t="shared" si="104"/>
        <v>0.35058430717863104</v>
      </c>
      <c r="O347">
        <f t="shared" si="105"/>
        <v>390</v>
      </c>
      <c r="P347" s="2">
        <f>'Forward Ranks'!AZ347</f>
        <v>0.12560386473429952</v>
      </c>
      <c r="Q347">
        <f>'F on ice'!G347</f>
        <v>12.304074074074</v>
      </c>
      <c r="R347" s="8">
        <f t="shared" si="106"/>
        <v>77.245643356210891</v>
      </c>
      <c r="S347">
        <f t="shared" si="107"/>
        <v>209</v>
      </c>
      <c r="T347" s="8">
        <f t="shared" si="108"/>
        <v>47.362504791937106</v>
      </c>
      <c r="U347" s="30">
        <f t="shared" si="109"/>
        <v>387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237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237</v>
      </c>
      <c r="AN347">
        <f>'D on Ice'!G347</f>
        <v>0</v>
      </c>
      <c r="AO347" s="8">
        <f t="shared" si="116"/>
        <v>0.20040080160320639</v>
      </c>
      <c r="AP347">
        <f t="shared" si="117"/>
        <v>237</v>
      </c>
      <c r="AQ347" s="8">
        <f t="shared" si="118"/>
        <v>0.20040080160320639</v>
      </c>
      <c r="AR347">
        <f t="shared" si="119"/>
        <v>237</v>
      </c>
    </row>
    <row r="348" spans="1:44" x14ac:dyDescent="0.3">
      <c r="A348" t="str">
        <f>'Forward Ranks'!A348</f>
        <v>Sam Bennett</v>
      </c>
      <c r="B348" t="str">
        <f>'Forward Ranks'!B348</f>
        <v>FLA</v>
      </c>
      <c r="C348" s="2">
        <f>'Forward Ranks'!I348</f>
        <v>0.96618357487922701</v>
      </c>
      <c r="D348" s="2">
        <f>'Forward Ranks'!K348</f>
        <v>0.76328502415458932</v>
      </c>
      <c r="E348" s="2">
        <f>'Forward Ranks'!L348</f>
        <v>0.91545893719806759</v>
      </c>
      <c r="F348" s="2">
        <f>'Forward Ranks'!AC348</f>
        <v>0.68357487922705318</v>
      </c>
      <c r="G348" s="2">
        <f>'Forward Ranks'!AF348</f>
        <v>0.91304347826086951</v>
      </c>
      <c r="H348" s="2">
        <f>'Forward Ranks'!AP348</f>
        <v>0.7560386473429952</v>
      </c>
      <c r="I348" s="2">
        <f t="shared" si="100"/>
        <v>0.85024154589371981</v>
      </c>
      <c r="J348" s="2">
        <f t="shared" si="101"/>
        <v>0.93489148580968284</v>
      </c>
      <c r="K348">
        <f t="shared" si="102"/>
        <v>40</v>
      </c>
      <c r="M348" s="1">
        <f t="shared" si="103"/>
        <v>0.75442834138486303</v>
      </c>
      <c r="N348" s="2">
        <f t="shared" si="104"/>
        <v>0.85976627712854758</v>
      </c>
      <c r="O348">
        <f t="shared" si="105"/>
        <v>85</v>
      </c>
      <c r="P348" s="2">
        <f>'Forward Ranks'!AZ348</f>
        <v>0.66666666666666663</v>
      </c>
      <c r="Q348">
        <f>'F on ice'!G348</f>
        <v>12.888095238095</v>
      </c>
      <c r="R348" s="8">
        <f t="shared" si="106"/>
        <v>106.37724381906328</v>
      </c>
      <c r="S348">
        <f t="shared" si="107"/>
        <v>45</v>
      </c>
      <c r="T348" s="8">
        <f t="shared" si="108"/>
        <v>98.864722950949755</v>
      </c>
      <c r="U348" s="30">
        <f t="shared" si="109"/>
        <v>80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237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237</v>
      </c>
      <c r="AN348">
        <f>'D on Ice'!G348</f>
        <v>0</v>
      </c>
      <c r="AO348" s="8">
        <f t="shared" si="116"/>
        <v>0.20040080160320639</v>
      </c>
      <c r="AP348">
        <f t="shared" si="117"/>
        <v>237</v>
      </c>
      <c r="AQ348" s="8">
        <f t="shared" si="118"/>
        <v>0.20040080160320639</v>
      </c>
      <c r="AR348">
        <f t="shared" si="119"/>
        <v>237</v>
      </c>
    </row>
    <row r="349" spans="1:44" x14ac:dyDescent="0.3">
      <c r="A349" t="str">
        <f>'Forward Ranks'!A349</f>
        <v>Sam Carrick</v>
      </c>
      <c r="B349" t="str">
        <f>'Forward Ranks'!B349</f>
        <v>ANA</v>
      </c>
      <c r="C349" s="2">
        <f>'Forward Ranks'!I349</f>
        <v>0.26811594202898553</v>
      </c>
      <c r="D349" s="2">
        <f>'Forward Ranks'!K349</f>
        <v>5.3140096618357488E-2</v>
      </c>
      <c r="E349" s="2">
        <f>'Forward Ranks'!L349</f>
        <v>6.280193236714976E-2</v>
      </c>
      <c r="F349" s="2">
        <f>'Forward Ranks'!AC349</f>
        <v>0.64251207729468596</v>
      </c>
      <c r="G349" s="2">
        <f>'Forward Ranks'!AF349</f>
        <v>0.4251207729468599</v>
      </c>
      <c r="H349" s="2">
        <f>'Forward Ranks'!AP349</f>
        <v>0.13043478260869565</v>
      </c>
      <c r="I349" s="2">
        <f t="shared" si="100"/>
        <v>0.12862318840579712</v>
      </c>
      <c r="J349" s="2">
        <f t="shared" si="101"/>
        <v>0.36393989983305508</v>
      </c>
      <c r="K349">
        <f t="shared" si="102"/>
        <v>382</v>
      </c>
      <c r="M349" s="1">
        <f t="shared" si="103"/>
        <v>0.53784219001610301</v>
      </c>
      <c r="N349" s="2">
        <f t="shared" si="104"/>
        <v>0.68948247078464109</v>
      </c>
      <c r="O349">
        <f t="shared" si="105"/>
        <v>187</v>
      </c>
      <c r="P349" s="2">
        <f>'Forward Ranks'!AZ349</f>
        <v>0.54589371980676327</v>
      </c>
      <c r="Q349">
        <f>'F on ice'!G349</f>
        <v>8.8295138888889007</v>
      </c>
      <c r="R349" s="8">
        <f t="shared" si="106"/>
        <v>45.223503872194406</v>
      </c>
      <c r="S349">
        <f t="shared" si="107"/>
        <v>386</v>
      </c>
      <c r="T349" s="8">
        <f t="shared" si="108"/>
        <v>77.777760967353004</v>
      </c>
      <c r="U349" s="30">
        <f t="shared" si="109"/>
        <v>209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237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237</v>
      </c>
      <c r="AN349">
        <f>'D on Ice'!G349</f>
        <v>0</v>
      </c>
      <c r="AO349" s="8">
        <f t="shared" si="116"/>
        <v>0.20040080160320639</v>
      </c>
      <c r="AP349">
        <f t="shared" si="117"/>
        <v>237</v>
      </c>
      <c r="AQ349" s="8">
        <f t="shared" si="118"/>
        <v>0.20040080160320639</v>
      </c>
      <c r="AR349">
        <f t="shared" si="119"/>
        <v>237</v>
      </c>
    </row>
    <row r="350" spans="1:44" x14ac:dyDescent="0.3">
      <c r="A350" t="str">
        <f>'Forward Ranks'!A350</f>
        <v>Sam Gagner</v>
      </c>
      <c r="B350" t="str">
        <f>'Forward Ranks'!B350</f>
        <v>EDM</v>
      </c>
      <c r="C350" s="2">
        <f>'Forward Ranks'!I350</f>
        <v>0.70289855072463769</v>
      </c>
      <c r="D350" s="2">
        <f>'Forward Ranks'!K350</f>
        <v>0.68599033816425126</v>
      </c>
      <c r="E350" s="2">
        <f>'Forward Ranks'!L350</f>
        <v>0.6280193236714976</v>
      </c>
      <c r="F350" s="2">
        <f>'Forward Ranks'!AC350</f>
        <v>0.88405797101449279</v>
      </c>
      <c r="G350" s="2">
        <f>'Forward Ranks'!AF350</f>
        <v>0.96859903381642509</v>
      </c>
      <c r="H350" s="2">
        <f>'Forward Ranks'!AP350</f>
        <v>7.9710144927536225E-2</v>
      </c>
      <c r="I350" s="2">
        <f t="shared" si="100"/>
        <v>0.52415458937198067</v>
      </c>
      <c r="J350" s="2">
        <f t="shared" si="101"/>
        <v>0.67612687813021699</v>
      </c>
      <c r="K350">
        <f t="shared" si="102"/>
        <v>195</v>
      </c>
      <c r="M350" s="1">
        <f t="shared" si="103"/>
        <v>0.92753623188405798</v>
      </c>
      <c r="N350" s="2">
        <f t="shared" si="104"/>
        <v>0.96994991652754592</v>
      </c>
      <c r="O350">
        <f t="shared" si="105"/>
        <v>19</v>
      </c>
      <c r="P350" s="2">
        <f>'Forward Ranks'!AZ350</f>
        <v>0.92995169082125606</v>
      </c>
      <c r="Q350">
        <f>'F on ice'!G350</f>
        <v>9.4954545454544999</v>
      </c>
      <c r="R350" s="8">
        <f t="shared" si="106"/>
        <v>77.108142358476201</v>
      </c>
      <c r="S350">
        <f t="shared" si="107"/>
        <v>210</v>
      </c>
      <c r="T350" s="8">
        <f t="shared" si="108"/>
        <v>106.49044619820909</v>
      </c>
      <c r="U350" s="30">
        <f t="shared" si="109"/>
        <v>28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237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237</v>
      </c>
      <c r="AN350">
        <f>'D on Ice'!G350</f>
        <v>0</v>
      </c>
      <c r="AO350" s="8">
        <f t="shared" si="116"/>
        <v>0.20040080160320639</v>
      </c>
      <c r="AP350">
        <f t="shared" si="117"/>
        <v>237</v>
      </c>
      <c r="AQ350" s="8">
        <f t="shared" si="118"/>
        <v>0.20040080160320639</v>
      </c>
      <c r="AR350">
        <f t="shared" si="119"/>
        <v>237</v>
      </c>
    </row>
    <row r="351" spans="1:44" x14ac:dyDescent="0.3">
      <c r="A351" t="str">
        <f>'Forward Ranks'!A351</f>
        <v>Sam Lafferty</v>
      </c>
      <c r="B351" t="str">
        <f>'Forward Ranks'!B351</f>
        <v>VAN</v>
      </c>
      <c r="C351" s="2">
        <f>'Forward Ranks'!I351</f>
        <v>8.2125603864734303E-2</v>
      </c>
      <c r="D351" s="2">
        <f>'Forward Ranks'!K351</f>
        <v>0.74637681159420288</v>
      </c>
      <c r="E351" s="2">
        <f>'Forward Ranks'!L351</f>
        <v>0.25362318840579712</v>
      </c>
      <c r="F351" s="2">
        <f>'Forward Ranks'!AC351</f>
        <v>0.67149758454106279</v>
      </c>
      <c r="G351" s="2">
        <f>'Forward Ranks'!AF351</f>
        <v>0.63285024154589375</v>
      </c>
      <c r="H351" s="2">
        <f>'Forward Ranks'!AP351</f>
        <v>0.2318840579710145</v>
      </c>
      <c r="I351" s="2">
        <f t="shared" si="100"/>
        <v>0.32850241545893716</v>
      </c>
      <c r="J351" s="2">
        <f t="shared" si="101"/>
        <v>0.5041736227045075</v>
      </c>
      <c r="K351">
        <f t="shared" si="102"/>
        <v>298</v>
      </c>
      <c r="M351" s="1">
        <f t="shared" si="103"/>
        <v>0.61916264090177131</v>
      </c>
      <c r="N351" s="2">
        <f t="shared" si="104"/>
        <v>0.75459098497495825</v>
      </c>
      <c r="O351">
        <f t="shared" si="105"/>
        <v>148</v>
      </c>
      <c r="P351" s="2">
        <f>'Forward Ranks'!AZ351</f>
        <v>0.5531400966183575</v>
      </c>
      <c r="Q351">
        <f>'F on ice'!G351</f>
        <v>11.129166666667</v>
      </c>
      <c r="R351" s="8">
        <f t="shared" si="106"/>
        <v>61.546528937117749</v>
      </c>
      <c r="S351">
        <f t="shared" si="107"/>
        <v>304</v>
      </c>
      <c r="T351" s="8">
        <f t="shared" si="108"/>
        <v>86.58826516416282</v>
      </c>
      <c r="U351" s="30">
        <f t="shared" si="109"/>
        <v>152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237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237</v>
      </c>
      <c r="AN351">
        <f>'D on Ice'!G351</f>
        <v>0</v>
      </c>
      <c r="AO351" s="8">
        <f t="shared" si="116"/>
        <v>0.20040080160320639</v>
      </c>
      <c r="AP351">
        <f t="shared" si="117"/>
        <v>237</v>
      </c>
      <c r="AQ351" s="8">
        <f t="shared" si="118"/>
        <v>0.20040080160320639</v>
      </c>
      <c r="AR351">
        <f t="shared" si="119"/>
        <v>237</v>
      </c>
    </row>
    <row r="352" spans="1:44" x14ac:dyDescent="0.3">
      <c r="A352" t="str">
        <f>'Forward Ranks'!A352</f>
        <v>Sam Reinhart</v>
      </c>
      <c r="B352" t="str">
        <f>'Forward Ranks'!B352</f>
        <v>FLA</v>
      </c>
      <c r="C352" s="2">
        <f>'Forward Ranks'!I352</f>
        <v>0.95169082125603865</v>
      </c>
      <c r="D352" s="2">
        <f>'Forward Ranks'!K352</f>
        <v>0.88164251207729472</v>
      </c>
      <c r="E352" s="2">
        <f>'Forward Ranks'!L352</f>
        <v>0.90821256038647347</v>
      </c>
      <c r="F352" s="2">
        <f>'Forward Ranks'!AC352</f>
        <v>0.89130434782608692</v>
      </c>
      <c r="G352" s="2">
        <f>'Forward Ranks'!AF352</f>
        <v>0.88164251207729472</v>
      </c>
      <c r="H352" s="2">
        <f>'Forward Ranks'!AP352</f>
        <v>0.79468599033816423</v>
      </c>
      <c r="I352" s="2">
        <f t="shared" si="100"/>
        <v>0.88405797101449279</v>
      </c>
      <c r="J352" s="2">
        <f t="shared" si="101"/>
        <v>0.94991652754590983</v>
      </c>
      <c r="K352">
        <f t="shared" si="102"/>
        <v>31</v>
      </c>
      <c r="M352" s="1">
        <f t="shared" si="103"/>
        <v>0.822061191626409</v>
      </c>
      <c r="N352" s="2">
        <f t="shared" si="104"/>
        <v>0.90484140233722876</v>
      </c>
      <c r="O352">
        <f t="shared" si="105"/>
        <v>58</v>
      </c>
      <c r="P352" s="2">
        <f>'Forward Ranks'!AZ352</f>
        <v>0.69323671497584538</v>
      </c>
      <c r="Q352">
        <f>'F on ice'!G352</f>
        <v>12.91134751773</v>
      </c>
      <c r="R352" s="8">
        <f t="shared" si="106"/>
        <v>107.90300027232098</v>
      </c>
      <c r="S352">
        <f t="shared" si="107"/>
        <v>35</v>
      </c>
      <c r="T352" s="8">
        <f t="shared" si="108"/>
        <v>103.39548775145289</v>
      </c>
      <c r="U352" s="30">
        <f t="shared" si="109"/>
        <v>49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237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237</v>
      </c>
      <c r="AN352">
        <f>'D on Ice'!G352</f>
        <v>0</v>
      </c>
      <c r="AO352" s="8">
        <f t="shared" si="116"/>
        <v>0.20040080160320639</v>
      </c>
      <c r="AP352">
        <f t="shared" si="117"/>
        <v>237</v>
      </c>
      <c r="AQ352" s="8">
        <f t="shared" si="118"/>
        <v>0.20040080160320639</v>
      </c>
      <c r="AR352">
        <f t="shared" si="119"/>
        <v>237</v>
      </c>
    </row>
    <row r="353" spans="1:44" x14ac:dyDescent="0.3">
      <c r="A353" t="str">
        <f>'Forward Ranks'!A353</f>
        <v>Sam Steel</v>
      </c>
      <c r="B353" t="str">
        <f>'Forward Ranks'!B353</f>
        <v>DAL</v>
      </c>
      <c r="C353" s="2">
        <f>'Forward Ranks'!I353</f>
        <v>0.49516908212560384</v>
      </c>
      <c r="D353" s="2">
        <f>'Forward Ranks'!K353</f>
        <v>0.28985507246376813</v>
      </c>
      <c r="E353" s="2">
        <f>'Forward Ranks'!L353</f>
        <v>0.16666666666666666</v>
      </c>
      <c r="F353" s="2">
        <f>'Forward Ranks'!AC353</f>
        <v>0.893719806763285</v>
      </c>
      <c r="G353" s="2">
        <f>'Forward Ranks'!AF353</f>
        <v>0.87439613526570048</v>
      </c>
      <c r="H353" s="2">
        <f>'Forward Ranks'!AP353</f>
        <v>0.12560386473429952</v>
      </c>
      <c r="I353" s="2">
        <f t="shared" si="100"/>
        <v>0.26932367149758452</v>
      </c>
      <c r="J353" s="2">
        <f t="shared" si="101"/>
        <v>0.46577629382303842</v>
      </c>
      <c r="K353">
        <f t="shared" si="102"/>
        <v>321</v>
      </c>
      <c r="M353" s="1">
        <f t="shared" si="103"/>
        <v>0.80112721417069244</v>
      </c>
      <c r="N353" s="2">
        <f t="shared" si="104"/>
        <v>0.88814691151919867</v>
      </c>
      <c r="O353">
        <f t="shared" si="105"/>
        <v>68</v>
      </c>
      <c r="P353" s="2">
        <f>'Forward Ranks'!AZ353</f>
        <v>0.63526570048309183</v>
      </c>
      <c r="Q353">
        <f>'F on ice'!G353</f>
        <v>10.967054263566</v>
      </c>
      <c r="R353" s="8">
        <f t="shared" si="106"/>
        <v>57.544683645869846</v>
      </c>
      <c r="S353">
        <f t="shared" si="107"/>
        <v>323</v>
      </c>
      <c r="T353" s="8">
        <f t="shared" si="108"/>
        <v>99.781745415485872</v>
      </c>
      <c r="U353" s="30">
        <f t="shared" si="109"/>
        <v>74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237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237</v>
      </c>
      <c r="AN353">
        <f>'D on Ice'!G353</f>
        <v>0</v>
      </c>
      <c r="AO353" s="8">
        <f t="shared" si="116"/>
        <v>0.20040080160320639</v>
      </c>
      <c r="AP353">
        <f t="shared" si="117"/>
        <v>237</v>
      </c>
      <c r="AQ353" s="8">
        <f t="shared" si="118"/>
        <v>0.20040080160320639</v>
      </c>
      <c r="AR353">
        <f t="shared" si="119"/>
        <v>237</v>
      </c>
    </row>
    <row r="354" spans="1:44" x14ac:dyDescent="0.3">
      <c r="A354" t="str">
        <f>'Forward Ranks'!A354</f>
        <v>Sammy Blais</v>
      </c>
      <c r="B354" t="str">
        <f>'Forward Ranks'!B354</f>
        <v>STL</v>
      </c>
      <c r="C354" s="2">
        <f>'Forward Ranks'!I354</f>
        <v>1.4492753623188406E-2</v>
      </c>
      <c r="D354" s="2">
        <f>'Forward Ranks'!K354</f>
        <v>7.0048309178743967E-2</v>
      </c>
      <c r="E354" s="2">
        <f>'Forward Ranks'!L354</f>
        <v>1.932367149758454E-2</v>
      </c>
      <c r="F354" s="2">
        <f>'Forward Ranks'!AC354</f>
        <v>0.5531400966183575</v>
      </c>
      <c r="G354" s="2">
        <f>'Forward Ranks'!AF354</f>
        <v>0.2391304347826087</v>
      </c>
      <c r="H354" s="2">
        <f>'Forward Ranks'!AP354</f>
        <v>6.5217391304347824E-2</v>
      </c>
      <c r="I354" s="2">
        <f t="shared" si="100"/>
        <v>4.2270531400966184E-2</v>
      </c>
      <c r="J354" s="2">
        <f t="shared" si="101"/>
        <v>0.31552587646076796</v>
      </c>
      <c r="K354">
        <f t="shared" si="102"/>
        <v>411</v>
      </c>
      <c r="M354" s="1">
        <f t="shared" si="103"/>
        <v>0.52576489533011272</v>
      </c>
      <c r="N354" s="2">
        <f t="shared" si="104"/>
        <v>0.67445742904841399</v>
      </c>
      <c r="O354">
        <f t="shared" si="105"/>
        <v>196</v>
      </c>
      <c r="P354" s="2">
        <f>'Forward Ranks'!AZ354</f>
        <v>0.78502415458937203</v>
      </c>
      <c r="Q354">
        <f>'F on ice'!G354</f>
        <v>9.4495370370370004</v>
      </c>
      <c r="R354" s="8">
        <f t="shared" si="106"/>
        <v>41.002124683113792</v>
      </c>
      <c r="S354">
        <f t="shared" si="107"/>
        <v>408</v>
      </c>
      <c r="T354" s="8">
        <f t="shared" si="108"/>
        <v>76.8952799418784</v>
      </c>
      <c r="U354" s="30">
        <f t="shared" si="109"/>
        <v>217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237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237</v>
      </c>
      <c r="AN354">
        <f>'D on Ice'!G354</f>
        <v>0</v>
      </c>
      <c r="AO354" s="8">
        <f t="shared" si="116"/>
        <v>0.20040080160320639</v>
      </c>
      <c r="AP354">
        <f t="shared" si="117"/>
        <v>237</v>
      </c>
      <c r="AQ354" s="8">
        <f t="shared" si="118"/>
        <v>0.20040080160320639</v>
      </c>
      <c r="AR354">
        <f t="shared" si="119"/>
        <v>237</v>
      </c>
    </row>
    <row r="355" spans="1:44" x14ac:dyDescent="0.3">
      <c r="A355" t="str">
        <f>'Forward Ranks'!A355</f>
        <v>Scott Laughton</v>
      </c>
      <c r="B355" t="str">
        <f>'Forward Ranks'!B355</f>
        <v>PHI</v>
      </c>
      <c r="C355" s="2">
        <f>'Forward Ranks'!I355</f>
        <v>0.51932367149758452</v>
      </c>
      <c r="D355" s="2">
        <f>'Forward Ranks'!K355</f>
        <v>0.16666666666666666</v>
      </c>
      <c r="E355" s="2">
        <f>'Forward Ranks'!L355</f>
        <v>0.1859903381642512</v>
      </c>
      <c r="F355" s="2">
        <f>'Forward Ranks'!AC355</f>
        <v>9.6618357487922704E-2</v>
      </c>
      <c r="G355" s="2">
        <f>'Forward Ranks'!AF355</f>
        <v>0.30676328502415456</v>
      </c>
      <c r="H355" s="2">
        <f>'Forward Ranks'!AP355</f>
        <v>0.15458937198067632</v>
      </c>
      <c r="I355" s="2">
        <f t="shared" si="100"/>
        <v>0.25664251207729466</v>
      </c>
      <c r="J355" s="2">
        <f t="shared" si="101"/>
        <v>0.45242070116861438</v>
      </c>
      <c r="K355">
        <f t="shared" si="102"/>
        <v>329</v>
      </c>
      <c r="M355" s="1">
        <f t="shared" si="103"/>
        <v>0.15780998389694043</v>
      </c>
      <c r="N355" s="2">
        <f t="shared" si="104"/>
        <v>0.38731218697829717</v>
      </c>
      <c r="O355">
        <f t="shared" si="105"/>
        <v>365</v>
      </c>
      <c r="P355" s="2">
        <f>'Forward Ranks'!AZ355</f>
        <v>7.0048309178743967E-2</v>
      </c>
      <c r="Q355">
        <f>'F on ice'!G355</f>
        <v>11.969727891155999</v>
      </c>
      <c r="R355" s="8">
        <f t="shared" si="106"/>
        <v>57.211798008017432</v>
      </c>
      <c r="S355">
        <f t="shared" si="107"/>
        <v>327</v>
      </c>
      <c r="T355" s="8">
        <f t="shared" si="108"/>
        <v>50.700946588985715</v>
      </c>
      <c r="U355" s="30">
        <f t="shared" si="109"/>
        <v>368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237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237</v>
      </c>
      <c r="AN355">
        <f>'D on Ice'!G355</f>
        <v>0</v>
      </c>
      <c r="AO355" s="8">
        <f t="shared" si="116"/>
        <v>0.20040080160320639</v>
      </c>
      <c r="AP355">
        <f t="shared" si="117"/>
        <v>237</v>
      </c>
      <c r="AQ355" s="8">
        <f t="shared" si="118"/>
        <v>0.20040080160320639</v>
      </c>
      <c r="AR355">
        <f t="shared" si="119"/>
        <v>237</v>
      </c>
    </row>
    <row r="356" spans="1:44" x14ac:dyDescent="0.3">
      <c r="A356" t="str">
        <f>'Forward Ranks'!A356</f>
        <v>Sean Couturier</v>
      </c>
      <c r="B356" t="str">
        <f>'Forward Ranks'!B356</f>
        <v>PHI</v>
      </c>
      <c r="C356" s="2">
        <f>'Forward Ranks'!I356</f>
        <v>0.91062801932367154</v>
      </c>
      <c r="D356" s="2">
        <f>'Forward Ranks'!K356</f>
        <v>0.91787439613526567</v>
      </c>
      <c r="E356" s="2">
        <f>'Forward Ranks'!L356</f>
        <v>0.79710144927536231</v>
      </c>
      <c r="F356" s="2">
        <f>'Forward Ranks'!AC356</f>
        <v>0.92995169082125606</v>
      </c>
      <c r="G356" s="2">
        <f>'Forward Ranks'!AF356</f>
        <v>0.81400966183574874</v>
      </c>
      <c r="H356" s="2">
        <f>'Forward Ranks'!AP356</f>
        <v>0.84057971014492749</v>
      </c>
      <c r="I356" s="2">
        <f t="shared" si="100"/>
        <v>0.86654589371980673</v>
      </c>
      <c r="J356" s="2">
        <f t="shared" si="101"/>
        <v>0.94323873121869783</v>
      </c>
      <c r="K356">
        <f t="shared" si="102"/>
        <v>35</v>
      </c>
      <c r="M356" s="1">
        <f t="shared" si="103"/>
        <v>0.77697262479871176</v>
      </c>
      <c r="N356" s="2">
        <f t="shared" si="104"/>
        <v>0.87646076794657768</v>
      </c>
      <c r="O356">
        <f t="shared" si="105"/>
        <v>74</v>
      </c>
      <c r="P356" s="2">
        <f>'Forward Ranks'!AZ356</f>
        <v>0.58695652173913049</v>
      </c>
      <c r="Q356">
        <f>'F on ice'!G356</f>
        <v>14.342962962963</v>
      </c>
      <c r="R356" s="8">
        <f t="shared" si="106"/>
        <v>108.66683608483278</v>
      </c>
      <c r="S356">
        <f t="shared" si="107"/>
        <v>31</v>
      </c>
      <c r="T356" s="8">
        <f t="shared" si="108"/>
        <v>101.98903975762077</v>
      </c>
      <c r="U356" s="30">
        <f t="shared" si="109"/>
        <v>59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237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237</v>
      </c>
      <c r="AN356">
        <f>'D on Ice'!G356</f>
        <v>0</v>
      </c>
      <c r="AO356" s="8">
        <f t="shared" si="116"/>
        <v>0.20040080160320639</v>
      </c>
      <c r="AP356">
        <f t="shared" si="117"/>
        <v>237</v>
      </c>
      <c r="AQ356" s="8">
        <f t="shared" si="118"/>
        <v>0.20040080160320639</v>
      </c>
      <c r="AR356">
        <f t="shared" si="119"/>
        <v>237</v>
      </c>
    </row>
    <row r="357" spans="1:44" x14ac:dyDescent="0.3">
      <c r="A357" t="str">
        <f>'Forward Ranks'!A357</f>
        <v>Sean Kuraly</v>
      </c>
      <c r="B357" t="str">
        <f>'Forward Ranks'!B357</f>
        <v>CBJ</v>
      </c>
      <c r="C357" s="2">
        <f>'Forward Ranks'!I357</f>
        <v>0.65942028985507251</v>
      </c>
      <c r="D357" s="2">
        <f>'Forward Ranks'!K357</f>
        <v>0.50724637681159424</v>
      </c>
      <c r="E357" s="2">
        <f>'Forward Ranks'!L357</f>
        <v>0.61111111111111116</v>
      </c>
      <c r="F357" s="2">
        <f>'Forward Ranks'!AC357</f>
        <v>7.9710144927536225E-2</v>
      </c>
      <c r="G357" s="2">
        <f>'Forward Ranks'!AF357</f>
        <v>7.9710144927536225E-2</v>
      </c>
      <c r="H357" s="2">
        <f>'Forward Ranks'!AP357</f>
        <v>0.54830917874396135</v>
      </c>
      <c r="I357" s="2">
        <f t="shared" si="100"/>
        <v>0.58152173913043481</v>
      </c>
      <c r="J357" s="2">
        <f t="shared" si="101"/>
        <v>0.72621035058430716</v>
      </c>
      <c r="K357">
        <f t="shared" si="102"/>
        <v>165</v>
      </c>
      <c r="M357" s="1">
        <f t="shared" si="103"/>
        <v>0.16183574879227053</v>
      </c>
      <c r="N357" s="2">
        <f t="shared" si="104"/>
        <v>0.39565943238731216</v>
      </c>
      <c r="O357">
        <f t="shared" si="105"/>
        <v>363</v>
      </c>
      <c r="P357" s="2">
        <f>'Forward Ranks'!AZ357</f>
        <v>0.32608695652173914</v>
      </c>
      <c r="Q357">
        <f>'F on ice'!G357</f>
        <v>11.211538461538</v>
      </c>
      <c r="R357" s="8">
        <f t="shared" si="106"/>
        <v>83.832573519968719</v>
      </c>
      <c r="S357">
        <f t="shared" si="107"/>
        <v>173</v>
      </c>
      <c r="T357" s="8">
        <f t="shared" si="108"/>
        <v>50.777481700269213</v>
      </c>
      <c r="U357" s="30">
        <f t="shared" si="109"/>
        <v>367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237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237</v>
      </c>
      <c r="AN357">
        <f>'D on Ice'!G357</f>
        <v>0</v>
      </c>
      <c r="AO357" s="8">
        <f t="shared" si="116"/>
        <v>0.20040080160320639</v>
      </c>
      <c r="AP357">
        <f t="shared" si="117"/>
        <v>237</v>
      </c>
      <c r="AQ357" s="8">
        <f t="shared" si="118"/>
        <v>0.20040080160320639</v>
      </c>
      <c r="AR357">
        <f t="shared" si="119"/>
        <v>237</v>
      </c>
    </row>
    <row r="358" spans="1:44" x14ac:dyDescent="0.3">
      <c r="A358" t="str">
        <f>'Forward Ranks'!A358</f>
        <v>Sean Monahan</v>
      </c>
      <c r="B358" t="str">
        <f>'Forward Ranks'!B358</f>
        <v>MTL</v>
      </c>
      <c r="C358" s="2">
        <f>'Forward Ranks'!I358</f>
        <v>0.32608695652173914</v>
      </c>
      <c r="D358" s="2">
        <f>'Forward Ranks'!K358</f>
        <v>0.60869565217391308</v>
      </c>
      <c r="E358" s="2">
        <f>'Forward Ranks'!L358</f>
        <v>0.55797101449275366</v>
      </c>
      <c r="F358" s="2">
        <f>'Forward Ranks'!AC358</f>
        <v>0.10869565217391304</v>
      </c>
      <c r="G358" s="2">
        <f>'Forward Ranks'!AF358</f>
        <v>3.140096618357488E-2</v>
      </c>
      <c r="H358" s="2">
        <f>'Forward Ranks'!AP358</f>
        <v>0.67391304347826086</v>
      </c>
      <c r="I358" s="2">
        <f t="shared" si="100"/>
        <v>0.54166666666666663</v>
      </c>
      <c r="J358" s="2">
        <f t="shared" si="101"/>
        <v>0.69282136894824708</v>
      </c>
      <c r="K358">
        <f t="shared" si="102"/>
        <v>185</v>
      </c>
      <c r="M358" s="1">
        <f t="shared" si="103"/>
        <v>7.7294685990338174E-2</v>
      </c>
      <c r="N358" s="2">
        <f t="shared" si="104"/>
        <v>0.34223706176961605</v>
      </c>
      <c r="O358">
        <f t="shared" si="105"/>
        <v>395</v>
      </c>
      <c r="P358" s="2">
        <f>'Forward Ranks'!AZ358</f>
        <v>9.1787439613526575E-2</v>
      </c>
      <c r="Q358">
        <f>'F on ice'!G358</f>
        <v>12.522222222222</v>
      </c>
      <c r="R358" s="8">
        <f t="shared" si="106"/>
        <v>81.804359117046715</v>
      </c>
      <c r="S358">
        <f t="shared" si="107"/>
        <v>184</v>
      </c>
      <c r="T358" s="8">
        <f t="shared" si="108"/>
        <v>46.745928399183605</v>
      </c>
      <c r="U358" s="30">
        <f t="shared" si="109"/>
        <v>391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237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237</v>
      </c>
      <c r="AN358">
        <f>'D on Ice'!G358</f>
        <v>0</v>
      </c>
      <c r="AO358" s="8">
        <f t="shared" si="116"/>
        <v>0.20040080160320639</v>
      </c>
      <c r="AP358">
        <f t="shared" si="117"/>
        <v>237</v>
      </c>
      <c r="AQ358" s="8">
        <f t="shared" si="118"/>
        <v>0.20040080160320639</v>
      </c>
      <c r="AR358">
        <f t="shared" si="119"/>
        <v>237</v>
      </c>
    </row>
    <row r="359" spans="1:44" x14ac:dyDescent="0.3">
      <c r="A359" t="str">
        <f>'Forward Ranks'!A359</f>
        <v>Sebastian Aho</v>
      </c>
      <c r="B359" t="str">
        <f>'Forward Ranks'!B359</f>
        <v>CAR</v>
      </c>
      <c r="C359" s="2">
        <f>'Forward Ranks'!I359</f>
        <v>0.90821256038647347</v>
      </c>
      <c r="D359" s="2">
        <f>'Forward Ranks'!K359</f>
        <v>0.87922705314009664</v>
      </c>
      <c r="E359" s="2">
        <f>'Forward Ranks'!L359</f>
        <v>0.82367149758454106</v>
      </c>
      <c r="F359" s="2">
        <f>'Forward Ranks'!AC359</f>
        <v>0.69806763285024154</v>
      </c>
      <c r="G359" s="2">
        <f>'Forward Ranks'!AF359</f>
        <v>0.33091787439613529</v>
      </c>
      <c r="H359" s="2">
        <f>'Forward Ranks'!AP359</f>
        <v>0.56763285024154586</v>
      </c>
      <c r="I359" s="2">
        <f t="shared" si="100"/>
        <v>0.79468599033816423</v>
      </c>
      <c r="J359" s="2">
        <f t="shared" si="101"/>
        <v>0.89148580968280466</v>
      </c>
      <c r="K359">
        <f t="shared" si="102"/>
        <v>66</v>
      </c>
      <c r="M359" s="1">
        <f t="shared" si="103"/>
        <v>0.3655394524959743</v>
      </c>
      <c r="N359" s="2">
        <f t="shared" si="104"/>
        <v>0.56093489148580966</v>
      </c>
      <c r="O359">
        <f t="shared" si="105"/>
        <v>264</v>
      </c>
      <c r="P359" s="2">
        <f>'Forward Ranks'!AZ359</f>
        <v>6.7632850241545889E-2</v>
      </c>
      <c r="Q359">
        <f>'F on ice'!G359</f>
        <v>13.460984848484999</v>
      </c>
      <c r="R359" s="8">
        <f t="shared" si="106"/>
        <v>102.60956581676545</v>
      </c>
      <c r="S359">
        <f t="shared" si="107"/>
        <v>63</v>
      </c>
      <c r="T359" s="8">
        <f t="shared" si="108"/>
        <v>69.554473997065969</v>
      </c>
      <c r="U359" s="30">
        <f t="shared" si="109"/>
        <v>258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237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237</v>
      </c>
      <c r="AN359">
        <f>'D on Ice'!G359</f>
        <v>0</v>
      </c>
      <c r="AO359" s="8">
        <f t="shared" si="116"/>
        <v>0.20040080160320639</v>
      </c>
      <c r="AP359">
        <f t="shared" si="117"/>
        <v>237</v>
      </c>
      <c r="AQ359" s="8">
        <f t="shared" si="118"/>
        <v>0.20040080160320639</v>
      </c>
      <c r="AR359">
        <f t="shared" si="119"/>
        <v>237</v>
      </c>
    </row>
    <row r="360" spans="1:44" x14ac:dyDescent="0.3">
      <c r="A360" t="str">
        <f>'Forward Ranks'!A360</f>
        <v>Seth Jarvis</v>
      </c>
      <c r="B360" t="str">
        <f>'Forward Ranks'!B360</f>
        <v>CAR</v>
      </c>
      <c r="C360" s="2">
        <f>'Forward Ranks'!I360</f>
        <v>0.88405797101449279</v>
      </c>
      <c r="D360" s="2">
        <f>'Forward Ranks'!K360</f>
        <v>0.86714975845410625</v>
      </c>
      <c r="E360" s="2">
        <f>'Forward Ranks'!L360</f>
        <v>0.79710144927536231</v>
      </c>
      <c r="F360" s="2">
        <f>'Forward Ranks'!AC360</f>
        <v>0.86714975845410625</v>
      </c>
      <c r="G360" s="2">
        <f>'Forward Ranks'!AF360</f>
        <v>0.71497584541062797</v>
      </c>
      <c r="H360" s="2">
        <f>'Forward Ranks'!AP360</f>
        <v>0.52657004830917875</v>
      </c>
      <c r="I360" s="2">
        <f t="shared" si="100"/>
        <v>0.76871980676328511</v>
      </c>
      <c r="J360" s="2">
        <f t="shared" si="101"/>
        <v>0.86978297161936557</v>
      </c>
      <c r="K360">
        <f t="shared" si="102"/>
        <v>78</v>
      </c>
      <c r="M360" s="1">
        <f t="shared" si="103"/>
        <v>0.6626409017713365</v>
      </c>
      <c r="N360" s="2">
        <f t="shared" si="104"/>
        <v>0.78964941569282132</v>
      </c>
      <c r="O360">
        <f t="shared" si="105"/>
        <v>127</v>
      </c>
      <c r="P360" s="2">
        <f>'Forward Ranks'!AZ360</f>
        <v>0.40579710144927539</v>
      </c>
      <c r="Q360">
        <f>'F on ice'!G360</f>
        <v>13.074113475177001</v>
      </c>
      <c r="R360" s="8">
        <f t="shared" si="106"/>
        <v>100.05241063711357</v>
      </c>
      <c r="S360">
        <f t="shared" si="107"/>
        <v>75</v>
      </c>
      <c r="T360" s="8">
        <f t="shared" si="108"/>
        <v>92.039055044459133</v>
      </c>
      <c r="U360" s="30">
        <f t="shared" si="109"/>
        <v>119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237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237</v>
      </c>
      <c r="AN360">
        <f>'D on Ice'!G360</f>
        <v>0</v>
      </c>
      <c r="AO360" s="8">
        <f t="shared" si="116"/>
        <v>0.20040080160320639</v>
      </c>
      <c r="AP360">
        <f t="shared" si="117"/>
        <v>237</v>
      </c>
      <c r="AQ360" s="8">
        <f t="shared" si="118"/>
        <v>0.20040080160320639</v>
      </c>
      <c r="AR360">
        <f t="shared" si="119"/>
        <v>237</v>
      </c>
    </row>
    <row r="361" spans="1:44" x14ac:dyDescent="0.3">
      <c r="A361" t="str">
        <f>'Forward Ranks'!A361</f>
        <v>Sidney Crosby</v>
      </c>
      <c r="B361" t="str">
        <f>'Forward Ranks'!B361</f>
        <v>PIT</v>
      </c>
      <c r="C361" s="2">
        <f>'Forward Ranks'!I361</f>
        <v>1</v>
      </c>
      <c r="D361" s="2">
        <f>'Forward Ranks'!K361</f>
        <v>0.98067632850241548</v>
      </c>
      <c r="E361" s="2">
        <f>'Forward Ranks'!L361</f>
        <v>0.99516908212560384</v>
      </c>
      <c r="F361" s="2">
        <f>'Forward Ranks'!AC361</f>
        <v>0.27294685990338163</v>
      </c>
      <c r="G361" s="2">
        <f>'Forward Ranks'!AF361</f>
        <v>0.2391304347826087</v>
      </c>
      <c r="H361" s="2">
        <f>'Forward Ranks'!AP361</f>
        <v>1</v>
      </c>
      <c r="I361" s="2">
        <f t="shared" si="100"/>
        <v>0.9939613526570048</v>
      </c>
      <c r="J361" s="2">
        <f t="shared" si="101"/>
        <v>1</v>
      </c>
      <c r="K361">
        <f t="shared" si="102"/>
        <v>1</v>
      </c>
      <c r="M361" s="1">
        <f t="shared" si="103"/>
        <v>0.23027375201288247</v>
      </c>
      <c r="N361" s="2">
        <f t="shared" si="104"/>
        <v>0.44240400667779634</v>
      </c>
      <c r="O361">
        <f t="shared" si="105"/>
        <v>334</v>
      </c>
      <c r="P361" s="2">
        <f>'Forward Ranks'!AZ361</f>
        <v>0.17874396135265699</v>
      </c>
      <c r="Q361">
        <f>'F on ice'!G361</f>
        <v>14.968560606061001</v>
      </c>
      <c r="R361" s="8">
        <f t="shared" si="106"/>
        <v>114.968560606061</v>
      </c>
      <c r="S361">
        <f t="shared" si="107"/>
        <v>5</v>
      </c>
      <c r="T361" s="8">
        <f t="shared" si="108"/>
        <v>59.208961273840629</v>
      </c>
      <c r="U361" s="30">
        <f t="shared" si="109"/>
        <v>323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237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237</v>
      </c>
      <c r="AN361">
        <f>'D on Ice'!G361</f>
        <v>0</v>
      </c>
      <c r="AO361" s="8">
        <f t="shared" si="116"/>
        <v>0.20040080160320639</v>
      </c>
      <c r="AP361">
        <f t="shared" si="117"/>
        <v>237</v>
      </c>
      <c r="AQ361" s="8">
        <f t="shared" si="118"/>
        <v>0.20040080160320639</v>
      </c>
      <c r="AR361">
        <f t="shared" si="119"/>
        <v>237</v>
      </c>
    </row>
    <row r="362" spans="1:44" x14ac:dyDescent="0.3">
      <c r="A362" t="str">
        <f>'Forward Ranks'!A362</f>
        <v>Simon Holmstrom</v>
      </c>
      <c r="B362" t="str">
        <f>'Forward Ranks'!B362</f>
        <v>NYI</v>
      </c>
      <c r="C362" s="2">
        <f>'Forward Ranks'!I362</f>
        <v>0.12077294685990338</v>
      </c>
      <c r="D362" s="2">
        <f>'Forward Ranks'!K362</f>
        <v>0.25362318840579712</v>
      </c>
      <c r="E362" s="2">
        <f>'Forward Ranks'!L362</f>
        <v>4.8309178743961352E-2</v>
      </c>
      <c r="F362" s="2">
        <f>'Forward Ranks'!AC362</f>
        <v>4.5893719806763288E-2</v>
      </c>
      <c r="G362" s="2">
        <f>'Forward Ranks'!AF362</f>
        <v>0.10386473429951691</v>
      </c>
      <c r="H362" s="2">
        <f>'Forward Ranks'!AP362</f>
        <v>2.6570048309178744E-2</v>
      </c>
      <c r="I362" s="2">
        <f t="shared" si="100"/>
        <v>0.11231884057971014</v>
      </c>
      <c r="J362" s="2">
        <f t="shared" si="101"/>
        <v>0.35225375626043404</v>
      </c>
      <c r="K362">
        <f t="shared" si="102"/>
        <v>389</v>
      </c>
      <c r="M362" s="1">
        <f t="shared" si="103"/>
        <v>0.11835748792270533</v>
      </c>
      <c r="N362" s="2">
        <f t="shared" si="104"/>
        <v>0.35726210350584309</v>
      </c>
      <c r="O362">
        <f t="shared" si="105"/>
        <v>386</v>
      </c>
      <c r="P362" s="2">
        <f>'Forward Ranks'!AZ362</f>
        <v>0.20531400966183574</v>
      </c>
      <c r="Q362">
        <f>'F on ice'!G362</f>
        <v>10.992907801417999</v>
      </c>
      <c r="R362" s="8">
        <f t="shared" si="106"/>
        <v>46.218283427461401</v>
      </c>
      <c r="S362">
        <f t="shared" si="107"/>
        <v>383</v>
      </c>
      <c r="T362" s="8">
        <f t="shared" si="108"/>
        <v>46.719118152002309</v>
      </c>
      <c r="U362" s="30">
        <f t="shared" si="109"/>
        <v>392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237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237</v>
      </c>
      <c r="AN362">
        <f>'D on Ice'!G362</f>
        <v>0</v>
      </c>
      <c r="AO362" s="8">
        <f t="shared" si="116"/>
        <v>0.20040080160320639</v>
      </c>
      <c r="AP362">
        <f t="shared" si="117"/>
        <v>237</v>
      </c>
      <c r="AQ362" s="8">
        <f t="shared" si="118"/>
        <v>0.20040080160320639</v>
      </c>
      <c r="AR362">
        <f t="shared" si="119"/>
        <v>237</v>
      </c>
    </row>
    <row r="363" spans="1:44" x14ac:dyDescent="0.3">
      <c r="A363" t="str">
        <f>'Forward Ranks'!A363</f>
        <v>Sonny Milano</v>
      </c>
      <c r="B363" t="str">
        <f>'Forward Ranks'!B363</f>
        <v>WSH</v>
      </c>
      <c r="C363" s="2">
        <f>'Forward Ranks'!I363</f>
        <v>4.3478260869565216E-2</v>
      </c>
      <c r="D363" s="2">
        <f>'Forward Ranks'!K363</f>
        <v>0.31159420289855072</v>
      </c>
      <c r="E363" s="2">
        <f>'Forward Ranks'!L363</f>
        <v>9.420289855072464E-2</v>
      </c>
      <c r="F363" s="2">
        <f>'Forward Ranks'!AC363</f>
        <v>0.72705314009661837</v>
      </c>
      <c r="G363" s="2">
        <f>'Forward Ranks'!AF363</f>
        <v>0.85024154589371981</v>
      </c>
      <c r="H363" s="2">
        <f>'Forward Ranks'!AP363</f>
        <v>0.11352657004830918</v>
      </c>
      <c r="I363" s="2">
        <f t="shared" si="100"/>
        <v>0.14070048309178745</v>
      </c>
      <c r="J363" s="2">
        <f t="shared" si="101"/>
        <v>0.37562604340567612</v>
      </c>
      <c r="K363">
        <f t="shared" si="102"/>
        <v>375</v>
      </c>
      <c r="M363" s="1">
        <f t="shared" si="103"/>
        <v>0.84782608695652162</v>
      </c>
      <c r="N363" s="2">
        <f t="shared" si="104"/>
        <v>0.92487479131886474</v>
      </c>
      <c r="O363">
        <f t="shared" si="105"/>
        <v>46</v>
      </c>
      <c r="P363" s="2">
        <f>'Forward Ranks'!AZ363</f>
        <v>0.96618357487922701</v>
      </c>
      <c r="Q363">
        <f>'F on ice'!G363</f>
        <v>11.326086956521999</v>
      </c>
      <c r="R363" s="8">
        <f t="shared" si="106"/>
        <v>48.888691297089615</v>
      </c>
      <c r="S363">
        <f t="shared" si="107"/>
        <v>366</v>
      </c>
      <c r="T363" s="8">
        <f t="shared" si="108"/>
        <v>103.81356608840848</v>
      </c>
      <c r="U363" s="30">
        <f t="shared" si="109"/>
        <v>43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237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237</v>
      </c>
      <c r="AN363">
        <f>'D on Ice'!G363</f>
        <v>0</v>
      </c>
      <c r="AO363" s="8">
        <f t="shared" si="116"/>
        <v>0.20040080160320639</v>
      </c>
      <c r="AP363">
        <f t="shared" si="117"/>
        <v>237</v>
      </c>
      <c r="AQ363" s="8">
        <f t="shared" si="118"/>
        <v>0.20040080160320639</v>
      </c>
      <c r="AR363">
        <f t="shared" si="119"/>
        <v>237</v>
      </c>
    </row>
    <row r="364" spans="1:44" x14ac:dyDescent="0.3">
      <c r="A364" t="str">
        <f>'Forward Ranks'!A364</f>
        <v>Stefan Noesen</v>
      </c>
      <c r="B364" t="str">
        <f>'Forward Ranks'!B364</f>
        <v>CAR</v>
      </c>
      <c r="C364" s="2">
        <f>'Forward Ranks'!I364</f>
        <v>0.91787439613526567</v>
      </c>
      <c r="D364" s="2">
        <f>'Forward Ranks'!K364</f>
        <v>0.97101449275362317</v>
      </c>
      <c r="E364" s="2">
        <f>'Forward Ranks'!L364</f>
        <v>0.83816425120772942</v>
      </c>
      <c r="F364" s="2">
        <f>'Forward Ranks'!AC364</f>
        <v>0.99275362318840576</v>
      </c>
      <c r="G364" s="2">
        <f>'Forward Ranks'!AF364</f>
        <v>0.87922705314009664</v>
      </c>
      <c r="H364" s="2">
        <f>'Forward Ranks'!AP364</f>
        <v>0.63043478260869568</v>
      </c>
      <c r="I364" s="2">
        <f t="shared" si="100"/>
        <v>0.83937198067632857</v>
      </c>
      <c r="J364" s="2">
        <f t="shared" si="101"/>
        <v>0.92821368948247074</v>
      </c>
      <c r="K364">
        <f t="shared" si="102"/>
        <v>44</v>
      </c>
      <c r="M364" s="1">
        <f t="shared" si="103"/>
        <v>0.85990338164251201</v>
      </c>
      <c r="N364" s="2">
        <f t="shared" si="104"/>
        <v>0.92988313856427374</v>
      </c>
      <c r="O364">
        <f t="shared" si="105"/>
        <v>43</v>
      </c>
      <c r="P364" s="2">
        <f>'Forward Ranks'!AZ364</f>
        <v>0.70772946859903385</v>
      </c>
      <c r="Q364">
        <f>'F on ice'!G364</f>
        <v>10.446014492753999</v>
      </c>
      <c r="R364" s="8">
        <f t="shared" si="106"/>
        <v>103.26738344100109</v>
      </c>
      <c r="S364">
        <f t="shared" si="107"/>
        <v>60</v>
      </c>
      <c r="T364" s="8">
        <f t="shared" si="108"/>
        <v>103.43432834918138</v>
      </c>
      <c r="U364" s="30">
        <f t="shared" si="109"/>
        <v>47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237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237</v>
      </c>
      <c r="AN364">
        <f>'D on Ice'!G364</f>
        <v>0</v>
      </c>
      <c r="AO364" s="8">
        <f t="shared" si="116"/>
        <v>0.20040080160320639</v>
      </c>
      <c r="AP364">
        <f t="shared" si="117"/>
        <v>237</v>
      </c>
      <c r="AQ364" s="8">
        <f t="shared" si="118"/>
        <v>0.20040080160320639</v>
      </c>
      <c r="AR364">
        <f t="shared" si="119"/>
        <v>237</v>
      </c>
    </row>
    <row r="365" spans="1:44" x14ac:dyDescent="0.3">
      <c r="A365" t="str">
        <f>'Forward Ranks'!A365</f>
        <v>Steven Lorentz</v>
      </c>
      <c r="B365" t="str">
        <f>'Forward Ranks'!B365</f>
        <v>FLA</v>
      </c>
      <c r="C365" s="2">
        <f>'Forward Ranks'!I365</f>
        <v>0.33574879227053139</v>
      </c>
      <c r="D365" s="2">
        <f>'Forward Ranks'!K365</f>
        <v>2.4154589371980676E-2</v>
      </c>
      <c r="E365" s="2">
        <f>'Forward Ranks'!L365</f>
        <v>0.21256038647342995</v>
      </c>
      <c r="F365" s="2">
        <f>'Forward Ranks'!AC365</f>
        <v>0.94444444444444442</v>
      </c>
      <c r="G365" s="2">
        <f>'Forward Ranks'!AF365</f>
        <v>0.93961352657004826</v>
      </c>
      <c r="H365" s="2">
        <f>'Forward Ranks'!AP365</f>
        <v>7.2463768115942032E-2</v>
      </c>
      <c r="I365" s="2">
        <f t="shared" si="100"/>
        <v>0.16123188405797101</v>
      </c>
      <c r="J365" s="2">
        <f t="shared" si="101"/>
        <v>0.39565943238731216</v>
      </c>
      <c r="K365">
        <f t="shared" si="102"/>
        <v>361</v>
      </c>
      <c r="M365" s="1">
        <f t="shared" si="103"/>
        <v>0.88808373590982281</v>
      </c>
      <c r="N365" s="2">
        <f t="shared" si="104"/>
        <v>0.94323873121869783</v>
      </c>
      <c r="O365">
        <f t="shared" si="105"/>
        <v>35</v>
      </c>
      <c r="P365" s="2">
        <f>'Forward Ranks'!AZ365</f>
        <v>0.78019323671497587</v>
      </c>
      <c r="Q365">
        <f>'F on ice'!G365</f>
        <v>8.1059523809524006</v>
      </c>
      <c r="R365" s="8">
        <f t="shared" si="106"/>
        <v>47.671895619683617</v>
      </c>
      <c r="S365">
        <f t="shared" si="107"/>
        <v>375</v>
      </c>
      <c r="T365" s="8">
        <f t="shared" si="108"/>
        <v>102.42982550282218</v>
      </c>
      <c r="U365" s="30">
        <f t="shared" si="109"/>
        <v>56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237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237</v>
      </c>
      <c r="AN365">
        <f>'D on Ice'!G365</f>
        <v>0</v>
      </c>
      <c r="AO365" s="8">
        <f t="shared" si="116"/>
        <v>0.20040080160320639</v>
      </c>
      <c r="AP365">
        <f t="shared" si="117"/>
        <v>237</v>
      </c>
      <c r="AQ365" s="8">
        <f t="shared" si="118"/>
        <v>0.20040080160320639</v>
      </c>
      <c r="AR365">
        <f t="shared" si="119"/>
        <v>237</v>
      </c>
    </row>
    <row r="366" spans="1:44" x14ac:dyDescent="0.3">
      <c r="A366" t="str">
        <f>'Forward Ranks'!A366</f>
        <v>Steven Stamkos</v>
      </c>
      <c r="B366" t="str">
        <f>'Forward Ranks'!B366</f>
        <v>T.B</v>
      </c>
      <c r="C366" s="2">
        <f>'Forward Ranks'!I366</f>
        <v>0.46859903381642515</v>
      </c>
      <c r="D366" s="2">
        <f>'Forward Ranks'!K366</f>
        <v>0.40821256038647341</v>
      </c>
      <c r="E366" s="2">
        <f>'Forward Ranks'!L366</f>
        <v>0.41787439613526572</v>
      </c>
      <c r="F366" s="2">
        <f>'Forward Ranks'!AC366</f>
        <v>0.26328502415458938</v>
      </c>
      <c r="G366" s="2">
        <f>'Forward Ranks'!AF366</f>
        <v>0.11835748792270531</v>
      </c>
      <c r="H366" s="2">
        <f>'Forward Ranks'!AP366</f>
        <v>0.40821256038647341</v>
      </c>
      <c r="I366" s="2">
        <f t="shared" si="100"/>
        <v>0.42572463768115942</v>
      </c>
      <c r="J366" s="2">
        <f t="shared" si="101"/>
        <v>0.59599332220367274</v>
      </c>
      <c r="K366">
        <f t="shared" si="102"/>
        <v>243</v>
      </c>
      <c r="M366" s="1">
        <f t="shared" si="103"/>
        <v>0.15539452495974235</v>
      </c>
      <c r="N366" s="2">
        <f t="shared" si="104"/>
        <v>0.38564273789649417</v>
      </c>
      <c r="O366">
        <f t="shared" si="105"/>
        <v>369</v>
      </c>
      <c r="P366" s="2">
        <f>'Forward Ranks'!AZ366</f>
        <v>8.4541062801932368E-2</v>
      </c>
      <c r="Q366">
        <f>'F on ice'!G366</f>
        <v>13.876811594203</v>
      </c>
      <c r="R366" s="8">
        <f t="shared" si="106"/>
        <v>73.476143814570278</v>
      </c>
      <c r="S366">
        <f t="shared" si="107"/>
        <v>236</v>
      </c>
      <c r="T366" s="8">
        <f t="shared" si="108"/>
        <v>52.441085383852418</v>
      </c>
      <c r="U366" s="30">
        <f t="shared" si="109"/>
        <v>360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237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237</v>
      </c>
      <c r="AN366">
        <f>'D on Ice'!G366</f>
        <v>0</v>
      </c>
      <c r="AO366" s="8">
        <f t="shared" si="116"/>
        <v>0.20040080160320639</v>
      </c>
      <c r="AP366">
        <f t="shared" si="117"/>
        <v>237</v>
      </c>
      <c r="AQ366" s="8">
        <f t="shared" si="118"/>
        <v>0.20040080160320639</v>
      </c>
      <c r="AR366">
        <f t="shared" si="119"/>
        <v>237</v>
      </c>
    </row>
    <row r="367" spans="1:44" x14ac:dyDescent="0.3">
      <c r="A367" t="str">
        <f>'Forward Ranks'!A367</f>
        <v>T.J. Oshie</v>
      </c>
      <c r="B367" t="str">
        <f>'Forward Ranks'!B367</f>
        <v>WSH</v>
      </c>
      <c r="C367" s="2">
        <f>'Forward Ranks'!I367</f>
        <v>0.41787439613526572</v>
      </c>
      <c r="D367" s="2">
        <f>'Forward Ranks'!K367</f>
        <v>5.7971014492753624E-2</v>
      </c>
      <c r="E367" s="2">
        <f>'Forward Ranks'!L367</f>
        <v>0.61111111111111116</v>
      </c>
      <c r="F367" s="2">
        <f>'Forward Ranks'!AC367</f>
        <v>0.49758454106280192</v>
      </c>
      <c r="G367" s="2">
        <f>'Forward Ranks'!AF367</f>
        <v>0.26328502415458938</v>
      </c>
      <c r="H367" s="2">
        <f>'Forward Ranks'!AP367</f>
        <v>0.71980676328502413</v>
      </c>
      <c r="I367" s="2">
        <f t="shared" si="100"/>
        <v>0.45169082125603865</v>
      </c>
      <c r="J367" s="2">
        <f t="shared" si="101"/>
        <v>0.61602671118530883</v>
      </c>
      <c r="K367">
        <f t="shared" si="102"/>
        <v>231</v>
      </c>
      <c r="M367" s="1">
        <f t="shared" si="103"/>
        <v>0.32769726247987119</v>
      </c>
      <c r="N367" s="2">
        <f t="shared" si="104"/>
        <v>0.51752921535893159</v>
      </c>
      <c r="O367">
        <f t="shared" si="105"/>
        <v>290</v>
      </c>
      <c r="P367" s="2">
        <f>'Forward Ranks'!AZ367</f>
        <v>0.22222222222222221</v>
      </c>
      <c r="Q367">
        <f>'F on ice'!G367</f>
        <v>12.186206896551999</v>
      </c>
      <c r="R367" s="8">
        <f t="shared" si="106"/>
        <v>73.788878015082886</v>
      </c>
      <c r="S367">
        <f t="shared" si="107"/>
        <v>235</v>
      </c>
      <c r="T367" s="8">
        <f t="shared" si="108"/>
        <v>63.939128432445159</v>
      </c>
      <c r="U367" s="30">
        <f t="shared" si="109"/>
        <v>288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237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237</v>
      </c>
      <c r="AN367">
        <f>'D on Ice'!G367</f>
        <v>0</v>
      </c>
      <c r="AO367" s="8">
        <f t="shared" si="116"/>
        <v>0.20040080160320639</v>
      </c>
      <c r="AP367">
        <f t="shared" si="117"/>
        <v>237</v>
      </c>
      <c r="AQ367" s="8">
        <f t="shared" si="118"/>
        <v>0.20040080160320639</v>
      </c>
      <c r="AR367">
        <f t="shared" si="119"/>
        <v>237</v>
      </c>
    </row>
    <row r="368" spans="1:44" x14ac:dyDescent="0.3">
      <c r="A368" t="str">
        <f>'Forward Ranks'!A368</f>
        <v>Tage Thompson</v>
      </c>
      <c r="B368" t="str">
        <f>'Forward Ranks'!B368</f>
        <v>BUF</v>
      </c>
      <c r="C368" s="2">
        <f>'Forward Ranks'!I368</f>
        <v>0.85507246376811596</v>
      </c>
      <c r="D368" s="2">
        <f>'Forward Ranks'!K368</f>
        <v>0.66666666666666663</v>
      </c>
      <c r="E368" s="2">
        <f>'Forward Ranks'!L368</f>
        <v>0.64492753623188404</v>
      </c>
      <c r="F368" s="2">
        <f>'Forward Ranks'!AC368</f>
        <v>0.55555555555555558</v>
      </c>
      <c r="G368" s="2">
        <f>'Forward Ranks'!AF368</f>
        <v>0.43478260869565216</v>
      </c>
      <c r="H368" s="2">
        <f>'Forward Ranks'!AP368</f>
        <v>0.56763285024154586</v>
      </c>
      <c r="I368" s="2">
        <f t="shared" si="100"/>
        <v>0.68357487922705318</v>
      </c>
      <c r="J368" s="2">
        <f t="shared" si="101"/>
        <v>0.81636060100166941</v>
      </c>
      <c r="K368">
        <f t="shared" si="102"/>
        <v>110</v>
      </c>
      <c r="M368" s="1">
        <f t="shared" si="103"/>
        <v>0.45249597423510468</v>
      </c>
      <c r="N368" s="2">
        <f t="shared" si="104"/>
        <v>0.62437395659432382</v>
      </c>
      <c r="O368">
        <f t="shared" si="105"/>
        <v>226</v>
      </c>
      <c r="P368" s="2">
        <f>'Forward Ranks'!AZ368</f>
        <v>0.3671497584541063</v>
      </c>
      <c r="Q368">
        <f>'F on ice'!G368</f>
        <v>12.850877192982001</v>
      </c>
      <c r="R368" s="8">
        <f t="shared" si="106"/>
        <v>94.486937293148941</v>
      </c>
      <c r="S368">
        <f t="shared" si="107"/>
        <v>113</v>
      </c>
      <c r="T368" s="8">
        <f t="shared" si="108"/>
        <v>75.28827285241438</v>
      </c>
      <c r="U368" s="30">
        <f t="shared" si="109"/>
        <v>224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237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237</v>
      </c>
      <c r="AN368">
        <f>'D on Ice'!G368</f>
        <v>0</v>
      </c>
      <c r="AO368" s="8">
        <f t="shared" si="116"/>
        <v>0.20040080160320639</v>
      </c>
      <c r="AP368">
        <f t="shared" si="117"/>
        <v>237</v>
      </c>
      <c r="AQ368" s="8">
        <f t="shared" si="118"/>
        <v>0.20040080160320639</v>
      </c>
      <c r="AR368">
        <f t="shared" si="119"/>
        <v>237</v>
      </c>
    </row>
    <row r="369" spans="1:44" x14ac:dyDescent="0.3">
      <c r="A369" t="str">
        <f>'Forward Ranks'!A369</f>
        <v>Tanner Jeannot</v>
      </c>
      <c r="B369" t="str">
        <f>'Forward Ranks'!B369</f>
        <v>T.B</v>
      </c>
      <c r="C369" s="2">
        <f>'Forward Ranks'!I369</f>
        <v>0.46376811594202899</v>
      </c>
      <c r="D369" s="2">
        <f>'Forward Ranks'!K369</f>
        <v>0.2391304347826087</v>
      </c>
      <c r="E369" s="2">
        <f>'Forward Ranks'!L369</f>
        <v>0.41787439613526572</v>
      </c>
      <c r="F369" s="2">
        <f>'Forward Ranks'!AC369</f>
        <v>0.83333333333333337</v>
      </c>
      <c r="G369" s="2">
        <f>'Forward Ranks'!AF369</f>
        <v>0.55072463768115942</v>
      </c>
      <c r="H369" s="2">
        <f>'Forward Ranks'!AP369</f>
        <v>0.3719806763285024</v>
      </c>
      <c r="I369" s="2">
        <f t="shared" si="100"/>
        <v>0.37318840579710144</v>
      </c>
      <c r="J369" s="2">
        <f t="shared" si="101"/>
        <v>0.54590984974958268</v>
      </c>
      <c r="K369">
        <f t="shared" si="102"/>
        <v>273</v>
      </c>
      <c r="M369" s="1">
        <f t="shared" si="103"/>
        <v>0.7093397745571659</v>
      </c>
      <c r="N369" s="2">
        <f t="shared" si="104"/>
        <v>0.8297161936560935</v>
      </c>
      <c r="O369">
        <f t="shared" si="105"/>
        <v>103</v>
      </c>
      <c r="P369" s="2">
        <f>'Forward Ranks'!AZ369</f>
        <v>0.7439613526570048</v>
      </c>
      <c r="Q369">
        <f>'F on ice'!G369</f>
        <v>11.306910569106</v>
      </c>
      <c r="R369" s="8">
        <f t="shared" si="106"/>
        <v>65.897895544064269</v>
      </c>
      <c r="S369">
        <f t="shared" si="107"/>
        <v>272</v>
      </c>
      <c r="T369" s="8">
        <f t="shared" si="108"/>
        <v>94.278529934715351</v>
      </c>
      <c r="U369" s="30">
        <f t="shared" si="109"/>
        <v>106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237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237</v>
      </c>
      <c r="AN369">
        <f>'D on Ice'!G369</f>
        <v>0</v>
      </c>
      <c r="AO369" s="8">
        <f t="shared" si="116"/>
        <v>0.20040080160320639</v>
      </c>
      <c r="AP369">
        <f t="shared" si="117"/>
        <v>237</v>
      </c>
      <c r="AQ369" s="8">
        <f t="shared" si="118"/>
        <v>0.20040080160320639</v>
      </c>
      <c r="AR369">
        <f t="shared" si="119"/>
        <v>237</v>
      </c>
    </row>
    <row r="370" spans="1:44" x14ac:dyDescent="0.3">
      <c r="A370" t="str">
        <f>'Forward Ranks'!A370</f>
        <v>Tanner Pearson</v>
      </c>
      <c r="B370" t="str">
        <f>'Forward Ranks'!B370</f>
        <v>MTL</v>
      </c>
      <c r="C370" s="2">
        <f>'Forward Ranks'!I370</f>
        <v>0.4251207729468599</v>
      </c>
      <c r="D370" s="2">
        <f>'Forward Ranks'!K370</f>
        <v>0.28260869565217389</v>
      </c>
      <c r="E370" s="2">
        <f>'Forward Ranks'!L370</f>
        <v>0.68357487922705318</v>
      </c>
      <c r="F370" s="2">
        <f>'Forward Ranks'!AC370</f>
        <v>0.24637681159420291</v>
      </c>
      <c r="G370" s="2">
        <f>'Forward Ranks'!AF370</f>
        <v>5.7971014492753624E-2</v>
      </c>
      <c r="H370" s="2">
        <f>'Forward Ranks'!AP370</f>
        <v>0.7874396135265701</v>
      </c>
      <c r="I370" s="2">
        <f t="shared" si="100"/>
        <v>0.54468599033816423</v>
      </c>
      <c r="J370" s="2">
        <f t="shared" si="101"/>
        <v>0.69449081803005008</v>
      </c>
      <c r="K370">
        <f t="shared" si="102"/>
        <v>184</v>
      </c>
      <c r="M370" s="1">
        <f t="shared" si="103"/>
        <v>0.15217391304347827</v>
      </c>
      <c r="N370" s="2">
        <f t="shared" si="104"/>
        <v>0.38230383973288817</v>
      </c>
      <c r="O370">
        <f t="shared" si="105"/>
        <v>371</v>
      </c>
      <c r="P370" s="2">
        <f>'Forward Ranks'!AZ370</f>
        <v>0.15217391304347827</v>
      </c>
      <c r="Q370">
        <f>'F on ice'!G370</f>
        <v>10.251724137930999</v>
      </c>
      <c r="R370" s="8">
        <f t="shared" si="106"/>
        <v>79.700805940936007</v>
      </c>
      <c r="S370">
        <f t="shared" si="107"/>
        <v>194</v>
      </c>
      <c r="T370" s="8">
        <f t="shared" si="108"/>
        <v>48.482108111219816</v>
      </c>
      <c r="U370" s="30">
        <f t="shared" si="109"/>
        <v>383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237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237</v>
      </c>
      <c r="AN370">
        <f>'D on Ice'!G370</f>
        <v>0</v>
      </c>
      <c r="AO370" s="8">
        <f t="shared" si="116"/>
        <v>0.20040080160320639</v>
      </c>
      <c r="AP370">
        <f t="shared" si="117"/>
        <v>237</v>
      </c>
      <c r="AQ370" s="8">
        <f t="shared" si="118"/>
        <v>0.20040080160320639</v>
      </c>
      <c r="AR370">
        <f t="shared" si="119"/>
        <v>237</v>
      </c>
    </row>
    <row r="371" spans="1:44" x14ac:dyDescent="0.3">
      <c r="A371" t="str">
        <f>'Forward Ranks'!A371</f>
        <v>Taylor Raddysh</v>
      </c>
      <c r="B371" t="str">
        <f>'Forward Ranks'!B371</f>
        <v>CHI</v>
      </c>
      <c r="C371" s="2">
        <f>'Forward Ranks'!I371</f>
        <v>0.24154589371980675</v>
      </c>
      <c r="D371" s="2">
        <f>'Forward Ranks'!K371</f>
        <v>2.1739130434782608E-2</v>
      </c>
      <c r="E371" s="2">
        <f>'Forward Ranks'!L371</f>
        <v>0.21739130434782608</v>
      </c>
      <c r="F371" s="2">
        <f>'Forward Ranks'!AC371</f>
        <v>0.12077294685990338</v>
      </c>
      <c r="G371" s="2">
        <f>'Forward Ranks'!AF371</f>
        <v>0.20289855072463769</v>
      </c>
      <c r="H371" s="2">
        <f>'Forward Ranks'!AP371</f>
        <v>0.54830917874396135</v>
      </c>
      <c r="I371" s="2">
        <f t="shared" si="100"/>
        <v>0.25724637681159424</v>
      </c>
      <c r="J371" s="2">
        <f t="shared" si="101"/>
        <v>0.45409015025041738</v>
      </c>
      <c r="K371">
        <f t="shared" si="102"/>
        <v>328</v>
      </c>
      <c r="M371" s="1">
        <f t="shared" si="103"/>
        <v>0.29790660225442833</v>
      </c>
      <c r="N371" s="2">
        <f t="shared" si="104"/>
        <v>0.48414023372287146</v>
      </c>
      <c r="O371">
        <f t="shared" si="105"/>
        <v>310</v>
      </c>
      <c r="P371" s="2">
        <f>'Forward Ranks'!AZ371</f>
        <v>0.57004830917874394</v>
      </c>
      <c r="Q371">
        <f>'F on ice'!G371</f>
        <v>12.024621212121</v>
      </c>
      <c r="R371" s="8">
        <f t="shared" si="106"/>
        <v>57.43363623716273</v>
      </c>
      <c r="S371">
        <f t="shared" si="107"/>
        <v>326</v>
      </c>
      <c r="T371" s="8">
        <f t="shared" si="108"/>
        <v>60.438644584408138</v>
      </c>
      <c r="U371" s="30">
        <f t="shared" si="109"/>
        <v>315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237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237</v>
      </c>
      <c r="AN371">
        <f>'D on Ice'!G371</f>
        <v>0</v>
      </c>
      <c r="AO371" s="8">
        <f t="shared" si="116"/>
        <v>0.20040080160320639</v>
      </c>
      <c r="AP371">
        <f t="shared" si="117"/>
        <v>237</v>
      </c>
      <c r="AQ371" s="8">
        <f t="shared" si="118"/>
        <v>0.20040080160320639</v>
      </c>
      <c r="AR371">
        <f t="shared" si="119"/>
        <v>237</v>
      </c>
    </row>
    <row r="372" spans="1:44" x14ac:dyDescent="0.3">
      <c r="A372" t="str">
        <f>'Forward Ranks'!A372</f>
        <v>Teddy Blueger</v>
      </c>
      <c r="B372" t="str">
        <f>'Forward Ranks'!B372</f>
        <v>VAN</v>
      </c>
      <c r="C372" s="2">
        <f>'Forward Ranks'!I372</f>
        <v>0.41062801932367149</v>
      </c>
      <c r="D372" s="2">
        <f>'Forward Ranks'!K372</f>
        <v>0.68840579710144922</v>
      </c>
      <c r="E372" s="2">
        <f>'Forward Ranks'!L372</f>
        <v>0.74879227053140096</v>
      </c>
      <c r="F372" s="2">
        <f>'Forward Ranks'!AC372</f>
        <v>0.89613526570048307</v>
      </c>
      <c r="G372" s="2">
        <f>'Forward Ranks'!AF372</f>
        <v>0.93961352657004826</v>
      </c>
      <c r="H372" s="2">
        <f>'Forward Ranks'!AP372</f>
        <v>0.70772946859903385</v>
      </c>
      <c r="I372" s="2">
        <f t="shared" si="100"/>
        <v>0.63888888888888884</v>
      </c>
      <c r="J372" s="2">
        <f t="shared" si="101"/>
        <v>0.77128547579298834</v>
      </c>
      <c r="K372">
        <f t="shared" si="102"/>
        <v>138</v>
      </c>
      <c r="M372" s="1">
        <f t="shared" si="103"/>
        <v>0.91465378421900156</v>
      </c>
      <c r="N372" s="2">
        <f t="shared" si="104"/>
        <v>0.96327212020033393</v>
      </c>
      <c r="O372">
        <f t="shared" si="105"/>
        <v>23</v>
      </c>
      <c r="P372" s="2">
        <f>'Forward Ranks'!AZ372</f>
        <v>0.90821256038647347</v>
      </c>
      <c r="Q372">
        <f>'F on ice'!G372</f>
        <v>12.866666666666999</v>
      </c>
      <c r="R372" s="8">
        <f t="shared" si="106"/>
        <v>89.99521424596584</v>
      </c>
      <c r="S372">
        <f t="shared" si="107"/>
        <v>137</v>
      </c>
      <c r="T372" s="8">
        <f t="shared" si="108"/>
        <v>109.19387868670039</v>
      </c>
      <c r="U372" s="30">
        <f t="shared" si="109"/>
        <v>11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237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237</v>
      </c>
      <c r="AN372">
        <f>'D on Ice'!G372</f>
        <v>0</v>
      </c>
      <c r="AO372" s="8">
        <f t="shared" si="116"/>
        <v>0.20040080160320639</v>
      </c>
      <c r="AP372">
        <f t="shared" si="117"/>
        <v>237</v>
      </c>
      <c r="AQ372" s="8">
        <f t="shared" si="118"/>
        <v>0.20040080160320639</v>
      </c>
      <c r="AR372">
        <f t="shared" si="119"/>
        <v>237</v>
      </c>
    </row>
    <row r="373" spans="1:44" x14ac:dyDescent="0.3">
      <c r="A373" t="str">
        <f>'Forward Ranks'!A373</f>
        <v>Teuvo Teravainen</v>
      </c>
      <c r="B373" t="str">
        <f>'Forward Ranks'!B373</f>
        <v>CAR</v>
      </c>
      <c r="C373" s="2">
        <f>'Forward Ranks'!I373</f>
        <v>0.93961352657004826</v>
      </c>
      <c r="D373" s="2">
        <f>'Forward Ranks'!K373</f>
        <v>0.57729468599033817</v>
      </c>
      <c r="E373" s="2">
        <f>'Forward Ranks'!L373</f>
        <v>0.74154589371980673</v>
      </c>
      <c r="F373" s="2">
        <f>'Forward Ranks'!AC373</f>
        <v>0.88647342995169087</v>
      </c>
      <c r="G373" s="2">
        <f>'Forward Ranks'!AF373</f>
        <v>0.77536231884057971</v>
      </c>
      <c r="H373" s="2">
        <f>'Forward Ranks'!AP373</f>
        <v>0.41787439613526572</v>
      </c>
      <c r="I373" s="2">
        <f t="shared" si="100"/>
        <v>0.66908212560386471</v>
      </c>
      <c r="J373" s="2">
        <f t="shared" si="101"/>
        <v>0.79966611018363942</v>
      </c>
      <c r="K373">
        <f t="shared" si="102"/>
        <v>120</v>
      </c>
      <c r="M373" s="1">
        <f t="shared" si="103"/>
        <v>0.72061191626409027</v>
      </c>
      <c r="N373" s="2">
        <f t="shared" si="104"/>
        <v>0.8380634390651085</v>
      </c>
      <c r="O373">
        <f t="shared" si="105"/>
        <v>98</v>
      </c>
      <c r="P373" s="2">
        <f>'Forward Ranks'!AZ373</f>
        <v>0.5</v>
      </c>
      <c r="Q373">
        <f>'F on ice'!G373</f>
        <v>12.194326241135</v>
      </c>
      <c r="R373" s="8">
        <f t="shared" si="106"/>
        <v>92.160937259498937</v>
      </c>
      <c r="S373">
        <f t="shared" si="107"/>
        <v>121</v>
      </c>
      <c r="T373" s="8">
        <f t="shared" si="108"/>
        <v>96.000670147645849</v>
      </c>
      <c r="U373" s="30">
        <f t="shared" si="109"/>
        <v>94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237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237</v>
      </c>
      <c r="AN373">
        <f>'D on Ice'!G373</f>
        <v>0</v>
      </c>
      <c r="AO373" s="8">
        <f t="shared" si="116"/>
        <v>0.20040080160320639</v>
      </c>
      <c r="AP373">
        <f t="shared" si="117"/>
        <v>237</v>
      </c>
      <c r="AQ373" s="8">
        <f t="shared" si="118"/>
        <v>0.20040080160320639</v>
      </c>
      <c r="AR373">
        <f t="shared" si="119"/>
        <v>237</v>
      </c>
    </row>
    <row r="374" spans="1:44" x14ac:dyDescent="0.3">
      <c r="A374" t="str">
        <f>'Forward Ranks'!A374</f>
        <v>Tim Stützle</v>
      </c>
      <c r="B374" t="str">
        <f>'Forward Ranks'!B374</f>
        <v>OTT</v>
      </c>
      <c r="C374" s="2">
        <f>'Forward Ranks'!I374</f>
        <v>0.8623188405797102</v>
      </c>
      <c r="D374" s="2">
        <f>'Forward Ranks'!K374</f>
        <v>0.893719806763285</v>
      </c>
      <c r="E374" s="2">
        <f>'Forward Ranks'!L374</f>
        <v>0.71739130434782605</v>
      </c>
      <c r="F374" s="2">
        <f>'Forward Ranks'!AC374</f>
        <v>0.59903381642512077</v>
      </c>
      <c r="G374" s="2">
        <f>'Forward Ranks'!AF374</f>
        <v>0.35265700483091789</v>
      </c>
      <c r="H374" s="2">
        <f>'Forward Ranks'!AP374</f>
        <v>0.7342995169082126</v>
      </c>
      <c r="I374" s="2">
        <f t="shared" si="100"/>
        <v>0.80193236714975846</v>
      </c>
      <c r="J374" s="2">
        <f t="shared" si="101"/>
        <v>0.89983305509181966</v>
      </c>
      <c r="K374">
        <f t="shared" si="102"/>
        <v>61</v>
      </c>
      <c r="M374" s="1">
        <f t="shared" si="103"/>
        <v>0.48067632850241543</v>
      </c>
      <c r="N374" s="2">
        <f t="shared" si="104"/>
        <v>0.63939899833055092</v>
      </c>
      <c r="O374">
        <f t="shared" si="105"/>
        <v>217</v>
      </c>
      <c r="P374" s="2">
        <f>'Forward Ranks'!AZ374</f>
        <v>0.49033816425120774</v>
      </c>
      <c r="Q374">
        <f>'F on ice'!G374</f>
        <v>15.672348484847999</v>
      </c>
      <c r="R374" s="8">
        <f t="shared" si="106"/>
        <v>105.65565399402996</v>
      </c>
      <c r="S374">
        <f t="shared" si="107"/>
        <v>50</v>
      </c>
      <c r="T374" s="8">
        <f t="shared" si="108"/>
        <v>79.612248317903095</v>
      </c>
      <c r="U374" s="30">
        <f t="shared" si="109"/>
        <v>200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237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237</v>
      </c>
      <c r="AN374">
        <f>'D on Ice'!G374</f>
        <v>0</v>
      </c>
      <c r="AO374" s="8">
        <f t="shared" si="116"/>
        <v>0.20040080160320639</v>
      </c>
      <c r="AP374">
        <f t="shared" si="117"/>
        <v>237</v>
      </c>
      <c r="AQ374" s="8">
        <f t="shared" si="118"/>
        <v>0.20040080160320639</v>
      </c>
      <c r="AR374">
        <f t="shared" si="119"/>
        <v>237</v>
      </c>
    </row>
    <row r="375" spans="1:44" x14ac:dyDescent="0.3">
      <c r="A375" t="str">
        <f>'Forward Ranks'!A375</f>
        <v>Timo Meier</v>
      </c>
      <c r="B375" t="str">
        <f>'Forward Ranks'!B375</f>
        <v>N.J</v>
      </c>
      <c r="C375" s="2">
        <f>'Forward Ranks'!I375</f>
        <v>0.59903381642512077</v>
      </c>
      <c r="D375" s="2">
        <f>'Forward Ranks'!K375</f>
        <v>0.2391304347826087</v>
      </c>
      <c r="E375" s="2">
        <f>'Forward Ranks'!L375</f>
        <v>0.6908212560386473</v>
      </c>
      <c r="F375" s="2">
        <f>'Forward Ranks'!AC375</f>
        <v>0.32367149758454106</v>
      </c>
      <c r="G375" s="2">
        <f>'Forward Ranks'!AF375</f>
        <v>5.3140096618357488E-2</v>
      </c>
      <c r="H375" s="2">
        <f>'Forward Ranks'!AP375</f>
        <v>0.31642512077294688</v>
      </c>
      <c r="I375" s="2">
        <f t="shared" si="100"/>
        <v>0.46135265700483091</v>
      </c>
      <c r="J375" s="2">
        <f t="shared" si="101"/>
        <v>0.62604340567612693</v>
      </c>
      <c r="K375">
        <f t="shared" si="102"/>
        <v>225</v>
      </c>
      <c r="M375" s="1">
        <f t="shared" si="103"/>
        <v>0.12721417069243157</v>
      </c>
      <c r="N375" s="2">
        <f t="shared" si="104"/>
        <v>0.36560934891485808</v>
      </c>
      <c r="O375">
        <f t="shared" si="105"/>
        <v>381</v>
      </c>
      <c r="P375" s="2">
        <f>'Forward Ranks'!AZ375</f>
        <v>4.830917874396135E-3</v>
      </c>
      <c r="Q375">
        <f>'F on ice'!G375</f>
        <v>14.034848484848</v>
      </c>
      <c r="R375" s="8">
        <f t="shared" si="106"/>
        <v>76.639189052460694</v>
      </c>
      <c r="S375">
        <f t="shared" si="107"/>
        <v>212</v>
      </c>
      <c r="T375" s="8">
        <f t="shared" si="108"/>
        <v>50.595783376333813</v>
      </c>
      <c r="U375" s="30">
        <f t="shared" si="109"/>
        <v>369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237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237</v>
      </c>
      <c r="AN375">
        <f>'D on Ice'!G375</f>
        <v>0</v>
      </c>
      <c r="AO375" s="8">
        <f t="shared" si="116"/>
        <v>0.20040080160320639</v>
      </c>
      <c r="AP375">
        <f t="shared" si="117"/>
        <v>237</v>
      </c>
      <c r="AQ375" s="8">
        <f t="shared" si="118"/>
        <v>0.20040080160320639</v>
      </c>
      <c r="AR375">
        <f t="shared" si="119"/>
        <v>237</v>
      </c>
    </row>
    <row r="376" spans="1:44" x14ac:dyDescent="0.3">
      <c r="A376" t="str">
        <f>'Forward Ranks'!A376</f>
        <v>Tom Wilson</v>
      </c>
      <c r="B376" t="str">
        <f>'Forward Ranks'!B376</f>
        <v>WSH</v>
      </c>
      <c r="C376" s="2">
        <f>'Forward Ranks'!I376</f>
        <v>0.37439613526570048</v>
      </c>
      <c r="D376" s="2">
        <f>'Forward Ranks'!K376</f>
        <v>8.6956521739130432E-2</v>
      </c>
      <c r="E376" s="2">
        <f>'Forward Ranks'!L376</f>
        <v>0.47101449275362317</v>
      </c>
      <c r="F376" s="2">
        <f>'Forward Ranks'!AC376</f>
        <v>0.34299516908212563</v>
      </c>
      <c r="G376" s="2">
        <f>'Forward Ranks'!AF376</f>
        <v>0.1280193236714976</v>
      </c>
      <c r="H376" s="2">
        <f>'Forward Ranks'!AP376</f>
        <v>0.69806763285024154</v>
      </c>
      <c r="I376" s="2">
        <f t="shared" si="100"/>
        <v>0.40760869565217389</v>
      </c>
      <c r="J376" s="2">
        <f t="shared" si="101"/>
        <v>0.58263772954924875</v>
      </c>
      <c r="K376">
        <f t="shared" si="102"/>
        <v>251</v>
      </c>
      <c r="M376" s="1">
        <f t="shared" si="103"/>
        <v>0.22222222222222224</v>
      </c>
      <c r="N376" s="2">
        <f t="shared" si="104"/>
        <v>0.43405676126878129</v>
      </c>
      <c r="O376">
        <f t="shared" si="105"/>
        <v>340</v>
      </c>
      <c r="P376" s="2">
        <f>'Forward Ranks'!AZ376</f>
        <v>0.19565217391304349</v>
      </c>
      <c r="Q376">
        <f>'F on ice'!G376</f>
        <v>13.197037037036999</v>
      </c>
      <c r="R376" s="8">
        <f t="shared" si="106"/>
        <v>71.460809991961867</v>
      </c>
      <c r="S376">
        <f t="shared" si="107"/>
        <v>244</v>
      </c>
      <c r="T376" s="8">
        <f t="shared" si="108"/>
        <v>56.602713163915134</v>
      </c>
      <c r="U376" s="30">
        <f t="shared" si="109"/>
        <v>334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237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237</v>
      </c>
      <c r="AN376">
        <f>'D on Ice'!G376</f>
        <v>0</v>
      </c>
      <c r="AO376" s="8">
        <f t="shared" si="116"/>
        <v>0.20040080160320639</v>
      </c>
      <c r="AP376">
        <f t="shared" si="117"/>
        <v>237</v>
      </c>
      <c r="AQ376" s="8">
        <f t="shared" si="118"/>
        <v>0.20040080160320639</v>
      </c>
      <c r="AR376">
        <f t="shared" si="119"/>
        <v>237</v>
      </c>
    </row>
    <row r="377" spans="1:44" x14ac:dyDescent="0.3">
      <c r="A377" t="str">
        <f>'Forward Ranks'!A377</f>
        <v>Tomas Hertl</v>
      </c>
      <c r="B377" t="str">
        <f>'Forward Ranks'!B377</f>
        <v>S.J</v>
      </c>
      <c r="C377" s="2">
        <f>'Forward Ranks'!I377</f>
        <v>0.38405797101449274</v>
      </c>
      <c r="D377" s="2">
        <f>'Forward Ranks'!K377</f>
        <v>0.18357487922705315</v>
      </c>
      <c r="E377" s="2">
        <f>'Forward Ranks'!L377</f>
        <v>0.50966183574879231</v>
      </c>
      <c r="F377" s="2">
        <f>'Forward Ranks'!AC377</f>
        <v>0.12560386473429952</v>
      </c>
      <c r="G377" s="2">
        <f>'Forward Ranks'!AF377</f>
        <v>0.2318840579710145</v>
      </c>
      <c r="H377" s="2">
        <f>'Forward Ranks'!AP377</f>
        <v>0.79468599033816423</v>
      </c>
      <c r="I377" s="2">
        <f t="shared" si="100"/>
        <v>0.46799516908212557</v>
      </c>
      <c r="J377" s="2">
        <f t="shared" si="101"/>
        <v>0.63105175292153592</v>
      </c>
      <c r="K377">
        <f t="shared" si="102"/>
        <v>221</v>
      </c>
      <c r="M377" s="1">
        <f t="shared" si="103"/>
        <v>0.37922705314009669</v>
      </c>
      <c r="N377" s="2">
        <f t="shared" si="104"/>
        <v>0.56928213689482465</v>
      </c>
      <c r="O377">
        <f t="shared" si="105"/>
        <v>258</v>
      </c>
      <c r="P377" s="2">
        <f>'Forward Ranks'!AZ377</f>
        <v>0.78019323671497587</v>
      </c>
      <c r="Q377">
        <f>'F on ice'!G377</f>
        <v>14.878368794326001</v>
      </c>
      <c r="R377" s="8">
        <f t="shared" si="106"/>
        <v>77.983544086479597</v>
      </c>
      <c r="S377">
        <f t="shared" si="107"/>
        <v>205</v>
      </c>
      <c r="T377" s="8">
        <f t="shared" si="108"/>
        <v>71.806582483808469</v>
      </c>
      <c r="U377" s="30">
        <f t="shared" si="109"/>
        <v>247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237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237</v>
      </c>
      <c r="AN377">
        <f>'D on Ice'!G377</f>
        <v>0</v>
      </c>
      <c r="AO377" s="8">
        <f t="shared" si="116"/>
        <v>0.20040080160320639</v>
      </c>
      <c r="AP377">
        <f t="shared" si="117"/>
        <v>237</v>
      </c>
      <c r="AQ377" s="8">
        <f t="shared" si="118"/>
        <v>0.20040080160320639</v>
      </c>
      <c r="AR377">
        <f t="shared" si="119"/>
        <v>237</v>
      </c>
    </row>
    <row r="378" spans="1:44" x14ac:dyDescent="0.3">
      <c r="A378" t="str">
        <f>'Forward Ranks'!A378</f>
        <v>Tomas Tatar</v>
      </c>
      <c r="B378" t="str">
        <f>'Forward Ranks'!B378</f>
        <v>COL, SEA</v>
      </c>
      <c r="C378" s="2">
        <f>'Forward Ranks'!I378</f>
        <v>0.56763285024154586</v>
      </c>
      <c r="D378" s="2">
        <f>'Forward Ranks'!K378</f>
        <v>0.9371980676328503</v>
      </c>
      <c r="E378" s="2">
        <f>'Forward Ranks'!L378</f>
        <v>0.47584541062801933</v>
      </c>
      <c r="F378" s="2">
        <f>'Forward Ranks'!AC378</f>
        <v>0.46859903381642515</v>
      </c>
      <c r="G378" s="2">
        <f>'Forward Ranks'!AF378</f>
        <v>0.5628019323671497</v>
      </c>
      <c r="H378" s="2">
        <f>'Forward Ranks'!AP378</f>
        <v>0.38164251207729466</v>
      </c>
      <c r="I378" s="2">
        <f t="shared" si="100"/>
        <v>0.59057971014492749</v>
      </c>
      <c r="J378" s="2">
        <f t="shared" si="101"/>
        <v>0.73288814691151916</v>
      </c>
      <c r="K378">
        <f t="shared" si="102"/>
        <v>161</v>
      </c>
      <c r="M378" s="1">
        <f t="shared" si="103"/>
        <v>0.50080515297906603</v>
      </c>
      <c r="N378" s="2">
        <f t="shared" si="104"/>
        <v>0.65776293823038401</v>
      </c>
      <c r="O378">
        <f t="shared" si="105"/>
        <v>206</v>
      </c>
      <c r="P378" s="2">
        <f>'Forward Ranks'!AZ378</f>
        <v>0.47101449275362317</v>
      </c>
      <c r="Q378">
        <f>'F on ice'!G378</f>
        <v>11.283333333332999</v>
      </c>
      <c r="R378" s="8">
        <f t="shared" si="106"/>
        <v>84.572148024484918</v>
      </c>
      <c r="S378">
        <f t="shared" si="107"/>
        <v>170</v>
      </c>
      <c r="T378" s="8">
        <f t="shared" si="108"/>
        <v>77.059627156371405</v>
      </c>
      <c r="U378" s="30">
        <f t="shared" si="109"/>
        <v>214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237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237</v>
      </c>
      <c r="AN378">
        <f>'D on Ice'!G378</f>
        <v>0</v>
      </c>
      <c r="AO378" s="8">
        <f t="shared" si="116"/>
        <v>0.20040080160320639</v>
      </c>
      <c r="AP378">
        <f t="shared" si="117"/>
        <v>237</v>
      </c>
      <c r="AQ378" s="8">
        <f t="shared" si="118"/>
        <v>0.20040080160320639</v>
      </c>
      <c r="AR378">
        <f t="shared" si="119"/>
        <v>237</v>
      </c>
    </row>
    <row r="379" spans="1:44" x14ac:dyDescent="0.3">
      <c r="A379" t="str">
        <f>'Forward Ranks'!A379</f>
        <v>Tommy Novak</v>
      </c>
      <c r="B379" t="str">
        <f>'Forward Ranks'!B379</f>
        <v>NSH</v>
      </c>
      <c r="C379" s="2">
        <f>'Forward Ranks'!I379</f>
        <v>0.6811594202898551</v>
      </c>
      <c r="D379" s="2">
        <f>'Forward Ranks'!K379</f>
        <v>0.35507246376811596</v>
      </c>
      <c r="E379" s="2">
        <f>'Forward Ranks'!L379</f>
        <v>0.70531400966183577</v>
      </c>
      <c r="F379" s="2">
        <f>'Forward Ranks'!AC379</f>
        <v>0.84782608695652173</v>
      </c>
      <c r="G379" s="2">
        <f>'Forward Ranks'!AF379</f>
        <v>0.83333333333333337</v>
      </c>
      <c r="H379" s="2">
        <f>'Forward Ranks'!AP379</f>
        <v>0.67391304347826086</v>
      </c>
      <c r="I379" s="2">
        <f t="shared" si="100"/>
        <v>0.60386473429951693</v>
      </c>
      <c r="J379" s="2">
        <f t="shared" si="101"/>
        <v>0.74457429048414026</v>
      </c>
      <c r="K379">
        <f t="shared" si="102"/>
        <v>153</v>
      </c>
      <c r="M379" s="1">
        <f t="shared" si="103"/>
        <v>0.80032206119162641</v>
      </c>
      <c r="N379" s="2">
        <f t="shared" si="104"/>
        <v>0.88647746243739567</v>
      </c>
      <c r="O379">
        <f t="shared" si="105"/>
        <v>69</v>
      </c>
      <c r="P379" s="2">
        <f>'Forward Ranks'!AZ379</f>
        <v>0.71980676328502413</v>
      </c>
      <c r="Q379">
        <f>'F on ice'!G379</f>
        <v>11.364414414414</v>
      </c>
      <c r="R379" s="8">
        <f t="shared" si="106"/>
        <v>85.821843462828028</v>
      </c>
      <c r="S379">
        <f t="shared" si="107"/>
        <v>163</v>
      </c>
      <c r="T379" s="8">
        <f t="shared" si="108"/>
        <v>100.01216065815358</v>
      </c>
      <c r="U379" s="30">
        <f t="shared" si="109"/>
        <v>73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237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237</v>
      </c>
      <c r="AN379">
        <f>'D on Ice'!G379</f>
        <v>0</v>
      </c>
      <c r="AO379" s="8">
        <f t="shared" si="116"/>
        <v>0.20040080160320639</v>
      </c>
      <c r="AP379">
        <f t="shared" si="117"/>
        <v>237</v>
      </c>
      <c r="AQ379" s="8">
        <f t="shared" si="118"/>
        <v>0.20040080160320639</v>
      </c>
      <c r="AR379">
        <f t="shared" si="119"/>
        <v>237</v>
      </c>
    </row>
    <row r="380" spans="1:44" x14ac:dyDescent="0.3">
      <c r="A380" t="str">
        <f>'Forward Ranks'!A380</f>
        <v>Travis Konecny</v>
      </c>
      <c r="B380" t="str">
        <f>'Forward Ranks'!B380</f>
        <v>PHI</v>
      </c>
      <c r="C380" s="2">
        <f>'Forward Ranks'!I380</f>
        <v>0.95410628019323673</v>
      </c>
      <c r="D380" s="2">
        <f>'Forward Ranks'!K380</f>
        <v>0.84299516908212557</v>
      </c>
      <c r="E380" s="2">
        <f>'Forward Ranks'!L380</f>
        <v>0.7874396135265701</v>
      </c>
      <c r="F380" s="2">
        <f>'Forward Ranks'!AC380</f>
        <v>0.87439613526570048</v>
      </c>
      <c r="G380" s="2">
        <f>'Forward Ranks'!AF380</f>
        <v>0.893719806763285</v>
      </c>
      <c r="H380" s="2">
        <f>'Forward Ranks'!AP380</f>
        <v>0.82608695652173914</v>
      </c>
      <c r="I380" s="2">
        <f t="shared" si="100"/>
        <v>0.85265700483091789</v>
      </c>
      <c r="J380" s="2">
        <f t="shared" si="101"/>
        <v>0.93656093489148584</v>
      </c>
      <c r="K380">
        <f t="shared" si="102"/>
        <v>39</v>
      </c>
      <c r="M380" s="1">
        <f t="shared" si="103"/>
        <v>0.86312399355877611</v>
      </c>
      <c r="N380" s="2">
        <f t="shared" si="104"/>
        <v>0.93155258764607685</v>
      </c>
      <c r="O380">
        <f t="shared" si="105"/>
        <v>42</v>
      </c>
      <c r="P380" s="2">
        <f>'Forward Ranks'!AZ380</f>
        <v>0.82125603864734298</v>
      </c>
      <c r="Q380">
        <f>'F on ice'!G380</f>
        <v>13.841156462584999</v>
      </c>
      <c r="R380" s="8">
        <f t="shared" si="106"/>
        <v>107.49724995173358</v>
      </c>
      <c r="S380">
        <f t="shared" si="107"/>
        <v>38</v>
      </c>
      <c r="T380" s="8">
        <f t="shared" si="108"/>
        <v>106.99641522719267</v>
      </c>
      <c r="U380" s="30">
        <f t="shared" si="109"/>
        <v>24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237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237</v>
      </c>
      <c r="AN380">
        <f>'D on Ice'!G380</f>
        <v>0</v>
      </c>
      <c r="AO380" s="8">
        <f t="shared" si="116"/>
        <v>0.20040080160320639</v>
      </c>
      <c r="AP380">
        <f t="shared" si="117"/>
        <v>237</v>
      </c>
      <c r="AQ380" s="8">
        <f t="shared" si="118"/>
        <v>0.20040080160320639</v>
      </c>
      <c r="AR380">
        <f t="shared" si="119"/>
        <v>237</v>
      </c>
    </row>
    <row r="381" spans="1:44" x14ac:dyDescent="0.3">
      <c r="A381" t="str">
        <f>'Forward Ranks'!A381</f>
        <v>Trent Frederic</v>
      </c>
      <c r="B381" t="str">
        <f>'Forward Ranks'!B381</f>
        <v>BOS</v>
      </c>
      <c r="C381" s="2">
        <f>'Forward Ranks'!I381</f>
        <v>0.31159420289855072</v>
      </c>
      <c r="D381" s="2">
        <f>'Forward Ranks'!K381</f>
        <v>0.89130434782608692</v>
      </c>
      <c r="E381" s="2">
        <f>'Forward Ranks'!L381</f>
        <v>0.71739130434782605</v>
      </c>
      <c r="F381" s="2">
        <f>'Forward Ranks'!AC381</f>
        <v>0.5</v>
      </c>
      <c r="G381" s="2">
        <f>'Forward Ranks'!AF381</f>
        <v>0.41304347826086957</v>
      </c>
      <c r="H381" s="2">
        <f>'Forward Ranks'!AP381</f>
        <v>0.71014492753623193</v>
      </c>
      <c r="I381" s="2">
        <f t="shared" si="100"/>
        <v>0.65760869565217395</v>
      </c>
      <c r="J381" s="2">
        <f t="shared" si="101"/>
        <v>0.79131886477462432</v>
      </c>
      <c r="K381">
        <f t="shared" si="102"/>
        <v>126</v>
      </c>
      <c r="M381" s="1">
        <f t="shared" si="103"/>
        <v>0.42673107890499201</v>
      </c>
      <c r="N381" s="2">
        <f t="shared" si="104"/>
        <v>0.60767946577629384</v>
      </c>
      <c r="O381">
        <f t="shared" si="105"/>
        <v>236</v>
      </c>
      <c r="P381" s="2">
        <f>'Forward Ranks'!AZ381</f>
        <v>0.3671497584541063</v>
      </c>
      <c r="Q381">
        <f>'F on ice'!G381</f>
        <v>12.592013888888999</v>
      </c>
      <c r="R381" s="8">
        <f t="shared" si="106"/>
        <v>91.72390036635143</v>
      </c>
      <c r="S381">
        <f t="shared" si="107"/>
        <v>124</v>
      </c>
      <c r="T381" s="8">
        <f t="shared" si="108"/>
        <v>73.359960466518388</v>
      </c>
      <c r="U381" s="30">
        <f t="shared" si="109"/>
        <v>235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237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237</v>
      </c>
      <c r="AN381">
        <f>'D on Ice'!G381</f>
        <v>0</v>
      </c>
      <c r="AO381" s="8">
        <f t="shared" si="116"/>
        <v>0.20040080160320639</v>
      </c>
      <c r="AP381">
        <f t="shared" si="117"/>
        <v>237</v>
      </c>
      <c r="AQ381" s="8">
        <f t="shared" si="118"/>
        <v>0.20040080160320639</v>
      </c>
      <c r="AR381">
        <f t="shared" si="119"/>
        <v>237</v>
      </c>
    </row>
    <row r="382" spans="1:44" x14ac:dyDescent="0.3">
      <c r="A382" t="str">
        <f>'Forward Ranks'!A382</f>
        <v>Trevor Lewis</v>
      </c>
      <c r="B382" t="str">
        <f>'Forward Ranks'!B382</f>
        <v>L.A</v>
      </c>
      <c r="C382" s="2">
        <f>'Forward Ranks'!I382</f>
        <v>0.69806763285024154</v>
      </c>
      <c r="D382" s="2">
        <f>'Forward Ranks'!K382</f>
        <v>0.10386473429951691</v>
      </c>
      <c r="E382" s="2">
        <f>'Forward Ranks'!L382</f>
        <v>0.58695652173913049</v>
      </c>
      <c r="F382" s="2">
        <f>'Forward Ranks'!AC382</f>
        <v>0.75845410628019327</v>
      </c>
      <c r="G382" s="2">
        <f>'Forward Ranks'!AF382</f>
        <v>0.69323671497584538</v>
      </c>
      <c r="H382" s="2">
        <f>'Forward Ranks'!AP382</f>
        <v>0.19565217391304349</v>
      </c>
      <c r="I382" s="2">
        <f t="shared" si="100"/>
        <v>0.39613526570048307</v>
      </c>
      <c r="J382" s="2">
        <f t="shared" si="101"/>
        <v>0.57262103505843076</v>
      </c>
      <c r="K382">
        <f t="shared" si="102"/>
        <v>257</v>
      </c>
      <c r="M382" s="1">
        <f t="shared" si="103"/>
        <v>0.63446054750402581</v>
      </c>
      <c r="N382" s="2">
        <f t="shared" si="104"/>
        <v>0.76126878130217024</v>
      </c>
      <c r="O382">
        <f t="shared" si="105"/>
        <v>144</v>
      </c>
      <c r="P382" s="2">
        <f>'Forward Ranks'!AZ382</f>
        <v>0.45169082125603865</v>
      </c>
      <c r="Q382">
        <f>'F on ice'!G382</f>
        <v>9.3922222222222</v>
      </c>
      <c r="R382" s="8">
        <f t="shared" si="106"/>
        <v>66.654325728065274</v>
      </c>
      <c r="S382">
        <f t="shared" si="107"/>
        <v>269</v>
      </c>
      <c r="T382" s="8">
        <f t="shared" si="108"/>
        <v>85.519100352439224</v>
      </c>
      <c r="U382" s="30">
        <f t="shared" si="109"/>
        <v>155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237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237</v>
      </c>
      <c r="AN382">
        <f>'D on Ice'!G382</f>
        <v>0</v>
      </c>
      <c r="AO382" s="8">
        <f t="shared" si="116"/>
        <v>0.20040080160320639</v>
      </c>
      <c r="AP382">
        <f t="shared" si="117"/>
        <v>237</v>
      </c>
      <c r="AQ382" s="8">
        <f t="shared" si="118"/>
        <v>0.20040080160320639</v>
      </c>
      <c r="AR382">
        <f t="shared" si="119"/>
        <v>237</v>
      </c>
    </row>
    <row r="383" spans="1:44" x14ac:dyDescent="0.3">
      <c r="A383" t="str">
        <f>'Forward Ranks'!A383</f>
        <v>Trevor Moore</v>
      </c>
      <c r="B383" t="str">
        <f>'Forward Ranks'!B383</f>
        <v>L.A</v>
      </c>
      <c r="C383" s="2">
        <f>'Forward Ranks'!I383</f>
        <v>0.98792270531400961</v>
      </c>
      <c r="D383" s="2">
        <f>'Forward Ranks'!K383</f>
        <v>0.88647342995169087</v>
      </c>
      <c r="E383" s="2">
        <f>'Forward Ranks'!L383</f>
        <v>0.95410628019323673</v>
      </c>
      <c r="F383" s="2">
        <f>'Forward Ranks'!AC383</f>
        <v>0.92753623188405798</v>
      </c>
      <c r="G383" s="2">
        <f>'Forward Ranks'!AF383</f>
        <v>0.86714975845410625</v>
      </c>
      <c r="H383" s="2">
        <f>'Forward Ranks'!AP383</f>
        <v>0.83091787439613529</v>
      </c>
      <c r="I383" s="2">
        <f t="shared" si="100"/>
        <v>0.91485507246376807</v>
      </c>
      <c r="J383" s="2">
        <f t="shared" si="101"/>
        <v>0.97161936560934892</v>
      </c>
      <c r="K383">
        <f t="shared" si="102"/>
        <v>18</v>
      </c>
      <c r="M383" s="1">
        <f t="shared" si="103"/>
        <v>0.84299516908212568</v>
      </c>
      <c r="N383" s="2">
        <f t="shared" si="104"/>
        <v>0.91986644407345575</v>
      </c>
      <c r="O383">
        <f t="shared" si="105"/>
        <v>49</v>
      </c>
      <c r="P383" s="2">
        <f>'Forward Ranks'!AZ383</f>
        <v>0.7342995169082126</v>
      </c>
      <c r="Q383">
        <f>'F on ice'!G383</f>
        <v>13.439259259259</v>
      </c>
      <c r="R383" s="8">
        <f t="shared" si="106"/>
        <v>110.60119582019389</v>
      </c>
      <c r="S383">
        <f t="shared" si="107"/>
        <v>22</v>
      </c>
      <c r="T383" s="8">
        <f t="shared" si="108"/>
        <v>105.42590366660458</v>
      </c>
      <c r="U383" s="30">
        <f t="shared" si="109"/>
        <v>35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237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237</v>
      </c>
      <c r="AN383">
        <f>'D on Ice'!G383</f>
        <v>0</v>
      </c>
      <c r="AO383" s="8">
        <f t="shared" si="116"/>
        <v>0.20040080160320639</v>
      </c>
      <c r="AP383">
        <f t="shared" si="117"/>
        <v>237</v>
      </c>
      <c r="AQ383" s="8">
        <f t="shared" si="118"/>
        <v>0.20040080160320639</v>
      </c>
      <c r="AR383">
        <f t="shared" si="119"/>
        <v>237</v>
      </c>
    </row>
    <row r="384" spans="1:44" x14ac:dyDescent="0.3">
      <c r="A384" t="str">
        <f>'Forward Ranks'!A384</f>
        <v>Trevor Zegras</v>
      </c>
      <c r="B384" t="str">
        <f>'Forward Ranks'!B384</f>
        <v>ANA</v>
      </c>
      <c r="C384" s="2">
        <f>'Forward Ranks'!I384</f>
        <v>0.59903381642512077</v>
      </c>
      <c r="D384" s="2">
        <f>'Forward Ranks'!K384</f>
        <v>0.11594202898550725</v>
      </c>
      <c r="E384" s="2">
        <f>'Forward Ranks'!L384</f>
        <v>0.74154589371980673</v>
      </c>
      <c r="F384" s="2">
        <f>'Forward Ranks'!AC384</f>
        <v>0.30917874396135264</v>
      </c>
      <c r="G384" s="2">
        <f>'Forward Ranks'!AF384</f>
        <v>0.10386473429951691</v>
      </c>
      <c r="H384" s="2">
        <f>'Forward Ranks'!AP384</f>
        <v>0.90821256038647347</v>
      </c>
      <c r="I384" s="2">
        <f t="shared" si="100"/>
        <v>0.59118357487922701</v>
      </c>
      <c r="J384" s="2">
        <f t="shared" si="101"/>
        <v>0.73455759599332215</v>
      </c>
      <c r="K384">
        <f t="shared" si="102"/>
        <v>160</v>
      </c>
      <c r="M384" s="1">
        <f t="shared" si="103"/>
        <v>0.2117552334943639</v>
      </c>
      <c r="N384" s="2">
        <f t="shared" si="104"/>
        <v>0.42737896494156929</v>
      </c>
      <c r="O384">
        <f t="shared" si="105"/>
        <v>344</v>
      </c>
      <c r="P384" s="2">
        <f>'Forward Ranks'!AZ384</f>
        <v>0.22222222222222221</v>
      </c>
      <c r="Q384">
        <f>'F on ice'!G384</f>
        <v>13.113333333332999</v>
      </c>
      <c r="R384" s="8">
        <f t="shared" si="106"/>
        <v>86.569092932665214</v>
      </c>
      <c r="S384">
        <f t="shared" si="107"/>
        <v>154</v>
      </c>
      <c r="T384" s="8">
        <f t="shared" si="108"/>
        <v>55.851229827489931</v>
      </c>
      <c r="U384" s="30">
        <f t="shared" si="109"/>
        <v>344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237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237</v>
      </c>
      <c r="AN384">
        <f>'D on Ice'!G384</f>
        <v>0</v>
      </c>
      <c r="AO384" s="8">
        <f t="shared" si="116"/>
        <v>0.20040080160320639</v>
      </c>
      <c r="AP384">
        <f t="shared" si="117"/>
        <v>237</v>
      </c>
      <c r="AQ384" s="8">
        <f t="shared" si="118"/>
        <v>0.20040080160320639</v>
      </c>
      <c r="AR384">
        <f t="shared" si="119"/>
        <v>237</v>
      </c>
    </row>
    <row r="385" spans="1:44" x14ac:dyDescent="0.3">
      <c r="A385" t="str">
        <f>'Forward Ranks'!A385</f>
        <v>Troy Terry</v>
      </c>
      <c r="B385" t="str">
        <f>'Forward Ranks'!B385</f>
        <v>ANA</v>
      </c>
      <c r="C385" s="2">
        <f>'Forward Ranks'!I385</f>
        <v>0.50483091787439616</v>
      </c>
      <c r="D385" s="2">
        <f>'Forward Ranks'!K385</f>
        <v>0.40096618357487923</v>
      </c>
      <c r="E385" s="2">
        <f>'Forward Ranks'!L385</f>
        <v>0.40821256038647341</v>
      </c>
      <c r="F385" s="2">
        <f>'Forward Ranks'!AC385</f>
        <v>0.81159420289855078</v>
      </c>
      <c r="G385" s="2">
        <f>'Forward Ranks'!AF385</f>
        <v>0.71497584541062797</v>
      </c>
      <c r="H385" s="2">
        <f>'Forward Ranks'!AP385</f>
        <v>0.606280193236715</v>
      </c>
      <c r="I385" s="2">
        <f t="shared" si="100"/>
        <v>0.48007246376811596</v>
      </c>
      <c r="J385" s="2">
        <f t="shared" si="101"/>
        <v>0.64607679465776291</v>
      </c>
      <c r="K385">
        <f t="shared" si="102"/>
        <v>212</v>
      </c>
      <c r="M385" s="1">
        <f t="shared" si="103"/>
        <v>0.80354267310789051</v>
      </c>
      <c r="N385" s="2">
        <f t="shared" si="104"/>
        <v>0.89148580968280466</v>
      </c>
      <c r="O385">
        <f t="shared" si="105"/>
        <v>65</v>
      </c>
      <c r="P385" s="2">
        <f>'Forward Ranks'!AZ385</f>
        <v>0.88405797101449279</v>
      </c>
      <c r="Q385">
        <f>'F on ice'!G385</f>
        <v>14.215555555556</v>
      </c>
      <c r="R385" s="8">
        <f t="shared" si="106"/>
        <v>78.823235021332295</v>
      </c>
      <c r="S385">
        <f t="shared" si="107"/>
        <v>199</v>
      </c>
      <c r="T385" s="8">
        <f t="shared" si="108"/>
        <v>103.36413652383646</v>
      </c>
      <c r="U385" s="30">
        <f t="shared" si="109"/>
        <v>50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237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237</v>
      </c>
      <c r="AN385">
        <f>'D on Ice'!G385</f>
        <v>0</v>
      </c>
      <c r="AO385" s="8">
        <f t="shared" si="116"/>
        <v>0.20040080160320639</v>
      </c>
      <c r="AP385">
        <f t="shared" si="117"/>
        <v>237</v>
      </c>
      <c r="AQ385" s="8">
        <f t="shared" si="118"/>
        <v>0.20040080160320639</v>
      </c>
      <c r="AR385">
        <f t="shared" si="119"/>
        <v>237</v>
      </c>
    </row>
    <row r="386" spans="1:44" x14ac:dyDescent="0.3">
      <c r="A386" t="str">
        <f>'Forward Ranks'!A386</f>
        <v>Ty Dellandrea</v>
      </c>
      <c r="B386" t="str">
        <f>'Forward Ranks'!B386</f>
        <v>DAL</v>
      </c>
      <c r="C386" s="2">
        <f>'Forward Ranks'!I386</f>
        <v>0.42270531400966183</v>
      </c>
      <c r="D386" s="2">
        <f>'Forward Ranks'!K386</f>
        <v>0.28985507246376813</v>
      </c>
      <c r="E386" s="2">
        <f>'Forward Ranks'!L386</f>
        <v>0.7560386473429952</v>
      </c>
      <c r="F386" s="2">
        <f>'Forward Ranks'!AC386</f>
        <v>0.97342995169082125</v>
      </c>
      <c r="G386" s="2">
        <f>'Forward Ranks'!AF386</f>
        <v>0.99033816425120769</v>
      </c>
      <c r="H386" s="2">
        <f>'Forward Ranks'!AP386</f>
        <v>0.48550724637681159</v>
      </c>
      <c r="I386" s="2">
        <f t="shared" si="100"/>
        <v>0.48852657004830918</v>
      </c>
      <c r="J386" s="2">
        <f t="shared" si="101"/>
        <v>0.65442404006677801</v>
      </c>
      <c r="K386">
        <f t="shared" si="102"/>
        <v>207</v>
      </c>
      <c r="M386" s="1">
        <f t="shared" si="103"/>
        <v>0.95974235104669881</v>
      </c>
      <c r="N386" s="2">
        <f t="shared" si="104"/>
        <v>0.9849749582637729</v>
      </c>
      <c r="O386">
        <f t="shared" si="105"/>
        <v>10</v>
      </c>
      <c r="P386" s="2">
        <f>'Forward Ranks'!AZ386</f>
        <v>0.91545893719806759</v>
      </c>
      <c r="Q386">
        <f>'F on ice'!G386</f>
        <v>9.8269841269840992</v>
      </c>
      <c r="R386" s="8">
        <f t="shared" si="106"/>
        <v>75.269388133661892</v>
      </c>
      <c r="S386">
        <f t="shared" si="107"/>
        <v>219</v>
      </c>
      <c r="T386" s="8">
        <f t="shared" si="108"/>
        <v>108.32447995336139</v>
      </c>
      <c r="U386" s="30">
        <f t="shared" si="109"/>
        <v>19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237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237</v>
      </c>
      <c r="AN386">
        <f>'D on Ice'!G386</f>
        <v>0</v>
      </c>
      <c r="AO386" s="8">
        <f t="shared" si="116"/>
        <v>0.20040080160320639</v>
      </c>
      <c r="AP386">
        <f t="shared" si="117"/>
        <v>237</v>
      </c>
      <c r="AQ386" s="8">
        <f t="shared" si="118"/>
        <v>0.20040080160320639</v>
      </c>
      <c r="AR386">
        <f t="shared" si="119"/>
        <v>237</v>
      </c>
    </row>
    <row r="387" spans="1:44" x14ac:dyDescent="0.3">
      <c r="A387" t="str">
        <f>'Forward Ranks'!A387</f>
        <v>Tye Kartye</v>
      </c>
      <c r="B387" t="str">
        <f>'Forward Ranks'!B387</f>
        <v>SEA</v>
      </c>
      <c r="C387" s="2">
        <f>'Forward Ranks'!I387</f>
        <v>0.37439613526570048</v>
      </c>
      <c r="D387" s="2">
        <f>'Forward Ranks'!K387</f>
        <v>0.3888888888888889</v>
      </c>
      <c r="E387" s="2">
        <f>'Forward Ranks'!L387</f>
        <v>0.28743961352657005</v>
      </c>
      <c r="F387" s="2">
        <f>'Forward Ranks'!AC387</f>
        <v>0.47101449275362317</v>
      </c>
      <c r="G387" s="2">
        <f>'Forward Ranks'!AF387</f>
        <v>0.63285024154589375</v>
      </c>
      <c r="H387" s="2">
        <f>'Forward Ranks'!AP387</f>
        <v>0.35507246376811596</v>
      </c>
      <c r="I387" s="2">
        <f t="shared" ref="I387:I450" si="120">SUM(C387:E387,H387)/4</f>
        <v>0.35144927536231885</v>
      </c>
      <c r="J387" s="2">
        <f t="shared" ref="J387:J450" si="121">_xlfn.RANK.EQ(I387,$I$2:$I$600,1)/COUNT($I$2:$I$600)</f>
        <v>0.52253756260434059</v>
      </c>
      <c r="K387">
        <f t="shared" ref="K387:K450" si="122">RANK(J387,$J$2:$J$600)</f>
        <v>285</v>
      </c>
      <c r="M387" s="1">
        <f t="shared" ref="M387:M450" si="123">SUM(F387:G387,P387)/3</f>
        <v>0.49597423510466987</v>
      </c>
      <c r="N387" s="2">
        <f t="shared" ref="N387:N450" si="124">_xlfn.RANK.EQ(M387,$M$2:$M$600,1)/COUNT($M$2:$M$600)</f>
        <v>0.65442404006677801</v>
      </c>
      <c r="O387">
        <f t="shared" ref="O387:O450" si="125">RANK(N387,$N$2:$N$600)</f>
        <v>208</v>
      </c>
      <c r="P387" s="2">
        <f>'Forward Ranks'!AZ387</f>
        <v>0.38405797101449274</v>
      </c>
      <c r="Q387">
        <f>'F on ice'!G387</f>
        <v>11.830072463767999</v>
      </c>
      <c r="R387" s="8">
        <f t="shared" ref="R387:R450" si="126">((Q387/100)+J387)*100</f>
        <v>64.083828724202064</v>
      </c>
      <c r="S387">
        <f t="shared" ref="S387:S450" si="127">RANK(R387,$R$2:$R$600)</f>
        <v>287</v>
      </c>
      <c r="T387" s="8">
        <f t="shared" ref="T387:T450" si="128">((Q387/100)+N387)*100</f>
        <v>77.272476470445795</v>
      </c>
      <c r="U387" s="30">
        <f t="shared" ref="U387:U450" si="129">RANK(T387,$T$2:$T$600)</f>
        <v>212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237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237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237</v>
      </c>
      <c r="AQ387" s="8">
        <f t="shared" ref="AQ387:AQ450" si="138">((AN387/100)+AK387)*100</f>
        <v>0.20040080160320639</v>
      </c>
      <c r="AR387">
        <f t="shared" ref="AR387:AR450" si="139">RANK(AQ387,$AQ$2:$AQ$600)</f>
        <v>237</v>
      </c>
    </row>
    <row r="388" spans="1:44" x14ac:dyDescent="0.3">
      <c r="A388" t="str">
        <f>'Forward Ranks'!A388</f>
        <v>Tyler Bertuzzi</v>
      </c>
      <c r="B388" t="str">
        <f>'Forward Ranks'!B388</f>
        <v>TOR</v>
      </c>
      <c r="C388" s="2">
        <f>'Forward Ranks'!I388</f>
        <v>0.77053140096618356</v>
      </c>
      <c r="D388" s="2">
        <f>'Forward Ranks'!K388</f>
        <v>0.70048309178743962</v>
      </c>
      <c r="E388" s="2">
        <f>'Forward Ranks'!L388</f>
        <v>0.95410628019323673</v>
      </c>
      <c r="F388" s="2">
        <f>'Forward Ranks'!AC388</f>
        <v>0.62560386473429952</v>
      </c>
      <c r="G388" s="2">
        <f>'Forward Ranks'!AF388</f>
        <v>0.62560386473429952</v>
      </c>
      <c r="H388" s="2">
        <f>'Forward Ranks'!AP388</f>
        <v>0.95893719806763289</v>
      </c>
      <c r="I388" s="2">
        <f t="shared" si="120"/>
        <v>0.84601449275362328</v>
      </c>
      <c r="J388" s="2">
        <f t="shared" si="121"/>
        <v>0.93155258764607685</v>
      </c>
      <c r="K388">
        <f t="shared" si="122"/>
        <v>42</v>
      </c>
      <c r="M388" s="1">
        <f t="shared" si="123"/>
        <v>0.6908212560386473</v>
      </c>
      <c r="N388" s="2">
        <f t="shared" si="124"/>
        <v>0.80968280467445741</v>
      </c>
      <c r="O388">
        <f t="shared" si="125"/>
        <v>115</v>
      </c>
      <c r="P388" s="2">
        <f>'Forward Ranks'!AZ388</f>
        <v>0.82125603864734298</v>
      </c>
      <c r="Q388">
        <f>'F on ice'!G388</f>
        <v>14.189259259259</v>
      </c>
      <c r="R388" s="8">
        <f t="shared" si="126"/>
        <v>107.34451802386668</v>
      </c>
      <c r="S388">
        <f t="shared" si="127"/>
        <v>39</v>
      </c>
      <c r="T388" s="8">
        <f t="shared" si="128"/>
        <v>95.157539726704741</v>
      </c>
      <c r="U388" s="30">
        <f t="shared" si="129"/>
        <v>102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237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237</v>
      </c>
      <c r="AN388">
        <f>'D on Ice'!G388</f>
        <v>0</v>
      </c>
      <c r="AO388" s="8">
        <f t="shared" si="136"/>
        <v>0.20040080160320639</v>
      </c>
      <c r="AP388">
        <f t="shared" si="137"/>
        <v>237</v>
      </c>
      <c r="AQ388" s="8">
        <f t="shared" si="138"/>
        <v>0.20040080160320639</v>
      </c>
      <c r="AR388">
        <f t="shared" si="139"/>
        <v>237</v>
      </c>
    </row>
    <row r="389" spans="1:44" x14ac:dyDescent="0.3">
      <c r="A389" t="str">
        <f>'Forward Ranks'!A389</f>
        <v>Tyler Johnson</v>
      </c>
      <c r="B389" t="str">
        <f>'Forward Ranks'!B389</f>
        <v>CHI</v>
      </c>
      <c r="C389" s="2">
        <f>'Forward Ranks'!I389</f>
        <v>0.12560386473429952</v>
      </c>
      <c r="D389" s="2">
        <f>'Forward Ranks'!K389</f>
        <v>4.3478260869565216E-2</v>
      </c>
      <c r="E389" s="2">
        <f>'Forward Ranks'!L389</f>
        <v>0.16666666666666666</v>
      </c>
      <c r="F389" s="2">
        <f>'Forward Ranks'!AC389</f>
        <v>1.4492753623188406E-2</v>
      </c>
      <c r="G389" s="2">
        <f>'Forward Ranks'!AF389</f>
        <v>2.1739130434782608E-2</v>
      </c>
      <c r="H389" s="2">
        <f>'Forward Ranks'!AP389</f>
        <v>0.44927536231884058</v>
      </c>
      <c r="I389" s="2">
        <f t="shared" si="120"/>
        <v>0.19625603864734298</v>
      </c>
      <c r="J389" s="2">
        <f t="shared" si="121"/>
        <v>0.41736227045075125</v>
      </c>
      <c r="K389">
        <f t="shared" si="122"/>
        <v>350</v>
      </c>
      <c r="M389" s="1">
        <f t="shared" si="123"/>
        <v>6.3607085346215772E-2</v>
      </c>
      <c r="N389" s="2">
        <f t="shared" si="124"/>
        <v>0.332220367278798</v>
      </c>
      <c r="O389">
        <f t="shared" si="125"/>
        <v>401</v>
      </c>
      <c r="P389" s="2">
        <f>'Forward Ranks'!AZ389</f>
        <v>0.15458937198067632</v>
      </c>
      <c r="Q389">
        <f>'F on ice'!G389</f>
        <v>11.894285714285999</v>
      </c>
      <c r="R389" s="8">
        <f t="shared" si="126"/>
        <v>53.630512759361125</v>
      </c>
      <c r="S389">
        <f t="shared" si="127"/>
        <v>345</v>
      </c>
      <c r="T389" s="8">
        <f t="shared" si="128"/>
        <v>45.116322442165803</v>
      </c>
      <c r="U389" s="30">
        <f t="shared" si="129"/>
        <v>402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237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237</v>
      </c>
      <c r="AN389">
        <f>'D on Ice'!G389</f>
        <v>0</v>
      </c>
      <c r="AO389" s="8">
        <f t="shared" si="136"/>
        <v>0.20040080160320639</v>
      </c>
      <c r="AP389">
        <f t="shared" si="137"/>
        <v>237</v>
      </c>
      <c r="AQ389" s="8">
        <f t="shared" si="138"/>
        <v>0.20040080160320639</v>
      </c>
      <c r="AR389">
        <f t="shared" si="139"/>
        <v>237</v>
      </c>
    </row>
    <row r="390" spans="1:44" x14ac:dyDescent="0.3">
      <c r="A390" t="str">
        <f>'Forward Ranks'!A390</f>
        <v>Tyler Motte</v>
      </c>
      <c r="B390" t="str">
        <f>'Forward Ranks'!B390</f>
        <v>T.B</v>
      </c>
      <c r="C390" s="2">
        <f>'Forward Ranks'!I390</f>
        <v>0.19806763285024154</v>
      </c>
      <c r="D390" s="2">
        <f>'Forward Ranks'!K390</f>
        <v>0.2391304347826087</v>
      </c>
      <c r="E390" s="2">
        <f>'Forward Ranks'!L390</f>
        <v>0.15217391304347827</v>
      </c>
      <c r="F390" s="2">
        <f>'Forward Ranks'!AC390</f>
        <v>0.95410628019323673</v>
      </c>
      <c r="G390" s="2">
        <f>'Forward Ranks'!AF390</f>
        <v>0.95893719806763289</v>
      </c>
      <c r="H390" s="2">
        <f>'Forward Ranks'!AP390</f>
        <v>0.15458937198067632</v>
      </c>
      <c r="I390" s="2">
        <f t="shared" si="120"/>
        <v>0.1859903381642512</v>
      </c>
      <c r="J390" s="2">
        <f t="shared" si="121"/>
        <v>0.41068447412353926</v>
      </c>
      <c r="K390">
        <f t="shared" si="122"/>
        <v>354</v>
      </c>
      <c r="M390" s="1">
        <f t="shared" si="123"/>
        <v>0.96054750402576483</v>
      </c>
      <c r="N390" s="2">
        <f t="shared" si="124"/>
        <v>0.98664440734557601</v>
      </c>
      <c r="O390">
        <f t="shared" si="125"/>
        <v>9</v>
      </c>
      <c r="P390" s="2">
        <f>'Forward Ranks'!AZ390</f>
        <v>0.96859903381642509</v>
      </c>
      <c r="Q390">
        <f>'F on ice'!G390</f>
        <v>10.317521367521</v>
      </c>
      <c r="R390" s="8">
        <f t="shared" si="126"/>
        <v>51.385968779874922</v>
      </c>
      <c r="S390">
        <f t="shared" si="127"/>
        <v>353</v>
      </c>
      <c r="T390" s="8">
        <f t="shared" si="128"/>
        <v>108.9819621020786</v>
      </c>
      <c r="U390" s="30">
        <f t="shared" si="129"/>
        <v>13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237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237</v>
      </c>
      <c r="AN390">
        <f>'D on Ice'!G390</f>
        <v>0</v>
      </c>
      <c r="AO390" s="8">
        <f t="shared" si="136"/>
        <v>0.20040080160320639</v>
      </c>
      <c r="AP390">
        <f t="shared" si="137"/>
        <v>237</v>
      </c>
      <c r="AQ390" s="8">
        <f t="shared" si="138"/>
        <v>0.20040080160320639</v>
      </c>
      <c r="AR390">
        <f t="shared" si="139"/>
        <v>237</v>
      </c>
    </row>
    <row r="391" spans="1:44" x14ac:dyDescent="0.3">
      <c r="A391" t="str">
        <f>'Forward Ranks'!A391</f>
        <v>Tyler Pitlick</v>
      </c>
      <c r="B391" t="str">
        <f>'Forward Ranks'!B391</f>
        <v>NYR</v>
      </c>
      <c r="C391" s="2">
        <f>'Forward Ranks'!I391</f>
        <v>6.0386473429951688E-2</v>
      </c>
      <c r="D391" s="2">
        <f>'Forward Ranks'!K391</f>
        <v>8.4541062801932368E-2</v>
      </c>
      <c r="E391" s="2">
        <f>'Forward Ranks'!L391</f>
        <v>0.16666666666666666</v>
      </c>
      <c r="F391" s="2">
        <f>'Forward Ranks'!AC391</f>
        <v>0.48309178743961351</v>
      </c>
      <c r="G391" s="2">
        <f>'Forward Ranks'!AF391</f>
        <v>0.77536231884057971</v>
      </c>
      <c r="H391" s="2">
        <f>'Forward Ranks'!AP391</f>
        <v>9.420289855072464E-2</v>
      </c>
      <c r="I391" s="2">
        <f t="shared" si="120"/>
        <v>0.10144927536231885</v>
      </c>
      <c r="J391" s="2">
        <f t="shared" si="121"/>
        <v>0.335559265442404</v>
      </c>
      <c r="K391">
        <f t="shared" si="122"/>
        <v>399</v>
      </c>
      <c r="M391" s="1">
        <f t="shared" si="123"/>
        <v>0.71095008051529796</v>
      </c>
      <c r="N391" s="2">
        <f t="shared" si="124"/>
        <v>0.8313856427378965</v>
      </c>
      <c r="O391">
        <f t="shared" si="125"/>
        <v>102</v>
      </c>
      <c r="P391" s="2">
        <f>'Forward Ranks'!AZ391</f>
        <v>0.87439613526570048</v>
      </c>
      <c r="Q391">
        <f>'F on ice'!G391</f>
        <v>9.6867816091953998</v>
      </c>
      <c r="R391" s="8">
        <f t="shared" si="126"/>
        <v>43.2427081534358</v>
      </c>
      <c r="S391">
        <f t="shared" si="127"/>
        <v>401</v>
      </c>
      <c r="T391" s="8">
        <f t="shared" si="128"/>
        <v>92.825345882985062</v>
      </c>
      <c r="U391" s="30">
        <f t="shared" si="129"/>
        <v>115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237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237</v>
      </c>
      <c r="AN391">
        <f>'D on Ice'!G391</f>
        <v>0</v>
      </c>
      <c r="AO391" s="8">
        <f t="shared" si="136"/>
        <v>0.20040080160320639</v>
      </c>
      <c r="AP391">
        <f t="shared" si="137"/>
        <v>237</v>
      </c>
      <c r="AQ391" s="8">
        <f t="shared" si="138"/>
        <v>0.20040080160320639</v>
      </c>
      <c r="AR391">
        <f t="shared" si="139"/>
        <v>237</v>
      </c>
    </row>
    <row r="392" spans="1:44" x14ac:dyDescent="0.3">
      <c r="A392" t="str">
        <f>'Forward Ranks'!A392</f>
        <v>Tyler Seguin</v>
      </c>
      <c r="B392" t="str">
        <f>'Forward Ranks'!B392</f>
        <v>DAL</v>
      </c>
      <c r="C392" s="2">
        <f>'Forward Ranks'!I392</f>
        <v>0.72705314009661837</v>
      </c>
      <c r="D392" s="2">
        <f>'Forward Ranks'!K392</f>
        <v>0.94444444444444442</v>
      </c>
      <c r="E392" s="2">
        <f>'Forward Ranks'!L392</f>
        <v>0.78260869565217395</v>
      </c>
      <c r="F392" s="2">
        <f>'Forward Ranks'!AC392</f>
        <v>0.17632850241545894</v>
      </c>
      <c r="G392" s="2">
        <f>'Forward Ranks'!AF392</f>
        <v>0.3719806763285024</v>
      </c>
      <c r="H392" s="2">
        <f>'Forward Ranks'!AP392</f>
        <v>0.71980676328502413</v>
      </c>
      <c r="I392" s="2">
        <f t="shared" si="120"/>
        <v>0.79347826086956519</v>
      </c>
      <c r="J392" s="2">
        <f t="shared" si="121"/>
        <v>0.88981636060100167</v>
      </c>
      <c r="K392">
        <f t="shared" si="122"/>
        <v>67</v>
      </c>
      <c r="M392" s="1">
        <f t="shared" si="123"/>
        <v>0.20450885668276972</v>
      </c>
      <c r="N392" s="2">
        <f t="shared" si="124"/>
        <v>0.42070116861435725</v>
      </c>
      <c r="O392">
        <f t="shared" si="125"/>
        <v>348</v>
      </c>
      <c r="P392" s="2">
        <f>'Forward Ranks'!AZ392</f>
        <v>6.5217391304347824E-2</v>
      </c>
      <c r="Q392">
        <f>'F on ice'!G392</f>
        <v>13.083333333333</v>
      </c>
      <c r="R392" s="8">
        <f t="shared" si="126"/>
        <v>102.06496939343317</v>
      </c>
      <c r="S392">
        <f t="shared" si="127"/>
        <v>66</v>
      </c>
      <c r="T392" s="8">
        <f t="shared" si="128"/>
        <v>55.15345019476873</v>
      </c>
      <c r="U392" s="30">
        <f t="shared" si="129"/>
        <v>348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237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237</v>
      </c>
      <c r="AN392">
        <f>'D on Ice'!G392</f>
        <v>0</v>
      </c>
      <c r="AO392" s="8">
        <f t="shared" si="136"/>
        <v>0.20040080160320639</v>
      </c>
      <c r="AP392">
        <f t="shared" si="137"/>
        <v>237</v>
      </c>
      <c r="AQ392" s="8">
        <f t="shared" si="138"/>
        <v>0.20040080160320639</v>
      </c>
      <c r="AR392">
        <f t="shared" si="139"/>
        <v>237</v>
      </c>
    </row>
    <row r="393" spans="1:44" x14ac:dyDescent="0.3">
      <c r="A393" t="str">
        <f>'Forward Ranks'!A393</f>
        <v>Tyler Toffoli</v>
      </c>
      <c r="B393" t="str">
        <f>'Forward Ranks'!B393</f>
        <v>N.J</v>
      </c>
      <c r="C393" s="2">
        <f>'Forward Ranks'!I393</f>
        <v>0.9251207729468599</v>
      </c>
      <c r="D393" s="2">
        <f>'Forward Ranks'!K393</f>
        <v>0.79468599033816423</v>
      </c>
      <c r="E393" s="2">
        <f>'Forward Ranks'!L393</f>
        <v>0.87681159420289856</v>
      </c>
      <c r="F393" s="2">
        <f>'Forward Ranks'!AC393</f>
        <v>0.52898550724637683</v>
      </c>
      <c r="G393" s="2">
        <f>'Forward Ranks'!AF393</f>
        <v>0.34299516908212563</v>
      </c>
      <c r="H393" s="2">
        <f>'Forward Ranks'!AP393</f>
        <v>0.72705314009661837</v>
      </c>
      <c r="I393" s="2">
        <f t="shared" si="120"/>
        <v>0.83091787439613529</v>
      </c>
      <c r="J393" s="2">
        <f t="shared" si="121"/>
        <v>0.92320534223706174</v>
      </c>
      <c r="K393">
        <f t="shared" si="122"/>
        <v>47</v>
      </c>
      <c r="M393" s="1">
        <f t="shared" si="123"/>
        <v>0.34541062801932371</v>
      </c>
      <c r="N393" s="2">
        <f t="shared" si="124"/>
        <v>0.54424040066777968</v>
      </c>
      <c r="O393">
        <f t="shared" si="125"/>
        <v>274</v>
      </c>
      <c r="P393" s="2">
        <f>'Forward Ranks'!AZ393</f>
        <v>0.16425120772946861</v>
      </c>
      <c r="Q393">
        <f>'F on ice'!G393</f>
        <v>13.414130434783001</v>
      </c>
      <c r="R393" s="8">
        <f t="shared" si="126"/>
        <v>105.73466465848918</v>
      </c>
      <c r="S393">
        <f t="shared" si="127"/>
        <v>49</v>
      </c>
      <c r="T393" s="8">
        <f t="shared" si="128"/>
        <v>67.838170501560967</v>
      </c>
      <c r="U393" s="30">
        <f t="shared" si="129"/>
        <v>267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237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237</v>
      </c>
      <c r="AN393">
        <f>'D on Ice'!G393</f>
        <v>0</v>
      </c>
      <c r="AO393" s="8">
        <f t="shared" si="136"/>
        <v>0.20040080160320639</v>
      </c>
      <c r="AP393">
        <f t="shared" si="137"/>
        <v>237</v>
      </c>
      <c r="AQ393" s="8">
        <f t="shared" si="138"/>
        <v>0.20040080160320639</v>
      </c>
      <c r="AR393">
        <f t="shared" si="139"/>
        <v>237</v>
      </c>
    </row>
    <row r="394" spans="1:44" x14ac:dyDescent="0.3">
      <c r="A394" t="str">
        <f>'Forward Ranks'!A394</f>
        <v>Tyson Foerster</v>
      </c>
      <c r="B394" t="str">
        <f>'Forward Ranks'!B394</f>
        <v>PHI</v>
      </c>
      <c r="C394" s="2">
        <f>'Forward Ranks'!I394</f>
        <v>0.78019323671497587</v>
      </c>
      <c r="D394" s="2">
        <f>'Forward Ranks'!K394</f>
        <v>0.56763285024154586</v>
      </c>
      <c r="E394" s="2">
        <f>'Forward Ranks'!L394</f>
        <v>0.58695652173913049</v>
      </c>
      <c r="F394" s="2">
        <f>'Forward Ranks'!AC394</f>
        <v>0.91787439613526567</v>
      </c>
      <c r="G394" s="2">
        <f>'Forward Ranks'!AF394</f>
        <v>0.95652173913043481</v>
      </c>
      <c r="H394" s="2">
        <f>'Forward Ranks'!AP394</f>
        <v>0.62560386473429952</v>
      </c>
      <c r="I394" s="2">
        <f t="shared" si="120"/>
        <v>0.64009661835748799</v>
      </c>
      <c r="J394" s="2">
        <f t="shared" si="121"/>
        <v>0.77462437395659434</v>
      </c>
      <c r="K394">
        <f t="shared" si="122"/>
        <v>136</v>
      </c>
      <c r="M394" s="1">
        <f t="shared" si="123"/>
        <v>0.93880837359098235</v>
      </c>
      <c r="N394" s="2">
        <f t="shared" si="124"/>
        <v>0.97495826377295491</v>
      </c>
      <c r="O394">
        <f t="shared" si="125"/>
        <v>16</v>
      </c>
      <c r="P394" s="2">
        <f>'Forward Ranks'!AZ394</f>
        <v>0.94202898550724634</v>
      </c>
      <c r="Q394">
        <f>'F on ice'!G394</f>
        <v>13.886805555556</v>
      </c>
      <c r="R394" s="8">
        <f t="shared" si="126"/>
        <v>91.34924295121543</v>
      </c>
      <c r="S394">
        <f t="shared" si="127"/>
        <v>129</v>
      </c>
      <c r="T394" s="8">
        <f t="shared" si="128"/>
        <v>111.3826319328515</v>
      </c>
      <c r="U394" s="30">
        <f t="shared" si="129"/>
        <v>3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237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237</v>
      </c>
      <c r="AN394">
        <f>'D on Ice'!G394</f>
        <v>0</v>
      </c>
      <c r="AO394" s="8">
        <f t="shared" si="136"/>
        <v>0.20040080160320639</v>
      </c>
      <c r="AP394">
        <f t="shared" si="137"/>
        <v>237</v>
      </c>
      <c r="AQ394" s="8">
        <f t="shared" si="138"/>
        <v>0.20040080160320639</v>
      </c>
      <c r="AR394">
        <f t="shared" si="139"/>
        <v>237</v>
      </c>
    </row>
    <row r="395" spans="1:44" x14ac:dyDescent="0.3">
      <c r="A395" t="str">
        <f>'Forward Ranks'!A395</f>
        <v>Tyson Jost</v>
      </c>
      <c r="B395" t="str">
        <f>'Forward Ranks'!B395</f>
        <v>BUF</v>
      </c>
      <c r="C395" s="2">
        <f>'Forward Ranks'!I395</f>
        <v>3.6231884057971016E-2</v>
      </c>
      <c r="D395" s="2">
        <f>'Forward Ranks'!K395</f>
        <v>0.22705314009661837</v>
      </c>
      <c r="E395" s="2">
        <f>'Forward Ranks'!L395</f>
        <v>2.8985507246376812E-2</v>
      </c>
      <c r="F395" s="2">
        <f>'Forward Ranks'!AC395</f>
        <v>0.61835748792270528</v>
      </c>
      <c r="G395" s="2">
        <f>'Forward Ranks'!AF395</f>
        <v>0.47342995169082125</v>
      </c>
      <c r="H395" s="2">
        <f>'Forward Ranks'!AP395</f>
        <v>2.1739130434782608E-2</v>
      </c>
      <c r="I395" s="2">
        <f t="shared" si="120"/>
        <v>7.85024154589372E-2</v>
      </c>
      <c r="J395" s="2">
        <f t="shared" si="121"/>
        <v>0.32721202003338901</v>
      </c>
      <c r="K395">
        <f t="shared" si="122"/>
        <v>404</v>
      </c>
      <c r="M395" s="1">
        <f t="shared" si="123"/>
        <v>0.59259259259259256</v>
      </c>
      <c r="N395" s="2">
        <f t="shared" si="124"/>
        <v>0.73455759599332215</v>
      </c>
      <c r="O395">
        <f t="shared" si="125"/>
        <v>160</v>
      </c>
      <c r="P395" s="2">
        <f>'Forward Ranks'!AZ395</f>
        <v>0.68599033816425126</v>
      </c>
      <c r="Q395">
        <f>'F on ice'!G395</f>
        <v>9.7626436781609005</v>
      </c>
      <c r="R395" s="8">
        <f t="shared" si="126"/>
        <v>42.483845681499801</v>
      </c>
      <c r="S395">
        <f t="shared" si="127"/>
        <v>404</v>
      </c>
      <c r="T395" s="8">
        <f t="shared" si="128"/>
        <v>83.21840327749311</v>
      </c>
      <c r="U395" s="30">
        <f t="shared" si="129"/>
        <v>174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237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237</v>
      </c>
      <c r="AN395">
        <f>'D on Ice'!G395</f>
        <v>0</v>
      </c>
      <c r="AO395" s="8">
        <f t="shared" si="136"/>
        <v>0.20040080160320639</v>
      </c>
      <c r="AP395">
        <f t="shared" si="137"/>
        <v>237</v>
      </c>
      <c r="AQ395" s="8">
        <f t="shared" si="138"/>
        <v>0.20040080160320639</v>
      </c>
      <c r="AR395">
        <f t="shared" si="139"/>
        <v>237</v>
      </c>
    </row>
    <row r="396" spans="1:44" x14ac:dyDescent="0.3">
      <c r="A396" t="str">
        <f>'Forward Ranks'!A396</f>
        <v>Valeri Nichushkin</v>
      </c>
      <c r="B396" t="str">
        <f>'Forward Ranks'!B396</f>
        <v>COL</v>
      </c>
      <c r="C396" s="2">
        <f>'Forward Ranks'!I396</f>
        <v>0.89855072463768115</v>
      </c>
      <c r="D396" s="2">
        <f>'Forward Ranks'!K396</f>
        <v>0.84057971014492749</v>
      </c>
      <c r="E396" s="2">
        <f>'Forward Ranks'!L396</f>
        <v>0.84541062801932365</v>
      </c>
      <c r="F396" s="2">
        <f>'Forward Ranks'!AC396</f>
        <v>0.59661835748792269</v>
      </c>
      <c r="G396" s="2">
        <f>'Forward Ranks'!AF396</f>
        <v>0.53864734299516903</v>
      </c>
      <c r="H396" s="2">
        <f>'Forward Ranks'!AP396</f>
        <v>0.91304347826086951</v>
      </c>
      <c r="I396" s="2">
        <f t="shared" si="120"/>
        <v>0.87439613526570048</v>
      </c>
      <c r="J396" s="2">
        <f t="shared" si="121"/>
        <v>0.94824707846410683</v>
      </c>
      <c r="K396">
        <f t="shared" si="122"/>
        <v>32</v>
      </c>
      <c r="M396" s="1">
        <f t="shared" si="123"/>
        <v>0.47906602254428338</v>
      </c>
      <c r="N396" s="2">
        <f t="shared" si="124"/>
        <v>0.63772954924874792</v>
      </c>
      <c r="O396">
        <f t="shared" si="125"/>
        <v>218</v>
      </c>
      <c r="P396" s="2">
        <f>'Forward Ranks'!AZ396</f>
        <v>0.30193236714975846</v>
      </c>
      <c r="Q396">
        <f>'F on ice'!G396</f>
        <v>14.797916666667</v>
      </c>
      <c r="R396" s="8">
        <f t="shared" si="126"/>
        <v>109.62262451307767</v>
      </c>
      <c r="S396">
        <f t="shared" si="127"/>
        <v>27</v>
      </c>
      <c r="T396" s="8">
        <f t="shared" si="128"/>
        <v>78.570871591541788</v>
      </c>
      <c r="U396" s="30">
        <f t="shared" si="129"/>
        <v>205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237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237</v>
      </c>
      <c r="AN396">
        <f>'D on Ice'!G396</f>
        <v>0</v>
      </c>
      <c r="AO396" s="8">
        <f t="shared" si="136"/>
        <v>0.20040080160320639</v>
      </c>
      <c r="AP396">
        <f t="shared" si="137"/>
        <v>237</v>
      </c>
      <c r="AQ396" s="8">
        <f t="shared" si="138"/>
        <v>0.20040080160320639</v>
      </c>
      <c r="AR396">
        <f t="shared" si="139"/>
        <v>237</v>
      </c>
    </row>
    <row r="397" spans="1:44" x14ac:dyDescent="0.3">
      <c r="A397" t="str">
        <f>'Forward Ranks'!A397</f>
        <v>Victor Olofsson</v>
      </c>
      <c r="B397" t="str">
        <f>'Forward Ranks'!B397</f>
        <v>BUF</v>
      </c>
      <c r="C397" s="2">
        <f>'Forward Ranks'!I397</f>
        <v>0.30676328502415456</v>
      </c>
      <c r="D397" s="2">
        <f>'Forward Ranks'!K397</f>
        <v>0.54347826086956519</v>
      </c>
      <c r="E397" s="2">
        <f>'Forward Ranks'!L397</f>
        <v>0.20289855072463769</v>
      </c>
      <c r="F397" s="2">
        <f>'Forward Ranks'!AC397</f>
        <v>0.62318840579710144</v>
      </c>
      <c r="G397" s="2">
        <f>'Forward Ranks'!AF397</f>
        <v>0.60144927536231885</v>
      </c>
      <c r="H397" s="2">
        <f>'Forward Ranks'!AP397</f>
        <v>0.12077294685990338</v>
      </c>
      <c r="I397" s="2">
        <f t="shared" si="120"/>
        <v>0.29347826086956524</v>
      </c>
      <c r="J397" s="2">
        <f t="shared" si="121"/>
        <v>0.47913188647746241</v>
      </c>
      <c r="K397">
        <f t="shared" si="122"/>
        <v>313</v>
      </c>
      <c r="M397" s="1">
        <f t="shared" si="123"/>
        <v>0.6465378421900162</v>
      </c>
      <c r="N397" s="2">
        <f t="shared" si="124"/>
        <v>0.76961602671118534</v>
      </c>
      <c r="O397">
        <f t="shared" si="125"/>
        <v>139</v>
      </c>
      <c r="P397" s="2">
        <f>'Forward Ranks'!AZ397</f>
        <v>0.71497584541062797</v>
      </c>
      <c r="Q397">
        <f>'F on ice'!G397</f>
        <v>9.9833333333333005</v>
      </c>
      <c r="R397" s="8">
        <f t="shared" si="126"/>
        <v>57.896521981079538</v>
      </c>
      <c r="S397">
        <f t="shared" si="127"/>
        <v>320</v>
      </c>
      <c r="T397" s="8">
        <f t="shared" si="128"/>
        <v>86.944936004451833</v>
      </c>
      <c r="U397" s="30">
        <f t="shared" si="129"/>
        <v>150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237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237</v>
      </c>
      <c r="AN397">
        <f>'D on Ice'!G397</f>
        <v>0</v>
      </c>
      <c r="AO397" s="8">
        <f t="shared" si="136"/>
        <v>0.20040080160320639</v>
      </c>
      <c r="AP397">
        <f t="shared" si="137"/>
        <v>237</v>
      </c>
      <c r="AQ397" s="8">
        <f t="shared" si="138"/>
        <v>0.20040080160320639</v>
      </c>
      <c r="AR397">
        <f t="shared" si="139"/>
        <v>237</v>
      </c>
    </row>
    <row r="398" spans="1:44" x14ac:dyDescent="0.3">
      <c r="A398" t="str">
        <f>'Forward Ranks'!A398</f>
        <v>Vincent Trocheck</v>
      </c>
      <c r="B398" t="str">
        <f>'Forward Ranks'!B398</f>
        <v>NYR</v>
      </c>
      <c r="C398" s="2">
        <f>'Forward Ranks'!I398</f>
        <v>0.94927536231884058</v>
      </c>
      <c r="D398" s="2">
        <f>'Forward Ranks'!K398</f>
        <v>0.77536231884057971</v>
      </c>
      <c r="E398" s="2">
        <f>'Forward Ranks'!L398</f>
        <v>0.93961352657004826</v>
      </c>
      <c r="F398" s="2">
        <f>'Forward Ranks'!AC398</f>
        <v>0.606280193236715</v>
      </c>
      <c r="G398" s="2">
        <f>'Forward Ranks'!AF398</f>
        <v>0.25362318840579712</v>
      </c>
      <c r="H398" s="2">
        <f>'Forward Ranks'!AP398</f>
        <v>0.98067632850241548</v>
      </c>
      <c r="I398" s="2">
        <f t="shared" si="120"/>
        <v>0.91123188405797095</v>
      </c>
      <c r="J398" s="2">
        <f t="shared" si="121"/>
        <v>0.96661101836393992</v>
      </c>
      <c r="K398">
        <f t="shared" si="122"/>
        <v>21</v>
      </c>
      <c r="M398" s="1">
        <f t="shared" si="123"/>
        <v>0.33252818035426729</v>
      </c>
      <c r="N398" s="2">
        <f t="shared" si="124"/>
        <v>0.52253756260434059</v>
      </c>
      <c r="O398">
        <f t="shared" si="125"/>
        <v>287</v>
      </c>
      <c r="P398" s="2">
        <f>'Forward Ranks'!AZ398</f>
        <v>0.13768115942028986</v>
      </c>
      <c r="Q398">
        <f>'F on ice'!G398</f>
        <v>14.923758865248001</v>
      </c>
      <c r="R398" s="8">
        <f t="shared" si="126"/>
        <v>111.584860701642</v>
      </c>
      <c r="S398">
        <f t="shared" si="127"/>
        <v>17</v>
      </c>
      <c r="T398" s="8">
        <f t="shared" si="128"/>
        <v>67.177515125682064</v>
      </c>
      <c r="U398" s="30">
        <f t="shared" si="129"/>
        <v>270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237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237</v>
      </c>
      <c r="AN398">
        <f>'D on Ice'!G398</f>
        <v>0</v>
      </c>
      <c r="AO398" s="8">
        <f t="shared" si="136"/>
        <v>0.20040080160320639</v>
      </c>
      <c r="AP398">
        <f t="shared" si="137"/>
        <v>237</v>
      </c>
      <c r="AQ398" s="8">
        <f t="shared" si="138"/>
        <v>0.20040080160320639</v>
      </c>
      <c r="AR398">
        <f t="shared" si="139"/>
        <v>237</v>
      </c>
    </row>
    <row r="399" spans="1:44" x14ac:dyDescent="0.3">
      <c r="A399" t="str">
        <f>'Forward Ranks'!A399</f>
        <v>Vladimir Tarasenko</v>
      </c>
      <c r="B399" t="str">
        <f>'Forward Ranks'!B399</f>
        <v>OTT</v>
      </c>
      <c r="C399" s="2">
        <f>'Forward Ranks'!I399</f>
        <v>0.68357487922705318</v>
      </c>
      <c r="D399" s="2">
        <f>'Forward Ranks'!K399</f>
        <v>0.95410628019323673</v>
      </c>
      <c r="E399" s="2">
        <f>'Forward Ranks'!L399</f>
        <v>0.67149758454106279</v>
      </c>
      <c r="F399" s="2">
        <f>'Forward Ranks'!AC399</f>
        <v>0.10628019323671498</v>
      </c>
      <c r="G399" s="2">
        <f>'Forward Ranks'!AF399</f>
        <v>1.4492753623188406E-2</v>
      </c>
      <c r="H399" s="2">
        <f>'Forward Ranks'!AP399</f>
        <v>0.62560386473429952</v>
      </c>
      <c r="I399" s="2">
        <f t="shared" si="120"/>
        <v>0.73369565217391308</v>
      </c>
      <c r="J399" s="2">
        <f t="shared" si="121"/>
        <v>0.8480801335559266</v>
      </c>
      <c r="K399">
        <f t="shared" si="122"/>
        <v>92</v>
      </c>
      <c r="M399" s="1">
        <f t="shared" si="123"/>
        <v>4.5088566827697261E-2</v>
      </c>
      <c r="N399" s="2">
        <f t="shared" si="124"/>
        <v>0.32387312186978295</v>
      </c>
      <c r="O399">
        <f t="shared" si="125"/>
        <v>406</v>
      </c>
      <c r="P399" s="2">
        <f>'Forward Ranks'!AZ399</f>
        <v>1.4492753623188406E-2</v>
      </c>
      <c r="Q399">
        <f>'F on ice'!G399</f>
        <v>12.86626984127</v>
      </c>
      <c r="R399" s="8">
        <f t="shared" si="126"/>
        <v>97.67428319686266</v>
      </c>
      <c r="S399">
        <f t="shared" si="127"/>
        <v>94</v>
      </c>
      <c r="T399" s="8">
        <f t="shared" si="128"/>
        <v>45.253582028248296</v>
      </c>
      <c r="U399" s="30">
        <f t="shared" si="129"/>
        <v>401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237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237</v>
      </c>
      <c r="AN399">
        <f>'D on Ice'!G399</f>
        <v>0</v>
      </c>
      <c r="AO399" s="8">
        <f t="shared" si="136"/>
        <v>0.20040080160320639</v>
      </c>
      <c r="AP399">
        <f t="shared" si="137"/>
        <v>237</v>
      </c>
      <c r="AQ399" s="8">
        <f t="shared" si="138"/>
        <v>0.20040080160320639</v>
      </c>
      <c r="AR399">
        <f t="shared" si="139"/>
        <v>237</v>
      </c>
    </row>
    <row r="400" spans="1:44" x14ac:dyDescent="0.3">
      <c r="A400" t="str">
        <f>'Forward Ranks'!A400</f>
        <v>Vladislav Namestnikov</v>
      </c>
      <c r="B400" t="str">
        <f>'Forward Ranks'!B400</f>
        <v>WPG</v>
      </c>
      <c r="C400" s="2">
        <f>'Forward Ranks'!I400</f>
        <v>0.82608695652173914</v>
      </c>
      <c r="D400" s="2">
        <f>'Forward Ranks'!K400</f>
        <v>0.90579710144927539</v>
      </c>
      <c r="E400" s="2">
        <f>'Forward Ranks'!L400</f>
        <v>0.6280193236714976</v>
      </c>
      <c r="F400" s="2">
        <f>'Forward Ranks'!AC400</f>
        <v>0.85507246376811596</v>
      </c>
      <c r="G400" s="2">
        <f>'Forward Ranks'!AF400</f>
        <v>0.88164251207729472</v>
      </c>
      <c r="H400" s="2">
        <f>'Forward Ranks'!AP400</f>
        <v>0.52657004830917875</v>
      </c>
      <c r="I400" s="2">
        <f t="shared" si="120"/>
        <v>0.7216183574879228</v>
      </c>
      <c r="J400" s="2">
        <f t="shared" si="121"/>
        <v>0.84307178631051749</v>
      </c>
      <c r="K400">
        <f t="shared" si="122"/>
        <v>95</v>
      </c>
      <c r="M400" s="1">
        <f t="shared" si="123"/>
        <v>0.82689210950080516</v>
      </c>
      <c r="N400" s="2">
        <f t="shared" si="124"/>
        <v>0.91151919866444076</v>
      </c>
      <c r="O400">
        <f t="shared" si="125"/>
        <v>54</v>
      </c>
      <c r="P400" s="2">
        <f>'Forward Ranks'!AZ400</f>
        <v>0.7439613526570048</v>
      </c>
      <c r="Q400">
        <f>'F on ice'!G400</f>
        <v>12.114728682171</v>
      </c>
      <c r="R400" s="8">
        <f t="shared" si="126"/>
        <v>96.421907313222761</v>
      </c>
      <c r="S400">
        <f t="shared" si="127"/>
        <v>101</v>
      </c>
      <c r="T400" s="8">
        <f t="shared" si="128"/>
        <v>103.26664854861507</v>
      </c>
      <c r="U400" s="30">
        <f t="shared" si="129"/>
        <v>51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237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237</v>
      </c>
      <c r="AN400">
        <f>'D on Ice'!G400</f>
        <v>0</v>
      </c>
      <c r="AO400" s="8">
        <f t="shared" si="136"/>
        <v>0.20040080160320639</v>
      </c>
      <c r="AP400">
        <f t="shared" si="137"/>
        <v>237</v>
      </c>
      <c r="AQ400" s="8">
        <f t="shared" si="138"/>
        <v>0.20040080160320639</v>
      </c>
      <c r="AR400">
        <f t="shared" si="139"/>
        <v>237</v>
      </c>
    </row>
    <row r="401" spans="1:44" x14ac:dyDescent="0.3">
      <c r="A401" t="str">
        <f>'Forward Ranks'!A401</f>
        <v>Warren Foegele</v>
      </c>
      <c r="B401" t="str">
        <f>'Forward Ranks'!B401</f>
        <v>EDM</v>
      </c>
      <c r="C401" s="2">
        <f>'Forward Ranks'!I401</f>
        <v>0.9371980676328503</v>
      </c>
      <c r="D401" s="2">
        <f>'Forward Ranks'!K401</f>
        <v>0.81400966183574874</v>
      </c>
      <c r="E401" s="2">
        <f>'Forward Ranks'!L401</f>
        <v>0.98550724637681164</v>
      </c>
      <c r="F401" s="2">
        <f>'Forward Ranks'!AC401</f>
        <v>0.78260869565217395</v>
      </c>
      <c r="G401" s="2">
        <f>'Forward Ranks'!AF401</f>
        <v>0.43478260869565216</v>
      </c>
      <c r="H401" s="2">
        <f>'Forward Ranks'!AP401</f>
        <v>0.83091787439613529</v>
      </c>
      <c r="I401" s="2">
        <f t="shared" si="120"/>
        <v>0.89190821256038655</v>
      </c>
      <c r="J401" s="2">
        <f t="shared" si="121"/>
        <v>0.95659432387312182</v>
      </c>
      <c r="K401">
        <f t="shared" si="122"/>
        <v>27</v>
      </c>
      <c r="M401" s="1">
        <f t="shared" si="123"/>
        <v>0.46376811594202899</v>
      </c>
      <c r="N401" s="2">
        <f t="shared" si="124"/>
        <v>0.63105175292153592</v>
      </c>
      <c r="O401">
        <f t="shared" si="125"/>
        <v>221</v>
      </c>
      <c r="P401" s="2">
        <f>'Forward Ranks'!AZ401</f>
        <v>0.17391304347826086</v>
      </c>
      <c r="Q401">
        <f>'F on ice'!G401</f>
        <v>12.098106060606</v>
      </c>
      <c r="R401" s="8">
        <f t="shared" si="126"/>
        <v>107.75753844791818</v>
      </c>
      <c r="S401">
        <f t="shared" si="127"/>
        <v>37</v>
      </c>
      <c r="T401" s="8">
        <f t="shared" si="128"/>
        <v>75.203281352759589</v>
      </c>
      <c r="U401" s="30">
        <f t="shared" si="129"/>
        <v>225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237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237</v>
      </c>
      <c r="AN401">
        <f>'D on Ice'!G401</f>
        <v>0</v>
      </c>
      <c r="AO401" s="8">
        <f t="shared" si="136"/>
        <v>0.20040080160320639</v>
      </c>
      <c r="AP401">
        <f t="shared" si="137"/>
        <v>237</v>
      </c>
      <c r="AQ401" s="8">
        <f t="shared" si="138"/>
        <v>0.20040080160320639</v>
      </c>
      <c r="AR401">
        <f t="shared" si="139"/>
        <v>237</v>
      </c>
    </row>
    <row r="402" spans="1:44" x14ac:dyDescent="0.3">
      <c r="A402" t="str">
        <f>'Forward Ranks'!A402</f>
        <v>Will Cuylle</v>
      </c>
      <c r="B402" t="str">
        <f>'Forward Ranks'!B402</f>
        <v>NYR</v>
      </c>
      <c r="C402" s="2">
        <f>'Forward Ranks'!I402</f>
        <v>0.34541062801932365</v>
      </c>
      <c r="D402" s="2">
        <f>'Forward Ranks'!K402</f>
        <v>0.33574879227053139</v>
      </c>
      <c r="E402" s="2">
        <f>'Forward Ranks'!L402</f>
        <v>0.36473429951690822</v>
      </c>
      <c r="F402" s="2">
        <f>'Forward Ranks'!AC402</f>
        <v>0.74154589371980673</v>
      </c>
      <c r="G402" s="2">
        <f>'Forward Ranks'!AF402</f>
        <v>0.81400966183574874</v>
      </c>
      <c r="H402" s="2">
        <f>'Forward Ranks'!AP402</f>
        <v>0.28743961352657005</v>
      </c>
      <c r="I402" s="2">
        <f t="shared" si="120"/>
        <v>0.33333333333333331</v>
      </c>
      <c r="J402" s="2">
        <f t="shared" si="121"/>
        <v>0.51252086811352249</v>
      </c>
      <c r="K402">
        <f t="shared" si="122"/>
        <v>293</v>
      </c>
      <c r="M402" s="1">
        <f t="shared" si="123"/>
        <v>0.79871175523349436</v>
      </c>
      <c r="N402" s="2">
        <f t="shared" si="124"/>
        <v>0.88480801335559267</v>
      </c>
      <c r="O402">
        <f t="shared" si="125"/>
        <v>70</v>
      </c>
      <c r="P402" s="2">
        <f>'Forward Ranks'!AZ402</f>
        <v>0.84057971014492749</v>
      </c>
      <c r="Q402">
        <f>'F on ice'!G402</f>
        <v>10.9</v>
      </c>
      <c r="R402" s="8">
        <f t="shared" si="126"/>
        <v>62.152086811352248</v>
      </c>
      <c r="S402">
        <f t="shared" si="127"/>
        <v>300</v>
      </c>
      <c r="T402" s="8">
        <f t="shared" si="128"/>
        <v>99.380801335559269</v>
      </c>
      <c r="U402" s="30">
        <f t="shared" si="129"/>
        <v>77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237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237</v>
      </c>
      <c r="AN402">
        <f>'D on Ice'!G402</f>
        <v>0</v>
      </c>
      <c r="AO402" s="8">
        <f t="shared" si="136"/>
        <v>0.20040080160320639</v>
      </c>
      <c r="AP402">
        <f t="shared" si="137"/>
        <v>237</v>
      </c>
      <c r="AQ402" s="8">
        <f t="shared" si="138"/>
        <v>0.20040080160320639</v>
      </c>
      <c r="AR402">
        <f t="shared" si="139"/>
        <v>237</v>
      </c>
    </row>
    <row r="403" spans="1:44" x14ac:dyDescent="0.3">
      <c r="A403" t="str">
        <f>'Forward Ranks'!A403</f>
        <v>William Carrier</v>
      </c>
      <c r="B403" t="str">
        <f>'Forward Ranks'!B403</f>
        <v>VGK</v>
      </c>
      <c r="C403" s="2">
        <f>'Forward Ranks'!I403</f>
        <v>0.8719806763285024</v>
      </c>
      <c r="D403" s="2">
        <f>'Forward Ranks'!K403</f>
        <v>0.25362318840579712</v>
      </c>
      <c r="E403" s="2">
        <f>'Forward Ranks'!L403</f>
        <v>0.93961352657004826</v>
      </c>
      <c r="F403" s="2">
        <f>'Forward Ranks'!AC403</f>
        <v>0.8719806763285024</v>
      </c>
      <c r="G403" s="2">
        <f>'Forward Ranks'!AF403</f>
        <v>0.97584541062801933</v>
      </c>
      <c r="H403" s="2">
        <f>'Forward Ranks'!AP403</f>
        <v>0.93478260869565222</v>
      </c>
      <c r="I403" s="2">
        <f t="shared" si="120"/>
        <v>0.75</v>
      </c>
      <c r="J403" s="2">
        <f t="shared" si="121"/>
        <v>0.85976627712854758</v>
      </c>
      <c r="K403">
        <f t="shared" si="122"/>
        <v>85</v>
      </c>
      <c r="M403" s="1">
        <f t="shared" si="123"/>
        <v>0.93558776167471824</v>
      </c>
      <c r="N403" s="2">
        <f t="shared" si="124"/>
        <v>0.97328881469115192</v>
      </c>
      <c r="O403">
        <f t="shared" si="125"/>
        <v>17</v>
      </c>
      <c r="P403" s="2">
        <f>'Forward Ranks'!AZ403</f>
        <v>0.95893719806763289</v>
      </c>
      <c r="Q403">
        <f>'F on ice'!G403</f>
        <v>11.100505050504999</v>
      </c>
      <c r="R403" s="8">
        <f t="shared" si="126"/>
        <v>97.077132763359771</v>
      </c>
      <c r="S403">
        <f t="shared" si="127"/>
        <v>97</v>
      </c>
      <c r="T403" s="8">
        <f t="shared" si="128"/>
        <v>108.42938651962019</v>
      </c>
      <c r="U403" s="30">
        <f t="shared" si="129"/>
        <v>17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237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237</v>
      </c>
      <c r="AN403">
        <f>'D on Ice'!G403</f>
        <v>0</v>
      </c>
      <c r="AO403" s="8">
        <f t="shared" si="136"/>
        <v>0.20040080160320639</v>
      </c>
      <c r="AP403">
        <f t="shared" si="137"/>
        <v>237</v>
      </c>
      <c r="AQ403" s="8">
        <f t="shared" si="138"/>
        <v>0.20040080160320639</v>
      </c>
      <c r="AR403">
        <f t="shared" si="139"/>
        <v>237</v>
      </c>
    </row>
    <row r="404" spans="1:44" x14ac:dyDescent="0.3">
      <c r="A404" t="str">
        <f>'Forward Ranks'!A404</f>
        <v>William Eklund</v>
      </c>
      <c r="B404" t="str">
        <f>'Forward Ranks'!B404</f>
        <v>S.J</v>
      </c>
      <c r="C404" s="2">
        <f>'Forward Ranks'!I404</f>
        <v>0.28985507246376813</v>
      </c>
      <c r="D404" s="2">
        <f>'Forward Ranks'!K404</f>
        <v>0.14975845410628019</v>
      </c>
      <c r="E404" s="2">
        <f>'Forward Ranks'!L404</f>
        <v>0.39371980676328505</v>
      </c>
      <c r="F404" s="2">
        <f>'Forward Ranks'!AC404</f>
        <v>0.39371980676328505</v>
      </c>
      <c r="G404" s="2">
        <f>'Forward Ranks'!AF404</f>
        <v>0.33816425120772947</v>
      </c>
      <c r="H404" s="2">
        <f>'Forward Ranks'!AP404</f>
        <v>0.67391304347826086</v>
      </c>
      <c r="I404" s="2">
        <f t="shared" si="120"/>
        <v>0.37681159420289856</v>
      </c>
      <c r="J404" s="2">
        <f t="shared" si="121"/>
        <v>0.54924874791318867</v>
      </c>
      <c r="K404">
        <f t="shared" si="122"/>
        <v>270</v>
      </c>
      <c r="M404" s="1">
        <f t="shared" si="123"/>
        <v>0.53864734299516914</v>
      </c>
      <c r="N404" s="2">
        <f t="shared" si="124"/>
        <v>0.69115191986644409</v>
      </c>
      <c r="O404">
        <f t="shared" si="125"/>
        <v>185</v>
      </c>
      <c r="P404" s="2">
        <f>'Forward Ranks'!AZ404</f>
        <v>0.88405797101449279</v>
      </c>
      <c r="Q404">
        <f>'F on ice'!G404</f>
        <v>14.190780141844</v>
      </c>
      <c r="R404" s="8">
        <f t="shared" si="126"/>
        <v>69.115654933162872</v>
      </c>
      <c r="S404">
        <f t="shared" si="127"/>
        <v>254</v>
      </c>
      <c r="T404" s="8">
        <f t="shared" si="128"/>
        <v>83.305972128488406</v>
      </c>
      <c r="U404" s="30">
        <f t="shared" si="129"/>
        <v>173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237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237</v>
      </c>
      <c r="AN404">
        <f>'D on Ice'!G404</f>
        <v>0</v>
      </c>
      <c r="AO404" s="8">
        <f t="shared" si="136"/>
        <v>0.20040080160320639</v>
      </c>
      <c r="AP404">
        <f t="shared" si="137"/>
        <v>237</v>
      </c>
      <c r="AQ404" s="8">
        <f t="shared" si="138"/>
        <v>0.20040080160320639</v>
      </c>
      <c r="AR404">
        <f t="shared" si="139"/>
        <v>237</v>
      </c>
    </row>
    <row r="405" spans="1:44" x14ac:dyDescent="0.3">
      <c r="A405" t="str">
        <f>'Forward Ranks'!A405</f>
        <v>William Karlsson</v>
      </c>
      <c r="B405" t="str">
        <f>'Forward Ranks'!B405</f>
        <v>VGK</v>
      </c>
      <c r="C405" s="2">
        <f>'Forward Ranks'!I405</f>
        <v>0.7560386473429952</v>
      </c>
      <c r="D405" s="2">
        <f>'Forward Ranks'!K405</f>
        <v>0.81159420289855078</v>
      </c>
      <c r="E405" s="2">
        <f>'Forward Ranks'!L405</f>
        <v>0.8623188405797102</v>
      </c>
      <c r="F405" s="2">
        <f>'Forward Ranks'!AC405</f>
        <v>0.40821256038647341</v>
      </c>
      <c r="G405" s="2">
        <f>'Forward Ranks'!AF405</f>
        <v>0.85024154589371981</v>
      </c>
      <c r="H405" s="2">
        <f>'Forward Ranks'!AP405</f>
        <v>0.8091787439613527</v>
      </c>
      <c r="I405" s="2">
        <f t="shared" si="120"/>
        <v>0.80978260869565222</v>
      </c>
      <c r="J405" s="2">
        <f t="shared" si="121"/>
        <v>0.90984974958263776</v>
      </c>
      <c r="K405">
        <f t="shared" si="122"/>
        <v>55</v>
      </c>
      <c r="M405" s="1">
        <f t="shared" si="123"/>
        <v>0.69565217391304346</v>
      </c>
      <c r="N405" s="2">
        <f t="shared" si="124"/>
        <v>0.81469115191986641</v>
      </c>
      <c r="O405">
        <f t="shared" si="125"/>
        <v>111</v>
      </c>
      <c r="P405" s="2">
        <f>'Forward Ranks'!AZ405</f>
        <v>0.82850241545893721</v>
      </c>
      <c r="Q405">
        <f>'F on ice'!G405</f>
        <v>11.620175438596</v>
      </c>
      <c r="R405" s="8">
        <f t="shared" si="126"/>
        <v>102.60515039685978</v>
      </c>
      <c r="S405">
        <f t="shared" si="127"/>
        <v>64</v>
      </c>
      <c r="T405" s="8">
        <f t="shared" si="128"/>
        <v>93.089290630582639</v>
      </c>
      <c r="U405" s="30">
        <f t="shared" si="129"/>
        <v>112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237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237</v>
      </c>
      <c r="AN405">
        <f>'D on Ice'!G405</f>
        <v>0</v>
      </c>
      <c r="AO405" s="8">
        <f t="shared" si="136"/>
        <v>0.20040080160320639</v>
      </c>
      <c r="AP405">
        <f t="shared" si="137"/>
        <v>237</v>
      </c>
      <c r="AQ405" s="8">
        <f t="shared" si="138"/>
        <v>0.20040080160320639</v>
      </c>
      <c r="AR405">
        <f t="shared" si="139"/>
        <v>237</v>
      </c>
    </row>
    <row r="406" spans="1:44" x14ac:dyDescent="0.3">
      <c r="A406" t="str">
        <f>'Forward Ranks'!A406</f>
        <v>William Nylander</v>
      </c>
      <c r="B406" t="str">
        <f>'Forward Ranks'!B406</f>
        <v>TOR</v>
      </c>
      <c r="C406" s="2">
        <f>'Forward Ranks'!I406</f>
        <v>0.83091787439613529</v>
      </c>
      <c r="D406" s="2">
        <f>'Forward Ranks'!K406</f>
        <v>0.67874396135265702</v>
      </c>
      <c r="E406" s="2">
        <f>'Forward Ranks'!L406</f>
        <v>0.90096618357487923</v>
      </c>
      <c r="F406" s="2">
        <f>'Forward Ranks'!AC406</f>
        <v>0.34541062801932365</v>
      </c>
      <c r="G406" s="2">
        <f>'Forward Ranks'!AF406</f>
        <v>0.4251207729468599</v>
      </c>
      <c r="H406" s="2">
        <f>'Forward Ranks'!AP406</f>
        <v>0.92270531400966183</v>
      </c>
      <c r="I406" s="2">
        <f t="shared" si="120"/>
        <v>0.83333333333333337</v>
      </c>
      <c r="J406" s="2">
        <f t="shared" si="121"/>
        <v>0.92487479131886474</v>
      </c>
      <c r="K406">
        <f t="shared" si="122"/>
        <v>46</v>
      </c>
      <c r="M406" s="1">
        <f t="shared" si="123"/>
        <v>0.43880837359098229</v>
      </c>
      <c r="N406" s="2">
        <f t="shared" si="124"/>
        <v>0.61602671118530883</v>
      </c>
      <c r="O406">
        <f t="shared" si="125"/>
        <v>231</v>
      </c>
      <c r="P406" s="2">
        <f>'Forward Ranks'!AZ406</f>
        <v>0.54589371980676327</v>
      </c>
      <c r="Q406">
        <f>'F on ice'!G406</f>
        <v>14.641304347826001</v>
      </c>
      <c r="R406" s="8">
        <f t="shared" si="126"/>
        <v>107.12878347971247</v>
      </c>
      <c r="S406">
        <f t="shared" si="127"/>
        <v>42</v>
      </c>
      <c r="T406" s="8">
        <f t="shared" si="128"/>
        <v>76.243975466356886</v>
      </c>
      <c r="U406" s="30">
        <f t="shared" si="129"/>
        <v>218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237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237</v>
      </c>
      <c r="AN406">
        <f>'D on Ice'!G406</f>
        <v>0</v>
      </c>
      <c r="AO406" s="8">
        <f t="shared" si="136"/>
        <v>0.20040080160320639</v>
      </c>
      <c r="AP406">
        <f t="shared" si="137"/>
        <v>237</v>
      </c>
      <c r="AQ406" s="8">
        <f t="shared" si="138"/>
        <v>0.20040080160320639</v>
      </c>
      <c r="AR406">
        <f t="shared" si="139"/>
        <v>237</v>
      </c>
    </row>
    <row r="407" spans="1:44" x14ac:dyDescent="0.3">
      <c r="A407" t="str">
        <f>'Forward Ranks'!A407</f>
        <v>Wyatt Johnston</v>
      </c>
      <c r="B407" t="str">
        <f>'Forward Ranks'!B407</f>
        <v>DAL</v>
      </c>
      <c r="C407" s="2">
        <f>'Forward Ranks'!I407</f>
        <v>0.61594202898550721</v>
      </c>
      <c r="D407" s="2">
        <f>'Forward Ranks'!K407</f>
        <v>0.44927536231884058</v>
      </c>
      <c r="E407" s="2">
        <f>'Forward Ranks'!L407</f>
        <v>0.61111111111111116</v>
      </c>
      <c r="F407" s="2">
        <f>'Forward Ranks'!AC407</f>
        <v>0.75362318840579712</v>
      </c>
      <c r="G407" s="2">
        <f>'Forward Ranks'!AF407</f>
        <v>0.893719806763285</v>
      </c>
      <c r="H407" s="2">
        <f>'Forward Ranks'!AP407</f>
        <v>0.48550724637681159</v>
      </c>
      <c r="I407" s="2">
        <f t="shared" si="120"/>
        <v>0.54045893719806759</v>
      </c>
      <c r="J407" s="2">
        <f t="shared" si="121"/>
        <v>0.68948247078464109</v>
      </c>
      <c r="K407">
        <f t="shared" si="122"/>
        <v>187</v>
      </c>
      <c r="M407" s="1">
        <f t="shared" si="123"/>
        <v>0.77858293075684382</v>
      </c>
      <c r="N407" s="2">
        <f t="shared" si="124"/>
        <v>0.87979966611018368</v>
      </c>
      <c r="O407">
        <f t="shared" si="125"/>
        <v>73</v>
      </c>
      <c r="P407" s="2">
        <f>'Forward Ranks'!AZ407</f>
        <v>0.68840579710144922</v>
      </c>
      <c r="Q407">
        <f>'F on ice'!G407</f>
        <v>12.770486111111</v>
      </c>
      <c r="R407" s="8">
        <f t="shared" si="126"/>
        <v>81.718733189575104</v>
      </c>
      <c r="S407">
        <f t="shared" si="127"/>
        <v>185</v>
      </c>
      <c r="T407" s="8">
        <f t="shared" si="128"/>
        <v>100.75045272212937</v>
      </c>
      <c r="U407" s="30">
        <f t="shared" si="129"/>
        <v>68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237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237</v>
      </c>
      <c r="AN407">
        <f>'D on Ice'!G407</f>
        <v>0</v>
      </c>
      <c r="AO407" s="8">
        <f t="shared" si="136"/>
        <v>0.20040080160320639</v>
      </c>
      <c r="AP407">
        <f t="shared" si="137"/>
        <v>237</v>
      </c>
      <c r="AQ407" s="8">
        <f t="shared" si="138"/>
        <v>0.20040080160320639</v>
      </c>
      <c r="AR407">
        <f t="shared" si="139"/>
        <v>237</v>
      </c>
    </row>
    <row r="408" spans="1:44" x14ac:dyDescent="0.3">
      <c r="A408" t="str">
        <f>'Forward Ranks'!A408</f>
        <v>Yakov Trenin</v>
      </c>
      <c r="B408" t="str">
        <f>'Forward Ranks'!B408</f>
        <v>NSH</v>
      </c>
      <c r="C408" s="2">
        <f>'Forward Ranks'!I408</f>
        <v>0.43478260869565216</v>
      </c>
      <c r="D408" s="2">
        <f>'Forward Ranks'!K408</f>
        <v>0.1280193236714976</v>
      </c>
      <c r="E408" s="2">
        <f>'Forward Ranks'!L408</f>
        <v>0.43236714975845408</v>
      </c>
      <c r="F408" s="2">
        <f>'Forward Ranks'!AC408</f>
        <v>0.62560386473429952</v>
      </c>
      <c r="G408" s="2">
        <f>'Forward Ranks'!AF408</f>
        <v>0.7342995169082126</v>
      </c>
      <c r="H408" s="2">
        <f>'Forward Ranks'!AP408</f>
        <v>0.31642512077294688</v>
      </c>
      <c r="I408" s="2">
        <f t="shared" si="120"/>
        <v>0.32789855072463769</v>
      </c>
      <c r="J408" s="2">
        <f t="shared" si="121"/>
        <v>0.5025041736227045</v>
      </c>
      <c r="K408">
        <f t="shared" si="122"/>
        <v>299</v>
      </c>
      <c r="M408" s="1">
        <f t="shared" si="123"/>
        <v>0.65217391304347827</v>
      </c>
      <c r="N408" s="2">
        <f t="shared" si="124"/>
        <v>0.77629382303839733</v>
      </c>
      <c r="O408">
        <f t="shared" si="125"/>
        <v>134</v>
      </c>
      <c r="P408" s="2">
        <f>'Forward Ranks'!AZ408</f>
        <v>0.59661835748792269</v>
      </c>
      <c r="Q408">
        <f>'F on ice'!G408</f>
        <v>12.782962962962999</v>
      </c>
      <c r="R408" s="8">
        <f t="shared" si="126"/>
        <v>63.033380325233445</v>
      </c>
      <c r="S408">
        <f t="shared" si="127"/>
        <v>295</v>
      </c>
      <c r="T408" s="8">
        <f t="shared" si="128"/>
        <v>90.412345266802731</v>
      </c>
      <c r="U408" s="30">
        <f t="shared" si="129"/>
        <v>131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237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237</v>
      </c>
      <c r="AN408">
        <f>'D on Ice'!G408</f>
        <v>0</v>
      </c>
      <c r="AO408" s="8">
        <f t="shared" si="136"/>
        <v>0.20040080160320639</v>
      </c>
      <c r="AP408">
        <f t="shared" si="137"/>
        <v>237</v>
      </c>
      <c r="AQ408" s="8">
        <f t="shared" si="138"/>
        <v>0.20040080160320639</v>
      </c>
      <c r="AR408">
        <f t="shared" si="139"/>
        <v>237</v>
      </c>
    </row>
    <row r="409" spans="1:44" x14ac:dyDescent="0.3">
      <c r="A409" t="str">
        <f>'Forward Ranks'!A409</f>
        <v>Yanni Gourde</v>
      </c>
      <c r="B409" t="str">
        <f>'Forward Ranks'!B409</f>
        <v>SEA</v>
      </c>
      <c r="C409" s="2">
        <f>'Forward Ranks'!I409</f>
        <v>0.81400966183574874</v>
      </c>
      <c r="D409" s="2">
        <f>'Forward Ranks'!K409</f>
        <v>0.47342995169082125</v>
      </c>
      <c r="E409" s="2">
        <f>'Forward Ranks'!L409</f>
        <v>0.67149758454106279</v>
      </c>
      <c r="F409" s="2">
        <f>'Forward Ranks'!AC409</f>
        <v>0.43961352657004832</v>
      </c>
      <c r="G409" s="2">
        <f>'Forward Ranks'!AF409</f>
        <v>0.71497584541062797</v>
      </c>
      <c r="H409" s="2">
        <f>'Forward Ranks'!AP409</f>
        <v>0.77536231884057971</v>
      </c>
      <c r="I409" s="2">
        <f t="shared" si="120"/>
        <v>0.68357487922705307</v>
      </c>
      <c r="J409" s="2">
        <f t="shared" si="121"/>
        <v>0.81469115191986641</v>
      </c>
      <c r="K409">
        <f t="shared" si="122"/>
        <v>112</v>
      </c>
      <c r="M409" s="1">
        <f t="shared" si="123"/>
        <v>0.55797101449275355</v>
      </c>
      <c r="N409" s="2">
        <f t="shared" si="124"/>
        <v>0.70951585976627718</v>
      </c>
      <c r="O409">
        <f t="shared" si="125"/>
        <v>175</v>
      </c>
      <c r="P409" s="2">
        <f>'Forward Ranks'!AZ409</f>
        <v>0.51932367149758452</v>
      </c>
      <c r="Q409">
        <f>'F on ice'!G409</f>
        <v>14.435185185185</v>
      </c>
      <c r="R409" s="8">
        <f t="shared" si="126"/>
        <v>95.904300377171637</v>
      </c>
      <c r="S409">
        <f t="shared" si="127"/>
        <v>104</v>
      </c>
      <c r="T409" s="8">
        <f t="shared" si="128"/>
        <v>85.386771161812732</v>
      </c>
      <c r="U409" s="30">
        <f t="shared" si="129"/>
        <v>156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237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237</v>
      </c>
      <c r="AN409">
        <f>'D on Ice'!G409</f>
        <v>0</v>
      </c>
      <c r="AO409" s="8">
        <f t="shared" si="136"/>
        <v>0.20040080160320639</v>
      </c>
      <c r="AP409">
        <f t="shared" si="137"/>
        <v>237</v>
      </c>
      <c r="AQ409" s="8">
        <f t="shared" si="138"/>
        <v>0.20040080160320639</v>
      </c>
      <c r="AR409">
        <f t="shared" si="139"/>
        <v>237</v>
      </c>
    </row>
    <row r="410" spans="1:44" x14ac:dyDescent="0.3">
      <c r="A410" t="str">
        <f>'Forward Ranks'!A410</f>
        <v>Yegor Chinakhov</v>
      </c>
      <c r="B410" t="str">
        <f>'Forward Ranks'!B410</f>
        <v>CBJ</v>
      </c>
      <c r="C410" s="2">
        <f>'Forward Ranks'!I410</f>
        <v>0.45893719806763283</v>
      </c>
      <c r="D410" s="2">
        <f>'Forward Ranks'!K410</f>
        <v>0.86714975845410625</v>
      </c>
      <c r="E410" s="2">
        <f>'Forward Ranks'!L410</f>
        <v>0.24637681159420291</v>
      </c>
      <c r="F410" s="2">
        <f>'Forward Ranks'!AC410</f>
        <v>0.3671497584541063</v>
      </c>
      <c r="G410" s="2">
        <f>'Forward Ranks'!AF410</f>
        <v>0.21739130434782608</v>
      </c>
      <c r="H410" s="2">
        <f>'Forward Ranks'!AP410</f>
        <v>0.25120772946859904</v>
      </c>
      <c r="I410" s="2">
        <f t="shared" si="120"/>
        <v>0.45591787439613524</v>
      </c>
      <c r="J410" s="2">
        <f t="shared" si="121"/>
        <v>0.62437395659432382</v>
      </c>
      <c r="K410">
        <f t="shared" si="122"/>
        <v>226</v>
      </c>
      <c r="M410" s="1">
        <f t="shared" si="123"/>
        <v>0.33333333333333331</v>
      </c>
      <c r="N410" s="2">
        <f t="shared" si="124"/>
        <v>0.52420701168614359</v>
      </c>
      <c r="O410">
        <f t="shared" si="125"/>
        <v>286</v>
      </c>
      <c r="P410" s="2">
        <f>'Forward Ranks'!AZ410</f>
        <v>0.41545893719806765</v>
      </c>
      <c r="Q410">
        <f>'F on ice'!G410</f>
        <v>12.564351851852001</v>
      </c>
      <c r="R410" s="8">
        <f t="shared" si="126"/>
        <v>75.001747511284393</v>
      </c>
      <c r="S410">
        <f t="shared" si="127"/>
        <v>223</v>
      </c>
      <c r="T410" s="8">
        <f t="shared" si="128"/>
        <v>64.985053020466353</v>
      </c>
      <c r="U410" s="30">
        <f t="shared" si="129"/>
        <v>280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237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237</v>
      </c>
      <c r="AN410">
        <f>'D on Ice'!G410</f>
        <v>0</v>
      </c>
      <c r="AO410" s="8">
        <f t="shared" si="136"/>
        <v>0.20040080160320639</v>
      </c>
      <c r="AP410">
        <f t="shared" si="137"/>
        <v>237</v>
      </c>
      <c r="AQ410" s="8">
        <f t="shared" si="138"/>
        <v>0.20040080160320639</v>
      </c>
      <c r="AR410">
        <f t="shared" si="139"/>
        <v>237</v>
      </c>
    </row>
    <row r="411" spans="1:44" x14ac:dyDescent="0.3">
      <c r="A411" t="str">
        <f>'Forward Ranks'!A411</f>
        <v>Yegor Sharangovich</v>
      </c>
      <c r="B411" t="str">
        <f>'Forward Ranks'!B411</f>
        <v>CGY</v>
      </c>
      <c r="C411" s="2">
        <f>'Forward Ranks'!I411</f>
        <v>0.59420289855072461</v>
      </c>
      <c r="D411" s="2">
        <f>'Forward Ranks'!K411</f>
        <v>0.51932367149758452</v>
      </c>
      <c r="E411" s="2">
        <f>'Forward Ranks'!L411</f>
        <v>0.35265700483091789</v>
      </c>
      <c r="F411" s="2">
        <f>'Forward Ranks'!AC411</f>
        <v>0.40821256038647341</v>
      </c>
      <c r="G411" s="2">
        <f>'Forward Ranks'!AF411</f>
        <v>0.32367149758454106</v>
      </c>
      <c r="H411" s="2">
        <f>'Forward Ranks'!AP411</f>
        <v>0.33574879227053139</v>
      </c>
      <c r="I411" s="2">
        <f t="shared" si="120"/>
        <v>0.45048309178743962</v>
      </c>
      <c r="J411" s="2">
        <f t="shared" si="121"/>
        <v>0.61268781302170283</v>
      </c>
      <c r="K411">
        <f t="shared" si="122"/>
        <v>232</v>
      </c>
      <c r="M411" s="1">
        <f t="shared" si="123"/>
        <v>0.31964573268921093</v>
      </c>
      <c r="N411" s="2">
        <f t="shared" si="124"/>
        <v>0.5041736227045075</v>
      </c>
      <c r="O411">
        <f t="shared" si="125"/>
        <v>298</v>
      </c>
      <c r="P411" s="2">
        <f>'Forward Ranks'!AZ411</f>
        <v>0.22705314009661837</v>
      </c>
      <c r="Q411">
        <f>'F on ice'!G411</f>
        <v>12.564583333332999</v>
      </c>
      <c r="R411" s="8">
        <f t="shared" si="126"/>
        <v>73.833364635503287</v>
      </c>
      <c r="S411">
        <f t="shared" si="127"/>
        <v>234</v>
      </c>
      <c r="T411" s="8">
        <f t="shared" si="128"/>
        <v>62.98194560378375</v>
      </c>
      <c r="U411" s="30">
        <f t="shared" si="129"/>
        <v>300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237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237</v>
      </c>
      <c r="AN411">
        <f>'D on Ice'!G411</f>
        <v>0</v>
      </c>
      <c r="AO411" s="8">
        <f t="shared" si="136"/>
        <v>0.20040080160320639</v>
      </c>
      <c r="AP411">
        <f t="shared" si="137"/>
        <v>237</v>
      </c>
      <c r="AQ411" s="8">
        <f t="shared" si="138"/>
        <v>0.20040080160320639</v>
      </c>
      <c r="AR411">
        <f t="shared" si="139"/>
        <v>237</v>
      </c>
    </row>
    <row r="412" spans="1:44" x14ac:dyDescent="0.3">
      <c r="A412" t="str">
        <f>'Forward Ranks'!A412</f>
        <v>Zach Benson</v>
      </c>
      <c r="B412" t="str">
        <f>'Forward Ranks'!B412</f>
        <v>BUF</v>
      </c>
      <c r="C412" s="2">
        <f>'Forward Ranks'!I412</f>
        <v>0.61835748792270528</v>
      </c>
      <c r="D412" s="2">
        <f>'Forward Ranks'!K412</f>
        <v>0.41304347826086957</v>
      </c>
      <c r="E412" s="2">
        <f>'Forward Ranks'!L412</f>
        <v>0.52415458937198067</v>
      </c>
      <c r="F412" s="2">
        <f>'Forward Ranks'!AC412</f>
        <v>0.77294685990338163</v>
      </c>
      <c r="G412" s="2">
        <f>'Forward Ranks'!AF412</f>
        <v>0.5628019323671497</v>
      </c>
      <c r="H412" s="2">
        <f>'Forward Ranks'!AP412</f>
        <v>0.48550724637681159</v>
      </c>
      <c r="I412" s="2">
        <f t="shared" si="120"/>
        <v>0.51026570048309172</v>
      </c>
      <c r="J412" s="2">
        <f t="shared" si="121"/>
        <v>0.666110183639399</v>
      </c>
      <c r="K412">
        <f t="shared" si="122"/>
        <v>201</v>
      </c>
      <c r="M412" s="1">
        <f t="shared" si="123"/>
        <v>0.65700483091787432</v>
      </c>
      <c r="N412" s="2">
        <f t="shared" si="124"/>
        <v>0.78130217028380633</v>
      </c>
      <c r="O412">
        <f t="shared" si="125"/>
        <v>131</v>
      </c>
      <c r="P412" s="2">
        <f>'Forward Ranks'!AZ412</f>
        <v>0.63526570048309183</v>
      </c>
      <c r="Q412">
        <f>'F on ice'!G412</f>
        <v>12.854054054054</v>
      </c>
      <c r="R412" s="8">
        <f t="shared" si="126"/>
        <v>79.465072417993895</v>
      </c>
      <c r="S412">
        <f t="shared" si="127"/>
        <v>195</v>
      </c>
      <c r="T412" s="8">
        <f t="shared" si="128"/>
        <v>90.984271082434631</v>
      </c>
      <c r="U412" s="30">
        <f t="shared" si="129"/>
        <v>126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237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237</v>
      </c>
      <c r="AN412">
        <f>'D on Ice'!G412</f>
        <v>0</v>
      </c>
      <c r="AO412" s="8">
        <f t="shared" si="136"/>
        <v>0.20040080160320639</v>
      </c>
      <c r="AP412">
        <f t="shared" si="137"/>
        <v>237</v>
      </c>
      <c r="AQ412" s="8">
        <f t="shared" si="138"/>
        <v>0.20040080160320639</v>
      </c>
      <c r="AR412">
        <f t="shared" si="139"/>
        <v>237</v>
      </c>
    </row>
    <row r="413" spans="1:44" x14ac:dyDescent="0.3">
      <c r="A413" t="str">
        <f>'Forward Ranks'!A413</f>
        <v>Zach Hyman</v>
      </c>
      <c r="B413" t="str">
        <f>'Forward Ranks'!B413</f>
        <v>EDM</v>
      </c>
      <c r="C413" s="2">
        <f>'Forward Ranks'!I413</f>
        <v>0.97584541062801933</v>
      </c>
      <c r="D413" s="2">
        <f>'Forward Ranks'!K413</f>
        <v>0.99033816425120769</v>
      </c>
      <c r="E413" s="2">
        <f>'Forward Ranks'!L413</f>
        <v>0.99758454106280192</v>
      </c>
      <c r="F413" s="2">
        <f>'Forward Ranks'!AC413</f>
        <v>0.93236714975845414</v>
      </c>
      <c r="G413" s="2">
        <f>'Forward Ranks'!AF413</f>
        <v>0.78502415458937203</v>
      </c>
      <c r="H413" s="2">
        <f>'Forward Ranks'!AP413</f>
        <v>0.99033816425120769</v>
      </c>
      <c r="I413" s="2">
        <f t="shared" si="120"/>
        <v>0.98852657004830913</v>
      </c>
      <c r="J413" s="2">
        <f t="shared" si="121"/>
        <v>0.994991652754591</v>
      </c>
      <c r="K413">
        <f t="shared" si="122"/>
        <v>3</v>
      </c>
      <c r="M413" s="1">
        <f t="shared" si="123"/>
        <v>0.80354267310789051</v>
      </c>
      <c r="N413" s="2">
        <f t="shared" si="124"/>
        <v>0.89148580968280466</v>
      </c>
      <c r="O413">
        <f t="shared" si="125"/>
        <v>65</v>
      </c>
      <c r="P413" s="2">
        <f>'Forward Ranks'!AZ413</f>
        <v>0.69323671497584538</v>
      </c>
      <c r="Q413">
        <f>'F on ice'!G413</f>
        <v>15.535658914729</v>
      </c>
      <c r="R413" s="8">
        <f t="shared" si="126"/>
        <v>115.03482419018809</v>
      </c>
      <c r="S413">
        <f t="shared" si="127"/>
        <v>3</v>
      </c>
      <c r="T413" s="8">
        <f t="shared" si="128"/>
        <v>104.68423988300945</v>
      </c>
      <c r="U413" s="30">
        <f t="shared" si="129"/>
        <v>38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237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237</v>
      </c>
      <c r="AN413">
        <f>'D on Ice'!G413</f>
        <v>0</v>
      </c>
      <c r="AO413" s="8">
        <f t="shared" si="136"/>
        <v>0.20040080160320639</v>
      </c>
      <c r="AP413">
        <f t="shared" si="137"/>
        <v>237</v>
      </c>
      <c r="AQ413" s="8">
        <f t="shared" si="138"/>
        <v>0.20040080160320639</v>
      </c>
      <c r="AR413">
        <f t="shared" si="139"/>
        <v>237</v>
      </c>
    </row>
    <row r="414" spans="1:44" x14ac:dyDescent="0.3">
      <c r="A414" t="str">
        <f>'Forward Ranks'!A414</f>
        <v>Zach Sanford</v>
      </c>
      <c r="B414" t="str">
        <f>'Forward Ranks'!B414</f>
        <v>ARI, CHI</v>
      </c>
      <c r="C414" s="2">
        <f>'Forward Ranks'!I414</f>
        <v>0.30917874396135264</v>
      </c>
      <c r="D414" s="2">
        <f>'Forward Ranks'!K414</f>
        <v>0.13768115942028986</v>
      </c>
      <c r="E414" s="2">
        <f>'Forward Ranks'!L414</f>
        <v>0.47101449275362317</v>
      </c>
      <c r="F414" s="2">
        <f>'Forward Ranks'!AC414</f>
        <v>0.18115942028985507</v>
      </c>
      <c r="G414" s="2">
        <f>'Forward Ranks'!AF414</f>
        <v>0.49275362318840582</v>
      </c>
      <c r="H414" s="2">
        <f>'Forward Ranks'!AP414</f>
        <v>0.67391304347826086</v>
      </c>
      <c r="I414" s="2">
        <f t="shared" si="120"/>
        <v>0.39794685990338163</v>
      </c>
      <c r="J414" s="2">
        <f t="shared" si="121"/>
        <v>0.57429048414023376</v>
      </c>
      <c r="K414">
        <f t="shared" si="122"/>
        <v>256</v>
      </c>
      <c r="M414" s="1">
        <f t="shared" si="123"/>
        <v>0.39130434782608692</v>
      </c>
      <c r="N414" s="2">
        <f t="shared" si="124"/>
        <v>0.57929883138564275</v>
      </c>
      <c r="O414">
        <f t="shared" si="125"/>
        <v>253</v>
      </c>
      <c r="P414" s="2">
        <f>'Forward Ranks'!AZ414</f>
        <v>0.5</v>
      </c>
      <c r="Q414">
        <f>'F on ice'!G414</f>
        <v>10.061111111111</v>
      </c>
      <c r="R414" s="8">
        <f t="shared" si="126"/>
        <v>67.490159525134374</v>
      </c>
      <c r="S414">
        <f t="shared" si="127"/>
        <v>266</v>
      </c>
      <c r="T414" s="8">
        <f t="shared" si="128"/>
        <v>67.990994249675268</v>
      </c>
      <c r="U414" s="30">
        <f t="shared" si="129"/>
        <v>265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237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237</v>
      </c>
      <c r="AN414">
        <f>'D on Ice'!G414</f>
        <v>0</v>
      </c>
      <c r="AO414" s="8">
        <f t="shared" si="136"/>
        <v>0.20040080160320639</v>
      </c>
      <c r="AP414">
        <f t="shared" si="137"/>
        <v>237</v>
      </c>
      <c r="AQ414" s="8">
        <f t="shared" si="138"/>
        <v>0.20040080160320639</v>
      </c>
      <c r="AR414">
        <f t="shared" si="139"/>
        <v>237</v>
      </c>
    </row>
    <row r="415" spans="1:44" x14ac:dyDescent="0.3">
      <c r="A415" t="str">
        <f>'Forward Ranks'!A415</f>
        <v>Zemgus Girgensons</v>
      </c>
      <c r="B415" t="str">
        <f>'Forward Ranks'!B415</f>
        <v>BUF</v>
      </c>
      <c r="C415" s="2">
        <f>'Forward Ranks'!I415</f>
        <v>0.35748792270531399</v>
      </c>
      <c r="D415" s="2">
        <f>'Forward Ranks'!K415</f>
        <v>3.864734299516908E-2</v>
      </c>
      <c r="E415" s="2">
        <f>'Forward Ranks'!L415</f>
        <v>0.33333333333333331</v>
      </c>
      <c r="F415" s="2">
        <f>'Forward Ranks'!AC415</f>
        <v>0.93961352657004826</v>
      </c>
      <c r="G415" s="2">
        <f>'Forward Ranks'!AF415</f>
        <v>0.74879227053140096</v>
      </c>
      <c r="H415" s="2">
        <f>'Forward Ranks'!AP415</f>
        <v>0.34541062801932365</v>
      </c>
      <c r="I415" s="2">
        <f t="shared" si="120"/>
        <v>0.268719806763285</v>
      </c>
      <c r="J415" s="2">
        <f t="shared" si="121"/>
        <v>0.46243739565943237</v>
      </c>
      <c r="K415">
        <f t="shared" si="122"/>
        <v>322</v>
      </c>
      <c r="M415" s="1">
        <f t="shared" si="123"/>
        <v>0.81803542673107887</v>
      </c>
      <c r="N415" s="2">
        <f t="shared" si="124"/>
        <v>0.89983305509181966</v>
      </c>
      <c r="O415">
        <f t="shared" si="125"/>
        <v>61</v>
      </c>
      <c r="P415" s="2">
        <f>'Forward Ranks'!AZ415</f>
        <v>0.7657004830917874</v>
      </c>
      <c r="Q415">
        <f>'F on ice'!G415</f>
        <v>10.337634408602</v>
      </c>
      <c r="R415" s="8">
        <f t="shared" si="126"/>
        <v>56.581373974545237</v>
      </c>
      <c r="S415">
        <f t="shared" si="127"/>
        <v>328</v>
      </c>
      <c r="T415" s="8">
        <f t="shared" si="128"/>
        <v>100.32093991778397</v>
      </c>
      <c r="U415" s="30">
        <f t="shared" si="129"/>
        <v>71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237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237</v>
      </c>
      <c r="AN415">
        <f>'D on Ice'!G415</f>
        <v>0</v>
      </c>
      <c r="AO415" s="8">
        <f t="shared" si="136"/>
        <v>0.20040080160320639</v>
      </c>
      <c r="AP415">
        <f t="shared" si="137"/>
        <v>237</v>
      </c>
      <c r="AQ415" s="8">
        <f t="shared" si="138"/>
        <v>0.20040080160320639</v>
      </c>
      <c r="AR415">
        <f t="shared" si="139"/>
        <v>237</v>
      </c>
    </row>
    <row r="416" spans="1:44" x14ac:dyDescent="0.3">
      <c r="A416">
        <f>'Forward Ranks'!A416</f>
        <v>0</v>
      </c>
      <c r="B416">
        <f>'Forward Ranks'!B416</f>
        <v>0</v>
      </c>
      <c r="C416" s="2">
        <f>'Forward Ranks'!I416</f>
        <v>0</v>
      </c>
      <c r="D416" s="2">
        <f>'Forward Ranks'!K416</f>
        <v>0</v>
      </c>
      <c r="E416" s="2">
        <f>'Forward Ranks'!L416</f>
        <v>0</v>
      </c>
      <c r="F416" s="2">
        <f>'Forward Ranks'!AC416</f>
        <v>0</v>
      </c>
      <c r="G416" s="2">
        <f>'Forward Ranks'!AF416</f>
        <v>0</v>
      </c>
      <c r="H416" s="2">
        <f>'Forward Ranks'!AP416</f>
        <v>0</v>
      </c>
      <c r="I416" s="2">
        <f t="shared" si="120"/>
        <v>0</v>
      </c>
      <c r="J416" s="2">
        <f t="shared" si="121"/>
        <v>1.6694490818030051E-3</v>
      </c>
      <c r="K416">
        <f t="shared" si="122"/>
        <v>415</v>
      </c>
      <c r="M416" s="1">
        <f t="shared" si="123"/>
        <v>0</v>
      </c>
      <c r="N416" s="2">
        <f t="shared" si="124"/>
        <v>1.6694490818030051E-3</v>
      </c>
      <c r="O416">
        <f t="shared" si="125"/>
        <v>415</v>
      </c>
      <c r="P416" s="2">
        <f>'Forward Ranks'!AZ416</f>
        <v>0</v>
      </c>
      <c r="Q416">
        <f>'F on ice'!G416</f>
        <v>0</v>
      </c>
      <c r="R416" s="8">
        <f t="shared" si="126"/>
        <v>0.1669449081803005</v>
      </c>
      <c r="S416">
        <f t="shared" si="127"/>
        <v>415</v>
      </c>
      <c r="T416" s="8">
        <f t="shared" si="128"/>
        <v>0.1669449081803005</v>
      </c>
      <c r="U416" s="30">
        <f t="shared" si="129"/>
        <v>415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237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237</v>
      </c>
      <c r="AN416">
        <f>'D on Ice'!G416</f>
        <v>0</v>
      </c>
      <c r="AO416" s="8">
        <f t="shared" si="136"/>
        <v>0.20040080160320639</v>
      </c>
      <c r="AP416">
        <f t="shared" si="137"/>
        <v>237</v>
      </c>
      <c r="AQ416" s="8">
        <f t="shared" si="138"/>
        <v>0.20040080160320639</v>
      </c>
      <c r="AR416">
        <f t="shared" si="139"/>
        <v>237</v>
      </c>
    </row>
    <row r="417" spans="1:44" x14ac:dyDescent="0.3">
      <c r="A417">
        <f>'Forward Ranks'!A417</f>
        <v>0</v>
      </c>
      <c r="B417">
        <f>'Forward Ranks'!B417</f>
        <v>0</v>
      </c>
      <c r="C417" s="2">
        <f>'Forward Ranks'!I417</f>
        <v>0</v>
      </c>
      <c r="D417" s="2">
        <f>'Forward Ranks'!K417</f>
        <v>0</v>
      </c>
      <c r="E417" s="2">
        <f>'Forward Ranks'!L417</f>
        <v>0</v>
      </c>
      <c r="F417" s="2">
        <f>'Forward Ranks'!AC417</f>
        <v>0</v>
      </c>
      <c r="G417" s="2">
        <f>'Forward Ranks'!AF417</f>
        <v>0</v>
      </c>
      <c r="H417" s="2">
        <f>'Forward Ranks'!AP417</f>
        <v>0</v>
      </c>
      <c r="I417" s="2">
        <f t="shared" si="120"/>
        <v>0</v>
      </c>
      <c r="J417" s="2">
        <f t="shared" si="121"/>
        <v>1.6694490818030051E-3</v>
      </c>
      <c r="K417">
        <f t="shared" si="122"/>
        <v>415</v>
      </c>
      <c r="M417" s="1">
        <f t="shared" si="123"/>
        <v>0</v>
      </c>
      <c r="N417" s="2">
        <f t="shared" si="124"/>
        <v>1.6694490818030051E-3</v>
      </c>
      <c r="O417">
        <f t="shared" si="125"/>
        <v>415</v>
      </c>
      <c r="P417" s="2">
        <f>'Forward Ranks'!AZ417</f>
        <v>0</v>
      </c>
      <c r="Q417">
        <f>'F on ice'!G417</f>
        <v>0</v>
      </c>
      <c r="R417" s="8">
        <f t="shared" si="126"/>
        <v>0.1669449081803005</v>
      </c>
      <c r="S417">
        <f t="shared" si="127"/>
        <v>415</v>
      </c>
      <c r="T417" s="8">
        <f t="shared" si="128"/>
        <v>0.1669449081803005</v>
      </c>
      <c r="U417" s="30">
        <f t="shared" si="129"/>
        <v>415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237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237</v>
      </c>
      <c r="AN417">
        <f>'D on Ice'!G417</f>
        <v>0</v>
      </c>
      <c r="AO417" s="8">
        <f t="shared" si="136"/>
        <v>0.20040080160320639</v>
      </c>
      <c r="AP417">
        <f t="shared" si="137"/>
        <v>237</v>
      </c>
      <c r="AQ417" s="8">
        <f t="shared" si="138"/>
        <v>0.20040080160320639</v>
      </c>
      <c r="AR417">
        <f t="shared" si="139"/>
        <v>237</v>
      </c>
    </row>
    <row r="418" spans="1:44" x14ac:dyDescent="0.3">
      <c r="A418">
        <f>'Forward Ranks'!A418</f>
        <v>0</v>
      </c>
      <c r="B418">
        <f>'Forward Ranks'!B418</f>
        <v>0</v>
      </c>
      <c r="C418" s="2">
        <f>'Forward Ranks'!I418</f>
        <v>0</v>
      </c>
      <c r="D418" s="2">
        <f>'Forward Ranks'!K418</f>
        <v>0</v>
      </c>
      <c r="E418" s="2">
        <f>'Forward Ranks'!L418</f>
        <v>0</v>
      </c>
      <c r="F418" s="2">
        <f>'Forward Ranks'!AC418</f>
        <v>0</v>
      </c>
      <c r="G418" s="2">
        <f>'Forward Ranks'!AF418</f>
        <v>0</v>
      </c>
      <c r="H418" s="2">
        <f>'Forward Ranks'!AP418</f>
        <v>0</v>
      </c>
      <c r="I418" s="2">
        <f t="shared" si="120"/>
        <v>0</v>
      </c>
      <c r="J418" s="2">
        <f t="shared" si="121"/>
        <v>1.6694490818030051E-3</v>
      </c>
      <c r="K418">
        <f t="shared" si="122"/>
        <v>415</v>
      </c>
      <c r="M418" s="1">
        <f t="shared" si="123"/>
        <v>0</v>
      </c>
      <c r="N418" s="2">
        <f t="shared" si="124"/>
        <v>1.6694490818030051E-3</v>
      </c>
      <c r="O418">
        <f t="shared" si="125"/>
        <v>415</v>
      </c>
      <c r="P418" s="2">
        <f>'Forward Ranks'!AZ418</f>
        <v>0</v>
      </c>
      <c r="Q418">
        <f>'F on ice'!G418</f>
        <v>0</v>
      </c>
      <c r="R418" s="8">
        <f t="shared" si="126"/>
        <v>0.1669449081803005</v>
      </c>
      <c r="S418">
        <f t="shared" si="127"/>
        <v>415</v>
      </c>
      <c r="T418" s="8">
        <f t="shared" si="128"/>
        <v>0.1669449081803005</v>
      </c>
      <c r="U418" s="30">
        <f t="shared" si="129"/>
        <v>415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237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237</v>
      </c>
      <c r="AN418">
        <f>'D on Ice'!G418</f>
        <v>0</v>
      </c>
      <c r="AO418" s="8">
        <f t="shared" si="136"/>
        <v>0.20040080160320639</v>
      </c>
      <c r="AP418">
        <f t="shared" si="137"/>
        <v>237</v>
      </c>
      <c r="AQ418" s="8">
        <f t="shared" si="138"/>
        <v>0.20040080160320639</v>
      </c>
      <c r="AR418">
        <f t="shared" si="139"/>
        <v>237</v>
      </c>
    </row>
    <row r="419" spans="1:44" x14ac:dyDescent="0.3">
      <c r="A419">
        <f>'Forward Ranks'!A419</f>
        <v>0</v>
      </c>
      <c r="B419">
        <f>'Forward Ranks'!B419</f>
        <v>0</v>
      </c>
      <c r="C419" s="2">
        <f>'Forward Ranks'!I419</f>
        <v>0</v>
      </c>
      <c r="D419" s="2">
        <f>'Forward Ranks'!K419</f>
        <v>0</v>
      </c>
      <c r="E419" s="2">
        <f>'Forward Ranks'!L419</f>
        <v>0</v>
      </c>
      <c r="F419" s="2">
        <f>'Forward Ranks'!AC419</f>
        <v>0</v>
      </c>
      <c r="G419" s="2">
        <f>'Forward Ranks'!AF419</f>
        <v>0</v>
      </c>
      <c r="H419" s="2">
        <f>'Forward Ranks'!AP419</f>
        <v>0</v>
      </c>
      <c r="I419" s="2">
        <f t="shared" si="120"/>
        <v>0</v>
      </c>
      <c r="J419" s="2">
        <f t="shared" si="121"/>
        <v>1.6694490818030051E-3</v>
      </c>
      <c r="K419">
        <f t="shared" si="122"/>
        <v>415</v>
      </c>
      <c r="M419" s="1">
        <f t="shared" si="123"/>
        <v>0</v>
      </c>
      <c r="N419" s="2">
        <f t="shared" si="124"/>
        <v>1.6694490818030051E-3</v>
      </c>
      <c r="O419">
        <f t="shared" si="125"/>
        <v>415</v>
      </c>
      <c r="P419" s="2">
        <f>'Forward Ranks'!AZ419</f>
        <v>0</v>
      </c>
      <c r="Q419">
        <f>'F on ice'!G419</f>
        <v>0</v>
      </c>
      <c r="R419" s="8">
        <f t="shared" si="126"/>
        <v>0.1669449081803005</v>
      </c>
      <c r="S419">
        <f t="shared" si="127"/>
        <v>415</v>
      </c>
      <c r="T419" s="8">
        <f t="shared" si="128"/>
        <v>0.1669449081803005</v>
      </c>
      <c r="U419" s="30">
        <f t="shared" si="129"/>
        <v>415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237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237</v>
      </c>
      <c r="AN419">
        <f>'D on Ice'!G419</f>
        <v>0</v>
      </c>
      <c r="AO419" s="8">
        <f t="shared" si="136"/>
        <v>0.20040080160320639</v>
      </c>
      <c r="AP419">
        <f t="shared" si="137"/>
        <v>237</v>
      </c>
      <c r="AQ419" s="8">
        <f t="shared" si="138"/>
        <v>0.20040080160320639</v>
      </c>
      <c r="AR419">
        <f t="shared" si="139"/>
        <v>237</v>
      </c>
    </row>
    <row r="420" spans="1:44" x14ac:dyDescent="0.3">
      <c r="A420">
        <f>'Forward Ranks'!A420</f>
        <v>0</v>
      </c>
      <c r="B420">
        <f>'Forward Ranks'!B420</f>
        <v>0</v>
      </c>
      <c r="C420" s="2">
        <f>'Forward Ranks'!I420</f>
        <v>0</v>
      </c>
      <c r="D420" s="2">
        <f>'Forward Ranks'!K420</f>
        <v>0</v>
      </c>
      <c r="E420" s="2">
        <f>'Forward Ranks'!L420</f>
        <v>0</v>
      </c>
      <c r="F420" s="2">
        <f>'Forward Ranks'!AC420</f>
        <v>0</v>
      </c>
      <c r="G420" s="2">
        <f>'Forward Ranks'!AF420</f>
        <v>0</v>
      </c>
      <c r="H420" s="2">
        <f>'Forward Ranks'!AP420</f>
        <v>0</v>
      </c>
      <c r="I420" s="2">
        <f t="shared" si="120"/>
        <v>0</v>
      </c>
      <c r="J420" s="2">
        <f t="shared" si="121"/>
        <v>1.6694490818030051E-3</v>
      </c>
      <c r="K420">
        <f t="shared" si="122"/>
        <v>415</v>
      </c>
      <c r="M420" s="1">
        <f t="shared" si="123"/>
        <v>0</v>
      </c>
      <c r="N420" s="2">
        <f t="shared" si="124"/>
        <v>1.6694490818030051E-3</v>
      </c>
      <c r="O420">
        <f t="shared" si="125"/>
        <v>415</v>
      </c>
      <c r="P420" s="2">
        <f>'Forward Ranks'!AZ420</f>
        <v>0</v>
      </c>
      <c r="Q420">
        <f>'F on ice'!G420</f>
        <v>0</v>
      </c>
      <c r="R420" s="8">
        <f t="shared" si="126"/>
        <v>0.1669449081803005</v>
      </c>
      <c r="S420">
        <f t="shared" si="127"/>
        <v>415</v>
      </c>
      <c r="T420" s="8">
        <f t="shared" si="128"/>
        <v>0.1669449081803005</v>
      </c>
      <c r="U420" s="30">
        <f t="shared" si="129"/>
        <v>415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237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237</v>
      </c>
      <c r="AN420">
        <f>'D on Ice'!G420</f>
        <v>0</v>
      </c>
      <c r="AO420" s="8">
        <f t="shared" si="136"/>
        <v>0.20040080160320639</v>
      </c>
      <c r="AP420">
        <f t="shared" si="137"/>
        <v>237</v>
      </c>
      <c r="AQ420" s="8">
        <f t="shared" si="138"/>
        <v>0.20040080160320639</v>
      </c>
      <c r="AR420">
        <f t="shared" si="139"/>
        <v>237</v>
      </c>
    </row>
    <row r="421" spans="1:44" x14ac:dyDescent="0.3">
      <c r="A421">
        <f>'Forward Ranks'!A421</f>
        <v>0</v>
      </c>
      <c r="B421">
        <f>'Forward Ranks'!B421</f>
        <v>0</v>
      </c>
      <c r="C421" s="2">
        <f>'Forward Ranks'!I421</f>
        <v>0</v>
      </c>
      <c r="D421" s="2">
        <f>'Forward Ranks'!K421</f>
        <v>0</v>
      </c>
      <c r="E421" s="2">
        <f>'Forward Ranks'!L421</f>
        <v>0</v>
      </c>
      <c r="F421" s="2">
        <f>'Forward Ranks'!AC421</f>
        <v>0</v>
      </c>
      <c r="G421" s="2">
        <f>'Forward Ranks'!AF421</f>
        <v>0</v>
      </c>
      <c r="H421" s="2">
        <f>'Forward Ranks'!AP421</f>
        <v>0</v>
      </c>
      <c r="I421" s="2">
        <f t="shared" si="120"/>
        <v>0</v>
      </c>
      <c r="J421" s="2">
        <f t="shared" si="121"/>
        <v>1.6694490818030051E-3</v>
      </c>
      <c r="K421">
        <f t="shared" si="122"/>
        <v>415</v>
      </c>
      <c r="M421" s="1">
        <f t="shared" si="123"/>
        <v>0</v>
      </c>
      <c r="N421" s="2">
        <f t="shared" si="124"/>
        <v>1.6694490818030051E-3</v>
      </c>
      <c r="O421">
        <f t="shared" si="125"/>
        <v>415</v>
      </c>
      <c r="P421" s="2">
        <f>'Forward Ranks'!AZ421</f>
        <v>0</v>
      </c>
      <c r="Q421">
        <f>'F on ice'!G421</f>
        <v>0</v>
      </c>
      <c r="R421" s="8">
        <f t="shared" si="126"/>
        <v>0.1669449081803005</v>
      </c>
      <c r="S421">
        <f t="shared" si="127"/>
        <v>415</v>
      </c>
      <c r="T421" s="8">
        <f t="shared" si="128"/>
        <v>0.1669449081803005</v>
      </c>
      <c r="U421" s="30">
        <f t="shared" si="129"/>
        <v>415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237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237</v>
      </c>
      <c r="AN421">
        <f>'D on Ice'!G421</f>
        <v>0</v>
      </c>
      <c r="AO421" s="8">
        <f t="shared" si="136"/>
        <v>0.20040080160320639</v>
      </c>
      <c r="AP421">
        <f t="shared" si="137"/>
        <v>237</v>
      </c>
      <c r="AQ421" s="8">
        <f t="shared" si="138"/>
        <v>0.20040080160320639</v>
      </c>
      <c r="AR421">
        <f t="shared" si="139"/>
        <v>237</v>
      </c>
    </row>
    <row r="422" spans="1:44" x14ac:dyDescent="0.3">
      <c r="A422">
        <f>'Forward Ranks'!A422</f>
        <v>0</v>
      </c>
      <c r="B422">
        <f>'Forward Ranks'!B422</f>
        <v>0</v>
      </c>
      <c r="C422" s="2">
        <f>'Forward Ranks'!I422</f>
        <v>0</v>
      </c>
      <c r="D422" s="2">
        <f>'Forward Ranks'!K422</f>
        <v>0</v>
      </c>
      <c r="E422" s="2">
        <f>'Forward Ranks'!L422</f>
        <v>0</v>
      </c>
      <c r="F422" s="2">
        <f>'Forward Ranks'!AC422</f>
        <v>0</v>
      </c>
      <c r="G422" s="2">
        <f>'Forward Ranks'!AF422</f>
        <v>0</v>
      </c>
      <c r="H422" s="2">
        <f>'Forward Ranks'!AP422</f>
        <v>0</v>
      </c>
      <c r="I422" s="2">
        <f t="shared" si="120"/>
        <v>0</v>
      </c>
      <c r="J422" s="2">
        <f t="shared" si="121"/>
        <v>1.6694490818030051E-3</v>
      </c>
      <c r="K422">
        <f t="shared" si="122"/>
        <v>415</v>
      </c>
      <c r="M422" s="1">
        <f t="shared" si="123"/>
        <v>0</v>
      </c>
      <c r="N422" s="2">
        <f t="shared" si="124"/>
        <v>1.6694490818030051E-3</v>
      </c>
      <c r="O422">
        <f t="shared" si="125"/>
        <v>415</v>
      </c>
      <c r="P422" s="2">
        <f>'Forward Ranks'!AZ422</f>
        <v>0</v>
      </c>
      <c r="Q422">
        <f>'F on ice'!G422</f>
        <v>0</v>
      </c>
      <c r="R422" s="8">
        <f t="shared" si="126"/>
        <v>0.1669449081803005</v>
      </c>
      <c r="S422">
        <f t="shared" si="127"/>
        <v>415</v>
      </c>
      <c r="T422" s="8">
        <f t="shared" si="128"/>
        <v>0.1669449081803005</v>
      </c>
      <c r="U422" s="30">
        <f t="shared" si="129"/>
        <v>415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237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237</v>
      </c>
      <c r="AN422">
        <f>'D on Ice'!G422</f>
        <v>0</v>
      </c>
      <c r="AO422" s="8">
        <f t="shared" si="136"/>
        <v>0.20040080160320639</v>
      </c>
      <c r="AP422">
        <f t="shared" si="137"/>
        <v>237</v>
      </c>
      <c r="AQ422" s="8">
        <f t="shared" si="138"/>
        <v>0.20040080160320639</v>
      </c>
      <c r="AR422">
        <f t="shared" si="139"/>
        <v>237</v>
      </c>
    </row>
    <row r="423" spans="1:44" x14ac:dyDescent="0.3">
      <c r="A423">
        <f>'Forward Ranks'!A423</f>
        <v>0</v>
      </c>
      <c r="B423">
        <f>'Forward Ranks'!B423</f>
        <v>0</v>
      </c>
      <c r="C423" s="2">
        <f>'Forward Ranks'!I423</f>
        <v>0</v>
      </c>
      <c r="D423" s="2">
        <f>'Forward Ranks'!K423</f>
        <v>0</v>
      </c>
      <c r="E423" s="2">
        <f>'Forward Ranks'!L423</f>
        <v>0</v>
      </c>
      <c r="F423" s="2">
        <f>'Forward Ranks'!AC423</f>
        <v>0</v>
      </c>
      <c r="G423" s="2">
        <f>'Forward Ranks'!AF423</f>
        <v>0</v>
      </c>
      <c r="H423" s="2">
        <f>'Forward Ranks'!AP423</f>
        <v>0</v>
      </c>
      <c r="I423" s="2">
        <f t="shared" si="120"/>
        <v>0</v>
      </c>
      <c r="J423" s="2">
        <f t="shared" si="121"/>
        <v>1.6694490818030051E-3</v>
      </c>
      <c r="K423">
        <f t="shared" si="122"/>
        <v>415</v>
      </c>
      <c r="M423" s="1">
        <f t="shared" si="123"/>
        <v>0</v>
      </c>
      <c r="N423" s="2">
        <f t="shared" si="124"/>
        <v>1.6694490818030051E-3</v>
      </c>
      <c r="O423">
        <f t="shared" si="125"/>
        <v>415</v>
      </c>
      <c r="P423" s="2">
        <f>'Forward Ranks'!AZ423</f>
        <v>0</v>
      </c>
      <c r="Q423">
        <f>'F on ice'!G423</f>
        <v>0</v>
      </c>
      <c r="R423" s="8">
        <f t="shared" si="126"/>
        <v>0.1669449081803005</v>
      </c>
      <c r="S423">
        <f t="shared" si="127"/>
        <v>415</v>
      </c>
      <c r="T423" s="8">
        <f t="shared" si="128"/>
        <v>0.1669449081803005</v>
      </c>
      <c r="U423" s="30">
        <f t="shared" si="129"/>
        <v>415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237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237</v>
      </c>
      <c r="AN423">
        <f>'D on Ice'!G423</f>
        <v>0</v>
      </c>
      <c r="AO423" s="8">
        <f t="shared" si="136"/>
        <v>0.20040080160320639</v>
      </c>
      <c r="AP423">
        <f t="shared" si="137"/>
        <v>237</v>
      </c>
      <c r="AQ423" s="8">
        <f t="shared" si="138"/>
        <v>0.20040080160320639</v>
      </c>
      <c r="AR423">
        <f t="shared" si="139"/>
        <v>237</v>
      </c>
    </row>
    <row r="424" spans="1:44" x14ac:dyDescent="0.3">
      <c r="A424">
        <f>'Forward Ranks'!A424</f>
        <v>0</v>
      </c>
      <c r="B424">
        <f>'Forward Ranks'!B424</f>
        <v>0</v>
      </c>
      <c r="C424" s="2">
        <f>'Forward Ranks'!I424</f>
        <v>0</v>
      </c>
      <c r="D424" s="2">
        <f>'Forward Ranks'!K424</f>
        <v>0</v>
      </c>
      <c r="E424" s="2">
        <f>'Forward Ranks'!L424</f>
        <v>0</v>
      </c>
      <c r="F424" s="2">
        <f>'Forward Ranks'!AC424</f>
        <v>0</v>
      </c>
      <c r="G424" s="2">
        <f>'Forward Ranks'!AF424</f>
        <v>0</v>
      </c>
      <c r="H424" s="2">
        <f>'Forward Ranks'!AP424</f>
        <v>0</v>
      </c>
      <c r="I424" s="2">
        <f t="shared" si="120"/>
        <v>0</v>
      </c>
      <c r="J424" s="2">
        <f t="shared" si="121"/>
        <v>1.6694490818030051E-3</v>
      </c>
      <c r="K424">
        <f t="shared" si="122"/>
        <v>415</v>
      </c>
      <c r="M424" s="1">
        <f t="shared" si="123"/>
        <v>0</v>
      </c>
      <c r="N424" s="2">
        <f t="shared" si="124"/>
        <v>1.6694490818030051E-3</v>
      </c>
      <c r="O424">
        <f t="shared" si="125"/>
        <v>415</v>
      </c>
      <c r="P424" s="2">
        <f>'Forward Ranks'!AZ424</f>
        <v>0</v>
      </c>
      <c r="Q424">
        <f>'F on ice'!G424</f>
        <v>0</v>
      </c>
      <c r="R424" s="8">
        <f t="shared" si="126"/>
        <v>0.1669449081803005</v>
      </c>
      <c r="S424">
        <f t="shared" si="127"/>
        <v>415</v>
      </c>
      <c r="T424" s="8">
        <f t="shared" si="128"/>
        <v>0.1669449081803005</v>
      </c>
      <c r="U424" s="30">
        <f t="shared" si="129"/>
        <v>415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237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237</v>
      </c>
      <c r="AN424">
        <f>'D on Ice'!G424</f>
        <v>0</v>
      </c>
      <c r="AO424" s="8">
        <f t="shared" si="136"/>
        <v>0.20040080160320639</v>
      </c>
      <c r="AP424">
        <f t="shared" si="137"/>
        <v>237</v>
      </c>
      <c r="AQ424" s="8">
        <f t="shared" si="138"/>
        <v>0.20040080160320639</v>
      </c>
      <c r="AR424">
        <f t="shared" si="139"/>
        <v>237</v>
      </c>
    </row>
    <row r="425" spans="1:44" x14ac:dyDescent="0.3">
      <c r="A425">
        <f>'Forward Ranks'!A425</f>
        <v>0</v>
      </c>
      <c r="B425">
        <f>'Forward Ranks'!B425</f>
        <v>0</v>
      </c>
      <c r="C425" s="2">
        <f>'Forward Ranks'!I425</f>
        <v>0</v>
      </c>
      <c r="D425" s="2">
        <f>'Forward Ranks'!K425</f>
        <v>0</v>
      </c>
      <c r="E425" s="2">
        <f>'Forward Ranks'!L425</f>
        <v>0</v>
      </c>
      <c r="F425" s="2">
        <f>'Forward Ranks'!AC425</f>
        <v>0</v>
      </c>
      <c r="G425" s="2">
        <f>'Forward Ranks'!AF425</f>
        <v>0</v>
      </c>
      <c r="H425" s="2">
        <f>'Forward Ranks'!AP425</f>
        <v>0</v>
      </c>
      <c r="I425" s="2">
        <f t="shared" si="120"/>
        <v>0</v>
      </c>
      <c r="J425" s="2">
        <f t="shared" si="121"/>
        <v>1.6694490818030051E-3</v>
      </c>
      <c r="K425">
        <f t="shared" si="122"/>
        <v>415</v>
      </c>
      <c r="M425" s="1">
        <f t="shared" si="123"/>
        <v>0</v>
      </c>
      <c r="N425" s="2">
        <f t="shared" si="124"/>
        <v>1.6694490818030051E-3</v>
      </c>
      <c r="O425">
        <f t="shared" si="125"/>
        <v>415</v>
      </c>
      <c r="P425" s="2">
        <f>'Forward Ranks'!AZ425</f>
        <v>0</v>
      </c>
      <c r="Q425">
        <f>'F on ice'!G425</f>
        <v>0</v>
      </c>
      <c r="R425" s="8">
        <f t="shared" si="126"/>
        <v>0.1669449081803005</v>
      </c>
      <c r="S425">
        <f t="shared" si="127"/>
        <v>415</v>
      </c>
      <c r="T425" s="8">
        <f t="shared" si="128"/>
        <v>0.1669449081803005</v>
      </c>
      <c r="U425" s="30">
        <f t="shared" si="129"/>
        <v>415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237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237</v>
      </c>
      <c r="AN425">
        <f>'D on Ice'!G425</f>
        <v>0</v>
      </c>
      <c r="AO425" s="8">
        <f t="shared" si="136"/>
        <v>0.20040080160320639</v>
      </c>
      <c r="AP425">
        <f t="shared" si="137"/>
        <v>237</v>
      </c>
      <c r="AQ425" s="8">
        <f t="shared" si="138"/>
        <v>0.20040080160320639</v>
      </c>
      <c r="AR425">
        <f t="shared" si="139"/>
        <v>237</v>
      </c>
    </row>
    <row r="426" spans="1:44" x14ac:dyDescent="0.3">
      <c r="A426">
        <f>'Forward Ranks'!A426</f>
        <v>0</v>
      </c>
      <c r="B426">
        <f>'Forward Ranks'!B426</f>
        <v>0</v>
      </c>
      <c r="C426" s="2">
        <f>'Forward Ranks'!I426</f>
        <v>0</v>
      </c>
      <c r="D426" s="2">
        <f>'Forward Ranks'!K426</f>
        <v>0</v>
      </c>
      <c r="E426" s="2">
        <f>'Forward Ranks'!L426</f>
        <v>0</v>
      </c>
      <c r="F426" s="2">
        <f>'Forward Ranks'!AC426</f>
        <v>0</v>
      </c>
      <c r="G426" s="2">
        <f>'Forward Ranks'!AF426</f>
        <v>0</v>
      </c>
      <c r="H426" s="2">
        <f>'Forward Ranks'!AP426</f>
        <v>0</v>
      </c>
      <c r="I426" s="2">
        <f t="shared" si="120"/>
        <v>0</v>
      </c>
      <c r="J426" s="2">
        <f t="shared" si="121"/>
        <v>1.6694490818030051E-3</v>
      </c>
      <c r="K426">
        <f t="shared" si="122"/>
        <v>415</v>
      </c>
      <c r="M426" s="1">
        <f t="shared" si="123"/>
        <v>0</v>
      </c>
      <c r="N426" s="2">
        <f t="shared" si="124"/>
        <v>1.6694490818030051E-3</v>
      </c>
      <c r="O426">
        <f t="shared" si="125"/>
        <v>415</v>
      </c>
      <c r="P426" s="2">
        <f>'Forward Ranks'!AZ426</f>
        <v>0</v>
      </c>
      <c r="Q426">
        <f>'F on ice'!G426</f>
        <v>0</v>
      </c>
      <c r="R426" s="8">
        <f t="shared" si="126"/>
        <v>0.1669449081803005</v>
      </c>
      <c r="S426">
        <f t="shared" si="127"/>
        <v>415</v>
      </c>
      <c r="T426" s="8">
        <f t="shared" si="128"/>
        <v>0.1669449081803005</v>
      </c>
      <c r="U426" s="30">
        <f t="shared" si="129"/>
        <v>415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237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237</v>
      </c>
      <c r="AN426">
        <f>'D on Ice'!G426</f>
        <v>0</v>
      </c>
      <c r="AO426" s="8">
        <f t="shared" si="136"/>
        <v>0.20040080160320639</v>
      </c>
      <c r="AP426">
        <f t="shared" si="137"/>
        <v>237</v>
      </c>
      <c r="AQ426" s="8">
        <f t="shared" si="138"/>
        <v>0.20040080160320639</v>
      </c>
      <c r="AR426">
        <f t="shared" si="139"/>
        <v>237</v>
      </c>
    </row>
    <row r="427" spans="1:44" x14ac:dyDescent="0.3">
      <c r="A427">
        <f>'Forward Ranks'!A427</f>
        <v>0</v>
      </c>
      <c r="B427">
        <f>'Forward Ranks'!B427</f>
        <v>0</v>
      </c>
      <c r="C427" s="2">
        <f>'Forward Ranks'!I427</f>
        <v>0</v>
      </c>
      <c r="D427" s="2">
        <f>'Forward Ranks'!K427</f>
        <v>0</v>
      </c>
      <c r="E427" s="2">
        <f>'Forward Ranks'!L427</f>
        <v>0</v>
      </c>
      <c r="F427" s="2">
        <f>'Forward Ranks'!AC427</f>
        <v>0</v>
      </c>
      <c r="G427" s="2">
        <f>'Forward Ranks'!AF427</f>
        <v>0</v>
      </c>
      <c r="H427" s="2">
        <f>'Forward Ranks'!AP427</f>
        <v>0</v>
      </c>
      <c r="I427" s="2">
        <f t="shared" si="120"/>
        <v>0</v>
      </c>
      <c r="J427" s="2">
        <f t="shared" si="121"/>
        <v>1.6694490818030051E-3</v>
      </c>
      <c r="K427">
        <f t="shared" si="122"/>
        <v>415</v>
      </c>
      <c r="M427" s="1">
        <f t="shared" si="123"/>
        <v>0</v>
      </c>
      <c r="N427" s="2">
        <f t="shared" si="124"/>
        <v>1.6694490818030051E-3</v>
      </c>
      <c r="O427">
        <f t="shared" si="125"/>
        <v>415</v>
      </c>
      <c r="P427" s="2">
        <f>'Forward Ranks'!AZ427</f>
        <v>0</v>
      </c>
      <c r="Q427">
        <f>'F on ice'!G427</f>
        <v>0</v>
      </c>
      <c r="R427" s="8">
        <f t="shared" si="126"/>
        <v>0.1669449081803005</v>
      </c>
      <c r="S427">
        <f t="shared" si="127"/>
        <v>415</v>
      </c>
      <c r="T427" s="8">
        <f t="shared" si="128"/>
        <v>0.1669449081803005</v>
      </c>
      <c r="U427" s="30">
        <f t="shared" si="129"/>
        <v>415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237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237</v>
      </c>
      <c r="AN427">
        <f>'D on Ice'!G427</f>
        <v>0</v>
      </c>
      <c r="AO427" s="8">
        <f t="shared" si="136"/>
        <v>0.20040080160320639</v>
      </c>
      <c r="AP427">
        <f t="shared" si="137"/>
        <v>237</v>
      </c>
      <c r="AQ427" s="8">
        <f t="shared" si="138"/>
        <v>0.20040080160320639</v>
      </c>
      <c r="AR427">
        <f t="shared" si="139"/>
        <v>237</v>
      </c>
    </row>
    <row r="428" spans="1:44" x14ac:dyDescent="0.3">
      <c r="A428">
        <f>'Forward Ranks'!A428</f>
        <v>0</v>
      </c>
      <c r="B428">
        <f>'Forward Ranks'!B428</f>
        <v>0</v>
      </c>
      <c r="C428" s="2">
        <f>'Forward Ranks'!I428</f>
        <v>0</v>
      </c>
      <c r="D428" s="2">
        <f>'Forward Ranks'!K428</f>
        <v>0</v>
      </c>
      <c r="E428" s="2">
        <f>'Forward Ranks'!L428</f>
        <v>0</v>
      </c>
      <c r="F428" s="2">
        <f>'Forward Ranks'!AC428</f>
        <v>0</v>
      </c>
      <c r="G428" s="2">
        <f>'Forward Ranks'!AF428</f>
        <v>0</v>
      </c>
      <c r="H428" s="2">
        <f>'Forward Ranks'!AP428</f>
        <v>0</v>
      </c>
      <c r="I428" s="2">
        <f t="shared" si="120"/>
        <v>0</v>
      </c>
      <c r="J428" s="2">
        <f t="shared" si="121"/>
        <v>1.6694490818030051E-3</v>
      </c>
      <c r="K428">
        <f t="shared" si="122"/>
        <v>415</v>
      </c>
      <c r="M428" s="1">
        <f t="shared" si="123"/>
        <v>0</v>
      </c>
      <c r="N428" s="2">
        <f t="shared" si="124"/>
        <v>1.6694490818030051E-3</v>
      </c>
      <c r="O428">
        <f t="shared" si="125"/>
        <v>415</v>
      </c>
      <c r="P428" s="2">
        <f>'Forward Ranks'!AZ428</f>
        <v>0</v>
      </c>
      <c r="Q428">
        <f>'F on ice'!G428</f>
        <v>0</v>
      </c>
      <c r="R428" s="8">
        <f t="shared" si="126"/>
        <v>0.1669449081803005</v>
      </c>
      <c r="S428">
        <f t="shared" si="127"/>
        <v>415</v>
      </c>
      <c r="T428" s="8">
        <f t="shared" si="128"/>
        <v>0.1669449081803005</v>
      </c>
      <c r="U428" s="30">
        <f t="shared" si="129"/>
        <v>415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237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237</v>
      </c>
      <c r="AN428">
        <f>'D on Ice'!G428</f>
        <v>0</v>
      </c>
      <c r="AO428" s="8">
        <f t="shared" si="136"/>
        <v>0.20040080160320639</v>
      </c>
      <c r="AP428">
        <f t="shared" si="137"/>
        <v>237</v>
      </c>
      <c r="AQ428" s="8">
        <f t="shared" si="138"/>
        <v>0.20040080160320639</v>
      </c>
      <c r="AR428">
        <f t="shared" si="139"/>
        <v>237</v>
      </c>
    </row>
    <row r="429" spans="1:44" x14ac:dyDescent="0.3">
      <c r="A429">
        <f>'Forward Ranks'!A429</f>
        <v>0</v>
      </c>
      <c r="B429">
        <f>'Forward Ranks'!B429</f>
        <v>0</v>
      </c>
      <c r="C429" s="2">
        <f>'Forward Ranks'!I429</f>
        <v>0</v>
      </c>
      <c r="D429" s="2">
        <f>'Forward Ranks'!K429</f>
        <v>0</v>
      </c>
      <c r="E429" s="2">
        <f>'Forward Ranks'!L429</f>
        <v>0</v>
      </c>
      <c r="F429" s="2">
        <f>'Forward Ranks'!AC429</f>
        <v>0</v>
      </c>
      <c r="G429" s="2">
        <f>'Forward Ranks'!AF429</f>
        <v>0</v>
      </c>
      <c r="H429" s="2">
        <f>'Forward Ranks'!AP429</f>
        <v>0</v>
      </c>
      <c r="I429" s="2">
        <f t="shared" si="120"/>
        <v>0</v>
      </c>
      <c r="J429" s="2">
        <f t="shared" si="121"/>
        <v>1.6694490818030051E-3</v>
      </c>
      <c r="K429">
        <f t="shared" si="122"/>
        <v>415</v>
      </c>
      <c r="M429" s="1">
        <f t="shared" si="123"/>
        <v>0</v>
      </c>
      <c r="N429" s="2">
        <f t="shared" si="124"/>
        <v>1.6694490818030051E-3</v>
      </c>
      <c r="O429">
        <f t="shared" si="125"/>
        <v>415</v>
      </c>
      <c r="P429" s="2">
        <f>'Forward Ranks'!AZ429</f>
        <v>0</v>
      </c>
      <c r="Q429">
        <f>'F on ice'!G429</f>
        <v>0</v>
      </c>
      <c r="R429" s="8">
        <f t="shared" si="126"/>
        <v>0.1669449081803005</v>
      </c>
      <c r="S429">
        <f t="shared" si="127"/>
        <v>415</v>
      </c>
      <c r="T429" s="8">
        <f t="shared" si="128"/>
        <v>0.1669449081803005</v>
      </c>
      <c r="U429" s="30">
        <f t="shared" si="129"/>
        <v>415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237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237</v>
      </c>
      <c r="AN429">
        <f>'D on Ice'!G429</f>
        <v>0</v>
      </c>
      <c r="AO429" s="8">
        <f t="shared" si="136"/>
        <v>0.20040080160320639</v>
      </c>
      <c r="AP429">
        <f t="shared" si="137"/>
        <v>237</v>
      </c>
      <c r="AQ429" s="8">
        <f t="shared" si="138"/>
        <v>0.20040080160320639</v>
      </c>
      <c r="AR429">
        <f t="shared" si="139"/>
        <v>237</v>
      </c>
    </row>
    <row r="430" spans="1:44" x14ac:dyDescent="0.3">
      <c r="A430">
        <f>'Forward Ranks'!A430</f>
        <v>0</v>
      </c>
      <c r="B430">
        <f>'Forward Ranks'!B430</f>
        <v>0</v>
      </c>
      <c r="C430" s="2">
        <f>'Forward Ranks'!I430</f>
        <v>0</v>
      </c>
      <c r="D430" s="2">
        <f>'Forward Ranks'!K430</f>
        <v>0</v>
      </c>
      <c r="E430" s="2">
        <f>'Forward Ranks'!L430</f>
        <v>0</v>
      </c>
      <c r="F430" s="2">
        <f>'Forward Ranks'!AC430</f>
        <v>0</v>
      </c>
      <c r="G430" s="2">
        <f>'Forward Ranks'!AF430</f>
        <v>0</v>
      </c>
      <c r="H430" s="2">
        <f>'Forward Ranks'!AP430</f>
        <v>0</v>
      </c>
      <c r="I430" s="2">
        <f t="shared" si="120"/>
        <v>0</v>
      </c>
      <c r="J430" s="2">
        <f t="shared" si="121"/>
        <v>1.6694490818030051E-3</v>
      </c>
      <c r="K430">
        <f t="shared" si="122"/>
        <v>415</v>
      </c>
      <c r="M430" s="1">
        <f t="shared" si="123"/>
        <v>0</v>
      </c>
      <c r="N430" s="2">
        <f t="shared" si="124"/>
        <v>1.6694490818030051E-3</v>
      </c>
      <c r="O430">
        <f t="shared" si="125"/>
        <v>415</v>
      </c>
      <c r="P430" s="2">
        <f>'Forward Ranks'!AZ430</f>
        <v>0</v>
      </c>
      <c r="Q430">
        <f>'F on ice'!G430</f>
        <v>0</v>
      </c>
      <c r="R430" s="8">
        <f t="shared" si="126"/>
        <v>0.1669449081803005</v>
      </c>
      <c r="S430">
        <f t="shared" si="127"/>
        <v>415</v>
      </c>
      <c r="T430" s="8">
        <f t="shared" si="128"/>
        <v>0.1669449081803005</v>
      </c>
      <c r="U430" s="30">
        <f t="shared" si="129"/>
        <v>415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237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237</v>
      </c>
      <c r="AN430">
        <f>'D on Ice'!G430</f>
        <v>0</v>
      </c>
      <c r="AO430" s="8">
        <f t="shared" si="136"/>
        <v>0.20040080160320639</v>
      </c>
      <c r="AP430">
        <f t="shared" si="137"/>
        <v>237</v>
      </c>
      <c r="AQ430" s="8">
        <f t="shared" si="138"/>
        <v>0.20040080160320639</v>
      </c>
      <c r="AR430">
        <f t="shared" si="139"/>
        <v>237</v>
      </c>
    </row>
    <row r="431" spans="1:44" x14ac:dyDescent="0.3">
      <c r="A431">
        <f>'Forward Ranks'!A431</f>
        <v>0</v>
      </c>
      <c r="B431">
        <f>'Forward Ranks'!B431</f>
        <v>0</v>
      </c>
      <c r="C431" s="2">
        <f>'Forward Ranks'!I431</f>
        <v>0</v>
      </c>
      <c r="D431" s="2">
        <f>'Forward Ranks'!K431</f>
        <v>0</v>
      </c>
      <c r="E431" s="2">
        <f>'Forward Ranks'!L431</f>
        <v>0</v>
      </c>
      <c r="F431" s="2">
        <f>'Forward Ranks'!AC431</f>
        <v>0</v>
      </c>
      <c r="G431" s="2">
        <f>'Forward Ranks'!AF431</f>
        <v>0</v>
      </c>
      <c r="H431" s="2">
        <f>'Forward Ranks'!AP431</f>
        <v>0</v>
      </c>
      <c r="I431" s="2">
        <f t="shared" si="120"/>
        <v>0</v>
      </c>
      <c r="J431" s="2">
        <f t="shared" si="121"/>
        <v>1.6694490818030051E-3</v>
      </c>
      <c r="K431">
        <f t="shared" si="122"/>
        <v>415</v>
      </c>
      <c r="M431" s="1">
        <f t="shared" si="123"/>
        <v>0</v>
      </c>
      <c r="N431" s="2">
        <f t="shared" si="124"/>
        <v>1.6694490818030051E-3</v>
      </c>
      <c r="O431">
        <f t="shared" si="125"/>
        <v>415</v>
      </c>
      <c r="P431" s="2">
        <f>'Forward Ranks'!AZ431</f>
        <v>0</v>
      </c>
      <c r="Q431">
        <f>'F on ice'!G431</f>
        <v>0</v>
      </c>
      <c r="R431" s="8">
        <f t="shared" si="126"/>
        <v>0.1669449081803005</v>
      </c>
      <c r="S431">
        <f t="shared" si="127"/>
        <v>415</v>
      </c>
      <c r="T431" s="8">
        <f t="shared" si="128"/>
        <v>0.1669449081803005</v>
      </c>
      <c r="U431" s="30">
        <f t="shared" si="129"/>
        <v>415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237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237</v>
      </c>
      <c r="AN431">
        <f>'D on Ice'!G431</f>
        <v>0</v>
      </c>
      <c r="AO431" s="8">
        <f t="shared" si="136"/>
        <v>0.20040080160320639</v>
      </c>
      <c r="AP431">
        <f t="shared" si="137"/>
        <v>237</v>
      </c>
      <c r="AQ431" s="8">
        <f t="shared" si="138"/>
        <v>0.20040080160320639</v>
      </c>
      <c r="AR431">
        <f t="shared" si="139"/>
        <v>237</v>
      </c>
    </row>
    <row r="432" spans="1:44" x14ac:dyDescent="0.3">
      <c r="A432">
        <f>'Forward Ranks'!A432</f>
        <v>0</v>
      </c>
      <c r="B432">
        <f>'Forward Ranks'!B432</f>
        <v>0</v>
      </c>
      <c r="C432" s="2">
        <f>'Forward Ranks'!I432</f>
        <v>0</v>
      </c>
      <c r="D432" s="2">
        <f>'Forward Ranks'!K432</f>
        <v>0</v>
      </c>
      <c r="E432" s="2">
        <f>'Forward Ranks'!L432</f>
        <v>0</v>
      </c>
      <c r="F432" s="2">
        <f>'Forward Ranks'!AC432</f>
        <v>0</v>
      </c>
      <c r="G432" s="2">
        <f>'Forward Ranks'!AF432</f>
        <v>0</v>
      </c>
      <c r="H432" s="2">
        <f>'Forward Ranks'!AP432</f>
        <v>0</v>
      </c>
      <c r="I432" s="2">
        <f t="shared" si="120"/>
        <v>0</v>
      </c>
      <c r="J432" s="2">
        <f t="shared" si="121"/>
        <v>1.6694490818030051E-3</v>
      </c>
      <c r="K432">
        <f t="shared" si="122"/>
        <v>415</v>
      </c>
      <c r="M432" s="1">
        <f t="shared" si="123"/>
        <v>0</v>
      </c>
      <c r="N432" s="2">
        <f t="shared" si="124"/>
        <v>1.6694490818030051E-3</v>
      </c>
      <c r="O432">
        <f t="shared" si="125"/>
        <v>415</v>
      </c>
      <c r="P432" s="2">
        <f>'Forward Ranks'!AZ432</f>
        <v>0</v>
      </c>
      <c r="Q432">
        <f>'F on ice'!G432</f>
        <v>0</v>
      </c>
      <c r="R432" s="8">
        <f t="shared" si="126"/>
        <v>0.1669449081803005</v>
      </c>
      <c r="S432">
        <f t="shared" si="127"/>
        <v>415</v>
      </c>
      <c r="T432" s="8">
        <f t="shared" si="128"/>
        <v>0.1669449081803005</v>
      </c>
      <c r="U432" s="30">
        <f t="shared" si="129"/>
        <v>415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237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237</v>
      </c>
      <c r="AN432">
        <f>'D on Ice'!G432</f>
        <v>0</v>
      </c>
      <c r="AO432" s="8">
        <f t="shared" si="136"/>
        <v>0.20040080160320639</v>
      </c>
      <c r="AP432">
        <f t="shared" si="137"/>
        <v>237</v>
      </c>
      <c r="AQ432" s="8">
        <f t="shared" si="138"/>
        <v>0.20040080160320639</v>
      </c>
      <c r="AR432">
        <f t="shared" si="139"/>
        <v>237</v>
      </c>
    </row>
    <row r="433" spans="1:44" x14ac:dyDescent="0.3">
      <c r="A433">
        <f>'Forward Ranks'!A433</f>
        <v>0</v>
      </c>
      <c r="B433">
        <f>'Forward Ranks'!B433</f>
        <v>0</v>
      </c>
      <c r="C433" s="2">
        <f>'Forward Ranks'!I433</f>
        <v>0</v>
      </c>
      <c r="D433" s="2">
        <f>'Forward Ranks'!K433</f>
        <v>0</v>
      </c>
      <c r="E433" s="2">
        <f>'Forward Ranks'!L433</f>
        <v>0</v>
      </c>
      <c r="F433" s="2">
        <f>'Forward Ranks'!AC433</f>
        <v>0</v>
      </c>
      <c r="G433" s="2">
        <f>'Forward Ranks'!AF433</f>
        <v>0</v>
      </c>
      <c r="H433" s="2">
        <f>'Forward Ranks'!AP433</f>
        <v>0</v>
      </c>
      <c r="I433" s="2">
        <f t="shared" si="120"/>
        <v>0</v>
      </c>
      <c r="J433" s="2">
        <f t="shared" si="121"/>
        <v>1.6694490818030051E-3</v>
      </c>
      <c r="K433">
        <f t="shared" si="122"/>
        <v>415</v>
      </c>
      <c r="M433" s="1">
        <f t="shared" si="123"/>
        <v>0</v>
      </c>
      <c r="N433" s="2">
        <f t="shared" si="124"/>
        <v>1.6694490818030051E-3</v>
      </c>
      <c r="O433">
        <f t="shared" si="125"/>
        <v>415</v>
      </c>
      <c r="P433" s="2">
        <f>'Forward Ranks'!AZ433</f>
        <v>0</v>
      </c>
      <c r="Q433">
        <f>'F on ice'!G433</f>
        <v>0</v>
      </c>
      <c r="R433" s="8">
        <f t="shared" si="126"/>
        <v>0.1669449081803005</v>
      </c>
      <c r="S433">
        <f t="shared" si="127"/>
        <v>415</v>
      </c>
      <c r="T433" s="8">
        <f t="shared" si="128"/>
        <v>0.1669449081803005</v>
      </c>
      <c r="U433" s="30">
        <f t="shared" si="129"/>
        <v>415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237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237</v>
      </c>
      <c r="AN433">
        <f>'D on Ice'!G433</f>
        <v>0</v>
      </c>
      <c r="AO433" s="8">
        <f t="shared" si="136"/>
        <v>0.20040080160320639</v>
      </c>
      <c r="AP433">
        <f t="shared" si="137"/>
        <v>237</v>
      </c>
      <c r="AQ433" s="8">
        <f t="shared" si="138"/>
        <v>0.20040080160320639</v>
      </c>
      <c r="AR433">
        <f t="shared" si="139"/>
        <v>237</v>
      </c>
    </row>
    <row r="434" spans="1:44" x14ac:dyDescent="0.3">
      <c r="A434">
        <f>'Forward Ranks'!A434</f>
        <v>0</v>
      </c>
      <c r="B434">
        <f>'Forward Ranks'!B434</f>
        <v>0</v>
      </c>
      <c r="C434" s="2">
        <f>'Forward Ranks'!I434</f>
        <v>0</v>
      </c>
      <c r="D434" s="2">
        <f>'Forward Ranks'!K434</f>
        <v>0</v>
      </c>
      <c r="E434" s="2">
        <f>'Forward Ranks'!L434</f>
        <v>0</v>
      </c>
      <c r="F434" s="2">
        <f>'Forward Ranks'!AC434</f>
        <v>0</v>
      </c>
      <c r="G434" s="2">
        <f>'Forward Ranks'!AF434</f>
        <v>0</v>
      </c>
      <c r="H434" s="2">
        <f>'Forward Ranks'!AP434</f>
        <v>0</v>
      </c>
      <c r="I434" s="2">
        <f t="shared" si="120"/>
        <v>0</v>
      </c>
      <c r="J434" s="2">
        <f t="shared" si="121"/>
        <v>1.6694490818030051E-3</v>
      </c>
      <c r="K434">
        <f t="shared" si="122"/>
        <v>415</v>
      </c>
      <c r="M434" s="1">
        <f t="shared" si="123"/>
        <v>0</v>
      </c>
      <c r="N434" s="2">
        <f t="shared" si="124"/>
        <v>1.6694490818030051E-3</v>
      </c>
      <c r="O434">
        <f t="shared" si="125"/>
        <v>415</v>
      </c>
      <c r="P434" s="2">
        <f>'Forward Ranks'!AZ434</f>
        <v>0</v>
      </c>
      <c r="Q434">
        <f>'F on ice'!G434</f>
        <v>0</v>
      </c>
      <c r="R434" s="8">
        <f t="shared" si="126"/>
        <v>0.1669449081803005</v>
      </c>
      <c r="S434">
        <f t="shared" si="127"/>
        <v>415</v>
      </c>
      <c r="T434" s="8">
        <f t="shared" si="128"/>
        <v>0.1669449081803005</v>
      </c>
      <c r="U434" s="30">
        <f t="shared" si="129"/>
        <v>415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237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237</v>
      </c>
      <c r="AN434">
        <f>'D on Ice'!G434</f>
        <v>0</v>
      </c>
      <c r="AO434" s="8">
        <f t="shared" si="136"/>
        <v>0.20040080160320639</v>
      </c>
      <c r="AP434">
        <f t="shared" si="137"/>
        <v>237</v>
      </c>
      <c r="AQ434" s="8">
        <f t="shared" si="138"/>
        <v>0.20040080160320639</v>
      </c>
      <c r="AR434">
        <f t="shared" si="139"/>
        <v>237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415</v>
      </c>
      <c r="M435" s="1">
        <f t="shared" si="123"/>
        <v>0</v>
      </c>
      <c r="N435" s="2">
        <f t="shared" si="124"/>
        <v>1.6694490818030051E-3</v>
      </c>
      <c r="O435">
        <f t="shared" si="125"/>
        <v>415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415</v>
      </c>
      <c r="T435" s="8">
        <f t="shared" si="128"/>
        <v>0.1669449081803005</v>
      </c>
      <c r="U435" s="30">
        <f t="shared" si="129"/>
        <v>415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237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237</v>
      </c>
      <c r="AN435">
        <f>'D on Ice'!G435</f>
        <v>0</v>
      </c>
      <c r="AO435" s="8">
        <f t="shared" si="136"/>
        <v>0.20040080160320639</v>
      </c>
      <c r="AP435">
        <f t="shared" si="137"/>
        <v>237</v>
      </c>
      <c r="AQ435" s="8">
        <f t="shared" si="138"/>
        <v>0.20040080160320639</v>
      </c>
      <c r="AR435">
        <f t="shared" si="139"/>
        <v>237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415</v>
      </c>
      <c r="M436" s="1">
        <f t="shared" si="123"/>
        <v>0</v>
      </c>
      <c r="N436" s="2">
        <f t="shared" si="124"/>
        <v>1.6694490818030051E-3</v>
      </c>
      <c r="O436">
        <f t="shared" si="125"/>
        <v>415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415</v>
      </c>
      <c r="T436" s="8">
        <f t="shared" si="128"/>
        <v>0.1669449081803005</v>
      </c>
      <c r="U436" s="30">
        <f t="shared" si="129"/>
        <v>415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237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237</v>
      </c>
      <c r="AN436">
        <f>'D on Ice'!G436</f>
        <v>0</v>
      </c>
      <c r="AO436" s="8">
        <f t="shared" si="136"/>
        <v>0.20040080160320639</v>
      </c>
      <c r="AP436">
        <f t="shared" si="137"/>
        <v>237</v>
      </c>
      <c r="AQ436" s="8">
        <f t="shared" si="138"/>
        <v>0.20040080160320639</v>
      </c>
      <c r="AR436">
        <f t="shared" si="139"/>
        <v>237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415</v>
      </c>
      <c r="M437" s="1">
        <f t="shared" si="123"/>
        <v>0</v>
      </c>
      <c r="N437" s="2">
        <f t="shared" si="124"/>
        <v>1.6694490818030051E-3</v>
      </c>
      <c r="O437">
        <f t="shared" si="125"/>
        <v>415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415</v>
      </c>
      <c r="T437" s="8">
        <f t="shared" si="128"/>
        <v>0.1669449081803005</v>
      </c>
      <c r="U437" s="30">
        <f t="shared" si="129"/>
        <v>415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237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237</v>
      </c>
      <c r="AN437">
        <f>'D on Ice'!G437</f>
        <v>0</v>
      </c>
      <c r="AO437" s="8">
        <f t="shared" si="136"/>
        <v>0.20040080160320639</v>
      </c>
      <c r="AP437">
        <f t="shared" si="137"/>
        <v>237</v>
      </c>
      <c r="AQ437" s="8">
        <f t="shared" si="138"/>
        <v>0.20040080160320639</v>
      </c>
      <c r="AR437">
        <f t="shared" si="139"/>
        <v>237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415</v>
      </c>
      <c r="M438" s="1">
        <f t="shared" si="123"/>
        <v>0</v>
      </c>
      <c r="N438" s="2">
        <f t="shared" si="124"/>
        <v>1.6694490818030051E-3</v>
      </c>
      <c r="O438">
        <f t="shared" si="125"/>
        <v>415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415</v>
      </c>
      <c r="T438" s="8">
        <f t="shared" si="128"/>
        <v>0.1669449081803005</v>
      </c>
      <c r="U438" s="30">
        <f t="shared" si="129"/>
        <v>415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237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237</v>
      </c>
      <c r="AN438">
        <f>'D on Ice'!G438</f>
        <v>0</v>
      </c>
      <c r="AO438" s="8">
        <f t="shared" si="136"/>
        <v>0.20040080160320639</v>
      </c>
      <c r="AP438">
        <f t="shared" si="137"/>
        <v>237</v>
      </c>
      <c r="AQ438" s="8">
        <f t="shared" si="138"/>
        <v>0.20040080160320639</v>
      </c>
      <c r="AR438">
        <f t="shared" si="139"/>
        <v>237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415</v>
      </c>
      <c r="M439" s="1">
        <f t="shared" si="123"/>
        <v>0</v>
      </c>
      <c r="N439" s="2">
        <f t="shared" si="124"/>
        <v>1.6694490818030051E-3</v>
      </c>
      <c r="O439">
        <f t="shared" si="125"/>
        <v>415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415</v>
      </c>
      <c r="T439" s="8">
        <f t="shared" si="128"/>
        <v>0.1669449081803005</v>
      </c>
      <c r="U439" s="30">
        <f t="shared" si="129"/>
        <v>415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237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237</v>
      </c>
      <c r="AN439">
        <f>'D on Ice'!G439</f>
        <v>0</v>
      </c>
      <c r="AO439" s="8">
        <f t="shared" si="136"/>
        <v>0.20040080160320639</v>
      </c>
      <c r="AP439">
        <f t="shared" si="137"/>
        <v>237</v>
      </c>
      <c r="AQ439" s="8">
        <f t="shared" si="138"/>
        <v>0.20040080160320639</v>
      </c>
      <c r="AR439">
        <f t="shared" si="139"/>
        <v>237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415</v>
      </c>
      <c r="M440" s="1">
        <f t="shared" si="123"/>
        <v>0</v>
      </c>
      <c r="N440" s="2">
        <f t="shared" si="124"/>
        <v>1.6694490818030051E-3</v>
      </c>
      <c r="O440">
        <f t="shared" si="125"/>
        <v>415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415</v>
      </c>
      <c r="T440" s="8">
        <f t="shared" si="128"/>
        <v>0.1669449081803005</v>
      </c>
      <c r="U440" s="30">
        <f t="shared" si="129"/>
        <v>415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237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237</v>
      </c>
      <c r="AN440">
        <f>'D on Ice'!G440</f>
        <v>0</v>
      </c>
      <c r="AO440" s="8">
        <f t="shared" si="136"/>
        <v>0.20040080160320639</v>
      </c>
      <c r="AP440">
        <f t="shared" si="137"/>
        <v>237</v>
      </c>
      <c r="AQ440" s="8">
        <f t="shared" si="138"/>
        <v>0.20040080160320639</v>
      </c>
      <c r="AR440">
        <f t="shared" si="139"/>
        <v>237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415</v>
      </c>
      <c r="M441" s="1">
        <f t="shared" si="123"/>
        <v>0</v>
      </c>
      <c r="N441" s="2">
        <f t="shared" si="124"/>
        <v>1.6694490818030051E-3</v>
      </c>
      <c r="O441">
        <f t="shared" si="125"/>
        <v>415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415</v>
      </c>
      <c r="T441" s="8">
        <f t="shared" si="128"/>
        <v>0.1669449081803005</v>
      </c>
      <c r="U441" s="30">
        <f t="shared" si="129"/>
        <v>415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237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237</v>
      </c>
      <c r="AN441">
        <f>'D on Ice'!G441</f>
        <v>0</v>
      </c>
      <c r="AO441" s="8">
        <f t="shared" si="136"/>
        <v>0.20040080160320639</v>
      </c>
      <c r="AP441">
        <f t="shared" si="137"/>
        <v>237</v>
      </c>
      <c r="AQ441" s="8">
        <f t="shared" si="138"/>
        <v>0.20040080160320639</v>
      </c>
      <c r="AR441">
        <f t="shared" si="139"/>
        <v>237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415</v>
      </c>
      <c r="M442" s="1">
        <f t="shared" si="123"/>
        <v>0</v>
      </c>
      <c r="N442" s="2">
        <f t="shared" si="124"/>
        <v>1.6694490818030051E-3</v>
      </c>
      <c r="O442">
        <f t="shared" si="125"/>
        <v>415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415</v>
      </c>
      <c r="T442" s="8">
        <f t="shared" si="128"/>
        <v>0.1669449081803005</v>
      </c>
      <c r="U442" s="30">
        <f t="shared" si="129"/>
        <v>415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237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237</v>
      </c>
      <c r="AN442">
        <f>'D on Ice'!G442</f>
        <v>0</v>
      </c>
      <c r="AO442" s="8">
        <f t="shared" si="136"/>
        <v>0.20040080160320639</v>
      </c>
      <c r="AP442">
        <f t="shared" si="137"/>
        <v>237</v>
      </c>
      <c r="AQ442" s="8">
        <f t="shared" si="138"/>
        <v>0.20040080160320639</v>
      </c>
      <c r="AR442">
        <f t="shared" si="139"/>
        <v>237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415</v>
      </c>
      <c r="M443" s="1">
        <f t="shared" si="123"/>
        <v>0</v>
      </c>
      <c r="N443" s="2">
        <f t="shared" si="124"/>
        <v>1.6694490818030051E-3</v>
      </c>
      <c r="O443">
        <f t="shared" si="125"/>
        <v>415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415</v>
      </c>
      <c r="T443" s="8">
        <f t="shared" si="128"/>
        <v>0.1669449081803005</v>
      </c>
      <c r="U443" s="30">
        <f t="shared" si="129"/>
        <v>415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237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237</v>
      </c>
      <c r="AN443">
        <f>'D on Ice'!G443</f>
        <v>0</v>
      </c>
      <c r="AO443" s="8">
        <f t="shared" si="136"/>
        <v>0.20040080160320639</v>
      </c>
      <c r="AP443">
        <f t="shared" si="137"/>
        <v>237</v>
      </c>
      <c r="AQ443" s="8">
        <f t="shared" si="138"/>
        <v>0.20040080160320639</v>
      </c>
      <c r="AR443">
        <f t="shared" si="139"/>
        <v>237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415</v>
      </c>
      <c r="M444" s="1">
        <f t="shared" si="123"/>
        <v>0</v>
      </c>
      <c r="N444" s="2">
        <f t="shared" si="124"/>
        <v>1.6694490818030051E-3</v>
      </c>
      <c r="O444">
        <f t="shared" si="125"/>
        <v>415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415</v>
      </c>
      <c r="T444" s="8">
        <f t="shared" si="128"/>
        <v>0.1669449081803005</v>
      </c>
      <c r="U444" s="30">
        <f t="shared" si="129"/>
        <v>415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237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237</v>
      </c>
      <c r="AN444">
        <f>'D on Ice'!G444</f>
        <v>0</v>
      </c>
      <c r="AO444" s="8">
        <f t="shared" si="136"/>
        <v>0.20040080160320639</v>
      </c>
      <c r="AP444">
        <f t="shared" si="137"/>
        <v>237</v>
      </c>
      <c r="AQ444" s="8">
        <f t="shared" si="138"/>
        <v>0.20040080160320639</v>
      </c>
      <c r="AR444">
        <f t="shared" si="139"/>
        <v>237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415</v>
      </c>
      <c r="M445" s="1">
        <f t="shared" si="123"/>
        <v>0</v>
      </c>
      <c r="N445" s="2">
        <f t="shared" si="124"/>
        <v>1.6694490818030051E-3</v>
      </c>
      <c r="O445">
        <f t="shared" si="125"/>
        <v>415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415</v>
      </c>
      <c r="T445" s="8">
        <f t="shared" si="128"/>
        <v>0.1669449081803005</v>
      </c>
      <c r="U445" s="30">
        <f t="shared" si="129"/>
        <v>415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237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237</v>
      </c>
      <c r="AN445">
        <f>'D on Ice'!G445</f>
        <v>0</v>
      </c>
      <c r="AO445" s="8">
        <f t="shared" si="136"/>
        <v>0.20040080160320639</v>
      </c>
      <c r="AP445">
        <f t="shared" si="137"/>
        <v>237</v>
      </c>
      <c r="AQ445" s="8">
        <f t="shared" si="138"/>
        <v>0.20040080160320639</v>
      </c>
      <c r="AR445">
        <f t="shared" si="139"/>
        <v>237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415</v>
      </c>
      <c r="M446" s="1">
        <f t="shared" si="123"/>
        <v>0</v>
      </c>
      <c r="N446" s="2">
        <f t="shared" si="124"/>
        <v>1.6694490818030051E-3</v>
      </c>
      <c r="O446">
        <f t="shared" si="125"/>
        <v>415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415</v>
      </c>
      <c r="T446" s="8">
        <f t="shared" si="128"/>
        <v>0.1669449081803005</v>
      </c>
      <c r="U446" s="30">
        <f t="shared" si="129"/>
        <v>415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237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237</v>
      </c>
      <c r="AN446">
        <f>'D on Ice'!G446</f>
        <v>0</v>
      </c>
      <c r="AO446" s="8">
        <f t="shared" si="136"/>
        <v>0.20040080160320639</v>
      </c>
      <c r="AP446">
        <f t="shared" si="137"/>
        <v>237</v>
      </c>
      <c r="AQ446" s="8">
        <f t="shared" si="138"/>
        <v>0.20040080160320639</v>
      </c>
      <c r="AR446">
        <f t="shared" si="139"/>
        <v>237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415</v>
      </c>
      <c r="M447" s="1">
        <f t="shared" si="123"/>
        <v>0</v>
      </c>
      <c r="N447" s="2">
        <f t="shared" si="124"/>
        <v>1.6694490818030051E-3</v>
      </c>
      <c r="O447">
        <f t="shared" si="125"/>
        <v>415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415</v>
      </c>
      <c r="T447" s="8">
        <f t="shared" si="128"/>
        <v>0.1669449081803005</v>
      </c>
      <c r="U447" s="30">
        <f t="shared" si="129"/>
        <v>415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237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237</v>
      </c>
      <c r="AN447">
        <f>'D on Ice'!G447</f>
        <v>0</v>
      </c>
      <c r="AO447" s="8">
        <f t="shared" si="136"/>
        <v>0.20040080160320639</v>
      </c>
      <c r="AP447">
        <f t="shared" si="137"/>
        <v>237</v>
      </c>
      <c r="AQ447" s="8">
        <f t="shared" si="138"/>
        <v>0.20040080160320639</v>
      </c>
      <c r="AR447">
        <f t="shared" si="139"/>
        <v>237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415</v>
      </c>
      <c r="M448" s="1">
        <f t="shared" si="123"/>
        <v>0</v>
      </c>
      <c r="N448" s="2">
        <f t="shared" si="124"/>
        <v>1.6694490818030051E-3</v>
      </c>
      <c r="O448">
        <f t="shared" si="125"/>
        <v>415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415</v>
      </c>
      <c r="T448" s="8">
        <f t="shared" si="128"/>
        <v>0.1669449081803005</v>
      </c>
      <c r="U448" s="30">
        <f t="shared" si="129"/>
        <v>415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237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237</v>
      </c>
      <c r="AN448">
        <f>'D on Ice'!G448</f>
        <v>0</v>
      </c>
      <c r="AO448" s="8">
        <f t="shared" si="136"/>
        <v>0.20040080160320639</v>
      </c>
      <c r="AP448">
        <f t="shared" si="137"/>
        <v>237</v>
      </c>
      <c r="AQ448" s="8">
        <f t="shared" si="138"/>
        <v>0.20040080160320639</v>
      </c>
      <c r="AR448">
        <f t="shared" si="139"/>
        <v>237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415</v>
      </c>
      <c r="M449" s="1">
        <f t="shared" si="123"/>
        <v>0</v>
      </c>
      <c r="N449" s="2">
        <f t="shared" si="124"/>
        <v>1.6694490818030051E-3</v>
      </c>
      <c r="O449">
        <f t="shared" si="125"/>
        <v>415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415</v>
      </c>
      <c r="T449" s="8">
        <f t="shared" si="128"/>
        <v>0.1669449081803005</v>
      </c>
      <c r="U449" s="30">
        <f t="shared" si="129"/>
        <v>415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237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237</v>
      </c>
      <c r="AN449">
        <f>'D on Ice'!G449</f>
        <v>0</v>
      </c>
      <c r="AO449" s="8">
        <f t="shared" si="136"/>
        <v>0.20040080160320639</v>
      </c>
      <c r="AP449">
        <f t="shared" si="137"/>
        <v>237</v>
      </c>
      <c r="AQ449" s="8">
        <f t="shared" si="138"/>
        <v>0.20040080160320639</v>
      </c>
      <c r="AR449">
        <f t="shared" si="139"/>
        <v>237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415</v>
      </c>
      <c r="M450" s="1">
        <f t="shared" si="123"/>
        <v>0</v>
      </c>
      <c r="N450" s="2">
        <f t="shared" si="124"/>
        <v>1.6694490818030051E-3</v>
      </c>
      <c r="O450">
        <f t="shared" si="125"/>
        <v>415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415</v>
      </c>
      <c r="T450" s="8">
        <f t="shared" si="128"/>
        <v>0.1669449081803005</v>
      </c>
      <c r="U450" s="30">
        <f t="shared" si="129"/>
        <v>415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237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237</v>
      </c>
      <c r="AN450">
        <f>'D on Ice'!G450</f>
        <v>0</v>
      </c>
      <c r="AO450" s="8">
        <f t="shared" si="136"/>
        <v>0.20040080160320639</v>
      </c>
      <c r="AP450">
        <f t="shared" si="137"/>
        <v>237</v>
      </c>
      <c r="AQ450" s="8">
        <f t="shared" si="138"/>
        <v>0.20040080160320639</v>
      </c>
      <c r="AR450">
        <f t="shared" si="139"/>
        <v>237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415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415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415</v>
      </c>
      <c r="T451" s="8">
        <f t="shared" ref="T451:T514" si="148">((Q451/100)+N451)*100</f>
        <v>0.1669449081803005</v>
      </c>
      <c r="U451" s="30">
        <f t="shared" ref="U451:U514" si="149">RANK(T451,$T$2:$T$600)</f>
        <v>415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237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237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237</v>
      </c>
      <c r="AQ451" s="8">
        <f t="shared" ref="AQ451:AQ500" si="158">((AN451/100)+AK451)*100</f>
        <v>0.20040080160320639</v>
      </c>
      <c r="AR451">
        <f t="shared" ref="AR451:AR500" si="159">RANK(AQ451,$AQ$2:$AQ$600)</f>
        <v>237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415</v>
      </c>
      <c r="M452" s="1">
        <f t="shared" si="143"/>
        <v>0</v>
      </c>
      <c r="N452" s="2">
        <f t="shared" si="144"/>
        <v>1.6694490818030051E-3</v>
      </c>
      <c r="O452">
        <f t="shared" si="145"/>
        <v>415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415</v>
      </c>
      <c r="T452" s="8">
        <f t="shared" si="148"/>
        <v>0.1669449081803005</v>
      </c>
      <c r="U452" s="30">
        <f t="shared" si="149"/>
        <v>415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237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237</v>
      </c>
      <c r="AN452">
        <f>'D on Ice'!G452</f>
        <v>0</v>
      </c>
      <c r="AO452" s="8">
        <f t="shared" si="156"/>
        <v>0.20040080160320639</v>
      </c>
      <c r="AP452">
        <f t="shared" si="157"/>
        <v>237</v>
      </c>
      <c r="AQ452" s="8">
        <f t="shared" si="158"/>
        <v>0.20040080160320639</v>
      </c>
      <c r="AR452">
        <f t="shared" si="159"/>
        <v>237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415</v>
      </c>
      <c r="M453" s="1">
        <f t="shared" si="143"/>
        <v>0</v>
      </c>
      <c r="N453" s="2">
        <f t="shared" si="144"/>
        <v>1.6694490818030051E-3</v>
      </c>
      <c r="O453">
        <f t="shared" si="145"/>
        <v>415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415</v>
      </c>
      <c r="T453" s="8">
        <f t="shared" si="148"/>
        <v>0.1669449081803005</v>
      </c>
      <c r="U453" s="30">
        <f t="shared" si="149"/>
        <v>415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237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237</v>
      </c>
      <c r="AN453">
        <f>'D on Ice'!G453</f>
        <v>0</v>
      </c>
      <c r="AO453" s="8">
        <f t="shared" si="156"/>
        <v>0.20040080160320639</v>
      </c>
      <c r="AP453">
        <f t="shared" si="157"/>
        <v>237</v>
      </c>
      <c r="AQ453" s="8">
        <f t="shared" si="158"/>
        <v>0.20040080160320639</v>
      </c>
      <c r="AR453">
        <f t="shared" si="159"/>
        <v>237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415</v>
      </c>
      <c r="M454" s="1">
        <f t="shared" si="143"/>
        <v>0</v>
      </c>
      <c r="N454" s="2">
        <f t="shared" si="144"/>
        <v>1.6694490818030051E-3</v>
      </c>
      <c r="O454">
        <f t="shared" si="145"/>
        <v>415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415</v>
      </c>
      <c r="T454" s="8">
        <f t="shared" si="148"/>
        <v>0.1669449081803005</v>
      </c>
      <c r="U454" s="30">
        <f t="shared" si="149"/>
        <v>415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237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237</v>
      </c>
      <c r="AN454">
        <f>'D on Ice'!G454</f>
        <v>0</v>
      </c>
      <c r="AO454" s="8">
        <f t="shared" si="156"/>
        <v>0.20040080160320639</v>
      </c>
      <c r="AP454">
        <f t="shared" si="157"/>
        <v>237</v>
      </c>
      <c r="AQ454" s="8">
        <f t="shared" si="158"/>
        <v>0.20040080160320639</v>
      </c>
      <c r="AR454">
        <f t="shared" si="159"/>
        <v>237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415</v>
      </c>
      <c r="M455" s="1">
        <f t="shared" si="143"/>
        <v>0</v>
      </c>
      <c r="N455" s="2">
        <f t="shared" si="144"/>
        <v>1.6694490818030051E-3</v>
      </c>
      <c r="O455">
        <f t="shared" si="145"/>
        <v>415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415</v>
      </c>
      <c r="T455" s="8">
        <f t="shared" si="148"/>
        <v>0.1669449081803005</v>
      </c>
      <c r="U455" s="30">
        <f t="shared" si="149"/>
        <v>415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237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237</v>
      </c>
      <c r="AN455">
        <f>'D on Ice'!G455</f>
        <v>0</v>
      </c>
      <c r="AO455" s="8">
        <f t="shared" si="156"/>
        <v>0.20040080160320639</v>
      </c>
      <c r="AP455">
        <f t="shared" si="157"/>
        <v>237</v>
      </c>
      <c r="AQ455" s="8">
        <f t="shared" si="158"/>
        <v>0.20040080160320639</v>
      </c>
      <c r="AR455">
        <f t="shared" si="159"/>
        <v>237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415</v>
      </c>
      <c r="M456" s="1">
        <f t="shared" si="143"/>
        <v>0</v>
      </c>
      <c r="N456" s="2">
        <f t="shared" si="144"/>
        <v>1.6694490818030051E-3</v>
      </c>
      <c r="O456">
        <f t="shared" si="145"/>
        <v>415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415</v>
      </c>
      <c r="T456" s="8">
        <f t="shared" si="148"/>
        <v>0.1669449081803005</v>
      </c>
      <c r="U456" s="30">
        <f t="shared" si="149"/>
        <v>415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237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237</v>
      </c>
      <c r="AN456">
        <f>'D on Ice'!G456</f>
        <v>0</v>
      </c>
      <c r="AO456" s="8">
        <f t="shared" si="156"/>
        <v>0.20040080160320639</v>
      </c>
      <c r="AP456">
        <f t="shared" si="157"/>
        <v>237</v>
      </c>
      <c r="AQ456" s="8">
        <f t="shared" si="158"/>
        <v>0.20040080160320639</v>
      </c>
      <c r="AR456">
        <f t="shared" si="159"/>
        <v>237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415</v>
      </c>
      <c r="M457" s="1">
        <f t="shared" si="143"/>
        <v>0</v>
      </c>
      <c r="N457" s="2">
        <f t="shared" si="144"/>
        <v>1.6694490818030051E-3</v>
      </c>
      <c r="O457">
        <f t="shared" si="145"/>
        <v>415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415</v>
      </c>
      <c r="T457" s="8">
        <f t="shared" si="148"/>
        <v>0.1669449081803005</v>
      </c>
      <c r="U457" s="30">
        <f t="shared" si="149"/>
        <v>415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237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237</v>
      </c>
      <c r="AN457">
        <f>'D on Ice'!G457</f>
        <v>0</v>
      </c>
      <c r="AO457" s="8">
        <f t="shared" si="156"/>
        <v>0.20040080160320639</v>
      </c>
      <c r="AP457">
        <f t="shared" si="157"/>
        <v>237</v>
      </c>
      <c r="AQ457" s="8">
        <f t="shared" si="158"/>
        <v>0.20040080160320639</v>
      </c>
      <c r="AR457">
        <f t="shared" si="159"/>
        <v>237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415</v>
      </c>
      <c r="M458" s="1">
        <f t="shared" si="143"/>
        <v>0</v>
      </c>
      <c r="N458" s="2">
        <f t="shared" si="144"/>
        <v>1.6694490818030051E-3</v>
      </c>
      <c r="O458">
        <f t="shared" si="145"/>
        <v>415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415</v>
      </c>
      <c r="T458" s="8">
        <f t="shared" si="148"/>
        <v>0.1669449081803005</v>
      </c>
      <c r="U458" s="30">
        <f t="shared" si="149"/>
        <v>415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237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237</v>
      </c>
      <c r="AN458">
        <f>'D on Ice'!G458</f>
        <v>0</v>
      </c>
      <c r="AO458" s="8">
        <f t="shared" si="156"/>
        <v>0.20040080160320639</v>
      </c>
      <c r="AP458">
        <f t="shared" si="157"/>
        <v>237</v>
      </c>
      <c r="AQ458" s="8">
        <f t="shared" si="158"/>
        <v>0.20040080160320639</v>
      </c>
      <c r="AR458">
        <f t="shared" si="159"/>
        <v>237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415</v>
      </c>
      <c r="M459" s="1">
        <f t="shared" si="143"/>
        <v>0</v>
      </c>
      <c r="N459" s="2">
        <f t="shared" si="144"/>
        <v>1.6694490818030051E-3</v>
      </c>
      <c r="O459">
        <f t="shared" si="145"/>
        <v>415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415</v>
      </c>
      <c r="T459" s="8">
        <f t="shared" si="148"/>
        <v>0.1669449081803005</v>
      </c>
      <c r="U459" s="30">
        <f t="shared" si="149"/>
        <v>415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237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237</v>
      </c>
      <c r="AN459">
        <f>'D on Ice'!G459</f>
        <v>0</v>
      </c>
      <c r="AO459" s="8">
        <f t="shared" si="156"/>
        <v>0.20040080160320639</v>
      </c>
      <c r="AP459">
        <f t="shared" si="157"/>
        <v>237</v>
      </c>
      <c r="AQ459" s="8">
        <f t="shared" si="158"/>
        <v>0.20040080160320639</v>
      </c>
      <c r="AR459">
        <f t="shared" si="159"/>
        <v>237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415</v>
      </c>
      <c r="M460" s="1">
        <f t="shared" si="143"/>
        <v>0</v>
      </c>
      <c r="N460" s="2">
        <f t="shared" si="144"/>
        <v>1.6694490818030051E-3</v>
      </c>
      <c r="O460">
        <f t="shared" si="145"/>
        <v>415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415</v>
      </c>
      <c r="T460" s="8">
        <f t="shared" si="148"/>
        <v>0.1669449081803005</v>
      </c>
      <c r="U460" s="30">
        <f t="shared" si="149"/>
        <v>415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237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237</v>
      </c>
      <c r="AN460">
        <f>'D on Ice'!G460</f>
        <v>0</v>
      </c>
      <c r="AO460" s="8">
        <f t="shared" si="156"/>
        <v>0.20040080160320639</v>
      </c>
      <c r="AP460">
        <f t="shared" si="157"/>
        <v>237</v>
      </c>
      <c r="AQ460" s="8">
        <f t="shared" si="158"/>
        <v>0.20040080160320639</v>
      </c>
      <c r="AR460">
        <f t="shared" si="159"/>
        <v>237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415</v>
      </c>
      <c r="M461" s="1">
        <f t="shared" si="143"/>
        <v>0</v>
      </c>
      <c r="N461" s="2">
        <f t="shared" si="144"/>
        <v>1.6694490818030051E-3</v>
      </c>
      <c r="O461">
        <f t="shared" si="145"/>
        <v>415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415</v>
      </c>
      <c r="T461" s="8">
        <f t="shared" si="148"/>
        <v>0.1669449081803005</v>
      </c>
      <c r="U461" s="30">
        <f t="shared" si="149"/>
        <v>415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237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237</v>
      </c>
      <c r="AN461">
        <f>'D on Ice'!G461</f>
        <v>0</v>
      </c>
      <c r="AO461" s="8">
        <f t="shared" si="156"/>
        <v>0.20040080160320639</v>
      </c>
      <c r="AP461">
        <f t="shared" si="157"/>
        <v>237</v>
      </c>
      <c r="AQ461" s="8">
        <f t="shared" si="158"/>
        <v>0.20040080160320639</v>
      </c>
      <c r="AR461">
        <f t="shared" si="159"/>
        <v>237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415</v>
      </c>
      <c r="M462" s="1">
        <f t="shared" si="143"/>
        <v>0</v>
      </c>
      <c r="N462" s="2">
        <f t="shared" si="144"/>
        <v>1.6694490818030051E-3</v>
      </c>
      <c r="O462">
        <f t="shared" si="145"/>
        <v>415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415</v>
      </c>
      <c r="T462" s="8">
        <f t="shared" si="148"/>
        <v>0.1669449081803005</v>
      </c>
      <c r="U462" s="30">
        <f t="shared" si="149"/>
        <v>415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237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237</v>
      </c>
      <c r="AN462">
        <f>'D on Ice'!G462</f>
        <v>0</v>
      </c>
      <c r="AO462" s="8">
        <f t="shared" si="156"/>
        <v>0.20040080160320639</v>
      </c>
      <c r="AP462">
        <f t="shared" si="157"/>
        <v>237</v>
      </c>
      <c r="AQ462" s="8">
        <f t="shared" si="158"/>
        <v>0.20040080160320639</v>
      </c>
      <c r="AR462">
        <f t="shared" si="159"/>
        <v>237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415</v>
      </c>
      <c r="M463" s="1">
        <f t="shared" si="143"/>
        <v>0</v>
      </c>
      <c r="N463" s="2">
        <f t="shared" si="144"/>
        <v>1.6694490818030051E-3</v>
      </c>
      <c r="O463">
        <f t="shared" si="145"/>
        <v>415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415</v>
      </c>
      <c r="T463" s="8">
        <f t="shared" si="148"/>
        <v>0.1669449081803005</v>
      </c>
      <c r="U463" s="30">
        <f t="shared" si="149"/>
        <v>415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237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237</v>
      </c>
      <c r="AN463">
        <f>'D on Ice'!G463</f>
        <v>0</v>
      </c>
      <c r="AO463" s="8">
        <f t="shared" si="156"/>
        <v>0.20040080160320639</v>
      </c>
      <c r="AP463">
        <f t="shared" si="157"/>
        <v>237</v>
      </c>
      <c r="AQ463" s="8">
        <f t="shared" si="158"/>
        <v>0.20040080160320639</v>
      </c>
      <c r="AR463">
        <f t="shared" si="159"/>
        <v>237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415</v>
      </c>
      <c r="M464" s="1">
        <f t="shared" si="143"/>
        <v>0</v>
      </c>
      <c r="N464" s="2">
        <f t="shared" si="144"/>
        <v>1.6694490818030051E-3</v>
      </c>
      <c r="O464">
        <f t="shared" si="145"/>
        <v>415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415</v>
      </c>
      <c r="T464" s="8">
        <f t="shared" si="148"/>
        <v>0.1669449081803005</v>
      </c>
      <c r="U464" s="30">
        <f t="shared" si="149"/>
        <v>415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237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237</v>
      </c>
      <c r="AN464">
        <f>'D on Ice'!G464</f>
        <v>0</v>
      </c>
      <c r="AO464" s="8">
        <f t="shared" si="156"/>
        <v>0.20040080160320639</v>
      </c>
      <c r="AP464">
        <f t="shared" si="157"/>
        <v>237</v>
      </c>
      <c r="AQ464" s="8">
        <f t="shared" si="158"/>
        <v>0.20040080160320639</v>
      </c>
      <c r="AR464">
        <f t="shared" si="159"/>
        <v>237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415</v>
      </c>
      <c r="M465" s="1">
        <f t="shared" si="143"/>
        <v>0</v>
      </c>
      <c r="N465" s="2">
        <f t="shared" si="144"/>
        <v>1.6694490818030051E-3</v>
      </c>
      <c r="O465">
        <f t="shared" si="145"/>
        <v>415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415</v>
      </c>
      <c r="T465" s="8">
        <f t="shared" si="148"/>
        <v>0.1669449081803005</v>
      </c>
      <c r="U465" s="30">
        <f t="shared" si="149"/>
        <v>415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237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237</v>
      </c>
      <c r="AN465">
        <f>'D on Ice'!G465</f>
        <v>0</v>
      </c>
      <c r="AO465" s="8">
        <f t="shared" si="156"/>
        <v>0.20040080160320639</v>
      </c>
      <c r="AP465">
        <f t="shared" si="157"/>
        <v>237</v>
      </c>
      <c r="AQ465" s="8">
        <f t="shared" si="158"/>
        <v>0.20040080160320639</v>
      </c>
      <c r="AR465">
        <f t="shared" si="159"/>
        <v>237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415</v>
      </c>
      <c r="M466" s="1">
        <f t="shared" si="143"/>
        <v>0</v>
      </c>
      <c r="N466" s="2">
        <f t="shared" si="144"/>
        <v>1.6694490818030051E-3</v>
      </c>
      <c r="O466">
        <f t="shared" si="145"/>
        <v>415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415</v>
      </c>
      <c r="T466" s="8">
        <f t="shared" si="148"/>
        <v>0.1669449081803005</v>
      </c>
      <c r="U466" s="30">
        <f t="shared" si="149"/>
        <v>415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237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237</v>
      </c>
      <c r="AN466">
        <f>'D on Ice'!G466</f>
        <v>0</v>
      </c>
      <c r="AO466" s="8">
        <f t="shared" si="156"/>
        <v>0.20040080160320639</v>
      </c>
      <c r="AP466">
        <f t="shared" si="157"/>
        <v>237</v>
      </c>
      <c r="AQ466" s="8">
        <f t="shared" si="158"/>
        <v>0.20040080160320639</v>
      </c>
      <c r="AR466">
        <f t="shared" si="159"/>
        <v>237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415</v>
      </c>
      <c r="M467" s="1">
        <f t="shared" si="143"/>
        <v>0</v>
      </c>
      <c r="N467" s="2">
        <f t="shared" si="144"/>
        <v>1.6694490818030051E-3</v>
      </c>
      <c r="O467">
        <f t="shared" si="145"/>
        <v>415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415</v>
      </c>
      <c r="T467" s="8">
        <f t="shared" si="148"/>
        <v>0.1669449081803005</v>
      </c>
      <c r="U467" s="30">
        <f t="shared" si="149"/>
        <v>415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237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237</v>
      </c>
      <c r="AN467">
        <f>'D on Ice'!G467</f>
        <v>0</v>
      </c>
      <c r="AO467" s="8">
        <f t="shared" si="156"/>
        <v>0.20040080160320639</v>
      </c>
      <c r="AP467">
        <f t="shared" si="157"/>
        <v>237</v>
      </c>
      <c r="AQ467" s="8">
        <f t="shared" si="158"/>
        <v>0.20040080160320639</v>
      </c>
      <c r="AR467">
        <f t="shared" si="159"/>
        <v>237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415</v>
      </c>
      <c r="M468" s="1">
        <f t="shared" si="143"/>
        <v>0</v>
      </c>
      <c r="N468" s="2">
        <f t="shared" si="144"/>
        <v>1.6694490818030051E-3</v>
      </c>
      <c r="O468">
        <f t="shared" si="145"/>
        <v>415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415</v>
      </c>
      <c r="T468" s="8">
        <f t="shared" si="148"/>
        <v>0.1669449081803005</v>
      </c>
      <c r="U468" s="30">
        <f t="shared" si="149"/>
        <v>415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237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237</v>
      </c>
      <c r="AN468">
        <f>'D on Ice'!G468</f>
        <v>0</v>
      </c>
      <c r="AO468" s="8">
        <f t="shared" si="156"/>
        <v>0.20040080160320639</v>
      </c>
      <c r="AP468">
        <f t="shared" si="157"/>
        <v>237</v>
      </c>
      <c r="AQ468" s="8">
        <f t="shared" si="158"/>
        <v>0.20040080160320639</v>
      </c>
      <c r="AR468">
        <f t="shared" si="159"/>
        <v>237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415</v>
      </c>
      <c r="M469" s="1">
        <f t="shared" si="143"/>
        <v>0</v>
      </c>
      <c r="N469" s="2">
        <f t="shared" si="144"/>
        <v>1.6694490818030051E-3</v>
      </c>
      <c r="O469">
        <f t="shared" si="145"/>
        <v>415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415</v>
      </c>
      <c r="T469" s="8">
        <f t="shared" si="148"/>
        <v>0.1669449081803005</v>
      </c>
      <c r="U469" s="30">
        <f t="shared" si="149"/>
        <v>415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237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237</v>
      </c>
      <c r="AN469">
        <f>'D on Ice'!G469</f>
        <v>0</v>
      </c>
      <c r="AO469" s="8">
        <f t="shared" si="156"/>
        <v>0.20040080160320639</v>
      </c>
      <c r="AP469">
        <f t="shared" si="157"/>
        <v>237</v>
      </c>
      <c r="AQ469" s="8">
        <f t="shared" si="158"/>
        <v>0.20040080160320639</v>
      </c>
      <c r="AR469">
        <f t="shared" si="159"/>
        <v>237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415</v>
      </c>
      <c r="M470" s="1">
        <f t="shared" si="143"/>
        <v>0</v>
      </c>
      <c r="N470" s="2">
        <f t="shared" si="144"/>
        <v>1.6694490818030051E-3</v>
      </c>
      <c r="O470">
        <f t="shared" si="145"/>
        <v>415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415</v>
      </c>
      <c r="T470" s="8">
        <f t="shared" si="148"/>
        <v>0.1669449081803005</v>
      </c>
      <c r="U470" s="30">
        <f t="shared" si="149"/>
        <v>415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237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237</v>
      </c>
      <c r="AN470">
        <f>'D on Ice'!G470</f>
        <v>0</v>
      </c>
      <c r="AO470" s="8">
        <f t="shared" si="156"/>
        <v>0.20040080160320639</v>
      </c>
      <c r="AP470">
        <f t="shared" si="157"/>
        <v>237</v>
      </c>
      <c r="AQ470" s="8">
        <f t="shared" si="158"/>
        <v>0.20040080160320639</v>
      </c>
      <c r="AR470">
        <f t="shared" si="159"/>
        <v>237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415</v>
      </c>
      <c r="M471" s="1">
        <f t="shared" si="143"/>
        <v>0</v>
      </c>
      <c r="N471" s="2">
        <f t="shared" si="144"/>
        <v>1.6694490818030051E-3</v>
      </c>
      <c r="O471">
        <f t="shared" si="145"/>
        <v>415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415</v>
      </c>
      <c r="T471" s="8">
        <f t="shared" si="148"/>
        <v>0.1669449081803005</v>
      </c>
      <c r="U471" s="30">
        <f t="shared" si="149"/>
        <v>415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237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237</v>
      </c>
      <c r="AN471">
        <f>'D on Ice'!G471</f>
        <v>0</v>
      </c>
      <c r="AO471" s="8">
        <f t="shared" si="156"/>
        <v>0.20040080160320639</v>
      </c>
      <c r="AP471">
        <f t="shared" si="157"/>
        <v>237</v>
      </c>
      <c r="AQ471" s="8">
        <f t="shared" si="158"/>
        <v>0.20040080160320639</v>
      </c>
      <c r="AR471">
        <f t="shared" si="159"/>
        <v>237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415</v>
      </c>
      <c r="M472" s="1">
        <f t="shared" si="143"/>
        <v>0</v>
      </c>
      <c r="N472" s="2">
        <f t="shared" si="144"/>
        <v>1.6694490818030051E-3</v>
      </c>
      <c r="O472">
        <f t="shared" si="145"/>
        <v>415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415</v>
      </c>
      <c r="T472" s="8">
        <f t="shared" si="148"/>
        <v>0.1669449081803005</v>
      </c>
      <c r="U472" s="30">
        <f t="shared" si="149"/>
        <v>415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237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237</v>
      </c>
      <c r="AN472">
        <f>'D on Ice'!G472</f>
        <v>0</v>
      </c>
      <c r="AO472" s="8">
        <f t="shared" si="156"/>
        <v>0.20040080160320639</v>
      </c>
      <c r="AP472">
        <f t="shared" si="157"/>
        <v>237</v>
      </c>
      <c r="AQ472" s="8">
        <f t="shared" si="158"/>
        <v>0.20040080160320639</v>
      </c>
      <c r="AR472">
        <f t="shared" si="159"/>
        <v>237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415</v>
      </c>
      <c r="M473" s="1">
        <f t="shared" si="143"/>
        <v>0</v>
      </c>
      <c r="N473" s="2">
        <f t="shared" si="144"/>
        <v>1.6694490818030051E-3</v>
      </c>
      <c r="O473">
        <f t="shared" si="145"/>
        <v>415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415</v>
      </c>
      <c r="T473" s="8">
        <f t="shared" si="148"/>
        <v>0.1669449081803005</v>
      </c>
      <c r="U473" s="30">
        <f t="shared" si="149"/>
        <v>415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237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237</v>
      </c>
      <c r="AN473">
        <f>'D on Ice'!G473</f>
        <v>0</v>
      </c>
      <c r="AO473" s="8">
        <f t="shared" si="156"/>
        <v>0.20040080160320639</v>
      </c>
      <c r="AP473">
        <f t="shared" si="157"/>
        <v>237</v>
      </c>
      <c r="AQ473" s="8">
        <f t="shared" si="158"/>
        <v>0.20040080160320639</v>
      </c>
      <c r="AR473">
        <f t="shared" si="159"/>
        <v>237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415</v>
      </c>
      <c r="M474" s="1">
        <f t="shared" si="143"/>
        <v>0</v>
      </c>
      <c r="N474" s="2">
        <f t="shared" si="144"/>
        <v>1.6694490818030051E-3</v>
      </c>
      <c r="O474">
        <f t="shared" si="145"/>
        <v>415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415</v>
      </c>
      <c r="T474" s="8">
        <f t="shared" si="148"/>
        <v>0.1669449081803005</v>
      </c>
      <c r="U474" s="30">
        <f t="shared" si="149"/>
        <v>415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237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237</v>
      </c>
      <c r="AN474">
        <f>'D on Ice'!G474</f>
        <v>0</v>
      </c>
      <c r="AO474" s="8">
        <f t="shared" si="156"/>
        <v>0.20040080160320639</v>
      </c>
      <c r="AP474">
        <f t="shared" si="157"/>
        <v>237</v>
      </c>
      <c r="AQ474" s="8">
        <f t="shared" si="158"/>
        <v>0.20040080160320639</v>
      </c>
      <c r="AR474">
        <f t="shared" si="159"/>
        <v>237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415</v>
      </c>
      <c r="M475" s="1">
        <f t="shared" si="143"/>
        <v>0</v>
      </c>
      <c r="N475" s="2">
        <f t="shared" si="144"/>
        <v>1.6694490818030051E-3</v>
      </c>
      <c r="O475">
        <f t="shared" si="145"/>
        <v>415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415</v>
      </c>
      <c r="T475" s="8">
        <f t="shared" si="148"/>
        <v>0.1669449081803005</v>
      </c>
      <c r="U475" s="30">
        <f t="shared" si="149"/>
        <v>415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237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237</v>
      </c>
      <c r="AN475">
        <f>'D on Ice'!G475</f>
        <v>0</v>
      </c>
      <c r="AO475" s="8">
        <f t="shared" si="156"/>
        <v>0.20040080160320639</v>
      </c>
      <c r="AP475">
        <f t="shared" si="157"/>
        <v>237</v>
      </c>
      <c r="AQ475" s="8">
        <f t="shared" si="158"/>
        <v>0.20040080160320639</v>
      </c>
      <c r="AR475">
        <f t="shared" si="159"/>
        <v>237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415</v>
      </c>
      <c r="M476" s="1">
        <f t="shared" si="143"/>
        <v>0</v>
      </c>
      <c r="N476" s="2">
        <f t="shared" si="144"/>
        <v>1.6694490818030051E-3</v>
      </c>
      <c r="O476">
        <f t="shared" si="145"/>
        <v>415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415</v>
      </c>
      <c r="T476" s="8">
        <f t="shared" si="148"/>
        <v>0.1669449081803005</v>
      </c>
      <c r="U476" s="30">
        <f t="shared" si="149"/>
        <v>415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237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237</v>
      </c>
      <c r="AN476">
        <f>'D on Ice'!G476</f>
        <v>0</v>
      </c>
      <c r="AO476" s="8">
        <f t="shared" si="156"/>
        <v>0.20040080160320639</v>
      </c>
      <c r="AP476">
        <f t="shared" si="157"/>
        <v>237</v>
      </c>
      <c r="AQ476" s="8">
        <f t="shared" si="158"/>
        <v>0.20040080160320639</v>
      </c>
      <c r="AR476">
        <f t="shared" si="159"/>
        <v>237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415</v>
      </c>
      <c r="M477" s="1">
        <f t="shared" si="143"/>
        <v>0</v>
      </c>
      <c r="N477" s="2">
        <f t="shared" si="144"/>
        <v>1.6694490818030051E-3</v>
      </c>
      <c r="O477">
        <f t="shared" si="145"/>
        <v>415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415</v>
      </c>
      <c r="T477" s="8">
        <f t="shared" si="148"/>
        <v>0.1669449081803005</v>
      </c>
      <c r="U477" s="30">
        <f t="shared" si="149"/>
        <v>415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237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237</v>
      </c>
      <c r="AN477">
        <f>'D on Ice'!G477</f>
        <v>0</v>
      </c>
      <c r="AO477" s="8">
        <f t="shared" si="156"/>
        <v>0.20040080160320639</v>
      </c>
      <c r="AP477">
        <f t="shared" si="157"/>
        <v>237</v>
      </c>
      <c r="AQ477" s="8">
        <f t="shared" si="158"/>
        <v>0.20040080160320639</v>
      </c>
      <c r="AR477">
        <f t="shared" si="159"/>
        <v>237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415</v>
      </c>
      <c r="M478" s="1">
        <f t="shared" si="143"/>
        <v>0</v>
      </c>
      <c r="N478" s="2">
        <f t="shared" si="144"/>
        <v>1.6694490818030051E-3</v>
      </c>
      <c r="O478">
        <f t="shared" si="145"/>
        <v>415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415</v>
      </c>
      <c r="T478" s="8">
        <f t="shared" si="148"/>
        <v>0.1669449081803005</v>
      </c>
      <c r="U478" s="30">
        <f t="shared" si="149"/>
        <v>415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237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237</v>
      </c>
      <c r="AN478">
        <f>'D on Ice'!G478</f>
        <v>0</v>
      </c>
      <c r="AO478" s="8">
        <f t="shared" si="156"/>
        <v>0.20040080160320639</v>
      </c>
      <c r="AP478">
        <f t="shared" si="157"/>
        <v>237</v>
      </c>
      <c r="AQ478" s="8">
        <f t="shared" si="158"/>
        <v>0.20040080160320639</v>
      </c>
      <c r="AR478">
        <f t="shared" si="159"/>
        <v>237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415</v>
      </c>
      <c r="M479" s="1">
        <f t="shared" si="143"/>
        <v>0</v>
      </c>
      <c r="N479" s="2">
        <f t="shared" si="144"/>
        <v>1.6694490818030051E-3</v>
      </c>
      <c r="O479">
        <f t="shared" si="145"/>
        <v>415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415</v>
      </c>
      <c r="T479" s="8">
        <f t="shared" si="148"/>
        <v>0.1669449081803005</v>
      </c>
      <c r="U479" s="30">
        <f t="shared" si="149"/>
        <v>415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237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237</v>
      </c>
      <c r="AN479">
        <f>'D on Ice'!G479</f>
        <v>0</v>
      </c>
      <c r="AO479" s="8">
        <f t="shared" si="156"/>
        <v>0.20040080160320639</v>
      </c>
      <c r="AP479">
        <f t="shared" si="157"/>
        <v>237</v>
      </c>
      <c r="AQ479" s="8">
        <f t="shared" si="158"/>
        <v>0.20040080160320639</v>
      </c>
      <c r="AR479">
        <f t="shared" si="159"/>
        <v>237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415</v>
      </c>
      <c r="M480" s="1">
        <f t="shared" si="143"/>
        <v>0</v>
      </c>
      <c r="N480" s="2">
        <f t="shared" si="144"/>
        <v>1.6694490818030051E-3</v>
      </c>
      <c r="O480">
        <f t="shared" si="145"/>
        <v>415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415</v>
      </c>
      <c r="T480" s="8">
        <f t="shared" si="148"/>
        <v>0.1669449081803005</v>
      </c>
      <c r="U480" s="30">
        <f t="shared" si="149"/>
        <v>415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237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237</v>
      </c>
      <c r="AN480">
        <f>'D on Ice'!G480</f>
        <v>0</v>
      </c>
      <c r="AO480" s="8">
        <f t="shared" si="156"/>
        <v>0.20040080160320639</v>
      </c>
      <c r="AP480">
        <f t="shared" si="157"/>
        <v>237</v>
      </c>
      <c r="AQ480" s="8">
        <f t="shared" si="158"/>
        <v>0.20040080160320639</v>
      </c>
      <c r="AR480">
        <f t="shared" si="159"/>
        <v>237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415</v>
      </c>
      <c r="M481" s="1">
        <f t="shared" si="143"/>
        <v>0</v>
      </c>
      <c r="N481" s="2">
        <f t="shared" si="144"/>
        <v>1.6694490818030051E-3</v>
      </c>
      <c r="O481">
        <f t="shared" si="145"/>
        <v>415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415</v>
      </c>
      <c r="T481" s="8">
        <f t="shared" si="148"/>
        <v>0.1669449081803005</v>
      </c>
      <c r="U481" s="30">
        <f t="shared" si="149"/>
        <v>415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237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237</v>
      </c>
      <c r="AN481">
        <f>'D on Ice'!G481</f>
        <v>0</v>
      </c>
      <c r="AO481" s="8">
        <f t="shared" si="156"/>
        <v>0.20040080160320639</v>
      </c>
      <c r="AP481">
        <f t="shared" si="157"/>
        <v>237</v>
      </c>
      <c r="AQ481" s="8">
        <f t="shared" si="158"/>
        <v>0.20040080160320639</v>
      </c>
      <c r="AR481">
        <f t="shared" si="159"/>
        <v>237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415</v>
      </c>
      <c r="M482" s="1">
        <f t="shared" si="143"/>
        <v>0</v>
      </c>
      <c r="N482" s="2">
        <f t="shared" si="144"/>
        <v>1.6694490818030051E-3</v>
      </c>
      <c r="O482">
        <f t="shared" si="145"/>
        <v>415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415</v>
      </c>
      <c r="T482" s="8">
        <f t="shared" si="148"/>
        <v>0.1669449081803005</v>
      </c>
      <c r="U482" s="30">
        <f t="shared" si="149"/>
        <v>415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237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237</v>
      </c>
      <c r="AN482">
        <f>'D on Ice'!G482</f>
        <v>0</v>
      </c>
      <c r="AO482" s="8">
        <f t="shared" si="156"/>
        <v>0.20040080160320639</v>
      </c>
      <c r="AP482">
        <f t="shared" si="157"/>
        <v>237</v>
      </c>
      <c r="AQ482" s="8">
        <f t="shared" si="158"/>
        <v>0.20040080160320639</v>
      </c>
      <c r="AR482">
        <f t="shared" si="159"/>
        <v>237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415</v>
      </c>
      <c r="M483" s="1">
        <f t="shared" si="143"/>
        <v>0</v>
      </c>
      <c r="N483" s="2">
        <f t="shared" si="144"/>
        <v>1.6694490818030051E-3</v>
      </c>
      <c r="O483">
        <f t="shared" si="145"/>
        <v>415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415</v>
      </c>
      <c r="T483" s="8">
        <f t="shared" si="148"/>
        <v>0.1669449081803005</v>
      </c>
      <c r="U483" s="30">
        <f t="shared" si="149"/>
        <v>415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237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237</v>
      </c>
      <c r="AN483">
        <f>'D on Ice'!G483</f>
        <v>0</v>
      </c>
      <c r="AO483" s="8">
        <f t="shared" si="156"/>
        <v>0.20040080160320639</v>
      </c>
      <c r="AP483">
        <f t="shared" si="157"/>
        <v>237</v>
      </c>
      <c r="AQ483" s="8">
        <f t="shared" si="158"/>
        <v>0.20040080160320639</v>
      </c>
      <c r="AR483">
        <f t="shared" si="159"/>
        <v>237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415</v>
      </c>
      <c r="M484" s="1">
        <f t="shared" si="143"/>
        <v>0</v>
      </c>
      <c r="N484" s="2">
        <f t="shared" si="144"/>
        <v>1.6694490818030051E-3</v>
      </c>
      <c r="O484">
        <f t="shared" si="145"/>
        <v>415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415</v>
      </c>
      <c r="T484" s="8">
        <f t="shared" si="148"/>
        <v>0.1669449081803005</v>
      </c>
      <c r="U484" s="30">
        <f t="shared" si="149"/>
        <v>415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237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237</v>
      </c>
      <c r="AN484">
        <f>'D on Ice'!G484</f>
        <v>0</v>
      </c>
      <c r="AO484" s="8">
        <f t="shared" si="156"/>
        <v>0.20040080160320639</v>
      </c>
      <c r="AP484">
        <f t="shared" si="157"/>
        <v>237</v>
      </c>
      <c r="AQ484" s="8">
        <f t="shared" si="158"/>
        <v>0.20040080160320639</v>
      </c>
      <c r="AR484">
        <f t="shared" si="159"/>
        <v>237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415</v>
      </c>
      <c r="M485" s="1">
        <f t="shared" si="143"/>
        <v>0</v>
      </c>
      <c r="N485" s="2">
        <f t="shared" si="144"/>
        <v>1.6694490818030051E-3</v>
      </c>
      <c r="O485">
        <f t="shared" si="145"/>
        <v>415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415</v>
      </c>
      <c r="T485" s="8">
        <f t="shared" si="148"/>
        <v>0.1669449081803005</v>
      </c>
      <c r="U485" s="30">
        <f t="shared" si="149"/>
        <v>415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237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237</v>
      </c>
      <c r="AN485">
        <f>'D on Ice'!G485</f>
        <v>0</v>
      </c>
      <c r="AO485" s="8">
        <f t="shared" si="156"/>
        <v>0.20040080160320639</v>
      </c>
      <c r="AP485">
        <f t="shared" si="157"/>
        <v>237</v>
      </c>
      <c r="AQ485" s="8">
        <f t="shared" si="158"/>
        <v>0.20040080160320639</v>
      </c>
      <c r="AR485">
        <f t="shared" si="159"/>
        <v>237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415</v>
      </c>
      <c r="M486" s="1">
        <f t="shared" si="143"/>
        <v>0</v>
      </c>
      <c r="N486" s="2">
        <f t="shared" si="144"/>
        <v>1.6694490818030051E-3</v>
      </c>
      <c r="O486">
        <f t="shared" si="145"/>
        <v>415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415</v>
      </c>
      <c r="T486" s="8">
        <f t="shared" si="148"/>
        <v>0.1669449081803005</v>
      </c>
      <c r="U486" s="30">
        <f t="shared" si="149"/>
        <v>415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237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237</v>
      </c>
      <c r="AN486">
        <f>'D on Ice'!G486</f>
        <v>0</v>
      </c>
      <c r="AO486" s="8">
        <f t="shared" si="156"/>
        <v>0.20040080160320639</v>
      </c>
      <c r="AP486">
        <f t="shared" si="157"/>
        <v>237</v>
      </c>
      <c r="AQ486" s="8">
        <f t="shared" si="158"/>
        <v>0.20040080160320639</v>
      </c>
      <c r="AR486">
        <f t="shared" si="159"/>
        <v>237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415</v>
      </c>
      <c r="M487" s="1">
        <f t="shared" si="143"/>
        <v>0</v>
      </c>
      <c r="N487" s="2">
        <f t="shared" si="144"/>
        <v>1.6694490818030051E-3</v>
      </c>
      <c r="O487">
        <f t="shared" si="145"/>
        <v>415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415</v>
      </c>
      <c r="T487" s="8">
        <f t="shared" si="148"/>
        <v>0.1669449081803005</v>
      </c>
      <c r="U487" s="30">
        <f t="shared" si="149"/>
        <v>415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237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237</v>
      </c>
      <c r="AN487">
        <f>'D on Ice'!G487</f>
        <v>0</v>
      </c>
      <c r="AO487" s="8">
        <f t="shared" si="156"/>
        <v>0.20040080160320639</v>
      </c>
      <c r="AP487">
        <f t="shared" si="157"/>
        <v>237</v>
      </c>
      <c r="AQ487" s="8">
        <f t="shared" si="158"/>
        <v>0.20040080160320639</v>
      </c>
      <c r="AR487">
        <f t="shared" si="159"/>
        <v>237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415</v>
      </c>
      <c r="M488" s="1">
        <f t="shared" si="143"/>
        <v>0</v>
      </c>
      <c r="N488" s="2">
        <f t="shared" si="144"/>
        <v>1.6694490818030051E-3</v>
      </c>
      <c r="O488">
        <f t="shared" si="145"/>
        <v>415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415</v>
      </c>
      <c r="T488" s="8">
        <f t="shared" si="148"/>
        <v>0.1669449081803005</v>
      </c>
      <c r="U488" s="30">
        <f t="shared" si="149"/>
        <v>415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237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237</v>
      </c>
      <c r="AN488">
        <f>'D on Ice'!G488</f>
        <v>0</v>
      </c>
      <c r="AO488" s="8">
        <f t="shared" si="156"/>
        <v>0.20040080160320639</v>
      </c>
      <c r="AP488">
        <f t="shared" si="157"/>
        <v>237</v>
      </c>
      <c r="AQ488" s="8">
        <f t="shared" si="158"/>
        <v>0.20040080160320639</v>
      </c>
      <c r="AR488">
        <f t="shared" si="159"/>
        <v>237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415</v>
      </c>
      <c r="M489" s="1">
        <f t="shared" si="143"/>
        <v>0</v>
      </c>
      <c r="N489" s="2">
        <f t="shared" si="144"/>
        <v>1.6694490818030051E-3</v>
      </c>
      <c r="O489">
        <f t="shared" si="145"/>
        <v>415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415</v>
      </c>
      <c r="T489" s="8">
        <f t="shared" si="148"/>
        <v>0.1669449081803005</v>
      </c>
      <c r="U489" s="30">
        <f t="shared" si="149"/>
        <v>415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237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237</v>
      </c>
      <c r="AN489">
        <f>'D on Ice'!G489</f>
        <v>0</v>
      </c>
      <c r="AO489" s="8">
        <f t="shared" si="156"/>
        <v>0.20040080160320639</v>
      </c>
      <c r="AP489">
        <f t="shared" si="157"/>
        <v>237</v>
      </c>
      <c r="AQ489" s="8">
        <f t="shared" si="158"/>
        <v>0.20040080160320639</v>
      </c>
      <c r="AR489">
        <f t="shared" si="159"/>
        <v>237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415</v>
      </c>
      <c r="M490" s="1">
        <f t="shared" si="143"/>
        <v>0</v>
      </c>
      <c r="N490" s="2">
        <f t="shared" si="144"/>
        <v>1.6694490818030051E-3</v>
      </c>
      <c r="O490">
        <f t="shared" si="145"/>
        <v>415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415</v>
      </c>
      <c r="T490" s="8">
        <f t="shared" si="148"/>
        <v>0.1669449081803005</v>
      </c>
      <c r="U490" s="30">
        <f t="shared" si="149"/>
        <v>415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237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237</v>
      </c>
      <c r="AN490">
        <f>'D on Ice'!G490</f>
        <v>0</v>
      </c>
      <c r="AO490" s="8">
        <f t="shared" si="156"/>
        <v>0.20040080160320639</v>
      </c>
      <c r="AP490">
        <f t="shared" si="157"/>
        <v>237</v>
      </c>
      <c r="AQ490" s="8">
        <f t="shared" si="158"/>
        <v>0.20040080160320639</v>
      </c>
      <c r="AR490">
        <f t="shared" si="159"/>
        <v>237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415</v>
      </c>
      <c r="M491" s="1">
        <f t="shared" si="143"/>
        <v>0</v>
      </c>
      <c r="N491" s="2">
        <f t="shared" si="144"/>
        <v>1.6694490818030051E-3</v>
      </c>
      <c r="O491">
        <f t="shared" si="145"/>
        <v>415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415</v>
      </c>
      <c r="T491" s="8">
        <f t="shared" si="148"/>
        <v>0.1669449081803005</v>
      </c>
      <c r="U491" s="30">
        <f t="shared" si="149"/>
        <v>415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237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237</v>
      </c>
      <c r="AN491">
        <f>'D on Ice'!G491</f>
        <v>0</v>
      </c>
      <c r="AO491" s="8">
        <f t="shared" si="156"/>
        <v>0.20040080160320639</v>
      </c>
      <c r="AP491">
        <f t="shared" si="157"/>
        <v>237</v>
      </c>
      <c r="AQ491" s="8">
        <f t="shared" si="158"/>
        <v>0.20040080160320639</v>
      </c>
      <c r="AR491">
        <f t="shared" si="159"/>
        <v>237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415</v>
      </c>
      <c r="M492" s="1">
        <f t="shared" si="143"/>
        <v>0</v>
      </c>
      <c r="N492" s="2">
        <f t="shared" si="144"/>
        <v>1.6694490818030051E-3</v>
      </c>
      <c r="O492">
        <f t="shared" si="145"/>
        <v>415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415</v>
      </c>
      <c r="T492" s="8">
        <f t="shared" si="148"/>
        <v>0.1669449081803005</v>
      </c>
      <c r="U492" s="30">
        <f t="shared" si="149"/>
        <v>415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237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237</v>
      </c>
      <c r="AN492">
        <f>'D on Ice'!G492</f>
        <v>0</v>
      </c>
      <c r="AO492" s="8">
        <f t="shared" si="156"/>
        <v>0.20040080160320639</v>
      </c>
      <c r="AP492">
        <f t="shared" si="157"/>
        <v>237</v>
      </c>
      <c r="AQ492" s="8">
        <f t="shared" si="158"/>
        <v>0.20040080160320639</v>
      </c>
      <c r="AR492">
        <f t="shared" si="159"/>
        <v>237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415</v>
      </c>
      <c r="M493" s="1">
        <f t="shared" si="143"/>
        <v>0</v>
      </c>
      <c r="N493" s="2">
        <f t="shared" si="144"/>
        <v>1.6694490818030051E-3</v>
      </c>
      <c r="O493">
        <f t="shared" si="145"/>
        <v>415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415</v>
      </c>
      <c r="T493" s="8">
        <f t="shared" si="148"/>
        <v>0.1669449081803005</v>
      </c>
      <c r="U493" s="30">
        <f t="shared" si="149"/>
        <v>415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237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237</v>
      </c>
      <c r="AN493">
        <f>'D on Ice'!G493</f>
        <v>0</v>
      </c>
      <c r="AO493" s="8">
        <f t="shared" si="156"/>
        <v>0.20040080160320639</v>
      </c>
      <c r="AP493">
        <f t="shared" si="157"/>
        <v>237</v>
      </c>
      <c r="AQ493" s="8">
        <f t="shared" si="158"/>
        <v>0.20040080160320639</v>
      </c>
      <c r="AR493">
        <f t="shared" si="159"/>
        <v>237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415</v>
      </c>
      <c r="M494" s="1">
        <f t="shared" si="143"/>
        <v>0</v>
      </c>
      <c r="N494" s="2">
        <f t="shared" si="144"/>
        <v>1.6694490818030051E-3</v>
      </c>
      <c r="O494">
        <f t="shared" si="145"/>
        <v>415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415</v>
      </c>
      <c r="T494" s="8">
        <f t="shared" si="148"/>
        <v>0.1669449081803005</v>
      </c>
      <c r="U494" s="30">
        <f t="shared" si="149"/>
        <v>415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237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237</v>
      </c>
      <c r="AN494">
        <f>'D on Ice'!G494</f>
        <v>0</v>
      </c>
      <c r="AO494" s="8">
        <f t="shared" si="156"/>
        <v>0.20040080160320639</v>
      </c>
      <c r="AP494">
        <f t="shared" si="157"/>
        <v>237</v>
      </c>
      <c r="AQ494" s="8">
        <f t="shared" si="158"/>
        <v>0.20040080160320639</v>
      </c>
      <c r="AR494">
        <f t="shared" si="159"/>
        <v>237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415</v>
      </c>
      <c r="M495" s="1">
        <f t="shared" si="143"/>
        <v>0</v>
      </c>
      <c r="N495" s="2">
        <f t="shared" si="144"/>
        <v>1.6694490818030051E-3</v>
      </c>
      <c r="O495">
        <f t="shared" si="145"/>
        <v>415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415</v>
      </c>
      <c r="T495" s="8">
        <f t="shared" si="148"/>
        <v>0.1669449081803005</v>
      </c>
      <c r="U495" s="30">
        <f t="shared" si="149"/>
        <v>415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237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237</v>
      </c>
      <c r="AN495">
        <f>'D on Ice'!G495</f>
        <v>0</v>
      </c>
      <c r="AO495" s="8">
        <f t="shared" si="156"/>
        <v>0.20040080160320639</v>
      </c>
      <c r="AP495">
        <f t="shared" si="157"/>
        <v>237</v>
      </c>
      <c r="AQ495" s="8">
        <f t="shared" si="158"/>
        <v>0.20040080160320639</v>
      </c>
      <c r="AR495">
        <f t="shared" si="159"/>
        <v>237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415</v>
      </c>
      <c r="M496" s="1">
        <f t="shared" si="143"/>
        <v>0</v>
      </c>
      <c r="N496" s="2">
        <f t="shared" si="144"/>
        <v>1.6694490818030051E-3</v>
      </c>
      <c r="O496">
        <f t="shared" si="145"/>
        <v>415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415</v>
      </c>
      <c r="T496" s="8">
        <f t="shared" si="148"/>
        <v>0.1669449081803005</v>
      </c>
      <c r="U496" s="30">
        <f t="shared" si="149"/>
        <v>415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237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237</v>
      </c>
      <c r="AN496">
        <f>'D on Ice'!G496</f>
        <v>0</v>
      </c>
      <c r="AO496" s="8">
        <f t="shared" si="156"/>
        <v>0.20040080160320639</v>
      </c>
      <c r="AP496">
        <f t="shared" si="157"/>
        <v>237</v>
      </c>
      <c r="AQ496" s="8">
        <f t="shared" si="158"/>
        <v>0.20040080160320639</v>
      </c>
      <c r="AR496">
        <f t="shared" si="159"/>
        <v>237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415</v>
      </c>
      <c r="M497" s="1">
        <f t="shared" si="143"/>
        <v>0</v>
      </c>
      <c r="N497" s="2">
        <f t="shared" si="144"/>
        <v>1.6694490818030051E-3</v>
      </c>
      <c r="O497">
        <f t="shared" si="145"/>
        <v>415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415</v>
      </c>
      <c r="T497" s="8">
        <f t="shared" si="148"/>
        <v>0.1669449081803005</v>
      </c>
      <c r="U497" s="30">
        <f t="shared" si="149"/>
        <v>415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237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237</v>
      </c>
      <c r="AN497">
        <f>'D on Ice'!G497</f>
        <v>0</v>
      </c>
      <c r="AO497" s="8">
        <f t="shared" si="156"/>
        <v>0.20040080160320639</v>
      </c>
      <c r="AP497">
        <f t="shared" si="157"/>
        <v>237</v>
      </c>
      <c r="AQ497" s="8">
        <f t="shared" si="158"/>
        <v>0.20040080160320639</v>
      </c>
      <c r="AR497">
        <f t="shared" si="159"/>
        <v>237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415</v>
      </c>
      <c r="M498" s="1">
        <f t="shared" si="143"/>
        <v>0</v>
      </c>
      <c r="N498" s="2">
        <f t="shared" si="144"/>
        <v>1.6694490818030051E-3</v>
      </c>
      <c r="O498">
        <f t="shared" si="145"/>
        <v>415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415</v>
      </c>
      <c r="T498" s="8">
        <f t="shared" si="148"/>
        <v>0.1669449081803005</v>
      </c>
      <c r="U498" s="30">
        <f t="shared" si="149"/>
        <v>415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237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237</v>
      </c>
      <c r="AN498">
        <f>'D on Ice'!G498</f>
        <v>0</v>
      </c>
      <c r="AO498" s="8">
        <f t="shared" si="156"/>
        <v>0.20040080160320639</v>
      </c>
      <c r="AP498">
        <f t="shared" si="157"/>
        <v>237</v>
      </c>
      <c r="AQ498" s="8">
        <f t="shared" si="158"/>
        <v>0.20040080160320639</v>
      </c>
      <c r="AR498">
        <f t="shared" si="159"/>
        <v>237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415</v>
      </c>
      <c r="M499" s="1">
        <f t="shared" si="143"/>
        <v>0</v>
      </c>
      <c r="N499" s="2">
        <f t="shared" si="144"/>
        <v>1.6694490818030051E-3</v>
      </c>
      <c r="O499">
        <f t="shared" si="145"/>
        <v>415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415</v>
      </c>
      <c r="T499" s="8">
        <f t="shared" si="148"/>
        <v>0.1669449081803005</v>
      </c>
      <c r="U499" s="30">
        <f t="shared" si="149"/>
        <v>415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237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237</v>
      </c>
      <c r="AN499">
        <f>'D on Ice'!G499</f>
        <v>0</v>
      </c>
      <c r="AO499" s="8">
        <f t="shared" si="156"/>
        <v>0.20040080160320639</v>
      </c>
      <c r="AP499">
        <f t="shared" si="157"/>
        <v>237</v>
      </c>
      <c r="AQ499" s="8">
        <f t="shared" si="158"/>
        <v>0.20040080160320639</v>
      </c>
      <c r="AR499">
        <f t="shared" si="159"/>
        <v>237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415</v>
      </c>
      <c r="M500" s="1">
        <f t="shared" si="143"/>
        <v>0</v>
      </c>
      <c r="N500" s="2">
        <f t="shared" si="144"/>
        <v>1.6694490818030051E-3</v>
      </c>
      <c r="O500">
        <f t="shared" si="145"/>
        <v>415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415</v>
      </c>
      <c r="T500" s="8">
        <f t="shared" si="148"/>
        <v>0.1669449081803005</v>
      </c>
      <c r="U500" s="30">
        <f t="shared" si="149"/>
        <v>415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237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237</v>
      </c>
      <c r="AN500">
        <f>'D on Ice'!G500</f>
        <v>0</v>
      </c>
      <c r="AO500" s="8">
        <f t="shared" si="156"/>
        <v>0.20040080160320639</v>
      </c>
      <c r="AP500">
        <f t="shared" si="157"/>
        <v>237</v>
      </c>
      <c r="AQ500" s="8">
        <f t="shared" si="158"/>
        <v>0.20040080160320639</v>
      </c>
      <c r="AR500">
        <f t="shared" si="159"/>
        <v>237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415</v>
      </c>
      <c r="M501" s="1">
        <f t="shared" si="143"/>
        <v>0</v>
      </c>
      <c r="N501" s="2">
        <f t="shared" si="144"/>
        <v>1.6694490818030051E-3</v>
      </c>
      <c r="O501">
        <f t="shared" si="145"/>
        <v>415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415</v>
      </c>
      <c r="T501" s="8">
        <f t="shared" si="148"/>
        <v>0.1669449081803005</v>
      </c>
      <c r="U501" s="30">
        <f t="shared" si="149"/>
        <v>415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415</v>
      </c>
      <c r="M502" s="1">
        <f t="shared" si="143"/>
        <v>0</v>
      </c>
      <c r="N502" s="2">
        <f t="shared" si="144"/>
        <v>1.6694490818030051E-3</v>
      </c>
      <c r="O502">
        <f t="shared" si="145"/>
        <v>415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415</v>
      </c>
      <c r="T502" s="8">
        <f t="shared" si="148"/>
        <v>0.1669449081803005</v>
      </c>
      <c r="U502" s="30">
        <f t="shared" si="149"/>
        <v>415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415</v>
      </c>
      <c r="M503" s="1">
        <f t="shared" si="143"/>
        <v>0</v>
      </c>
      <c r="N503" s="2">
        <f t="shared" si="144"/>
        <v>1.6694490818030051E-3</v>
      </c>
      <c r="O503">
        <f t="shared" si="145"/>
        <v>415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415</v>
      </c>
      <c r="T503" s="8">
        <f t="shared" si="148"/>
        <v>0.1669449081803005</v>
      </c>
      <c r="U503" s="30">
        <f t="shared" si="149"/>
        <v>415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415</v>
      </c>
      <c r="M504" s="1">
        <f t="shared" si="143"/>
        <v>0</v>
      </c>
      <c r="N504" s="2">
        <f t="shared" si="144"/>
        <v>1.6694490818030051E-3</v>
      </c>
      <c r="O504">
        <f t="shared" si="145"/>
        <v>415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415</v>
      </c>
      <c r="T504" s="8">
        <f t="shared" si="148"/>
        <v>0.1669449081803005</v>
      </c>
      <c r="U504" s="30">
        <f t="shared" si="149"/>
        <v>415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415</v>
      </c>
      <c r="M505" s="1">
        <f t="shared" si="143"/>
        <v>0</v>
      </c>
      <c r="N505" s="2">
        <f t="shared" si="144"/>
        <v>1.6694490818030051E-3</v>
      </c>
      <c r="O505">
        <f t="shared" si="145"/>
        <v>415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415</v>
      </c>
      <c r="T505" s="8">
        <f t="shared" si="148"/>
        <v>0.1669449081803005</v>
      </c>
      <c r="U505" s="30">
        <f t="shared" si="149"/>
        <v>415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415</v>
      </c>
      <c r="M506" s="1">
        <f t="shared" si="143"/>
        <v>0</v>
      </c>
      <c r="N506" s="2">
        <f t="shared" si="144"/>
        <v>1.6694490818030051E-3</v>
      </c>
      <c r="O506">
        <f t="shared" si="145"/>
        <v>415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415</v>
      </c>
      <c r="T506" s="8">
        <f t="shared" si="148"/>
        <v>0.1669449081803005</v>
      </c>
      <c r="U506" s="30">
        <f t="shared" si="149"/>
        <v>415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415</v>
      </c>
      <c r="M507" s="1">
        <f t="shared" si="143"/>
        <v>0</v>
      </c>
      <c r="N507" s="2">
        <f t="shared" si="144"/>
        <v>1.6694490818030051E-3</v>
      </c>
      <c r="O507">
        <f t="shared" si="145"/>
        <v>415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415</v>
      </c>
      <c r="T507" s="8">
        <f t="shared" si="148"/>
        <v>0.1669449081803005</v>
      </c>
      <c r="U507" s="30">
        <f t="shared" si="149"/>
        <v>415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415</v>
      </c>
      <c r="M508" s="1">
        <f t="shared" si="143"/>
        <v>0</v>
      </c>
      <c r="N508" s="2">
        <f t="shared" si="144"/>
        <v>1.6694490818030051E-3</v>
      </c>
      <c r="O508">
        <f t="shared" si="145"/>
        <v>415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415</v>
      </c>
      <c r="T508" s="8">
        <f t="shared" si="148"/>
        <v>0.1669449081803005</v>
      </c>
      <c r="U508" s="30">
        <f t="shared" si="149"/>
        <v>415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415</v>
      </c>
      <c r="M509" s="1">
        <f t="shared" si="143"/>
        <v>0</v>
      </c>
      <c r="N509" s="2">
        <f t="shared" si="144"/>
        <v>1.6694490818030051E-3</v>
      </c>
      <c r="O509">
        <f t="shared" si="145"/>
        <v>415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415</v>
      </c>
      <c r="T509" s="8">
        <f t="shared" si="148"/>
        <v>0.1669449081803005</v>
      </c>
      <c r="U509" s="30">
        <f t="shared" si="149"/>
        <v>415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415</v>
      </c>
      <c r="M510" s="1">
        <f t="shared" si="143"/>
        <v>0</v>
      </c>
      <c r="N510" s="2">
        <f t="shared" si="144"/>
        <v>1.6694490818030051E-3</v>
      </c>
      <c r="O510">
        <f t="shared" si="145"/>
        <v>415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415</v>
      </c>
      <c r="T510" s="8">
        <f t="shared" si="148"/>
        <v>0.1669449081803005</v>
      </c>
      <c r="U510" s="30">
        <f t="shared" si="149"/>
        <v>415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415</v>
      </c>
      <c r="M511" s="1">
        <f t="shared" si="143"/>
        <v>0</v>
      </c>
      <c r="N511" s="2">
        <f t="shared" si="144"/>
        <v>1.6694490818030051E-3</v>
      </c>
      <c r="O511">
        <f t="shared" si="145"/>
        <v>415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415</v>
      </c>
      <c r="T511" s="8">
        <f t="shared" si="148"/>
        <v>0.1669449081803005</v>
      </c>
      <c r="U511" s="30">
        <f t="shared" si="149"/>
        <v>415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415</v>
      </c>
      <c r="M512" s="1">
        <f t="shared" si="143"/>
        <v>0</v>
      </c>
      <c r="N512" s="2">
        <f t="shared" si="144"/>
        <v>1.6694490818030051E-3</v>
      </c>
      <c r="O512">
        <f t="shared" si="145"/>
        <v>415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415</v>
      </c>
      <c r="T512" s="8">
        <f t="shared" si="148"/>
        <v>0.1669449081803005</v>
      </c>
      <c r="U512" s="30">
        <f t="shared" si="149"/>
        <v>415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415</v>
      </c>
      <c r="M513" s="1">
        <f t="shared" si="143"/>
        <v>0</v>
      </c>
      <c r="N513" s="2">
        <f t="shared" si="144"/>
        <v>1.6694490818030051E-3</v>
      </c>
      <c r="O513">
        <f t="shared" si="145"/>
        <v>415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415</v>
      </c>
      <c r="T513" s="8">
        <f t="shared" si="148"/>
        <v>0.1669449081803005</v>
      </c>
      <c r="U513" s="30">
        <f t="shared" si="149"/>
        <v>415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415</v>
      </c>
      <c r="M514" s="1">
        <f t="shared" si="143"/>
        <v>0</v>
      </c>
      <c r="N514" s="2">
        <f t="shared" si="144"/>
        <v>1.6694490818030051E-3</v>
      </c>
      <c r="O514">
        <f t="shared" si="145"/>
        <v>415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415</v>
      </c>
      <c r="T514" s="8">
        <f t="shared" si="148"/>
        <v>0.1669449081803005</v>
      </c>
      <c r="U514" s="30">
        <f t="shared" si="149"/>
        <v>415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415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415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415</v>
      </c>
      <c r="T515" s="8">
        <f t="shared" ref="T515:T578" si="168">((Q515/100)+N515)*100</f>
        <v>0.1669449081803005</v>
      </c>
      <c r="U515" s="30">
        <f t="shared" ref="U515:U578" si="169">RANK(T515,$T$2:$T$600)</f>
        <v>415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415</v>
      </c>
      <c r="M516" s="1">
        <f t="shared" si="163"/>
        <v>0</v>
      </c>
      <c r="N516" s="2">
        <f t="shared" si="164"/>
        <v>1.6694490818030051E-3</v>
      </c>
      <c r="O516">
        <f t="shared" si="165"/>
        <v>415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415</v>
      </c>
      <c r="T516" s="8">
        <f t="shared" si="168"/>
        <v>0.1669449081803005</v>
      </c>
      <c r="U516" s="30">
        <f t="shared" si="169"/>
        <v>415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415</v>
      </c>
      <c r="M517" s="1">
        <f t="shared" si="163"/>
        <v>0</v>
      </c>
      <c r="N517" s="2">
        <f t="shared" si="164"/>
        <v>1.6694490818030051E-3</v>
      </c>
      <c r="O517">
        <f t="shared" si="165"/>
        <v>415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415</v>
      </c>
      <c r="T517" s="8">
        <f t="shared" si="168"/>
        <v>0.1669449081803005</v>
      </c>
      <c r="U517" s="30">
        <f t="shared" si="169"/>
        <v>415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415</v>
      </c>
      <c r="M518" s="1">
        <f t="shared" si="163"/>
        <v>0</v>
      </c>
      <c r="N518" s="2">
        <f t="shared" si="164"/>
        <v>1.6694490818030051E-3</v>
      </c>
      <c r="O518">
        <f t="shared" si="165"/>
        <v>415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415</v>
      </c>
      <c r="T518" s="8">
        <f t="shared" si="168"/>
        <v>0.1669449081803005</v>
      </c>
      <c r="U518" s="30">
        <f t="shared" si="169"/>
        <v>415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415</v>
      </c>
      <c r="M519" s="1">
        <f t="shared" si="163"/>
        <v>0</v>
      </c>
      <c r="N519" s="2">
        <f t="shared" si="164"/>
        <v>1.6694490818030051E-3</v>
      </c>
      <c r="O519">
        <f t="shared" si="165"/>
        <v>415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415</v>
      </c>
      <c r="T519" s="8">
        <f t="shared" si="168"/>
        <v>0.1669449081803005</v>
      </c>
      <c r="U519" s="30">
        <f t="shared" si="169"/>
        <v>415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415</v>
      </c>
      <c r="M520" s="1">
        <f t="shared" si="163"/>
        <v>0</v>
      </c>
      <c r="N520" s="2">
        <f t="shared" si="164"/>
        <v>1.6694490818030051E-3</v>
      </c>
      <c r="O520">
        <f t="shared" si="165"/>
        <v>415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415</v>
      </c>
      <c r="T520" s="8">
        <f t="shared" si="168"/>
        <v>0.1669449081803005</v>
      </c>
      <c r="U520" s="30">
        <f t="shared" si="169"/>
        <v>415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415</v>
      </c>
      <c r="M521" s="1">
        <f t="shared" si="163"/>
        <v>0</v>
      </c>
      <c r="N521" s="2">
        <f t="shared" si="164"/>
        <v>1.6694490818030051E-3</v>
      </c>
      <c r="O521">
        <f t="shared" si="165"/>
        <v>415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415</v>
      </c>
      <c r="T521" s="8">
        <f t="shared" si="168"/>
        <v>0.1669449081803005</v>
      </c>
      <c r="U521" s="30">
        <f t="shared" si="169"/>
        <v>415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415</v>
      </c>
      <c r="M522" s="1">
        <f t="shared" si="163"/>
        <v>0</v>
      </c>
      <c r="N522" s="2">
        <f t="shared" si="164"/>
        <v>1.6694490818030051E-3</v>
      </c>
      <c r="O522">
        <f t="shared" si="165"/>
        <v>415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415</v>
      </c>
      <c r="T522" s="8">
        <f t="shared" si="168"/>
        <v>0.1669449081803005</v>
      </c>
      <c r="U522" s="30">
        <f t="shared" si="169"/>
        <v>415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415</v>
      </c>
      <c r="M523" s="1">
        <f t="shared" si="163"/>
        <v>0</v>
      </c>
      <c r="N523" s="2">
        <f t="shared" si="164"/>
        <v>1.6694490818030051E-3</v>
      </c>
      <c r="O523">
        <f t="shared" si="165"/>
        <v>415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415</v>
      </c>
      <c r="T523" s="8">
        <f t="shared" si="168"/>
        <v>0.1669449081803005</v>
      </c>
      <c r="U523" s="30">
        <f t="shared" si="169"/>
        <v>415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415</v>
      </c>
      <c r="M524" s="1">
        <f t="shared" si="163"/>
        <v>0</v>
      </c>
      <c r="N524" s="2">
        <f t="shared" si="164"/>
        <v>1.6694490818030051E-3</v>
      </c>
      <c r="O524">
        <f t="shared" si="165"/>
        <v>415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415</v>
      </c>
      <c r="T524" s="8">
        <f t="shared" si="168"/>
        <v>0.1669449081803005</v>
      </c>
      <c r="U524" s="30">
        <f t="shared" si="169"/>
        <v>415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415</v>
      </c>
      <c r="M525" s="1">
        <f t="shared" si="163"/>
        <v>0</v>
      </c>
      <c r="N525" s="2">
        <f t="shared" si="164"/>
        <v>1.6694490818030051E-3</v>
      </c>
      <c r="O525">
        <f t="shared" si="165"/>
        <v>415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415</v>
      </c>
      <c r="T525" s="8">
        <f t="shared" si="168"/>
        <v>0.1669449081803005</v>
      </c>
      <c r="U525" s="30">
        <f t="shared" si="169"/>
        <v>415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415</v>
      </c>
      <c r="M526" s="1">
        <f t="shared" si="163"/>
        <v>0</v>
      </c>
      <c r="N526" s="2">
        <f t="shared" si="164"/>
        <v>1.6694490818030051E-3</v>
      </c>
      <c r="O526">
        <f t="shared" si="165"/>
        <v>415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415</v>
      </c>
      <c r="T526" s="8">
        <f t="shared" si="168"/>
        <v>0.1669449081803005</v>
      </c>
      <c r="U526" s="30">
        <f t="shared" si="169"/>
        <v>415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415</v>
      </c>
      <c r="M527" s="1">
        <f t="shared" si="163"/>
        <v>0</v>
      </c>
      <c r="N527" s="2">
        <f t="shared" si="164"/>
        <v>1.6694490818030051E-3</v>
      </c>
      <c r="O527">
        <f t="shared" si="165"/>
        <v>415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415</v>
      </c>
      <c r="T527" s="8">
        <f t="shared" si="168"/>
        <v>0.1669449081803005</v>
      </c>
      <c r="U527" s="30">
        <f t="shared" si="169"/>
        <v>415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415</v>
      </c>
      <c r="M528" s="1">
        <f t="shared" si="163"/>
        <v>0</v>
      </c>
      <c r="N528" s="2">
        <f t="shared" si="164"/>
        <v>1.6694490818030051E-3</v>
      </c>
      <c r="O528">
        <f t="shared" si="165"/>
        <v>415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415</v>
      </c>
      <c r="T528" s="8">
        <f t="shared" si="168"/>
        <v>0.1669449081803005</v>
      </c>
      <c r="U528" s="30">
        <f t="shared" si="169"/>
        <v>415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415</v>
      </c>
      <c r="M529" s="1">
        <f t="shared" si="163"/>
        <v>0</v>
      </c>
      <c r="N529" s="2">
        <f t="shared" si="164"/>
        <v>1.6694490818030051E-3</v>
      </c>
      <c r="O529">
        <f t="shared" si="165"/>
        <v>415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415</v>
      </c>
      <c r="T529" s="8">
        <f t="shared" si="168"/>
        <v>0.1669449081803005</v>
      </c>
      <c r="U529" s="30">
        <f t="shared" si="169"/>
        <v>415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415</v>
      </c>
      <c r="M530" s="1">
        <f t="shared" si="163"/>
        <v>0</v>
      </c>
      <c r="N530" s="2">
        <f t="shared" si="164"/>
        <v>1.6694490818030051E-3</v>
      </c>
      <c r="O530">
        <f t="shared" si="165"/>
        <v>415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415</v>
      </c>
      <c r="T530" s="8">
        <f t="shared" si="168"/>
        <v>0.1669449081803005</v>
      </c>
      <c r="U530" s="30">
        <f t="shared" si="169"/>
        <v>415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415</v>
      </c>
      <c r="M531" s="1">
        <f t="shared" si="163"/>
        <v>0</v>
      </c>
      <c r="N531" s="2">
        <f t="shared" si="164"/>
        <v>1.6694490818030051E-3</v>
      </c>
      <c r="O531">
        <f t="shared" si="165"/>
        <v>415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415</v>
      </c>
      <c r="T531" s="8">
        <f t="shared" si="168"/>
        <v>0.1669449081803005</v>
      </c>
      <c r="U531" s="30">
        <f t="shared" si="169"/>
        <v>415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415</v>
      </c>
      <c r="M532" s="1">
        <f t="shared" si="163"/>
        <v>0</v>
      </c>
      <c r="N532" s="2">
        <f t="shared" si="164"/>
        <v>1.6694490818030051E-3</v>
      </c>
      <c r="O532">
        <f t="shared" si="165"/>
        <v>415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415</v>
      </c>
      <c r="T532" s="8">
        <f t="shared" si="168"/>
        <v>0.1669449081803005</v>
      </c>
      <c r="U532" s="30">
        <f t="shared" si="169"/>
        <v>415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415</v>
      </c>
      <c r="M533" s="1">
        <f t="shared" si="163"/>
        <v>0</v>
      </c>
      <c r="N533" s="2">
        <f t="shared" si="164"/>
        <v>1.6694490818030051E-3</v>
      </c>
      <c r="O533">
        <f t="shared" si="165"/>
        <v>415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415</v>
      </c>
      <c r="T533" s="8">
        <f t="shared" si="168"/>
        <v>0.1669449081803005</v>
      </c>
      <c r="U533" s="30">
        <f t="shared" si="169"/>
        <v>415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415</v>
      </c>
      <c r="M534" s="1">
        <f t="shared" si="163"/>
        <v>0</v>
      </c>
      <c r="N534" s="2">
        <f t="shared" si="164"/>
        <v>1.6694490818030051E-3</v>
      </c>
      <c r="O534">
        <f t="shared" si="165"/>
        <v>415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415</v>
      </c>
      <c r="T534" s="8">
        <f t="shared" si="168"/>
        <v>0.1669449081803005</v>
      </c>
      <c r="U534" s="30">
        <f t="shared" si="169"/>
        <v>415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415</v>
      </c>
      <c r="M535" s="1">
        <f t="shared" si="163"/>
        <v>0</v>
      </c>
      <c r="N535" s="2">
        <f t="shared" si="164"/>
        <v>1.6694490818030051E-3</v>
      </c>
      <c r="O535">
        <f t="shared" si="165"/>
        <v>415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415</v>
      </c>
      <c r="T535" s="8">
        <f t="shared" si="168"/>
        <v>0.1669449081803005</v>
      </c>
      <c r="U535" s="30">
        <f t="shared" si="169"/>
        <v>415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415</v>
      </c>
      <c r="M536" s="1">
        <f t="shared" si="163"/>
        <v>0</v>
      </c>
      <c r="N536" s="2">
        <f t="shared" si="164"/>
        <v>1.6694490818030051E-3</v>
      </c>
      <c r="O536">
        <f t="shared" si="165"/>
        <v>415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415</v>
      </c>
      <c r="T536" s="8">
        <f t="shared" si="168"/>
        <v>0.1669449081803005</v>
      </c>
      <c r="U536" s="30">
        <f t="shared" si="169"/>
        <v>415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415</v>
      </c>
      <c r="M537" s="1">
        <f t="shared" si="163"/>
        <v>0</v>
      </c>
      <c r="N537" s="2">
        <f t="shared" si="164"/>
        <v>1.6694490818030051E-3</v>
      </c>
      <c r="O537">
        <f t="shared" si="165"/>
        <v>415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415</v>
      </c>
      <c r="T537" s="8">
        <f t="shared" si="168"/>
        <v>0.1669449081803005</v>
      </c>
      <c r="U537" s="30">
        <f t="shared" si="169"/>
        <v>415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415</v>
      </c>
      <c r="M538" s="1">
        <f t="shared" si="163"/>
        <v>0</v>
      </c>
      <c r="N538" s="2">
        <f t="shared" si="164"/>
        <v>1.6694490818030051E-3</v>
      </c>
      <c r="O538">
        <f t="shared" si="165"/>
        <v>415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415</v>
      </c>
      <c r="T538" s="8">
        <f t="shared" si="168"/>
        <v>0.1669449081803005</v>
      </c>
      <c r="U538" s="30">
        <f t="shared" si="169"/>
        <v>415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415</v>
      </c>
      <c r="M539" s="1">
        <f t="shared" si="163"/>
        <v>0</v>
      </c>
      <c r="N539" s="2">
        <f t="shared" si="164"/>
        <v>1.6694490818030051E-3</v>
      </c>
      <c r="O539">
        <f t="shared" si="165"/>
        <v>415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415</v>
      </c>
      <c r="T539" s="8">
        <f t="shared" si="168"/>
        <v>0.1669449081803005</v>
      </c>
      <c r="U539" s="30">
        <f t="shared" si="169"/>
        <v>415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415</v>
      </c>
      <c r="M540" s="1">
        <f t="shared" si="163"/>
        <v>0</v>
      </c>
      <c r="N540" s="2">
        <f t="shared" si="164"/>
        <v>1.6694490818030051E-3</v>
      </c>
      <c r="O540">
        <f t="shared" si="165"/>
        <v>415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415</v>
      </c>
      <c r="T540" s="8">
        <f t="shared" si="168"/>
        <v>0.1669449081803005</v>
      </c>
      <c r="U540" s="30">
        <f t="shared" si="169"/>
        <v>415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415</v>
      </c>
      <c r="M541" s="1">
        <f t="shared" si="163"/>
        <v>0</v>
      </c>
      <c r="N541" s="2">
        <f t="shared" si="164"/>
        <v>1.6694490818030051E-3</v>
      </c>
      <c r="O541">
        <f t="shared" si="165"/>
        <v>415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415</v>
      </c>
      <c r="T541" s="8">
        <f t="shared" si="168"/>
        <v>0.1669449081803005</v>
      </c>
      <c r="U541" s="30">
        <f t="shared" si="169"/>
        <v>415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415</v>
      </c>
      <c r="M542" s="1">
        <f t="shared" si="163"/>
        <v>0</v>
      </c>
      <c r="N542" s="2">
        <f t="shared" si="164"/>
        <v>1.6694490818030051E-3</v>
      </c>
      <c r="O542">
        <f t="shared" si="165"/>
        <v>415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415</v>
      </c>
      <c r="T542" s="8">
        <f t="shared" si="168"/>
        <v>0.1669449081803005</v>
      </c>
      <c r="U542" s="30">
        <f t="shared" si="169"/>
        <v>415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415</v>
      </c>
      <c r="M543" s="1">
        <f t="shared" si="163"/>
        <v>0</v>
      </c>
      <c r="N543" s="2">
        <f t="shared" si="164"/>
        <v>1.6694490818030051E-3</v>
      </c>
      <c r="O543">
        <f t="shared" si="165"/>
        <v>415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415</v>
      </c>
      <c r="T543" s="8">
        <f t="shared" si="168"/>
        <v>0.1669449081803005</v>
      </c>
      <c r="U543" s="30">
        <f t="shared" si="169"/>
        <v>415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415</v>
      </c>
      <c r="M544" s="1">
        <f t="shared" si="163"/>
        <v>0</v>
      </c>
      <c r="N544" s="2">
        <f t="shared" si="164"/>
        <v>1.6694490818030051E-3</v>
      </c>
      <c r="O544">
        <f t="shared" si="165"/>
        <v>415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415</v>
      </c>
      <c r="T544" s="8">
        <f t="shared" si="168"/>
        <v>0.1669449081803005</v>
      </c>
      <c r="U544" s="30">
        <f t="shared" si="169"/>
        <v>415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415</v>
      </c>
      <c r="M545" s="1">
        <f t="shared" si="163"/>
        <v>0</v>
      </c>
      <c r="N545" s="2">
        <f t="shared" si="164"/>
        <v>1.6694490818030051E-3</v>
      </c>
      <c r="O545">
        <f t="shared" si="165"/>
        <v>415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415</v>
      </c>
      <c r="T545" s="8">
        <f t="shared" si="168"/>
        <v>0.1669449081803005</v>
      </c>
      <c r="U545" s="30">
        <f t="shared" si="169"/>
        <v>415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415</v>
      </c>
      <c r="M546" s="1">
        <f t="shared" si="163"/>
        <v>0</v>
      </c>
      <c r="N546" s="2">
        <f t="shared" si="164"/>
        <v>1.6694490818030051E-3</v>
      </c>
      <c r="O546">
        <f t="shared" si="165"/>
        <v>415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415</v>
      </c>
      <c r="T546" s="8">
        <f t="shared" si="168"/>
        <v>0.1669449081803005</v>
      </c>
      <c r="U546" s="30">
        <f t="shared" si="169"/>
        <v>415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415</v>
      </c>
      <c r="M547" s="1">
        <f t="shared" si="163"/>
        <v>0</v>
      </c>
      <c r="N547" s="2">
        <f t="shared" si="164"/>
        <v>1.6694490818030051E-3</v>
      </c>
      <c r="O547">
        <f t="shared" si="165"/>
        <v>415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415</v>
      </c>
      <c r="T547" s="8">
        <f t="shared" si="168"/>
        <v>0.1669449081803005</v>
      </c>
      <c r="U547" s="30">
        <f t="shared" si="169"/>
        <v>415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415</v>
      </c>
      <c r="M548" s="1">
        <f t="shared" si="163"/>
        <v>0</v>
      </c>
      <c r="N548" s="2">
        <f t="shared" si="164"/>
        <v>1.6694490818030051E-3</v>
      </c>
      <c r="O548">
        <f t="shared" si="165"/>
        <v>415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415</v>
      </c>
      <c r="T548" s="8">
        <f t="shared" si="168"/>
        <v>0.1669449081803005</v>
      </c>
      <c r="U548" s="30">
        <f t="shared" si="169"/>
        <v>415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415</v>
      </c>
      <c r="M549" s="1">
        <f t="shared" si="163"/>
        <v>0</v>
      </c>
      <c r="N549" s="2">
        <f t="shared" si="164"/>
        <v>1.6694490818030051E-3</v>
      </c>
      <c r="O549">
        <f t="shared" si="165"/>
        <v>415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415</v>
      </c>
      <c r="T549" s="8">
        <f t="shared" si="168"/>
        <v>0.1669449081803005</v>
      </c>
      <c r="U549" s="30">
        <f t="shared" si="169"/>
        <v>415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415</v>
      </c>
      <c r="M550" s="1">
        <f t="shared" si="163"/>
        <v>0</v>
      </c>
      <c r="N550" s="2">
        <f t="shared" si="164"/>
        <v>1.6694490818030051E-3</v>
      </c>
      <c r="O550">
        <f t="shared" si="165"/>
        <v>415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415</v>
      </c>
      <c r="T550" s="8">
        <f t="shared" si="168"/>
        <v>0.1669449081803005</v>
      </c>
      <c r="U550" s="30">
        <f t="shared" si="169"/>
        <v>415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415</v>
      </c>
      <c r="M551" s="1">
        <f t="shared" si="163"/>
        <v>0</v>
      </c>
      <c r="N551" s="2">
        <f t="shared" si="164"/>
        <v>1.6694490818030051E-3</v>
      </c>
      <c r="O551">
        <f t="shared" si="165"/>
        <v>415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415</v>
      </c>
      <c r="T551" s="8">
        <f t="shared" si="168"/>
        <v>0.1669449081803005</v>
      </c>
      <c r="U551" s="30">
        <f t="shared" si="169"/>
        <v>415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415</v>
      </c>
      <c r="M552" s="1">
        <f t="shared" si="163"/>
        <v>0</v>
      </c>
      <c r="N552" s="2">
        <f t="shared" si="164"/>
        <v>1.6694490818030051E-3</v>
      </c>
      <c r="O552">
        <f t="shared" si="165"/>
        <v>415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415</v>
      </c>
      <c r="T552" s="8">
        <f t="shared" si="168"/>
        <v>0.1669449081803005</v>
      </c>
      <c r="U552" s="30">
        <f t="shared" si="169"/>
        <v>415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415</v>
      </c>
      <c r="M553" s="1">
        <f t="shared" si="163"/>
        <v>0</v>
      </c>
      <c r="N553" s="2">
        <f t="shared" si="164"/>
        <v>1.6694490818030051E-3</v>
      </c>
      <c r="O553">
        <f t="shared" si="165"/>
        <v>415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415</v>
      </c>
      <c r="T553" s="8">
        <f t="shared" si="168"/>
        <v>0.1669449081803005</v>
      </c>
      <c r="U553" s="30">
        <f t="shared" si="169"/>
        <v>415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415</v>
      </c>
      <c r="M554" s="1">
        <f t="shared" si="163"/>
        <v>0</v>
      </c>
      <c r="N554" s="2">
        <f t="shared" si="164"/>
        <v>1.6694490818030051E-3</v>
      </c>
      <c r="O554">
        <f t="shared" si="165"/>
        <v>415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415</v>
      </c>
      <c r="T554" s="8">
        <f t="shared" si="168"/>
        <v>0.1669449081803005</v>
      </c>
      <c r="U554" s="30">
        <f t="shared" si="169"/>
        <v>415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415</v>
      </c>
      <c r="M555" s="1">
        <f t="shared" si="163"/>
        <v>0</v>
      </c>
      <c r="N555" s="2">
        <f t="shared" si="164"/>
        <v>1.6694490818030051E-3</v>
      </c>
      <c r="O555">
        <f t="shared" si="165"/>
        <v>415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415</v>
      </c>
      <c r="T555" s="8">
        <f t="shared" si="168"/>
        <v>0.1669449081803005</v>
      </c>
      <c r="U555" s="30">
        <f t="shared" si="169"/>
        <v>415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415</v>
      </c>
      <c r="M556" s="1">
        <f t="shared" si="163"/>
        <v>0</v>
      </c>
      <c r="N556" s="2">
        <f t="shared" si="164"/>
        <v>1.6694490818030051E-3</v>
      </c>
      <c r="O556">
        <f t="shared" si="165"/>
        <v>415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415</v>
      </c>
      <c r="T556" s="8">
        <f t="shared" si="168"/>
        <v>0.1669449081803005</v>
      </c>
      <c r="U556" s="30">
        <f t="shared" si="169"/>
        <v>415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415</v>
      </c>
      <c r="M557" s="1">
        <f t="shared" si="163"/>
        <v>0</v>
      </c>
      <c r="N557" s="2">
        <f t="shared" si="164"/>
        <v>1.6694490818030051E-3</v>
      </c>
      <c r="O557">
        <f t="shared" si="165"/>
        <v>415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415</v>
      </c>
      <c r="T557" s="8">
        <f t="shared" si="168"/>
        <v>0.1669449081803005</v>
      </c>
      <c r="U557" s="30">
        <f t="shared" si="169"/>
        <v>415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415</v>
      </c>
      <c r="M558" s="1">
        <f t="shared" si="163"/>
        <v>0</v>
      </c>
      <c r="N558" s="2">
        <f t="shared" si="164"/>
        <v>1.6694490818030051E-3</v>
      </c>
      <c r="O558">
        <f t="shared" si="165"/>
        <v>415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415</v>
      </c>
      <c r="T558" s="8">
        <f t="shared" si="168"/>
        <v>0.1669449081803005</v>
      </c>
      <c r="U558" s="30">
        <f t="shared" si="169"/>
        <v>415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415</v>
      </c>
      <c r="M559" s="1">
        <f t="shared" si="163"/>
        <v>0</v>
      </c>
      <c r="N559" s="2">
        <f t="shared" si="164"/>
        <v>1.6694490818030051E-3</v>
      </c>
      <c r="O559">
        <f t="shared" si="165"/>
        <v>415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415</v>
      </c>
      <c r="T559" s="8">
        <f t="shared" si="168"/>
        <v>0.1669449081803005</v>
      </c>
      <c r="U559" s="30">
        <f t="shared" si="169"/>
        <v>415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415</v>
      </c>
      <c r="M560" s="1">
        <f t="shared" si="163"/>
        <v>0</v>
      </c>
      <c r="N560" s="2">
        <f t="shared" si="164"/>
        <v>1.6694490818030051E-3</v>
      </c>
      <c r="O560">
        <f t="shared" si="165"/>
        <v>415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415</v>
      </c>
      <c r="T560" s="8">
        <f t="shared" si="168"/>
        <v>0.1669449081803005</v>
      </c>
      <c r="U560" s="30">
        <f t="shared" si="169"/>
        <v>415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415</v>
      </c>
      <c r="M561" s="1">
        <f t="shared" si="163"/>
        <v>0</v>
      </c>
      <c r="N561" s="2">
        <f t="shared" si="164"/>
        <v>1.6694490818030051E-3</v>
      </c>
      <c r="O561">
        <f t="shared" si="165"/>
        <v>415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415</v>
      </c>
      <c r="T561" s="8">
        <f t="shared" si="168"/>
        <v>0.1669449081803005</v>
      </c>
      <c r="U561" s="30">
        <f t="shared" si="169"/>
        <v>415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415</v>
      </c>
      <c r="M562" s="1">
        <f t="shared" si="163"/>
        <v>0</v>
      </c>
      <c r="N562" s="2">
        <f t="shared" si="164"/>
        <v>1.6694490818030051E-3</v>
      </c>
      <c r="O562">
        <f t="shared" si="165"/>
        <v>415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415</v>
      </c>
      <c r="T562" s="8">
        <f t="shared" si="168"/>
        <v>0.1669449081803005</v>
      </c>
      <c r="U562" s="30">
        <f t="shared" si="169"/>
        <v>415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415</v>
      </c>
      <c r="M563" s="1">
        <f t="shared" si="163"/>
        <v>0</v>
      </c>
      <c r="N563" s="2">
        <f t="shared" si="164"/>
        <v>1.6694490818030051E-3</v>
      </c>
      <c r="O563">
        <f t="shared" si="165"/>
        <v>415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415</v>
      </c>
      <c r="T563" s="8">
        <f t="shared" si="168"/>
        <v>0.1669449081803005</v>
      </c>
      <c r="U563" s="30">
        <f t="shared" si="169"/>
        <v>415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415</v>
      </c>
      <c r="M564" s="1">
        <f t="shared" si="163"/>
        <v>0</v>
      </c>
      <c r="N564" s="2">
        <f t="shared" si="164"/>
        <v>1.6694490818030051E-3</v>
      </c>
      <c r="O564">
        <f t="shared" si="165"/>
        <v>415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415</v>
      </c>
      <c r="T564" s="8">
        <f t="shared" si="168"/>
        <v>0.1669449081803005</v>
      </c>
      <c r="U564" s="30">
        <f t="shared" si="169"/>
        <v>415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415</v>
      </c>
      <c r="M565" s="1">
        <f t="shared" si="163"/>
        <v>0</v>
      </c>
      <c r="N565" s="2">
        <f t="shared" si="164"/>
        <v>1.6694490818030051E-3</v>
      </c>
      <c r="O565">
        <f t="shared" si="165"/>
        <v>415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415</v>
      </c>
      <c r="T565" s="8">
        <f t="shared" si="168"/>
        <v>0.1669449081803005</v>
      </c>
      <c r="U565" s="30">
        <f t="shared" si="169"/>
        <v>415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415</v>
      </c>
      <c r="M566" s="1">
        <f t="shared" si="163"/>
        <v>0</v>
      </c>
      <c r="N566" s="2">
        <f t="shared" si="164"/>
        <v>1.6694490818030051E-3</v>
      </c>
      <c r="O566">
        <f t="shared" si="165"/>
        <v>415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415</v>
      </c>
      <c r="T566" s="8">
        <f t="shared" si="168"/>
        <v>0.1669449081803005</v>
      </c>
      <c r="U566" s="30">
        <f t="shared" si="169"/>
        <v>415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415</v>
      </c>
      <c r="M567" s="1">
        <f t="shared" si="163"/>
        <v>0</v>
      </c>
      <c r="N567" s="2">
        <f t="shared" si="164"/>
        <v>1.6694490818030051E-3</v>
      </c>
      <c r="O567">
        <f t="shared" si="165"/>
        <v>415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415</v>
      </c>
      <c r="T567" s="8">
        <f t="shared" si="168"/>
        <v>0.1669449081803005</v>
      </c>
      <c r="U567" s="30">
        <f t="shared" si="169"/>
        <v>415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415</v>
      </c>
      <c r="M568" s="1">
        <f t="shared" si="163"/>
        <v>0</v>
      </c>
      <c r="N568" s="2">
        <f t="shared" si="164"/>
        <v>1.6694490818030051E-3</v>
      </c>
      <c r="O568">
        <f t="shared" si="165"/>
        <v>415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415</v>
      </c>
      <c r="T568" s="8">
        <f t="shared" si="168"/>
        <v>0.1669449081803005</v>
      </c>
      <c r="U568" s="30">
        <f t="shared" si="169"/>
        <v>415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415</v>
      </c>
      <c r="M569" s="1">
        <f t="shared" si="163"/>
        <v>0</v>
      </c>
      <c r="N569" s="2">
        <f t="shared" si="164"/>
        <v>1.6694490818030051E-3</v>
      </c>
      <c r="O569">
        <f t="shared" si="165"/>
        <v>415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415</v>
      </c>
      <c r="T569" s="8">
        <f t="shared" si="168"/>
        <v>0.1669449081803005</v>
      </c>
      <c r="U569" s="30">
        <f t="shared" si="169"/>
        <v>415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415</v>
      </c>
      <c r="M570" s="1">
        <f t="shared" si="163"/>
        <v>0</v>
      </c>
      <c r="N570" s="2">
        <f t="shared" si="164"/>
        <v>1.6694490818030051E-3</v>
      </c>
      <c r="O570">
        <f t="shared" si="165"/>
        <v>415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415</v>
      </c>
      <c r="T570" s="8">
        <f t="shared" si="168"/>
        <v>0.1669449081803005</v>
      </c>
      <c r="U570" s="30">
        <f t="shared" si="169"/>
        <v>415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415</v>
      </c>
      <c r="M571" s="1">
        <f t="shared" si="163"/>
        <v>0</v>
      </c>
      <c r="N571" s="2">
        <f t="shared" si="164"/>
        <v>1.6694490818030051E-3</v>
      </c>
      <c r="O571">
        <f t="shared" si="165"/>
        <v>415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415</v>
      </c>
      <c r="T571" s="8">
        <f t="shared" si="168"/>
        <v>0.1669449081803005</v>
      </c>
      <c r="U571" s="30">
        <f t="shared" si="169"/>
        <v>415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415</v>
      </c>
      <c r="M572" s="1">
        <f t="shared" si="163"/>
        <v>0</v>
      </c>
      <c r="N572" s="2">
        <f t="shared" si="164"/>
        <v>1.6694490818030051E-3</v>
      </c>
      <c r="O572">
        <f t="shared" si="165"/>
        <v>415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415</v>
      </c>
      <c r="T572" s="8">
        <f t="shared" si="168"/>
        <v>0.1669449081803005</v>
      </c>
      <c r="U572" s="30">
        <f t="shared" si="169"/>
        <v>415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415</v>
      </c>
      <c r="M573" s="1">
        <f t="shared" si="163"/>
        <v>0</v>
      </c>
      <c r="N573" s="2">
        <f t="shared" si="164"/>
        <v>1.6694490818030051E-3</v>
      </c>
      <c r="O573">
        <f t="shared" si="165"/>
        <v>415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415</v>
      </c>
      <c r="T573" s="8">
        <f t="shared" si="168"/>
        <v>0.1669449081803005</v>
      </c>
      <c r="U573" s="30">
        <f t="shared" si="169"/>
        <v>415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415</v>
      </c>
      <c r="M574" s="1">
        <f t="shared" si="163"/>
        <v>0</v>
      </c>
      <c r="N574" s="2">
        <f t="shared" si="164"/>
        <v>1.6694490818030051E-3</v>
      </c>
      <c r="O574">
        <f t="shared" si="165"/>
        <v>415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415</v>
      </c>
      <c r="T574" s="8">
        <f t="shared" si="168"/>
        <v>0.1669449081803005</v>
      </c>
      <c r="U574" s="30">
        <f t="shared" si="169"/>
        <v>415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415</v>
      </c>
      <c r="M575" s="1">
        <f t="shared" si="163"/>
        <v>0</v>
      </c>
      <c r="N575" s="2">
        <f t="shared" si="164"/>
        <v>1.6694490818030051E-3</v>
      </c>
      <c r="O575">
        <f t="shared" si="165"/>
        <v>415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415</v>
      </c>
      <c r="T575" s="8">
        <f t="shared" si="168"/>
        <v>0.1669449081803005</v>
      </c>
      <c r="U575" s="30">
        <f t="shared" si="169"/>
        <v>415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415</v>
      </c>
      <c r="M576" s="1">
        <f t="shared" si="163"/>
        <v>0</v>
      </c>
      <c r="N576" s="2">
        <f t="shared" si="164"/>
        <v>1.6694490818030051E-3</v>
      </c>
      <c r="O576">
        <f t="shared" si="165"/>
        <v>415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415</v>
      </c>
      <c r="T576" s="8">
        <f t="shared" si="168"/>
        <v>0.1669449081803005</v>
      </c>
      <c r="U576" s="30">
        <f t="shared" si="169"/>
        <v>415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415</v>
      </c>
      <c r="M577" s="1">
        <f t="shared" si="163"/>
        <v>0</v>
      </c>
      <c r="N577" s="2">
        <f t="shared" si="164"/>
        <v>1.6694490818030051E-3</v>
      </c>
      <c r="O577">
        <f t="shared" si="165"/>
        <v>415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415</v>
      </c>
      <c r="T577" s="8">
        <f t="shared" si="168"/>
        <v>0.1669449081803005</v>
      </c>
      <c r="U577" s="30">
        <f t="shared" si="169"/>
        <v>415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415</v>
      </c>
      <c r="M578" s="1">
        <f t="shared" si="163"/>
        <v>0</v>
      </c>
      <c r="N578" s="2">
        <f t="shared" si="164"/>
        <v>1.6694490818030051E-3</v>
      </c>
      <c r="O578">
        <f t="shared" si="165"/>
        <v>415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415</v>
      </c>
      <c r="T578" s="8">
        <f t="shared" si="168"/>
        <v>0.1669449081803005</v>
      </c>
      <c r="U578" s="30">
        <f t="shared" si="169"/>
        <v>415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415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415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415</v>
      </c>
      <c r="T579" s="8">
        <f t="shared" ref="T579:T600" si="178">((Q579/100)+N579)*100</f>
        <v>0.1669449081803005</v>
      </c>
      <c r="U579" s="30">
        <f t="shared" ref="U579:U600" si="179">RANK(T579,$T$2:$T$600)</f>
        <v>415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415</v>
      </c>
      <c r="M580" s="1">
        <f t="shared" si="173"/>
        <v>0</v>
      </c>
      <c r="N580" s="2">
        <f t="shared" si="174"/>
        <v>1.6694490818030051E-3</v>
      </c>
      <c r="O580">
        <f t="shared" si="175"/>
        <v>415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415</v>
      </c>
      <c r="T580" s="8">
        <f t="shared" si="178"/>
        <v>0.1669449081803005</v>
      </c>
      <c r="U580" s="30">
        <f t="shared" si="179"/>
        <v>415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415</v>
      </c>
      <c r="M581" s="1">
        <f t="shared" si="173"/>
        <v>0</v>
      </c>
      <c r="N581" s="2">
        <f t="shared" si="174"/>
        <v>1.6694490818030051E-3</v>
      </c>
      <c r="O581">
        <f t="shared" si="175"/>
        <v>415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415</v>
      </c>
      <c r="T581" s="8">
        <f t="shared" si="178"/>
        <v>0.1669449081803005</v>
      </c>
      <c r="U581" s="30">
        <f t="shared" si="179"/>
        <v>415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415</v>
      </c>
      <c r="M582" s="1">
        <f t="shared" si="173"/>
        <v>0</v>
      </c>
      <c r="N582" s="2">
        <f t="shared" si="174"/>
        <v>1.6694490818030051E-3</v>
      </c>
      <c r="O582">
        <f t="shared" si="175"/>
        <v>415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415</v>
      </c>
      <c r="T582" s="8">
        <f t="shared" si="178"/>
        <v>0.1669449081803005</v>
      </c>
      <c r="U582" s="30">
        <f t="shared" si="179"/>
        <v>415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415</v>
      </c>
      <c r="M583" s="1">
        <f t="shared" si="173"/>
        <v>0</v>
      </c>
      <c r="N583" s="2">
        <f t="shared" si="174"/>
        <v>1.6694490818030051E-3</v>
      </c>
      <c r="O583">
        <f t="shared" si="175"/>
        <v>415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415</v>
      </c>
      <c r="T583" s="8">
        <f t="shared" si="178"/>
        <v>0.1669449081803005</v>
      </c>
      <c r="U583" s="30">
        <f t="shared" si="179"/>
        <v>415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415</v>
      </c>
      <c r="M584" s="1">
        <f t="shared" si="173"/>
        <v>0</v>
      </c>
      <c r="N584" s="2">
        <f t="shared" si="174"/>
        <v>1.6694490818030051E-3</v>
      </c>
      <c r="O584">
        <f t="shared" si="175"/>
        <v>415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415</v>
      </c>
      <c r="T584" s="8">
        <f t="shared" si="178"/>
        <v>0.1669449081803005</v>
      </c>
      <c r="U584" s="30">
        <f t="shared" si="179"/>
        <v>415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415</v>
      </c>
      <c r="M585" s="1">
        <f t="shared" si="173"/>
        <v>0</v>
      </c>
      <c r="N585" s="2">
        <f t="shared" si="174"/>
        <v>1.6694490818030051E-3</v>
      </c>
      <c r="O585">
        <f t="shared" si="175"/>
        <v>415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415</v>
      </c>
      <c r="T585" s="8">
        <f t="shared" si="178"/>
        <v>0.1669449081803005</v>
      </c>
      <c r="U585" s="30">
        <f t="shared" si="179"/>
        <v>415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415</v>
      </c>
      <c r="M586" s="1">
        <f t="shared" si="173"/>
        <v>0</v>
      </c>
      <c r="N586" s="2">
        <f t="shared" si="174"/>
        <v>1.6694490818030051E-3</v>
      </c>
      <c r="O586">
        <f t="shared" si="175"/>
        <v>415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415</v>
      </c>
      <c r="T586" s="8">
        <f t="shared" si="178"/>
        <v>0.1669449081803005</v>
      </c>
      <c r="U586" s="30">
        <f t="shared" si="179"/>
        <v>415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415</v>
      </c>
      <c r="M587" s="1">
        <f t="shared" si="173"/>
        <v>0</v>
      </c>
      <c r="N587" s="2">
        <f t="shared" si="174"/>
        <v>1.6694490818030051E-3</v>
      </c>
      <c r="O587">
        <f t="shared" si="175"/>
        <v>415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415</v>
      </c>
      <c r="T587" s="8">
        <f t="shared" si="178"/>
        <v>0.1669449081803005</v>
      </c>
      <c r="U587" s="30">
        <f t="shared" si="179"/>
        <v>415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415</v>
      </c>
      <c r="M588" s="1">
        <f t="shared" si="173"/>
        <v>0</v>
      </c>
      <c r="N588" s="2">
        <f t="shared" si="174"/>
        <v>1.6694490818030051E-3</v>
      </c>
      <c r="O588">
        <f t="shared" si="175"/>
        <v>415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415</v>
      </c>
      <c r="T588" s="8">
        <f t="shared" si="178"/>
        <v>0.1669449081803005</v>
      </c>
      <c r="U588" s="30">
        <f t="shared" si="179"/>
        <v>415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415</v>
      </c>
      <c r="M589" s="1">
        <f t="shared" si="173"/>
        <v>0</v>
      </c>
      <c r="N589" s="2">
        <f t="shared" si="174"/>
        <v>1.6694490818030051E-3</v>
      </c>
      <c r="O589">
        <f t="shared" si="175"/>
        <v>415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415</v>
      </c>
      <c r="T589" s="8">
        <f t="shared" si="178"/>
        <v>0.1669449081803005</v>
      </c>
      <c r="U589" s="30">
        <f t="shared" si="179"/>
        <v>415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415</v>
      </c>
      <c r="M590" s="1">
        <f t="shared" si="173"/>
        <v>0</v>
      </c>
      <c r="N590" s="2">
        <f t="shared" si="174"/>
        <v>1.6694490818030051E-3</v>
      </c>
      <c r="O590">
        <f t="shared" si="175"/>
        <v>415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415</v>
      </c>
      <c r="T590" s="8">
        <f t="shared" si="178"/>
        <v>0.1669449081803005</v>
      </c>
      <c r="U590" s="30">
        <f t="shared" si="179"/>
        <v>415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415</v>
      </c>
      <c r="M591" s="1">
        <f t="shared" si="173"/>
        <v>0</v>
      </c>
      <c r="N591" s="2">
        <f t="shared" si="174"/>
        <v>1.6694490818030051E-3</v>
      </c>
      <c r="O591">
        <f t="shared" si="175"/>
        <v>415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415</v>
      </c>
      <c r="T591" s="8">
        <f t="shared" si="178"/>
        <v>0.1669449081803005</v>
      </c>
      <c r="U591" s="30">
        <f t="shared" si="179"/>
        <v>415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415</v>
      </c>
      <c r="M592" s="1">
        <f t="shared" si="173"/>
        <v>0</v>
      </c>
      <c r="N592" s="2">
        <f t="shared" si="174"/>
        <v>1.6694490818030051E-3</v>
      </c>
      <c r="O592">
        <f t="shared" si="175"/>
        <v>415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415</v>
      </c>
      <c r="T592" s="8">
        <f t="shared" si="178"/>
        <v>0.1669449081803005</v>
      </c>
      <c r="U592" s="30">
        <f t="shared" si="179"/>
        <v>415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415</v>
      </c>
      <c r="M593" s="1">
        <f t="shared" si="173"/>
        <v>0</v>
      </c>
      <c r="N593" s="2">
        <f t="shared" si="174"/>
        <v>1.6694490818030051E-3</v>
      </c>
      <c r="O593">
        <f t="shared" si="175"/>
        <v>415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415</v>
      </c>
      <c r="T593" s="8">
        <f t="shared" si="178"/>
        <v>0.1669449081803005</v>
      </c>
      <c r="U593" s="30">
        <f t="shared" si="179"/>
        <v>415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415</v>
      </c>
      <c r="M594" s="1">
        <f t="shared" si="173"/>
        <v>0</v>
      </c>
      <c r="N594" s="2">
        <f t="shared" si="174"/>
        <v>1.6694490818030051E-3</v>
      </c>
      <c r="O594">
        <f t="shared" si="175"/>
        <v>415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415</v>
      </c>
      <c r="T594" s="8">
        <f t="shared" si="178"/>
        <v>0.1669449081803005</v>
      </c>
      <c r="U594" s="30">
        <f t="shared" si="179"/>
        <v>415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415</v>
      </c>
      <c r="M595" s="1">
        <f t="shared" si="173"/>
        <v>0</v>
      </c>
      <c r="N595" s="2">
        <f t="shared" si="174"/>
        <v>1.6694490818030051E-3</v>
      </c>
      <c r="O595">
        <f t="shared" si="175"/>
        <v>415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415</v>
      </c>
      <c r="T595" s="8">
        <f t="shared" si="178"/>
        <v>0.1669449081803005</v>
      </c>
      <c r="U595" s="30">
        <f t="shared" si="179"/>
        <v>415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415</v>
      </c>
      <c r="M596" s="1">
        <f t="shared" si="173"/>
        <v>0</v>
      </c>
      <c r="N596" s="2">
        <f t="shared" si="174"/>
        <v>1.6694490818030051E-3</v>
      </c>
      <c r="O596">
        <f t="shared" si="175"/>
        <v>415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415</v>
      </c>
      <c r="T596" s="8">
        <f t="shared" si="178"/>
        <v>0.1669449081803005</v>
      </c>
      <c r="U596" s="30">
        <f t="shared" si="179"/>
        <v>415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415</v>
      </c>
      <c r="M597" s="1">
        <f t="shared" si="173"/>
        <v>0</v>
      </c>
      <c r="N597" s="2">
        <f t="shared" si="174"/>
        <v>1.6694490818030051E-3</v>
      </c>
      <c r="O597">
        <f t="shared" si="175"/>
        <v>415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415</v>
      </c>
      <c r="T597" s="8">
        <f t="shared" si="178"/>
        <v>0.1669449081803005</v>
      </c>
      <c r="U597" s="30">
        <f t="shared" si="179"/>
        <v>415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415</v>
      </c>
      <c r="M598" s="1">
        <f t="shared" si="173"/>
        <v>0</v>
      </c>
      <c r="N598" s="2">
        <f t="shared" si="174"/>
        <v>1.6694490818030051E-3</v>
      </c>
      <c r="O598">
        <f t="shared" si="175"/>
        <v>415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415</v>
      </c>
      <c r="T598" s="8">
        <f t="shared" si="178"/>
        <v>0.1669449081803005</v>
      </c>
      <c r="U598" s="30">
        <f t="shared" si="179"/>
        <v>415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415</v>
      </c>
      <c r="M599" s="1">
        <f t="shared" si="173"/>
        <v>0</v>
      </c>
      <c r="N599" s="2">
        <f t="shared" si="174"/>
        <v>1.6694490818030051E-3</v>
      </c>
      <c r="O599">
        <f t="shared" si="175"/>
        <v>415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415</v>
      </c>
      <c r="T599" s="8">
        <f t="shared" si="178"/>
        <v>0.1669449081803005</v>
      </c>
      <c r="U599" s="30">
        <f t="shared" si="179"/>
        <v>415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415</v>
      </c>
      <c r="M600" s="1">
        <f t="shared" si="173"/>
        <v>0</v>
      </c>
      <c r="N600" s="2">
        <f t="shared" si="174"/>
        <v>1.6694490818030051E-3</v>
      </c>
      <c r="O600">
        <f t="shared" si="175"/>
        <v>415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415</v>
      </c>
      <c r="T600" s="8">
        <f t="shared" si="178"/>
        <v>0.1669449081803005</v>
      </c>
      <c r="U600" s="30">
        <f t="shared" si="179"/>
        <v>415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3.0072463768115947</v>
      </c>
      <c r="E2" s="1">
        <f>_xlfn.RANK.EQ(F2,$F$2:$F$500,1)/COUNT($F$2:$F$500)</f>
        <v>0.31863727454909818</v>
      </c>
      <c r="F2" s="8">
        <f t="shared" ref="F2:F65" si="0">D2*C2</f>
        <v>24.967609723506907</v>
      </c>
      <c r="G2">
        <f>RANK(F2,$F$2:$F$500)</f>
        <v>341</v>
      </c>
      <c r="I2" t="str">
        <f>'G Ranks'!A2</f>
        <v>Adin Hill</v>
      </c>
      <c r="J2" t="str">
        <f>'G Ranks'!B2</f>
        <v>VGK</v>
      </c>
      <c r="K2" s="3">
        <f>'G Ranks'!C2</f>
        <v>16</v>
      </c>
      <c r="L2" s="2">
        <f>'G Ranks'!H2</f>
        <v>0.98571428571428577</v>
      </c>
      <c r="N2">
        <f>K2*L2</f>
        <v>15.771428571428572</v>
      </c>
      <c r="O2">
        <f>RANK(N2,$N$2:$N$95)</f>
        <v>21</v>
      </c>
      <c r="Q2">
        <f>'O and D Ranks'!S2</f>
        <v>361</v>
      </c>
      <c r="R2">
        <f>'O and D Ranks'!U2</f>
        <v>180</v>
      </c>
      <c r="S2" s="1">
        <f>_xlfn.RANK.EQ(Q2,$Q$2:$Q$500,)/COUNT($Q$2:Q$500)</f>
        <v>0.27855711422845691</v>
      </c>
      <c r="T2" s="1">
        <f>_xlfn.RANK.EQ(R2,$R$2:$R$500,0)/COUNT($R$2:R$500)</f>
        <v>0.6412825651302605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12.640425531915</v>
      </c>
      <c r="D3" s="2">
        <f>'Forward Ranks'!BW3</f>
        <v>2.9565217391304355</v>
      </c>
      <c r="E3" s="1">
        <f t="shared" ref="E3:E66" si="1">_xlfn.RANK.EQ(F3,$F$2:$F$500,1)/COUNT($F$2:$F$500)</f>
        <v>0.44488977955911824</v>
      </c>
      <c r="F3" s="8">
        <f t="shared" si="0"/>
        <v>37.371692876966094</v>
      </c>
      <c r="G3">
        <f t="shared" ref="G3:G66" si="2">RANK(F3,$F$2:$F$500)</f>
        <v>278</v>
      </c>
      <c r="I3" t="str">
        <f>'G Ranks'!A3</f>
        <v>Akira Schmid</v>
      </c>
      <c r="J3" t="str">
        <f>'G Ranks'!B3</f>
        <v>N.J</v>
      </c>
      <c r="K3" s="3">
        <f>'G Ranks'!C3</f>
        <v>15</v>
      </c>
      <c r="L3" s="2">
        <f>'G Ranks'!H3</f>
        <v>0.15714285714285714</v>
      </c>
      <c r="N3">
        <f t="shared" ref="N3:N66" si="3">K3*L3</f>
        <v>2.3571428571428572</v>
      </c>
      <c r="O3">
        <f t="shared" ref="O3:O66" si="4">RANK(N3,$N$2:$N$95)</f>
        <v>61</v>
      </c>
      <c r="Q3">
        <f>'O and D Ranks'!S3</f>
        <v>252</v>
      </c>
      <c r="R3">
        <f>'O and D Ranks'!U3</f>
        <v>337</v>
      </c>
      <c r="S3" s="1">
        <f>_xlfn.RANK.EQ(Q3,$Q$2:$Q$500,)/COUNT($Q$2:Q$500)</f>
        <v>0.4969939879759519</v>
      </c>
      <c r="T3" s="1">
        <f>_xlfn.RANK.EQ(R3,$R$2:$R$500,0)/COUNT($R$2:R$500)</f>
        <v>0.32665330661322645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11.563829787234001</v>
      </c>
      <c r="D4" s="2">
        <f>'Forward Ranks'!BW4</f>
        <v>3.3091787439613527</v>
      </c>
      <c r="E4" s="1">
        <f t="shared" si="1"/>
        <v>0.46092184368737477</v>
      </c>
      <c r="F4" s="8">
        <f t="shared" si="0"/>
        <v>38.266779730701884</v>
      </c>
      <c r="G4">
        <f t="shared" si="2"/>
        <v>270</v>
      </c>
      <c r="I4" t="str">
        <f>'G Ranks'!A4</f>
        <v>Alex Lyon</v>
      </c>
      <c r="J4" t="str">
        <f>'G Ranks'!B4</f>
        <v>DET</v>
      </c>
      <c r="K4" s="3">
        <f>'G Ranks'!C4</f>
        <v>19</v>
      </c>
      <c r="L4" s="2">
        <f>'G Ranks'!H4</f>
        <v>0.88571428571428568</v>
      </c>
      <c r="N4">
        <f t="shared" si="3"/>
        <v>16.828571428571429</v>
      </c>
      <c r="O4">
        <f t="shared" si="4"/>
        <v>17</v>
      </c>
      <c r="Q4">
        <f>'O and D Ranks'!S4</f>
        <v>261</v>
      </c>
      <c r="R4">
        <f>'O and D Ranks'!U4</f>
        <v>271</v>
      </c>
      <c r="S4" s="1">
        <f>_xlfn.RANK.EQ(Q4,$Q$2:$Q$500,)/COUNT($Q$2:Q$500)</f>
        <v>0.47895791583166331</v>
      </c>
      <c r="T4" s="1">
        <f>_xlfn.RANK.EQ(R4,$R$2:$R$500,0)/COUNT($R$2:R$500)</f>
        <v>0.4589178356713427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12.754347826087001</v>
      </c>
      <c r="D5" s="2">
        <f>'Forward Ranks'!BW5</f>
        <v>5.1135265700483092</v>
      </c>
      <c r="E5" s="1">
        <f t="shared" si="1"/>
        <v>0.77755511022044088</v>
      </c>
      <c r="F5" s="8">
        <f t="shared" si="0"/>
        <v>65.219696492333767</v>
      </c>
      <c r="G5">
        <f t="shared" si="2"/>
        <v>112</v>
      </c>
      <c r="I5" t="str">
        <f>'G Ranks'!A5</f>
        <v>Alex Nedeljkovic</v>
      </c>
      <c r="J5" t="str">
        <f>'G Ranks'!B5</f>
        <v>PIT</v>
      </c>
      <c r="K5" s="3">
        <f>'G Ranks'!C5</f>
        <v>15</v>
      </c>
      <c r="L5" s="2">
        <f>'G Ranks'!H5</f>
        <v>0.77142857142857146</v>
      </c>
      <c r="N5">
        <f t="shared" si="3"/>
        <v>11.571428571428571</v>
      </c>
      <c r="O5">
        <f t="shared" si="4"/>
        <v>33</v>
      </c>
      <c r="Q5">
        <f>'O and D Ranks'!S5</f>
        <v>140</v>
      </c>
      <c r="R5">
        <f>'O and D Ranks'!U5</f>
        <v>116</v>
      </c>
      <c r="S5" s="1">
        <f>_xlfn.RANK.EQ(Q5,$Q$2:$Q$500,)/COUNT($Q$2:Q$500)</f>
        <v>0.72144288577154314</v>
      </c>
      <c r="T5" s="1">
        <f>_xlfn.RANK.EQ(R5,$R$2:$R$500,0)/COUNT($R$2:R$500)</f>
        <v>0.76953907815631262</v>
      </c>
    </row>
    <row r="6" spans="1:20" x14ac:dyDescent="0.3">
      <c r="A6" t="str">
        <f>'Forward Ranks'!A6</f>
        <v>Adam Ruzicka</v>
      </c>
      <c r="B6" t="str">
        <f>'Forward Ranks'!B6</f>
        <v>CGY</v>
      </c>
      <c r="C6">
        <f>'Forward Ranks'!BC6</f>
        <v>8.3786324786325004</v>
      </c>
      <c r="D6" s="2">
        <f>'Forward Ranks'!BW6</f>
        <v>2.0917874396135265</v>
      </c>
      <c r="E6" s="1">
        <f t="shared" si="1"/>
        <v>0.23847695390781562</v>
      </c>
      <c r="F6" s="8">
        <f t="shared" si="0"/>
        <v>17.526318179941413</v>
      </c>
      <c r="G6">
        <f t="shared" si="2"/>
        <v>381</v>
      </c>
      <c r="I6" t="str">
        <f>'G Ranks'!A6</f>
        <v>Alexandar Georgiev</v>
      </c>
      <c r="J6" t="str">
        <f>'G Ranks'!B6</f>
        <v>COL</v>
      </c>
      <c r="K6" s="3">
        <f>'G Ranks'!C6</f>
        <v>40</v>
      </c>
      <c r="L6" s="2">
        <f>'G Ranks'!H6</f>
        <v>0.4</v>
      </c>
      <c r="N6">
        <f t="shared" si="3"/>
        <v>16</v>
      </c>
      <c r="O6">
        <f t="shared" si="4"/>
        <v>19</v>
      </c>
      <c r="Q6">
        <f>'O and D Ranks'!S6</f>
        <v>398</v>
      </c>
      <c r="R6">
        <f>'O and D Ranks'!U6</f>
        <v>192</v>
      </c>
      <c r="S6" s="1">
        <f>_xlfn.RANK.EQ(Q6,$Q$2:$Q$500,)/COUNT($Q$2:Q$500)</f>
        <v>0.20440881763527055</v>
      </c>
      <c r="T6" s="1">
        <f>_xlfn.RANK.EQ(R6,$R$2:$R$500,0)/COUNT($R$2:R$500)</f>
        <v>0.6172344689378757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12.990740740741</v>
      </c>
      <c r="D7" s="2">
        <f>'Forward Ranks'!BW7</f>
        <v>4.4806763285024163</v>
      </c>
      <c r="E7" s="1">
        <f t="shared" si="1"/>
        <v>0.69539078156312628</v>
      </c>
      <c r="F7" s="8">
        <f t="shared" si="0"/>
        <v>58.207304526750143</v>
      </c>
      <c r="G7">
        <f t="shared" si="2"/>
        <v>153</v>
      </c>
      <c r="I7" t="str">
        <f>'G Ranks'!A7</f>
        <v>Andrei Vasilevskiy</v>
      </c>
      <c r="J7" t="str">
        <f>'G Ranks'!B7</f>
        <v>T.B</v>
      </c>
      <c r="K7" s="3">
        <f>'G Ranks'!C7</f>
        <v>25</v>
      </c>
      <c r="L7" s="2">
        <f>'G Ranks'!H7</f>
        <v>0.44285714285714284</v>
      </c>
      <c r="N7">
        <f t="shared" si="3"/>
        <v>11.071428571428571</v>
      </c>
      <c r="O7">
        <f t="shared" si="4"/>
        <v>38</v>
      </c>
      <c r="Q7">
        <f>'O and D Ranks'!S7</f>
        <v>190</v>
      </c>
      <c r="R7">
        <f>'O and D Ranks'!U7</f>
        <v>157</v>
      </c>
      <c r="S7" s="1">
        <f>_xlfn.RANK.EQ(Q7,$Q$2:$Q$500,)/COUNT($Q$2:Q$500)</f>
        <v>0.62124248496993983</v>
      </c>
      <c r="T7" s="1">
        <f>_xlfn.RANK.EQ(R7,$R$2:$R$500,0)/COUNT($R$2:R$500)</f>
        <v>0.68737474949899802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12.646341463415</v>
      </c>
      <c r="D8" s="2">
        <f>'Forward Ranks'!BW8</f>
        <v>7.3212560386473431</v>
      </c>
      <c r="E8" s="1">
        <f t="shared" si="1"/>
        <v>0.97394789579158314</v>
      </c>
      <c r="F8" s="8">
        <f t="shared" si="0"/>
        <v>92.587103805823347</v>
      </c>
      <c r="G8">
        <f t="shared" si="2"/>
        <v>14</v>
      </c>
      <c r="I8" t="str">
        <f>'G Ranks'!A8</f>
        <v>Anthony Stolarz</v>
      </c>
      <c r="J8" t="str">
        <f>'G Ranks'!B8</f>
        <v>FLA</v>
      </c>
      <c r="K8" s="3">
        <f>'G Ranks'!C8</f>
        <v>14</v>
      </c>
      <c r="L8" s="2">
        <f>'G Ranks'!H8</f>
        <v>0.81428571428571428</v>
      </c>
      <c r="N8">
        <f t="shared" si="3"/>
        <v>11.4</v>
      </c>
      <c r="O8">
        <f t="shared" si="4"/>
        <v>35</v>
      </c>
      <c r="Q8">
        <f>'O and D Ranks'!S8</f>
        <v>16</v>
      </c>
      <c r="R8">
        <f>'O and D Ranks'!U8</f>
        <v>36</v>
      </c>
      <c r="S8" s="1">
        <f>_xlfn.RANK.EQ(Q8,$Q$2:$Q$500,)/COUNT($Q$2:Q$500)</f>
        <v>0.96993987975951901</v>
      </c>
      <c r="T8" s="1">
        <f>_xlfn.RANK.EQ(R8,$R$2:$R$500,0)/COUNT($R$2:R$500)</f>
        <v>0.9298597194388778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10.369791666667</v>
      </c>
      <c r="D9" s="2">
        <f>'Forward Ranks'!BW9</f>
        <v>2.3913043478260869</v>
      </c>
      <c r="E9" s="1">
        <f t="shared" si="1"/>
        <v>0.31262525050100198</v>
      </c>
      <c r="F9" s="8">
        <f t="shared" si="0"/>
        <v>24.797327898551522</v>
      </c>
      <c r="G9">
        <f t="shared" si="2"/>
        <v>344</v>
      </c>
      <c r="I9" t="str">
        <f>'G Ranks'!A9</f>
        <v>Anton Forsberg</v>
      </c>
      <c r="J9" t="str">
        <f>'G Ranks'!B9</f>
        <v>OTT</v>
      </c>
      <c r="K9" s="3">
        <f>'G Ranks'!C9</f>
        <v>16</v>
      </c>
      <c r="L9" s="2">
        <f>'G Ranks'!H9</f>
        <v>0.14285714285714285</v>
      </c>
      <c r="N9">
        <f t="shared" si="3"/>
        <v>2.2857142857142856</v>
      </c>
      <c r="O9">
        <f t="shared" si="4"/>
        <v>62</v>
      </c>
      <c r="Q9">
        <f>'O and D Ranks'!S9</f>
        <v>273</v>
      </c>
      <c r="R9">
        <f>'O and D Ranks'!U9</f>
        <v>386</v>
      </c>
      <c r="S9" s="1">
        <f>_xlfn.RANK.EQ(Q9,$Q$2:$Q$500,)/COUNT($Q$2:Q$500)</f>
        <v>0.45490981963927857</v>
      </c>
      <c r="T9" s="1">
        <f>_xlfn.RANK.EQ(R9,$R$2:$R$500,0)/COUNT($R$2:R$500)</f>
        <v>0.22845691382765532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13.538541666666999</v>
      </c>
      <c r="D10" s="2">
        <f>'Forward Ranks'!BW10</f>
        <v>5.0289855072463769</v>
      </c>
      <c r="E10" s="1">
        <f t="shared" si="1"/>
        <v>0.80160320641282568</v>
      </c>
      <c r="F10" s="8">
        <f t="shared" si="0"/>
        <v>68.085129830919556</v>
      </c>
      <c r="G10">
        <f t="shared" si="2"/>
        <v>100</v>
      </c>
      <c r="I10" t="str">
        <f>'G Ranks'!A10</f>
        <v>Antti Raanta</v>
      </c>
      <c r="J10" t="str">
        <f>'G Ranks'!B10</f>
        <v>CAR</v>
      </c>
      <c r="K10" s="3">
        <f>'G Ranks'!C10</f>
        <v>22</v>
      </c>
      <c r="L10" s="2">
        <f>'G Ranks'!H10</f>
        <v>1.4285714285714285E-2</v>
      </c>
      <c r="N10">
        <f t="shared" si="3"/>
        <v>0.31428571428571428</v>
      </c>
      <c r="O10">
        <f t="shared" si="4"/>
        <v>69</v>
      </c>
      <c r="Q10">
        <f>'O and D Ranks'!S10</f>
        <v>112</v>
      </c>
      <c r="R10">
        <f>'O and D Ranks'!U10</f>
        <v>222</v>
      </c>
      <c r="S10" s="1">
        <f>_xlfn.RANK.EQ(Q10,$Q$2:$Q$500,)/COUNT($Q$2:Q$500)</f>
        <v>0.77755511022044088</v>
      </c>
      <c r="T10" s="1">
        <f>_xlfn.RANK.EQ(R10,$R$2:$R$500,0)/COUNT($R$2:R$500)</f>
        <v>0.55711422845691383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12.58731884058</v>
      </c>
      <c r="D11" s="2">
        <f>'Forward Ranks'!BW11</f>
        <v>3.1352657004830915</v>
      </c>
      <c r="E11" s="1">
        <f t="shared" si="1"/>
        <v>0.46893787575150303</v>
      </c>
      <c r="F11" s="8">
        <f t="shared" si="0"/>
        <v>39.464589021915067</v>
      </c>
      <c r="G11">
        <f t="shared" si="2"/>
        <v>266</v>
      </c>
      <c r="I11" t="str">
        <f>'G Ranks'!A11</f>
        <v>Arvid Soderblom</v>
      </c>
      <c r="J11" t="str">
        <f>'G Ranks'!B11</f>
        <v>CHI</v>
      </c>
      <c r="K11" s="3">
        <f>'G Ranks'!C11</f>
        <v>20</v>
      </c>
      <c r="L11" s="2">
        <f>'G Ranks'!H11</f>
        <v>2.8571428571428571E-2</v>
      </c>
      <c r="N11">
        <f t="shared" si="3"/>
        <v>0.5714285714285714</v>
      </c>
      <c r="O11">
        <f t="shared" si="4"/>
        <v>66</v>
      </c>
      <c r="Q11">
        <f>'O and D Ranks'!S11</f>
        <v>301</v>
      </c>
      <c r="R11">
        <f>'O and D Ranks'!U11</f>
        <v>145</v>
      </c>
      <c r="S11" s="1">
        <f>_xlfn.RANK.EQ(Q11,$Q$2:$Q$500,)/COUNT($Q$2:Q$500)</f>
        <v>0.39879759519038077</v>
      </c>
      <c r="T11" s="1">
        <f>_xlfn.RANK.EQ(R11,$R$2:$R$500,0)/COUNT($R$2:R$500)</f>
        <v>0.71142284569138281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12.470921985816</v>
      </c>
      <c r="D12" s="2">
        <f>'Forward Ranks'!BW12</f>
        <v>3.0579710144927539</v>
      </c>
      <c r="E12" s="1">
        <f t="shared" si="1"/>
        <v>0.4589178356713427</v>
      </c>
      <c r="F12" s="8">
        <f t="shared" si="0"/>
        <v>38.13571795662574</v>
      </c>
      <c r="G12">
        <f t="shared" si="2"/>
        <v>271</v>
      </c>
      <c r="I12" t="str">
        <f>'G Ranks'!A12</f>
        <v>Calvin Pickard</v>
      </c>
      <c r="J12" t="str">
        <f>'G Ranks'!B12</f>
        <v>EDM</v>
      </c>
      <c r="K12" s="3">
        <f>'G Ranks'!C12</f>
        <v>8</v>
      </c>
      <c r="L12" s="2">
        <f>'G Ranks'!H12</f>
        <v>0.7142857142857143</v>
      </c>
      <c r="N12">
        <f t="shared" si="3"/>
        <v>5.7142857142857144</v>
      </c>
      <c r="O12">
        <f t="shared" si="4"/>
        <v>48</v>
      </c>
      <c r="Q12">
        <f>'O and D Ranks'!S12</f>
        <v>280</v>
      </c>
      <c r="R12">
        <f>'O and D Ranks'!U12</f>
        <v>206</v>
      </c>
      <c r="S12" s="1">
        <f>_xlfn.RANK.EQ(Q12,$Q$2:$Q$500,)/COUNT($Q$2:Q$500)</f>
        <v>0.4408817635270541</v>
      </c>
      <c r="T12" s="1">
        <f>_xlfn.RANK.EQ(R12,$R$2:$R$500,0)/COUNT($R$2:R$500)</f>
        <v>0.58917835671342689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13.774509803921999</v>
      </c>
      <c r="D13" s="2">
        <f>'Forward Ranks'!BW13</f>
        <v>3.3719806763285032</v>
      </c>
      <c r="E13" s="1">
        <f t="shared" si="1"/>
        <v>0.57114228456913829</v>
      </c>
      <c r="F13" s="8">
        <f t="shared" si="0"/>
        <v>46.447380884722499</v>
      </c>
      <c r="G13">
        <f t="shared" si="2"/>
        <v>215</v>
      </c>
      <c r="I13" t="str">
        <f>'G Ranks'!A13</f>
        <v>Cam Talbot</v>
      </c>
      <c r="J13" t="str">
        <f>'G Ranks'!B13</f>
        <v>L.A</v>
      </c>
      <c r="K13" s="3">
        <f>'G Ranks'!C13</f>
        <v>31</v>
      </c>
      <c r="L13" s="2">
        <f>'G Ranks'!H13</f>
        <v>0.72857142857142854</v>
      </c>
      <c r="N13">
        <f t="shared" si="3"/>
        <v>22.585714285714285</v>
      </c>
      <c r="O13">
        <f t="shared" si="4"/>
        <v>7</v>
      </c>
      <c r="Q13">
        <f>'O and D Ranks'!S13</f>
        <v>221</v>
      </c>
      <c r="R13">
        <f>'O and D Ranks'!U13</f>
        <v>311</v>
      </c>
      <c r="S13" s="1">
        <f>_xlfn.RANK.EQ(Q13,$Q$2:$Q$500,)/COUNT($Q$2:Q$500)</f>
        <v>0.5591182364729459</v>
      </c>
      <c r="T13" s="1">
        <f>_xlfn.RANK.EQ(R13,$R$2:$R$500,0)/COUNT($R$2:R$500)</f>
        <v>0.37875751503006011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12.154545454545</v>
      </c>
      <c r="D14" s="2">
        <f>'Forward Ranks'!BW14</f>
        <v>3.7705314009661834</v>
      </c>
      <c r="E14" s="1">
        <f t="shared" si="1"/>
        <v>0.56513026052104209</v>
      </c>
      <c r="F14" s="8">
        <f t="shared" si="0"/>
        <v>45.829095300832712</v>
      </c>
      <c r="G14">
        <f t="shared" si="2"/>
        <v>218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0.54285714285714282</v>
      </c>
      <c r="N14">
        <f t="shared" si="3"/>
        <v>14.114285714285714</v>
      </c>
      <c r="O14">
        <f t="shared" si="4"/>
        <v>25</v>
      </c>
      <c r="Q14">
        <f>'O and D Ranks'!S14</f>
        <v>155</v>
      </c>
      <c r="R14">
        <f>'O and D Ranks'!U14</f>
        <v>251</v>
      </c>
      <c r="S14" s="1">
        <f>_xlfn.RANK.EQ(Q14,$Q$2:$Q$500,)/COUNT($Q$2:Q$500)</f>
        <v>0.69138276553106215</v>
      </c>
      <c r="T14" s="1">
        <f>_xlfn.RANK.EQ(R14,$R$2:$R$500,0)/COUNT($R$2:R$500)</f>
        <v>0.49899799599198397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13.207246376812</v>
      </c>
      <c r="D15" s="2">
        <f>'Forward Ranks'!BW15</f>
        <v>2.9637681159420293</v>
      </c>
      <c r="E15" s="1">
        <f t="shared" si="1"/>
        <v>0.4649298597194389</v>
      </c>
      <c r="F15" s="8">
        <f t="shared" si="0"/>
        <v>39.14321571098629</v>
      </c>
      <c r="G15">
        <f t="shared" si="2"/>
        <v>268</v>
      </c>
      <c r="I15" t="str">
        <f>'G Ranks'!A15</f>
        <v>Casey DeSmith</v>
      </c>
      <c r="J15" t="str">
        <f>'G Ranks'!B15</f>
        <v>VAN</v>
      </c>
      <c r="K15" s="3">
        <f>'G Ranks'!C15</f>
        <v>15</v>
      </c>
      <c r="L15" s="2">
        <f>'G Ranks'!H15</f>
        <v>0.7</v>
      </c>
      <c r="N15">
        <f t="shared" si="3"/>
        <v>10.5</v>
      </c>
      <c r="O15">
        <f t="shared" si="4"/>
        <v>39</v>
      </c>
      <c r="Q15">
        <f>'O and D Ranks'!S15</f>
        <v>243</v>
      </c>
      <c r="R15">
        <f>'O and D Ranks'!U15</f>
        <v>341</v>
      </c>
      <c r="S15" s="1">
        <f>_xlfn.RANK.EQ(Q15,$Q$2:$Q$500,)/COUNT($Q$2:Q$500)</f>
        <v>0.51503006012024044</v>
      </c>
      <c r="T15" s="1">
        <f>_xlfn.RANK.EQ(R15,$R$2:$R$500,0)/COUNT($R$2:R$500)</f>
        <v>0.31863727454909818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13.910852713178</v>
      </c>
      <c r="D16" s="2">
        <f>'Forward Ranks'!BW16</f>
        <v>3.2850241545893724</v>
      </c>
      <c r="E16" s="1">
        <f t="shared" si="1"/>
        <v>0.56312625250501003</v>
      </c>
      <c r="F16" s="8">
        <f t="shared" si="0"/>
        <v>45.697487173724838</v>
      </c>
      <c r="G16">
        <f t="shared" si="2"/>
        <v>219</v>
      </c>
      <c r="I16" t="str">
        <f>'G Ranks'!A16</f>
        <v>Cayden Primeau</v>
      </c>
      <c r="J16" t="str">
        <f>'G Ranks'!B16</f>
        <v>MTL</v>
      </c>
      <c r="K16" s="3">
        <f>'G Ranks'!C16</f>
        <v>11</v>
      </c>
      <c r="L16" s="2">
        <f>'G Ranks'!H16</f>
        <v>0.35714285714285715</v>
      </c>
      <c r="N16">
        <f t="shared" si="3"/>
        <v>3.9285714285714288</v>
      </c>
      <c r="O16">
        <f t="shared" si="4"/>
        <v>54</v>
      </c>
      <c r="Q16">
        <f>'O and D Ranks'!S16</f>
        <v>148</v>
      </c>
      <c r="R16">
        <f>'O and D Ranks'!U16</f>
        <v>388</v>
      </c>
      <c r="S16" s="1">
        <f>_xlfn.RANK.EQ(Q16,$Q$2:$Q$500,)/COUNT($Q$2:Q$500)</f>
        <v>0.70541082164328661</v>
      </c>
      <c r="T16" s="1">
        <f>_xlfn.RANK.EQ(R16,$R$2:$R$500,0)/COUNT($R$2:R$500)</f>
        <v>0.22444889779559118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13.620731707317001</v>
      </c>
      <c r="D17" s="2">
        <f>'Forward Ranks'!BW17</f>
        <v>5.1666666666666661</v>
      </c>
      <c r="E17" s="1">
        <f t="shared" si="1"/>
        <v>0.8296593186372746</v>
      </c>
      <c r="F17" s="8">
        <f t="shared" si="0"/>
        <v>70.373780487804495</v>
      </c>
      <c r="G17">
        <f t="shared" si="2"/>
        <v>86</v>
      </c>
      <c r="I17" t="str">
        <f>'G Ranks'!A17</f>
        <v>Charlie Lindgren</v>
      </c>
      <c r="J17" t="str">
        <f>'G Ranks'!B17</f>
        <v>WSH</v>
      </c>
      <c r="K17" s="3">
        <f>'G Ranks'!C17</f>
        <v>20</v>
      </c>
      <c r="L17" s="2">
        <f>'G Ranks'!H17</f>
        <v>0.88571428571428568</v>
      </c>
      <c r="N17">
        <f t="shared" si="3"/>
        <v>17.714285714285715</v>
      </c>
      <c r="O17">
        <f t="shared" si="4"/>
        <v>15</v>
      </c>
      <c r="Q17">
        <f>'O and D Ranks'!S17</f>
        <v>62</v>
      </c>
      <c r="R17">
        <f>'O and D Ranks'!U17</f>
        <v>319</v>
      </c>
      <c r="S17" s="1">
        <f>_xlfn.RANK.EQ(Q17,$Q$2:$Q$500,)/COUNT($Q$2:Q$500)</f>
        <v>0.87775551102204408</v>
      </c>
      <c r="T17" s="1">
        <f>_xlfn.RANK.EQ(R17,$R$2:$R$500,0)/COUNT($R$2:R$500)</f>
        <v>0.36272545090180358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13.524468085105999</v>
      </c>
      <c r="D18" s="2">
        <f>'Forward Ranks'!BW18</f>
        <v>2.318840579710145</v>
      </c>
      <c r="E18" s="1">
        <f t="shared" si="1"/>
        <v>0.37875751503006011</v>
      </c>
      <c r="F18" s="8">
        <f t="shared" si="0"/>
        <v>31.36108541473855</v>
      </c>
      <c r="G18">
        <f t="shared" si="2"/>
        <v>311</v>
      </c>
      <c r="I18" t="str">
        <f>'G Ranks'!A18</f>
        <v>Connor Hellebuyck</v>
      </c>
      <c r="J18" t="str">
        <f>'G Ranks'!B18</f>
        <v>WPG</v>
      </c>
      <c r="K18" s="3">
        <f>'G Ranks'!C18</f>
        <v>34</v>
      </c>
      <c r="L18" s="2">
        <f>'G Ranks'!H18</f>
        <v>0.97142857142857142</v>
      </c>
      <c r="N18">
        <f t="shared" si="3"/>
        <v>33.028571428571425</v>
      </c>
      <c r="O18">
        <f t="shared" si="4"/>
        <v>1</v>
      </c>
      <c r="Q18">
        <f>'O and D Ranks'!S18</f>
        <v>305</v>
      </c>
      <c r="R18">
        <f>'O and D Ranks'!U18</f>
        <v>230</v>
      </c>
      <c r="S18" s="1">
        <f>_xlfn.RANK.EQ(Q18,$Q$2:$Q$500,)/COUNT($Q$2:Q$500)</f>
        <v>0.39078156312625251</v>
      </c>
      <c r="T18" s="1">
        <f>_xlfn.RANK.EQ(R18,$R$2:$R$500,0)/COUNT($R$2:R$500)</f>
        <v>0.5410821643286573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13.670833333333</v>
      </c>
      <c r="D19" s="2">
        <f>'Forward Ranks'!BW19</f>
        <v>1.8019323671497585</v>
      </c>
      <c r="E19" s="1">
        <f t="shared" si="1"/>
        <v>0.30861723446893785</v>
      </c>
      <c r="F19" s="8">
        <f t="shared" si="0"/>
        <v>24.633917069242557</v>
      </c>
      <c r="G19">
        <f t="shared" si="2"/>
        <v>346</v>
      </c>
      <c r="I19" t="str">
        <f>'G Ranks'!A19</f>
        <v>Connor Ingram</v>
      </c>
      <c r="J19" t="str">
        <f>'G Ranks'!B19</f>
        <v>ARI</v>
      </c>
      <c r="K19" s="3">
        <f>'G Ranks'!C19</f>
        <v>31</v>
      </c>
      <c r="L19" s="2">
        <f>'G Ranks'!H19</f>
        <v>0.81428571428571428</v>
      </c>
      <c r="N19">
        <f t="shared" si="3"/>
        <v>25.242857142857144</v>
      </c>
      <c r="O19">
        <f t="shared" si="4"/>
        <v>5</v>
      </c>
      <c r="Q19">
        <f>'O and D Ranks'!S19</f>
        <v>333</v>
      </c>
      <c r="R19">
        <f>'O and D Ranks'!U19</f>
        <v>310</v>
      </c>
      <c r="S19" s="1">
        <f>_xlfn.RANK.EQ(Q19,$Q$2:$Q$500,)/COUNT($Q$2:Q$500)</f>
        <v>0.33466933867735471</v>
      </c>
      <c r="T19" s="1">
        <f>_xlfn.RANK.EQ(R19,$R$2:$R$500,0)/COUNT($R$2:R$500)</f>
        <v>0.38076152304609218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10.482246376812</v>
      </c>
      <c r="D20" s="2">
        <f>'Forward Ranks'!BW20</f>
        <v>3.7101449275362319</v>
      </c>
      <c r="E20" s="1">
        <f t="shared" si="1"/>
        <v>0.46292585170340683</v>
      </c>
      <c r="F20" s="8">
        <f t="shared" si="0"/>
        <v>38.890653224114089</v>
      </c>
      <c r="G20">
        <f t="shared" si="2"/>
        <v>269</v>
      </c>
      <c r="I20" t="str">
        <f>'G Ranks'!A20</f>
        <v>Dan Vladar</v>
      </c>
      <c r="J20" t="str">
        <f>'G Ranks'!B20</f>
        <v>CGY</v>
      </c>
      <c r="K20" s="3">
        <f>'G Ranks'!C20</f>
        <v>16</v>
      </c>
      <c r="L20" s="2">
        <f>'G Ranks'!H20</f>
        <v>0.1</v>
      </c>
      <c r="N20">
        <f t="shared" si="3"/>
        <v>1.6</v>
      </c>
      <c r="O20">
        <f t="shared" si="4"/>
        <v>65</v>
      </c>
      <c r="Q20">
        <f>'O and D Ranks'!S20</f>
        <v>257</v>
      </c>
      <c r="R20">
        <f>'O and D Ranks'!U20</f>
        <v>239</v>
      </c>
      <c r="S20" s="1">
        <f>_xlfn.RANK.EQ(Q20,$Q$2:$Q$500,)/COUNT($Q$2:Q$500)</f>
        <v>0.48697394789579157</v>
      </c>
      <c r="T20" s="1">
        <f>_xlfn.RANK.EQ(R20,$R$2:$R$500,0)/COUNT($R$2:R$500)</f>
        <v>0.5230460921843687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11.469259259258999</v>
      </c>
      <c r="D21" s="2">
        <f>'Forward Ranks'!BW21</f>
        <v>2.9710144927536235</v>
      </c>
      <c r="E21" s="1">
        <f t="shared" si="1"/>
        <v>0.39879759519038077</v>
      </c>
      <c r="F21" s="8">
        <f t="shared" si="0"/>
        <v>34.075335480407176</v>
      </c>
      <c r="G21">
        <f t="shared" si="2"/>
        <v>301</v>
      </c>
      <c r="I21" t="str">
        <f>'G Ranks'!A21</f>
        <v>Daniil Tarasov</v>
      </c>
      <c r="J21" t="str">
        <f>'G Ranks'!B21</f>
        <v>CBJ</v>
      </c>
      <c r="K21" s="3">
        <f>'G Ranks'!C21</f>
        <v>9</v>
      </c>
      <c r="L21" s="2">
        <f>'G Ranks'!H21</f>
        <v>2.8571428571428571E-2</v>
      </c>
      <c r="N21">
        <f t="shared" si="3"/>
        <v>0.25714285714285712</v>
      </c>
      <c r="O21">
        <f t="shared" si="4"/>
        <v>70</v>
      </c>
      <c r="Q21">
        <f>'O and D Ranks'!S21</f>
        <v>164</v>
      </c>
      <c r="R21">
        <f>'O and D Ranks'!U21</f>
        <v>399</v>
      </c>
      <c r="S21" s="1">
        <f>_xlfn.RANK.EQ(Q21,$Q$2:$Q$500,)/COUNT($Q$2:Q$500)</f>
        <v>0.67334669338677355</v>
      </c>
      <c r="T21" s="1">
        <f>_xlfn.RANK.EQ(R21,$R$2:$R$500,0)/COUNT($R$2:R$500)</f>
        <v>0.20240480961923848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11.048550724638</v>
      </c>
      <c r="D22" s="2">
        <f>'Forward Ranks'!BW22</f>
        <v>1.3405797101449275</v>
      </c>
      <c r="E22" s="1">
        <f t="shared" si="1"/>
        <v>0.21643286573146292</v>
      </c>
      <c r="F22" s="8">
        <f t="shared" si="0"/>
        <v>14.811462927956738</v>
      </c>
      <c r="G22">
        <f t="shared" si="2"/>
        <v>392</v>
      </c>
      <c r="I22" t="str">
        <f>'G Ranks'!A22</f>
        <v>Darcy Kuemper</v>
      </c>
      <c r="J22" t="str">
        <f>'G Ranks'!B22</f>
        <v>WSH</v>
      </c>
      <c r="K22" s="3">
        <f>'G Ranks'!C22</f>
        <v>24</v>
      </c>
      <c r="L22" s="2">
        <f>'G Ranks'!H22</f>
        <v>0.22857142857142856</v>
      </c>
      <c r="N22">
        <f t="shared" si="3"/>
        <v>5.4857142857142858</v>
      </c>
      <c r="O22">
        <f t="shared" si="4"/>
        <v>50</v>
      </c>
      <c r="Q22">
        <f>'O and D Ranks'!S22</f>
        <v>371</v>
      </c>
      <c r="R22">
        <f>'O and D Ranks'!U22</f>
        <v>349</v>
      </c>
      <c r="S22" s="1">
        <f>_xlfn.RANK.EQ(Q22,$Q$2:$Q$500,)/COUNT($Q$2:Q$500)</f>
        <v>0.25851703406813625</v>
      </c>
      <c r="T22" s="1">
        <f>_xlfn.RANK.EQ(R22,$R$2:$R$500,0)/COUNT($R$2:R$500)</f>
        <v>0.30260521042084171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15.123758865248</v>
      </c>
      <c r="D23" s="2">
        <f>'Forward Ranks'!BW23</f>
        <v>6.016908212560387</v>
      </c>
      <c r="E23" s="1">
        <f t="shared" si="1"/>
        <v>0.96793587174348694</v>
      </c>
      <c r="F23" s="8">
        <f t="shared" si="0"/>
        <v>90.998268921093654</v>
      </c>
      <c r="G23">
        <f t="shared" si="2"/>
        <v>17</v>
      </c>
      <c r="I23" t="str">
        <f>'G Ranks'!A23</f>
        <v>David Rittich</v>
      </c>
      <c r="J23" t="str">
        <f>'G Ranks'!B23</f>
        <v>L.A</v>
      </c>
      <c r="K23" s="3">
        <f>'G Ranks'!C23</f>
        <v>8</v>
      </c>
      <c r="L23" s="2">
        <f>'G Ranks'!H23</f>
        <v>0.98571428571428577</v>
      </c>
      <c r="N23">
        <f t="shared" si="3"/>
        <v>7.8857142857142861</v>
      </c>
      <c r="O23">
        <f t="shared" si="4"/>
        <v>43</v>
      </c>
      <c r="Q23">
        <f>'O and D Ranks'!S23</f>
        <v>12</v>
      </c>
      <c r="R23">
        <f>'O and D Ranks'!U23</f>
        <v>231</v>
      </c>
      <c r="S23" s="1">
        <f>_xlfn.RANK.EQ(Q23,$Q$2:$Q$500,)/COUNT($Q$2:Q$500)</f>
        <v>0.97795591182364727</v>
      </c>
      <c r="T23" s="1">
        <f>_xlfn.RANK.EQ(R23,$R$2:$R$500,0)/COUNT($R$2:R$500)</f>
        <v>0.53907815631262523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11.665925925926</v>
      </c>
      <c r="D24" s="2">
        <f>'Forward Ranks'!BW24</f>
        <v>4.6449275362318838</v>
      </c>
      <c r="E24" s="1">
        <f t="shared" si="1"/>
        <v>0.64929859719438876</v>
      </c>
      <c r="F24" s="8">
        <f t="shared" si="0"/>
        <v>54.187380568975115</v>
      </c>
      <c r="G24">
        <f t="shared" si="2"/>
        <v>176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0.22857142857142856</v>
      </c>
      <c r="N24">
        <f t="shared" si="3"/>
        <v>4.5714285714285712</v>
      </c>
      <c r="O24">
        <f t="shared" si="4"/>
        <v>53</v>
      </c>
      <c r="Q24">
        <f>'O and D Ranks'!S24</f>
        <v>181</v>
      </c>
      <c r="R24">
        <f>'O and D Ranks'!U24</f>
        <v>176</v>
      </c>
      <c r="S24" s="1">
        <f>_xlfn.RANK.EQ(Q24,$Q$2:$Q$500,)/COUNT($Q$2:Q$500)</f>
        <v>0.63927855711422843</v>
      </c>
      <c r="T24" s="1">
        <f>_xlfn.RANK.EQ(R24,$R$2:$R$500,0)/COUNT($R$2:R$500)</f>
        <v>0.64929859719438876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13.438194444443999</v>
      </c>
      <c r="D25" s="2">
        <f>'Forward Ranks'!BW25</f>
        <v>5.1473429951690823</v>
      </c>
      <c r="E25" s="1">
        <f t="shared" si="1"/>
        <v>0.8176352705410822</v>
      </c>
      <c r="F25" s="8">
        <f t="shared" si="0"/>
        <v>69.170996041328891</v>
      </c>
      <c r="G25">
        <f t="shared" si="2"/>
        <v>92</v>
      </c>
      <c r="I25" t="str">
        <f>'G Ranks'!A25</f>
        <v>Elvis Merzlikins</v>
      </c>
      <c r="J25" t="str">
        <f>'G Ranks'!B25</f>
        <v>CBJ</v>
      </c>
      <c r="K25" s="3">
        <f>'G Ranks'!C25</f>
        <v>26</v>
      </c>
      <c r="L25" s="2">
        <f>'G Ranks'!H25</f>
        <v>0.54285714285714282</v>
      </c>
      <c r="N25">
        <f t="shared" si="3"/>
        <v>14.114285714285714</v>
      </c>
      <c r="O25">
        <f t="shared" si="4"/>
        <v>25</v>
      </c>
      <c r="Q25">
        <f>'O and D Ranks'!S25</f>
        <v>24</v>
      </c>
      <c r="R25">
        <f>'O and D Ranks'!U25</f>
        <v>291</v>
      </c>
      <c r="S25" s="1">
        <f>_xlfn.RANK.EQ(Q25,$Q$2:$Q$500,)/COUNT($Q$2:Q$500)</f>
        <v>0.95390781563126248</v>
      </c>
      <c r="T25" s="1">
        <f>_xlfn.RANK.EQ(R25,$R$2:$R$500,0)/COUNT($R$2:R$500)</f>
        <v>0.41883767535070138</v>
      </c>
    </row>
    <row r="26" spans="1:20" x14ac:dyDescent="0.3">
      <c r="A26" t="str">
        <f>'Forward Ranks'!A26</f>
        <v>Andrei Kuzmenko</v>
      </c>
      <c r="B26" t="str">
        <f>'Forward Ranks'!B26</f>
        <v>VAN</v>
      </c>
      <c r="C26">
        <f>'Forward Ranks'!BC26</f>
        <v>10.549603174603</v>
      </c>
      <c r="D26" s="2">
        <f>'Forward Ranks'!BW26</f>
        <v>5.5096618357487923</v>
      </c>
      <c r="E26" s="1">
        <f t="shared" si="1"/>
        <v>0.69338677354709422</v>
      </c>
      <c r="F26" s="8">
        <f t="shared" si="0"/>
        <v>58.124745993404453</v>
      </c>
      <c r="G26">
        <f t="shared" si="2"/>
        <v>154</v>
      </c>
      <c r="I26" t="str">
        <f>'G Ranks'!A26</f>
        <v>Filip Gustavsson</v>
      </c>
      <c r="J26" t="str">
        <f>'G Ranks'!B26</f>
        <v>MIN</v>
      </c>
      <c r="K26" s="3">
        <f>'G Ranks'!C26</f>
        <v>28</v>
      </c>
      <c r="L26" s="2">
        <f>'G Ranks'!H26</f>
        <v>0.2857142857142857</v>
      </c>
      <c r="N26">
        <f t="shared" si="3"/>
        <v>8</v>
      </c>
      <c r="O26">
        <f t="shared" si="4"/>
        <v>42</v>
      </c>
      <c r="Q26">
        <f>'O and D Ranks'!S26</f>
        <v>80</v>
      </c>
      <c r="R26">
        <f>'O and D Ranks'!U26</f>
        <v>185</v>
      </c>
      <c r="S26" s="1">
        <f>_xlfn.RANK.EQ(Q26,$Q$2:$Q$500,)/COUNT($Q$2:Q$500)</f>
        <v>0.84168336673346689</v>
      </c>
      <c r="T26" s="1">
        <f>_xlfn.RANK.EQ(R26,$R$2:$R$500,0)/COUNT($R$2:R$500)</f>
        <v>0.63126252505010017</v>
      </c>
    </row>
    <row r="27" spans="1:20" x14ac:dyDescent="0.3">
      <c r="A27" t="str">
        <f>'Forward Ranks'!A27</f>
        <v>Andrei Svechnikov</v>
      </c>
      <c r="B27" t="str">
        <f>'Forward Ranks'!B27</f>
        <v>CAR</v>
      </c>
      <c r="C27">
        <f>'Forward Ranks'!BC27</f>
        <v>13.666666666667</v>
      </c>
      <c r="D27" s="2">
        <f>'Forward Ranks'!BW27</f>
        <v>5.9975845410628015</v>
      </c>
      <c r="E27" s="1">
        <f t="shared" si="1"/>
        <v>0.9238476953907816</v>
      </c>
      <c r="F27" s="8">
        <f t="shared" si="0"/>
        <v>81.966988727860283</v>
      </c>
      <c r="G27">
        <f t="shared" si="2"/>
        <v>39</v>
      </c>
      <c r="I27" t="str">
        <f>'G Ranks'!A27</f>
        <v>Igor Shesterkin</v>
      </c>
      <c r="J27" t="str">
        <f>'G Ranks'!B27</f>
        <v>NYR</v>
      </c>
      <c r="K27" s="3">
        <f>'G Ranks'!C27</f>
        <v>31</v>
      </c>
      <c r="L27" s="2">
        <f>'G Ranks'!H27</f>
        <v>0.45714285714285713</v>
      </c>
      <c r="N27">
        <f t="shared" si="3"/>
        <v>14.171428571428571</v>
      </c>
      <c r="O27">
        <f t="shared" si="4"/>
        <v>24</v>
      </c>
      <c r="Q27">
        <f>'O and D Ranks'!S27</f>
        <v>34</v>
      </c>
      <c r="R27">
        <f>'O and D Ranks'!U27</f>
        <v>188</v>
      </c>
      <c r="S27" s="1">
        <f>_xlfn.RANK.EQ(Q27,$Q$2:$Q$500,)/COUNT($Q$2:Q$500)</f>
        <v>0.93386773547094193</v>
      </c>
      <c r="T27" s="1">
        <f>_xlfn.RANK.EQ(R27,$R$2:$R$500,0)/COUNT($R$2:R$500)</f>
        <v>0.62525050100200397</v>
      </c>
    </row>
    <row r="28" spans="1:20" x14ac:dyDescent="0.3">
      <c r="A28" t="str">
        <f>'Forward Ranks'!A28</f>
        <v>Andrew Cogliano</v>
      </c>
      <c r="B28" t="str">
        <f>'Forward Ranks'!B28</f>
        <v>COL</v>
      </c>
      <c r="C28">
        <f>'Forward Ranks'!BC28</f>
        <v>8.7777777777777999</v>
      </c>
      <c r="D28" s="2">
        <f>'Forward Ranks'!BW28</f>
        <v>3.7801932367149753</v>
      </c>
      <c r="E28" s="1">
        <f t="shared" si="1"/>
        <v>0.39078156312625251</v>
      </c>
      <c r="F28" s="8">
        <f t="shared" si="0"/>
        <v>33.181696188942645</v>
      </c>
      <c r="G28">
        <f t="shared" si="2"/>
        <v>305</v>
      </c>
      <c r="I28" t="str">
        <f>'G Ranks'!A28</f>
        <v>Ilya Samsonov</v>
      </c>
      <c r="J28" t="str">
        <f>'G Ranks'!B28</f>
        <v>TOR</v>
      </c>
      <c r="K28" s="3">
        <f>'G Ranks'!C28</f>
        <v>18</v>
      </c>
      <c r="L28" s="2">
        <f>'G Ranks'!H28</f>
        <v>2.8571428571428571E-2</v>
      </c>
      <c r="N28">
        <f t="shared" si="3"/>
        <v>0.51428571428571423</v>
      </c>
      <c r="O28">
        <f t="shared" si="4"/>
        <v>68</v>
      </c>
      <c r="Q28">
        <f>'O and D Ranks'!S28</f>
        <v>364</v>
      </c>
      <c r="R28">
        <f>'O and D Ranks'!U28</f>
        <v>23</v>
      </c>
      <c r="S28" s="1">
        <f>_xlfn.RANK.EQ(Q28,$Q$2:$Q$500,)/COUNT($Q$2:Q$500)</f>
        <v>0.27254509018036072</v>
      </c>
      <c r="T28" s="1">
        <f>_xlfn.RANK.EQ(R28,$R$2:$R$500,0)/COUNT($R$2:R$500)</f>
        <v>0.95591182364729455</v>
      </c>
    </row>
    <row r="29" spans="1:20" x14ac:dyDescent="0.3">
      <c r="A29" t="str">
        <f>'Forward Ranks'!A29</f>
        <v>Andrew Copp</v>
      </c>
      <c r="B29" t="str">
        <f>'Forward Ranks'!B29</f>
        <v>DET</v>
      </c>
      <c r="C29">
        <f>'Forward Ranks'!BC29</f>
        <v>12.685460992908</v>
      </c>
      <c r="D29" s="2">
        <f>'Forward Ranks'!BW29</f>
        <v>2.3212560386473431</v>
      </c>
      <c r="E29" s="1">
        <f t="shared" si="1"/>
        <v>0.36472945891783565</v>
      </c>
      <c r="F29" s="8">
        <f t="shared" si="0"/>
        <v>29.446202932813016</v>
      </c>
      <c r="G29">
        <f t="shared" si="2"/>
        <v>318</v>
      </c>
      <c r="I29" t="str">
        <f>'G Ranks'!A29</f>
        <v>Ilya Sorokin</v>
      </c>
      <c r="J29" t="str">
        <f>'G Ranks'!B29</f>
        <v>NYI</v>
      </c>
      <c r="K29" s="3">
        <f>'G Ranks'!C29</f>
        <v>35</v>
      </c>
      <c r="L29" s="2">
        <f>'G Ranks'!H29</f>
        <v>0.62857142857142856</v>
      </c>
      <c r="N29">
        <f t="shared" si="3"/>
        <v>22</v>
      </c>
      <c r="O29">
        <f t="shared" si="4"/>
        <v>9</v>
      </c>
      <c r="Q29">
        <f>'O and D Ranks'!S29</f>
        <v>317</v>
      </c>
      <c r="R29">
        <f>'O and D Ranks'!U29</f>
        <v>286</v>
      </c>
      <c r="S29" s="1">
        <f>_xlfn.RANK.EQ(Q29,$Q$2:$Q$500,)/COUNT($Q$2:Q$500)</f>
        <v>0.36673346693386771</v>
      </c>
      <c r="T29" s="1">
        <f>_xlfn.RANK.EQ(R29,$R$2:$R$500,0)/COUNT($R$2:R$500)</f>
        <v>0.42885771543086171</v>
      </c>
    </row>
    <row r="30" spans="1:20" x14ac:dyDescent="0.3">
      <c r="A30" t="str">
        <f>'Forward Ranks'!A30</f>
        <v>Andrew Mangiapane</v>
      </c>
      <c r="B30" t="str">
        <f>'Forward Ranks'!B30</f>
        <v>CGY</v>
      </c>
      <c r="C30">
        <f>'Forward Ranks'!BC30</f>
        <v>13.113120567376001</v>
      </c>
      <c r="D30" s="2">
        <f>'Forward Ranks'!BW30</f>
        <v>5.1231884057971016</v>
      </c>
      <c r="E30" s="1">
        <f t="shared" si="1"/>
        <v>0.79158316633266534</v>
      </c>
      <c r="F30" s="8">
        <f t="shared" si="0"/>
        <v>67.18098725460024</v>
      </c>
      <c r="G30">
        <f t="shared" si="2"/>
        <v>105</v>
      </c>
      <c r="I30" t="str">
        <f>'G Ranks'!A30</f>
        <v>Ivan Prosvetov</v>
      </c>
      <c r="J30" t="str">
        <f>'G Ranks'!B30</f>
        <v>COL</v>
      </c>
      <c r="K30" s="3">
        <f>'G Ranks'!C30</f>
        <v>11</v>
      </c>
      <c r="L30" s="2">
        <f>'G Ranks'!H30</f>
        <v>0.27142857142857141</v>
      </c>
      <c r="N30">
        <f t="shared" si="3"/>
        <v>2.9857142857142853</v>
      </c>
      <c r="O30">
        <f t="shared" si="4"/>
        <v>57</v>
      </c>
      <c r="Q30">
        <f>'O and D Ranks'!S30</f>
        <v>86</v>
      </c>
      <c r="R30">
        <f>'O and D Ranks'!U30</f>
        <v>189</v>
      </c>
      <c r="S30" s="1">
        <f>_xlfn.RANK.EQ(Q30,$Q$2:$Q$500,)/COUNT($Q$2:Q$500)</f>
        <v>0.8296593186372746</v>
      </c>
      <c r="T30" s="1">
        <f>_xlfn.RANK.EQ(R30,$R$2:$R$500,0)/COUNT($R$2:R$500)</f>
        <v>0.6232464929859719</v>
      </c>
    </row>
    <row r="31" spans="1:20" x14ac:dyDescent="0.3">
      <c r="A31" t="str">
        <f>'Forward Ranks'!A31</f>
        <v>Anthony Beauvillier</v>
      </c>
      <c r="B31" t="str">
        <f>'Forward Ranks'!B31</f>
        <v>CHI, VAN</v>
      </c>
      <c r="C31">
        <f>'Forward Ranks'!BC31</f>
        <v>12.464414414414</v>
      </c>
      <c r="D31" s="2">
        <f>'Forward Ranks'!BW31</f>
        <v>2.7971014492753623</v>
      </c>
      <c r="E31" s="1">
        <f t="shared" si="1"/>
        <v>0.41883767535070138</v>
      </c>
      <c r="F31" s="8">
        <f t="shared" si="0"/>
        <v>34.864231622926113</v>
      </c>
      <c r="G31">
        <f t="shared" si="2"/>
        <v>291</v>
      </c>
      <c r="I31" t="str">
        <f>'G Ranks'!A31</f>
        <v>Jacob Markstrom</v>
      </c>
      <c r="J31" t="str">
        <f>'G Ranks'!B31</f>
        <v>CGY</v>
      </c>
      <c r="K31" s="3">
        <f>'G Ranks'!C31</f>
        <v>28</v>
      </c>
      <c r="L31" s="2">
        <f>'G Ranks'!H31</f>
        <v>0.8</v>
      </c>
      <c r="N31">
        <f t="shared" si="3"/>
        <v>22.400000000000002</v>
      </c>
      <c r="O31">
        <f t="shared" si="4"/>
        <v>8</v>
      </c>
      <c r="Q31">
        <f>'O and D Ranks'!S31</f>
        <v>258</v>
      </c>
      <c r="R31">
        <f>'O and D Ranks'!U31</f>
        <v>261</v>
      </c>
      <c r="S31" s="1">
        <f>_xlfn.RANK.EQ(Q31,$Q$2:$Q$500,)/COUNT($Q$2:Q$500)</f>
        <v>0.4849699398797595</v>
      </c>
      <c r="T31" s="1">
        <f>_xlfn.RANK.EQ(R31,$R$2:$R$500,0)/COUNT($R$2:R$500)</f>
        <v>0.47895791583166331</v>
      </c>
    </row>
    <row r="32" spans="1:20" x14ac:dyDescent="0.3">
      <c r="A32" t="str">
        <f>'Forward Ranks'!A32</f>
        <v>Anthony Cirelli</v>
      </c>
      <c r="B32" t="str">
        <f>'Forward Ranks'!B32</f>
        <v>T.B</v>
      </c>
      <c r="C32">
        <f>'Forward Ranks'!BC32</f>
        <v>13.912152777777999</v>
      </c>
      <c r="D32" s="2">
        <f>'Forward Ranks'!BW32</f>
        <v>4.7850241545893732</v>
      </c>
      <c r="E32" s="1">
        <f t="shared" si="1"/>
        <v>0.78557114228456915</v>
      </c>
      <c r="F32" s="8">
        <f t="shared" si="0"/>
        <v>66.569987084005376</v>
      </c>
      <c r="G32">
        <f t="shared" si="2"/>
        <v>108</v>
      </c>
      <c r="I32" t="str">
        <f>'G Ranks'!A32</f>
        <v>Jake Allen</v>
      </c>
      <c r="J32" t="str">
        <f>'G Ranks'!B32</f>
        <v>MTL</v>
      </c>
      <c r="K32" s="3">
        <f>'G Ranks'!C32</f>
        <v>16</v>
      </c>
      <c r="L32" s="2">
        <f>'G Ranks'!H32</f>
        <v>0.48571428571428571</v>
      </c>
      <c r="N32">
        <f t="shared" si="3"/>
        <v>7.7714285714285714</v>
      </c>
      <c r="O32">
        <f t="shared" si="4"/>
        <v>44</v>
      </c>
      <c r="Q32">
        <f>'O and D Ranks'!S32</f>
        <v>166</v>
      </c>
      <c r="R32">
        <f>'O and D Ranks'!U32</f>
        <v>75</v>
      </c>
      <c r="S32" s="1">
        <f>_xlfn.RANK.EQ(Q32,$Q$2:$Q$500,)/COUNT($Q$2:Q$500)</f>
        <v>0.66933867735470942</v>
      </c>
      <c r="T32" s="1">
        <f>_xlfn.RANK.EQ(R32,$R$2:$R$500,0)/COUNT($R$2:R$500)</f>
        <v>0.85170340681362722</v>
      </c>
    </row>
    <row r="33" spans="1:20" x14ac:dyDescent="0.3">
      <c r="A33" t="str">
        <f>'Forward Ranks'!A33</f>
        <v>Anthony Duclair</v>
      </c>
      <c r="B33" t="str">
        <f>'Forward Ranks'!B33</f>
        <v>S.J</v>
      </c>
      <c r="C33">
        <f>'Forward Ranks'!BC33</f>
        <v>13.317829457364001</v>
      </c>
      <c r="D33" s="2">
        <f>'Forward Ranks'!BW33</f>
        <v>2.181159420289855</v>
      </c>
      <c r="E33" s="1">
        <f t="shared" si="1"/>
        <v>0.36272545090180358</v>
      </c>
      <c r="F33" s="8">
        <f t="shared" si="0"/>
        <v>29.048309178743217</v>
      </c>
      <c r="G33">
        <f t="shared" si="2"/>
        <v>319</v>
      </c>
      <c r="I33" t="str">
        <f>'G Ranks'!A33</f>
        <v>Jake Oettinger</v>
      </c>
      <c r="J33" t="str">
        <f>'G Ranks'!B33</f>
        <v>DAL</v>
      </c>
      <c r="K33" s="3">
        <f>'G Ranks'!C33</f>
        <v>27</v>
      </c>
      <c r="L33" s="2">
        <f>'G Ranks'!H33</f>
        <v>0.41428571428571431</v>
      </c>
      <c r="N33">
        <f t="shared" si="3"/>
        <v>11.185714285714287</v>
      </c>
      <c r="O33">
        <f t="shared" si="4"/>
        <v>37</v>
      </c>
      <c r="Q33">
        <f>'O and D Ranks'!S33</f>
        <v>296</v>
      </c>
      <c r="R33">
        <f>'O and D Ranks'!U33</f>
        <v>316</v>
      </c>
      <c r="S33" s="1">
        <f>_xlfn.RANK.EQ(Q33,$Q$2:$Q$500,)/COUNT($Q$2:Q$500)</f>
        <v>0.4088176352705411</v>
      </c>
      <c r="T33" s="1">
        <f>_xlfn.RANK.EQ(R33,$R$2:$R$500,0)/COUNT($R$2:R$500)</f>
        <v>0.36873747494989978</v>
      </c>
    </row>
    <row r="34" spans="1:20" x14ac:dyDescent="0.3">
      <c r="A34" t="str">
        <f>'Forward Ranks'!A34</f>
        <v>Anthony Mantha</v>
      </c>
      <c r="B34" t="str">
        <f>'Forward Ranks'!B34</f>
        <v>WSH</v>
      </c>
      <c r="C34">
        <f>'Forward Ranks'!BC34</f>
        <v>12.236507936508</v>
      </c>
      <c r="D34" s="2">
        <f>'Forward Ranks'!BW34</f>
        <v>5.1521739130434785</v>
      </c>
      <c r="E34" s="1">
        <f t="shared" si="1"/>
        <v>0.76152304609218435</v>
      </c>
      <c r="F34" s="8">
        <f t="shared" si="0"/>
        <v>63.044616977225999</v>
      </c>
      <c r="G34">
        <f t="shared" si="2"/>
        <v>120</v>
      </c>
      <c r="I34" t="str">
        <f>'G Ranks'!A34</f>
        <v>James Reimer</v>
      </c>
      <c r="J34" t="str">
        <f>'G Ranks'!B34</f>
        <v>DET</v>
      </c>
      <c r="K34" s="3">
        <f>'G Ranks'!C34</f>
        <v>14</v>
      </c>
      <c r="L34" s="2">
        <f>'G Ranks'!H34</f>
        <v>0.2</v>
      </c>
      <c r="N34">
        <f t="shared" si="3"/>
        <v>2.8000000000000003</v>
      </c>
      <c r="O34">
        <f t="shared" si="4"/>
        <v>58</v>
      </c>
      <c r="Q34">
        <f>'O and D Ranks'!S34</f>
        <v>177</v>
      </c>
      <c r="R34">
        <f>'O and D Ranks'!U34</f>
        <v>79</v>
      </c>
      <c r="S34" s="1">
        <f>_xlfn.RANK.EQ(Q34,$Q$2:$Q$500,)/COUNT($Q$2:Q$500)</f>
        <v>0.64729458917835669</v>
      </c>
      <c r="T34" s="1">
        <f>_xlfn.RANK.EQ(R34,$R$2:$R$500,0)/COUNT($R$2:R$500)</f>
        <v>0.84368737474949895</v>
      </c>
    </row>
    <row r="35" spans="1:20" x14ac:dyDescent="0.3">
      <c r="A35" t="str">
        <f>'Forward Ranks'!A35</f>
        <v>Anton Lundell</v>
      </c>
      <c r="B35" t="str">
        <f>'Forward Ranks'!B35</f>
        <v>FLA</v>
      </c>
      <c r="C35">
        <f>'Forward Ranks'!BC35</f>
        <v>12.279457364341001</v>
      </c>
      <c r="D35" s="2">
        <f>'Forward Ranks'!BW35</f>
        <v>3.8719806763285027</v>
      </c>
      <c r="E35" s="1">
        <f t="shared" si="1"/>
        <v>0.58316633266533069</v>
      </c>
      <c r="F35" s="8">
        <f t="shared" si="0"/>
        <v>47.545821630528081</v>
      </c>
      <c r="G35">
        <f t="shared" si="2"/>
        <v>209</v>
      </c>
      <c r="I35" t="str">
        <f>'G Ranks'!A35</f>
        <v>Jeremy Swayman</v>
      </c>
      <c r="J35" t="str">
        <f>'G Ranks'!B35</f>
        <v>BOS</v>
      </c>
      <c r="K35" s="3">
        <f>'G Ranks'!C35</f>
        <v>27</v>
      </c>
      <c r="L35" s="2">
        <f>'G Ranks'!H35</f>
        <v>0.94285714285714284</v>
      </c>
      <c r="N35">
        <f t="shared" si="3"/>
        <v>25.457142857142856</v>
      </c>
      <c r="O35">
        <f t="shared" si="4"/>
        <v>4</v>
      </c>
      <c r="Q35">
        <f>'O and D Ranks'!S35</f>
        <v>172</v>
      </c>
      <c r="R35">
        <f>'O and D Ranks'!U35</f>
        <v>259</v>
      </c>
      <c r="S35" s="1">
        <f>_xlfn.RANK.EQ(Q35,$Q$2:$Q$500,)/COUNT($Q$2:Q$500)</f>
        <v>0.65731462925851702</v>
      </c>
      <c r="T35" s="1">
        <f>_xlfn.RANK.EQ(R35,$R$2:$R$500,0)/COUNT($R$2:R$500)</f>
        <v>0.48296593186372744</v>
      </c>
    </row>
    <row r="36" spans="1:20" x14ac:dyDescent="0.3">
      <c r="A36" t="str">
        <f>'Forward Ranks'!A36</f>
        <v>Anze Kopitar</v>
      </c>
      <c r="B36" t="str">
        <f>'Forward Ranks'!B36</f>
        <v>L.A</v>
      </c>
      <c r="C36">
        <f>'Forward Ranks'!BC36</f>
        <v>13.35962962963</v>
      </c>
      <c r="D36" s="2">
        <f>'Forward Ranks'!BW36</f>
        <v>4.6449275362318838</v>
      </c>
      <c r="E36" s="1">
        <f t="shared" si="1"/>
        <v>0.74348697394789576</v>
      </c>
      <c r="F36" s="8">
        <f t="shared" si="0"/>
        <v>62.054511540527749</v>
      </c>
      <c r="G36">
        <f t="shared" si="2"/>
        <v>129</v>
      </c>
      <c r="I36" t="str">
        <f>'G Ranks'!A36</f>
        <v>Joel Hofer</v>
      </c>
      <c r="J36" t="str">
        <f>'G Ranks'!B36</f>
        <v>STL</v>
      </c>
      <c r="K36" s="3">
        <f>'G Ranks'!C36</f>
        <v>17</v>
      </c>
      <c r="L36" s="2">
        <f>'G Ranks'!H36</f>
        <v>0.68571428571428572</v>
      </c>
      <c r="N36">
        <f t="shared" si="3"/>
        <v>11.657142857142857</v>
      </c>
      <c r="O36">
        <f t="shared" si="4"/>
        <v>32</v>
      </c>
      <c r="Q36">
        <f>'O and D Ranks'!S36</f>
        <v>183</v>
      </c>
      <c r="R36">
        <f>'O and D Ranks'!U36</f>
        <v>84</v>
      </c>
      <c r="S36" s="1">
        <f>_xlfn.RANK.EQ(Q36,$Q$2:$Q$500,)/COUNT($Q$2:Q$500)</f>
        <v>0.6352705410821643</v>
      </c>
      <c r="T36" s="1">
        <f>_xlfn.RANK.EQ(R36,$R$2:$R$500,0)/COUNT($R$2:R$500)</f>
        <v>0.83366733466933862</v>
      </c>
    </row>
    <row r="37" spans="1:20" x14ac:dyDescent="0.3">
      <c r="A37" t="str">
        <f>'Forward Ranks'!A37</f>
        <v>Artemi Panarin</v>
      </c>
      <c r="B37" t="str">
        <f>'Forward Ranks'!B37</f>
        <v>NYR</v>
      </c>
      <c r="C37">
        <f>'Forward Ranks'!BC37</f>
        <v>15.468794326240999</v>
      </c>
      <c r="D37" s="2">
        <f>'Forward Ranks'!BW37</f>
        <v>6.495169082125603</v>
      </c>
      <c r="E37" s="1">
        <f t="shared" si="1"/>
        <v>0.9939879759519038</v>
      </c>
      <c r="F37" s="8">
        <f t="shared" si="0"/>
        <v>100.47243464556048</v>
      </c>
      <c r="G37">
        <f t="shared" si="2"/>
        <v>4</v>
      </c>
      <c r="I37" t="str">
        <f>'G Ranks'!A37</f>
        <v>Joey Daccord</v>
      </c>
      <c r="J37" t="str">
        <f>'G Ranks'!B37</f>
        <v>SEA</v>
      </c>
      <c r="K37" s="3">
        <f>'G Ranks'!C37</f>
        <v>31</v>
      </c>
      <c r="L37" s="2">
        <f>'G Ranks'!H37</f>
        <v>0.88571428571428568</v>
      </c>
      <c r="N37">
        <f t="shared" si="3"/>
        <v>27.457142857142856</v>
      </c>
      <c r="O37">
        <f t="shared" si="4"/>
        <v>3</v>
      </c>
      <c r="Q37">
        <f>'O and D Ranks'!S37</f>
        <v>7</v>
      </c>
      <c r="R37">
        <f>'O and D Ranks'!U37</f>
        <v>182</v>
      </c>
      <c r="S37" s="1">
        <f>_xlfn.RANK.EQ(Q37,$Q$2:$Q$500,)/COUNT($Q$2:Q$500)</f>
        <v>0.9879759519038076</v>
      </c>
      <c r="T37" s="1">
        <f>_xlfn.RANK.EQ(R37,$R$2:$R$500,0)/COUNT($R$2:R$500)</f>
        <v>0.63727454909819636</v>
      </c>
    </row>
    <row r="38" spans="1:20" x14ac:dyDescent="0.3">
      <c r="A38" t="str">
        <f>'Forward Ranks'!A38</f>
        <v>Arthur Kaliyev</v>
      </c>
      <c r="B38" t="str">
        <f>'Forward Ranks'!B38</f>
        <v>L.A</v>
      </c>
      <c r="C38">
        <f>'Forward Ranks'!BC38</f>
        <v>11.512499999999999</v>
      </c>
      <c r="D38" s="2">
        <f>'Forward Ranks'!BW38</f>
        <v>5.9420289855072461</v>
      </c>
      <c r="E38" s="1">
        <f t="shared" si="1"/>
        <v>0.80761523046092187</v>
      </c>
      <c r="F38" s="8">
        <f t="shared" si="0"/>
        <v>68.407608695652172</v>
      </c>
      <c r="G38">
        <f t="shared" si="2"/>
        <v>97</v>
      </c>
      <c r="I38" t="str">
        <f>'G Ranks'!A38</f>
        <v>John Gibson</v>
      </c>
      <c r="J38" t="str">
        <f>'G Ranks'!B38</f>
        <v>ANA</v>
      </c>
      <c r="K38" s="3">
        <f>'G Ranks'!C38</f>
        <v>31</v>
      </c>
      <c r="L38" s="2">
        <f>'G Ranks'!H38</f>
        <v>0.51428571428571423</v>
      </c>
      <c r="N38">
        <f t="shared" si="3"/>
        <v>15.942857142857141</v>
      </c>
      <c r="O38">
        <f t="shared" si="4"/>
        <v>20</v>
      </c>
      <c r="Q38">
        <f>'O and D Ranks'!S38</f>
        <v>47</v>
      </c>
      <c r="R38">
        <f>'O and D Ranks'!U38</f>
        <v>109</v>
      </c>
      <c r="S38" s="1">
        <f>_xlfn.RANK.EQ(Q38,$Q$2:$Q$500,)/COUNT($Q$2:Q$500)</f>
        <v>0.90781563126252507</v>
      </c>
      <c r="T38" s="1">
        <f>_xlfn.RANK.EQ(R38,$R$2:$R$500,0)/COUNT($R$2:R$500)</f>
        <v>0.78356713426853708</v>
      </c>
    </row>
    <row r="39" spans="1:20" x14ac:dyDescent="0.3">
      <c r="A39" t="str">
        <f>'Forward Ranks'!A39</f>
        <v>Auston Matthews</v>
      </c>
      <c r="B39" t="str">
        <f>'Forward Ranks'!B39</f>
        <v>TOR</v>
      </c>
      <c r="C39">
        <f>'Forward Ranks'!BC39</f>
        <v>15.5</v>
      </c>
      <c r="D39" s="2">
        <f>'Forward Ranks'!BW39</f>
        <v>6.3115942028985517</v>
      </c>
      <c r="E39" s="1">
        <f t="shared" si="1"/>
        <v>0.98997995991983967</v>
      </c>
      <c r="F39" s="8">
        <f t="shared" si="0"/>
        <v>97.829710144927546</v>
      </c>
      <c r="G39">
        <f t="shared" si="2"/>
        <v>6</v>
      </c>
      <c r="I39" t="str">
        <f>'G Ranks'!A39</f>
        <v>Jonas Johansson</v>
      </c>
      <c r="J39" t="str">
        <f>'G Ranks'!B39</f>
        <v>T.B</v>
      </c>
      <c r="K39" s="3">
        <f>'G Ranks'!C39</f>
        <v>22</v>
      </c>
      <c r="L39" s="2">
        <f>'G Ranks'!H39</f>
        <v>0.21428571428571427</v>
      </c>
      <c r="N39">
        <f t="shared" si="3"/>
        <v>4.7142857142857144</v>
      </c>
      <c r="O39">
        <f t="shared" si="4"/>
        <v>52</v>
      </c>
      <c r="Q39">
        <f>'O and D Ranks'!S39</f>
        <v>21</v>
      </c>
      <c r="R39">
        <f>'O and D Ranks'!U39</f>
        <v>122</v>
      </c>
      <c r="S39" s="1">
        <f>_xlfn.RANK.EQ(Q39,$Q$2:$Q$500,)/COUNT($Q$2:Q$500)</f>
        <v>0.95991983967935868</v>
      </c>
      <c r="T39" s="1">
        <f>_xlfn.RANK.EQ(R39,$R$2:$R$500,0)/COUNT($R$2:R$500)</f>
        <v>0.75751503006012022</v>
      </c>
    </row>
    <row r="40" spans="1:20" x14ac:dyDescent="0.3">
      <c r="A40" t="str">
        <f>'Forward Ranks'!A40</f>
        <v>Axel Jonsson-Fjallby</v>
      </c>
      <c r="B40" t="str">
        <f>'Forward Ranks'!B40</f>
        <v>WPG</v>
      </c>
      <c r="C40">
        <f>'Forward Ranks'!BC40</f>
        <v>7.8724358974359001</v>
      </c>
      <c r="D40" s="2">
        <f>'Forward Ranks'!BW40</f>
        <v>4.6714975845410622</v>
      </c>
      <c r="E40" s="1">
        <f t="shared" si="1"/>
        <v>0.4408817635270541</v>
      </c>
      <c r="F40" s="8">
        <f t="shared" si="0"/>
        <v>36.776065279326154</v>
      </c>
      <c r="G40">
        <f t="shared" si="2"/>
        <v>280</v>
      </c>
      <c r="I40" t="str">
        <f>'G Ranks'!A40</f>
        <v>Jonathan Quick</v>
      </c>
      <c r="J40" t="str">
        <f>'G Ranks'!B40</f>
        <v>NYR</v>
      </c>
      <c r="K40" s="3">
        <f>'G Ranks'!C40</f>
        <v>16</v>
      </c>
      <c r="L40" s="2">
        <f>'G Ranks'!H40</f>
        <v>0.81428571428571428</v>
      </c>
      <c r="N40">
        <f t="shared" si="3"/>
        <v>13.028571428571428</v>
      </c>
      <c r="O40">
        <f t="shared" si="4"/>
        <v>28</v>
      </c>
      <c r="Q40">
        <f>'O and D Ranks'!S40</f>
        <v>337</v>
      </c>
      <c r="R40">
        <f>'O and D Ranks'!U40</f>
        <v>33</v>
      </c>
      <c r="S40" s="1">
        <f>_xlfn.RANK.EQ(Q40,$Q$2:$Q$500,)/COUNT($Q$2:Q$500)</f>
        <v>0.32665330661322645</v>
      </c>
      <c r="T40" s="1">
        <f>_xlfn.RANK.EQ(R40,$R$2:$R$500,0)/COUNT($R$2:R$500)</f>
        <v>0.93587174348697399</v>
      </c>
    </row>
    <row r="41" spans="1:20" x14ac:dyDescent="0.3">
      <c r="A41" t="str">
        <f>'Forward Ranks'!A41</f>
        <v>Barclay Goodrow</v>
      </c>
      <c r="B41" t="str">
        <f>'Forward Ranks'!B41</f>
        <v>NYR</v>
      </c>
      <c r="C41">
        <f>'Forward Ranks'!BC41</f>
        <v>10.376296296295999</v>
      </c>
      <c r="D41" s="2">
        <f>'Forward Ranks'!BW41</f>
        <v>1.0193236714975846</v>
      </c>
      <c r="E41" s="1">
        <f t="shared" si="1"/>
        <v>0.19438877755511022</v>
      </c>
      <c r="F41" s="8">
        <f t="shared" si="0"/>
        <v>10.576804437287228</v>
      </c>
      <c r="G41">
        <f t="shared" si="2"/>
        <v>403</v>
      </c>
      <c r="I41" t="str">
        <f>'G Ranks'!A41</f>
        <v>Joonas Korpisalo</v>
      </c>
      <c r="J41" t="str">
        <f>'G Ranks'!B41</f>
        <v>OTT</v>
      </c>
      <c r="K41" s="3">
        <f>'G Ranks'!C41</f>
        <v>30</v>
      </c>
      <c r="L41" s="2">
        <f>'G Ranks'!H41</f>
        <v>0.12857142857142856</v>
      </c>
      <c r="N41">
        <f t="shared" si="3"/>
        <v>3.8571428571428568</v>
      </c>
      <c r="O41">
        <f t="shared" si="4"/>
        <v>55</v>
      </c>
      <c r="Q41">
        <f>'O and D Ranks'!S41</f>
        <v>389</v>
      </c>
      <c r="R41">
        <f>'O and D Ranks'!U41</f>
        <v>347</v>
      </c>
      <c r="S41" s="1">
        <f>_xlfn.RANK.EQ(Q41,$Q$2:$Q$500,)/COUNT($Q$2:Q$500)</f>
        <v>0.22244488977955912</v>
      </c>
      <c r="T41" s="1">
        <f>_xlfn.RANK.EQ(R41,$R$2:$R$500,0)/COUNT($R$2:R$500)</f>
        <v>0.30661322645290578</v>
      </c>
    </row>
    <row r="42" spans="1:20" x14ac:dyDescent="0.3">
      <c r="A42" t="str">
        <f>'Forward Ranks'!A42</f>
        <v>Barrett Hayton</v>
      </c>
      <c r="B42" t="str">
        <f>'Forward Ranks'!B42</f>
        <v>ARI</v>
      </c>
      <c r="C42">
        <f>'Forward Ranks'!BC42</f>
        <v>12.583333333333</v>
      </c>
      <c r="D42" s="2">
        <f>'Forward Ranks'!BW42</f>
        <v>4.6545893719806761</v>
      </c>
      <c r="E42" s="1">
        <f t="shared" si="1"/>
        <v>0.70140280561122248</v>
      </c>
      <c r="F42" s="8">
        <f t="shared" si="0"/>
        <v>58.570249597421956</v>
      </c>
      <c r="G42">
        <f t="shared" si="2"/>
        <v>150</v>
      </c>
      <c r="I42" t="str">
        <f>'G Ranks'!A42</f>
        <v>Jordan Binnington</v>
      </c>
      <c r="J42" t="str">
        <f>'G Ranks'!B42</f>
        <v>STL</v>
      </c>
      <c r="K42" s="3">
        <f>'G Ranks'!C42</f>
        <v>33</v>
      </c>
      <c r="L42" s="2">
        <f>'G Ranks'!H42</f>
        <v>0.65714285714285714</v>
      </c>
      <c r="N42">
        <f t="shared" si="3"/>
        <v>21.685714285714287</v>
      </c>
      <c r="O42">
        <f t="shared" si="4"/>
        <v>10</v>
      </c>
      <c r="Q42">
        <f>'O and D Ranks'!S42</f>
        <v>228</v>
      </c>
      <c r="R42">
        <f>'O and D Ranks'!U42</f>
        <v>39</v>
      </c>
      <c r="S42" s="1">
        <f>_xlfn.RANK.EQ(Q42,$Q$2:$Q$500,)/COUNT($Q$2:Q$500)</f>
        <v>0.54509018036072143</v>
      </c>
      <c r="T42" s="1">
        <f>_xlfn.RANK.EQ(R42,$R$2:$R$500,0)/COUNT($R$2:R$500)</f>
        <v>0.9238476953907816</v>
      </c>
    </row>
    <row r="43" spans="1:20" x14ac:dyDescent="0.3">
      <c r="A43" t="str">
        <f>'Forward Ranks'!A43</f>
        <v>Beck Malenstyn</v>
      </c>
      <c r="B43" t="str">
        <f>'Forward Ranks'!B43</f>
        <v>WSH</v>
      </c>
      <c r="C43">
        <f>'Forward Ranks'!BC43</f>
        <v>10.959259259258999</v>
      </c>
      <c r="D43" s="2">
        <f>'Forward Ranks'!BW43</f>
        <v>0.9057971014492755</v>
      </c>
      <c r="E43" s="1">
        <f t="shared" si="1"/>
        <v>0.18637274549098196</v>
      </c>
      <c r="F43" s="8">
        <f t="shared" si="0"/>
        <v>9.9268652710679355</v>
      </c>
      <c r="G43">
        <f t="shared" si="2"/>
        <v>407</v>
      </c>
      <c r="I43" t="str">
        <f>'G Ranks'!A43</f>
        <v>Joseph Woll</v>
      </c>
      <c r="J43" t="str">
        <f>'G Ranks'!B43</f>
        <v>TOR</v>
      </c>
      <c r="K43" s="3">
        <f>'G Ranks'!C43</f>
        <v>15</v>
      </c>
      <c r="L43" s="2">
        <f>'G Ranks'!H43</f>
        <v>0.87142857142857144</v>
      </c>
      <c r="N43">
        <f t="shared" si="3"/>
        <v>13.071428571428571</v>
      </c>
      <c r="O43">
        <f t="shared" si="4"/>
        <v>27</v>
      </c>
      <c r="Q43">
        <f>'O and D Ranks'!S43</f>
        <v>387</v>
      </c>
      <c r="R43">
        <f>'O and D Ranks'!U43</f>
        <v>382</v>
      </c>
      <c r="S43" s="1">
        <f>_xlfn.RANK.EQ(Q43,$Q$2:$Q$500,)/COUNT($Q$2:Q$500)</f>
        <v>0.22645290581162325</v>
      </c>
      <c r="T43" s="1">
        <f>_xlfn.RANK.EQ(R43,$R$2:$R$500,0)/COUNT($R$2:R$500)</f>
        <v>0.23647294589178355</v>
      </c>
    </row>
    <row r="44" spans="1:20" x14ac:dyDescent="0.3">
      <c r="A44" t="str">
        <f>'Forward Ranks'!A44</f>
        <v>Blake Coleman</v>
      </c>
      <c r="B44" t="str">
        <f>'Forward Ranks'!B44</f>
        <v>CGY</v>
      </c>
      <c r="C44">
        <f>'Forward Ranks'!BC44</f>
        <v>13.870138888889</v>
      </c>
      <c r="D44" s="2">
        <f>'Forward Ranks'!BW44</f>
        <v>6.0628019323671491</v>
      </c>
      <c r="E44" s="1">
        <f t="shared" si="1"/>
        <v>0.93787575150300606</v>
      </c>
      <c r="F44" s="8">
        <f t="shared" si="0"/>
        <v>84.091904857756973</v>
      </c>
      <c r="G44">
        <f t="shared" si="2"/>
        <v>32</v>
      </c>
      <c r="I44" t="str">
        <f>'G Ranks'!A44</f>
        <v>Juuse Saros</v>
      </c>
      <c r="J44" t="str">
        <f>'G Ranks'!B44</f>
        <v>NSH</v>
      </c>
      <c r="K44" s="3">
        <f>'G Ranks'!C44</f>
        <v>38</v>
      </c>
      <c r="L44" s="2">
        <f>'G Ranks'!H44</f>
        <v>0.5</v>
      </c>
      <c r="N44">
        <f t="shared" si="3"/>
        <v>19</v>
      </c>
      <c r="O44">
        <f t="shared" si="4"/>
        <v>14</v>
      </c>
      <c r="Q44">
        <f>'O and D Ranks'!S44</f>
        <v>58</v>
      </c>
      <c r="R44">
        <f>'O and D Ranks'!U44</f>
        <v>154</v>
      </c>
      <c r="S44" s="1">
        <f>_xlfn.RANK.EQ(Q44,$Q$2:$Q$500,)/COUNT($Q$2:Q$500)</f>
        <v>0.88577154308617234</v>
      </c>
      <c r="T44" s="1">
        <f>_xlfn.RANK.EQ(R44,$R$2:$R$500,0)/COUNT($R$2:R$500)</f>
        <v>0.69338677354709422</v>
      </c>
    </row>
    <row r="45" spans="1:20" x14ac:dyDescent="0.3">
      <c r="A45" t="str">
        <f>'Forward Ranks'!A45</f>
        <v>Blake Lizotte</v>
      </c>
      <c r="B45" t="str">
        <f>'Forward Ranks'!B45</f>
        <v>L.A</v>
      </c>
      <c r="C45">
        <f>'Forward Ranks'!BC45</f>
        <v>9.0441176470587994</v>
      </c>
      <c r="D45" s="2">
        <f>'Forward Ranks'!BW45</f>
        <v>4.5144927536231885</v>
      </c>
      <c r="E45" s="1">
        <f t="shared" si="1"/>
        <v>0.48897795591182364</v>
      </c>
      <c r="F45" s="8">
        <f t="shared" si="0"/>
        <v>40.829603580562555</v>
      </c>
      <c r="G45">
        <f t="shared" si="2"/>
        <v>256</v>
      </c>
      <c r="I45" t="str">
        <f>'G Ranks'!A45</f>
        <v>Kaapo Kahkonen</v>
      </c>
      <c r="J45" t="str">
        <f>'G Ranks'!B45</f>
        <v>S.J</v>
      </c>
      <c r="K45" s="3">
        <f>'G Ranks'!C45</f>
        <v>22</v>
      </c>
      <c r="L45" s="2">
        <f>'G Ranks'!H45</f>
        <v>0.47142857142857142</v>
      </c>
      <c r="N45">
        <f t="shared" si="3"/>
        <v>10.371428571428572</v>
      </c>
      <c r="O45">
        <f t="shared" si="4"/>
        <v>40</v>
      </c>
      <c r="Q45">
        <f>'O and D Ranks'!S45</f>
        <v>216</v>
      </c>
      <c r="R45">
        <f>'O and D Ranks'!U45</f>
        <v>101</v>
      </c>
      <c r="S45" s="1">
        <f>_xlfn.RANK.EQ(Q45,$Q$2:$Q$500,)/COUNT($Q$2:Q$500)</f>
        <v>0.56913827655310623</v>
      </c>
      <c r="T45" s="1">
        <f>_xlfn.RANK.EQ(R45,$R$2:$R$500,0)/COUNT($R$2:R$500)</f>
        <v>0.79959919839679361</v>
      </c>
    </row>
    <row r="46" spans="1:20" x14ac:dyDescent="0.3">
      <c r="A46" t="str">
        <f>'Forward Ranks'!A46</f>
        <v>Blake Wheeler</v>
      </c>
      <c r="B46" t="str">
        <f>'Forward Ranks'!B46</f>
        <v>NYR</v>
      </c>
      <c r="C46">
        <f>'Forward Ranks'!BC46</f>
        <v>11.512765957447</v>
      </c>
      <c r="D46" s="2">
        <f>'Forward Ranks'!BW46</f>
        <v>2.1497584541062804</v>
      </c>
      <c r="E46" s="1">
        <f t="shared" si="1"/>
        <v>0.31062124248496992</v>
      </c>
      <c r="F46" s="8">
        <f t="shared" si="0"/>
        <v>24.749665947168673</v>
      </c>
      <c r="G46">
        <f t="shared" si="2"/>
        <v>345</v>
      </c>
      <c r="I46" t="str">
        <f>'G Ranks'!A46</f>
        <v>Karel Vejmelka</v>
      </c>
      <c r="J46" t="str">
        <f>'G Ranks'!B46</f>
        <v>ARI</v>
      </c>
      <c r="K46" s="3">
        <f>'G Ranks'!C46</f>
        <v>20</v>
      </c>
      <c r="L46" s="2">
        <f>'G Ranks'!H46</f>
        <v>0.15714285714285714</v>
      </c>
      <c r="N46">
        <f t="shared" si="3"/>
        <v>3.1428571428571428</v>
      </c>
      <c r="O46">
        <f t="shared" si="4"/>
        <v>56</v>
      </c>
      <c r="Q46">
        <f>'O and D Ranks'!S46</f>
        <v>293</v>
      </c>
      <c r="R46">
        <f>'O and D Ranks'!U46</f>
        <v>358</v>
      </c>
      <c r="S46" s="1">
        <f>_xlfn.RANK.EQ(Q46,$Q$2:$Q$500,)/COUNT($Q$2:Q$500)</f>
        <v>0.4148296593186373</v>
      </c>
      <c r="T46" s="1">
        <f>_xlfn.RANK.EQ(R46,$R$2:$R$500,0)/COUNT($R$2:R$500)</f>
        <v>0.28456913827655311</v>
      </c>
    </row>
    <row r="47" spans="1:20" x14ac:dyDescent="0.3">
      <c r="A47" t="str">
        <f>'Forward Ranks'!A47</f>
        <v>Bo Groulx</v>
      </c>
      <c r="B47" t="str">
        <f>'Forward Ranks'!B47</f>
        <v>ANA</v>
      </c>
      <c r="C47">
        <f>'Forward Ranks'!BC47</f>
        <v>10.198148148148</v>
      </c>
      <c r="D47" s="2">
        <f>'Forward Ranks'!BW47</f>
        <v>1.3623188405797102</v>
      </c>
      <c r="E47" s="1">
        <f t="shared" si="1"/>
        <v>0.21442885771543085</v>
      </c>
      <c r="F47" s="8">
        <f t="shared" si="0"/>
        <v>13.893129361245103</v>
      </c>
      <c r="G47">
        <f t="shared" si="2"/>
        <v>393</v>
      </c>
      <c r="I47" t="str">
        <f>'G Ranks'!A47</f>
        <v>Kevin Lankinen</v>
      </c>
      <c r="J47" t="str">
        <f>'G Ranks'!B47</f>
        <v>NSH</v>
      </c>
      <c r="K47" s="3">
        <f>'G Ranks'!C47</f>
        <v>13</v>
      </c>
      <c r="L47" s="2">
        <f>'G Ranks'!H47</f>
        <v>0.37142857142857144</v>
      </c>
      <c r="N47">
        <f t="shared" si="3"/>
        <v>4.8285714285714292</v>
      </c>
      <c r="O47">
        <f t="shared" si="4"/>
        <v>51</v>
      </c>
      <c r="Q47">
        <f>'O and D Ranks'!S47</f>
        <v>402</v>
      </c>
      <c r="R47">
        <f>'O and D Ranks'!U47</f>
        <v>255</v>
      </c>
      <c r="S47" s="1">
        <f>_xlfn.RANK.EQ(Q47,$Q$2:$Q$500,)/COUNT($Q$2:Q$500)</f>
        <v>0.19639278557114229</v>
      </c>
      <c r="T47" s="1">
        <f>_xlfn.RANK.EQ(R47,$R$2:$R$500,0)/COUNT($R$2:R$500)</f>
        <v>0.4909819639278557</v>
      </c>
    </row>
    <row r="48" spans="1:20" x14ac:dyDescent="0.3">
      <c r="A48" t="str">
        <f>'Forward Ranks'!A48</f>
        <v>Bo Horvat</v>
      </c>
      <c r="B48" t="str">
        <f>'Forward Ranks'!B48</f>
        <v>NYI</v>
      </c>
      <c r="C48">
        <f>'Forward Ranks'!BC48</f>
        <v>14.745744680851001</v>
      </c>
      <c r="D48" s="2">
        <f>'Forward Ranks'!BW48</f>
        <v>5.8212560386473431</v>
      </c>
      <c r="E48" s="1">
        <f t="shared" si="1"/>
        <v>0.94589178356713421</v>
      </c>
      <c r="F48" s="8">
        <f t="shared" si="0"/>
        <v>85.838755267755829</v>
      </c>
      <c r="G48">
        <f t="shared" si="2"/>
        <v>28</v>
      </c>
      <c r="I48" t="str">
        <f>'G Ranks'!A48</f>
        <v>Laurent Brossoit</v>
      </c>
      <c r="J48" t="str">
        <f>'G Ranks'!B48</f>
        <v>WPG</v>
      </c>
      <c r="K48" s="3">
        <f>'G Ranks'!C48</f>
        <v>12</v>
      </c>
      <c r="L48" s="2">
        <f>'G Ranks'!H48</f>
        <v>0.94285714285714284</v>
      </c>
      <c r="N48">
        <f t="shared" si="3"/>
        <v>11.314285714285713</v>
      </c>
      <c r="O48">
        <f t="shared" si="4"/>
        <v>36</v>
      </c>
      <c r="Q48">
        <f>'O and D Ranks'!S48</f>
        <v>11</v>
      </c>
      <c r="R48">
        <f>'O and D Ranks'!U48</f>
        <v>284</v>
      </c>
      <c r="S48" s="1">
        <f>_xlfn.RANK.EQ(Q48,$Q$2:$Q$500,)/COUNT($Q$2:Q$500)</f>
        <v>0.97995991983967934</v>
      </c>
      <c r="T48" s="1">
        <f>_xlfn.RANK.EQ(R48,$R$2:$R$500,0)/COUNT($R$2:R$500)</f>
        <v>0.43286573146292584</v>
      </c>
    </row>
    <row r="49" spans="1:20" x14ac:dyDescent="0.3">
      <c r="A49" t="str">
        <f>'Forward Ranks'!A49</f>
        <v>Bobby Brink</v>
      </c>
      <c r="B49" t="str">
        <f>'Forward Ranks'!B49</f>
        <v>PHI</v>
      </c>
      <c r="C49">
        <f>'Forward Ranks'!BC49</f>
        <v>11.815789473683999</v>
      </c>
      <c r="D49" s="2">
        <f>'Forward Ranks'!BW49</f>
        <v>3.5531400966183577</v>
      </c>
      <c r="E49" s="1">
        <f t="shared" si="1"/>
        <v>0.50701402805611218</v>
      </c>
      <c r="F49" s="8">
        <f t="shared" si="0"/>
        <v>41.98315535214774</v>
      </c>
      <c r="G49">
        <f t="shared" si="2"/>
        <v>247</v>
      </c>
      <c r="I49" t="str">
        <f>'G Ranks'!A49</f>
        <v>Linus Ullmark</v>
      </c>
      <c r="J49" t="str">
        <f>'G Ranks'!B49</f>
        <v>BOS</v>
      </c>
      <c r="K49" s="3">
        <f>'G Ranks'!C49</f>
        <v>23</v>
      </c>
      <c r="L49" s="2">
        <f>'G Ranks'!H49</f>
        <v>0.74285714285714288</v>
      </c>
      <c r="N49">
        <f t="shared" si="3"/>
        <v>17.085714285714285</v>
      </c>
      <c r="O49">
        <f t="shared" si="4"/>
        <v>16</v>
      </c>
      <c r="Q49">
        <f>'O and D Ranks'!S49</f>
        <v>264</v>
      </c>
      <c r="R49">
        <f>'O and D Ranks'!U49</f>
        <v>168</v>
      </c>
      <c r="S49" s="1">
        <f>_xlfn.RANK.EQ(Q49,$Q$2:$Q$500,)/COUNT($Q$2:Q$500)</f>
        <v>0.47294589178356711</v>
      </c>
      <c r="T49" s="1">
        <f>_xlfn.RANK.EQ(R49,$R$2:$R$500,0)/COUNT($R$2:R$500)</f>
        <v>0.66533066132264529</v>
      </c>
    </row>
    <row r="50" spans="1:20" x14ac:dyDescent="0.3">
      <c r="A50" t="str">
        <f>'Forward Ranks'!A50</f>
        <v>Bobby McMann</v>
      </c>
      <c r="B50" t="str">
        <f>'Forward Ranks'!B50</f>
        <v>TOR</v>
      </c>
      <c r="C50">
        <f>'Forward Ranks'!BC50</f>
        <v>9.1913043478260992</v>
      </c>
      <c r="D50" s="2">
        <f>'Forward Ranks'!BW50</f>
        <v>3.3671497584541061</v>
      </c>
      <c r="E50" s="1">
        <f t="shared" si="1"/>
        <v>0.37274549098196391</v>
      </c>
      <c r="F50" s="8">
        <f t="shared" si="0"/>
        <v>30.948498214660827</v>
      </c>
      <c r="G50">
        <f t="shared" si="2"/>
        <v>314</v>
      </c>
      <c r="I50" t="str">
        <f>'G Ranks'!A50</f>
        <v>Logan Thompson</v>
      </c>
      <c r="J50" t="str">
        <f>'G Ranks'!B50</f>
        <v>VGK</v>
      </c>
      <c r="K50" s="3">
        <f>'G Ranks'!C50</f>
        <v>30</v>
      </c>
      <c r="L50" s="2">
        <f>'G Ranks'!H50</f>
        <v>0.51428571428571423</v>
      </c>
      <c r="N50">
        <f t="shared" si="3"/>
        <v>15.428571428571427</v>
      </c>
      <c r="O50">
        <f t="shared" si="4"/>
        <v>23</v>
      </c>
      <c r="Q50">
        <f>'O and D Ranks'!S50</f>
        <v>370</v>
      </c>
      <c r="R50">
        <f>'O and D Ranks'!U50</f>
        <v>124</v>
      </c>
      <c r="S50" s="1">
        <f>_xlfn.RANK.EQ(Q50,$Q$2:$Q$500,)/COUNT($Q$2:Q$500)</f>
        <v>0.26052104208416832</v>
      </c>
      <c r="T50" s="1">
        <f>_xlfn.RANK.EQ(R50,$R$2:$R$500,0)/COUNT($R$2:R$500)</f>
        <v>0.75350701402805609</v>
      </c>
    </row>
    <row r="51" spans="1:20" x14ac:dyDescent="0.3">
      <c r="A51" t="str">
        <f>'Forward Ranks'!A51</f>
        <v>Boone Jenner</v>
      </c>
      <c r="B51" t="str">
        <f>'Forward Ranks'!B51</f>
        <v>CBJ</v>
      </c>
      <c r="C51">
        <f>'Forward Ranks'!BC51</f>
        <v>13.661979166667001</v>
      </c>
      <c r="D51" s="2">
        <f>'Forward Ranks'!BW51</f>
        <v>3.0628019323671496</v>
      </c>
      <c r="E51" s="1">
        <f t="shared" si="1"/>
        <v>0.50100200400801598</v>
      </c>
      <c r="F51" s="8">
        <f t="shared" si="0"/>
        <v>41.843936191627428</v>
      </c>
      <c r="G51">
        <f t="shared" si="2"/>
        <v>250</v>
      </c>
      <c r="I51" t="str">
        <f>'G Ranks'!A51</f>
        <v>Lukas Dostal</v>
      </c>
      <c r="J51" t="str">
        <f>'G Ranks'!B51</f>
        <v>ANA</v>
      </c>
      <c r="K51" s="3">
        <f>'G Ranks'!C51</f>
        <v>21</v>
      </c>
      <c r="L51" s="2">
        <f>'G Ranks'!H51</f>
        <v>0.41428571428571431</v>
      </c>
      <c r="N51">
        <f t="shared" si="3"/>
        <v>8.7000000000000011</v>
      </c>
      <c r="O51">
        <f t="shared" si="4"/>
        <v>41</v>
      </c>
      <c r="Q51">
        <f>'O and D Ranks'!S51</f>
        <v>251</v>
      </c>
      <c r="R51">
        <f>'O and D Ranks'!U51</f>
        <v>272</v>
      </c>
      <c r="S51" s="1">
        <f>_xlfn.RANK.EQ(Q51,$Q$2:$Q$500,)/COUNT($Q$2:Q$500)</f>
        <v>0.49899799599198397</v>
      </c>
      <c r="T51" s="1">
        <f>_xlfn.RANK.EQ(R51,$R$2:$R$500,0)/COUNT($R$2:R$500)</f>
        <v>0.45691382765531063</v>
      </c>
    </row>
    <row r="52" spans="1:20" x14ac:dyDescent="0.3">
      <c r="A52" t="str">
        <f>'Forward Ranks'!A52</f>
        <v>Boris Katchouk</v>
      </c>
      <c r="B52" t="str">
        <f>'Forward Ranks'!B52</f>
        <v>CHI</v>
      </c>
      <c r="C52">
        <f>'Forward Ranks'!BC52</f>
        <v>10.565555555555999</v>
      </c>
      <c r="D52" s="2">
        <f>'Forward Ranks'!BW52</f>
        <v>3.1256038647343001</v>
      </c>
      <c r="E52" s="1">
        <f t="shared" si="1"/>
        <v>0.38877755511022044</v>
      </c>
      <c r="F52" s="8">
        <f t="shared" si="0"/>
        <v>33.023741277510787</v>
      </c>
      <c r="G52">
        <f t="shared" si="2"/>
        <v>306</v>
      </c>
      <c r="I52" t="str">
        <f>'G Ranks'!A52</f>
        <v>Mackenzie Blackwood</v>
      </c>
      <c r="J52" t="str">
        <f>'G Ranks'!B52</f>
        <v>S.J</v>
      </c>
      <c r="K52" s="3">
        <f>'G Ranks'!C52</f>
        <v>31</v>
      </c>
      <c r="L52" s="2">
        <f>'G Ranks'!H52</f>
        <v>0.37142857142857144</v>
      </c>
      <c r="N52">
        <f t="shared" si="3"/>
        <v>11.514285714285714</v>
      </c>
      <c r="O52">
        <f t="shared" si="4"/>
        <v>34</v>
      </c>
      <c r="Q52">
        <f>'O and D Ranks'!S52</f>
        <v>325</v>
      </c>
      <c r="R52">
        <f>'O and D Ranks'!U52</f>
        <v>285</v>
      </c>
      <c r="S52" s="1">
        <f>_xlfn.RANK.EQ(Q52,$Q$2:$Q$500,)/COUNT($Q$2:Q$500)</f>
        <v>0.35070140280561124</v>
      </c>
      <c r="T52" s="1">
        <f>_xlfn.RANK.EQ(R52,$R$2:$R$500,0)/COUNT($R$2:R$500)</f>
        <v>0.43086172344689377</v>
      </c>
    </row>
    <row r="53" spans="1:20" x14ac:dyDescent="0.3">
      <c r="A53" t="str">
        <f>'Forward Ranks'!A53</f>
        <v>Brad Marchand</v>
      </c>
      <c r="B53" t="str">
        <f>'Forward Ranks'!B53</f>
        <v>BOS</v>
      </c>
      <c r="C53">
        <f>'Forward Ranks'!BC53</f>
        <v>12.932986111110999</v>
      </c>
      <c r="D53" s="2">
        <f>'Forward Ranks'!BW53</f>
        <v>4.132850241545893</v>
      </c>
      <c r="E53" s="1">
        <f t="shared" si="1"/>
        <v>0.63927855711422843</v>
      </c>
      <c r="F53" s="8">
        <f t="shared" si="0"/>
        <v>53.450094773214772</v>
      </c>
      <c r="G53">
        <f t="shared" si="2"/>
        <v>181</v>
      </c>
      <c r="I53" t="str">
        <f>'G Ranks'!A53</f>
        <v>Marc-Andre Fleury</v>
      </c>
      <c r="J53" t="str">
        <f>'G Ranks'!B53</f>
        <v>MIN</v>
      </c>
      <c r="K53" s="3">
        <f>'G Ranks'!C53</f>
        <v>23</v>
      </c>
      <c r="L53" s="2">
        <f>'G Ranks'!H53</f>
        <v>0.25714285714285712</v>
      </c>
      <c r="N53">
        <f t="shared" si="3"/>
        <v>5.9142857142857137</v>
      </c>
      <c r="O53">
        <f t="shared" si="4"/>
        <v>47</v>
      </c>
      <c r="Q53">
        <f>'O and D Ranks'!S53</f>
        <v>168</v>
      </c>
      <c r="R53">
        <f>'O and D Ranks'!U53</f>
        <v>257</v>
      </c>
      <c r="S53" s="1">
        <f>_xlfn.RANK.EQ(Q53,$Q$2:$Q$500,)/COUNT($Q$2:Q$500)</f>
        <v>0.66533066132264529</v>
      </c>
      <c r="T53" s="1">
        <f>_xlfn.RANK.EQ(R53,$R$2:$R$500,0)/COUNT($R$2:R$500)</f>
        <v>0.48697394789579157</v>
      </c>
    </row>
    <row r="54" spans="1:20" x14ac:dyDescent="0.3">
      <c r="A54" t="str">
        <f>'Forward Ranks'!A54</f>
        <v>Brady Tkachuk</v>
      </c>
      <c r="B54" t="str">
        <f>'Forward Ranks'!B54</f>
        <v>OTT</v>
      </c>
      <c r="C54">
        <f>'Forward Ranks'!BC54</f>
        <v>14.279166666667001</v>
      </c>
      <c r="D54" s="2">
        <f>'Forward Ranks'!BW54</f>
        <v>6.2995169082125608</v>
      </c>
      <c r="E54" s="1">
        <f t="shared" si="1"/>
        <v>0.95991983967935868</v>
      </c>
      <c r="F54" s="8">
        <f t="shared" si="0"/>
        <v>89.951851851853959</v>
      </c>
      <c r="G54">
        <f t="shared" si="2"/>
        <v>21</v>
      </c>
      <c r="I54" t="str">
        <f>'G Ranks'!A54</f>
        <v>Martin Jones</v>
      </c>
      <c r="J54" t="str">
        <f>'G Ranks'!B54</f>
        <v>TOR</v>
      </c>
      <c r="K54" s="3">
        <f>'G Ranks'!C54</f>
        <v>17</v>
      </c>
      <c r="L54" s="2">
        <f>'G Ranks'!H54</f>
        <v>0.75714285714285712</v>
      </c>
      <c r="N54">
        <f t="shared" si="3"/>
        <v>12.87142857142857</v>
      </c>
      <c r="O54">
        <f t="shared" si="4"/>
        <v>30</v>
      </c>
      <c r="Q54">
        <f>'O and D Ranks'!S54</f>
        <v>10</v>
      </c>
      <c r="R54">
        <f>'O and D Ranks'!U54</f>
        <v>296</v>
      </c>
      <c r="S54" s="1">
        <f>_xlfn.RANK.EQ(Q54,$Q$2:$Q$500,)/COUNT($Q$2:Q$500)</f>
        <v>0.9819639278557114</v>
      </c>
      <c r="T54" s="1">
        <f>_xlfn.RANK.EQ(R54,$R$2:$R$500,0)/COUNT($R$2:R$500)</f>
        <v>0.4088176352705411</v>
      </c>
    </row>
    <row r="55" spans="1:20" x14ac:dyDescent="0.3">
      <c r="A55" t="str">
        <f>'Forward Ranks'!A55</f>
        <v>Brandon Duhaime</v>
      </c>
      <c r="B55" t="str">
        <f>'Forward Ranks'!B55</f>
        <v>MIN</v>
      </c>
      <c r="C55">
        <f>'Forward Ranks'!BC55</f>
        <v>8.1163194444444002</v>
      </c>
      <c r="D55" s="2">
        <f>'Forward Ranks'!BW55</f>
        <v>1.4227053140096619</v>
      </c>
      <c r="E55" s="1">
        <f t="shared" si="1"/>
        <v>0.20240480961923848</v>
      </c>
      <c r="F55" s="8">
        <f t="shared" si="0"/>
        <v>11.547130803810996</v>
      </c>
      <c r="G55">
        <f t="shared" si="2"/>
        <v>399</v>
      </c>
      <c r="I55" t="str">
        <f>'G Ranks'!A55</f>
        <v>Nico Daws</v>
      </c>
      <c r="J55" t="str">
        <f>'G Ranks'!B55</f>
        <v>N.J</v>
      </c>
      <c r="K55" s="3">
        <f>'G Ranks'!C55</f>
        <v>8</v>
      </c>
      <c r="L55" s="2">
        <f>'G Ranks'!H55</f>
        <v>0.32857142857142857</v>
      </c>
      <c r="N55">
        <f t="shared" si="3"/>
        <v>2.6285714285714286</v>
      </c>
      <c r="O55">
        <f t="shared" si="4"/>
        <v>59</v>
      </c>
      <c r="Q55">
        <f>'O and D Ranks'!S55</f>
        <v>384</v>
      </c>
      <c r="R55">
        <f>'O and D Ranks'!U55</f>
        <v>277</v>
      </c>
      <c r="S55" s="1">
        <f>_xlfn.RANK.EQ(Q55,$Q$2:$Q$500,)/COUNT($Q$2:Q$500)</f>
        <v>0.23246492985971945</v>
      </c>
      <c r="T55" s="1">
        <f>_xlfn.RANK.EQ(R55,$R$2:$R$500,0)/COUNT($R$2:R$500)</f>
        <v>0.4468937875751503</v>
      </c>
    </row>
    <row r="56" spans="1:20" x14ac:dyDescent="0.3">
      <c r="A56" t="str">
        <f>'Forward Ranks'!A56</f>
        <v>Brandon Hagel</v>
      </c>
      <c r="B56" t="str">
        <f>'Forward Ranks'!B56</f>
        <v>T.B</v>
      </c>
      <c r="C56">
        <f>'Forward Ranks'!BC56</f>
        <v>14.790816326531001</v>
      </c>
      <c r="D56" s="2">
        <f>'Forward Ranks'!BW56</f>
        <v>6.1521739130434785</v>
      </c>
      <c r="E56" s="1">
        <f t="shared" si="1"/>
        <v>0.96593186372745488</v>
      </c>
      <c r="F56" s="8">
        <f t="shared" si="0"/>
        <v>90.995674356701599</v>
      </c>
      <c r="G56">
        <f t="shared" si="2"/>
        <v>18</v>
      </c>
      <c r="I56" t="str">
        <f>'G Ranks'!A56</f>
        <v>Petr Mrazek</v>
      </c>
      <c r="J56" t="str">
        <f>'G Ranks'!B56</f>
        <v>CHI</v>
      </c>
      <c r="K56" s="3">
        <f>'G Ranks'!C56</f>
        <v>33</v>
      </c>
      <c r="L56" s="2">
        <f>'G Ranks'!H56</f>
        <v>0.58571428571428574</v>
      </c>
      <c r="N56">
        <f t="shared" si="3"/>
        <v>19.328571428571429</v>
      </c>
      <c r="O56">
        <f t="shared" si="4"/>
        <v>13</v>
      </c>
      <c r="Q56">
        <f>'O and D Ranks'!S56</f>
        <v>51</v>
      </c>
      <c r="R56">
        <f>'O and D Ranks'!U56</f>
        <v>81</v>
      </c>
      <c r="S56" s="1">
        <f>_xlfn.RANK.EQ(Q56,$Q$2:$Q$500,)/COUNT($Q$2:Q$500)</f>
        <v>0.8997995991983968</v>
      </c>
      <c r="T56" s="1">
        <f>_xlfn.RANK.EQ(R56,$R$2:$R$500,0)/COUNT($R$2:R$500)</f>
        <v>0.83967935871743482</v>
      </c>
    </row>
    <row r="57" spans="1:20" x14ac:dyDescent="0.3">
      <c r="A57" t="str">
        <f>'Forward Ranks'!A57</f>
        <v>Brandon Saad</v>
      </c>
      <c r="B57" t="str">
        <f>'Forward Ranks'!B57</f>
        <v>STL</v>
      </c>
      <c r="C57">
        <f>'Forward Ranks'!BC57</f>
        <v>13.076086956521999</v>
      </c>
      <c r="D57" s="2">
        <f>'Forward Ranks'!BW57</f>
        <v>3.2028985507246377</v>
      </c>
      <c r="E57" s="1">
        <f t="shared" si="1"/>
        <v>0.50300601202404804</v>
      </c>
      <c r="F57" s="8">
        <f t="shared" si="0"/>
        <v>41.881379962193648</v>
      </c>
      <c r="G57">
        <f t="shared" si="2"/>
        <v>249</v>
      </c>
      <c r="I57" t="str">
        <f>'G Ranks'!A57</f>
        <v>Pheonix Copley</v>
      </c>
      <c r="J57" t="str">
        <f>'G Ranks'!B57</f>
        <v>L.A</v>
      </c>
      <c r="K57" s="3">
        <f>'G Ranks'!C57</f>
        <v>8</v>
      </c>
      <c r="L57" s="2">
        <f>'G Ranks'!H57</f>
        <v>7.1428571428571425E-2</v>
      </c>
      <c r="N57">
        <f t="shared" si="3"/>
        <v>0.5714285714285714</v>
      </c>
      <c r="O57">
        <f t="shared" si="4"/>
        <v>66</v>
      </c>
      <c r="Q57">
        <f>'O and D Ranks'!S57</f>
        <v>160</v>
      </c>
      <c r="R57">
        <f>'O and D Ranks'!U57</f>
        <v>385</v>
      </c>
      <c r="S57" s="1">
        <f>_xlfn.RANK.EQ(Q57,$Q$2:$Q$500,)/COUNT($Q$2:Q$500)</f>
        <v>0.68136272545090182</v>
      </c>
      <c r="T57" s="1">
        <f>_xlfn.RANK.EQ(R57,$R$2:$R$500,0)/COUNT($R$2:R$500)</f>
        <v>0.23046092184368738</v>
      </c>
    </row>
    <row r="58" spans="1:20" x14ac:dyDescent="0.3">
      <c r="A58" t="str">
        <f>'Forward Ranks'!A58</f>
        <v>Brandon Tanev</v>
      </c>
      <c r="B58" t="str">
        <f>'Forward Ranks'!B58</f>
        <v>SEA</v>
      </c>
      <c r="C58">
        <f>'Forward Ranks'!BC58</f>
        <v>11.972580645161001</v>
      </c>
      <c r="D58" s="2">
        <f>'Forward Ranks'!BW58</f>
        <v>2.5338164251207731</v>
      </c>
      <c r="E58" s="1">
        <f t="shared" si="1"/>
        <v>0.36873747494989978</v>
      </c>
      <c r="F58" s="8">
        <f t="shared" si="0"/>
        <v>30.336321489792006</v>
      </c>
      <c r="G58">
        <f t="shared" si="2"/>
        <v>316</v>
      </c>
      <c r="I58" t="str">
        <f>'G Ranks'!A58</f>
        <v>Philipp Grubauer</v>
      </c>
      <c r="J58" t="str">
        <f>'G Ranks'!B58</f>
        <v>SEA</v>
      </c>
      <c r="K58" s="3">
        <f>'G Ranks'!C58</f>
        <v>17</v>
      </c>
      <c r="L58" s="2">
        <f>'G Ranks'!H58</f>
        <v>0.1</v>
      </c>
      <c r="N58">
        <f t="shared" si="3"/>
        <v>1.7000000000000002</v>
      </c>
      <c r="O58">
        <f t="shared" si="4"/>
        <v>64</v>
      </c>
      <c r="Q58">
        <f>'O and D Ranks'!S58</f>
        <v>321</v>
      </c>
      <c r="R58">
        <f>'O and D Ranks'!U58</f>
        <v>187</v>
      </c>
      <c r="S58" s="1">
        <f>_xlfn.RANK.EQ(Q58,$Q$2:$Q$500,)/COUNT($Q$2:Q$500)</f>
        <v>0.3587174348697395</v>
      </c>
      <c r="T58" s="1">
        <f>_xlfn.RANK.EQ(R58,$R$2:$R$500,0)/COUNT($R$2:R$500)</f>
        <v>0.62725450901803603</v>
      </c>
    </row>
    <row r="59" spans="1:20" x14ac:dyDescent="0.3">
      <c r="A59" t="str">
        <f>'Forward Ranks'!A59</f>
        <v>Brayden Point</v>
      </c>
      <c r="B59" t="str">
        <f>'Forward Ranks'!B59</f>
        <v>T.B</v>
      </c>
      <c r="C59">
        <f>'Forward Ranks'!BC59</f>
        <v>15.370068027211</v>
      </c>
      <c r="D59" s="2">
        <f>'Forward Ranks'!BW59</f>
        <v>5.1594202898550723</v>
      </c>
      <c r="E59" s="1">
        <f t="shared" si="1"/>
        <v>0.905811623246493</v>
      </c>
      <c r="F59" s="8">
        <f t="shared" si="0"/>
        <v>79.300640836045147</v>
      </c>
      <c r="G59">
        <f t="shared" si="2"/>
        <v>48</v>
      </c>
      <c r="I59" t="str">
        <f>'G Ranks'!A59</f>
        <v>Pyotr Kochetkov</v>
      </c>
      <c r="J59" t="str">
        <f>'G Ranks'!B59</f>
        <v>CAR</v>
      </c>
      <c r="K59" s="3">
        <f>'G Ranks'!C59</f>
        <v>23</v>
      </c>
      <c r="L59" s="2">
        <f>'G Ranks'!H59</f>
        <v>0.32857142857142857</v>
      </c>
      <c r="N59">
        <f t="shared" si="3"/>
        <v>7.5571428571428569</v>
      </c>
      <c r="O59">
        <f t="shared" si="4"/>
        <v>45</v>
      </c>
      <c r="Q59">
        <f>'O and D Ranks'!S59</f>
        <v>29</v>
      </c>
      <c r="R59">
        <f>'O and D Ranks'!U59</f>
        <v>332</v>
      </c>
      <c r="S59" s="1">
        <f>_xlfn.RANK.EQ(Q59,$Q$2:$Q$500,)/COUNT($Q$2:Q$500)</f>
        <v>0.94388777555110226</v>
      </c>
      <c r="T59" s="1">
        <f>_xlfn.RANK.EQ(R59,$R$2:$R$500,0)/COUNT($R$2:R$500)</f>
        <v>0.33667334669338678</v>
      </c>
    </row>
    <row r="60" spans="1:20" x14ac:dyDescent="0.3">
      <c r="A60" t="str">
        <f>'Forward Ranks'!A60</f>
        <v>Brayden Schenn</v>
      </c>
      <c r="B60" t="str">
        <f>'Forward Ranks'!B60</f>
        <v>STL</v>
      </c>
      <c r="C60">
        <f>'Forward Ranks'!BC60</f>
        <v>13.073913043478001</v>
      </c>
      <c r="D60" s="2">
        <f>'Forward Ranks'!BW60</f>
        <v>1.9275362318840576</v>
      </c>
      <c r="E60" s="1">
        <f t="shared" si="1"/>
        <v>0.32665330661322645</v>
      </c>
      <c r="F60" s="8">
        <f t="shared" si="0"/>
        <v>25.200441083805419</v>
      </c>
      <c r="G60">
        <f t="shared" si="2"/>
        <v>337</v>
      </c>
      <c r="I60" t="str">
        <f>'G Ranks'!A60</f>
        <v>Sam Montembeault</v>
      </c>
      <c r="J60" t="str">
        <f>'G Ranks'!B60</f>
        <v>MTL</v>
      </c>
      <c r="K60" s="3">
        <f>'G Ranks'!C60</f>
        <v>23</v>
      </c>
      <c r="L60" s="2">
        <f>'G Ranks'!H60</f>
        <v>0.67142857142857137</v>
      </c>
      <c r="N60">
        <f t="shared" si="3"/>
        <v>15.442857142857141</v>
      </c>
      <c r="O60">
        <f t="shared" si="4"/>
        <v>22</v>
      </c>
      <c r="Q60">
        <f>'O and D Ranks'!S60</f>
        <v>324</v>
      </c>
      <c r="R60">
        <f>'O and D Ranks'!U60</f>
        <v>322</v>
      </c>
      <c r="S60" s="1">
        <f>_xlfn.RANK.EQ(Q60,$Q$2:$Q$500,)/COUNT($Q$2:Q$500)</f>
        <v>0.35270541082164331</v>
      </c>
      <c r="T60" s="1">
        <f>_xlfn.RANK.EQ(R60,$R$2:$R$500,0)/COUNT($R$2:R$500)</f>
        <v>0.35671342685370744</v>
      </c>
    </row>
    <row r="61" spans="1:20" x14ac:dyDescent="0.3">
      <c r="A61" t="str">
        <f>'Forward Ranks'!A61</f>
        <v>Brendan Gallagher</v>
      </c>
      <c r="B61" t="str">
        <f>'Forward Ranks'!B61</f>
        <v>MTL</v>
      </c>
      <c r="C61">
        <f>'Forward Ranks'!BC61</f>
        <v>11.994791666667</v>
      </c>
      <c r="D61" s="2">
        <f>'Forward Ranks'!BW61</f>
        <v>4.7198067632850247</v>
      </c>
      <c r="E61" s="1">
        <f t="shared" si="1"/>
        <v>0.67935871743486975</v>
      </c>
      <c r="F61" s="8">
        <f t="shared" si="0"/>
        <v>56.613098832529758</v>
      </c>
      <c r="G61">
        <f t="shared" si="2"/>
        <v>161</v>
      </c>
      <c r="I61" t="str">
        <f>'G Ranks'!A61</f>
        <v>Samuel Ersson</v>
      </c>
      <c r="J61" t="str">
        <f>'G Ranks'!B61</f>
        <v>PHI</v>
      </c>
      <c r="K61" s="3">
        <f>'G Ranks'!C61</f>
        <v>24</v>
      </c>
      <c r="L61" s="2">
        <f>'G Ranks'!H61</f>
        <v>0.54285714285714282</v>
      </c>
      <c r="N61">
        <f t="shared" si="3"/>
        <v>13.028571428571428</v>
      </c>
      <c r="O61">
        <f t="shared" si="4"/>
        <v>28</v>
      </c>
      <c r="Q61">
        <f>'O and D Ranks'!S61</f>
        <v>134</v>
      </c>
      <c r="R61">
        <f>'O and D Ranks'!U61</f>
        <v>275</v>
      </c>
      <c r="S61" s="1">
        <f>_xlfn.RANK.EQ(Q61,$Q$2:$Q$500,)/COUNT($Q$2:Q$500)</f>
        <v>0.73346693386773543</v>
      </c>
      <c r="T61" s="1">
        <f>_xlfn.RANK.EQ(R61,$R$2:$R$500,0)/COUNT($R$2:R$500)</f>
        <v>0.45090180360721444</v>
      </c>
    </row>
    <row r="62" spans="1:20" x14ac:dyDescent="0.3">
      <c r="A62" t="str">
        <f>'Forward Ranks'!A62</f>
        <v>Brett Howden</v>
      </c>
      <c r="B62" t="str">
        <f>'Forward Ranks'!B62</f>
        <v>VGK</v>
      </c>
      <c r="C62">
        <f>'Forward Ranks'!BC62</f>
        <v>11.406884057971</v>
      </c>
      <c r="D62" s="2">
        <f>'Forward Ranks'!BW62</f>
        <v>1.4855072463768118</v>
      </c>
      <c r="E62" s="1">
        <f t="shared" si="1"/>
        <v>0.23446893787575152</v>
      </c>
      <c r="F62" s="8">
        <f t="shared" si="0"/>
        <v>16.945008926696055</v>
      </c>
      <c r="G62">
        <f t="shared" si="2"/>
        <v>383</v>
      </c>
      <c r="I62" t="str">
        <f>'G Ranks'!A62</f>
        <v>Scott Wedgewood</v>
      </c>
      <c r="J62" t="str">
        <f>'G Ranks'!B62</f>
        <v>DAL</v>
      </c>
      <c r="K62" s="3">
        <f>'G Ranks'!C62</f>
        <v>22</v>
      </c>
      <c r="L62" s="2">
        <f>'G Ranks'!H62</f>
        <v>0.2857142857142857</v>
      </c>
      <c r="N62">
        <f t="shared" si="3"/>
        <v>6.2857142857142856</v>
      </c>
      <c r="O62">
        <f t="shared" si="4"/>
        <v>46</v>
      </c>
      <c r="Q62">
        <f>'O and D Ranks'!S62</f>
        <v>335</v>
      </c>
      <c r="R62">
        <f>'O and D Ranks'!U62</f>
        <v>374</v>
      </c>
      <c r="S62" s="1">
        <f>_xlfn.RANK.EQ(Q62,$Q$2:$Q$500,)/COUNT($Q$2:Q$500)</f>
        <v>0.33066132264529058</v>
      </c>
      <c r="T62" s="1">
        <f>_xlfn.RANK.EQ(R62,$R$2:$R$500,0)/COUNT($R$2:R$500)</f>
        <v>0.25250501002004005</v>
      </c>
    </row>
    <row r="63" spans="1:20" x14ac:dyDescent="0.3">
      <c r="A63" t="str">
        <f>'Forward Ranks'!A63</f>
        <v>Brett Leason</v>
      </c>
      <c r="B63" t="str">
        <f>'Forward Ranks'!B63</f>
        <v>ANA</v>
      </c>
      <c r="C63">
        <f>'Forward Ranks'!BC63</f>
        <v>9.9849999999999994</v>
      </c>
      <c r="D63" s="2">
        <f>'Forward Ranks'!BW63</f>
        <v>3.5144927536231885</v>
      </c>
      <c r="E63" s="1">
        <f t="shared" si="1"/>
        <v>0.42284569138276551</v>
      </c>
      <c r="F63" s="8">
        <f t="shared" si="0"/>
        <v>35.092210144927535</v>
      </c>
      <c r="G63">
        <f t="shared" si="2"/>
        <v>289</v>
      </c>
      <c r="I63" t="str">
        <f>'G Ranks'!A63</f>
        <v>Semyon Varlamov</v>
      </c>
      <c r="J63" t="str">
        <f>'G Ranks'!B63</f>
        <v>NYI</v>
      </c>
      <c r="K63" s="3">
        <f>'G Ranks'!C63</f>
        <v>15</v>
      </c>
      <c r="L63" s="2">
        <f>'G Ranks'!H63</f>
        <v>0.81428571428571428</v>
      </c>
      <c r="N63">
        <f t="shared" si="3"/>
        <v>12.214285714285714</v>
      </c>
      <c r="O63">
        <f t="shared" si="4"/>
        <v>31</v>
      </c>
      <c r="Q63">
        <f>'O and D Ranks'!S63</f>
        <v>318</v>
      </c>
      <c r="R63">
        <f>'O and D Ranks'!U63</f>
        <v>256</v>
      </c>
      <c r="S63" s="1">
        <f>_xlfn.RANK.EQ(Q63,$Q$2:$Q$500,)/COUNT($Q$2:Q$500)</f>
        <v>0.36472945891783565</v>
      </c>
      <c r="T63" s="1">
        <f>_xlfn.RANK.EQ(R63,$R$2:$R$500,0)/COUNT($R$2:R$500)</f>
        <v>0.48897795591182364</v>
      </c>
    </row>
    <row r="64" spans="1:20" x14ac:dyDescent="0.3">
      <c r="A64" t="str">
        <f>'Forward Ranks'!A64</f>
        <v>Brock Boeser</v>
      </c>
      <c r="B64" t="str">
        <f>'Forward Ranks'!B64</f>
        <v>VAN</v>
      </c>
      <c r="C64">
        <f>'Forward Ranks'!BC64</f>
        <v>13.892013888889</v>
      </c>
      <c r="D64" s="2">
        <f>'Forward Ranks'!BW64</f>
        <v>2.9323671497584543</v>
      </c>
      <c r="E64" s="1">
        <f t="shared" si="1"/>
        <v>0.48096192384769537</v>
      </c>
      <c r="F64" s="8">
        <f t="shared" si="0"/>
        <v>40.736485171766297</v>
      </c>
      <c r="G64">
        <f t="shared" si="2"/>
        <v>260</v>
      </c>
      <c r="I64" t="str">
        <f>'G Ranks'!A64</f>
        <v>Sergei Bobrovsky</v>
      </c>
      <c r="J64" t="str">
        <f>'G Ranks'!B64</f>
        <v>FLA</v>
      </c>
      <c r="K64" s="3">
        <f>'G Ranks'!C64</f>
        <v>35</v>
      </c>
      <c r="L64" s="2">
        <f>'G Ranks'!H64</f>
        <v>0.6</v>
      </c>
      <c r="N64">
        <f t="shared" si="3"/>
        <v>21</v>
      </c>
      <c r="O64">
        <f t="shared" si="4"/>
        <v>11</v>
      </c>
      <c r="Q64">
        <f>'O and D Ranks'!S64</f>
        <v>180</v>
      </c>
      <c r="R64">
        <f>'O and D Ranks'!U64</f>
        <v>376</v>
      </c>
      <c r="S64" s="1">
        <f>_xlfn.RANK.EQ(Q64,$Q$2:$Q$500,)/COUNT($Q$2:Q$500)</f>
        <v>0.6412825651302605</v>
      </c>
      <c r="T64" s="1">
        <f>_xlfn.RANK.EQ(R64,$R$2:$R$500,0)/COUNT($R$2:R$500)</f>
        <v>0.24849699398797595</v>
      </c>
    </row>
    <row r="65" spans="1:20" x14ac:dyDescent="0.3">
      <c r="A65" t="str">
        <f>'Forward Ranks'!A65</f>
        <v>Brock McGinn</v>
      </c>
      <c r="B65" t="str">
        <f>'Forward Ranks'!B65</f>
        <v>ANA</v>
      </c>
      <c r="C65">
        <f>'Forward Ranks'!BC65</f>
        <v>9.5506944444443995</v>
      </c>
      <c r="D65" s="2">
        <f>'Forward Ranks'!BW65</f>
        <v>1.8623188405797102</v>
      </c>
      <c r="E65" s="1">
        <f t="shared" si="1"/>
        <v>0.24649298597194388</v>
      </c>
      <c r="F65" s="8">
        <f t="shared" si="0"/>
        <v>17.786438204508773</v>
      </c>
      <c r="G65">
        <f t="shared" si="2"/>
        <v>377</v>
      </c>
      <c r="I65" t="str">
        <f>'G Ranks'!A65</f>
        <v>Spencer Martin</v>
      </c>
      <c r="J65" t="str">
        <f>'G Ranks'!B65</f>
        <v>CAR, CBJ</v>
      </c>
      <c r="K65" s="3">
        <f>'G Ranks'!C65</f>
        <v>14</v>
      </c>
      <c r="L65" s="2">
        <f>'G Ranks'!H65</f>
        <v>0.18571428571428572</v>
      </c>
      <c r="N65">
        <f t="shared" si="3"/>
        <v>2.6</v>
      </c>
      <c r="O65">
        <f t="shared" si="4"/>
        <v>60</v>
      </c>
      <c r="Q65">
        <f>'O and D Ranks'!S65</f>
        <v>373</v>
      </c>
      <c r="R65">
        <f>'O and D Ranks'!U65</f>
        <v>201</v>
      </c>
      <c r="S65" s="1">
        <f>_xlfn.RANK.EQ(Q65,$Q$2:$Q$500,)/COUNT($Q$2:Q$500)</f>
        <v>0.25450901803607212</v>
      </c>
      <c r="T65" s="1">
        <f>_xlfn.RANK.EQ(R65,$R$2:$R$500,0)/COUNT($R$2:R$500)</f>
        <v>0.59919839679358722</v>
      </c>
    </row>
    <row r="66" spans="1:20" x14ac:dyDescent="0.3">
      <c r="A66" t="str">
        <f>'Forward Ranks'!A66</f>
        <v>Brock Nelson</v>
      </c>
      <c r="B66" t="str">
        <f>'Forward Ranks'!B66</f>
        <v>NYI</v>
      </c>
      <c r="C66">
        <f>'Forward Ranks'!BC66</f>
        <v>13.689583333332999</v>
      </c>
      <c r="D66" s="2">
        <f>'Forward Ranks'!BW66</f>
        <v>4.5942028985507246</v>
      </c>
      <c r="E66" s="1">
        <f t="shared" si="1"/>
        <v>0.75551102204408815</v>
      </c>
      <c r="F66" s="8">
        <f t="shared" ref="F66:F129" si="5">D66*C66</f>
        <v>62.892723429950159</v>
      </c>
      <c r="G66">
        <f t="shared" si="2"/>
        <v>123</v>
      </c>
      <c r="I66" t="str">
        <f>'G Ranks'!A66</f>
        <v>Stuart Skinner</v>
      </c>
      <c r="J66" t="str">
        <f>'G Ranks'!B66</f>
        <v>EDM</v>
      </c>
      <c r="K66" s="3">
        <f>'G Ranks'!C66</f>
        <v>33</v>
      </c>
      <c r="L66" s="2">
        <f>'G Ranks'!H66</f>
        <v>0.6</v>
      </c>
      <c r="N66">
        <f t="shared" si="3"/>
        <v>19.8</v>
      </c>
      <c r="O66">
        <f t="shared" si="4"/>
        <v>12</v>
      </c>
      <c r="Q66">
        <f>'O and D Ranks'!S66</f>
        <v>77</v>
      </c>
      <c r="R66">
        <f>'O and D Ranks'!U66</f>
        <v>372</v>
      </c>
      <c r="S66" s="1">
        <f>_xlfn.RANK.EQ(Q66,$Q$2:$Q$500,)/COUNT($Q$2:Q$500)</f>
        <v>0.84769539078156309</v>
      </c>
      <c r="T66" s="1">
        <f>_xlfn.RANK.EQ(R66,$R$2:$R$500,0)/COUNT($R$2:R$500)</f>
        <v>0.25651302605210419</v>
      </c>
    </row>
    <row r="67" spans="1:20" x14ac:dyDescent="0.3">
      <c r="A67" t="str">
        <f>'Forward Ranks'!A67</f>
        <v>Bryan Rust</v>
      </c>
      <c r="B67" t="str">
        <f>'Forward Ranks'!B67</f>
        <v>PIT</v>
      </c>
      <c r="C67">
        <f>'Forward Ranks'!BC67</f>
        <v>14.448924731183</v>
      </c>
      <c r="D67" s="2">
        <f>'Forward Ranks'!BW67</f>
        <v>6.0966183574879222</v>
      </c>
      <c r="E67" s="1">
        <f t="shared" ref="E67:E130" si="6">_xlfn.RANK.EQ(F67,$F$2:$F$500,1)/COUNT($F$2:$F$500)</f>
        <v>0.95190380761523041</v>
      </c>
      <c r="F67" s="8">
        <f t="shared" si="5"/>
        <v>88.089579762091518</v>
      </c>
      <c r="G67">
        <f t="shared" ref="G67:G130" si="7">RANK(F67,$F$2:$F$500)</f>
        <v>25</v>
      </c>
      <c r="I67" t="str">
        <f>'G Ranks'!A67</f>
        <v>Thatcher Demko</v>
      </c>
      <c r="J67" t="str">
        <f>'G Ranks'!B67</f>
        <v>VAN</v>
      </c>
      <c r="K67" s="3">
        <f>'G Ranks'!C67</f>
        <v>34</v>
      </c>
      <c r="L67" s="2">
        <f>'G Ranks'!H67</f>
        <v>0.9285714285714286</v>
      </c>
      <c r="N67">
        <f t="shared" ref="N67:N95" si="8">K67*L67</f>
        <v>31.571428571428573</v>
      </c>
      <c r="O67">
        <f t="shared" ref="O67:O95" si="9">RANK(N67,$N$2:$N$95)</f>
        <v>2</v>
      </c>
      <c r="Q67">
        <f>'O and D Ranks'!S67</f>
        <v>6</v>
      </c>
      <c r="R67">
        <f>'O and D Ranks'!U67</f>
        <v>295</v>
      </c>
      <c r="S67" s="1">
        <f>_xlfn.RANK.EQ(Q67,$Q$2:$Q$500,)/COUNT($Q$2:Q$500)</f>
        <v>0.98997995991983967</v>
      </c>
      <c r="T67" s="1">
        <f>_xlfn.RANK.EQ(R67,$R$2:$R$500,0)/COUNT($R$2:R$500)</f>
        <v>0.41082164328657317</v>
      </c>
    </row>
    <row r="68" spans="1:20" x14ac:dyDescent="0.3">
      <c r="A68" t="str">
        <f>'Forward Ranks'!A68</f>
        <v>Cal Clutterbuck</v>
      </c>
      <c r="B68" t="str">
        <f>'Forward Ranks'!B68</f>
        <v>NYI</v>
      </c>
      <c r="C68">
        <f>'Forward Ranks'!BC68</f>
        <v>10.329861111111001</v>
      </c>
      <c r="D68" s="2">
        <f>'Forward Ranks'!BW68</f>
        <v>2.4227053140096615</v>
      </c>
      <c r="E68" s="1">
        <f t="shared" si="6"/>
        <v>0.32064128256513025</v>
      </c>
      <c r="F68" s="8">
        <f t="shared" si="5"/>
        <v>25.026209406870368</v>
      </c>
      <c r="G68">
        <f t="shared" si="7"/>
        <v>340</v>
      </c>
      <c r="I68" t="str">
        <f>'G Ranks'!A68</f>
        <v>Tristan Jarry</v>
      </c>
      <c r="J68" t="str">
        <f>'G Ranks'!B68</f>
        <v>PIT</v>
      </c>
      <c r="K68" s="3">
        <f>'G Ranks'!C68</f>
        <v>31</v>
      </c>
      <c r="L68" s="2">
        <f>'G Ranks'!H68</f>
        <v>0.7857142857142857</v>
      </c>
      <c r="N68">
        <f t="shared" si="8"/>
        <v>24.357142857142858</v>
      </c>
      <c r="O68">
        <f t="shared" si="9"/>
        <v>6</v>
      </c>
      <c r="Q68">
        <f>'O and D Ranks'!S68</f>
        <v>394</v>
      </c>
      <c r="R68">
        <f>'O and D Ranks'!U68</f>
        <v>118</v>
      </c>
      <c r="S68" s="1">
        <f>_xlfn.RANK.EQ(Q68,$Q$2:$Q$500,)/COUNT($Q$2:Q$500)</f>
        <v>0.21242484969939879</v>
      </c>
      <c r="T68" s="1">
        <f>_xlfn.RANK.EQ(R68,$R$2:$R$500,0)/COUNT($R$2:R$500)</f>
        <v>0.76553106212424848</v>
      </c>
    </row>
    <row r="69" spans="1:20" x14ac:dyDescent="0.3">
      <c r="A69" t="str">
        <f>'Forward Ranks'!A69</f>
        <v>Calle Jarnkrok</v>
      </c>
      <c r="B69" t="str">
        <f>'Forward Ranks'!B69</f>
        <v>TOR</v>
      </c>
      <c r="C69">
        <f>'Forward Ranks'!BC69</f>
        <v>11.893115942029</v>
      </c>
      <c r="D69" s="2">
        <f>'Forward Ranks'!BW69</f>
        <v>4.0241545893719808</v>
      </c>
      <c r="E69" s="1">
        <f t="shared" si="6"/>
        <v>0.58917835671342689</v>
      </c>
      <c r="F69" s="8">
        <f t="shared" si="5"/>
        <v>47.859737100049074</v>
      </c>
      <c r="G69">
        <f t="shared" si="7"/>
        <v>206</v>
      </c>
      <c r="I69" t="str">
        <f>'G Ranks'!A69</f>
        <v>Ukko-Pekka Luukkonen</v>
      </c>
      <c r="J69" t="str">
        <f>'G Ranks'!B69</f>
        <v>BUF</v>
      </c>
      <c r="K69" s="3">
        <f>'G Ranks'!C69</f>
        <v>25</v>
      </c>
      <c r="L69" s="2">
        <f>'G Ranks'!H69</f>
        <v>0.6428571428571429</v>
      </c>
      <c r="N69">
        <f t="shared" si="8"/>
        <v>16.071428571428573</v>
      </c>
      <c r="O69">
        <f t="shared" si="9"/>
        <v>18</v>
      </c>
      <c r="Q69">
        <f>'O and D Ranks'!S69</f>
        <v>111</v>
      </c>
      <c r="R69">
        <f>'O and D Ranks'!U69</f>
        <v>278</v>
      </c>
      <c r="S69" s="1">
        <f>_xlfn.RANK.EQ(Q69,$Q$2:$Q$500,)/COUNT($Q$2:Q$500)</f>
        <v>0.77955911823647295</v>
      </c>
      <c r="T69" s="1">
        <f>_xlfn.RANK.EQ(R69,$R$2:$R$500,0)/COUNT($R$2:R$500)</f>
        <v>0.44488977955911824</v>
      </c>
    </row>
    <row r="70" spans="1:20" x14ac:dyDescent="0.3">
      <c r="A70" t="str">
        <f>'Forward Ranks'!A70</f>
        <v>Cam Atkinson</v>
      </c>
      <c r="B70" t="str">
        <f>'Forward Ranks'!B70</f>
        <v>PHI</v>
      </c>
      <c r="C70">
        <f>'Forward Ranks'!BC70</f>
        <v>12.388541666667001</v>
      </c>
      <c r="D70" s="2">
        <f>'Forward Ranks'!BW70</f>
        <v>4.3888888888888884</v>
      </c>
      <c r="E70" s="1">
        <f t="shared" si="6"/>
        <v>0.65531062124248496</v>
      </c>
      <c r="F70" s="8">
        <f t="shared" si="5"/>
        <v>54.371932870371829</v>
      </c>
      <c r="G70">
        <f t="shared" si="7"/>
        <v>173</v>
      </c>
      <c r="I70" t="str">
        <f>'G Ranks'!A70</f>
        <v>Ville Husso</v>
      </c>
      <c r="J70" t="str">
        <f>'G Ranks'!B70</f>
        <v>DET</v>
      </c>
      <c r="K70" s="3">
        <f>'G Ranks'!C70</f>
        <v>18</v>
      </c>
      <c r="L70" s="2">
        <f>'G Ranks'!H70</f>
        <v>0.31428571428571428</v>
      </c>
      <c r="N70">
        <f t="shared" si="8"/>
        <v>5.6571428571428566</v>
      </c>
      <c r="O70">
        <f t="shared" si="9"/>
        <v>49</v>
      </c>
      <c r="Q70">
        <f>'O and D Ranks'!S70</f>
        <v>120</v>
      </c>
      <c r="R70">
        <f>'O and D Ranks'!U70</f>
        <v>304</v>
      </c>
      <c r="S70" s="1">
        <f>_xlfn.RANK.EQ(Q70,$Q$2:$Q$500,)/COUNT($Q$2:Q$500)</f>
        <v>0.76152304609218435</v>
      </c>
      <c r="T70" s="1">
        <f>_xlfn.RANK.EQ(R70,$R$2:$R$500,0)/COUNT($R$2:R$500)</f>
        <v>0.39278557114228457</v>
      </c>
    </row>
    <row r="71" spans="1:20" x14ac:dyDescent="0.3">
      <c r="A71" t="str">
        <f>'Forward Ranks'!A71</f>
        <v>Carl Grundstrom</v>
      </c>
      <c r="B71" t="str">
        <f>'Forward Ranks'!B71</f>
        <v>L.A</v>
      </c>
      <c r="C71">
        <f>'Forward Ranks'!BC71</f>
        <v>10.58037037037</v>
      </c>
      <c r="D71" s="2">
        <f>'Forward Ranks'!BW71</f>
        <v>4.7584541062801931</v>
      </c>
      <c r="E71" s="1">
        <f t="shared" si="6"/>
        <v>0.61923847695390777</v>
      </c>
      <c r="F71" s="8">
        <f t="shared" si="5"/>
        <v>50.34620683485241</v>
      </c>
      <c r="G71">
        <f t="shared" si="7"/>
        <v>191</v>
      </c>
      <c r="I71" t="str">
        <f>'G Ranks'!A71</f>
        <v>Vitek Vanecek</v>
      </c>
      <c r="J71" t="str">
        <f>'G Ranks'!B71</f>
        <v>N.J</v>
      </c>
      <c r="K71" s="3">
        <f>'G Ranks'!C71</f>
        <v>28</v>
      </c>
      <c r="L71" s="2">
        <f>'G Ranks'!H71</f>
        <v>7.1428571428571425E-2</v>
      </c>
      <c r="N71">
        <f t="shared" si="8"/>
        <v>2</v>
      </c>
      <c r="O71">
        <f t="shared" si="9"/>
        <v>63</v>
      </c>
      <c r="Q71">
        <f>'O and D Ranks'!S71</f>
        <v>151</v>
      </c>
      <c r="R71">
        <f>'O and D Ranks'!U71</f>
        <v>163</v>
      </c>
      <c r="S71" s="1">
        <f>_xlfn.RANK.EQ(Q71,$Q$2:$Q$500,)/COUNT($Q$2:Q$500)</f>
        <v>0.69939879759519041</v>
      </c>
      <c r="T71" s="1">
        <f>_xlfn.RANK.EQ(R71,$R$2:$R$500,0)/COUNT($R$2:R$500)</f>
        <v>0.67535070140280562</v>
      </c>
    </row>
    <row r="72" spans="1:20" x14ac:dyDescent="0.3">
      <c r="A72" t="str">
        <f>'Forward Ranks'!A72</f>
        <v>Carter Verhaeghe</v>
      </c>
      <c r="B72" t="str">
        <f>'Forward Ranks'!B72</f>
        <v>FLA</v>
      </c>
      <c r="C72">
        <f>'Forward Ranks'!BC72</f>
        <v>13.730496453901001</v>
      </c>
      <c r="D72" s="2">
        <f>'Forward Ranks'!BW72</f>
        <v>5.7463768115942031</v>
      </c>
      <c r="E72" s="1">
        <f t="shared" si="6"/>
        <v>0.90380761523046094</v>
      </c>
      <c r="F72" s="8">
        <f t="shared" si="5"/>
        <v>78.900606434373145</v>
      </c>
      <c r="G72">
        <f t="shared" si="7"/>
        <v>49</v>
      </c>
      <c r="I72">
        <f>'G Ranks'!A72</f>
        <v>0</v>
      </c>
      <c r="J72">
        <f>'G Ranks'!B72</f>
        <v>0</v>
      </c>
      <c r="K72" s="3">
        <f>'G Ranks'!C72</f>
        <v>0</v>
      </c>
      <c r="L72" s="2">
        <f>'G Ranks'!H72</f>
        <v>0</v>
      </c>
      <c r="N72">
        <f t="shared" si="8"/>
        <v>0</v>
      </c>
      <c r="O72">
        <f t="shared" si="9"/>
        <v>71</v>
      </c>
      <c r="Q72">
        <f>'O and D Ranks'!S72</f>
        <v>13</v>
      </c>
      <c r="R72">
        <f>'O and D Ranks'!U72</f>
        <v>243</v>
      </c>
      <c r="S72" s="1">
        <f>_xlfn.RANK.EQ(Q72,$Q$2:$Q$500,)/COUNT($Q$2:Q$500)</f>
        <v>0.97595190380761521</v>
      </c>
      <c r="T72" s="1">
        <f>_xlfn.RANK.EQ(R72,$R$2:$R$500,0)/COUNT($R$2:R$500)</f>
        <v>0.51503006012024044</v>
      </c>
    </row>
    <row r="73" spans="1:20" x14ac:dyDescent="0.3">
      <c r="A73" t="str">
        <f>'Forward Ranks'!A73</f>
        <v>Casey Cizikas</v>
      </c>
      <c r="B73" t="str">
        <f>'Forward Ranks'!B73</f>
        <v>NYI</v>
      </c>
      <c r="C73">
        <f>'Forward Ranks'!BC73</f>
        <v>10.852991452991001</v>
      </c>
      <c r="D73" s="2">
        <f>'Forward Ranks'!BW73</f>
        <v>1.7946859903381642</v>
      </c>
      <c r="E73" s="1">
        <f t="shared" si="6"/>
        <v>0.25851703406813625</v>
      </c>
      <c r="F73" s="8">
        <f t="shared" si="5"/>
        <v>19.477711713942785</v>
      </c>
      <c r="G73">
        <f t="shared" si="7"/>
        <v>371</v>
      </c>
      <c r="I73">
        <f>'G Ranks'!A73</f>
        <v>0</v>
      </c>
      <c r="J73">
        <f>'G Ranks'!B73</f>
        <v>0</v>
      </c>
      <c r="K73" s="3">
        <f>'G Ranks'!C73</f>
        <v>0</v>
      </c>
      <c r="L73" s="2">
        <f>'G Ranks'!H73</f>
        <v>0</v>
      </c>
      <c r="N73">
        <f t="shared" si="8"/>
        <v>0</v>
      </c>
      <c r="O73">
        <f t="shared" si="9"/>
        <v>71</v>
      </c>
      <c r="Q73">
        <f>'O and D Ranks'!S73</f>
        <v>395</v>
      </c>
      <c r="R73">
        <f>'O and D Ranks'!U73</f>
        <v>234</v>
      </c>
      <c r="S73" s="1">
        <f>_xlfn.RANK.EQ(Q73,$Q$2:$Q$500,)/COUNT($Q$2:Q$500)</f>
        <v>0.21042084168336672</v>
      </c>
      <c r="T73" s="1">
        <f>_xlfn.RANK.EQ(R73,$R$2:$R$500,0)/COUNT($R$2:R$500)</f>
        <v>0.53306613226452904</v>
      </c>
    </row>
    <row r="74" spans="1:20" x14ac:dyDescent="0.3">
      <c r="A74" t="str">
        <f>'Forward Ranks'!A74</f>
        <v>Casey Mittelstadt</v>
      </c>
      <c r="B74" t="str">
        <f>'Forward Ranks'!B74</f>
        <v>BUF</v>
      </c>
      <c r="C74">
        <f>'Forward Ranks'!BC74</f>
        <v>14.548611111111001</v>
      </c>
      <c r="D74" s="2">
        <f>'Forward Ranks'!BW74</f>
        <v>5.7318840579710146</v>
      </c>
      <c r="E74" s="1">
        <f t="shared" si="6"/>
        <v>0.93186372745490986</v>
      </c>
      <c r="F74" s="8">
        <f t="shared" si="5"/>
        <v>83.390952093397118</v>
      </c>
      <c r="G74">
        <f t="shared" si="7"/>
        <v>35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71</v>
      </c>
      <c r="Q74">
        <f>'O and D Ranks'!S74</f>
        <v>95</v>
      </c>
      <c r="R74">
        <f>'O and D Ranks'!U74</f>
        <v>78</v>
      </c>
      <c r="S74" s="1">
        <f>_xlfn.RANK.EQ(Q74,$Q$2:$Q$500,)/COUNT($Q$2:Q$500)</f>
        <v>0.81162324649298601</v>
      </c>
      <c r="T74" s="1">
        <f>_xlfn.RANK.EQ(R74,$R$2:$R$500,0)/COUNT($R$2:R$500)</f>
        <v>0.84569138276553102</v>
      </c>
    </row>
    <row r="75" spans="1:20" x14ac:dyDescent="0.3">
      <c r="A75" t="str">
        <f>'Forward Ranks'!A75</f>
        <v>Chandler Stephenson</v>
      </c>
      <c r="B75" t="str">
        <f>'Forward Ranks'!B75</f>
        <v>VGK</v>
      </c>
      <c r="C75">
        <f>'Forward Ranks'!BC75</f>
        <v>12.608712121211999</v>
      </c>
      <c r="D75" s="2">
        <f>'Forward Ranks'!BW75</f>
        <v>1.642512077294686</v>
      </c>
      <c r="E75" s="1">
        <f t="shared" si="6"/>
        <v>0.27655310621242485</v>
      </c>
      <c r="F75" s="8">
        <f t="shared" si="5"/>
        <v>20.709961938222609</v>
      </c>
      <c r="G75">
        <f t="shared" si="7"/>
        <v>362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71</v>
      </c>
      <c r="Q75">
        <f>'O and D Ranks'!S75</f>
        <v>284</v>
      </c>
      <c r="R75">
        <f>'O and D Ranks'!U75</f>
        <v>404</v>
      </c>
      <c r="S75" s="1">
        <f>_xlfn.RANK.EQ(Q75,$Q$2:$Q$500,)/COUNT($Q$2:Q$500)</f>
        <v>0.43286573146292584</v>
      </c>
      <c r="T75" s="1">
        <f>_xlfn.RANK.EQ(R75,$R$2:$R$500,0)/COUNT($R$2:R$500)</f>
        <v>0.19238476953907815</v>
      </c>
    </row>
    <row r="76" spans="1:20" x14ac:dyDescent="0.3">
      <c r="A76" t="str">
        <f>'Forward Ranks'!A76</f>
        <v>Charlie Coyle</v>
      </c>
      <c r="B76" t="str">
        <f>'Forward Ranks'!B76</f>
        <v>BOS</v>
      </c>
      <c r="C76">
        <f>'Forward Ranks'!BC76</f>
        <v>12.560763888888999</v>
      </c>
      <c r="D76" s="2">
        <f>'Forward Ranks'!BW76</f>
        <v>4.0893719806763285</v>
      </c>
      <c r="E76" s="1">
        <f t="shared" si="6"/>
        <v>0.62525050100200397</v>
      </c>
      <c r="F76" s="8">
        <f t="shared" si="5"/>
        <v>51.365635903113713</v>
      </c>
      <c r="G76">
        <f t="shared" si="7"/>
        <v>188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71</v>
      </c>
      <c r="Q76">
        <f>'O and D Ranks'!S76</f>
        <v>152</v>
      </c>
      <c r="R76">
        <f>'O and D Ranks'!U76</f>
        <v>343</v>
      </c>
      <c r="S76" s="1">
        <f>_xlfn.RANK.EQ(Q76,$Q$2:$Q$500,)/COUNT($Q$2:Q$500)</f>
        <v>0.69739478957915835</v>
      </c>
      <c r="T76" s="1">
        <f>_xlfn.RANK.EQ(R76,$R$2:$R$500,0)/COUNT($R$2:R$500)</f>
        <v>0.31462925851703405</v>
      </c>
    </row>
    <row r="77" spans="1:20" x14ac:dyDescent="0.3">
      <c r="A77" t="str">
        <f>'Forward Ranks'!A77</f>
        <v>Chris Kreider</v>
      </c>
      <c r="B77" t="str">
        <f>'Forward Ranks'!B77</f>
        <v>NYR</v>
      </c>
      <c r="C77">
        <f>'Forward Ranks'!BC77</f>
        <v>12.517375886525</v>
      </c>
      <c r="D77" s="2">
        <f>'Forward Ranks'!BW77</f>
        <v>4.9879227053140101</v>
      </c>
      <c r="E77" s="1">
        <f t="shared" si="6"/>
        <v>0.74549098196392782</v>
      </c>
      <c r="F77" s="8">
        <f t="shared" si="5"/>
        <v>62.435703395348135</v>
      </c>
      <c r="G77">
        <f t="shared" si="7"/>
        <v>128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71</v>
      </c>
      <c r="Q77">
        <f>'O and D Ranks'!S77</f>
        <v>169</v>
      </c>
      <c r="R77">
        <f>'O and D Ranks'!U77</f>
        <v>107</v>
      </c>
      <c r="S77" s="1">
        <f>_xlfn.RANK.EQ(Q77,$Q$2:$Q$500,)/COUNT($Q$2:Q$500)</f>
        <v>0.66332665330661322</v>
      </c>
      <c r="T77" s="1">
        <f>_xlfn.RANK.EQ(R77,$R$2:$R$500,0)/COUNT($R$2:R$500)</f>
        <v>0.78757515030060121</v>
      </c>
    </row>
    <row r="78" spans="1:20" x14ac:dyDescent="0.3">
      <c r="A78" t="str">
        <f>'Forward Ranks'!A78</f>
        <v>Chris Tierney</v>
      </c>
      <c r="B78" t="str">
        <f>'Forward Ranks'!B78</f>
        <v>N.J</v>
      </c>
      <c r="C78">
        <f>'Forward Ranks'!BC78</f>
        <v>8.1371794871795</v>
      </c>
      <c r="D78" s="2">
        <f>'Forward Ranks'!BW78</f>
        <v>3.0120772946859904</v>
      </c>
      <c r="E78" s="1">
        <f t="shared" si="6"/>
        <v>0.30460921843687377</v>
      </c>
      <c r="F78" s="8">
        <f t="shared" si="5"/>
        <v>24.509813576117963</v>
      </c>
      <c r="G78">
        <f t="shared" si="7"/>
        <v>348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71</v>
      </c>
      <c r="Q78">
        <f>'O and D Ranks'!S78</f>
        <v>396</v>
      </c>
      <c r="R78">
        <f>'O and D Ranks'!U78</f>
        <v>44</v>
      </c>
      <c r="S78" s="1">
        <f>_xlfn.RANK.EQ(Q78,$Q$2:$Q$500,)/COUNT($Q$2:Q$500)</f>
        <v>0.20841683366733466</v>
      </c>
      <c r="T78" s="1">
        <f>_xlfn.RANK.EQ(R78,$R$2:$R$500,0)/COUNT($R$2:R$500)</f>
        <v>0.91382765531062127</v>
      </c>
    </row>
    <row r="79" spans="1:20" x14ac:dyDescent="0.3">
      <c r="A79" t="str">
        <f>'Forward Ranks'!A79</f>
        <v>Christian Dvorak</v>
      </c>
      <c r="B79" t="str">
        <f>'Forward Ranks'!B79</f>
        <v>MTL</v>
      </c>
      <c r="C79">
        <f>'Forward Ranks'!BC79</f>
        <v>12.932</v>
      </c>
      <c r="D79" s="2">
        <f>'Forward Ranks'!BW79</f>
        <v>2.0169082125603861</v>
      </c>
      <c r="E79" s="1">
        <f t="shared" si="6"/>
        <v>0.33867735470941884</v>
      </c>
      <c r="F79" s="8">
        <f t="shared" si="5"/>
        <v>26.082657004830914</v>
      </c>
      <c r="G79">
        <f t="shared" si="7"/>
        <v>331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71</v>
      </c>
      <c r="Q79">
        <f>'O and D Ranks'!S79</f>
        <v>310</v>
      </c>
      <c r="R79">
        <f>'O and D Ranks'!U79</f>
        <v>342</v>
      </c>
      <c r="S79" s="1">
        <f>_xlfn.RANK.EQ(Q79,$Q$2:$Q$500,)/COUNT($Q$2:Q$500)</f>
        <v>0.38076152304609218</v>
      </c>
      <c r="T79" s="1">
        <f>_xlfn.RANK.EQ(R79,$R$2:$R$500,0)/COUNT($R$2:R$500)</f>
        <v>0.31663326653306612</v>
      </c>
    </row>
    <row r="80" spans="1:20" x14ac:dyDescent="0.3">
      <c r="A80" t="str">
        <f>'Forward Ranks'!A80</f>
        <v>Christian Fischer</v>
      </c>
      <c r="B80" t="str">
        <f>'Forward Ranks'!B80</f>
        <v>DET</v>
      </c>
      <c r="C80">
        <f>'Forward Ranks'!BC80</f>
        <v>10.029999999999999</v>
      </c>
      <c r="D80" s="2">
        <f>'Forward Ranks'!BW80</f>
        <v>3.77536231884058</v>
      </c>
      <c r="E80" s="1">
        <f t="shared" si="6"/>
        <v>0.45090180360721444</v>
      </c>
      <c r="F80" s="8">
        <f t="shared" si="5"/>
        <v>37.866884057971014</v>
      </c>
      <c r="G80">
        <f t="shared" si="7"/>
        <v>275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71</v>
      </c>
      <c r="Q80">
        <f>'O and D Ranks'!S80</f>
        <v>313</v>
      </c>
      <c r="R80">
        <f>'O and D Ranks'!U80</f>
        <v>104</v>
      </c>
      <c r="S80" s="1">
        <f>_xlfn.RANK.EQ(Q80,$Q$2:$Q$500,)/COUNT($Q$2:Q$500)</f>
        <v>0.37474949899799598</v>
      </c>
      <c r="T80" s="1">
        <f>_xlfn.RANK.EQ(R80,$R$2:$R$500,0)/COUNT($R$2:R$500)</f>
        <v>0.79358717434869741</v>
      </c>
    </row>
    <row r="81" spans="1:20" x14ac:dyDescent="0.3">
      <c r="A81" t="str">
        <f>'Forward Ranks'!A81</f>
        <v>Claude Giroux</v>
      </c>
      <c r="B81" t="str">
        <f>'Forward Ranks'!B81</f>
        <v>OTT</v>
      </c>
      <c r="C81">
        <f>'Forward Ranks'!BC81</f>
        <v>14.144318181818001</v>
      </c>
      <c r="D81" s="2">
        <f>'Forward Ranks'!BW81</f>
        <v>6.5845410628019323</v>
      </c>
      <c r="E81" s="1">
        <f t="shared" si="6"/>
        <v>0.97595190380761521</v>
      </c>
      <c r="F81" s="8">
        <f t="shared" si="5"/>
        <v>93.133843873516597</v>
      </c>
      <c r="G81">
        <f t="shared" si="7"/>
        <v>13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71</v>
      </c>
      <c r="Q81">
        <f>'O and D Ranks'!S81</f>
        <v>14</v>
      </c>
      <c r="R81">
        <f>'O and D Ranks'!U81</f>
        <v>167</v>
      </c>
      <c r="S81" s="1">
        <f>_xlfn.RANK.EQ(Q81,$Q$2:$Q$500,)/COUNT($Q$2:Q$500)</f>
        <v>0.97394789579158314</v>
      </c>
      <c r="T81" s="1">
        <f>_xlfn.RANK.EQ(R81,$R$2:$R$500,0)/COUNT($R$2:R$500)</f>
        <v>0.66733466933867736</v>
      </c>
    </row>
    <row r="82" spans="1:20" x14ac:dyDescent="0.3">
      <c r="A82" t="str">
        <f>'Forward Ranks'!A82</f>
        <v>Clayton Keller</v>
      </c>
      <c r="B82" t="str">
        <f>'Forward Ranks'!B82</f>
        <v>ARI</v>
      </c>
      <c r="C82">
        <f>'Forward Ranks'!BC82</f>
        <v>14.66524822695</v>
      </c>
      <c r="D82" s="2">
        <f>'Forward Ranks'!BW82</f>
        <v>5.3768115942028984</v>
      </c>
      <c r="E82" s="1">
        <f t="shared" si="6"/>
        <v>0.90180360721442887</v>
      </c>
      <c r="F82" s="8">
        <f t="shared" si="5"/>
        <v>78.852276698528257</v>
      </c>
      <c r="G82">
        <f t="shared" si="7"/>
        <v>50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71</v>
      </c>
      <c r="Q82">
        <f>'O and D Ranks'!S82</f>
        <v>231</v>
      </c>
      <c r="R82">
        <f>'O and D Ranks'!U82</f>
        <v>40</v>
      </c>
      <c r="S82" s="1">
        <f>_xlfn.RANK.EQ(Q82,$Q$2:$Q$500,)/COUNT($Q$2:Q$500)</f>
        <v>0.53907815631262523</v>
      </c>
      <c r="T82" s="1">
        <f>_xlfn.RANK.EQ(R82,$R$2:$R$500,0)/COUNT($R$2:R$500)</f>
        <v>0.92184368737474953</v>
      </c>
    </row>
    <row r="83" spans="1:20" x14ac:dyDescent="0.3">
      <c r="A83" t="str">
        <f>'Forward Ranks'!A83</f>
        <v>Cody Glass</v>
      </c>
      <c r="B83" t="str">
        <f>'Forward Ranks'!B83</f>
        <v>NSH</v>
      </c>
      <c r="C83">
        <f>'Forward Ranks'!BC83</f>
        <v>10.3025</v>
      </c>
      <c r="D83" s="2">
        <f>'Forward Ranks'!BW83</f>
        <v>1.0724637681159421</v>
      </c>
      <c r="E83" s="1">
        <f t="shared" si="6"/>
        <v>0.19639278557114229</v>
      </c>
      <c r="F83" s="8">
        <f t="shared" si="5"/>
        <v>11.049057971014493</v>
      </c>
      <c r="G83">
        <f t="shared" si="7"/>
        <v>402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71</v>
      </c>
      <c r="Q83">
        <f>'O and D Ranks'!S83</f>
        <v>354</v>
      </c>
      <c r="R83">
        <f>'O and D Ranks'!U83</f>
        <v>394</v>
      </c>
      <c r="S83" s="1">
        <f>_xlfn.RANK.EQ(Q83,$Q$2:$Q$500,)/COUNT($Q$2:Q$500)</f>
        <v>0.29258517034068138</v>
      </c>
      <c r="T83" s="1">
        <f>_xlfn.RANK.EQ(R83,$R$2:$R$500,0)/COUNT($R$2:R$500)</f>
        <v>0.21242484969939879</v>
      </c>
    </row>
    <row r="84" spans="1:20" x14ac:dyDescent="0.3">
      <c r="A84" t="str">
        <f>'Forward Ranks'!A84</f>
        <v>Cole Caufield</v>
      </c>
      <c r="B84" t="str">
        <f>'Forward Ranks'!B84</f>
        <v>MTL</v>
      </c>
      <c r="C84">
        <f>'Forward Ranks'!BC84</f>
        <v>14.254166666667</v>
      </c>
      <c r="D84" s="2">
        <f>'Forward Ranks'!BW84</f>
        <v>4.0144927536231885</v>
      </c>
      <c r="E84" s="1">
        <f t="shared" si="6"/>
        <v>0.68537074148296595</v>
      </c>
      <c r="F84" s="8">
        <f t="shared" si="5"/>
        <v>57.223248792271875</v>
      </c>
      <c r="G84">
        <f t="shared" si="7"/>
        <v>158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71</v>
      </c>
      <c r="Q84">
        <f>'O and D Ranks'!S84</f>
        <v>230</v>
      </c>
      <c r="R84">
        <f>'O and D Ranks'!U84</f>
        <v>190</v>
      </c>
      <c r="S84" s="1">
        <f>_xlfn.RANK.EQ(Q84,$Q$2:$Q$500,)/COUNT($Q$2:Q$500)</f>
        <v>0.5410821643286573</v>
      </c>
      <c r="T84" s="1">
        <f>_xlfn.RANK.EQ(R84,$R$2:$R$500,0)/COUNT($R$2:R$500)</f>
        <v>0.62124248496993983</v>
      </c>
    </row>
    <row r="85" spans="1:20" x14ac:dyDescent="0.3">
      <c r="A85" t="str">
        <f>'Forward Ranks'!A85</f>
        <v>Cole Guttman</v>
      </c>
      <c r="B85" t="str">
        <f>'Forward Ranks'!B85</f>
        <v>CHI</v>
      </c>
      <c r="C85">
        <f>'Forward Ranks'!BC85</f>
        <v>10.314197530864</v>
      </c>
      <c r="D85" s="2">
        <f>'Forward Ranks'!BW85</f>
        <v>1.1811594202898554</v>
      </c>
      <c r="E85" s="1">
        <f t="shared" si="6"/>
        <v>0.20841683366733466</v>
      </c>
      <c r="F85" s="8">
        <f t="shared" si="5"/>
        <v>12.18271157631038</v>
      </c>
      <c r="G85">
        <f t="shared" si="7"/>
        <v>396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71</v>
      </c>
      <c r="Q85">
        <f>'O and D Ranks'!S85</f>
        <v>360</v>
      </c>
      <c r="R85">
        <f>'O and D Ranks'!U85</f>
        <v>411</v>
      </c>
      <c r="S85" s="1">
        <f>_xlfn.RANK.EQ(Q85,$Q$2:$Q$500,)/COUNT($Q$2:Q$500)</f>
        <v>0.28056112224448898</v>
      </c>
      <c r="T85" s="1">
        <f>_xlfn.RANK.EQ(R85,$R$2:$R$500,0)/COUNT($R$2:R$500)</f>
        <v>0.17835671342685372</v>
      </c>
    </row>
    <row r="86" spans="1:20" x14ac:dyDescent="0.3">
      <c r="A86" t="str">
        <f>'Forward Ranks'!A86</f>
        <v>Cole Perfetti</v>
      </c>
      <c r="B86" t="str">
        <f>'Forward Ranks'!B86</f>
        <v>WPG</v>
      </c>
      <c r="C86">
        <f>'Forward Ranks'!BC86</f>
        <v>11.533695652174</v>
      </c>
      <c r="D86" s="2">
        <f>'Forward Ranks'!BW86</f>
        <v>6.3091787439613523</v>
      </c>
      <c r="E86" s="1">
        <f t="shared" si="6"/>
        <v>0.85971943887775548</v>
      </c>
      <c r="F86" s="8">
        <f t="shared" si="5"/>
        <v>72.768147448015668</v>
      </c>
      <c r="G86">
        <f t="shared" si="7"/>
        <v>71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71</v>
      </c>
      <c r="Q86">
        <f>'O and D Ranks'!S86</f>
        <v>149</v>
      </c>
      <c r="R86">
        <f>'O and D Ranks'!U86</f>
        <v>8</v>
      </c>
      <c r="S86" s="1">
        <f>_xlfn.RANK.EQ(Q86,$Q$2:$Q$500,)/COUNT($Q$2:Q$500)</f>
        <v>0.70340681362725455</v>
      </c>
      <c r="T86" s="1">
        <f>_xlfn.RANK.EQ(R86,$R$2:$R$500,0)/COUNT($R$2:R$500)</f>
        <v>0.98597194388777554</v>
      </c>
    </row>
    <row r="87" spans="1:20" x14ac:dyDescent="0.3">
      <c r="A87" t="str">
        <f>'Forward Ranks'!A87</f>
        <v>Cole Sillinger</v>
      </c>
      <c r="B87" t="str">
        <f>'Forward Ranks'!B87</f>
        <v>CBJ</v>
      </c>
      <c r="C87">
        <f>'Forward Ranks'!BC87</f>
        <v>12.019047619047999</v>
      </c>
      <c r="D87" s="2">
        <f>'Forward Ranks'!BW87</f>
        <v>4.1763285024154584</v>
      </c>
      <c r="E87" s="1">
        <f t="shared" si="6"/>
        <v>0.61523046092184364</v>
      </c>
      <c r="F87" s="8">
        <f t="shared" si="5"/>
        <v>50.195491143318812</v>
      </c>
      <c r="G87">
        <f t="shared" si="7"/>
        <v>193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71</v>
      </c>
      <c r="Q87">
        <f>'O and D Ranks'!S87</f>
        <v>188</v>
      </c>
      <c r="R87">
        <f>'O and D Ranks'!U87</f>
        <v>298</v>
      </c>
      <c r="S87" s="1">
        <f>_xlfn.RANK.EQ(Q87,$Q$2:$Q$500,)/COUNT($Q$2:Q$500)</f>
        <v>0.62525050100200397</v>
      </c>
      <c r="T87" s="1">
        <f>_xlfn.RANK.EQ(R87,$R$2:$R$500,0)/COUNT($R$2:R$500)</f>
        <v>0.40480961923847697</v>
      </c>
    </row>
    <row r="88" spans="1:20" x14ac:dyDescent="0.3">
      <c r="A88" t="str">
        <f>'Forward Ranks'!A88</f>
        <v>Cole Smith</v>
      </c>
      <c r="B88" t="str">
        <f>'Forward Ranks'!B88</f>
        <v>NSH</v>
      </c>
      <c r="C88">
        <f>'Forward Ranks'!BC88</f>
        <v>10.919503546099</v>
      </c>
      <c r="D88" s="2">
        <f>'Forward Ranks'!BW88</f>
        <v>3.456521739130435</v>
      </c>
      <c r="E88" s="1">
        <f t="shared" si="6"/>
        <v>0.44889779559118237</v>
      </c>
      <c r="F88" s="8">
        <f t="shared" si="5"/>
        <v>37.743501387603068</v>
      </c>
      <c r="G88">
        <f t="shared" si="7"/>
        <v>276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71</v>
      </c>
      <c r="Q88">
        <f>'O and D Ranks'!S88</f>
        <v>302</v>
      </c>
      <c r="R88">
        <f>'O and D Ranks'!U88</f>
        <v>138</v>
      </c>
      <c r="S88" s="1">
        <f>_xlfn.RANK.EQ(Q88,$Q$2:$Q$500,)/COUNT($Q$2:Q$500)</f>
        <v>0.39679358717434871</v>
      </c>
      <c r="T88" s="1">
        <f>_xlfn.RANK.EQ(R88,$R$2:$R$500,0)/COUNT($R$2:R$500)</f>
        <v>0.72545090180360716</v>
      </c>
    </row>
    <row r="89" spans="1:20" x14ac:dyDescent="0.3">
      <c r="A89" t="str">
        <f>'Forward Ranks'!A89</f>
        <v>Colin Blackwell</v>
      </c>
      <c r="B89" t="str">
        <f>'Forward Ranks'!B89</f>
        <v>CHI</v>
      </c>
      <c r="C89">
        <f>'Forward Ranks'!BC89</f>
        <v>12.708771929825</v>
      </c>
      <c r="D89" s="2">
        <f>'Forward Ranks'!BW89</f>
        <v>3.8357487922705316</v>
      </c>
      <c r="E89" s="1">
        <f t="shared" si="6"/>
        <v>0.60721442885771548</v>
      </c>
      <c r="F89" s="8">
        <f t="shared" si="5"/>
        <v>48.747656581067872</v>
      </c>
      <c r="G89">
        <f t="shared" si="7"/>
        <v>197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71</v>
      </c>
      <c r="Q89">
        <f>'O and D Ranks'!S89</f>
        <v>292</v>
      </c>
      <c r="R89">
        <f>'O and D Ranks'!U89</f>
        <v>153</v>
      </c>
      <c r="S89" s="1">
        <f>_xlfn.RANK.EQ(Q89,$Q$2:$Q$500,)/COUNT($Q$2:Q$500)</f>
        <v>0.41683366733466931</v>
      </c>
      <c r="T89" s="1">
        <f>_xlfn.RANK.EQ(R89,$R$2:$R$500,0)/COUNT($R$2:R$500)</f>
        <v>0.69539078156312628</v>
      </c>
    </row>
    <row r="90" spans="1:20" x14ac:dyDescent="0.3">
      <c r="A90" t="str">
        <f>'Forward Ranks'!A90</f>
        <v>Colton Sissons</v>
      </c>
      <c r="B90" t="str">
        <f>'Forward Ranks'!B90</f>
        <v>NSH</v>
      </c>
      <c r="C90">
        <f>'Forward Ranks'!BC90</f>
        <v>11.902083333333</v>
      </c>
      <c r="D90" s="2">
        <f>'Forward Ranks'!BW90</f>
        <v>3.5507246376811596</v>
      </c>
      <c r="E90" s="1">
        <f t="shared" si="6"/>
        <v>0.51302605210420837</v>
      </c>
      <c r="F90" s="8">
        <f t="shared" si="5"/>
        <v>42.261020531399787</v>
      </c>
      <c r="G90">
        <f t="shared" si="7"/>
        <v>244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71</v>
      </c>
      <c r="Q90">
        <f>'O and D Ranks'!S90</f>
        <v>314</v>
      </c>
      <c r="R90">
        <f>'O and D Ranks'!U90</f>
        <v>123</v>
      </c>
      <c r="S90" s="1">
        <f>_xlfn.RANK.EQ(Q90,$Q$2:$Q$500,)/COUNT($Q$2:Q$500)</f>
        <v>0.37274549098196391</v>
      </c>
      <c r="T90" s="1">
        <f>_xlfn.RANK.EQ(R90,$R$2:$R$500,0)/COUNT($R$2:R$500)</f>
        <v>0.75551102204408815</v>
      </c>
    </row>
    <row r="91" spans="1:20" x14ac:dyDescent="0.3">
      <c r="A91" t="str">
        <f>'Forward Ranks'!A91</f>
        <v>Connor Bedard</v>
      </c>
      <c r="B91" t="str">
        <f>'Forward Ranks'!B91</f>
        <v>CHI</v>
      </c>
      <c r="C91">
        <f>'Forward Ranks'!BC91</f>
        <v>14.32905982906</v>
      </c>
      <c r="D91" s="2">
        <f>'Forward Ranks'!BW91</f>
        <v>3.0265700483091789</v>
      </c>
      <c r="E91" s="1">
        <f t="shared" si="6"/>
        <v>0.52705410821643284</v>
      </c>
      <c r="F91" s="8">
        <f t="shared" si="5"/>
        <v>43.367903299063236</v>
      </c>
      <c r="G91">
        <f t="shared" si="7"/>
        <v>237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71</v>
      </c>
      <c r="Q91">
        <f>'O and D Ranks'!S91</f>
        <v>203</v>
      </c>
      <c r="R91">
        <f>'O and D Ranks'!U91</f>
        <v>384</v>
      </c>
      <c r="S91" s="1">
        <f>_xlfn.RANK.EQ(Q91,$Q$2:$Q$500,)/COUNT($Q$2:Q$500)</f>
        <v>0.59519038076152309</v>
      </c>
      <c r="T91" s="1">
        <f>_xlfn.RANK.EQ(R91,$R$2:$R$500,0)/COUNT($R$2:R$500)</f>
        <v>0.23246492985971945</v>
      </c>
    </row>
    <row r="92" spans="1:20" x14ac:dyDescent="0.3">
      <c r="A92" t="str">
        <f>'Forward Ranks'!A92</f>
        <v>Connor Brown</v>
      </c>
      <c r="B92" t="str">
        <f>'Forward Ranks'!B92</f>
        <v>EDM</v>
      </c>
      <c r="C92">
        <f>'Forward Ranks'!BC92</f>
        <v>11.253603603604001</v>
      </c>
      <c r="D92" s="2">
        <f>'Forward Ranks'!BW92</f>
        <v>2.2149758454106281</v>
      </c>
      <c r="E92" s="1">
        <f t="shared" si="6"/>
        <v>0.31663326653306612</v>
      </c>
      <c r="F92" s="8">
        <f t="shared" si="5"/>
        <v>24.926460155808861</v>
      </c>
      <c r="G92">
        <f t="shared" si="7"/>
        <v>342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71</v>
      </c>
      <c r="Q92">
        <f>'O and D Ranks'!S92</f>
        <v>331</v>
      </c>
      <c r="R92">
        <f>'O and D Ranks'!U92</f>
        <v>266</v>
      </c>
      <c r="S92" s="1">
        <f>_xlfn.RANK.EQ(Q92,$Q$2:$Q$500,)/COUNT($Q$2:Q$500)</f>
        <v>0.33867735470941884</v>
      </c>
      <c r="T92" s="1">
        <f>_xlfn.RANK.EQ(R92,$R$2:$R$500,0)/COUNT($R$2:R$500)</f>
        <v>0.46893787575150303</v>
      </c>
    </row>
    <row r="93" spans="1:20" x14ac:dyDescent="0.3">
      <c r="A93" t="str">
        <f>'Forward Ranks'!A93</f>
        <v>Connor Dewar</v>
      </c>
      <c r="B93" t="str">
        <f>'Forward Ranks'!B93</f>
        <v>MIN</v>
      </c>
      <c r="C93">
        <f>'Forward Ranks'!BC93</f>
        <v>8.6192592592592998</v>
      </c>
      <c r="D93" s="2">
        <f>'Forward Ranks'!BW93</f>
        <v>2.6111111111111112</v>
      </c>
      <c r="E93" s="1">
        <f t="shared" si="6"/>
        <v>0.29058116232464931</v>
      </c>
      <c r="F93" s="8">
        <f t="shared" si="5"/>
        <v>22.505843621399283</v>
      </c>
      <c r="G93">
        <f t="shared" si="7"/>
        <v>355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71</v>
      </c>
      <c r="Q93">
        <f>'O and D Ranks'!S93</f>
        <v>380</v>
      </c>
      <c r="R93">
        <f>'O and D Ranks'!U93</f>
        <v>184</v>
      </c>
      <c r="S93" s="1">
        <f>_xlfn.RANK.EQ(Q93,$Q$2:$Q$500,)/COUNT($Q$2:Q$500)</f>
        <v>0.24048096192384769</v>
      </c>
      <c r="T93" s="1">
        <f>_xlfn.RANK.EQ(R93,$R$2:$R$500,0)/COUNT($R$2:R$500)</f>
        <v>0.63326653306613223</v>
      </c>
    </row>
    <row r="94" spans="1:20" x14ac:dyDescent="0.3">
      <c r="A94" t="str">
        <f>'Forward Ranks'!A94</f>
        <v>Connor McDavid</v>
      </c>
      <c r="B94" t="str">
        <f>'Forward Ranks'!B94</f>
        <v>EDM</v>
      </c>
      <c r="C94">
        <f>'Forward Ranks'!BC94</f>
        <v>16.313888888889</v>
      </c>
      <c r="D94" s="2">
        <f>'Forward Ranks'!BW94</f>
        <v>7.3502415458937191</v>
      </c>
      <c r="E94" s="1">
        <f t="shared" si="6"/>
        <v>1</v>
      </c>
      <c r="F94" s="8">
        <f t="shared" si="5"/>
        <v>119.91102388620585</v>
      </c>
      <c r="G94">
        <f t="shared" si="7"/>
        <v>1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71</v>
      </c>
      <c r="Q94">
        <f>'O and D Ranks'!S94</f>
        <v>1</v>
      </c>
      <c r="R94">
        <f>'O and D Ranks'!U94</f>
        <v>53</v>
      </c>
      <c r="S94" s="1">
        <f>_xlfn.RANK.EQ(Q94,$Q$2:$Q$500,)/COUNT($Q$2:Q$500)</f>
        <v>1</v>
      </c>
      <c r="T94" s="1">
        <f>_xlfn.RANK.EQ(R94,$R$2:$R$500,0)/COUNT($R$2:R$500)</f>
        <v>0.89579158316633267</v>
      </c>
    </row>
    <row r="95" spans="1:20" x14ac:dyDescent="0.3">
      <c r="A95" t="str">
        <f>'Forward Ranks'!A95</f>
        <v>Connor McMichael</v>
      </c>
      <c r="B95" t="str">
        <f>'Forward Ranks'!B95</f>
        <v>WSH</v>
      </c>
      <c r="C95">
        <f>'Forward Ranks'!BC95</f>
        <v>12.403409090908999</v>
      </c>
      <c r="D95" s="2">
        <f>'Forward Ranks'!BW95</f>
        <v>4.2415458937198069</v>
      </c>
      <c r="E95" s="1">
        <f t="shared" si="6"/>
        <v>0.63126252505010017</v>
      </c>
      <c r="F95" s="8">
        <f t="shared" si="5"/>
        <v>52.609628897671989</v>
      </c>
      <c r="G95">
        <f t="shared" si="7"/>
        <v>185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71</v>
      </c>
      <c r="Q95">
        <f>'O and D Ranks'!S95</f>
        <v>202</v>
      </c>
      <c r="R95">
        <f>'O and D Ranks'!U95</f>
        <v>179</v>
      </c>
      <c r="S95" s="1">
        <f>_xlfn.RANK.EQ(Q95,$Q$2:$Q$500,)/COUNT($Q$2:Q$500)</f>
        <v>0.59719438877755515</v>
      </c>
      <c r="T95" s="1">
        <f>_xlfn.RANK.EQ(R95,$R$2:$R$500,0)/COUNT($R$2:R$500)</f>
        <v>0.64328657314629256</v>
      </c>
    </row>
    <row r="96" spans="1:20" x14ac:dyDescent="0.3">
      <c r="A96" t="str">
        <f>'Forward Ranks'!A96</f>
        <v>Connor Zary</v>
      </c>
      <c r="B96" t="str">
        <f>'Forward Ranks'!B96</f>
        <v>CGY</v>
      </c>
      <c r="C96">
        <f>'Forward Ranks'!BC96</f>
        <v>12.665789473684001</v>
      </c>
      <c r="D96" s="2">
        <f>'Forward Ranks'!BW96</f>
        <v>5.9227053140096615</v>
      </c>
      <c r="E96" s="1">
        <f t="shared" si="6"/>
        <v>0.87775551102204408</v>
      </c>
      <c r="F96" s="8">
        <f t="shared" si="5"/>
        <v>75.015738621915858</v>
      </c>
      <c r="G96">
        <f t="shared" si="7"/>
        <v>62</v>
      </c>
      <c r="Q96">
        <f>'O and D Ranks'!S96</f>
        <v>116</v>
      </c>
      <c r="R96">
        <f>'O and D Ranks'!U96</f>
        <v>54</v>
      </c>
      <c r="S96" s="1">
        <f>_xlfn.RANK.EQ(Q96,$Q$2:$Q$500,)/COUNT($Q$2:Q$500)</f>
        <v>0.76953907815631262</v>
      </c>
      <c r="T96" s="1">
        <f>_xlfn.RANK.EQ(R96,$R$2:$R$500,0)/COUNT($R$2:R$500)</f>
        <v>0.89378757515030061</v>
      </c>
    </row>
    <row r="97" spans="1:20" x14ac:dyDescent="0.3">
      <c r="A97" t="str">
        <f>'Forward Ranks'!A97</f>
        <v>Conor Garland</v>
      </c>
      <c r="B97" t="str">
        <f>'Forward Ranks'!B97</f>
        <v>VAN</v>
      </c>
      <c r="C97">
        <f>'Forward Ranks'!BC97</f>
        <v>12.110416666667</v>
      </c>
      <c r="D97" s="2">
        <f>'Forward Ranks'!BW97</f>
        <v>6.9371980676328509</v>
      </c>
      <c r="E97" s="1">
        <f t="shared" si="6"/>
        <v>0.93587174348697399</v>
      </c>
      <c r="F97" s="8">
        <f t="shared" si="5"/>
        <v>84.012359098230988</v>
      </c>
      <c r="G97">
        <f t="shared" si="7"/>
        <v>33</v>
      </c>
      <c r="Q97">
        <f>'O and D Ranks'!S97</f>
        <v>82</v>
      </c>
      <c r="R97">
        <f>'O and D Ranks'!U97</f>
        <v>4</v>
      </c>
      <c r="S97" s="1">
        <f>_xlfn.RANK.EQ(Q97,$Q$2:$Q$500,)/COUNT($Q$2:Q$500)</f>
        <v>0.83767535070140275</v>
      </c>
      <c r="T97" s="1">
        <f>_xlfn.RANK.EQ(R97,$R$2:$R$500,0)/COUNT($R$2:R$500)</f>
        <v>0.9939879759519038</v>
      </c>
    </row>
    <row r="98" spans="1:20" x14ac:dyDescent="0.3">
      <c r="A98" t="str">
        <f>'Forward Ranks'!A98</f>
        <v>Conor Sheary</v>
      </c>
      <c r="B98" t="str">
        <f>'Forward Ranks'!B98</f>
        <v>T.B</v>
      </c>
      <c r="C98">
        <f>'Forward Ranks'!BC98</f>
        <v>9.9817204301075009</v>
      </c>
      <c r="D98" s="2">
        <f>'Forward Ranks'!BW98</f>
        <v>4.6594202898550723</v>
      </c>
      <c r="E98" s="1">
        <f t="shared" si="6"/>
        <v>0.57314629258517036</v>
      </c>
      <c r="F98" s="8">
        <f t="shared" si="5"/>
        <v>46.509030699703786</v>
      </c>
      <c r="G98">
        <f t="shared" si="7"/>
        <v>214</v>
      </c>
      <c r="Q98">
        <f>'O and D Ranks'!S98</f>
        <v>206</v>
      </c>
      <c r="R98">
        <f>'O and D Ranks'!U98</f>
        <v>151</v>
      </c>
      <c r="S98" s="1">
        <f>_xlfn.RANK.EQ(Q98,$Q$2:$Q$500,)/COUNT($Q$2:Q$500)</f>
        <v>0.58917835671342689</v>
      </c>
      <c r="T98" s="1">
        <f>_xlfn.RANK.EQ(R98,$R$2:$R$500,0)/COUNT($R$2:R$500)</f>
        <v>0.69939879759519041</v>
      </c>
    </row>
    <row r="99" spans="1:20" x14ac:dyDescent="0.3">
      <c r="A99" t="str">
        <f>'Forward Ranks'!A99</f>
        <v>Craig Smith</v>
      </c>
      <c r="B99" t="str">
        <f>'Forward Ranks'!B99</f>
        <v>DAL</v>
      </c>
      <c r="C99">
        <f>'Forward Ranks'!BC99</f>
        <v>9.8719696969696997</v>
      </c>
      <c r="D99" s="2">
        <f>'Forward Ranks'!BW99</f>
        <v>6.1256038647342992</v>
      </c>
      <c r="E99" s="1">
        <f t="shared" si="6"/>
        <v>0.72745490981963923</v>
      </c>
      <c r="F99" s="8">
        <f t="shared" si="5"/>
        <v>60.47177572829748</v>
      </c>
      <c r="G99">
        <f t="shared" si="7"/>
        <v>137</v>
      </c>
      <c r="Q99">
        <f>'O and D Ranks'!S99</f>
        <v>146</v>
      </c>
      <c r="R99">
        <f>'O and D Ranks'!U99</f>
        <v>16</v>
      </c>
      <c r="S99" s="1">
        <f>_xlfn.RANK.EQ(Q99,$Q$2:$Q$500,)/COUNT($Q$2:Q$500)</f>
        <v>0.70941883767535074</v>
      </c>
      <c r="T99" s="1">
        <f>_xlfn.RANK.EQ(R99,$R$2:$R$500,0)/COUNT($R$2:R$500)</f>
        <v>0.96993987975951901</v>
      </c>
    </row>
    <row r="100" spans="1:20" x14ac:dyDescent="0.3">
      <c r="A100" t="str">
        <f>'Forward Ranks'!A100</f>
        <v>Curtis Lazar</v>
      </c>
      <c r="B100" t="str">
        <f>'Forward Ranks'!B100</f>
        <v>N.J</v>
      </c>
      <c r="C100">
        <f>'Forward Ranks'!BC100</f>
        <v>11.079268292683</v>
      </c>
      <c r="D100" s="2">
        <f>'Forward Ranks'!BW100</f>
        <v>5.5483091787439625</v>
      </c>
      <c r="E100" s="1">
        <f t="shared" si="6"/>
        <v>0.73747494989979956</v>
      </c>
      <c r="F100" s="8">
        <f t="shared" si="5"/>
        <v>61.47120596206004</v>
      </c>
      <c r="G100">
        <f t="shared" si="7"/>
        <v>132</v>
      </c>
      <c r="Q100">
        <f>'O and D Ranks'!S100</f>
        <v>211</v>
      </c>
      <c r="R100">
        <f>'O and D Ranks'!U100</f>
        <v>6</v>
      </c>
      <c r="S100" s="1">
        <f>_xlfn.RANK.EQ(Q100,$Q$2:$Q$500,)/COUNT($Q$2:Q$500)</f>
        <v>0.57915831663326656</v>
      </c>
      <c r="T100" s="1">
        <f>_xlfn.RANK.EQ(R100,$R$2:$R$500,0)/COUNT($R$2:R$500)</f>
        <v>0.98997995991983967</v>
      </c>
    </row>
    <row r="101" spans="1:20" x14ac:dyDescent="0.3">
      <c r="A101" t="str">
        <f>'Forward Ranks'!A101</f>
        <v>Dakota Joshua</v>
      </c>
      <c r="B101" t="str">
        <f>'Forward Ranks'!B101</f>
        <v>VAN</v>
      </c>
      <c r="C101">
        <f>'Forward Ranks'!BC101</f>
        <v>11.868794326241</v>
      </c>
      <c r="D101" s="2">
        <f>'Forward Ranks'!BW101</f>
        <v>5.5338164251207731</v>
      </c>
      <c r="E101" s="1">
        <f t="shared" si="6"/>
        <v>0.78156312625250501</v>
      </c>
      <c r="F101" s="8">
        <f t="shared" si="5"/>
        <v>65.679728988932681</v>
      </c>
      <c r="G101">
        <f t="shared" si="7"/>
        <v>110</v>
      </c>
      <c r="Q101">
        <f>'O and D Ranks'!S101</f>
        <v>232</v>
      </c>
      <c r="R101">
        <f>'O and D Ranks'!U101</f>
        <v>25</v>
      </c>
      <c r="S101" s="1">
        <f>_xlfn.RANK.EQ(Q101,$Q$2:$Q$500,)/COUNT($Q$2:Q$500)</f>
        <v>0.53707414829659317</v>
      </c>
      <c r="T101" s="1">
        <f>_xlfn.RANK.EQ(R101,$R$2:$R$500,0)/COUNT($R$2:R$500)</f>
        <v>0.95190380761523041</v>
      </c>
    </row>
    <row r="102" spans="1:20" x14ac:dyDescent="0.3">
      <c r="A102" t="str">
        <f>'Forward Ranks'!A102</f>
        <v>Daniel Sprong</v>
      </c>
      <c r="B102" t="str">
        <f>'Forward Ranks'!B102</f>
        <v>DET</v>
      </c>
      <c r="C102">
        <f>'Forward Ranks'!BC102</f>
        <v>10.719097222222</v>
      </c>
      <c r="D102" s="2">
        <f>'Forward Ranks'!BW102</f>
        <v>4.5893719806763285</v>
      </c>
      <c r="E102" s="1">
        <f t="shared" si="6"/>
        <v>0.6112224448897795</v>
      </c>
      <c r="F102" s="8">
        <f t="shared" si="5"/>
        <v>49.193924449811114</v>
      </c>
      <c r="G102">
        <f t="shared" si="7"/>
        <v>195</v>
      </c>
      <c r="Q102">
        <f>'O and D Ranks'!S102</f>
        <v>108</v>
      </c>
      <c r="R102">
        <f>'O and D Ranks'!U102</f>
        <v>362</v>
      </c>
      <c r="S102" s="1">
        <f>_xlfn.RANK.EQ(Q102,$Q$2:$Q$500,)/COUNT($Q$2:Q$500)</f>
        <v>0.78557114228456915</v>
      </c>
      <c r="T102" s="1">
        <f>_xlfn.RANK.EQ(R102,$R$2:$R$500,0)/COUNT($R$2:R$500)</f>
        <v>0.27655310621242485</v>
      </c>
    </row>
    <row r="103" spans="1:20" x14ac:dyDescent="0.3">
      <c r="A103" t="str">
        <f>'Forward Ranks'!A103</f>
        <v>Danton Heinen</v>
      </c>
      <c r="B103" t="str">
        <f>'Forward Ranks'!B103</f>
        <v>BOS</v>
      </c>
      <c r="C103">
        <f>'Forward Ranks'!BC103</f>
        <v>12.265833333332999</v>
      </c>
      <c r="D103" s="2">
        <f>'Forward Ranks'!BW103</f>
        <v>3.6690821256038646</v>
      </c>
      <c r="E103" s="1">
        <f t="shared" si="6"/>
        <v>0.5470941883767535</v>
      </c>
      <c r="F103" s="8">
        <f t="shared" si="5"/>
        <v>45.004349838968174</v>
      </c>
      <c r="G103">
        <f t="shared" si="7"/>
        <v>227</v>
      </c>
      <c r="Q103">
        <f>'O and D Ranks'!S103</f>
        <v>192</v>
      </c>
      <c r="R103">
        <f>'O and D Ranks'!U103</f>
        <v>317</v>
      </c>
      <c r="S103" s="1">
        <f>_xlfn.RANK.EQ(Q103,$Q$2:$Q$500,)/COUNT($Q$2:Q$500)</f>
        <v>0.6172344689378757</v>
      </c>
      <c r="T103" s="1">
        <f>_xlfn.RANK.EQ(R103,$R$2:$R$500,0)/COUNT($R$2:R$500)</f>
        <v>0.36673346693386771</v>
      </c>
    </row>
    <row r="104" spans="1:20" x14ac:dyDescent="0.3">
      <c r="A104" t="str">
        <f>'Forward Ranks'!A104</f>
        <v>David Gustafsson</v>
      </c>
      <c r="B104" t="str">
        <f>'Forward Ranks'!B104</f>
        <v>WPG</v>
      </c>
      <c r="C104">
        <f>'Forward Ranks'!BC104</f>
        <v>7.9209876543210003</v>
      </c>
      <c r="D104" s="2">
        <f>'Forward Ranks'!BW104</f>
        <v>3.0483091787439616</v>
      </c>
      <c r="E104" s="1">
        <f t="shared" si="6"/>
        <v>0.30060120240480964</v>
      </c>
      <c r="F104" s="8">
        <f t="shared" si="5"/>
        <v>24.145619371384306</v>
      </c>
      <c r="G104">
        <f t="shared" si="7"/>
        <v>350</v>
      </c>
      <c r="Q104">
        <f>'O and D Ranks'!S104</f>
        <v>372</v>
      </c>
      <c r="R104">
        <f>'O and D Ranks'!U104</f>
        <v>141</v>
      </c>
      <c r="S104" s="1">
        <f>_xlfn.RANK.EQ(Q104,$Q$2:$Q$500,)/COUNT($Q$2:Q$500)</f>
        <v>0.25651302605210419</v>
      </c>
      <c r="T104" s="1">
        <f>_xlfn.RANK.EQ(R104,$R$2:$R$500,0)/COUNT($R$2:R$500)</f>
        <v>0.71943887775551107</v>
      </c>
    </row>
    <row r="105" spans="1:20" x14ac:dyDescent="0.3">
      <c r="A105" t="str">
        <f>'Forward Ranks'!A105</f>
        <v>David Kampf</v>
      </c>
      <c r="B105" t="str">
        <f>'Forward Ranks'!B105</f>
        <v>TOR</v>
      </c>
      <c r="C105">
        <f>'Forward Ranks'!BC105</f>
        <v>10.473703703704</v>
      </c>
      <c r="D105" s="2">
        <f>'Forward Ranks'!BW105</f>
        <v>0.82850241545893721</v>
      </c>
      <c r="E105" s="1">
        <f t="shared" si="6"/>
        <v>0.18036072144288579</v>
      </c>
      <c r="F105" s="8">
        <f t="shared" si="5"/>
        <v>8.6774888173199809</v>
      </c>
      <c r="G105">
        <f t="shared" si="7"/>
        <v>410</v>
      </c>
      <c r="Q105">
        <f>'O and D Ranks'!S105</f>
        <v>391</v>
      </c>
      <c r="R105">
        <f>'O and D Ranks'!U105</f>
        <v>406</v>
      </c>
      <c r="S105" s="1">
        <f>_xlfn.RANK.EQ(Q105,$Q$2:$Q$500,)/COUNT($Q$2:Q$500)</f>
        <v>0.21843687374749499</v>
      </c>
      <c r="T105" s="1">
        <f>_xlfn.RANK.EQ(R105,$R$2:$R$500,0)/COUNT($R$2:R$500)</f>
        <v>0.18837675350701402</v>
      </c>
    </row>
    <row r="106" spans="1:20" x14ac:dyDescent="0.3">
      <c r="A106" t="str">
        <f>'Forward Ranks'!A106</f>
        <v>David Pastrnak</v>
      </c>
      <c r="B106" t="str">
        <f>'Forward Ranks'!B106</f>
        <v>BOS</v>
      </c>
      <c r="C106">
        <f>'Forward Ranks'!BC106</f>
        <v>14.604166666667</v>
      </c>
      <c r="D106" s="2">
        <f>'Forward Ranks'!BW106</f>
        <v>5.3768115942028993</v>
      </c>
      <c r="E106" s="1">
        <f t="shared" si="6"/>
        <v>0.8997995991983968</v>
      </c>
      <c r="F106" s="8">
        <f t="shared" si="5"/>
        <v>78.523852657006628</v>
      </c>
      <c r="G106">
        <f t="shared" si="7"/>
        <v>51</v>
      </c>
      <c r="Q106">
        <f>'O and D Ranks'!S106</f>
        <v>52</v>
      </c>
      <c r="R106">
        <f>'O and D Ranks'!U106</f>
        <v>312</v>
      </c>
      <c r="S106" s="1">
        <f>_xlfn.RANK.EQ(Q106,$Q$2:$Q$500,)/COUNT($Q$2:Q$500)</f>
        <v>0.89779559118236474</v>
      </c>
      <c r="T106" s="1">
        <f>_xlfn.RANK.EQ(R106,$R$2:$R$500,0)/COUNT($R$2:R$500)</f>
        <v>0.37675350701402804</v>
      </c>
    </row>
    <row r="107" spans="1:20" x14ac:dyDescent="0.3">
      <c r="A107" t="str">
        <f>'Forward Ranks'!A107</f>
        <v>David Perron</v>
      </c>
      <c r="B107" t="str">
        <f>'Forward Ranks'!B107</f>
        <v>DET</v>
      </c>
      <c r="C107">
        <f>'Forward Ranks'!BC107</f>
        <v>11.385714285714</v>
      </c>
      <c r="D107" s="2">
        <f>'Forward Ranks'!BW107</f>
        <v>1.0628019323671498</v>
      </c>
      <c r="E107" s="1">
        <f t="shared" si="6"/>
        <v>0.20641282565130262</v>
      </c>
      <c r="F107" s="8">
        <f t="shared" si="5"/>
        <v>12.100759144237102</v>
      </c>
      <c r="G107">
        <f t="shared" si="7"/>
        <v>397</v>
      </c>
      <c r="Q107">
        <f>'O and D Ranks'!S107</f>
        <v>347</v>
      </c>
      <c r="R107">
        <f>'O and D Ranks'!U107</f>
        <v>363</v>
      </c>
      <c r="S107" s="1">
        <f>_xlfn.RANK.EQ(Q107,$Q$2:$Q$500,)/COUNT($Q$2:Q$500)</f>
        <v>0.30661322645290578</v>
      </c>
      <c r="T107" s="1">
        <f>_xlfn.RANK.EQ(R107,$R$2:$R$500,0)/COUNT($R$2:R$500)</f>
        <v>0.27454909819639278</v>
      </c>
    </row>
    <row r="108" spans="1:20" x14ac:dyDescent="0.3">
      <c r="A108" t="str">
        <f>'Forward Ranks'!A108</f>
        <v>Dawson Mercer</v>
      </c>
      <c r="B108" t="str">
        <f>'Forward Ranks'!B108</f>
        <v>N.J</v>
      </c>
      <c r="C108">
        <f>'Forward Ranks'!BC108</f>
        <v>13.659420289854999</v>
      </c>
      <c r="D108" s="2">
        <f>'Forward Ranks'!BW108</f>
        <v>3.1618357487922699</v>
      </c>
      <c r="E108" s="1">
        <f t="shared" si="6"/>
        <v>0.5230460921843687</v>
      </c>
      <c r="F108" s="8">
        <f t="shared" si="5"/>
        <v>43.188843380242005</v>
      </c>
      <c r="G108">
        <f t="shared" si="7"/>
        <v>239</v>
      </c>
      <c r="Q108">
        <f>'O and D Ranks'!S108</f>
        <v>176</v>
      </c>
      <c r="R108">
        <f>'O and D Ranks'!U108</f>
        <v>329</v>
      </c>
      <c r="S108" s="1">
        <f>_xlfn.RANK.EQ(Q108,$Q$2:$Q$500,)/COUNT($Q$2:Q$500)</f>
        <v>0.64929859719438876</v>
      </c>
      <c r="T108" s="1">
        <f>_xlfn.RANK.EQ(R108,$R$2:$R$500,0)/COUNT($R$2:R$500)</f>
        <v>0.34268537074148298</v>
      </c>
    </row>
    <row r="109" spans="1:20" x14ac:dyDescent="0.3">
      <c r="A109" t="str">
        <f>'Forward Ranks'!A109</f>
        <v>Derek Ryan</v>
      </c>
      <c r="B109" t="str">
        <f>'Forward Ranks'!B109</f>
        <v>EDM</v>
      </c>
      <c r="C109">
        <f>'Forward Ranks'!BC109</f>
        <v>8.7189393939394009</v>
      </c>
      <c r="D109" s="2">
        <f>'Forward Ranks'!BW109</f>
        <v>2.8985507246376807</v>
      </c>
      <c r="E109" s="1">
        <f t="shared" si="6"/>
        <v>0.33066132264529058</v>
      </c>
      <c r="F109" s="8">
        <f t="shared" si="5"/>
        <v>25.272288098375071</v>
      </c>
      <c r="G109">
        <f t="shared" si="7"/>
        <v>335</v>
      </c>
      <c r="Q109">
        <f>'O and D Ranks'!S109</f>
        <v>400</v>
      </c>
      <c r="R109">
        <f>'O and D Ranks'!U109</f>
        <v>52</v>
      </c>
      <c r="S109" s="1">
        <f>_xlfn.RANK.EQ(Q109,$Q$2:$Q$500,)/COUNT($Q$2:Q$500)</f>
        <v>0.20040080160320642</v>
      </c>
      <c r="T109" s="1">
        <f>_xlfn.RANK.EQ(R109,$R$2:$R$500,0)/COUNT($R$2:R$500)</f>
        <v>0.89779559118236474</v>
      </c>
    </row>
    <row r="110" spans="1:20" x14ac:dyDescent="0.3">
      <c r="A110" t="str">
        <f>'Forward Ranks'!A110</f>
        <v>Dillon Dube</v>
      </c>
      <c r="B110" t="str">
        <f>'Forward Ranks'!B110</f>
        <v>CGY</v>
      </c>
      <c r="C110">
        <f>'Forward Ranks'!BC110</f>
        <v>9.6837209302325995</v>
      </c>
      <c r="D110" s="2">
        <f>'Forward Ranks'!BW110</f>
        <v>2.2487922705314012</v>
      </c>
      <c r="E110" s="1">
        <f t="shared" si="6"/>
        <v>0.28456913827655311</v>
      </c>
      <c r="F110" s="8">
        <f t="shared" si="5"/>
        <v>21.77667677789022</v>
      </c>
      <c r="G110">
        <f t="shared" si="7"/>
        <v>358</v>
      </c>
      <c r="Q110">
        <f>'O and D Ranks'!S110</f>
        <v>319</v>
      </c>
      <c r="R110">
        <f>'O and D Ranks'!U110</f>
        <v>318</v>
      </c>
      <c r="S110" s="1">
        <f>_xlfn.RANK.EQ(Q110,$Q$2:$Q$500,)/COUNT($Q$2:Q$500)</f>
        <v>0.36272545090180358</v>
      </c>
      <c r="T110" s="1">
        <f>_xlfn.RANK.EQ(R110,$R$2:$R$500,0)/COUNT($R$2:R$500)</f>
        <v>0.36472945891783565</v>
      </c>
    </row>
    <row r="111" spans="1:20" x14ac:dyDescent="0.3">
      <c r="A111" t="str">
        <f>'Forward Ranks'!A111</f>
        <v>Dmitri Voronkov</v>
      </c>
      <c r="B111" t="str">
        <f>'Forward Ranks'!B111</f>
        <v>CBJ</v>
      </c>
      <c r="C111">
        <f>'Forward Ranks'!BC111</f>
        <v>10.572357723576999</v>
      </c>
      <c r="D111" s="2">
        <f>'Forward Ranks'!BW111</f>
        <v>5.2101449275362324</v>
      </c>
      <c r="E111" s="1">
        <f t="shared" si="6"/>
        <v>0.66132264529058116</v>
      </c>
      <c r="F111" s="8">
        <f t="shared" si="5"/>
        <v>55.083515965593215</v>
      </c>
      <c r="G111">
        <f t="shared" si="7"/>
        <v>170</v>
      </c>
      <c r="Q111">
        <f>'O and D Ranks'!S111</f>
        <v>91</v>
      </c>
      <c r="R111">
        <f>'O and D Ranks'!U111</f>
        <v>276</v>
      </c>
      <c r="S111" s="1">
        <f>_xlfn.RANK.EQ(Q111,$Q$2:$Q$500,)/COUNT($Q$2:Q$500)</f>
        <v>0.81963927855711427</v>
      </c>
      <c r="T111" s="1">
        <f>_xlfn.RANK.EQ(R111,$R$2:$R$500,0)/COUNT($R$2:R$500)</f>
        <v>0.44889779559118237</v>
      </c>
    </row>
    <row r="112" spans="1:20" x14ac:dyDescent="0.3">
      <c r="A112" t="str">
        <f>'Forward Ranks'!A112</f>
        <v>Dominik Kubalik</v>
      </c>
      <c r="B112" t="str">
        <f>'Forward Ranks'!B112</f>
        <v>OTT</v>
      </c>
      <c r="C112">
        <f>'Forward Ranks'!BC112</f>
        <v>11.458536585366</v>
      </c>
      <c r="D112" s="2">
        <f>'Forward Ranks'!BW112</f>
        <v>2.0434782608695654</v>
      </c>
      <c r="E112" s="1">
        <f t="shared" si="6"/>
        <v>0.29659318637274551</v>
      </c>
      <c r="F112" s="8">
        <f t="shared" si="5"/>
        <v>23.415270413574003</v>
      </c>
      <c r="G112">
        <f t="shared" si="7"/>
        <v>352</v>
      </c>
      <c r="Q112">
        <f>'O and D Ranks'!S112</f>
        <v>339</v>
      </c>
      <c r="R112">
        <f>'O and D Ranks'!U112</f>
        <v>331</v>
      </c>
      <c r="S112" s="1">
        <f>_xlfn.RANK.EQ(Q112,$Q$2:$Q$500,)/COUNT($Q$2:Q$500)</f>
        <v>0.32264529058116231</v>
      </c>
      <c r="T112" s="1">
        <f>_xlfn.RANK.EQ(R112,$R$2:$R$500,0)/COUNT($R$2:R$500)</f>
        <v>0.33867735470941884</v>
      </c>
    </row>
    <row r="113" spans="1:20" x14ac:dyDescent="0.3">
      <c r="A113" t="str">
        <f>'Forward Ranks'!A113</f>
        <v>Drake Batherson</v>
      </c>
      <c r="B113" t="str">
        <f>'Forward Ranks'!B113</f>
        <v>OTT</v>
      </c>
      <c r="C113">
        <f>'Forward Ranks'!BC113</f>
        <v>13.855681818181999</v>
      </c>
      <c r="D113" s="2">
        <f>'Forward Ranks'!BW113</f>
        <v>3.6884057971014492</v>
      </c>
      <c r="E113" s="1">
        <f t="shared" si="6"/>
        <v>0.62124248496993983</v>
      </c>
      <c r="F113" s="8">
        <f t="shared" si="5"/>
        <v>51.105377140975634</v>
      </c>
      <c r="G113">
        <f t="shared" si="7"/>
        <v>190</v>
      </c>
      <c r="Q113">
        <f>'O and D Ranks'!S113</f>
        <v>187</v>
      </c>
      <c r="R113">
        <f>'O and D Ranks'!U113</f>
        <v>268</v>
      </c>
      <c r="S113" s="1">
        <f>_xlfn.RANK.EQ(Q113,$Q$2:$Q$500,)/COUNT($Q$2:Q$500)</f>
        <v>0.62725450901803603</v>
      </c>
      <c r="T113" s="1">
        <f>_xlfn.RANK.EQ(R113,$R$2:$R$500,0)/COUNT($R$2:R$500)</f>
        <v>0.4649298597194389</v>
      </c>
    </row>
    <row r="114" spans="1:20" x14ac:dyDescent="0.3">
      <c r="A114" t="str">
        <f>'Forward Ranks'!A114</f>
        <v>Drew O'Connor</v>
      </c>
      <c r="B114" t="str">
        <f>'Forward Ranks'!B114</f>
        <v>PIT</v>
      </c>
      <c r="C114">
        <f>'Forward Ranks'!BC114</f>
        <v>12.737121212121</v>
      </c>
      <c r="D114" s="2">
        <f>'Forward Ranks'!BW114</f>
        <v>4.7415458937198069</v>
      </c>
      <c r="E114" s="1">
        <f t="shared" si="6"/>
        <v>0.72545090180360716</v>
      </c>
      <c r="F114" s="8">
        <f t="shared" si="5"/>
        <v>60.393644781143777</v>
      </c>
      <c r="G114">
        <f t="shared" si="7"/>
        <v>138</v>
      </c>
      <c r="Q114">
        <f>'O and D Ranks'!S114</f>
        <v>119</v>
      </c>
      <c r="R114">
        <f>'O and D Ranks'!U114</f>
        <v>213</v>
      </c>
      <c r="S114" s="1">
        <f>_xlfn.RANK.EQ(Q114,$Q$2:$Q$500,)/COUNT($Q$2:Q$500)</f>
        <v>0.76352705410821642</v>
      </c>
      <c r="T114" s="1">
        <f>_xlfn.RANK.EQ(R114,$R$2:$R$500,0)/COUNT($R$2:R$500)</f>
        <v>0.57515030060120242</v>
      </c>
    </row>
    <row r="115" spans="1:20" x14ac:dyDescent="0.3">
      <c r="A115" t="str">
        <f>'Forward Ranks'!A115</f>
        <v>Dylan Cozens</v>
      </c>
      <c r="B115" t="str">
        <f>'Forward Ranks'!B115</f>
        <v>BUF</v>
      </c>
      <c r="C115">
        <f>'Forward Ranks'!BC115</f>
        <v>12.480740740741</v>
      </c>
      <c r="D115" s="2">
        <f>'Forward Ranks'!BW115</f>
        <v>4.5652173913043477</v>
      </c>
      <c r="E115" s="1">
        <f t="shared" si="6"/>
        <v>0.68136272545090182</v>
      </c>
      <c r="F115" s="8">
        <f t="shared" si="5"/>
        <v>56.977294685991517</v>
      </c>
      <c r="G115">
        <f t="shared" si="7"/>
        <v>160</v>
      </c>
      <c r="Q115">
        <f>'O and D Ranks'!S115</f>
        <v>71</v>
      </c>
      <c r="R115">
        <f>'O and D Ranks'!U115</f>
        <v>314</v>
      </c>
      <c r="S115" s="1">
        <f>_xlfn.RANK.EQ(Q115,$Q$2:$Q$500,)/COUNT($Q$2:Q$500)</f>
        <v>0.85971943887775548</v>
      </c>
      <c r="T115" s="1">
        <f>_xlfn.RANK.EQ(R115,$R$2:$R$500,0)/COUNT($R$2:R$500)</f>
        <v>0.37274549098196391</v>
      </c>
    </row>
    <row r="116" spans="1:20" x14ac:dyDescent="0.3">
      <c r="A116" t="str">
        <f>'Forward Ranks'!A116</f>
        <v>Dylan Larkin</v>
      </c>
      <c r="B116" t="str">
        <f>'Forward Ranks'!B116</f>
        <v>DET</v>
      </c>
      <c r="C116">
        <f>'Forward Ranks'!BC116</f>
        <v>13.386904761905001</v>
      </c>
      <c r="D116" s="2">
        <f>'Forward Ranks'!BW116</f>
        <v>4.3550724637681153</v>
      </c>
      <c r="E116" s="1">
        <f t="shared" si="6"/>
        <v>0.69739478957915835</v>
      </c>
      <c r="F116" s="8">
        <f t="shared" si="5"/>
        <v>58.300940303658727</v>
      </c>
      <c r="G116">
        <f t="shared" si="7"/>
        <v>152</v>
      </c>
      <c r="Q116">
        <f>'O and D Ranks'!S116</f>
        <v>105</v>
      </c>
      <c r="R116">
        <f>'O and D Ranks'!U116</f>
        <v>328</v>
      </c>
      <c r="S116" s="1">
        <f>_xlfn.RANK.EQ(Q116,$Q$2:$Q$500,)/COUNT($Q$2:Q$500)</f>
        <v>0.79158316633266534</v>
      </c>
      <c r="T116" s="1">
        <f>_xlfn.RANK.EQ(R116,$R$2:$R$500,0)/COUNT($R$2:R$500)</f>
        <v>0.34468937875751504</v>
      </c>
    </row>
    <row r="117" spans="1:20" x14ac:dyDescent="0.3">
      <c r="A117" t="str">
        <f>'Forward Ranks'!A117</f>
        <v>Dylan Strome</v>
      </c>
      <c r="B117" t="str">
        <f>'Forward Ranks'!B117</f>
        <v>WSH</v>
      </c>
      <c r="C117">
        <f>'Forward Ranks'!BC117</f>
        <v>13.508333333333001</v>
      </c>
      <c r="D117" s="2">
        <f>'Forward Ranks'!BW117</f>
        <v>5.0144927536231885</v>
      </c>
      <c r="E117" s="1">
        <f t="shared" si="6"/>
        <v>0.79759519038076154</v>
      </c>
      <c r="F117" s="8">
        <f t="shared" si="5"/>
        <v>67.737439613524899</v>
      </c>
      <c r="G117">
        <f t="shared" si="7"/>
        <v>102</v>
      </c>
      <c r="Q117">
        <f>'O and D Ranks'!S117</f>
        <v>84</v>
      </c>
      <c r="R117">
        <f>'O and D Ranks'!U117</f>
        <v>302</v>
      </c>
      <c r="S117" s="1">
        <f>_xlfn.RANK.EQ(Q117,$Q$2:$Q$500,)/COUNT($Q$2:Q$500)</f>
        <v>0.83366733466933862</v>
      </c>
      <c r="T117" s="1">
        <f>_xlfn.RANK.EQ(R117,$R$2:$R$500,0)/COUNT($R$2:R$500)</f>
        <v>0.39679358717434871</v>
      </c>
    </row>
    <row r="118" spans="1:20" x14ac:dyDescent="0.3">
      <c r="A118" t="str">
        <f>'Forward Ranks'!A118</f>
        <v>Eeli Tolvanen</v>
      </c>
      <c r="B118" t="str">
        <f>'Forward Ranks'!B118</f>
        <v>SEA</v>
      </c>
      <c r="C118">
        <f>'Forward Ranks'!BC118</f>
        <v>13.097517730496</v>
      </c>
      <c r="D118" s="2">
        <f>'Forward Ranks'!BW118</f>
        <v>4.7826086956521738</v>
      </c>
      <c r="E118" s="1">
        <f t="shared" si="6"/>
        <v>0.74949899799599196</v>
      </c>
      <c r="F118" s="8">
        <f t="shared" si="5"/>
        <v>62.640302189328693</v>
      </c>
      <c r="G118">
        <f t="shared" si="7"/>
        <v>126</v>
      </c>
      <c r="Q118">
        <f>'O and D Ranks'!S118</f>
        <v>165</v>
      </c>
      <c r="R118">
        <f>'O and D Ranks'!U118</f>
        <v>175</v>
      </c>
      <c r="S118" s="1">
        <f>_xlfn.RANK.EQ(Q118,$Q$2:$Q$500,)/COUNT($Q$2:Q$500)</f>
        <v>0.67134268537074149</v>
      </c>
      <c r="T118" s="1">
        <f>_xlfn.RANK.EQ(R118,$R$2:$R$500,0)/COUNT($R$2:R$500)</f>
        <v>0.65130260521042083</v>
      </c>
    </row>
    <row r="119" spans="1:20" x14ac:dyDescent="0.3">
      <c r="A119" t="str">
        <f>'Forward Ranks'!A119</f>
        <v>Eetu Luostarinen</v>
      </c>
      <c r="B119" t="str">
        <f>'Forward Ranks'!B119</f>
        <v>FLA</v>
      </c>
      <c r="C119">
        <f>'Forward Ranks'!BC119</f>
        <v>12.213475177305</v>
      </c>
      <c r="D119" s="2">
        <f>'Forward Ranks'!BW119</f>
        <v>3.9613526570048307</v>
      </c>
      <c r="E119" s="1">
        <f t="shared" si="6"/>
        <v>0.59719438877755515</v>
      </c>
      <c r="F119" s="8">
        <f t="shared" si="5"/>
        <v>48.381882344879706</v>
      </c>
      <c r="G119">
        <f t="shared" si="7"/>
        <v>202</v>
      </c>
      <c r="Q119">
        <f>'O and D Ranks'!S119</f>
        <v>197</v>
      </c>
      <c r="R119">
        <f>'O and D Ranks'!U119</f>
        <v>202</v>
      </c>
      <c r="S119" s="1">
        <f>_xlfn.RANK.EQ(Q119,$Q$2:$Q$500,)/COUNT($Q$2:Q$500)</f>
        <v>0.60721442885771548</v>
      </c>
      <c r="T119" s="1">
        <f>_xlfn.RANK.EQ(R119,$R$2:$R$500,0)/COUNT($R$2:R$500)</f>
        <v>0.59719438877755515</v>
      </c>
    </row>
    <row r="120" spans="1:20" x14ac:dyDescent="0.3">
      <c r="A120" t="str">
        <f>'Forward Ranks'!A120</f>
        <v>Elias Lindholm</v>
      </c>
      <c r="B120" t="str">
        <f>'Forward Ranks'!B120</f>
        <v>CGY</v>
      </c>
      <c r="C120">
        <f>'Forward Ranks'!BC120</f>
        <v>13.602777777778</v>
      </c>
      <c r="D120" s="2">
        <f>'Forward Ranks'!BW120</f>
        <v>2.5483091787439611</v>
      </c>
      <c r="E120" s="1">
        <f t="shared" si="6"/>
        <v>0.4148296593186373</v>
      </c>
      <c r="F120" s="8">
        <f t="shared" si="5"/>
        <v>34.664083467526062</v>
      </c>
      <c r="G120">
        <f t="shared" si="7"/>
        <v>293</v>
      </c>
      <c r="Q120">
        <f>'O and D Ranks'!S120</f>
        <v>286</v>
      </c>
      <c r="R120">
        <f>'O and D Ranks'!U120</f>
        <v>263</v>
      </c>
      <c r="S120" s="1">
        <f>_xlfn.RANK.EQ(Q120,$Q$2:$Q$500,)/COUNT($Q$2:Q$500)</f>
        <v>0.42885771543086171</v>
      </c>
      <c r="T120" s="1">
        <f>_xlfn.RANK.EQ(R120,$R$2:$R$500,0)/COUNT($R$2:R$500)</f>
        <v>0.47494989979959917</v>
      </c>
    </row>
    <row r="121" spans="1:20" x14ac:dyDescent="0.3">
      <c r="A121" t="str">
        <f>'Forward Ranks'!A121</f>
        <v>Elias Pettersson</v>
      </c>
      <c r="B121" t="str">
        <f>'Forward Ranks'!B121</f>
        <v>VAN</v>
      </c>
      <c r="C121">
        <f>'Forward Ranks'!BC121</f>
        <v>12.988541666667</v>
      </c>
      <c r="D121" s="2">
        <f>'Forward Ranks'!BW121</f>
        <v>5.0314009661835737</v>
      </c>
      <c r="E121" s="1">
        <f t="shared" si="6"/>
        <v>0.77955911823647295</v>
      </c>
      <c r="F121" s="8">
        <f t="shared" si="5"/>
        <v>65.350561090983945</v>
      </c>
      <c r="G121">
        <f t="shared" si="7"/>
        <v>111</v>
      </c>
      <c r="Q121">
        <f>'O and D Ranks'!S121</f>
        <v>143</v>
      </c>
      <c r="R121">
        <f>'O and D Ranks'!U121</f>
        <v>204</v>
      </c>
      <c r="S121" s="1">
        <f>_xlfn.RANK.EQ(Q121,$Q$2:$Q$500,)/COUNT($Q$2:Q$500)</f>
        <v>0.71543086172344694</v>
      </c>
      <c r="T121" s="1">
        <f>_xlfn.RANK.EQ(R121,$R$2:$R$500,0)/COUNT($R$2:R$500)</f>
        <v>0.59318637274549102</v>
      </c>
    </row>
    <row r="122" spans="1:20" x14ac:dyDescent="0.3">
      <c r="A122" t="str">
        <f>'Forward Ranks'!A122</f>
        <v>Emil Bemstrom</v>
      </c>
      <c r="B122" t="str">
        <f>'Forward Ranks'!B122</f>
        <v>CBJ</v>
      </c>
      <c r="C122">
        <f>'Forward Ranks'!BC122</f>
        <v>11.200574712644</v>
      </c>
      <c r="D122" s="2">
        <f>'Forward Ranks'!BW122</f>
        <v>3.3140096618357489</v>
      </c>
      <c r="E122" s="1">
        <f t="shared" si="6"/>
        <v>0.44288577154308617</v>
      </c>
      <c r="F122" s="8">
        <f t="shared" si="5"/>
        <v>37.118812815815382</v>
      </c>
      <c r="G122">
        <f t="shared" si="7"/>
        <v>279</v>
      </c>
      <c r="Q122">
        <f>'O and D Ranks'!S122</f>
        <v>306</v>
      </c>
      <c r="R122">
        <f>'O and D Ranks'!U122</f>
        <v>164</v>
      </c>
      <c r="S122" s="1">
        <f>_xlfn.RANK.EQ(Q122,$Q$2:$Q$500,)/COUNT($Q$2:Q$500)</f>
        <v>0.38877755511022044</v>
      </c>
      <c r="T122" s="1">
        <f>_xlfn.RANK.EQ(R122,$R$2:$R$500,0)/COUNT($R$2:R$500)</f>
        <v>0.67334669338677355</v>
      </c>
    </row>
    <row r="123" spans="1:20" x14ac:dyDescent="0.3">
      <c r="A123" t="str">
        <f>'Forward Ranks'!A123</f>
        <v>Eric Robinson</v>
      </c>
      <c r="B123" t="str">
        <f>'Forward Ranks'!B123</f>
        <v>BUF, CBJ</v>
      </c>
      <c r="C123">
        <f>'Forward Ranks'!BC123</f>
        <v>10.740151515152</v>
      </c>
      <c r="D123" s="2">
        <f>'Forward Ranks'!BW123</f>
        <v>3.2632850241545897</v>
      </c>
      <c r="E123" s="1">
        <f t="shared" si="6"/>
        <v>0.42084168336673344</v>
      </c>
      <c r="F123" s="8">
        <f t="shared" si="5"/>
        <v>35.048175596546749</v>
      </c>
      <c r="G123">
        <f t="shared" si="7"/>
        <v>290</v>
      </c>
      <c r="Q123">
        <f>'O and D Ranks'!S123</f>
        <v>145</v>
      </c>
      <c r="R123">
        <f>'O and D Ranks'!U123</f>
        <v>410</v>
      </c>
      <c r="S123" s="1">
        <f>_xlfn.RANK.EQ(Q123,$Q$2:$Q$500,)/COUNT($Q$2:Q$500)</f>
        <v>0.71142284569138281</v>
      </c>
      <c r="T123" s="1">
        <f>_xlfn.RANK.EQ(R123,$R$2:$R$500,0)/COUNT($R$2:R$500)</f>
        <v>0.18036072144288579</v>
      </c>
    </row>
    <row r="124" spans="1:20" x14ac:dyDescent="0.3">
      <c r="A124" t="str">
        <f>'Forward Ranks'!A124</f>
        <v>Erik Haula</v>
      </c>
      <c r="B124" t="str">
        <f>'Forward Ranks'!B124</f>
        <v>N.J</v>
      </c>
      <c r="C124">
        <f>'Forward Ranks'!BC124</f>
        <v>12.437398373983999</v>
      </c>
      <c r="D124" s="2">
        <f>'Forward Ranks'!BW124</f>
        <v>5.8937198067632846</v>
      </c>
      <c r="E124" s="1">
        <f t="shared" si="6"/>
        <v>0.86573146292585168</v>
      </c>
      <c r="F124" s="8">
        <f t="shared" si="5"/>
        <v>73.302541141354965</v>
      </c>
      <c r="G124">
        <f t="shared" si="7"/>
        <v>68</v>
      </c>
      <c r="Q124">
        <f>'O and D Ranks'!S124</f>
        <v>102</v>
      </c>
      <c r="R124">
        <f>'O and D Ranks'!U124</f>
        <v>48</v>
      </c>
      <c r="S124" s="1">
        <f>_xlfn.RANK.EQ(Q124,$Q$2:$Q$500,)/COUNT($Q$2:Q$500)</f>
        <v>0.79759519038076154</v>
      </c>
      <c r="T124" s="1">
        <f>_xlfn.RANK.EQ(R124,$R$2:$R$500,0)/COUNT($R$2:R$500)</f>
        <v>0.905811623246493</v>
      </c>
    </row>
    <row r="125" spans="1:20" x14ac:dyDescent="0.3">
      <c r="A125" t="str">
        <f>'Forward Ranks'!A125</f>
        <v>Evan Rodrigues</v>
      </c>
      <c r="B125" t="str">
        <f>'Forward Ranks'!B125</f>
        <v>FLA</v>
      </c>
      <c r="C125">
        <f>'Forward Ranks'!BC125</f>
        <v>12.835815602837</v>
      </c>
      <c r="D125" s="2">
        <f>'Forward Ranks'!BW125</f>
        <v>6.516908212560387</v>
      </c>
      <c r="E125" s="1">
        <f t="shared" si="6"/>
        <v>0.93386773547094193</v>
      </c>
      <c r="F125" s="8">
        <f t="shared" si="5"/>
        <v>83.649832117039196</v>
      </c>
      <c r="G125">
        <f t="shared" si="7"/>
        <v>34</v>
      </c>
      <c r="Q125">
        <f>'O and D Ranks'!S125</f>
        <v>44</v>
      </c>
      <c r="R125">
        <f>'O and D Ranks'!U125</f>
        <v>27</v>
      </c>
      <c r="S125" s="1">
        <f>_xlfn.RANK.EQ(Q125,$Q$2:$Q$500,)/COUNT($Q$2:Q$500)</f>
        <v>0.91382765531062127</v>
      </c>
      <c r="T125" s="1">
        <f>_xlfn.RANK.EQ(R125,$R$2:$R$500,0)/COUNT($R$2:R$500)</f>
        <v>0.94789579158316628</v>
      </c>
    </row>
    <row r="126" spans="1:20" x14ac:dyDescent="0.3">
      <c r="A126" t="str">
        <f>'Forward Ranks'!A126</f>
        <v>Evander Kane</v>
      </c>
      <c r="B126" t="str">
        <f>'Forward Ranks'!B126</f>
        <v>EDM</v>
      </c>
      <c r="C126">
        <f>'Forward Ranks'!BC126</f>
        <v>14.619767441860001</v>
      </c>
      <c r="D126" s="2">
        <f>'Forward Ranks'!BW126</f>
        <v>3.7826086956521743</v>
      </c>
      <c r="E126" s="1">
        <f t="shared" si="6"/>
        <v>0.66533066132264529</v>
      </c>
      <c r="F126" s="8">
        <f t="shared" si="5"/>
        <v>55.300859453992182</v>
      </c>
      <c r="G126">
        <f t="shared" si="7"/>
        <v>168</v>
      </c>
      <c r="Q126">
        <f>'O and D Ranks'!S126</f>
        <v>156</v>
      </c>
      <c r="R126">
        <f>'O and D Ranks'!U126</f>
        <v>305</v>
      </c>
      <c r="S126" s="1">
        <f>_xlfn.RANK.EQ(Q126,$Q$2:$Q$500,)/COUNT($Q$2:Q$500)</f>
        <v>0.68937875751503008</v>
      </c>
      <c r="T126" s="1">
        <f>_xlfn.RANK.EQ(R126,$R$2:$R$500,0)/COUNT($R$2:R$500)</f>
        <v>0.39078156312625251</v>
      </c>
    </row>
    <row r="127" spans="1:20" x14ac:dyDescent="0.3">
      <c r="A127" t="str">
        <f>'Forward Ranks'!A127</f>
        <v>Evgeni Malkin</v>
      </c>
      <c r="B127" t="str">
        <f>'Forward Ranks'!B127</f>
        <v>PIT</v>
      </c>
      <c r="C127">
        <f>'Forward Ranks'!BC127</f>
        <v>13.873863636364</v>
      </c>
      <c r="D127" s="2">
        <f>'Forward Ranks'!BW127</f>
        <v>4.908212560386473</v>
      </c>
      <c r="E127" s="1">
        <f t="shared" si="6"/>
        <v>0.80360721442885774</v>
      </c>
      <c r="F127" s="8">
        <f t="shared" si="5"/>
        <v>68.095871761090933</v>
      </c>
      <c r="G127">
        <f t="shared" si="7"/>
        <v>99</v>
      </c>
      <c r="Q127">
        <f>'O and D Ranks'!S127</f>
        <v>175</v>
      </c>
      <c r="R127">
        <f>'O and D Ranks'!U127</f>
        <v>117</v>
      </c>
      <c r="S127" s="1">
        <f>_xlfn.RANK.EQ(Q127,$Q$2:$Q$500,)/COUNT($Q$2:Q$500)</f>
        <v>0.65130260521042083</v>
      </c>
      <c r="T127" s="1">
        <f>_xlfn.RANK.EQ(R127,$R$2:$R$500,0)/COUNT($R$2:R$500)</f>
        <v>0.76753507014028055</v>
      </c>
    </row>
    <row r="128" spans="1:20" x14ac:dyDescent="0.3">
      <c r="A128" t="str">
        <f>'Forward Ranks'!A128</f>
        <v>Evgenii Dadonov</v>
      </c>
      <c r="B128" t="str">
        <f>'Forward Ranks'!B128</f>
        <v>DAL</v>
      </c>
      <c r="C128">
        <f>'Forward Ranks'!BC128</f>
        <v>12.131884057971</v>
      </c>
      <c r="D128" s="2">
        <f>'Forward Ranks'!BW128</f>
        <v>3.7149758454106276</v>
      </c>
      <c r="E128" s="1">
        <f t="shared" si="6"/>
        <v>0.55110220440881763</v>
      </c>
      <c r="F128" s="8">
        <f t="shared" si="5"/>
        <v>45.06965623468453</v>
      </c>
      <c r="G128">
        <f t="shared" si="7"/>
        <v>225</v>
      </c>
      <c r="Q128">
        <f>'O and D Ranks'!S128</f>
        <v>289</v>
      </c>
      <c r="R128">
        <f>'O and D Ranks'!U128</f>
        <v>149</v>
      </c>
      <c r="S128" s="1">
        <f>_xlfn.RANK.EQ(Q128,$Q$2:$Q$500,)/COUNT($Q$2:Q$500)</f>
        <v>0.42284569138276551</v>
      </c>
      <c r="T128" s="1">
        <f>_xlfn.RANK.EQ(R128,$R$2:$R$500,0)/COUNT($R$2:R$500)</f>
        <v>0.70340681362725455</v>
      </c>
    </row>
    <row r="129" spans="1:20" x14ac:dyDescent="0.3">
      <c r="A129" t="str">
        <f>'Forward Ranks'!A129</f>
        <v>Evgeny Kuznetsov</v>
      </c>
      <c r="B129" t="str">
        <f>'Forward Ranks'!B129</f>
        <v>WSH</v>
      </c>
      <c r="C129">
        <f>'Forward Ranks'!BC129</f>
        <v>13.066666666667</v>
      </c>
      <c r="D129" s="2">
        <f>'Forward Ranks'!BW129</f>
        <v>1.036231884057971</v>
      </c>
      <c r="E129" s="1">
        <f t="shared" si="6"/>
        <v>0.21242484969939879</v>
      </c>
      <c r="F129" s="8">
        <f t="shared" si="5"/>
        <v>13.540096618357833</v>
      </c>
      <c r="G129">
        <f t="shared" si="7"/>
        <v>394</v>
      </c>
      <c r="Q129">
        <f>'O and D Ranks'!S129</f>
        <v>379</v>
      </c>
      <c r="R129">
        <f>'O and D Ranks'!U129</f>
        <v>380</v>
      </c>
      <c r="S129" s="1">
        <f>_xlfn.RANK.EQ(Q129,$Q$2:$Q$500,)/COUNT($Q$2:Q$500)</f>
        <v>0.24248496993987975</v>
      </c>
      <c r="T129" s="1">
        <f>_xlfn.RANK.EQ(R129,$R$2:$R$500,0)/COUNT($R$2:R$500)</f>
        <v>0.24048096192384769</v>
      </c>
    </row>
    <row r="130" spans="1:20" x14ac:dyDescent="0.3">
      <c r="A130" t="str">
        <f>'Forward Ranks'!A130</f>
        <v>Fabian Zetterlund</v>
      </c>
      <c r="B130" t="str">
        <f>'Forward Ranks'!B130</f>
        <v>S.J</v>
      </c>
      <c r="C130">
        <f>'Forward Ranks'!BC130</f>
        <v>14.503125000000001</v>
      </c>
      <c r="D130" s="2">
        <f>'Forward Ranks'!BW130</f>
        <v>2.8236714975845407</v>
      </c>
      <c r="E130" s="1">
        <f t="shared" si="6"/>
        <v>0.4909819639278557</v>
      </c>
      <c r="F130" s="8">
        <f t="shared" ref="F130:F193" si="10">D130*C130</f>
        <v>40.952060688405794</v>
      </c>
      <c r="G130">
        <f t="shared" si="7"/>
        <v>255</v>
      </c>
      <c r="Q130">
        <f>'O and D Ranks'!S130</f>
        <v>237</v>
      </c>
      <c r="R130">
        <f>'O and D Ranks'!U130</f>
        <v>375</v>
      </c>
      <c r="S130" s="1">
        <f>_xlfn.RANK.EQ(Q130,$Q$2:$Q$500,)/COUNT($Q$2:Q$500)</f>
        <v>0.52705410821643284</v>
      </c>
      <c r="T130" s="1">
        <f>_xlfn.RANK.EQ(R130,$R$2:$R$500,0)/COUNT($R$2:R$500)</f>
        <v>0.25050100200400799</v>
      </c>
    </row>
    <row r="131" spans="1:20" x14ac:dyDescent="0.3">
      <c r="A131" t="str">
        <f>'Forward Ranks'!A131</f>
        <v>Filip Forsberg</v>
      </c>
      <c r="B131" t="str">
        <f>'Forward Ranks'!B131</f>
        <v>NSH</v>
      </c>
      <c r="C131">
        <f>'Forward Ranks'!BC131</f>
        <v>13.965972222222</v>
      </c>
      <c r="D131" s="2">
        <f>'Forward Ranks'!BW131</f>
        <v>5.6835748792270531</v>
      </c>
      <c r="E131" s="1">
        <f t="shared" ref="E131:E194" si="11">_xlfn.RANK.EQ(F131,$F$2:$F$500,1)/COUNT($F$2:$F$500)</f>
        <v>0.90781563126252507</v>
      </c>
      <c r="F131" s="8">
        <f t="shared" si="10"/>
        <v>79.376648886203782</v>
      </c>
      <c r="G131">
        <f t="shared" ref="G131:G194" si="12">RANK(F131,$F$2:$F$500)</f>
        <v>47</v>
      </c>
      <c r="Q131">
        <f>'O and D Ranks'!S131</f>
        <v>55</v>
      </c>
      <c r="R131">
        <f>'O and D Ranks'!U131</f>
        <v>183</v>
      </c>
      <c r="S131" s="1">
        <f>_xlfn.RANK.EQ(Q131,$Q$2:$Q$500,)/COUNT($Q$2:Q$500)</f>
        <v>0.89178356713426854</v>
      </c>
      <c r="T131" s="1">
        <f>_xlfn.RANK.EQ(R131,$R$2:$R$500,0)/COUNT($R$2:R$500)</f>
        <v>0.6352705410821643</v>
      </c>
    </row>
    <row r="132" spans="1:20" x14ac:dyDescent="0.3">
      <c r="A132" t="str">
        <f>'Forward Ranks'!A132</f>
        <v>Filip Zadina</v>
      </c>
      <c r="B132" t="str">
        <f>'Forward Ranks'!B132</f>
        <v>S.J</v>
      </c>
      <c r="C132">
        <f>'Forward Ranks'!BC132</f>
        <v>11.311627906977</v>
      </c>
      <c r="D132" s="2">
        <f>'Forward Ranks'!BW132</f>
        <v>1.8913043478260869</v>
      </c>
      <c r="E132" s="1">
        <f t="shared" si="11"/>
        <v>0.28256513026052105</v>
      </c>
      <c r="F132" s="8">
        <f t="shared" si="10"/>
        <v>21.393731041456498</v>
      </c>
      <c r="G132">
        <f t="shared" si="12"/>
        <v>359</v>
      </c>
      <c r="Q132">
        <f>'O and D Ranks'!S132</f>
        <v>309</v>
      </c>
      <c r="R132">
        <f>'O and D Ranks'!U132</f>
        <v>408</v>
      </c>
      <c r="S132" s="1">
        <f>_xlfn.RANK.EQ(Q132,$Q$2:$Q$500,)/COUNT($Q$2:Q$500)</f>
        <v>0.38276553106212424</v>
      </c>
      <c r="T132" s="1">
        <f>_xlfn.RANK.EQ(R132,$R$2:$R$500,0)/COUNT($R$2:R$500)</f>
        <v>0.18436873747494989</v>
      </c>
    </row>
    <row r="133" spans="1:20" x14ac:dyDescent="0.3">
      <c r="A133" t="str">
        <f>'Forward Ranks'!A133</f>
        <v>Frank Vatrano</v>
      </c>
      <c r="B133" t="str">
        <f>'Forward Ranks'!B133</f>
        <v>ANA</v>
      </c>
      <c r="C133">
        <f>'Forward Ranks'!BC133</f>
        <v>12.540972222222001</v>
      </c>
      <c r="D133" s="2">
        <f>'Forward Ranks'!BW133</f>
        <v>2.7198067632850242</v>
      </c>
      <c r="E133" s="1">
        <f t="shared" si="11"/>
        <v>0.40080160320641284</v>
      </c>
      <c r="F133" s="8">
        <f t="shared" si="10"/>
        <v>34.109021068169021</v>
      </c>
      <c r="G133">
        <f t="shared" si="12"/>
        <v>300</v>
      </c>
      <c r="Q133">
        <f>'O and D Ranks'!S133</f>
        <v>208</v>
      </c>
      <c r="R133">
        <f>'O and D Ranks'!U133</f>
        <v>364</v>
      </c>
      <c r="S133" s="1">
        <f>_xlfn.RANK.EQ(Q133,$Q$2:$Q$500,)/COUNT($Q$2:Q$500)</f>
        <v>0.58517034068136276</v>
      </c>
      <c r="T133" s="1">
        <f>_xlfn.RANK.EQ(R133,$R$2:$R$500,0)/COUNT($R$2:R$500)</f>
        <v>0.27254509018036072</v>
      </c>
    </row>
    <row r="134" spans="1:20" x14ac:dyDescent="0.3">
      <c r="A134" t="str">
        <f>'Forward Ranks'!A134</f>
        <v>Frederick Gaudreau</v>
      </c>
      <c r="B134" t="str">
        <f>'Forward Ranks'!B134</f>
        <v>MIN</v>
      </c>
      <c r="C134">
        <f>'Forward Ranks'!BC134</f>
        <v>10.651388888889</v>
      </c>
      <c r="D134" s="2">
        <f>'Forward Ranks'!BW134</f>
        <v>1.8768115942028987</v>
      </c>
      <c r="E134" s="1">
        <f t="shared" si="11"/>
        <v>0.26452905811623245</v>
      </c>
      <c r="F134" s="8">
        <f t="shared" si="10"/>
        <v>19.990650161030807</v>
      </c>
      <c r="G134">
        <f t="shared" si="12"/>
        <v>368</v>
      </c>
      <c r="Q134">
        <f>'O and D Ranks'!S134</f>
        <v>338</v>
      </c>
      <c r="R134">
        <f>'O and D Ranks'!U134</f>
        <v>335</v>
      </c>
      <c r="S134" s="1">
        <f>_xlfn.RANK.EQ(Q134,$Q$2:$Q$500,)/COUNT($Q$2:Q$500)</f>
        <v>0.32464929859719438</v>
      </c>
      <c r="T134" s="1">
        <f>_xlfn.RANK.EQ(R134,$R$2:$R$500,0)/COUNT($R$2:R$500)</f>
        <v>0.33066132264529058</v>
      </c>
    </row>
    <row r="135" spans="1:20" x14ac:dyDescent="0.3">
      <c r="A135" t="str">
        <f>'Forward Ranks'!A135</f>
        <v>Fredrik Olofsson</v>
      </c>
      <c r="B135" t="str">
        <f>'Forward Ranks'!B135</f>
        <v>COL</v>
      </c>
      <c r="C135">
        <f>'Forward Ranks'!BC135</f>
        <v>8.4601449275362004</v>
      </c>
      <c r="D135" s="2">
        <f>'Forward Ranks'!BW135</f>
        <v>2.652173913043478</v>
      </c>
      <c r="E135" s="1">
        <f t="shared" si="11"/>
        <v>0.28857715430861725</v>
      </c>
      <c r="F135" s="8">
        <f t="shared" si="10"/>
        <v>22.437775677378617</v>
      </c>
      <c r="G135">
        <f t="shared" si="12"/>
        <v>356</v>
      </c>
      <c r="Q135">
        <f>'O and D Ranks'!S135</f>
        <v>392</v>
      </c>
      <c r="R135">
        <f>'O and D Ranks'!U135</f>
        <v>97</v>
      </c>
      <c r="S135" s="1">
        <f>_xlfn.RANK.EQ(Q135,$Q$2:$Q$500,)/COUNT($Q$2:Q$500)</f>
        <v>0.21643286573146292</v>
      </c>
      <c r="T135" s="1">
        <f>_xlfn.RANK.EQ(R135,$R$2:$R$500,0)/COUNT($R$2:R$500)</f>
        <v>0.80761523046092187</v>
      </c>
    </row>
    <row r="136" spans="1:20" x14ac:dyDescent="0.3">
      <c r="A136" t="str">
        <f>'Forward Ranks'!A136</f>
        <v>Gabriel Vilardi</v>
      </c>
      <c r="B136" t="str">
        <f>'Forward Ranks'!B136</f>
        <v>WPG</v>
      </c>
      <c r="C136">
        <f>'Forward Ranks'!BC136</f>
        <v>12.994230769231001</v>
      </c>
      <c r="D136" s="2">
        <f>'Forward Ranks'!BW136</f>
        <v>6.2777777777777768</v>
      </c>
      <c r="E136" s="1">
        <f t="shared" si="11"/>
        <v>0.92184368737474953</v>
      </c>
      <c r="F136" s="8">
        <f t="shared" si="10"/>
        <v>81.574893162394602</v>
      </c>
      <c r="G136">
        <f t="shared" si="12"/>
        <v>40</v>
      </c>
      <c r="Q136">
        <f>'O and D Ranks'!S136</f>
        <v>15</v>
      </c>
      <c r="R136">
        <f>'O and D Ranks'!U136</f>
        <v>199</v>
      </c>
      <c r="S136" s="1">
        <f>_xlfn.RANK.EQ(Q136,$Q$2:$Q$500,)/COUNT($Q$2:Q$500)</f>
        <v>0.97194388777555107</v>
      </c>
      <c r="T136" s="1">
        <f>_xlfn.RANK.EQ(R136,$R$2:$R$500,0)/COUNT($R$2:R$500)</f>
        <v>0.60320641282565135</v>
      </c>
    </row>
    <row r="137" spans="1:20" x14ac:dyDescent="0.3">
      <c r="A137" t="str">
        <f>'Forward Ranks'!A137</f>
        <v>Garnet Hathaway</v>
      </c>
      <c r="B137" t="str">
        <f>'Forward Ranks'!B137</f>
        <v>PHI</v>
      </c>
      <c r="C137">
        <f>'Forward Ranks'!BC137</f>
        <v>9.6986394557823008</v>
      </c>
      <c r="D137" s="2">
        <f>'Forward Ranks'!BW137</f>
        <v>2.2536231884057969</v>
      </c>
      <c r="E137" s="1">
        <f t="shared" si="11"/>
        <v>0.28657314629258518</v>
      </c>
      <c r="F137" s="8">
        <f t="shared" si="10"/>
        <v>21.857078773538372</v>
      </c>
      <c r="G137">
        <f t="shared" si="12"/>
        <v>357</v>
      </c>
      <c r="Q137">
        <f>'O and D Ranks'!S137</f>
        <v>399</v>
      </c>
      <c r="R137">
        <f>'O and D Ranks'!U137</f>
        <v>113</v>
      </c>
      <c r="S137" s="1">
        <f>_xlfn.RANK.EQ(Q137,$Q$2:$Q$500,)/COUNT($Q$2:Q$500)</f>
        <v>0.20240480961923848</v>
      </c>
      <c r="T137" s="1">
        <f>_xlfn.RANK.EQ(R137,$R$2:$R$500,0)/COUNT($R$2:R$500)</f>
        <v>0.77555110220440882</v>
      </c>
    </row>
    <row r="138" spans="1:20" x14ac:dyDescent="0.3">
      <c r="A138" t="str">
        <f>'Forward Ranks'!A138</f>
        <v>Givani Smith</v>
      </c>
      <c r="B138" t="str">
        <f>'Forward Ranks'!B138</f>
        <v>S.J</v>
      </c>
      <c r="C138">
        <f>'Forward Ranks'!BC138</f>
        <v>7.7282051282050999</v>
      </c>
      <c r="D138" s="2">
        <f>'Forward Ranks'!BW138</f>
        <v>3.5289855072463769</v>
      </c>
      <c r="E138" s="1">
        <f t="shared" si="11"/>
        <v>0.34669338677354711</v>
      </c>
      <c r="F138" s="8">
        <f t="shared" si="10"/>
        <v>27.272723894462924</v>
      </c>
      <c r="G138">
        <f t="shared" si="12"/>
        <v>327</v>
      </c>
      <c r="Q138">
        <f>'O and D Ranks'!S138</f>
        <v>222</v>
      </c>
      <c r="R138">
        <f>'O and D Ranks'!U138</f>
        <v>340</v>
      </c>
      <c r="S138" s="1">
        <f>_xlfn.RANK.EQ(Q138,$Q$2:$Q$500,)/COUNT($Q$2:Q$500)</f>
        <v>0.55711422845691383</v>
      </c>
      <c r="T138" s="1">
        <f>_xlfn.RANK.EQ(R138,$R$2:$R$500,0)/COUNT($R$2:R$500)</f>
        <v>0.32064128256513025</v>
      </c>
    </row>
    <row r="139" spans="1:20" x14ac:dyDescent="0.3">
      <c r="A139" t="str">
        <f>'Forward Ranks'!A139</f>
        <v>Gustav Nyquist</v>
      </c>
      <c r="B139" t="str">
        <f>'Forward Ranks'!B139</f>
        <v>NSH</v>
      </c>
      <c r="C139">
        <f>'Forward Ranks'!BC139</f>
        <v>12.639930555556001</v>
      </c>
      <c r="D139" s="2">
        <f>'Forward Ranks'!BW139</f>
        <v>4.6980676328502415</v>
      </c>
      <c r="E139" s="1">
        <f t="shared" si="11"/>
        <v>0.70541082164328661</v>
      </c>
      <c r="F139" s="8">
        <f t="shared" si="10"/>
        <v>59.38324862453242</v>
      </c>
      <c r="G139">
        <f t="shared" si="12"/>
        <v>148</v>
      </c>
      <c r="Q139">
        <f>'O and D Ranks'!S139</f>
        <v>54</v>
      </c>
      <c r="R139">
        <f>'O and D Ranks'!U139</f>
        <v>321</v>
      </c>
      <c r="S139" s="1">
        <f>_xlfn.RANK.EQ(Q139,$Q$2:$Q$500,)/COUNT($Q$2:Q$500)</f>
        <v>0.89378757515030061</v>
      </c>
      <c r="T139" s="1">
        <f>_xlfn.RANK.EQ(R139,$R$2:$R$500,0)/COUNT($R$2:R$500)</f>
        <v>0.3587174348697395</v>
      </c>
    </row>
    <row r="140" spans="1:20" x14ac:dyDescent="0.3">
      <c r="A140" t="str">
        <f>'Forward Ranks'!A140</f>
        <v>Hendrix Lapierre</v>
      </c>
      <c r="B140" t="str">
        <f>'Forward Ranks'!B140</f>
        <v>WSH</v>
      </c>
      <c r="C140">
        <f>'Forward Ranks'!BC140</f>
        <v>9.2646666666667006</v>
      </c>
      <c r="D140" s="2">
        <f>'Forward Ranks'!BW140</f>
        <v>2.2173913043478262</v>
      </c>
      <c r="E140" s="1">
        <f t="shared" si="11"/>
        <v>0.27254509018036072</v>
      </c>
      <c r="F140" s="8">
        <f t="shared" si="10"/>
        <v>20.543391304347903</v>
      </c>
      <c r="G140">
        <f t="shared" si="12"/>
        <v>364</v>
      </c>
      <c r="Q140">
        <f>'O and D Ranks'!S140</f>
        <v>367</v>
      </c>
      <c r="R140">
        <f>'O and D Ranks'!U140</f>
        <v>299</v>
      </c>
      <c r="S140" s="1">
        <f>_xlfn.RANK.EQ(Q140,$Q$2:$Q$500,)/COUNT($Q$2:Q$500)</f>
        <v>0.26653306613226452</v>
      </c>
      <c r="T140" s="1">
        <f>_xlfn.RANK.EQ(R140,$R$2:$R$500,0)/COUNT($R$2:R$500)</f>
        <v>0.4028056112224449</v>
      </c>
    </row>
    <row r="141" spans="1:20" x14ac:dyDescent="0.3">
      <c r="A141" t="str">
        <f>'Forward Ranks'!A141</f>
        <v>Hudson Fasching</v>
      </c>
      <c r="B141" t="str">
        <f>'Forward Ranks'!B141</f>
        <v>NYI</v>
      </c>
      <c r="C141">
        <f>'Forward Ranks'!BC141</f>
        <v>11.580476190476</v>
      </c>
      <c r="D141" s="2">
        <f>'Forward Ranks'!BW141</f>
        <v>2.4903381642512081</v>
      </c>
      <c r="E141" s="1">
        <f t="shared" si="11"/>
        <v>0.3587174348697395</v>
      </c>
      <c r="F141" s="8">
        <f t="shared" si="10"/>
        <v>28.839301817344825</v>
      </c>
      <c r="G141">
        <f t="shared" si="12"/>
        <v>321</v>
      </c>
      <c r="Q141">
        <f>'O and D Ranks'!S141</f>
        <v>397</v>
      </c>
      <c r="R141">
        <f>'O and D Ranks'!U141</f>
        <v>87</v>
      </c>
      <c r="S141" s="1">
        <f>_xlfn.RANK.EQ(Q141,$Q$2:$Q$500,)/COUNT($Q$2:Q$500)</f>
        <v>0.20641282565130262</v>
      </c>
      <c r="T141" s="1">
        <f>_xlfn.RANK.EQ(R141,$R$2:$R$500,0)/COUNT($R$2:R$500)</f>
        <v>0.82765531062124253</v>
      </c>
    </row>
    <row r="142" spans="1:20" x14ac:dyDescent="0.3">
      <c r="A142" t="str">
        <f>'Forward Ranks'!A142</f>
        <v>Ilya Mikheyev</v>
      </c>
      <c r="B142" t="str">
        <f>'Forward Ranks'!B142</f>
        <v>VAN</v>
      </c>
      <c r="C142">
        <f>'Forward Ranks'!BC142</f>
        <v>12.401515151515</v>
      </c>
      <c r="D142" s="2">
        <f>'Forward Ranks'!BW142</f>
        <v>5.9565217391304346</v>
      </c>
      <c r="E142" s="1">
        <f t="shared" si="11"/>
        <v>0.87174348697394788</v>
      </c>
      <c r="F142" s="8">
        <f t="shared" si="10"/>
        <v>73.869894598154559</v>
      </c>
      <c r="G142">
        <f t="shared" si="12"/>
        <v>65</v>
      </c>
      <c r="Q142">
        <f>'O and D Ranks'!S142</f>
        <v>142</v>
      </c>
      <c r="R142">
        <f>'O and D Ranks'!U142</f>
        <v>64</v>
      </c>
      <c r="S142" s="1">
        <f>_xlfn.RANK.EQ(Q142,$Q$2:$Q$500,)/COUNT($Q$2:Q$500)</f>
        <v>0.71743486973947901</v>
      </c>
      <c r="T142" s="1">
        <f>_xlfn.RANK.EQ(R142,$R$2:$R$500,0)/COUNT($R$2:R$500)</f>
        <v>0.87374749498997994</v>
      </c>
    </row>
    <row r="143" spans="1:20" x14ac:dyDescent="0.3">
      <c r="A143" t="str">
        <f>'Forward Ranks'!A143</f>
        <v>Ivan Barbashev</v>
      </c>
      <c r="B143" t="str">
        <f>'Forward Ranks'!B143</f>
        <v>VGK</v>
      </c>
      <c r="C143">
        <f>'Forward Ranks'!BC143</f>
        <v>13.417708333333</v>
      </c>
      <c r="D143" s="2">
        <f>'Forward Ranks'!BW143</f>
        <v>4.6980676328502415</v>
      </c>
      <c r="E143" s="1">
        <f t="shared" si="11"/>
        <v>0.75951903807615229</v>
      </c>
      <c r="F143" s="8">
        <f t="shared" si="10"/>
        <v>63.037301227856723</v>
      </c>
      <c r="G143">
        <f t="shared" si="12"/>
        <v>121</v>
      </c>
      <c r="Q143">
        <f>'O and D Ranks'!S143</f>
        <v>98</v>
      </c>
      <c r="R143">
        <f>'O and D Ranks'!U143</f>
        <v>249</v>
      </c>
      <c r="S143" s="1">
        <f>_xlfn.RANK.EQ(Q143,$Q$2:$Q$500,)/COUNT($Q$2:Q$500)</f>
        <v>0.80561122244488981</v>
      </c>
      <c r="T143" s="1">
        <f>_xlfn.RANK.EQ(R143,$R$2:$R$500,0)/COUNT($R$2:R$500)</f>
        <v>0.50300601202404804</v>
      </c>
    </row>
    <row r="144" spans="1:20" x14ac:dyDescent="0.3">
      <c r="A144" t="str">
        <f>'Forward Ranks'!A144</f>
        <v>J.T. Compher</v>
      </c>
      <c r="B144" t="str">
        <f>'Forward Ranks'!B144</f>
        <v>DET</v>
      </c>
      <c r="C144">
        <f>'Forward Ranks'!BC144</f>
        <v>12.664341085270999</v>
      </c>
      <c r="D144" s="2">
        <f>'Forward Ranks'!BW144</f>
        <v>1.8768115942028987</v>
      </c>
      <c r="E144" s="1">
        <f t="shared" si="11"/>
        <v>0.29859719438877758</v>
      </c>
      <c r="F144" s="8">
        <f t="shared" si="10"/>
        <v>23.768582181776733</v>
      </c>
      <c r="G144">
        <f t="shared" si="12"/>
        <v>351</v>
      </c>
      <c r="Q144">
        <f>'O and D Ranks'!S144</f>
        <v>330</v>
      </c>
      <c r="R144">
        <f>'O and D Ranks'!U144</f>
        <v>308</v>
      </c>
      <c r="S144" s="1">
        <f>_xlfn.RANK.EQ(Q144,$Q$2:$Q$500,)/COUNT($Q$2:Q$500)</f>
        <v>0.34068136272545091</v>
      </c>
      <c r="T144" s="1">
        <f>_xlfn.RANK.EQ(R144,$R$2:$R$500,0)/COUNT($R$2:R$500)</f>
        <v>0.38476953907815631</v>
      </c>
    </row>
    <row r="145" spans="1:20" x14ac:dyDescent="0.3">
      <c r="A145" t="str">
        <f>'Forward Ranks'!A145</f>
        <v>J.T. Miller</v>
      </c>
      <c r="B145" t="str">
        <f>'Forward Ranks'!B145</f>
        <v>VAN</v>
      </c>
      <c r="C145">
        <f>'Forward Ranks'!BC145</f>
        <v>13.401736111110999</v>
      </c>
      <c r="D145" s="2">
        <f>'Forward Ranks'!BW145</f>
        <v>3.1521739130434785</v>
      </c>
      <c r="E145" s="1">
        <f t="shared" si="11"/>
        <v>0.51102204408817631</v>
      </c>
      <c r="F145" s="8">
        <f t="shared" si="10"/>
        <v>42.244602958936845</v>
      </c>
      <c r="G145">
        <f t="shared" si="12"/>
        <v>245</v>
      </c>
      <c r="Q145">
        <f>'O and D Ranks'!S145</f>
        <v>204</v>
      </c>
      <c r="R145">
        <f>'O and D Ranks'!U145</f>
        <v>350</v>
      </c>
      <c r="S145" s="1">
        <f>_xlfn.RANK.EQ(Q145,$Q$2:$Q$500,)/COUNT($Q$2:Q$500)</f>
        <v>0.59318637274549102</v>
      </c>
      <c r="T145" s="1">
        <f>_xlfn.RANK.EQ(R145,$R$2:$R$500,0)/COUNT($R$2:R$500)</f>
        <v>0.30060120240480964</v>
      </c>
    </row>
    <row r="146" spans="1:20" x14ac:dyDescent="0.3">
      <c r="A146" t="str">
        <f>'Forward Ranks'!A146</f>
        <v>Jack Drury</v>
      </c>
      <c r="B146" t="str">
        <f>'Forward Ranks'!B146</f>
        <v>CAR</v>
      </c>
      <c r="C146">
        <f>'Forward Ranks'!BC146</f>
        <v>10</v>
      </c>
      <c r="D146" s="2">
        <f>'Forward Ranks'!BW146</f>
        <v>5.4323671497584547</v>
      </c>
      <c r="E146" s="1">
        <f t="shared" si="11"/>
        <v>0.65130260521042083</v>
      </c>
      <c r="F146" s="8">
        <f t="shared" si="10"/>
        <v>54.323671497584549</v>
      </c>
      <c r="G146">
        <f t="shared" si="12"/>
        <v>175</v>
      </c>
      <c r="Q146">
        <f>'O and D Ranks'!S146</f>
        <v>246</v>
      </c>
      <c r="R146">
        <f>'O and D Ranks'!U146</f>
        <v>10</v>
      </c>
      <c r="S146" s="1">
        <f>_xlfn.RANK.EQ(Q146,$Q$2:$Q$500,)/COUNT($Q$2:Q$500)</f>
        <v>0.50901803607214424</v>
      </c>
      <c r="T146" s="1">
        <f>_xlfn.RANK.EQ(R146,$R$2:$R$500,0)/COUNT($R$2:R$500)</f>
        <v>0.9819639278557114</v>
      </c>
    </row>
    <row r="147" spans="1:20" x14ac:dyDescent="0.3">
      <c r="A147" t="str">
        <f>'Forward Ranks'!A147</f>
        <v>Jack Eichel</v>
      </c>
      <c r="B147" t="str">
        <f>'Forward Ranks'!B147</f>
        <v>VGK</v>
      </c>
      <c r="C147">
        <f>'Forward Ranks'!BC147</f>
        <v>12.829365079364999</v>
      </c>
      <c r="D147" s="2">
        <f>'Forward Ranks'!BW147</f>
        <v>5.7487922705314016</v>
      </c>
      <c r="E147" s="1">
        <f t="shared" si="11"/>
        <v>0.86973947895791581</v>
      </c>
      <c r="F147" s="8">
        <f t="shared" si="10"/>
        <v>73.753354804078995</v>
      </c>
      <c r="G147">
        <f t="shared" si="12"/>
        <v>66</v>
      </c>
      <c r="Q147">
        <f>'O and D Ranks'!S147</f>
        <v>126</v>
      </c>
      <c r="R147">
        <f>'O and D Ranks'!U147</f>
        <v>132</v>
      </c>
      <c r="S147" s="1">
        <f>_xlfn.RANK.EQ(Q147,$Q$2:$Q$500,)/COUNT($Q$2:Q$500)</f>
        <v>0.74949899799599196</v>
      </c>
      <c r="T147" s="1">
        <f>_xlfn.RANK.EQ(R147,$R$2:$R$500,0)/COUNT($R$2:R$500)</f>
        <v>0.73747494989979956</v>
      </c>
    </row>
    <row r="148" spans="1:20" x14ac:dyDescent="0.3">
      <c r="A148" t="str">
        <f>'Forward Ranks'!A148</f>
        <v>Jack Hughes</v>
      </c>
      <c r="B148" t="str">
        <f>'Forward Ranks'!B148</f>
        <v>N.J</v>
      </c>
      <c r="C148">
        <f>'Forward Ranks'!BC148</f>
        <v>15.63125</v>
      </c>
      <c r="D148" s="2">
        <f>'Forward Ranks'!BW148</f>
        <v>5.7391304347826084</v>
      </c>
      <c r="E148" s="1">
        <f t="shared" si="11"/>
        <v>0.95791583166332661</v>
      </c>
      <c r="F148" s="8">
        <f t="shared" si="10"/>
        <v>89.709782608695647</v>
      </c>
      <c r="G148">
        <f t="shared" si="12"/>
        <v>22</v>
      </c>
      <c r="Q148">
        <f>'O and D Ranks'!S148</f>
        <v>135</v>
      </c>
      <c r="R148">
        <f>'O and D Ranks'!U148</f>
        <v>92</v>
      </c>
      <c r="S148" s="1">
        <f>_xlfn.RANK.EQ(Q148,$Q$2:$Q$500,)/COUNT($Q$2:Q$500)</f>
        <v>0.73146292585170336</v>
      </c>
      <c r="T148" s="1">
        <f>_xlfn.RANK.EQ(R148,$R$2:$R$500,0)/COUNT($R$2:R$500)</f>
        <v>0.8176352705410822</v>
      </c>
    </row>
    <row r="149" spans="1:20" x14ac:dyDescent="0.3">
      <c r="A149" t="str">
        <f>'Forward Ranks'!A149</f>
        <v>Jack McBain</v>
      </c>
      <c r="B149" t="str">
        <f>'Forward Ranks'!B149</f>
        <v>ARI</v>
      </c>
      <c r="C149">
        <f>'Forward Ranks'!BC149</f>
        <v>10.502604166667</v>
      </c>
      <c r="D149" s="2">
        <f>'Forward Ranks'!BW149</f>
        <v>5.3260869565217401</v>
      </c>
      <c r="E149" s="1">
        <f t="shared" si="11"/>
        <v>0.67535070140280562</v>
      </c>
      <c r="F149" s="8">
        <f t="shared" si="10"/>
        <v>55.937783061595987</v>
      </c>
      <c r="G149">
        <f t="shared" si="12"/>
        <v>163</v>
      </c>
      <c r="Q149">
        <f>'O and D Ranks'!S149</f>
        <v>125</v>
      </c>
      <c r="R149">
        <f>'O and D Ranks'!U149</f>
        <v>216</v>
      </c>
      <c r="S149" s="1">
        <f>_xlfn.RANK.EQ(Q149,$Q$2:$Q$500,)/COUNT($Q$2:Q$500)</f>
        <v>0.75150300601202402</v>
      </c>
      <c r="T149" s="1">
        <f>_xlfn.RANK.EQ(R149,$R$2:$R$500,0)/COUNT($R$2:R$500)</f>
        <v>0.56913827655310623</v>
      </c>
    </row>
    <row r="150" spans="1:20" x14ac:dyDescent="0.3">
      <c r="A150" t="str">
        <f>'Forward Ranks'!A150</f>
        <v>Jack Roslovic</v>
      </c>
      <c r="B150" t="str">
        <f>'Forward Ranks'!B150</f>
        <v>CBJ</v>
      </c>
      <c r="C150">
        <f>'Forward Ranks'!BC150</f>
        <v>12.948</v>
      </c>
      <c r="D150" s="2">
        <f>'Forward Ranks'!BW150</f>
        <v>3.1497584541062804</v>
      </c>
      <c r="E150" s="1">
        <f t="shared" si="11"/>
        <v>0.48296593186372744</v>
      </c>
      <c r="F150" s="8">
        <f t="shared" si="10"/>
        <v>40.783072463768121</v>
      </c>
      <c r="G150">
        <f t="shared" si="12"/>
        <v>259</v>
      </c>
      <c r="Q150">
        <f>'O and D Ranks'!S150</f>
        <v>198</v>
      </c>
      <c r="R150">
        <f>'O and D Ranks'!U150</f>
        <v>327</v>
      </c>
      <c r="S150" s="1">
        <f>_xlfn.RANK.EQ(Q150,$Q$2:$Q$500,)/COUNT($Q$2:Q$500)</f>
        <v>0.60521042084168342</v>
      </c>
      <c r="T150" s="1">
        <f>_xlfn.RANK.EQ(R150,$R$2:$R$500,0)/COUNT($R$2:R$500)</f>
        <v>0.34669338677354711</v>
      </c>
    </row>
    <row r="151" spans="1:20" x14ac:dyDescent="0.3">
      <c r="A151" t="str">
        <f>'Forward Ranks'!A151</f>
        <v>Jaden Schwartz</v>
      </c>
      <c r="B151" t="str">
        <f>'Forward Ranks'!B151</f>
        <v>SEA</v>
      </c>
      <c r="C151">
        <f>'Forward Ranks'!BC151</f>
        <v>13.727956989247</v>
      </c>
      <c r="D151" s="2">
        <f>'Forward Ranks'!BW151</f>
        <v>3.3768115942028984</v>
      </c>
      <c r="E151" s="1">
        <f t="shared" si="11"/>
        <v>0.56713426853707416</v>
      </c>
      <c r="F151" s="8">
        <f t="shared" si="10"/>
        <v>46.356724326007985</v>
      </c>
      <c r="G151">
        <f t="shared" si="12"/>
        <v>217</v>
      </c>
      <c r="Q151">
        <f>'O and D Ranks'!S151</f>
        <v>322</v>
      </c>
      <c r="R151">
        <f>'O and D Ranks'!U151</f>
        <v>100</v>
      </c>
      <c r="S151" s="1">
        <f>_xlfn.RANK.EQ(Q151,$Q$2:$Q$500,)/COUNT($Q$2:Q$500)</f>
        <v>0.35671342685370744</v>
      </c>
      <c r="T151" s="1">
        <f>_xlfn.RANK.EQ(R151,$R$2:$R$500,0)/COUNT($R$2:R$500)</f>
        <v>0.80160320641282568</v>
      </c>
    </row>
    <row r="152" spans="1:20" x14ac:dyDescent="0.3">
      <c r="A152" t="str">
        <f>'Forward Ranks'!A152</f>
        <v>Jake DeBrusk</v>
      </c>
      <c r="B152" t="str">
        <f>'Forward Ranks'!B152</f>
        <v>BOS</v>
      </c>
      <c r="C152">
        <f>'Forward Ranks'!BC152</f>
        <v>12.375886524823001</v>
      </c>
      <c r="D152" s="2">
        <f>'Forward Ranks'!BW152</f>
        <v>5.2004830917874392</v>
      </c>
      <c r="E152" s="1">
        <f t="shared" si="11"/>
        <v>0.77354709418837675</v>
      </c>
      <c r="F152" s="8">
        <f t="shared" si="10"/>
        <v>64.360588618222025</v>
      </c>
      <c r="G152">
        <f t="shared" si="12"/>
        <v>114</v>
      </c>
      <c r="Q152">
        <f>'O and D Ranks'!S152</f>
        <v>83</v>
      </c>
      <c r="R152">
        <f>'O and D Ranks'!U152</f>
        <v>195</v>
      </c>
      <c r="S152" s="1">
        <f>_xlfn.RANK.EQ(Q152,$Q$2:$Q$500,)/COUNT($Q$2:Q$500)</f>
        <v>0.83567134268537069</v>
      </c>
      <c r="T152" s="1">
        <f>_xlfn.RANK.EQ(R152,$R$2:$R$500,0)/COUNT($R$2:R$500)</f>
        <v>0.6112224448897795</v>
      </c>
    </row>
    <row r="153" spans="1:20" x14ac:dyDescent="0.3">
      <c r="A153" t="str">
        <f>'Forward Ranks'!A153</f>
        <v>Jake Evans</v>
      </c>
      <c r="B153" t="str">
        <f>'Forward Ranks'!B153</f>
        <v>MTL</v>
      </c>
      <c r="C153">
        <f>'Forward Ranks'!BC153</f>
        <v>11.792013888889</v>
      </c>
      <c r="D153" s="2">
        <f>'Forward Ranks'!BW153</f>
        <v>2.0483091787439616</v>
      </c>
      <c r="E153" s="1">
        <f t="shared" si="11"/>
        <v>0.30260521042084171</v>
      </c>
      <c r="F153" s="8">
        <f t="shared" si="10"/>
        <v>24.153690284487617</v>
      </c>
      <c r="G153">
        <f t="shared" si="12"/>
        <v>349</v>
      </c>
      <c r="Q153">
        <f>'O and D Ranks'!S153</f>
        <v>239</v>
      </c>
      <c r="R153">
        <f>'O and D Ranks'!U153</f>
        <v>395</v>
      </c>
      <c r="S153" s="1">
        <f>_xlfn.RANK.EQ(Q153,$Q$2:$Q$500,)/COUNT($Q$2:Q$500)</f>
        <v>0.5230460921843687</v>
      </c>
      <c r="T153" s="1">
        <f>_xlfn.RANK.EQ(R153,$R$2:$R$500,0)/COUNT($R$2:R$500)</f>
        <v>0.21042084168336672</v>
      </c>
    </row>
    <row r="154" spans="1:20" x14ac:dyDescent="0.3">
      <c r="A154" t="str">
        <f>'Forward Ranks'!A154</f>
        <v>Jake Guentzel</v>
      </c>
      <c r="B154" t="str">
        <f>'Forward Ranks'!B154</f>
        <v>PIT</v>
      </c>
      <c r="C154">
        <f>'Forward Ranks'!BC154</f>
        <v>15.493939393939</v>
      </c>
      <c r="D154" s="2">
        <f>'Forward Ranks'!BW154</f>
        <v>5.942028985507247</v>
      </c>
      <c r="E154" s="1">
        <f t="shared" si="11"/>
        <v>0.97194388777555107</v>
      </c>
      <c r="F154" s="8">
        <f t="shared" si="10"/>
        <v>92.065436978478118</v>
      </c>
      <c r="G154">
        <f t="shared" si="12"/>
        <v>15</v>
      </c>
      <c r="Q154">
        <f>'O and D Ranks'!S154</f>
        <v>4</v>
      </c>
      <c r="R154">
        <f>'O and D Ranks'!U154</f>
        <v>338</v>
      </c>
      <c r="S154" s="1">
        <f>_xlfn.RANK.EQ(Q154,$Q$2:$Q$500,)/COUNT($Q$2:Q$500)</f>
        <v>0.9939879759519038</v>
      </c>
      <c r="T154" s="1">
        <f>_xlfn.RANK.EQ(R154,$R$2:$R$500,0)/COUNT($R$2:R$500)</f>
        <v>0.32464929859719438</v>
      </c>
    </row>
    <row r="155" spans="1:20" x14ac:dyDescent="0.3">
      <c r="A155" t="str">
        <f>'Forward Ranks'!A155</f>
        <v>Jake Neighbours</v>
      </c>
      <c r="B155" t="str">
        <f>'Forward Ranks'!B155</f>
        <v>STL</v>
      </c>
      <c r="C155">
        <f>'Forward Ranks'!BC155</f>
        <v>12.329710144928001</v>
      </c>
      <c r="D155" s="2">
        <f>'Forward Ranks'!BW155</f>
        <v>2.243961352657005</v>
      </c>
      <c r="E155" s="1">
        <f t="shared" si="11"/>
        <v>0.35070140280561124</v>
      </c>
      <c r="F155" s="8">
        <f t="shared" si="10"/>
        <v>27.667393054681433</v>
      </c>
      <c r="G155">
        <f t="shared" si="12"/>
        <v>325</v>
      </c>
      <c r="Q155">
        <f>'O and D Ranks'!S155</f>
        <v>283</v>
      </c>
      <c r="R155">
        <f>'O and D Ranks'!U155</f>
        <v>371</v>
      </c>
      <c r="S155" s="1">
        <f>_xlfn.RANK.EQ(Q155,$Q$2:$Q$500,)/COUNT($Q$2:Q$500)</f>
        <v>0.43486973947895791</v>
      </c>
      <c r="T155" s="1">
        <f>_xlfn.RANK.EQ(R155,$R$2:$R$500,0)/COUNT($R$2:R$500)</f>
        <v>0.25851703406813625</v>
      </c>
    </row>
    <row r="156" spans="1:20" x14ac:dyDescent="0.3">
      <c r="A156" t="str">
        <f>'Forward Ranks'!A156</f>
        <v>Jakob Silfverberg</v>
      </c>
      <c r="B156" t="str">
        <f>'Forward Ranks'!B156</f>
        <v>ANA</v>
      </c>
      <c r="C156">
        <f>'Forward Ranks'!BC156</f>
        <v>9.4170212765956993</v>
      </c>
      <c r="D156" s="2">
        <f>'Forward Ranks'!BW156</f>
        <v>5.6183574879227054</v>
      </c>
      <c r="E156" s="1">
        <f t="shared" si="11"/>
        <v>0.63727454909819636</v>
      </c>
      <c r="F156" s="8">
        <f t="shared" si="10"/>
        <v>52.908192003288882</v>
      </c>
      <c r="G156">
        <f t="shared" si="12"/>
        <v>182</v>
      </c>
      <c r="Q156">
        <f>'O and D Ranks'!S156</f>
        <v>267</v>
      </c>
      <c r="R156">
        <f>'O and D Ranks'!U156</f>
        <v>22</v>
      </c>
      <c r="S156" s="1">
        <f>_xlfn.RANK.EQ(Q156,$Q$2:$Q$500,)/COUNT($Q$2:Q$500)</f>
        <v>0.46693386773547096</v>
      </c>
      <c r="T156" s="1">
        <f>_xlfn.RANK.EQ(R156,$R$2:$R$500,0)/COUNT($R$2:R$500)</f>
        <v>0.95791583166332661</v>
      </c>
    </row>
    <row r="157" spans="1:20" x14ac:dyDescent="0.3">
      <c r="A157" t="str">
        <f>'Forward Ranks'!A157</f>
        <v>Jakub Lauko</v>
      </c>
      <c r="B157" t="str">
        <f>'Forward Ranks'!B157</f>
        <v>BOS</v>
      </c>
      <c r="C157">
        <f>'Forward Ranks'!BC157</f>
        <v>9.0904761904762008</v>
      </c>
      <c r="D157" s="2">
        <f>'Forward Ranks'!BW157</f>
        <v>2.2270531400966185</v>
      </c>
      <c r="E157" s="1">
        <f t="shared" si="11"/>
        <v>0.26853707414829658</v>
      </c>
      <c r="F157" s="8">
        <f t="shared" si="10"/>
        <v>20.244973544973568</v>
      </c>
      <c r="G157">
        <f t="shared" si="12"/>
        <v>366</v>
      </c>
      <c r="Q157">
        <f>'O and D Ranks'!S157</f>
        <v>409</v>
      </c>
      <c r="R157">
        <f>'O and D Ranks'!U157</f>
        <v>69</v>
      </c>
      <c r="S157" s="1">
        <f>_xlfn.RANK.EQ(Q157,$Q$2:$Q$500,)/COUNT($Q$2:Q$500)</f>
        <v>0.18236472945891782</v>
      </c>
      <c r="T157" s="1">
        <f>_xlfn.RANK.EQ(R157,$R$2:$R$500,0)/COUNT($R$2:R$500)</f>
        <v>0.86372745490981961</v>
      </c>
    </row>
    <row r="158" spans="1:20" x14ac:dyDescent="0.3">
      <c r="A158" t="str">
        <f>'Forward Ranks'!A158</f>
        <v>Jakub Vrana</v>
      </c>
      <c r="B158" t="str">
        <f>'Forward Ranks'!B158</f>
        <v>STL</v>
      </c>
      <c r="C158">
        <f>'Forward Ranks'!BC158</f>
        <v>10.284126984127001</v>
      </c>
      <c r="D158" s="2">
        <f>'Forward Ranks'!BW158</f>
        <v>1.8743961352657006</v>
      </c>
      <c r="E158" s="1">
        <f t="shared" si="11"/>
        <v>0.25250501002004005</v>
      </c>
      <c r="F158" s="8">
        <f t="shared" si="10"/>
        <v>19.276527873629355</v>
      </c>
      <c r="G158">
        <f t="shared" si="12"/>
        <v>374</v>
      </c>
      <c r="Q158">
        <f>'O and D Ranks'!S158</f>
        <v>247</v>
      </c>
      <c r="R158">
        <f>'O and D Ranks'!U158</f>
        <v>414</v>
      </c>
      <c r="S158" s="1">
        <f>_xlfn.RANK.EQ(Q158,$Q$2:$Q$500,)/COUNT($Q$2:Q$500)</f>
        <v>0.50701402805611218</v>
      </c>
      <c r="T158" s="1">
        <f>_xlfn.RANK.EQ(R158,$R$2:$R$500,0)/COUNT($R$2:R$500)</f>
        <v>0.17234468937875752</v>
      </c>
    </row>
    <row r="159" spans="1:20" x14ac:dyDescent="0.3">
      <c r="A159" t="str">
        <f>'Forward Ranks'!A159</f>
        <v>James Hamblin</v>
      </c>
      <c r="B159" t="str">
        <f>'Forward Ranks'!B159</f>
        <v>EDM</v>
      </c>
      <c r="C159">
        <f>'Forward Ranks'!BC159</f>
        <v>7.7252688172042996</v>
      </c>
      <c r="D159" s="2">
        <f>'Forward Ranks'!BW159</f>
        <v>2.5217391304347827</v>
      </c>
      <c r="E159" s="1">
        <f t="shared" si="11"/>
        <v>0.26052104208416832</v>
      </c>
      <c r="F159" s="8">
        <f t="shared" si="10"/>
        <v>19.481112669471713</v>
      </c>
      <c r="G159">
        <f t="shared" si="12"/>
        <v>370</v>
      </c>
      <c r="Q159">
        <f>'O and D Ranks'!S159</f>
        <v>369</v>
      </c>
      <c r="R159">
        <f>'O and D Ranks'!U159</f>
        <v>72</v>
      </c>
      <c r="S159" s="1">
        <f>_xlfn.RANK.EQ(Q159,$Q$2:$Q$500,)/COUNT($Q$2:Q$500)</f>
        <v>0.26252505010020039</v>
      </c>
      <c r="T159" s="1">
        <f>_xlfn.RANK.EQ(R159,$R$2:$R$500,0)/COUNT($R$2:R$500)</f>
        <v>0.85771543086172342</v>
      </c>
    </row>
    <row r="160" spans="1:20" x14ac:dyDescent="0.3">
      <c r="A160" t="str">
        <f>'Forward Ranks'!A160</f>
        <v>James van Riemsdyk</v>
      </c>
      <c r="B160" t="str">
        <f>'Forward Ranks'!B160</f>
        <v>BOS</v>
      </c>
      <c r="C160">
        <f>'Forward Ranks'!BC160</f>
        <v>11.096590909091001</v>
      </c>
      <c r="D160" s="2">
        <f>'Forward Ranks'!BW160</f>
        <v>5.0072463768115938</v>
      </c>
      <c r="E160" s="1">
        <f t="shared" si="11"/>
        <v>0.67134268537074149</v>
      </c>
      <c r="F160" s="8">
        <f t="shared" si="10"/>
        <v>55.563364624506384</v>
      </c>
      <c r="G160">
        <f t="shared" si="12"/>
        <v>165</v>
      </c>
      <c r="Q160">
        <f>'O and D Ranks'!S160</f>
        <v>79</v>
      </c>
      <c r="R160">
        <f>'O and D Ranks'!U160</f>
        <v>289</v>
      </c>
      <c r="S160" s="1">
        <f>_xlfn.RANK.EQ(Q160,$Q$2:$Q$500,)/COUNT($Q$2:Q$500)</f>
        <v>0.84368737474949895</v>
      </c>
      <c r="T160" s="1">
        <f>_xlfn.RANK.EQ(R160,$R$2:$R$500,0)/COUNT($R$2:R$500)</f>
        <v>0.42284569138276551</v>
      </c>
    </row>
    <row r="161" spans="1:20" x14ac:dyDescent="0.3">
      <c r="A161" t="str">
        <f>'Forward Ranks'!A161</f>
        <v>Jamie Benn</v>
      </c>
      <c r="B161" t="str">
        <f>'Forward Ranks'!B161</f>
        <v>DAL</v>
      </c>
      <c r="C161">
        <f>'Forward Ranks'!BC161</f>
        <v>10.744097222222001</v>
      </c>
      <c r="D161" s="2">
        <f>'Forward Ranks'!BW161</f>
        <v>3.2077294685990334</v>
      </c>
      <c r="E161" s="1">
        <f t="shared" si="11"/>
        <v>0.41082164328657317</v>
      </c>
      <c r="F161" s="8">
        <f t="shared" si="10"/>
        <v>34.464157273214532</v>
      </c>
      <c r="G161">
        <f t="shared" si="12"/>
        <v>295</v>
      </c>
      <c r="Q161">
        <f>'O and D Ranks'!S161</f>
        <v>233</v>
      </c>
      <c r="R161">
        <f>'O and D Ranks'!U161</f>
        <v>339</v>
      </c>
      <c r="S161" s="1">
        <f>_xlfn.RANK.EQ(Q161,$Q$2:$Q$500,)/COUNT($Q$2:Q$500)</f>
        <v>0.5350701402805611</v>
      </c>
      <c r="T161" s="1">
        <f>_xlfn.RANK.EQ(R161,$R$2:$R$500,0)/COUNT($R$2:R$500)</f>
        <v>0.32264529058116231</v>
      </c>
    </row>
    <row r="162" spans="1:20" x14ac:dyDescent="0.3">
      <c r="A162" t="str">
        <f>'Forward Ranks'!A162</f>
        <v>Jansen Harkins</v>
      </c>
      <c r="B162" t="str">
        <f>'Forward Ranks'!B162</f>
        <v>PIT</v>
      </c>
      <c r="C162">
        <f>'Forward Ranks'!BC162</f>
        <v>8.3137931034482992</v>
      </c>
      <c r="D162" s="2">
        <f>'Forward Ranks'!BW162</f>
        <v>2.4830917874396135</v>
      </c>
      <c r="E162" s="1">
        <f t="shared" si="11"/>
        <v>0.27454909819639278</v>
      </c>
      <c r="F162" s="8">
        <f t="shared" si="10"/>
        <v>20.643911377644567</v>
      </c>
      <c r="G162">
        <f t="shared" si="12"/>
        <v>363</v>
      </c>
      <c r="Q162">
        <f>'O and D Ranks'!S162</f>
        <v>405</v>
      </c>
      <c r="R162">
        <f>'O and D Ranks'!U162</f>
        <v>144</v>
      </c>
      <c r="S162" s="1">
        <f>_xlfn.RANK.EQ(Q162,$Q$2:$Q$500,)/COUNT($Q$2:Q$500)</f>
        <v>0.19038076152304609</v>
      </c>
      <c r="T162" s="1">
        <f>_xlfn.RANK.EQ(R162,$R$2:$R$500,0)/COUNT($R$2:R$500)</f>
        <v>0.71342685370741488</v>
      </c>
    </row>
    <row r="163" spans="1:20" x14ac:dyDescent="0.3">
      <c r="A163" t="str">
        <f>'Forward Ranks'!A163</f>
        <v>Jared McCann</v>
      </c>
      <c r="B163" t="str">
        <f>'Forward Ranks'!B163</f>
        <v>SEA</v>
      </c>
      <c r="C163">
        <f>'Forward Ranks'!BC163</f>
        <v>12.171739130435</v>
      </c>
      <c r="D163" s="2">
        <f>'Forward Ranks'!BW163</f>
        <v>3.118357487922705</v>
      </c>
      <c r="E163" s="1">
        <f t="shared" si="11"/>
        <v>0.45490981963927857</v>
      </c>
      <c r="F163" s="8">
        <f t="shared" si="10"/>
        <v>37.955833858433778</v>
      </c>
      <c r="G163">
        <f t="shared" si="12"/>
        <v>273</v>
      </c>
      <c r="Q163">
        <f>'O and D Ranks'!S163</f>
        <v>214</v>
      </c>
      <c r="R163">
        <f>'O and D Ranks'!U163</f>
        <v>351</v>
      </c>
      <c r="S163" s="1">
        <f>_xlfn.RANK.EQ(Q163,$Q$2:$Q$500,)/COUNT($Q$2:Q$500)</f>
        <v>0.57314629258517036</v>
      </c>
      <c r="T163" s="1">
        <f>_xlfn.RANK.EQ(R163,$R$2:$R$500,0)/COUNT($R$2:R$500)</f>
        <v>0.29859719438877758</v>
      </c>
    </row>
    <row r="164" spans="1:20" x14ac:dyDescent="0.3">
      <c r="A164" t="str">
        <f>'Forward Ranks'!A164</f>
        <v>Jason Dickinson</v>
      </c>
      <c r="B164" t="str">
        <f>'Forward Ranks'!B164</f>
        <v>CHI</v>
      </c>
      <c r="C164">
        <f>'Forward Ranks'!BC164</f>
        <v>12.616326530612</v>
      </c>
      <c r="D164" s="2">
        <f>'Forward Ranks'!BW164</f>
        <v>4.3067632850241537</v>
      </c>
      <c r="E164" s="1">
        <f t="shared" si="11"/>
        <v>0.65330661322645289</v>
      </c>
      <c r="F164" s="8">
        <f t="shared" si="10"/>
        <v>54.33553189391592</v>
      </c>
      <c r="G164">
        <f t="shared" si="12"/>
        <v>174</v>
      </c>
      <c r="Q164">
        <f>'O and D Ranks'!S164</f>
        <v>256</v>
      </c>
      <c r="R164">
        <f>'O and D Ranks'!U164</f>
        <v>134</v>
      </c>
      <c r="S164" s="1">
        <f>_xlfn.RANK.EQ(Q164,$Q$2:$Q$500,)/COUNT($Q$2:Q$500)</f>
        <v>0.48897795591182364</v>
      </c>
      <c r="T164" s="1">
        <f>_xlfn.RANK.EQ(R164,$R$2:$R$500,0)/COUNT($R$2:R$500)</f>
        <v>0.73346693386773543</v>
      </c>
    </row>
    <row r="165" spans="1:20" x14ac:dyDescent="0.3">
      <c r="A165" t="str">
        <f>'Forward Ranks'!A165</f>
        <v>Jason Robertson</v>
      </c>
      <c r="B165" t="str">
        <f>'Forward Ranks'!B165</f>
        <v>DAL</v>
      </c>
      <c r="C165">
        <f>'Forward Ranks'!BC165</f>
        <v>14.341319444444</v>
      </c>
      <c r="D165" s="2">
        <f>'Forward Ranks'!BW165</f>
        <v>6.5048309178743962</v>
      </c>
      <c r="E165" s="1">
        <f t="shared" si="11"/>
        <v>0.97995991983967934</v>
      </c>
      <c r="F165" s="8">
        <f t="shared" si="10"/>
        <v>93.28785812533259</v>
      </c>
      <c r="G165">
        <f t="shared" si="12"/>
        <v>11</v>
      </c>
      <c r="Q165">
        <f>'O and D Ranks'!S165</f>
        <v>81</v>
      </c>
      <c r="R165">
        <f>'O and D Ranks'!U165</f>
        <v>9</v>
      </c>
      <c r="S165" s="1">
        <f>_xlfn.RANK.EQ(Q165,$Q$2:$Q$500,)/COUNT($Q$2:Q$500)</f>
        <v>0.83967935871743482</v>
      </c>
      <c r="T165" s="1">
        <f>_xlfn.RANK.EQ(R165,$R$2:$R$500,0)/COUNT($R$2:R$500)</f>
        <v>0.98396793587174347</v>
      </c>
    </row>
    <row r="166" spans="1:20" x14ac:dyDescent="0.3">
      <c r="A166" t="str">
        <f>'Forward Ranks'!A166</f>
        <v>Jason Zucker</v>
      </c>
      <c r="B166" t="str">
        <f>'Forward Ranks'!B166</f>
        <v>ARI</v>
      </c>
      <c r="C166">
        <f>'Forward Ranks'!BC166</f>
        <v>12.418468468467999</v>
      </c>
      <c r="D166" s="2">
        <f>'Forward Ranks'!BW166</f>
        <v>3.4975845410628015</v>
      </c>
      <c r="E166" s="1">
        <f t="shared" si="11"/>
        <v>0.5290581162324649</v>
      </c>
      <c r="F166" s="8">
        <f t="shared" si="10"/>
        <v>43.434643338989517</v>
      </c>
      <c r="G166">
        <f t="shared" si="12"/>
        <v>236</v>
      </c>
      <c r="Q166">
        <f>'O and D Ranks'!S166</f>
        <v>196</v>
      </c>
      <c r="R166">
        <f>'O and D Ranks'!U166</f>
        <v>233</v>
      </c>
      <c r="S166" s="1">
        <f>_xlfn.RANK.EQ(Q166,$Q$2:$Q$500,)/COUNT($Q$2:Q$500)</f>
        <v>0.60921843687374755</v>
      </c>
      <c r="T166" s="1">
        <f>_xlfn.RANK.EQ(R166,$R$2:$R$500,0)/COUNT($R$2:R$500)</f>
        <v>0.5350701402805611</v>
      </c>
    </row>
    <row r="167" spans="1:20" x14ac:dyDescent="0.3">
      <c r="A167" t="str">
        <f>'Forward Ranks'!A167</f>
        <v>Jean-Gabriel Pageau</v>
      </c>
      <c r="B167" t="str">
        <f>'Forward Ranks'!B167</f>
        <v>NYI</v>
      </c>
      <c r="C167">
        <f>'Forward Ranks'!BC167</f>
        <v>11.695833333333001</v>
      </c>
      <c r="D167" s="2">
        <f>'Forward Ranks'!BW167</f>
        <v>0.89855072463768115</v>
      </c>
      <c r="E167" s="1">
        <f t="shared" si="11"/>
        <v>0.19238476953907815</v>
      </c>
      <c r="F167" s="8">
        <f t="shared" si="10"/>
        <v>10.509299516907914</v>
      </c>
      <c r="G167">
        <f t="shared" si="12"/>
        <v>404</v>
      </c>
      <c r="Q167">
        <f>'O and D Ranks'!S167</f>
        <v>390</v>
      </c>
      <c r="R167">
        <f>'O and D Ranks'!U167</f>
        <v>378</v>
      </c>
      <c r="S167" s="1">
        <f>_xlfn.RANK.EQ(Q167,$Q$2:$Q$500,)/COUNT($Q$2:Q$500)</f>
        <v>0.22044088176352705</v>
      </c>
      <c r="T167" s="1">
        <f>_xlfn.RANK.EQ(R167,$R$2:$R$500,0)/COUNT($R$2:R$500)</f>
        <v>0.24448897795591182</v>
      </c>
    </row>
    <row r="168" spans="1:20" x14ac:dyDescent="0.3">
      <c r="A168" t="str">
        <f>'Forward Ranks'!A168</f>
        <v>Jeff Carter</v>
      </c>
      <c r="B168" t="str">
        <f>'Forward Ranks'!B168</f>
        <v>PIT</v>
      </c>
      <c r="C168">
        <f>'Forward Ranks'!BC168</f>
        <v>9.0666666666667002</v>
      </c>
      <c r="D168" s="2">
        <f>'Forward Ranks'!BW168</f>
        <v>1.9106280193236713</v>
      </c>
      <c r="E168" s="1">
        <f t="shared" si="11"/>
        <v>0.23647294589178355</v>
      </c>
      <c r="F168" s="8">
        <f t="shared" si="10"/>
        <v>17.323027375201352</v>
      </c>
      <c r="G168">
        <f t="shared" si="12"/>
        <v>382</v>
      </c>
      <c r="Q168">
        <f>'O and D Ranks'!S168</f>
        <v>388</v>
      </c>
      <c r="R168">
        <f>'O and D Ranks'!U168</f>
        <v>236</v>
      </c>
      <c r="S168" s="1">
        <f>_xlfn.RANK.EQ(Q168,$Q$2:$Q$500,)/COUNT($Q$2:Q$500)</f>
        <v>0.22444889779559118</v>
      </c>
      <c r="T168" s="1">
        <f>_xlfn.RANK.EQ(R168,$R$2:$R$500,0)/COUNT($R$2:R$500)</f>
        <v>0.5290581162324649</v>
      </c>
    </row>
    <row r="169" spans="1:20" x14ac:dyDescent="0.3">
      <c r="A169" t="str">
        <f>'Forward Ranks'!A169</f>
        <v>Jeff Skinner</v>
      </c>
      <c r="B169" t="str">
        <f>'Forward Ranks'!B169</f>
        <v>BUF</v>
      </c>
      <c r="C169">
        <f>'Forward Ranks'!BC169</f>
        <v>13.519583333332999</v>
      </c>
      <c r="D169" s="2">
        <f>'Forward Ranks'!BW169</f>
        <v>4.942028985507247</v>
      </c>
      <c r="E169" s="1">
        <f t="shared" si="11"/>
        <v>0.78757515030060121</v>
      </c>
      <c r="F169" s="8">
        <f t="shared" si="10"/>
        <v>66.814172705312373</v>
      </c>
      <c r="G169">
        <f t="shared" si="12"/>
        <v>107</v>
      </c>
      <c r="Q169">
        <f>'O and D Ranks'!S169</f>
        <v>25</v>
      </c>
      <c r="R169">
        <f>'O and D Ranks'!U169</f>
        <v>370</v>
      </c>
      <c r="S169" s="1">
        <f>_xlfn.RANK.EQ(Q169,$Q$2:$Q$500,)/COUNT($Q$2:Q$500)</f>
        <v>0.95190380761523041</v>
      </c>
      <c r="T169" s="1">
        <f>_xlfn.RANK.EQ(R169,$R$2:$R$500,0)/COUNT($R$2:R$500)</f>
        <v>0.26052104208416832</v>
      </c>
    </row>
    <row r="170" spans="1:20" x14ac:dyDescent="0.3">
      <c r="A170" t="str">
        <f>'Forward Ranks'!A170</f>
        <v>Jesper Bratt</v>
      </c>
      <c r="B170" t="str">
        <f>'Forward Ranks'!B170</f>
        <v>N.J</v>
      </c>
      <c r="C170">
        <f>'Forward Ranks'!BC170</f>
        <v>13.8</v>
      </c>
      <c r="D170" s="2">
        <f>'Forward Ranks'!BW170</f>
        <v>6.591787439613527</v>
      </c>
      <c r="E170" s="1">
        <f t="shared" si="11"/>
        <v>0.96392785571142281</v>
      </c>
      <c r="F170" s="8">
        <f t="shared" si="10"/>
        <v>90.966666666666683</v>
      </c>
      <c r="G170">
        <f t="shared" si="12"/>
        <v>19</v>
      </c>
      <c r="Q170">
        <f>'O and D Ranks'!S170</f>
        <v>18</v>
      </c>
      <c r="R170">
        <f>'O and D Ranks'!U170</f>
        <v>136</v>
      </c>
      <c r="S170" s="1">
        <f>_xlfn.RANK.EQ(Q170,$Q$2:$Q$500,)/COUNT($Q$2:Q$500)</f>
        <v>0.96593186372745488</v>
      </c>
      <c r="T170" s="1">
        <f>_xlfn.RANK.EQ(R170,$R$2:$R$500,0)/COUNT($R$2:R$500)</f>
        <v>0.72945891783567129</v>
      </c>
    </row>
    <row r="171" spans="1:20" x14ac:dyDescent="0.3">
      <c r="A171" t="str">
        <f>'Forward Ranks'!A171</f>
        <v>Jesper Fast</v>
      </c>
      <c r="B171" t="str">
        <f>'Forward Ranks'!B171</f>
        <v>CAR</v>
      </c>
      <c r="C171">
        <f>'Forward Ranks'!BC171</f>
        <v>11.601136363636</v>
      </c>
      <c r="D171" s="2">
        <f>'Forward Ranks'!BW171</f>
        <v>5.8309178743961354</v>
      </c>
      <c r="E171" s="1">
        <f t="shared" si="11"/>
        <v>0.79358717434869741</v>
      </c>
      <c r="F171" s="8">
        <f t="shared" si="10"/>
        <v>67.64527338603213</v>
      </c>
      <c r="G171">
        <f t="shared" si="12"/>
        <v>104</v>
      </c>
      <c r="Q171">
        <f>'O and D Ranks'!S171</f>
        <v>220</v>
      </c>
      <c r="R171">
        <f>'O and D Ranks'!U171</f>
        <v>5</v>
      </c>
      <c r="S171" s="1">
        <f>_xlfn.RANK.EQ(Q171,$Q$2:$Q$500,)/COUNT($Q$2:Q$500)</f>
        <v>0.56112224448897796</v>
      </c>
      <c r="T171" s="1">
        <f>_xlfn.RANK.EQ(R171,$R$2:$R$500,0)/COUNT($R$2:R$500)</f>
        <v>0.99198396793587174</v>
      </c>
    </row>
    <row r="172" spans="1:20" x14ac:dyDescent="0.3">
      <c r="A172" t="str">
        <f>'Forward Ranks'!A172</f>
        <v>Jesperi Kotkaniemi</v>
      </c>
      <c r="B172" t="str">
        <f>'Forward Ranks'!B172</f>
        <v>CAR</v>
      </c>
      <c r="C172">
        <f>'Forward Ranks'!BC172</f>
        <v>12.556737588652</v>
      </c>
      <c r="D172" s="2">
        <f>'Forward Ranks'!BW172</f>
        <v>4.6884057971014483</v>
      </c>
      <c r="E172" s="1">
        <f t="shared" si="11"/>
        <v>0.70340681362725455</v>
      </c>
      <c r="F172" s="8">
        <f t="shared" si="10"/>
        <v>58.871081303317702</v>
      </c>
      <c r="G172">
        <f t="shared" si="12"/>
        <v>149</v>
      </c>
      <c r="Q172">
        <f>'O and D Ranks'!S172</f>
        <v>56</v>
      </c>
      <c r="R172">
        <f>'O and D Ranks'!U172</f>
        <v>262</v>
      </c>
      <c r="S172" s="1">
        <f>_xlfn.RANK.EQ(Q172,$Q$2:$Q$500,)/COUNT($Q$2:Q$500)</f>
        <v>0.88977955911823647</v>
      </c>
      <c r="T172" s="1">
        <f>_xlfn.RANK.EQ(R172,$R$2:$R$500,0)/COUNT($R$2:R$500)</f>
        <v>0.47695390781563124</v>
      </c>
    </row>
    <row r="173" spans="1:20" x14ac:dyDescent="0.3">
      <c r="A173" t="str">
        <f>'Forward Ranks'!A173</f>
        <v>Jesse Ylönen</v>
      </c>
      <c r="B173" t="str">
        <f>'Forward Ranks'!B173</f>
        <v>MTL</v>
      </c>
      <c r="C173">
        <f>'Forward Ranks'!BC173</f>
        <v>8.6035087719297998</v>
      </c>
      <c r="D173" s="2">
        <f>'Forward Ranks'!BW173</f>
        <v>1.8768115942028984</v>
      </c>
      <c r="E173" s="1">
        <f t="shared" si="11"/>
        <v>0.22845691382765532</v>
      </c>
      <c r="F173" s="8">
        <f t="shared" si="10"/>
        <v>16.147165013984189</v>
      </c>
      <c r="G173">
        <f t="shared" si="12"/>
        <v>386</v>
      </c>
      <c r="Q173">
        <f>'O and D Ranks'!S173</f>
        <v>297</v>
      </c>
      <c r="R173">
        <f>'O and D Ranks'!U173</f>
        <v>397</v>
      </c>
      <c r="S173" s="1">
        <f>_xlfn.RANK.EQ(Q173,$Q$2:$Q$500,)/COUNT($Q$2:Q$500)</f>
        <v>0.40681362725450904</v>
      </c>
      <c r="T173" s="1">
        <f>_xlfn.RANK.EQ(R173,$R$2:$R$500,0)/COUNT($R$2:R$500)</f>
        <v>0.20641282565130262</v>
      </c>
    </row>
    <row r="174" spans="1:20" x14ac:dyDescent="0.3">
      <c r="A174" t="str">
        <f>'Forward Ranks'!A174</f>
        <v>Jimmy Vesey</v>
      </c>
      <c r="B174" t="str">
        <f>'Forward Ranks'!B174</f>
        <v>NYR</v>
      </c>
      <c r="C174">
        <f>'Forward Ranks'!BC174</f>
        <v>10.452962962962999</v>
      </c>
      <c r="D174" s="2">
        <f>'Forward Ranks'!BW174</f>
        <v>3.3719806763285027</v>
      </c>
      <c r="E174" s="1">
        <f t="shared" si="11"/>
        <v>0.42484969939879758</v>
      </c>
      <c r="F174" s="8">
        <f t="shared" si="10"/>
        <v>35.247189121488766</v>
      </c>
      <c r="G174">
        <f t="shared" si="12"/>
        <v>288</v>
      </c>
      <c r="Q174">
        <f>'O and D Ranks'!S174</f>
        <v>334</v>
      </c>
      <c r="R174">
        <f>'O and D Ranks'!U174</f>
        <v>140</v>
      </c>
      <c r="S174" s="1">
        <f>_xlfn.RANK.EQ(Q174,$Q$2:$Q$500,)/COUNT($Q$2:Q$500)</f>
        <v>0.33266533066132264</v>
      </c>
      <c r="T174" s="1">
        <f>_xlfn.RANK.EQ(R174,$R$2:$R$500,0)/COUNT($R$2:R$500)</f>
        <v>0.72144288577154314</v>
      </c>
    </row>
    <row r="175" spans="1:20" x14ac:dyDescent="0.3">
      <c r="A175" t="str">
        <f>'Forward Ranks'!A175</f>
        <v>JJ Peterka</v>
      </c>
      <c r="B175" t="str">
        <f>'Forward Ranks'!B175</f>
        <v>BUF</v>
      </c>
      <c r="C175">
        <f>'Forward Ranks'!BC175</f>
        <v>13.519444444444</v>
      </c>
      <c r="D175" s="2">
        <f>'Forward Ranks'!BW175</f>
        <v>6.0024154589371985</v>
      </c>
      <c r="E175" s="1">
        <f t="shared" si="11"/>
        <v>0.9178356713426854</v>
      </c>
      <c r="F175" s="8">
        <f t="shared" si="10"/>
        <v>81.149322329573295</v>
      </c>
      <c r="G175">
        <f t="shared" si="12"/>
        <v>42</v>
      </c>
      <c r="Q175">
        <f>'O and D Ranks'!S175</f>
        <v>53</v>
      </c>
      <c r="R175">
        <f>'O and D Ranks'!U175</f>
        <v>146</v>
      </c>
      <c r="S175" s="1">
        <f>_xlfn.RANK.EQ(Q175,$Q$2:$Q$500,)/COUNT($Q$2:Q$500)</f>
        <v>0.89579158316633267</v>
      </c>
      <c r="T175" s="1">
        <f>_xlfn.RANK.EQ(R175,$R$2:$R$500,0)/COUNT($R$2:R$500)</f>
        <v>0.70941883767535074</v>
      </c>
    </row>
    <row r="176" spans="1:20" x14ac:dyDescent="0.3">
      <c r="A176" t="str">
        <f>'Forward Ranks'!A176</f>
        <v>Joe Pavelski</v>
      </c>
      <c r="B176" t="str">
        <f>'Forward Ranks'!B176</f>
        <v>DAL</v>
      </c>
      <c r="C176">
        <f>'Forward Ranks'!BC176</f>
        <v>13.018402777778</v>
      </c>
      <c r="D176" s="2">
        <f>'Forward Ranks'!BW176</f>
        <v>4.4637681159420293</v>
      </c>
      <c r="E176" s="1">
        <f t="shared" si="11"/>
        <v>0.69138276553106215</v>
      </c>
      <c r="F176" s="8">
        <f t="shared" si="10"/>
        <v>58.111131239936583</v>
      </c>
      <c r="G176">
        <f t="shared" si="12"/>
        <v>155</v>
      </c>
      <c r="Q176">
        <f>'O and D Ranks'!S176</f>
        <v>158</v>
      </c>
      <c r="R176">
        <f>'O and D Ranks'!U176</f>
        <v>208</v>
      </c>
      <c r="S176" s="1">
        <f>_xlfn.RANK.EQ(Q176,$Q$2:$Q$500,)/COUNT($Q$2:Q$500)</f>
        <v>0.68537074148296595</v>
      </c>
      <c r="T176" s="1">
        <f>_xlfn.RANK.EQ(R176,$R$2:$R$500,0)/COUNT($R$2:R$500)</f>
        <v>0.58517034068136276</v>
      </c>
    </row>
    <row r="177" spans="1:20" x14ac:dyDescent="0.3">
      <c r="A177" t="str">
        <f>'Forward Ranks'!A177</f>
        <v>Joe Veleno</v>
      </c>
      <c r="B177" t="str">
        <f>'Forward Ranks'!B177</f>
        <v>DET</v>
      </c>
      <c r="C177">
        <f>'Forward Ranks'!BC177</f>
        <v>12.148913043478</v>
      </c>
      <c r="D177" s="2">
        <f>'Forward Ranks'!BW177</f>
        <v>3.5362318840579707</v>
      </c>
      <c r="E177" s="1">
        <f t="shared" si="11"/>
        <v>0.51903807615230457</v>
      </c>
      <c r="F177" s="8">
        <f t="shared" si="10"/>
        <v>42.961373660994667</v>
      </c>
      <c r="G177">
        <f t="shared" si="12"/>
        <v>241</v>
      </c>
      <c r="Q177">
        <f>'O and D Ranks'!S177</f>
        <v>201</v>
      </c>
      <c r="R177">
        <f>'O and D Ranks'!U177</f>
        <v>307</v>
      </c>
      <c r="S177" s="1">
        <f>_xlfn.RANK.EQ(Q177,$Q$2:$Q$500,)/COUNT($Q$2:Q$500)</f>
        <v>0.59919839679358722</v>
      </c>
      <c r="T177" s="1">
        <f>_xlfn.RANK.EQ(R177,$R$2:$R$500,0)/COUNT($R$2:R$500)</f>
        <v>0.38677354709418837</v>
      </c>
    </row>
    <row r="178" spans="1:20" x14ac:dyDescent="0.3">
      <c r="A178" t="str">
        <f>'Forward Ranks'!A178</f>
        <v>Joel Armia</v>
      </c>
      <c r="B178" t="str">
        <f>'Forward Ranks'!B178</f>
        <v>MTL</v>
      </c>
      <c r="C178">
        <f>'Forward Ranks'!BC178</f>
        <v>11.301562499999999</v>
      </c>
      <c r="D178" s="2">
        <f>'Forward Ranks'!BW178</f>
        <v>4.7512077294685984</v>
      </c>
      <c r="E178" s="1">
        <f t="shared" si="11"/>
        <v>0.6412825651302605</v>
      </c>
      <c r="F178" s="8">
        <f t="shared" si="10"/>
        <v>53.696071105072456</v>
      </c>
      <c r="G178">
        <f t="shared" si="12"/>
        <v>180</v>
      </c>
      <c r="Q178">
        <f>'O and D Ranks'!S178</f>
        <v>271</v>
      </c>
      <c r="R178">
        <f>'O and D Ranks'!U178</f>
        <v>85</v>
      </c>
      <c r="S178" s="1">
        <f>_xlfn.RANK.EQ(Q178,$Q$2:$Q$500,)/COUNT($Q$2:Q$500)</f>
        <v>0.4589178356713427</v>
      </c>
      <c r="T178" s="1">
        <f>_xlfn.RANK.EQ(R178,$R$2:$R$500,0)/COUNT($R$2:R$500)</f>
        <v>0.83166332665330667</v>
      </c>
    </row>
    <row r="179" spans="1:20" x14ac:dyDescent="0.3">
      <c r="A179" t="str">
        <f>'Forward Ranks'!A179</f>
        <v>Joel Eriksson Ek</v>
      </c>
      <c r="B179" t="str">
        <f>'Forward Ranks'!B179</f>
        <v>MIN</v>
      </c>
      <c r="C179">
        <f>'Forward Ranks'!BC179</f>
        <v>12.967708333333</v>
      </c>
      <c r="D179" s="2">
        <f>'Forward Ranks'!BW179</f>
        <v>5.5</v>
      </c>
      <c r="E179" s="1">
        <f t="shared" si="11"/>
        <v>0.83967935871743482</v>
      </c>
      <c r="F179" s="8">
        <f t="shared" si="10"/>
        <v>71.322395833331498</v>
      </c>
      <c r="G179">
        <f t="shared" si="12"/>
        <v>81</v>
      </c>
      <c r="Q179">
        <f>'O and D Ranks'!S179</f>
        <v>138</v>
      </c>
      <c r="R179">
        <f>'O and D Ranks'!U179</f>
        <v>96</v>
      </c>
      <c r="S179" s="1">
        <f>_xlfn.RANK.EQ(Q179,$Q$2:$Q$500,)/COUNT($Q$2:Q$500)</f>
        <v>0.72545090180360716</v>
      </c>
      <c r="T179" s="1">
        <f>_xlfn.RANK.EQ(R179,$R$2:$R$500,0)/COUNT($R$2:R$500)</f>
        <v>0.80961923847695394</v>
      </c>
    </row>
    <row r="180" spans="1:20" x14ac:dyDescent="0.3">
      <c r="A180" t="str">
        <f>'Forward Ranks'!A180</f>
        <v>Joel Farabee</v>
      </c>
      <c r="B180" t="str">
        <f>'Forward Ranks'!B180</f>
        <v>PHI</v>
      </c>
      <c r="C180">
        <f>'Forward Ranks'!BC180</f>
        <v>13.463605442177</v>
      </c>
      <c r="D180" s="2">
        <f>'Forward Ranks'!BW180</f>
        <v>5.6376811594202909</v>
      </c>
      <c r="E180" s="1">
        <f t="shared" si="11"/>
        <v>0.88176352705410821</v>
      </c>
      <c r="F180" s="8">
        <f t="shared" si="10"/>
        <v>75.903514739229763</v>
      </c>
      <c r="G180">
        <f t="shared" si="12"/>
        <v>60</v>
      </c>
      <c r="Q180">
        <f>'O and D Ranks'!S180</f>
        <v>78</v>
      </c>
      <c r="R180">
        <f>'O and D Ranks'!U180</f>
        <v>197</v>
      </c>
      <c r="S180" s="1">
        <f>_xlfn.RANK.EQ(Q180,$Q$2:$Q$500,)/COUNT($Q$2:Q$500)</f>
        <v>0.84569138276553102</v>
      </c>
      <c r="T180" s="1">
        <f>_xlfn.RANK.EQ(R180,$R$2:$R$500,0)/COUNT($R$2:R$500)</f>
        <v>0.60721442885771548</v>
      </c>
    </row>
    <row r="181" spans="1:20" x14ac:dyDescent="0.3">
      <c r="A181" t="str">
        <f>'Forward Ranks'!A181</f>
        <v>Joel Kiviranta</v>
      </c>
      <c r="B181" t="str">
        <f>'Forward Ranks'!B181</f>
        <v>COL</v>
      </c>
      <c r="C181">
        <f>'Forward Ranks'!BC181</f>
        <v>8.8808080808080998</v>
      </c>
      <c r="D181" s="2">
        <f>'Forward Ranks'!BW181</f>
        <v>3.0362318840579712</v>
      </c>
      <c r="E181" s="1">
        <f t="shared" si="11"/>
        <v>0.34268537074148298</v>
      </c>
      <c r="F181" s="8">
        <f t="shared" si="10"/>
        <v>26.964192651149233</v>
      </c>
      <c r="G181">
        <f t="shared" si="12"/>
        <v>329</v>
      </c>
      <c r="Q181">
        <f>'O and D Ranks'!S181</f>
        <v>381</v>
      </c>
      <c r="R181">
        <f>'O and D Ranks'!U181</f>
        <v>45</v>
      </c>
      <c r="S181" s="1">
        <f>_xlfn.RANK.EQ(Q181,$Q$2:$Q$500,)/COUNT($Q$2:Q$500)</f>
        <v>0.23847695390781562</v>
      </c>
      <c r="T181" s="1">
        <f>_xlfn.RANK.EQ(R181,$R$2:$R$500,0)/COUNT($R$2:R$500)</f>
        <v>0.9118236472945892</v>
      </c>
    </row>
    <row r="182" spans="1:20" x14ac:dyDescent="0.3">
      <c r="A182" t="str">
        <f>'Forward Ranks'!A182</f>
        <v>Joey Anderson</v>
      </c>
      <c r="B182" t="str">
        <f>'Forward Ranks'!B182</f>
        <v>CHI</v>
      </c>
      <c r="C182">
        <f>'Forward Ranks'!BC182</f>
        <v>12.340151515152</v>
      </c>
      <c r="D182" s="2">
        <f>'Forward Ranks'!BW182</f>
        <v>4.92512077294686</v>
      </c>
      <c r="E182" s="1">
        <f t="shared" si="11"/>
        <v>0.73346693386773543</v>
      </c>
      <c r="F182" s="8">
        <f t="shared" si="10"/>
        <v>60.776736568586784</v>
      </c>
      <c r="G182">
        <f t="shared" si="12"/>
        <v>134</v>
      </c>
      <c r="Q182">
        <f>'O and D Ranks'!S182</f>
        <v>274</v>
      </c>
      <c r="R182">
        <f>'O and D Ranks'!U182</f>
        <v>15</v>
      </c>
      <c r="S182" s="1">
        <f>_xlfn.RANK.EQ(Q182,$Q$2:$Q$500,)/COUNT($Q$2:Q$500)</f>
        <v>0.4529058116232465</v>
      </c>
      <c r="T182" s="1">
        <f>_xlfn.RANK.EQ(R182,$R$2:$R$500,0)/COUNT($R$2:R$500)</f>
        <v>0.97194388777555107</v>
      </c>
    </row>
    <row r="183" spans="1:20" x14ac:dyDescent="0.3">
      <c r="A183" t="str">
        <f>'Forward Ranks'!A183</f>
        <v>John Beecher</v>
      </c>
      <c r="B183" t="str">
        <f>'Forward Ranks'!B183</f>
        <v>BOS</v>
      </c>
      <c r="C183">
        <f>'Forward Ranks'!BC183</f>
        <v>8.2632478632478996</v>
      </c>
      <c r="D183" s="2">
        <f>'Forward Ranks'!BW183</f>
        <v>2.1256038647342996</v>
      </c>
      <c r="E183" s="1">
        <f t="shared" si="11"/>
        <v>0.24048096192384769</v>
      </c>
      <c r="F183" s="8">
        <f t="shared" si="10"/>
        <v>17.564391593377177</v>
      </c>
      <c r="G183">
        <f t="shared" si="12"/>
        <v>380</v>
      </c>
      <c r="Q183">
        <f>'O and D Ranks'!S183</f>
        <v>410</v>
      </c>
      <c r="R183">
        <f>'O and D Ranks'!U183</f>
        <v>129</v>
      </c>
      <c r="S183" s="1">
        <f>_xlfn.RANK.EQ(Q183,$Q$2:$Q$500,)/COUNT($Q$2:Q$500)</f>
        <v>0.18036072144288579</v>
      </c>
      <c r="T183" s="1">
        <f>_xlfn.RANK.EQ(R183,$R$2:$R$500,0)/COUNT($R$2:R$500)</f>
        <v>0.74348697394789576</v>
      </c>
    </row>
    <row r="184" spans="1:20" x14ac:dyDescent="0.3">
      <c r="A184" t="str">
        <f>'Forward Ranks'!A184</f>
        <v>John Tavares</v>
      </c>
      <c r="B184" t="str">
        <f>'Forward Ranks'!B184</f>
        <v>TOR</v>
      </c>
      <c r="C184">
        <f>'Forward Ranks'!BC184</f>
        <v>14.13768115942</v>
      </c>
      <c r="D184" s="2">
        <f>'Forward Ranks'!BW184</f>
        <v>4.7995169082125599</v>
      </c>
      <c r="E184" s="1">
        <f t="shared" si="11"/>
        <v>0.79959919839679361</v>
      </c>
      <c r="F184" s="8">
        <f t="shared" si="10"/>
        <v>67.85403976755444</v>
      </c>
      <c r="G184">
        <f t="shared" si="12"/>
        <v>101</v>
      </c>
      <c r="Q184">
        <f>'O and D Ranks'!S184</f>
        <v>72</v>
      </c>
      <c r="R184">
        <f>'O and D Ranks'!U184</f>
        <v>194</v>
      </c>
      <c r="S184" s="1">
        <f>_xlfn.RANK.EQ(Q184,$Q$2:$Q$500,)/COUNT($Q$2:Q$500)</f>
        <v>0.85771543086172342</v>
      </c>
      <c r="T184" s="1">
        <f>_xlfn.RANK.EQ(R184,$R$2:$R$500,0)/COUNT($R$2:R$500)</f>
        <v>0.61322645290581157</v>
      </c>
    </row>
    <row r="185" spans="1:20" x14ac:dyDescent="0.3">
      <c r="A185" t="str">
        <f>'Forward Ranks'!A185</f>
        <v>Johnny Gaudreau</v>
      </c>
      <c r="B185" t="str">
        <f>'Forward Ranks'!B185</f>
        <v>CBJ</v>
      </c>
      <c r="C185">
        <f>'Forward Ranks'!BC185</f>
        <v>14.125177304965</v>
      </c>
      <c r="D185" s="2">
        <f>'Forward Ranks'!BW185</f>
        <v>3.1159420289855073</v>
      </c>
      <c r="E185" s="1">
        <f t="shared" si="11"/>
        <v>0.53707414829659317</v>
      </c>
      <c r="F185" s="8">
        <f t="shared" si="10"/>
        <v>44.013233631412682</v>
      </c>
      <c r="G185">
        <f t="shared" si="12"/>
        <v>232</v>
      </c>
      <c r="Q185">
        <f>'O and D Ranks'!S185</f>
        <v>225</v>
      </c>
      <c r="R185">
        <f>'O and D Ranks'!U185</f>
        <v>227</v>
      </c>
      <c r="S185" s="1">
        <f>_xlfn.RANK.EQ(Q185,$Q$2:$Q$500,)/COUNT($Q$2:Q$500)</f>
        <v>0.55110220440881763</v>
      </c>
      <c r="T185" s="1">
        <f>_xlfn.RANK.EQ(R185,$R$2:$R$500,0)/COUNT($R$2:R$500)</f>
        <v>0.5470941883767535</v>
      </c>
    </row>
    <row r="186" spans="1:20" x14ac:dyDescent="0.3">
      <c r="A186" t="str">
        <f>'Forward Ranks'!A186</f>
        <v>Jonathan Drouin</v>
      </c>
      <c r="B186" t="str">
        <f>'Forward Ranks'!B186</f>
        <v>COL</v>
      </c>
      <c r="C186">
        <f>'Forward Ranks'!BC186</f>
        <v>13.036594202899</v>
      </c>
      <c r="D186" s="2">
        <f>'Forward Ranks'!BW186</f>
        <v>4.8937198067632854</v>
      </c>
      <c r="E186" s="1">
        <f t="shared" si="11"/>
        <v>0.76753507014028055</v>
      </c>
      <c r="F186" s="8">
        <f t="shared" si="10"/>
        <v>63.797439263462259</v>
      </c>
      <c r="G186">
        <f t="shared" si="12"/>
        <v>117</v>
      </c>
      <c r="Q186">
        <f>'O and D Ranks'!S186</f>
        <v>67</v>
      </c>
      <c r="R186">
        <f>'O and D Ranks'!U186</f>
        <v>181</v>
      </c>
      <c r="S186" s="1">
        <f>_xlfn.RANK.EQ(Q186,$Q$2:$Q$500,)/COUNT($Q$2:Q$500)</f>
        <v>0.86773547094188375</v>
      </c>
      <c r="T186" s="1">
        <f>_xlfn.RANK.EQ(R186,$R$2:$R$500,0)/COUNT($R$2:R$500)</f>
        <v>0.63927855711422843</v>
      </c>
    </row>
    <row r="187" spans="1:20" x14ac:dyDescent="0.3">
      <c r="A187" t="str">
        <f>'Forward Ranks'!A187</f>
        <v>Jonathan Huberdeau</v>
      </c>
      <c r="B187" t="str">
        <f>'Forward Ranks'!B187</f>
        <v>CGY</v>
      </c>
      <c r="C187">
        <f>'Forward Ranks'!BC187</f>
        <v>13.531560283688</v>
      </c>
      <c r="D187" s="2">
        <f>'Forward Ranks'!BW187</f>
        <v>3.6980676328502415</v>
      </c>
      <c r="E187" s="1">
        <f t="shared" si="11"/>
        <v>0.61322645290581157</v>
      </c>
      <c r="F187" s="8">
        <f t="shared" si="10"/>
        <v>50.040625107068422</v>
      </c>
      <c r="G187">
        <f t="shared" si="12"/>
        <v>194</v>
      </c>
      <c r="Q187">
        <f>'O and D Ranks'!S187</f>
        <v>139</v>
      </c>
      <c r="R187">
        <f>'O and D Ranks'!U187</f>
        <v>313</v>
      </c>
      <c r="S187" s="1">
        <f>_xlfn.RANK.EQ(Q187,$Q$2:$Q$500,)/COUNT($Q$2:Q$500)</f>
        <v>0.7234468937875751</v>
      </c>
      <c r="T187" s="1">
        <f>_xlfn.RANK.EQ(R187,$R$2:$R$500,0)/COUNT($R$2:R$500)</f>
        <v>0.37474949899799598</v>
      </c>
    </row>
    <row r="188" spans="1:20" x14ac:dyDescent="0.3">
      <c r="A188" t="str">
        <f>'Forward Ranks'!A188</f>
        <v>Jonathan Marchessault</v>
      </c>
      <c r="B188" t="str">
        <f>'Forward Ranks'!B188</f>
        <v>VGK</v>
      </c>
      <c r="C188">
        <f>'Forward Ranks'!BC188</f>
        <v>12.782986111111001</v>
      </c>
      <c r="D188" s="2">
        <f>'Forward Ranks'!BW188</f>
        <v>4.7367149758454108</v>
      </c>
      <c r="E188" s="1">
        <f t="shared" si="11"/>
        <v>0.72945891783567129</v>
      </c>
      <c r="F188" s="8">
        <f t="shared" si="10"/>
        <v>60.549361748523367</v>
      </c>
      <c r="G188">
        <f t="shared" si="12"/>
        <v>136</v>
      </c>
      <c r="Q188">
        <f>'O and D Ranks'!S188</f>
        <v>131</v>
      </c>
      <c r="R188">
        <f>'O and D Ranks'!U188</f>
        <v>229</v>
      </c>
      <c r="S188" s="1">
        <f>_xlfn.RANK.EQ(Q188,$Q$2:$Q$500,)/COUNT($Q$2:Q$500)</f>
        <v>0.73947895791583163</v>
      </c>
      <c r="T188" s="1">
        <f>_xlfn.RANK.EQ(R188,$R$2:$R$500,0)/COUNT($R$2:R$500)</f>
        <v>0.54308617234468937</v>
      </c>
    </row>
    <row r="189" spans="1:20" x14ac:dyDescent="0.3">
      <c r="A189" t="str">
        <f>'Forward Ranks'!A189</f>
        <v>Jonny Brodzinski</v>
      </c>
      <c r="B189" t="str">
        <f>'Forward Ranks'!B189</f>
        <v>NYR</v>
      </c>
      <c r="C189">
        <f>'Forward Ranks'!BC189</f>
        <v>10.004761904762001</v>
      </c>
      <c r="D189" s="2">
        <f>'Forward Ranks'!BW189</f>
        <v>5.195652173913043</v>
      </c>
      <c r="E189" s="1">
        <f t="shared" si="11"/>
        <v>0.6292585170340681</v>
      </c>
      <c r="F189" s="8">
        <f t="shared" si="10"/>
        <v>51.981262939959088</v>
      </c>
      <c r="G189">
        <f t="shared" si="12"/>
        <v>186</v>
      </c>
      <c r="Q189">
        <f>'O and D Ranks'!S189</f>
        <v>294</v>
      </c>
      <c r="R189">
        <f>'O and D Ranks'!U189</f>
        <v>12</v>
      </c>
      <c r="S189" s="1">
        <f>_xlfn.RANK.EQ(Q189,$Q$2:$Q$500,)/COUNT($Q$2:Q$500)</f>
        <v>0.41282565130260523</v>
      </c>
      <c r="T189" s="1">
        <f>_xlfn.RANK.EQ(R189,$R$2:$R$500,0)/COUNT($R$2:R$500)</f>
        <v>0.97795591182364727</v>
      </c>
    </row>
    <row r="190" spans="1:20" x14ac:dyDescent="0.3">
      <c r="A190" t="str">
        <f>'Forward Ranks'!A190</f>
        <v>Jordan Eberle</v>
      </c>
      <c r="B190" t="str">
        <f>'Forward Ranks'!B190</f>
        <v>SEA</v>
      </c>
      <c r="C190">
        <f>'Forward Ranks'!BC190</f>
        <v>13.942248062016001</v>
      </c>
      <c r="D190" s="2">
        <f>'Forward Ranks'!BW190</f>
        <v>5.1207729468599039</v>
      </c>
      <c r="E190" s="1">
        <f t="shared" si="11"/>
        <v>0.84368737474949895</v>
      </c>
      <c r="F190" s="8">
        <f t="shared" si="10"/>
        <v>71.395086694381462</v>
      </c>
      <c r="G190">
        <f t="shared" si="12"/>
        <v>79</v>
      </c>
      <c r="Q190">
        <f>'O and D Ranks'!S190</f>
        <v>48</v>
      </c>
      <c r="R190">
        <f>'O and D Ranks'!U190</f>
        <v>207</v>
      </c>
      <c r="S190" s="1">
        <f>_xlfn.RANK.EQ(Q190,$Q$2:$Q$500,)/COUNT($Q$2:Q$500)</f>
        <v>0.905811623246493</v>
      </c>
      <c r="T190" s="1">
        <f>_xlfn.RANK.EQ(R190,$R$2:$R$500,0)/COUNT($R$2:R$500)</f>
        <v>0.58717434869739482</v>
      </c>
    </row>
    <row r="191" spans="1:20" x14ac:dyDescent="0.3">
      <c r="A191" t="str">
        <f>'Forward Ranks'!A191</f>
        <v>Jordan Greenway</v>
      </c>
      <c r="B191" t="str">
        <f>'Forward Ranks'!B191</f>
        <v>BUF</v>
      </c>
      <c r="C191">
        <f>'Forward Ranks'!BC191</f>
        <v>12.726851851852</v>
      </c>
      <c r="D191" s="2">
        <f>'Forward Ranks'!BW191</f>
        <v>3.4855072463768115</v>
      </c>
      <c r="E191" s="1">
        <f t="shared" si="11"/>
        <v>0.5410821643286573</v>
      </c>
      <c r="F191" s="8">
        <f t="shared" si="10"/>
        <v>44.359534353194292</v>
      </c>
      <c r="G191">
        <f t="shared" si="12"/>
        <v>230</v>
      </c>
      <c r="Q191">
        <f>'O and D Ranks'!S191</f>
        <v>303</v>
      </c>
      <c r="R191">
        <f>'O and D Ranks'!U191</f>
        <v>66</v>
      </c>
      <c r="S191" s="1">
        <f>_xlfn.RANK.EQ(Q191,$Q$2:$Q$500,)/COUNT($Q$2:Q$500)</f>
        <v>0.39478957915831664</v>
      </c>
      <c r="T191" s="1">
        <f>_xlfn.RANK.EQ(R191,$R$2:$R$500,0)/COUNT($R$2:R$500)</f>
        <v>0.86973947895791581</v>
      </c>
    </row>
    <row r="192" spans="1:20" x14ac:dyDescent="0.3">
      <c r="A192" t="str">
        <f>'Forward Ranks'!A192</f>
        <v>Jordan Kyrou</v>
      </c>
      <c r="B192" t="str">
        <f>'Forward Ranks'!B192</f>
        <v>STL</v>
      </c>
      <c r="C192">
        <f>'Forward Ranks'!BC192</f>
        <v>14.435507246377</v>
      </c>
      <c r="D192" s="2">
        <f>'Forward Ranks'!BW192</f>
        <v>5.2729468599033815</v>
      </c>
      <c r="E192" s="1">
        <f t="shared" si="11"/>
        <v>0.88577154308617234</v>
      </c>
      <c r="F192" s="8">
        <f t="shared" si="10"/>
        <v>76.117662605896115</v>
      </c>
      <c r="G192">
        <f t="shared" si="12"/>
        <v>58</v>
      </c>
      <c r="Q192">
        <f>'O and D Ranks'!S192</f>
        <v>93</v>
      </c>
      <c r="R192">
        <f>'O and D Ranks'!U192</f>
        <v>203</v>
      </c>
      <c r="S192" s="1">
        <f>_xlfn.RANK.EQ(Q192,$Q$2:$Q$500,)/COUNT($Q$2:Q$500)</f>
        <v>0.81563126252505014</v>
      </c>
      <c r="T192" s="1">
        <f>_xlfn.RANK.EQ(R192,$R$2:$R$500,0)/COUNT($R$2:R$500)</f>
        <v>0.59519038076152309</v>
      </c>
    </row>
    <row r="193" spans="1:20" x14ac:dyDescent="0.3">
      <c r="A193" t="str">
        <f>'Forward Ranks'!A193</f>
        <v>Jordan Martinook</v>
      </c>
      <c r="B193" t="str">
        <f>'Forward Ranks'!B193</f>
        <v>CAR</v>
      </c>
      <c r="C193">
        <f>'Forward Ranks'!BC193</f>
        <v>13.056028368793999</v>
      </c>
      <c r="D193" s="2">
        <f>'Forward Ranks'!BW193</f>
        <v>6.5531400966183568</v>
      </c>
      <c r="E193" s="1">
        <f t="shared" si="11"/>
        <v>0.94388777555110226</v>
      </c>
      <c r="F193" s="8">
        <f t="shared" si="10"/>
        <v>85.557983006130712</v>
      </c>
      <c r="G193">
        <f t="shared" si="12"/>
        <v>29</v>
      </c>
      <c r="Q193">
        <f>'O and D Ranks'!S193</f>
        <v>132</v>
      </c>
      <c r="R193">
        <f>'O and D Ranks'!U193</f>
        <v>1</v>
      </c>
      <c r="S193" s="1">
        <f>_xlfn.RANK.EQ(Q193,$Q$2:$Q$500,)/COUNT($Q$2:Q$500)</f>
        <v>0.73747494989979956</v>
      </c>
      <c r="T193" s="1">
        <f>_xlfn.RANK.EQ(R193,$R$2:$R$500,0)/COUNT($R$2:R$500)</f>
        <v>1</v>
      </c>
    </row>
    <row r="194" spans="1:20" x14ac:dyDescent="0.3">
      <c r="A194" t="str">
        <f>'Forward Ranks'!A194</f>
        <v>Jordan Staal</v>
      </c>
      <c r="B194" t="str">
        <f>'Forward Ranks'!B194</f>
        <v>CAR</v>
      </c>
      <c r="C194">
        <f>'Forward Ranks'!BC194</f>
        <v>12.757092198582001</v>
      </c>
      <c r="D194" s="2">
        <f>'Forward Ranks'!BW194</f>
        <v>6.2487922705314016</v>
      </c>
      <c r="E194" s="1">
        <f t="shared" si="11"/>
        <v>0.90981963927855714</v>
      </c>
      <c r="F194" s="8">
        <f t="shared" ref="F194:F257" si="13">D194*C194</f>
        <v>79.71641912495565</v>
      </c>
      <c r="G194">
        <f t="shared" si="12"/>
        <v>46</v>
      </c>
      <c r="Q194">
        <f>'O and D Ranks'!S194</f>
        <v>144</v>
      </c>
      <c r="R194">
        <f>'O and D Ranks'!U194</f>
        <v>2</v>
      </c>
      <c r="S194" s="1">
        <f>_xlfn.RANK.EQ(Q194,$Q$2:$Q$500,)/COUNT($Q$2:Q$500)</f>
        <v>0.71342685370741488</v>
      </c>
      <c r="T194" s="1">
        <f>_xlfn.RANK.EQ(R194,$R$2:$R$500,0)/COUNT($R$2:R$500)</f>
        <v>0.99799599198396793</v>
      </c>
    </row>
    <row r="195" spans="1:20" x14ac:dyDescent="0.3">
      <c r="A195" t="str">
        <f>'Forward Ranks'!A195</f>
        <v>Josh Anderson</v>
      </c>
      <c r="B195" t="str">
        <f>'Forward Ranks'!B195</f>
        <v>MTL</v>
      </c>
      <c r="C195">
        <f>'Forward Ranks'!BC195</f>
        <v>13.122727272726999</v>
      </c>
      <c r="D195" s="2">
        <f>'Forward Ranks'!BW195</f>
        <v>0.88647342995169087</v>
      </c>
      <c r="E195" s="1">
        <f t="shared" ref="E195:E258" si="14">_xlfn.RANK.EQ(F195,$F$2:$F$500,1)/COUNT($F$2:$F$500)</f>
        <v>0.20440881763527055</v>
      </c>
      <c r="F195" s="8">
        <f t="shared" si="13"/>
        <v>11.632949055774901</v>
      </c>
      <c r="G195">
        <f t="shared" ref="G195:G258" si="15">RANK(F195,$F$2:$F$500)</f>
        <v>398</v>
      </c>
      <c r="Q195">
        <f>'O and D Ranks'!S195</f>
        <v>329</v>
      </c>
      <c r="R195">
        <f>'O and D Ranks'!U195</f>
        <v>405</v>
      </c>
      <c r="S195" s="1">
        <f>_xlfn.RANK.EQ(Q195,$Q$2:$Q$500,)/COUNT($Q$2:Q$500)</f>
        <v>0.34268537074148298</v>
      </c>
      <c r="T195" s="1">
        <f>_xlfn.RANK.EQ(R195,$R$2:$R$500,0)/COUNT($R$2:R$500)</f>
        <v>0.19038076152304609</v>
      </c>
    </row>
    <row r="196" spans="1:20" x14ac:dyDescent="0.3">
      <c r="A196" t="str">
        <f>'Forward Ranks'!A196</f>
        <v>Josh Norris</v>
      </c>
      <c r="B196" t="str">
        <f>'Forward Ranks'!B196</f>
        <v>OTT</v>
      </c>
      <c r="C196">
        <f>'Forward Ranks'!BC196</f>
        <v>13.209459459459</v>
      </c>
      <c r="D196" s="2">
        <f>'Forward Ranks'!BW196</f>
        <v>2.7560386473429954</v>
      </c>
      <c r="E196" s="1">
        <f t="shared" si="14"/>
        <v>0.43486973947895791</v>
      </c>
      <c r="F196" s="8">
        <f t="shared" si="13"/>
        <v>36.405780780779516</v>
      </c>
      <c r="G196">
        <f t="shared" si="15"/>
        <v>283</v>
      </c>
      <c r="Q196">
        <f>'O and D Ranks'!S196</f>
        <v>200</v>
      </c>
      <c r="R196">
        <f>'O and D Ranks'!U196</f>
        <v>355</v>
      </c>
      <c r="S196" s="1">
        <f>_xlfn.RANK.EQ(Q196,$Q$2:$Q$500,)/COUNT($Q$2:Q$500)</f>
        <v>0.60120240480961928</v>
      </c>
      <c r="T196" s="1">
        <f>_xlfn.RANK.EQ(R196,$R$2:$R$500,0)/COUNT($R$2:R$500)</f>
        <v>0.29058116232464931</v>
      </c>
    </row>
    <row r="197" spans="1:20" x14ac:dyDescent="0.3">
      <c r="A197" t="str">
        <f>'Forward Ranks'!A197</f>
        <v>Julien Gauthier</v>
      </c>
      <c r="B197" t="str">
        <f>'Forward Ranks'!B197</f>
        <v>NYI</v>
      </c>
      <c r="C197">
        <f>'Forward Ranks'!BC197</f>
        <v>9.9666666666667005</v>
      </c>
      <c r="D197" s="2">
        <f>'Forward Ranks'!BW197</f>
        <v>1.567632850241546</v>
      </c>
      <c r="E197" s="1">
        <f t="shared" si="14"/>
        <v>0.22645290581162325</v>
      </c>
      <c r="F197" s="8">
        <f t="shared" si="13"/>
        <v>15.624074074074128</v>
      </c>
      <c r="G197">
        <f t="shared" si="15"/>
        <v>387</v>
      </c>
      <c r="Q197">
        <f>'O and D Ranks'!S197</f>
        <v>406</v>
      </c>
      <c r="R197">
        <f>'O and D Ranks'!U197</f>
        <v>377</v>
      </c>
      <c r="S197" s="1">
        <f>_xlfn.RANK.EQ(Q197,$Q$2:$Q$500,)/COUNT($Q$2:Q$500)</f>
        <v>0.18837675350701402</v>
      </c>
      <c r="T197" s="1">
        <f>_xlfn.RANK.EQ(R197,$R$2:$R$500,0)/COUNT($R$2:R$500)</f>
        <v>0.24649298597194388</v>
      </c>
    </row>
    <row r="198" spans="1:20" x14ac:dyDescent="0.3">
      <c r="A198" t="str">
        <f>'Forward Ranks'!A198</f>
        <v>Juraj Slafkovsky</v>
      </c>
      <c r="B198" t="str">
        <f>'Forward Ranks'!B198</f>
        <v>MTL</v>
      </c>
      <c r="C198">
        <f>'Forward Ranks'!BC198</f>
        <v>13.737847222221999</v>
      </c>
      <c r="D198" s="2">
        <f>'Forward Ranks'!BW198</f>
        <v>2.9975845410628024</v>
      </c>
      <c r="E198" s="1">
        <f t="shared" si="14"/>
        <v>0.49899799599198397</v>
      </c>
      <c r="F198" s="8">
        <f t="shared" si="13"/>
        <v>41.180358460815228</v>
      </c>
      <c r="G198">
        <f t="shared" si="15"/>
        <v>251</v>
      </c>
      <c r="Q198">
        <f>'O and D Ranks'!S198</f>
        <v>253</v>
      </c>
      <c r="R198">
        <f>'O and D Ranks'!U198</f>
        <v>246</v>
      </c>
      <c r="S198" s="1">
        <f>_xlfn.RANK.EQ(Q198,$Q$2:$Q$500,)/COUNT($Q$2:Q$500)</f>
        <v>0.49498997995991983</v>
      </c>
      <c r="T198" s="1">
        <f>_xlfn.RANK.EQ(R198,$R$2:$R$500,0)/COUNT($R$2:R$500)</f>
        <v>0.50901803607214424</v>
      </c>
    </row>
    <row r="199" spans="1:20" x14ac:dyDescent="0.3">
      <c r="A199" t="str">
        <f>'Forward Ranks'!A199</f>
        <v>Justin Bailey</v>
      </c>
      <c r="B199" t="str">
        <f>'Forward Ranks'!B199</f>
        <v>S.J</v>
      </c>
      <c r="C199">
        <f>'Forward Ranks'!BC199</f>
        <v>10.274074074074001</v>
      </c>
      <c r="D199" s="2">
        <f>'Forward Ranks'!BW199</f>
        <v>2.6256038647342996</v>
      </c>
      <c r="E199" s="1">
        <f t="shared" si="14"/>
        <v>0.34468937875751504</v>
      </c>
      <c r="F199" s="8">
        <f t="shared" si="13"/>
        <v>26.975648595455169</v>
      </c>
      <c r="G199">
        <f t="shared" si="15"/>
        <v>328</v>
      </c>
      <c r="Q199">
        <f>'O and D Ranks'!S199</f>
        <v>340</v>
      </c>
      <c r="R199">
        <f>'O and D Ranks'!U199</f>
        <v>223</v>
      </c>
      <c r="S199" s="1">
        <f>_xlfn.RANK.EQ(Q199,$Q$2:$Q$500,)/COUNT($Q$2:Q$500)</f>
        <v>0.32064128256513025</v>
      </c>
      <c r="T199" s="1">
        <f>_xlfn.RANK.EQ(R199,$R$2:$R$500,0)/COUNT($R$2:R$500)</f>
        <v>0.55511022044088176</v>
      </c>
    </row>
    <row r="200" spans="1:20" x14ac:dyDescent="0.3">
      <c r="A200" t="str">
        <f>'Forward Ranks'!A200</f>
        <v>Justin Danforth</v>
      </c>
      <c r="B200" t="str">
        <f>'Forward Ranks'!B200</f>
        <v>CBJ</v>
      </c>
      <c r="C200">
        <f>'Forward Ranks'!BC200</f>
        <v>12.219503546099</v>
      </c>
      <c r="D200" s="2">
        <f>'Forward Ranks'!BW200</f>
        <v>3.9299516908212562</v>
      </c>
      <c r="E200" s="1">
        <f t="shared" si="14"/>
        <v>0.59118236472945895</v>
      </c>
      <c r="F200" s="8">
        <f t="shared" si="13"/>
        <v>48.022058621988101</v>
      </c>
      <c r="G200">
        <f t="shared" si="15"/>
        <v>205</v>
      </c>
      <c r="Q200">
        <f>'O and D Ranks'!S200</f>
        <v>136</v>
      </c>
      <c r="R200">
        <f>'O and D Ranks'!U200</f>
        <v>237</v>
      </c>
      <c r="S200" s="1">
        <f>_xlfn.RANK.EQ(Q200,$Q$2:$Q$500,)/COUNT($Q$2:Q$500)</f>
        <v>0.72945891783567129</v>
      </c>
      <c r="T200" s="1">
        <f>_xlfn.RANK.EQ(R200,$R$2:$R$500,0)/COUNT($R$2:R$500)</f>
        <v>0.52705410821643284</v>
      </c>
    </row>
    <row r="201" spans="1:20" x14ac:dyDescent="0.3">
      <c r="A201" t="str">
        <f>'Forward Ranks'!A201</f>
        <v>Juuso Parssinen</v>
      </c>
      <c r="B201" t="str">
        <f>'Forward Ranks'!B201</f>
        <v>NSH</v>
      </c>
      <c r="C201">
        <f>'Forward Ranks'!BC201</f>
        <v>12.398106060606001</v>
      </c>
      <c r="D201" s="2">
        <f>'Forward Ranks'!BW201</f>
        <v>1.4903381642512079</v>
      </c>
      <c r="E201" s="1">
        <f t="shared" si="14"/>
        <v>0.24849699398797595</v>
      </c>
      <c r="F201" s="8">
        <f t="shared" si="13"/>
        <v>18.47737062655532</v>
      </c>
      <c r="G201">
        <f t="shared" si="15"/>
        <v>376</v>
      </c>
      <c r="Q201">
        <f>'O and D Ranks'!S201</f>
        <v>349</v>
      </c>
      <c r="R201">
        <f>'O and D Ranks'!U201</f>
        <v>292</v>
      </c>
      <c r="S201" s="1">
        <f>_xlfn.RANK.EQ(Q201,$Q$2:$Q$500,)/COUNT($Q$2:Q$500)</f>
        <v>0.30260521042084171</v>
      </c>
      <c r="T201" s="1">
        <f>_xlfn.RANK.EQ(R201,$R$2:$R$500,0)/COUNT($R$2:R$500)</f>
        <v>0.41683366733466931</v>
      </c>
    </row>
    <row r="202" spans="1:20" x14ac:dyDescent="0.3">
      <c r="A202" t="str">
        <f>'Forward Ranks'!A202</f>
        <v>Kaapo Kakko</v>
      </c>
      <c r="B202" t="str">
        <f>'Forward Ranks'!B202</f>
        <v>NYR</v>
      </c>
      <c r="C202">
        <f>'Forward Ranks'!BC202</f>
        <v>11.837820512821001</v>
      </c>
      <c r="D202" s="2">
        <f>'Forward Ranks'!BW202</f>
        <v>4.6014492753623193</v>
      </c>
      <c r="E202" s="1">
        <f t="shared" si="14"/>
        <v>0.65731462925851702</v>
      </c>
      <c r="F202" s="8">
        <f t="shared" si="13"/>
        <v>54.471130620589392</v>
      </c>
      <c r="G202">
        <f t="shared" si="15"/>
        <v>172</v>
      </c>
      <c r="Q202">
        <f>'O and D Ranks'!S202</f>
        <v>279</v>
      </c>
      <c r="R202">
        <f>'O and D Ranks'!U202</f>
        <v>37</v>
      </c>
      <c r="S202" s="1">
        <f>_xlfn.RANK.EQ(Q202,$Q$2:$Q$500,)/COUNT($Q$2:Q$500)</f>
        <v>0.44288577154308617</v>
      </c>
      <c r="T202" s="1">
        <f>_xlfn.RANK.EQ(R202,$R$2:$R$500,0)/COUNT($R$2:R$500)</f>
        <v>0.92785571142284573</v>
      </c>
    </row>
    <row r="203" spans="1:20" x14ac:dyDescent="0.3">
      <c r="A203" t="str">
        <f>'Forward Ranks'!A203</f>
        <v>Kailer Yamamoto</v>
      </c>
      <c r="B203" t="str">
        <f>'Forward Ranks'!B203</f>
        <v>SEA</v>
      </c>
      <c r="C203">
        <f>'Forward Ranks'!BC203</f>
        <v>9.4883720930232993</v>
      </c>
      <c r="D203" s="2">
        <f>'Forward Ranks'!BW203</f>
        <v>5.0217391304347823</v>
      </c>
      <c r="E203" s="1">
        <f t="shared" si="14"/>
        <v>0.58517034068136276</v>
      </c>
      <c r="F203" s="8">
        <f t="shared" si="13"/>
        <v>47.648129423660478</v>
      </c>
      <c r="G203">
        <f t="shared" si="15"/>
        <v>208</v>
      </c>
      <c r="Q203">
        <f>'O and D Ranks'!S203</f>
        <v>311</v>
      </c>
      <c r="R203">
        <f>'O and D Ranks'!U203</f>
        <v>31</v>
      </c>
      <c r="S203" s="1">
        <f>_xlfn.RANK.EQ(Q203,$Q$2:$Q$500,)/COUNT($Q$2:Q$500)</f>
        <v>0.37875751503006011</v>
      </c>
      <c r="T203" s="1">
        <f>_xlfn.RANK.EQ(R203,$R$2:$R$500,0)/COUNT($R$2:R$500)</f>
        <v>0.93987975951903813</v>
      </c>
    </row>
    <row r="204" spans="1:20" x14ac:dyDescent="0.3">
      <c r="A204" t="str">
        <f>'Forward Ranks'!A204</f>
        <v>Kasperi Kapanen</v>
      </c>
      <c r="B204" t="str">
        <f>'Forward Ranks'!B204</f>
        <v>STL</v>
      </c>
      <c r="C204">
        <f>'Forward Ranks'!BC204</f>
        <v>12.516269841270001</v>
      </c>
      <c r="D204" s="2">
        <f>'Forward Ranks'!BW204</f>
        <v>2.5724637681159419</v>
      </c>
      <c r="E204" s="1">
        <f t="shared" si="14"/>
        <v>0.38476953907815631</v>
      </c>
      <c r="F204" s="8">
        <f t="shared" si="13"/>
        <v>32.197650678629351</v>
      </c>
      <c r="G204">
        <f t="shared" si="15"/>
        <v>308</v>
      </c>
      <c r="Q204">
        <f>'O and D Ranks'!S204</f>
        <v>288</v>
      </c>
      <c r="R204">
        <f>'O and D Ranks'!U204</f>
        <v>293</v>
      </c>
      <c r="S204" s="1">
        <f>_xlfn.RANK.EQ(Q204,$Q$2:$Q$500,)/COUNT($Q$2:Q$500)</f>
        <v>0.42484969939879758</v>
      </c>
      <c r="T204" s="1">
        <f>_xlfn.RANK.EQ(R204,$R$2:$R$500,0)/COUNT($R$2:R$500)</f>
        <v>0.4148296593186373</v>
      </c>
    </row>
    <row r="205" spans="1:20" x14ac:dyDescent="0.3">
      <c r="A205" t="str">
        <f>'Forward Ranks'!A205</f>
        <v>Keegan Kolesar</v>
      </c>
      <c r="B205" t="str">
        <f>'Forward Ranks'!B205</f>
        <v>VGK</v>
      </c>
      <c r="C205">
        <f>'Forward Ranks'!BC205</f>
        <v>10.458888888889</v>
      </c>
      <c r="D205" s="2">
        <f>'Forward Ranks'!BW205</f>
        <v>3.0483091787439611</v>
      </c>
      <c r="E205" s="1">
        <f t="shared" si="14"/>
        <v>0.38076152304609218</v>
      </c>
      <c r="F205" s="8">
        <f t="shared" si="13"/>
        <v>31.881926999463566</v>
      </c>
      <c r="G205">
        <f t="shared" si="15"/>
        <v>310</v>
      </c>
      <c r="Q205">
        <f>'O and D Ranks'!S205</f>
        <v>362</v>
      </c>
      <c r="R205">
        <f>'O and D Ranks'!U205</f>
        <v>86</v>
      </c>
      <c r="S205" s="1">
        <f>_xlfn.RANK.EQ(Q205,$Q$2:$Q$500,)/COUNT($Q$2:Q$500)</f>
        <v>0.27655310621242485</v>
      </c>
      <c r="T205" s="1">
        <f>_xlfn.RANK.EQ(R205,$R$2:$R$500,0)/COUNT($R$2:R$500)</f>
        <v>0.8296593186372746</v>
      </c>
    </row>
    <row r="206" spans="1:20" x14ac:dyDescent="0.3">
      <c r="A206" t="str">
        <f>'Forward Ranks'!A206</f>
        <v>Kent Johnson</v>
      </c>
      <c r="B206" t="str">
        <f>'Forward Ranks'!B206</f>
        <v>CBJ</v>
      </c>
      <c r="C206">
        <f>'Forward Ranks'!BC206</f>
        <v>11.083333333333</v>
      </c>
      <c r="D206" s="2">
        <f>'Forward Ranks'!BW206</f>
        <v>4.2729468599033815</v>
      </c>
      <c r="E206" s="1">
        <f t="shared" si="14"/>
        <v>0.58116232464929862</v>
      </c>
      <c r="F206" s="8">
        <f t="shared" si="13"/>
        <v>47.358494363927718</v>
      </c>
      <c r="G206">
        <f t="shared" si="15"/>
        <v>210</v>
      </c>
      <c r="Q206">
        <f>'O and D Ranks'!S206</f>
        <v>238</v>
      </c>
      <c r="R206">
        <f>'O and D Ranks'!U206</f>
        <v>160</v>
      </c>
      <c r="S206" s="1">
        <f>_xlfn.RANK.EQ(Q206,$Q$2:$Q$500,)/COUNT($Q$2:Q$500)</f>
        <v>0.52505010020040077</v>
      </c>
      <c r="T206" s="1">
        <f>_xlfn.RANK.EQ(R206,$R$2:$R$500,0)/COUNT($R$2:R$500)</f>
        <v>0.68136272545090182</v>
      </c>
    </row>
    <row r="207" spans="1:20" x14ac:dyDescent="0.3">
      <c r="A207" t="str">
        <f>'Forward Ranks'!A207</f>
        <v>Kevin Fiala</v>
      </c>
      <c r="B207" t="str">
        <f>'Forward Ranks'!B207</f>
        <v>L.A</v>
      </c>
      <c r="C207">
        <f>'Forward Ranks'!BC207</f>
        <v>13.55037037037</v>
      </c>
      <c r="D207" s="2">
        <f>'Forward Ranks'!BW207</f>
        <v>7.1111111111111116</v>
      </c>
      <c r="E207" s="1">
        <f t="shared" si="14"/>
        <v>0.98396793587174347</v>
      </c>
      <c r="F207" s="8">
        <f t="shared" si="13"/>
        <v>96.358189300408895</v>
      </c>
      <c r="G207">
        <f t="shared" si="15"/>
        <v>9</v>
      </c>
      <c r="Q207">
        <f>'O and D Ranks'!S207</f>
        <v>28</v>
      </c>
      <c r="R207">
        <f>'O and D Ranks'!U207</f>
        <v>20</v>
      </c>
      <c r="S207" s="1">
        <f>_xlfn.RANK.EQ(Q207,$Q$2:$Q$500,)/COUNT($Q$2:Q$500)</f>
        <v>0.94589178356713421</v>
      </c>
      <c r="T207" s="1">
        <f>_xlfn.RANK.EQ(R207,$R$2:$R$500,0)/COUNT($R$2:R$500)</f>
        <v>0.96192384769539074</v>
      </c>
    </row>
    <row r="208" spans="1:20" x14ac:dyDescent="0.3">
      <c r="A208" t="str">
        <f>'Forward Ranks'!A208</f>
        <v>Kevin Hayes</v>
      </c>
      <c r="B208" t="str">
        <f>'Forward Ranks'!B208</f>
        <v>STL</v>
      </c>
      <c r="C208">
        <f>'Forward Ranks'!BC208</f>
        <v>12.45615942029</v>
      </c>
      <c r="D208" s="2">
        <f>'Forward Ranks'!BW208</f>
        <v>2.7101449275362324</v>
      </c>
      <c r="E208" s="1">
        <f t="shared" si="14"/>
        <v>0.39478957915831664</v>
      </c>
      <c r="F208" s="8">
        <f t="shared" si="13"/>
        <v>33.757997269481599</v>
      </c>
      <c r="G208">
        <f t="shared" si="15"/>
        <v>303</v>
      </c>
      <c r="Q208">
        <f>'O and D Ranks'!S208</f>
        <v>276</v>
      </c>
      <c r="R208">
        <f>'O and D Ranks'!U208</f>
        <v>330</v>
      </c>
      <c r="S208" s="1">
        <f>_xlfn.RANK.EQ(Q208,$Q$2:$Q$500,)/COUNT($Q$2:Q$500)</f>
        <v>0.44889779559118237</v>
      </c>
      <c r="T208" s="1">
        <f>_xlfn.RANK.EQ(R208,$R$2:$R$500,0)/COUNT($R$2:R$500)</f>
        <v>0.34068136272545091</v>
      </c>
    </row>
    <row r="209" spans="1:20" x14ac:dyDescent="0.3">
      <c r="A209" t="str">
        <f>'Forward Ranks'!A209</f>
        <v>Kevin Labanc</v>
      </c>
      <c r="B209" t="str">
        <f>'Forward Ranks'!B209</f>
        <v>S.J</v>
      </c>
      <c r="C209">
        <f>'Forward Ranks'!BC209</f>
        <v>10.46875</v>
      </c>
      <c r="D209" s="2">
        <f>'Forward Ranks'!BW209</f>
        <v>1.8502415458937198</v>
      </c>
      <c r="E209" s="1">
        <f t="shared" si="14"/>
        <v>0.25450901803607212</v>
      </c>
      <c r="F209" s="8">
        <f t="shared" si="13"/>
        <v>19.36971618357488</v>
      </c>
      <c r="G209">
        <f t="shared" si="15"/>
        <v>373</v>
      </c>
      <c r="Q209">
        <f>'O and D Ranks'!S209</f>
        <v>346</v>
      </c>
      <c r="R209">
        <f>'O and D Ranks'!U209</f>
        <v>354</v>
      </c>
      <c r="S209" s="1">
        <f>_xlfn.RANK.EQ(Q209,$Q$2:$Q$500,)/COUNT($Q$2:Q$500)</f>
        <v>0.30861723446893785</v>
      </c>
      <c r="T209" s="1">
        <f>_xlfn.RANK.EQ(R209,$R$2:$R$500,0)/COUNT($R$2:R$500)</f>
        <v>0.29258517034068138</v>
      </c>
    </row>
    <row r="210" spans="1:20" x14ac:dyDescent="0.3">
      <c r="A210" t="str">
        <f>'Forward Ranks'!A210</f>
        <v>Kevin Stenlund</v>
      </c>
      <c r="B210" t="str">
        <f>'Forward Ranks'!B210</f>
        <v>FLA</v>
      </c>
      <c r="C210">
        <f>'Forward Ranks'!BC210</f>
        <v>9.8563829787233992</v>
      </c>
      <c r="D210" s="2">
        <f>'Forward Ranks'!BW210</f>
        <v>2.7801932367149762</v>
      </c>
      <c r="E210" s="1">
        <f t="shared" si="14"/>
        <v>0.34869739478957917</v>
      </c>
      <c r="F210" s="8">
        <f t="shared" si="13"/>
        <v>27.402649295919407</v>
      </c>
      <c r="G210">
        <f t="shared" si="15"/>
        <v>326</v>
      </c>
      <c r="Q210">
        <f>'O and D Ranks'!S210</f>
        <v>374</v>
      </c>
      <c r="R210">
        <f>'O and D Ranks'!U210</f>
        <v>161</v>
      </c>
      <c r="S210" s="1">
        <f>_xlfn.RANK.EQ(Q210,$Q$2:$Q$500,)/COUNT($Q$2:Q$500)</f>
        <v>0.25250501002004005</v>
      </c>
      <c r="T210" s="1">
        <f>_xlfn.RANK.EQ(R210,$R$2:$R$500,0)/COUNT($R$2:R$500)</f>
        <v>0.67935871743486975</v>
      </c>
    </row>
    <row r="211" spans="1:20" x14ac:dyDescent="0.3">
      <c r="A211" t="str">
        <f>'Forward Ranks'!A211</f>
        <v>Kiefer Sherwood</v>
      </c>
      <c r="B211" t="str">
        <f>'Forward Ranks'!B211</f>
        <v>NSH</v>
      </c>
      <c r="C211">
        <f>'Forward Ranks'!BC211</f>
        <v>11.227631578946999</v>
      </c>
      <c r="D211" s="2">
        <f>'Forward Ranks'!BW211</f>
        <v>4.0217391304347823</v>
      </c>
      <c r="E211" s="1">
        <f t="shared" si="14"/>
        <v>0.5531062124248497</v>
      </c>
      <c r="F211" s="8">
        <f t="shared" si="13"/>
        <v>45.154605263156405</v>
      </c>
      <c r="G211">
        <f t="shared" si="15"/>
        <v>224</v>
      </c>
      <c r="Q211">
        <f>'O and D Ranks'!S211</f>
        <v>275</v>
      </c>
      <c r="R211">
        <f>'O and D Ranks'!U211</f>
        <v>121</v>
      </c>
      <c r="S211" s="1">
        <f>_xlfn.RANK.EQ(Q211,$Q$2:$Q$500,)/COUNT($Q$2:Q$500)</f>
        <v>0.45090180360721444</v>
      </c>
      <c r="T211" s="1">
        <f>_xlfn.RANK.EQ(R211,$R$2:$R$500,0)/COUNT($R$2:R$500)</f>
        <v>0.75951903807615229</v>
      </c>
    </row>
    <row r="212" spans="1:20" x14ac:dyDescent="0.3">
      <c r="A212" t="str">
        <f>'Forward Ranks'!A212</f>
        <v>Kirill Kaprizov</v>
      </c>
      <c r="B212" t="str">
        <f>'Forward Ranks'!B212</f>
        <v>MIN</v>
      </c>
      <c r="C212">
        <f>'Forward Ranks'!BC212</f>
        <v>15.489430894309001</v>
      </c>
      <c r="D212" s="2">
        <f>'Forward Ranks'!BW212</f>
        <v>4.5676328502415462</v>
      </c>
      <c r="E212" s="1">
        <f t="shared" si="14"/>
        <v>0.83366733466933862</v>
      </c>
      <c r="F212" s="8">
        <f t="shared" si="13"/>
        <v>70.750033384392083</v>
      </c>
      <c r="G212">
        <f t="shared" si="15"/>
        <v>84</v>
      </c>
      <c r="Q212">
        <f>'O and D Ranks'!S212</f>
        <v>103</v>
      </c>
      <c r="R212">
        <f>'O and D Ranks'!U212</f>
        <v>198</v>
      </c>
      <c r="S212" s="1">
        <f>_xlfn.RANK.EQ(Q212,$Q$2:$Q$500,)/COUNT($Q$2:Q$500)</f>
        <v>0.79559118236472948</v>
      </c>
      <c r="T212" s="1">
        <f>_xlfn.RANK.EQ(R212,$R$2:$R$500,0)/COUNT($R$2:R$500)</f>
        <v>0.60521042084168342</v>
      </c>
    </row>
    <row r="213" spans="1:20" x14ac:dyDescent="0.3">
      <c r="A213" t="str">
        <f>'Forward Ranks'!A213</f>
        <v>Kirill Marchenko</v>
      </c>
      <c r="B213" t="str">
        <f>'Forward Ranks'!B213</f>
        <v>CBJ</v>
      </c>
      <c r="C213">
        <f>'Forward Ranks'!BC213</f>
        <v>12.769259259259</v>
      </c>
      <c r="D213" s="2">
        <f>'Forward Ranks'!BW213</f>
        <v>3.8236714975845412</v>
      </c>
      <c r="E213" s="1">
        <f t="shared" si="14"/>
        <v>0.60921843687374755</v>
      </c>
      <c r="F213" s="8">
        <f t="shared" si="13"/>
        <v>48.825452674896127</v>
      </c>
      <c r="G213">
        <f t="shared" si="15"/>
        <v>196</v>
      </c>
      <c r="Q213">
        <f>'O and D Ranks'!S213</f>
        <v>141</v>
      </c>
      <c r="R213">
        <f>'O and D Ranks'!U213</f>
        <v>283</v>
      </c>
      <c r="S213" s="1">
        <f>_xlfn.RANK.EQ(Q213,$Q$2:$Q$500,)/COUNT($Q$2:Q$500)</f>
        <v>0.71943887775551107</v>
      </c>
      <c r="T213" s="1">
        <f>_xlfn.RANK.EQ(R213,$R$2:$R$500,0)/COUNT($R$2:R$500)</f>
        <v>0.43486973947895791</v>
      </c>
    </row>
    <row r="214" spans="1:20" x14ac:dyDescent="0.3">
      <c r="A214" t="str">
        <f>'Forward Ranks'!A214</f>
        <v>Klim Kostin</v>
      </c>
      <c r="B214" t="str">
        <f>'Forward Ranks'!B214</f>
        <v>DET</v>
      </c>
      <c r="C214">
        <f>'Forward Ranks'!BC214</f>
        <v>8.6529761904762008</v>
      </c>
      <c r="D214" s="2">
        <f>'Forward Ranks'!BW214</f>
        <v>3.9589371980676322</v>
      </c>
      <c r="E214" s="1">
        <f t="shared" si="14"/>
        <v>0.4028056112224449</v>
      </c>
      <c r="F214" s="8">
        <f t="shared" si="13"/>
        <v>34.256589314469785</v>
      </c>
      <c r="G214">
        <f t="shared" si="15"/>
        <v>299</v>
      </c>
      <c r="Q214">
        <f>'O and D Ranks'!S214</f>
        <v>351</v>
      </c>
      <c r="R214">
        <f>'O and D Ranks'!U214</f>
        <v>67</v>
      </c>
      <c r="S214" s="1">
        <f>_xlfn.RANK.EQ(Q214,$Q$2:$Q$500,)/COUNT($Q$2:Q$500)</f>
        <v>0.29859719438877758</v>
      </c>
      <c r="T214" s="1">
        <f>_xlfn.RANK.EQ(R214,$R$2:$R$500,0)/COUNT($R$2:R$500)</f>
        <v>0.86773547094188375</v>
      </c>
    </row>
    <row r="215" spans="1:20" x14ac:dyDescent="0.3">
      <c r="A215" t="str">
        <f>'Forward Ranks'!A215</f>
        <v>Kyle Connor</v>
      </c>
      <c r="B215" t="str">
        <f>'Forward Ranks'!B215</f>
        <v>WPG</v>
      </c>
      <c r="C215">
        <f>'Forward Ranks'!BC215</f>
        <v>15.389444444444001</v>
      </c>
      <c r="D215" s="2">
        <f>'Forward Ranks'!BW215</f>
        <v>3.8671497584541061</v>
      </c>
      <c r="E215" s="1">
        <f t="shared" si="14"/>
        <v>0.70941883767535074</v>
      </c>
      <c r="F215" s="8">
        <f t="shared" si="13"/>
        <v>59.513286366074503</v>
      </c>
      <c r="G215">
        <f t="shared" si="15"/>
        <v>146</v>
      </c>
      <c r="Q215">
        <f>'O and D Ranks'!S215</f>
        <v>85</v>
      </c>
      <c r="R215">
        <f>'O and D Ranks'!U215</f>
        <v>346</v>
      </c>
      <c r="S215" s="1">
        <f>_xlfn.RANK.EQ(Q215,$Q$2:$Q$500,)/COUNT($Q$2:Q$500)</f>
        <v>0.83166332665330667</v>
      </c>
      <c r="T215" s="1">
        <f>_xlfn.RANK.EQ(R215,$R$2:$R$500,0)/COUNT($R$2:R$500)</f>
        <v>0.30861723446893785</v>
      </c>
    </row>
    <row r="216" spans="1:20" x14ac:dyDescent="0.3">
      <c r="A216" t="str">
        <f>'Forward Ranks'!A216</f>
        <v>Kyle Okposo</v>
      </c>
      <c r="B216" t="str">
        <f>'Forward Ranks'!B216</f>
        <v>BUF</v>
      </c>
      <c r="C216">
        <f>'Forward Ranks'!BC216</f>
        <v>11.42037037037</v>
      </c>
      <c r="D216" s="2">
        <f>'Forward Ranks'!BW216</f>
        <v>3.9734299516908211</v>
      </c>
      <c r="E216" s="1">
        <f t="shared" si="14"/>
        <v>0.5591182364729459</v>
      </c>
      <c r="F216" s="8">
        <f t="shared" si="13"/>
        <v>45.378041689030553</v>
      </c>
      <c r="G216">
        <f t="shared" si="15"/>
        <v>221</v>
      </c>
      <c r="Q216">
        <f>'O and D Ranks'!S216</f>
        <v>291</v>
      </c>
      <c r="R216">
        <f>'O and D Ranks'!U216</f>
        <v>127</v>
      </c>
      <c r="S216" s="1">
        <f>_xlfn.RANK.EQ(Q216,$Q$2:$Q$500,)/COUNT($Q$2:Q$500)</f>
        <v>0.41883767535070138</v>
      </c>
      <c r="T216" s="1">
        <f>_xlfn.RANK.EQ(R216,$R$2:$R$500,0)/COUNT($R$2:R$500)</f>
        <v>0.74749498997995989</v>
      </c>
    </row>
    <row r="217" spans="1:20" x14ac:dyDescent="0.3">
      <c r="A217" t="str">
        <f>'Forward Ranks'!A217</f>
        <v>Kyle Palmieri</v>
      </c>
      <c r="B217" t="str">
        <f>'Forward Ranks'!B217</f>
        <v>NYI</v>
      </c>
      <c r="C217">
        <f>'Forward Ranks'!BC217</f>
        <v>13.253472222221999</v>
      </c>
      <c r="D217" s="2">
        <f>'Forward Ranks'!BW217</f>
        <v>4.5507246376811592</v>
      </c>
      <c r="E217" s="1">
        <f t="shared" si="14"/>
        <v>0.7234468937875751</v>
      </c>
      <c r="F217" s="8">
        <f t="shared" si="13"/>
        <v>60.312902576488518</v>
      </c>
      <c r="G217">
        <f t="shared" si="15"/>
        <v>139</v>
      </c>
      <c r="Q217">
        <f>'O and D Ranks'!S217</f>
        <v>57</v>
      </c>
      <c r="R217">
        <f>'O and D Ranks'!U217</f>
        <v>345</v>
      </c>
      <c r="S217" s="1">
        <f>_xlfn.RANK.EQ(Q217,$Q$2:$Q$500,)/COUNT($Q$2:Q$500)</f>
        <v>0.88777555110220441</v>
      </c>
      <c r="T217" s="1">
        <f>_xlfn.RANK.EQ(R217,$R$2:$R$500,0)/COUNT($R$2:R$500)</f>
        <v>0.31062124248496992</v>
      </c>
    </row>
    <row r="218" spans="1:20" x14ac:dyDescent="0.3">
      <c r="A218" t="str">
        <f>'Forward Ranks'!A218</f>
        <v>Lars Eller</v>
      </c>
      <c r="B218" t="str">
        <f>'Forward Ranks'!B218</f>
        <v>PIT</v>
      </c>
      <c r="C218">
        <f>'Forward Ranks'!BC218</f>
        <v>11.143560606061</v>
      </c>
      <c r="D218" s="2">
        <f>'Forward Ranks'!BW218</f>
        <v>4.7439613526570046</v>
      </c>
      <c r="E218" s="1">
        <f t="shared" si="14"/>
        <v>0.6352705410821643</v>
      </c>
      <c r="F218" s="8">
        <f t="shared" si="13"/>
        <v>52.864620846144447</v>
      </c>
      <c r="G218">
        <f t="shared" si="15"/>
        <v>183</v>
      </c>
      <c r="Q218">
        <f>'O and D Ranks'!S218</f>
        <v>218</v>
      </c>
      <c r="R218">
        <f>'O and D Ranks'!U218</f>
        <v>91</v>
      </c>
      <c r="S218" s="1">
        <f>_xlfn.RANK.EQ(Q218,$Q$2:$Q$500,)/COUNT($Q$2:Q$500)</f>
        <v>0.56513026052104209</v>
      </c>
      <c r="T218" s="1">
        <f>_xlfn.RANK.EQ(R218,$R$2:$R$500,0)/COUNT($R$2:R$500)</f>
        <v>0.81963927855711427</v>
      </c>
    </row>
    <row r="219" spans="1:20" x14ac:dyDescent="0.3">
      <c r="A219" t="str">
        <f>'Forward Ranks'!A219</f>
        <v>Lawson Crouse</v>
      </c>
      <c r="B219" t="str">
        <f>'Forward Ranks'!B219</f>
        <v>ARI</v>
      </c>
      <c r="C219">
        <f>'Forward Ranks'!BC219</f>
        <v>12.350724637680999</v>
      </c>
      <c r="D219" s="2">
        <f>'Forward Ranks'!BW219</f>
        <v>3.86231884057971</v>
      </c>
      <c r="E219" s="1">
        <f t="shared" si="14"/>
        <v>0.58717434869739482</v>
      </c>
      <c r="F219" s="8">
        <f t="shared" si="13"/>
        <v>47.702436462927338</v>
      </c>
      <c r="G219">
        <f t="shared" si="15"/>
        <v>207</v>
      </c>
      <c r="Q219">
        <f>'O and D Ranks'!S219</f>
        <v>118</v>
      </c>
      <c r="R219">
        <f>'O and D Ranks'!U219</f>
        <v>333</v>
      </c>
      <c r="S219" s="1">
        <f>_xlfn.RANK.EQ(Q219,$Q$2:$Q$500,)/COUNT($Q$2:Q$500)</f>
        <v>0.76553106212424848</v>
      </c>
      <c r="T219" s="1">
        <f>_xlfn.RANK.EQ(R219,$R$2:$R$500,0)/COUNT($R$2:R$500)</f>
        <v>0.33466933867735471</v>
      </c>
    </row>
    <row r="220" spans="1:20" x14ac:dyDescent="0.3">
      <c r="A220" t="str">
        <f>'Forward Ranks'!A220</f>
        <v>Leo Carlsson</v>
      </c>
      <c r="B220" t="str">
        <f>'Forward Ranks'!B220</f>
        <v>ANA</v>
      </c>
      <c r="C220">
        <f>'Forward Ranks'!BC220</f>
        <v>14.249425287356001</v>
      </c>
      <c r="D220" s="2">
        <f>'Forward Ranks'!BW220</f>
        <v>5.13768115942029</v>
      </c>
      <c r="E220" s="1">
        <f t="shared" si="14"/>
        <v>0.86372745490981961</v>
      </c>
      <c r="F220" s="8">
        <f t="shared" si="13"/>
        <v>73.209003831415984</v>
      </c>
      <c r="G220">
        <f t="shared" si="15"/>
        <v>69</v>
      </c>
      <c r="Q220">
        <f>'O and D Ranks'!S220</f>
        <v>147</v>
      </c>
      <c r="R220">
        <f>'O and D Ranks'!U220</f>
        <v>103</v>
      </c>
      <c r="S220" s="1">
        <f>_xlfn.RANK.EQ(Q220,$Q$2:$Q$500,)/COUNT($Q$2:Q$500)</f>
        <v>0.70741482965931868</v>
      </c>
      <c r="T220" s="1">
        <f>_xlfn.RANK.EQ(R220,$R$2:$R$500,0)/COUNT($R$2:R$500)</f>
        <v>0.79559118236472948</v>
      </c>
    </row>
    <row r="221" spans="1:20" x14ac:dyDescent="0.3">
      <c r="A221" t="str">
        <f>'Forward Ranks'!A221</f>
        <v>Leon Draisaitl</v>
      </c>
      <c r="B221" t="str">
        <f>'Forward Ranks'!B221</f>
        <v>EDM</v>
      </c>
      <c r="C221">
        <f>'Forward Ranks'!BC221</f>
        <v>15.401515151515</v>
      </c>
      <c r="D221" s="2">
        <f>'Forward Ranks'!BW221</f>
        <v>5.2826086956521738</v>
      </c>
      <c r="E221" s="1">
        <f t="shared" si="14"/>
        <v>0.91983967935871747</v>
      </c>
      <c r="F221" s="8">
        <f t="shared" si="13"/>
        <v>81.360177865611846</v>
      </c>
      <c r="G221">
        <f t="shared" si="15"/>
        <v>41</v>
      </c>
      <c r="Q221">
        <f>'O and D Ranks'!S221</f>
        <v>19</v>
      </c>
      <c r="R221">
        <f>'O and D Ranks'!U221</f>
        <v>254</v>
      </c>
      <c r="S221" s="1">
        <f>_xlfn.RANK.EQ(Q221,$Q$2:$Q$500,)/COUNT($Q$2:Q$500)</f>
        <v>0.96392785571142281</v>
      </c>
      <c r="T221" s="1">
        <f>_xlfn.RANK.EQ(R221,$R$2:$R$500,0)/COUNT($R$2:R$500)</f>
        <v>0.49298597194388777</v>
      </c>
    </row>
    <row r="222" spans="1:20" x14ac:dyDescent="0.3">
      <c r="A222" t="str">
        <f>'Forward Ranks'!A222</f>
        <v>Liam O'Brien</v>
      </c>
      <c r="B222" t="str">
        <f>'Forward Ranks'!B222</f>
        <v>ARI</v>
      </c>
      <c r="C222">
        <f>'Forward Ranks'!BC222</f>
        <v>9.4897163120567001</v>
      </c>
      <c r="D222" s="2">
        <f>'Forward Ranks'!BW222</f>
        <v>1.6304347826086956</v>
      </c>
      <c r="E222" s="1">
        <f t="shared" si="14"/>
        <v>0.22444889779559118</v>
      </c>
      <c r="F222" s="8">
        <f t="shared" si="13"/>
        <v>15.472363552266359</v>
      </c>
      <c r="G222">
        <f t="shared" si="15"/>
        <v>388</v>
      </c>
      <c r="Q222">
        <f>'O and D Ranks'!S222</f>
        <v>352</v>
      </c>
      <c r="R222">
        <f>'O and D Ranks'!U222</f>
        <v>279</v>
      </c>
      <c r="S222" s="1">
        <f>_xlfn.RANK.EQ(Q222,$Q$2:$Q$500,)/COUNT($Q$2:Q$500)</f>
        <v>0.29659318637274551</v>
      </c>
      <c r="T222" s="1">
        <f>_xlfn.RANK.EQ(R222,$R$2:$R$500,0)/COUNT($R$2:R$500)</f>
        <v>0.44288577154308617</v>
      </c>
    </row>
    <row r="223" spans="1:20" x14ac:dyDescent="0.3">
      <c r="A223" t="str">
        <f>'Forward Ranks'!A223</f>
        <v>Logan Cooley</v>
      </c>
      <c r="B223" t="str">
        <f>'Forward Ranks'!B223</f>
        <v>ARI</v>
      </c>
      <c r="C223">
        <f>'Forward Ranks'!BC223</f>
        <v>12.867021276596001</v>
      </c>
      <c r="D223" s="2">
        <f>'Forward Ranks'!BW223</f>
        <v>2.5144927536231885</v>
      </c>
      <c r="E223" s="1">
        <f t="shared" si="14"/>
        <v>0.38677354709418837</v>
      </c>
      <c r="F223" s="8">
        <f t="shared" si="13"/>
        <v>32.354031760716033</v>
      </c>
      <c r="G223">
        <f t="shared" si="15"/>
        <v>307</v>
      </c>
      <c r="Q223">
        <f>'O and D Ranks'!S223</f>
        <v>312</v>
      </c>
      <c r="R223">
        <f>'O and D Ranks'!U223</f>
        <v>242</v>
      </c>
      <c r="S223" s="1">
        <f>_xlfn.RANK.EQ(Q223,$Q$2:$Q$500,)/COUNT($Q$2:Q$500)</f>
        <v>0.37675350701402804</v>
      </c>
      <c r="T223" s="1">
        <f>_xlfn.RANK.EQ(R223,$R$2:$R$500,0)/COUNT($R$2:R$500)</f>
        <v>0.51703406813627251</v>
      </c>
    </row>
    <row r="224" spans="1:20" x14ac:dyDescent="0.3">
      <c r="A224" t="str">
        <f>'Forward Ranks'!A224</f>
        <v>Logan O'Connor</v>
      </c>
      <c r="B224" t="str">
        <f>'Forward Ranks'!B224</f>
        <v>COL</v>
      </c>
      <c r="C224">
        <f>'Forward Ranks'!BC224</f>
        <v>12.120289855072</v>
      </c>
      <c r="D224" s="2">
        <f>'Forward Ranks'!BW224</f>
        <v>6.4130434782608692</v>
      </c>
      <c r="E224" s="1">
        <f t="shared" si="14"/>
        <v>0.89779559118236474</v>
      </c>
      <c r="F224" s="8">
        <f t="shared" si="13"/>
        <v>77.72794580970087</v>
      </c>
      <c r="G224">
        <f t="shared" si="15"/>
        <v>52</v>
      </c>
      <c r="Q224">
        <f>'O and D Ranks'!S224</f>
        <v>69</v>
      </c>
      <c r="R224">
        <f>'O and D Ranks'!U224</f>
        <v>46</v>
      </c>
      <c r="S224" s="1">
        <f>_xlfn.RANK.EQ(Q224,$Q$2:$Q$500,)/COUNT($Q$2:Q$500)</f>
        <v>0.86372745490981961</v>
      </c>
      <c r="T224" s="1">
        <f>_xlfn.RANK.EQ(R224,$R$2:$R$500,0)/COUNT($R$2:R$500)</f>
        <v>0.90981963927855714</v>
      </c>
    </row>
    <row r="225" spans="1:20" x14ac:dyDescent="0.3">
      <c r="A225" t="str">
        <f>'Forward Ranks'!A225</f>
        <v>Lucas Raymond</v>
      </c>
      <c r="B225" t="str">
        <f>'Forward Ranks'!B225</f>
        <v>DET</v>
      </c>
      <c r="C225">
        <f>'Forward Ranks'!BC225</f>
        <v>13.477777777778</v>
      </c>
      <c r="D225" s="2">
        <f>'Forward Ranks'!BW225</f>
        <v>3.7342995169082127</v>
      </c>
      <c r="E225" s="1">
        <f t="shared" si="14"/>
        <v>0.6172344689378757</v>
      </c>
      <c r="F225" s="8">
        <f t="shared" si="13"/>
        <v>50.330059044552627</v>
      </c>
      <c r="G225">
        <f t="shared" si="15"/>
        <v>192</v>
      </c>
      <c r="Q225">
        <f>'O and D Ranks'!S225</f>
        <v>213</v>
      </c>
      <c r="R225">
        <f>'O and D Ranks'!U225</f>
        <v>294</v>
      </c>
      <c r="S225" s="1">
        <f>_xlfn.RANK.EQ(Q225,$Q$2:$Q$500,)/COUNT($Q$2:Q$500)</f>
        <v>0.57515030060120242</v>
      </c>
      <c r="T225" s="1">
        <f>_xlfn.RANK.EQ(R225,$R$2:$R$500,0)/COUNT($R$2:R$500)</f>
        <v>0.41282565130260523</v>
      </c>
    </row>
    <row r="226" spans="1:20" x14ac:dyDescent="0.3">
      <c r="A226" t="str">
        <f>'Forward Ranks'!A226</f>
        <v>Lukas Reichel</v>
      </c>
      <c r="B226" t="str">
        <f>'Forward Ranks'!B226</f>
        <v>CHI</v>
      </c>
      <c r="C226">
        <f>'Forward Ranks'!BC226</f>
        <v>11.764855072464</v>
      </c>
      <c r="D226" s="2">
        <f>'Forward Ranks'!BW226</f>
        <v>0.86714975845410625</v>
      </c>
      <c r="E226" s="1">
        <f t="shared" si="14"/>
        <v>0.18837675350701402</v>
      </c>
      <c r="F226" s="8">
        <f t="shared" si="13"/>
        <v>10.201891234334724</v>
      </c>
      <c r="G226">
        <f t="shared" si="15"/>
        <v>406</v>
      </c>
      <c r="Q226">
        <f>'O and D Ranks'!S226</f>
        <v>368</v>
      </c>
      <c r="R226">
        <f>'O and D Ranks'!U226</f>
        <v>400</v>
      </c>
      <c r="S226" s="1">
        <f>_xlfn.RANK.EQ(Q226,$Q$2:$Q$500,)/COUNT($Q$2:Q$500)</f>
        <v>0.26452905811623245</v>
      </c>
      <c r="T226" s="1">
        <f>_xlfn.RANK.EQ(R226,$R$2:$R$500,0)/COUNT($R$2:R$500)</f>
        <v>0.20040080160320642</v>
      </c>
    </row>
    <row r="227" spans="1:20" x14ac:dyDescent="0.3">
      <c r="A227" t="str">
        <f>'Forward Ranks'!A227</f>
        <v>Luke Evangelista</v>
      </c>
      <c r="B227" t="str">
        <f>'Forward Ranks'!B227</f>
        <v>NSH</v>
      </c>
      <c r="C227">
        <f>'Forward Ranks'!BC227</f>
        <v>11.180496453901</v>
      </c>
      <c r="D227" s="2">
        <f>'Forward Ranks'!BW227</f>
        <v>4.8309178743961354</v>
      </c>
      <c r="E227" s="1">
        <f t="shared" si="14"/>
        <v>0.64529058116232463</v>
      </c>
      <c r="F227" s="8">
        <f t="shared" si="13"/>
        <v>54.012060163772951</v>
      </c>
      <c r="G227">
        <f t="shared" si="15"/>
        <v>178</v>
      </c>
      <c r="Q227">
        <f>'O and D Ranks'!S227</f>
        <v>226</v>
      </c>
      <c r="R227">
        <f>'O and D Ranks'!U227</f>
        <v>128</v>
      </c>
      <c r="S227" s="1">
        <f>_xlfn.RANK.EQ(Q227,$Q$2:$Q$500,)/COUNT($Q$2:Q$500)</f>
        <v>0.54909819639278556</v>
      </c>
      <c r="T227" s="1">
        <f>_xlfn.RANK.EQ(R227,$R$2:$R$500,0)/COUNT($R$2:R$500)</f>
        <v>0.74549098196392782</v>
      </c>
    </row>
    <row r="228" spans="1:20" x14ac:dyDescent="0.3">
      <c r="A228" t="str">
        <f>'Forward Ranks'!A228</f>
        <v>Luke Glendening</v>
      </c>
      <c r="B228" t="str">
        <f>'Forward Ranks'!B228</f>
        <v>T.B</v>
      </c>
      <c r="C228">
        <f>'Forward Ranks'!BC228</f>
        <v>9.0653061224489999</v>
      </c>
      <c r="D228" s="2">
        <f>'Forward Ranks'!BW228</f>
        <v>1.7053140096618358</v>
      </c>
      <c r="E228" s="1">
        <f t="shared" si="14"/>
        <v>0.22244488977955912</v>
      </c>
      <c r="F228" s="8">
        <f t="shared" si="13"/>
        <v>15.459193532485493</v>
      </c>
      <c r="G228">
        <f t="shared" si="15"/>
        <v>389</v>
      </c>
      <c r="Q228">
        <f>'O and D Ranks'!S228</f>
        <v>411</v>
      </c>
      <c r="R228">
        <f>'O and D Ranks'!U228</f>
        <v>245</v>
      </c>
      <c r="S228" s="1">
        <f>_xlfn.RANK.EQ(Q228,$Q$2:$Q$500,)/COUNT($Q$2:Q$500)</f>
        <v>0.17835671342685372</v>
      </c>
      <c r="T228" s="1">
        <f>_xlfn.RANK.EQ(R228,$R$2:$R$500,0)/COUNT($R$2:R$500)</f>
        <v>0.51102204408817631</v>
      </c>
    </row>
    <row r="229" spans="1:20" x14ac:dyDescent="0.3">
      <c r="A229" t="str">
        <f>'Forward Ranks'!A229</f>
        <v>Luke Kunin</v>
      </c>
      <c r="B229" t="str">
        <f>'Forward Ranks'!B229</f>
        <v>S.J</v>
      </c>
      <c r="C229">
        <f>'Forward Ranks'!BC229</f>
        <v>11.871317829457</v>
      </c>
      <c r="D229" s="2">
        <f>'Forward Ranks'!BW229</f>
        <v>0.72946859903381644</v>
      </c>
      <c r="E229" s="1">
        <f t="shared" si="14"/>
        <v>0.17835671342685372</v>
      </c>
      <c r="F229" s="8">
        <f t="shared" si="13"/>
        <v>8.6597535857391641</v>
      </c>
      <c r="G229">
        <f t="shared" si="15"/>
        <v>411</v>
      </c>
      <c r="Q229">
        <f>'O and D Ranks'!S229</f>
        <v>355</v>
      </c>
      <c r="R229">
        <f>'O and D Ranks'!U229</f>
        <v>409</v>
      </c>
      <c r="S229" s="1">
        <f>_xlfn.RANK.EQ(Q229,$Q$2:$Q$500,)/COUNT($Q$2:Q$500)</f>
        <v>0.29058116232464931</v>
      </c>
      <c r="T229" s="1">
        <f>_xlfn.RANK.EQ(R229,$R$2:$R$500,0)/COUNT($R$2:R$500)</f>
        <v>0.18236472945891782</v>
      </c>
    </row>
    <row r="230" spans="1:20" x14ac:dyDescent="0.3">
      <c r="A230" t="str">
        <f>'Forward Ranks'!A230</f>
        <v>MacKenzie Entwistle</v>
      </c>
      <c r="B230" t="str">
        <f>'Forward Ranks'!B230</f>
        <v>CHI</v>
      </c>
      <c r="C230">
        <f>'Forward Ranks'!BC230</f>
        <v>10.543749999999999</v>
      </c>
      <c r="D230" s="2">
        <f>'Forward Ranks'!BW230</f>
        <v>1.0917874396135265</v>
      </c>
      <c r="E230" s="1">
        <f t="shared" si="14"/>
        <v>0.20040080160320642</v>
      </c>
      <c r="F230" s="8">
        <f t="shared" si="13"/>
        <v>11.51153381642512</v>
      </c>
      <c r="G230">
        <f t="shared" si="15"/>
        <v>400</v>
      </c>
      <c r="Q230">
        <f>'O and D Ranks'!S230</f>
        <v>382</v>
      </c>
      <c r="R230">
        <f>'O and D Ranks'!U230</f>
        <v>403</v>
      </c>
      <c r="S230" s="1">
        <f>_xlfn.RANK.EQ(Q230,$Q$2:$Q$500,)/COUNT($Q$2:Q$500)</f>
        <v>0.23647294589178355</v>
      </c>
      <c r="T230" s="1">
        <f>_xlfn.RANK.EQ(R230,$R$2:$R$500,0)/COUNT($R$2:R$500)</f>
        <v>0.19438877755511022</v>
      </c>
    </row>
    <row r="231" spans="1:20" x14ac:dyDescent="0.3">
      <c r="A231" t="str">
        <f>'Forward Ranks'!A231</f>
        <v>Marco Rossi</v>
      </c>
      <c r="B231" t="str">
        <f>'Forward Ranks'!B231</f>
        <v>MIN</v>
      </c>
      <c r="C231">
        <f>'Forward Ranks'!BC231</f>
        <v>13.432638888889</v>
      </c>
      <c r="D231" s="2">
        <f>'Forward Ranks'!BW231</f>
        <v>5.1594202898550732</v>
      </c>
      <c r="E231" s="1">
        <f t="shared" si="14"/>
        <v>0.82164328657314634</v>
      </c>
      <c r="F231" s="8">
        <f t="shared" si="13"/>
        <v>69.304629629630213</v>
      </c>
      <c r="G231">
        <f t="shared" si="15"/>
        <v>90</v>
      </c>
      <c r="Q231">
        <f>'O and D Ranks'!S231</f>
        <v>215</v>
      </c>
      <c r="R231">
        <f>'O and D Ranks'!U231</f>
        <v>93</v>
      </c>
      <c r="S231" s="1">
        <f>_xlfn.RANK.EQ(Q231,$Q$2:$Q$500,)/COUNT($Q$2:Q$500)</f>
        <v>0.57114228456913829</v>
      </c>
      <c r="T231" s="1">
        <f>_xlfn.RANK.EQ(R231,$R$2:$R$500,0)/COUNT($R$2:R$500)</f>
        <v>0.81563126252505014</v>
      </c>
    </row>
    <row r="232" spans="1:20" x14ac:dyDescent="0.3">
      <c r="A232" t="str">
        <f>'Forward Ranks'!A232</f>
        <v>Marcus Foligno</v>
      </c>
      <c r="B232" t="str">
        <f>'Forward Ranks'!B232</f>
        <v>MIN</v>
      </c>
      <c r="C232">
        <f>'Forward Ranks'!BC232</f>
        <v>11.727777777778</v>
      </c>
      <c r="D232" s="2">
        <f>'Forward Ranks'!BW232</f>
        <v>4.8115942028985508</v>
      </c>
      <c r="E232" s="1">
        <f t="shared" si="14"/>
        <v>0.67735470941883769</v>
      </c>
      <c r="F232" s="8">
        <f t="shared" si="13"/>
        <v>56.429307568439071</v>
      </c>
      <c r="G232">
        <f t="shared" si="15"/>
        <v>162</v>
      </c>
      <c r="Q232">
        <f>'O and D Ranks'!S232</f>
        <v>307</v>
      </c>
      <c r="R232">
        <f>'O and D Ranks'!U232</f>
        <v>26</v>
      </c>
      <c r="S232" s="1">
        <f>_xlfn.RANK.EQ(Q232,$Q$2:$Q$500,)/COUNT($Q$2:Q$500)</f>
        <v>0.38677354709418837</v>
      </c>
      <c r="T232" s="1">
        <f>_xlfn.RANK.EQ(R232,$R$2:$R$500,0)/COUNT($R$2:R$500)</f>
        <v>0.94989979959919835</v>
      </c>
    </row>
    <row r="233" spans="1:20" x14ac:dyDescent="0.3">
      <c r="A233" t="str">
        <f>'Forward Ranks'!A233</f>
        <v>Marcus Johansson</v>
      </c>
      <c r="B233" t="str">
        <f>'Forward Ranks'!B233</f>
        <v>MIN</v>
      </c>
      <c r="C233">
        <f>'Forward Ranks'!BC233</f>
        <v>12.829513888889</v>
      </c>
      <c r="D233" s="2">
        <f>'Forward Ranks'!BW233</f>
        <v>4.7657004830917868</v>
      </c>
      <c r="E233" s="1">
        <f t="shared" si="14"/>
        <v>0.73547094188376749</v>
      </c>
      <c r="F233" s="8">
        <f t="shared" si="13"/>
        <v>61.141620538111098</v>
      </c>
      <c r="G233">
        <f t="shared" si="15"/>
        <v>133</v>
      </c>
      <c r="Q233">
        <f>'O and D Ranks'!S233</f>
        <v>179</v>
      </c>
      <c r="R233">
        <f>'O and D Ranks'!U233</f>
        <v>165</v>
      </c>
      <c r="S233" s="1">
        <f>_xlfn.RANK.EQ(Q233,$Q$2:$Q$500,)/COUNT($Q$2:Q$500)</f>
        <v>0.64328657314629256</v>
      </c>
      <c r="T233" s="1">
        <f>_xlfn.RANK.EQ(R233,$R$2:$R$500,0)/COUNT($R$2:R$500)</f>
        <v>0.67134268537074149</v>
      </c>
    </row>
    <row r="234" spans="1:20" x14ac:dyDescent="0.3">
      <c r="A234" t="str">
        <f>'Forward Ranks'!A234</f>
        <v>Mark Scheifele</v>
      </c>
      <c r="B234" t="str">
        <f>'Forward Ranks'!B234</f>
        <v>WPG</v>
      </c>
      <c r="C234">
        <f>'Forward Ranks'!BC234</f>
        <v>15.988617886179</v>
      </c>
      <c r="D234" s="2">
        <f>'Forward Ranks'!BW234</f>
        <v>4.0120772946859899</v>
      </c>
      <c r="E234" s="1">
        <f t="shared" si="14"/>
        <v>0.76953907815631262</v>
      </c>
      <c r="F234" s="8">
        <f t="shared" si="13"/>
        <v>64.147570794549068</v>
      </c>
      <c r="G234">
        <f t="shared" si="15"/>
        <v>116</v>
      </c>
      <c r="Q234">
        <f>'O and D Ranks'!S234</f>
        <v>36</v>
      </c>
      <c r="R234">
        <f>'O and D Ranks'!U234</f>
        <v>336</v>
      </c>
      <c r="S234" s="1">
        <f>_xlfn.RANK.EQ(Q234,$Q$2:$Q$500,)/COUNT($Q$2:Q$500)</f>
        <v>0.9298597194388778</v>
      </c>
      <c r="T234" s="1">
        <f>_xlfn.RANK.EQ(R234,$R$2:$R$500,0)/COUNT($R$2:R$500)</f>
        <v>0.32865731462925851</v>
      </c>
    </row>
    <row r="235" spans="1:20" x14ac:dyDescent="0.3">
      <c r="A235" t="str">
        <f>'Forward Ranks'!A235</f>
        <v>Mark Stone</v>
      </c>
      <c r="B235" t="str">
        <f>'Forward Ranks'!B235</f>
        <v>VGK</v>
      </c>
      <c r="C235">
        <f>'Forward Ranks'!BC235</f>
        <v>13.011111111110999</v>
      </c>
      <c r="D235" s="2">
        <f>'Forward Ranks'!BW235</f>
        <v>4.3985507246376816</v>
      </c>
      <c r="E235" s="1">
        <f t="shared" si="14"/>
        <v>0.68737474949899802</v>
      </c>
      <c r="F235" s="8">
        <f t="shared" si="13"/>
        <v>57.230032206118679</v>
      </c>
      <c r="G235">
        <f t="shared" si="15"/>
        <v>157</v>
      </c>
      <c r="Q235">
        <f>'O and D Ranks'!S235</f>
        <v>106</v>
      </c>
      <c r="R235">
        <f>'O and D Ranks'!U235</f>
        <v>306</v>
      </c>
      <c r="S235" s="1">
        <f>_xlfn.RANK.EQ(Q235,$Q$2:$Q$500,)/COUNT($Q$2:Q$500)</f>
        <v>0.78957915831663328</v>
      </c>
      <c r="T235" s="1">
        <f>_xlfn.RANK.EQ(R235,$R$2:$R$500,0)/COUNT($R$2:R$500)</f>
        <v>0.38877755511022044</v>
      </c>
    </row>
    <row r="236" spans="1:20" x14ac:dyDescent="0.3">
      <c r="A236" t="str">
        <f>'Forward Ranks'!A236</f>
        <v>Martin Necas</v>
      </c>
      <c r="B236" t="str">
        <f>'Forward Ranks'!B236</f>
        <v>CAR</v>
      </c>
      <c r="C236">
        <f>'Forward Ranks'!BC236</f>
        <v>13.996428571429</v>
      </c>
      <c r="D236" s="2">
        <f>'Forward Ranks'!BW236</f>
        <v>4.2560386473429945</v>
      </c>
      <c r="E236" s="1">
        <f t="shared" si="14"/>
        <v>0.71342685370741488</v>
      </c>
      <c r="F236" s="8">
        <f t="shared" si="13"/>
        <v>59.569340924777521</v>
      </c>
      <c r="G236">
        <f t="shared" si="15"/>
        <v>144</v>
      </c>
      <c r="Q236">
        <f>'O and D Ranks'!S236</f>
        <v>100</v>
      </c>
      <c r="R236">
        <f>'O and D Ranks'!U236</f>
        <v>281</v>
      </c>
      <c r="S236" s="1">
        <f>_xlfn.RANK.EQ(Q236,$Q$2:$Q$500,)/COUNT($Q$2:Q$500)</f>
        <v>0.80160320641282568</v>
      </c>
      <c r="T236" s="1">
        <f>_xlfn.RANK.EQ(R236,$R$2:$R$500,0)/COUNT($R$2:R$500)</f>
        <v>0.43887775551102204</v>
      </c>
    </row>
    <row r="237" spans="1:20" x14ac:dyDescent="0.3">
      <c r="A237" t="str">
        <f>'Forward Ranks'!A237</f>
        <v>Martin Pospisil</v>
      </c>
      <c r="B237" t="str">
        <f>'Forward Ranks'!B237</f>
        <v>CGY</v>
      </c>
      <c r="C237">
        <f>'Forward Ranks'!BC237</f>
        <v>11.066161616162001</v>
      </c>
      <c r="D237" s="2">
        <f>'Forward Ranks'!BW237</f>
        <v>6.2632850241545892</v>
      </c>
      <c r="E237" s="1">
        <f t="shared" si="14"/>
        <v>0.8236472945891784</v>
      </c>
      <c r="F237" s="8">
        <f t="shared" si="13"/>
        <v>69.310524325381806</v>
      </c>
      <c r="G237">
        <f t="shared" si="15"/>
        <v>89</v>
      </c>
      <c r="Q237">
        <f>'O and D Ranks'!S237</f>
        <v>87</v>
      </c>
      <c r="R237">
        <f>'O and D Ranks'!U237</f>
        <v>65</v>
      </c>
      <c r="S237" s="1">
        <f>_xlfn.RANK.EQ(Q237,$Q$2:$Q$500,)/COUNT($Q$2:Q$500)</f>
        <v>0.82765531062124253</v>
      </c>
      <c r="T237" s="1">
        <f>_xlfn.RANK.EQ(R237,$R$2:$R$500,0)/COUNT($R$2:R$500)</f>
        <v>0.87174348697394788</v>
      </c>
    </row>
    <row r="238" spans="1:20" x14ac:dyDescent="0.3">
      <c r="A238" t="str">
        <f>'Forward Ranks'!A238</f>
        <v>Mason Appleton</v>
      </c>
      <c r="B238" t="str">
        <f>'Forward Ranks'!B238</f>
        <v>WPG</v>
      </c>
      <c r="C238">
        <f>'Forward Ranks'!BC238</f>
        <v>13.948188405797</v>
      </c>
      <c r="D238" s="2">
        <f>'Forward Ranks'!BW238</f>
        <v>3.152173913043478</v>
      </c>
      <c r="E238" s="1">
        <f t="shared" si="14"/>
        <v>0.5350701402805611</v>
      </c>
      <c r="F238" s="8">
        <f t="shared" si="13"/>
        <v>43.967115626968798</v>
      </c>
      <c r="G238">
        <f t="shared" si="15"/>
        <v>233</v>
      </c>
      <c r="Q238">
        <f>'O and D Ranks'!S238</f>
        <v>227</v>
      </c>
      <c r="R238">
        <f>'O and D Ranks'!U238</f>
        <v>269</v>
      </c>
      <c r="S238" s="1">
        <f>_xlfn.RANK.EQ(Q238,$Q$2:$Q$500,)/COUNT($Q$2:Q$500)</f>
        <v>0.5470941883767535</v>
      </c>
      <c r="T238" s="1">
        <f>_xlfn.RANK.EQ(R238,$R$2:$R$500,0)/COUNT($R$2:R$500)</f>
        <v>0.46292585170340683</v>
      </c>
    </row>
    <row r="239" spans="1:20" x14ac:dyDescent="0.3">
      <c r="A239" t="str">
        <f>'Forward Ranks'!A239</f>
        <v>Mason Marchment</v>
      </c>
      <c r="B239" t="str">
        <f>'Forward Ranks'!B239</f>
        <v>DAL</v>
      </c>
      <c r="C239">
        <f>'Forward Ranks'!BC239</f>
        <v>13.289361702128</v>
      </c>
      <c r="D239" s="2">
        <f>'Forward Ranks'!BW239</f>
        <v>5.4685990338164254</v>
      </c>
      <c r="E239" s="1">
        <f t="shared" si="14"/>
        <v>0.85571142284569135</v>
      </c>
      <c r="F239" s="8">
        <f t="shared" si="13"/>
        <v>72.674190564294193</v>
      </c>
      <c r="G239">
        <f t="shared" si="15"/>
        <v>73</v>
      </c>
      <c r="Q239">
        <f>'O and D Ranks'!S239</f>
        <v>74</v>
      </c>
      <c r="R239">
        <f>'O and D Ranks'!U239</f>
        <v>170</v>
      </c>
      <c r="S239" s="1">
        <f>_xlfn.RANK.EQ(Q239,$Q$2:$Q$500,)/COUNT($Q$2:Q$500)</f>
        <v>0.85370741482965928</v>
      </c>
      <c r="T239" s="1">
        <f>_xlfn.RANK.EQ(R239,$R$2:$R$500,0)/COUNT($R$2:R$500)</f>
        <v>0.66132264529058116</v>
      </c>
    </row>
    <row r="240" spans="1:20" x14ac:dyDescent="0.3">
      <c r="A240" t="str">
        <f>'Forward Ranks'!A240</f>
        <v>Mason McTavish</v>
      </c>
      <c r="B240" t="str">
        <f>'Forward Ranks'!B240</f>
        <v>ANA</v>
      </c>
      <c r="C240">
        <f>'Forward Ranks'!BC240</f>
        <v>13.269512195121999</v>
      </c>
      <c r="D240" s="2">
        <f>'Forward Ranks'!BW240</f>
        <v>3.2125603864734305</v>
      </c>
      <c r="E240" s="1">
        <f t="shared" si="14"/>
        <v>0.51503006012024044</v>
      </c>
      <c r="F240" s="8">
        <f t="shared" si="13"/>
        <v>42.629109225875027</v>
      </c>
      <c r="G240">
        <f t="shared" si="15"/>
        <v>243</v>
      </c>
      <c r="Q240">
        <f>'O and D Ranks'!S240</f>
        <v>115</v>
      </c>
      <c r="R240">
        <f>'O and D Ranks'!U240</f>
        <v>396</v>
      </c>
      <c r="S240" s="1">
        <f>_xlfn.RANK.EQ(Q240,$Q$2:$Q$500,)/COUNT($Q$2:Q$500)</f>
        <v>0.77154308617234468</v>
      </c>
      <c r="T240" s="1">
        <f>_xlfn.RANK.EQ(R240,$R$2:$R$500,0)/COUNT($R$2:R$500)</f>
        <v>0.20841683366733466</v>
      </c>
    </row>
    <row r="241" spans="1:20" x14ac:dyDescent="0.3">
      <c r="A241" t="str">
        <f>'Forward Ranks'!A241</f>
        <v>Mathew Barzal</v>
      </c>
      <c r="B241" t="str">
        <f>'Forward Ranks'!B241</f>
        <v>NYI</v>
      </c>
      <c r="C241">
        <f>'Forward Ranks'!BC241</f>
        <v>15.494326241134999</v>
      </c>
      <c r="D241" s="2">
        <f>'Forward Ranks'!BW241</f>
        <v>5.3115942028985508</v>
      </c>
      <c r="E241" s="1">
        <f t="shared" si="14"/>
        <v>0.92585170340681366</v>
      </c>
      <c r="F241" s="8">
        <f t="shared" si="13"/>
        <v>82.299573440231555</v>
      </c>
      <c r="G241">
        <f t="shared" si="15"/>
        <v>38</v>
      </c>
      <c r="Q241">
        <f>'O and D Ranks'!S241</f>
        <v>20</v>
      </c>
      <c r="R241">
        <f>'O and D Ranks'!U241</f>
        <v>324</v>
      </c>
      <c r="S241" s="1">
        <f>_xlfn.RANK.EQ(Q241,$Q$2:$Q$500,)/COUNT($Q$2:Q$500)</f>
        <v>0.96192384769539074</v>
      </c>
      <c r="T241" s="1">
        <f>_xlfn.RANK.EQ(R241,$R$2:$R$500,0)/COUNT($R$2:R$500)</f>
        <v>0.35270541082164331</v>
      </c>
    </row>
    <row r="242" spans="1:20" x14ac:dyDescent="0.3">
      <c r="A242" t="str">
        <f>'Forward Ranks'!A242</f>
        <v>Mathieu Joseph</v>
      </c>
      <c r="B242" t="str">
        <f>'Forward Ranks'!B242</f>
        <v>OTT</v>
      </c>
      <c r="C242">
        <f>'Forward Ranks'!BC242</f>
        <v>12.887254901961001</v>
      </c>
      <c r="D242" s="2">
        <f>'Forward Ranks'!BW242</f>
        <v>4.28743961352657</v>
      </c>
      <c r="E242" s="1">
        <f t="shared" si="14"/>
        <v>0.66332665330661322</v>
      </c>
      <c r="F242" s="8">
        <f t="shared" si="13"/>
        <v>55.25332717628207</v>
      </c>
      <c r="G242">
        <f t="shared" si="15"/>
        <v>169</v>
      </c>
      <c r="Q242">
        <f>'O and D Ranks'!S242</f>
        <v>242</v>
      </c>
      <c r="R242">
        <f>'O and D Ranks'!U242</f>
        <v>89</v>
      </c>
      <c r="S242" s="1">
        <f>_xlfn.RANK.EQ(Q242,$Q$2:$Q$500,)/COUNT($Q$2:Q$500)</f>
        <v>0.51703406813627251</v>
      </c>
      <c r="T242" s="1">
        <f>_xlfn.RANK.EQ(R242,$R$2:$R$500,0)/COUNT($R$2:R$500)</f>
        <v>0.8236472945891784</v>
      </c>
    </row>
    <row r="243" spans="1:20" x14ac:dyDescent="0.3">
      <c r="A243" t="str">
        <f>'Forward Ranks'!A243</f>
        <v>Mathieu Olivier</v>
      </c>
      <c r="B243" t="str">
        <f>'Forward Ranks'!B243</f>
        <v>CBJ</v>
      </c>
      <c r="C243">
        <f>'Forward Ranks'!BC243</f>
        <v>9.6318181818182005</v>
      </c>
      <c r="D243" s="2">
        <f>'Forward Ranks'!BW243</f>
        <v>4.6908212560386469</v>
      </c>
      <c r="E243" s="1">
        <f t="shared" si="14"/>
        <v>0.55711422845691383</v>
      </c>
      <c r="F243" s="8">
        <f t="shared" si="13"/>
        <v>45.181137461572327</v>
      </c>
      <c r="G243">
        <f t="shared" si="15"/>
        <v>222</v>
      </c>
      <c r="Q243">
        <f>'O and D Ranks'!S243</f>
        <v>191</v>
      </c>
      <c r="R243">
        <f>'O and D Ranks'!U243</f>
        <v>105</v>
      </c>
      <c r="S243" s="1">
        <f>_xlfn.RANK.EQ(Q243,$Q$2:$Q$500,)/COUNT($Q$2:Q$500)</f>
        <v>0.61923847695390777</v>
      </c>
      <c r="T243" s="1">
        <f>_xlfn.RANK.EQ(R243,$R$2:$R$500,0)/COUNT($R$2:R$500)</f>
        <v>0.79158316633266534</v>
      </c>
    </row>
    <row r="244" spans="1:20" x14ac:dyDescent="0.3">
      <c r="A244" t="str">
        <f>'Forward Ranks'!A244</f>
        <v>Matias Maccelli</v>
      </c>
      <c r="B244" t="str">
        <f>'Forward Ranks'!B244</f>
        <v>ARI</v>
      </c>
      <c r="C244">
        <f>'Forward Ranks'!BC244</f>
        <v>13.310283687943</v>
      </c>
      <c r="D244" s="2">
        <f>'Forward Ranks'!BW244</f>
        <v>4.6449275362318838</v>
      </c>
      <c r="E244" s="1">
        <f t="shared" si="14"/>
        <v>0.74148296593186369</v>
      </c>
      <c r="F244" s="8">
        <f t="shared" si="13"/>
        <v>61.825303217184512</v>
      </c>
      <c r="G244">
        <f t="shared" si="15"/>
        <v>130</v>
      </c>
      <c r="Q244">
        <f>'O and D Ranks'!S244</f>
        <v>117</v>
      </c>
      <c r="R244">
        <f>'O and D Ranks'!U244</f>
        <v>273</v>
      </c>
      <c r="S244" s="1">
        <f>_xlfn.RANK.EQ(Q244,$Q$2:$Q$500,)/COUNT($Q$2:Q$500)</f>
        <v>0.76753507014028055</v>
      </c>
      <c r="T244" s="1">
        <f>_xlfn.RANK.EQ(R244,$R$2:$R$500,0)/COUNT($R$2:R$500)</f>
        <v>0.45490981963927857</v>
      </c>
    </row>
    <row r="245" spans="1:20" x14ac:dyDescent="0.3">
      <c r="A245" t="str">
        <f>'Forward Ranks'!A245</f>
        <v>Mats Zuccarello</v>
      </c>
      <c r="B245" t="str">
        <f>'Forward Ranks'!B245</f>
        <v>MIN</v>
      </c>
      <c r="C245">
        <f>'Forward Ranks'!BC245</f>
        <v>13.959829059829</v>
      </c>
      <c r="D245" s="2">
        <f>'Forward Ranks'!BW245</f>
        <v>4.6231884057971024</v>
      </c>
      <c r="E245" s="1">
        <f t="shared" si="14"/>
        <v>0.77555110220440882</v>
      </c>
      <c r="F245" s="8">
        <f t="shared" si="13"/>
        <v>64.538919856310898</v>
      </c>
      <c r="G245">
        <f t="shared" si="15"/>
        <v>113</v>
      </c>
      <c r="Q245">
        <f>'O and D Ranks'!S245</f>
        <v>167</v>
      </c>
      <c r="R245">
        <f>'O and D Ranks'!U245</f>
        <v>135</v>
      </c>
      <c r="S245" s="1">
        <f>_xlfn.RANK.EQ(Q245,$Q$2:$Q$500,)/COUNT($Q$2:Q$500)</f>
        <v>0.66733466933867736</v>
      </c>
      <c r="T245" s="1">
        <f>_xlfn.RANK.EQ(R245,$R$2:$R$500,0)/COUNT($R$2:R$500)</f>
        <v>0.73146292585170336</v>
      </c>
    </row>
    <row r="246" spans="1:20" x14ac:dyDescent="0.3">
      <c r="A246" t="str">
        <f>'Forward Ranks'!A246</f>
        <v>Matt Boldy</v>
      </c>
      <c r="B246" t="str">
        <f>'Forward Ranks'!B246</f>
        <v>MIN</v>
      </c>
      <c r="C246">
        <f>'Forward Ranks'!BC246</f>
        <v>12.988617886179</v>
      </c>
      <c r="D246" s="2">
        <f>'Forward Ranks'!BW246</f>
        <v>5.3236714975845416</v>
      </c>
      <c r="E246" s="1">
        <f t="shared" si="14"/>
        <v>0.81563126252505014</v>
      </c>
      <c r="F246" s="8">
        <f t="shared" si="13"/>
        <v>69.14713483366792</v>
      </c>
      <c r="G246">
        <f t="shared" si="15"/>
        <v>93</v>
      </c>
      <c r="Q246">
        <f>'O and D Ranks'!S246</f>
        <v>150</v>
      </c>
      <c r="R246">
        <f>'O and D Ranks'!U246</f>
        <v>133</v>
      </c>
      <c r="S246" s="1">
        <f>_xlfn.RANK.EQ(Q246,$Q$2:$Q$500,)/COUNT($Q$2:Q$500)</f>
        <v>0.70140280561122248</v>
      </c>
      <c r="T246" s="1">
        <f>_xlfn.RANK.EQ(R246,$R$2:$R$500,0)/COUNT($R$2:R$500)</f>
        <v>0.73547094188376749</v>
      </c>
    </row>
    <row r="247" spans="1:20" x14ac:dyDescent="0.3">
      <c r="A247" t="str">
        <f>'Forward Ranks'!A247</f>
        <v>Matt Duchene</v>
      </c>
      <c r="B247" t="str">
        <f>'Forward Ranks'!B247</f>
        <v>DAL</v>
      </c>
      <c r="C247">
        <f>'Forward Ranks'!BC247</f>
        <v>13.519503546098999</v>
      </c>
      <c r="D247" s="2">
        <f>'Forward Ranks'!BW247</f>
        <v>4.0917874396135261</v>
      </c>
      <c r="E247" s="1">
        <f t="shared" si="14"/>
        <v>0.66733466933867736</v>
      </c>
      <c r="F247" s="8">
        <f t="shared" si="13"/>
        <v>55.318934799738408</v>
      </c>
      <c r="G247">
        <f t="shared" si="15"/>
        <v>167</v>
      </c>
      <c r="Q247">
        <f>'O and D Ranks'!S247</f>
        <v>90</v>
      </c>
      <c r="R247">
        <f>'O and D Ranks'!U247</f>
        <v>326</v>
      </c>
      <c r="S247" s="1">
        <f>_xlfn.RANK.EQ(Q247,$Q$2:$Q$500,)/COUNT($Q$2:Q$500)</f>
        <v>0.82164328657314634</v>
      </c>
      <c r="T247" s="1">
        <f>_xlfn.RANK.EQ(R247,$R$2:$R$500,0)/COUNT($R$2:R$500)</f>
        <v>0.34869739478957917</v>
      </c>
    </row>
    <row r="248" spans="1:20" x14ac:dyDescent="0.3">
      <c r="A248" t="str">
        <f>'Forward Ranks'!A248</f>
        <v>Matt Martin</v>
      </c>
      <c r="B248" t="str">
        <f>'Forward Ranks'!B248</f>
        <v>NYI</v>
      </c>
      <c r="C248">
        <f>'Forward Ranks'!BC248</f>
        <v>9.4538461538462002</v>
      </c>
      <c r="D248" s="2">
        <f>'Forward Ranks'!BW248</f>
        <v>2.2222222222222223</v>
      </c>
      <c r="E248" s="1">
        <f t="shared" si="14"/>
        <v>0.27855711422845691</v>
      </c>
      <c r="F248" s="8">
        <f t="shared" si="13"/>
        <v>21.008547008547112</v>
      </c>
      <c r="G248">
        <f t="shared" si="15"/>
        <v>361</v>
      </c>
      <c r="Q248">
        <f>'O and D Ranks'!S248</f>
        <v>393</v>
      </c>
      <c r="R248">
        <f>'O and D Ranks'!U248</f>
        <v>114</v>
      </c>
      <c r="S248" s="1">
        <f>_xlfn.RANK.EQ(Q248,$Q$2:$Q$500,)/COUNT($Q$2:Q$500)</f>
        <v>0.21442885771543085</v>
      </c>
      <c r="T248" s="1">
        <f>_xlfn.RANK.EQ(R248,$R$2:$R$500,0)/COUNT($R$2:R$500)</f>
        <v>0.77354709418837675</v>
      </c>
    </row>
    <row r="249" spans="1:20" x14ac:dyDescent="0.3">
      <c r="A249" t="str">
        <f>'Forward Ranks'!A249</f>
        <v>Matthew Knies</v>
      </c>
      <c r="B249" t="str">
        <f>'Forward Ranks'!B249</f>
        <v>TOR</v>
      </c>
      <c r="C249">
        <f>'Forward Ranks'!BC249</f>
        <v>13.029545454545</v>
      </c>
      <c r="D249" s="2">
        <f>'Forward Ranks'!BW249</f>
        <v>3.4589371980676331</v>
      </c>
      <c r="E249" s="1">
        <f t="shared" si="14"/>
        <v>0.54909819639278556</v>
      </c>
      <c r="F249" s="8">
        <f t="shared" si="13"/>
        <v>45.068379446638744</v>
      </c>
      <c r="G249">
        <f t="shared" si="15"/>
        <v>226</v>
      </c>
      <c r="Q249">
        <f>'O and D Ranks'!S249</f>
        <v>128</v>
      </c>
      <c r="R249">
        <f>'O and D Ranks'!U249</f>
        <v>361</v>
      </c>
      <c r="S249" s="1">
        <f>_xlfn.RANK.EQ(Q249,$Q$2:$Q$500,)/COUNT($Q$2:Q$500)</f>
        <v>0.74549098196392782</v>
      </c>
      <c r="T249" s="1">
        <f>_xlfn.RANK.EQ(R249,$R$2:$R$500,0)/COUNT($R$2:R$500)</f>
        <v>0.27855711422845691</v>
      </c>
    </row>
    <row r="250" spans="1:20" x14ac:dyDescent="0.3">
      <c r="A250" t="str">
        <f>'Forward Ranks'!A250</f>
        <v>Matthew Phillips</v>
      </c>
      <c r="B250" t="str">
        <f>'Forward Ranks'!B250</f>
        <v>WSH</v>
      </c>
      <c r="C250">
        <f>'Forward Ranks'!BC250</f>
        <v>9.2269230769231001</v>
      </c>
      <c r="D250" s="2">
        <f>'Forward Ranks'!BW250</f>
        <v>3.8719806763285023</v>
      </c>
      <c r="E250" s="1">
        <f t="shared" si="14"/>
        <v>0.43086172344689377</v>
      </c>
      <c r="F250" s="8">
        <f t="shared" si="13"/>
        <v>35.72646785581577</v>
      </c>
      <c r="G250">
        <f t="shared" si="15"/>
        <v>285</v>
      </c>
      <c r="Q250">
        <f>'O and D Ranks'!S250</f>
        <v>270</v>
      </c>
      <c r="R250">
        <f>'O and D Ranks'!U250</f>
        <v>111</v>
      </c>
      <c r="S250" s="1">
        <f>_xlfn.RANK.EQ(Q250,$Q$2:$Q$500,)/COUNT($Q$2:Q$500)</f>
        <v>0.46092184368737477</v>
      </c>
      <c r="T250" s="1">
        <f>_xlfn.RANK.EQ(R250,$R$2:$R$500,0)/COUNT($R$2:R$500)</f>
        <v>0.77955911823647295</v>
      </c>
    </row>
    <row r="251" spans="1:20" x14ac:dyDescent="0.3">
      <c r="A251" t="str">
        <f>'Forward Ranks'!A251</f>
        <v>Matthew Poitras</v>
      </c>
      <c r="B251" t="str">
        <f>'Forward Ranks'!B251</f>
        <v>BOS</v>
      </c>
      <c r="C251">
        <f>'Forward Ranks'!BC251</f>
        <v>11.790909090909</v>
      </c>
      <c r="D251" s="2">
        <f>'Forward Ranks'!BW251</f>
        <v>5.1111111111111107</v>
      </c>
      <c r="E251" s="1">
        <f t="shared" si="14"/>
        <v>0.71943887775551107</v>
      </c>
      <c r="F251" s="8">
        <f t="shared" si="13"/>
        <v>60.264646464645999</v>
      </c>
      <c r="G251">
        <f t="shared" si="15"/>
        <v>141</v>
      </c>
      <c r="Q251">
        <f>'O and D Ranks'!S251</f>
        <v>130</v>
      </c>
      <c r="R251">
        <f>'O and D Ranks'!U251</f>
        <v>178</v>
      </c>
      <c r="S251" s="1">
        <f>_xlfn.RANK.EQ(Q251,$Q$2:$Q$500,)/COUNT($Q$2:Q$500)</f>
        <v>0.74148296593186369</v>
      </c>
      <c r="T251" s="1">
        <f>_xlfn.RANK.EQ(R251,$R$2:$R$500,0)/COUNT($R$2:R$500)</f>
        <v>0.64529058116232463</v>
      </c>
    </row>
    <row r="252" spans="1:20" x14ac:dyDescent="0.3">
      <c r="A252" t="str">
        <f>'Forward Ranks'!A252</f>
        <v>Matthew Tkachuk</v>
      </c>
      <c r="B252" t="str">
        <f>'Forward Ranks'!B252</f>
        <v>FLA</v>
      </c>
      <c r="C252">
        <f>'Forward Ranks'!BC252</f>
        <v>13.196453900709001</v>
      </c>
      <c r="D252" s="2">
        <f>'Forward Ranks'!BW252</f>
        <v>5.195652173913043</v>
      </c>
      <c r="E252" s="1">
        <f t="shared" si="14"/>
        <v>0.81162324649298601</v>
      </c>
      <c r="F252" s="8">
        <f t="shared" si="13"/>
        <v>68.564184397161981</v>
      </c>
      <c r="G252">
        <f t="shared" si="15"/>
        <v>95</v>
      </c>
      <c r="Q252">
        <f>'O and D Ranks'!S252</f>
        <v>33</v>
      </c>
      <c r="R252">
        <f>'O and D Ranks'!U252</f>
        <v>241</v>
      </c>
      <c r="S252" s="1">
        <f>_xlfn.RANK.EQ(Q252,$Q$2:$Q$500,)/COUNT($Q$2:Q$500)</f>
        <v>0.93587174348697399</v>
      </c>
      <c r="T252" s="1">
        <f>_xlfn.RANK.EQ(R252,$R$2:$R$500,0)/COUNT($R$2:R$500)</f>
        <v>0.51903807615230457</v>
      </c>
    </row>
    <row r="253" spans="1:20" x14ac:dyDescent="0.3">
      <c r="A253" t="str">
        <f>'Forward Ranks'!A253</f>
        <v>Mattias Janmark</v>
      </c>
      <c r="B253" t="str">
        <f>'Forward Ranks'!B253</f>
        <v>EDM</v>
      </c>
      <c r="C253">
        <f>'Forward Ranks'!BC253</f>
        <v>10.323039215686</v>
      </c>
      <c r="D253" s="2">
        <f>'Forward Ranks'!BW253</f>
        <v>3.3719806763285023</v>
      </c>
      <c r="E253" s="1">
        <f t="shared" si="14"/>
        <v>0.41683366733466931</v>
      </c>
      <c r="F253" s="8">
        <f t="shared" si="13"/>
        <v>34.809088756274534</v>
      </c>
      <c r="G253">
        <f t="shared" si="15"/>
        <v>292</v>
      </c>
      <c r="Q253">
        <f>'O and D Ranks'!S253</f>
        <v>348</v>
      </c>
      <c r="R253">
        <f>'O and D Ranks'!U253</f>
        <v>41</v>
      </c>
      <c r="S253" s="1">
        <f>_xlfn.RANK.EQ(Q253,$Q$2:$Q$500,)/COUNT($Q$2:Q$500)</f>
        <v>0.30460921843687377</v>
      </c>
      <c r="T253" s="1">
        <f>_xlfn.RANK.EQ(R253,$R$2:$R$500,0)/COUNT($R$2:R$500)</f>
        <v>0.91983967935871747</v>
      </c>
    </row>
    <row r="254" spans="1:20" x14ac:dyDescent="0.3">
      <c r="A254" t="str">
        <f>'Forward Ranks'!A254</f>
        <v>Matty Beniers</v>
      </c>
      <c r="B254" t="str">
        <f>'Forward Ranks'!B254</f>
        <v>SEA</v>
      </c>
      <c r="C254">
        <f>'Forward Ranks'!BC254</f>
        <v>14.203968253968</v>
      </c>
      <c r="D254" s="2">
        <f>'Forward Ranks'!BW254</f>
        <v>3.9323671497584547</v>
      </c>
      <c r="E254" s="1">
        <f t="shared" si="14"/>
        <v>0.67334669338677355</v>
      </c>
      <c r="F254" s="8">
        <f t="shared" si="13"/>
        <v>55.855218158115719</v>
      </c>
      <c r="G254">
        <f t="shared" si="15"/>
        <v>164</v>
      </c>
      <c r="Q254">
        <f>'O and D Ranks'!S254</f>
        <v>186</v>
      </c>
      <c r="R254">
        <f>'O and D Ranks'!U254</f>
        <v>210</v>
      </c>
      <c r="S254" s="1">
        <f>_xlfn.RANK.EQ(Q254,$Q$2:$Q$500,)/COUNT($Q$2:Q$500)</f>
        <v>0.6292585170340681</v>
      </c>
      <c r="T254" s="1">
        <f>_xlfn.RANK.EQ(R254,$R$2:$R$500,0)/COUNT($R$2:R$500)</f>
        <v>0.58116232464929862</v>
      </c>
    </row>
    <row r="255" spans="1:20" x14ac:dyDescent="0.3">
      <c r="A255" t="str">
        <f>'Forward Ranks'!A255</f>
        <v>Max Domi</v>
      </c>
      <c r="B255" t="str">
        <f>'Forward Ranks'!B255</f>
        <v>TOR</v>
      </c>
      <c r="C255">
        <f>'Forward Ranks'!BC255</f>
        <v>11.290217391303999</v>
      </c>
      <c r="D255" s="2">
        <f>'Forward Ranks'!BW255</f>
        <v>3.5676328502415453</v>
      </c>
      <c r="E255" s="1">
        <f t="shared" si="14"/>
        <v>0.47695390781563124</v>
      </c>
      <c r="F255" s="8">
        <f t="shared" si="13"/>
        <v>40.279350451584548</v>
      </c>
      <c r="G255">
        <f t="shared" si="15"/>
        <v>262</v>
      </c>
      <c r="Q255">
        <f>'O and D Ranks'!S255</f>
        <v>189</v>
      </c>
      <c r="R255">
        <f>'O and D Ranks'!U255</f>
        <v>297</v>
      </c>
      <c r="S255" s="1">
        <f>_xlfn.RANK.EQ(Q255,$Q$2:$Q$500,)/COUNT($Q$2:Q$500)</f>
        <v>0.6232464929859719</v>
      </c>
      <c r="T255" s="1">
        <f>_xlfn.RANK.EQ(R255,$R$2:$R$500,0)/COUNT($R$2:R$500)</f>
        <v>0.40681362725450904</v>
      </c>
    </row>
    <row r="256" spans="1:20" x14ac:dyDescent="0.3">
      <c r="A256" t="str">
        <f>'Forward Ranks'!A256</f>
        <v>Max Jones</v>
      </c>
      <c r="B256" t="str">
        <f>'Forward Ranks'!B256</f>
        <v>ANA</v>
      </c>
      <c r="C256">
        <f>'Forward Ranks'!BC256</f>
        <v>10.65931372549</v>
      </c>
      <c r="D256" s="2">
        <f>'Forward Ranks'!BW256</f>
        <v>2.2995169082125608</v>
      </c>
      <c r="E256" s="1">
        <f t="shared" si="14"/>
        <v>0.30661322645290578</v>
      </c>
      <c r="F256" s="8">
        <f t="shared" si="13"/>
        <v>24.511272141706478</v>
      </c>
      <c r="G256">
        <f t="shared" si="15"/>
        <v>347</v>
      </c>
      <c r="Q256">
        <f>'O and D Ranks'!S256</f>
        <v>332</v>
      </c>
      <c r="R256">
        <f>'O and D Ranks'!U256</f>
        <v>309</v>
      </c>
      <c r="S256" s="1">
        <f>_xlfn.RANK.EQ(Q256,$Q$2:$Q$500,)/COUNT($Q$2:Q$500)</f>
        <v>0.33667334669338678</v>
      </c>
      <c r="T256" s="1">
        <f>_xlfn.RANK.EQ(R256,$R$2:$R$500,0)/COUNT($R$2:R$500)</f>
        <v>0.38276553106212424</v>
      </c>
    </row>
    <row r="257" spans="1:20" x14ac:dyDescent="0.3">
      <c r="A257" t="str">
        <f>'Forward Ranks'!A257</f>
        <v>Michael Amadio</v>
      </c>
      <c r="B257" t="str">
        <f>'Forward Ranks'!B257</f>
        <v>VGK</v>
      </c>
      <c r="C257">
        <f>'Forward Ranks'!BC257</f>
        <v>11.628968253968001</v>
      </c>
      <c r="D257" s="2">
        <f>'Forward Ranks'!BW257</f>
        <v>4.5410628019323669</v>
      </c>
      <c r="E257" s="1">
        <f t="shared" si="14"/>
        <v>0.63326653306613223</v>
      </c>
      <c r="F257" s="8">
        <f t="shared" si="13"/>
        <v>52.807875162946473</v>
      </c>
      <c r="G257">
        <f t="shared" si="15"/>
        <v>184</v>
      </c>
      <c r="Q257">
        <f>'O and D Ranks'!S257</f>
        <v>110</v>
      </c>
      <c r="R257">
        <f>'O and D Ranks'!U257</f>
        <v>211</v>
      </c>
      <c r="S257" s="1">
        <f>_xlfn.RANK.EQ(Q257,$Q$2:$Q$500,)/COUNT($Q$2:Q$500)</f>
        <v>0.78156312625250501</v>
      </c>
      <c r="T257" s="1">
        <f>_xlfn.RANK.EQ(R257,$R$2:$R$500,0)/COUNT($R$2:R$500)</f>
        <v>0.57915831663326656</v>
      </c>
    </row>
    <row r="258" spans="1:20" x14ac:dyDescent="0.3">
      <c r="A258" t="str">
        <f>'Forward Ranks'!A258</f>
        <v>Michael Bunting</v>
      </c>
      <c r="B258" t="str">
        <f>'Forward Ranks'!B258</f>
        <v>CAR</v>
      </c>
      <c r="C258">
        <f>'Forward Ranks'!BC258</f>
        <v>11.650362318840999</v>
      </c>
      <c r="D258" s="2">
        <f>'Forward Ranks'!BW258</f>
        <v>3.5024154589371985</v>
      </c>
      <c r="E258" s="1">
        <f t="shared" si="14"/>
        <v>0.48697394789579157</v>
      </c>
      <c r="F258" s="8">
        <f t="shared" ref="F258:F321" si="16">D258*C258</f>
        <v>40.804409087728146</v>
      </c>
      <c r="G258">
        <f t="shared" si="15"/>
        <v>257</v>
      </c>
      <c r="Q258">
        <f>'O and D Ranks'!S258</f>
        <v>207</v>
      </c>
      <c r="R258">
        <f>'O and D Ranks'!U258</f>
        <v>320</v>
      </c>
      <c r="S258" s="1">
        <f>_xlfn.RANK.EQ(Q258,$Q$2:$Q$500,)/COUNT($Q$2:Q$500)</f>
        <v>0.58717434869739482</v>
      </c>
      <c r="T258" s="1">
        <f>_xlfn.RANK.EQ(R258,$R$2:$R$500,0)/COUNT($R$2:R$500)</f>
        <v>0.36072144288577157</v>
      </c>
    </row>
    <row r="259" spans="1:20" x14ac:dyDescent="0.3">
      <c r="A259" t="str">
        <f>'Forward Ranks'!A259</f>
        <v>Michael Carcone</v>
      </c>
      <c r="B259" t="str">
        <f>'Forward Ranks'!B259</f>
        <v>ARI</v>
      </c>
      <c r="C259">
        <f>'Forward Ranks'!BC259</f>
        <v>10.564772727273001</v>
      </c>
      <c r="D259" s="2">
        <f>'Forward Ranks'!BW259</f>
        <v>2.0241545893719808</v>
      </c>
      <c r="E259" s="1">
        <f t="shared" ref="E259:E322" si="17">_xlfn.RANK.EQ(F259,$F$2:$F$500,1)/COUNT($F$2:$F$500)</f>
        <v>0.28056112224448898</v>
      </c>
      <c r="F259" s="8">
        <f t="shared" si="16"/>
        <v>21.384733201581582</v>
      </c>
      <c r="G259">
        <f t="shared" ref="G259:G322" si="18">RANK(F259,$F$2:$F$500)</f>
        <v>360</v>
      </c>
      <c r="Q259">
        <f>'O and D Ranks'!S259</f>
        <v>229</v>
      </c>
      <c r="R259">
        <f>'O and D Ranks'!U259</f>
        <v>412</v>
      </c>
      <c r="S259" s="1">
        <f>_xlfn.RANK.EQ(Q259,$Q$2:$Q$500,)/COUNT($Q$2:Q$500)</f>
        <v>0.54308617234468937</v>
      </c>
      <c r="T259" s="1">
        <f>_xlfn.RANK.EQ(R259,$R$2:$R$500,0)/COUNT($R$2:R$500)</f>
        <v>0.17635270541082165</v>
      </c>
    </row>
    <row r="260" spans="1:20" x14ac:dyDescent="0.3">
      <c r="A260" t="str">
        <f>'Forward Ranks'!A260</f>
        <v>Michael Eyssimont</v>
      </c>
      <c r="B260" t="str">
        <f>'Forward Ranks'!B260</f>
        <v>T.B</v>
      </c>
      <c r="C260">
        <f>'Forward Ranks'!BC260</f>
        <v>11.115972222222</v>
      </c>
      <c r="D260" s="2">
        <f>'Forward Ranks'!BW260</f>
        <v>3.9009661835748792</v>
      </c>
      <c r="E260" s="1">
        <f t="shared" si="17"/>
        <v>0.52505010020040077</v>
      </c>
      <c r="F260" s="8">
        <f t="shared" si="16"/>
        <v>43.363031736445727</v>
      </c>
      <c r="G260">
        <f t="shared" si="18"/>
        <v>238</v>
      </c>
      <c r="Q260">
        <f>'O and D Ranks'!S260</f>
        <v>281</v>
      </c>
      <c r="R260">
        <f>'O and D Ranks'!U260</f>
        <v>147</v>
      </c>
      <c r="S260" s="1">
        <f>_xlfn.RANK.EQ(Q260,$Q$2:$Q$500,)/COUNT($Q$2:Q$500)</f>
        <v>0.43887775551102204</v>
      </c>
      <c r="T260" s="1">
        <f>_xlfn.RANK.EQ(R260,$R$2:$R$500,0)/COUNT($R$2:R$500)</f>
        <v>0.70741482965931868</v>
      </c>
    </row>
    <row r="261" spans="1:20" x14ac:dyDescent="0.3">
      <c r="A261" t="str">
        <f>'Forward Ranks'!A261</f>
        <v>Michael McCarron</v>
      </c>
      <c r="B261" t="str">
        <f>'Forward Ranks'!B261</f>
        <v>NSH</v>
      </c>
      <c r="C261">
        <f>'Forward Ranks'!BC261</f>
        <v>10.606944444444</v>
      </c>
      <c r="D261" s="2">
        <f>'Forward Ranks'!BW261</f>
        <v>3.8623188405797104</v>
      </c>
      <c r="E261" s="1">
        <f t="shared" si="17"/>
        <v>0.49298597194388777</v>
      </c>
      <c r="F261" s="8">
        <f t="shared" si="16"/>
        <v>40.967401368758352</v>
      </c>
      <c r="G261">
        <f t="shared" si="18"/>
        <v>254</v>
      </c>
      <c r="Q261">
        <f>'O and D Ranks'!S261</f>
        <v>217</v>
      </c>
      <c r="R261">
        <f>'O and D Ranks'!U261</f>
        <v>162</v>
      </c>
      <c r="S261" s="1">
        <f>_xlfn.RANK.EQ(Q261,$Q$2:$Q$500,)/COUNT($Q$2:Q$500)</f>
        <v>0.56713426853707416</v>
      </c>
      <c r="T261" s="1">
        <f>_xlfn.RANK.EQ(R261,$R$2:$R$500,0)/COUNT($R$2:R$500)</f>
        <v>0.67735470941883769</v>
      </c>
    </row>
    <row r="262" spans="1:20" x14ac:dyDescent="0.3">
      <c r="A262" t="str">
        <f>'Forward Ranks'!A262</f>
        <v>Michael McLeod</v>
      </c>
      <c r="B262" t="str">
        <f>'Forward Ranks'!B262</f>
        <v>N.J</v>
      </c>
      <c r="C262">
        <f>'Forward Ranks'!BC262</f>
        <v>13.244074074074</v>
      </c>
      <c r="D262" s="2">
        <f>'Forward Ranks'!BW262</f>
        <v>5.4251207729468591</v>
      </c>
      <c r="E262" s="1">
        <f t="shared" si="17"/>
        <v>0.84569138276553102</v>
      </c>
      <c r="F262" s="8">
        <f t="shared" si="16"/>
        <v>71.850701377705789</v>
      </c>
      <c r="G262">
        <f t="shared" si="18"/>
        <v>78</v>
      </c>
      <c r="Q262">
        <f>'O and D Ranks'!S262</f>
        <v>99</v>
      </c>
      <c r="R262">
        <f>'O and D Ranks'!U262</f>
        <v>70</v>
      </c>
      <c r="S262" s="1">
        <f>_xlfn.RANK.EQ(Q262,$Q$2:$Q$500,)/COUNT($Q$2:Q$500)</f>
        <v>0.80360721442885774</v>
      </c>
      <c r="T262" s="1">
        <f>_xlfn.RANK.EQ(R262,$R$2:$R$500,0)/COUNT($R$2:R$500)</f>
        <v>0.86172344689378755</v>
      </c>
    </row>
    <row r="263" spans="1:20" x14ac:dyDescent="0.3">
      <c r="A263" t="str">
        <f>'Forward Ranks'!A263</f>
        <v>Michael Pezzetta</v>
      </c>
      <c r="B263" t="str">
        <f>'Forward Ranks'!B263</f>
        <v>MTL</v>
      </c>
      <c r="C263">
        <f>'Forward Ranks'!BC263</f>
        <v>7.4315315315315003</v>
      </c>
      <c r="D263" s="2">
        <f>'Forward Ranks'!BW263</f>
        <v>2.3913043478260869</v>
      </c>
      <c r="E263" s="1">
        <f t="shared" si="17"/>
        <v>0.24448897795591182</v>
      </c>
      <c r="F263" s="8">
        <f t="shared" si="16"/>
        <v>17.771053662357936</v>
      </c>
      <c r="G263">
        <f t="shared" si="18"/>
        <v>378</v>
      </c>
      <c r="Q263">
        <f>'O and D Ranks'!S263</f>
        <v>359</v>
      </c>
      <c r="R263">
        <f>'O and D Ranks'!U263</f>
        <v>274</v>
      </c>
      <c r="S263" s="1">
        <f>_xlfn.RANK.EQ(Q263,$Q$2:$Q$500,)/COUNT($Q$2:Q$500)</f>
        <v>0.28256513026052105</v>
      </c>
      <c r="T263" s="1">
        <f>_xlfn.RANK.EQ(R263,$R$2:$R$500,0)/COUNT($R$2:R$500)</f>
        <v>0.4529058116232465</v>
      </c>
    </row>
    <row r="264" spans="1:20" x14ac:dyDescent="0.3">
      <c r="A264" t="str">
        <f>'Forward Ranks'!A264</f>
        <v>Michael Rasmussen</v>
      </c>
      <c r="B264" t="str">
        <f>'Forward Ranks'!B264</f>
        <v>DET</v>
      </c>
      <c r="C264">
        <f>'Forward Ranks'!BC264</f>
        <v>12.601736111111</v>
      </c>
      <c r="D264" s="2">
        <f>'Forward Ranks'!BW264</f>
        <v>2.0120772946859904</v>
      </c>
      <c r="E264" s="1">
        <f t="shared" si="17"/>
        <v>0.33266533066132264</v>
      </c>
      <c r="F264" s="8">
        <f t="shared" si="16"/>
        <v>25.355667102790974</v>
      </c>
      <c r="G264">
        <f t="shared" si="18"/>
        <v>334</v>
      </c>
      <c r="Q264">
        <f>'O and D Ranks'!S264</f>
        <v>316</v>
      </c>
      <c r="R264">
        <f>'O and D Ranks'!U264</f>
        <v>352</v>
      </c>
      <c r="S264" s="1">
        <f>_xlfn.RANK.EQ(Q264,$Q$2:$Q$500,)/COUNT($Q$2:Q$500)</f>
        <v>0.36873747494989978</v>
      </c>
      <c r="T264" s="1">
        <f>_xlfn.RANK.EQ(R264,$R$2:$R$500,0)/COUNT($R$2:R$500)</f>
        <v>0.29659318637274551</v>
      </c>
    </row>
    <row r="265" spans="1:20" x14ac:dyDescent="0.3">
      <c r="A265" t="str">
        <f>'Forward Ranks'!A265</f>
        <v>Mika Zibanejad</v>
      </c>
      <c r="B265" t="str">
        <f>'Forward Ranks'!B265</f>
        <v>NYR</v>
      </c>
      <c r="C265">
        <f>'Forward Ranks'!BC265</f>
        <v>12.829347826087</v>
      </c>
      <c r="D265" s="2">
        <f>'Forward Ranks'!BW265</f>
        <v>3.7922705314009657</v>
      </c>
      <c r="E265" s="1">
        <f t="shared" si="17"/>
        <v>0.60521042084168342</v>
      </c>
      <c r="F265" s="8">
        <f t="shared" si="16"/>
        <v>48.652357697962771</v>
      </c>
      <c r="G265">
        <f t="shared" si="18"/>
        <v>198</v>
      </c>
      <c r="Q265">
        <f>'O and D Ranks'!S265</f>
        <v>241</v>
      </c>
      <c r="R265">
        <f>'O and D Ranks'!U265</f>
        <v>139</v>
      </c>
      <c r="S265" s="1">
        <f>_xlfn.RANK.EQ(Q265,$Q$2:$Q$500,)/COUNT($Q$2:Q$500)</f>
        <v>0.51903807615230457</v>
      </c>
      <c r="T265" s="1">
        <f>_xlfn.RANK.EQ(R265,$R$2:$R$500,0)/COUNT($R$2:R$500)</f>
        <v>0.7234468937875751</v>
      </c>
    </row>
    <row r="266" spans="1:20" x14ac:dyDescent="0.3">
      <c r="A266" t="str">
        <f>'Forward Ranks'!A266</f>
        <v>Mikael Backlund</v>
      </c>
      <c r="B266" t="str">
        <f>'Forward Ranks'!B266</f>
        <v>CGY</v>
      </c>
      <c r="C266">
        <f>'Forward Ranks'!BC266</f>
        <v>13.814930555556</v>
      </c>
      <c r="D266" s="2">
        <f>'Forward Ranks'!BW266</f>
        <v>5.4975845410628015</v>
      </c>
      <c r="E266" s="1">
        <f t="shared" si="17"/>
        <v>0.88376753507014028</v>
      </c>
      <c r="F266" s="8">
        <f t="shared" si="16"/>
        <v>75.948748658080802</v>
      </c>
      <c r="G266">
        <f t="shared" si="18"/>
        <v>59</v>
      </c>
      <c r="Q266">
        <f>'O and D Ranks'!S266</f>
        <v>89</v>
      </c>
      <c r="R266">
        <f>'O and D Ranks'!U266</f>
        <v>110</v>
      </c>
      <c r="S266" s="1">
        <f>_xlfn.RANK.EQ(Q266,$Q$2:$Q$500,)/COUNT($Q$2:Q$500)</f>
        <v>0.8236472945891784</v>
      </c>
      <c r="T266" s="1">
        <f>_xlfn.RANK.EQ(R266,$R$2:$R$500,0)/COUNT($R$2:R$500)</f>
        <v>0.78156312625250501</v>
      </c>
    </row>
    <row r="267" spans="1:20" x14ac:dyDescent="0.3">
      <c r="A267" t="str">
        <f>'Forward Ranks'!A267</f>
        <v>Mikael Granlund</v>
      </c>
      <c r="B267" t="str">
        <f>'Forward Ranks'!B267</f>
        <v>S.J</v>
      </c>
      <c r="C267">
        <f>'Forward Ranks'!BC267</f>
        <v>14.324122807018</v>
      </c>
      <c r="D267" s="2">
        <f>'Forward Ranks'!BW267</f>
        <v>1.9541062801932365</v>
      </c>
      <c r="E267" s="1">
        <f t="shared" si="17"/>
        <v>0.35671342685370744</v>
      </c>
      <c r="F267" s="8">
        <f t="shared" si="16"/>
        <v>27.990858335453044</v>
      </c>
      <c r="G267">
        <f t="shared" si="18"/>
        <v>322</v>
      </c>
      <c r="Q267">
        <f>'O and D Ranks'!S267</f>
        <v>299</v>
      </c>
      <c r="R267">
        <f>'O and D Ranks'!U267</f>
        <v>390</v>
      </c>
      <c r="S267" s="1">
        <f>_xlfn.RANK.EQ(Q267,$Q$2:$Q$500,)/COUNT($Q$2:Q$500)</f>
        <v>0.4028056112224449</v>
      </c>
      <c r="T267" s="1">
        <f>_xlfn.RANK.EQ(R267,$R$2:$R$500,0)/COUNT($R$2:R$500)</f>
        <v>0.22044088176352705</v>
      </c>
    </row>
    <row r="268" spans="1:20" x14ac:dyDescent="0.3">
      <c r="A268" t="str">
        <f>'Forward Ranks'!A268</f>
        <v>Mike Hoffman</v>
      </c>
      <c r="B268" t="str">
        <f>'Forward Ranks'!B268</f>
        <v>S.J</v>
      </c>
      <c r="C268">
        <f>'Forward Ranks'!BC268</f>
        <v>12.290217391303999</v>
      </c>
      <c r="D268" s="2">
        <f>'Forward Ranks'!BW268</f>
        <v>1.8840579710144927</v>
      </c>
      <c r="E268" s="1">
        <f t="shared" si="17"/>
        <v>0.29258517034068138</v>
      </c>
      <c r="F268" s="8">
        <f t="shared" si="16"/>
        <v>23.155482041587245</v>
      </c>
      <c r="G268">
        <f t="shared" si="18"/>
        <v>354</v>
      </c>
      <c r="Q268">
        <f>'O and D Ranks'!S268</f>
        <v>342</v>
      </c>
      <c r="R268">
        <f>'O and D Ranks'!U268</f>
        <v>356</v>
      </c>
      <c r="S268" s="1">
        <f>_xlfn.RANK.EQ(Q268,$Q$2:$Q$500,)/COUNT($Q$2:Q$500)</f>
        <v>0.31663326653306612</v>
      </c>
      <c r="T268" s="1">
        <f>_xlfn.RANK.EQ(R268,$R$2:$R$500,0)/COUNT($R$2:R$500)</f>
        <v>0.28857715430861725</v>
      </c>
    </row>
    <row r="269" spans="1:20" x14ac:dyDescent="0.3">
      <c r="A269" t="str">
        <f>'Forward Ranks'!A269</f>
        <v>Mikko Rantanen</v>
      </c>
      <c r="B269" t="str">
        <f>'Forward Ranks'!B269</f>
        <v>COL</v>
      </c>
      <c r="C269">
        <f>'Forward Ranks'!BC269</f>
        <v>16.971875000000001</v>
      </c>
      <c r="D269" s="2">
        <f>'Forward Ranks'!BW269</f>
        <v>5.27536231884058</v>
      </c>
      <c r="E269" s="1">
        <f t="shared" si="17"/>
        <v>0.95591182364729455</v>
      </c>
      <c r="F269" s="8">
        <f t="shared" si="16"/>
        <v>89.53278985507248</v>
      </c>
      <c r="G269">
        <f t="shared" si="18"/>
        <v>23</v>
      </c>
      <c r="Q269">
        <f>'O and D Ranks'!S269</f>
        <v>32</v>
      </c>
      <c r="R269">
        <f>'O and D Ranks'!U269</f>
        <v>221</v>
      </c>
      <c r="S269" s="1">
        <f>_xlfn.RANK.EQ(Q269,$Q$2:$Q$500,)/COUNT($Q$2:Q$500)</f>
        <v>0.93787575150300606</v>
      </c>
      <c r="T269" s="1">
        <f>_xlfn.RANK.EQ(R269,$R$2:$R$500,0)/COUNT($R$2:R$500)</f>
        <v>0.5591182364729459</v>
      </c>
    </row>
    <row r="270" spans="1:20" x14ac:dyDescent="0.3">
      <c r="A270" t="str">
        <f>'Forward Ranks'!A270</f>
        <v>Miles Wood</v>
      </c>
      <c r="B270" t="str">
        <f>'Forward Ranks'!B270</f>
        <v>COL</v>
      </c>
      <c r="C270">
        <f>'Forward Ranks'!BC270</f>
        <v>11.731782945736001</v>
      </c>
      <c r="D270" s="2">
        <f>'Forward Ranks'!BW270</f>
        <v>3.5724637681159424</v>
      </c>
      <c r="E270" s="1">
        <f t="shared" si="17"/>
        <v>0.50501002004008011</v>
      </c>
      <c r="F270" s="8">
        <f t="shared" si="16"/>
        <v>41.91136950904238</v>
      </c>
      <c r="G270">
        <f t="shared" si="18"/>
        <v>248</v>
      </c>
      <c r="Q270">
        <f>'O and D Ranks'!S270</f>
        <v>76</v>
      </c>
      <c r="R270">
        <f>'O and D Ranks'!U270</f>
        <v>393</v>
      </c>
      <c r="S270" s="1">
        <f>_xlfn.RANK.EQ(Q270,$Q$2:$Q$500,)/COUNT($Q$2:Q$500)</f>
        <v>0.84969939879759515</v>
      </c>
      <c r="T270" s="1">
        <f>_xlfn.RANK.EQ(R270,$R$2:$R$500,0)/COUNT($R$2:R$500)</f>
        <v>0.21442885771543085</v>
      </c>
    </row>
    <row r="271" spans="1:20" x14ac:dyDescent="0.3">
      <c r="A271" t="str">
        <f>'Forward Ranks'!A271</f>
        <v>Mitchell Marner</v>
      </c>
      <c r="B271" t="str">
        <f>'Forward Ranks'!B271</f>
        <v>TOR</v>
      </c>
      <c r="C271">
        <f>'Forward Ranks'!BC271</f>
        <v>14.623188405797</v>
      </c>
      <c r="D271" s="2">
        <f>'Forward Ranks'!BW271</f>
        <v>5.4734299516908207</v>
      </c>
      <c r="E271" s="1">
        <f t="shared" si="17"/>
        <v>0.9118236472945892</v>
      </c>
      <c r="F271" s="8">
        <f t="shared" si="16"/>
        <v>80.038997409507246</v>
      </c>
      <c r="G271">
        <f t="shared" si="18"/>
        <v>45</v>
      </c>
      <c r="Q271">
        <f>'O and D Ranks'!S271</f>
        <v>107</v>
      </c>
      <c r="R271">
        <f>'O and D Ranks'!U271</f>
        <v>172</v>
      </c>
      <c r="S271" s="1">
        <f>_xlfn.RANK.EQ(Q271,$Q$2:$Q$500,)/COUNT($Q$2:Q$500)</f>
        <v>0.78757515030060121</v>
      </c>
      <c r="T271" s="1">
        <f>_xlfn.RANK.EQ(R271,$R$2:$R$500,0)/COUNT($R$2:R$500)</f>
        <v>0.65731462925851702</v>
      </c>
    </row>
    <row r="272" spans="1:20" x14ac:dyDescent="0.3">
      <c r="A272" t="str">
        <f>'Forward Ranks'!A272</f>
        <v>Morgan Barron</v>
      </c>
      <c r="B272" t="str">
        <f>'Forward Ranks'!B272</f>
        <v>WPG</v>
      </c>
      <c r="C272">
        <f>'Forward Ranks'!BC272</f>
        <v>8.9057971014493003</v>
      </c>
      <c r="D272" s="2">
        <f>'Forward Ranks'!BW272</f>
        <v>4.2584541062801931</v>
      </c>
      <c r="E272" s="1">
        <f t="shared" si="17"/>
        <v>0.4529058116232465</v>
      </c>
      <c r="F272" s="8">
        <f t="shared" si="16"/>
        <v>37.924928236365012</v>
      </c>
      <c r="G272">
        <f t="shared" si="18"/>
        <v>274</v>
      </c>
      <c r="Q272">
        <f>'O and D Ranks'!S272</f>
        <v>341</v>
      </c>
      <c r="R272">
        <f>'O and D Ranks'!U272</f>
        <v>58</v>
      </c>
      <c r="S272" s="1">
        <f>_xlfn.RANK.EQ(Q272,$Q$2:$Q$500,)/COUNT($Q$2:Q$500)</f>
        <v>0.31863727454909818</v>
      </c>
      <c r="T272" s="1">
        <f>_xlfn.RANK.EQ(R272,$R$2:$R$500,0)/COUNT($R$2:R$500)</f>
        <v>0.88577154308617234</v>
      </c>
    </row>
    <row r="273" spans="1:20" x14ac:dyDescent="0.3">
      <c r="A273" t="str">
        <f>'Forward Ranks'!A273</f>
        <v>Morgan Frost</v>
      </c>
      <c r="B273" t="str">
        <f>'Forward Ranks'!B273</f>
        <v>PHI</v>
      </c>
      <c r="C273">
        <f>'Forward Ranks'!BC273</f>
        <v>12.332017543859999</v>
      </c>
      <c r="D273" s="2">
        <f>'Forward Ranks'!BW273</f>
        <v>6.0676328502415462</v>
      </c>
      <c r="E273" s="1">
        <f t="shared" si="17"/>
        <v>0.87575150300601201</v>
      </c>
      <c r="F273" s="8">
        <f t="shared" si="16"/>
        <v>74.826154758879994</v>
      </c>
      <c r="G273">
        <f t="shared" si="18"/>
        <v>63</v>
      </c>
      <c r="Q273">
        <f>'O and D Ranks'!S273</f>
        <v>114</v>
      </c>
      <c r="R273">
        <f>'O and D Ranks'!U273</f>
        <v>21</v>
      </c>
      <c r="S273" s="1">
        <f>_xlfn.RANK.EQ(Q273,$Q$2:$Q$500,)/COUNT($Q$2:Q$500)</f>
        <v>0.77354709418837675</v>
      </c>
      <c r="T273" s="1">
        <f>_xlfn.RANK.EQ(R273,$R$2:$R$500,0)/COUNT($R$2:R$500)</f>
        <v>0.95991983967935868</v>
      </c>
    </row>
    <row r="274" spans="1:20" x14ac:dyDescent="0.3">
      <c r="A274" t="str">
        <f>'Forward Ranks'!A274</f>
        <v>Morgan Geekie</v>
      </c>
      <c r="B274" t="str">
        <f>'Forward Ranks'!B274</f>
        <v>BOS</v>
      </c>
      <c r="C274">
        <f>'Forward Ranks'!BC274</f>
        <v>13.188095238095</v>
      </c>
      <c r="D274" s="2">
        <f>'Forward Ranks'!BW274</f>
        <v>4.1956521739130439</v>
      </c>
      <c r="E274" s="1">
        <f t="shared" si="17"/>
        <v>0.66933867735470942</v>
      </c>
      <c r="F274" s="8">
        <f t="shared" si="16"/>
        <v>55.332660455485552</v>
      </c>
      <c r="G274">
        <f t="shared" si="18"/>
        <v>166</v>
      </c>
      <c r="Q274">
        <f>'O and D Ranks'!S274</f>
        <v>133</v>
      </c>
      <c r="R274">
        <f>'O and D Ranks'!U274</f>
        <v>260</v>
      </c>
      <c r="S274" s="1">
        <f>_xlfn.RANK.EQ(Q274,$Q$2:$Q$500,)/COUNT($Q$2:Q$500)</f>
        <v>0.73547094188376749</v>
      </c>
      <c r="T274" s="1">
        <f>_xlfn.RANK.EQ(R274,$R$2:$R$500,0)/COUNT($R$2:R$500)</f>
        <v>0.48096192384769537</v>
      </c>
    </row>
    <row r="275" spans="1:20" x14ac:dyDescent="0.3">
      <c r="A275" t="str">
        <f>'Forward Ranks'!A275</f>
        <v>Nathan Bastian</v>
      </c>
      <c r="B275" t="str">
        <f>'Forward Ranks'!B275</f>
        <v>N.J</v>
      </c>
      <c r="C275">
        <f>'Forward Ranks'!BC275</f>
        <v>8.7731060606061</v>
      </c>
      <c r="D275" s="2">
        <f>'Forward Ranks'!BW275</f>
        <v>3.9323671497584543</v>
      </c>
      <c r="E275" s="1">
        <f t="shared" si="17"/>
        <v>0.41282565130260523</v>
      </c>
      <c r="F275" s="8">
        <f t="shared" si="16"/>
        <v>34.49907407407423</v>
      </c>
      <c r="G275">
        <f t="shared" si="18"/>
        <v>294</v>
      </c>
      <c r="Q275">
        <f>'O and D Ranks'!S275</f>
        <v>336</v>
      </c>
      <c r="R275">
        <f>'O and D Ranks'!U275</f>
        <v>76</v>
      </c>
      <c r="S275" s="1">
        <f>_xlfn.RANK.EQ(Q275,$Q$2:$Q$500,)/COUNT($Q$2:Q$500)</f>
        <v>0.32865731462925851</v>
      </c>
      <c r="T275" s="1">
        <f>_xlfn.RANK.EQ(R275,$R$2:$R$500,0)/COUNT($R$2:R$500)</f>
        <v>0.84969939879759515</v>
      </c>
    </row>
    <row r="276" spans="1:20" x14ac:dyDescent="0.3">
      <c r="A276" t="str">
        <f>'Forward Ranks'!A276</f>
        <v>Nathan MacKinnon</v>
      </c>
      <c r="B276" t="str">
        <f>'Forward Ranks'!B276</f>
        <v>COL</v>
      </c>
      <c r="C276">
        <f>'Forward Ranks'!BC276</f>
        <v>16.907638888889</v>
      </c>
      <c r="D276" s="2">
        <f>'Forward Ranks'!BW276</f>
        <v>6.8937198067632846</v>
      </c>
      <c r="E276" s="1">
        <f t="shared" si="17"/>
        <v>0.99799599198396793</v>
      </c>
      <c r="F276" s="8">
        <f t="shared" si="16"/>
        <v>116.55652509393528</v>
      </c>
      <c r="G276">
        <f t="shared" si="18"/>
        <v>2</v>
      </c>
      <c r="Q276">
        <f>'O and D Ranks'!S276</f>
        <v>2</v>
      </c>
      <c r="R276">
        <f>'O and D Ranks'!U276</f>
        <v>130</v>
      </c>
      <c r="S276" s="1">
        <f>_xlfn.RANK.EQ(Q276,$Q$2:$Q$500,)/COUNT($Q$2:Q$500)</f>
        <v>0.99799599198396793</v>
      </c>
      <c r="T276" s="1">
        <f>_xlfn.RANK.EQ(R276,$R$2:$R$500,0)/COUNT($R$2:R$500)</f>
        <v>0.74148296593186369</v>
      </c>
    </row>
    <row r="277" spans="1:20" x14ac:dyDescent="0.3">
      <c r="A277" t="str">
        <f>'Forward Ranks'!A277</f>
        <v>Nazem Kadri</v>
      </c>
      <c r="B277" t="str">
        <f>'Forward Ranks'!B277</f>
        <v>CGY</v>
      </c>
      <c r="C277">
        <f>'Forward Ranks'!BC277</f>
        <v>13.686111111111</v>
      </c>
      <c r="D277" s="2">
        <f>'Forward Ranks'!BW277</f>
        <v>5.6014492753623184</v>
      </c>
      <c r="E277" s="1">
        <f t="shared" si="17"/>
        <v>0.89178356713426854</v>
      </c>
      <c r="F277" s="8">
        <f t="shared" si="16"/>
        <v>76.662057165860887</v>
      </c>
      <c r="G277">
        <f t="shared" si="18"/>
        <v>55</v>
      </c>
      <c r="Q277">
        <f>'O and D Ranks'!S277</f>
        <v>73</v>
      </c>
      <c r="R277">
        <f>'O and D Ranks'!U277</f>
        <v>142</v>
      </c>
      <c r="S277" s="1">
        <f>_xlfn.RANK.EQ(Q277,$Q$2:$Q$500,)/COUNT($Q$2:Q$500)</f>
        <v>0.85571142284569135</v>
      </c>
      <c r="T277" s="1">
        <f>_xlfn.RANK.EQ(R277,$R$2:$R$500,0)/COUNT($R$2:R$500)</f>
        <v>0.71743486973947901</v>
      </c>
    </row>
    <row r="278" spans="1:20" x14ac:dyDescent="0.3">
      <c r="A278" t="str">
        <f>'Forward Ranks'!A278</f>
        <v>Nic Dowd</v>
      </c>
      <c r="B278" t="str">
        <f>'Forward Ranks'!B278</f>
        <v>WSH</v>
      </c>
      <c r="C278">
        <f>'Forward Ranks'!BC278</f>
        <v>12.618918918919</v>
      </c>
      <c r="D278" s="2">
        <f>'Forward Ranks'!BW278</f>
        <v>2.3454106280193239</v>
      </c>
      <c r="E278" s="1">
        <f t="shared" si="17"/>
        <v>0.36673346693386771</v>
      </c>
      <c r="F278" s="8">
        <f t="shared" si="16"/>
        <v>29.59654654654674</v>
      </c>
      <c r="G278">
        <f t="shared" si="18"/>
        <v>317</v>
      </c>
      <c r="Q278">
        <f>'O and D Ranks'!S278</f>
        <v>363</v>
      </c>
      <c r="R278">
        <f>'O and D Ranks'!U278</f>
        <v>158</v>
      </c>
      <c r="S278" s="1">
        <f>_xlfn.RANK.EQ(Q278,$Q$2:$Q$500,)/COUNT($Q$2:Q$500)</f>
        <v>0.27454909819639278</v>
      </c>
      <c r="T278" s="1">
        <f>_xlfn.RANK.EQ(R278,$R$2:$R$500,0)/COUNT($R$2:R$500)</f>
        <v>0.68537074148296595</v>
      </c>
    </row>
    <row r="279" spans="1:20" x14ac:dyDescent="0.3">
      <c r="A279" t="str">
        <f>'Forward Ranks'!A279</f>
        <v>Nicholas Paul</v>
      </c>
      <c r="B279" t="str">
        <f>'Forward Ranks'!B279</f>
        <v>T.B</v>
      </c>
      <c r="C279">
        <f>'Forward Ranks'!BC279</f>
        <v>13.21156462585</v>
      </c>
      <c r="D279" s="2">
        <f>'Forward Ranks'!BW279</f>
        <v>3.3864734299516908</v>
      </c>
      <c r="E279" s="1">
        <f t="shared" si="17"/>
        <v>0.54308617234468937</v>
      </c>
      <c r="F279" s="8">
        <f t="shared" si="16"/>
        <v>44.740612573530676</v>
      </c>
      <c r="G279">
        <f t="shared" si="18"/>
        <v>229</v>
      </c>
      <c r="Q279">
        <f>'O and D Ranks'!S279</f>
        <v>250</v>
      </c>
      <c r="R279">
        <f>'O and D Ranks'!U279</f>
        <v>171</v>
      </c>
      <c r="S279" s="1">
        <f>_xlfn.RANK.EQ(Q279,$Q$2:$Q$500,)/COUNT($Q$2:Q$500)</f>
        <v>0.50100200400801598</v>
      </c>
      <c r="T279" s="1">
        <f>_xlfn.RANK.EQ(R279,$R$2:$R$500,0)/COUNT($R$2:R$500)</f>
        <v>0.65931863727454909</v>
      </c>
    </row>
    <row r="280" spans="1:20" x14ac:dyDescent="0.3">
      <c r="A280" t="str">
        <f>'Forward Ranks'!A280</f>
        <v>Nicholas Robertson</v>
      </c>
      <c r="B280" t="str">
        <f>'Forward Ranks'!B280</f>
        <v>TOR</v>
      </c>
      <c r="C280">
        <f>'Forward Ranks'!BC280</f>
        <v>10.180952380952</v>
      </c>
      <c r="D280" s="2">
        <f>'Forward Ranks'!BW280</f>
        <v>5.0531400966183568</v>
      </c>
      <c r="E280" s="1">
        <f t="shared" si="17"/>
        <v>0.62725450901803603</v>
      </c>
      <c r="F280" s="8">
        <f t="shared" si="16"/>
        <v>51.445778697950679</v>
      </c>
      <c r="G280">
        <f t="shared" si="18"/>
        <v>187</v>
      </c>
      <c r="Q280">
        <f>'O and D Ranks'!S280</f>
        <v>240</v>
      </c>
      <c r="R280">
        <f>'O and D Ranks'!U280</f>
        <v>95</v>
      </c>
      <c r="S280" s="1">
        <f>_xlfn.RANK.EQ(Q280,$Q$2:$Q$500,)/COUNT($Q$2:Q$500)</f>
        <v>0.52104208416833664</v>
      </c>
      <c r="T280" s="1">
        <f>_xlfn.RANK.EQ(R280,$R$2:$R$500,0)/COUNT($R$2:R$500)</f>
        <v>0.81162324649298601</v>
      </c>
    </row>
    <row r="281" spans="1:20" x14ac:dyDescent="0.3">
      <c r="A281" t="str">
        <f>'Forward Ranks'!A281</f>
        <v>Nick Bjugstad</v>
      </c>
      <c r="B281" t="str">
        <f>'Forward Ranks'!B281</f>
        <v>ARI</v>
      </c>
      <c r="C281">
        <f>'Forward Ranks'!BC281</f>
        <v>12.719858156028</v>
      </c>
      <c r="D281" s="2">
        <f>'Forward Ranks'!BW281</f>
        <v>4.5942028985507246</v>
      </c>
      <c r="E281" s="1">
        <f t="shared" si="17"/>
        <v>0.69939879759519041</v>
      </c>
      <c r="F281" s="8">
        <f t="shared" si="16"/>
        <v>58.437609209577914</v>
      </c>
      <c r="G281">
        <f t="shared" si="18"/>
        <v>151</v>
      </c>
      <c r="Q281">
        <f>'O and D Ranks'!S281</f>
        <v>70</v>
      </c>
      <c r="R281">
        <f>'O and D Ranks'!U281</f>
        <v>325</v>
      </c>
      <c r="S281" s="1">
        <f>_xlfn.RANK.EQ(Q281,$Q$2:$Q$500,)/COUNT($Q$2:Q$500)</f>
        <v>0.86172344689378755</v>
      </c>
      <c r="T281" s="1">
        <f>_xlfn.RANK.EQ(R281,$R$2:$R$500,0)/COUNT($R$2:R$500)</f>
        <v>0.35070140280561124</v>
      </c>
    </row>
    <row r="282" spans="1:20" x14ac:dyDescent="0.3">
      <c r="A282" t="str">
        <f>'Forward Ranks'!A282</f>
        <v>Nick Bonino</v>
      </c>
      <c r="B282" t="str">
        <f>'Forward Ranks'!B282</f>
        <v>NYR</v>
      </c>
      <c r="C282">
        <f>'Forward Ranks'!BC282</f>
        <v>9.8733333333332993</v>
      </c>
      <c r="D282" s="2">
        <f>'Forward Ranks'!BW282</f>
        <v>0.69565217391304357</v>
      </c>
      <c r="E282" s="1">
        <f t="shared" si="17"/>
        <v>0.17234468937875752</v>
      </c>
      <c r="F282" s="8">
        <f t="shared" si="16"/>
        <v>6.8684057971014267</v>
      </c>
      <c r="G282">
        <f t="shared" si="18"/>
        <v>414</v>
      </c>
      <c r="Q282">
        <f>'O and D Ranks'!S282</f>
        <v>407</v>
      </c>
      <c r="R282">
        <f>'O and D Ranks'!U282</f>
        <v>373</v>
      </c>
      <c r="S282" s="1">
        <f>_xlfn.RANK.EQ(Q282,$Q$2:$Q$500,)/COUNT($Q$2:Q$500)</f>
        <v>0.18637274549098196</v>
      </c>
      <c r="T282" s="1">
        <f>_xlfn.RANK.EQ(R282,$R$2:$R$500,0)/COUNT($R$2:R$500)</f>
        <v>0.25450901803607212</v>
      </c>
    </row>
    <row r="283" spans="1:20" x14ac:dyDescent="0.3">
      <c r="A283" t="str">
        <f>'Forward Ranks'!A283</f>
        <v>Nick Cousins</v>
      </c>
      <c r="B283" t="str">
        <f>'Forward Ranks'!B283</f>
        <v>FLA</v>
      </c>
      <c r="C283">
        <f>'Forward Ranks'!BC283</f>
        <v>12.111261261260999</v>
      </c>
      <c r="D283" s="2">
        <f>'Forward Ranks'!BW283</f>
        <v>3.091787439613527</v>
      </c>
      <c r="E283" s="1">
        <f t="shared" si="17"/>
        <v>0.4468937875751503</v>
      </c>
      <c r="F283" s="8">
        <f t="shared" si="16"/>
        <v>37.445445445444641</v>
      </c>
      <c r="G283">
        <f t="shared" si="18"/>
        <v>277</v>
      </c>
      <c r="Q283">
        <f>'O and D Ranks'!S283</f>
        <v>315</v>
      </c>
      <c r="R283">
        <f>'O and D Ranks'!U283</f>
        <v>166</v>
      </c>
      <c r="S283" s="1">
        <f>_xlfn.RANK.EQ(Q283,$Q$2:$Q$500,)/COUNT($Q$2:Q$500)</f>
        <v>0.37074148296593185</v>
      </c>
      <c r="T283" s="1">
        <f>_xlfn.RANK.EQ(R283,$R$2:$R$500,0)/COUNT($R$2:R$500)</f>
        <v>0.66933867735470942</v>
      </c>
    </row>
    <row r="284" spans="1:20" x14ac:dyDescent="0.3">
      <c r="A284" t="str">
        <f>'Forward Ranks'!A284</f>
        <v>Nick Foligno</v>
      </c>
      <c r="B284" t="str">
        <f>'Forward Ranks'!B284</f>
        <v>CHI</v>
      </c>
      <c r="C284">
        <f>'Forward Ranks'!BC284</f>
        <v>12.620634920635</v>
      </c>
      <c r="D284" s="2">
        <f>'Forward Ranks'!BW284</f>
        <v>2.6884057971014492</v>
      </c>
      <c r="E284" s="1">
        <f t="shared" si="17"/>
        <v>0.39679358717434871</v>
      </c>
      <c r="F284" s="8">
        <f t="shared" si="16"/>
        <v>33.929388083736121</v>
      </c>
      <c r="G284">
        <f t="shared" si="18"/>
        <v>302</v>
      </c>
      <c r="Q284">
        <f>'O and D Ranks'!S284</f>
        <v>268</v>
      </c>
      <c r="R284">
        <f>'O and D Ranks'!U284</f>
        <v>219</v>
      </c>
      <c r="S284" s="1">
        <f>_xlfn.RANK.EQ(Q284,$Q$2:$Q$500,)/COUNT($Q$2:Q$500)</f>
        <v>0.4649298597194389</v>
      </c>
      <c r="T284" s="1">
        <f>_xlfn.RANK.EQ(R284,$R$2:$R$500,0)/COUNT($R$2:R$500)</f>
        <v>0.56312625250501003</v>
      </c>
    </row>
    <row r="285" spans="1:20" x14ac:dyDescent="0.3">
      <c r="A285" t="str">
        <f>'Forward Ranks'!A285</f>
        <v>Nick Schmaltz</v>
      </c>
      <c r="B285" t="str">
        <f>'Forward Ranks'!B285</f>
        <v>ARI</v>
      </c>
      <c r="C285">
        <f>'Forward Ranks'!BC285</f>
        <v>14.323863636364001</v>
      </c>
      <c r="D285" s="2">
        <f>'Forward Ranks'!BW285</f>
        <v>4.9637681159420284</v>
      </c>
      <c r="E285" s="1">
        <f t="shared" si="17"/>
        <v>0.83767535070140275</v>
      </c>
      <c r="F285" s="8">
        <f t="shared" si="16"/>
        <v>71.100337615285071</v>
      </c>
      <c r="G285">
        <f t="shared" si="18"/>
        <v>82</v>
      </c>
      <c r="Q285">
        <f>'O and D Ranks'!S285</f>
        <v>262</v>
      </c>
      <c r="R285">
        <f>'O and D Ranks'!U285</f>
        <v>7</v>
      </c>
      <c r="S285" s="1">
        <f>_xlfn.RANK.EQ(Q285,$Q$2:$Q$500,)/COUNT($Q$2:Q$500)</f>
        <v>0.47695390781563124</v>
      </c>
      <c r="T285" s="1">
        <f>_xlfn.RANK.EQ(R285,$R$2:$R$500,0)/COUNT($R$2:R$500)</f>
        <v>0.9879759519038076</v>
      </c>
    </row>
    <row r="286" spans="1:20" x14ac:dyDescent="0.3">
      <c r="A286" t="str">
        <f>'Forward Ranks'!A286</f>
        <v>Nick Suzuki</v>
      </c>
      <c r="B286" t="str">
        <f>'Forward Ranks'!B286</f>
        <v>MTL</v>
      </c>
      <c r="C286">
        <f>'Forward Ranks'!BC286</f>
        <v>14.927430555556001</v>
      </c>
      <c r="D286" s="2">
        <f>'Forward Ranks'!BW286</f>
        <v>3.9879227053140101</v>
      </c>
      <c r="E286" s="1">
        <f t="shared" si="17"/>
        <v>0.71142284569138281</v>
      </c>
      <c r="F286" s="8">
        <f t="shared" si="16"/>
        <v>59.529439244499905</v>
      </c>
      <c r="G286">
        <f t="shared" si="18"/>
        <v>145</v>
      </c>
      <c r="Q286">
        <f>'O and D Ranks'!S286</f>
        <v>282</v>
      </c>
      <c r="R286">
        <f>'O and D Ranks'!U286</f>
        <v>98</v>
      </c>
      <c r="S286" s="1">
        <f>_xlfn.RANK.EQ(Q286,$Q$2:$Q$500,)/COUNT($Q$2:Q$500)</f>
        <v>0.43687374749498997</v>
      </c>
      <c r="T286" s="1">
        <f>_xlfn.RANK.EQ(R286,$R$2:$R$500,0)/COUNT($R$2:R$500)</f>
        <v>0.80561122244488981</v>
      </c>
    </row>
    <row r="287" spans="1:20" x14ac:dyDescent="0.3">
      <c r="A287" t="str">
        <f>'Forward Ranks'!A287</f>
        <v>Nico Hischier</v>
      </c>
      <c r="B287" t="str">
        <f>'Forward Ranks'!B287</f>
        <v>N.J</v>
      </c>
      <c r="C287">
        <f>'Forward Ranks'!BC287</f>
        <v>12.858095238095</v>
      </c>
      <c r="D287" s="2">
        <f>'Forward Ranks'!BW287</f>
        <v>5.6159420289855069</v>
      </c>
      <c r="E287" s="1">
        <f t="shared" si="17"/>
        <v>0.85370741482965928</v>
      </c>
      <c r="F287" s="8">
        <f t="shared" si="16"/>
        <v>72.210317460316119</v>
      </c>
      <c r="G287">
        <f t="shared" si="18"/>
        <v>74</v>
      </c>
      <c r="Q287">
        <f>'O and D Ranks'!S287</f>
        <v>46</v>
      </c>
      <c r="R287">
        <f>'O and D Ranks'!U287</f>
        <v>238</v>
      </c>
      <c r="S287" s="1">
        <f>_xlfn.RANK.EQ(Q287,$Q$2:$Q$500,)/COUNT($Q$2:Q$500)</f>
        <v>0.90981963927855714</v>
      </c>
      <c r="T287" s="1">
        <f>_xlfn.RANK.EQ(R287,$R$2:$R$500,0)/COUNT($R$2:R$500)</f>
        <v>0.52505010020040077</v>
      </c>
    </row>
    <row r="288" spans="1:20" x14ac:dyDescent="0.3">
      <c r="A288" t="str">
        <f>'Forward Ranks'!A288</f>
        <v>Nico Sturm</v>
      </c>
      <c r="B288" t="str">
        <f>'Forward Ranks'!B288</f>
        <v>S.J</v>
      </c>
      <c r="C288">
        <f>'Forward Ranks'!BC288</f>
        <v>11.638505747126001</v>
      </c>
      <c r="D288" s="2">
        <f>'Forward Ranks'!BW288</f>
        <v>1.5169082125603865</v>
      </c>
      <c r="E288" s="1">
        <f t="shared" si="17"/>
        <v>0.24248496993987975</v>
      </c>
      <c r="F288" s="8">
        <f t="shared" si="16"/>
        <v>17.654544949746686</v>
      </c>
      <c r="G288">
        <f t="shared" si="18"/>
        <v>379</v>
      </c>
      <c r="Q288">
        <f>'O and D Ranks'!S288</f>
        <v>378</v>
      </c>
      <c r="R288">
        <f>'O and D Ranks'!U288</f>
        <v>282</v>
      </c>
      <c r="S288" s="1">
        <f>_xlfn.RANK.EQ(Q288,$Q$2:$Q$500,)/COUNT($Q$2:Q$500)</f>
        <v>0.24448897795591182</v>
      </c>
      <c r="T288" s="1">
        <f>_xlfn.RANK.EQ(R288,$R$2:$R$500,0)/COUNT($R$2:R$500)</f>
        <v>0.43687374749498997</v>
      </c>
    </row>
    <row r="289" spans="1:20" x14ac:dyDescent="0.3">
      <c r="A289" t="str">
        <f>'Forward Ranks'!A289</f>
        <v>Nicolas Aube-Kubel</v>
      </c>
      <c r="B289" t="str">
        <f>'Forward Ranks'!B289</f>
        <v>WSH</v>
      </c>
      <c r="C289">
        <f>'Forward Ranks'!BC289</f>
        <v>12.377941176470999</v>
      </c>
      <c r="D289" s="2">
        <f>'Forward Ranks'!BW289</f>
        <v>2.2560386473429954</v>
      </c>
      <c r="E289" s="1">
        <f t="shared" si="17"/>
        <v>0.35470941883767537</v>
      </c>
      <c r="F289" s="8">
        <f t="shared" si="16"/>
        <v>27.925113668656799</v>
      </c>
      <c r="G289">
        <f t="shared" si="18"/>
        <v>323</v>
      </c>
      <c r="Q289">
        <f>'O and D Ranks'!S289</f>
        <v>356</v>
      </c>
      <c r="R289">
        <f>'O and D Ranks'!U289</f>
        <v>193</v>
      </c>
      <c r="S289" s="1">
        <f>_xlfn.RANK.EQ(Q289,$Q$2:$Q$500,)/COUNT($Q$2:Q$500)</f>
        <v>0.28857715430861725</v>
      </c>
      <c r="T289" s="1">
        <f>_xlfn.RANK.EQ(R289,$R$2:$R$500,0)/COUNT($R$2:R$500)</f>
        <v>0.61523046092184364</v>
      </c>
    </row>
    <row r="290" spans="1:20" x14ac:dyDescent="0.3">
      <c r="A290" t="str">
        <f>'Forward Ranks'!A290</f>
        <v>Nicolas Deslauriers</v>
      </c>
      <c r="B290" t="str">
        <f>'Forward Ranks'!B290</f>
        <v>PHI</v>
      </c>
      <c r="C290">
        <f>'Forward Ranks'!BC290</f>
        <v>8.5704545454544991</v>
      </c>
      <c r="D290" s="2">
        <f>'Forward Ranks'!BW290</f>
        <v>1.1473429951690823</v>
      </c>
      <c r="E290" s="1">
        <f t="shared" si="17"/>
        <v>0.18236472945891782</v>
      </c>
      <c r="F290" s="8">
        <f t="shared" si="16"/>
        <v>9.8332509881422414</v>
      </c>
      <c r="G290">
        <f t="shared" si="18"/>
        <v>409</v>
      </c>
      <c r="Q290">
        <f>'O and D Ranks'!S290</f>
        <v>412</v>
      </c>
      <c r="R290">
        <f>'O and D Ranks'!U290</f>
        <v>290</v>
      </c>
      <c r="S290" s="1">
        <f>_xlfn.RANK.EQ(Q290,$Q$2:$Q$500,)/COUNT($Q$2:Q$500)</f>
        <v>0.17635270541082165</v>
      </c>
      <c r="T290" s="1">
        <f>_xlfn.RANK.EQ(R290,$R$2:$R$500,0)/COUNT($R$2:R$500)</f>
        <v>0.42084168336673344</v>
      </c>
    </row>
    <row r="291" spans="1:20" x14ac:dyDescent="0.3">
      <c r="A291" t="str">
        <f>'Forward Ranks'!A291</f>
        <v>Nicolas Roy</v>
      </c>
      <c r="B291" t="str">
        <f>'Forward Ranks'!B291</f>
        <v>VGK</v>
      </c>
      <c r="C291">
        <f>'Forward Ranks'!BC291</f>
        <v>11.752991452990999</v>
      </c>
      <c r="D291" s="2">
        <f>'Forward Ranks'!BW291</f>
        <v>5.8091787439613531</v>
      </c>
      <c r="E291" s="1">
        <f t="shared" si="17"/>
        <v>0.80561122244488981</v>
      </c>
      <c r="F291" s="8">
        <f t="shared" si="16"/>
        <v>68.275228126674776</v>
      </c>
      <c r="G291">
        <f t="shared" si="18"/>
        <v>98</v>
      </c>
      <c r="Q291">
        <f>'O and D Ranks'!S291</f>
        <v>193</v>
      </c>
      <c r="R291">
        <f>'O and D Ranks'!U291</f>
        <v>32</v>
      </c>
      <c r="S291" s="1">
        <f>_xlfn.RANK.EQ(Q291,$Q$2:$Q$500,)/COUNT($Q$2:Q$500)</f>
        <v>0.61523046092184364</v>
      </c>
      <c r="T291" s="1">
        <f>_xlfn.RANK.EQ(R291,$R$2:$R$500,0)/COUNT($R$2:R$500)</f>
        <v>0.93787575150300606</v>
      </c>
    </row>
    <row r="292" spans="1:20" x14ac:dyDescent="0.3">
      <c r="A292" t="str">
        <f>'Forward Ranks'!A292</f>
        <v>Nikita Kucherov</v>
      </c>
      <c r="B292" t="str">
        <f>'Forward Ranks'!B292</f>
        <v>T.B</v>
      </c>
      <c r="C292">
        <f>'Forward Ranks'!BC292</f>
        <v>16.455208333333001</v>
      </c>
      <c r="D292" s="2">
        <f>'Forward Ranks'!BW292</f>
        <v>5.9202898550724647</v>
      </c>
      <c r="E292" s="1">
        <f t="shared" si="17"/>
        <v>0.9879759519038076</v>
      </c>
      <c r="F292" s="8">
        <f t="shared" si="16"/>
        <v>97.419602958935243</v>
      </c>
      <c r="G292">
        <f t="shared" si="18"/>
        <v>7</v>
      </c>
      <c r="Q292">
        <f>'O and D Ranks'!S292</f>
        <v>8</v>
      </c>
      <c r="R292">
        <f>'O and D Ranks'!U292</f>
        <v>303</v>
      </c>
      <c r="S292" s="1">
        <f>_xlfn.RANK.EQ(Q292,$Q$2:$Q$500,)/COUNT($Q$2:Q$500)</f>
        <v>0.98597194388777554</v>
      </c>
      <c r="T292" s="1">
        <f>_xlfn.RANK.EQ(R292,$R$2:$R$500,0)/COUNT($R$2:R$500)</f>
        <v>0.39478957915831664</v>
      </c>
    </row>
    <row r="293" spans="1:20" x14ac:dyDescent="0.3">
      <c r="A293" t="str">
        <f>'Forward Ranks'!A293</f>
        <v>Nikolaj Ehlers</v>
      </c>
      <c r="B293" t="str">
        <f>'Forward Ranks'!B293</f>
        <v>WPG</v>
      </c>
      <c r="C293">
        <f>'Forward Ranks'!BC293</f>
        <v>13.095289855072</v>
      </c>
      <c r="D293" s="2">
        <f>'Forward Ranks'!BW293</f>
        <v>6.6980676328502415</v>
      </c>
      <c r="E293" s="1">
        <f t="shared" si="17"/>
        <v>0.94989979959919835</v>
      </c>
      <c r="F293" s="8">
        <f t="shared" si="16"/>
        <v>87.713137121049897</v>
      </c>
      <c r="G293">
        <f t="shared" si="18"/>
        <v>26</v>
      </c>
      <c r="Q293">
        <f>'O and D Ranks'!S293</f>
        <v>30</v>
      </c>
      <c r="R293">
        <f>'O and D Ranks'!U293</f>
        <v>137</v>
      </c>
      <c r="S293" s="1">
        <f>_xlfn.RANK.EQ(Q293,$Q$2:$Q$500,)/COUNT($Q$2:Q$500)</f>
        <v>0.94188376753507019</v>
      </c>
      <c r="T293" s="1">
        <f>_xlfn.RANK.EQ(R293,$R$2:$R$500,0)/COUNT($R$2:R$500)</f>
        <v>0.72745490981963923</v>
      </c>
    </row>
    <row r="294" spans="1:20" x14ac:dyDescent="0.3">
      <c r="A294" t="str">
        <f>'Forward Ranks'!A294</f>
        <v>Nils Aman</v>
      </c>
      <c r="B294" t="str">
        <f>'Forward Ranks'!B294</f>
        <v>VAN</v>
      </c>
      <c r="C294">
        <f>'Forward Ranks'!BC294</f>
        <v>9.1586666666667007</v>
      </c>
      <c r="D294" s="2">
        <f>'Forward Ranks'!BW294</f>
        <v>4.1521739130434785</v>
      </c>
      <c r="E294" s="1">
        <f t="shared" si="17"/>
        <v>0.45691382765531063</v>
      </c>
      <c r="F294" s="8">
        <f t="shared" si="16"/>
        <v>38.028376811594349</v>
      </c>
      <c r="G294">
        <f t="shared" si="18"/>
        <v>272</v>
      </c>
      <c r="Q294">
        <f>'O and D Ranks'!S294</f>
        <v>285</v>
      </c>
      <c r="R294">
        <f>'O and D Ranks'!U294</f>
        <v>60</v>
      </c>
      <c r="S294" s="1">
        <f>_xlfn.RANK.EQ(Q294,$Q$2:$Q$500,)/COUNT($Q$2:Q$500)</f>
        <v>0.43086172344689377</v>
      </c>
      <c r="T294" s="1">
        <f>_xlfn.RANK.EQ(R294,$R$2:$R$500,0)/COUNT($R$2:R$500)</f>
        <v>0.88176352705410821</v>
      </c>
    </row>
    <row r="295" spans="1:20" x14ac:dyDescent="0.3">
      <c r="A295" t="str">
        <f>'Forward Ranks'!A295</f>
        <v>Nils Hoglander</v>
      </c>
      <c r="B295" t="str">
        <f>'Forward Ranks'!B295</f>
        <v>VAN</v>
      </c>
      <c r="C295">
        <f>'Forward Ranks'!BC295</f>
        <v>10.707971014492999</v>
      </c>
      <c r="D295" s="2">
        <f>'Forward Ranks'!BW295</f>
        <v>4.2512077294685993</v>
      </c>
      <c r="E295" s="1">
        <f t="shared" si="17"/>
        <v>0.56112224448897796</v>
      </c>
      <c r="F295" s="8">
        <f t="shared" si="16"/>
        <v>45.521809143738359</v>
      </c>
      <c r="G295">
        <f t="shared" si="18"/>
        <v>220</v>
      </c>
      <c r="Q295">
        <f>'O and D Ranks'!S295</f>
        <v>157</v>
      </c>
      <c r="R295">
        <f>'O and D Ranks'!U295</f>
        <v>232</v>
      </c>
      <c r="S295" s="1">
        <f>_xlfn.RANK.EQ(Q295,$Q$2:$Q$500,)/COUNT($Q$2:Q$500)</f>
        <v>0.68737474949899802</v>
      </c>
      <c r="T295" s="1">
        <f>_xlfn.RANK.EQ(R295,$R$2:$R$500,0)/COUNT($R$2:R$500)</f>
        <v>0.53707414829659317</v>
      </c>
    </row>
    <row r="296" spans="1:20" x14ac:dyDescent="0.3">
      <c r="A296" t="str">
        <f>'Forward Ranks'!A296</f>
        <v>Nino Niederreiter</v>
      </c>
      <c r="B296" t="str">
        <f>'Forward Ranks'!B296</f>
        <v>WPG</v>
      </c>
      <c r="C296">
        <f>'Forward Ranks'!BC296</f>
        <v>12.861594202898999</v>
      </c>
      <c r="D296" s="2">
        <f>'Forward Ranks'!BW296</f>
        <v>4.7222222222222214</v>
      </c>
      <c r="E296" s="1">
        <f t="shared" si="17"/>
        <v>0.73146292585170336</v>
      </c>
      <c r="F296" s="8">
        <f t="shared" si="16"/>
        <v>60.735305958134155</v>
      </c>
      <c r="G296">
        <f t="shared" si="18"/>
        <v>135</v>
      </c>
      <c r="Q296">
        <f>'O and D Ranks'!S296</f>
        <v>178</v>
      </c>
      <c r="R296">
        <f>'O and D Ranks'!U296</f>
        <v>125</v>
      </c>
      <c r="S296" s="1">
        <f>_xlfn.RANK.EQ(Q296,$Q$2:$Q$500,)/COUNT($Q$2:Q$500)</f>
        <v>0.64529058116232463</v>
      </c>
      <c r="T296" s="1">
        <f>_xlfn.RANK.EQ(R296,$R$2:$R$500,0)/COUNT($R$2:R$500)</f>
        <v>0.75150300601202402</v>
      </c>
    </row>
    <row r="297" spans="1:20" x14ac:dyDescent="0.3">
      <c r="A297" t="str">
        <f>'Forward Ranks'!A297</f>
        <v>Noah Cates</v>
      </c>
      <c r="B297" t="str">
        <f>'Forward Ranks'!B297</f>
        <v>PHI</v>
      </c>
      <c r="C297">
        <f>'Forward Ranks'!BC297</f>
        <v>10.538271604938</v>
      </c>
      <c r="D297" s="2">
        <f>'Forward Ranks'!BW297</f>
        <v>4.4033816425120769</v>
      </c>
      <c r="E297" s="1">
        <f t="shared" si="17"/>
        <v>0.56913827655310623</v>
      </c>
      <c r="F297" s="8">
        <f t="shared" si="16"/>
        <v>46.404031728990269</v>
      </c>
      <c r="G297">
        <f t="shared" si="18"/>
        <v>216</v>
      </c>
      <c r="Q297">
        <f>'O and D Ranks'!S297</f>
        <v>224</v>
      </c>
      <c r="R297">
        <f>'O and D Ranks'!U297</f>
        <v>61</v>
      </c>
      <c r="S297" s="1">
        <f>_xlfn.RANK.EQ(Q297,$Q$2:$Q$500,)/COUNT($Q$2:Q$500)</f>
        <v>0.5531062124248497</v>
      </c>
      <c r="T297" s="1">
        <f>_xlfn.RANK.EQ(R297,$R$2:$R$500,0)/COUNT($R$2:R$500)</f>
        <v>0.87975951903807614</v>
      </c>
    </row>
    <row r="298" spans="1:20" x14ac:dyDescent="0.3">
      <c r="A298" t="str">
        <f>'Forward Ranks'!A298</f>
        <v>Noah Gregor</v>
      </c>
      <c r="B298" t="str">
        <f>'Forward Ranks'!B298</f>
        <v>TOR</v>
      </c>
      <c r="C298">
        <f>'Forward Ranks'!BC298</f>
        <v>9.8237037037036998</v>
      </c>
      <c r="D298" s="2">
        <f>'Forward Ranks'!BW298</f>
        <v>1.0096618357487921</v>
      </c>
      <c r="E298" s="1">
        <f t="shared" si="17"/>
        <v>0.18436873747494989</v>
      </c>
      <c r="F298" s="8">
        <f t="shared" si="16"/>
        <v>9.918618715333686</v>
      </c>
      <c r="G298">
        <f t="shared" si="18"/>
        <v>408</v>
      </c>
      <c r="Q298">
        <f>'O and D Ranks'!S298</f>
        <v>403</v>
      </c>
      <c r="R298">
        <f>'O and D Ranks'!U298</f>
        <v>366</v>
      </c>
      <c r="S298" s="1">
        <f>_xlfn.RANK.EQ(Q298,$Q$2:$Q$500,)/COUNT($Q$2:Q$500)</f>
        <v>0.19438877755511022</v>
      </c>
      <c r="T298" s="1">
        <f>_xlfn.RANK.EQ(R298,$R$2:$R$500,0)/COUNT($R$2:R$500)</f>
        <v>0.26853707414829658</v>
      </c>
    </row>
    <row r="299" spans="1:20" x14ac:dyDescent="0.3">
      <c r="A299" t="str">
        <f>'Forward Ranks'!A299</f>
        <v>Noel Acciari</v>
      </c>
      <c r="B299" t="str">
        <f>'Forward Ranks'!B299</f>
        <v>PIT</v>
      </c>
      <c r="C299">
        <f>'Forward Ranks'!BC299</f>
        <v>10.3125</v>
      </c>
      <c r="D299" s="2">
        <f>'Forward Ranks'!BW299</f>
        <v>0.75845410628019327</v>
      </c>
      <c r="E299" s="1">
        <f t="shared" si="17"/>
        <v>0.17434869739478959</v>
      </c>
      <c r="F299" s="8">
        <f t="shared" si="16"/>
        <v>7.8215579710144931</v>
      </c>
      <c r="G299">
        <f t="shared" si="18"/>
        <v>413</v>
      </c>
      <c r="Q299">
        <f>'O and D Ranks'!S299</f>
        <v>376</v>
      </c>
      <c r="R299">
        <f>'O and D Ranks'!U299</f>
        <v>398</v>
      </c>
      <c r="S299" s="1">
        <f>_xlfn.RANK.EQ(Q299,$Q$2:$Q$500,)/COUNT($Q$2:Q$500)</f>
        <v>0.24849699398797595</v>
      </c>
      <c r="T299" s="1">
        <f>_xlfn.RANK.EQ(R299,$R$2:$R$500,0)/COUNT($R$2:R$500)</f>
        <v>0.20440881763527055</v>
      </c>
    </row>
    <row r="300" spans="1:20" x14ac:dyDescent="0.3">
      <c r="A300" t="str">
        <f>'Forward Ranks'!A300</f>
        <v>Oliver Bjorkstrand</v>
      </c>
      <c r="B300" t="str">
        <f>'Forward Ranks'!B300</f>
        <v>SEA</v>
      </c>
      <c r="C300">
        <f>'Forward Ranks'!BC300</f>
        <v>13.222340425532</v>
      </c>
      <c r="D300" s="2">
        <f>'Forward Ranks'!BW300</f>
        <v>5.1183574879227054</v>
      </c>
      <c r="E300" s="1">
        <f t="shared" si="17"/>
        <v>0.79559118236472948</v>
      </c>
      <c r="F300" s="8">
        <f t="shared" si="16"/>
        <v>67.676665124884806</v>
      </c>
      <c r="G300">
        <f t="shared" si="18"/>
        <v>103</v>
      </c>
      <c r="Q300">
        <f>'O and D Ranks'!S300</f>
        <v>109</v>
      </c>
      <c r="R300">
        <f>'O and D Ranks'!U300</f>
        <v>191</v>
      </c>
      <c r="S300" s="1">
        <f>_xlfn.RANK.EQ(Q300,$Q$2:$Q$500,)/COUNT($Q$2:Q$500)</f>
        <v>0.78356713426853708</v>
      </c>
      <c r="T300" s="1">
        <f>_xlfn.RANK.EQ(R300,$R$2:$R$500,0)/COUNT($R$2:R$500)</f>
        <v>0.61923847695390777</v>
      </c>
    </row>
    <row r="301" spans="1:20" x14ac:dyDescent="0.3">
      <c r="A301" t="str">
        <f>'Forward Ranks'!A301</f>
        <v>Oliver Wahlstrom</v>
      </c>
      <c r="B301" t="str">
        <f>'Forward Ranks'!B301</f>
        <v>NYI</v>
      </c>
      <c r="C301">
        <f>'Forward Ranks'!BC301</f>
        <v>10.038636363636</v>
      </c>
      <c r="D301" s="2">
        <f>'Forward Ranks'!BW301</f>
        <v>1.6304347826086956</v>
      </c>
      <c r="E301" s="1">
        <f t="shared" si="17"/>
        <v>0.23046092184368738</v>
      </c>
      <c r="F301" s="8">
        <f t="shared" si="16"/>
        <v>16.367341897232606</v>
      </c>
      <c r="G301">
        <f t="shared" si="18"/>
        <v>385</v>
      </c>
      <c r="Q301">
        <f>'O and D Ranks'!S301</f>
        <v>278</v>
      </c>
      <c r="R301">
        <f>'O and D Ranks'!U301</f>
        <v>413</v>
      </c>
      <c r="S301" s="1">
        <f>_xlfn.RANK.EQ(Q301,$Q$2:$Q$500,)/COUNT($Q$2:Q$500)</f>
        <v>0.44488977955911824</v>
      </c>
      <c r="T301" s="1">
        <f>_xlfn.RANK.EQ(R301,$R$2:$R$500,0)/COUNT($R$2:R$500)</f>
        <v>0.17434869739478959</v>
      </c>
    </row>
    <row r="302" spans="1:20" x14ac:dyDescent="0.3">
      <c r="A302" t="str">
        <f>'Forward Ranks'!A302</f>
        <v>Ondrej Palat</v>
      </c>
      <c r="B302" t="str">
        <f>'Forward Ranks'!B302</f>
        <v>N.J</v>
      </c>
      <c r="C302">
        <f>'Forward Ranks'!BC302</f>
        <v>13.020833333333</v>
      </c>
      <c r="D302" s="2">
        <f>'Forward Ranks'!BW302</f>
        <v>5.9613526570048307</v>
      </c>
      <c r="E302" s="1">
        <f t="shared" si="17"/>
        <v>0.89579158316633267</v>
      </c>
      <c r="F302" s="8">
        <f t="shared" si="16"/>
        <v>77.621779388081748</v>
      </c>
      <c r="G302">
        <f t="shared" si="18"/>
        <v>53</v>
      </c>
      <c r="Q302">
        <f>'O and D Ranks'!S302</f>
        <v>88</v>
      </c>
      <c r="R302">
        <f>'O and D Ranks'!U302</f>
        <v>14</v>
      </c>
      <c r="S302" s="1">
        <f>_xlfn.RANK.EQ(Q302,$Q$2:$Q$500,)/COUNT($Q$2:Q$500)</f>
        <v>0.82565130260521047</v>
      </c>
      <c r="T302" s="1">
        <f>_xlfn.RANK.EQ(R302,$R$2:$R$500,0)/COUNT($R$2:R$500)</f>
        <v>0.97394789579158314</v>
      </c>
    </row>
    <row r="303" spans="1:20" x14ac:dyDescent="0.3">
      <c r="A303" t="str">
        <f>'Forward Ranks'!A303</f>
        <v>Oskar Steen</v>
      </c>
      <c r="B303" t="str">
        <f>'Forward Ranks'!B303</f>
        <v>BOS</v>
      </c>
      <c r="C303">
        <f>'Forward Ranks'!BC303</f>
        <v>8.8442528735631996</v>
      </c>
      <c r="D303" s="2">
        <f>'Forward Ranks'!BW303</f>
        <v>2.0942028985507251</v>
      </c>
      <c r="E303" s="1">
        <f t="shared" si="17"/>
        <v>0.25050100200400799</v>
      </c>
      <c r="F303" s="8">
        <f t="shared" si="16"/>
        <v>18.521660003331633</v>
      </c>
      <c r="G303">
        <f t="shared" si="18"/>
        <v>375</v>
      </c>
      <c r="Q303">
        <f>'O and D Ranks'!S303</f>
        <v>413</v>
      </c>
      <c r="R303">
        <f>'O and D Ranks'!U303</f>
        <v>34</v>
      </c>
      <c r="S303" s="1">
        <f>_xlfn.RANK.EQ(Q303,$Q$2:$Q$500,)/COUNT($Q$2:Q$500)</f>
        <v>0.17434869739478959</v>
      </c>
      <c r="T303" s="1">
        <f>_xlfn.RANK.EQ(R303,$R$2:$R$500,0)/COUNT($R$2:R$500)</f>
        <v>0.93386773547094193</v>
      </c>
    </row>
    <row r="304" spans="1:20" x14ac:dyDescent="0.3">
      <c r="A304" t="str">
        <f>'Forward Ranks'!A304</f>
        <v>Oskar Sundqvist</v>
      </c>
      <c r="B304" t="str">
        <f>'Forward Ranks'!B304</f>
        <v>STL</v>
      </c>
      <c r="C304">
        <f>'Forward Ranks'!BC304</f>
        <v>10.261956521739</v>
      </c>
      <c r="D304" s="2">
        <f>'Forward Ranks'!BW304</f>
        <v>1.3091787439613527</v>
      </c>
      <c r="E304" s="1">
        <f t="shared" si="17"/>
        <v>0.21042084168336672</v>
      </c>
      <c r="F304" s="8">
        <f t="shared" si="16"/>
        <v>13.434735349716275</v>
      </c>
      <c r="G304">
        <f t="shared" si="18"/>
        <v>395</v>
      </c>
      <c r="Q304">
        <f>'O and D Ranks'!S304</f>
        <v>365</v>
      </c>
      <c r="R304">
        <f>'O and D Ranks'!U304</f>
        <v>359</v>
      </c>
      <c r="S304" s="1">
        <f>_xlfn.RANK.EQ(Q304,$Q$2:$Q$500,)/COUNT($Q$2:Q$500)</f>
        <v>0.27054108216432865</v>
      </c>
      <c r="T304" s="1">
        <f>_xlfn.RANK.EQ(R304,$R$2:$R$500,0)/COUNT($R$2:R$500)</f>
        <v>0.28256513026052105</v>
      </c>
    </row>
    <row r="305" spans="1:20" x14ac:dyDescent="0.3">
      <c r="A305" t="str">
        <f>'Forward Ranks'!A305</f>
        <v>Owen Tippett</v>
      </c>
      <c r="B305" t="str">
        <f>'Forward Ranks'!B305</f>
        <v>PHI</v>
      </c>
      <c r="C305">
        <f>'Forward Ranks'!BC305</f>
        <v>12.65</v>
      </c>
      <c r="D305" s="2">
        <f>'Forward Ranks'!BW305</f>
        <v>5.5942028985507237</v>
      </c>
      <c r="E305" s="1">
        <f t="shared" si="17"/>
        <v>0.83567134268537069</v>
      </c>
      <c r="F305" s="8">
        <f t="shared" si="16"/>
        <v>70.766666666666652</v>
      </c>
      <c r="G305">
        <f t="shared" si="18"/>
        <v>83</v>
      </c>
      <c r="Q305">
        <f>'O and D Ranks'!S305</f>
        <v>68</v>
      </c>
      <c r="R305">
        <f>'O and D Ranks'!U305</f>
        <v>228</v>
      </c>
      <c r="S305" s="1">
        <f>_xlfn.RANK.EQ(Q305,$Q$2:$Q$500,)/COUNT($Q$2:Q$500)</f>
        <v>0.86573146292585168</v>
      </c>
      <c r="T305" s="1">
        <f>_xlfn.RANK.EQ(R305,$R$2:$R$500,0)/COUNT($R$2:R$500)</f>
        <v>0.54509018036072143</v>
      </c>
    </row>
    <row r="306" spans="1:20" x14ac:dyDescent="0.3">
      <c r="A306" t="str">
        <f>'Forward Ranks'!A306</f>
        <v>Parker Kelly</v>
      </c>
      <c r="B306" t="str">
        <f>'Forward Ranks'!B306</f>
        <v>OTT</v>
      </c>
      <c r="C306">
        <f>'Forward Ranks'!BC306</f>
        <v>8.9106060606060993</v>
      </c>
      <c r="D306" s="2">
        <f>'Forward Ranks'!BW306</f>
        <v>2.8599033816425123</v>
      </c>
      <c r="E306" s="1">
        <f t="shared" si="17"/>
        <v>0.33466933867735471</v>
      </c>
      <c r="F306" s="8">
        <f t="shared" si="16"/>
        <v>25.48347240521165</v>
      </c>
      <c r="G306">
        <f t="shared" si="18"/>
        <v>333</v>
      </c>
      <c r="Q306">
        <f>'O and D Ranks'!S306</f>
        <v>377</v>
      </c>
      <c r="R306">
        <f>'O and D Ranks'!U306</f>
        <v>88</v>
      </c>
      <c r="S306" s="1">
        <f>_xlfn.RANK.EQ(Q306,$Q$2:$Q$500,)/COUNT($Q$2:Q$500)</f>
        <v>0.24649298597194388</v>
      </c>
      <c r="T306" s="1">
        <f>_xlfn.RANK.EQ(R306,$R$2:$R$500,0)/COUNT($R$2:R$500)</f>
        <v>0.82565130260521047</v>
      </c>
    </row>
    <row r="307" spans="1:20" x14ac:dyDescent="0.3">
      <c r="A307" t="str">
        <f>'Forward Ranks'!A307</f>
        <v>Pat Maroon</v>
      </c>
      <c r="B307" t="str">
        <f>'Forward Ranks'!B307</f>
        <v>MIN</v>
      </c>
      <c r="C307">
        <f>'Forward Ranks'!BC307</f>
        <v>11.886458333333</v>
      </c>
      <c r="D307" s="2">
        <f>'Forward Ranks'!BW307</f>
        <v>2.5748792270531395</v>
      </c>
      <c r="E307" s="1">
        <f t="shared" si="17"/>
        <v>0.37074148296593185</v>
      </c>
      <c r="F307" s="8">
        <f t="shared" si="16"/>
        <v>30.606194645731822</v>
      </c>
      <c r="G307">
        <f t="shared" si="18"/>
        <v>315</v>
      </c>
      <c r="Q307">
        <f>'O and D Ranks'!S307</f>
        <v>343</v>
      </c>
      <c r="R307">
        <f>'O and D Ranks'!U307</f>
        <v>215</v>
      </c>
      <c r="S307" s="1">
        <f>_xlfn.RANK.EQ(Q307,$Q$2:$Q$500,)/COUNT($Q$2:Q$500)</f>
        <v>0.31462925851703405</v>
      </c>
      <c r="T307" s="1">
        <f>_xlfn.RANK.EQ(R307,$R$2:$R$500,0)/COUNT($R$2:R$500)</f>
        <v>0.57114228456913829</v>
      </c>
    </row>
    <row r="308" spans="1:20" x14ac:dyDescent="0.3">
      <c r="A308" t="str">
        <f>'Forward Ranks'!A308</f>
        <v>Patrick Kane</v>
      </c>
      <c r="B308" t="str">
        <f>'Forward Ranks'!B308</f>
        <v>DET</v>
      </c>
      <c r="C308">
        <f>'Forward Ranks'!BC308</f>
        <v>13.2</v>
      </c>
      <c r="D308" s="2">
        <f>'Forward Ranks'!BW308</f>
        <v>5.7463768115942022</v>
      </c>
      <c r="E308" s="1">
        <f t="shared" si="17"/>
        <v>0.87975951903807614</v>
      </c>
      <c r="F308" s="8">
        <f t="shared" si="16"/>
        <v>75.852173913043458</v>
      </c>
      <c r="G308">
        <f t="shared" si="18"/>
        <v>61</v>
      </c>
      <c r="Q308">
        <f>'O and D Ranks'!S308</f>
        <v>161</v>
      </c>
      <c r="R308">
        <f>'O and D Ranks'!U308</f>
        <v>90</v>
      </c>
      <c r="S308" s="1">
        <f>_xlfn.RANK.EQ(Q308,$Q$2:$Q$500,)/COUNT($Q$2:Q$500)</f>
        <v>0.67935871743486975</v>
      </c>
      <c r="T308" s="1">
        <f>_xlfn.RANK.EQ(R308,$R$2:$R$500,0)/COUNT($R$2:R$500)</f>
        <v>0.82164328657314634</v>
      </c>
    </row>
    <row r="309" spans="1:20" x14ac:dyDescent="0.3">
      <c r="A309" t="str">
        <f>'Forward Ranks'!A309</f>
        <v>Patrik Laine</v>
      </c>
      <c r="B309" t="str">
        <f>'Forward Ranks'!B309</f>
        <v>CBJ</v>
      </c>
      <c r="C309">
        <f>'Forward Ranks'!BC309</f>
        <v>11.387962962963</v>
      </c>
      <c r="D309" s="2">
        <f>'Forward Ranks'!BW309</f>
        <v>2.2004830917874396</v>
      </c>
      <c r="E309" s="1">
        <f t="shared" si="17"/>
        <v>0.32264529058116231</v>
      </c>
      <c r="F309" s="8">
        <f t="shared" si="16"/>
        <v>25.059019949901675</v>
      </c>
      <c r="G309">
        <f t="shared" si="18"/>
        <v>339</v>
      </c>
      <c r="Q309">
        <f>'O and D Ranks'!S309</f>
        <v>277</v>
      </c>
      <c r="R309">
        <f>'O and D Ranks'!U309</f>
        <v>381</v>
      </c>
      <c r="S309" s="1">
        <f>_xlfn.RANK.EQ(Q309,$Q$2:$Q$500,)/COUNT($Q$2:Q$500)</f>
        <v>0.4468937875751503</v>
      </c>
      <c r="T309" s="1">
        <f>_xlfn.RANK.EQ(R309,$R$2:$R$500,0)/COUNT($R$2:R$500)</f>
        <v>0.23847695390781562</v>
      </c>
    </row>
    <row r="310" spans="1:20" x14ac:dyDescent="0.3">
      <c r="A310" t="str">
        <f>'Forward Ranks'!A310</f>
        <v>Paul Cotter</v>
      </c>
      <c r="B310" t="str">
        <f>'Forward Ranks'!B310</f>
        <v>VGK</v>
      </c>
      <c r="C310">
        <f>'Forward Ranks'!BC310</f>
        <v>11.934027777778001</v>
      </c>
      <c r="D310" s="2">
        <f>'Forward Ranks'!BW310</f>
        <v>2.0797101449275361</v>
      </c>
      <c r="E310" s="1">
        <f t="shared" si="17"/>
        <v>0.31462925851703405</v>
      </c>
      <c r="F310" s="8">
        <f t="shared" si="16"/>
        <v>24.819318639291929</v>
      </c>
      <c r="G310">
        <f t="shared" si="18"/>
        <v>343</v>
      </c>
      <c r="Q310">
        <f>'O and D Ranks'!S310</f>
        <v>308</v>
      </c>
      <c r="R310">
        <f>'O and D Ranks'!U310</f>
        <v>353</v>
      </c>
      <c r="S310" s="1">
        <f>_xlfn.RANK.EQ(Q310,$Q$2:$Q$500,)/COUNT($Q$2:Q$500)</f>
        <v>0.38476953907815631</v>
      </c>
      <c r="T310" s="1">
        <f>_xlfn.RANK.EQ(R310,$R$2:$R$500,0)/COUNT($R$2:R$500)</f>
        <v>0.29458917835671344</v>
      </c>
    </row>
    <row r="311" spans="1:20" x14ac:dyDescent="0.3">
      <c r="A311" t="str">
        <f>'Forward Ranks'!A311</f>
        <v>Pavel Buchnevich</v>
      </c>
      <c r="B311" t="str">
        <f>'Forward Ranks'!B311</f>
        <v>STL</v>
      </c>
      <c r="C311">
        <f>'Forward Ranks'!BC311</f>
        <v>13.874242424242</v>
      </c>
      <c r="D311" s="2">
        <f>'Forward Ranks'!BW311</f>
        <v>5.3647342995169085</v>
      </c>
      <c r="E311" s="1">
        <f t="shared" si="17"/>
        <v>0.87374749498997994</v>
      </c>
      <c r="F311" s="8">
        <f t="shared" si="16"/>
        <v>74.431624213143678</v>
      </c>
      <c r="G311">
        <f t="shared" si="18"/>
        <v>64</v>
      </c>
      <c r="Q311">
        <f>'O and D Ranks'!S311</f>
        <v>43</v>
      </c>
      <c r="R311">
        <f>'O and D Ranks'!U311</f>
        <v>226</v>
      </c>
      <c r="S311" s="1">
        <f>_xlfn.RANK.EQ(Q311,$Q$2:$Q$500,)/COUNT($Q$2:Q$500)</f>
        <v>0.91583166332665333</v>
      </c>
      <c r="T311" s="1">
        <f>_xlfn.RANK.EQ(R311,$R$2:$R$500,0)/COUNT($R$2:R$500)</f>
        <v>0.54909819639278556</v>
      </c>
    </row>
    <row r="312" spans="1:20" x14ac:dyDescent="0.3">
      <c r="A312" t="str">
        <f>'Forward Ranks'!A312</f>
        <v>Pavel Dorofeyev</v>
      </c>
      <c r="B312" t="str">
        <f>'Forward Ranks'!B312</f>
        <v>VGK</v>
      </c>
      <c r="C312">
        <f>'Forward Ranks'!BC312</f>
        <v>12.130357142856999</v>
      </c>
      <c r="D312" s="2">
        <f>'Forward Ranks'!BW312</f>
        <v>5.1497584541062809</v>
      </c>
      <c r="E312" s="1">
        <f t="shared" si="17"/>
        <v>0.74749498997995989</v>
      </c>
      <c r="F312" s="8">
        <f t="shared" si="16"/>
        <v>62.468409247756341</v>
      </c>
      <c r="G312">
        <f t="shared" si="18"/>
        <v>127</v>
      </c>
      <c r="Q312">
        <f>'O and D Ranks'!S312</f>
        <v>96</v>
      </c>
      <c r="R312">
        <f>'O and D Ranks'!U312</f>
        <v>244</v>
      </c>
      <c r="S312" s="1">
        <f>_xlfn.RANK.EQ(Q312,$Q$2:$Q$500,)/COUNT($Q$2:Q$500)</f>
        <v>0.80961923847695394</v>
      </c>
      <c r="T312" s="1">
        <f>_xlfn.RANK.EQ(R312,$R$2:$R$500,0)/COUNT($R$2:R$500)</f>
        <v>0.51302605210420837</v>
      </c>
    </row>
    <row r="313" spans="1:20" x14ac:dyDescent="0.3">
      <c r="A313" t="str">
        <f>'Forward Ranks'!A313</f>
        <v>Pavel Zacha</v>
      </c>
      <c r="B313" t="str">
        <f>'Forward Ranks'!B313</f>
        <v>BOS</v>
      </c>
      <c r="C313">
        <f>'Forward Ranks'!BC313</f>
        <v>12.343939393938999</v>
      </c>
      <c r="D313" s="2">
        <f>'Forward Ranks'!BW313</f>
        <v>3.2367149758454103</v>
      </c>
      <c r="E313" s="1">
        <f t="shared" si="17"/>
        <v>0.47494989979959917</v>
      </c>
      <c r="F313" s="8">
        <f t="shared" si="16"/>
        <v>39.953813497290476</v>
      </c>
      <c r="G313">
        <f t="shared" si="18"/>
        <v>263</v>
      </c>
      <c r="Q313">
        <f>'O and D Ranks'!S313</f>
        <v>159</v>
      </c>
      <c r="R313">
        <f>'O and D Ranks'!U313</f>
        <v>379</v>
      </c>
      <c r="S313" s="1">
        <f>_xlfn.RANK.EQ(Q313,$Q$2:$Q$500,)/COUNT($Q$2:Q$500)</f>
        <v>0.68336673346693388</v>
      </c>
      <c r="T313" s="1">
        <f>_xlfn.RANK.EQ(R313,$R$2:$R$500,0)/COUNT($R$2:R$500)</f>
        <v>0.24248496993987975</v>
      </c>
    </row>
    <row r="314" spans="1:20" x14ac:dyDescent="0.3">
      <c r="A314" t="str">
        <f>'Forward Ranks'!A314</f>
        <v>Peyton Krebs</v>
      </c>
      <c r="B314" t="str">
        <f>'Forward Ranks'!B314</f>
        <v>BUF</v>
      </c>
      <c r="C314">
        <f>'Forward Ranks'!BC314</f>
        <v>11.242753623187999</v>
      </c>
      <c r="D314" s="2">
        <f>'Forward Ranks'!BW314</f>
        <v>3.8067632850241546</v>
      </c>
      <c r="E314" s="1">
        <f t="shared" si="17"/>
        <v>0.51703406813627251</v>
      </c>
      <c r="F314" s="8">
        <f t="shared" si="16"/>
        <v>42.798501715324363</v>
      </c>
      <c r="G314">
        <f t="shared" si="18"/>
        <v>242</v>
      </c>
      <c r="Q314">
        <f>'O and D Ranks'!S314</f>
        <v>249</v>
      </c>
      <c r="R314">
        <f>'O and D Ranks'!U314</f>
        <v>143</v>
      </c>
      <c r="S314" s="1">
        <f>_xlfn.RANK.EQ(Q314,$Q$2:$Q$500,)/COUNT($Q$2:Q$500)</f>
        <v>0.50300601202404804</v>
      </c>
      <c r="T314" s="1">
        <f>_xlfn.RANK.EQ(R314,$R$2:$R$500,0)/COUNT($R$2:R$500)</f>
        <v>0.71543086172344694</v>
      </c>
    </row>
    <row r="315" spans="1:20" x14ac:dyDescent="0.3">
      <c r="A315" t="str">
        <f>'Forward Ranks'!A315</f>
        <v>Philip Tomasino</v>
      </c>
      <c r="B315" t="str">
        <f>'Forward Ranks'!B315</f>
        <v>NSH</v>
      </c>
      <c r="C315">
        <f>'Forward Ranks'!BC315</f>
        <v>10.751754385965</v>
      </c>
      <c r="D315" s="2">
        <f>'Forward Ranks'!BW315</f>
        <v>4.3309178743961354</v>
      </c>
      <c r="E315" s="1">
        <f t="shared" si="17"/>
        <v>0.57515030060120242</v>
      </c>
      <c r="F315" s="8">
        <f t="shared" si="16"/>
        <v>46.564965251292868</v>
      </c>
      <c r="G315">
        <f t="shared" si="18"/>
        <v>213</v>
      </c>
      <c r="Q315">
        <f>'O and D Ranks'!S315</f>
        <v>162</v>
      </c>
      <c r="R315">
        <f>'O and D Ranks'!U315</f>
        <v>240</v>
      </c>
      <c r="S315" s="1">
        <f>_xlfn.RANK.EQ(Q315,$Q$2:$Q$500,)/COUNT($Q$2:Q$500)</f>
        <v>0.67735470941883769</v>
      </c>
      <c r="T315" s="1">
        <f>_xlfn.RANK.EQ(R315,$R$2:$R$500,0)/COUNT($R$2:R$500)</f>
        <v>0.52104208416833664</v>
      </c>
    </row>
    <row r="316" spans="1:20" x14ac:dyDescent="0.3">
      <c r="A316" t="str">
        <f>'Forward Ranks'!A316</f>
        <v>Philipp Kurashev</v>
      </c>
      <c r="B316" t="str">
        <f>'Forward Ranks'!B316</f>
        <v>CHI</v>
      </c>
      <c r="C316">
        <f>'Forward Ranks'!BC316</f>
        <v>13.946031746032</v>
      </c>
      <c r="D316" s="2">
        <f>'Forward Ranks'!BW316</f>
        <v>1.9033816425120773</v>
      </c>
      <c r="E316" s="1">
        <f t="shared" si="17"/>
        <v>0.34068136272545091</v>
      </c>
      <c r="F316" s="8">
        <f t="shared" si="16"/>
        <v>26.544620811287963</v>
      </c>
      <c r="G316">
        <f t="shared" si="18"/>
        <v>330</v>
      </c>
      <c r="Q316">
        <f>'O and D Ranks'!S316</f>
        <v>298</v>
      </c>
      <c r="R316">
        <f>'O and D Ranks'!U316</f>
        <v>357</v>
      </c>
      <c r="S316" s="1">
        <f>_xlfn.RANK.EQ(Q316,$Q$2:$Q$500,)/COUNT($Q$2:Q$500)</f>
        <v>0.40480961923847697</v>
      </c>
      <c r="T316" s="1">
        <f>_xlfn.RANK.EQ(R316,$R$2:$R$500,0)/COUNT($R$2:R$500)</f>
        <v>0.28657314629258518</v>
      </c>
    </row>
    <row r="317" spans="1:20" x14ac:dyDescent="0.3">
      <c r="A317" t="str">
        <f>'Forward Ranks'!A317</f>
        <v>Phillip Danault</v>
      </c>
      <c r="B317" t="str">
        <f>'Forward Ranks'!B317</f>
        <v>L.A</v>
      </c>
      <c r="C317">
        <f>'Forward Ranks'!BC317</f>
        <v>13.284814814815</v>
      </c>
      <c r="D317" s="2">
        <f>'Forward Ranks'!BW317</f>
        <v>6.6618357487922699</v>
      </c>
      <c r="E317" s="1">
        <f t="shared" si="17"/>
        <v>0.95390781563126248</v>
      </c>
      <c r="F317" s="8">
        <f t="shared" si="16"/>
        <v>88.501254249419731</v>
      </c>
      <c r="G317">
        <f t="shared" si="18"/>
        <v>24</v>
      </c>
      <c r="Q317">
        <f>'O and D Ranks'!S317</f>
        <v>23</v>
      </c>
      <c r="R317">
        <f>'O and D Ranks'!U317</f>
        <v>82</v>
      </c>
      <c r="S317" s="1">
        <f>_xlfn.RANK.EQ(Q317,$Q$2:$Q$500,)/COUNT($Q$2:Q$500)</f>
        <v>0.95591182364729455</v>
      </c>
      <c r="T317" s="1">
        <f>_xlfn.RANK.EQ(R317,$R$2:$R$500,0)/COUNT($R$2:R$500)</f>
        <v>0.83767535070140275</v>
      </c>
    </row>
    <row r="318" spans="1:20" x14ac:dyDescent="0.3">
      <c r="A318" t="str">
        <f>'Forward Ranks'!A318</f>
        <v>Phillip Di Giuseppe</v>
      </c>
      <c r="B318" t="str">
        <f>'Forward Ranks'!B318</f>
        <v>VAN</v>
      </c>
      <c r="C318">
        <f>'Forward Ranks'!BC318</f>
        <v>11.504166666667</v>
      </c>
      <c r="D318" s="2">
        <f>'Forward Ranks'!BW318</f>
        <v>0.89855072463768104</v>
      </c>
      <c r="E318" s="1">
        <f t="shared" si="17"/>
        <v>0.19038076152304609</v>
      </c>
      <c r="F318" s="8">
        <f t="shared" si="16"/>
        <v>10.337077294686289</v>
      </c>
      <c r="G318">
        <f t="shared" si="18"/>
        <v>405</v>
      </c>
      <c r="Q318">
        <f>'O and D Ranks'!S318</f>
        <v>350</v>
      </c>
      <c r="R318">
        <f>'O and D Ranks'!U318</f>
        <v>407</v>
      </c>
      <c r="S318" s="1">
        <f>_xlfn.RANK.EQ(Q318,$Q$2:$Q$500,)/COUNT($Q$2:Q$500)</f>
        <v>0.30060120240480964</v>
      </c>
      <c r="T318" s="1">
        <f>_xlfn.RANK.EQ(R318,$R$2:$R$500,0)/COUNT($R$2:R$500)</f>
        <v>0.18637274549098196</v>
      </c>
    </row>
    <row r="319" spans="1:20" x14ac:dyDescent="0.3">
      <c r="A319" t="str">
        <f>'Forward Ranks'!A319</f>
        <v>Pierre Engvall</v>
      </c>
      <c r="B319" t="str">
        <f>'Forward Ranks'!B319</f>
        <v>NYI</v>
      </c>
      <c r="C319">
        <f>'Forward Ranks'!BC319</f>
        <v>13.528174603175</v>
      </c>
      <c r="D319" s="2">
        <f>'Forward Ranks'!BW319</f>
        <v>4.2560386473429954</v>
      </c>
      <c r="E319" s="1">
        <f t="shared" si="17"/>
        <v>0.68937875751503008</v>
      </c>
      <c r="F319" s="8">
        <f t="shared" si="16"/>
        <v>57.576433939116789</v>
      </c>
      <c r="G319">
        <f t="shared" si="18"/>
        <v>156</v>
      </c>
      <c r="Q319">
        <f>'O and D Ranks'!S319</f>
        <v>61</v>
      </c>
      <c r="R319">
        <f>'O and D Ranks'!U319</f>
        <v>365</v>
      </c>
      <c r="S319" s="1">
        <f>_xlfn.RANK.EQ(Q319,$Q$2:$Q$500,)/COUNT($Q$2:Q$500)</f>
        <v>0.87975951903807614</v>
      </c>
      <c r="T319" s="1">
        <f>_xlfn.RANK.EQ(R319,$R$2:$R$500,0)/COUNT($R$2:R$500)</f>
        <v>0.27054108216432865</v>
      </c>
    </row>
    <row r="320" spans="1:20" x14ac:dyDescent="0.3">
      <c r="A320" t="str">
        <f>'Forward Ranks'!A320</f>
        <v>Pierre-Edouard Bellemare</v>
      </c>
      <c r="B320" t="str">
        <f>'Forward Ranks'!B320</f>
        <v>SEA</v>
      </c>
      <c r="C320">
        <f>'Forward Ranks'!BC320</f>
        <v>7.3959770114943</v>
      </c>
      <c r="D320" s="2">
        <f>'Forward Ranks'!BW320</f>
        <v>4.9275362318840576</v>
      </c>
      <c r="E320" s="1">
        <f t="shared" si="17"/>
        <v>0.43687374749498997</v>
      </c>
      <c r="F320" s="8">
        <f t="shared" si="16"/>
        <v>36.44394469431974</v>
      </c>
      <c r="G320">
        <f t="shared" si="18"/>
        <v>282</v>
      </c>
      <c r="Q320">
        <f>'O and D Ranks'!S320</f>
        <v>263</v>
      </c>
      <c r="R320">
        <f>'O and D Ranks'!U320</f>
        <v>42</v>
      </c>
      <c r="S320" s="1">
        <f>_xlfn.RANK.EQ(Q320,$Q$2:$Q$500,)/COUNT($Q$2:Q$500)</f>
        <v>0.47494989979959917</v>
      </c>
      <c r="T320" s="1">
        <f>_xlfn.RANK.EQ(R320,$R$2:$R$500,0)/COUNT($R$2:R$500)</f>
        <v>0.9178356713426854</v>
      </c>
    </row>
    <row r="321" spans="1:20" x14ac:dyDescent="0.3">
      <c r="A321" t="str">
        <f>'Forward Ranks'!A321</f>
        <v>Pierre-Luc Dubois</v>
      </c>
      <c r="B321" t="str">
        <f>'Forward Ranks'!B321</f>
        <v>L.A</v>
      </c>
      <c r="C321">
        <f>'Forward Ranks'!BC321</f>
        <v>12.649629629630001</v>
      </c>
      <c r="D321" s="2">
        <f>'Forward Ranks'!BW321</f>
        <v>4.7415458937198061</v>
      </c>
      <c r="E321" s="1">
        <f t="shared" si="17"/>
        <v>0.71743486973947901</v>
      </c>
      <c r="F321" s="8">
        <f t="shared" si="16"/>
        <v>59.978799427448521</v>
      </c>
      <c r="G321">
        <f t="shared" si="18"/>
        <v>142</v>
      </c>
      <c r="Q321">
        <f>'O and D Ranks'!S321</f>
        <v>92</v>
      </c>
      <c r="R321">
        <f>'O and D Ranks'!U321</f>
        <v>253</v>
      </c>
      <c r="S321" s="1">
        <f>_xlfn.RANK.EQ(Q321,$Q$2:$Q$500,)/COUNT($Q$2:Q$500)</f>
        <v>0.8176352705410822</v>
      </c>
      <c r="T321" s="1">
        <f>_xlfn.RANK.EQ(R321,$R$2:$R$500,0)/COUNT($R$2:R$500)</f>
        <v>0.49498997995991983</v>
      </c>
    </row>
    <row r="322" spans="1:20" x14ac:dyDescent="0.3">
      <c r="A322" t="str">
        <f>'Forward Ranks'!A322</f>
        <v>Pius Suter</v>
      </c>
      <c r="B322" t="str">
        <f>'Forward Ranks'!B322</f>
        <v>VAN</v>
      </c>
      <c r="C322">
        <f>'Forward Ranks'!BC322</f>
        <v>12.120098039216</v>
      </c>
      <c r="D322" s="2">
        <f>'Forward Ranks'!BW322</f>
        <v>5.454106280193237</v>
      </c>
      <c r="E322" s="1">
        <f t="shared" si="17"/>
        <v>0.78356713426853708</v>
      </c>
      <c r="F322" s="8">
        <f t="shared" ref="F322:F385" si="19">D322*C322</f>
        <v>66.104302832245722</v>
      </c>
      <c r="G322">
        <f t="shared" si="18"/>
        <v>109</v>
      </c>
      <c r="Q322">
        <f>'O and D Ranks'!S322</f>
        <v>171</v>
      </c>
      <c r="R322">
        <f>'O and D Ranks'!U322</f>
        <v>55</v>
      </c>
      <c r="S322" s="1">
        <f>_xlfn.RANK.EQ(Q322,$Q$2:$Q$500,)/COUNT($Q$2:Q$500)</f>
        <v>0.65931863727454909</v>
      </c>
      <c r="T322" s="1">
        <f>_xlfn.RANK.EQ(R322,$R$2:$R$500,0)/COUNT($R$2:R$500)</f>
        <v>0.89178356713426854</v>
      </c>
    </row>
    <row r="323" spans="1:20" x14ac:dyDescent="0.3">
      <c r="A323" t="str">
        <f>'Forward Ranks'!A323</f>
        <v>Pontus Holmberg</v>
      </c>
      <c r="B323" t="str">
        <f>'Forward Ranks'!B323</f>
        <v>TOR</v>
      </c>
      <c r="C323">
        <f>'Forward Ranks'!BC323</f>
        <v>10.27</v>
      </c>
      <c r="D323" s="2">
        <f>'Forward Ranks'!BW323</f>
        <v>4.9782608695652177</v>
      </c>
      <c r="E323" s="1">
        <f t="shared" ref="E323:E386" si="20">_xlfn.RANK.EQ(F323,$F$2:$F$500,1)/COUNT($F$2:$F$500)</f>
        <v>0.6232464929859719</v>
      </c>
      <c r="F323" s="8">
        <f t="shared" si="19"/>
        <v>51.126739130434785</v>
      </c>
      <c r="G323">
        <f t="shared" ref="G323:G386" si="21">RANK(F323,$F$2:$F$500)</f>
        <v>189</v>
      </c>
      <c r="Q323">
        <f>'O and D Ranks'!S323</f>
        <v>259</v>
      </c>
      <c r="R323">
        <f>'O and D Ranks'!U323</f>
        <v>30</v>
      </c>
      <c r="S323" s="1">
        <f>_xlfn.RANK.EQ(Q323,$Q$2:$Q$500,)/COUNT($Q$2:Q$500)</f>
        <v>0.48296593186372744</v>
      </c>
      <c r="T323" s="1">
        <f>_xlfn.RANK.EQ(R323,$R$2:$R$500,0)/COUNT($R$2:R$500)</f>
        <v>0.94188376753507019</v>
      </c>
    </row>
    <row r="324" spans="1:20" x14ac:dyDescent="0.3">
      <c r="A324" t="str">
        <f>'Forward Ranks'!A324</f>
        <v>Quinton Byfield</v>
      </c>
      <c r="B324" t="str">
        <f>'Forward Ranks'!B324</f>
        <v>L.A</v>
      </c>
      <c r="C324">
        <f>'Forward Ranks'!BC324</f>
        <v>12.33</v>
      </c>
      <c r="D324" s="2">
        <f>'Forward Ranks'!BW324</f>
        <v>5.5700483091787438</v>
      </c>
      <c r="E324" s="1">
        <f t="shared" si="20"/>
        <v>0.81362725450901807</v>
      </c>
      <c r="F324" s="8">
        <f t="shared" si="19"/>
        <v>68.678695652173914</v>
      </c>
      <c r="G324">
        <f t="shared" si="21"/>
        <v>94</v>
      </c>
      <c r="Q324">
        <f>'O and D Ranks'!S324</f>
        <v>153</v>
      </c>
      <c r="R324">
        <f>'O and D Ranks'!U324</f>
        <v>62</v>
      </c>
      <c r="S324" s="1">
        <f>_xlfn.RANK.EQ(Q324,$Q$2:$Q$500,)/COUNT($Q$2:Q$500)</f>
        <v>0.69539078156312628</v>
      </c>
      <c r="T324" s="1">
        <f>_xlfn.RANK.EQ(R324,$R$2:$R$500,0)/COUNT($R$2:R$500)</f>
        <v>0.87775551102204408</v>
      </c>
    </row>
    <row r="325" spans="1:20" x14ac:dyDescent="0.3">
      <c r="A325" t="str">
        <f>'Forward Ranks'!A325</f>
        <v>Radek Faksa</v>
      </c>
      <c r="B325" t="str">
        <f>'Forward Ranks'!B325</f>
        <v>DAL</v>
      </c>
      <c r="C325">
        <f>'Forward Ranks'!BC325</f>
        <v>10.376422764228</v>
      </c>
      <c r="D325" s="2">
        <f>'Forward Ranks'!BW325</f>
        <v>4.6787439613526569</v>
      </c>
      <c r="E325" s="1">
        <f t="shared" si="20"/>
        <v>0.60320641282565135</v>
      </c>
      <c r="F325" s="8">
        <f t="shared" si="19"/>
        <v>48.548625348573999</v>
      </c>
      <c r="G325">
        <f t="shared" si="21"/>
        <v>199</v>
      </c>
      <c r="Q325">
        <f>'O and D Ranks'!S325</f>
        <v>290</v>
      </c>
      <c r="R325">
        <f>'O and D Ranks'!U325</f>
        <v>18</v>
      </c>
      <c r="S325" s="1">
        <f>_xlfn.RANK.EQ(Q325,$Q$2:$Q$500,)/COUNT($Q$2:Q$500)</f>
        <v>0.42084168336673344</v>
      </c>
      <c r="T325" s="1">
        <f>_xlfn.RANK.EQ(R325,$R$2:$R$500,0)/COUNT($R$2:R$500)</f>
        <v>0.96593186372745488</v>
      </c>
    </row>
    <row r="326" spans="1:20" x14ac:dyDescent="0.3">
      <c r="A326" t="str">
        <f>'Forward Ranks'!A326</f>
        <v>Radim Zohorna</v>
      </c>
      <c r="B326" t="str">
        <f>'Forward Ranks'!B326</f>
        <v>PIT</v>
      </c>
      <c r="C326">
        <f>'Forward Ranks'!BC326</f>
        <v>9.1419354838710003</v>
      </c>
      <c r="D326" s="2">
        <f>'Forward Ranks'!BW326</f>
        <v>5.1666666666666661</v>
      </c>
      <c r="E326" s="1">
        <f t="shared" si="20"/>
        <v>0.57915831663326656</v>
      </c>
      <c r="F326" s="8">
        <f t="shared" si="19"/>
        <v>47.233333333333498</v>
      </c>
      <c r="G326">
        <f t="shared" si="21"/>
        <v>211</v>
      </c>
      <c r="Q326">
        <f>'O and D Ranks'!S326</f>
        <v>123</v>
      </c>
      <c r="R326">
        <f>'O and D Ranks'!U326</f>
        <v>169</v>
      </c>
      <c r="S326" s="1">
        <f>_xlfn.RANK.EQ(Q326,$Q$2:$Q$500,)/COUNT($Q$2:Q$500)</f>
        <v>0.75551102204408815</v>
      </c>
      <c r="T326" s="1">
        <f>_xlfn.RANK.EQ(R326,$R$2:$R$500,0)/COUNT($R$2:R$500)</f>
        <v>0.66332665330661322</v>
      </c>
    </row>
    <row r="327" spans="1:20" x14ac:dyDescent="0.3">
      <c r="A327" t="str">
        <f>'Forward Ranks'!A327</f>
        <v>Rafael Harvey-Pinard</v>
      </c>
      <c r="B327" t="str">
        <f>'Forward Ranks'!B327</f>
        <v>MTL</v>
      </c>
      <c r="C327">
        <f>'Forward Ranks'!BC327</f>
        <v>10.711904761905</v>
      </c>
      <c r="D327" s="2">
        <f>'Forward Ranks'!BW327</f>
        <v>3.1449275362318838</v>
      </c>
      <c r="E327" s="1">
        <f t="shared" si="20"/>
        <v>0.39278557114228457</v>
      </c>
      <c r="F327" s="8">
        <f t="shared" si="19"/>
        <v>33.688164251208477</v>
      </c>
      <c r="G327">
        <f t="shared" si="21"/>
        <v>304</v>
      </c>
      <c r="Q327">
        <f>'O and D Ranks'!S327</f>
        <v>248</v>
      </c>
      <c r="R327">
        <f>'O and D Ranks'!U327</f>
        <v>264</v>
      </c>
      <c r="S327" s="1">
        <f>_xlfn.RANK.EQ(Q327,$Q$2:$Q$500,)/COUNT($Q$2:Q$500)</f>
        <v>0.50501002004008011</v>
      </c>
      <c r="T327" s="1">
        <f>_xlfn.RANK.EQ(R327,$R$2:$R$500,0)/COUNT($R$2:R$500)</f>
        <v>0.47294589178356711</v>
      </c>
    </row>
    <row r="328" spans="1:20" x14ac:dyDescent="0.3">
      <c r="A328" t="str">
        <f>'Forward Ranks'!A328</f>
        <v>Reese Johnson</v>
      </c>
      <c r="B328" t="str">
        <f>'Forward Ranks'!B328</f>
        <v>CHI</v>
      </c>
      <c r="C328">
        <f>'Forward Ranks'!BC328</f>
        <v>9.8776041666666998</v>
      </c>
      <c r="D328" s="2">
        <f>'Forward Ranks'!BW328</f>
        <v>1.9734299516908211</v>
      </c>
      <c r="E328" s="1">
        <f t="shared" si="20"/>
        <v>0.26252505010020039</v>
      </c>
      <c r="F328" s="8">
        <f t="shared" si="19"/>
        <v>19.492759913446118</v>
      </c>
      <c r="G328">
        <f t="shared" si="21"/>
        <v>369</v>
      </c>
      <c r="Q328">
        <f>'O and D Ranks'!S328</f>
        <v>357</v>
      </c>
      <c r="R328">
        <f>'O and D Ranks'!U328</f>
        <v>287</v>
      </c>
      <c r="S328" s="1">
        <f>_xlfn.RANK.EQ(Q328,$Q$2:$Q$500,)/COUNT($Q$2:Q$500)</f>
        <v>0.28657314629258518</v>
      </c>
      <c r="T328" s="1">
        <f>_xlfn.RANK.EQ(R328,$R$2:$R$500,0)/COUNT($R$2:R$500)</f>
        <v>0.42685370741482964</v>
      </c>
    </row>
    <row r="329" spans="1:20" x14ac:dyDescent="0.3">
      <c r="A329" t="str">
        <f>'Forward Ranks'!A329</f>
        <v>Reilly Smith</v>
      </c>
      <c r="B329" t="str">
        <f>'Forward Ranks'!B329</f>
        <v>PIT</v>
      </c>
      <c r="C329">
        <f>'Forward Ranks'!BC329</f>
        <v>12.855416666667001</v>
      </c>
      <c r="D329" s="2">
        <f>'Forward Ranks'!BW329</f>
        <v>4.6884057971014492</v>
      </c>
      <c r="E329" s="1">
        <f t="shared" si="20"/>
        <v>0.72144288577154314</v>
      </c>
      <c r="F329" s="8">
        <f t="shared" si="19"/>
        <v>60.271410024156154</v>
      </c>
      <c r="G329">
        <f t="shared" si="21"/>
        <v>140</v>
      </c>
      <c r="Q329">
        <f>'O and D Ranks'!S329</f>
        <v>182</v>
      </c>
      <c r="R329">
        <f>'O and D Ranks'!U329</f>
        <v>99</v>
      </c>
      <c r="S329" s="1">
        <f>_xlfn.RANK.EQ(Q329,$Q$2:$Q$500,)/COUNT($Q$2:Q$500)</f>
        <v>0.63727454909819636</v>
      </c>
      <c r="T329" s="1">
        <f>_xlfn.RANK.EQ(R329,$R$2:$R$500,0)/COUNT($R$2:R$500)</f>
        <v>0.80360721442885774</v>
      </c>
    </row>
    <row r="330" spans="1:20" x14ac:dyDescent="0.3">
      <c r="A330" t="str">
        <f>'Forward Ranks'!A330</f>
        <v>Rickard Rakell</v>
      </c>
      <c r="B330" t="str">
        <f>'Forward Ranks'!B330</f>
        <v>PIT</v>
      </c>
      <c r="C330">
        <f>'Forward Ranks'!BC330</f>
        <v>14.213541666667</v>
      </c>
      <c r="D330" s="2">
        <f>'Forward Ranks'!BW330</f>
        <v>4.4178743961352662</v>
      </c>
      <c r="E330" s="1">
        <f t="shared" si="20"/>
        <v>0.75350701402805609</v>
      </c>
      <c r="F330" s="8">
        <f t="shared" si="19"/>
        <v>62.793641807569919</v>
      </c>
      <c r="G330">
        <f t="shared" si="21"/>
        <v>124</v>
      </c>
      <c r="Q330">
        <f>'O and D Ranks'!S330</f>
        <v>127</v>
      </c>
      <c r="R330">
        <f>'O and D Ranks'!U330</f>
        <v>159</v>
      </c>
      <c r="S330" s="1">
        <f>_xlfn.RANK.EQ(Q330,$Q$2:$Q$500,)/COUNT($Q$2:Q$500)</f>
        <v>0.74749498997995989</v>
      </c>
      <c r="T330" s="1">
        <f>_xlfn.RANK.EQ(R330,$R$2:$R$500,0)/COUNT($R$2:R$500)</f>
        <v>0.68336673346693388</v>
      </c>
    </row>
    <row r="331" spans="1:20" x14ac:dyDescent="0.3">
      <c r="A331" t="str">
        <f>'Forward Ranks'!A331</f>
        <v>Ridly Greig</v>
      </c>
      <c r="B331" t="str">
        <f>'Forward Ranks'!B331</f>
        <v>OTT</v>
      </c>
      <c r="C331">
        <f>'Forward Ranks'!BC331</f>
        <v>11.95931372549</v>
      </c>
      <c r="D331" s="2">
        <f>'Forward Ranks'!BW331</f>
        <v>5.6014492753623193</v>
      </c>
      <c r="E331" s="1">
        <f t="shared" si="20"/>
        <v>0.78957915831663328</v>
      </c>
      <c r="F331" s="8">
        <f t="shared" si="19"/>
        <v>66.989489201476601</v>
      </c>
      <c r="G331">
        <f t="shared" si="21"/>
        <v>106</v>
      </c>
      <c r="Q331">
        <f>'O and D Ranks'!S331</f>
        <v>59</v>
      </c>
      <c r="R331">
        <f>'O and D Ranks'!U331</f>
        <v>120</v>
      </c>
      <c r="S331" s="1">
        <f>_xlfn.RANK.EQ(Q331,$Q$2:$Q$500,)/COUNT($Q$2:Q$500)</f>
        <v>0.88376753507014028</v>
      </c>
      <c r="T331" s="1">
        <f>_xlfn.RANK.EQ(R331,$R$2:$R$500,0)/COUNT($R$2:R$500)</f>
        <v>0.76152304609218435</v>
      </c>
    </row>
    <row r="332" spans="1:20" x14ac:dyDescent="0.3">
      <c r="A332" t="str">
        <f>'Forward Ranks'!A332</f>
        <v>Robby Fabbri</v>
      </c>
      <c r="B332" t="str">
        <f>'Forward Ranks'!B332</f>
        <v>DET</v>
      </c>
      <c r="C332">
        <f>'Forward Ranks'!BC332</f>
        <v>11.32962962963</v>
      </c>
      <c r="D332" s="2">
        <f>'Forward Ranks'!BW332</f>
        <v>2.456521739130435</v>
      </c>
      <c r="E332" s="1">
        <f t="shared" si="20"/>
        <v>0.35270541082164331</v>
      </c>
      <c r="F332" s="8">
        <f t="shared" si="19"/>
        <v>27.831481481482395</v>
      </c>
      <c r="G332">
        <f t="shared" si="21"/>
        <v>324</v>
      </c>
      <c r="Q332">
        <f>'O and D Ranks'!S332</f>
        <v>255</v>
      </c>
      <c r="R332">
        <f>'O and D Ranks'!U332</f>
        <v>389</v>
      </c>
      <c r="S332" s="1">
        <f>_xlfn.RANK.EQ(Q332,$Q$2:$Q$500,)/COUNT($Q$2:Q$500)</f>
        <v>0.4909819639278557</v>
      </c>
      <c r="T332" s="1">
        <f>_xlfn.RANK.EQ(R332,$R$2:$R$500,0)/COUNT($R$2:R$500)</f>
        <v>0.22244488977955912</v>
      </c>
    </row>
    <row r="333" spans="1:20" x14ac:dyDescent="0.3">
      <c r="A333" t="str">
        <f>'Forward Ranks'!A333</f>
        <v>Robert Thomas</v>
      </c>
      <c r="B333" t="str">
        <f>'Forward Ranks'!B333</f>
        <v>STL</v>
      </c>
      <c r="C333">
        <f>'Forward Ranks'!BC333</f>
        <v>14.686956521739001</v>
      </c>
      <c r="D333" s="2">
        <f>'Forward Ranks'!BW333</f>
        <v>5.8599033816425115</v>
      </c>
      <c r="E333" s="1">
        <f t="shared" si="20"/>
        <v>0.94789579158316628</v>
      </c>
      <c r="F333" s="8">
        <f t="shared" si="19"/>
        <v>86.064146187774909</v>
      </c>
      <c r="G333">
        <f t="shared" si="21"/>
        <v>27</v>
      </c>
      <c r="Q333">
        <f>'O and D Ranks'!S333</f>
        <v>40</v>
      </c>
      <c r="R333">
        <f>'O and D Ranks'!U333</f>
        <v>250</v>
      </c>
      <c r="S333" s="1">
        <f>_xlfn.RANK.EQ(Q333,$Q$2:$Q$500,)/COUNT($Q$2:Q$500)</f>
        <v>0.92184368737474953</v>
      </c>
      <c r="T333" s="1">
        <f>_xlfn.RANK.EQ(R333,$R$2:$R$500,0)/COUNT($R$2:R$500)</f>
        <v>0.50100200400801598</v>
      </c>
    </row>
    <row r="334" spans="1:20" x14ac:dyDescent="0.3">
      <c r="A334" t="str">
        <f>'Forward Ranks'!A334</f>
        <v>Roope Hintz</v>
      </c>
      <c r="B334" t="str">
        <f>'Forward Ranks'!B334</f>
        <v>DAL</v>
      </c>
      <c r="C334">
        <f>'Forward Ranks'!BC334</f>
        <v>12.253623188405999</v>
      </c>
      <c r="D334" s="2">
        <f>'Forward Ranks'!BW334</f>
        <v>6.9637681159420293</v>
      </c>
      <c r="E334" s="1">
        <f t="shared" si="20"/>
        <v>0.93987975951903813</v>
      </c>
      <c r="F334" s="8">
        <f t="shared" si="19"/>
        <v>85.33139046418961</v>
      </c>
      <c r="G334">
        <f t="shared" si="21"/>
        <v>31</v>
      </c>
      <c r="Q334">
        <f>'O and D Ranks'!S334</f>
        <v>26</v>
      </c>
      <c r="R334">
        <f>'O and D Ranks'!U334</f>
        <v>83</v>
      </c>
      <c r="S334" s="1">
        <f>_xlfn.RANK.EQ(Q334,$Q$2:$Q$500,)/COUNT($Q$2:Q$500)</f>
        <v>0.94989979959919835</v>
      </c>
      <c r="T334" s="1">
        <f>_xlfn.RANK.EQ(R334,$R$2:$R$500,0)/COUNT($R$2:R$500)</f>
        <v>0.83567134268537069</v>
      </c>
    </row>
    <row r="335" spans="1:20" x14ac:dyDescent="0.3">
      <c r="A335" t="str">
        <f>'Forward Ranks'!A335</f>
        <v>Ross Colton</v>
      </c>
      <c r="B335" t="str">
        <f>'Forward Ranks'!B335</f>
        <v>COL</v>
      </c>
      <c r="C335">
        <f>'Forward Ranks'!BC335</f>
        <v>11.401449275361999</v>
      </c>
      <c r="D335" s="2">
        <f>'Forward Ranks'!BW335</f>
        <v>5.5531400966183577</v>
      </c>
      <c r="E335" s="1">
        <f t="shared" si="20"/>
        <v>0.76352705410821642</v>
      </c>
      <c r="F335" s="8">
        <f t="shared" si="19"/>
        <v>63.313845130573036</v>
      </c>
      <c r="G335">
        <f t="shared" si="21"/>
        <v>119</v>
      </c>
      <c r="Q335">
        <f>'O and D Ranks'!S335</f>
        <v>65</v>
      </c>
      <c r="R335">
        <f>'O and D Ranks'!U335</f>
        <v>196</v>
      </c>
      <c r="S335" s="1">
        <f>_xlfn.RANK.EQ(Q335,$Q$2:$Q$500,)/COUNT($Q$2:Q$500)</f>
        <v>0.87174348697394788</v>
      </c>
      <c r="T335" s="1">
        <f>_xlfn.RANK.EQ(R335,$R$2:$R$500,0)/COUNT($R$2:R$500)</f>
        <v>0.60921843687374755</v>
      </c>
    </row>
    <row r="336" spans="1:20" x14ac:dyDescent="0.3">
      <c r="A336" t="str">
        <f>'Forward Ranks'!A336</f>
        <v>Ross Johnston</v>
      </c>
      <c r="B336" t="str">
        <f>'Forward Ranks'!B336</f>
        <v>ANA</v>
      </c>
      <c r="C336">
        <f>'Forward Ranks'!BC336</f>
        <v>7.5214285714285998</v>
      </c>
      <c r="D336" s="2">
        <f>'Forward Ranks'!BW336</f>
        <v>1.0869565217391304</v>
      </c>
      <c r="E336" s="1">
        <f t="shared" si="20"/>
        <v>0.17635270541082165</v>
      </c>
      <c r="F336" s="8">
        <f t="shared" si="19"/>
        <v>8.1754658385093464</v>
      </c>
      <c r="G336">
        <f t="shared" si="21"/>
        <v>412</v>
      </c>
      <c r="Q336">
        <f>'O and D Ranks'!S336</f>
        <v>414</v>
      </c>
      <c r="R336">
        <f>'O and D Ranks'!U336</f>
        <v>301</v>
      </c>
      <c r="S336" s="1">
        <f>_xlfn.RANK.EQ(Q336,$Q$2:$Q$500,)/COUNT($Q$2:Q$500)</f>
        <v>0.17234468937875752</v>
      </c>
      <c r="T336" s="1">
        <f>_xlfn.RANK.EQ(R336,$R$2:$R$500,0)/COUNT($R$2:R$500)</f>
        <v>0.39879759519038077</v>
      </c>
    </row>
    <row r="337" spans="1:20" x14ac:dyDescent="0.3">
      <c r="A337" t="str">
        <f>'Forward Ranks'!A337</f>
        <v>Rourke Chartier</v>
      </c>
      <c r="B337" t="str">
        <f>'Forward Ranks'!B337</f>
        <v>OTT</v>
      </c>
      <c r="C337">
        <f>'Forward Ranks'!BC337</f>
        <v>8.6468749999999996</v>
      </c>
      <c r="D337" s="2">
        <f>'Forward Ranks'!BW337</f>
        <v>2.3285024154589373</v>
      </c>
      <c r="E337" s="1">
        <f t="shared" si="20"/>
        <v>0.26653306613226452</v>
      </c>
      <c r="F337" s="8">
        <f t="shared" si="19"/>
        <v>20.134269323671496</v>
      </c>
      <c r="G337">
        <f t="shared" si="21"/>
        <v>367</v>
      </c>
      <c r="Q337">
        <f>'O and D Ranks'!S337</f>
        <v>385</v>
      </c>
      <c r="R337">
        <f>'O and D Ranks'!U337</f>
        <v>108</v>
      </c>
      <c r="S337" s="1">
        <f>_xlfn.RANK.EQ(Q337,$Q$2:$Q$500,)/COUNT($Q$2:Q$500)</f>
        <v>0.23046092184368738</v>
      </c>
      <c r="T337" s="1">
        <f>_xlfn.RANK.EQ(R337,$R$2:$R$500,0)/COUNT($R$2:R$500)</f>
        <v>0.78557114228456915</v>
      </c>
    </row>
    <row r="338" spans="1:20" x14ac:dyDescent="0.3">
      <c r="A338" t="str">
        <f>'Forward Ranks'!A338</f>
        <v>Ryan Carpenter</v>
      </c>
      <c r="B338" t="str">
        <f>'Forward Ranks'!B338</f>
        <v>S.J</v>
      </c>
      <c r="C338">
        <f>'Forward Ranks'!BC338</f>
        <v>9.5661290322581003</v>
      </c>
      <c r="D338" s="2">
        <f>'Forward Ranks'!BW338</f>
        <v>4.2632850241545892</v>
      </c>
      <c r="E338" s="1">
        <f t="shared" si="20"/>
        <v>0.4849699398797595</v>
      </c>
      <c r="F338" s="8">
        <f t="shared" si="19"/>
        <v>40.783134642356394</v>
      </c>
      <c r="G338">
        <f t="shared" si="21"/>
        <v>258</v>
      </c>
      <c r="Q338">
        <f>'O and D Ranks'!S338</f>
        <v>265</v>
      </c>
      <c r="R338">
        <f>'O and D Ranks'!U338</f>
        <v>148</v>
      </c>
      <c r="S338" s="1">
        <f>_xlfn.RANK.EQ(Q338,$Q$2:$Q$500,)/COUNT($Q$2:Q$500)</f>
        <v>0.4709418837675351</v>
      </c>
      <c r="T338" s="1">
        <f>_xlfn.RANK.EQ(R338,$R$2:$R$500,0)/COUNT($R$2:R$500)</f>
        <v>0.70541082164328661</v>
      </c>
    </row>
    <row r="339" spans="1:20" x14ac:dyDescent="0.3">
      <c r="A339" t="str">
        <f>'Forward Ranks'!A339</f>
        <v>Ryan Donato</v>
      </c>
      <c r="B339" t="str">
        <f>'Forward Ranks'!B339</f>
        <v>CHI</v>
      </c>
      <c r="C339">
        <f>'Forward Ranks'!BC339</f>
        <v>12.066296296296001</v>
      </c>
      <c r="D339" s="2">
        <f>'Forward Ranks'!BW339</f>
        <v>3.408212560386473</v>
      </c>
      <c r="E339" s="1">
        <f t="shared" si="20"/>
        <v>0.49498997995991983</v>
      </c>
      <c r="F339" s="8">
        <f t="shared" si="19"/>
        <v>41.124502594380807</v>
      </c>
      <c r="G339">
        <f t="shared" si="21"/>
        <v>253</v>
      </c>
      <c r="Q339">
        <f>'O and D Ranks'!S339</f>
        <v>260</v>
      </c>
      <c r="R339">
        <f>'O and D Ranks'!U339</f>
        <v>248</v>
      </c>
      <c r="S339" s="1">
        <f>_xlfn.RANK.EQ(Q339,$Q$2:$Q$500,)/COUNT($Q$2:Q$500)</f>
        <v>0.48096192384769537</v>
      </c>
      <c r="T339" s="1">
        <f>_xlfn.RANK.EQ(R339,$R$2:$R$500,0)/COUNT($R$2:R$500)</f>
        <v>0.50501002004008011</v>
      </c>
    </row>
    <row r="340" spans="1:20" x14ac:dyDescent="0.3">
      <c r="A340" t="str">
        <f>'Forward Ranks'!A340</f>
        <v>Ryan Hartman</v>
      </c>
      <c r="B340" t="str">
        <f>'Forward Ranks'!B340</f>
        <v>MIN</v>
      </c>
      <c r="C340">
        <f>'Forward Ranks'!BC340</f>
        <v>13.005038759690001</v>
      </c>
      <c r="D340" s="2">
        <f>'Forward Ranks'!BW340</f>
        <v>4.8212560386473431</v>
      </c>
      <c r="E340" s="1">
        <f t="shared" si="20"/>
        <v>0.75150300601202402</v>
      </c>
      <c r="F340" s="8">
        <f t="shared" si="19"/>
        <v>62.700621652998166</v>
      </c>
      <c r="G340">
        <f t="shared" si="21"/>
        <v>125</v>
      </c>
      <c r="Q340">
        <f>'O and D Ranks'!S340</f>
        <v>174</v>
      </c>
      <c r="R340">
        <f>'O and D Ranks'!U340</f>
        <v>186</v>
      </c>
      <c r="S340" s="1">
        <f>_xlfn.RANK.EQ(Q340,$Q$2:$Q$500,)/COUNT($Q$2:Q$500)</f>
        <v>0.65330661322645289</v>
      </c>
      <c r="T340" s="1">
        <f>_xlfn.RANK.EQ(R340,$R$2:$R$500,0)/COUNT($R$2:R$500)</f>
        <v>0.6292585170340681</v>
      </c>
    </row>
    <row r="341" spans="1:20" x14ac:dyDescent="0.3">
      <c r="A341" t="str">
        <f>'Forward Ranks'!A341</f>
        <v>Ryan Johansen</v>
      </c>
      <c r="B341" t="str">
        <f>'Forward Ranks'!B341</f>
        <v>COL</v>
      </c>
      <c r="C341">
        <f>'Forward Ranks'!BC341</f>
        <v>10.794791666667001</v>
      </c>
      <c r="D341" s="2">
        <f>'Forward Ranks'!BW341</f>
        <v>2.3357487922705316</v>
      </c>
      <c r="E341" s="1">
        <f t="shared" si="20"/>
        <v>0.32865731462925851</v>
      </c>
      <c r="F341" s="8">
        <f t="shared" si="19"/>
        <v>25.213921598229444</v>
      </c>
      <c r="G341">
        <f t="shared" si="21"/>
        <v>336</v>
      </c>
      <c r="Q341">
        <f>'O and D Ranks'!S341</f>
        <v>358</v>
      </c>
      <c r="R341">
        <f>'O and D Ranks'!U341</f>
        <v>177</v>
      </c>
      <c r="S341" s="1">
        <f>_xlfn.RANK.EQ(Q341,$Q$2:$Q$500,)/COUNT($Q$2:Q$500)</f>
        <v>0.28456913827655311</v>
      </c>
      <c r="T341" s="1">
        <f>_xlfn.RANK.EQ(R341,$R$2:$R$500,0)/COUNT($R$2:R$500)</f>
        <v>0.64729458917835669</v>
      </c>
    </row>
    <row r="342" spans="1:20" x14ac:dyDescent="0.3">
      <c r="A342" t="str">
        <f>'Forward Ranks'!A342</f>
        <v>Ryan Lomberg</v>
      </c>
      <c r="B342" t="str">
        <f>'Forward Ranks'!B342</f>
        <v>FLA</v>
      </c>
      <c r="C342">
        <f>'Forward Ranks'!BC342</f>
        <v>9.1531914893616992</v>
      </c>
      <c r="D342" s="2">
        <f>'Forward Ranks'!BW342</f>
        <v>3.4130434782608696</v>
      </c>
      <c r="E342" s="1">
        <f t="shared" si="20"/>
        <v>0.37474949899799598</v>
      </c>
      <c r="F342" s="8">
        <f t="shared" si="19"/>
        <v>31.240240518038842</v>
      </c>
      <c r="G342">
        <f t="shared" si="21"/>
        <v>313</v>
      </c>
      <c r="Q342">
        <f>'O and D Ranks'!S342</f>
        <v>344</v>
      </c>
      <c r="R342">
        <f>'O and D Ranks'!U342</f>
        <v>29</v>
      </c>
      <c r="S342" s="1">
        <f>_xlfn.RANK.EQ(Q342,$Q$2:$Q$500,)/COUNT($Q$2:Q$500)</f>
        <v>0.31262525050100198</v>
      </c>
      <c r="T342" s="1">
        <f>_xlfn.RANK.EQ(R342,$R$2:$R$500,0)/COUNT($R$2:R$500)</f>
        <v>0.94388777555110226</v>
      </c>
    </row>
    <row r="343" spans="1:20" x14ac:dyDescent="0.3">
      <c r="A343" t="str">
        <f>'Forward Ranks'!A343</f>
        <v>Ryan McLeod</v>
      </c>
      <c r="B343" t="str">
        <f>'Forward Ranks'!B343</f>
        <v>EDM</v>
      </c>
      <c r="C343">
        <f>'Forward Ranks'!BC343</f>
        <v>11.764728682171</v>
      </c>
      <c r="D343" s="2">
        <f>'Forward Ranks'!BW343</f>
        <v>6.1932367149758445</v>
      </c>
      <c r="E343" s="1">
        <f t="shared" si="20"/>
        <v>0.86172344689378755</v>
      </c>
      <c r="F343" s="8">
        <f t="shared" si="19"/>
        <v>72.861749616150817</v>
      </c>
      <c r="G343">
        <f t="shared" si="21"/>
        <v>70</v>
      </c>
      <c r="Q343">
        <f>'O and D Ranks'!S343</f>
        <v>122</v>
      </c>
      <c r="R343">
        <f>'O and D Ranks'!U343</f>
        <v>57</v>
      </c>
      <c r="S343" s="1">
        <f>_xlfn.RANK.EQ(Q343,$Q$2:$Q$500,)/COUNT($Q$2:Q$500)</f>
        <v>0.75751503006012022</v>
      </c>
      <c r="T343" s="1">
        <f>_xlfn.RANK.EQ(R343,$R$2:$R$500,0)/COUNT($R$2:R$500)</f>
        <v>0.88777555110220441</v>
      </c>
    </row>
    <row r="344" spans="1:20" x14ac:dyDescent="0.3">
      <c r="A344" t="str">
        <f>'Forward Ranks'!A344</f>
        <v>Ryan Nugent-Hopkins</v>
      </c>
      <c r="B344" t="str">
        <f>'Forward Ranks'!B344</f>
        <v>EDM</v>
      </c>
      <c r="C344">
        <f>'Forward Ranks'!BC344</f>
        <v>13.914772727273</v>
      </c>
      <c r="D344" s="2">
        <f>'Forward Ranks'!BW344</f>
        <v>6.9323671497584529</v>
      </c>
      <c r="E344" s="1">
        <f t="shared" si="20"/>
        <v>0.98597194388777554</v>
      </c>
      <c r="F344" s="8">
        <f t="shared" si="19"/>
        <v>96.462313350902178</v>
      </c>
      <c r="G344">
        <f t="shared" si="21"/>
        <v>8</v>
      </c>
      <c r="Q344">
        <f>'O and D Ranks'!S344</f>
        <v>9</v>
      </c>
      <c r="R344">
        <f>'O and D Ranks'!U344</f>
        <v>63</v>
      </c>
      <c r="S344" s="1">
        <f>_xlfn.RANK.EQ(Q344,$Q$2:$Q$500,)/COUNT($Q$2:Q$500)</f>
        <v>0.98396793587174347</v>
      </c>
      <c r="T344" s="1">
        <f>_xlfn.RANK.EQ(R344,$R$2:$R$500,0)/COUNT($R$2:R$500)</f>
        <v>0.87575150300601201</v>
      </c>
    </row>
    <row r="345" spans="1:20" x14ac:dyDescent="0.3">
      <c r="A345" t="str">
        <f>'Forward Ranks'!A345</f>
        <v>Ryan O'Reilly</v>
      </c>
      <c r="B345" t="str">
        <f>'Forward Ranks'!B345</f>
        <v>NSH</v>
      </c>
      <c r="C345">
        <f>'Forward Ranks'!BC345</f>
        <v>13.177777777777999</v>
      </c>
      <c r="D345" s="2">
        <f>'Forward Ranks'!BW345</f>
        <v>5.3671497584541061</v>
      </c>
      <c r="E345" s="1">
        <f t="shared" si="20"/>
        <v>0.83166332665330667</v>
      </c>
      <c r="F345" s="8">
        <f t="shared" si="19"/>
        <v>70.727106816963072</v>
      </c>
      <c r="G345">
        <f t="shared" si="21"/>
        <v>85</v>
      </c>
      <c r="Q345">
        <f>'O and D Ranks'!S345</f>
        <v>41</v>
      </c>
      <c r="R345">
        <f>'O and D Ranks'!U345</f>
        <v>220</v>
      </c>
      <c r="S345" s="1">
        <f>_xlfn.RANK.EQ(Q345,$Q$2:$Q$500,)/COUNT($Q$2:Q$500)</f>
        <v>0.91983967935871747</v>
      </c>
      <c r="T345" s="1">
        <f>_xlfn.RANK.EQ(R345,$R$2:$R$500,0)/COUNT($R$2:R$500)</f>
        <v>0.56112224448897796</v>
      </c>
    </row>
    <row r="346" spans="1:20" x14ac:dyDescent="0.3">
      <c r="A346" t="str">
        <f>'Forward Ranks'!A346</f>
        <v>Ryan Poehling</v>
      </c>
      <c r="B346" t="str">
        <f>'Forward Ranks'!B346</f>
        <v>PHI</v>
      </c>
      <c r="C346">
        <f>'Forward Ranks'!BC346</f>
        <v>11.083333333333</v>
      </c>
      <c r="D346" s="2">
        <f>'Forward Ranks'!BW346</f>
        <v>3.2946859903381647</v>
      </c>
      <c r="E346" s="1">
        <f t="shared" si="20"/>
        <v>0.43887775551102204</v>
      </c>
      <c r="F346" s="8">
        <f t="shared" si="19"/>
        <v>36.516103059580225</v>
      </c>
      <c r="G346">
        <f t="shared" si="21"/>
        <v>281</v>
      </c>
      <c r="Q346">
        <f>'O and D Ranks'!S346</f>
        <v>245</v>
      </c>
      <c r="R346">
        <f>'O and D Ranks'!U346</f>
        <v>252</v>
      </c>
      <c r="S346" s="1">
        <f>_xlfn.RANK.EQ(Q346,$Q$2:$Q$500,)/COUNT($Q$2:Q$500)</f>
        <v>0.51102204408817631</v>
      </c>
      <c r="T346" s="1">
        <f>_xlfn.RANK.EQ(R346,$R$2:$R$500,0)/COUNT($R$2:R$500)</f>
        <v>0.4969939879759519</v>
      </c>
    </row>
    <row r="347" spans="1:20" x14ac:dyDescent="0.3">
      <c r="A347" t="str">
        <f>'Forward Ranks'!A347</f>
        <v>Ryan Strome</v>
      </c>
      <c r="B347" t="str">
        <f>'Forward Ranks'!B347</f>
        <v>ANA</v>
      </c>
      <c r="C347">
        <f>'Forward Ranks'!BC347</f>
        <v>12.304074074074</v>
      </c>
      <c r="D347" s="2">
        <f>'Forward Ranks'!BW347</f>
        <v>2.3599033816425123</v>
      </c>
      <c r="E347" s="1">
        <f t="shared" si="20"/>
        <v>0.36072144288577157</v>
      </c>
      <c r="F347" s="8">
        <f t="shared" si="19"/>
        <v>29.036426015387196</v>
      </c>
      <c r="G347">
        <f t="shared" si="21"/>
        <v>320</v>
      </c>
      <c r="Q347">
        <f>'O and D Ranks'!S347</f>
        <v>209</v>
      </c>
      <c r="R347">
        <f>'O and D Ranks'!U347</f>
        <v>387</v>
      </c>
      <c r="S347" s="1">
        <f>_xlfn.RANK.EQ(Q347,$Q$2:$Q$500,)/COUNT($Q$2:Q$500)</f>
        <v>0.58316633266533069</v>
      </c>
      <c r="T347" s="1">
        <f>_xlfn.RANK.EQ(R347,$R$2:$R$500,0)/COUNT($R$2:R$500)</f>
        <v>0.22645290581162325</v>
      </c>
    </row>
    <row r="348" spans="1:20" x14ac:dyDescent="0.3">
      <c r="A348" t="str">
        <f>'Forward Ranks'!A348</f>
        <v>Sam Bennett</v>
      </c>
      <c r="B348" t="str">
        <f>'Forward Ranks'!B348</f>
        <v>FLA</v>
      </c>
      <c r="C348">
        <f>'Forward Ranks'!BC348</f>
        <v>12.888095238095</v>
      </c>
      <c r="D348" s="2">
        <f>'Forward Ranks'!BW348</f>
        <v>5.93719806763285</v>
      </c>
      <c r="E348" s="1">
        <f t="shared" si="20"/>
        <v>0.88977955911823647</v>
      </c>
      <c r="F348" s="8">
        <f t="shared" si="19"/>
        <v>76.519174143085763</v>
      </c>
      <c r="G348">
        <f t="shared" si="21"/>
        <v>56</v>
      </c>
      <c r="Q348">
        <f>'O and D Ranks'!S348</f>
        <v>45</v>
      </c>
      <c r="R348">
        <f>'O and D Ranks'!U348</f>
        <v>80</v>
      </c>
      <c r="S348" s="1">
        <f>_xlfn.RANK.EQ(Q348,$Q$2:$Q$500,)/COUNT($Q$2:Q$500)</f>
        <v>0.9118236472945892</v>
      </c>
      <c r="T348" s="1">
        <f>_xlfn.RANK.EQ(R348,$R$2:$R$500,0)/COUNT($R$2:R$500)</f>
        <v>0.84168336673346689</v>
      </c>
    </row>
    <row r="349" spans="1:20" x14ac:dyDescent="0.3">
      <c r="A349" t="str">
        <f>'Forward Ranks'!A349</f>
        <v>Sam Carrick</v>
      </c>
      <c r="B349" t="str">
        <f>'Forward Ranks'!B349</f>
        <v>ANA</v>
      </c>
      <c r="C349">
        <f>'Forward Ranks'!BC349</f>
        <v>8.8295138888889007</v>
      </c>
      <c r="D349" s="2">
        <f>'Forward Ranks'!BW349</f>
        <v>2.6449275362318838</v>
      </c>
      <c r="E349" s="1">
        <f t="shared" si="20"/>
        <v>0.29458917835671344</v>
      </c>
      <c r="F349" s="8">
        <f t="shared" si="19"/>
        <v>23.353424416264119</v>
      </c>
      <c r="G349">
        <f t="shared" si="21"/>
        <v>353</v>
      </c>
      <c r="Q349">
        <f>'O and D Ranks'!S349</f>
        <v>386</v>
      </c>
      <c r="R349">
        <f>'O and D Ranks'!U349</f>
        <v>209</v>
      </c>
      <c r="S349" s="1">
        <f>_xlfn.RANK.EQ(Q349,$Q$2:$Q$500,)/COUNT($Q$2:Q$500)</f>
        <v>0.22845691382765532</v>
      </c>
      <c r="T349" s="1">
        <f>_xlfn.RANK.EQ(R349,$R$2:$R$500,0)/COUNT($R$2:R$500)</f>
        <v>0.58316633266533069</v>
      </c>
    </row>
    <row r="350" spans="1:20" x14ac:dyDescent="0.3">
      <c r="A350" t="str">
        <f>'Forward Ranks'!A350</f>
        <v>Sam Gagner</v>
      </c>
      <c r="B350" t="str">
        <f>'Forward Ranks'!B350</f>
        <v>EDM</v>
      </c>
      <c r="C350">
        <f>'Forward Ranks'!BC350</f>
        <v>9.4954545454544999</v>
      </c>
      <c r="D350" s="2">
        <f>'Forward Ranks'!BW350</f>
        <v>5.6787439613526569</v>
      </c>
      <c r="E350" s="1">
        <f t="shared" si="20"/>
        <v>0.64328657314629256</v>
      </c>
      <c r="F350" s="8">
        <f t="shared" si="19"/>
        <v>53.922255160298377</v>
      </c>
      <c r="G350">
        <f t="shared" si="21"/>
        <v>179</v>
      </c>
      <c r="Q350">
        <f>'O and D Ranks'!S350</f>
        <v>210</v>
      </c>
      <c r="R350">
        <f>'O and D Ranks'!U350</f>
        <v>28</v>
      </c>
      <c r="S350" s="1">
        <f>_xlfn.RANK.EQ(Q350,$Q$2:$Q$500,)/COUNT($Q$2:Q$500)</f>
        <v>0.58116232464929862</v>
      </c>
      <c r="T350" s="1">
        <f>_xlfn.RANK.EQ(R350,$R$2:$R$500,0)/COUNT($R$2:R$500)</f>
        <v>0.94589178356713421</v>
      </c>
    </row>
    <row r="351" spans="1:20" x14ac:dyDescent="0.3">
      <c r="A351" t="str">
        <f>'Forward Ranks'!A351</f>
        <v>Sam Lafferty</v>
      </c>
      <c r="B351" t="str">
        <f>'Forward Ranks'!B351</f>
        <v>VAN</v>
      </c>
      <c r="C351">
        <f>'Forward Ranks'!BC351</f>
        <v>11.129166666667</v>
      </c>
      <c r="D351" s="2">
        <f>'Forward Ranks'!BW351</f>
        <v>3.5700483091787443</v>
      </c>
      <c r="E351" s="1">
        <f t="shared" si="20"/>
        <v>0.47294589178356711</v>
      </c>
      <c r="F351" s="8">
        <f t="shared" si="19"/>
        <v>39.731662640902968</v>
      </c>
      <c r="G351">
        <f t="shared" si="21"/>
        <v>264</v>
      </c>
      <c r="Q351">
        <f>'O and D Ranks'!S351</f>
        <v>304</v>
      </c>
      <c r="R351">
        <f>'O and D Ranks'!U351</f>
        <v>152</v>
      </c>
      <c r="S351" s="1">
        <f>_xlfn.RANK.EQ(Q351,$Q$2:$Q$500,)/COUNT($Q$2:Q$500)</f>
        <v>0.39278557114228457</v>
      </c>
      <c r="T351" s="1">
        <f>_xlfn.RANK.EQ(R351,$R$2:$R$500,0)/COUNT($R$2:R$500)</f>
        <v>0.69739478957915835</v>
      </c>
    </row>
    <row r="352" spans="1:20" x14ac:dyDescent="0.3">
      <c r="A352" t="str">
        <f>'Forward Ranks'!A352</f>
        <v>Sam Reinhart</v>
      </c>
      <c r="B352" t="str">
        <f>'Forward Ranks'!B352</f>
        <v>FLA</v>
      </c>
      <c r="C352">
        <f>'Forward Ranks'!BC352</f>
        <v>12.91134751773</v>
      </c>
      <c r="D352" s="2">
        <f>'Forward Ranks'!BW352</f>
        <v>7.1086956521739131</v>
      </c>
      <c r="E352" s="1">
        <f t="shared" si="20"/>
        <v>0.96993987975951901</v>
      </c>
      <c r="F352" s="8">
        <f t="shared" si="19"/>
        <v>91.782839962993705</v>
      </c>
      <c r="G352">
        <f t="shared" si="21"/>
        <v>16</v>
      </c>
      <c r="Q352">
        <f>'O and D Ranks'!S352</f>
        <v>35</v>
      </c>
      <c r="R352">
        <f>'O and D Ranks'!U352</f>
        <v>49</v>
      </c>
      <c r="S352" s="1">
        <f>_xlfn.RANK.EQ(Q352,$Q$2:$Q$500,)/COUNT($Q$2:Q$500)</f>
        <v>0.93186372745490986</v>
      </c>
      <c r="T352" s="1">
        <f>_xlfn.RANK.EQ(R352,$R$2:$R$500,0)/COUNT($R$2:R$500)</f>
        <v>0.90380761523046094</v>
      </c>
    </row>
    <row r="353" spans="1:20" x14ac:dyDescent="0.3">
      <c r="A353" t="str">
        <f>'Forward Ranks'!A353</f>
        <v>Sam Steel</v>
      </c>
      <c r="B353" t="str">
        <f>'Forward Ranks'!B353</f>
        <v>DAL</v>
      </c>
      <c r="C353">
        <f>'Forward Ranks'!BC353</f>
        <v>10.967054263566</v>
      </c>
      <c r="D353" s="2">
        <f>'Forward Ranks'!BW353</f>
        <v>3.9202898550724639</v>
      </c>
      <c r="E353" s="1">
        <f t="shared" si="20"/>
        <v>0.52104208416833664</v>
      </c>
      <c r="F353" s="8">
        <f t="shared" si="19"/>
        <v>42.994031569486999</v>
      </c>
      <c r="G353">
        <f t="shared" si="21"/>
        <v>240</v>
      </c>
      <c r="Q353">
        <f>'O and D Ranks'!S353</f>
        <v>323</v>
      </c>
      <c r="R353">
        <f>'O and D Ranks'!U353</f>
        <v>74</v>
      </c>
      <c r="S353" s="1">
        <f>_xlfn.RANK.EQ(Q353,$Q$2:$Q$500,)/COUNT($Q$2:Q$500)</f>
        <v>0.35470941883767537</v>
      </c>
      <c r="T353" s="1">
        <f>_xlfn.RANK.EQ(R353,$R$2:$R$500,0)/COUNT($R$2:R$500)</f>
        <v>0.85370741482965928</v>
      </c>
    </row>
    <row r="354" spans="1:20" x14ac:dyDescent="0.3">
      <c r="A354" t="str">
        <f>'Forward Ranks'!A354</f>
        <v>Sammy Blais</v>
      </c>
      <c r="B354" t="str">
        <f>'Forward Ranks'!B354</f>
        <v>STL</v>
      </c>
      <c r="C354">
        <f>'Forward Ranks'!BC354</f>
        <v>9.4495370370370004</v>
      </c>
      <c r="D354" s="2">
        <f>'Forward Ranks'!BW354</f>
        <v>1.7753623188405798</v>
      </c>
      <c r="E354" s="1">
        <f t="shared" si="20"/>
        <v>0.23246492985971945</v>
      </c>
      <c r="F354" s="8">
        <f t="shared" si="19"/>
        <v>16.776351986043952</v>
      </c>
      <c r="G354">
        <f t="shared" si="21"/>
        <v>384</v>
      </c>
      <c r="Q354">
        <f>'O and D Ranks'!S354</f>
        <v>408</v>
      </c>
      <c r="R354">
        <f>'O and D Ranks'!U354</f>
        <v>217</v>
      </c>
      <c r="S354" s="1">
        <f>_xlfn.RANK.EQ(Q354,$Q$2:$Q$500,)/COUNT($Q$2:Q$500)</f>
        <v>0.18436873747494989</v>
      </c>
      <c r="T354" s="1">
        <f>_xlfn.RANK.EQ(R354,$R$2:$R$500,0)/COUNT($R$2:R$500)</f>
        <v>0.56713426853707416</v>
      </c>
    </row>
    <row r="355" spans="1:20" x14ac:dyDescent="0.3">
      <c r="A355" t="str">
        <f>'Forward Ranks'!A355</f>
        <v>Scott Laughton</v>
      </c>
      <c r="B355" t="str">
        <f>'Forward Ranks'!B355</f>
        <v>PHI</v>
      </c>
      <c r="C355">
        <f>'Forward Ranks'!BC355</f>
        <v>11.969727891155999</v>
      </c>
      <c r="D355" s="2">
        <f>'Forward Ranks'!BW355</f>
        <v>1.7004830917874396</v>
      </c>
      <c r="E355" s="1">
        <f t="shared" si="20"/>
        <v>0.27054108216432865</v>
      </c>
      <c r="F355" s="8">
        <f t="shared" si="19"/>
        <v>20.354319892207304</v>
      </c>
      <c r="G355">
        <f t="shared" si="21"/>
        <v>365</v>
      </c>
      <c r="Q355">
        <f>'O and D Ranks'!S355</f>
        <v>327</v>
      </c>
      <c r="R355">
        <f>'O and D Ranks'!U355</f>
        <v>368</v>
      </c>
      <c r="S355" s="1">
        <f>_xlfn.RANK.EQ(Q355,$Q$2:$Q$500,)/COUNT($Q$2:Q$500)</f>
        <v>0.34669338677354711</v>
      </c>
      <c r="T355" s="1">
        <f>_xlfn.RANK.EQ(R355,$R$2:$R$500,0)/COUNT($R$2:R$500)</f>
        <v>0.26452905811623245</v>
      </c>
    </row>
    <row r="356" spans="1:20" x14ac:dyDescent="0.3">
      <c r="A356" t="str">
        <f>'Forward Ranks'!A356</f>
        <v>Sean Couturier</v>
      </c>
      <c r="B356" t="str">
        <f>'Forward Ranks'!B356</f>
        <v>PHI</v>
      </c>
      <c r="C356">
        <f>'Forward Ranks'!BC356</f>
        <v>14.342962962963</v>
      </c>
      <c r="D356" s="2">
        <f>'Forward Ranks'!BW356</f>
        <v>6.2995169082125599</v>
      </c>
      <c r="E356" s="1">
        <f t="shared" si="20"/>
        <v>0.96192384769539074</v>
      </c>
      <c r="F356" s="8">
        <f t="shared" si="19"/>
        <v>90.353737699051933</v>
      </c>
      <c r="G356">
        <f t="shared" si="21"/>
        <v>20</v>
      </c>
      <c r="Q356">
        <f>'O and D Ranks'!S356</f>
        <v>31</v>
      </c>
      <c r="R356">
        <f>'O and D Ranks'!U356</f>
        <v>59</v>
      </c>
      <c r="S356" s="1">
        <f>_xlfn.RANK.EQ(Q356,$Q$2:$Q$500,)/COUNT($Q$2:Q$500)</f>
        <v>0.93987975951903813</v>
      </c>
      <c r="T356" s="1">
        <f>_xlfn.RANK.EQ(R356,$R$2:$R$500,0)/COUNT($R$2:R$500)</f>
        <v>0.88376753507014028</v>
      </c>
    </row>
    <row r="357" spans="1:20" x14ac:dyDescent="0.3">
      <c r="A357" t="str">
        <f>'Forward Ranks'!A357</f>
        <v>Sean Kuraly</v>
      </c>
      <c r="B357" t="str">
        <f>'Forward Ranks'!B357</f>
        <v>CBJ</v>
      </c>
      <c r="C357">
        <f>'Forward Ranks'!BC357</f>
        <v>11.211538461538</v>
      </c>
      <c r="D357" s="2">
        <f>'Forward Ranks'!BW357</f>
        <v>3.1956521739130435</v>
      </c>
      <c r="E357" s="1">
        <f t="shared" si="20"/>
        <v>0.43286573146292584</v>
      </c>
      <c r="F357" s="8">
        <f t="shared" si="19"/>
        <v>35.828177257523606</v>
      </c>
      <c r="G357">
        <f t="shared" si="21"/>
        <v>284</v>
      </c>
      <c r="Q357">
        <f>'O and D Ranks'!S357</f>
        <v>173</v>
      </c>
      <c r="R357">
        <f>'O and D Ranks'!U357</f>
        <v>367</v>
      </c>
      <c r="S357" s="1">
        <f>_xlfn.RANK.EQ(Q357,$Q$2:$Q$500,)/COUNT($Q$2:Q$500)</f>
        <v>0.65531062124248496</v>
      </c>
      <c r="T357" s="1">
        <f>_xlfn.RANK.EQ(R357,$R$2:$R$500,0)/COUNT($R$2:R$500)</f>
        <v>0.26653306613226452</v>
      </c>
    </row>
    <row r="358" spans="1:20" x14ac:dyDescent="0.3">
      <c r="A358" t="str">
        <f>'Forward Ranks'!A358</f>
        <v>Sean Monahan</v>
      </c>
      <c r="B358" t="str">
        <f>'Forward Ranks'!B358</f>
        <v>MTL</v>
      </c>
      <c r="C358">
        <f>'Forward Ranks'!BC358</f>
        <v>12.522222222222</v>
      </c>
      <c r="D358" s="2">
        <f>'Forward Ranks'!BW358</f>
        <v>2.8526570048309177</v>
      </c>
      <c r="E358" s="1">
        <f t="shared" si="20"/>
        <v>0.42885771543086171</v>
      </c>
      <c r="F358" s="8">
        <f t="shared" si="19"/>
        <v>35.721604938270971</v>
      </c>
      <c r="G358">
        <f t="shared" si="21"/>
        <v>286</v>
      </c>
      <c r="Q358">
        <f>'O and D Ranks'!S358</f>
        <v>184</v>
      </c>
      <c r="R358">
        <f>'O and D Ranks'!U358</f>
        <v>391</v>
      </c>
      <c r="S358" s="1">
        <f>_xlfn.RANK.EQ(Q358,$Q$2:$Q$500,)/COUNT($Q$2:Q$500)</f>
        <v>0.63326653306613223</v>
      </c>
      <c r="T358" s="1">
        <f>_xlfn.RANK.EQ(R358,$R$2:$R$500,0)/COUNT($R$2:R$500)</f>
        <v>0.21843687374749499</v>
      </c>
    </row>
    <row r="359" spans="1:20" x14ac:dyDescent="0.3">
      <c r="A359" t="str">
        <f>'Forward Ranks'!A359</f>
        <v>Sebastian Aho</v>
      </c>
      <c r="B359" t="str">
        <f>'Forward Ranks'!B359</f>
        <v>CAR</v>
      </c>
      <c r="C359">
        <f>'Forward Ranks'!BC359</f>
        <v>13.460984848484999</v>
      </c>
      <c r="D359" s="2">
        <f>'Forward Ranks'!BW359</f>
        <v>4.6787439613526578</v>
      </c>
      <c r="E359" s="1">
        <f t="shared" si="20"/>
        <v>0.75751503006012022</v>
      </c>
      <c r="F359" s="8">
        <f t="shared" si="19"/>
        <v>62.980501573708814</v>
      </c>
      <c r="G359">
        <f t="shared" si="21"/>
        <v>122</v>
      </c>
      <c r="Q359">
        <f>'O and D Ranks'!S359</f>
        <v>63</v>
      </c>
      <c r="R359">
        <f>'O and D Ranks'!U359</f>
        <v>258</v>
      </c>
      <c r="S359" s="1">
        <f>_xlfn.RANK.EQ(Q359,$Q$2:$Q$500,)/COUNT($Q$2:Q$500)</f>
        <v>0.87575150300601201</v>
      </c>
      <c r="T359" s="1">
        <f>_xlfn.RANK.EQ(R359,$R$2:$R$500,0)/COUNT($R$2:R$500)</f>
        <v>0.4849699398797595</v>
      </c>
    </row>
    <row r="360" spans="1:20" x14ac:dyDescent="0.3">
      <c r="A360" t="str">
        <f>'Forward Ranks'!A360</f>
        <v>Seth Jarvis</v>
      </c>
      <c r="B360" t="str">
        <f>'Forward Ranks'!B360</f>
        <v>CAR</v>
      </c>
      <c r="C360">
        <f>'Forward Ranks'!BC360</f>
        <v>13.074113475177001</v>
      </c>
      <c r="D360" s="2">
        <f>'Forward Ranks'!BW360</f>
        <v>5.5193236714975837</v>
      </c>
      <c r="E360" s="1">
        <f t="shared" si="20"/>
        <v>0.85170340681362722</v>
      </c>
      <c r="F360" s="8">
        <f t="shared" si="19"/>
        <v>72.160263987389953</v>
      </c>
      <c r="G360">
        <f t="shared" si="21"/>
        <v>75</v>
      </c>
      <c r="Q360">
        <f>'O and D Ranks'!S360</f>
        <v>75</v>
      </c>
      <c r="R360">
        <f>'O and D Ranks'!U360</f>
        <v>119</v>
      </c>
      <c r="S360" s="1">
        <f>_xlfn.RANK.EQ(Q360,$Q$2:$Q$500,)/COUNT($Q$2:Q$500)</f>
        <v>0.85170340681362722</v>
      </c>
      <c r="T360" s="1">
        <f>_xlfn.RANK.EQ(R360,$R$2:$R$500,0)/COUNT($R$2:R$500)</f>
        <v>0.76352705410821642</v>
      </c>
    </row>
    <row r="361" spans="1:20" x14ac:dyDescent="0.3">
      <c r="A361" t="str">
        <f>'Forward Ranks'!A361</f>
        <v>Sidney Crosby</v>
      </c>
      <c r="B361" t="str">
        <f>'Forward Ranks'!B361</f>
        <v>PIT</v>
      </c>
      <c r="C361">
        <f>'Forward Ranks'!BC361</f>
        <v>14.968560606061001</v>
      </c>
      <c r="D361" s="2">
        <f>'Forward Ranks'!BW361</f>
        <v>6.2318840579710137</v>
      </c>
      <c r="E361" s="1">
        <f t="shared" si="20"/>
        <v>0.97795591182364727</v>
      </c>
      <c r="F361" s="8">
        <f t="shared" si="19"/>
        <v>93.282334211684486</v>
      </c>
      <c r="G361">
        <f t="shared" si="21"/>
        <v>12</v>
      </c>
      <c r="Q361">
        <f>'O and D Ranks'!S361</f>
        <v>5</v>
      </c>
      <c r="R361">
        <f>'O and D Ranks'!U361</f>
        <v>323</v>
      </c>
      <c r="S361" s="1">
        <f>_xlfn.RANK.EQ(Q361,$Q$2:$Q$500,)/COUNT($Q$2:Q$500)</f>
        <v>0.99198396793587174</v>
      </c>
      <c r="T361" s="1">
        <f>_xlfn.RANK.EQ(R361,$R$2:$R$500,0)/COUNT($R$2:R$500)</f>
        <v>0.35470941883767537</v>
      </c>
    </row>
    <row r="362" spans="1:20" x14ac:dyDescent="0.3">
      <c r="A362" t="str">
        <f>'Forward Ranks'!A362</f>
        <v>Simon Holmstrom</v>
      </c>
      <c r="B362" t="str">
        <f>'Forward Ranks'!B362</f>
        <v>NYI</v>
      </c>
      <c r="C362">
        <f>'Forward Ranks'!BC362</f>
        <v>10.992907801417999</v>
      </c>
      <c r="D362" s="2">
        <f>'Forward Ranks'!BW362</f>
        <v>1.038647342995169</v>
      </c>
      <c r="E362" s="1">
        <f t="shared" si="20"/>
        <v>0.19839679358717435</v>
      </c>
      <c r="F362" s="8">
        <f t="shared" si="19"/>
        <v>11.41775447973367</v>
      </c>
      <c r="G362">
        <f t="shared" si="21"/>
        <v>401</v>
      </c>
      <c r="Q362">
        <f>'O and D Ranks'!S362</f>
        <v>383</v>
      </c>
      <c r="R362">
        <f>'O and D Ranks'!U362</f>
        <v>392</v>
      </c>
      <c r="S362" s="1">
        <f>_xlfn.RANK.EQ(Q362,$Q$2:$Q$500,)/COUNT($Q$2:Q$500)</f>
        <v>0.23446893787575152</v>
      </c>
      <c r="T362" s="1">
        <f>_xlfn.RANK.EQ(R362,$R$2:$R$500,0)/COUNT($R$2:R$500)</f>
        <v>0.21643286573146292</v>
      </c>
    </row>
    <row r="363" spans="1:20" x14ac:dyDescent="0.3">
      <c r="A363" t="str">
        <f>'Forward Ranks'!A363</f>
        <v>Sonny Milano</v>
      </c>
      <c r="B363" t="str">
        <f>'Forward Ranks'!B363</f>
        <v>WSH</v>
      </c>
      <c r="C363">
        <f>'Forward Ranks'!BC363</f>
        <v>11.326086956521999</v>
      </c>
      <c r="D363" s="2">
        <f>'Forward Ranks'!BW363</f>
        <v>3.8381642512077296</v>
      </c>
      <c r="E363" s="1">
        <f t="shared" si="20"/>
        <v>0.53106212424849697</v>
      </c>
      <c r="F363" s="8">
        <f t="shared" si="19"/>
        <v>43.471382062592895</v>
      </c>
      <c r="G363">
        <f t="shared" si="21"/>
        <v>235</v>
      </c>
      <c r="Q363">
        <f>'O and D Ranks'!S363</f>
        <v>366</v>
      </c>
      <c r="R363">
        <f>'O and D Ranks'!U363</f>
        <v>43</v>
      </c>
      <c r="S363" s="1">
        <f>_xlfn.RANK.EQ(Q363,$Q$2:$Q$500,)/COUNT($Q$2:Q$500)</f>
        <v>0.26853707414829658</v>
      </c>
      <c r="T363" s="1">
        <f>_xlfn.RANK.EQ(R363,$R$2:$R$500,0)/COUNT($R$2:R$500)</f>
        <v>0.91583166332665333</v>
      </c>
    </row>
    <row r="364" spans="1:20" x14ac:dyDescent="0.3">
      <c r="A364" t="str">
        <f>'Forward Ranks'!A364</f>
        <v>Stefan Noesen</v>
      </c>
      <c r="B364" t="str">
        <f>'Forward Ranks'!B364</f>
        <v>CAR</v>
      </c>
      <c r="C364">
        <f>'Forward Ranks'!BC364</f>
        <v>10.446014492753999</v>
      </c>
      <c r="D364" s="2">
        <f>'Forward Ranks'!BW364</f>
        <v>6.8937198067632846</v>
      </c>
      <c r="E364" s="1">
        <f t="shared" si="20"/>
        <v>0.84769539078156309</v>
      </c>
      <c r="F364" s="8">
        <f t="shared" si="19"/>
        <v>72.011897010434566</v>
      </c>
      <c r="G364">
        <f t="shared" si="21"/>
        <v>77</v>
      </c>
      <c r="Q364">
        <f>'O and D Ranks'!S364</f>
        <v>60</v>
      </c>
      <c r="R364">
        <f>'O and D Ranks'!U364</f>
        <v>47</v>
      </c>
      <c r="S364" s="1">
        <f>_xlfn.RANK.EQ(Q364,$Q$2:$Q$500,)/COUNT($Q$2:Q$500)</f>
        <v>0.88176352705410821</v>
      </c>
      <c r="T364" s="1">
        <f>_xlfn.RANK.EQ(R364,$R$2:$R$500,0)/COUNT($R$2:R$500)</f>
        <v>0.90781563126252507</v>
      </c>
    </row>
    <row r="365" spans="1:20" x14ac:dyDescent="0.3">
      <c r="A365" t="str">
        <f>'Forward Ranks'!A365</f>
        <v>Steven Lorentz</v>
      </c>
      <c r="B365" t="str">
        <f>'Forward Ranks'!B365</f>
        <v>FLA</v>
      </c>
      <c r="C365">
        <f>'Forward Ranks'!BC365</f>
        <v>8.1059523809524006</v>
      </c>
      <c r="D365" s="2">
        <f>'Forward Ranks'!BW365</f>
        <v>3.1014492753623188</v>
      </c>
      <c r="E365" s="1">
        <f t="shared" si="20"/>
        <v>0.32464929859719438</v>
      </c>
      <c r="F365" s="8">
        <f t="shared" si="19"/>
        <v>25.140200138026287</v>
      </c>
      <c r="G365">
        <f t="shared" si="21"/>
        <v>338</v>
      </c>
      <c r="Q365">
        <f>'O and D Ranks'!S365</f>
        <v>375</v>
      </c>
      <c r="R365">
        <f>'O and D Ranks'!U365</f>
        <v>56</v>
      </c>
      <c r="S365" s="1">
        <f>_xlfn.RANK.EQ(Q365,$Q$2:$Q$500,)/COUNT($Q$2:Q$500)</f>
        <v>0.25050100200400799</v>
      </c>
      <c r="T365" s="1">
        <f>_xlfn.RANK.EQ(R365,$R$2:$R$500,0)/COUNT($R$2:R$500)</f>
        <v>0.88977955911823647</v>
      </c>
    </row>
    <row r="366" spans="1:20" x14ac:dyDescent="0.3">
      <c r="A366" t="str">
        <f>'Forward Ranks'!A366</f>
        <v>Steven Stamkos</v>
      </c>
      <c r="B366" t="str">
        <f>'Forward Ranks'!B366</f>
        <v>T.B</v>
      </c>
      <c r="C366">
        <f>'Forward Ranks'!BC366</f>
        <v>13.876811594203</v>
      </c>
      <c r="D366" s="2">
        <f>'Forward Ranks'!BW366</f>
        <v>2.4758454106280192</v>
      </c>
      <c r="E366" s="1">
        <f t="shared" si="20"/>
        <v>0.40681362725450904</v>
      </c>
      <c r="F366" s="8">
        <f t="shared" si="19"/>
        <v>34.356840299657186</v>
      </c>
      <c r="G366">
        <f t="shared" si="21"/>
        <v>297</v>
      </c>
      <c r="Q366">
        <f>'O and D Ranks'!S366</f>
        <v>236</v>
      </c>
      <c r="R366">
        <f>'O and D Ranks'!U366</f>
        <v>360</v>
      </c>
      <c r="S366" s="1">
        <f>_xlfn.RANK.EQ(Q366,$Q$2:$Q$500,)/COUNT($Q$2:Q$500)</f>
        <v>0.5290581162324649</v>
      </c>
      <c r="T366" s="1">
        <f>_xlfn.RANK.EQ(R366,$R$2:$R$500,0)/COUNT($R$2:R$500)</f>
        <v>0.28056112224448898</v>
      </c>
    </row>
    <row r="367" spans="1:20" x14ac:dyDescent="0.3">
      <c r="A367" t="str">
        <f>'Forward Ranks'!A367</f>
        <v>T.J. Oshie</v>
      </c>
      <c r="B367" t="str">
        <f>'Forward Ranks'!B367</f>
        <v>WSH</v>
      </c>
      <c r="C367">
        <f>'Forward Ranks'!BC367</f>
        <v>12.186206896551999</v>
      </c>
      <c r="D367" s="2">
        <f>'Forward Ranks'!BW367</f>
        <v>3.2512077294685993</v>
      </c>
      <c r="E367" s="1">
        <f t="shared" si="20"/>
        <v>0.4709418837675351</v>
      </c>
      <c r="F367" s="8">
        <f t="shared" si="19"/>
        <v>39.619890054973411</v>
      </c>
      <c r="G367">
        <f t="shared" si="21"/>
        <v>265</v>
      </c>
      <c r="Q367">
        <f>'O and D Ranks'!S367</f>
        <v>235</v>
      </c>
      <c r="R367">
        <f>'O and D Ranks'!U367</f>
        <v>288</v>
      </c>
      <c r="S367" s="1">
        <f>_xlfn.RANK.EQ(Q367,$Q$2:$Q$500,)/COUNT($Q$2:Q$500)</f>
        <v>0.53106212424849697</v>
      </c>
      <c r="T367" s="1">
        <f>_xlfn.RANK.EQ(R367,$R$2:$R$500,0)/COUNT($R$2:R$500)</f>
        <v>0.42484969939879758</v>
      </c>
    </row>
    <row r="368" spans="1:20" x14ac:dyDescent="0.3">
      <c r="A368" t="str">
        <f>'Forward Ranks'!A368</f>
        <v>Tage Thompson</v>
      </c>
      <c r="B368" t="str">
        <f>'Forward Ranks'!B368</f>
        <v>BUF</v>
      </c>
      <c r="C368">
        <f>'Forward Ranks'!BC368</f>
        <v>12.850877192982001</v>
      </c>
      <c r="D368" s="2">
        <f>'Forward Ranks'!BW368</f>
        <v>4.792270531400967</v>
      </c>
      <c r="E368" s="1">
        <f t="shared" si="20"/>
        <v>0.73947895791583163</v>
      </c>
      <c r="F368" s="8">
        <f t="shared" si="19"/>
        <v>61.584880074580418</v>
      </c>
      <c r="G368">
        <f t="shared" si="21"/>
        <v>131</v>
      </c>
      <c r="Q368">
        <f>'O and D Ranks'!S368</f>
        <v>113</v>
      </c>
      <c r="R368">
        <f>'O and D Ranks'!U368</f>
        <v>224</v>
      </c>
      <c r="S368" s="1">
        <f>_xlfn.RANK.EQ(Q368,$Q$2:$Q$500,)/COUNT($Q$2:Q$500)</f>
        <v>0.77555110220440882</v>
      </c>
      <c r="T368" s="1">
        <f>_xlfn.RANK.EQ(R368,$R$2:$R$500,0)/COUNT($R$2:R$500)</f>
        <v>0.5531062124248497</v>
      </c>
    </row>
    <row r="369" spans="1:20" x14ac:dyDescent="0.3">
      <c r="A369" t="str">
        <f>'Forward Ranks'!A369</f>
        <v>Tanner Jeannot</v>
      </c>
      <c r="B369" t="str">
        <f>'Forward Ranks'!B369</f>
        <v>T.B</v>
      </c>
      <c r="C369">
        <f>'Forward Ranks'!BC369</f>
        <v>11.306910569106</v>
      </c>
      <c r="D369" s="2">
        <f>'Forward Ranks'!BW369</f>
        <v>4.2850241545893724</v>
      </c>
      <c r="E369" s="1">
        <f t="shared" si="20"/>
        <v>0.59919839679358722</v>
      </c>
      <c r="F369" s="8">
        <f t="shared" si="19"/>
        <v>48.450384902401076</v>
      </c>
      <c r="G369">
        <f t="shared" si="21"/>
        <v>201</v>
      </c>
      <c r="Q369">
        <f>'O and D Ranks'!S369</f>
        <v>272</v>
      </c>
      <c r="R369">
        <f>'O and D Ranks'!U369</f>
        <v>106</v>
      </c>
      <c r="S369" s="1">
        <f>_xlfn.RANK.EQ(Q369,$Q$2:$Q$500,)/COUNT($Q$2:Q$500)</f>
        <v>0.45691382765531063</v>
      </c>
      <c r="T369" s="1">
        <f>_xlfn.RANK.EQ(R369,$R$2:$R$500,0)/COUNT($R$2:R$500)</f>
        <v>0.78957915831663328</v>
      </c>
    </row>
    <row r="370" spans="1:20" x14ac:dyDescent="0.3">
      <c r="A370" t="str">
        <f>'Forward Ranks'!A370</f>
        <v>Tanner Pearson</v>
      </c>
      <c r="B370" t="str">
        <f>'Forward Ranks'!B370</f>
        <v>MTL</v>
      </c>
      <c r="C370">
        <f>'Forward Ranks'!BC370</f>
        <v>10.251724137930999</v>
      </c>
      <c r="D370" s="2">
        <f>'Forward Ranks'!BW370</f>
        <v>3.3526570048309177</v>
      </c>
      <c r="E370" s="1">
        <f t="shared" si="20"/>
        <v>0.4088176352705411</v>
      </c>
      <c r="F370" s="8">
        <f t="shared" si="19"/>
        <v>34.370514742628565</v>
      </c>
      <c r="G370">
        <f t="shared" si="21"/>
        <v>296</v>
      </c>
      <c r="Q370">
        <f>'O and D Ranks'!S370</f>
        <v>194</v>
      </c>
      <c r="R370">
        <f>'O and D Ranks'!U370</f>
        <v>383</v>
      </c>
      <c r="S370" s="1">
        <f>_xlfn.RANK.EQ(Q370,$Q$2:$Q$500,)/COUNT($Q$2:Q$500)</f>
        <v>0.61322645290581157</v>
      </c>
      <c r="T370" s="1">
        <f>_xlfn.RANK.EQ(R370,$R$2:$R$500,0)/COUNT($R$2:R$500)</f>
        <v>0.23446893787575152</v>
      </c>
    </row>
    <row r="371" spans="1:20" x14ac:dyDescent="0.3">
      <c r="A371" t="str">
        <f>'Forward Ranks'!A371</f>
        <v>Taylor Raddysh</v>
      </c>
      <c r="B371" t="str">
        <f>'Forward Ranks'!B371</f>
        <v>CHI</v>
      </c>
      <c r="C371">
        <f>'Forward Ranks'!BC371</f>
        <v>12.024621212121</v>
      </c>
      <c r="D371" s="2">
        <f>'Forward Ranks'!BW371</f>
        <v>2.1473429951690823</v>
      </c>
      <c r="E371" s="1">
        <f t="shared" si="20"/>
        <v>0.33667334669338678</v>
      </c>
      <c r="F371" s="8">
        <f t="shared" si="19"/>
        <v>25.82098612940959</v>
      </c>
      <c r="G371">
        <f t="shared" si="21"/>
        <v>332</v>
      </c>
      <c r="Q371">
        <f>'O and D Ranks'!S371</f>
        <v>326</v>
      </c>
      <c r="R371">
        <f>'O and D Ranks'!U371</f>
        <v>315</v>
      </c>
      <c r="S371" s="1">
        <f>_xlfn.RANK.EQ(Q371,$Q$2:$Q$500,)/COUNT($Q$2:Q$500)</f>
        <v>0.34869739478957917</v>
      </c>
      <c r="T371" s="1">
        <f>_xlfn.RANK.EQ(R371,$R$2:$R$500,0)/COUNT($R$2:R$500)</f>
        <v>0.37074148296593185</v>
      </c>
    </row>
    <row r="372" spans="1:20" x14ac:dyDescent="0.3">
      <c r="A372" t="str">
        <f>'Forward Ranks'!A372</f>
        <v>Teddy Blueger</v>
      </c>
      <c r="B372" t="str">
        <f>'Forward Ranks'!B372</f>
        <v>VAN</v>
      </c>
      <c r="C372">
        <f>'Forward Ranks'!BC372</f>
        <v>12.866666666666999</v>
      </c>
      <c r="D372" s="2">
        <f>'Forward Ranks'!BW372</f>
        <v>5.9782608695652177</v>
      </c>
      <c r="E372" s="1">
        <f t="shared" si="20"/>
        <v>0.89378757515030061</v>
      </c>
      <c r="F372" s="8">
        <f t="shared" si="19"/>
        <v>76.920289855074458</v>
      </c>
      <c r="G372">
        <f t="shared" si="21"/>
        <v>54</v>
      </c>
      <c r="Q372">
        <f>'O and D Ranks'!S372</f>
        <v>137</v>
      </c>
      <c r="R372">
        <f>'O and D Ranks'!U372</f>
        <v>11</v>
      </c>
      <c r="S372" s="1">
        <f>_xlfn.RANK.EQ(Q372,$Q$2:$Q$500,)/COUNT($Q$2:Q$500)</f>
        <v>0.72745490981963923</v>
      </c>
      <c r="T372" s="1">
        <f>_xlfn.RANK.EQ(R372,$R$2:$R$500,0)/COUNT($R$2:R$500)</f>
        <v>0.97995991983967934</v>
      </c>
    </row>
    <row r="373" spans="1:20" x14ac:dyDescent="0.3">
      <c r="A373" t="str">
        <f>'Forward Ranks'!A373</f>
        <v>Teuvo Teravainen</v>
      </c>
      <c r="B373" t="str">
        <f>'Forward Ranks'!B373</f>
        <v>CAR</v>
      </c>
      <c r="C373">
        <f>'Forward Ranks'!BC373</f>
        <v>12.194326241135</v>
      </c>
      <c r="D373" s="2">
        <f>'Forward Ranks'!BW373</f>
        <v>5.229468599033817</v>
      </c>
      <c r="E373" s="1">
        <f t="shared" si="20"/>
        <v>0.76553106212424848</v>
      </c>
      <c r="F373" s="8">
        <f t="shared" si="19"/>
        <v>63.769846164389563</v>
      </c>
      <c r="G373">
        <f t="shared" si="21"/>
        <v>118</v>
      </c>
      <c r="Q373">
        <f>'O and D Ranks'!S373</f>
        <v>121</v>
      </c>
      <c r="R373">
        <f>'O and D Ranks'!U373</f>
        <v>94</v>
      </c>
      <c r="S373" s="1">
        <f>_xlfn.RANK.EQ(Q373,$Q$2:$Q$500,)/COUNT($Q$2:Q$500)</f>
        <v>0.75951903807615229</v>
      </c>
      <c r="T373" s="1">
        <f>_xlfn.RANK.EQ(R373,$R$2:$R$500,0)/COUNT($R$2:R$500)</f>
        <v>0.81362725450901807</v>
      </c>
    </row>
    <row r="374" spans="1:20" x14ac:dyDescent="0.3">
      <c r="A374" t="str">
        <f>'Forward Ranks'!A374</f>
        <v>Tim Stützle</v>
      </c>
      <c r="B374" t="str">
        <f>'Forward Ranks'!B374</f>
        <v>OTT</v>
      </c>
      <c r="C374">
        <f>'Forward Ranks'!BC374</f>
        <v>15.672348484847999</v>
      </c>
      <c r="D374" s="2">
        <f>'Forward Ranks'!BW374</f>
        <v>5.3019323671497585</v>
      </c>
      <c r="E374" s="1">
        <f t="shared" si="20"/>
        <v>0.92785571142284573</v>
      </c>
      <c r="F374" s="8">
        <f t="shared" si="19"/>
        <v>83.093731701066091</v>
      </c>
      <c r="G374">
        <f t="shared" si="21"/>
        <v>37</v>
      </c>
      <c r="Q374">
        <f>'O and D Ranks'!S374</f>
        <v>50</v>
      </c>
      <c r="R374">
        <f>'O and D Ranks'!U374</f>
        <v>200</v>
      </c>
      <c r="S374" s="1">
        <f>_xlfn.RANK.EQ(Q374,$Q$2:$Q$500,)/COUNT($Q$2:Q$500)</f>
        <v>0.90180360721442887</v>
      </c>
      <c r="T374" s="1">
        <f>_xlfn.RANK.EQ(R374,$R$2:$R$500,0)/COUNT($R$2:R$500)</f>
        <v>0.60120240480961928</v>
      </c>
    </row>
    <row r="375" spans="1:20" x14ac:dyDescent="0.3">
      <c r="A375" t="str">
        <f>'Forward Ranks'!A375</f>
        <v>Timo Meier</v>
      </c>
      <c r="B375" t="str">
        <f>'Forward Ranks'!B375</f>
        <v>N.J</v>
      </c>
      <c r="C375">
        <f>'Forward Ranks'!BC375</f>
        <v>14.034848484848</v>
      </c>
      <c r="D375" s="2">
        <f>'Forward Ranks'!BW375</f>
        <v>2.543478260869565</v>
      </c>
      <c r="E375" s="1">
        <f t="shared" si="20"/>
        <v>0.42685370741482964</v>
      </c>
      <c r="F375" s="8">
        <f t="shared" si="19"/>
        <v>35.697332015809039</v>
      </c>
      <c r="G375">
        <f t="shared" si="21"/>
        <v>287</v>
      </c>
      <c r="Q375">
        <f>'O and D Ranks'!S375</f>
        <v>212</v>
      </c>
      <c r="R375">
        <f>'O and D Ranks'!U375</f>
        <v>369</v>
      </c>
      <c r="S375" s="1">
        <f>_xlfn.RANK.EQ(Q375,$Q$2:$Q$500,)/COUNT($Q$2:Q$500)</f>
        <v>0.57715430861723449</v>
      </c>
      <c r="T375" s="1">
        <f>_xlfn.RANK.EQ(R375,$R$2:$R$500,0)/COUNT($R$2:R$500)</f>
        <v>0.26252505010020039</v>
      </c>
    </row>
    <row r="376" spans="1:20" x14ac:dyDescent="0.3">
      <c r="A376" t="str">
        <f>'Forward Ranks'!A376</f>
        <v>Tom Wilson</v>
      </c>
      <c r="B376" t="str">
        <f>'Forward Ranks'!B376</f>
        <v>WSH</v>
      </c>
      <c r="C376">
        <f>'Forward Ranks'!BC376</f>
        <v>13.197037037036999</v>
      </c>
      <c r="D376" s="2">
        <f>'Forward Ranks'!BW376</f>
        <v>3.0628019323671496</v>
      </c>
      <c r="E376" s="1">
        <f t="shared" si="20"/>
        <v>0.47895791583166331</v>
      </c>
      <c r="F376" s="8">
        <f t="shared" si="19"/>
        <v>40.419910538557765</v>
      </c>
      <c r="G376">
        <f t="shared" si="21"/>
        <v>261</v>
      </c>
      <c r="Q376">
        <f>'O and D Ranks'!S376</f>
        <v>244</v>
      </c>
      <c r="R376">
        <f>'O and D Ranks'!U376</f>
        <v>334</v>
      </c>
      <c r="S376" s="1">
        <f>_xlfn.RANK.EQ(Q376,$Q$2:$Q$500,)/COUNT($Q$2:Q$500)</f>
        <v>0.51302605210420837</v>
      </c>
      <c r="T376" s="1">
        <f>_xlfn.RANK.EQ(R376,$R$2:$R$500,0)/COUNT($R$2:R$500)</f>
        <v>0.33266533066132264</v>
      </c>
    </row>
    <row r="377" spans="1:20" x14ac:dyDescent="0.3">
      <c r="A377" t="str">
        <f>'Forward Ranks'!A377</f>
        <v>Tomas Hertl</v>
      </c>
      <c r="B377" t="str">
        <f>'Forward Ranks'!B377</f>
        <v>S.J</v>
      </c>
      <c r="C377">
        <f>'Forward Ranks'!BC377</f>
        <v>14.878368794326001</v>
      </c>
      <c r="D377" s="2">
        <f>'Forward Ranks'!BW377</f>
        <v>3.6690821256038646</v>
      </c>
      <c r="E377" s="1">
        <f t="shared" si="20"/>
        <v>0.65931863727454909</v>
      </c>
      <c r="F377" s="8">
        <f t="shared" si="19"/>
        <v>54.589957001403853</v>
      </c>
      <c r="G377">
        <f t="shared" si="21"/>
        <v>171</v>
      </c>
      <c r="Q377">
        <f>'O and D Ranks'!S377</f>
        <v>205</v>
      </c>
      <c r="R377">
        <f>'O and D Ranks'!U377</f>
        <v>247</v>
      </c>
      <c r="S377" s="1">
        <f>_xlfn.RANK.EQ(Q377,$Q$2:$Q$500,)/COUNT($Q$2:Q$500)</f>
        <v>0.59118236472945895</v>
      </c>
      <c r="T377" s="1">
        <f>_xlfn.RANK.EQ(R377,$R$2:$R$500,0)/COUNT($R$2:R$500)</f>
        <v>0.50701402805611218</v>
      </c>
    </row>
    <row r="378" spans="1:20" x14ac:dyDescent="0.3">
      <c r="A378" t="str">
        <f>'Forward Ranks'!A378</f>
        <v>Tomas Tatar</v>
      </c>
      <c r="B378" t="str">
        <f>'Forward Ranks'!B378</f>
        <v>COL, SEA</v>
      </c>
      <c r="C378">
        <f>'Forward Ranks'!BC378</f>
        <v>11.283333333332999</v>
      </c>
      <c r="D378" s="2">
        <f>'Forward Ranks'!BW378</f>
        <v>4.2632850241545892</v>
      </c>
      <c r="E378" s="1">
        <f t="shared" si="20"/>
        <v>0.59318637274549102</v>
      </c>
      <c r="F378" s="8">
        <f t="shared" si="19"/>
        <v>48.10406602254286</v>
      </c>
      <c r="G378">
        <f t="shared" si="21"/>
        <v>204</v>
      </c>
      <c r="Q378">
        <f>'O and D Ranks'!S378</f>
        <v>170</v>
      </c>
      <c r="R378">
        <f>'O and D Ranks'!U378</f>
        <v>214</v>
      </c>
      <c r="S378" s="1">
        <f>_xlfn.RANK.EQ(Q378,$Q$2:$Q$500,)/COUNT($Q$2:Q$500)</f>
        <v>0.66132264529058116</v>
      </c>
      <c r="T378" s="1">
        <f>_xlfn.RANK.EQ(R378,$R$2:$R$500,0)/COUNT($R$2:R$500)</f>
        <v>0.57314629258517036</v>
      </c>
    </row>
    <row r="379" spans="1:20" x14ac:dyDescent="0.3">
      <c r="A379" t="str">
        <f>'Forward Ranks'!A379</f>
        <v>Tommy Novak</v>
      </c>
      <c r="B379" t="str">
        <f>'Forward Ranks'!B379</f>
        <v>NSH</v>
      </c>
      <c r="C379">
        <f>'Forward Ranks'!BC379</f>
        <v>11.364414414414</v>
      </c>
      <c r="D379" s="2">
        <f>'Forward Ranks'!BW379</f>
        <v>5.6521739130434776</v>
      </c>
      <c r="E379" s="1">
        <f t="shared" si="20"/>
        <v>0.77154308617234468</v>
      </c>
      <c r="F379" s="8">
        <f t="shared" si="19"/>
        <v>64.233646690166083</v>
      </c>
      <c r="G379">
        <f t="shared" si="21"/>
        <v>115</v>
      </c>
      <c r="Q379">
        <f>'O and D Ranks'!S379</f>
        <v>163</v>
      </c>
      <c r="R379">
        <f>'O and D Ranks'!U379</f>
        <v>73</v>
      </c>
      <c r="S379" s="1">
        <f>_xlfn.RANK.EQ(Q379,$Q$2:$Q$500,)/COUNT($Q$2:Q$500)</f>
        <v>0.67535070140280562</v>
      </c>
      <c r="T379" s="1">
        <f>_xlfn.RANK.EQ(R379,$R$2:$R$500,0)/COUNT($R$2:R$500)</f>
        <v>0.85571142284569135</v>
      </c>
    </row>
    <row r="380" spans="1:20" x14ac:dyDescent="0.3">
      <c r="A380" t="str">
        <f>'Forward Ranks'!A380</f>
        <v>Travis Konecny</v>
      </c>
      <c r="B380" t="str">
        <f>'Forward Ranks'!B380</f>
        <v>PHI</v>
      </c>
      <c r="C380">
        <f>'Forward Ranks'!BC380</f>
        <v>13.841156462584999</v>
      </c>
      <c r="D380" s="2">
        <f>'Forward Ranks'!BW380</f>
        <v>7.1304347826086953</v>
      </c>
      <c r="E380" s="1">
        <f t="shared" si="20"/>
        <v>0.99198396793587174</v>
      </c>
      <c r="F380" s="8">
        <f t="shared" si="19"/>
        <v>98.693463472345215</v>
      </c>
      <c r="G380">
        <f t="shared" si="21"/>
        <v>5</v>
      </c>
      <c r="Q380">
        <f>'O and D Ranks'!S380</f>
        <v>38</v>
      </c>
      <c r="R380">
        <f>'O and D Ranks'!U380</f>
        <v>24</v>
      </c>
      <c r="S380" s="1">
        <f>_xlfn.RANK.EQ(Q380,$Q$2:$Q$500,)/COUNT($Q$2:Q$500)</f>
        <v>0.92585170340681366</v>
      </c>
      <c r="T380" s="1">
        <f>_xlfn.RANK.EQ(R380,$R$2:$R$500,0)/COUNT($R$2:R$500)</f>
        <v>0.95390781563126248</v>
      </c>
    </row>
    <row r="381" spans="1:20" x14ac:dyDescent="0.3">
      <c r="A381" t="str">
        <f>'Forward Ranks'!A381</f>
        <v>Trent Frederic</v>
      </c>
      <c r="B381" t="str">
        <f>'Forward Ranks'!B381</f>
        <v>BOS</v>
      </c>
      <c r="C381">
        <f>'Forward Ranks'!BC381</f>
        <v>12.592013888888999</v>
      </c>
      <c r="D381" s="2">
        <f>'Forward Ranks'!BW381</f>
        <v>4.7198067632850238</v>
      </c>
      <c r="E381" s="1">
        <f t="shared" si="20"/>
        <v>0.70741482965931868</v>
      </c>
      <c r="F381" s="8">
        <f t="shared" si="19"/>
        <v>59.431872316157254</v>
      </c>
      <c r="G381">
        <f t="shared" si="21"/>
        <v>147</v>
      </c>
      <c r="Q381">
        <f>'O and D Ranks'!S381</f>
        <v>124</v>
      </c>
      <c r="R381">
        <f>'O and D Ranks'!U381</f>
        <v>235</v>
      </c>
      <c r="S381" s="1">
        <f>_xlfn.RANK.EQ(Q381,$Q$2:$Q$500,)/COUNT($Q$2:Q$500)</f>
        <v>0.75350701402805609</v>
      </c>
      <c r="T381" s="1">
        <f>_xlfn.RANK.EQ(R381,$R$2:$R$500,0)/COUNT($R$2:R$500)</f>
        <v>0.53106212424849697</v>
      </c>
    </row>
    <row r="382" spans="1:20" x14ac:dyDescent="0.3">
      <c r="A382" t="str">
        <f>'Forward Ranks'!A382</f>
        <v>Trevor Lewis</v>
      </c>
      <c r="B382" t="str">
        <f>'Forward Ranks'!B382</f>
        <v>L.A</v>
      </c>
      <c r="C382">
        <f>'Forward Ranks'!BC382</f>
        <v>9.3922222222222</v>
      </c>
      <c r="D382" s="2">
        <f>'Forward Ranks'!BW382</f>
        <v>3.6521739130434785</v>
      </c>
      <c r="E382" s="1">
        <f t="shared" si="20"/>
        <v>0.40480961923847697</v>
      </c>
      <c r="F382" s="8">
        <f t="shared" si="19"/>
        <v>34.302028985507171</v>
      </c>
      <c r="G382">
        <f t="shared" si="21"/>
        <v>298</v>
      </c>
      <c r="Q382">
        <f>'O and D Ranks'!S382</f>
        <v>269</v>
      </c>
      <c r="R382">
        <f>'O and D Ranks'!U382</f>
        <v>155</v>
      </c>
      <c r="S382" s="1">
        <f>_xlfn.RANK.EQ(Q382,$Q$2:$Q$500,)/COUNT($Q$2:Q$500)</f>
        <v>0.46292585170340683</v>
      </c>
      <c r="T382" s="1">
        <f>_xlfn.RANK.EQ(R382,$R$2:$R$500,0)/COUNT($R$2:R$500)</f>
        <v>0.69138276553106215</v>
      </c>
    </row>
    <row r="383" spans="1:20" x14ac:dyDescent="0.3">
      <c r="A383" t="str">
        <f>'Forward Ranks'!A383</f>
        <v>Trevor Moore</v>
      </c>
      <c r="B383" t="str">
        <f>'Forward Ranks'!B383</f>
        <v>L.A</v>
      </c>
      <c r="C383">
        <f>'Forward Ranks'!BC383</f>
        <v>13.439259259259</v>
      </c>
      <c r="D383" s="2">
        <f>'Forward Ranks'!BW383</f>
        <v>6.9855072463768115</v>
      </c>
      <c r="E383" s="1">
        <f t="shared" si="20"/>
        <v>0.9819639278557114</v>
      </c>
      <c r="F383" s="8">
        <f t="shared" si="19"/>
        <v>93.880042941490402</v>
      </c>
      <c r="G383">
        <f t="shared" si="21"/>
        <v>10</v>
      </c>
      <c r="Q383">
        <f>'O and D Ranks'!S383</f>
        <v>22</v>
      </c>
      <c r="R383">
        <f>'O and D Ranks'!U383</f>
        <v>35</v>
      </c>
      <c r="S383" s="1">
        <f>_xlfn.RANK.EQ(Q383,$Q$2:$Q$500,)/COUNT($Q$2:Q$500)</f>
        <v>0.95791583166332661</v>
      </c>
      <c r="T383" s="1">
        <f>_xlfn.RANK.EQ(R383,$R$2:$R$500,0)/COUNT($R$2:R$500)</f>
        <v>0.93186372745490986</v>
      </c>
    </row>
    <row r="384" spans="1:20" x14ac:dyDescent="0.3">
      <c r="A384" t="str">
        <f>'Forward Ranks'!A384</f>
        <v>Trevor Zegras</v>
      </c>
      <c r="B384" t="str">
        <f>'Forward Ranks'!B384</f>
        <v>ANA</v>
      </c>
      <c r="C384">
        <f>'Forward Ranks'!BC384</f>
        <v>13.113333333332999</v>
      </c>
      <c r="D384" s="2">
        <f>'Forward Ranks'!BW384</f>
        <v>4.1280193236714977</v>
      </c>
      <c r="E384" s="1">
        <f t="shared" si="20"/>
        <v>0.64729458917835669</v>
      </c>
      <c r="F384" s="8">
        <f t="shared" si="19"/>
        <v>54.132093397744192</v>
      </c>
      <c r="G384">
        <f t="shared" si="21"/>
        <v>177</v>
      </c>
      <c r="Q384">
        <f>'O and D Ranks'!S384</f>
        <v>154</v>
      </c>
      <c r="R384">
        <f>'O and D Ranks'!U384</f>
        <v>344</v>
      </c>
      <c r="S384" s="1">
        <f>_xlfn.RANK.EQ(Q384,$Q$2:$Q$500,)/COUNT($Q$2:Q$500)</f>
        <v>0.69338677354709422</v>
      </c>
      <c r="T384" s="1">
        <f>_xlfn.RANK.EQ(R384,$R$2:$R$500,0)/COUNT($R$2:R$500)</f>
        <v>0.31262525050100198</v>
      </c>
    </row>
    <row r="385" spans="1:20" x14ac:dyDescent="0.3">
      <c r="A385" t="str">
        <f>'Forward Ranks'!A385</f>
        <v>Troy Terry</v>
      </c>
      <c r="B385" t="str">
        <f>'Forward Ranks'!B385</f>
        <v>ANA</v>
      </c>
      <c r="C385">
        <f>'Forward Ranks'!BC385</f>
        <v>14.215555555556</v>
      </c>
      <c r="D385" s="2">
        <f>'Forward Ranks'!BW385</f>
        <v>5.1135265700483092</v>
      </c>
      <c r="E385" s="1">
        <f t="shared" si="20"/>
        <v>0.85771543086172342</v>
      </c>
      <c r="F385" s="8">
        <f t="shared" si="19"/>
        <v>72.691621041333462</v>
      </c>
      <c r="G385">
        <f t="shared" si="21"/>
        <v>72</v>
      </c>
      <c r="Q385">
        <f>'O and D Ranks'!S385</f>
        <v>199</v>
      </c>
      <c r="R385">
        <f>'O and D Ranks'!U385</f>
        <v>50</v>
      </c>
      <c r="S385" s="1">
        <f>_xlfn.RANK.EQ(Q385,$Q$2:$Q$500,)/COUNT($Q$2:Q$500)</f>
        <v>0.60320641282565135</v>
      </c>
      <c r="T385" s="1">
        <f>_xlfn.RANK.EQ(R385,$R$2:$R$500,0)/COUNT($R$2:R$500)</f>
        <v>0.90180360721442887</v>
      </c>
    </row>
    <row r="386" spans="1:20" x14ac:dyDescent="0.3">
      <c r="A386" t="str">
        <f>'Forward Ranks'!A386</f>
        <v>Ty Dellandrea</v>
      </c>
      <c r="B386" t="str">
        <f>'Forward Ranks'!B386</f>
        <v>DAL</v>
      </c>
      <c r="C386">
        <f>'Forward Ranks'!BC386</f>
        <v>9.8269841269840992</v>
      </c>
      <c r="D386" s="2">
        <f>'Forward Ranks'!BW386</f>
        <v>4.9227053140096615</v>
      </c>
      <c r="E386" s="1">
        <f t="shared" si="20"/>
        <v>0.59519038076152309</v>
      </c>
      <c r="F386" s="8">
        <f t="shared" ref="F386:F398" si="22">D386*C386</f>
        <v>48.375346982593221</v>
      </c>
      <c r="G386">
        <f t="shared" si="21"/>
        <v>203</v>
      </c>
      <c r="Q386">
        <f>'O and D Ranks'!S386</f>
        <v>219</v>
      </c>
      <c r="R386">
        <f>'O and D Ranks'!U386</f>
        <v>19</v>
      </c>
      <c r="S386" s="1">
        <f>_xlfn.RANK.EQ(Q386,$Q$2:$Q$500,)/COUNT($Q$2:Q$500)</f>
        <v>0.56312625250501003</v>
      </c>
      <c r="T386" s="1">
        <f>_xlfn.RANK.EQ(R386,$R$2:$R$500,0)/COUNT($R$2:R$500)</f>
        <v>0.96392785571142281</v>
      </c>
    </row>
    <row r="387" spans="1:20" x14ac:dyDescent="0.3">
      <c r="A387" t="str">
        <f>'Forward Ranks'!A387</f>
        <v>Tye Kartye</v>
      </c>
      <c r="B387" t="str">
        <f>'Forward Ranks'!B387</f>
        <v>SEA</v>
      </c>
      <c r="C387">
        <f>'Forward Ranks'!BC387</f>
        <v>11.830072463767999</v>
      </c>
      <c r="D387" s="2">
        <f>'Forward Ranks'!BW387</f>
        <v>3.4782608695652177</v>
      </c>
      <c r="E387" s="1">
        <f t="shared" ref="E387:E450" si="23">_xlfn.RANK.EQ(F387,$F$2:$F$500,1)/COUNT($F$2:$F$500)</f>
        <v>0.4969939879759519</v>
      </c>
      <c r="F387" s="8">
        <f t="shared" si="22"/>
        <v>41.148078134845221</v>
      </c>
      <c r="G387">
        <f t="shared" ref="G387:G450" si="24">RANK(F387,$F$2:$F$500)</f>
        <v>252</v>
      </c>
      <c r="Q387">
        <f>'O and D Ranks'!S387</f>
        <v>287</v>
      </c>
      <c r="R387">
        <f>'O and D Ranks'!U387</f>
        <v>212</v>
      </c>
      <c r="S387" s="1">
        <f>_xlfn.RANK.EQ(Q387,$Q$2:$Q$500,)/COUNT($Q$2:Q$500)</f>
        <v>0.42685370741482964</v>
      </c>
      <c r="T387" s="1">
        <f>_xlfn.RANK.EQ(R387,$R$2:$R$500,0)/COUNT($R$2:R$500)</f>
        <v>0.57715430861723449</v>
      </c>
    </row>
    <row r="388" spans="1:20" x14ac:dyDescent="0.3">
      <c r="A388" t="str">
        <f>'Forward Ranks'!A388</f>
        <v>Tyler Bertuzzi</v>
      </c>
      <c r="B388" t="str">
        <f>'Forward Ranks'!B388</f>
        <v>TOR</v>
      </c>
      <c r="C388">
        <f>'Forward Ranks'!BC388</f>
        <v>14.189259259259</v>
      </c>
      <c r="D388" s="2">
        <f>'Forward Ranks'!BW388</f>
        <v>5.6570048309178755</v>
      </c>
      <c r="E388" s="1">
        <f t="shared" si="23"/>
        <v>0.91583166332665333</v>
      </c>
      <c r="F388" s="8">
        <f t="shared" si="22"/>
        <v>80.268708176774354</v>
      </c>
      <c r="G388">
        <f t="shared" si="24"/>
        <v>43</v>
      </c>
      <c r="Q388">
        <f>'O and D Ranks'!S388</f>
        <v>39</v>
      </c>
      <c r="R388">
        <f>'O and D Ranks'!U388</f>
        <v>102</v>
      </c>
      <c r="S388" s="1">
        <f>_xlfn.RANK.EQ(Q388,$Q$2:$Q$500,)/COUNT($Q$2:Q$500)</f>
        <v>0.9238476953907816</v>
      </c>
      <c r="T388" s="1">
        <f>_xlfn.RANK.EQ(R388,$R$2:$R$500,0)/COUNT($R$2:R$500)</f>
        <v>0.79759519038076154</v>
      </c>
    </row>
    <row r="389" spans="1:20" x14ac:dyDescent="0.3">
      <c r="A389" t="str">
        <f>'Forward Ranks'!A389</f>
        <v>Tyler Johnson</v>
      </c>
      <c r="B389" t="str">
        <f>'Forward Ranks'!B389</f>
        <v>CHI</v>
      </c>
      <c r="C389">
        <f>'Forward Ranks'!BC389</f>
        <v>11.894285714285999</v>
      </c>
      <c r="D389" s="2">
        <f>'Forward Ranks'!BW389</f>
        <v>1.2995169082125602</v>
      </c>
      <c r="E389" s="1">
        <f t="shared" si="23"/>
        <v>0.22044088176352705</v>
      </c>
      <c r="F389" s="8">
        <f t="shared" si="22"/>
        <v>15.456825396825764</v>
      </c>
      <c r="G389">
        <f t="shared" si="24"/>
        <v>390</v>
      </c>
      <c r="Q389">
        <f>'O and D Ranks'!S389</f>
        <v>345</v>
      </c>
      <c r="R389">
        <f>'O and D Ranks'!U389</f>
        <v>402</v>
      </c>
      <c r="S389" s="1">
        <f>_xlfn.RANK.EQ(Q389,$Q$2:$Q$500,)/COUNT($Q$2:Q$500)</f>
        <v>0.31062124248496992</v>
      </c>
      <c r="T389" s="1">
        <f>_xlfn.RANK.EQ(R389,$R$2:$R$500,0)/COUNT($R$2:R$500)</f>
        <v>0.19639278557114229</v>
      </c>
    </row>
    <row r="390" spans="1:20" x14ac:dyDescent="0.3">
      <c r="A390" t="str">
        <f>'Forward Ranks'!A390</f>
        <v>Tyler Motte</v>
      </c>
      <c r="B390" t="str">
        <f>'Forward Ranks'!B390</f>
        <v>T.B</v>
      </c>
      <c r="C390">
        <f>'Forward Ranks'!BC390</f>
        <v>10.317521367521</v>
      </c>
      <c r="D390" s="2">
        <f>'Forward Ranks'!BW390</f>
        <v>3.8091787439613531</v>
      </c>
      <c r="E390" s="1">
        <f t="shared" si="23"/>
        <v>0.46693386773547096</v>
      </c>
      <c r="F390" s="8">
        <f t="shared" si="22"/>
        <v>39.301283083528062</v>
      </c>
      <c r="G390">
        <f t="shared" si="24"/>
        <v>267</v>
      </c>
      <c r="Q390">
        <f>'O and D Ranks'!S390</f>
        <v>353</v>
      </c>
      <c r="R390">
        <f>'O and D Ranks'!U390</f>
        <v>13</v>
      </c>
      <c r="S390" s="1">
        <f>_xlfn.RANK.EQ(Q390,$Q$2:$Q$500,)/COUNT($Q$2:Q$500)</f>
        <v>0.29458917835671344</v>
      </c>
      <c r="T390" s="1">
        <f>_xlfn.RANK.EQ(R390,$R$2:$R$500,0)/COUNT($R$2:R$500)</f>
        <v>0.97595190380761521</v>
      </c>
    </row>
    <row r="391" spans="1:20" x14ac:dyDescent="0.3">
      <c r="A391" t="str">
        <f>'Forward Ranks'!A391</f>
        <v>Tyler Pitlick</v>
      </c>
      <c r="B391" t="str">
        <f>'Forward Ranks'!B391</f>
        <v>NYR</v>
      </c>
      <c r="C391">
        <f>'Forward Ranks'!BC391</f>
        <v>9.6867816091953998</v>
      </c>
      <c r="D391" s="2">
        <f>'Forward Ranks'!BW391</f>
        <v>1.9999999999999998</v>
      </c>
      <c r="E391" s="1">
        <f t="shared" si="23"/>
        <v>0.25651302605210419</v>
      </c>
      <c r="F391" s="8">
        <f t="shared" si="22"/>
        <v>19.373563218390796</v>
      </c>
      <c r="G391">
        <f t="shared" si="24"/>
        <v>372</v>
      </c>
      <c r="Q391">
        <f>'O and D Ranks'!S391</f>
        <v>401</v>
      </c>
      <c r="R391">
        <f>'O and D Ranks'!U391</f>
        <v>115</v>
      </c>
      <c r="S391" s="1">
        <f>_xlfn.RANK.EQ(Q391,$Q$2:$Q$500,)/COUNT($Q$2:Q$500)</f>
        <v>0.19839679358717435</v>
      </c>
      <c r="T391" s="1">
        <f>_xlfn.RANK.EQ(R391,$R$2:$R$500,0)/COUNT($R$2:R$500)</f>
        <v>0.77154308617234468</v>
      </c>
    </row>
    <row r="392" spans="1:20" x14ac:dyDescent="0.3">
      <c r="A392" t="str">
        <f>'Forward Ranks'!A392</f>
        <v>Tyler Seguin</v>
      </c>
      <c r="B392" t="str">
        <f>'Forward Ranks'!B392</f>
        <v>DAL</v>
      </c>
      <c r="C392">
        <f>'Forward Ranks'!BC392</f>
        <v>13.083333333333</v>
      </c>
      <c r="D392" s="2">
        <f>'Forward Ranks'!BW392</f>
        <v>4.3647342995169085</v>
      </c>
      <c r="E392" s="1">
        <f t="shared" si="23"/>
        <v>0.68336673346693388</v>
      </c>
      <c r="F392" s="8">
        <f t="shared" si="22"/>
        <v>57.105273752011428</v>
      </c>
      <c r="G392">
        <f t="shared" si="24"/>
        <v>159</v>
      </c>
      <c r="Q392">
        <f>'O and D Ranks'!S392</f>
        <v>66</v>
      </c>
      <c r="R392">
        <f>'O and D Ranks'!U392</f>
        <v>348</v>
      </c>
      <c r="S392" s="1">
        <f>_xlfn.RANK.EQ(Q392,$Q$2:$Q$500,)/COUNT($Q$2:Q$500)</f>
        <v>0.86973947895791581</v>
      </c>
      <c r="T392" s="1">
        <f>_xlfn.RANK.EQ(R392,$R$2:$R$500,0)/COUNT($R$2:R$500)</f>
        <v>0.30460921843687377</v>
      </c>
    </row>
    <row r="393" spans="1:20" x14ac:dyDescent="0.3">
      <c r="A393" t="str">
        <f>'Forward Ranks'!A393</f>
        <v>Tyler Toffoli</v>
      </c>
      <c r="B393" t="str">
        <f>'Forward Ranks'!B393</f>
        <v>N.J</v>
      </c>
      <c r="C393">
        <f>'Forward Ranks'!BC393</f>
        <v>13.414130434783001</v>
      </c>
      <c r="D393" s="2">
        <f>'Forward Ranks'!BW393</f>
        <v>5.1690821256038655</v>
      </c>
      <c r="E393" s="1">
        <f t="shared" si="23"/>
        <v>0.82565130260521047</v>
      </c>
      <c r="F393" s="8">
        <f t="shared" si="22"/>
        <v>69.338741860955622</v>
      </c>
      <c r="G393">
        <f t="shared" si="24"/>
        <v>88</v>
      </c>
      <c r="Q393">
        <f>'O and D Ranks'!S393</f>
        <v>49</v>
      </c>
      <c r="R393">
        <f>'O and D Ranks'!U393</f>
        <v>267</v>
      </c>
      <c r="S393" s="1">
        <f>_xlfn.RANK.EQ(Q393,$Q$2:$Q$500,)/COUNT($Q$2:Q$500)</f>
        <v>0.90380761523046094</v>
      </c>
      <c r="T393" s="1">
        <f>_xlfn.RANK.EQ(R393,$R$2:$R$500,0)/COUNT($R$2:R$500)</f>
        <v>0.46693386773547096</v>
      </c>
    </row>
    <row r="394" spans="1:20" x14ac:dyDescent="0.3">
      <c r="A394" t="str">
        <f>'Forward Ranks'!A394</f>
        <v>Tyson Foerster</v>
      </c>
      <c r="B394" t="str">
        <f>'Forward Ranks'!B394</f>
        <v>PHI</v>
      </c>
      <c r="C394">
        <f>'Forward Ranks'!BC394</f>
        <v>13.886805555556</v>
      </c>
      <c r="D394" s="2">
        <f>'Forward Ranks'!BW394</f>
        <v>5.5072463768115947</v>
      </c>
      <c r="E394" s="1">
        <f t="shared" si="23"/>
        <v>0.88777555110220441</v>
      </c>
      <c r="F394" s="8">
        <f t="shared" si="22"/>
        <v>76.47805958132291</v>
      </c>
      <c r="G394">
        <f t="shared" si="24"/>
        <v>57</v>
      </c>
      <c r="Q394">
        <f>'O and D Ranks'!S394</f>
        <v>129</v>
      </c>
      <c r="R394">
        <f>'O and D Ranks'!U394</f>
        <v>3</v>
      </c>
      <c r="S394" s="1">
        <f>_xlfn.RANK.EQ(Q394,$Q$2:$Q$500,)/COUNT($Q$2:Q$500)</f>
        <v>0.74348697394789576</v>
      </c>
      <c r="T394" s="1">
        <f>_xlfn.RANK.EQ(R394,$R$2:$R$500,0)/COUNT($R$2:R$500)</f>
        <v>0.99599198396793587</v>
      </c>
    </row>
    <row r="395" spans="1:20" x14ac:dyDescent="0.3">
      <c r="A395" t="str">
        <f>'Forward Ranks'!A395</f>
        <v>Tyson Jost</v>
      </c>
      <c r="B395" t="str">
        <f>'Forward Ranks'!B395</f>
        <v>BUF</v>
      </c>
      <c r="C395">
        <f>'Forward Ranks'!BC395</f>
        <v>9.7626436781609005</v>
      </c>
      <c r="D395" s="2">
        <f>'Forward Ranks'!BW395</f>
        <v>1.5579710144927534</v>
      </c>
      <c r="E395" s="1">
        <f t="shared" si="23"/>
        <v>0.21843687374749499</v>
      </c>
      <c r="F395" s="8">
        <f t="shared" si="22"/>
        <v>15.209915875395604</v>
      </c>
      <c r="G395">
        <f t="shared" si="24"/>
        <v>391</v>
      </c>
      <c r="Q395">
        <f>'O and D Ranks'!S395</f>
        <v>404</v>
      </c>
      <c r="R395">
        <f>'O and D Ranks'!U395</f>
        <v>174</v>
      </c>
      <c r="S395" s="1">
        <f>_xlfn.RANK.EQ(Q395,$Q$2:$Q$500,)/COUNT($Q$2:Q$500)</f>
        <v>0.19238476953907815</v>
      </c>
      <c r="T395" s="1">
        <f>_xlfn.RANK.EQ(R395,$R$2:$R$500,0)/COUNT($R$2:R$500)</f>
        <v>0.65330661322645289</v>
      </c>
    </row>
    <row r="396" spans="1:20" x14ac:dyDescent="0.3">
      <c r="A396" t="str">
        <f>'Forward Ranks'!A396</f>
        <v>Valeri Nichushkin</v>
      </c>
      <c r="B396" t="str">
        <f>'Forward Ranks'!B396</f>
        <v>COL</v>
      </c>
      <c r="C396">
        <f>'Forward Ranks'!BC396</f>
        <v>14.797916666667</v>
      </c>
      <c r="D396" s="2">
        <f>'Forward Ranks'!BW396</f>
        <v>5.6304347826086953</v>
      </c>
      <c r="E396" s="1">
        <f t="shared" si="23"/>
        <v>0.9298597194388778</v>
      </c>
      <c r="F396" s="8">
        <f t="shared" si="22"/>
        <v>83.318704710146804</v>
      </c>
      <c r="G396">
        <f t="shared" si="24"/>
        <v>36</v>
      </c>
      <c r="Q396">
        <f>'O and D Ranks'!S396</f>
        <v>27</v>
      </c>
      <c r="R396">
        <f>'O and D Ranks'!U396</f>
        <v>205</v>
      </c>
      <c r="S396" s="1">
        <f>_xlfn.RANK.EQ(Q396,$Q$2:$Q$500,)/COUNT($Q$2:Q$500)</f>
        <v>0.94789579158316628</v>
      </c>
      <c r="T396" s="1">
        <f>_xlfn.RANK.EQ(R396,$R$2:$R$500,0)/COUNT($R$2:R$500)</f>
        <v>0.59118236472945895</v>
      </c>
    </row>
    <row r="397" spans="1:20" x14ac:dyDescent="0.3">
      <c r="A397" t="str">
        <f>'Forward Ranks'!A397</f>
        <v>Victor Olofsson</v>
      </c>
      <c r="B397" t="str">
        <f>'Forward Ranks'!B397</f>
        <v>BUF</v>
      </c>
      <c r="C397">
        <f>'Forward Ranks'!BC397</f>
        <v>9.9833333333333005</v>
      </c>
      <c r="D397" s="2">
        <f>'Forward Ranks'!BW397</f>
        <v>3.13768115942029</v>
      </c>
      <c r="E397" s="1">
        <f t="shared" si="23"/>
        <v>0.37675350701402804</v>
      </c>
      <c r="F397" s="8">
        <f t="shared" si="22"/>
        <v>31.324516908212459</v>
      </c>
      <c r="G397">
        <f t="shared" si="24"/>
        <v>312</v>
      </c>
      <c r="Q397">
        <f>'O and D Ranks'!S397</f>
        <v>320</v>
      </c>
      <c r="R397">
        <f>'O and D Ranks'!U397</f>
        <v>150</v>
      </c>
      <c r="S397" s="1">
        <f>_xlfn.RANK.EQ(Q397,$Q$2:$Q$500,)/COUNT($Q$2:Q$500)</f>
        <v>0.36072144288577157</v>
      </c>
      <c r="T397" s="1">
        <f>_xlfn.RANK.EQ(R397,$R$2:$R$500,0)/COUNT($R$2:R$500)</f>
        <v>0.70140280561122248</v>
      </c>
    </row>
    <row r="398" spans="1:20" x14ac:dyDescent="0.3">
      <c r="A398" t="str">
        <f>'Forward Ranks'!A398</f>
        <v>Vincent Trocheck</v>
      </c>
      <c r="B398" t="str">
        <f>'Forward Ranks'!B398</f>
        <v>NYR</v>
      </c>
      <c r="C398">
        <f>'Forward Ranks'!BC398</f>
        <v>14.923758865248001</v>
      </c>
      <c r="D398" s="2">
        <f>'Forward Ranks'!BW398</f>
        <v>5.7270531400966185</v>
      </c>
      <c r="E398" s="1">
        <f t="shared" si="23"/>
        <v>0.94188376753507019</v>
      </c>
      <c r="F398" s="8">
        <f t="shared" si="22"/>
        <v>85.469160071263303</v>
      </c>
      <c r="G398">
        <f t="shared" si="24"/>
        <v>30</v>
      </c>
      <c r="Q398">
        <f>'O and D Ranks'!S398</f>
        <v>17</v>
      </c>
      <c r="R398">
        <f>'O and D Ranks'!U398</f>
        <v>270</v>
      </c>
      <c r="S398" s="1">
        <f>_xlfn.RANK.EQ(Q398,$Q$2:$Q$500,)/COUNT($Q$2:Q$500)</f>
        <v>0.96793587174348694</v>
      </c>
      <c r="T398" s="1">
        <f>_xlfn.RANK.EQ(R398,$R$2:$R$500,0)/COUNT($R$2:R$500)</f>
        <v>0.46092184368737477</v>
      </c>
    </row>
    <row r="399" spans="1:20" x14ac:dyDescent="0.3">
      <c r="A399" t="str">
        <f>'Forward Ranks'!A399</f>
        <v>Vladimir Tarasenko</v>
      </c>
      <c r="B399" t="str">
        <f>'Forward Ranks'!B399</f>
        <v>OTT</v>
      </c>
      <c r="C399">
        <f>'Forward Ranks'!BC399</f>
        <v>12.86626984127</v>
      </c>
      <c r="D399" s="2">
        <f>'Forward Ranks'!BW399</f>
        <v>3.4927536231884058</v>
      </c>
      <c r="E399" s="1">
        <f t="shared" si="23"/>
        <v>0.54509018036072143</v>
      </c>
      <c r="F399" s="8">
        <f t="shared" ref="F399:F462" si="25">D399*C399</f>
        <v>44.938710605015508</v>
      </c>
      <c r="G399">
        <f t="shared" si="24"/>
        <v>228</v>
      </c>
      <c r="Q399">
        <f>'O and D Ranks'!S399</f>
        <v>94</v>
      </c>
      <c r="R399">
        <f>'O and D Ranks'!U399</f>
        <v>401</v>
      </c>
      <c r="S399" s="1">
        <f>_xlfn.RANK.EQ(Q399,$Q$2:$Q$500,)/COUNT($Q$2:Q$500)</f>
        <v>0.81362725450901807</v>
      </c>
      <c r="T399" s="1">
        <f>_xlfn.RANK.EQ(R399,$R$2:$R$500,0)/COUNT($R$2:R$500)</f>
        <v>0.19839679358717435</v>
      </c>
    </row>
    <row r="400" spans="1:20" x14ac:dyDescent="0.3">
      <c r="A400" t="str">
        <f>'Forward Ranks'!A400</f>
        <v>Vladislav Namestnikov</v>
      </c>
      <c r="B400" t="str">
        <f>'Forward Ranks'!B400</f>
        <v>WPG</v>
      </c>
      <c r="C400">
        <f>'Forward Ranks'!BC400</f>
        <v>12.114728682171</v>
      </c>
      <c r="D400" s="2">
        <f>'Forward Ranks'!BW400</f>
        <v>5.7946859903381638</v>
      </c>
      <c r="E400" s="1">
        <f t="shared" si="23"/>
        <v>0.82765531062124253</v>
      </c>
      <c r="F400" s="8">
        <f t="shared" si="25"/>
        <v>70.201048571324222</v>
      </c>
      <c r="G400">
        <f t="shared" si="24"/>
        <v>87</v>
      </c>
      <c r="Q400">
        <f>'O and D Ranks'!S400</f>
        <v>101</v>
      </c>
      <c r="R400">
        <f>'O and D Ranks'!U400</f>
        <v>51</v>
      </c>
      <c r="S400" s="1">
        <f>_xlfn.RANK.EQ(Q400,$Q$2:$Q$500,)/COUNT($Q$2:Q$500)</f>
        <v>0.79959919839679361</v>
      </c>
      <c r="T400" s="1">
        <f>_xlfn.RANK.EQ(R400,$R$2:$R$500,0)/COUNT($R$2:R$500)</f>
        <v>0.8997995991983968</v>
      </c>
    </row>
    <row r="401" spans="1:20" x14ac:dyDescent="0.3">
      <c r="A401" t="str">
        <f>'Forward Ranks'!A401</f>
        <v>Warren Foegele</v>
      </c>
      <c r="B401" t="str">
        <f>'Forward Ranks'!B401</f>
        <v>EDM</v>
      </c>
      <c r="C401">
        <f>'Forward Ranks'!BC401</f>
        <v>12.098106060606</v>
      </c>
      <c r="D401" s="2">
        <f>'Forward Ranks'!BW401</f>
        <v>6.0869565217391308</v>
      </c>
      <c r="E401" s="1">
        <f t="shared" si="23"/>
        <v>0.86773547094188375</v>
      </c>
      <c r="F401" s="8">
        <f t="shared" si="25"/>
        <v>73.640645586297396</v>
      </c>
      <c r="G401">
        <f t="shared" si="24"/>
        <v>67</v>
      </c>
      <c r="Q401">
        <f>'O and D Ranks'!S401</f>
        <v>37</v>
      </c>
      <c r="R401">
        <f>'O and D Ranks'!U401</f>
        <v>225</v>
      </c>
      <c r="S401" s="1">
        <f>_xlfn.RANK.EQ(Q401,$Q$2:$Q$500,)/COUNT($Q$2:Q$500)</f>
        <v>0.92785571142284573</v>
      </c>
      <c r="T401" s="1">
        <f>_xlfn.RANK.EQ(R401,$R$2:$R$500,0)/COUNT($R$2:R$500)</f>
        <v>0.55110220440881763</v>
      </c>
    </row>
    <row r="402" spans="1:20" x14ac:dyDescent="0.3">
      <c r="A402" t="str">
        <f>'Forward Ranks'!A402</f>
        <v>Will Cuylle</v>
      </c>
      <c r="B402" t="str">
        <f>'Forward Ranks'!B402</f>
        <v>NYR</v>
      </c>
      <c r="C402">
        <f>'Forward Ranks'!BC402</f>
        <v>10.9</v>
      </c>
      <c r="D402" s="2">
        <f>'Forward Ranks'!BW402</f>
        <v>4.0434782608695645</v>
      </c>
      <c r="E402" s="1">
        <f t="shared" si="23"/>
        <v>0.53907815631262523</v>
      </c>
      <c r="F402" s="8">
        <f t="shared" si="25"/>
        <v>44.073913043478257</v>
      </c>
      <c r="G402">
        <f t="shared" si="24"/>
        <v>231</v>
      </c>
      <c r="Q402">
        <f>'O and D Ranks'!S402</f>
        <v>300</v>
      </c>
      <c r="R402">
        <f>'O and D Ranks'!U402</f>
        <v>77</v>
      </c>
      <c r="S402" s="1">
        <f>_xlfn.RANK.EQ(Q402,$Q$2:$Q$500,)/COUNT($Q$2:Q$500)</f>
        <v>0.40080160320641284</v>
      </c>
      <c r="T402" s="1">
        <f>_xlfn.RANK.EQ(R402,$R$2:$R$500,0)/COUNT($R$2:R$500)</f>
        <v>0.84769539078156309</v>
      </c>
    </row>
    <row r="403" spans="1:20" x14ac:dyDescent="0.3">
      <c r="A403" t="str">
        <f>'Forward Ranks'!A403</f>
        <v>William Carrier</v>
      </c>
      <c r="B403" t="str">
        <f>'Forward Ranks'!B403</f>
        <v>VGK</v>
      </c>
      <c r="C403">
        <f>'Forward Ranks'!BC403</f>
        <v>11.100505050504999</v>
      </c>
      <c r="D403" s="2">
        <f>'Forward Ranks'!BW403</f>
        <v>6.2342995169082132</v>
      </c>
      <c r="E403" s="1">
        <f t="shared" si="23"/>
        <v>0.81963927855711427</v>
      </c>
      <c r="F403" s="8">
        <f t="shared" si="25"/>
        <v>69.203873273800497</v>
      </c>
      <c r="G403">
        <f t="shared" si="24"/>
        <v>91</v>
      </c>
      <c r="Q403">
        <f>'O and D Ranks'!S403</f>
        <v>97</v>
      </c>
      <c r="R403">
        <f>'O and D Ranks'!U403</f>
        <v>17</v>
      </c>
      <c r="S403" s="1">
        <f>_xlfn.RANK.EQ(Q403,$Q$2:$Q$500,)/COUNT($Q$2:Q$500)</f>
        <v>0.80761523046092187</v>
      </c>
      <c r="T403" s="1">
        <f>_xlfn.RANK.EQ(R403,$R$2:$R$500,0)/COUNT($R$2:R$500)</f>
        <v>0.96793587174348694</v>
      </c>
    </row>
    <row r="404" spans="1:20" x14ac:dyDescent="0.3">
      <c r="A404" t="str">
        <f>'Forward Ranks'!A404</f>
        <v>William Eklund</v>
      </c>
      <c r="B404" t="str">
        <f>'Forward Ranks'!B404</f>
        <v>S.J</v>
      </c>
      <c r="C404">
        <f>'Forward Ranks'!BC404</f>
        <v>14.190780141844</v>
      </c>
      <c r="D404" s="2">
        <f>'Forward Ranks'!BW404</f>
        <v>3.4178743961352653</v>
      </c>
      <c r="E404" s="1">
        <f t="shared" si="23"/>
        <v>0.60120240480961928</v>
      </c>
      <c r="F404" s="8">
        <f t="shared" si="25"/>
        <v>48.502304107993375</v>
      </c>
      <c r="G404">
        <f t="shared" si="24"/>
        <v>200</v>
      </c>
      <c r="Q404">
        <f>'O and D Ranks'!S404</f>
        <v>254</v>
      </c>
      <c r="R404">
        <f>'O and D Ranks'!U404</f>
        <v>173</v>
      </c>
      <c r="S404" s="1">
        <f>_xlfn.RANK.EQ(Q404,$Q$2:$Q$500,)/COUNT($Q$2:Q$500)</f>
        <v>0.49298597194388777</v>
      </c>
      <c r="T404" s="1">
        <f>_xlfn.RANK.EQ(R404,$R$2:$R$500,0)/COUNT($R$2:R$500)</f>
        <v>0.65531062124248496</v>
      </c>
    </row>
    <row r="405" spans="1:20" x14ac:dyDescent="0.3">
      <c r="A405" t="str">
        <f>'Forward Ranks'!A405</f>
        <v>William Karlsson</v>
      </c>
      <c r="B405" t="str">
        <f>'Forward Ranks'!B405</f>
        <v>VGK</v>
      </c>
      <c r="C405">
        <f>'Forward Ranks'!BC405</f>
        <v>11.620175438596</v>
      </c>
      <c r="D405" s="2">
        <f>'Forward Ranks'!BW405</f>
        <v>6.1400966183574877</v>
      </c>
      <c r="E405" s="1">
        <f t="shared" si="23"/>
        <v>0.84168336673346689</v>
      </c>
      <c r="F405" s="8">
        <f t="shared" si="25"/>
        <v>71.348999915244036</v>
      </c>
      <c r="G405">
        <f t="shared" si="24"/>
        <v>80</v>
      </c>
      <c r="Q405">
        <f>'O and D Ranks'!S405</f>
        <v>64</v>
      </c>
      <c r="R405">
        <f>'O and D Ranks'!U405</f>
        <v>112</v>
      </c>
      <c r="S405" s="1">
        <f>_xlfn.RANK.EQ(Q405,$Q$2:$Q$500,)/COUNT($Q$2:Q$500)</f>
        <v>0.87374749498997994</v>
      </c>
      <c r="T405" s="1">
        <f>_xlfn.RANK.EQ(R405,$R$2:$R$500,0)/COUNT($R$2:R$500)</f>
        <v>0.77755511022044088</v>
      </c>
    </row>
    <row r="406" spans="1:20" x14ac:dyDescent="0.3">
      <c r="A406" t="str">
        <f>'Forward Ranks'!A406</f>
        <v>William Nylander</v>
      </c>
      <c r="B406" t="str">
        <f>'Forward Ranks'!B406</f>
        <v>TOR</v>
      </c>
      <c r="C406">
        <f>'Forward Ranks'!BC406</f>
        <v>14.641304347826001</v>
      </c>
      <c r="D406" s="2">
        <f>'Forward Ranks'!BW406</f>
        <v>5.4806763285024154</v>
      </c>
      <c r="E406" s="1">
        <f t="shared" si="23"/>
        <v>0.91382765531062127</v>
      </c>
      <c r="F406" s="8">
        <f t="shared" si="25"/>
        <v>80.24425015752945</v>
      </c>
      <c r="G406">
        <f t="shared" si="24"/>
        <v>44</v>
      </c>
      <c r="Q406">
        <f>'O and D Ranks'!S406</f>
        <v>42</v>
      </c>
      <c r="R406">
        <f>'O and D Ranks'!U406</f>
        <v>218</v>
      </c>
      <c r="S406" s="1">
        <f>_xlfn.RANK.EQ(Q406,$Q$2:$Q$500,)/COUNT($Q$2:Q$500)</f>
        <v>0.9178356713426854</v>
      </c>
      <c r="T406" s="1">
        <f>_xlfn.RANK.EQ(R406,$R$2:$R$500,0)/COUNT($R$2:R$500)</f>
        <v>0.56513026052104209</v>
      </c>
    </row>
    <row r="407" spans="1:20" x14ac:dyDescent="0.3">
      <c r="A407" t="str">
        <f>'Forward Ranks'!A407</f>
        <v>Wyatt Johnston</v>
      </c>
      <c r="B407" t="str">
        <f>'Forward Ranks'!B407</f>
        <v>DAL</v>
      </c>
      <c r="C407">
        <f>'Forward Ranks'!BC407</f>
        <v>12.770486111111</v>
      </c>
      <c r="D407" s="2">
        <f>'Forward Ranks'!BW407</f>
        <v>5.3599033816425123</v>
      </c>
      <c r="E407" s="1">
        <f t="shared" si="23"/>
        <v>0.80961923847695394</v>
      </c>
      <c r="F407" s="8">
        <f t="shared" si="25"/>
        <v>68.448571692162588</v>
      </c>
      <c r="G407">
        <f t="shared" si="24"/>
        <v>96</v>
      </c>
      <c r="Q407">
        <f>'O and D Ranks'!S407</f>
        <v>185</v>
      </c>
      <c r="R407">
        <f>'O and D Ranks'!U407</f>
        <v>68</v>
      </c>
      <c r="S407" s="1">
        <f>_xlfn.RANK.EQ(Q407,$Q$2:$Q$500,)/COUNT($Q$2:Q$500)</f>
        <v>0.63126252505010017</v>
      </c>
      <c r="T407" s="1">
        <f>_xlfn.RANK.EQ(R407,$R$2:$R$500,0)/COUNT($R$2:R$500)</f>
        <v>0.86573146292585168</v>
      </c>
    </row>
    <row r="408" spans="1:20" x14ac:dyDescent="0.3">
      <c r="A408" t="str">
        <f>'Forward Ranks'!A408</f>
        <v>Yakov Trenin</v>
      </c>
      <c r="B408" t="str">
        <f>'Forward Ranks'!B408</f>
        <v>NSH</v>
      </c>
      <c r="C408">
        <f>'Forward Ranks'!BC408</f>
        <v>12.782962962962999</v>
      </c>
      <c r="D408" s="2">
        <f>'Forward Ranks'!BW408</f>
        <v>3.6570048309178746</v>
      </c>
      <c r="E408" s="1">
        <f t="shared" si="23"/>
        <v>0.57715430861723449</v>
      </c>
      <c r="F408" s="8">
        <f t="shared" si="25"/>
        <v>46.747357308999959</v>
      </c>
      <c r="G408">
        <f t="shared" si="24"/>
        <v>212</v>
      </c>
      <c r="Q408">
        <f>'O and D Ranks'!S408</f>
        <v>295</v>
      </c>
      <c r="R408">
        <f>'O and D Ranks'!U408</f>
        <v>131</v>
      </c>
      <c r="S408" s="1">
        <f>_xlfn.RANK.EQ(Q408,$Q$2:$Q$500,)/COUNT($Q$2:Q$500)</f>
        <v>0.41082164328657317</v>
      </c>
      <c r="T408" s="1">
        <f>_xlfn.RANK.EQ(R408,$R$2:$R$500,0)/COUNT($R$2:R$500)</f>
        <v>0.73947895791583163</v>
      </c>
    </row>
    <row r="409" spans="1:20" x14ac:dyDescent="0.3">
      <c r="A409" t="str">
        <f>'Forward Ranks'!A409</f>
        <v>Yanni Gourde</v>
      </c>
      <c r="B409" t="str">
        <f>'Forward Ranks'!B409</f>
        <v>SEA</v>
      </c>
      <c r="C409">
        <f>'Forward Ranks'!BC409</f>
        <v>14.435185185185</v>
      </c>
      <c r="D409" s="2">
        <f>'Forward Ranks'!BW409</f>
        <v>4.9903381642512077</v>
      </c>
      <c r="E409" s="1">
        <f t="shared" si="23"/>
        <v>0.84969939879759515</v>
      </c>
      <c r="F409" s="8">
        <f t="shared" si="25"/>
        <v>72.036455537662349</v>
      </c>
      <c r="G409">
        <f t="shared" si="24"/>
        <v>76</v>
      </c>
      <c r="Q409">
        <f>'O and D Ranks'!S409</f>
        <v>104</v>
      </c>
      <c r="R409">
        <f>'O and D Ranks'!U409</f>
        <v>156</v>
      </c>
      <c r="S409" s="1">
        <f>_xlfn.RANK.EQ(Q409,$Q$2:$Q$500,)/COUNT($Q$2:Q$500)</f>
        <v>0.79358717434869741</v>
      </c>
      <c r="T409" s="1">
        <f>_xlfn.RANK.EQ(R409,$R$2:$R$500,0)/COUNT($R$2:R$500)</f>
        <v>0.68937875751503008</v>
      </c>
    </row>
    <row r="410" spans="1:20" x14ac:dyDescent="0.3">
      <c r="A410" t="str">
        <f>'Forward Ranks'!A410</f>
        <v>Yegor Chinakhov</v>
      </c>
      <c r="B410" t="str">
        <f>'Forward Ranks'!B410</f>
        <v>CBJ</v>
      </c>
      <c r="C410">
        <f>'Forward Ranks'!BC410</f>
        <v>12.564351851852001</v>
      </c>
      <c r="D410" s="2">
        <f>'Forward Ranks'!BW410</f>
        <v>3.5942028985507246</v>
      </c>
      <c r="E410" s="1">
        <f t="shared" si="23"/>
        <v>0.55511022044088176</v>
      </c>
      <c r="F410" s="8">
        <f t="shared" si="25"/>
        <v>45.158829844337625</v>
      </c>
      <c r="G410">
        <f t="shared" si="24"/>
        <v>223</v>
      </c>
      <c r="Q410">
        <f>'O and D Ranks'!S410</f>
        <v>223</v>
      </c>
      <c r="R410">
        <f>'O and D Ranks'!U410</f>
        <v>280</v>
      </c>
      <c r="S410" s="1">
        <f>_xlfn.RANK.EQ(Q410,$Q$2:$Q$500,)/COUNT($Q$2:Q$500)</f>
        <v>0.55511022044088176</v>
      </c>
      <c r="T410" s="1">
        <f>_xlfn.RANK.EQ(R410,$R$2:$R$500,0)/COUNT($R$2:R$500)</f>
        <v>0.4408817635270541</v>
      </c>
    </row>
    <row r="411" spans="1:20" x14ac:dyDescent="0.3">
      <c r="A411" t="str">
        <f>'Forward Ranks'!A411</f>
        <v>Yegor Sharangovich</v>
      </c>
      <c r="B411" t="str">
        <f>'Forward Ranks'!B411</f>
        <v>CGY</v>
      </c>
      <c r="C411">
        <f>'Forward Ranks'!BC411</f>
        <v>12.564583333332999</v>
      </c>
      <c r="D411" s="2">
        <f>'Forward Ranks'!BW411</f>
        <v>3.347826086956522</v>
      </c>
      <c r="E411" s="1">
        <f t="shared" si="23"/>
        <v>0.50901803607214424</v>
      </c>
      <c r="F411" s="8">
        <f t="shared" si="25"/>
        <v>42.06403985507135</v>
      </c>
      <c r="G411">
        <f t="shared" si="24"/>
        <v>246</v>
      </c>
      <c r="Q411">
        <f>'O and D Ranks'!S411</f>
        <v>234</v>
      </c>
      <c r="R411">
        <f>'O and D Ranks'!U411</f>
        <v>300</v>
      </c>
      <c r="S411" s="1">
        <f>_xlfn.RANK.EQ(Q411,$Q$2:$Q$500,)/COUNT($Q$2:Q$500)</f>
        <v>0.53306613226452904</v>
      </c>
      <c r="T411" s="1">
        <f>_xlfn.RANK.EQ(R411,$R$2:$R$500,0)/COUNT($R$2:R$500)</f>
        <v>0.40080160320641284</v>
      </c>
    </row>
    <row r="412" spans="1:20" x14ac:dyDescent="0.3">
      <c r="A412" t="str">
        <f>'Forward Ranks'!A412</f>
        <v>Zach Benson</v>
      </c>
      <c r="B412" t="str">
        <f>'Forward Ranks'!B412</f>
        <v>BUF</v>
      </c>
      <c r="C412">
        <f>'Forward Ranks'!BC412</f>
        <v>12.854054054054</v>
      </c>
      <c r="D412" s="2">
        <f>'Forward Ranks'!BW412</f>
        <v>4.6642512077294693</v>
      </c>
      <c r="E412" s="1">
        <f t="shared" si="23"/>
        <v>0.71543086172344694</v>
      </c>
      <c r="F412" s="8">
        <f t="shared" si="25"/>
        <v>59.95453714584125</v>
      </c>
      <c r="G412">
        <f t="shared" si="24"/>
        <v>143</v>
      </c>
      <c r="Q412">
        <f>'O and D Ranks'!S412</f>
        <v>195</v>
      </c>
      <c r="R412">
        <f>'O and D Ranks'!U412</f>
        <v>126</v>
      </c>
      <c r="S412" s="1">
        <f>_xlfn.RANK.EQ(Q412,$Q$2:$Q$500,)/COUNT($Q$2:Q$500)</f>
        <v>0.6112224448897795</v>
      </c>
      <c r="T412" s="1">
        <f>_xlfn.RANK.EQ(R412,$R$2:$R$500,0)/COUNT($R$2:R$500)</f>
        <v>0.74949899799599196</v>
      </c>
    </row>
    <row r="413" spans="1:20" x14ac:dyDescent="0.3">
      <c r="A413" t="str">
        <f>'Forward Ranks'!A413</f>
        <v>Zach Hyman</v>
      </c>
      <c r="B413" t="str">
        <f>'Forward Ranks'!B413</f>
        <v>EDM</v>
      </c>
      <c r="C413">
        <f>'Forward Ranks'!BC413</f>
        <v>15.535658914729</v>
      </c>
      <c r="D413" s="2">
        <f>'Forward Ranks'!BW413</f>
        <v>7.1594202898550732</v>
      </c>
      <c r="E413" s="1">
        <f t="shared" si="23"/>
        <v>0.99599198396793587</v>
      </c>
      <c r="F413" s="8">
        <f t="shared" si="25"/>
        <v>111.22631165037865</v>
      </c>
      <c r="G413">
        <f t="shared" si="24"/>
        <v>3</v>
      </c>
      <c r="Q413">
        <f>'O and D Ranks'!S413</f>
        <v>3</v>
      </c>
      <c r="R413">
        <f>'O and D Ranks'!U413</f>
        <v>38</v>
      </c>
      <c r="S413" s="1">
        <f>_xlfn.RANK.EQ(Q413,$Q$2:$Q$500,)/COUNT($Q$2:Q$500)</f>
        <v>0.99599198396793587</v>
      </c>
      <c r="T413" s="1">
        <f>_xlfn.RANK.EQ(R413,$R$2:$R$500,0)/COUNT($R$2:R$500)</f>
        <v>0.92585170340681366</v>
      </c>
    </row>
    <row r="414" spans="1:20" x14ac:dyDescent="0.3">
      <c r="A414" t="str">
        <f>'Forward Ranks'!A414</f>
        <v>Zach Sanford</v>
      </c>
      <c r="B414" t="str">
        <f>'Forward Ranks'!B414</f>
        <v>ARI, CHI</v>
      </c>
      <c r="C414">
        <f>'Forward Ranks'!BC414</f>
        <v>10.061111111111</v>
      </c>
      <c r="D414" s="2">
        <f>'Forward Ranks'!BW414</f>
        <v>3.1908212560386469</v>
      </c>
      <c r="E414" s="1">
        <f t="shared" si="23"/>
        <v>0.38276553106212424</v>
      </c>
      <c r="F414" s="8">
        <f t="shared" si="25"/>
        <v>32.103207192699585</v>
      </c>
      <c r="G414">
        <f t="shared" si="24"/>
        <v>309</v>
      </c>
      <c r="Q414">
        <f>'O and D Ranks'!S414</f>
        <v>266</v>
      </c>
      <c r="R414">
        <f>'O and D Ranks'!U414</f>
        <v>265</v>
      </c>
      <c r="S414" s="1">
        <f>_xlfn.RANK.EQ(Q414,$Q$2:$Q$500,)/COUNT($Q$2:Q$500)</f>
        <v>0.46893787575150303</v>
      </c>
      <c r="T414" s="1">
        <f>_xlfn.RANK.EQ(R414,$R$2:$R$500,0)/COUNT($R$2:R$500)</f>
        <v>0.4709418837675351</v>
      </c>
    </row>
    <row r="415" spans="1:20" x14ac:dyDescent="0.3">
      <c r="A415" t="str">
        <f>'Forward Ranks'!A415</f>
        <v>Zemgus Girgensons</v>
      </c>
      <c r="B415" t="str">
        <f>'Forward Ranks'!B415</f>
        <v>BUF</v>
      </c>
      <c r="C415">
        <f>'Forward Ranks'!BC415</f>
        <v>10.337634408602</v>
      </c>
      <c r="D415" s="2">
        <f>'Forward Ranks'!BW415</f>
        <v>4.2391304347826084</v>
      </c>
      <c r="E415" s="1">
        <f t="shared" si="23"/>
        <v>0.53306613226452904</v>
      </c>
      <c r="F415" s="8">
        <f t="shared" si="25"/>
        <v>43.822580645160649</v>
      </c>
      <c r="G415">
        <f t="shared" si="24"/>
        <v>234</v>
      </c>
      <c r="Q415">
        <f>'O and D Ranks'!S415</f>
        <v>328</v>
      </c>
      <c r="R415">
        <f>'O and D Ranks'!U415</f>
        <v>71</v>
      </c>
      <c r="S415" s="1">
        <f>_xlfn.RANK.EQ(Q415,$Q$2:$Q$500,)/COUNT($Q$2:Q$500)</f>
        <v>0.34468937875751504</v>
      </c>
      <c r="T415" s="1">
        <f>_xlfn.RANK.EQ(R415,$R$2:$R$500,0)/COUNT($R$2:R$500)</f>
        <v>0.85971943887775548</v>
      </c>
    </row>
    <row r="416" spans="1:20" x14ac:dyDescent="0.3">
      <c r="A416">
        <f>'Forward Ranks'!A416</f>
        <v>0</v>
      </c>
      <c r="B416">
        <f>'Forward Ranks'!B416</f>
        <v>0</v>
      </c>
      <c r="C416">
        <f>'Forward Ranks'!BC416</f>
        <v>0</v>
      </c>
      <c r="D416" s="2">
        <f>'Forward Ranks'!BW416</f>
        <v>0</v>
      </c>
      <c r="E416" s="1">
        <f t="shared" si="23"/>
        <v>2.004008016032064E-3</v>
      </c>
      <c r="F416" s="8">
        <f t="shared" si="25"/>
        <v>0</v>
      </c>
      <c r="G416">
        <f t="shared" si="24"/>
        <v>415</v>
      </c>
      <c r="Q416">
        <f>'O and D Ranks'!S416</f>
        <v>415</v>
      </c>
      <c r="R416">
        <f>'O and D Ranks'!U416</f>
        <v>415</v>
      </c>
      <c r="S416" s="1">
        <f>_xlfn.RANK.EQ(Q416,$Q$2:$Q$500,)/COUNT($Q$2:Q$500)</f>
        <v>2.004008016032064E-3</v>
      </c>
      <c r="T416" s="1">
        <f>_xlfn.RANK.EQ(R416,$R$2:$R$500,0)/COUNT($R$2:R$500)</f>
        <v>2.004008016032064E-3</v>
      </c>
    </row>
    <row r="417" spans="1:20" x14ac:dyDescent="0.3">
      <c r="A417">
        <f>'Forward Ranks'!A417</f>
        <v>0</v>
      </c>
      <c r="B417">
        <f>'Forward Ranks'!B417</f>
        <v>0</v>
      </c>
      <c r="C417">
        <f>'Forward Ranks'!BC417</f>
        <v>0</v>
      </c>
      <c r="D417" s="2">
        <f>'Forward Ranks'!BW417</f>
        <v>0</v>
      </c>
      <c r="E417" s="1">
        <f t="shared" si="23"/>
        <v>2.004008016032064E-3</v>
      </c>
      <c r="F417" s="8">
        <f t="shared" si="25"/>
        <v>0</v>
      </c>
      <c r="G417">
        <f t="shared" si="24"/>
        <v>415</v>
      </c>
      <c r="Q417">
        <f>'O and D Ranks'!S417</f>
        <v>415</v>
      </c>
      <c r="R417">
        <f>'O and D Ranks'!U417</f>
        <v>415</v>
      </c>
      <c r="S417" s="1">
        <f>_xlfn.RANK.EQ(Q417,$Q$2:$Q$500,)/COUNT($Q$2:Q$500)</f>
        <v>2.004008016032064E-3</v>
      </c>
      <c r="T417" s="1">
        <f>_xlfn.RANK.EQ(R417,$R$2:$R$500,0)/COUNT($R$2:R$500)</f>
        <v>2.004008016032064E-3</v>
      </c>
    </row>
    <row r="418" spans="1:20" x14ac:dyDescent="0.3">
      <c r="A418">
        <f>'Forward Ranks'!A418</f>
        <v>0</v>
      </c>
      <c r="B418">
        <f>'Forward Ranks'!B418</f>
        <v>0</v>
      </c>
      <c r="C418">
        <f>'Forward Ranks'!BC418</f>
        <v>0</v>
      </c>
      <c r="D418" s="2">
        <f>'Forward Ranks'!BW418</f>
        <v>0</v>
      </c>
      <c r="E418" s="1">
        <f t="shared" si="23"/>
        <v>2.004008016032064E-3</v>
      </c>
      <c r="F418" s="8">
        <f t="shared" si="25"/>
        <v>0</v>
      </c>
      <c r="G418">
        <f t="shared" si="24"/>
        <v>415</v>
      </c>
      <c r="Q418">
        <f>'O and D Ranks'!S418</f>
        <v>415</v>
      </c>
      <c r="R418">
        <f>'O and D Ranks'!U418</f>
        <v>415</v>
      </c>
      <c r="S418" s="1">
        <f>_xlfn.RANK.EQ(Q418,$Q$2:$Q$500,)/COUNT($Q$2:Q$500)</f>
        <v>2.004008016032064E-3</v>
      </c>
      <c r="T418" s="1">
        <f>_xlfn.RANK.EQ(R418,$R$2:$R$500,0)/COUNT($R$2:R$500)</f>
        <v>2.004008016032064E-3</v>
      </c>
    </row>
    <row r="419" spans="1:20" x14ac:dyDescent="0.3">
      <c r="A419">
        <f>'Forward Ranks'!A419</f>
        <v>0</v>
      </c>
      <c r="B419">
        <f>'Forward Ranks'!B419</f>
        <v>0</v>
      </c>
      <c r="C419">
        <f>'Forward Ranks'!BC419</f>
        <v>0</v>
      </c>
      <c r="D419" s="2">
        <f>'Forward Ranks'!BW419</f>
        <v>0</v>
      </c>
      <c r="E419" s="1">
        <f t="shared" si="23"/>
        <v>2.004008016032064E-3</v>
      </c>
      <c r="F419" s="8">
        <f t="shared" si="25"/>
        <v>0</v>
      </c>
      <c r="G419">
        <f t="shared" si="24"/>
        <v>415</v>
      </c>
      <c r="Q419">
        <f>'O and D Ranks'!S419</f>
        <v>415</v>
      </c>
      <c r="R419">
        <f>'O and D Ranks'!U419</f>
        <v>415</v>
      </c>
      <c r="S419" s="1">
        <f>_xlfn.RANK.EQ(Q419,$Q$2:$Q$500,)/COUNT($Q$2:Q$500)</f>
        <v>2.004008016032064E-3</v>
      </c>
      <c r="T419" s="1">
        <f>_xlfn.RANK.EQ(R419,$R$2:$R$500,0)/COUNT($R$2:R$500)</f>
        <v>2.004008016032064E-3</v>
      </c>
    </row>
    <row r="420" spans="1:20" x14ac:dyDescent="0.3">
      <c r="A420">
        <f>'Forward Ranks'!A420</f>
        <v>0</v>
      </c>
      <c r="B420">
        <f>'Forward Ranks'!B420</f>
        <v>0</v>
      </c>
      <c r="C420">
        <f>'Forward Ranks'!BC420</f>
        <v>0</v>
      </c>
      <c r="D420" s="2">
        <f>'Forward Ranks'!BW420</f>
        <v>0</v>
      </c>
      <c r="E420" s="1">
        <f t="shared" si="23"/>
        <v>2.004008016032064E-3</v>
      </c>
      <c r="F420" s="8">
        <f t="shared" si="25"/>
        <v>0</v>
      </c>
      <c r="G420">
        <f t="shared" si="24"/>
        <v>415</v>
      </c>
      <c r="Q420">
        <f>'O and D Ranks'!S420</f>
        <v>415</v>
      </c>
      <c r="R420">
        <f>'O and D Ranks'!U420</f>
        <v>415</v>
      </c>
      <c r="S420" s="1">
        <f>_xlfn.RANK.EQ(Q420,$Q$2:$Q$500,)/COUNT($Q$2:Q$500)</f>
        <v>2.004008016032064E-3</v>
      </c>
      <c r="T420" s="1">
        <f>_xlfn.RANK.EQ(R420,$R$2:$R$500,0)/COUNT($R$2:R$500)</f>
        <v>2.004008016032064E-3</v>
      </c>
    </row>
    <row r="421" spans="1:20" x14ac:dyDescent="0.3">
      <c r="A421">
        <f>'Forward Ranks'!A421</f>
        <v>0</v>
      </c>
      <c r="B421">
        <f>'Forward Ranks'!B421</f>
        <v>0</v>
      </c>
      <c r="C421">
        <f>'Forward Ranks'!BC421</f>
        <v>0</v>
      </c>
      <c r="D421" s="2">
        <f>'Forward Ranks'!BW421</f>
        <v>0</v>
      </c>
      <c r="E421" s="1">
        <f t="shared" si="23"/>
        <v>2.004008016032064E-3</v>
      </c>
      <c r="F421" s="8">
        <f t="shared" si="25"/>
        <v>0</v>
      </c>
      <c r="G421">
        <f t="shared" si="24"/>
        <v>415</v>
      </c>
      <c r="Q421">
        <f>'O and D Ranks'!S421</f>
        <v>415</v>
      </c>
      <c r="R421">
        <f>'O and D Ranks'!U421</f>
        <v>415</v>
      </c>
      <c r="S421" s="1">
        <f>_xlfn.RANK.EQ(Q421,$Q$2:$Q$500,)/COUNT($Q$2:Q$500)</f>
        <v>2.004008016032064E-3</v>
      </c>
      <c r="T421" s="1">
        <f>_xlfn.RANK.EQ(R421,$R$2:$R$500,0)/COUNT($R$2:R$500)</f>
        <v>2.004008016032064E-3</v>
      </c>
    </row>
    <row r="422" spans="1:20" x14ac:dyDescent="0.3">
      <c r="A422">
        <f>'Forward Ranks'!A422</f>
        <v>0</v>
      </c>
      <c r="B422">
        <f>'Forward Ranks'!B422</f>
        <v>0</v>
      </c>
      <c r="C422">
        <f>'Forward Ranks'!BC422</f>
        <v>0</v>
      </c>
      <c r="D422" s="2">
        <f>'Forward Ranks'!BW422</f>
        <v>0</v>
      </c>
      <c r="E422" s="1">
        <f t="shared" si="23"/>
        <v>2.004008016032064E-3</v>
      </c>
      <c r="F422" s="8">
        <f t="shared" si="25"/>
        <v>0</v>
      </c>
      <c r="G422">
        <f t="shared" si="24"/>
        <v>415</v>
      </c>
      <c r="Q422">
        <f>'O and D Ranks'!S422</f>
        <v>415</v>
      </c>
      <c r="R422">
        <f>'O and D Ranks'!U422</f>
        <v>415</v>
      </c>
      <c r="S422" s="1">
        <f>_xlfn.RANK.EQ(Q422,$Q$2:$Q$500,)/COUNT($Q$2:Q$500)</f>
        <v>2.004008016032064E-3</v>
      </c>
      <c r="T422" s="1">
        <f>_xlfn.RANK.EQ(R422,$R$2:$R$500,0)/COUNT($R$2:R$500)</f>
        <v>2.004008016032064E-3</v>
      </c>
    </row>
    <row r="423" spans="1:20" x14ac:dyDescent="0.3">
      <c r="A423">
        <f>'Forward Ranks'!A423</f>
        <v>0</v>
      </c>
      <c r="B423">
        <f>'Forward Ranks'!B423</f>
        <v>0</v>
      </c>
      <c r="C423">
        <f>'Forward Ranks'!BC423</f>
        <v>0</v>
      </c>
      <c r="D423" s="2">
        <f>'Forward Ranks'!BW423</f>
        <v>0</v>
      </c>
      <c r="E423" s="1">
        <f t="shared" si="23"/>
        <v>2.004008016032064E-3</v>
      </c>
      <c r="F423" s="8">
        <f t="shared" si="25"/>
        <v>0</v>
      </c>
      <c r="G423">
        <f t="shared" si="24"/>
        <v>415</v>
      </c>
      <c r="Q423">
        <f>'O and D Ranks'!S423</f>
        <v>415</v>
      </c>
      <c r="R423">
        <f>'O and D Ranks'!U423</f>
        <v>415</v>
      </c>
      <c r="S423" s="1">
        <f>_xlfn.RANK.EQ(Q423,$Q$2:$Q$500,)/COUNT($Q$2:Q$500)</f>
        <v>2.004008016032064E-3</v>
      </c>
      <c r="T423" s="1">
        <f>_xlfn.RANK.EQ(R423,$R$2:$R$500,0)/COUNT($R$2:R$500)</f>
        <v>2.004008016032064E-3</v>
      </c>
    </row>
    <row r="424" spans="1:20" x14ac:dyDescent="0.3">
      <c r="A424">
        <f>'Forward Ranks'!A424</f>
        <v>0</v>
      </c>
      <c r="B424">
        <f>'Forward Ranks'!B424</f>
        <v>0</v>
      </c>
      <c r="C424">
        <f>'Forward Ranks'!BC424</f>
        <v>0</v>
      </c>
      <c r="D424" s="2">
        <f>'Forward Ranks'!BW424</f>
        <v>0</v>
      </c>
      <c r="E424" s="1">
        <f t="shared" si="23"/>
        <v>2.004008016032064E-3</v>
      </c>
      <c r="F424" s="8">
        <f t="shared" si="25"/>
        <v>0</v>
      </c>
      <c r="G424">
        <f t="shared" si="24"/>
        <v>415</v>
      </c>
      <c r="Q424">
        <f>'O and D Ranks'!S424</f>
        <v>415</v>
      </c>
      <c r="R424">
        <f>'O and D Ranks'!U424</f>
        <v>415</v>
      </c>
      <c r="S424" s="1">
        <f>_xlfn.RANK.EQ(Q424,$Q$2:$Q$500,)/COUNT($Q$2:Q$500)</f>
        <v>2.004008016032064E-3</v>
      </c>
      <c r="T424" s="1">
        <f>_xlfn.RANK.EQ(R424,$R$2:$R$500,0)/COUNT($R$2:R$500)</f>
        <v>2.004008016032064E-3</v>
      </c>
    </row>
    <row r="425" spans="1:20" x14ac:dyDescent="0.3">
      <c r="A425">
        <f>'Forward Ranks'!A425</f>
        <v>0</v>
      </c>
      <c r="B425">
        <f>'Forward Ranks'!B425</f>
        <v>0</v>
      </c>
      <c r="C425">
        <f>'Forward Ranks'!BC425</f>
        <v>0</v>
      </c>
      <c r="D425" s="2">
        <f>'Forward Ranks'!BW425</f>
        <v>0</v>
      </c>
      <c r="E425" s="1">
        <f t="shared" si="23"/>
        <v>2.004008016032064E-3</v>
      </c>
      <c r="F425" s="8">
        <f t="shared" si="25"/>
        <v>0</v>
      </c>
      <c r="G425">
        <f t="shared" si="24"/>
        <v>415</v>
      </c>
      <c r="Q425">
        <f>'O and D Ranks'!S425</f>
        <v>415</v>
      </c>
      <c r="R425">
        <f>'O and D Ranks'!U425</f>
        <v>415</v>
      </c>
      <c r="S425" s="1">
        <f>_xlfn.RANK.EQ(Q425,$Q$2:$Q$500,)/COUNT($Q$2:Q$500)</f>
        <v>2.004008016032064E-3</v>
      </c>
      <c r="T425" s="1">
        <f>_xlfn.RANK.EQ(R425,$R$2:$R$500,0)/COUNT($R$2:R$500)</f>
        <v>2.004008016032064E-3</v>
      </c>
    </row>
    <row r="426" spans="1:20" x14ac:dyDescent="0.3">
      <c r="A426">
        <f>'Forward Ranks'!A426</f>
        <v>0</v>
      </c>
      <c r="B426">
        <f>'Forward Ranks'!B426</f>
        <v>0</v>
      </c>
      <c r="C426">
        <f>'Forward Ranks'!BC426</f>
        <v>0</v>
      </c>
      <c r="D426" s="2">
        <f>'Forward Ranks'!BW426</f>
        <v>0</v>
      </c>
      <c r="E426" s="1">
        <f t="shared" si="23"/>
        <v>2.004008016032064E-3</v>
      </c>
      <c r="F426" s="8">
        <f t="shared" si="25"/>
        <v>0</v>
      </c>
      <c r="G426">
        <f t="shared" si="24"/>
        <v>415</v>
      </c>
      <c r="Q426">
        <f>'O and D Ranks'!S426</f>
        <v>415</v>
      </c>
      <c r="R426">
        <f>'O and D Ranks'!U426</f>
        <v>415</v>
      </c>
      <c r="S426" s="1">
        <f>_xlfn.RANK.EQ(Q426,$Q$2:$Q$500,)/COUNT($Q$2:Q$500)</f>
        <v>2.004008016032064E-3</v>
      </c>
      <c r="T426" s="1">
        <f>_xlfn.RANK.EQ(R426,$R$2:$R$500,0)/COUNT($R$2:R$500)</f>
        <v>2.004008016032064E-3</v>
      </c>
    </row>
    <row r="427" spans="1:20" x14ac:dyDescent="0.3">
      <c r="A427">
        <f>'Forward Ranks'!A427</f>
        <v>0</v>
      </c>
      <c r="B427">
        <f>'Forward Ranks'!B427</f>
        <v>0</v>
      </c>
      <c r="C427">
        <f>'Forward Ranks'!BC427</f>
        <v>0</v>
      </c>
      <c r="D427" s="2">
        <f>'Forward Ranks'!BW427</f>
        <v>0</v>
      </c>
      <c r="E427" s="1">
        <f t="shared" si="23"/>
        <v>2.004008016032064E-3</v>
      </c>
      <c r="F427" s="8">
        <f t="shared" si="25"/>
        <v>0</v>
      </c>
      <c r="G427">
        <f t="shared" si="24"/>
        <v>415</v>
      </c>
      <c r="Q427">
        <f>'O and D Ranks'!S427</f>
        <v>415</v>
      </c>
      <c r="R427">
        <f>'O and D Ranks'!U427</f>
        <v>415</v>
      </c>
      <c r="S427" s="1">
        <f>_xlfn.RANK.EQ(Q427,$Q$2:$Q$500,)/COUNT($Q$2:Q$500)</f>
        <v>2.004008016032064E-3</v>
      </c>
      <c r="T427" s="1">
        <f>_xlfn.RANK.EQ(R427,$R$2:$R$500,0)/COUNT($R$2:R$500)</f>
        <v>2.004008016032064E-3</v>
      </c>
    </row>
    <row r="428" spans="1:20" x14ac:dyDescent="0.3">
      <c r="A428">
        <f>'Forward Ranks'!A428</f>
        <v>0</v>
      </c>
      <c r="B428">
        <f>'Forward Ranks'!B428</f>
        <v>0</v>
      </c>
      <c r="C428">
        <f>'Forward Ranks'!BC428</f>
        <v>0</v>
      </c>
      <c r="D428" s="2">
        <f>'Forward Ranks'!BW428</f>
        <v>0</v>
      </c>
      <c r="E428" s="1">
        <f t="shared" si="23"/>
        <v>2.004008016032064E-3</v>
      </c>
      <c r="F428" s="8">
        <f t="shared" si="25"/>
        <v>0</v>
      </c>
      <c r="G428">
        <f t="shared" si="24"/>
        <v>415</v>
      </c>
      <c r="Q428">
        <f>'O and D Ranks'!S428</f>
        <v>415</v>
      </c>
      <c r="R428">
        <f>'O and D Ranks'!U428</f>
        <v>415</v>
      </c>
      <c r="S428" s="1">
        <f>_xlfn.RANK.EQ(Q428,$Q$2:$Q$500,)/COUNT($Q$2:Q$500)</f>
        <v>2.004008016032064E-3</v>
      </c>
      <c r="T428" s="1">
        <f>_xlfn.RANK.EQ(R428,$R$2:$R$500,0)/COUNT($R$2:R$500)</f>
        <v>2.004008016032064E-3</v>
      </c>
    </row>
    <row r="429" spans="1:20" x14ac:dyDescent="0.3">
      <c r="A429">
        <f>'Forward Ranks'!A429</f>
        <v>0</v>
      </c>
      <c r="B429">
        <f>'Forward Ranks'!B429</f>
        <v>0</v>
      </c>
      <c r="C429">
        <f>'Forward Ranks'!BC429</f>
        <v>0</v>
      </c>
      <c r="D429" s="2">
        <f>'Forward Ranks'!BW429</f>
        <v>0</v>
      </c>
      <c r="E429" s="1">
        <f t="shared" si="23"/>
        <v>2.004008016032064E-3</v>
      </c>
      <c r="F429" s="8">
        <f t="shared" si="25"/>
        <v>0</v>
      </c>
      <c r="G429">
        <f t="shared" si="24"/>
        <v>415</v>
      </c>
      <c r="Q429">
        <f>'O and D Ranks'!S429</f>
        <v>415</v>
      </c>
      <c r="R429">
        <f>'O and D Ranks'!U429</f>
        <v>415</v>
      </c>
      <c r="S429" s="1">
        <f>_xlfn.RANK.EQ(Q429,$Q$2:$Q$500,)/COUNT($Q$2:Q$500)</f>
        <v>2.004008016032064E-3</v>
      </c>
      <c r="T429" s="1">
        <f>_xlfn.RANK.EQ(R429,$R$2:$R$500,0)/COUNT($R$2:R$500)</f>
        <v>2.004008016032064E-3</v>
      </c>
    </row>
    <row r="430" spans="1:20" x14ac:dyDescent="0.3">
      <c r="A430">
        <f>'Forward Ranks'!A430</f>
        <v>0</v>
      </c>
      <c r="B430">
        <f>'Forward Ranks'!B430</f>
        <v>0</v>
      </c>
      <c r="C430">
        <f>'Forward Ranks'!BC430</f>
        <v>0</v>
      </c>
      <c r="D430" s="2">
        <f>'Forward Ranks'!BW430</f>
        <v>0</v>
      </c>
      <c r="E430" s="1">
        <f t="shared" si="23"/>
        <v>2.004008016032064E-3</v>
      </c>
      <c r="F430" s="8">
        <f t="shared" si="25"/>
        <v>0</v>
      </c>
      <c r="G430">
        <f t="shared" si="24"/>
        <v>415</v>
      </c>
      <c r="Q430">
        <f>'O and D Ranks'!S430</f>
        <v>415</v>
      </c>
      <c r="R430">
        <f>'O and D Ranks'!U430</f>
        <v>415</v>
      </c>
      <c r="S430" s="1">
        <f>_xlfn.RANK.EQ(Q430,$Q$2:$Q$500,)/COUNT($Q$2:Q$500)</f>
        <v>2.004008016032064E-3</v>
      </c>
      <c r="T430" s="1">
        <f>_xlfn.RANK.EQ(R430,$R$2:$R$500,0)/COUNT($R$2:R$500)</f>
        <v>2.004008016032064E-3</v>
      </c>
    </row>
    <row r="431" spans="1:20" x14ac:dyDescent="0.3">
      <c r="A431">
        <f>'Forward Ranks'!A431</f>
        <v>0</v>
      </c>
      <c r="B431">
        <f>'Forward Ranks'!B431</f>
        <v>0</v>
      </c>
      <c r="C431">
        <f>'Forward Ranks'!BC431</f>
        <v>0</v>
      </c>
      <c r="D431" s="2">
        <f>'Forward Ranks'!BW431</f>
        <v>0</v>
      </c>
      <c r="E431" s="1">
        <f t="shared" si="23"/>
        <v>2.004008016032064E-3</v>
      </c>
      <c r="F431" s="8">
        <f t="shared" si="25"/>
        <v>0</v>
      </c>
      <c r="G431">
        <f t="shared" si="24"/>
        <v>415</v>
      </c>
      <c r="Q431">
        <f>'O and D Ranks'!S431</f>
        <v>415</v>
      </c>
      <c r="R431">
        <f>'O and D Ranks'!U431</f>
        <v>415</v>
      </c>
      <c r="S431" s="1">
        <f>_xlfn.RANK.EQ(Q431,$Q$2:$Q$500,)/COUNT($Q$2:Q$500)</f>
        <v>2.004008016032064E-3</v>
      </c>
      <c r="T431" s="1">
        <f>_xlfn.RANK.EQ(R431,$R$2:$R$500,0)/COUNT($R$2:R$500)</f>
        <v>2.004008016032064E-3</v>
      </c>
    </row>
    <row r="432" spans="1:20" x14ac:dyDescent="0.3">
      <c r="A432">
        <f>'Forward Ranks'!A432</f>
        <v>0</v>
      </c>
      <c r="B432">
        <f>'Forward Ranks'!B432</f>
        <v>0</v>
      </c>
      <c r="C432">
        <f>'Forward Ranks'!BC432</f>
        <v>0</v>
      </c>
      <c r="D432" s="2">
        <f>'Forward Ranks'!BW432</f>
        <v>0</v>
      </c>
      <c r="E432" s="1">
        <f t="shared" si="23"/>
        <v>2.004008016032064E-3</v>
      </c>
      <c r="F432" s="8">
        <f t="shared" si="25"/>
        <v>0</v>
      </c>
      <c r="G432">
        <f t="shared" si="24"/>
        <v>415</v>
      </c>
      <c r="Q432">
        <f>'O and D Ranks'!S432</f>
        <v>415</v>
      </c>
      <c r="R432">
        <f>'O and D Ranks'!U432</f>
        <v>415</v>
      </c>
      <c r="S432" s="1">
        <f>_xlfn.RANK.EQ(Q432,$Q$2:$Q$500,)/COUNT($Q$2:Q$500)</f>
        <v>2.004008016032064E-3</v>
      </c>
      <c r="T432" s="1">
        <f>_xlfn.RANK.EQ(R432,$R$2:$R$500,0)/COUNT($R$2:R$500)</f>
        <v>2.004008016032064E-3</v>
      </c>
    </row>
    <row r="433" spans="1:20" x14ac:dyDescent="0.3">
      <c r="A433">
        <f>'Forward Ranks'!A433</f>
        <v>0</v>
      </c>
      <c r="B433">
        <f>'Forward Ranks'!B433</f>
        <v>0</v>
      </c>
      <c r="C433">
        <f>'Forward Ranks'!BC433</f>
        <v>0</v>
      </c>
      <c r="D433" s="2">
        <f>'Forward Ranks'!BW433</f>
        <v>0</v>
      </c>
      <c r="E433" s="1">
        <f t="shared" si="23"/>
        <v>2.004008016032064E-3</v>
      </c>
      <c r="F433" s="8">
        <f t="shared" si="25"/>
        <v>0</v>
      </c>
      <c r="G433">
        <f t="shared" si="24"/>
        <v>415</v>
      </c>
      <c r="Q433">
        <f>'O and D Ranks'!S433</f>
        <v>415</v>
      </c>
      <c r="R433">
        <f>'O and D Ranks'!U433</f>
        <v>415</v>
      </c>
      <c r="S433" s="1">
        <f>_xlfn.RANK.EQ(Q433,$Q$2:$Q$500,)/COUNT($Q$2:Q$500)</f>
        <v>2.004008016032064E-3</v>
      </c>
      <c r="T433" s="1">
        <f>_xlfn.RANK.EQ(R433,$R$2:$R$500,0)/COUNT($R$2:R$500)</f>
        <v>2.004008016032064E-3</v>
      </c>
    </row>
    <row r="434" spans="1:20" x14ac:dyDescent="0.3">
      <c r="A434">
        <f>'Forward Ranks'!A434</f>
        <v>0</v>
      </c>
      <c r="B434">
        <f>'Forward Ranks'!B434</f>
        <v>0</v>
      </c>
      <c r="C434">
        <f>'Forward Ranks'!BC434</f>
        <v>0</v>
      </c>
      <c r="D434" s="2">
        <f>'Forward Ranks'!BW434</f>
        <v>0</v>
      </c>
      <c r="E434" s="1">
        <f t="shared" si="23"/>
        <v>2.004008016032064E-3</v>
      </c>
      <c r="F434" s="8">
        <f t="shared" si="25"/>
        <v>0</v>
      </c>
      <c r="G434">
        <f t="shared" si="24"/>
        <v>415</v>
      </c>
      <c r="Q434">
        <f>'O and D Ranks'!S434</f>
        <v>415</v>
      </c>
      <c r="R434">
        <f>'O and D Ranks'!U434</f>
        <v>415</v>
      </c>
      <c r="S434" s="1">
        <f>_xlfn.RANK.EQ(Q434,$Q$2:$Q$500,)/COUNT($Q$2:Q$500)</f>
        <v>2.004008016032064E-3</v>
      </c>
      <c r="T434" s="1">
        <f>_xlfn.RANK.EQ(R434,$R$2:$R$500,0)/COUNT($R$2:R$500)</f>
        <v>2.004008016032064E-3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415</v>
      </c>
      <c r="Q435">
        <f>'O and D Ranks'!S435</f>
        <v>415</v>
      </c>
      <c r="R435">
        <f>'O and D Ranks'!U435</f>
        <v>415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415</v>
      </c>
      <c r="Q436">
        <f>'O and D Ranks'!S436</f>
        <v>415</v>
      </c>
      <c r="R436">
        <f>'O and D Ranks'!U436</f>
        <v>415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415</v>
      </c>
      <c r="Q437">
        <f>'O and D Ranks'!S437</f>
        <v>415</v>
      </c>
      <c r="R437">
        <f>'O and D Ranks'!U437</f>
        <v>415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415</v>
      </c>
      <c r="Q438">
        <f>'O and D Ranks'!S438</f>
        <v>415</v>
      </c>
      <c r="R438">
        <f>'O and D Ranks'!U438</f>
        <v>415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415</v>
      </c>
      <c r="Q439">
        <f>'O and D Ranks'!S439</f>
        <v>415</v>
      </c>
      <c r="R439">
        <f>'O and D Ranks'!U439</f>
        <v>415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415</v>
      </c>
      <c r="Q440">
        <f>'O and D Ranks'!S440</f>
        <v>415</v>
      </c>
      <c r="R440">
        <f>'O and D Ranks'!U440</f>
        <v>415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415</v>
      </c>
      <c r="Q441">
        <f>'O and D Ranks'!S441</f>
        <v>415</v>
      </c>
      <c r="R441">
        <f>'O and D Ranks'!U441</f>
        <v>415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415</v>
      </c>
      <c r="Q442">
        <f>'O and D Ranks'!S442</f>
        <v>415</v>
      </c>
      <c r="R442">
        <f>'O and D Ranks'!U442</f>
        <v>415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415</v>
      </c>
      <c r="Q443">
        <f>'O and D Ranks'!S443</f>
        <v>415</v>
      </c>
      <c r="R443">
        <f>'O and D Ranks'!U443</f>
        <v>415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415</v>
      </c>
      <c r="Q444">
        <f>'O and D Ranks'!S444</f>
        <v>415</v>
      </c>
      <c r="R444">
        <f>'O and D Ranks'!U444</f>
        <v>415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415</v>
      </c>
      <c r="Q445">
        <f>'O and D Ranks'!S445</f>
        <v>415</v>
      </c>
      <c r="R445">
        <f>'O and D Ranks'!U445</f>
        <v>415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415</v>
      </c>
      <c r="Q446">
        <f>'O and D Ranks'!S446</f>
        <v>415</v>
      </c>
      <c r="R446">
        <f>'O and D Ranks'!U446</f>
        <v>415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415</v>
      </c>
      <c r="Q447">
        <f>'O and D Ranks'!S447</f>
        <v>415</v>
      </c>
      <c r="R447">
        <f>'O and D Ranks'!U447</f>
        <v>415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415</v>
      </c>
      <c r="Q448">
        <f>'O and D Ranks'!S448</f>
        <v>415</v>
      </c>
      <c r="R448">
        <f>'O and D Ranks'!U448</f>
        <v>415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415</v>
      </c>
      <c r="Q449">
        <f>'O and D Ranks'!S449</f>
        <v>415</v>
      </c>
      <c r="R449">
        <f>'O and D Ranks'!U449</f>
        <v>415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415</v>
      </c>
      <c r="Q450">
        <f>'O and D Ranks'!S450</f>
        <v>415</v>
      </c>
      <c r="R450">
        <f>'O and D Ranks'!U450</f>
        <v>415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415</v>
      </c>
      <c r="Q451">
        <f>'O and D Ranks'!S451</f>
        <v>415</v>
      </c>
      <c r="R451">
        <f>'O and D Ranks'!U451</f>
        <v>415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415</v>
      </c>
      <c r="Q452">
        <f>'O and D Ranks'!S452</f>
        <v>415</v>
      </c>
      <c r="R452">
        <f>'O and D Ranks'!U452</f>
        <v>415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415</v>
      </c>
      <c r="Q453">
        <f>'O and D Ranks'!S453</f>
        <v>415</v>
      </c>
      <c r="R453">
        <f>'O and D Ranks'!U453</f>
        <v>415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415</v>
      </c>
      <c r="Q454">
        <f>'O and D Ranks'!S454</f>
        <v>415</v>
      </c>
      <c r="R454">
        <f>'O and D Ranks'!U454</f>
        <v>415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415</v>
      </c>
      <c r="Q455">
        <f>'O and D Ranks'!S455</f>
        <v>415</v>
      </c>
      <c r="R455">
        <f>'O and D Ranks'!U455</f>
        <v>415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415</v>
      </c>
      <c r="Q456">
        <f>'O and D Ranks'!S456</f>
        <v>415</v>
      </c>
      <c r="R456">
        <f>'O and D Ranks'!U456</f>
        <v>415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415</v>
      </c>
      <c r="Q457">
        <f>'O and D Ranks'!S457</f>
        <v>415</v>
      </c>
      <c r="R457">
        <f>'O and D Ranks'!U457</f>
        <v>415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415</v>
      </c>
      <c r="Q458">
        <f>'O and D Ranks'!S458</f>
        <v>415</v>
      </c>
      <c r="R458">
        <f>'O and D Ranks'!U458</f>
        <v>415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415</v>
      </c>
      <c r="Q459">
        <f>'O and D Ranks'!S459</f>
        <v>415</v>
      </c>
      <c r="R459">
        <f>'O and D Ranks'!U459</f>
        <v>415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415</v>
      </c>
      <c r="Q460">
        <f>'O and D Ranks'!S460</f>
        <v>415</v>
      </c>
      <c r="R460">
        <f>'O and D Ranks'!U460</f>
        <v>415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415</v>
      </c>
      <c r="Q461">
        <f>'O and D Ranks'!S461</f>
        <v>415</v>
      </c>
      <c r="R461">
        <f>'O and D Ranks'!U461</f>
        <v>415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415</v>
      </c>
      <c r="Q462">
        <f>'O and D Ranks'!S462</f>
        <v>415</v>
      </c>
      <c r="R462">
        <f>'O and D Ranks'!U462</f>
        <v>415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415</v>
      </c>
      <c r="Q463">
        <f>'O and D Ranks'!S463</f>
        <v>415</v>
      </c>
      <c r="R463">
        <f>'O and D Ranks'!U463</f>
        <v>415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415</v>
      </c>
      <c r="Q464">
        <f>'O and D Ranks'!S464</f>
        <v>415</v>
      </c>
      <c r="R464">
        <f>'O and D Ranks'!U464</f>
        <v>415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415</v>
      </c>
      <c r="Q465">
        <f>'O and D Ranks'!S465</f>
        <v>415</v>
      </c>
      <c r="R465">
        <f>'O and D Ranks'!U465</f>
        <v>415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415</v>
      </c>
      <c r="Q466">
        <f>'O and D Ranks'!S466</f>
        <v>415</v>
      </c>
      <c r="R466">
        <f>'O and D Ranks'!U466</f>
        <v>415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415</v>
      </c>
      <c r="Q467">
        <f>'O and D Ranks'!S467</f>
        <v>415</v>
      </c>
      <c r="R467">
        <f>'O and D Ranks'!U467</f>
        <v>415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415</v>
      </c>
      <c r="Q468">
        <f>'O and D Ranks'!S468</f>
        <v>415</v>
      </c>
      <c r="R468">
        <f>'O and D Ranks'!U468</f>
        <v>415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415</v>
      </c>
      <c r="Q469">
        <f>'O and D Ranks'!S469</f>
        <v>415</v>
      </c>
      <c r="R469">
        <f>'O and D Ranks'!U469</f>
        <v>415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415</v>
      </c>
      <c r="Q470">
        <f>'O and D Ranks'!S470</f>
        <v>415</v>
      </c>
      <c r="R470">
        <f>'O and D Ranks'!U470</f>
        <v>415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415</v>
      </c>
      <c r="Q471">
        <f>'O and D Ranks'!S471</f>
        <v>415</v>
      </c>
      <c r="R471">
        <f>'O and D Ranks'!U471</f>
        <v>415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415</v>
      </c>
      <c r="Q472">
        <f>'O and D Ranks'!S472</f>
        <v>415</v>
      </c>
      <c r="R472">
        <f>'O and D Ranks'!U472</f>
        <v>415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415</v>
      </c>
      <c r="Q473">
        <f>'O and D Ranks'!S473</f>
        <v>415</v>
      </c>
      <c r="R473">
        <f>'O and D Ranks'!U473</f>
        <v>415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415</v>
      </c>
      <c r="Q474">
        <f>'O and D Ranks'!S474</f>
        <v>415</v>
      </c>
      <c r="R474">
        <f>'O and D Ranks'!U474</f>
        <v>415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415</v>
      </c>
      <c r="Q475">
        <f>'O and D Ranks'!S475</f>
        <v>415</v>
      </c>
      <c r="R475">
        <f>'O and D Ranks'!U475</f>
        <v>415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415</v>
      </c>
      <c r="Q476">
        <f>'O and D Ranks'!S476</f>
        <v>415</v>
      </c>
      <c r="R476">
        <f>'O and D Ranks'!U476</f>
        <v>415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415</v>
      </c>
      <c r="Q477">
        <f>'O and D Ranks'!S477</f>
        <v>415</v>
      </c>
      <c r="R477">
        <f>'O and D Ranks'!U477</f>
        <v>415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415</v>
      </c>
      <c r="Q478">
        <f>'O and D Ranks'!S478</f>
        <v>415</v>
      </c>
      <c r="R478">
        <f>'O and D Ranks'!U478</f>
        <v>415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415</v>
      </c>
      <c r="Q479">
        <f>'O and D Ranks'!S479</f>
        <v>415</v>
      </c>
      <c r="R479">
        <f>'O and D Ranks'!U479</f>
        <v>415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415</v>
      </c>
      <c r="Q480">
        <f>'O and D Ranks'!S480</f>
        <v>415</v>
      </c>
      <c r="R480">
        <f>'O and D Ranks'!U480</f>
        <v>415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415</v>
      </c>
      <c r="Q481">
        <f>'O and D Ranks'!S481</f>
        <v>415</v>
      </c>
      <c r="R481">
        <f>'O and D Ranks'!U481</f>
        <v>415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415</v>
      </c>
      <c r="Q482">
        <f>'O and D Ranks'!S482</f>
        <v>415</v>
      </c>
      <c r="R482">
        <f>'O and D Ranks'!U482</f>
        <v>415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415</v>
      </c>
      <c r="Q483">
        <f>'O and D Ranks'!S483</f>
        <v>415</v>
      </c>
      <c r="R483">
        <f>'O and D Ranks'!U483</f>
        <v>415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415</v>
      </c>
      <c r="Q484">
        <f>'O and D Ranks'!S484</f>
        <v>415</v>
      </c>
      <c r="R484">
        <f>'O and D Ranks'!U484</f>
        <v>415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415</v>
      </c>
      <c r="Q485">
        <f>'O and D Ranks'!S485</f>
        <v>415</v>
      </c>
      <c r="R485">
        <f>'O and D Ranks'!U485</f>
        <v>415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415</v>
      </c>
      <c r="Q486">
        <f>'O and D Ranks'!S486</f>
        <v>415</v>
      </c>
      <c r="R486">
        <f>'O and D Ranks'!U486</f>
        <v>415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415</v>
      </c>
      <c r="Q487">
        <f>'O and D Ranks'!S487</f>
        <v>415</v>
      </c>
      <c r="R487">
        <f>'O and D Ranks'!U487</f>
        <v>415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415</v>
      </c>
      <c r="Q488">
        <f>'O and D Ranks'!S488</f>
        <v>415</v>
      </c>
      <c r="R488">
        <f>'O and D Ranks'!U488</f>
        <v>415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415</v>
      </c>
      <c r="Q489">
        <f>'O and D Ranks'!S489</f>
        <v>415</v>
      </c>
      <c r="R489">
        <f>'O and D Ranks'!U489</f>
        <v>415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415</v>
      </c>
      <c r="Q490">
        <f>'O and D Ranks'!S490</f>
        <v>415</v>
      </c>
      <c r="R490">
        <f>'O and D Ranks'!U490</f>
        <v>415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415</v>
      </c>
      <c r="Q491">
        <f>'O and D Ranks'!S491</f>
        <v>415</v>
      </c>
      <c r="R491">
        <f>'O and D Ranks'!U491</f>
        <v>415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415</v>
      </c>
      <c r="Q492">
        <f>'O and D Ranks'!S492</f>
        <v>415</v>
      </c>
      <c r="R492">
        <f>'O and D Ranks'!U492</f>
        <v>415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415</v>
      </c>
      <c r="Q493">
        <f>'O and D Ranks'!S493</f>
        <v>415</v>
      </c>
      <c r="R493">
        <f>'O and D Ranks'!U493</f>
        <v>415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415</v>
      </c>
      <c r="Q494">
        <f>'O and D Ranks'!S494</f>
        <v>415</v>
      </c>
      <c r="R494">
        <f>'O and D Ranks'!U494</f>
        <v>415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415</v>
      </c>
      <c r="Q495">
        <f>'O and D Ranks'!S495</f>
        <v>415</v>
      </c>
      <c r="R495">
        <f>'O and D Ranks'!U495</f>
        <v>415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415</v>
      </c>
      <c r="Q496">
        <f>'O and D Ranks'!S496</f>
        <v>415</v>
      </c>
      <c r="R496">
        <f>'O and D Ranks'!U496</f>
        <v>415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415</v>
      </c>
      <c r="Q497">
        <f>'O and D Ranks'!S497</f>
        <v>415</v>
      </c>
      <c r="R497">
        <f>'O and D Ranks'!U497</f>
        <v>415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415</v>
      </c>
      <c r="Q498">
        <f>'O and D Ranks'!S498</f>
        <v>415</v>
      </c>
      <c r="R498">
        <f>'O and D Ranks'!U498</f>
        <v>415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415</v>
      </c>
      <c r="Q499">
        <f>'O and D Ranks'!S499</f>
        <v>415</v>
      </c>
      <c r="R499">
        <f>'O and D Ranks'!U499</f>
        <v>415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415</v>
      </c>
      <c r="Q500">
        <f>'O and D Ranks'!S500</f>
        <v>415</v>
      </c>
      <c r="R500">
        <f>'O and D Ranks'!U500</f>
        <v>415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15.228333333333</v>
      </c>
      <c r="D701" s="2">
        <f>'Defense Ranks'!BW2</f>
        <v>6.5720338983050839</v>
      </c>
      <c r="E701" s="1">
        <f>_xlfn.RANK.EQ(F701,$F$701:$F$1000,1)/COUNT($F$701:$F$1000)</f>
        <v>0.92</v>
      </c>
      <c r="F701" s="8">
        <f>D701*C701</f>
        <v>100.08112288135372</v>
      </c>
      <c r="G701">
        <f>RANK(F701,$F$701:$F$1000)</f>
        <v>25</v>
      </c>
      <c r="I701">
        <f>'O and D Ranks'!AP2</f>
        <v>21</v>
      </c>
      <c r="J701">
        <f>'O and D Ranks'!AR2</f>
        <v>49</v>
      </c>
      <c r="K701" s="70">
        <f>_xlfn.RANK.EQ(I701,$I$701:$I$1000,)/COUNT($I$701:$I$1000)</f>
        <v>0.93333333333333335</v>
      </c>
      <c r="L701" s="70">
        <f>_xlfn.RANK.EQ(J701,$J$701:$J$1000,)/COUNT($J$701:$J$1000)</f>
        <v>0.84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16.086666666667</v>
      </c>
      <c r="D702" s="2">
        <f>'Defense Ranks'!BW3</f>
        <v>2.4194915254237284</v>
      </c>
      <c r="E702" s="1">
        <f t="shared" ref="E702:E765" si="29">_xlfn.RANK.EQ(F702,$F$701:$F$1000,1)/COUNT($F$701:$F$1000)</f>
        <v>0.36</v>
      </c>
      <c r="F702" s="8">
        <f t="shared" ref="F702:F765" si="30">D702*C702</f>
        <v>38.921553672317181</v>
      </c>
      <c r="G702">
        <f t="shared" ref="G702:G765" si="31">RANK(F702,$F$701:$F$1000)</f>
        <v>193</v>
      </c>
      <c r="I702">
        <f>'O and D Ranks'!AP3</f>
        <v>82</v>
      </c>
      <c r="J702">
        <f>'O and D Ranks'!AR3</f>
        <v>220</v>
      </c>
      <c r="K702" s="70">
        <f t="shared" ref="K702:K765" si="32">_xlfn.RANK.EQ(I702,$I$701:$I$1000,)/COUNT($I$701:$I$1000)</f>
        <v>0.73</v>
      </c>
      <c r="L702" s="70">
        <f t="shared" ref="L702:L765" si="33">_xlfn.RANK.EQ(J702,$J$701:$J$1000,)/COUNT($J$701:$J$1000)</f>
        <v>0.27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16.76981981982</v>
      </c>
      <c r="D703" s="2">
        <f>'Defense Ranks'!BW4</f>
        <v>6.6059322033898304</v>
      </c>
      <c r="E703" s="1">
        <f t="shared" si="29"/>
        <v>0.96333333333333337</v>
      </c>
      <c r="F703" s="8">
        <f t="shared" si="30"/>
        <v>110.78029279279399</v>
      </c>
      <c r="G703">
        <f t="shared" si="31"/>
        <v>12</v>
      </c>
      <c r="I703">
        <f>'O and D Ranks'!AP4</f>
        <v>69</v>
      </c>
      <c r="J703">
        <f>'O and D Ranks'!AR4</f>
        <v>22</v>
      </c>
      <c r="K703" s="70">
        <f t="shared" si="32"/>
        <v>0.77333333333333332</v>
      </c>
      <c r="L703" s="70">
        <f t="shared" si="33"/>
        <v>0.93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18.865248226950001</v>
      </c>
      <c r="D704" s="2">
        <f>'Defense Ranks'!BW5</f>
        <v>2.8771186440677967</v>
      </c>
      <c r="E704" s="1">
        <f t="shared" si="29"/>
        <v>0.52666666666666662</v>
      </c>
      <c r="F704" s="8">
        <f t="shared" si="30"/>
        <v>54.277557398724795</v>
      </c>
      <c r="G704">
        <f t="shared" si="31"/>
        <v>143</v>
      </c>
      <c r="I704">
        <f>'O and D Ranks'!AP5</f>
        <v>112</v>
      </c>
      <c r="J704">
        <f>'O and D Ranks'!AR5</f>
        <v>173</v>
      </c>
      <c r="K704" s="70">
        <f t="shared" si="32"/>
        <v>0.63</v>
      </c>
      <c r="L704" s="70">
        <f t="shared" si="33"/>
        <v>0.42666666666666669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15.662666666667</v>
      </c>
      <c r="D705" s="2">
        <f>'Defense Ranks'!BW6</f>
        <v>2.7288135593220337</v>
      </c>
      <c r="E705" s="1">
        <f t="shared" si="29"/>
        <v>0.4</v>
      </c>
      <c r="F705" s="8">
        <f t="shared" si="30"/>
        <v>42.740497175142153</v>
      </c>
      <c r="G705">
        <f t="shared" si="31"/>
        <v>181</v>
      </c>
      <c r="I705">
        <f>'O and D Ranks'!AP6</f>
        <v>142</v>
      </c>
      <c r="J705">
        <f>'O and D Ranks'!AR6</f>
        <v>124</v>
      </c>
      <c r="K705" s="70">
        <f t="shared" si="32"/>
        <v>0.53</v>
      </c>
      <c r="L705" s="70">
        <f t="shared" si="33"/>
        <v>0.59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16.731182795698999</v>
      </c>
      <c r="D706" s="2">
        <f>'Defense Ranks'!BW7</f>
        <v>2.1694915254237288</v>
      </c>
      <c r="E706" s="1">
        <f t="shared" si="29"/>
        <v>0.35333333333333333</v>
      </c>
      <c r="F706" s="8">
        <f t="shared" si="30"/>
        <v>36.298159285584269</v>
      </c>
      <c r="G706">
        <f t="shared" si="31"/>
        <v>195</v>
      </c>
      <c r="I706">
        <f>'O and D Ranks'!AP7</f>
        <v>140</v>
      </c>
      <c r="J706">
        <f>'O and D Ranks'!AR7</f>
        <v>207</v>
      </c>
      <c r="K706" s="70">
        <f t="shared" si="32"/>
        <v>0.53666666666666663</v>
      </c>
      <c r="L706" s="70">
        <f t="shared" si="33"/>
        <v>0.31333333333333335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14.438095238095</v>
      </c>
      <c r="D707" s="2">
        <f>'Defense Ranks'!BW8</f>
        <v>2.258474576271186</v>
      </c>
      <c r="E707" s="1">
        <f t="shared" si="29"/>
        <v>0.32</v>
      </c>
      <c r="F707" s="8">
        <f t="shared" si="30"/>
        <v>32.608071025019633</v>
      </c>
      <c r="G707">
        <f t="shared" si="31"/>
        <v>205</v>
      </c>
      <c r="I707">
        <f>'O and D Ranks'!AP8</f>
        <v>219</v>
      </c>
      <c r="J707">
        <f>'O and D Ranks'!AR8</f>
        <v>149</v>
      </c>
      <c r="K707" s="70">
        <f t="shared" si="32"/>
        <v>0.27333333333333332</v>
      </c>
      <c r="L707" s="70">
        <f t="shared" si="33"/>
        <v>0.50666666666666671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16.900775193798001</v>
      </c>
      <c r="D708" s="2">
        <f>'Defense Ranks'!BW9</f>
        <v>4.5593220338983054</v>
      </c>
      <c r="E708" s="1">
        <f t="shared" si="29"/>
        <v>0.77333333333333332</v>
      </c>
      <c r="F708" s="8">
        <f t="shared" si="30"/>
        <v>77.056076731045124</v>
      </c>
      <c r="G708">
        <f t="shared" si="31"/>
        <v>69</v>
      </c>
      <c r="I708">
        <f>'O and D Ranks'!AP9</f>
        <v>18</v>
      </c>
      <c r="J708">
        <f>'O and D Ranks'!AR9</f>
        <v>199</v>
      </c>
      <c r="K708" s="70">
        <f t="shared" si="32"/>
        <v>0.94333333333333336</v>
      </c>
      <c r="L708" s="70">
        <f t="shared" si="33"/>
        <v>0.34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16.707751937984</v>
      </c>
      <c r="D709" s="2">
        <f>'Defense Ranks'!BW10</f>
        <v>3.6440677966101696</v>
      </c>
      <c r="E709" s="1">
        <f t="shared" si="29"/>
        <v>0.6</v>
      </c>
      <c r="F709" s="8">
        <f t="shared" si="30"/>
        <v>60.884180790958645</v>
      </c>
      <c r="G709">
        <f t="shared" si="31"/>
        <v>121</v>
      </c>
      <c r="I709">
        <f>'O and D Ranks'!AP10</f>
        <v>165</v>
      </c>
      <c r="J709">
        <f>'O and D Ranks'!AR10</f>
        <v>81</v>
      </c>
      <c r="K709" s="70">
        <f t="shared" si="32"/>
        <v>0.45333333333333331</v>
      </c>
      <c r="L709" s="70">
        <f t="shared" si="33"/>
        <v>0.73333333333333328</v>
      </c>
    </row>
    <row r="710" spans="1:12" x14ac:dyDescent="0.3">
      <c r="A710" t="str">
        <f>'Defense Ranks'!A11</f>
        <v>Alexander Romanov</v>
      </c>
      <c r="B710" t="str">
        <f>'Defense Ranks'!B11</f>
        <v>NYI</v>
      </c>
      <c r="C710">
        <f>'Defense Ranks'!BC11</f>
        <v>19.192013888889001</v>
      </c>
      <c r="D710" s="2">
        <f>'Defense Ranks'!BW11</f>
        <v>3.9830508474576276</v>
      </c>
      <c r="E710" s="1">
        <f t="shared" si="29"/>
        <v>0.76</v>
      </c>
      <c r="F710" s="8">
        <f t="shared" si="30"/>
        <v>76.442767184557894</v>
      </c>
      <c r="G710">
        <f t="shared" si="31"/>
        <v>73</v>
      </c>
      <c r="I710">
        <f>'O and D Ranks'!AP11</f>
        <v>48</v>
      </c>
      <c r="J710">
        <f>'O and D Ranks'!AR11</f>
        <v>172</v>
      </c>
      <c r="K710" s="70">
        <f t="shared" si="32"/>
        <v>0.84333333333333338</v>
      </c>
      <c r="L710" s="70">
        <f t="shared" si="33"/>
        <v>0.43</v>
      </c>
    </row>
    <row r="711" spans="1:12" x14ac:dyDescent="0.3">
      <c r="A711" t="str">
        <f>'Defense Ranks'!A12</f>
        <v>Alexandre Carrier</v>
      </c>
      <c r="B711" t="str">
        <f>'Defense Ranks'!B12</f>
        <v>NSH</v>
      </c>
      <c r="C711">
        <f>'Defense Ranks'!BC12</f>
        <v>14.825378787879</v>
      </c>
      <c r="D711" s="2">
        <f>'Defense Ranks'!BW12</f>
        <v>5.4322033898305087</v>
      </c>
      <c r="E711" s="1">
        <f t="shared" si="29"/>
        <v>0.80333333333333334</v>
      </c>
      <c r="F711" s="8">
        <f t="shared" si="30"/>
        <v>80.534472907037625</v>
      </c>
      <c r="G711">
        <f t="shared" si="31"/>
        <v>60</v>
      </c>
      <c r="I711">
        <f>'O and D Ranks'!AP12</f>
        <v>100</v>
      </c>
      <c r="J711">
        <f>'O and D Ranks'!AR12</f>
        <v>45</v>
      </c>
      <c r="K711" s="70">
        <f t="shared" si="32"/>
        <v>0.67</v>
      </c>
      <c r="L711" s="70">
        <f t="shared" si="33"/>
        <v>0.85333333333333339</v>
      </c>
    </row>
    <row r="712" spans="1:12" x14ac:dyDescent="0.3">
      <c r="A712" t="str">
        <f>'Defense Ranks'!A13</f>
        <v>Andreas Englund</v>
      </c>
      <c r="B712" t="str">
        <f>'Defense Ranks'!B13</f>
        <v>L.A</v>
      </c>
      <c r="C712">
        <f>'Defense Ranks'!BC13</f>
        <v>12.193333333332999</v>
      </c>
      <c r="D712" s="2">
        <f>'Defense Ranks'!BW13</f>
        <v>4.7203389830508486</v>
      </c>
      <c r="E712" s="1">
        <f t="shared" si="29"/>
        <v>0.56333333333333335</v>
      </c>
      <c r="F712" s="8">
        <f t="shared" si="30"/>
        <v>57.556666666665102</v>
      </c>
      <c r="G712">
        <f t="shared" si="31"/>
        <v>132</v>
      </c>
      <c r="I712">
        <f>'O and D Ranks'!AP13</f>
        <v>86</v>
      </c>
      <c r="J712">
        <f>'O and D Ranks'!AR13</f>
        <v>106</v>
      </c>
      <c r="K712" s="70">
        <f t="shared" si="32"/>
        <v>0.71666666666666667</v>
      </c>
      <c r="L712" s="70">
        <f t="shared" si="33"/>
        <v>0.65</v>
      </c>
    </row>
    <row r="713" spans="1:12" x14ac:dyDescent="0.3">
      <c r="A713" t="str">
        <f>'Defense Ranks'!A14</f>
        <v>Andrew Peeke</v>
      </c>
      <c r="B713" t="str">
        <f>'Defense Ranks'!B14</f>
        <v>CBJ</v>
      </c>
      <c r="C713">
        <f>'Defense Ranks'!BC14</f>
        <v>14.505882352941001</v>
      </c>
      <c r="D713" s="2">
        <f>'Defense Ranks'!BW14</f>
        <v>1.3559322033898304</v>
      </c>
      <c r="E713" s="1">
        <f t="shared" si="29"/>
        <v>0.24666666666666667</v>
      </c>
      <c r="F713" s="8">
        <f t="shared" si="30"/>
        <v>19.668993020936949</v>
      </c>
      <c r="G713">
        <f t="shared" si="31"/>
        <v>227</v>
      </c>
      <c r="I713">
        <f>'O and D Ranks'!AP14</f>
        <v>188</v>
      </c>
      <c r="J713">
        <f>'O and D Ranks'!AR14</f>
        <v>230</v>
      </c>
      <c r="K713" s="70">
        <f t="shared" si="32"/>
        <v>0.37666666666666665</v>
      </c>
      <c r="L713" s="70">
        <f t="shared" si="33"/>
        <v>0.23666666666666666</v>
      </c>
    </row>
    <row r="714" spans="1:12" x14ac:dyDescent="0.3">
      <c r="A714" t="str">
        <f>'Defense Ranks'!A15</f>
        <v>Arber Xhekaj</v>
      </c>
      <c r="B714" t="str">
        <f>'Defense Ranks'!B15</f>
        <v>MTL</v>
      </c>
      <c r="C714">
        <f>'Defense Ranks'!BC15</f>
        <v>12.986842105262999</v>
      </c>
      <c r="D714" s="2">
        <f>'Defense Ranks'!BW15</f>
        <v>4.6694915254237293</v>
      </c>
      <c r="E714" s="1">
        <f t="shared" si="29"/>
        <v>0.59666666666666668</v>
      </c>
      <c r="F714" s="8">
        <f t="shared" si="30"/>
        <v>60.641949152541642</v>
      </c>
      <c r="G714">
        <f t="shared" si="31"/>
        <v>122</v>
      </c>
      <c r="I714">
        <f>'O and D Ranks'!AP15</f>
        <v>143</v>
      </c>
      <c r="J714">
        <f>'O and D Ranks'!AR15</f>
        <v>76</v>
      </c>
      <c r="K714" s="70">
        <f t="shared" si="32"/>
        <v>0.52666666666666662</v>
      </c>
      <c r="L714" s="70">
        <f t="shared" si="33"/>
        <v>0.75</v>
      </c>
    </row>
    <row r="715" spans="1:12" x14ac:dyDescent="0.3">
      <c r="A715" t="str">
        <f>'Defense Ranks'!A16</f>
        <v>Artem Zub</v>
      </c>
      <c r="B715" t="str">
        <f>'Defense Ranks'!B16</f>
        <v>OTT</v>
      </c>
      <c r="C715">
        <f>'Defense Ranks'!BC16</f>
        <v>16.806481481481001</v>
      </c>
      <c r="D715" s="2">
        <f>'Defense Ranks'!BW16</f>
        <v>6.6822033898305087</v>
      </c>
      <c r="E715" s="1">
        <f t="shared" si="29"/>
        <v>0.97</v>
      </c>
      <c r="F715" s="8">
        <f t="shared" si="30"/>
        <v>112.304327526676</v>
      </c>
      <c r="G715">
        <f t="shared" si="31"/>
        <v>10</v>
      </c>
      <c r="I715">
        <f>'O and D Ranks'!AP16</f>
        <v>26</v>
      </c>
      <c r="J715">
        <f>'O and D Ranks'!AR16</f>
        <v>13</v>
      </c>
      <c r="K715" s="70">
        <f t="shared" si="32"/>
        <v>0.91666666666666663</v>
      </c>
      <c r="L715" s="70">
        <f t="shared" si="33"/>
        <v>0.96</v>
      </c>
    </row>
    <row r="716" spans="1:12" x14ac:dyDescent="0.3">
      <c r="A716" t="str">
        <f>'Defense Ranks'!A17</f>
        <v>Ben Chiarot</v>
      </c>
      <c r="B716" t="str">
        <f>'Defense Ranks'!B17</f>
        <v>DET</v>
      </c>
      <c r="C716">
        <f>'Defense Ranks'!BC17</f>
        <v>16.654074074074</v>
      </c>
      <c r="D716" s="2">
        <f>'Defense Ranks'!BW17</f>
        <v>2.3898305084745766</v>
      </c>
      <c r="E716" s="1">
        <f t="shared" si="29"/>
        <v>0.37</v>
      </c>
      <c r="F716" s="8">
        <f t="shared" si="30"/>
        <v>39.800414312617526</v>
      </c>
      <c r="G716">
        <f t="shared" si="31"/>
        <v>190</v>
      </c>
      <c r="I716">
        <f>'O and D Ranks'!AP17</f>
        <v>164</v>
      </c>
      <c r="J716">
        <f>'O and D Ranks'!AR17</f>
        <v>162</v>
      </c>
      <c r="K716" s="70">
        <f t="shared" si="32"/>
        <v>0.45666666666666667</v>
      </c>
      <c r="L716" s="70">
        <f t="shared" si="33"/>
        <v>0.46333333333333332</v>
      </c>
    </row>
    <row r="717" spans="1:12" x14ac:dyDescent="0.3">
      <c r="A717" t="str">
        <f>'Defense Ranks'!A18</f>
        <v>Ben Hutton</v>
      </c>
      <c r="B717" t="str">
        <f>'Defense Ranks'!B18</f>
        <v>VGK</v>
      </c>
      <c r="C717">
        <f>'Defense Ranks'!BC18</f>
        <v>14.286021505376</v>
      </c>
      <c r="D717" s="2">
        <f>'Defense Ranks'!BW18</f>
        <v>4.0805084745762707</v>
      </c>
      <c r="E717" s="1">
        <f t="shared" si="29"/>
        <v>0.56999999999999995</v>
      </c>
      <c r="F717" s="8">
        <f t="shared" si="30"/>
        <v>58.294231820665622</v>
      </c>
      <c r="G717">
        <f t="shared" si="31"/>
        <v>130</v>
      </c>
      <c r="I717">
        <f>'O and D Ranks'!AP18</f>
        <v>117</v>
      </c>
      <c r="J717">
        <f>'O and D Ranks'!AR18</f>
        <v>96</v>
      </c>
      <c r="K717" s="70">
        <f t="shared" si="32"/>
        <v>0.61333333333333329</v>
      </c>
      <c r="L717" s="70">
        <f t="shared" si="33"/>
        <v>0.68333333333333335</v>
      </c>
    </row>
    <row r="718" spans="1:12" x14ac:dyDescent="0.3">
      <c r="A718" t="str">
        <f>'Defense Ranks'!A19</f>
        <v>Bowen Byram</v>
      </c>
      <c r="B718" t="str">
        <f>'Defense Ranks'!B19</f>
        <v>COL</v>
      </c>
      <c r="C718">
        <f>'Defense Ranks'!BC19</f>
        <v>17.637499999999999</v>
      </c>
      <c r="D718" s="2">
        <f>'Defense Ranks'!BW19</f>
        <v>3.7754237288135588</v>
      </c>
      <c r="E718" s="1">
        <f t="shared" si="29"/>
        <v>0.65333333333333332</v>
      </c>
      <c r="F718" s="8">
        <f t="shared" si="30"/>
        <v>66.589036016949137</v>
      </c>
      <c r="G718">
        <f t="shared" si="31"/>
        <v>105</v>
      </c>
      <c r="I718">
        <f>'O and D Ranks'!AP19</f>
        <v>125</v>
      </c>
      <c r="J718">
        <f>'O and D Ranks'!AR19</f>
        <v>114</v>
      </c>
      <c r="K718" s="70">
        <f t="shared" si="32"/>
        <v>0.58666666666666667</v>
      </c>
      <c r="L718" s="70">
        <f t="shared" si="33"/>
        <v>0.62333333333333329</v>
      </c>
    </row>
    <row r="719" spans="1:12" x14ac:dyDescent="0.3">
      <c r="A719" t="str">
        <f>'Defense Ranks'!A20</f>
        <v>Braden Schneider</v>
      </c>
      <c r="B719" t="str">
        <f>'Defense Ranks'!B20</f>
        <v>NYR</v>
      </c>
      <c r="C719">
        <f>'Defense Ranks'!BC20</f>
        <v>13.472695035460999</v>
      </c>
      <c r="D719" s="2">
        <f>'Defense Ranks'!BW20</f>
        <v>5.2838983050847466</v>
      </c>
      <c r="E719" s="1">
        <f t="shared" si="29"/>
        <v>0.69666666666666666</v>
      </c>
      <c r="F719" s="8">
        <f t="shared" si="30"/>
        <v>71.188350462796052</v>
      </c>
      <c r="G719">
        <f t="shared" si="31"/>
        <v>92</v>
      </c>
      <c r="I719">
        <f>'O and D Ranks'!AP20</f>
        <v>47</v>
      </c>
      <c r="J719">
        <f>'O and D Ranks'!AR20</f>
        <v>155</v>
      </c>
      <c r="K719" s="70">
        <f t="shared" si="32"/>
        <v>0.84666666666666668</v>
      </c>
      <c r="L719" s="70">
        <f t="shared" si="33"/>
        <v>0.48666666666666669</v>
      </c>
    </row>
    <row r="720" spans="1:12" x14ac:dyDescent="0.3">
      <c r="A720" t="str">
        <f>'Defense Ranks'!A21</f>
        <v>Brady Skjei</v>
      </c>
      <c r="B720" t="str">
        <f>'Defense Ranks'!B21</f>
        <v>CAR</v>
      </c>
      <c r="C720">
        <f>'Defense Ranks'!BC21</f>
        <v>17.264893617020999</v>
      </c>
      <c r="D720" s="2">
        <f>'Defense Ranks'!BW21</f>
        <v>5.4745762711864403</v>
      </c>
      <c r="E720" s="1">
        <f t="shared" si="29"/>
        <v>0.9</v>
      </c>
      <c r="F720" s="8">
        <f t="shared" si="30"/>
        <v>94.517976920301393</v>
      </c>
      <c r="G720">
        <f t="shared" si="31"/>
        <v>31</v>
      </c>
      <c r="I720">
        <f>'O and D Ranks'!AP21</f>
        <v>63</v>
      </c>
      <c r="J720">
        <f>'O and D Ranks'!AR21</f>
        <v>71</v>
      </c>
      <c r="K720" s="70">
        <f t="shared" si="32"/>
        <v>0.79333333333333333</v>
      </c>
      <c r="L720" s="70">
        <f t="shared" si="33"/>
        <v>0.76666666666666672</v>
      </c>
    </row>
    <row r="721" spans="1:12" x14ac:dyDescent="0.3">
      <c r="A721" t="str">
        <f>'Defense Ranks'!A22</f>
        <v>Brandon Carlo</v>
      </c>
      <c r="B721" t="str">
        <f>'Defense Ranks'!B22</f>
        <v>BOS</v>
      </c>
      <c r="C721">
        <f>'Defense Ranks'!BC22</f>
        <v>16.027519379845</v>
      </c>
      <c r="D721" s="2">
        <f>'Defense Ranks'!BW22</f>
        <v>3.3220338983050843</v>
      </c>
      <c r="E721" s="1">
        <f t="shared" si="29"/>
        <v>0.51666666666666672</v>
      </c>
      <c r="F721" s="8">
        <f t="shared" si="30"/>
        <v>53.243962685586773</v>
      </c>
      <c r="G721">
        <f t="shared" si="31"/>
        <v>146</v>
      </c>
      <c r="I721">
        <f>'O and D Ranks'!AP22</f>
        <v>101</v>
      </c>
      <c r="J721">
        <f>'O and D Ranks'!AR22</f>
        <v>134</v>
      </c>
      <c r="K721" s="70">
        <f t="shared" si="32"/>
        <v>0.66666666666666663</v>
      </c>
      <c r="L721" s="70">
        <f t="shared" si="33"/>
        <v>0.55666666666666664</v>
      </c>
    </row>
    <row r="722" spans="1:12" x14ac:dyDescent="0.3">
      <c r="A722" t="str">
        <f>'Defense Ranks'!A23</f>
        <v>Brandon Montour</v>
      </c>
      <c r="B722" t="str">
        <f>'Defense Ranks'!B23</f>
        <v>FLA</v>
      </c>
      <c r="C722">
        <f>'Defense Ranks'!BC23</f>
        <v>17.667204301075</v>
      </c>
      <c r="D722" s="2">
        <f>'Defense Ranks'!BW23</f>
        <v>5.1144067796610173</v>
      </c>
      <c r="E722" s="1">
        <f t="shared" si="29"/>
        <v>0.88</v>
      </c>
      <c r="F722" s="8">
        <f t="shared" si="30"/>
        <v>90.35726945507426</v>
      </c>
      <c r="G722">
        <f t="shared" si="31"/>
        <v>37</v>
      </c>
      <c r="I722">
        <f>'O and D Ranks'!AP23</f>
        <v>87</v>
      </c>
      <c r="J722">
        <f>'O and D Ranks'!AR23</f>
        <v>12</v>
      </c>
      <c r="K722" s="70">
        <f t="shared" si="32"/>
        <v>0.71333333333333337</v>
      </c>
      <c r="L722" s="70">
        <f t="shared" si="33"/>
        <v>0.96333333333333337</v>
      </c>
    </row>
    <row r="723" spans="1:12" x14ac:dyDescent="0.3">
      <c r="A723" t="str">
        <f>'Defense Ranks'!A24</f>
        <v>Brayden McNabb</v>
      </c>
      <c r="B723" t="str">
        <f>'Defense Ranks'!B24</f>
        <v>VGK</v>
      </c>
      <c r="C723">
        <f>'Defense Ranks'!BC24</f>
        <v>16.114930555556001</v>
      </c>
      <c r="D723" s="2">
        <f>'Defense Ranks'!BW24</f>
        <v>5.4449152542372881</v>
      </c>
      <c r="E723" s="1">
        <f t="shared" si="29"/>
        <v>0.86333333333333329</v>
      </c>
      <c r="F723" s="8">
        <f t="shared" si="30"/>
        <v>87.744431202921447</v>
      </c>
      <c r="G723">
        <f t="shared" si="31"/>
        <v>42</v>
      </c>
      <c r="I723">
        <f>'O and D Ranks'!AP24</f>
        <v>85</v>
      </c>
      <c r="J723">
        <f>'O and D Ranks'!AR24</f>
        <v>53</v>
      </c>
      <c r="K723" s="70">
        <f t="shared" si="32"/>
        <v>0.72</v>
      </c>
      <c r="L723" s="70">
        <f t="shared" si="33"/>
        <v>0.82666666666666666</v>
      </c>
    </row>
    <row r="724" spans="1:12" x14ac:dyDescent="0.3">
      <c r="A724" t="str">
        <f>'Defense Ranks'!A25</f>
        <v>Brayden Pachal</v>
      </c>
      <c r="B724" t="str">
        <f>'Defense Ranks'!B25</f>
        <v>VGK</v>
      </c>
      <c r="C724">
        <f>'Defense Ranks'!BC25</f>
        <v>13.123529411765</v>
      </c>
      <c r="D724" s="2">
        <f>'Defense Ranks'!BW25</f>
        <v>1.076271186440678</v>
      </c>
      <c r="E724" s="1">
        <f t="shared" si="29"/>
        <v>0.23</v>
      </c>
      <c r="F724" s="8">
        <f t="shared" si="30"/>
        <v>14.124476570289449</v>
      </c>
      <c r="G724">
        <f t="shared" si="31"/>
        <v>232</v>
      </c>
      <c r="I724">
        <f>'O and D Ranks'!AP25</f>
        <v>236</v>
      </c>
      <c r="J724">
        <f>'O and D Ranks'!AR25</f>
        <v>224</v>
      </c>
      <c r="K724" s="70">
        <f t="shared" si="32"/>
        <v>0.21666666666666667</v>
      </c>
      <c r="L724" s="70">
        <f t="shared" si="33"/>
        <v>0.25666666666666665</v>
      </c>
    </row>
    <row r="725" spans="1:12" x14ac:dyDescent="0.3">
      <c r="A725" t="str">
        <f>'Defense Ranks'!A26</f>
        <v>Brendan Smith</v>
      </c>
      <c r="B725" t="str">
        <f>'Defense Ranks'!B26</f>
        <v>N.J</v>
      </c>
      <c r="C725">
        <f>'Defense Ranks'!BC26</f>
        <v>11.547058823528999</v>
      </c>
      <c r="D725" s="2">
        <f>'Defense Ranks'!BW26</f>
        <v>2.5593220338983054</v>
      </c>
      <c r="E725" s="1">
        <f t="shared" si="29"/>
        <v>0.3</v>
      </c>
      <c r="F725" s="8">
        <f t="shared" si="30"/>
        <v>29.552642073777612</v>
      </c>
      <c r="G725">
        <f t="shared" si="31"/>
        <v>211</v>
      </c>
      <c r="I725">
        <f>'O and D Ranks'!AP26</f>
        <v>208</v>
      </c>
      <c r="J725">
        <f>'O and D Ranks'!AR26</f>
        <v>98</v>
      </c>
      <c r="K725" s="70">
        <f t="shared" si="32"/>
        <v>0.31</v>
      </c>
      <c r="L725" s="70">
        <f t="shared" si="33"/>
        <v>0.67666666666666664</v>
      </c>
    </row>
    <row r="726" spans="1:12" x14ac:dyDescent="0.3">
      <c r="A726" t="str">
        <f>'Defense Ranks'!A27</f>
        <v>Brenden Dillon</v>
      </c>
      <c r="B726" t="str">
        <f>'Defense Ranks'!B27</f>
        <v>WPG</v>
      </c>
      <c r="C726">
        <f>'Defense Ranks'!BC27</f>
        <v>15.852173913043</v>
      </c>
      <c r="D726" s="2">
        <f>'Defense Ranks'!BW27</f>
        <v>4.4915254237288131</v>
      </c>
      <c r="E726" s="1">
        <f t="shared" si="29"/>
        <v>0.7</v>
      </c>
      <c r="F726" s="8">
        <f t="shared" si="30"/>
        <v>71.200442151803301</v>
      </c>
      <c r="G726">
        <f t="shared" si="31"/>
        <v>91</v>
      </c>
      <c r="I726">
        <f>'O and D Ranks'!AP27</f>
        <v>96</v>
      </c>
      <c r="J726">
        <f>'O and D Ranks'!AR27</f>
        <v>101</v>
      </c>
      <c r="K726" s="70">
        <f t="shared" si="32"/>
        <v>0.68333333333333335</v>
      </c>
      <c r="L726" s="70">
        <f t="shared" si="33"/>
        <v>0.66666666666666663</v>
      </c>
    </row>
    <row r="727" spans="1:12" x14ac:dyDescent="0.3">
      <c r="A727" t="str">
        <f>'Defense Ranks'!A28</f>
        <v>Brent Burns</v>
      </c>
      <c r="B727" t="str">
        <f>'Defense Ranks'!B28</f>
        <v>CAR</v>
      </c>
      <c r="C727">
        <f>'Defense Ranks'!BC28</f>
        <v>15.584042553191001</v>
      </c>
      <c r="D727" s="2">
        <f>'Defense Ranks'!BW28</f>
        <v>6.5974576271186445</v>
      </c>
      <c r="E727" s="1">
        <f t="shared" si="29"/>
        <v>0.93</v>
      </c>
      <c r="F727" s="8">
        <f t="shared" si="30"/>
        <v>102.81506040389148</v>
      </c>
      <c r="G727">
        <f t="shared" si="31"/>
        <v>22</v>
      </c>
      <c r="I727">
        <f>'O and D Ranks'!AP28</f>
        <v>13</v>
      </c>
      <c r="J727">
        <f>'O and D Ranks'!AR28</f>
        <v>25</v>
      </c>
      <c r="K727" s="70">
        <f t="shared" si="32"/>
        <v>0.96</v>
      </c>
      <c r="L727" s="70">
        <f t="shared" si="33"/>
        <v>0.92</v>
      </c>
    </row>
    <row r="728" spans="1:12" x14ac:dyDescent="0.3">
      <c r="A728" t="str">
        <f>'Defense Ranks'!A29</f>
        <v>Brett Kulak</v>
      </c>
      <c r="B728" t="str">
        <f>'Defense Ranks'!B29</f>
        <v>EDM</v>
      </c>
      <c r="C728">
        <f>'Defense Ranks'!BC29</f>
        <v>13.341666666667001</v>
      </c>
      <c r="D728" s="2">
        <f>'Defense Ranks'!BW29</f>
        <v>5.2203389830508469</v>
      </c>
      <c r="E728" s="1">
        <f t="shared" si="29"/>
        <v>0.68666666666666665</v>
      </c>
      <c r="F728" s="8">
        <f t="shared" si="30"/>
        <v>69.64802259887179</v>
      </c>
      <c r="G728">
        <f t="shared" si="31"/>
        <v>95</v>
      </c>
      <c r="I728">
        <f>'O and D Ranks'!AP29</f>
        <v>128</v>
      </c>
      <c r="J728">
        <f>'O and D Ranks'!AR29</f>
        <v>11</v>
      </c>
      <c r="K728" s="70">
        <f t="shared" si="32"/>
        <v>0.57666666666666666</v>
      </c>
      <c r="L728" s="70">
        <f t="shared" si="33"/>
        <v>0.96666666666666667</v>
      </c>
    </row>
    <row r="729" spans="1:12" x14ac:dyDescent="0.3">
      <c r="A729" t="str">
        <f>'Defense Ranks'!A30</f>
        <v>Brett Pesce</v>
      </c>
      <c r="B729" t="str">
        <f>'Defense Ranks'!B30</f>
        <v>CAR</v>
      </c>
      <c r="C729">
        <f>'Defense Ranks'!BC30</f>
        <v>16.886324786325002</v>
      </c>
      <c r="D729" s="2">
        <f>'Defense Ranks'!BW30</f>
        <v>4.7457627118644075</v>
      </c>
      <c r="E729" s="1">
        <f t="shared" si="29"/>
        <v>0.79333333333333333</v>
      </c>
      <c r="F729" s="8">
        <f t="shared" si="30"/>
        <v>80.138490511372908</v>
      </c>
      <c r="G729">
        <f t="shared" si="31"/>
        <v>63</v>
      </c>
      <c r="I729">
        <f>'O and D Ranks'!AP30</f>
        <v>67</v>
      </c>
      <c r="J729">
        <f>'O and D Ranks'!AR30</f>
        <v>67</v>
      </c>
      <c r="K729" s="70">
        <f t="shared" si="32"/>
        <v>0.78</v>
      </c>
      <c r="L729" s="70">
        <f t="shared" si="33"/>
        <v>0.78</v>
      </c>
    </row>
    <row r="730" spans="1:12" x14ac:dyDescent="0.3">
      <c r="A730" t="str">
        <f>'Defense Ranks'!A31</f>
        <v>Brian Dumoulin</v>
      </c>
      <c r="B730" t="str">
        <f>'Defense Ranks'!B31</f>
        <v>SEA</v>
      </c>
      <c r="C730">
        <f>'Defense Ranks'!BC31</f>
        <v>14.571376811594</v>
      </c>
      <c r="D730" s="2">
        <f>'Defense Ranks'!BW31</f>
        <v>5.6779661016949152</v>
      </c>
      <c r="E730" s="1">
        <f t="shared" si="29"/>
        <v>0.84</v>
      </c>
      <c r="F730" s="8">
        <f t="shared" si="30"/>
        <v>82.735783591254062</v>
      </c>
      <c r="G730">
        <f t="shared" si="31"/>
        <v>49</v>
      </c>
      <c r="I730">
        <f>'O and D Ranks'!AP31</f>
        <v>167</v>
      </c>
      <c r="J730">
        <f>'O and D Ranks'!AR31</f>
        <v>7</v>
      </c>
      <c r="K730" s="70">
        <f t="shared" si="32"/>
        <v>0.44666666666666666</v>
      </c>
      <c r="L730" s="70">
        <f t="shared" si="33"/>
        <v>0.98</v>
      </c>
    </row>
    <row r="731" spans="1:12" x14ac:dyDescent="0.3">
      <c r="A731" t="str">
        <f>'Defense Ranks'!A32</f>
        <v>Brock Faber</v>
      </c>
      <c r="B731" t="str">
        <f>'Defense Ranks'!B32</f>
        <v>MIN</v>
      </c>
      <c r="C731">
        <f>'Defense Ranks'!BC32</f>
        <v>18.654861111111</v>
      </c>
      <c r="D731" s="2">
        <f>'Defense Ranks'!BW32</f>
        <v>4.3644067796610173</v>
      </c>
      <c r="E731" s="1">
        <f t="shared" si="29"/>
        <v>0.81333333333333335</v>
      </c>
      <c r="F731" s="8">
        <f t="shared" si="30"/>
        <v>81.417402306967503</v>
      </c>
      <c r="G731">
        <f t="shared" si="31"/>
        <v>57</v>
      </c>
      <c r="I731">
        <f>'O and D Ranks'!AP32</f>
        <v>98</v>
      </c>
      <c r="J731">
        <f>'O and D Ranks'!AR32</f>
        <v>51</v>
      </c>
      <c r="K731" s="70">
        <f t="shared" si="32"/>
        <v>0.67666666666666664</v>
      </c>
      <c r="L731" s="70">
        <f t="shared" si="33"/>
        <v>0.83333333333333337</v>
      </c>
    </row>
    <row r="732" spans="1:12" x14ac:dyDescent="0.3">
      <c r="A732" t="str">
        <f>'Defense Ranks'!A33</f>
        <v>Cale Makar</v>
      </c>
      <c r="B732" t="str">
        <f>'Defense Ranks'!B33</f>
        <v>COL</v>
      </c>
      <c r="C732">
        <f>'Defense Ranks'!BC33</f>
        <v>16.399224806202</v>
      </c>
      <c r="D732" s="2">
        <f>'Defense Ranks'!BW33</f>
        <v>6.4025423728813546</v>
      </c>
      <c r="E732" s="1">
        <f t="shared" si="29"/>
        <v>0.93666666666666665</v>
      </c>
      <c r="F732" s="8">
        <f t="shared" si="30"/>
        <v>104.99673170411532</v>
      </c>
      <c r="G732">
        <f t="shared" si="31"/>
        <v>20</v>
      </c>
      <c r="I732">
        <f>'O and D Ranks'!AP33</f>
        <v>29</v>
      </c>
      <c r="J732">
        <f>'O and D Ranks'!AR33</f>
        <v>70</v>
      </c>
      <c r="K732" s="70">
        <f t="shared" si="32"/>
        <v>0.90666666666666662</v>
      </c>
      <c r="L732" s="70">
        <f t="shared" si="33"/>
        <v>0.77</v>
      </c>
    </row>
    <row r="733" spans="1:12" x14ac:dyDescent="0.3">
      <c r="A733" t="str">
        <f>'Defense Ranks'!A34</f>
        <v>Caleb Jones</v>
      </c>
      <c r="B733" t="str">
        <f>'Defense Ranks'!B34</f>
        <v>COL</v>
      </c>
      <c r="C733">
        <f>'Defense Ranks'!BC34</f>
        <v>11.585833333332999</v>
      </c>
      <c r="D733" s="2">
        <f>'Defense Ranks'!BW34</f>
        <v>3.5466101694915255</v>
      </c>
      <c r="E733" s="1">
        <f t="shared" si="29"/>
        <v>0.39</v>
      </c>
      <c r="F733" s="8">
        <f t="shared" si="30"/>
        <v>41.090434322032714</v>
      </c>
      <c r="G733">
        <f t="shared" si="31"/>
        <v>184</v>
      </c>
      <c r="I733">
        <f>'O and D Ranks'!AP34</f>
        <v>146</v>
      </c>
      <c r="J733">
        <f>'O and D Ranks'!AR34</f>
        <v>115</v>
      </c>
      <c r="K733" s="70">
        <f t="shared" si="32"/>
        <v>0.51666666666666672</v>
      </c>
      <c r="L733" s="70">
        <f t="shared" si="33"/>
        <v>0.62</v>
      </c>
    </row>
    <row r="734" spans="1:12" x14ac:dyDescent="0.3">
      <c r="A734" t="str">
        <f>'Defense Ranks'!A35</f>
        <v>Calen Addison</v>
      </c>
      <c r="B734" t="str">
        <f>'Defense Ranks'!B35</f>
        <v>MIN, S.J</v>
      </c>
      <c r="C734">
        <f>'Defense Ranks'!BC35</f>
        <v>14.319512195122</v>
      </c>
      <c r="D734" s="2">
        <f>'Defense Ranks'!BW35</f>
        <v>1.7838983050847459</v>
      </c>
      <c r="E734" s="1">
        <f t="shared" si="29"/>
        <v>0.27666666666666667</v>
      </c>
      <c r="F734" s="8">
        <f t="shared" si="30"/>
        <v>25.544553534518485</v>
      </c>
      <c r="G734">
        <f t="shared" si="31"/>
        <v>218</v>
      </c>
      <c r="I734">
        <f>'O and D Ranks'!AP35</f>
        <v>216</v>
      </c>
      <c r="J734">
        <f>'O and D Ranks'!AR35</f>
        <v>205</v>
      </c>
      <c r="K734" s="70">
        <f t="shared" si="32"/>
        <v>0.28333333333333333</v>
      </c>
      <c r="L734" s="70">
        <f t="shared" si="33"/>
        <v>0.32</v>
      </c>
    </row>
    <row r="735" spans="1:12" x14ac:dyDescent="0.3">
      <c r="A735" t="str">
        <f>'Defense Ranks'!A36</f>
        <v>Calvin de Haan</v>
      </c>
      <c r="B735" t="str">
        <f>'Defense Ranks'!B36</f>
        <v>T.B</v>
      </c>
      <c r="C735">
        <f>'Defense Ranks'!BC36</f>
        <v>14.492424242424001</v>
      </c>
      <c r="D735" s="2">
        <f>'Defense Ranks'!BW36</f>
        <v>5.1271186440677958</v>
      </c>
      <c r="E735" s="1">
        <f t="shared" si="29"/>
        <v>0.74</v>
      </c>
      <c r="F735" s="8">
        <f t="shared" si="30"/>
        <v>74.304378531072189</v>
      </c>
      <c r="G735">
        <f t="shared" si="31"/>
        <v>79</v>
      </c>
      <c r="I735">
        <f>'O and D Ranks'!AP36</f>
        <v>160</v>
      </c>
      <c r="J735">
        <f>'O and D Ranks'!AR36</f>
        <v>9</v>
      </c>
      <c r="K735" s="70">
        <f t="shared" si="32"/>
        <v>0.47</v>
      </c>
      <c r="L735" s="70">
        <f t="shared" si="33"/>
        <v>0.97333333333333338</v>
      </c>
    </row>
    <row r="736" spans="1:12" x14ac:dyDescent="0.3">
      <c r="A736" t="str">
        <f>'Defense Ranks'!A37</f>
        <v>Cam Fowler</v>
      </c>
      <c r="B736" t="str">
        <f>'Defense Ranks'!B37</f>
        <v>ANA</v>
      </c>
      <c r="C736">
        <f>'Defense Ranks'!BC37</f>
        <v>17.615625000000001</v>
      </c>
      <c r="D736" s="2">
        <f>'Defense Ranks'!BW37</f>
        <v>1.5466101694915251</v>
      </c>
      <c r="E736" s="1">
        <f t="shared" si="29"/>
        <v>0.28000000000000003</v>
      </c>
      <c r="F736" s="8">
        <f t="shared" si="30"/>
        <v>27.244504766949149</v>
      </c>
      <c r="G736">
        <f t="shared" si="31"/>
        <v>217</v>
      </c>
      <c r="I736">
        <f>'O and D Ranks'!AP37</f>
        <v>196</v>
      </c>
      <c r="J736">
        <f>'O and D Ranks'!AR37</f>
        <v>200</v>
      </c>
      <c r="K736" s="70">
        <f t="shared" si="32"/>
        <v>0.35</v>
      </c>
      <c r="L736" s="70">
        <f t="shared" si="33"/>
        <v>0.33666666666666667</v>
      </c>
    </row>
    <row r="737" spans="1:12" x14ac:dyDescent="0.3">
      <c r="A737" t="str">
        <f>'Defense Ranks'!A38</f>
        <v>Cam York</v>
      </c>
      <c r="B737" t="str">
        <f>'Defense Ranks'!B38</f>
        <v>PHI</v>
      </c>
      <c r="C737">
        <f>'Defense Ranks'!BC38</f>
        <v>16.741156462585</v>
      </c>
      <c r="D737" s="2">
        <f>'Defense Ranks'!BW38</f>
        <v>4.156779661016949</v>
      </c>
      <c r="E737" s="1">
        <f t="shared" si="29"/>
        <v>0.68333333333333335</v>
      </c>
      <c r="F737" s="8">
        <f t="shared" si="30"/>
        <v>69.589298685575784</v>
      </c>
      <c r="G737">
        <f t="shared" si="31"/>
        <v>96</v>
      </c>
      <c r="I737">
        <f>'O and D Ranks'!AP38</f>
        <v>168</v>
      </c>
      <c r="J737">
        <f>'O and D Ranks'!AR38</f>
        <v>56</v>
      </c>
      <c r="K737" s="70">
        <f t="shared" si="32"/>
        <v>0.44333333333333336</v>
      </c>
      <c r="L737" s="70">
        <f t="shared" si="33"/>
        <v>0.81666666666666665</v>
      </c>
    </row>
    <row r="738" spans="1:12" x14ac:dyDescent="0.3">
      <c r="A738" t="str">
        <f>'Defense Ranks'!A39</f>
        <v>Carson Soucy</v>
      </c>
      <c r="B738" t="str">
        <f>'Defense Ranks'!B39</f>
        <v>VAN</v>
      </c>
      <c r="C738">
        <f>'Defense Ranks'!BC39</f>
        <v>14.947619047619</v>
      </c>
      <c r="D738" s="2">
        <f>'Defense Ranks'!BW39</f>
        <v>2.949152542372881</v>
      </c>
      <c r="E738" s="1">
        <f t="shared" si="29"/>
        <v>0.42</v>
      </c>
      <c r="F738" s="8">
        <f t="shared" si="30"/>
        <v>44.082808716706879</v>
      </c>
      <c r="G738">
        <f t="shared" si="31"/>
        <v>175</v>
      </c>
      <c r="I738">
        <f>'O and D Ranks'!AP39</f>
        <v>222</v>
      </c>
      <c r="J738">
        <f>'O and D Ranks'!AR39</f>
        <v>55</v>
      </c>
      <c r="K738" s="70">
        <f t="shared" si="32"/>
        <v>0.26333333333333331</v>
      </c>
      <c r="L738" s="70">
        <f t="shared" si="33"/>
        <v>0.82</v>
      </c>
    </row>
    <row r="739" spans="1:12" x14ac:dyDescent="0.3">
      <c r="A739" t="str">
        <f>'Defense Ranks'!A40</f>
        <v>Chad Ruhwedel</v>
      </c>
      <c r="B739" t="str">
        <f>'Defense Ranks'!B40</f>
        <v>PIT</v>
      </c>
      <c r="C739">
        <f>'Defense Ranks'!BC40</f>
        <v>10.417777777777999</v>
      </c>
      <c r="D739" s="2">
        <f>'Defense Ranks'!BW40</f>
        <v>2.8135593220338979</v>
      </c>
      <c r="E739" s="1">
        <f t="shared" si="29"/>
        <v>0.29666666666666669</v>
      </c>
      <c r="F739" s="8">
        <f t="shared" si="30"/>
        <v>29.311035781544877</v>
      </c>
      <c r="G739">
        <f t="shared" si="31"/>
        <v>212</v>
      </c>
      <c r="I739">
        <f>'O and D Ranks'!AP40</f>
        <v>235</v>
      </c>
      <c r="J739">
        <f>'O and D Ranks'!AR40</f>
        <v>78</v>
      </c>
      <c r="K739" s="70">
        <f t="shared" si="32"/>
        <v>0.22</v>
      </c>
      <c r="L739" s="70">
        <f t="shared" si="33"/>
        <v>0.74333333333333329</v>
      </c>
    </row>
    <row r="740" spans="1:12" x14ac:dyDescent="0.3">
      <c r="A740" t="str">
        <f>'Defense Ranks'!A41</f>
        <v>Charlie McAvoy</v>
      </c>
      <c r="B740" t="str">
        <f>'Defense Ranks'!B41</f>
        <v>BOS</v>
      </c>
      <c r="C740">
        <f>'Defense Ranks'!BC41</f>
        <v>17.547916666667</v>
      </c>
      <c r="D740" s="2">
        <f>'Defense Ranks'!BW41</f>
        <v>5.8262711864406782</v>
      </c>
      <c r="E740" s="1">
        <f t="shared" si="29"/>
        <v>0.92666666666666664</v>
      </c>
      <c r="F740" s="8">
        <f t="shared" si="30"/>
        <v>102.23892125706409</v>
      </c>
      <c r="G740">
        <f t="shared" si="31"/>
        <v>23</v>
      </c>
      <c r="I740">
        <f>'O and D Ranks'!AP41</f>
        <v>10</v>
      </c>
      <c r="J740">
        <f>'O and D Ranks'!AR41</f>
        <v>175</v>
      </c>
      <c r="K740" s="70">
        <f t="shared" si="32"/>
        <v>0.97</v>
      </c>
      <c r="L740" s="70">
        <f t="shared" si="33"/>
        <v>0.42</v>
      </c>
    </row>
    <row r="741" spans="1:12" x14ac:dyDescent="0.3">
      <c r="A741" t="str">
        <f>'Defense Ranks'!A42</f>
        <v>Chris Tanev</v>
      </c>
      <c r="B741" t="str">
        <f>'Defense Ranks'!B42</f>
        <v>CGY</v>
      </c>
      <c r="C741">
        <f>'Defense Ranks'!BC42</f>
        <v>16.160740740741002</v>
      </c>
      <c r="D741" s="2">
        <f>'Defense Ranks'!BW42</f>
        <v>3.8262711864406782</v>
      </c>
      <c r="E741" s="1">
        <f t="shared" si="29"/>
        <v>0.61</v>
      </c>
      <c r="F741" s="8">
        <f t="shared" si="30"/>
        <v>61.835376647835275</v>
      </c>
      <c r="G741">
        <f t="shared" si="31"/>
        <v>118</v>
      </c>
      <c r="I741">
        <f>'O and D Ranks'!AP42</f>
        <v>148</v>
      </c>
      <c r="J741">
        <f>'O and D Ranks'!AR42</f>
        <v>40</v>
      </c>
      <c r="K741" s="70">
        <f t="shared" si="32"/>
        <v>0.51</v>
      </c>
      <c r="L741" s="70">
        <f t="shared" si="33"/>
        <v>0.87</v>
      </c>
    </row>
    <row r="742" spans="1:12" x14ac:dyDescent="0.3">
      <c r="A742" t="str">
        <f>'Defense Ranks'!A43</f>
        <v>Cody Ceci</v>
      </c>
      <c r="B742" t="str">
        <f>'Defense Ranks'!B43</f>
        <v>EDM</v>
      </c>
      <c r="C742">
        <f>'Defense Ranks'!BC43</f>
        <v>16.772348484847999</v>
      </c>
      <c r="D742" s="2">
        <f>'Defense Ranks'!BW43</f>
        <v>2.6864406779661016</v>
      </c>
      <c r="E742" s="1">
        <f t="shared" si="29"/>
        <v>0.43333333333333335</v>
      </c>
      <c r="F742" s="8">
        <f t="shared" si="30"/>
        <v>45.057919234718774</v>
      </c>
      <c r="G742">
        <f t="shared" si="31"/>
        <v>171</v>
      </c>
      <c r="I742">
        <f>'O and D Ranks'!AP43</f>
        <v>57</v>
      </c>
      <c r="J742">
        <f>'O and D Ranks'!AR43</f>
        <v>213</v>
      </c>
      <c r="K742" s="70">
        <f t="shared" si="32"/>
        <v>0.81333333333333335</v>
      </c>
      <c r="L742" s="70">
        <f t="shared" si="33"/>
        <v>0.29333333333333333</v>
      </c>
    </row>
    <row r="743" spans="1:12" x14ac:dyDescent="0.3">
      <c r="A743" t="str">
        <f>'Defense Ranks'!A44</f>
        <v>Colin Miller</v>
      </c>
      <c r="B743" t="str">
        <f>'Defense Ranks'!B44</f>
        <v>N.J</v>
      </c>
      <c r="C743">
        <f>'Defense Ranks'!BC44</f>
        <v>14.246794871795</v>
      </c>
      <c r="D743" s="2">
        <f>'Defense Ranks'!BW44</f>
        <v>5.0974576271186445</v>
      </c>
      <c r="E743" s="1">
        <f t="shared" si="29"/>
        <v>0.71333333333333337</v>
      </c>
      <c r="F743" s="8">
        <f t="shared" si="30"/>
        <v>72.622433181226214</v>
      </c>
      <c r="G743">
        <f t="shared" si="31"/>
        <v>87</v>
      </c>
      <c r="I743">
        <f>'O and D Ranks'!AP44</f>
        <v>61</v>
      </c>
      <c r="J743">
        <f>'O and D Ranks'!AR44</f>
        <v>126</v>
      </c>
      <c r="K743" s="70">
        <f t="shared" si="32"/>
        <v>0.8</v>
      </c>
      <c r="L743" s="70">
        <f t="shared" si="33"/>
        <v>0.58333333333333337</v>
      </c>
    </row>
    <row r="744" spans="1:12" x14ac:dyDescent="0.3">
      <c r="A744" t="str">
        <f>'Defense Ranks'!A45</f>
        <v>Colton Parayko</v>
      </c>
      <c r="B744" t="str">
        <f>'Defense Ranks'!B45</f>
        <v>STL</v>
      </c>
      <c r="C744">
        <f>'Defense Ranks'!BC45</f>
        <v>19.857971014493</v>
      </c>
      <c r="D744" s="2">
        <f>'Defense Ranks'!BW45</f>
        <v>2.8050847457627119</v>
      </c>
      <c r="E744" s="1">
        <f t="shared" si="29"/>
        <v>0.54333333333333333</v>
      </c>
      <c r="F744" s="8">
        <f t="shared" si="30"/>
        <v>55.703291574552402</v>
      </c>
      <c r="G744">
        <f t="shared" si="31"/>
        <v>138</v>
      </c>
      <c r="I744">
        <f>'O and D Ranks'!AP45</f>
        <v>187</v>
      </c>
      <c r="J744">
        <f>'O and D Ranks'!AR45</f>
        <v>110</v>
      </c>
      <c r="K744" s="70">
        <f t="shared" si="32"/>
        <v>0.38</v>
      </c>
      <c r="L744" s="70">
        <f t="shared" si="33"/>
        <v>0.63666666666666671</v>
      </c>
    </row>
    <row r="745" spans="1:12" x14ac:dyDescent="0.3">
      <c r="A745" t="str">
        <f>'Defense Ranks'!A46</f>
        <v>Connor Clifton</v>
      </c>
      <c r="B745" t="str">
        <f>'Defense Ranks'!B46</f>
        <v>BUF</v>
      </c>
      <c r="C745">
        <f>'Defense Ranks'!BC46</f>
        <v>14.096666666667</v>
      </c>
      <c r="D745" s="2">
        <f>'Defense Ranks'!BW46</f>
        <v>2.8262711864406778</v>
      </c>
      <c r="E745" s="1">
        <f t="shared" si="29"/>
        <v>0.37333333333333335</v>
      </c>
      <c r="F745" s="8">
        <f t="shared" si="30"/>
        <v>39.841002824859693</v>
      </c>
      <c r="G745">
        <f t="shared" si="31"/>
        <v>189</v>
      </c>
      <c r="I745">
        <f>'O and D Ranks'!AP46</f>
        <v>109</v>
      </c>
      <c r="J745">
        <f>'O and D Ranks'!AR46</f>
        <v>198</v>
      </c>
      <c r="K745" s="70">
        <f t="shared" si="32"/>
        <v>0.64</v>
      </c>
      <c r="L745" s="70">
        <f t="shared" si="33"/>
        <v>0.34333333333333332</v>
      </c>
    </row>
    <row r="746" spans="1:12" x14ac:dyDescent="0.3">
      <c r="A746" t="str">
        <f>'Defense Ranks'!A47</f>
        <v>Connor Murphy</v>
      </c>
      <c r="B746" t="str">
        <f>'Defense Ranks'!B47</f>
        <v>CHI</v>
      </c>
      <c r="C746">
        <f>'Defense Ranks'!BC47</f>
        <v>16.734108527132001</v>
      </c>
      <c r="D746" s="2">
        <f>'Defense Ranks'!BW47</f>
        <v>2.5550847457627119</v>
      </c>
      <c r="E746" s="1">
        <f t="shared" si="29"/>
        <v>0.40666666666666668</v>
      </c>
      <c r="F746" s="8">
        <f t="shared" si="30"/>
        <v>42.757065431612702</v>
      </c>
      <c r="G746">
        <f t="shared" si="31"/>
        <v>179</v>
      </c>
      <c r="I746">
        <f>'O and D Ranks'!AP47</f>
        <v>179</v>
      </c>
      <c r="J746">
        <f>'O and D Ranks'!AR47</f>
        <v>188</v>
      </c>
      <c r="K746" s="70">
        <f t="shared" si="32"/>
        <v>0.40666666666666668</v>
      </c>
      <c r="L746" s="70">
        <f t="shared" si="33"/>
        <v>0.37666666666666665</v>
      </c>
    </row>
    <row r="747" spans="1:12" x14ac:dyDescent="0.3">
      <c r="A747" t="str">
        <f>'Defense Ranks'!A48</f>
        <v>Conor Timmins</v>
      </c>
      <c r="B747" t="str">
        <f>'Defense Ranks'!B48</f>
        <v>TOR</v>
      </c>
      <c r="C747">
        <f>'Defense Ranks'!BC48</f>
        <v>13.583333333333</v>
      </c>
      <c r="D747" s="2">
        <f>'Defense Ranks'!BW48</f>
        <v>6.9237288135593227</v>
      </c>
      <c r="E747" s="1">
        <f t="shared" si="29"/>
        <v>0.89666666666666661</v>
      </c>
      <c r="F747" s="8">
        <f t="shared" si="30"/>
        <v>94.047316384178487</v>
      </c>
      <c r="G747">
        <f t="shared" si="31"/>
        <v>32</v>
      </c>
      <c r="I747">
        <f>'O and D Ranks'!AP48</f>
        <v>22</v>
      </c>
      <c r="J747">
        <f>'O and D Ranks'!AR48</f>
        <v>30</v>
      </c>
      <c r="K747" s="70">
        <f t="shared" si="32"/>
        <v>0.93</v>
      </c>
      <c r="L747" s="70">
        <f t="shared" si="33"/>
        <v>0.90333333333333332</v>
      </c>
    </row>
    <row r="748" spans="1:12" x14ac:dyDescent="0.3">
      <c r="A748" t="str">
        <f>'Defense Ranks'!A49</f>
        <v>Dakota Mermis</v>
      </c>
      <c r="B748" t="str">
        <f>'Defense Ranks'!B49</f>
        <v>MIN</v>
      </c>
      <c r="C748">
        <f>'Defense Ranks'!BC49</f>
        <v>13.50625</v>
      </c>
      <c r="D748" s="2">
        <f>'Defense Ranks'!BW49</f>
        <v>4.1525423728813564</v>
      </c>
      <c r="E748" s="1">
        <f t="shared" si="29"/>
        <v>0.55000000000000004</v>
      </c>
      <c r="F748" s="8">
        <f t="shared" si="30"/>
        <v>56.085275423728817</v>
      </c>
      <c r="G748">
        <f t="shared" si="31"/>
        <v>136</v>
      </c>
      <c r="I748">
        <f>'O and D Ranks'!AP49</f>
        <v>204</v>
      </c>
      <c r="J748">
        <f>'O and D Ranks'!AR49</f>
        <v>85</v>
      </c>
      <c r="K748" s="70">
        <f t="shared" si="32"/>
        <v>0.32333333333333331</v>
      </c>
      <c r="L748" s="70">
        <f t="shared" si="33"/>
        <v>0.72</v>
      </c>
    </row>
    <row r="749" spans="1:12" x14ac:dyDescent="0.3">
      <c r="A749" t="str">
        <f>'Defense Ranks'!A50</f>
        <v>Damon Severson</v>
      </c>
      <c r="B749" t="str">
        <f>'Defense Ranks'!B50</f>
        <v>CBJ</v>
      </c>
      <c r="C749">
        <f>'Defense Ranks'!BC50</f>
        <v>17.152083333333</v>
      </c>
      <c r="D749" s="2">
        <f>'Defense Ranks'!BW50</f>
        <v>4.7966101694915251</v>
      </c>
      <c r="E749" s="1">
        <f t="shared" si="29"/>
        <v>0.82333333333333336</v>
      </c>
      <c r="F749" s="8">
        <f t="shared" si="30"/>
        <v>82.271857344631158</v>
      </c>
      <c r="G749">
        <f t="shared" si="31"/>
        <v>54</v>
      </c>
      <c r="I749">
        <f>'O and D Ranks'!AP50</f>
        <v>32</v>
      </c>
      <c r="J749">
        <f>'O and D Ranks'!AR50</f>
        <v>181</v>
      </c>
      <c r="K749" s="70">
        <f t="shared" si="32"/>
        <v>0.89666666666666661</v>
      </c>
      <c r="L749" s="70">
        <f t="shared" si="33"/>
        <v>0.4</v>
      </c>
    </row>
    <row r="750" spans="1:12" x14ac:dyDescent="0.3">
      <c r="A750" t="str">
        <f>'Defense Ranks'!A51</f>
        <v>Dante Fabbro</v>
      </c>
      <c r="B750" t="str">
        <f>'Defense Ranks'!B51</f>
        <v>NSH</v>
      </c>
      <c r="C750">
        <f>'Defense Ranks'!BC51</f>
        <v>14.913596491228001</v>
      </c>
      <c r="D750" s="2">
        <f>'Defense Ranks'!BW51</f>
        <v>4.7881355932203391</v>
      </c>
      <c r="E750" s="1">
        <f t="shared" si="29"/>
        <v>0.70333333333333337</v>
      </c>
      <c r="F750" s="8">
        <f t="shared" si="30"/>
        <v>71.40832218257475</v>
      </c>
      <c r="G750">
        <f t="shared" si="31"/>
        <v>90</v>
      </c>
      <c r="I750">
        <f>'O and D Ranks'!AP51</f>
        <v>89</v>
      </c>
      <c r="J750">
        <f>'O and D Ranks'!AR51</f>
        <v>113</v>
      </c>
      <c r="K750" s="70">
        <f t="shared" si="32"/>
        <v>0.70666666666666667</v>
      </c>
      <c r="L750" s="70">
        <f t="shared" si="33"/>
        <v>0.62666666666666671</v>
      </c>
    </row>
    <row r="751" spans="1:12" x14ac:dyDescent="0.3">
      <c r="A751" t="str">
        <f>'Defense Ranks'!A52</f>
        <v>Darnell Nurse</v>
      </c>
      <c r="B751" t="str">
        <f>'Defense Ranks'!B52</f>
        <v>EDM</v>
      </c>
      <c r="C751">
        <f>'Defense Ranks'!BC52</f>
        <v>17.594696969697001</v>
      </c>
      <c r="D751" s="2">
        <f>'Defense Ranks'!BW52</f>
        <v>3.5296610169491531</v>
      </c>
      <c r="E751" s="1">
        <f t="shared" si="29"/>
        <v>0.61333333333333329</v>
      </c>
      <c r="F751" s="8">
        <f t="shared" si="30"/>
        <v>62.103315998972896</v>
      </c>
      <c r="G751">
        <f t="shared" si="31"/>
        <v>117</v>
      </c>
      <c r="I751">
        <f>'O and D Ranks'!AP52</f>
        <v>40</v>
      </c>
      <c r="J751">
        <f>'O and D Ranks'!AR52</f>
        <v>202</v>
      </c>
      <c r="K751" s="70">
        <f t="shared" si="32"/>
        <v>0.87</v>
      </c>
      <c r="L751" s="70">
        <f t="shared" si="33"/>
        <v>0.33</v>
      </c>
    </row>
    <row r="752" spans="1:12" x14ac:dyDescent="0.3">
      <c r="A752" t="str">
        <f>'Defense Ranks'!A53</f>
        <v>Darren Raddysh</v>
      </c>
      <c r="B752" t="str">
        <f>'Defense Ranks'!B53</f>
        <v>T.B</v>
      </c>
      <c r="C752">
        <f>'Defense Ranks'!BC53</f>
        <v>17.403741496599</v>
      </c>
      <c r="D752" s="2">
        <f>'Defense Ranks'!BW53</f>
        <v>4.5423728813559325</v>
      </c>
      <c r="E752" s="1">
        <f t="shared" si="29"/>
        <v>0.78333333333333333</v>
      </c>
      <c r="F752" s="8">
        <f t="shared" si="30"/>
        <v>79.054283408280213</v>
      </c>
      <c r="G752">
        <f t="shared" si="31"/>
        <v>66</v>
      </c>
      <c r="I752">
        <f>'O and D Ranks'!AP53</f>
        <v>110</v>
      </c>
      <c r="J752">
        <f>'O and D Ranks'!AR53</f>
        <v>62</v>
      </c>
      <c r="K752" s="70">
        <f t="shared" si="32"/>
        <v>0.63666666666666671</v>
      </c>
      <c r="L752" s="70">
        <f t="shared" si="33"/>
        <v>0.79666666666666663</v>
      </c>
    </row>
    <row r="753" spans="1:12" x14ac:dyDescent="0.3">
      <c r="A753" t="str">
        <f>'Defense Ranks'!A54</f>
        <v>David Jiricek</v>
      </c>
      <c r="B753" t="str">
        <f>'Defense Ranks'!B54</f>
        <v>CBJ</v>
      </c>
      <c r="C753">
        <f>'Defense Ranks'!BC54</f>
        <v>14.149074074074001</v>
      </c>
      <c r="D753" s="2">
        <f>'Defense Ranks'!BW54</f>
        <v>3.6483050847457625</v>
      </c>
      <c r="E753" s="1">
        <f t="shared" si="29"/>
        <v>0.49333333333333335</v>
      </c>
      <c r="F753" s="8">
        <f t="shared" si="30"/>
        <v>51.620138888888619</v>
      </c>
      <c r="G753">
        <f t="shared" si="31"/>
        <v>153</v>
      </c>
      <c r="I753">
        <f>'O and D Ranks'!AP54</f>
        <v>202</v>
      </c>
      <c r="J753">
        <f>'O and D Ranks'!AR54</f>
        <v>103</v>
      </c>
      <c r="K753" s="70">
        <f t="shared" si="32"/>
        <v>0.33</v>
      </c>
      <c r="L753" s="70">
        <f t="shared" si="33"/>
        <v>0.66</v>
      </c>
    </row>
    <row r="754" spans="1:12" x14ac:dyDescent="0.3">
      <c r="A754" t="str">
        <f>'Defense Ranks'!A55</f>
        <v>David Savard</v>
      </c>
      <c r="B754" t="str">
        <f>'Defense Ranks'!B55</f>
        <v>MTL</v>
      </c>
      <c r="C754">
        <f>'Defense Ranks'!BC55</f>
        <v>16.316025641025998</v>
      </c>
      <c r="D754" s="2">
        <f>'Defense Ranks'!BW55</f>
        <v>2.5211864406779663</v>
      </c>
      <c r="E754" s="1">
        <f t="shared" si="29"/>
        <v>0.39333333333333331</v>
      </c>
      <c r="F754" s="8">
        <f t="shared" si="30"/>
        <v>41.135742611908768</v>
      </c>
      <c r="G754">
        <f t="shared" si="31"/>
        <v>183</v>
      </c>
      <c r="I754">
        <f>'O and D Ranks'!AP55</f>
        <v>141</v>
      </c>
      <c r="J754">
        <f>'O and D Ranks'!AR55</f>
        <v>227</v>
      </c>
      <c r="K754" s="70">
        <f t="shared" si="32"/>
        <v>0.53333333333333333</v>
      </c>
      <c r="L754" s="70">
        <f t="shared" si="33"/>
        <v>0.24666666666666667</v>
      </c>
    </row>
    <row r="755" spans="1:12" x14ac:dyDescent="0.3">
      <c r="A755" t="str">
        <f>'Defense Ranks'!A56</f>
        <v>Dennis Gilbert</v>
      </c>
      <c r="B755" t="str">
        <f>'Defense Ranks'!B56</f>
        <v>CGY</v>
      </c>
      <c r="C755">
        <f>'Defense Ranks'!BC56</f>
        <v>12.2</v>
      </c>
      <c r="D755" s="2">
        <f>'Defense Ranks'!BW56</f>
        <v>3.9449152542372881</v>
      </c>
      <c r="E755" s="1">
        <f t="shared" si="29"/>
        <v>0.46666666666666667</v>
      </c>
      <c r="F755" s="8">
        <f t="shared" si="30"/>
        <v>48.127966101694909</v>
      </c>
      <c r="G755">
        <f t="shared" si="31"/>
        <v>161</v>
      </c>
      <c r="I755">
        <f>'O and D Ranks'!AP56</f>
        <v>233</v>
      </c>
      <c r="J755">
        <f>'O and D Ranks'!AR56</f>
        <v>35</v>
      </c>
      <c r="K755" s="70">
        <f t="shared" si="32"/>
        <v>0.22666666666666666</v>
      </c>
      <c r="L755" s="70">
        <f t="shared" si="33"/>
        <v>0.88666666666666671</v>
      </c>
    </row>
    <row r="756" spans="1:12" x14ac:dyDescent="0.3">
      <c r="A756" t="str">
        <f>'Defense Ranks'!A57</f>
        <v>Derek Forbort</v>
      </c>
      <c r="B756" t="str">
        <f>'Defense Ranks'!B57</f>
        <v>BOS</v>
      </c>
      <c r="C756">
        <f>'Defense Ranks'!BC57</f>
        <v>14.005555555556001</v>
      </c>
      <c r="D756" s="2">
        <f>'Defense Ranks'!BW57</f>
        <v>3.3983050847457625</v>
      </c>
      <c r="E756" s="1">
        <f t="shared" si="29"/>
        <v>0.45666666666666667</v>
      </c>
      <c r="F756" s="8">
        <f t="shared" si="30"/>
        <v>47.595150659135221</v>
      </c>
      <c r="G756">
        <f t="shared" si="31"/>
        <v>164</v>
      </c>
      <c r="I756">
        <f>'O and D Ranks'!AP57</f>
        <v>175</v>
      </c>
      <c r="J756">
        <f>'O and D Ranks'!AR57</f>
        <v>34</v>
      </c>
      <c r="K756" s="70">
        <f t="shared" si="32"/>
        <v>0.42</v>
      </c>
      <c r="L756" s="70">
        <f t="shared" si="33"/>
        <v>0.89</v>
      </c>
    </row>
    <row r="757" spans="1:12" x14ac:dyDescent="0.3">
      <c r="A757" t="str">
        <f>'Defense Ranks'!A58</f>
        <v>Devon Toews</v>
      </c>
      <c r="B757" t="str">
        <f>'Defense Ranks'!B58</f>
        <v>COL</v>
      </c>
      <c r="C757">
        <f>'Defense Ranks'!BC58</f>
        <v>17.728472222221999</v>
      </c>
      <c r="D757" s="2">
        <f>'Defense Ranks'!BW58</f>
        <v>6.6822033898305087</v>
      </c>
      <c r="E757" s="1">
        <f t="shared" si="29"/>
        <v>0.98</v>
      </c>
      <c r="F757" s="8">
        <f t="shared" si="30"/>
        <v>118.46525717984785</v>
      </c>
      <c r="G757">
        <f t="shared" si="31"/>
        <v>7</v>
      </c>
      <c r="I757">
        <f>'O and D Ranks'!AP58</f>
        <v>35</v>
      </c>
      <c r="J757">
        <f>'O and D Ranks'!AR58</f>
        <v>6</v>
      </c>
      <c r="K757" s="70">
        <f t="shared" si="32"/>
        <v>0.88666666666666671</v>
      </c>
      <c r="L757" s="70">
        <f t="shared" si="33"/>
        <v>0.98333333333333328</v>
      </c>
    </row>
    <row r="758" spans="1:12" x14ac:dyDescent="0.3">
      <c r="A758" t="str">
        <f>'Defense Ranks'!A59</f>
        <v>Dmitry Kulikov</v>
      </c>
      <c r="B758" t="str">
        <f>'Defense Ranks'!B59</f>
        <v>FLA</v>
      </c>
      <c r="C758">
        <f>'Defense Ranks'!BC59</f>
        <v>14.119767441860001</v>
      </c>
      <c r="D758" s="2">
        <f>'Defense Ranks'!BW59</f>
        <v>3.203389830508474</v>
      </c>
      <c r="E758" s="1">
        <f t="shared" si="29"/>
        <v>0.43666666666666665</v>
      </c>
      <c r="F758" s="8">
        <f t="shared" si="30"/>
        <v>45.231119432398977</v>
      </c>
      <c r="G758">
        <f t="shared" si="31"/>
        <v>170</v>
      </c>
      <c r="I758">
        <f>'O and D Ranks'!AP59</f>
        <v>144</v>
      </c>
      <c r="J758">
        <f>'O and D Ranks'!AR59</f>
        <v>135</v>
      </c>
      <c r="K758" s="70">
        <f t="shared" si="32"/>
        <v>0.52333333333333332</v>
      </c>
      <c r="L758" s="70">
        <f t="shared" si="33"/>
        <v>0.55333333333333334</v>
      </c>
    </row>
    <row r="759" spans="1:12" x14ac:dyDescent="0.3">
      <c r="A759" t="str">
        <f>'Defense Ranks'!A60</f>
        <v>Dmitry Orlov</v>
      </c>
      <c r="B759" t="str">
        <f>'Defense Ranks'!B60</f>
        <v>CAR</v>
      </c>
      <c r="C759">
        <f>'Defense Ranks'!BC60</f>
        <v>14.932269503545999</v>
      </c>
      <c r="D759" s="2">
        <f>'Defense Ranks'!BW60</f>
        <v>5.1440677966101696</v>
      </c>
      <c r="E759" s="1">
        <f t="shared" si="29"/>
        <v>0.76333333333333331</v>
      </c>
      <c r="F759" s="8">
        <f t="shared" si="30"/>
        <v>76.812606683495105</v>
      </c>
      <c r="G759">
        <f t="shared" si="31"/>
        <v>72</v>
      </c>
      <c r="I759">
        <f>'O and D Ranks'!AP60</f>
        <v>108</v>
      </c>
      <c r="J759">
        <f>'O and D Ranks'!AR60</f>
        <v>52</v>
      </c>
      <c r="K759" s="70">
        <f t="shared" si="32"/>
        <v>0.64333333333333331</v>
      </c>
      <c r="L759" s="70">
        <f t="shared" si="33"/>
        <v>0.83</v>
      </c>
    </row>
    <row r="760" spans="1:12" x14ac:dyDescent="0.3">
      <c r="A760" t="str">
        <f>'Defense Ranks'!A61</f>
        <v>Dougie Hamilton</v>
      </c>
      <c r="B760" t="str">
        <f>'Defense Ranks'!B61</f>
        <v>N.J</v>
      </c>
      <c r="C760">
        <f>'Defense Ranks'!BC61</f>
        <v>17.458333333333002</v>
      </c>
      <c r="D760" s="2">
        <f>'Defense Ranks'!BW61</f>
        <v>6.0211864406779663</v>
      </c>
      <c r="E760" s="1">
        <f t="shared" si="29"/>
        <v>0.94</v>
      </c>
      <c r="F760" s="8">
        <f t="shared" si="30"/>
        <v>105.11987994350083</v>
      </c>
      <c r="G760">
        <f t="shared" si="31"/>
        <v>19</v>
      </c>
      <c r="I760">
        <f>'O and D Ranks'!AP61</f>
        <v>12</v>
      </c>
      <c r="J760">
        <f>'O and D Ranks'!AR61</f>
        <v>151</v>
      </c>
      <c r="K760" s="70">
        <f t="shared" si="32"/>
        <v>0.96333333333333337</v>
      </c>
      <c r="L760" s="70">
        <f t="shared" si="33"/>
        <v>0.5</v>
      </c>
    </row>
    <row r="761" spans="1:12" x14ac:dyDescent="0.3">
      <c r="A761" t="str">
        <f>'Defense Ranks'!A62</f>
        <v>Drew Doughty</v>
      </c>
      <c r="B761" t="str">
        <f>'Defense Ranks'!B62</f>
        <v>L.A</v>
      </c>
      <c r="C761">
        <f>'Defense Ranks'!BC62</f>
        <v>19.113333333332999</v>
      </c>
      <c r="D761" s="2">
        <f>'Defense Ranks'!BW62</f>
        <v>4.9025423728813555</v>
      </c>
      <c r="E761" s="1">
        <f t="shared" si="29"/>
        <v>0.89333333333333331</v>
      </c>
      <c r="F761" s="8">
        <f t="shared" si="30"/>
        <v>93.703926553670669</v>
      </c>
      <c r="G761">
        <f t="shared" si="31"/>
        <v>33</v>
      </c>
      <c r="I761">
        <f>'O and D Ranks'!AP62</f>
        <v>70</v>
      </c>
      <c r="J761">
        <f>'O and D Ranks'!AR62</f>
        <v>47</v>
      </c>
      <c r="K761" s="70">
        <f t="shared" si="32"/>
        <v>0.77</v>
      </c>
      <c r="L761" s="70">
        <f t="shared" si="33"/>
        <v>0.84666666666666668</v>
      </c>
    </row>
    <row r="762" spans="1:12" x14ac:dyDescent="0.3">
      <c r="A762" t="str">
        <f>'Defense Ranks'!A63</f>
        <v>Dylan DeMelo</v>
      </c>
      <c r="B762" t="str">
        <f>'Defense Ranks'!B63</f>
        <v>WPG</v>
      </c>
      <c r="C762">
        <f>'Defense Ranks'!BC63</f>
        <v>18.392391304347999</v>
      </c>
      <c r="D762" s="2">
        <f>'Defense Ranks'!BW63</f>
        <v>4.4322033898305087</v>
      </c>
      <c r="E762" s="1">
        <f t="shared" si="29"/>
        <v>0.81666666666666665</v>
      </c>
      <c r="F762" s="8">
        <f t="shared" si="30"/>
        <v>81.518819086220375</v>
      </c>
      <c r="G762">
        <f t="shared" si="31"/>
        <v>56</v>
      </c>
      <c r="I762">
        <f>'O and D Ranks'!AP63</f>
        <v>16</v>
      </c>
      <c r="J762">
        <f>'O and D Ranks'!AR63</f>
        <v>147</v>
      </c>
      <c r="K762" s="70">
        <f t="shared" si="32"/>
        <v>0.95</v>
      </c>
      <c r="L762" s="70">
        <f t="shared" si="33"/>
        <v>0.51333333333333331</v>
      </c>
    </row>
    <row r="763" spans="1:12" x14ac:dyDescent="0.3">
      <c r="A763" t="str">
        <f>'Defense Ranks'!A64</f>
        <v>Dylan Samberg</v>
      </c>
      <c r="B763" t="str">
        <f>'Defense Ranks'!B64</f>
        <v>WPG</v>
      </c>
      <c r="C763">
        <f>'Defense Ranks'!BC64</f>
        <v>12.690217391304</v>
      </c>
      <c r="D763" s="2">
        <f>'Defense Ranks'!BW64</f>
        <v>5.1737288135593227</v>
      </c>
      <c r="E763" s="1">
        <f t="shared" si="29"/>
        <v>0.65</v>
      </c>
      <c r="F763" s="8">
        <f t="shared" si="30"/>
        <v>65.655743367721129</v>
      </c>
      <c r="G763">
        <f t="shared" si="31"/>
        <v>106</v>
      </c>
      <c r="I763">
        <f>'O and D Ranks'!AP64</f>
        <v>155</v>
      </c>
      <c r="J763">
        <f>'O and D Ranks'!AR64</f>
        <v>24</v>
      </c>
      <c r="K763" s="70">
        <f t="shared" si="32"/>
        <v>0.48666666666666669</v>
      </c>
      <c r="L763" s="70">
        <f t="shared" si="33"/>
        <v>0.92333333333333334</v>
      </c>
    </row>
    <row r="764" spans="1:12" x14ac:dyDescent="0.3">
      <c r="A764" t="str">
        <f>'Defense Ranks'!A65</f>
        <v>Egor Zamula</v>
      </c>
      <c r="B764" t="str">
        <f>'Defense Ranks'!B65</f>
        <v>PHI</v>
      </c>
      <c r="C764">
        <f>'Defense Ranks'!BC65</f>
        <v>14.062916666667</v>
      </c>
      <c r="D764" s="2">
        <f>'Defense Ranks'!BW65</f>
        <v>3.6906779661016951</v>
      </c>
      <c r="E764" s="1">
        <f t="shared" si="29"/>
        <v>0.49666666666666665</v>
      </c>
      <c r="F764" s="8">
        <f t="shared" si="30"/>
        <v>51.901696680792192</v>
      </c>
      <c r="G764">
        <f t="shared" si="31"/>
        <v>152</v>
      </c>
      <c r="I764">
        <f>'O and D Ranks'!AP65</f>
        <v>131</v>
      </c>
      <c r="J764">
        <f>'O and D Ranks'!AR65</f>
        <v>117</v>
      </c>
      <c r="K764" s="70">
        <f t="shared" si="32"/>
        <v>0.56666666666666665</v>
      </c>
      <c r="L764" s="70">
        <f t="shared" si="33"/>
        <v>0.61333333333333329</v>
      </c>
    </row>
    <row r="765" spans="1:12" x14ac:dyDescent="0.3">
      <c r="A765" t="str">
        <f>'Defense Ranks'!A66</f>
        <v>Erik Brannstrom</v>
      </c>
      <c r="B765" t="str">
        <f>'Defense Ranks'!B66</f>
        <v>OTT</v>
      </c>
      <c r="C765">
        <f>'Defense Ranks'!BC66</f>
        <v>13.457894736842</v>
      </c>
      <c r="D765" s="2">
        <f>'Defense Ranks'!BW66</f>
        <v>4.453389830508474</v>
      </c>
      <c r="E765" s="1">
        <f t="shared" si="29"/>
        <v>0.59</v>
      </c>
      <c r="F765" s="8">
        <f t="shared" si="30"/>
        <v>59.933251561105678</v>
      </c>
      <c r="G765">
        <f t="shared" si="31"/>
        <v>124</v>
      </c>
      <c r="I765">
        <f>'O and D Ranks'!AP66</f>
        <v>97</v>
      </c>
      <c r="J765">
        <f>'O and D Ranks'!AR66</f>
        <v>142</v>
      </c>
      <c r="K765" s="70">
        <f t="shared" si="32"/>
        <v>0.68</v>
      </c>
      <c r="L765" s="70">
        <f t="shared" si="33"/>
        <v>0.53</v>
      </c>
    </row>
    <row r="766" spans="1:12" x14ac:dyDescent="0.3">
      <c r="A766" t="str">
        <f>'Defense Ranks'!A67</f>
        <v>Erik Cernak</v>
      </c>
      <c r="B766" t="str">
        <f>'Defense Ranks'!B67</f>
        <v>T.B</v>
      </c>
      <c r="C766">
        <f>'Defense Ranks'!BC67</f>
        <v>15.614957264957001</v>
      </c>
      <c r="D766" s="2">
        <f>'Defense Ranks'!BW67</f>
        <v>2.5466101694915255</v>
      </c>
      <c r="E766" s="1">
        <f t="shared" ref="E766:E829" si="34">_xlfn.RANK.EQ(F766,$F$701:$F$1000,1)/COUNT($F$701:$F$1000)</f>
        <v>0.36333333333333334</v>
      </c>
      <c r="F766" s="8">
        <f t="shared" ref="F766:F829" si="35">D766*C766</f>
        <v>39.765208967115079</v>
      </c>
      <c r="G766">
        <f t="shared" ref="G766:G829" si="36">RANK(F766,$F$701:$F$1000)</f>
        <v>192</v>
      </c>
      <c r="I766">
        <f>'O and D Ranks'!AP67</f>
        <v>114</v>
      </c>
      <c r="J766">
        <f>'O and D Ranks'!AR67</f>
        <v>159</v>
      </c>
      <c r="K766" s="70">
        <f t="shared" ref="K766:K829" si="37">_xlfn.RANK.EQ(I766,$I$701:$I$1000,)/COUNT($I$701:$I$1000)</f>
        <v>0.62333333333333329</v>
      </c>
      <c r="L766" s="70">
        <f t="shared" ref="L766:L829" si="38">_xlfn.RANK.EQ(J766,$J$701:$J$1000,)/COUNT($J$701:$J$1000)</f>
        <v>0.47333333333333333</v>
      </c>
    </row>
    <row r="767" spans="1:12" x14ac:dyDescent="0.3">
      <c r="A767" t="str">
        <f>'Defense Ranks'!A68</f>
        <v>Erik Gudbranson</v>
      </c>
      <c r="B767" t="str">
        <f>'Defense Ranks'!B68</f>
        <v>CBJ</v>
      </c>
      <c r="C767">
        <f>'Defense Ranks'!BC68</f>
        <v>15.96007751938</v>
      </c>
      <c r="D767" s="2">
        <f>'Defense Ranks'!BW68</f>
        <v>3.699152542372881</v>
      </c>
      <c r="E767" s="1">
        <f t="shared" si="34"/>
        <v>0.57999999999999996</v>
      </c>
      <c r="F767" s="8">
        <f t="shared" si="35"/>
        <v>59.038761332282796</v>
      </c>
      <c r="G767">
        <f t="shared" si="36"/>
        <v>127</v>
      </c>
      <c r="I767">
        <f>'O and D Ranks'!AP68</f>
        <v>198</v>
      </c>
      <c r="J767">
        <f>'O and D Ranks'!AR68</f>
        <v>88</v>
      </c>
      <c r="K767" s="70">
        <f t="shared" si="37"/>
        <v>0.34333333333333332</v>
      </c>
      <c r="L767" s="70">
        <f t="shared" si="38"/>
        <v>0.71</v>
      </c>
    </row>
    <row r="768" spans="1:12" x14ac:dyDescent="0.3">
      <c r="A768" t="str">
        <f>'Defense Ranks'!A69</f>
        <v>Erik Gustafsson</v>
      </c>
      <c r="B768" t="str">
        <f>'Defense Ranks'!B69</f>
        <v>NYR</v>
      </c>
      <c r="C768">
        <f>'Defense Ranks'!BC69</f>
        <v>14.811594202899</v>
      </c>
      <c r="D768" s="2">
        <f>'Defense Ranks'!BW69</f>
        <v>6.3855932203389836</v>
      </c>
      <c r="E768" s="1">
        <f t="shared" si="34"/>
        <v>0.90333333333333332</v>
      </c>
      <c r="F768" s="8">
        <f t="shared" si="35"/>
        <v>94.580815524444048</v>
      </c>
      <c r="G768">
        <f t="shared" si="36"/>
        <v>30</v>
      </c>
      <c r="I768">
        <f>'O and D Ranks'!AP69</f>
        <v>39</v>
      </c>
      <c r="J768">
        <f>'O and D Ranks'!AR69</f>
        <v>58</v>
      </c>
      <c r="K768" s="70">
        <f t="shared" si="37"/>
        <v>0.87333333333333329</v>
      </c>
      <c r="L768" s="70">
        <f t="shared" si="38"/>
        <v>0.81</v>
      </c>
    </row>
    <row r="769" spans="1:12" x14ac:dyDescent="0.3">
      <c r="A769" t="str">
        <f>'Defense Ranks'!A70</f>
        <v>Erik Johnson</v>
      </c>
      <c r="B769" t="str">
        <f>'Defense Ranks'!B70</f>
        <v>BUF</v>
      </c>
      <c r="C769">
        <f>'Defense Ranks'!BC70</f>
        <v>10.762195121951001</v>
      </c>
      <c r="D769" s="2">
        <f>'Defense Ranks'!BW70</f>
        <v>2.1186440677966103</v>
      </c>
      <c r="E769" s="1">
        <f t="shared" si="34"/>
        <v>0.26</v>
      </c>
      <c r="F769" s="8">
        <f t="shared" si="35"/>
        <v>22.801260851591103</v>
      </c>
      <c r="G769">
        <f t="shared" si="36"/>
        <v>223</v>
      </c>
      <c r="I769">
        <f>'O and D Ranks'!AP70</f>
        <v>201</v>
      </c>
      <c r="J769">
        <f>'O and D Ranks'!AR70</f>
        <v>210</v>
      </c>
      <c r="K769" s="70">
        <f t="shared" si="37"/>
        <v>0.33333333333333331</v>
      </c>
      <c r="L769" s="70">
        <f t="shared" si="38"/>
        <v>0.30333333333333334</v>
      </c>
    </row>
    <row r="770" spans="1:12" x14ac:dyDescent="0.3">
      <c r="A770" t="str">
        <f>'Defense Ranks'!A71</f>
        <v>Erik Karlsson</v>
      </c>
      <c r="B770" t="str">
        <f>'Defense Ranks'!B71</f>
        <v>PIT</v>
      </c>
      <c r="C770">
        <f>'Defense Ranks'!BC71</f>
        <v>18.864772727272999</v>
      </c>
      <c r="D770" s="2">
        <f>'Defense Ranks'!BW71</f>
        <v>5.8940677966101696</v>
      </c>
      <c r="E770" s="1">
        <f t="shared" si="34"/>
        <v>0.96666666666666667</v>
      </c>
      <c r="F770" s="8">
        <f t="shared" si="35"/>
        <v>111.19024942218958</v>
      </c>
      <c r="G770">
        <f t="shared" si="36"/>
        <v>11</v>
      </c>
      <c r="I770">
        <f>'O and D Ranks'!AP71</f>
        <v>3</v>
      </c>
      <c r="J770">
        <f>'O and D Ranks'!AR71</f>
        <v>127</v>
      </c>
      <c r="K770" s="70">
        <f t="shared" si="37"/>
        <v>0.99333333333333329</v>
      </c>
      <c r="L770" s="70">
        <f t="shared" si="38"/>
        <v>0.57999999999999996</v>
      </c>
    </row>
    <row r="771" spans="1:12" x14ac:dyDescent="0.3">
      <c r="A771" t="str">
        <f>'Defense Ranks'!A72</f>
        <v>Esa Lindell</v>
      </c>
      <c r="B771" t="str">
        <f>'Defense Ranks'!B72</f>
        <v>DAL</v>
      </c>
      <c r="C771">
        <f>'Defense Ranks'!BC72</f>
        <v>15.55</v>
      </c>
      <c r="D771" s="2">
        <f>'Defense Ranks'!BW72</f>
        <v>5.296610169491526</v>
      </c>
      <c r="E771" s="1">
        <f t="shared" si="34"/>
        <v>0.82666666666666666</v>
      </c>
      <c r="F771" s="8">
        <f t="shared" si="35"/>
        <v>82.362288135593232</v>
      </c>
      <c r="G771">
        <f t="shared" si="36"/>
        <v>53</v>
      </c>
      <c r="I771">
        <f>'O and D Ranks'!AP72</f>
        <v>66</v>
      </c>
      <c r="J771">
        <f>'O and D Ranks'!AR72</f>
        <v>64</v>
      </c>
      <c r="K771" s="70">
        <f t="shared" si="37"/>
        <v>0.78333333333333333</v>
      </c>
      <c r="L771" s="70">
        <f t="shared" si="38"/>
        <v>0.79</v>
      </c>
    </row>
    <row r="772" spans="1:12" x14ac:dyDescent="0.3">
      <c r="A772" t="str">
        <f>'Defense Ranks'!A73</f>
        <v>Evan Bouchard</v>
      </c>
      <c r="B772" t="str">
        <f>'Defense Ranks'!B73</f>
        <v>EDM</v>
      </c>
      <c r="C772">
        <f>'Defense Ranks'!BC73</f>
        <v>17.715909090909001</v>
      </c>
      <c r="D772" s="2">
        <f>'Defense Ranks'!BW73</f>
        <v>7.5423728813559316</v>
      </c>
      <c r="E772" s="1">
        <f t="shared" si="34"/>
        <v>1</v>
      </c>
      <c r="F772" s="8">
        <f t="shared" si="35"/>
        <v>133.61999229583907</v>
      </c>
      <c r="G772">
        <f t="shared" si="36"/>
        <v>1</v>
      </c>
      <c r="I772">
        <f>'O and D Ranks'!AP73</f>
        <v>2</v>
      </c>
      <c r="J772">
        <f>'O and D Ranks'!AR73</f>
        <v>2</v>
      </c>
      <c r="K772" s="70">
        <f t="shared" si="37"/>
        <v>0.9966666666666667</v>
      </c>
      <c r="L772" s="70">
        <f t="shared" si="38"/>
        <v>0.9966666666666667</v>
      </c>
    </row>
    <row r="773" spans="1:12" x14ac:dyDescent="0.3">
      <c r="A773" t="str">
        <f>'Defense Ranks'!A74</f>
        <v>Filip Hronek</v>
      </c>
      <c r="B773" t="str">
        <f>'Defense Ranks'!B74</f>
        <v>VAN</v>
      </c>
      <c r="C773">
        <f>'Defense Ranks'!BC74</f>
        <v>18.558333333333</v>
      </c>
      <c r="D773" s="2">
        <f>'Defense Ranks'!BW74</f>
        <v>4.5211864406779663</v>
      </c>
      <c r="E773" s="1">
        <f t="shared" si="34"/>
        <v>0.84666666666666668</v>
      </c>
      <c r="F773" s="8">
        <f t="shared" si="35"/>
        <v>83.905685028247078</v>
      </c>
      <c r="G773">
        <f t="shared" si="36"/>
        <v>47</v>
      </c>
      <c r="I773">
        <f>'O and D Ranks'!AP74</f>
        <v>24</v>
      </c>
      <c r="J773">
        <f>'O and D Ranks'!AR74</f>
        <v>163</v>
      </c>
      <c r="K773" s="70">
        <f t="shared" si="37"/>
        <v>0.92333333333333334</v>
      </c>
      <c r="L773" s="70">
        <f t="shared" si="38"/>
        <v>0.46</v>
      </c>
    </row>
    <row r="774" spans="1:12" x14ac:dyDescent="0.3">
      <c r="A774" t="str">
        <f>'Defense Ranks'!A75</f>
        <v>Gustav Forsling</v>
      </c>
      <c r="B774" t="str">
        <f>'Defense Ranks'!B75</f>
        <v>FLA</v>
      </c>
      <c r="C774">
        <f>'Defense Ranks'!BC75</f>
        <v>17.187318840580001</v>
      </c>
      <c r="D774" s="2">
        <f>'Defense Ranks'!BW75</f>
        <v>7.0677966101694922</v>
      </c>
      <c r="E774" s="1">
        <f t="shared" si="34"/>
        <v>0.99</v>
      </c>
      <c r="F774" s="8">
        <f t="shared" si="35"/>
        <v>121.47647383935359</v>
      </c>
      <c r="G774">
        <f t="shared" si="36"/>
        <v>4</v>
      </c>
      <c r="I774">
        <f>'O and D Ranks'!AP75</f>
        <v>7</v>
      </c>
      <c r="J774">
        <f>'O and D Ranks'!AR75</f>
        <v>31</v>
      </c>
      <c r="K774" s="70">
        <f t="shared" si="37"/>
        <v>0.98</v>
      </c>
      <c r="L774" s="70">
        <f t="shared" si="38"/>
        <v>0.9</v>
      </c>
    </row>
    <row r="775" spans="1:12" x14ac:dyDescent="0.3">
      <c r="A775" t="str">
        <f>'Defense Ranks'!A76</f>
        <v>Gustav Lindström</v>
      </c>
      <c r="B775" t="str">
        <f>'Defense Ranks'!B76</f>
        <v>ANA, MTL</v>
      </c>
      <c r="C775">
        <f>'Defense Ranks'!BC76</f>
        <v>14.169444444444</v>
      </c>
      <c r="D775" s="2">
        <f>'Defense Ranks'!BW76</f>
        <v>1.5127118644067798</v>
      </c>
      <c r="E775" s="1">
        <f t="shared" si="34"/>
        <v>0.25333333333333335</v>
      </c>
      <c r="F775" s="8">
        <f t="shared" si="35"/>
        <v>21.434286723163172</v>
      </c>
      <c r="G775">
        <f t="shared" si="36"/>
        <v>225</v>
      </c>
      <c r="I775">
        <f>'O and D Ranks'!AP76</f>
        <v>230</v>
      </c>
      <c r="J775">
        <f>'O and D Ranks'!AR76</f>
        <v>180</v>
      </c>
      <c r="K775" s="70">
        <f t="shared" si="37"/>
        <v>0.23666666666666666</v>
      </c>
      <c r="L775" s="70">
        <f t="shared" si="38"/>
        <v>0.40333333333333332</v>
      </c>
    </row>
    <row r="776" spans="1:12" x14ac:dyDescent="0.3">
      <c r="A776" t="str">
        <f>'Defense Ranks'!A77</f>
        <v>Hampus Lindholm</v>
      </c>
      <c r="B776" t="str">
        <f>'Defense Ranks'!B77</f>
        <v>BOS</v>
      </c>
      <c r="C776">
        <f>'Defense Ranks'!BC77</f>
        <v>18.013888888888999</v>
      </c>
      <c r="D776" s="2">
        <f>'Defense Ranks'!BW77</f>
        <v>4.4703389830508478</v>
      </c>
      <c r="E776" s="1">
        <f t="shared" si="34"/>
        <v>0.8</v>
      </c>
      <c r="F776" s="8">
        <f t="shared" si="35"/>
        <v>80.528189736347016</v>
      </c>
      <c r="G776">
        <f t="shared" si="36"/>
        <v>61</v>
      </c>
      <c r="I776">
        <f>'O and D Ranks'!AP77</f>
        <v>64</v>
      </c>
      <c r="J776">
        <f>'O and D Ranks'!AR77</f>
        <v>104</v>
      </c>
      <c r="K776" s="70">
        <f t="shared" si="37"/>
        <v>0.79</v>
      </c>
      <c r="L776" s="70">
        <f t="shared" si="38"/>
        <v>0.65666666666666662</v>
      </c>
    </row>
    <row r="777" spans="1:12" x14ac:dyDescent="0.3">
      <c r="A777" t="str">
        <f>'Defense Ranks'!A78</f>
        <v>Henri Jokiharju</v>
      </c>
      <c r="B777" t="str">
        <f>'Defense Ranks'!B78</f>
        <v>BUF</v>
      </c>
      <c r="C777">
        <f>'Defense Ranks'!BC78</f>
        <v>15.912916666667</v>
      </c>
      <c r="D777" s="2">
        <f>'Defense Ranks'!BW78</f>
        <v>4.6059322033898304</v>
      </c>
      <c r="E777" s="1">
        <f t="shared" si="34"/>
        <v>0.73666666666666669</v>
      </c>
      <c r="F777" s="8">
        <f t="shared" si="35"/>
        <v>73.29381532486029</v>
      </c>
      <c r="G777">
        <f t="shared" si="36"/>
        <v>80</v>
      </c>
      <c r="I777">
        <f>'O and D Ranks'!AP78</f>
        <v>62</v>
      </c>
      <c r="J777">
        <f>'O and D Ranks'!AR78</f>
        <v>95</v>
      </c>
      <c r="K777" s="70">
        <f t="shared" si="37"/>
        <v>0.79666666666666663</v>
      </c>
      <c r="L777" s="70">
        <f t="shared" si="38"/>
        <v>0.68666666666666665</v>
      </c>
    </row>
    <row r="778" spans="1:12" x14ac:dyDescent="0.3">
      <c r="A778" t="str">
        <f>'Defense Ranks'!A79</f>
        <v>Henry Thrun</v>
      </c>
      <c r="B778" t="str">
        <f>'Defense Ranks'!B79</f>
        <v>S.J</v>
      </c>
      <c r="C778">
        <f>'Defense Ranks'!BC79</f>
        <v>16.896376811593999</v>
      </c>
      <c r="D778" s="2">
        <f>'Defense Ranks'!BW79</f>
        <v>3.0847457627118642</v>
      </c>
      <c r="E778" s="1">
        <f t="shared" si="34"/>
        <v>0.5</v>
      </c>
      <c r="F778" s="8">
        <f t="shared" si="35"/>
        <v>52.121026774747584</v>
      </c>
      <c r="G778">
        <f t="shared" si="36"/>
        <v>151</v>
      </c>
      <c r="I778">
        <f>'O and D Ranks'!AP79</f>
        <v>193</v>
      </c>
      <c r="J778">
        <f>'O and D Ranks'!AR79</f>
        <v>59</v>
      </c>
      <c r="K778" s="70">
        <f t="shared" si="37"/>
        <v>0.36</v>
      </c>
      <c r="L778" s="70">
        <f t="shared" si="38"/>
        <v>0.80666666666666664</v>
      </c>
    </row>
    <row r="779" spans="1:12" x14ac:dyDescent="0.3">
      <c r="A779" t="str">
        <f>'Defense Ranks'!A80</f>
        <v>Ian Cole</v>
      </c>
      <c r="B779" t="str">
        <f>'Defense Ranks'!B80</f>
        <v>VAN</v>
      </c>
      <c r="C779">
        <f>'Defense Ranks'!BC80</f>
        <v>15.957092198582</v>
      </c>
      <c r="D779" s="2">
        <f>'Defense Ranks'!BW80</f>
        <v>4.3008474576271185</v>
      </c>
      <c r="E779" s="1">
        <f t="shared" si="34"/>
        <v>0.66666666666666663</v>
      </c>
      <c r="F779" s="8">
        <f t="shared" si="35"/>
        <v>68.629019413392925</v>
      </c>
      <c r="G779">
        <f t="shared" si="36"/>
        <v>101</v>
      </c>
      <c r="I779">
        <f>'O and D Ranks'!AP80</f>
        <v>127</v>
      </c>
      <c r="J779">
        <f>'O and D Ranks'!AR80</f>
        <v>23</v>
      </c>
      <c r="K779" s="70">
        <f t="shared" si="37"/>
        <v>0.57999999999999996</v>
      </c>
      <c r="L779" s="70">
        <f t="shared" si="38"/>
        <v>0.92666666666666664</v>
      </c>
    </row>
    <row r="780" spans="1:12" x14ac:dyDescent="0.3">
      <c r="A780" t="str">
        <f>'Defense Ranks'!A81</f>
        <v>Ilya Lyubushkin</v>
      </c>
      <c r="B780" t="str">
        <f>'Defense Ranks'!B81</f>
        <v>ANA</v>
      </c>
      <c r="C780">
        <f>'Defense Ranks'!BC81</f>
        <v>13.369565217390999</v>
      </c>
      <c r="D780" s="2">
        <f>'Defense Ranks'!BW81</f>
        <v>0.9152542372881356</v>
      </c>
      <c r="E780" s="1">
        <f t="shared" si="34"/>
        <v>0.22</v>
      </c>
      <c r="F780" s="8">
        <f t="shared" si="35"/>
        <v>12.236551215917185</v>
      </c>
      <c r="G780">
        <f t="shared" si="36"/>
        <v>235</v>
      </c>
      <c r="I780">
        <f>'O and D Ranks'!AP81</f>
        <v>225</v>
      </c>
      <c r="J780">
        <f>'O and D Ranks'!AR81</f>
        <v>221</v>
      </c>
      <c r="K780" s="70">
        <f t="shared" si="37"/>
        <v>0.25333333333333335</v>
      </c>
      <c r="L780" s="70">
        <f t="shared" si="38"/>
        <v>0.26666666666666666</v>
      </c>
    </row>
    <row r="781" spans="1:12" x14ac:dyDescent="0.3">
      <c r="A781" t="str">
        <f>'Defense Ranks'!A82</f>
        <v>Isaak Phillips</v>
      </c>
      <c r="B781" t="str">
        <f>'Defense Ranks'!B82</f>
        <v>CHI</v>
      </c>
      <c r="C781">
        <f>'Defense Ranks'!BC82</f>
        <v>15.548666666667</v>
      </c>
      <c r="D781" s="2">
        <f>'Defense Ranks'!BW82</f>
        <v>0.81355932203389836</v>
      </c>
      <c r="E781" s="1">
        <f t="shared" si="34"/>
        <v>0.22333333333333333</v>
      </c>
      <c r="F781" s="8">
        <f t="shared" si="35"/>
        <v>12.649762711864678</v>
      </c>
      <c r="G781">
        <f t="shared" si="36"/>
        <v>234</v>
      </c>
      <c r="I781">
        <f>'O and D Ranks'!AP82</f>
        <v>223</v>
      </c>
      <c r="J781">
        <f>'O and D Ranks'!AR82</f>
        <v>225</v>
      </c>
      <c r="K781" s="70">
        <f t="shared" si="37"/>
        <v>0.26</v>
      </c>
      <c r="L781" s="70">
        <f t="shared" si="38"/>
        <v>0.25333333333333335</v>
      </c>
    </row>
    <row r="782" spans="1:12" x14ac:dyDescent="0.3">
      <c r="A782" t="str">
        <f>'Defense Ranks'!A83</f>
        <v>Ivan Provorov</v>
      </c>
      <c r="B782" t="str">
        <f>'Defense Ranks'!B83</f>
        <v>CBJ</v>
      </c>
      <c r="C782">
        <f>'Defense Ranks'!BC83</f>
        <v>16.742553191489002</v>
      </c>
      <c r="D782" s="2">
        <f>'Defense Ranks'!BW83</f>
        <v>4.5296610169491522</v>
      </c>
      <c r="E782" s="1">
        <f t="shared" si="34"/>
        <v>0.7533333333333333</v>
      </c>
      <c r="F782" s="8">
        <f t="shared" si="35"/>
        <v>75.838090515685352</v>
      </c>
      <c r="G782">
        <f t="shared" si="36"/>
        <v>75</v>
      </c>
      <c r="I782">
        <f>'O and D Ranks'!AP83</f>
        <v>74</v>
      </c>
      <c r="J782">
        <f>'O and D Ranks'!AR83</f>
        <v>164</v>
      </c>
      <c r="K782" s="70">
        <f t="shared" si="37"/>
        <v>0.75666666666666671</v>
      </c>
      <c r="L782" s="70">
        <f t="shared" si="38"/>
        <v>0.45666666666666667</v>
      </c>
    </row>
    <row r="783" spans="1:12" x14ac:dyDescent="0.3">
      <c r="A783" t="str">
        <f>'Defense Ranks'!A84</f>
        <v>J.J. Moser</v>
      </c>
      <c r="B783" t="str">
        <f>'Defense Ranks'!B84</f>
        <v>ARI</v>
      </c>
      <c r="C783">
        <f>'Defense Ranks'!BC84</f>
        <v>15.91037037037</v>
      </c>
      <c r="D783" s="2">
        <f>'Defense Ranks'!BW84</f>
        <v>5.5889830508474576</v>
      </c>
      <c r="E783" s="1">
        <f t="shared" si="34"/>
        <v>0.87</v>
      </c>
      <c r="F783" s="8">
        <f t="shared" si="35"/>
        <v>88.922790332703514</v>
      </c>
      <c r="G783">
        <f t="shared" si="36"/>
        <v>40</v>
      </c>
      <c r="I783">
        <f>'O and D Ranks'!AP84</f>
        <v>50</v>
      </c>
      <c r="J783">
        <f>'O and D Ranks'!AR84</f>
        <v>80</v>
      </c>
      <c r="K783" s="70">
        <f t="shared" si="37"/>
        <v>0.83666666666666667</v>
      </c>
      <c r="L783" s="70">
        <f t="shared" si="38"/>
        <v>0.73666666666666669</v>
      </c>
    </row>
    <row r="784" spans="1:12" x14ac:dyDescent="0.3">
      <c r="A784" t="str">
        <f>'Defense Ranks'!A85</f>
        <v>Jaccob Slavin</v>
      </c>
      <c r="B784" t="str">
        <f>'Defense Ranks'!B85</f>
        <v>CAR</v>
      </c>
      <c r="C784">
        <f>'Defense Ranks'!BC85</f>
        <v>16.921985815603001</v>
      </c>
      <c r="D784" s="2">
        <f>'Defense Ranks'!BW85</f>
        <v>6.8898305084745761</v>
      </c>
      <c r="E784" s="1">
        <f t="shared" si="34"/>
        <v>0.97333333333333338</v>
      </c>
      <c r="F784" s="8">
        <f t="shared" si="35"/>
        <v>116.58961413631559</v>
      </c>
      <c r="G784">
        <f t="shared" si="36"/>
        <v>9</v>
      </c>
      <c r="I784">
        <f>'O and D Ranks'!AP85</f>
        <v>5</v>
      </c>
      <c r="J784">
        <f>'O and D Ranks'!AR85</f>
        <v>19</v>
      </c>
      <c r="K784" s="70">
        <f t="shared" si="37"/>
        <v>0.98666666666666669</v>
      </c>
      <c r="L784" s="70">
        <f t="shared" si="38"/>
        <v>0.94</v>
      </c>
    </row>
    <row r="785" spans="1:12" x14ac:dyDescent="0.3">
      <c r="A785" t="str">
        <f>'Defense Ranks'!A86</f>
        <v>Jack Johnson</v>
      </c>
      <c r="B785" t="str">
        <f>'Defense Ranks'!B86</f>
        <v>COL</v>
      </c>
      <c r="C785">
        <f>'Defense Ranks'!BC86</f>
        <v>13.377304964539</v>
      </c>
      <c r="D785" s="2">
        <f>'Defense Ranks'!BW86</f>
        <v>2.5084745762711864</v>
      </c>
      <c r="E785" s="1">
        <f t="shared" si="34"/>
        <v>0.33</v>
      </c>
      <c r="F785" s="8">
        <f t="shared" si="35"/>
        <v>33.556629402572405</v>
      </c>
      <c r="G785">
        <f t="shared" si="36"/>
        <v>202</v>
      </c>
      <c r="I785">
        <f>'O and D Ranks'!AP86</f>
        <v>184</v>
      </c>
      <c r="J785">
        <f>'O and D Ranks'!AR86</f>
        <v>185</v>
      </c>
      <c r="K785" s="70">
        <f t="shared" si="37"/>
        <v>0.39</v>
      </c>
      <c r="L785" s="70">
        <f t="shared" si="38"/>
        <v>0.38666666666666666</v>
      </c>
    </row>
    <row r="786" spans="1:12" x14ac:dyDescent="0.3">
      <c r="A786" t="str">
        <f>'Defense Ranks'!A87</f>
        <v>Jackson LaCombe</v>
      </c>
      <c r="B786" t="str">
        <f>'Defense Ranks'!B87</f>
        <v>ANA</v>
      </c>
      <c r="C786">
        <f>'Defense Ranks'!BC87</f>
        <v>15.326515151515</v>
      </c>
      <c r="D786" s="2">
        <f>'Defense Ranks'!BW87</f>
        <v>2.2711864406779663</v>
      </c>
      <c r="E786" s="1">
        <f t="shared" si="34"/>
        <v>0.34333333333333332</v>
      </c>
      <c r="F786" s="8">
        <f t="shared" si="35"/>
        <v>34.809373394966272</v>
      </c>
      <c r="G786">
        <f t="shared" si="36"/>
        <v>198</v>
      </c>
      <c r="I786">
        <f>'O and D Ranks'!AP87</f>
        <v>154</v>
      </c>
      <c r="J786">
        <f>'O and D Ranks'!AR87</f>
        <v>204</v>
      </c>
      <c r="K786" s="70">
        <f t="shared" si="37"/>
        <v>0.49</v>
      </c>
      <c r="L786" s="70">
        <f t="shared" si="38"/>
        <v>0.32333333333333331</v>
      </c>
    </row>
    <row r="787" spans="1:12" x14ac:dyDescent="0.3">
      <c r="A787" t="str">
        <f>'Defense Ranks'!A88</f>
        <v>Jacob Bernard-Docker</v>
      </c>
      <c r="B787" t="str">
        <f>'Defense Ranks'!B88</f>
        <v>OTT</v>
      </c>
      <c r="C787">
        <f>'Defense Ranks'!BC88</f>
        <v>13.574999999999999</v>
      </c>
      <c r="D787" s="2">
        <f>'Defense Ranks'!BW88</f>
        <v>2.9449152542372876</v>
      </c>
      <c r="E787" s="1">
        <f t="shared" si="34"/>
        <v>0.38</v>
      </c>
      <c r="F787" s="8">
        <f t="shared" si="35"/>
        <v>39.977224576271176</v>
      </c>
      <c r="G787">
        <f t="shared" si="36"/>
        <v>187</v>
      </c>
      <c r="I787">
        <f>'O and D Ranks'!AP88</f>
        <v>172</v>
      </c>
      <c r="J787">
        <f>'O and D Ranks'!AR88</f>
        <v>177</v>
      </c>
      <c r="K787" s="70">
        <f t="shared" si="37"/>
        <v>0.43</v>
      </c>
      <c r="L787" s="70">
        <f t="shared" si="38"/>
        <v>0.41333333333333333</v>
      </c>
    </row>
    <row r="788" spans="1:12" x14ac:dyDescent="0.3">
      <c r="A788" t="str">
        <f>'Defense Ranks'!A89</f>
        <v>Jacob Trouba</v>
      </c>
      <c r="B788" t="str">
        <f>'Defense Ranks'!B89</f>
        <v>NYR</v>
      </c>
      <c r="C788">
        <f>'Defense Ranks'!BC89</f>
        <v>17.895744680850999</v>
      </c>
      <c r="D788" s="2">
        <f>'Defense Ranks'!BW89</f>
        <v>2.8474576271186436</v>
      </c>
      <c r="E788" s="1">
        <f t="shared" si="34"/>
        <v>0.48666666666666669</v>
      </c>
      <c r="F788" s="8">
        <f t="shared" si="35"/>
        <v>50.957374684457072</v>
      </c>
      <c r="G788">
        <f t="shared" si="36"/>
        <v>155</v>
      </c>
      <c r="I788">
        <f>'O and D Ranks'!AP89</f>
        <v>138</v>
      </c>
      <c r="J788">
        <f>'O and D Ranks'!AR89</f>
        <v>168</v>
      </c>
      <c r="K788" s="70">
        <f t="shared" si="37"/>
        <v>0.54333333333333333</v>
      </c>
      <c r="L788" s="70">
        <f t="shared" si="38"/>
        <v>0.44333333333333336</v>
      </c>
    </row>
    <row r="789" spans="1:12" x14ac:dyDescent="0.3">
      <c r="A789" t="str">
        <f>'Defense Ranks'!A90</f>
        <v>Jake Bean</v>
      </c>
      <c r="B789" t="str">
        <f>'Defense Ranks'!B90</f>
        <v>CBJ</v>
      </c>
      <c r="C789">
        <f>'Defense Ranks'!BC90</f>
        <v>14.707575757576</v>
      </c>
      <c r="D789" s="2">
        <f>'Defense Ranks'!BW90</f>
        <v>3.2966101694915255</v>
      </c>
      <c r="E789" s="1">
        <f t="shared" si="34"/>
        <v>0.47333333333333333</v>
      </c>
      <c r="F789" s="8">
        <f t="shared" si="35"/>
        <v>48.485143810992071</v>
      </c>
      <c r="G789">
        <f t="shared" si="36"/>
        <v>159</v>
      </c>
      <c r="I789">
        <f>'O and D Ranks'!AP90</f>
        <v>151</v>
      </c>
      <c r="J789">
        <f>'O and D Ranks'!AR90</f>
        <v>158</v>
      </c>
      <c r="K789" s="70">
        <f t="shared" si="37"/>
        <v>0.5</v>
      </c>
      <c r="L789" s="70">
        <f t="shared" si="38"/>
        <v>0.47666666666666668</v>
      </c>
    </row>
    <row r="790" spans="1:12" x14ac:dyDescent="0.3">
      <c r="A790" t="str">
        <f>'Defense Ranks'!A91</f>
        <v>Jake McCabe</v>
      </c>
      <c r="B790" t="str">
        <f>'Defense Ranks'!B91</f>
        <v>TOR</v>
      </c>
      <c r="C790">
        <f>'Defense Ranks'!BC91</f>
        <v>17.472083333333</v>
      </c>
      <c r="D790" s="2">
        <f>'Defense Ranks'!BW91</f>
        <v>4.8644067796610173</v>
      </c>
      <c r="E790" s="1">
        <f t="shared" si="34"/>
        <v>0.85</v>
      </c>
      <c r="F790" s="8">
        <f t="shared" si="35"/>
        <v>84.99132062146731</v>
      </c>
      <c r="G790">
        <f t="shared" si="36"/>
        <v>46</v>
      </c>
      <c r="I790">
        <f>'O and D Ranks'!AP91</f>
        <v>83</v>
      </c>
      <c r="J790">
        <f>'O and D Ranks'!AR91</f>
        <v>94</v>
      </c>
      <c r="K790" s="70">
        <f t="shared" si="37"/>
        <v>0.72666666666666668</v>
      </c>
      <c r="L790" s="70">
        <f t="shared" si="38"/>
        <v>0.69</v>
      </c>
    </row>
    <row r="791" spans="1:12" x14ac:dyDescent="0.3">
      <c r="A791" t="str">
        <f>'Defense Ranks'!A92</f>
        <v>Jake Middleton</v>
      </c>
      <c r="B791" t="str">
        <f>'Defense Ranks'!B92</f>
        <v>MIN</v>
      </c>
      <c r="C791">
        <f>'Defense Ranks'!BC92</f>
        <v>16.823958333333</v>
      </c>
      <c r="D791" s="2">
        <f>'Defense Ranks'!BW92</f>
        <v>3.8135593220338984</v>
      </c>
      <c r="E791" s="1">
        <f t="shared" si="34"/>
        <v>0.64</v>
      </c>
      <c r="F791" s="8">
        <f t="shared" si="35"/>
        <v>64.159163135591953</v>
      </c>
      <c r="G791">
        <f t="shared" si="36"/>
        <v>109</v>
      </c>
      <c r="I791">
        <f>'O and D Ranks'!AP92</f>
        <v>152</v>
      </c>
      <c r="J791">
        <f>'O and D Ranks'!AR92</f>
        <v>111</v>
      </c>
      <c r="K791" s="70">
        <f t="shared" si="37"/>
        <v>0.49666666666666665</v>
      </c>
      <c r="L791" s="70">
        <f t="shared" si="38"/>
        <v>0.6333333333333333</v>
      </c>
    </row>
    <row r="792" spans="1:12" x14ac:dyDescent="0.3">
      <c r="A792" t="str">
        <f>'Defense Ranks'!A93</f>
        <v>Jake Sanderson</v>
      </c>
      <c r="B792" t="str">
        <f>'Defense Ranks'!B93</f>
        <v>OTT</v>
      </c>
      <c r="C792">
        <f>'Defense Ranks'!BC93</f>
        <v>15.999621212120999</v>
      </c>
      <c r="D792" s="2">
        <f>'Defense Ranks'!BW93</f>
        <v>6.2881355932203391</v>
      </c>
      <c r="E792" s="1">
        <f t="shared" si="34"/>
        <v>0.92333333333333334</v>
      </c>
      <c r="F792" s="8">
        <f t="shared" si="35"/>
        <v>100.6077876219812</v>
      </c>
      <c r="G792">
        <f t="shared" si="36"/>
        <v>24</v>
      </c>
      <c r="I792">
        <f>'O and D Ranks'!AP93</f>
        <v>27</v>
      </c>
      <c r="J792">
        <f>'O and D Ranks'!AR93</f>
        <v>68</v>
      </c>
      <c r="K792" s="70">
        <f t="shared" si="37"/>
        <v>0.91333333333333333</v>
      </c>
      <c r="L792" s="70">
        <f t="shared" si="38"/>
        <v>0.77666666666666662</v>
      </c>
    </row>
    <row r="793" spans="1:12" x14ac:dyDescent="0.3">
      <c r="A793" t="str">
        <f>'Defense Ranks'!A94</f>
        <v>Jake Walman</v>
      </c>
      <c r="B793" t="str">
        <f>'Defense Ranks'!B94</f>
        <v>DET</v>
      </c>
      <c r="C793">
        <f>'Defense Ranks'!BC94</f>
        <v>15.536904761904999</v>
      </c>
      <c r="D793" s="2">
        <f>'Defense Ranks'!BW94</f>
        <v>2.8644067796610169</v>
      </c>
      <c r="E793" s="1">
        <f t="shared" si="34"/>
        <v>0.42666666666666669</v>
      </c>
      <c r="F793" s="8">
        <f t="shared" si="35"/>
        <v>44.504015334948214</v>
      </c>
      <c r="G793">
        <f t="shared" si="36"/>
        <v>173</v>
      </c>
      <c r="I793">
        <f>'O and D Ranks'!AP94</f>
        <v>137</v>
      </c>
      <c r="J793">
        <f>'O and D Ranks'!AR94</f>
        <v>197</v>
      </c>
      <c r="K793" s="70">
        <f t="shared" si="37"/>
        <v>0.54666666666666663</v>
      </c>
      <c r="L793" s="70">
        <f t="shared" si="38"/>
        <v>0.34666666666666668</v>
      </c>
    </row>
    <row r="794" spans="1:12" x14ac:dyDescent="0.3">
      <c r="A794" t="str">
        <f>'Defense Ranks'!A95</f>
        <v>Jakob Chychrun</v>
      </c>
      <c r="B794" t="str">
        <f>'Defense Ranks'!B95</f>
        <v>OTT</v>
      </c>
      <c r="C794">
        <f>'Defense Ranks'!BC95</f>
        <v>18.703409090908998</v>
      </c>
      <c r="D794" s="2">
        <f>'Defense Ranks'!BW95</f>
        <v>4.4237288135593218</v>
      </c>
      <c r="E794" s="1">
        <f t="shared" si="34"/>
        <v>0.84333333333333338</v>
      </c>
      <c r="F794" s="8">
        <f t="shared" si="35"/>
        <v>82.738809707241501</v>
      </c>
      <c r="G794">
        <f t="shared" si="36"/>
        <v>48</v>
      </c>
      <c r="I794">
        <f>'O and D Ranks'!AP95</f>
        <v>73</v>
      </c>
      <c r="J794">
        <f>'O and D Ranks'!AR95</f>
        <v>108</v>
      </c>
      <c r="K794" s="70">
        <f t="shared" si="37"/>
        <v>0.76</v>
      </c>
      <c r="L794" s="70">
        <f t="shared" si="38"/>
        <v>0.64333333333333331</v>
      </c>
    </row>
    <row r="795" spans="1:12" x14ac:dyDescent="0.3">
      <c r="A795" t="str">
        <f>'Defense Ranks'!A96</f>
        <v>Jalen Chatfield</v>
      </c>
      <c r="B795" t="str">
        <f>'Defense Ranks'!B96</f>
        <v>CAR</v>
      </c>
      <c r="C795">
        <f>'Defense Ranks'!BC96</f>
        <v>14.009126984127001</v>
      </c>
      <c r="D795" s="2">
        <f>'Defense Ranks'!BW96</f>
        <v>5.9025423728813555</v>
      </c>
      <c r="E795" s="1">
        <f t="shared" si="34"/>
        <v>0.83666666666666667</v>
      </c>
      <c r="F795" s="8">
        <f t="shared" si="35"/>
        <v>82.689465630885209</v>
      </c>
      <c r="G795">
        <f t="shared" si="36"/>
        <v>50</v>
      </c>
      <c r="I795">
        <f>'O and D Ranks'!AP96</f>
        <v>123</v>
      </c>
      <c r="J795">
        <f>'O and D Ranks'!AR96</f>
        <v>17</v>
      </c>
      <c r="K795" s="70">
        <f t="shared" si="37"/>
        <v>0.59333333333333338</v>
      </c>
      <c r="L795" s="70">
        <f t="shared" si="38"/>
        <v>0.94666666666666666</v>
      </c>
    </row>
    <row r="796" spans="1:12" x14ac:dyDescent="0.3">
      <c r="A796" t="str">
        <f>'Defense Ranks'!A97</f>
        <v>Jamie Drysdale</v>
      </c>
      <c r="B796" t="str">
        <f>'Defense Ranks'!B97</f>
        <v>ANA, PHI</v>
      </c>
      <c r="C796">
        <f>'Defense Ranks'!BC97</f>
        <v>16.813725490195999</v>
      </c>
      <c r="D796" s="2">
        <f>'Defense Ranks'!BW97</f>
        <v>3.5338983050847457</v>
      </c>
      <c r="E796" s="1">
        <f t="shared" si="34"/>
        <v>0.58333333333333337</v>
      </c>
      <c r="F796" s="8">
        <f t="shared" si="35"/>
        <v>59.41799601196383</v>
      </c>
      <c r="G796">
        <f t="shared" si="36"/>
        <v>126</v>
      </c>
      <c r="I796">
        <f>'O and D Ranks'!AP97</f>
        <v>153</v>
      </c>
      <c r="J796">
        <f>'O and D Ranks'!AR97</f>
        <v>160</v>
      </c>
      <c r="K796" s="70">
        <f t="shared" si="37"/>
        <v>0.49333333333333335</v>
      </c>
      <c r="L796" s="70">
        <f t="shared" si="38"/>
        <v>0.47</v>
      </c>
    </row>
    <row r="797" spans="1:12" x14ac:dyDescent="0.3">
      <c r="A797" t="str">
        <f>'Defense Ranks'!A98</f>
        <v>Jamie Oleksiak</v>
      </c>
      <c r="B797" t="str">
        <f>'Defense Ranks'!B98</f>
        <v>SEA</v>
      </c>
      <c r="C797">
        <f>'Defense Ranks'!BC98</f>
        <v>16.256737588652001</v>
      </c>
      <c r="D797" s="2">
        <f>'Defense Ranks'!BW98</f>
        <v>4.4830508474576272</v>
      </c>
      <c r="E797" s="1">
        <f t="shared" si="34"/>
        <v>0.72333333333333338</v>
      </c>
      <c r="F797" s="8">
        <f t="shared" si="35"/>
        <v>72.879781223702622</v>
      </c>
      <c r="G797">
        <f t="shared" si="36"/>
        <v>84</v>
      </c>
      <c r="I797">
        <f>'O and D Ranks'!AP98</f>
        <v>43</v>
      </c>
      <c r="J797">
        <f>'O and D Ranks'!AR98</f>
        <v>123</v>
      </c>
      <c r="K797" s="70">
        <f t="shared" si="37"/>
        <v>0.86</v>
      </c>
      <c r="L797" s="70">
        <f t="shared" si="38"/>
        <v>0.59333333333333338</v>
      </c>
    </row>
    <row r="798" spans="1:12" x14ac:dyDescent="0.3">
      <c r="A798" t="str">
        <f>'Defense Ranks'!A99</f>
        <v>Jan Rutta</v>
      </c>
      <c r="B798" t="str">
        <f>'Defense Ranks'!B99</f>
        <v>S.J</v>
      </c>
      <c r="C798">
        <f>'Defense Ranks'!BC99</f>
        <v>15.742460317460001</v>
      </c>
      <c r="D798" s="2">
        <f>'Defense Ranks'!BW99</f>
        <v>1.9703389830508475</v>
      </c>
      <c r="E798" s="1">
        <f t="shared" si="34"/>
        <v>0.31</v>
      </c>
      <c r="F798" s="8">
        <f t="shared" si="35"/>
        <v>31.017983252622461</v>
      </c>
      <c r="G798">
        <f t="shared" si="36"/>
        <v>208</v>
      </c>
      <c r="I798">
        <f>'O and D Ranks'!AP99</f>
        <v>221</v>
      </c>
      <c r="J798">
        <f>'O and D Ranks'!AR99</f>
        <v>140</v>
      </c>
      <c r="K798" s="70">
        <f t="shared" si="37"/>
        <v>0.26666666666666666</v>
      </c>
      <c r="L798" s="70">
        <f t="shared" si="38"/>
        <v>0.53666666666666663</v>
      </c>
    </row>
    <row r="799" spans="1:12" x14ac:dyDescent="0.3">
      <c r="A799" t="str">
        <f>'Defense Ranks'!A100</f>
        <v>Jani Hakanpää</v>
      </c>
      <c r="B799" t="str">
        <f>'Defense Ranks'!B100</f>
        <v>DAL</v>
      </c>
      <c r="C799">
        <f>'Defense Ranks'!BC100</f>
        <v>15.051388888889001</v>
      </c>
      <c r="D799" s="2">
        <f>'Defense Ranks'!BW100</f>
        <v>3.1483050847457625</v>
      </c>
      <c r="E799" s="1">
        <f t="shared" si="34"/>
        <v>0.45333333333333331</v>
      </c>
      <c r="F799" s="8">
        <f t="shared" si="35"/>
        <v>47.386364171375114</v>
      </c>
      <c r="G799">
        <f t="shared" si="36"/>
        <v>165</v>
      </c>
      <c r="I799">
        <f>'O and D Ranks'!AP100</f>
        <v>145</v>
      </c>
      <c r="J799">
        <f>'O and D Ranks'!AR100</f>
        <v>82</v>
      </c>
      <c r="K799" s="70">
        <f t="shared" si="37"/>
        <v>0.52</v>
      </c>
      <c r="L799" s="70">
        <f t="shared" si="38"/>
        <v>0.73</v>
      </c>
    </row>
    <row r="800" spans="1:12" x14ac:dyDescent="0.3">
      <c r="A800" t="str">
        <f>'Defense Ranks'!A101</f>
        <v>Jared Spurgeon</v>
      </c>
      <c r="B800" t="str">
        <f>'Defense Ranks'!B101</f>
        <v>MIN</v>
      </c>
      <c r="C800">
        <f>'Defense Ranks'!BC101</f>
        <v>15.166666666667</v>
      </c>
      <c r="D800" s="2">
        <f>'Defense Ranks'!BW101</f>
        <v>4.9194915254237293</v>
      </c>
      <c r="E800" s="1">
        <f t="shared" si="34"/>
        <v>0.75</v>
      </c>
      <c r="F800" s="8">
        <f t="shared" si="35"/>
        <v>74.612288135594866</v>
      </c>
      <c r="G800">
        <f t="shared" si="36"/>
        <v>76</v>
      </c>
      <c r="I800">
        <f>'O and D Ranks'!AP101</f>
        <v>76</v>
      </c>
      <c r="J800">
        <f>'O and D Ranks'!AR101</f>
        <v>27</v>
      </c>
      <c r="K800" s="70">
        <f t="shared" si="37"/>
        <v>0.75</v>
      </c>
      <c r="L800" s="70">
        <f t="shared" si="38"/>
        <v>0.91333333333333333</v>
      </c>
    </row>
    <row r="801" spans="1:12" x14ac:dyDescent="0.3">
      <c r="A801" t="str">
        <f>'Defense Ranks'!A102</f>
        <v>Jarred Tinordi</v>
      </c>
      <c r="B801" t="str">
        <f>'Defense Ranks'!B102</f>
        <v>CHI</v>
      </c>
      <c r="C801">
        <f>'Defense Ranks'!BC102</f>
        <v>13.783928571429</v>
      </c>
      <c r="D801" s="2">
        <f>'Defense Ranks'!BW102</f>
        <v>1.0084745762711864</v>
      </c>
      <c r="E801" s="1">
        <f t="shared" si="34"/>
        <v>0.22666666666666666</v>
      </c>
      <c r="F801" s="8">
        <f t="shared" si="35"/>
        <v>13.900741525424161</v>
      </c>
      <c r="G801">
        <f t="shared" si="36"/>
        <v>233</v>
      </c>
      <c r="I801">
        <f>'O and D Ranks'!AP102</f>
        <v>226</v>
      </c>
      <c r="J801">
        <f>'O and D Ranks'!AR102</f>
        <v>228</v>
      </c>
      <c r="K801" s="70">
        <f t="shared" si="37"/>
        <v>0.25</v>
      </c>
      <c r="L801" s="70">
        <f t="shared" si="38"/>
        <v>0.24333333333333335</v>
      </c>
    </row>
    <row r="802" spans="1:12" x14ac:dyDescent="0.3">
      <c r="A802" t="str">
        <f>'Defense Ranks'!A103</f>
        <v>Jayden Struble</v>
      </c>
      <c r="B802" t="str">
        <f>'Defense Ranks'!B103</f>
        <v>MTL</v>
      </c>
      <c r="C802">
        <f>'Defense Ranks'!BC103</f>
        <v>14.640555555556</v>
      </c>
      <c r="D802" s="2">
        <f>'Defense Ranks'!BW103</f>
        <v>2.3644067796610173</v>
      </c>
      <c r="E802" s="1">
        <f t="shared" si="34"/>
        <v>0.33666666666666667</v>
      </c>
      <c r="F802" s="8">
        <f t="shared" si="35"/>
        <v>34.616228813560376</v>
      </c>
      <c r="G802">
        <f t="shared" si="36"/>
        <v>200</v>
      </c>
      <c r="I802">
        <f>'O and D Ranks'!AP103</f>
        <v>215</v>
      </c>
      <c r="J802">
        <f>'O and D Ranks'!AR103</f>
        <v>130</v>
      </c>
      <c r="K802" s="70">
        <f t="shared" si="37"/>
        <v>0.28666666666666668</v>
      </c>
      <c r="L802" s="70">
        <f t="shared" si="38"/>
        <v>0.56999999999999995</v>
      </c>
    </row>
    <row r="803" spans="1:12" x14ac:dyDescent="0.3">
      <c r="A803" t="str">
        <f>'Defense Ranks'!A104</f>
        <v>Jeff Petry</v>
      </c>
      <c r="B803" t="str">
        <f>'Defense Ranks'!B104</f>
        <v>DET</v>
      </c>
      <c r="C803">
        <f>'Defense Ranks'!BC104</f>
        <v>15.961538461538</v>
      </c>
      <c r="D803" s="2">
        <f>'Defense Ranks'!BW104</f>
        <v>2.5423728813559321</v>
      </c>
      <c r="E803" s="1">
        <f t="shared" si="34"/>
        <v>0.38333333333333336</v>
      </c>
      <c r="F803" s="8">
        <f t="shared" si="35"/>
        <v>40.580182529333896</v>
      </c>
      <c r="G803">
        <f t="shared" si="36"/>
        <v>186</v>
      </c>
      <c r="I803">
        <f>'O and D Ranks'!AP104</f>
        <v>183</v>
      </c>
      <c r="J803">
        <f>'O and D Ranks'!AR104</f>
        <v>174</v>
      </c>
      <c r="K803" s="70">
        <f t="shared" si="37"/>
        <v>0.39333333333333331</v>
      </c>
      <c r="L803" s="70">
        <f t="shared" si="38"/>
        <v>0.42333333333333334</v>
      </c>
    </row>
    <row r="804" spans="1:12" x14ac:dyDescent="0.3">
      <c r="A804" t="str">
        <f>'Defense Ranks'!A105</f>
        <v>Jeremy Lauzon</v>
      </c>
      <c r="B804" t="str">
        <f>'Defense Ranks'!B105</f>
        <v>NSH</v>
      </c>
      <c r="C804">
        <f>'Defense Ranks'!BC105</f>
        <v>14.745833333333</v>
      </c>
      <c r="D804" s="2">
        <f>'Defense Ranks'!BW105</f>
        <v>3.4788135593220342</v>
      </c>
      <c r="E804" s="1">
        <f t="shared" si="34"/>
        <v>0.49</v>
      </c>
      <c r="F804" s="8">
        <f t="shared" si="35"/>
        <v>51.298004943501667</v>
      </c>
      <c r="G804">
        <f t="shared" si="36"/>
        <v>154</v>
      </c>
      <c r="I804">
        <f>'O and D Ranks'!AP105</f>
        <v>185</v>
      </c>
      <c r="J804">
        <f>'O and D Ranks'!AR105</f>
        <v>75</v>
      </c>
      <c r="K804" s="70">
        <f t="shared" si="37"/>
        <v>0.38666666666666666</v>
      </c>
      <c r="L804" s="70">
        <f t="shared" si="38"/>
        <v>0.7533333333333333</v>
      </c>
    </row>
    <row r="805" spans="1:12" x14ac:dyDescent="0.3">
      <c r="A805" t="str">
        <f>'Defense Ranks'!A106</f>
        <v>Joel Edmundson</v>
      </c>
      <c r="B805" t="str">
        <f>'Defense Ranks'!B106</f>
        <v>WSH</v>
      </c>
      <c r="C805">
        <f>'Defense Ranks'!BC106</f>
        <v>14.637222222222</v>
      </c>
      <c r="D805" s="2">
        <f>'Defense Ranks'!BW106</f>
        <v>2.3686440677966103</v>
      </c>
      <c r="E805" s="1">
        <f t="shared" si="34"/>
        <v>0.34</v>
      </c>
      <c r="F805" s="8">
        <f t="shared" si="35"/>
        <v>34.670369585686856</v>
      </c>
      <c r="G805">
        <f t="shared" si="36"/>
        <v>199</v>
      </c>
      <c r="I805">
        <f>'O and D Ranks'!AP106</f>
        <v>135</v>
      </c>
      <c r="J805">
        <f>'O and D Ranks'!AR106</f>
        <v>217</v>
      </c>
      <c r="K805" s="70">
        <f t="shared" si="37"/>
        <v>0.55333333333333334</v>
      </c>
      <c r="L805" s="70">
        <f t="shared" si="38"/>
        <v>0.28000000000000003</v>
      </c>
    </row>
    <row r="806" spans="1:12" x14ac:dyDescent="0.3">
      <c r="A806" t="str">
        <f>'Defense Ranks'!A107</f>
        <v>Joel Hanley</v>
      </c>
      <c r="B806" t="str">
        <f>'Defense Ranks'!B107</f>
        <v>DAL</v>
      </c>
      <c r="C806">
        <f>'Defense Ranks'!BC107</f>
        <v>13.259722222222001</v>
      </c>
      <c r="D806" s="2">
        <f>'Defense Ranks'!BW107</f>
        <v>4.1991525423728815</v>
      </c>
      <c r="E806" s="1">
        <f t="shared" si="34"/>
        <v>0.54</v>
      </c>
      <c r="F806" s="8">
        <f t="shared" si="35"/>
        <v>55.679596280601707</v>
      </c>
      <c r="G806">
        <f t="shared" si="36"/>
        <v>139</v>
      </c>
      <c r="I806">
        <f>'O and D Ranks'!AP107</f>
        <v>111</v>
      </c>
      <c r="J806">
        <f>'O and D Ranks'!AR107</f>
        <v>54</v>
      </c>
      <c r="K806" s="70">
        <f t="shared" si="37"/>
        <v>0.6333333333333333</v>
      </c>
      <c r="L806" s="70">
        <f t="shared" si="38"/>
        <v>0.82333333333333336</v>
      </c>
    </row>
    <row r="807" spans="1:12" x14ac:dyDescent="0.3">
      <c r="A807" t="str">
        <f>'Defense Ranks'!A108</f>
        <v>John Carlson</v>
      </c>
      <c r="B807" t="str">
        <f>'Defense Ranks'!B108</f>
        <v>WSH</v>
      </c>
      <c r="C807">
        <f>'Defense Ranks'!BC108</f>
        <v>17.817391304348</v>
      </c>
      <c r="D807" s="2">
        <f>'Defense Ranks'!BW108</f>
        <v>4.0889830508474576</v>
      </c>
      <c r="E807" s="1">
        <f t="shared" si="34"/>
        <v>0.71666666666666667</v>
      </c>
      <c r="F807" s="8">
        <f t="shared" si="35"/>
        <v>72.855011053795849</v>
      </c>
      <c r="G807">
        <f t="shared" si="36"/>
        <v>86</v>
      </c>
      <c r="I807">
        <f>'O and D Ranks'!AP108</f>
        <v>91</v>
      </c>
      <c r="J807">
        <f>'O and D Ranks'!AR108</f>
        <v>184</v>
      </c>
      <c r="K807" s="70">
        <f t="shared" si="37"/>
        <v>0.7</v>
      </c>
      <c r="L807" s="70">
        <f t="shared" si="38"/>
        <v>0.39</v>
      </c>
    </row>
    <row r="808" spans="1:12" x14ac:dyDescent="0.3">
      <c r="A808" t="str">
        <f>'Defense Ranks'!A109</f>
        <v>John Klingberg</v>
      </c>
      <c r="B808" t="str">
        <f>'Defense Ranks'!B109</f>
        <v>TOR</v>
      </c>
      <c r="C808">
        <f>'Defense Ranks'!BC109</f>
        <v>16.296428571429001</v>
      </c>
      <c r="D808" s="2">
        <f>'Defense Ranks'!BW109</f>
        <v>2.8644067796610173</v>
      </c>
      <c r="E808" s="1">
        <f t="shared" si="34"/>
        <v>0.44666666666666666</v>
      </c>
      <c r="F808" s="8">
        <f t="shared" si="35"/>
        <v>46.679600484262735</v>
      </c>
      <c r="G808">
        <f t="shared" si="36"/>
        <v>167</v>
      </c>
      <c r="I808">
        <f>'O and D Ranks'!AP109</f>
        <v>94</v>
      </c>
      <c r="J808">
        <f>'O and D Ranks'!AR109</f>
        <v>209</v>
      </c>
      <c r="K808" s="70">
        <f t="shared" si="37"/>
        <v>0.69</v>
      </c>
      <c r="L808" s="70">
        <f t="shared" si="38"/>
        <v>0.30666666666666664</v>
      </c>
    </row>
    <row r="809" spans="1:12" x14ac:dyDescent="0.3">
      <c r="A809" t="str">
        <f>'Defense Ranks'!A110</f>
        <v>John Marino</v>
      </c>
      <c r="B809" t="str">
        <f>'Defense Ranks'!B110</f>
        <v>N.J</v>
      </c>
      <c r="C809">
        <f>'Defense Ranks'!BC110</f>
        <v>16.905797101449</v>
      </c>
      <c r="D809" s="2">
        <f>'Defense Ranks'!BW110</f>
        <v>4.5508474576271194</v>
      </c>
      <c r="E809" s="1">
        <f t="shared" si="34"/>
        <v>0.76666666666666672</v>
      </c>
      <c r="F809" s="8">
        <f t="shared" si="35"/>
        <v>76.935703758289108</v>
      </c>
      <c r="G809">
        <f t="shared" si="36"/>
        <v>71</v>
      </c>
      <c r="I809">
        <f>'O and D Ranks'!AP110</f>
        <v>92</v>
      </c>
      <c r="J809">
        <f>'O and D Ranks'!AR110</f>
        <v>61</v>
      </c>
      <c r="K809" s="70">
        <f t="shared" si="37"/>
        <v>0.69666666666666666</v>
      </c>
      <c r="L809" s="70">
        <f t="shared" si="38"/>
        <v>0.8</v>
      </c>
    </row>
    <row r="810" spans="1:12" x14ac:dyDescent="0.3">
      <c r="A810" t="str">
        <f>'Defense Ranks'!A111</f>
        <v>Johnathan Kovacevic</v>
      </c>
      <c r="B810" t="str">
        <f>'Defense Ranks'!B111</f>
        <v>MTL</v>
      </c>
      <c r="C810">
        <f>'Defense Ranks'!BC111</f>
        <v>13.952916666667001</v>
      </c>
      <c r="D810" s="2">
        <f>'Defense Ranks'!BW111</f>
        <v>2.9322033898305078</v>
      </c>
      <c r="E810" s="1">
        <f t="shared" si="34"/>
        <v>0.38666666666666666</v>
      </c>
      <c r="F810" s="8">
        <f t="shared" si="35"/>
        <v>40.912789548023568</v>
      </c>
      <c r="G810">
        <f t="shared" si="36"/>
        <v>185</v>
      </c>
      <c r="I810">
        <f>'O and D Ranks'!AP111</f>
        <v>158</v>
      </c>
      <c r="J810">
        <f>'O and D Ranks'!AR111</f>
        <v>187</v>
      </c>
      <c r="K810" s="70">
        <f t="shared" si="37"/>
        <v>0.47666666666666668</v>
      </c>
      <c r="L810" s="70">
        <f t="shared" si="38"/>
        <v>0.38</v>
      </c>
    </row>
    <row r="811" spans="1:12" x14ac:dyDescent="0.3">
      <c r="A811" t="str">
        <f>'Defense Ranks'!A112</f>
        <v>Jon Merrill</v>
      </c>
      <c r="B811" t="str">
        <f>'Defense Ranks'!B112</f>
        <v>MIN</v>
      </c>
      <c r="C811">
        <f>'Defense Ranks'!BC112</f>
        <v>12.328125</v>
      </c>
      <c r="D811" s="2">
        <f>'Defense Ranks'!BW112</f>
        <v>2.6864406779661016</v>
      </c>
      <c r="E811" s="1">
        <f t="shared" si="34"/>
        <v>0.32666666666666666</v>
      </c>
      <c r="F811" s="8">
        <f t="shared" si="35"/>
        <v>33.118776483050844</v>
      </c>
      <c r="G811">
        <f t="shared" si="36"/>
        <v>203</v>
      </c>
      <c r="I811">
        <f>'O and D Ranks'!AP112</f>
        <v>227</v>
      </c>
      <c r="J811">
        <f>'O and D Ranks'!AR112</f>
        <v>139</v>
      </c>
      <c r="K811" s="70">
        <f t="shared" si="37"/>
        <v>0.24666666666666667</v>
      </c>
      <c r="L811" s="70">
        <f t="shared" si="38"/>
        <v>0.54</v>
      </c>
    </row>
    <row r="812" spans="1:12" x14ac:dyDescent="0.3">
      <c r="A812" t="str">
        <f>'Defense Ranks'!A113</f>
        <v>Jonas Brodin</v>
      </c>
      <c r="B812" t="str">
        <f>'Defense Ranks'!B113</f>
        <v>MIN</v>
      </c>
      <c r="C812">
        <f>'Defense Ranks'!BC113</f>
        <v>18.583870967742001</v>
      </c>
      <c r="D812" s="2">
        <f>'Defense Ranks'!BW113</f>
        <v>4.9576271186440675</v>
      </c>
      <c r="E812" s="1">
        <f t="shared" si="34"/>
        <v>0.88666666666666671</v>
      </c>
      <c r="F812" s="8">
        <f t="shared" si="35"/>
        <v>92.13190267905992</v>
      </c>
      <c r="G812">
        <f t="shared" si="36"/>
        <v>35</v>
      </c>
      <c r="I812">
        <f>'O and D Ranks'!AP113</f>
        <v>102</v>
      </c>
      <c r="J812">
        <f>'O and D Ranks'!AR113</f>
        <v>5</v>
      </c>
      <c r="K812" s="70">
        <f t="shared" si="37"/>
        <v>0.66333333333333333</v>
      </c>
      <c r="L812" s="70">
        <f t="shared" si="38"/>
        <v>0.98666666666666669</v>
      </c>
    </row>
    <row r="813" spans="1:12" x14ac:dyDescent="0.3">
      <c r="A813" t="str">
        <f>'Defense Ranks'!A114</f>
        <v>Jonas Siegenthaler</v>
      </c>
      <c r="B813" t="str">
        <f>'Defense Ranks'!B114</f>
        <v>N.J</v>
      </c>
      <c r="C813">
        <f>'Defense Ranks'!BC114</f>
        <v>16.827192982456001</v>
      </c>
      <c r="D813" s="2">
        <f>'Defense Ranks'!BW114</f>
        <v>4.101694915254237</v>
      </c>
      <c r="E813" s="1">
        <f t="shared" si="34"/>
        <v>0.68</v>
      </c>
      <c r="F813" s="8">
        <f t="shared" si="35"/>
        <v>69.020011894141561</v>
      </c>
      <c r="G813">
        <f t="shared" si="36"/>
        <v>97</v>
      </c>
      <c r="I813">
        <f>'O and D Ranks'!AP114</f>
        <v>72</v>
      </c>
      <c r="J813">
        <f>'O and D Ranks'!AR114</f>
        <v>137</v>
      </c>
      <c r="K813" s="70">
        <f t="shared" si="37"/>
        <v>0.76333333333333331</v>
      </c>
      <c r="L813" s="70">
        <f t="shared" si="38"/>
        <v>0.54666666666666663</v>
      </c>
    </row>
    <row r="814" spans="1:12" x14ac:dyDescent="0.3">
      <c r="A814" t="str">
        <f>'Defense Ranks'!A115</f>
        <v>Jordan Harris</v>
      </c>
      <c r="B814" t="str">
        <f>'Defense Ranks'!B115</f>
        <v>MTL</v>
      </c>
      <c r="C814">
        <f>'Defense Ranks'!BC115</f>
        <v>15.254597701149001</v>
      </c>
      <c r="D814" s="2">
        <f>'Defense Ranks'!BW115</f>
        <v>4.1864406779661021</v>
      </c>
      <c r="E814" s="1">
        <f t="shared" si="34"/>
        <v>0.6333333333333333</v>
      </c>
      <c r="F814" s="8">
        <f t="shared" si="35"/>
        <v>63.862468342098367</v>
      </c>
      <c r="G814">
        <f t="shared" si="36"/>
        <v>111</v>
      </c>
      <c r="I814">
        <f>'O and D Ranks'!AP115</f>
        <v>113</v>
      </c>
      <c r="J814">
        <f>'O and D Ranks'!AR115</f>
        <v>100</v>
      </c>
      <c r="K814" s="70">
        <f t="shared" si="37"/>
        <v>0.62666666666666671</v>
      </c>
      <c r="L814" s="70">
        <f t="shared" si="38"/>
        <v>0.67</v>
      </c>
    </row>
    <row r="815" spans="1:12" x14ac:dyDescent="0.3">
      <c r="A815" t="str">
        <f>'Defense Ranks'!A116</f>
        <v>Jordan Oesterle</v>
      </c>
      <c r="B815" t="str">
        <f>'Defense Ranks'!B116</f>
        <v>CGY</v>
      </c>
      <c r="C815">
        <f>'Defense Ranks'!BC116</f>
        <v>13.003174603174999</v>
      </c>
      <c r="D815" s="2">
        <f>'Defense Ranks'!BW116</f>
        <v>2.156779661016949</v>
      </c>
      <c r="E815" s="1">
        <f t="shared" si="34"/>
        <v>0.29333333333333333</v>
      </c>
      <c r="F815" s="8">
        <f t="shared" si="35"/>
        <v>28.044982512779974</v>
      </c>
      <c r="G815">
        <f t="shared" si="36"/>
        <v>213</v>
      </c>
      <c r="I815">
        <f>'O and D Ranks'!AP116</f>
        <v>217</v>
      </c>
      <c r="J815">
        <f>'O and D Ranks'!AR116</f>
        <v>150</v>
      </c>
      <c r="K815" s="70">
        <f t="shared" si="37"/>
        <v>0.28000000000000003</v>
      </c>
      <c r="L815" s="70">
        <f t="shared" si="38"/>
        <v>0.5033333333333333</v>
      </c>
    </row>
    <row r="816" spans="1:12" x14ac:dyDescent="0.3">
      <c r="A816" t="str">
        <f>'Defense Ranks'!A117</f>
        <v>Jordan Spence</v>
      </c>
      <c r="B816" t="str">
        <f>'Defense Ranks'!B117</f>
        <v>L.A</v>
      </c>
      <c r="C816">
        <f>'Defense Ranks'!BC117</f>
        <v>12.527916666667</v>
      </c>
      <c r="D816" s="2">
        <f>'Defense Ranks'!BW117</f>
        <v>5.953389830508474</v>
      </c>
      <c r="E816" s="1">
        <f t="shared" si="34"/>
        <v>0.7466666666666667</v>
      </c>
      <c r="F816" s="8">
        <f t="shared" si="35"/>
        <v>74.583571680792943</v>
      </c>
      <c r="G816">
        <f t="shared" si="36"/>
        <v>77</v>
      </c>
      <c r="I816">
        <f>'O and D Ranks'!AP117</f>
        <v>33</v>
      </c>
      <c r="J816">
        <f>'O and D Ranks'!AR117</f>
        <v>72</v>
      </c>
      <c r="K816" s="70">
        <f t="shared" si="37"/>
        <v>0.89333333333333331</v>
      </c>
      <c r="L816" s="70">
        <f t="shared" si="38"/>
        <v>0.76333333333333331</v>
      </c>
    </row>
    <row r="817" spans="1:12" x14ac:dyDescent="0.3">
      <c r="A817" t="str">
        <f>'Defense Ranks'!A118</f>
        <v>Josh Brown</v>
      </c>
      <c r="B817" t="str">
        <f>'Defense Ranks'!B118</f>
        <v>ARI</v>
      </c>
      <c r="C817">
        <f>'Defense Ranks'!BC118</f>
        <v>10.93950617284</v>
      </c>
      <c r="D817" s="2">
        <f>'Defense Ranks'!BW118</f>
        <v>1.4915254237288136</v>
      </c>
      <c r="E817" s="1">
        <f t="shared" si="34"/>
        <v>0.23666666666666666</v>
      </c>
      <c r="F817" s="8">
        <f t="shared" si="35"/>
        <v>16.316551579829152</v>
      </c>
      <c r="G817">
        <f t="shared" si="36"/>
        <v>230</v>
      </c>
      <c r="I817">
        <f>'O and D Ranks'!AP118</f>
        <v>232</v>
      </c>
      <c r="J817">
        <f>'O and D Ranks'!AR118</f>
        <v>236</v>
      </c>
      <c r="K817" s="70">
        <f t="shared" si="37"/>
        <v>0.23</v>
      </c>
      <c r="L817" s="70">
        <f t="shared" si="38"/>
        <v>0.21666666666666667</v>
      </c>
    </row>
    <row r="818" spans="1:12" x14ac:dyDescent="0.3">
      <c r="A818" t="str">
        <f>'Defense Ranks'!A119</f>
        <v>Josh Mahura</v>
      </c>
      <c r="B818" t="str">
        <f>'Defense Ranks'!B119</f>
        <v>FLA</v>
      </c>
      <c r="C818">
        <f>'Defense Ranks'!BC119</f>
        <v>11.972807017544</v>
      </c>
      <c r="D818" s="2">
        <f>'Defense Ranks'!BW119</f>
        <v>4.5635593220338979</v>
      </c>
      <c r="E818" s="1">
        <f t="shared" si="34"/>
        <v>0.53666666666666663</v>
      </c>
      <c r="F818" s="8">
        <f t="shared" si="35"/>
        <v>54.63861507582579</v>
      </c>
      <c r="G818">
        <f t="shared" si="36"/>
        <v>140</v>
      </c>
      <c r="I818">
        <f>'O and D Ranks'!AP119</f>
        <v>212</v>
      </c>
      <c r="J818">
        <f>'O and D Ranks'!AR119</f>
        <v>26</v>
      </c>
      <c r="K818" s="70">
        <f t="shared" si="37"/>
        <v>0.29666666666666669</v>
      </c>
      <c r="L818" s="70">
        <f t="shared" si="38"/>
        <v>0.91666666666666663</v>
      </c>
    </row>
    <row r="819" spans="1:12" x14ac:dyDescent="0.3">
      <c r="A819" t="str">
        <f>'Defense Ranks'!A120</f>
        <v>Josh Manson</v>
      </c>
      <c r="B819" t="str">
        <f>'Defense Ranks'!B120</f>
        <v>COL</v>
      </c>
      <c r="C819">
        <f>'Defense Ranks'!BC120</f>
        <v>15.137209302325999</v>
      </c>
      <c r="D819" s="2">
        <f>'Defense Ranks'!BW120</f>
        <v>5.6949152542372881</v>
      </c>
      <c r="E819" s="1">
        <f t="shared" si="34"/>
        <v>0.85666666666666669</v>
      </c>
      <c r="F819" s="8">
        <f t="shared" si="35"/>
        <v>86.205124162398903</v>
      </c>
      <c r="G819">
        <f t="shared" si="36"/>
        <v>44</v>
      </c>
      <c r="I819">
        <f>'O and D Ranks'!AP120</f>
        <v>80</v>
      </c>
      <c r="J819">
        <f>'O and D Ranks'!AR120</f>
        <v>60</v>
      </c>
      <c r="K819" s="70">
        <f t="shared" si="37"/>
        <v>0.73666666666666669</v>
      </c>
      <c r="L819" s="70">
        <f t="shared" si="38"/>
        <v>0.80333333333333334</v>
      </c>
    </row>
    <row r="820" spans="1:12" x14ac:dyDescent="0.3">
      <c r="A820" t="str">
        <f>'Defense Ranks'!A121</f>
        <v>Josh Morrissey</v>
      </c>
      <c r="B820" t="str">
        <f>'Defense Ranks'!B121</f>
        <v>WPG</v>
      </c>
      <c r="C820">
        <f>'Defense Ranks'!BC121</f>
        <v>19.484782608696001</v>
      </c>
      <c r="D820" s="2">
        <f>'Defense Ranks'!BW121</f>
        <v>6.1610169491525415</v>
      </c>
      <c r="E820" s="1">
        <f t="shared" si="34"/>
        <v>0.98666666666666669</v>
      </c>
      <c r="F820" s="8">
        <f t="shared" si="35"/>
        <v>120.04607590272873</v>
      </c>
      <c r="G820">
        <f t="shared" si="36"/>
        <v>5</v>
      </c>
      <c r="I820">
        <f>'O and D Ranks'!AP121</f>
        <v>4</v>
      </c>
      <c r="J820">
        <f>'O and D Ranks'!AR121</f>
        <v>116</v>
      </c>
      <c r="K820" s="70">
        <f t="shared" si="37"/>
        <v>0.99</v>
      </c>
      <c r="L820" s="70">
        <f t="shared" si="38"/>
        <v>0.6166666666666667</v>
      </c>
    </row>
    <row r="821" spans="1:12" x14ac:dyDescent="0.3">
      <c r="A821" t="str">
        <f>'Defense Ranks'!A122</f>
        <v>Justin Barron</v>
      </c>
      <c r="B821" t="str">
        <f>'Defense Ranks'!B122</f>
        <v>MTL</v>
      </c>
      <c r="C821">
        <f>'Defense Ranks'!BC122</f>
        <v>15.883739837398</v>
      </c>
      <c r="D821" s="2">
        <f>'Defense Ranks'!BW122</f>
        <v>4.0974576271186436</v>
      </c>
      <c r="E821" s="1">
        <f t="shared" si="34"/>
        <v>0.64333333333333331</v>
      </c>
      <c r="F821" s="8">
        <f t="shared" si="35"/>
        <v>65.082950943914682</v>
      </c>
      <c r="G821">
        <f t="shared" si="36"/>
        <v>108</v>
      </c>
      <c r="I821">
        <f>'O and D Ranks'!AP122</f>
        <v>119</v>
      </c>
      <c r="J821">
        <f>'O and D Ranks'!AR122</f>
        <v>171</v>
      </c>
      <c r="K821" s="70">
        <f t="shared" si="37"/>
        <v>0.60666666666666669</v>
      </c>
      <c r="L821" s="70">
        <f t="shared" si="38"/>
        <v>0.43333333333333335</v>
      </c>
    </row>
    <row r="822" spans="1:12" x14ac:dyDescent="0.3">
      <c r="A822" t="str">
        <f>'Defense Ranks'!A123</f>
        <v>Justin Faulk</v>
      </c>
      <c r="B822" t="str">
        <f>'Defense Ranks'!B123</f>
        <v>STL</v>
      </c>
      <c r="C822">
        <f>'Defense Ranks'!BC123</f>
        <v>17.88</v>
      </c>
      <c r="D822" s="2">
        <f>'Defense Ranks'!BW123</f>
        <v>4.046610169491526</v>
      </c>
      <c r="E822" s="1">
        <f t="shared" si="34"/>
        <v>0.71</v>
      </c>
      <c r="F822" s="8">
        <f t="shared" si="35"/>
        <v>72.353389830508476</v>
      </c>
      <c r="G822">
        <f t="shared" si="36"/>
        <v>88</v>
      </c>
      <c r="I822">
        <f>'O and D Ranks'!AP123</f>
        <v>59</v>
      </c>
      <c r="J822">
        <f>'O and D Ranks'!AR123</f>
        <v>190</v>
      </c>
      <c r="K822" s="70">
        <f t="shared" si="37"/>
        <v>0.80666666666666664</v>
      </c>
      <c r="L822" s="70">
        <f t="shared" si="38"/>
        <v>0.37</v>
      </c>
    </row>
    <row r="823" spans="1:12" x14ac:dyDescent="0.3">
      <c r="A823" t="str">
        <f>'Defense Ranks'!A124</f>
        <v>Justin Holl</v>
      </c>
      <c r="B823" t="str">
        <f>'Defense Ranks'!B124</f>
        <v>DET</v>
      </c>
      <c r="C823">
        <f>'Defense Ranks'!BC124</f>
        <v>13.659090909091001</v>
      </c>
      <c r="D823" s="2">
        <f>'Defense Ranks'!BW124</f>
        <v>1.9957627118644068</v>
      </c>
      <c r="E823" s="1">
        <f t="shared" si="34"/>
        <v>0.28333333333333333</v>
      </c>
      <c r="F823" s="8">
        <f t="shared" si="35"/>
        <v>27.260304314329922</v>
      </c>
      <c r="G823">
        <f t="shared" si="36"/>
        <v>216</v>
      </c>
      <c r="I823">
        <f>'O and D Ranks'!AP124</f>
        <v>180</v>
      </c>
      <c r="J823">
        <f>'O and D Ranks'!AR124</f>
        <v>125</v>
      </c>
      <c r="K823" s="70">
        <f t="shared" si="37"/>
        <v>0.40333333333333332</v>
      </c>
      <c r="L823" s="70">
        <f t="shared" si="38"/>
        <v>0.58666666666666667</v>
      </c>
    </row>
    <row r="824" spans="1:12" x14ac:dyDescent="0.3">
      <c r="A824" t="str">
        <f>'Defense Ranks'!A125</f>
        <v>Justin Schultz</v>
      </c>
      <c r="B824" t="str">
        <f>'Defense Ranks'!B125</f>
        <v>SEA</v>
      </c>
      <c r="C824">
        <f>'Defense Ranks'!BC125</f>
        <v>13.209401709402</v>
      </c>
      <c r="D824" s="2">
        <f>'Defense Ranks'!BW125</f>
        <v>5.1059322033898304</v>
      </c>
      <c r="E824" s="1">
        <f t="shared" si="34"/>
        <v>0.66</v>
      </c>
      <c r="F824" s="8">
        <f t="shared" si="35"/>
        <v>67.446309575548341</v>
      </c>
      <c r="G824">
        <f t="shared" si="36"/>
        <v>103</v>
      </c>
      <c r="I824">
        <f>'O and D Ranks'!AP125</f>
        <v>218</v>
      </c>
      <c r="J824">
        <f>'O and D Ranks'!AR125</f>
        <v>29</v>
      </c>
      <c r="K824" s="70">
        <f t="shared" si="37"/>
        <v>0.27666666666666667</v>
      </c>
      <c r="L824" s="70">
        <f t="shared" si="38"/>
        <v>0.90666666666666662</v>
      </c>
    </row>
    <row r="825" spans="1:12" x14ac:dyDescent="0.3">
      <c r="A825" t="str">
        <f>'Defense Ranks'!A126</f>
        <v>Juuso Valimaki</v>
      </c>
      <c r="B825" t="str">
        <f>'Defense Ranks'!B126</f>
        <v>ARI</v>
      </c>
      <c r="C825">
        <f>'Defense Ranks'!BC126</f>
        <v>16.271717171717</v>
      </c>
      <c r="D825" s="2">
        <f>'Defense Ranks'!BW126</f>
        <v>3.8983050847457625</v>
      </c>
      <c r="E825" s="1">
        <f t="shared" si="34"/>
        <v>0.62666666666666671</v>
      </c>
      <c r="F825" s="8">
        <f t="shared" si="35"/>
        <v>63.432117788049318</v>
      </c>
      <c r="G825">
        <f t="shared" si="36"/>
        <v>113</v>
      </c>
      <c r="I825">
        <f>'O and D Ranks'!AP126</f>
        <v>176</v>
      </c>
      <c r="J825">
        <f>'O and D Ranks'!AR126</f>
        <v>32</v>
      </c>
      <c r="K825" s="70">
        <f t="shared" si="37"/>
        <v>0.41666666666666669</v>
      </c>
      <c r="L825" s="70">
        <f t="shared" si="38"/>
        <v>0.89666666666666661</v>
      </c>
    </row>
    <row r="826" spans="1:12" x14ac:dyDescent="0.3">
      <c r="A826" t="str">
        <f>'Defense Ranks'!A127</f>
        <v>K'Andre Miller</v>
      </c>
      <c r="B826" t="str">
        <f>'Defense Ranks'!B127</f>
        <v>NYR</v>
      </c>
      <c r="C826">
        <f>'Defense Ranks'!BC127</f>
        <v>18.545185185185002</v>
      </c>
      <c r="D826" s="2">
        <f>'Defense Ranks'!BW127</f>
        <v>3.3093220338983049</v>
      </c>
      <c r="E826" s="1">
        <f t="shared" si="34"/>
        <v>0.60333333333333339</v>
      </c>
      <c r="F826" s="8">
        <f t="shared" si="35"/>
        <v>61.371989956057142</v>
      </c>
      <c r="G826">
        <f t="shared" si="36"/>
        <v>120</v>
      </c>
      <c r="I826">
        <f>'O and D Ranks'!AP127</f>
        <v>134</v>
      </c>
      <c r="J826">
        <f>'O and D Ranks'!AR127</f>
        <v>122</v>
      </c>
      <c r="K826" s="70">
        <f t="shared" si="37"/>
        <v>0.55666666666666664</v>
      </c>
      <c r="L826" s="70">
        <f t="shared" si="38"/>
        <v>0.59666666666666668</v>
      </c>
    </row>
    <row r="827" spans="1:12" x14ac:dyDescent="0.3">
      <c r="A827" t="str">
        <f>'Defense Ranks'!A128</f>
        <v>Kaedan Korczak</v>
      </c>
      <c r="B827" t="str">
        <f>'Defense Ranks'!B128</f>
        <v>VGK</v>
      </c>
      <c r="C827">
        <f>'Defense Ranks'!BC128</f>
        <v>15.022727272727</v>
      </c>
      <c r="D827" s="2">
        <f>'Defense Ranks'!BW128</f>
        <v>5.389830508474577</v>
      </c>
      <c r="E827" s="1">
        <f t="shared" si="34"/>
        <v>0.80666666666666664</v>
      </c>
      <c r="F827" s="8">
        <f t="shared" si="35"/>
        <v>80.969953775037055</v>
      </c>
      <c r="G827">
        <f t="shared" si="36"/>
        <v>59</v>
      </c>
      <c r="I827">
        <f>'O and D Ranks'!AP128</f>
        <v>105</v>
      </c>
      <c r="J827">
        <f>'O and D Ranks'!AR128</f>
        <v>48</v>
      </c>
      <c r="K827" s="70">
        <f t="shared" si="37"/>
        <v>0.65333333333333332</v>
      </c>
      <c r="L827" s="70">
        <f t="shared" si="38"/>
        <v>0.84333333333333338</v>
      </c>
    </row>
    <row r="828" spans="1:12" x14ac:dyDescent="0.3">
      <c r="A828" t="str">
        <f>'Defense Ranks'!A129</f>
        <v>Kaiden Guhle</v>
      </c>
      <c r="B828" t="str">
        <f>'Defense Ranks'!B129</f>
        <v>MTL</v>
      </c>
      <c r="C828">
        <f>'Defense Ranks'!BC129</f>
        <v>17.495075757576</v>
      </c>
      <c r="D828" s="2">
        <f>'Defense Ranks'!BW129</f>
        <v>3.4110169491525424</v>
      </c>
      <c r="E828" s="1">
        <f t="shared" si="34"/>
        <v>0.58666666666666667</v>
      </c>
      <c r="F828" s="8">
        <f t="shared" si="35"/>
        <v>59.675999935799489</v>
      </c>
      <c r="G828">
        <f t="shared" si="36"/>
        <v>125</v>
      </c>
      <c r="I828">
        <f>'O and D Ranks'!AP129</f>
        <v>147</v>
      </c>
      <c r="J828">
        <f>'O and D Ranks'!AR129</f>
        <v>136</v>
      </c>
      <c r="K828" s="70">
        <f t="shared" si="37"/>
        <v>0.51333333333333331</v>
      </c>
      <c r="L828" s="70">
        <f t="shared" si="38"/>
        <v>0.55000000000000004</v>
      </c>
    </row>
    <row r="829" spans="1:12" x14ac:dyDescent="0.3">
      <c r="A829" t="str">
        <f>'Defense Ranks'!A130</f>
        <v>Kevin Bahl</v>
      </c>
      <c r="B829" t="str">
        <f>'Defense Ranks'!B130</f>
        <v>N.J</v>
      </c>
      <c r="C829">
        <f>'Defense Ranks'!BC130</f>
        <v>15.241666666666999</v>
      </c>
      <c r="D829" s="2">
        <f>'Defense Ranks'!BW130</f>
        <v>2.7669491525423728</v>
      </c>
      <c r="E829" s="1">
        <f t="shared" si="34"/>
        <v>0.39666666666666667</v>
      </c>
      <c r="F829" s="8">
        <f t="shared" si="35"/>
        <v>42.172916666667589</v>
      </c>
      <c r="G829">
        <f t="shared" si="36"/>
        <v>182</v>
      </c>
      <c r="I829">
        <f>'O and D Ranks'!AP130</f>
        <v>182</v>
      </c>
      <c r="J829">
        <f>'O and D Ranks'!AR130</f>
        <v>37</v>
      </c>
      <c r="K829" s="70">
        <f t="shared" si="37"/>
        <v>0.39666666666666667</v>
      </c>
      <c r="L829" s="70">
        <f t="shared" si="38"/>
        <v>0.88</v>
      </c>
    </row>
    <row r="830" spans="1:12" x14ac:dyDescent="0.3">
      <c r="A830" t="str">
        <f>'Defense Ranks'!A131</f>
        <v>Kevin Korchinski</v>
      </c>
      <c r="B830" t="str">
        <f>'Defense Ranks'!B131</f>
        <v>CHI</v>
      </c>
      <c r="C830">
        <f>'Defense Ranks'!BC131</f>
        <v>16.610852713178001</v>
      </c>
      <c r="D830" s="2">
        <f>'Defense Ranks'!BW131</f>
        <v>2.1271186440677967</v>
      </c>
      <c r="E830" s="1">
        <f t="shared" ref="E830:E893" si="39">_xlfn.RANK.EQ(F830,$F$701:$F$1000,1)/COUNT($F$701:$F$1000)</f>
        <v>0.34666666666666668</v>
      </c>
      <c r="F830" s="8">
        <f t="shared" ref="F830:F893" si="40">D830*C830</f>
        <v>35.333254500065074</v>
      </c>
      <c r="G830">
        <f t="shared" ref="G830:G893" si="41">RANK(F830,$F$701:$F$1000)</f>
        <v>197</v>
      </c>
      <c r="I830">
        <f>'O and D Ranks'!AP131</f>
        <v>159</v>
      </c>
      <c r="J830">
        <f>'O and D Ranks'!AR131</f>
        <v>216</v>
      </c>
      <c r="K830" s="70">
        <f t="shared" ref="K830:K893" si="42">_xlfn.RANK.EQ(I830,$I$701:$I$1000,)/COUNT($I$701:$I$1000)</f>
        <v>0.47333333333333333</v>
      </c>
      <c r="L830" s="70">
        <f t="shared" ref="L830:L893" si="43">_xlfn.RANK.EQ(J830,$J$701:$J$1000,)/COUNT($J$701:$J$1000)</f>
        <v>0.28333333333333333</v>
      </c>
    </row>
    <row r="831" spans="1:12" x14ac:dyDescent="0.3">
      <c r="A831" t="str">
        <f>'Defense Ranks'!A132</f>
        <v>Kevin Shattenkirk</v>
      </c>
      <c r="B831" t="str">
        <f>'Defense Ranks'!B132</f>
        <v>BOS</v>
      </c>
      <c r="C831">
        <f>'Defense Ranks'!BC132</f>
        <v>13.683333333333</v>
      </c>
      <c r="D831" s="2">
        <f>'Defense Ranks'!BW132</f>
        <v>3.2796610169491527</v>
      </c>
      <c r="E831" s="1">
        <f t="shared" si="39"/>
        <v>0.43</v>
      </c>
      <c r="F831" s="8">
        <f t="shared" si="40"/>
        <v>44.876694915253147</v>
      </c>
      <c r="G831">
        <f t="shared" si="41"/>
        <v>172</v>
      </c>
      <c r="I831">
        <f>'O and D Ranks'!AP132</f>
        <v>206</v>
      </c>
      <c r="J831">
        <f>'O and D Ranks'!AR132</f>
        <v>90</v>
      </c>
      <c r="K831" s="70">
        <f t="shared" si="42"/>
        <v>0.31666666666666665</v>
      </c>
      <c r="L831" s="70">
        <f t="shared" si="43"/>
        <v>0.70333333333333337</v>
      </c>
    </row>
    <row r="832" spans="1:12" x14ac:dyDescent="0.3">
      <c r="A832" t="str">
        <f>'Defense Ranks'!A133</f>
        <v>Kris Letang</v>
      </c>
      <c r="B832" t="str">
        <f>'Defense Ranks'!B133</f>
        <v>PIT</v>
      </c>
      <c r="C832">
        <f>'Defense Ranks'!BC133</f>
        <v>19.022348484847999</v>
      </c>
      <c r="D832" s="2">
        <f>'Defense Ranks'!BW133</f>
        <v>5.7711864406779663</v>
      </c>
      <c r="E832" s="1">
        <f t="shared" si="39"/>
        <v>0.95666666666666667</v>
      </c>
      <c r="F832" s="8">
        <f t="shared" si="40"/>
        <v>109.78151964560583</v>
      </c>
      <c r="G832">
        <f t="shared" si="41"/>
        <v>14</v>
      </c>
      <c r="I832">
        <f>'O and D Ranks'!AP133</f>
        <v>1</v>
      </c>
      <c r="J832">
        <f>'O and D Ranks'!AR133</f>
        <v>146</v>
      </c>
      <c r="K832" s="70">
        <f t="shared" si="42"/>
        <v>1</v>
      </c>
      <c r="L832" s="70">
        <f t="shared" si="43"/>
        <v>0.51666666666666672</v>
      </c>
    </row>
    <row r="833" spans="1:12" x14ac:dyDescent="0.3">
      <c r="A833" t="str">
        <f>'Defense Ranks'!A134</f>
        <v>Kyle Burroughs</v>
      </c>
      <c r="B833" t="str">
        <f>'Defense Ranks'!B134</f>
        <v>S.J</v>
      </c>
      <c r="C833">
        <f>'Defense Ranks'!BC134</f>
        <v>16.726587301586999</v>
      </c>
      <c r="D833" s="2">
        <f>'Defense Ranks'!BW134</f>
        <v>2.6101694915254239</v>
      </c>
      <c r="E833" s="1">
        <f t="shared" si="39"/>
        <v>0.41</v>
      </c>
      <c r="F833" s="8">
        <f t="shared" si="40"/>
        <v>43.659227871938953</v>
      </c>
      <c r="G833">
        <f t="shared" si="41"/>
        <v>178</v>
      </c>
      <c r="I833">
        <f>'O and D Ranks'!AP134</f>
        <v>116</v>
      </c>
      <c r="J833">
        <f>'O and D Ranks'!AR134</f>
        <v>219</v>
      </c>
      <c r="K833" s="70">
        <f t="shared" si="42"/>
        <v>0.6166666666666667</v>
      </c>
      <c r="L833" s="70">
        <f t="shared" si="43"/>
        <v>0.27333333333333332</v>
      </c>
    </row>
    <row r="834" spans="1:12" x14ac:dyDescent="0.3">
      <c r="A834" t="str">
        <f>'Defense Ranks'!A135</f>
        <v>Louis Crevier</v>
      </c>
      <c r="B834" t="str">
        <f>'Defense Ranks'!B135</f>
        <v>CHI</v>
      </c>
      <c r="C834">
        <f>'Defense Ranks'!BC135</f>
        <v>14.571111111111</v>
      </c>
      <c r="D834" s="2">
        <f>'Defense Ranks'!BW135</f>
        <v>1.0254237288135593</v>
      </c>
      <c r="E834" s="1">
        <f t="shared" si="39"/>
        <v>0.23333333333333334</v>
      </c>
      <c r="F834" s="8">
        <f t="shared" si="40"/>
        <v>14.941563088512126</v>
      </c>
      <c r="G834">
        <f t="shared" si="41"/>
        <v>231</v>
      </c>
      <c r="I834">
        <f>'O and D Ranks'!AP135</f>
        <v>229</v>
      </c>
      <c r="J834">
        <f>'O and D Ranks'!AR135</f>
        <v>226</v>
      </c>
      <c r="K834" s="70">
        <f t="shared" si="42"/>
        <v>0.24</v>
      </c>
      <c r="L834" s="70">
        <f t="shared" si="43"/>
        <v>0.25</v>
      </c>
    </row>
    <row r="835" spans="1:12" x14ac:dyDescent="0.3">
      <c r="A835" t="str">
        <f>'Defense Ranks'!A136</f>
        <v>Luke Hughes</v>
      </c>
      <c r="B835" t="str">
        <f>'Defense Ranks'!B136</f>
        <v>N.J</v>
      </c>
      <c r="C835">
        <f>'Defense Ranks'!BC136</f>
        <v>16.279347826087001</v>
      </c>
      <c r="D835" s="2">
        <f>'Defense Ranks'!BW136</f>
        <v>5.6652542372881358</v>
      </c>
      <c r="E835" s="1">
        <f t="shared" si="39"/>
        <v>0.89</v>
      </c>
      <c r="F835" s="8">
        <f t="shared" si="40"/>
        <v>92.226644252026787</v>
      </c>
      <c r="G835">
        <f t="shared" si="41"/>
        <v>34</v>
      </c>
      <c r="I835">
        <f>'O and D Ranks'!AP136</f>
        <v>52</v>
      </c>
      <c r="J835">
        <f>'O and D Ranks'!AR136</f>
        <v>69</v>
      </c>
      <c r="K835" s="70">
        <f t="shared" si="42"/>
        <v>0.83</v>
      </c>
      <c r="L835" s="70">
        <f t="shared" si="43"/>
        <v>0.77333333333333332</v>
      </c>
    </row>
    <row r="836" spans="1:12" x14ac:dyDescent="0.3">
      <c r="A836" t="str">
        <f>'Defense Ranks'!A137</f>
        <v>Luke Schenn</v>
      </c>
      <c r="B836" t="str">
        <f>'Defense Ranks'!B137</f>
        <v>NSH</v>
      </c>
      <c r="C836">
        <f>'Defense Ranks'!BC137</f>
        <v>12.960344827586001</v>
      </c>
      <c r="D836" s="2">
        <f>'Defense Ranks'!BW137</f>
        <v>2.9915254237288136</v>
      </c>
      <c r="E836" s="1">
        <f t="shared" si="39"/>
        <v>0.35666666666666669</v>
      </c>
      <c r="F836" s="8">
        <f t="shared" si="40"/>
        <v>38.771201052015748</v>
      </c>
      <c r="G836">
        <f t="shared" si="41"/>
        <v>194</v>
      </c>
      <c r="I836">
        <f>'O and D Ranks'!AP137</f>
        <v>203</v>
      </c>
      <c r="J836">
        <f>'O and D Ranks'!AR137</f>
        <v>129</v>
      </c>
      <c r="K836" s="70">
        <f t="shared" si="42"/>
        <v>0.32666666666666666</v>
      </c>
      <c r="L836" s="70">
        <f t="shared" si="43"/>
        <v>0.57333333333333336</v>
      </c>
    </row>
    <row r="837" spans="1:12" x14ac:dyDescent="0.3">
      <c r="A837" t="str">
        <f>'Defense Ranks'!A138</f>
        <v>MacKenzie Weegar</v>
      </c>
      <c r="B837" t="str">
        <f>'Defense Ranks'!B138</f>
        <v>CGY</v>
      </c>
      <c r="C837">
        <f>'Defense Ranks'!BC138</f>
        <v>17.466666666666999</v>
      </c>
      <c r="D837" s="2">
        <f>'Defense Ranks'!BW138</f>
        <v>5.2288135593220337</v>
      </c>
      <c r="E837" s="1">
        <f t="shared" si="39"/>
        <v>0.8833333333333333</v>
      </c>
      <c r="F837" s="8">
        <f t="shared" si="40"/>
        <v>91.329943502826595</v>
      </c>
      <c r="G837">
        <f t="shared" si="41"/>
        <v>36</v>
      </c>
      <c r="I837">
        <f>'O and D Ranks'!AP138</f>
        <v>34</v>
      </c>
      <c r="J837">
        <f>'O and D Ranks'!AR138</f>
        <v>145</v>
      </c>
      <c r="K837" s="70">
        <f t="shared" si="42"/>
        <v>0.89</v>
      </c>
      <c r="L837" s="70">
        <f t="shared" si="43"/>
        <v>0.52</v>
      </c>
    </row>
    <row r="838" spans="1:12" x14ac:dyDescent="0.3">
      <c r="A838" t="str">
        <f>'Defense Ranks'!A139</f>
        <v>Marc Staal</v>
      </c>
      <c r="B838" t="str">
        <f>'Defense Ranks'!B139</f>
        <v>PHI</v>
      </c>
      <c r="C838">
        <f>'Defense Ranks'!BC139</f>
        <v>11.972549019608</v>
      </c>
      <c r="D838" s="2">
        <f>'Defense Ranks'!BW139</f>
        <v>4.546610169491526</v>
      </c>
      <c r="E838" s="1">
        <f t="shared" si="39"/>
        <v>0.53333333333333333</v>
      </c>
      <c r="F838" s="8">
        <f t="shared" si="40"/>
        <v>54.434513127285527</v>
      </c>
      <c r="G838">
        <f t="shared" si="41"/>
        <v>141</v>
      </c>
      <c r="I838">
        <f>'O and D Ranks'!AP139</f>
        <v>65</v>
      </c>
      <c r="J838">
        <f>'O and D Ranks'!AR139</f>
        <v>206</v>
      </c>
      <c r="K838" s="70">
        <f t="shared" si="42"/>
        <v>0.78666666666666663</v>
      </c>
      <c r="L838" s="70">
        <f t="shared" si="43"/>
        <v>0.31666666666666665</v>
      </c>
    </row>
    <row r="839" spans="1:12" x14ac:dyDescent="0.3">
      <c r="A839" t="str">
        <f>'Defense Ranks'!A140</f>
        <v>Marc-Edouard Vlasic</v>
      </c>
      <c r="B839" t="str">
        <f>'Defense Ranks'!B140</f>
        <v>S.J</v>
      </c>
      <c r="C839">
        <f>'Defense Ranks'!BC140</f>
        <v>13.753846153846</v>
      </c>
      <c r="D839" s="2">
        <f>'Defense Ranks'!BW140</f>
        <v>1.8050847457627117</v>
      </c>
      <c r="E839" s="1">
        <f t="shared" si="39"/>
        <v>0.27333333333333332</v>
      </c>
      <c r="F839" s="8">
        <f t="shared" si="40"/>
        <v>24.826857887874556</v>
      </c>
      <c r="G839">
        <f t="shared" si="41"/>
        <v>219</v>
      </c>
      <c r="I839">
        <f>'O and D Ranks'!AP140</f>
        <v>189</v>
      </c>
      <c r="J839">
        <f>'O and D Ranks'!AR140</f>
        <v>233</v>
      </c>
      <c r="K839" s="70">
        <f t="shared" si="42"/>
        <v>0.37333333333333335</v>
      </c>
      <c r="L839" s="70">
        <f t="shared" si="43"/>
        <v>0.22666666666666666</v>
      </c>
    </row>
    <row r="840" spans="1:12" x14ac:dyDescent="0.3">
      <c r="A840" t="str">
        <f>'Defense Ranks'!A141</f>
        <v>Marco Scandella</v>
      </c>
      <c r="B840" t="str">
        <f>'Defense Ranks'!B141</f>
        <v>STL</v>
      </c>
      <c r="C840">
        <f>'Defense Ranks'!BC141</f>
        <v>11.560569105691</v>
      </c>
      <c r="D840" s="2">
        <f>'Defense Ranks'!BW141</f>
        <v>2.3728813559322033</v>
      </c>
      <c r="E840" s="1">
        <f t="shared" si="39"/>
        <v>0.28666666666666668</v>
      </c>
      <c r="F840" s="8">
        <f t="shared" si="40"/>
        <v>27.43185889486</v>
      </c>
      <c r="G840">
        <f t="shared" si="41"/>
        <v>215</v>
      </c>
      <c r="I840">
        <f>'O and D Ranks'!AP141</f>
        <v>205</v>
      </c>
      <c r="J840">
        <f>'O and D Ranks'!AR141</f>
        <v>191</v>
      </c>
      <c r="K840" s="70">
        <f t="shared" si="42"/>
        <v>0.32</v>
      </c>
      <c r="L840" s="70">
        <f t="shared" si="43"/>
        <v>0.36666666666666664</v>
      </c>
    </row>
    <row r="841" spans="1:12" x14ac:dyDescent="0.3">
      <c r="A841" t="str">
        <f>'Defense Ranks'!A142</f>
        <v>Marcus Pettersson</v>
      </c>
      <c r="B841" t="str">
        <f>'Defense Ranks'!B142</f>
        <v>PIT</v>
      </c>
      <c r="C841">
        <f>'Defense Ranks'!BC142</f>
        <v>18.658712121212002</v>
      </c>
      <c r="D841" s="2">
        <f>'Defense Ranks'!BW142</f>
        <v>4.4194915254237284</v>
      </c>
      <c r="E841" s="1">
        <f t="shared" si="39"/>
        <v>0.83</v>
      </c>
      <c r="F841" s="8">
        <f t="shared" si="40"/>
        <v>82.462020095017436</v>
      </c>
      <c r="G841">
        <f t="shared" si="41"/>
        <v>52</v>
      </c>
      <c r="I841">
        <f>'O and D Ranks'!AP142</f>
        <v>25</v>
      </c>
      <c r="J841">
        <f>'O and D Ranks'!AR142</f>
        <v>153</v>
      </c>
      <c r="K841" s="70">
        <f t="shared" si="42"/>
        <v>0.92</v>
      </c>
      <c r="L841" s="70">
        <f t="shared" si="43"/>
        <v>0.49333333333333335</v>
      </c>
    </row>
    <row r="842" spans="1:12" x14ac:dyDescent="0.3">
      <c r="A842" t="str">
        <f>'Defense Ranks'!A143</f>
        <v>Mario Ferraro</v>
      </c>
      <c r="B842" t="str">
        <f>'Defense Ranks'!B143</f>
        <v>S.J</v>
      </c>
      <c r="C842">
        <f>'Defense Ranks'!BC143</f>
        <v>18.245035460993002</v>
      </c>
      <c r="D842" s="2">
        <f>'Defense Ranks'!BW143</f>
        <v>3.0593220338983054</v>
      </c>
      <c r="E842" s="1">
        <f t="shared" si="39"/>
        <v>0.54666666666666663</v>
      </c>
      <c r="F842" s="8">
        <f t="shared" si="40"/>
        <v>55.817438995071818</v>
      </c>
      <c r="G842">
        <f t="shared" si="41"/>
        <v>137</v>
      </c>
      <c r="I842">
        <f>'O and D Ranks'!AP143</f>
        <v>124</v>
      </c>
      <c r="J842">
        <f>'O and D Ranks'!AR143</f>
        <v>186</v>
      </c>
      <c r="K842" s="70">
        <f t="shared" si="42"/>
        <v>0.59</v>
      </c>
      <c r="L842" s="70">
        <f t="shared" si="43"/>
        <v>0.38333333333333336</v>
      </c>
    </row>
    <row r="843" spans="1:12" x14ac:dyDescent="0.3">
      <c r="A843" t="str">
        <f>'Defense Ranks'!A144</f>
        <v>Mark Friedman</v>
      </c>
      <c r="B843" t="str">
        <f>'Defense Ranks'!B144</f>
        <v>VAN</v>
      </c>
      <c r="C843">
        <f>'Defense Ranks'!BC144</f>
        <v>12.07037037037</v>
      </c>
      <c r="D843" s="2">
        <f>'Defense Ranks'!BW144</f>
        <v>4.3601694915254239</v>
      </c>
      <c r="E843" s="1">
        <f t="shared" si="39"/>
        <v>0.5033333333333333</v>
      </c>
      <c r="F843" s="8">
        <f t="shared" si="40"/>
        <v>52.628860640299706</v>
      </c>
      <c r="G843">
        <f t="shared" si="41"/>
        <v>150</v>
      </c>
      <c r="I843">
        <f>'O and D Ranks'!AP144</f>
        <v>78</v>
      </c>
      <c r="J843">
        <f>'O and D Ranks'!AR144</f>
        <v>74</v>
      </c>
      <c r="K843" s="70">
        <f t="shared" si="42"/>
        <v>0.74333333333333329</v>
      </c>
      <c r="L843" s="70">
        <f t="shared" si="43"/>
        <v>0.75666666666666671</v>
      </c>
    </row>
    <row r="844" spans="1:12" x14ac:dyDescent="0.3">
      <c r="A844" t="str">
        <f>'Defense Ranks'!A145</f>
        <v>Mark Giordano</v>
      </c>
      <c r="B844" t="str">
        <f>'Defense Ranks'!B145</f>
        <v>TOR</v>
      </c>
      <c r="C844">
        <f>'Defense Ranks'!BC145</f>
        <v>14.133333333333001</v>
      </c>
      <c r="D844" s="2">
        <f>'Defense Ranks'!BW145</f>
        <v>4.0508474576271194</v>
      </c>
      <c r="E844" s="1">
        <f t="shared" si="39"/>
        <v>0.56000000000000005</v>
      </c>
      <c r="F844" s="8">
        <f t="shared" si="40"/>
        <v>57.251977401128606</v>
      </c>
      <c r="G844">
        <f t="shared" si="41"/>
        <v>133</v>
      </c>
      <c r="I844">
        <f>'O and D Ranks'!AP145</f>
        <v>41</v>
      </c>
      <c r="J844">
        <f>'O and D Ranks'!AR145</f>
        <v>203</v>
      </c>
      <c r="K844" s="70">
        <f t="shared" si="42"/>
        <v>0.8666666666666667</v>
      </c>
      <c r="L844" s="70">
        <f t="shared" si="43"/>
        <v>0.32666666666666666</v>
      </c>
    </row>
    <row r="845" spans="1:12" x14ac:dyDescent="0.3">
      <c r="A845" t="str">
        <f>'Defense Ranks'!A146</f>
        <v>Martin Fehervary</v>
      </c>
      <c r="B845" t="str">
        <f>'Defense Ranks'!B146</f>
        <v>WSH</v>
      </c>
      <c r="C845">
        <f>'Defense Ranks'!BC146</f>
        <v>16.3125</v>
      </c>
      <c r="D845" s="2">
        <f>'Defense Ranks'!BW146</f>
        <v>3.0805084745762707</v>
      </c>
      <c r="E845" s="1">
        <f t="shared" si="39"/>
        <v>0.48</v>
      </c>
      <c r="F845" s="8">
        <f t="shared" si="40"/>
        <v>50.250794491525419</v>
      </c>
      <c r="G845">
        <f t="shared" si="41"/>
        <v>157</v>
      </c>
      <c r="I845">
        <f>'O and D Ranks'!AP146</f>
        <v>191</v>
      </c>
      <c r="J845">
        <f>'O and D Ranks'!AR146</f>
        <v>112</v>
      </c>
      <c r="K845" s="70">
        <f t="shared" si="42"/>
        <v>0.36666666666666664</v>
      </c>
      <c r="L845" s="70">
        <f t="shared" si="43"/>
        <v>0.63</v>
      </c>
    </row>
    <row r="846" spans="1:12" x14ac:dyDescent="0.3">
      <c r="A846" t="str">
        <f>'Defense Ranks'!A147</f>
        <v>Mason Lohrei</v>
      </c>
      <c r="B846" t="str">
        <f>'Defense Ranks'!B147</f>
        <v>BOS</v>
      </c>
      <c r="C846">
        <f>'Defense Ranks'!BC147</f>
        <v>15.110493827159999</v>
      </c>
      <c r="D846" s="2">
        <f>'Defense Ranks'!BW147</f>
        <v>2.1483050847457625</v>
      </c>
      <c r="E846" s="1">
        <f t="shared" si="39"/>
        <v>0.31666666666666665</v>
      </c>
      <c r="F846" s="8">
        <f t="shared" si="40"/>
        <v>32.461950721907286</v>
      </c>
      <c r="G846">
        <f t="shared" si="41"/>
        <v>206</v>
      </c>
      <c r="I846">
        <f>'O and D Ranks'!AP147</f>
        <v>190</v>
      </c>
      <c r="J846">
        <f>'O and D Ranks'!AR147</f>
        <v>208</v>
      </c>
      <c r="K846" s="70">
        <f t="shared" si="42"/>
        <v>0.37</v>
      </c>
      <c r="L846" s="70">
        <f t="shared" si="43"/>
        <v>0.31</v>
      </c>
    </row>
    <row r="847" spans="1:12" x14ac:dyDescent="0.3">
      <c r="A847" t="str">
        <f>'Defense Ranks'!A148</f>
        <v>Matt Dumba</v>
      </c>
      <c r="B847" t="str">
        <f>'Defense Ranks'!B148</f>
        <v>ARI</v>
      </c>
      <c r="C847">
        <f>'Defense Ranks'!BC148</f>
        <v>16.033333333333001</v>
      </c>
      <c r="D847" s="2">
        <f>'Defense Ranks'!BW148</f>
        <v>2.2542372881355934</v>
      </c>
      <c r="E847" s="1">
        <f t="shared" si="39"/>
        <v>0.35</v>
      </c>
      <c r="F847" s="8">
        <f t="shared" si="40"/>
        <v>36.142937853106602</v>
      </c>
      <c r="G847">
        <f t="shared" si="41"/>
        <v>196</v>
      </c>
      <c r="I847">
        <f>'O and D Ranks'!AP148</f>
        <v>166</v>
      </c>
      <c r="J847">
        <f>'O and D Ranks'!AR148</f>
        <v>166</v>
      </c>
      <c r="K847" s="70">
        <f t="shared" si="42"/>
        <v>0.45</v>
      </c>
      <c r="L847" s="70">
        <f t="shared" si="43"/>
        <v>0.45</v>
      </c>
    </row>
    <row r="848" spans="1:12" x14ac:dyDescent="0.3">
      <c r="A848" t="str">
        <f>'Defense Ranks'!A149</f>
        <v>Matt Grzelcyk</v>
      </c>
      <c r="B848" t="str">
        <f>'Defense Ranks'!B149</f>
        <v>BOS</v>
      </c>
      <c r="C848">
        <f>'Defense Ranks'!BC149</f>
        <v>15.610784313725</v>
      </c>
      <c r="D848" s="2">
        <f>'Defense Ranks'!BW149</f>
        <v>2.843220338983051</v>
      </c>
      <c r="E848" s="1">
        <f t="shared" si="39"/>
        <v>0.42333333333333334</v>
      </c>
      <c r="F848" s="8">
        <f t="shared" si="40"/>
        <v>44.384899468260492</v>
      </c>
      <c r="G848">
        <f t="shared" si="41"/>
        <v>174</v>
      </c>
      <c r="I848">
        <f>'O and D Ranks'!AP149</f>
        <v>88</v>
      </c>
      <c r="J848">
        <f>'O and D Ranks'!AR149</f>
        <v>218</v>
      </c>
      <c r="K848" s="70">
        <f t="shared" si="42"/>
        <v>0.71</v>
      </c>
      <c r="L848" s="70">
        <f t="shared" si="43"/>
        <v>0.27666666666666667</v>
      </c>
    </row>
    <row r="849" spans="1:12" x14ac:dyDescent="0.3">
      <c r="A849" t="str">
        <f>'Defense Ranks'!A150</f>
        <v>Matt Roy</v>
      </c>
      <c r="B849" t="str">
        <f>'Defense Ranks'!B150</f>
        <v>L.A</v>
      </c>
      <c r="C849">
        <f>'Defense Ranks'!BC150</f>
        <v>17.098484848485</v>
      </c>
      <c r="D849" s="2">
        <f>'Defense Ranks'!BW150</f>
        <v>6.4152542372881358</v>
      </c>
      <c r="E849" s="1">
        <f t="shared" si="39"/>
        <v>0.95333333333333337</v>
      </c>
      <c r="F849" s="8">
        <f t="shared" si="40"/>
        <v>109.69112737545039</v>
      </c>
      <c r="G849">
        <f t="shared" si="41"/>
        <v>15</v>
      </c>
      <c r="I849">
        <f>'O and D Ranks'!AP150</f>
        <v>30</v>
      </c>
      <c r="J849">
        <f>'O and D Ranks'!AR150</f>
        <v>8</v>
      </c>
      <c r="K849" s="70">
        <f t="shared" si="42"/>
        <v>0.90333333333333332</v>
      </c>
      <c r="L849" s="70">
        <f t="shared" si="43"/>
        <v>0.97666666666666668</v>
      </c>
    </row>
    <row r="850" spans="1:12" x14ac:dyDescent="0.3">
      <c r="A850" t="str">
        <f>'Defense Ranks'!A151</f>
        <v>Matthew Benning</v>
      </c>
      <c r="B850" t="str">
        <f>'Defense Ranks'!B151</f>
        <v>S.J</v>
      </c>
      <c r="C850">
        <f>'Defense Ranks'!BC151</f>
        <v>14.939285714285999</v>
      </c>
      <c r="D850" s="2">
        <f>'Defense Ranks'!BW151</f>
        <v>1.5254237288135593</v>
      </c>
      <c r="E850" s="1">
        <f t="shared" si="39"/>
        <v>0.25666666666666665</v>
      </c>
      <c r="F850" s="8">
        <f t="shared" si="40"/>
        <v>22.788740920097286</v>
      </c>
      <c r="G850">
        <f t="shared" si="41"/>
        <v>224</v>
      </c>
      <c r="I850">
        <f>'O and D Ranks'!AP151</f>
        <v>199</v>
      </c>
      <c r="J850">
        <f>'O and D Ranks'!AR151</f>
        <v>232</v>
      </c>
      <c r="K850" s="70">
        <f t="shared" si="42"/>
        <v>0.34</v>
      </c>
      <c r="L850" s="70">
        <f t="shared" si="43"/>
        <v>0.23</v>
      </c>
    </row>
    <row r="851" spans="1:12" x14ac:dyDescent="0.3">
      <c r="A851" t="str">
        <f>'Defense Ranks'!A152</f>
        <v>Mattias Ekholm</v>
      </c>
      <c r="B851" t="str">
        <f>'Defense Ranks'!B152</f>
        <v>EDM</v>
      </c>
      <c r="C851">
        <f>'Defense Ranks'!BC152</f>
        <v>17.067829457363999</v>
      </c>
      <c r="D851" s="2">
        <f>'Defense Ranks'!BW152</f>
        <v>6.8347457627118651</v>
      </c>
      <c r="E851" s="1">
        <f t="shared" si="39"/>
        <v>0.97666666666666668</v>
      </c>
      <c r="F851" s="8">
        <f t="shared" si="40"/>
        <v>116.65427506240734</v>
      </c>
      <c r="G851">
        <f t="shared" si="41"/>
        <v>8</v>
      </c>
      <c r="I851">
        <f>'O and D Ranks'!AP152</f>
        <v>8</v>
      </c>
      <c r="J851">
        <f>'O and D Ranks'!AR152</f>
        <v>4</v>
      </c>
      <c r="K851" s="70">
        <f t="shared" si="42"/>
        <v>0.97666666666666668</v>
      </c>
      <c r="L851" s="70">
        <f t="shared" si="43"/>
        <v>0.99</v>
      </c>
    </row>
    <row r="852" spans="1:12" x14ac:dyDescent="0.3">
      <c r="A852" t="str">
        <f>'Defense Ranks'!A153</f>
        <v>Mattias Samuelsson</v>
      </c>
      <c r="B852" t="str">
        <f>'Defense Ranks'!B153</f>
        <v>BUF</v>
      </c>
      <c r="C852">
        <f>'Defense Ranks'!BC153</f>
        <v>17.036178861789001</v>
      </c>
      <c r="D852" s="2">
        <f>'Defense Ranks'!BW153</f>
        <v>4.703389830508474</v>
      </c>
      <c r="E852" s="1">
        <f t="shared" si="39"/>
        <v>0.79</v>
      </c>
      <c r="F852" s="8">
        <f t="shared" si="40"/>
        <v>80.12779040926182</v>
      </c>
      <c r="G852">
        <f t="shared" si="41"/>
        <v>64</v>
      </c>
      <c r="I852">
        <f>'O and D Ranks'!AP153</f>
        <v>77</v>
      </c>
      <c r="J852">
        <f>'O and D Ranks'!AR153</f>
        <v>57</v>
      </c>
      <c r="K852" s="70">
        <f t="shared" si="42"/>
        <v>0.7466666666666667</v>
      </c>
      <c r="L852" s="70">
        <f t="shared" si="43"/>
        <v>0.81333333333333335</v>
      </c>
    </row>
    <row r="853" spans="1:12" x14ac:dyDescent="0.3">
      <c r="A853" t="str">
        <f>'Defense Ranks'!A154</f>
        <v>Michael Kesselring</v>
      </c>
      <c r="B853" t="str">
        <f>'Defense Ranks'!B154</f>
        <v>ARI</v>
      </c>
      <c r="C853">
        <f>'Defense Ranks'!BC154</f>
        <v>13.594444444443999</v>
      </c>
      <c r="D853" s="2">
        <f>'Defense Ranks'!BW154</f>
        <v>5.9194915254237284</v>
      </c>
      <c r="E853" s="1">
        <f t="shared" si="39"/>
        <v>0.79666666666666663</v>
      </c>
      <c r="F853" s="8">
        <f t="shared" si="40"/>
        <v>80.472198681729935</v>
      </c>
      <c r="G853">
        <f t="shared" si="41"/>
        <v>62</v>
      </c>
      <c r="I853">
        <f>'O and D Ranks'!AP154</f>
        <v>53</v>
      </c>
      <c r="J853">
        <f>'O and D Ranks'!AR154</f>
        <v>132</v>
      </c>
      <c r="K853" s="70">
        <f t="shared" si="42"/>
        <v>0.82666666666666666</v>
      </c>
      <c r="L853" s="70">
        <f t="shared" si="43"/>
        <v>0.56333333333333335</v>
      </c>
    </row>
    <row r="854" spans="1:12" x14ac:dyDescent="0.3">
      <c r="A854" t="str">
        <f>'Defense Ranks'!A155</f>
        <v>Mike Matheson</v>
      </c>
      <c r="B854" t="str">
        <f>'Defense Ranks'!B155</f>
        <v>MTL</v>
      </c>
      <c r="C854">
        <f>'Defense Ranks'!BC155</f>
        <v>16.938194444444001</v>
      </c>
      <c r="D854" s="2">
        <f>'Defense Ranks'!BW155</f>
        <v>2.3601694915254239</v>
      </c>
      <c r="E854" s="1">
        <f t="shared" si="39"/>
        <v>0.37666666666666665</v>
      </c>
      <c r="F854" s="8">
        <f t="shared" si="40"/>
        <v>39.977009769302157</v>
      </c>
      <c r="G854">
        <f t="shared" si="41"/>
        <v>188</v>
      </c>
      <c r="I854">
        <f>'O and D Ranks'!AP155</f>
        <v>132</v>
      </c>
      <c r="J854">
        <f>'O and D Ranks'!AR155</f>
        <v>211</v>
      </c>
      <c r="K854" s="70">
        <f t="shared" si="42"/>
        <v>0.56333333333333335</v>
      </c>
      <c r="L854" s="70">
        <f t="shared" si="43"/>
        <v>0.3</v>
      </c>
    </row>
    <row r="855" spans="1:12" x14ac:dyDescent="0.3">
      <c r="A855" t="str">
        <f>'Defense Ranks'!A156</f>
        <v>Mike Reilly</v>
      </c>
      <c r="B855" t="str">
        <f>'Defense Ranks'!B156</f>
        <v>FLA, NYI</v>
      </c>
      <c r="C855">
        <f>'Defense Ranks'!BC156</f>
        <v>14.315432098764999</v>
      </c>
      <c r="D855" s="2">
        <f>'Defense Ranks'!BW156</f>
        <v>5.6949152542372889</v>
      </c>
      <c r="E855" s="1">
        <f t="shared" si="39"/>
        <v>0.82</v>
      </c>
      <c r="F855" s="8">
        <f t="shared" si="40"/>
        <v>81.525172630254929</v>
      </c>
      <c r="G855">
        <f t="shared" si="41"/>
        <v>55</v>
      </c>
      <c r="I855">
        <f>'O and D Ranks'!AP156</f>
        <v>49</v>
      </c>
      <c r="J855">
        <f>'O and D Ranks'!AR156</f>
        <v>157</v>
      </c>
      <c r="K855" s="70">
        <f t="shared" si="42"/>
        <v>0.84</v>
      </c>
      <c r="L855" s="70">
        <f t="shared" si="43"/>
        <v>0.48</v>
      </c>
    </row>
    <row r="856" spans="1:12" x14ac:dyDescent="0.3">
      <c r="A856" t="str">
        <f>'Defense Ranks'!A157</f>
        <v>Mikey Anderson</v>
      </c>
      <c r="B856" t="str">
        <f>'Defense Ranks'!B157</f>
        <v>L.A</v>
      </c>
      <c r="C856">
        <f>'Defense Ranks'!BC157</f>
        <v>18.357777777778001</v>
      </c>
      <c r="D856" s="2">
        <f>'Defense Ranks'!BW157</f>
        <v>3.8347457627118642</v>
      </c>
      <c r="E856" s="1">
        <f t="shared" si="39"/>
        <v>0.69333333333333336</v>
      </c>
      <c r="F856" s="8">
        <f t="shared" si="40"/>
        <v>70.397410546140208</v>
      </c>
      <c r="G856">
        <f t="shared" si="41"/>
        <v>93</v>
      </c>
      <c r="I856">
        <f>'O and D Ranks'!AP157</f>
        <v>130</v>
      </c>
      <c r="J856">
        <f>'O and D Ranks'!AR157</f>
        <v>87</v>
      </c>
      <c r="K856" s="70">
        <f t="shared" si="42"/>
        <v>0.56999999999999995</v>
      </c>
      <c r="L856" s="70">
        <f t="shared" si="43"/>
        <v>0.71333333333333337</v>
      </c>
    </row>
    <row r="857" spans="1:12" x14ac:dyDescent="0.3">
      <c r="A857" t="str">
        <f>'Defense Ranks'!A158</f>
        <v>Mikhail Sergachev</v>
      </c>
      <c r="B857" t="str">
        <f>'Defense Ranks'!B158</f>
        <v>T.B</v>
      </c>
      <c r="C857">
        <f>'Defense Ranks'!BC158</f>
        <v>17.489393939393999</v>
      </c>
      <c r="D857" s="2">
        <f>'Defense Ranks'!BW158</f>
        <v>4.258474576271186</v>
      </c>
      <c r="E857" s="1">
        <f t="shared" si="39"/>
        <v>0.74333333333333329</v>
      </c>
      <c r="F857" s="8">
        <f t="shared" si="40"/>
        <v>74.478139445300712</v>
      </c>
      <c r="G857">
        <f t="shared" si="41"/>
        <v>78</v>
      </c>
      <c r="I857">
        <f>'O and D Ranks'!AP158</f>
        <v>118</v>
      </c>
      <c r="J857">
        <f>'O and D Ranks'!AR158</f>
        <v>91</v>
      </c>
      <c r="K857" s="70">
        <f t="shared" si="42"/>
        <v>0.61</v>
      </c>
      <c r="L857" s="70">
        <f t="shared" si="43"/>
        <v>0.7</v>
      </c>
    </row>
    <row r="858" spans="1:12" x14ac:dyDescent="0.3">
      <c r="A858" t="str">
        <f>'Defense Ranks'!A159</f>
        <v>Miro Heiskanen</v>
      </c>
      <c r="B858" t="str">
        <f>'Defense Ranks'!B159</f>
        <v>DAL</v>
      </c>
      <c r="C858">
        <f>'Defense Ranks'!BC159</f>
        <v>19.096491228070001</v>
      </c>
      <c r="D858" s="2">
        <f>'Defense Ranks'!BW159</f>
        <v>6.9872881355932206</v>
      </c>
      <c r="E858" s="1">
        <f t="shared" si="39"/>
        <v>0.9966666666666667</v>
      </c>
      <c r="F858" s="8">
        <f t="shared" si="40"/>
        <v>133.43268658935352</v>
      </c>
      <c r="G858">
        <f t="shared" si="41"/>
        <v>2</v>
      </c>
      <c r="I858">
        <f>'O and D Ranks'!AP159</f>
        <v>23</v>
      </c>
      <c r="J858">
        <f>'O and D Ranks'!AR159</f>
        <v>3</v>
      </c>
      <c r="K858" s="70">
        <f t="shared" si="42"/>
        <v>0.92666666666666664</v>
      </c>
      <c r="L858" s="70">
        <f t="shared" si="43"/>
        <v>0.99333333333333329</v>
      </c>
    </row>
    <row r="859" spans="1:12" x14ac:dyDescent="0.3">
      <c r="A859" t="str">
        <f>'Defense Ranks'!A160</f>
        <v>Morgan Rielly</v>
      </c>
      <c r="B859" t="str">
        <f>'Defense Ranks'!B160</f>
        <v>TOR</v>
      </c>
      <c r="C859">
        <f>'Defense Ranks'!BC160</f>
        <v>19.434420289855002</v>
      </c>
      <c r="D859" s="2">
        <f>'Defense Ranks'!BW160</f>
        <v>3.7499999999999996</v>
      </c>
      <c r="E859" s="1">
        <f t="shared" si="39"/>
        <v>0.72</v>
      </c>
      <c r="F859" s="8">
        <f t="shared" si="40"/>
        <v>72.879076086956246</v>
      </c>
      <c r="G859">
        <f t="shared" si="41"/>
        <v>85</v>
      </c>
      <c r="I859">
        <f>'O and D Ranks'!AP160</f>
        <v>44</v>
      </c>
      <c r="J859">
        <f>'O and D Ranks'!AR160</f>
        <v>192</v>
      </c>
      <c r="K859" s="70">
        <f t="shared" si="42"/>
        <v>0.85666666666666669</v>
      </c>
      <c r="L859" s="70">
        <f t="shared" si="43"/>
        <v>0.36333333333333334</v>
      </c>
    </row>
    <row r="860" spans="1:12" x14ac:dyDescent="0.3">
      <c r="A860" t="str">
        <f>'Defense Ranks'!A161</f>
        <v>Moritz Seider</v>
      </c>
      <c r="B860" t="str">
        <f>'Defense Ranks'!B161</f>
        <v>DET</v>
      </c>
      <c r="C860">
        <f>'Defense Ranks'!BC161</f>
        <v>15.976736111111</v>
      </c>
      <c r="D860" s="2">
        <f>'Defense Ranks'!BW161</f>
        <v>3.0338983050847457</v>
      </c>
      <c r="E860" s="1">
        <f t="shared" si="39"/>
        <v>0.47</v>
      </c>
      <c r="F860" s="8">
        <f t="shared" si="40"/>
        <v>48.471792608285917</v>
      </c>
      <c r="G860">
        <f t="shared" si="41"/>
        <v>160</v>
      </c>
      <c r="I860">
        <f>'O and D Ranks'!AP161</f>
        <v>99</v>
      </c>
      <c r="J860">
        <f>'O and D Ranks'!AR161</f>
        <v>212</v>
      </c>
      <c r="K860" s="70">
        <f t="shared" si="42"/>
        <v>0.67333333333333334</v>
      </c>
      <c r="L860" s="70">
        <f t="shared" si="43"/>
        <v>0.29666666666666669</v>
      </c>
    </row>
    <row r="861" spans="1:12" x14ac:dyDescent="0.3">
      <c r="A861" t="str">
        <f>'Defense Ranks'!A162</f>
        <v>Nate Schmidt</v>
      </c>
      <c r="B861" t="str">
        <f>'Defense Ranks'!B162</f>
        <v>WPG</v>
      </c>
      <c r="C861">
        <f>'Defense Ranks'!BC162</f>
        <v>13.899583333333</v>
      </c>
      <c r="D861" s="2">
        <f>'Defense Ranks'!BW162</f>
        <v>4.8347457627118642</v>
      </c>
      <c r="E861" s="1">
        <f t="shared" si="39"/>
        <v>0.65666666666666662</v>
      </c>
      <c r="F861" s="8">
        <f t="shared" si="40"/>
        <v>67.200951624292173</v>
      </c>
      <c r="G861">
        <f t="shared" si="41"/>
        <v>104</v>
      </c>
      <c r="I861">
        <f>'O and D Ranks'!AP162</f>
        <v>186</v>
      </c>
      <c r="J861">
        <f>'O and D Ranks'!AR162</f>
        <v>10</v>
      </c>
      <c r="K861" s="70">
        <f t="shared" si="42"/>
        <v>0.38333333333333336</v>
      </c>
      <c r="L861" s="70">
        <f t="shared" si="43"/>
        <v>0.97</v>
      </c>
    </row>
    <row r="862" spans="1:12" x14ac:dyDescent="0.3">
      <c r="A862" t="str">
        <f>'Defense Ranks'!A163</f>
        <v>Neal Pionk</v>
      </c>
      <c r="B862" t="str">
        <f>'Defense Ranks'!B163</f>
        <v>WPG</v>
      </c>
      <c r="C862">
        <f>'Defense Ranks'!BC163</f>
        <v>15.941304347826</v>
      </c>
      <c r="D862" s="2">
        <f>'Defense Ranks'!BW163</f>
        <v>3.5338983050847457</v>
      </c>
      <c r="E862" s="1">
        <f t="shared" si="39"/>
        <v>0.55666666666666664</v>
      </c>
      <c r="F862" s="8">
        <f t="shared" si="40"/>
        <v>56.334948415622385</v>
      </c>
      <c r="G862">
        <f t="shared" si="41"/>
        <v>134</v>
      </c>
      <c r="I862">
        <f>'O and D Ranks'!AP163</f>
        <v>136</v>
      </c>
      <c r="J862">
        <f>'O and D Ranks'!AR163</f>
        <v>107</v>
      </c>
      <c r="K862" s="70">
        <f t="shared" si="42"/>
        <v>0.55000000000000004</v>
      </c>
      <c r="L862" s="70">
        <f t="shared" si="43"/>
        <v>0.64666666666666661</v>
      </c>
    </row>
    <row r="863" spans="1:12" x14ac:dyDescent="0.3">
      <c r="A863" t="str">
        <f>'Defense Ranks'!A164</f>
        <v>Nick DeSimone</v>
      </c>
      <c r="B863" t="str">
        <f>'Defense Ranks'!B164</f>
        <v>CGY</v>
      </c>
      <c r="C863">
        <f>'Defense Ranks'!BC164</f>
        <v>11.933333333333</v>
      </c>
      <c r="D863" s="2">
        <f>'Defense Ranks'!BW164</f>
        <v>4.5338983050847457</v>
      </c>
      <c r="E863" s="1">
        <f t="shared" si="39"/>
        <v>0.52333333333333332</v>
      </c>
      <c r="F863" s="8">
        <f t="shared" si="40"/>
        <v>54.104519774009788</v>
      </c>
      <c r="G863">
        <f t="shared" si="41"/>
        <v>144</v>
      </c>
      <c r="I863">
        <f>'O and D Ranks'!AP164</f>
        <v>106</v>
      </c>
      <c r="J863">
        <f>'O and D Ranks'!AR164</f>
        <v>196</v>
      </c>
      <c r="K863" s="70">
        <f t="shared" si="42"/>
        <v>0.65</v>
      </c>
      <c r="L863" s="70">
        <f t="shared" si="43"/>
        <v>0.35</v>
      </c>
    </row>
    <row r="864" spans="1:12" x14ac:dyDescent="0.3">
      <c r="A864" t="str">
        <f>'Defense Ranks'!A165</f>
        <v>Nick Jensen</v>
      </c>
      <c r="B864" t="str">
        <f>'Defense Ranks'!B165</f>
        <v>WSH</v>
      </c>
      <c r="C864">
        <f>'Defense Ranks'!BC165</f>
        <v>15.897101449275</v>
      </c>
      <c r="D864" s="2">
        <f>'Defense Ranks'!BW165</f>
        <v>1.8813559322033899</v>
      </c>
      <c r="E864" s="1">
        <f t="shared" si="39"/>
        <v>0.30666666666666664</v>
      </c>
      <c r="F864" s="8">
        <f t="shared" si="40"/>
        <v>29.908106116432631</v>
      </c>
      <c r="G864">
        <f t="shared" si="41"/>
        <v>209</v>
      </c>
      <c r="I864">
        <f>'O and D Ranks'!AP165</f>
        <v>207</v>
      </c>
      <c r="J864">
        <f>'O and D Ranks'!AR165</f>
        <v>144</v>
      </c>
      <c r="K864" s="70">
        <f t="shared" si="42"/>
        <v>0.31333333333333335</v>
      </c>
      <c r="L864" s="70">
        <f t="shared" si="43"/>
        <v>0.52333333333333332</v>
      </c>
    </row>
    <row r="865" spans="1:12" x14ac:dyDescent="0.3">
      <c r="A865" t="str">
        <f>'Defense Ranks'!A166</f>
        <v>Nick Leddy</v>
      </c>
      <c r="B865" t="str">
        <f>'Defense Ranks'!B166</f>
        <v>STL</v>
      </c>
      <c r="C865">
        <f>'Defense Ranks'!BC166</f>
        <v>18.722463768116</v>
      </c>
      <c r="D865" s="2">
        <f>'Defense Ranks'!BW166</f>
        <v>2.4322033898305087</v>
      </c>
      <c r="E865" s="1">
        <f t="shared" si="39"/>
        <v>0.44</v>
      </c>
      <c r="F865" s="8">
        <f t="shared" si="40"/>
        <v>45.536839842790613</v>
      </c>
      <c r="G865">
        <f t="shared" si="41"/>
        <v>169</v>
      </c>
      <c r="I865">
        <f>'O and D Ranks'!AP166</f>
        <v>170</v>
      </c>
      <c r="J865">
        <f>'O and D Ranks'!AR166</f>
        <v>167</v>
      </c>
      <c r="K865" s="70">
        <f t="shared" si="42"/>
        <v>0.43666666666666665</v>
      </c>
      <c r="L865" s="70">
        <f t="shared" si="43"/>
        <v>0.44666666666666666</v>
      </c>
    </row>
    <row r="866" spans="1:12" x14ac:dyDescent="0.3">
      <c r="A866" t="str">
        <f>'Defense Ranks'!A167</f>
        <v>Nick Perbix</v>
      </c>
      <c r="B866" t="str">
        <f>'Defense Ranks'!B167</f>
        <v>T.B</v>
      </c>
      <c r="C866">
        <f>'Defense Ranks'!BC167</f>
        <v>16.172340425531999</v>
      </c>
      <c r="D866" s="2">
        <f>'Defense Ranks'!BW167</f>
        <v>3.89406779661017</v>
      </c>
      <c r="E866" s="1">
        <f t="shared" si="39"/>
        <v>0.62</v>
      </c>
      <c r="F866" s="8">
        <f t="shared" si="40"/>
        <v>62.976190046880973</v>
      </c>
      <c r="G866">
        <f t="shared" si="41"/>
        <v>115</v>
      </c>
      <c r="I866">
        <f>'O and D Ranks'!AP167</f>
        <v>115</v>
      </c>
      <c r="J866">
        <f>'O and D Ranks'!AR167</f>
        <v>109</v>
      </c>
      <c r="K866" s="70">
        <f t="shared" si="42"/>
        <v>0.62</v>
      </c>
      <c r="L866" s="70">
        <f t="shared" si="43"/>
        <v>0.64</v>
      </c>
    </row>
    <row r="867" spans="1:12" x14ac:dyDescent="0.3">
      <c r="A867" t="str">
        <f>'Defense Ranks'!A168</f>
        <v>Nick Seeler</v>
      </c>
      <c r="B867" t="str">
        <f>'Defense Ranks'!B168</f>
        <v>PHI</v>
      </c>
      <c r="C867">
        <f>'Defense Ranks'!BC168</f>
        <v>14.525510204082</v>
      </c>
      <c r="D867" s="2">
        <f>'Defense Ranks'!BW168</f>
        <v>3.9872881355932206</v>
      </c>
      <c r="E867" s="1">
        <f t="shared" si="39"/>
        <v>0.56666666666666665</v>
      </c>
      <c r="F867" s="8">
        <f t="shared" si="40"/>
        <v>57.917394500174417</v>
      </c>
      <c r="G867">
        <f t="shared" si="41"/>
        <v>131</v>
      </c>
      <c r="I867">
        <f>'O and D Ranks'!AP168</f>
        <v>56</v>
      </c>
      <c r="J867">
        <f>'O and D Ranks'!AR168</f>
        <v>128</v>
      </c>
      <c r="K867" s="70">
        <f t="shared" si="42"/>
        <v>0.81666666666666665</v>
      </c>
      <c r="L867" s="70">
        <f t="shared" si="43"/>
        <v>0.57666666666666666</v>
      </c>
    </row>
    <row r="868" spans="1:12" x14ac:dyDescent="0.3">
      <c r="A868" t="str">
        <f>'Defense Ranks'!A169</f>
        <v>Nicolas Hague</v>
      </c>
      <c r="B868" t="str">
        <f>'Defense Ranks'!B169</f>
        <v>VGK</v>
      </c>
      <c r="C868">
        <f>'Defense Ranks'!BC169</f>
        <v>16.407499999999999</v>
      </c>
      <c r="D868" s="2">
        <f>'Defense Ranks'!BW169</f>
        <v>2.9110169491525424</v>
      </c>
      <c r="E868" s="1">
        <f t="shared" si="39"/>
        <v>0.46</v>
      </c>
      <c r="F868" s="8">
        <f t="shared" si="40"/>
        <v>47.762510593220334</v>
      </c>
      <c r="G868">
        <f t="shared" si="41"/>
        <v>163</v>
      </c>
      <c r="I868">
        <f>'O and D Ranks'!AP169</f>
        <v>162</v>
      </c>
      <c r="J868">
        <f>'O and D Ranks'!AR169</f>
        <v>118</v>
      </c>
      <c r="K868" s="70">
        <f t="shared" si="42"/>
        <v>0.46333333333333332</v>
      </c>
      <c r="L868" s="70">
        <f t="shared" si="43"/>
        <v>0.61</v>
      </c>
    </row>
    <row r="869" spans="1:12" x14ac:dyDescent="0.3">
      <c r="A869" t="str">
        <f>'Defense Ranks'!A170</f>
        <v>Nikita Okhotiuk</v>
      </c>
      <c r="B869" t="str">
        <f>'Defense Ranks'!B170</f>
        <v>S.J</v>
      </c>
      <c r="C869">
        <f>'Defense Ranks'!BC170</f>
        <v>15.442857142856999</v>
      </c>
      <c r="D869" s="2">
        <f>'Defense Ranks'!BW170</f>
        <v>1.1483050847457628</v>
      </c>
      <c r="E869" s="1">
        <f t="shared" si="39"/>
        <v>0.24</v>
      </c>
      <c r="F869" s="8">
        <f t="shared" si="40"/>
        <v>17.733111380145115</v>
      </c>
      <c r="G869">
        <f t="shared" si="41"/>
        <v>229</v>
      </c>
      <c r="I869">
        <f>'O and D Ranks'!AP170</f>
        <v>220</v>
      </c>
      <c r="J869">
        <f>'O and D Ranks'!AR170</f>
        <v>229</v>
      </c>
      <c r="K869" s="70">
        <f t="shared" si="42"/>
        <v>0.27</v>
      </c>
      <c r="L869" s="70">
        <f t="shared" si="43"/>
        <v>0.24</v>
      </c>
    </row>
    <row r="870" spans="1:12" x14ac:dyDescent="0.3">
      <c r="A870" t="str">
        <f>'Defense Ranks'!A171</f>
        <v>Nikita Zadorov</v>
      </c>
      <c r="B870" t="str">
        <f>'Defense Ranks'!B171</f>
        <v>CGY, VAN</v>
      </c>
      <c r="C870">
        <f>'Defense Ranks'!BC171</f>
        <v>15.915909090909</v>
      </c>
      <c r="D870" s="2">
        <f>'Defense Ranks'!BW171</f>
        <v>3.7838983050847461</v>
      </c>
      <c r="E870" s="1">
        <f t="shared" si="39"/>
        <v>0.59333333333333338</v>
      </c>
      <c r="F870" s="8">
        <f t="shared" si="40"/>
        <v>60.224181432973467</v>
      </c>
      <c r="G870">
        <f t="shared" si="41"/>
        <v>123</v>
      </c>
      <c r="I870">
        <f>'O and D Ranks'!AP171</f>
        <v>171</v>
      </c>
      <c r="J870">
        <f>'O and D Ranks'!AR171</f>
        <v>65</v>
      </c>
      <c r="K870" s="70">
        <f t="shared" si="42"/>
        <v>0.43333333333333335</v>
      </c>
      <c r="L870" s="70">
        <f t="shared" si="43"/>
        <v>0.78666666666666663</v>
      </c>
    </row>
    <row r="871" spans="1:12" x14ac:dyDescent="0.3">
      <c r="A871" t="str">
        <f>'Defense Ranks'!A172</f>
        <v>Nikita Zaitsev</v>
      </c>
      <c r="B871" t="str">
        <f>'Defense Ranks'!B172</f>
        <v>CHI</v>
      </c>
      <c r="C871">
        <f>'Defense Ranks'!BC172</f>
        <v>14.032692307692001</v>
      </c>
      <c r="D871" s="2">
        <f>'Defense Ranks'!BW172</f>
        <v>1.9957627118644068</v>
      </c>
      <c r="E871" s="1">
        <f t="shared" si="39"/>
        <v>0.28999999999999998</v>
      </c>
      <c r="F871" s="8">
        <f t="shared" si="40"/>
        <v>28.005924054758189</v>
      </c>
      <c r="G871">
        <f t="shared" si="41"/>
        <v>214</v>
      </c>
      <c r="I871">
        <f>'O and D Ranks'!AP172</f>
        <v>194</v>
      </c>
      <c r="J871">
        <f>'O and D Ranks'!AR172</f>
        <v>215</v>
      </c>
      <c r="K871" s="70">
        <f t="shared" si="42"/>
        <v>0.35666666666666669</v>
      </c>
      <c r="L871" s="70">
        <f t="shared" si="43"/>
        <v>0.28666666666666668</v>
      </c>
    </row>
    <row r="872" spans="1:12" x14ac:dyDescent="0.3">
      <c r="A872" t="str">
        <f>'Defense Ranks'!A173</f>
        <v>Niko Mikkola</v>
      </c>
      <c r="B872" t="str">
        <f>'Defense Ranks'!B173</f>
        <v>FLA</v>
      </c>
      <c r="C872">
        <f>'Defense Ranks'!BC173</f>
        <v>17.039716312056999</v>
      </c>
      <c r="D872" s="2">
        <f>'Defense Ranks'!BW173</f>
        <v>5.0762711864406782</v>
      </c>
      <c r="E872" s="1">
        <f t="shared" si="39"/>
        <v>0.86</v>
      </c>
      <c r="F872" s="8">
        <f t="shared" si="40"/>
        <v>86.498220940018157</v>
      </c>
      <c r="G872">
        <f t="shared" si="41"/>
        <v>43</v>
      </c>
      <c r="I872">
        <f>'O and D Ranks'!AP173</f>
        <v>95</v>
      </c>
      <c r="J872">
        <f>'O and D Ranks'!AR173</f>
        <v>33</v>
      </c>
      <c r="K872" s="70">
        <f t="shared" si="42"/>
        <v>0.68666666666666665</v>
      </c>
      <c r="L872" s="70">
        <f t="shared" si="43"/>
        <v>0.89333333333333331</v>
      </c>
    </row>
    <row r="873" spans="1:12" x14ac:dyDescent="0.3">
      <c r="A873" t="str">
        <f>'Defense Ranks'!A174</f>
        <v>Nils Lundkvist</v>
      </c>
      <c r="B873" t="str">
        <f>'Defense Ranks'!B174</f>
        <v>DAL</v>
      </c>
      <c r="C873">
        <f>'Defense Ranks'!BC174</f>
        <v>13.778070175439</v>
      </c>
      <c r="D873" s="2">
        <f>'Defense Ranks'!BW174</f>
        <v>5.0847457627118651</v>
      </c>
      <c r="E873" s="1">
        <f t="shared" si="39"/>
        <v>0.69</v>
      </c>
      <c r="F873" s="8">
        <f t="shared" si="40"/>
        <v>70.057983942910184</v>
      </c>
      <c r="G873">
        <f t="shared" si="41"/>
        <v>94</v>
      </c>
      <c r="I873">
        <f>'O and D Ranks'!AP174</f>
        <v>58</v>
      </c>
      <c r="J873">
        <f>'O and D Ranks'!AR174</f>
        <v>143</v>
      </c>
      <c r="K873" s="70">
        <f t="shared" si="42"/>
        <v>0.81</v>
      </c>
      <c r="L873" s="70">
        <f t="shared" si="43"/>
        <v>0.52666666666666662</v>
      </c>
    </row>
    <row r="874" spans="1:12" x14ac:dyDescent="0.3">
      <c r="A874" t="str">
        <f>'Defense Ranks'!A175</f>
        <v>Noah Dobson</v>
      </c>
      <c r="B874" t="str">
        <f>'Defense Ranks'!B175</f>
        <v>NYI</v>
      </c>
      <c r="C874">
        <f>'Defense Ranks'!BC175</f>
        <v>20.040277777778002</v>
      </c>
      <c r="D874" s="2">
        <f>'Defense Ranks'!BW175</f>
        <v>5.1313559322033893</v>
      </c>
      <c r="E874" s="1">
        <f t="shared" si="39"/>
        <v>0.93333333333333335</v>
      </c>
      <c r="F874" s="8">
        <f t="shared" si="40"/>
        <v>102.8337982580049</v>
      </c>
      <c r="G874">
        <f t="shared" si="41"/>
        <v>21</v>
      </c>
      <c r="I874">
        <f>'O and D Ranks'!AP175</f>
        <v>11</v>
      </c>
      <c r="J874">
        <f>'O and D Ranks'!AR175</f>
        <v>176</v>
      </c>
      <c r="K874" s="70">
        <f t="shared" si="42"/>
        <v>0.96666666666666667</v>
      </c>
      <c r="L874" s="70">
        <f t="shared" si="43"/>
        <v>0.41666666666666669</v>
      </c>
    </row>
    <row r="875" spans="1:12" x14ac:dyDescent="0.3">
      <c r="A875" t="str">
        <f>'Defense Ranks'!A176</f>
        <v>Noah Hanifin</v>
      </c>
      <c r="B875" t="str">
        <f>'Defense Ranks'!B176</f>
        <v>CGY</v>
      </c>
      <c r="C875">
        <f>'Defense Ranks'!BC176</f>
        <v>18.230902777777999</v>
      </c>
      <c r="D875" s="2">
        <f>'Defense Ranks'!BW176</f>
        <v>4.3601694915254239</v>
      </c>
      <c r="E875" s="1">
        <f t="shared" si="39"/>
        <v>0.78666666666666663</v>
      </c>
      <c r="F875" s="8">
        <f t="shared" si="40"/>
        <v>79.489826094633742</v>
      </c>
      <c r="G875">
        <f t="shared" si="41"/>
        <v>65</v>
      </c>
      <c r="I875">
        <f>'O and D Ranks'!AP176</f>
        <v>79</v>
      </c>
      <c r="J875">
        <f>'O and D Ranks'!AR176</f>
        <v>105</v>
      </c>
      <c r="K875" s="70">
        <f t="shared" si="42"/>
        <v>0.74</v>
      </c>
      <c r="L875" s="70">
        <f t="shared" si="43"/>
        <v>0.65333333333333332</v>
      </c>
    </row>
    <row r="876" spans="1:12" x14ac:dyDescent="0.3">
      <c r="A876" t="str">
        <f>'Defense Ranks'!A177</f>
        <v>Noah Juulsen</v>
      </c>
      <c r="B876" t="str">
        <f>'Defense Ranks'!B177</f>
        <v>VAN</v>
      </c>
      <c r="C876">
        <f>'Defense Ranks'!BC177</f>
        <v>12.397311827956999</v>
      </c>
      <c r="D876" s="2">
        <f>'Defense Ranks'!BW177</f>
        <v>2.64406779661017</v>
      </c>
      <c r="E876" s="1">
        <f t="shared" si="39"/>
        <v>0.32333333333333331</v>
      </c>
      <c r="F876" s="8">
        <f t="shared" si="40"/>
        <v>32.779332968835462</v>
      </c>
      <c r="G876">
        <f t="shared" si="41"/>
        <v>204</v>
      </c>
      <c r="I876">
        <f>'O and D Ranks'!AP177</f>
        <v>234</v>
      </c>
      <c r="J876">
        <f>'O and D Ranks'!AR177</f>
        <v>18</v>
      </c>
      <c r="K876" s="70">
        <f t="shared" si="42"/>
        <v>0.22333333333333333</v>
      </c>
      <c r="L876" s="70">
        <f t="shared" si="43"/>
        <v>0.94333333333333336</v>
      </c>
    </row>
    <row r="877" spans="1:12" x14ac:dyDescent="0.3">
      <c r="A877" t="str">
        <f>'Defense Ranks'!A178</f>
        <v>Oliver Ekman-Larsson</v>
      </c>
      <c r="B877" t="str">
        <f>'Defense Ranks'!B178</f>
        <v>FLA</v>
      </c>
      <c r="C877">
        <f>'Defense Ranks'!BC178</f>
        <v>14.117730496454</v>
      </c>
      <c r="D877" s="2">
        <f>'Defense Ranks'!BW178</f>
        <v>4.8644067796610164</v>
      </c>
      <c r="E877" s="1">
        <f t="shared" si="39"/>
        <v>0.67</v>
      </c>
      <c r="F877" s="8">
        <f t="shared" si="40"/>
        <v>68.674383940377922</v>
      </c>
      <c r="G877">
        <f t="shared" si="41"/>
        <v>100</v>
      </c>
      <c r="I877">
        <f>'O and D Ranks'!AP178</f>
        <v>68</v>
      </c>
      <c r="J877">
        <f>'O and D Ranks'!AR178</f>
        <v>120</v>
      </c>
      <c r="K877" s="70">
        <f t="shared" si="42"/>
        <v>0.77666666666666662</v>
      </c>
      <c r="L877" s="70">
        <f t="shared" si="43"/>
        <v>0.60333333333333339</v>
      </c>
    </row>
    <row r="878" spans="1:12" x14ac:dyDescent="0.3">
      <c r="A878" t="str">
        <f>'Defense Ranks'!A179</f>
        <v>Olli Maatta</v>
      </c>
      <c r="B878" t="str">
        <f>'Defense Ranks'!B179</f>
        <v>DET</v>
      </c>
      <c r="C878">
        <f>'Defense Ranks'!BC179</f>
        <v>14.464583333333</v>
      </c>
      <c r="D878" s="2">
        <f>'Defense Ranks'!BW179</f>
        <v>4.5254237288135597</v>
      </c>
      <c r="E878" s="1">
        <f t="shared" si="39"/>
        <v>0.64666666666666661</v>
      </c>
      <c r="F878" s="8">
        <f t="shared" si="40"/>
        <v>65.458368644066297</v>
      </c>
      <c r="G878">
        <f t="shared" si="41"/>
        <v>107</v>
      </c>
      <c r="I878">
        <f>'O and D Ranks'!AP179</f>
        <v>181</v>
      </c>
      <c r="J878">
        <f>'O and D Ranks'!AR179</f>
        <v>46</v>
      </c>
      <c r="K878" s="70">
        <f t="shared" si="42"/>
        <v>0.4</v>
      </c>
      <c r="L878" s="70">
        <f t="shared" si="43"/>
        <v>0.85</v>
      </c>
    </row>
    <row r="879" spans="1:12" x14ac:dyDescent="0.3">
      <c r="A879" t="str">
        <f>'Defense Ranks'!A180</f>
        <v>Owen Power</v>
      </c>
      <c r="B879" t="str">
        <f>'Defense Ranks'!B180</f>
        <v>BUF</v>
      </c>
      <c r="C879">
        <f>'Defense Ranks'!BC180</f>
        <v>17.930902777778002</v>
      </c>
      <c r="D879" s="2">
        <f>'Defense Ranks'!BW180</f>
        <v>4.2966101694915251</v>
      </c>
      <c r="E879" s="1">
        <f t="shared" si="39"/>
        <v>0.77</v>
      </c>
      <c r="F879" s="8">
        <f t="shared" si="40"/>
        <v>77.042099223164797</v>
      </c>
      <c r="G879">
        <f t="shared" si="41"/>
        <v>70</v>
      </c>
      <c r="I879">
        <f>'O and D Ranks'!AP180</f>
        <v>81</v>
      </c>
      <c r="J879">
        <f>'O and D Ranks'!AR180</f>
        <v>83</v>
      </c>
      <c r="K879" s="70">
        <f t="shared" si="42"/>
        <v>0.73333333333333328</v>
      </c>
      <c r="L879" s="70">
        <f t="shared" si="43"/>
        <v>0.72666666666666668</v>
      </c>
    </row>
    <row r="880" spans="1:12" x14ac:dyDescent="0.3">
      <c r="A880" t="str">
        <f>'Defense Ranks'!A181</f>
        <v>Parker Wotherspoon</v>
      </c>
      <c r="B880" t="str">
        <f>'Defense Ranks'!B181</f>
        <v>BOS</v>
      </c>
      <c r="C880">
        <f>'Defense Ranks'!BC181</f>
        <v>14.285087719298</v>
      </c>
      <c r="D880" s="2">
        <f>'Defense Ranks'!BW181</f>
        <v>3.0635593220338984</v>
      </c>
      <c r="E880" s="1">
        <f t="shared" si="39"/>
        <v>0.41666666666666669</v>
      </c>
      <c r="F880" s="8">
        <f t="shared" si="40"/>
        <v>43.763213648527348</v>
      </c>
      <c r="G880">
        <f t="shared" si="41"/>
        <v>176</v>
      </c>
      <c r="I880">
        <f>'O and D Ranks'!AP181</f>
        <v>139</v>
      </c>
      <c r="J880">
        <f>'O and D Ranks'!AR181</f>
        <v>165</v>
      </c>
      <c r="K880" s="70">
        <f t="shared" si="42"/>
        <v>0.54</v>
      </c>
      <c r="L880" s="70">
        <f t="shared" si="43"/>
        <v>0.45333333333333331</v>
      </c>
    </row>
    <row r="881" spans="1:12" x14ac:dyDescent="0.3">
      <c r="A881" t="str">
        <f>'Defense Ranks'!A182</f>
        <v>Pavel Mintyukov</v>
      </c>
      <c r="B881" t="str">
        <f>'Defense Ranks'!B182</f>
        <v>ANA</v>
      </c>
      <c r="C881">
        <f>'Defense Ranks'!BC182</f>
        <v>14.25625</v>
      </c>
      <c r="D881" s="2">
        <f>'Defense Ranks'!BW182</f>
        <v>3.7330508474576272</v>
      </c>
      <c r="E881" s="1">
        <f t="shared" si="39"/>
        <v>0.51333333333333331</v>
      </c>
      <c r="F881" s="8">
        <f t="shared" si="40"/>
        <v>53.219306144067794</v>
      </c>
      <c r="G881">
        <f t="shared" si="41"/>
        <v>147</v>
      </c>
      <c r="I881">
        <f>'O and D Ranks'!AP182</f>
        <v>120</v>
      </c>
      <c r="J881">
        <f>'O and D Ranks'!AR182</f>
        <v>189</v>
      </c>
      <c r="K881" s="70">
        <f t="shared" si="42"/>
        <v>0.60333333333333339</v>
      </c>
      <c r="L881" s="70">
        <f t="shared" si="43"/>
        <v>0.37333333333333335</v>
      </c>
    </row>
    <row r="882" spans="1:12" x14ac:dyDescent="0.3">
      <c r="A882" t="str">
        <f>'Defense Ranks'!A183</f>
        <v>Pierre-Olivier Joseph</v>
      </c>
      <c r="B882" t="str">
        <f>'Defense Ranks'!B183</f>
        <v>PIT</v>
      </c>
      <c r="C882">
        <f>'Defense Ranks'!BC183</f>
        <v>12.816666666667</v>
      </c>
      <c r="D882" s="2">
        <f>'Defense Ranks'!BW183</f>
        <v>5.0042372881355925</v>
      </c>
      <c r="E882" s="1">
        <f t="shared" si="39"/>
        <v>0.63666666666666671</v>
      </c>
      <c r="F882" s="8">
        <f t="shared" si="40"/>
        <v>64.137641242939509</v>
      </c>
      <c r="G882">
        <f t="shared" si="41"/>
        <v>110</v>
      </c>
      <c r="I882">
        <f>'O and D Ranks'!AP183</f>
        <v>104</v>
      </c>
      <c r="J882">
        <f>'O and D Ranks'!AR183</f>
        <v>66</v>
      </c>
      <c r="K882" s="70">
        <f t="shared" si="42"/>
        <v>0.65666666666666662</v>
      </c>
      <c r="L882" s="70">
        <f t="shared" si="43"/>
        <v>0.78333333333333333</v>
      </c>
    </row>
    <row r="883" spans="1:12" x14ac:dyDescent="0.3">
      <c r="A883" t="str">
        <f>'Defense Ranks'!A184</f>
        <v>Quinn Hughes</v>
      </c>
      <c r="B883" t="str">
        <f>'Defense Ranks'!B184</f>
        <v>VAN</v>
      </c>
      <c r="C883">
        <f>'Defense Ranks'!BC184</f>
        <v>18.154166666666999</v>
      </c>
      <c r="D883" s="2">
        <f>'Defense Ranks'!BW184</f>
        <v>6.5593220338983045</v>
      </c>
      <c r="E883" s="1">
        <f t="shared" si="39"/>
        <v>0.98333333333333328</v>
      </c>
      <c r="F883" s="8">
        <f t="shared" si="40"/>
        <v>119.07902542373098</v>
      </c>
      <c r="G883">
        <f t="shared" si="41"/>
        <v>6</v>
      </c>
      <c r="I883">
        <f>'O and D Ranks'!AP184</f>
        <v>14</v>
      </c>
      <c r="J883">
        <f>'O and D Ranks'!AR184</f>
        <v>93</v>
      </c>
      <c r="K883" s="70">
        <f t="shared" si="42"/>
        <v>0.95666666666666667</v>
      </c>
      <c r="L883" s="70">
        <f t="shared" si="43"/>
        <v>0.69333333333333336</v>
      </c>
    </row>
    <row r="884" spans="1:12" x14ac:dyDescent="0.3">
      <c r="A884" t="str">
        <f>'Defense Ranks'!A185</f>
        <v>Radko Gudas</v>
      </c>
      <c r="B884" t="str">
        <f>'Defense Ranks'!B185</f>
        <v>ANA</v>
      </c>
      <c r="C884">
        <f>'Defense Ranks'!BC185</f>
        <v>15.340079365078999</v>
      </c>
      <c r="D884" s="2">
        <f>'Defense Ranks'!BW185</f>
        <v>6.2161016949152543</v>
      </c>
      <c r="E884" s="1">
        <f t="shared" si="39"/>
        <v>0.91</v>
      </c>
      <c r="F884" s="8">
        <f t="shared" si="40"/>
        <v>95.355493341402081</v>
      </c>
      <c r="G884">
        <f t="shared" si="41"/>
        <v>28</v>
      </c>
      <c r="I884">
        <f>'O and D Ranks'!AP185</f>
        <v>54</v>
      </c>
      <c r="J884">
        <f>'O and D Ranks'!AR185</f>
        <v>14</v>
      </c>
      <c r="K884" s="70">
        <f t="shared" si="42"/>
        <v>0.82333333333333336</v>
      </c>
      <c r="L884" s="70">
        <f t="shared" si="43"/>
        <v>0.95666666666666667</v>
      </c>
    </row>
    <row r="885" spans="1:12" x14ac:dyDescent="0.3">
      <c r="A885" t="str">
        <f>'Defense Ranks'!A186</f>
        <v>Rasmus Andersson</v>
      </c>
      <c r="B885" t="str">
        <f>'Defense Ranks'!B186</f>
        <v>CGY</v>
      </c>
      <c r="C885">
        <f>'Defense Ranks'!BC186</f>
        <v>17.907196969697001</v>
      </c>
      <c r="D885" s="2">
        <f>'Defense Ranks'!BW186</f>
        <v>4.0805084745762716</v>
      </c>
      <c r="E885" s="1">
        <f t="shared" si="39"/>
        <v>0.73333333333333328</v>
      </c>
      <c r="F885" s="8">
        <f t="shared" si="40"/>
        <v>73.070468990755145</v>
      </c>
      <c r="G885">
        <f t="shared" si="41"/>
        <v>81</v>
      </c>
      <c r="I885">
        <f>'O and D Ranks'!AP186</f>
        <v>36</v>
      </c>
      <c r="J885">
        <f>'O and D Ranks'!AR186</f>
        <v>194</v>
      </c>
      <c r="K885" s="70">
        <f t="shared" si="42"/>
        <v>0.8833333333333333</v>
      </c>
      <c r="L885" s="70">
        <f t="shared" si="43"/>
        <v>0.35666666666666669</v>
      </c>
    </row>
    <row r="886" spans="1:12" x14ac:dyDescent="0.3">
      <c r="A886" t="str">
        <f>'Defense Ranks'!A187</f>
        <v>Rasmus Dahlin</v>
      </c>
      <c r="B886" t="str">
        <f>'Defense Ranks'!B187</f>
        <v>BUF</v>
      </c>
      <c r="C886">
        <f>'Defense Ranks'!BC187</f>
        <v>19.698936170212999</v>
      </c>
      <c r="D886" s="2">
        <f>'Defense Ranks'!BW187</f>
        <v>6.2584745762711869</v>
      </c>
      <c r="E886" s="1">
        <f t="shared" si="39"/>
        <v>0.99333333333333329</v>
      </c>
      <c r="F886" s="8">
        <f t="shared" si="40"/>
        <v>123.28529120086695</v>
      </c>
      <c r="G886">
        <f t="shared" si="41"/>
        <v>3</v>
      </c>
      <c r="I886">
        <f>'O and D Ranks'!AP187</f>
        <v>38</v>
      </c>
      <c r="J886">
        <f>'O and D Ranks'!AR187</f>
        <v>63</v>
      </c>
      <c r="K886" s="70">
        <f t="shared" si="42"/>
        <v>0.87666666666666671</v>
      </c>
      <c r="L886" s="70">
        <f t="shared" si="43"/>
        <v>0.79333333333333333</v>
      </c>
    </row>
    <row r="887" spans="1:12" x14ac:dyDescent="0.3">
      <c r="A887" t="str">
        <f>'Defense Ranks'!A188</f>
        <v>Rasmus Ristolainen</v>
      </c>
      <c r="B887" t="str">
        <f>'Defense Ranks'!B188</f>
        <v>PHI</v>
      </c>
      <c r="C887">
        <f>'Defense Ranks'!BC188</f>
        <v>14.446428571428999</v>
      </c>
      <c r="D887" s="2">
        <f>'Defense Ranks'!BW188</f>
        <v>5.6355932203389836</v>
      </c>
      <c r="E887" s="1">
        <f t="shared" si="39"/>
        <v>0.81</v>
      </c>
      <c r="F887" s="8">
        <f t="shared" si="40"/>
        <v>81.414194915256658</v>
      </c>
      <c r="G887">
        <f t="shared" si="41"/>
        <v>58</v>
      </c>
      <c r="I887">
        <f>'O and D Ranks'!AP188</f>
        <v>51</v>
      </c>
      <c r="J887">
        <f>'O and D Ranks'!AR188</f>
        <v>36</v>
      </c>
      <c r="K887" s="70">
        <f t="shared" si="42"/>
        <v>0.83333333333333337</v>
      </c>
      <c r="L887" s="70">
        <f t="shared" si="43"/>
        <v>0.8833333333333333</v>
      </c>
    </row>
    <row r="888" spans="1:12" x14ac:dyDescent="0.3">
      <c r="A888" t="str">
        <f>'Defense Ranks'!A189</f>
        <v>Rasmus Sandin</v>
      </c>
      <c r="B888" t="str">
        <f>'Defense Ranks'!B189</f>
        <v>WSH</v>
      </c>
      <c r="C888">
        <f>'Defense Ranks'!BC189</f>
        <v>19.242105263157999</v>
      </c>
      <c r="D888" s="2">
        <f>'Defense Ranks'!BW189</f>
        <v>2.5338983050847461</v>
      </c>
      <c r="E888" s="1">
        <f t="shared" si="39"/>
        <v>0.47666666666666668</v>
      </c>
      <c r="F888" s="8">
        <f t="shared" si="40"/>
        <v>48.757537912578329</v>
      </c>
      <c r="G888">
        <f t="shared" si="41"/>
        <v>158</v>
      </c>
      <c r="I888">
        <f>'O and D Ranks'!AP189</f>
        <v>150</v>
      </c>
      <c r="J888">
        <f>'O and D Ranks'!AR189</f>
        <v>169</v>
      </c>
      <c r="K888" s="70">
        <f t="shared" si="42"/>
        <v>0.5033333333333333</v>
      </c>
      <c r="L888" s="70">
        <f t="shared" si="43"/>
        <v>0.44</v>
      </c>
    </row>
    <row r="889" spans="1:12" x14ac:dyDescent="0.3">
      <c r="A889" t="str">
        <f>'Defense Ranks'!A190</f>
        <v>Roman Josi</v>
      </c>
      <c r="B889" t="str">
        <f>'Defense Ranks'!B190</f>
        <v>NSH</v>
      </c>
      <c r="C889">
        <f>'Defense Ranks'!BC190</f>
        <v>18.532986111111001</v>
      </c>
      <c r="D889" s="2">
        <f>'Defense Ranks'!BW190</f>
        <v>5.8474576271186436</v>
      </c>
      <c r="E889" s="1">
        <f t="shared" si="39"/>
        <v>0.94333333333333336</v>
      </c>
      <c r="F889" s="8">
        <f t="shared" si="40"/>
        <v>108.37085098869991</v>
      </c>
      <c r="G889">
        <f t="shared" si="41"/>
        <v>18</v>
      </c>
      <c r="I889">
        <f>'O and D Ranks'!AP190</f>
        <v>42</v>
      </c>
      <c r="J889">
        <f>'O and D Ranks'!AR190</f>
        <v>89</v>
      </c>
      <c r="K889" s="70">
        <f t="shared" si="42"/>
        <v>0.86333333333333329</v>
      </c>
      <c r="L889" s="70">
        <f t="shared" si="43"/>
        <v>0.70666666666666667</v>
      </c>
    </row>
    <row r="890" spans="1:12" x14ac:dyDescent="0.3">
      <c r="A890" t="str">
        <f>'Defense Ranks'!A191</f>
        <v>Ryan Graves</v>
      </c>
      <c r="B890" t="str">
        <f>'Defense Ranks'!B191</f>
        <v>PIT</v>
      </c>
      <c r="C890">
        <f>'Defense Ranks'!BC191</f>
        <v>16.707575757575999</v>
      </c>
      <c r="D890" s="2">
        <f>'Defense Ranks'!BW191</f>
        <v>3.1610169491525424</v>
      </c>
      <c r="E890" s="1">
        <f t="shared" si="39"/>
        <v>0.50666666666666671</v>
      </c>
      <c r="F890" s="8">
        <f t="shared" si="40"/>
        <v>52.812930148947864</v>
      </c>
      <c r="G890">
        <f t="shared" si="41"/>
        <v>149</v>
      </c>
      <c r="I890">
        <f>'O and D Ranks'!AP191</f>
        <v>107</v>
      </c>
      <c r="J890">
        <f>'O and D Ranks'!AR191</f>
        <v>182</v>
      </c>
      <c r="K890" s="70">
        <f t="shared" si="42"/>
        <v>0.64666666666666661</v>
      </c>
      <c r="L890" s="70">
        <f t="shared" si="43"/>
        <v>0.39666666666666667</v>
      </c>
    </row>
    <row r="891" spans="1:12" x14ac:dyDescent="0.3">
      <c r="A891" t="str">
        <f>'Defense Ranks'!A192</f>
        <v>Ryan Johnson</v>
      </c>
      <c r="B891" t="str">
        <f>'Defense Ranks'!B192</f>
        <v>BUF</v>
      </c>
      <c r="C891">
        <f>'Defense Ranks'!BC192</f>
        <v>13.858620689655</v>
      </c>
      <c r="D891" s="2">
        <f>'Defense Ranks'!BW192</f>
        <v>4.4576271186440675</v>
      </c>
      <c r="E891" s="1">
        <f t="shared" si="39"/>
        <v>0.60666666666666669</v>
      </c>
      <c r="F891" s="8">
        <f t="shared" si="40"/>
        <v>61.776563413207874</v>
      </c>
      <c r="G891">
        <f t="shared" si="41"/>
        <v>119</v>
      </c>
      <c r="I891">
        <f>'O and D Ranks'!AP192</f>
        <v>121</v>
      </c>
      <c r="J891">
        <f>'O and D Ranks'!AR192</f>
        <v>43</v>
      </c>
      <c r="K891" s="70">
        <f t="shared" si="42"/>
        <v>0.6</v>
      </c>
      <c r="L891" s="70">
        <f t="shared" si="43"/>
        <v>0.86</v>
      </c>
    </row>
    <row r="892" spans="1:12" x14ac:dyDescent="0.3">
      <c r="A892" t="str">
        <f>'Defense Ranks'!A193</f>
        <v>Ryan Lindgren</v>
      </c>
      <c r="B892" t="str">
        <f>'Defense Ranks'!B193</f>
        <v>NYR</v>
      </c>
      <c r="C892">
        <f>'Defense Ranks'!BC193</f>
        <v>16.33152173913</v>
      </c>
      <c r="D892" s="2">
        <f>'Defense Ranks'!BW193</f>
        <v>2.8771186440677967</v>
      </c>
      <c r="E892" s="1">
        <f t="shared" si="39"/>
        <v>0.45</v>
      </c>
      <c r="F892" s="8">
        <f t="shared" si="40"/>
        <v>46.987725681649451</v>
      </c>
      <c r="G892">
        <f t="shared" si="41"/>
        <v>166</v>
      </c>
      <c r="I892">
        <f>'O and D Ranks'!AP193</f>
        <v>209</v>
      </c>
      <c r="J892">
        <f>'O and D Ranks'!AR193</f>
        <v>73</v>
      </c>
      <c r="K892" s="70">
        <f t="shared" si="42"/>
        <v>0.30666666666666664</v>
      </c>
      <c r="L892" s="70">
        <f t="shared" si="43"/>
        <v>0.76</v>
      </c>
    </row>
    <row r="893" spans="1:12" x14ac:dyDescent="0.3">
      <c r="A893" t="str">
        <f>'Defense Ranks'!A194</f>
        <v>Ryan McDonagh</v>
      </c>
      <c r="B893" t="str">
        <f>'Defense Ranks'!B194</f>
        <v>NSH</v>
      </c>
      <c r="C893">
        <f>'Defense Ranks'!BC194</f>
        <v>16.832113821138002</v>
      </c>
      <c r="D893" s="2">
        <f>'Defense Ranks'!BW194</f>
        <v>5.3050847457627119</v>
      </c>
      <c r="E893" s="1">
        <f t="shared" si="39"/>
        <v>0.87333333333333329</v>
      </c>
      <c r="F893" s="8">
        <f t="shared" si="40"/>
        <v>89.29579027146093</v>
      </c>
      <c r="G893">
        <f t="shared" si="41"/>
        <v>39</v>
      </c>
      <c r="I893">
        <f>'O and D Ranks'!AP194</f>
        <v>75</v>
      </c>
      <c r="J893">
        <f>'O and D Ranks'!AR194</f>
        <v>38</v>
      </c>
      <c r="K893" s="70">
        <f t="shared" si="42"/>
        <v>0.7533333333333333</v>
      </c>
      <c r="L893" s="70">
        <f t="shared" si="43"/>
        <v>0.87666666666666671</v>
      </c>
    </row>
    <row r="894" spans="1:12" x14ac:dyDescent="0.3">
      <c r="A894" t="str">
        <f>'Defense Ranks'!A195</f>
        <v>Ryan Pulock</v>
      </c>
      <c r="B894" t="str">
        <f>'Defense Ranks'!B195</f>
        <v>NYI</v>
      </c>
      <c r="C894">
        <f>'Defense Ranks'!BC195</f>
        <v>18.841333333333001</v>
      </c>
      <c r="D894" s="2">
        <f>'Defense Ranks'!BW195</f>
        <v>3.1271186440677967</v>
      </c>
      <c r="E894" s="1">
        <f t="shared" ref="E894:E957" si="44">_xlfn.RANK.EQ(F894,$F$701:$F$1000,1)/COUNT($F$701:$F$1000)</f>
        <v>0.57666666666666666</v>
      </c>
      <c r="F894" s="8">
        <f t="shared" ref="F894:F957" si="45">D894*C894</f>
        <v>58.919084745761673</v>
      </c>
      <c r="G894">
        <f t="shared" ref="G894:G957" si="46">RANK(F894,$F$701:$F$1000)</f>
        <v>128</v>
      </c>
      <c r="I894">
        <f>'O and D Ranks'!AP195</f>
        <v>103</v>
      </c>
      <c r="J894">
        <f>'O and D Ranks'!AR195</f>
        <v>156</v>
      </c>
      <c r="K894" s="70">
        <f t="shared" ref="K894:K957" si="47">_xlfn.RANK.EQ(I894,$I$701:$I$1000,)/COUNT($I$701:$I$1000)</f>
        <v>0.66</v>
      </c>
      <c r="L894" s="70">
        <f t="shared" ref="L894:L957" si="48">_xlfn.RANK.EQ(J894,$J$701:$J$1000,)/COUNT($J$701:$J$1000)</f>
        <v>0.48333333333333334</v>
      </c>
    </row>
    <row r="895" spans="1:12" x14ac:dyDescent="0.3">
      <c r="A895" t="str">
        <f>'Defense Ranks'!A196</f>
        <v>Ryan Shea</v>
      </c>
      <c r="B895" t="str">
        <f>'Defense Ranks'!B196</f>
        <v>PIT</v>
      </c>
      <c r="C895">
        <f>'Defense Ranks'!BC196</f>
        <v>11.186363636364</v>
      </c>
      <c r="D895" s="2">
        <f>'Defense Ranks'!BW196</f>
        <v>1.8940677966101696</v>
      </c>
      <c r="E895" s="1">
        <f t="shared" si="44"/>
        <v>0.25</v>
      </c>
      <c r="F895" s="8">
        <f t="shared" si="45"/>
        <v>21.187731124808085</v>
      </c>
      <c r="G895">
        <f t="shared" si="46"/>
        <v>226</v>
      </c>
      <c r="I895">
        <f>'O and D Ranks'!AP196</f>
        <v>156</v>
      </c>
      <c r="J895">
        <f>'O and D Ranks'!AR196</f>
        <v>235</v>
      </c>
      <c r="K895" s="70">
        <f t="shared" si="47"/>
        <v>0.48333333333333334</v>
      </c>
      <c r="L895" s="70">
        <f t="shared" si="48"/>
        <v>0.22</v>
      </c>
    </row>
    <row r="896" spans="1:12" x14ac:dyDescent="0.3">
      <c r="A896" t="str">
        <f>'Defense Ranks'!A197</f>
        <v>Ryan Suter</v>
      </c>
      <c r="B896" t="str">
        <f>'Defense Ranks'!B197</f>
        <v>DAL</v>
      </c>
      <c r="C896">
        <f>'Defense Ranks'!BC197</f>
        <v>17.854861111110999</v>
      </c>
      <c r="D896" s="2">
        <f>'Defense Ranks'!BW197</f>
        <v>4.0508474576271194</v>
      </c>
      <c r="E896" s="1">
        <f t="shared" si="44"/>
        <v>0.70666666666666667</v>
      </c>
      <c r="F896" s="8">
        <f t="shared" si="45"/>
        <v>72.327318738229309</v>
      </c>
      <c r="G896">
        <f t="shared" si="46"/>
        <v>89</v>
      </c>
      <c r="I896">
        <f>'O and D Ranks'!AP197</f>
        <v>60</v>
      </c>
      <c r="J896">
        <f>'O and D Ranks'!AR197</f>
        <v>99</v>
      </c>
      <c r="K896" s="70">
        <f t="shared" si="47"/>
        <v>0.80333333333333334</v>
      </c>
      <c r="L896" s="70">
        <f t="shared" si="48"/>
        <v>0.67333333333333334</v>
      </c>
    </row>
    <row r="897" spans="1:12" x14ac:dyDescent="0.3">
      <c r="A897" t="str">
        <f>'Defense Ranks'!A198</f>
        <v>Ryker Evans</v>
      </c>
      <c r="B897" t="str">
        <f>'Defense Ranks'!B198</f>
        <v>SEA</v>
      </c>
      <c r="C897">
        <f>'Defense Ranks'!BC198</f>
        <v>17.094871794871999</v>
      </c>
      <c r="D897" s="2">
        <f>'Defense Ranks'!BW198</f>
        <v>5.2245762711864403</v>
      </c>
      <c r="E897" s="1">
        <f t="shared" si="44"/>
        <v>0.87666666666666671</v>
      </c>
      <c r="F897" s="8">
        <f t="shared" si="45"/>
        <v>89.313461538462604</v>
      </c>
      <c r="G897">
        <f t="shared" si="46"/>
        <v>38</v>
      </c>
      <c r="I897">
        <f>'O and D Ranks'!AP198</f>
        <v>122</v>
      </c>
      <c r="J897">
        <f>'O and D Ranks'!AR198</f>
        <v>1</v>
      </c>
      <c r="K897" s="70">
        <f t="shared" si="47"/>
        <v>0.59666666666666668</v>
      </c>
      <c r="L897" s="70">
        <f t="shared" si="48"/>
        <v>1</v>
      </c>
    </row>
    <row r="898" spans="1:12" x14ac:dyDescent="0.3">
      <c r="A898" t="str">
        <f>'Defense Ranks'!A199</f>
        <v>Sam Malinski</v>
      </c>
      <c r="B898" t="str">
        <f>'Defense Ranks'!B199</f>
        <v>COL</v>
      </c>
      <c r="C898">
        <f>'Defense Ranks'!BC199</f>
        <v>13.437121212120999</v>
      </c>
      <c r="D898" s="2">
        <f>'Defense Ranks'!BW199</f>
        <v>3.7542372881355934</v>
      </c>
      <c r="E898" s="1">
        <f t="shared" si="44"/>
        <v>0.48333333333333334</v>
      </c>
      <c r="F898" s="8">
        <f t="shared" si="45"/>
        <v>50.446141499742396</v>
      </c>
      <c r="G898">
        <f t="shared" si="46"/>
        <v>156</v>
      </c>
      <c r="I898">
        <f>'O and D Ranks'!AP199</f>
        <v>169</v>
      </c>
      <c r="J898">
        <f>'O and D Ranks'!AR199</f>
        <v>121</v>
      </c>
      <c r="K898" s="70">
        <f t="shared" si="47"/>
        <v>0.44</v>
      </c>
      <c r="L898" s="70">
        <f t="shared" si="48"/>
        <v>0.6</v>
      </c>
    </row>
    <row r="899" spans="1:12" x14ac:dyDescent="0.3">
      <c r="A899" t="str">
        <f>'Defense Ranks'!A200</f>
        <v>Samuel Bolduc</v>
      </c>
      <c r="B899" t="str">
        <f>'Defense Ranks'!B200</f>
        <v>NYI</v>
      </c>
      <c r="C899">
        <f>'Defense Ranks'!BC200</f>
        <v>12.46875</v>
      </c>
      <c r="D899" s="2">
        <f>'Defense Ranks'!BW200</f>
        <v>2.5</v>
      </c>
      <c r="E899" s="1">
        <f t="shared" si="44"/>
        <v>0.31333333333333335</v>
      </c>
      <c r="F899" s="8">
        <f t="shared" si="45"/>
        <v>31.171875</v>
      </c>
      <c r="G899">
        <f t="shared" si="46"/>
        <v>207</v>
      </c>
      <c r="I899">
        <f>'O and D Ranks'!AP200</f>
        <v>214</v>
      </c>
      <c r="J899">
        <f>'O and D Ranks'!AR200</f>
        <v>133</v>
      </c>
      <c r="K899" s="70">
        <f t="shared" si="47"/>
        <v>0.28999999999999998</v>
      </c>
      <c r="L899" s="70">
        <f t="shared" si="48"/>
        <v>0.56000000000000005</v>
      </c>
    </row>
    <row r="900" spans="1:12" x14ac:dyDescent="0.3">
      <c r="A900" t="str">
        <f>'Defense Ranks'!A201</f>
        <v>Samuel Girard</v>
      </c>
      <c r="B900" t="str">
        <f>'Defense Ranks'!B201</f>
        <v>COL</v>
      </c>
      <c r="C900">
        <f>'Defense Ranks'!BC201</f>
        <v>16.493209876542998</v>
      </c>
      <c r="D900" s="2">
        <f>'Defense Ranks'!BW201</f>
        <v>5.0042372881355934</v>
      </c>
      <c r="E900" s="1">
        <f t="shared" si="44"/>
        <v>0.83333333333333337</v>
      </c>
      <c r="F900" s="8">
        <f t="shared" si="45"/>
        <v>82.53593586524272</v>
      </c>
      <c r="G900">
        <f t="shared" si="46"/>
        <v>51</v>
      </c>
      <c r="I900">
        <f>'O and D Ranks'!AP201</f>
        <v>15</v>
      </c>
      <c r="J900">
        <f>'O and D Ranks'!AR201</f>
        <v>154</v>
      </c>
      <c r="K900" s="70">
        <f t="shared" si="47"/>
        <v>0.95333333333333337</v>
      </c>
      <c r="L900" s="70">
        <f t="shared" si="48"/>
        <v>0.49</v>
      </c>
    </row>
    <row r="901" spans="1:12" x14ac:dyDescent="0.3">
      <c r="A901" t="str">
        <f>'Defense Ranks'!A202</f>
        <v>Scott Mayfield</v>
      </c>
      <c r="B901" t="str">
        <f>'Defense Ranks'!B202</f>
        <v>NYI</v>
      </c>
      <c r="C901">
        <f>'Defense Ranks'!BC202</f>
        <v>15.907575757576</v>
      </c>
      <c r="D901" s="2">
        <f>'Defense Ranks'!BW202</f>
        <v>0.6652542372881356</v>
      </c>
      <c r="E901" s="1">
        <f t="shared" si="44"/>
        <v>0.21666666666666667</v>
      </c>
      <c r="F901" s="8">
        <f t="shared" si="45"/>
        <v>10.582582177709458</v>
      </c>
      <c r="G901">
        <f t="shared" si="46"/>
        <v>236</v>
      </c>
      <c r="I901">
        <f>'O and D Ranks'!AP202</f>
        <v>224</v>
      </c>
      <c r="J901">
        <f>'O and D Ranks'!AR202</f>
        <v>178</v>
      </c>
      <c r="K901" s="70">
        <f t="shared" si="47"/>
        <v>0.25666666666666665</v>
      </c>
      <c r="L901" s="70">
        <f t="shared" si="48"/>
        <v>0.41</v>
      </c>
    </row>
    <row r="902" spans="1:12" x14ac:dyDescent="0.3">
      <c r="A902" t="str">
        <f>'Defense Ranks'!A203</f>
        <v>Scott Perunovich</v>
      </c>
      <c r="B902" t="str">
        <f>'Defense Ranks'!B203</f>
        <v>STL</v>
      </c>
      <c r="C902">
        <f>'Defense Ranks'!BC203</f>
        <v>11.708620689655</v>
      </c>
      <c r="D902" s="2">
        <f>'Defense Ranks'!BW203</f>
        <v>3.3983050847457625</v>
      </c>
      <c r="E902" s="1">
        <f t="shared" si="44"/>
        <v>0.36666666666666664</v>
      </c>
      <c r="F902" s="8">
        <f t="shared" si="45"/>
        <v>39.78946522501402</v>
      </c>
      <c r="G902">
        <f t="shared" si="46"/>
        <v>191</v>
      </c>
      <c r="I902">
        <f>'O and D Ranks'!AP203</f>
        <v>126</v>
      </c>
      <c r="J902">
        <f>'O and D Ranks'!AR203</f>
        <v>201</v>
      </c>
      <c r="K902" s="70">
        <f t="shared" si="47"/>
        <v>0.58333333333333337</v>
      </c>
      <c r="L902" s="70">
        <f t="shared" si="48"/>
        <v>0.33333333333333331</v>
      </c>
    </row>
    <row r="903" spans="1:12" x14ac:dyDescent="0.3">
      <c r="A903" t="str">
        <f>'Defense Ranks'!A204</f>
        <v>Sean Durzi</v>
      </c>
      <c r="B903" t="str">
        <f>'Defense Ranks'!B204</f>
        <v>ARI</v>
      </c>
      <c r="C903">
        <f>'Defense Ranks'!BC204</f>
        <v>16.809756097560999</v>
      </c>
      <c r="D903" s="2">
        <f>'Defense Ranks'!BW204</f>
        <v>5.6610169491525424</v>
      </c>
      <c r="E903" s="1">
        <f t="shared" si="44"/>
        <v>0.90666666666666662</v>
      </c>
      <c r="F903" s="8">
        <f t="shared" si="45"/>
        <v>95.16031417941312</v>
      </c>
      <c r="G903">
        <f t="shared" si="46"/>
        <v>29</v>
      </c>
      <c r="I903">
        <f>'O and D Ranks'!AP204</f>
        <v>37</v>
      </c>
      <c r="J903">
        <f>'O and D Ranks'!AR204</f>
        <v>131</v>
      </c>
      <c r="K903" s="70">
        <f t="shared" si="47"/>
        <v>0.88</v>
      </c>
      <c r="L903" s="70">
        <f t="shared" si="48"/>
        <v>0.56666666666666665</v>
      </c>
    </row>
    <row r="904" spans="1:12" x14ac:dyDescent="0.3">
      <c r="A904" t="str">
        <f>'Defense Ranks'!A205</f>
        <v>Sean Walker</v>
      </c>
      <c r="B904" t="str">
        <f>'Defense Ranks'!B205</f>
        <v>PHI</v>
      </c>
      <c r="C904">
        <f>'Defense Ranks'!BC205</f>
        <v>16.220408163264999</v>
      </c>
      <c r="D904" s="2">
        <f>'Defense Ranks'!BW205</f>
        <v>5.953389830508474</v>
      </c>
      <c r="E904" s="1">
        <f t="shared" si="44"/>
        <v>0.91333333333333333</v>
      </c>
      <c r="F904" s="8">
        <f t="shared" si="45"/>
        <v>96.566413005878474</v>
      </c>
      <c r="G904">
        <f t="shared" si="46"/>
        <v>27</v>
      </c>
      <c r="I904">
        <f>'O and D Ranks'!AP205</f>
        <v>28</v>
      </c>
      <c r="J904">
        <f>'O and D Ranks'!AR205</f>
        <v>97</v>
      </c>
      <c r="K904" s="70">
        <f t="shared" si="47"/>
        <v>0.91</v>
      </c>
      <c r="L904" s="70">
        <f t="shared" si="48"/>
        <v>0.68</v>
      </c>
    </row>
    <row r="905" spans="1:12" x14ac:dyDescent="0.3">
      <c r="A905" t="str">
        <f>'Defense Ranks'!A206</f>
        <v>Sebastian Aho</v>
      </c>
      <c r="B905" t="str">
        <f>'Defense Ranks'!B206</f>
        <v>NYI</v>
      </c>
      <c r="C905">
        <f>'Defense Ranks'!BC206</f>
        <v>14.154273504274</v>
      </c>
      <c r="D905" s="2">
        <f>'Defense Ranks'!BW206</f>
        <v>3.3813559322033893</v>
      </c>
      <c r="E905" s="1">
        <f t="shared" si="44"/>
        <v>0.46333333333333332</v>
      </c>
      <c r="F905" s="8">
        <f t="shared" si="45"/>
        <v>47.860636679706147</v>
      </c>
      <c r="G905">
        <f t="shared" si="46"/>
        <v>162</v>
      </c>
      <c r="I905">
        <f>'O and D Ranks'!AP206</f>
        <v>84</v>
      </c>
      <c r="J905">
        <f>'O and D Ranks'!AR206</f>
        <v>223</v>
      </c>
      <c r="K905" s="70">
        <f t="shared" si="47"/>
        <v>0.72333333333333338</v>
      </c>
      <c r="L905" s="70">
        <f t="shared" si="48"/>
        <v>0.26</v>
      </c>
    </row>
    <row r="906" spans="1:12" x14ac:dyDescent="0.3">
      <c r="A906" t="str">
        <f>'Defense Ranks'!A207</f>
        <v>Seth Jones</v>
      </c>
      <c r="B906" t="str">
        <f>'Defense Ranks'!B207</f>
        <v>CHI</v>
      </c>
      <c r="C906">
        <f>'Defense Ranks'!BC207</f>
        <v>18.061764705881998</v>
      </c>
      <c r="D906" s="2">
        <f>'Defense Ranks'!BW207</f>
        <v>3.5296610169491522</v>
      </c>
      <c r="E906" s="1">
        <f t="shared" si="44"/>
        <v>0.63</v>
      </c>
      <c r="F906" s="8">
        <f t="shared" si="45"/>
        <v>63.751906779659762</v>
      </c>
      <c r="G906">
        <f t="shared" si="46"/>
        <v>112</v>
      </c>
      <c r="I906">
        <f>'O and D Ranks'!AP207</f>
        <v>177</v>
      </c>
      <c r="J906">
        <f>'O and D Ranks'!AR207</f>
        <v>119</v>
      </c>
      <c r="K906" s="70">
        <f t="shared" si="47"/>
        <v>0.41333333333333333</v>
      </c>
      <c r="L906" s="70">
        <f t="shared" si="48"/>
        <v>0.60666666666666669</v>
      </c>
    </row>
    <row r="907" spans="1:12" x14ac:dyDescent="0.3">
      <c r="A907" t="str">
        <f>'Defense Ranks'!A208</f>
        <v>Shayne Gostisbehere</v>
      </c>
      <c r="B907" t="str">
        <f>'Defense Ranks'!B208</f>
        <v>DET</v>
      </c>
      <c r="C907">
        <f>'Defense Ranks'!BC208</f>
        <v>14.157092198581999</v>
      </c>
      <c r="D907" s="2">
        <f>'Defense Ranks'!BW208</f>
        <v>3.9788135593220337</v>
      </c>
      <c r="E907" s="1">
        <f t="shared" si="44"/>
        <v>0.55333333333333334</v>
      </c>
      <c r="F907" s="8">
        <f t="shared" si="45"/>
        <v>56.328430400290237</v>
      </c>
      <c r="G907">
        <f t="shared" si="46"/>
        <v>135</v>
      </c>
      <c r="I907">
        <f>'O and D Ranks'!AP208</f>
        <v>163</v>
      </c>
      <c r="J907">
        <f>'O and D Ranks'!AR208</f>
        <v>161</v>
      </c>
      <c r="K907" s="70">
        <f t="shared" si="47"/>
        <v>0.46</v>
      </c>
      <c r="L907" s="70">
        <f t="shared" si="48"/>
        <v>0.46666666666666667</v>
      </c>
    </row>
    <row r="908" spans="1:12" x14ac:dyDescent="0.3">
      <c r="A908" t="str">
        <f>'Defense Ranks'!A209</f>
        <v>Shea Theodore</v>
      </c>
      <c r="B908" t="str">
        <f>'Defense Ranks'!B209</f>
        <v>VGK</v>
      </c>
      <c r="C908">
        <f>'Defense Ranks'!BC209</f>
        <v>17.505833333333001</v>
      </c>
      <c r="D908" s="2">
        <f>'Defense Ranks'!BW209</f>
        <v>6.3050847457627111</v>
      </c>
      <c r="E908" s="1">
        <f t="shared" si="44"/>
        <v>0.96</v>
      </c>
      <c r="F908" s="8">
        <f t="shared" si="45"/>
        <v>110.37576271186229</v>
      </c>
      <c r="G908">
        <f t="shared" si="46"/>
        <v>13</v>
      </c>
      <c r="I908">
        <f>'O and D Ranks'!AP209</f>
        <v>19</v>
      </c>
      <c r="J908">
        <f>'O and D Ranks'!AR209</f>
        <v>50</v>
      </c>
      <c r="K908" s="70">
        <f t="shared" si="47"/>
        <v>0.94</v>
      </c>
      <c r="L908" s="70">
        <f t="shared" si="48"/>
        <v>0.83666666666666667</v>
      </c>
    </row>
    <row r="909" spans="1:12" x14ac:dyDescent="0.3">
      <c r="A909" t="str">
        <f>'Defense Ranks'!A210</f>
        <v>Simon Benoit</v>
      </c>
      <c r="B909" t="str">
        <f>'Defense Ranks'!B210</f>
        <v>TOR</v>
      </c>
      <c r="C909">
        <f>'Defense Ranks'!BC210</f>
        <v>14.1796875</v>
      </c>
      <c r="D909" s="2">
        <f>'Defense Ranks'!BW210</f>
        <v>4.148305084745763</v>
      </c>
      <c r="E909" s="1">
        <f t="shared" si="44"/>
        <v>0.57333333333333336</v>
      </c>
      <c r="F909" s="8">
        <f t="shared" si="45"/>
        <v>58.821669756355938</v>
      </c>
      <c r="G909">
        <f t="shared" si="46"/>
        <v>129</v>
      </c>
      <c r="I909">
        <f>'O and D Ranks'!AP210</f>
        <v>195</v>
      </c>
      <c r="J909">
        <f>'O and D Ranks'!AR210</f>
        <v>15</v>
      </c>
      <c r="K909" s="70">
        <f t="shared" si="47"/>
        <v>0.35333333333333333</v>
      </c>
      <c r="L909" s="70">
        <f t="shared" si="48"/>
        <v>0.95333333333333337</v>
      </c>
    </row>
    <row r="910" spans="1:12" x14ac:dyDescent="0.3">
      <c r="A910" t="str">
        <f>'Defense Ranks'!A211</f>
        <v>Simon Nemec</v>
      </c>
      <c r="B910" t="str">
        <f>'Defense Ranks'!B211</f>
        <v>N.J</v>
      </c>
      <c r="C910">
        <f>'Defense Ranks'!BC211</f>
        <v>17.455333333333002</v>
      </c>
      <c r="D910" s="2">
        <f>'Defense Ranks'!BW211</f>
        <v>6.2627118644067794</v>
      </c>
      <c r="E910" s="1">
        <f t="shared" si="44"/>
        <v>0.95</v>
      </c>
      <c r="F910" s="8">
        <f t="shared" si="45"/>
        <v>109.31772316383973</v>
      </c>
      <c r="G910">
        <f t="shared" si="46"/>
        <v>16</v>
      </c>
      <c r="I910">
        <f>'O and D Ranks'!AP211</f>
        <v>6</v>
      </c>
      <c r="J910">
        <f>'O and D Ranks'!AR211</f>
        <v>79</v>
      </c>
      <c r="K910" s="70">
        <f t="shared" si="47"/>
        <v>0.98333333333333328</v>
      </c>
      <c r="L910" s="70">
        <f t="shared" si="48"/>
        <v>0.74</v>
      </c>
    </row>
    <row r="911" spans="1:12" x14ac:dyDescent="0.3">
      <c r="A911" t="str">
        <f>'Defense Ranks'!A212</f>
        <v>Thomas Chabot</v>
      </c>
      <c r="B911" t="str">
        <f>'Defense Ranks'!B212</f>
        <v>OTT</v>
      </c>
      <c r="C911">
        <f>'Defense Ranks'!BC212</f>
        <v>18.984090909091002</v>
      </c>
      <c r="D911" s="2">
        <f>'Defense Ranks'!BW212</f>
        <v>4.5127118644067794</v>
      </c>
      <c r="E911" s="1">
        <f t="shared" si="44"/>
        <v>0.85333333333333339</v>
      </c>
      <c r="F911" s="8">
        <f t="shared" si="45"/>
        <v>85.669732280431845</v>
      </c>
      <c r="G911">
        <f t="shared" si="46"/>
        <v>45</v>
      </c>
      <c r="I911">
        <f>'O and D Ranks'!AP212</f>
        <v>17</v>
      </c>
      <c r="J911">
        <f>'O and D Ranks'!AR212</f>
        <v>138</v>
      </c>
      <c r="K911" s="70">
        <f t="shared" si="47"/>
        <v>0.94666666666666666</v>
      </c>
      <c r="L911" s="70">
        <f t="shared" si="48"/>
        <v>0.54333333333333333</v>
      </c>
    </row>
    <row r="912" spans="1:12" x14ac:dyDescent="0.3">
      <c r="A912" t="str">
        <f>'Defense Ranks'!A213</f>
        <v>Thomas Harley</v>
      </c>
      <c r="B912" t="str">
        <f>'Defense Ranks'!B213</f>
        <v>DAL</v>
      </c>
      <c r="C912">
        <f>'Defense Ranks'!BC213</f>
        <v>17.284074074073999</v>
      </c>
      <c r="D912" s="2">
        <f>'Defense Ranks'!BW213</f>
        <v>5.6101694915254239</v>
      </c>
      <c r="E912" s="1">
        <f t="shared" si="44"/>
        <v>0.91666666666666663</v>
      </c>
      <c r="F912" s="8">
        <f t="shared" si="45"/>
        <v>96.966585059635491</v>
      </c>
      <c r="G912">
        <f t="shared" si="46"/>
        <v>26</v>
      </c>
      <c r="I912">
        <f>'O and D Ranks'!AP213</f>
        <v>46</v>
      </c>
      <c r="J912">
        <f>'O and D Ranks'!AR213</f>
        <v>92</v>
      </c>
      <c r="K912" s="70">
        <f t="shared" si="47"/>
        <v>0.85</v>
      </c>
      <c r="L912" s="70">
        <f t="shared" si="48"/>
        <v>0.69666666666666666</v>
      </c>
    </row>
    <row r="913" spans="1:12" x14ac:dyDescent="0.3">
      <c r="A913" t="str">
        <f>'Defense Ranks'!A214</f>
        <v>Timothy Liljegren</v>
      </c>
      <c r="B913" t="str">
        <f>'Defense Ranks'!B214</f>
        <v>TOR</v>
      </c>
      <c r="C913">
        <f>'Defense Ranks'!BC214</f>
        <v>15.909195402299</v>
      </c>
      <c r="D913" s="2">
        <f>'Defense Ranks'!BW214</f>
        <v>4.9364406779661012</v>
      </c>
      <c r="E913" s="1">
        <f t="shared" si="44"/>
        <v>0.78</v>
      </c>
      <c r="F913" s="8">
        <f t="shared" si="45"/>
        <v>78.534799337620058</v>
      </c>
      <c r="G913">
        <f t="shared" si="46"/>
        <v>67</v>
      </c>
      <c r="I913">
        <f>'O and D Ranks'!AP214</f>
        <v>55</v>
      </c>
      <c r="J913">
        <f>'O and D Ranks'!AR214</f>
        <v>86</v>
      </c>
      <c r="K913" s="70">
        <f t="shared" si="47"/>
        <v>0.82</v>
      </c>
      <c r="L913" s="70">
        <f t="shared" si="48"/>
        <v>0.71666666666666667</v>
      </c>
    </row>
    <row r="914" spans="1:12" x14ac:dyDescent="0.3">
      <c r="A914" t="str">
        <f>'Defense Ranks'!A215</f>
        <v>TJ Brodie</v>
      </c>
      <c r="B914" t="str">
        <f>'Defense Ranks'!B215</f>
        <v>TOR</v>
      </c>
      <c r="C914">
        <f>'Defense Ranks'!BC215</f>
        <v>18.387407407407</v>
      </c>
      <c r="D914" s="2">
        <f>'Defense Ranks'!BW215</f>
        <v>2.9406779661016946</v>
      </c>
      <c r="E914" s="1">
        <f t="shared" si="44"/>
        <v>0.52</v>
      </c>
      <c r="F914" s="8">
        <f t="shared" si="45"/>
        <v>54.071443816696849</v>
      </c>
      <c r="G914">
        <f t="shared" si="46"/>
        <v>145</v>
      </c>
      <c r="I914">
        <f>'O and D Ranks'!AP215</f>
        <v>45</v>
      </c>
      <c r="J914">
        <f>'O and D Ranks'!AR215</f>
        <v>179</v>
      </c>
      <c r="K914" s="70">
        <f t="shared" si="47"/>
        <v>0.85333333333333339</v>
      </c>
      <c r="L914" s="70">
        <f t="shared" si="48"/>
        <v>0.40666666666666668</v>
      </c>
    </row>
    <row r="915" spans="1:12" x14ac:dyDescent="0.3">
      <c r="A915" t="str">
        <f>'Defense Ranks'!A216</f>
        <v>Tony DeAngelo</v>
      </c>
      <c r="B915" t="str">
        <f>'Defense Ranks'!B216</f>
        <v>CAR</v>
      </c>
      <c r="C915">
        <f>'Defense Ranks'!BC216</f>
        <v>10.339682539683</v>
      </c>
      <c r="D915" s="2">
        <f>'Defense Ranks'!BW216</f>
        <v>2.3305084745762712</v>
      </c>
      <c r="E915" s="1">
        <f t="shared" si="44"/>
        <v>0.26666666666666666</v>
      </c>
      <c r="F915" s="8">
        <f t="shared" si="45"/>
        <v>24.096717783159534</v>
      </c>
      <c r="G915">
        <f t="shared" si="46"/>
        <v>221</v>
      </c>
      <c r="I915">
        <f>'O and D Ranks'!AP216</f>
        <v>173</v>
      </c>
      <c r="J915">
        <f>'O and D Ranks'!AR216</f>
        <v>231</v>
      </c>
      <c r="K915" s="70">
        <f t="shared" si="47"/>
        <v>0.42666666666666669</v>
      </c>
      <c r="L915" s="70">
        <f t="shared" si="48"/>
        <v>0.23333333333333334</v>
      </c>
    </row>
    <row r="916" spans="1:12" x14ac:dyDescent="0.3">
      <c r="A916" t="str">
        <f>'Defense Ranks'!A217</f>
        <v>Torey Krug</v>
      </c>
      <c r="B916" t="str">
        <f>'Defense Ranks'!B217</f>
        <v>STL</v>
      </c>
      <c r="C916">
        <f>'Defense Ranks'!BC217</f>
        <v>16.657971014493</v>
      </c>
      <c r="D916" s="2">
        <f>'Defense Ranks'!BW217</f>
        <v>4.1313559322033893</v>
      </c>
      <c r="E916" s="1">
        <f t="shared" si="44"/>
        <v>0.67333333333333334</v>
      </c>
      <c r="F916" s="8">
        <f t="shared" si="45"/>
        <v>68.820007369197768</v>
      </c>
      <c r="G916">
        <f t="shared" si="46"/>
        <v>99</v>
      </c>
      <c r="I916">
        <f>'O and D Ranks'!AP217</f>
        <v>71</v>
      </c>
      <c r="J916">
        <f>'O and D Ranks'!AR217</f>
        <v>195</v>
      </c>
      <c r="K916" s="70">
        <f t="shared" si="47"/>
        <v>0.76666666666666672</v>
      </c>
      <c r="L916" s="70">
        <f t="shared" si="48"/>
        <v>0.35333333333333333</v>
      </c>
    </row>
    <row r="917" spans="1:12" x14ac:dyDescent="0.3">
      <c r="A917" t="str">
        <f>'Defense Ranks'!A218</f>
        <v>Travis Dermott</v>
      </c>
      <c r="B917" t="str">
        <f>'Defense Ranks'!B218</f>
        <v>ARI</v>
      </c>
      <c r="C917">
        <f>'Defense Ranks'!BC218</f>
        <v>14.081770833333</v>
      </c>
      <c r="D917" s="2">
        <f>'Defense Ranks'!BW218</f>
        <v>1.6355932203389831</v>
      </c>
      <c r="E917" s="1">
        <f t="shared" si="44"/>
        <v>0.26333333333333331</v>
      </c>
      <c r="F917" s="8">
        <f t="shared" si="45"/>
        <v>23.032048905366686</v>
      </c>
      <c r="G917">
        <f t="shared" si="46"/>
        <v>222</v>
      </c>
      <c r="I917">
        <f>'O and D Ranks'!AP218</f>
        <v>228</v>
      </c>
      <c r="J917">
        <f>'O and D Ranks'!AR218</f>
        <v>170</v>
      </c>
      <c r="K917" s="70">
        <f t="shared" si="47"/>
        <v>0.24333333333333335</v>
      </c>
      <c r="L917" s="70">
        <f t="shared" si="48"/>
        <v>0.43666666666666665</v>
      </c>
    </row>
    <row r="918" spans="1:12" x14ac:dyDescent="0.3">
      <c r="A918" t="str">
        <f>'Defense Ranks'!A219</f>
        <v>Travis Hamonic</v>
      </c>
      <c r="B918" t="str">
        <f>'Defense Ranks'!B219</f>
        <v>OTT</v>
      </c>
      <c r="C918">
        <f>'Defense Ranks'!BC219</f>
        <v>13.032500000000001</v>
      </c>
      <c r="D918" s="2">
        <f>'Defense Ranks'!BW219</f>
        <v>1.3686440677966103</v>
      </c>
      <c r="E918" s="1">
        <f t="shared" si="44"/>
        <v>0.24333333333333335</v>
      </c>
      <c r="F918" s="8">
        <f t="shared" si="45"/>
        <v>17.836853813559326</v>
      </c>
      <c r="G918">
        <f t="shared" si="46"/>
        <v>228</v>
      </c>
      <c r="I918">
        <f>'O and D Ranks'!AP219</f>
        <v>192</v>
      </c>
      <c r="J918">
        <f>'O and D Ranks'!AR219</f>
        <v>234</v>
      </c>
      <c r="K918" s="70">
        <f t="shared" si="47"/>
        <v>0.36333333333333334</v>
      </c>
      <c r="L918" s="70">
        <f t="shared" si="48"/>
        <v>0.22333333333333333</v>
      </c>
    </row>
    <row r="919" spans="1:12" x14ac:dyDescent="0.3">
      <c r="A919" t="str">
        <f>'Defense Ranks'!A220</f>
        <v>Travis Sanheim</v>
      </c>
      <c r="B919" t="str">
        <f>'Defense Ranks'!B220</f>
        <v>PHI</v>
      </c>
      <c r="C919">
        <f>'Defense Ranks'!BC220</f>
        <v>17.991666666667001</v>
      </c>
      <c r="D919" s="2">
        <f>'Defense Ranks'!BW220</f>
        <v>4.9237288135593227</v>
      </c>
      <c r="E919" s="1">
        <f t="shared" si="44"/>
        <v>0.8666666666666667</v>
      </c>
      <c r="F919" s="8">
        <f t="shared" si="45"/>
        <v>88.586087570623121</v>
      </c>
      <c r="G919">
        <f t="shared" si="46"/>
        <v>41</v>
      </c>
      <c r="I919">
        <f>'O and D Ranks'!AP220</f>
        <v>129</v>
      </c>
      <c r="J919">
        <f>'O and D Ranks'!AR220</f>
        <v>21</v>
      </c>
      <c r="K919" s="70">
        <f t="shared" si="47"/>
        <v>0.57333333333333336</v>
      </c>
      <c r="L919" s="70">
        <f t="shared" si="48"/>
        <v>0.93333333333333335</v>
      </c>
    </row>
    <row r="920" spans="1:12" x14ac:dyDescent="0.3">
      <c r="A920" t="str">
        <f>'Defense Ranks'!A221</f>
        <v>Trevor van Riemsdyk</v>
      </c>
      <c r="B920" t="str">
        <f>'Defense Ranks'!B221</f>
        <v>WSH</v>
      </c>
      <c r="C920">
        <f>'Defense Ranks'!BC221</f>
        <v>16.170175438596001</v>
      </c>
      <c r="D920" s="2">
        <f>'Defense Ranks'!BW221</f>
        <v>2.6440677966101696</v>
      </c>
      <c r="E920" s="1">
        <f t="shared" si="44"/>
        <v>0.40333333333333332</v>
      </c>
      <c r="F920" s="8">
        <f t="shared" si="45"/>
        <v>42.755040142728411</v>
      </c>
      <c r="G920">
        <f t="shared" si="46"/>
        <v>180</v>
      </c>
      <c r="I920">
        <f>'O and D Ranks'!AP221</f>
        <v>197</v>
      </c>
      <c r="J920">
        <f>'O and D Ranks'!AR221</f>
        <v>77</v>
      </c>
      <c r="K920" s="70">
        <f t="shared" si="47"/>
        <v>0.34666666666666668</v>
      </c>
      <c r="L920" s="70">
        <f t="shared" si="48"/>
        <v>0.7466666666666667</v>
      </c>
    </row>
    <row r="921" spans="1:12" x14ac:dyDescent="0.3">
      <c r="A921" t="str">
        <f>'Defense Ranks'!A222</f>
        <v>Troy Stecher</v>
      </c>
      <c r="B921" t="str">
        <f>'Defense Ranks'!B222</f>
        <v>ARI</v>
      </c>
      <c r="C921">
        <f>'Defense Ranks'!BC222</f>
        <v>15.708730158730001</v>
      </c>
      <c r="D921" s="2">
        <f>'Defense Ranks'!BW222</f>
        <v>3.4576271186440684</v>
      </c>
      <c r="E921" s="1">
        <f t="shared" si="44"/>
        <v>0.53</v>
      </c>
      <c r="F921" s="8">
        <f t="shared" si="45"/>
        <v>54.314931396286788</v>
      </c>
      <c r="G921">
        <f t="shared" si="46"/>
        <v>142</v>
      </c>
      <c r="I921">
        <f>'O and D Ranks'!AP222</f>
        <v>149</v>
      </c>
      <c r="J921">
        <f>'O and D Ranks'!AR222</f>
        <v>84</v>
      </c>
      <c r="K921" s="70">
        <f t="shared" si="47"/>
        <v>0.50666666666666671</v>
      </c>
      <c r="L921" s="70">
        <f t="shared" si="48"/>
        <v>0.72333333333333338</v>
      </c>
    </row>
    <row r="922" spans="1:12" x14ac:dyDescent="0.3">
      <c r="A922" t="str">
        <f>'Defense Ranks'!A223</f>
        <v>Ty Emberson</v>
      </c>
      <c r="B922" t="str">
        <f>'Defense Ranks'!B223</f>
        <v>S.J</v>
      </c>
      <c r="C922">
        <f>'Defense Ranks'!BC223</f>
        <v>16.919047619048001</v>
      </c>
      <c r="D922" s="2">
        <f>'Defense Ranks'!BW223</f>
        <v>4.601694915254237</v>
      </c>
      <c r="E922" s="1">
        <f t="shared" si="44"/>
        <v>0.77666666666666662</v>
      </c>
      <c r="F922" s="8">
        <f t="shared" si="45"/>
        <v>77.856295399517492</v>
      </c>
      <c r="G922">
        <f t="shared" si="46"/>
        <v>68</v>
      </c>
      <c r="I922">
        <f>'O and D Ranks'!AP223</f>
        <v>210</v>
      </c>
      <c r="J922">
        <f>'O and D Ranks'!AR223</f>
        <v>28</v>
      </c>
      <c r="K922" s="70">
        <f t="shared" si="47"/>
        <v>0.30333333333333334</v>
      </c>
      <c r="L922" s="70">
        <f t="shared" si="48"/>
        <v>0.91</v>
      </c>
    </row>
    <row r="923" spans="1:12" x14ac:dyDescent="0.3">
      <c r="A923" t="str">
        <f>'Defense Ranks'!A224</f>
        <v>Tyler Myers</v>
      </c>
      <c r="B923" t="str">
        <f>'Defense Ranks'!B224</f>
        <v>VAN</v>
      </c>
      <c r="C923">
        <f>'Defense Ranks'!BC224</f>
        <v>16.279166666666999</v>
      </c>
      <c r="D923" s="2">
        <f>'Defense Ranks'!BW224</f>
        <v>3.2669491525423733</v>
      </c>
      <c r="E923" s="1">
        <f t="shared" si="44"/>
        <v>0.51</v>
      </c>
      <c r="F923" s="8">
        <f t="shared" si="45"/>
        <v>53.183209745763804</v>
      </c>
      <c r="G923">
        <f t="shared" si="46"/>
        <v>148</v>
      </c>
      <c r="I923">
        <f>'O and D Ranks'!AP224</f>
        <v>133</v>
      </c>
      <c r="J923">
        <f>'O and D Ranks'!AR224</f>
        <v>148</v>
      </c>
      <c r="K923" s="70">
        <f t="shared" si="47"/>
        <v>0.56000000000000005</v>
      </c>
      <c r="L923" s="70">
        <f t="shared" si="48"/>
        <v>0.51</v>
      </c>
    </row>
    <row r="924" spans="1:12" x14ac:dyDescent="0.3">
      <c r="A924" t="str">
        <f>'Defense Ranks'!A225</f>
        <v>Tyson Barrie</v>
      </c>
      <c r="B924" t="str">
        <f>'Defense Ranks'!B225</f>
        <v>NSH</v>
      </c>
      <c r="C924">
        <f>'Defense Ranks'!BC225</f>
        <v>14.500537634409</v>
      </c>
      <c r="D924" s="2">
        <f>'Defense Ranks'!BW225</f>
        <v>1.6822033898305087</v>
      </c>
      <c r="E924" s="1">
        <f t="shared" si="44"/>
        <v>0.27</v>
      </c>
      <c r="F924" s="8">
        <f t="shared" si="45"/>
        <v>24.392853562967684</v>
      </c>
      <c r="G924">
        <f t="shared" si="46"/>
        <v>220</v>
      </c>
      <c r="I924">
        <f>'O and D Ranks'!AP225</f>
        <v>211</v>
      </c>
      <c r="J924">
        <f>'O and D Ranks'!AR225</f>
        <v>222</v>
      </c>
      <c r="K924" s="70">
        <f t="shared" si="47"/>
        <v>0.3</v>
      </c>
      <c r="L924" s="70">
        <f t="shared" si="48"/>
        <v>0.26333333333333331</v>
      </c>
    </row>
    <row r="925" spans="1:12" x14ac:dyDescent="0.3">
      <c r="A925" t="str">
        <f>'Defense Ranks'!A226</f>
        <v>Urho Vaakanainen</v>
      </c>
      <c r="B925" t="str">
        <f>'Defense Ranks'!B226</f>
        <v>ANA</v>
      </c>
      <c r="C925">
        <f>'Defense Ranks'!BC226</f>
        <v>15.194583333333</v>
      </c>
      <c r="D925" s="2">
        <f>'Defense Ranks'!BW226</f>
        <v>4.8008474576271185</v>
      </c>
      <c r="E925" s="1">
        <f t="shared" si="44"/>
        <v>0.72666666666666668</v>
      </c>
      <c r="F925" s="8">
        <f t="shared" si="45"/>
        <v>72.946876765535123</v>
      </c>
      <c r="G925">
        <f t="shared" si="46"/>
        <v>83</v>
      </c>
      <c r="I925">
        <f>'O and D Ranks'!AP226</f>
        <v>157</v>
      </c>
      <c r="J925">
        <f>'O and D Ranks'!AR226</f>
        <v>20</v>
      </c>
      <c r="K925" s="70">
        <f t="shared" si="47"/>
        <v>0.48</v>
      </c>
      <c r="L925" s="70">
        <f t="shared" si="48"/>
        <v>0.93666666666666665</v>
      </c>
    </row>
    <row r="926" spans="1:12" x14ac:dyDescent="0.3">
      <c r="A926" t="str">
        <f>'Defense Ranks'!A227</f>
        <v>Uvis Balinskis</v>
      </c>
      <c r="B926" t="str">
        <f>'Defense Ranks'!B227</f>
        <v>FLA</v>
      </c>
      <c r="C926">
        <f>'Defense Ranks'!BC227</f>
        <v>12.678703703704</v>
      </c>
      <c r="D926" s="2">
        <f>'Defense Ranks'!BW227</f>
        <v>3.4449152542372881</v>
      </c>
      <c r="E926" s="1">
        <f t="shared" si="44"/>
        <v>0.41333333333333333</v>
      </c>
      <c r="F926" s="8">
        <f t="shared" si="45"/>
        <v>43.677059792844716</v>
      </c>
      <c r="G926">
        <f t="shared" si="46"/>
        <v>177</v>
      </c>
      <c r="I926">
        <f>'O and D Ranks'!AP227</f>
        <v>213</v>
      </c>
      <c r="J926">
        <f>'O and D Ranks'!AR227</f>
        <v>42</v>
      </c>
      <c r="K926" s="70">
        <f t="shared" si="47"/>
        <v>0.29333333333333333</v>
      </c>
      <c r="L926" s="70">
        <f t="shared" si="48"/>
        <v>0.86333333333333329</v>
      </c>
    </row>
    <row r="927" spans="1:12" x14ac:dyDescent="0.3">
      <c r="A927" t="str">
        <f>'Defense Ranks'!A228</f>
        <v>Victor Hedman</v>
      </c>
      <c r="B927" t="str">
        <f>'Defense Ranks'!B228</f>
        <v>T.B</v>
      </c>
      <c r="C927">
        <f>'Defense Ranks'!BC228</f>
        <v>17.572340425532001</v>
      </c>
      <c r="D927" s="2">
        <f>'Defense Ranks'!BW228</f>
        <v>4.1567796610169498</v>
      </c>
      <c r="E927" s="1">
        <f t="shared" si="44"/>
        <v>0.73</v>
      </c>
      <c r="F927" s="8">
        <f t="shared" si="45"/>
        <v>73.044347277317357</v>
      </c>
      <c r="G927">
        <f t="shared" si="46"/>
        <v>82</v>
      </c>
      <c r="I927">
        <f>'O and D Ranks'!AP228</f>
        <v>31</v>
      </c>
      <c r="J927">
        <f>'O and D Ranks'!AR228</f>
        <v>214</v>
      </c>
      <c r="K927" s="70">
        <f t="shared" si="47"/>
        <v>0.9</v>
      </c>
      <c r="L927" s="70">
        <f t="shared" si="48"/>
        <v>0.28999999999999998</v>
      </c>
    </row>
    <row r="928" spans="1:12" x14ac:dyDescent="0.3">
      <c r="A928" t="str">
        <f>'Defense Ranks'!A229</f>
        <v>Vince Dunn</v>
      </c>
      <c r="B928" t="str">
        <f>'Defense Ranks'!B229</f>
        <v>SEA</v>
      </c>
      <c r="C928">
        <f>'Defense Ranks'!BC229</f>
        <v>18.909302325580999</v>
      </c>
      <c r="D928" s="2">
        <f>'Defense Ranks'!BW229</f>
        <v>3.5762711864406778</v>
      </c>
      <c r="E928" s="1">
        <f t="shared" si="44"/>
        <v>0.66333333333333333</v>
      </c>
      <c r="F928" s="8">
        <f t="shared" si="45"/>
        <v>67.624793062671031</v>
      </c>
      <c r="G928">
        <f t="shared" si="46"/>
        <v>102</v>
      </c>
      <c r="I928">
        <f>'O and D Ranks'!AP229</f>
        <v>90</v>
      </c>
      <c r="J928">
        <f>'O and D Ranks'!AR229</f>
        <v>183</v>
      </c>
      <c r="K928" s="70">
        <f t="shared" si="47"/>
        <v>0.70333333333333337</v>
      </c>
      <c r="L928" s="70">
        <f t="shared" si="48"/>
        <v>0.39333333333333331</v>
      </c>
    </row>
    <row r="929" spans="1:12" x14ac:dyDescent="0.3">
      <c r="A929" t="str">
        <f>'Defense Ranks'!A230</f>
        <v>Vincent Desharnais</v>
      </c>
      <c r="B929" t="str">
        <f>'Defense Ranks'!B230</f>
        <v>EDM</v>
      </c>
      <c r="C929">
        <f>'Defense Ranks'!BC230</f>
        <v>12.46626984127</v>
      </c>
      <c r="D929" s="2">
        <f>'Defense Ranks'!BW230</f>
        <v>5.0211864406779663</v>
      </c>
      <c r="E929" s="1">
        <f t="shared" si="44"/>
        <v>0.6166666666666667</v>
      </c>
      <c r="F929" s="8">
        <f t="shared" si="45"/>
        <v>62.595465092817584</v>
      </c>
      <c r="G929">
        <f t="shared" si="46"/>
        <v>116</v>
      </c>
      <c r="I929">
        <f>'O and D Ranks'!AP230</f>
        <v>174</v>
      </c>
      <c r="J929">
        <f>'O and D Ranks'!AR230</f>
        <v>16</v>
      </c>
      <c r="K929" s="70">
        <f t="shared" si="47"/>
        <v>0.42333333333333334</v>
      </c>
      <c r="L929" s="70">
        <f t="shared" si="48"/>
        <v>0.95</v>
      </c>
    </row>
    <row r="930" spans="1:12" x14ac:dyDescent="0.3">
      <c r="A930" t="str">
        <f>'Defense Ranks'!A231</f>
        <v>Vladislav Gavrikov</v>
      </c>
      <c r="B930" t="str">
        <f>'Defense Ranks'!B231</f>
        <v>L.A</v>
      </c>
      <c r="C930">
        <f>'Defense Ranks'!BC231</f>
        <v>17.2575</v>
      </c>
      <c r="D930" s="2">
        <f>'Defense Ranks'!BW231</f>
        <v>6.3177966101694913</v>
      </c>
      <c r="E930" s="1">
        <f t="shared" si="44"/>
        <v>0.94666666666666666</v>
      </c>
      <c r="F930" s="8">
        <f t="shared" si="45"/>
        <v>109.029375</v>
      </c>
      <c r="G930">
        <f t="shared" si="46"/>
        <v>17</v>
      </c>
      <c r="I930">
        <f>'O and D Ranks'!AP231</f>
        <v>20</v>
      </c>
      <c r="J930">
        <f>'O and D Ranks'!AR231</f>
        <v>44</v>
      </c>
      <c r="K930" s="70">
        <f t="shared" si="47"/>
        <v>0.93666666666666665</v>
      </c>
      <c r="L930" s="70">
        <f t="shared" si="48"/>
        <v>0.85666666666666669</v>
      </c>
    </row>
    <row r="931" spans="1:12" x14ac:dyDescent="0.3">
      <c r="A931" t="str">
        <f>'Defense Ranks'!A232</f>
        <v>Will Borgen</v>
      </c>
      <c r="B931" t="str">
        <f>'Defense Ranks'!B232</f>
        <v>SEA</v>
      </c>
      <c r="C931">
        <f>'Defense Ranks'!BC232</f>
        <v>15.81914893617</v>
      </c>
      <c r="D931" s="2">
        <f>'Defense Ranks'!BW232</f>
        <v>3.9830508474576272</v>
      </c>
      <c r="E931" s="1">
        <f t="shared" si="44"/>
        <v>0.62333333333333329</v>
      </c>
      <c r="F931" s="8">
        <f t="shared" si="45"/>
        <v>63.008474576270338</v>
      </c>
      <c r="G931">
        <f t="shared" si="46"/>
        <v>114</v>
      </c>
      <c r="I931">
        <f>'O and D Ranks'!AP232</f>
        <v>93</v>
      </c>
      <c r="J931">
        <f>'O and D Ranks'!AR232</f>
        <v>152</v>
      </c>
      <c r="K931" s="70">
        <f t="shared" si="47"/>
        <v>0.69333333333333336</v>
      </c>
      <c r="L931" s="70">
        <f t="shared" si="48"/>
        <v>0.49666666666666665</v>
      </c>
    </row>
    <row r="932" spans="1:12" x14ac:dyDescent="0.3">
      <c r="A932" t="str">
        <f>'Defense Ranks'!A233</f>
        <v>William Lagesson</v>
      </c>
      <c r="B932" t="str">
        <f>'Defense Ranks'!B233</f>
        <v>TOR</v>
      </c>
      <c r="C932">
        <f>'Defense Ranks'!BC233</f>
        <v>13.346825396825</v>
      </c>
      <c r="D932" s="2">
        <f>'Defense Ranks'!BW233</f>
        <v>2.5466101694915251</v>
      </c>
      <c r="E932" s="1">
        <f t="shared" si="44"/>
        <v>0.33333333333333331</v>
      </c>
      <c r="F932" s="8">
        <f t="shared" si="45"/>
        <v>33.989161285982306</v>
      </c>
      <c r="G932">
        <f t="shared" si="46"/>
        <v>201</v>
      </c>
      <c r="I932">
        <f>'O and D Ranks'!AP233</f>
        <v>231</v>
      </c>
      <c r="J932">
        <f>'O and D Ranks'!AR233</f>
        <v>39</v>
      </c>
      <c r="K932" s="70">
        <f t="shared" si="47"/>
        <v>0.23333333333333334</v>
      </c>
      <c r="L932" s="70">
        <f t="shared" si="48"/>
        <v>0.87333333333333329</v>
      </c>
    </row>
    <row r="933" spans="1:12" x14ac:dyDescent="0.3">
      <c r="A933" t="str">
        <f>'Defense Ranks'!A234</f>
        <v>Wyatt Kaiser</v>
      </c>
      <c r="B933" t="str">
        <f>'Defense Ranks'!B234</f>
        <v>CHI</v>
      </c>
      <c r="C933">
        <f>'Defense Ranks'!BC234</f>
        <v>14.076086956521999</v>
      </c>
      <c r="D933" s="2">
        <f>'Defense Ranks'!BW234</f>
        <v>2.1101694915254239</v>
      </c>
      <c r="E933" s="1">
        <f t="shared" si="44"/>
        <v>0.30333333333333334</v>
      </c>
      <c r="F933" s="8">
        <f t="shared" si="45"/>
        <v>29.70292925571168</v>
      </c>
      <c r="G933">
        <f t="shared" si="46"/>
        <v>210</v>
      </c>
      <c r="I933">
        <f>'O and D Ranks'!AP234</f>
        <v>200</v>
      </c>
      <c r="J933">
        <f>'O and D Ranks'!AR234</f>
        <v>141</v>
      </c>
      <c r="K933" s="70">
        <f t="shared" si="47"/>
        <v>0.33666666666666667</v>
      </c>
      <c r="L933" s="70">
        <f t="shared" si="48"/>
        <v>0.53333333333333333</v>
      </c>
    </row>
    <row r="934" spans="1:12" x14ac:dyDescent="0.3">
      <c r="A934" t="str">
        <f>'Defense Ranks'!A235</f>
        <v>Zach Bogosian</v>
      </c>
      <c r="B934" t="str">
        <f>'Defense Ranks'!B235</f>
        <v>MIN, T.B</v>
      </c>
      <c r="C934">
        <f>'Defense Ranks'!BC235</f>
        <v>14.978703703703999</v>
      </c>
      <c r="D934" s="2">
        <f>'Defense Ranks'!BW235</f>
        <v>3.0762711864406773</v>
      </c>
      <c r="E934" s="1">
        <f t="shared" si="44"/>
        <v>0.44333333333333336</v>
      </c>
      <c r="F934" s="8">
        <f t="shared" si="45"/>
        <v>46.078554613936873</v>
      </c>
      <c r="G934">
        <f t="shared" si="46"/>
        <v>168</v>
      </c>
      <c r="I934">
        <f>'O and D Ranks'!AP235</f>
        <v>178</v>
      </c>
      <c r="J934">
        <f>'O and D Ranks'!AR235</f>
        <v>102</v>
      </c>
      <c r="K934" s="70">
        <f t="shared" si="47"/>
        <v>0.41</v>
      </c>
      <c r="L934" s="70">
        <f t="shared" si="48"/>
        <v>0.66333333333333333</v>
      </c>
    </row>
    <row r="935" spans="1:12" x14ac:dyDescent="0.3">
      <c r="A935" t="str">
        <f>'Defense Ranks'!A236</f>
        <v>Zach Werenski</v>
      </c>
      <c r="B935" t="str">
        <f>'Defense Ranks'!B236</f>
        <v>CBJ</v>
      </c>
      <c r="C935">
        <f>'Defense Ranks'!BC236</f>
        <v>18.254761904761999</v>
      </c>
      <c r="D935" s="2">
        <f>'Defense Ranks'!BW236</f>
        <v>4.1652542372881358</v>
      </c>
      <c r="E935" s="1">
        <f t="shared" si="44"/>
        <v>0.75666666666666671</v>
      </c>
      <c r="F935" s="8">
        <f t="shared" si="45"/>
        <v>76.035724374495956</v>
      </c>
      <c r="G935">
        <f t="shared" si="46"/>
        <v>74</v>
      </c>
      <c r="I935">
        <f>'O and D Ranks'!AP236</f>
        <v>9</v>
      </c>
      <c r="J935">
        <f>'O and D Ranks'!AR236</f>
        <v>193</v>
      </c>
      <c r="K935" s="70">
        <f t="shared" si="47"/>
        <v>0.97333333333333338</v>
      </c>
      <c r="L935" s="70">
        <f t="shared" si="48"/>
        <v>0.36</v>
      </c>
    </row>
    <row r="936" spans="1:12" x14ac:dyDescent="0.3">
      <c r="A936" t="str">
        <f>'Defense Ranks'!A237</f>
        <v>Zach Whitecloud</v>
      </c>
      <c r="B936" t="str">
        <f>'Defense Ranks'!B237</f>
        <v>VGK</v>
      </c>
      <c r="C936">
        <f>'Defense Ranks'!BC237</f>
        <v>15.808585858586</v>
      </c>
      <c r="D936" s="2">
        <f>'Defense Ranks'!BW237</f>
        <v>4.3644067796610173</v>
      </c>
      <c r="E936" s="1">
        <f t="shared" si="44"/>
        <v>0.67666666666666664</v>
      </c>
      <c r="F936" s="8">
        <f t="shared" si="45"/>
        <v>68.995099298066023</v>
      </c>
      <c r="G936">
        <f t="shared" si="46"/>
        <v>98</v>
      </c>
      <c r="I936">
        <f>'O and D Ranks'!AP237</f>
        <v>161</v>
      </c>
      <c r="J936">
        <f>'O and D Ranks'!AR237</f>
        <v>41</v>
      </c>
      <c r="K936" s="70">
        <f t="shared" si="47"/>
        <v>0.46666666666666667</v>
      </c>
      <c r="L936" s="70">
        <f t="shared" si="48"/>
        <v>0.8666666666666667</v>
      </c>
    </row>
    <row r="937" spans="1:12" x14ac:dyDescent="0.3">
      <c r="A937">
        <f>'Defense Ranks'!A238</f>
        <v>0</v>
      </c>
      <c r="B937">
        <f>'Defense Ranks'!B238</f>
        <v>0</v>
      </c>
      <c r="C937">
        <f>'Defense Ranks'!BC238</f>
        <v>0</v>
      </c>
      <c r="D937" s="2">
        <f>'Defense Ranks'!BW238</f>
        <v>0</v>
      </c>
      <c r="E937" s="1">
        <f t="shared" si="44"/>
        <v>3.3333333333333335E-3</v>
      </c>
      <c r="F937" s="8">
        <f t="shared" si="45"/>
        <v>0</v>
      </c>
      <c r="G937">
        <f t="shared" si="46"/>
        <v>237</v>
      </c>
      <c r="I937">
        <f>'O and D Ranks'!AP238</f>
        <v>237</v>
      </c>
      <c r="J937">
        <f>'O and D Ranks'!AR238</f>
        <v>237</v>
      </c>
      <c r="K937" s="70">
        <f t="shared" si="47"/>
        <v>3.3333333333333335E-3</v>
      </c>
      <c r="L937" s="70">
        <f t="shared" si="48"/>
        <v>3.3333333333333335E-3</v>
      </c>
    </row>
    <row r="938" spans="1:12" x14ac:dyDescent="0.3">
      <c r="A938">
        <f>'Defense Ranks'!A239</f>
        <v>0</v>
      </c>
      <c r="B938">
        <f>'Defense Ranks'!B239</f>
        <v>0</v>
      </c>
      <c r="C938">
        <f>'Defense Ranks'!BC239</f>
        <v>0</v>
      </c>
      <c r="D938" s="2">
        <f>'Defense Ranks'!BW239</f>
        <v>0</v>
      </c>
      <c r="E938" s="1">
        <f t="shared" si="44"/>
        <v>3.3333333333333335E-3</v>
      </c>
      <c r="F938" s="8">
        <f t="shared" si="45"/>
        <v>0</v>
      </c>
      <c r="G938">
        <f t="shared" si="46"/>
        <v>237</v>
      </c>
      <c r="I938">
        <f>'O and D Ranks'!AP239</f>
        <v>237</v>
      </c>
      <c r="J938">
        <f>'O and D Ranks'!AR239</f>
        <v>237</v>
      </c>
      <c r="K938" s="70">
        <f t="shared" si="47"/>
        <v>3.3333333333333335E-3</v>
      </c>
      <c r="L938" s="70">
        <f t="shared" si="48"/>
        <v>3.3333333333333335E-3</v>
      </c>
    </row>
    <row r="939" spans="1:12" x14ac:dyDescent="0.3">
      <c r="A939">
        <f>'Defense Ranks'!A240</f>
        <v>0</v>
      </c>
      <c r="B939">
        <f>'Defense Ranks'!B240</f>
        <v>0</v>
      </c>
      <c r="C939">
        <f>'Defense Ranks'!BC240</f>
        <v>0</v>
      </c>
      <c r="D939" s="2">
        <f>'Defense Ranks'!BW240</f>
        <v>0</v>
      </c>
      <c r="E939" s="1">
        <f t="shared" si="44"/>
        <v>3.3333333333333335E-3</v>
      </c>
      <c r="F939" s="8">
        <f t="shared" si="45"/>
        <v>0</v>
      </c>
      <c r="G939">
        <f t="shared" si="46"/>
        <v>237</v>
      </c>
      <c r="I939">
        <f>'O and D Ranks'!AP240</f>
        <v>237</v>
      </c>
      <c r="J939">
        <f>'O and D Ranks'!AR240</f>
        <v>237</v>
      </c>
      <c r="K939" s="70">
        <f t="shared" si="47"/>
        <v>3.3333333333333335E-3</v>
      </c>
      <c r="L939" s="70">
        <f t="shared" si="48"/>
        <v>3.3333333333333335E-3</v>
      </c>
    </row>
    <row r="940" spans="1:12" x14ac:dyDescent="0.3">
      <c r="A940">
        <f>'Defense Ranks'!A241</f>
        <v>0</v>
      </c>
      <c r="B940">
        <f>'Defense Ranks'!B241</f>
        <v>0</v>
      </c>
      <c r="C940">
        <f>'Defense Ranks'!BC241</f>
        <v>0</v>
      </c>
      <c r="D940" s="2">
        <f>'Defense Ranks'!BW241</f>
        <v>0</v>
      </c>
      <c r="E940" s="1">
        <f t="shared" si="44"/>
        <v>3.3333333333333335E-3</v>
      </c>
      <c r="F940" s="8">
        <f t="shared" si="45"/>
        <v>0</v>
      </c>
      <c r="G940">
        <f t="shared" si="46"/>
        <v>237</v>
      </c>
      <c r="I940">
        <f>'O and D Ranks'!AP241</f>
        <v>237</v>
      </c>
      <c r="J940">
        <f>'O and D Ranks'!AR241</f>
        <v>237</v>
      </c>
      <c r="K940" s="70">
        <f t="shared" si="47"/>
        <v>3.3333333333333335E-3</v>
      </c>
      <c r="L940" s="70">
        <f t="shared" si="48"/>
        <v>3.3333333333333335E-3</v>
      </c>
    </row>
    <row r="941" spans="1:12" x14ac:dyDescent="0.3">
      <c r="A941">
        <f>'Defense Ranks'!A242</f>
        <v>0</v>
      </c>
      <c r="B941">
        <f>'Defense Ranks'!B242</f>
        <v>0</v>
      </c>
      <c r="C941">
        <f>'Defense Ranks'!BC242</f>
        <v>0</v>
      </c>
      <c r="D941" s="2">
        <f>'Defense Ranks'!BW242</f>
        <v>0</v>
      </c>
      <c r="E941" s="1">
        <f t="shared" si="44"/>
        <v>3.3333333333333335E-3</v>
      </c>
      <c r="F941" s="8">
        <f t="shared" si="45"/>
        <v>0</v>
      </c>
      <c r="G941">
        <f t="shared" si="46"/>
        <v>237</v>
      </c>
      <c r="I941">
        <f>'O and D Ranks'!AP242</f>
        <v>237</v>
      </c>
      <c r="J941">
        <f>'O and D Ranks'!AR242</f>
        <v>237</v>
      </c>
      <c r="K941" s="70">
        <f t="shared" si="47"/>
        <v>3.3333333333333335E-3</v>
      </c>
      <c r="L941" s="70">
        <f t="shared" si="48"/>
        <v>3.3333333333333335E-3</v>
      </c>
    </row>
    <row r="942" spans="1:12" x14ac:dyDescent="0.3">
      <c r="A942">
        <f>'Defense Ranks'!A243</f>
        <v>0</v>
      </c>
      <c r="B942">
        <f>'Defense Ranks'!B243</f>
        <v>0</v>
      </c>
      <c r="C942">
        <f>'Defense Ranks'!BC243</f>
        <v>0</v>
      </c>
      <c r="D942" s="2">
        <f>'Defense Ranks'!BW243</f>
        <v>0</v>
      </c>
      <c r="E942" s="1">
        <f t="shared" si="44"/>
        <v>3.3333333333333335E-3</v>
      </c>
      <c r="F942" s="8">
        <f t="shared" si="45"/>
        <v>0</v>
      </c>
      <c r="G942">
        <f t="shared" si="46"/>
        <v>237</v>
      </c>
      <c r="I942">
        <f>'O and D Ranks'!AP243</f>
        <v>237</v>
      </c>
      <c r="J942">
        <f>'O and D Ranks'!AR243</f>
        <v>237</v>
      </c>
      <c r="K942" s="70">
        <f t="shared" si="47"/>
        <v>3.3333333333333335E-3</v>
      </c>
      <c r="L942" s="70">
        <f t="shared" si="48"/>
        <v>3.3333333333333335E-3</v>
      </c>
    </row>
    <row r="943" spans="1:12" x14ac:dyDescent="0.3">
      <c r="A943">
        <f>'Defense Ranks'!A244</f>
        <v>0</v>
      </c>
      <c r="B943">
        <f>'Defense Ranks'!B244</f>
        <v>0</v>
      </c>
      <c r="C943">
        <f>'Defense Ranks'!BC244</f>
        <v>0</v>
      </c>
      <c r="D943" s="2">
        <f>'Defense Ranks'!BW244</f>
        <v>0</v>
      </c>
      <c r="E943" s="1">
        <f t="shared" si="44"/>
        <v>3.3333333333333335E-3</v>
      </c>
      <c r="F943" s="8">
        <f t="shared" si="45"/>
        <v>0</v>
      </c>
      <c r="G943">
        <f t="shared" si="46"/>
        <v>237</v>
      </c>
      <c r="I943">
        <f>'O and D Ranks'!AP244</f>
        <v>237</v>
      </c>
      <c r="J943">
        <f>'O and D Ranks'!AR244</f>
        <v>237</v>
      </c>
      <c r="K943" s="70">
        <f t="shared" si="47"/>
        <v>3.3333333333333335E-3</v>
      </c>
      <c r="L943" s="70">
        <f t="shared" si="48"/>
        <v>3.3333333333333335E-3</v>
      </c>
    </row>
    <row r="944" spans="1:12" x14ac:dyDescent="0.3">
      <c r="A944">
        <f>'Defense Ranks'!A245</f>
        <v>0</v>
      </c>
      <c r="B944">
        <f>'Defense Ranks'!B245</f>
        <v>0</v>
      </c>
      <c r="C944">
        <f>'Defense Ranks'!BC245</f>
        <v>0</v>
      </c>
      <c r="D944" s="2">
        <f>'Defense Ranks'!BW245</f>
        <v>0</v>
      </c>
      <c r="E944" s="1">
        <f t="shared" si="44"/>
        <v>3.3333333333333335E-3</v>
      </c>
      <c r="F944" s="8">
        <f t="shared" si="45"/>
        <v>0</v>
      </c>
      <c r="G944">
        <f t="shared" si="46"/>
        <v>237</v>
      </c>
      <c r="I944">
        <f>'O and D Ranks'!AP245</f>
        <v>237</v>
      </c>
      <c r="J944">
        <f>'O and D Ranks'!AR245</f>
        <v>237</v>
      </c>
      <c r="K944" s="70">
        <f t="shared" si="47"/>
        <v>3.3333333333333335E-3</v>
      </c>
      <c r="L944" s="70">
        <f t="shared" si="48"/>
        <v>3.3333333333333335E-3</v>
      </c>
    </row>
    <row r="945" spans="1:12" x14ac:dyDescent="0.3">
      <c r="A945">
        <f>'Defense Ranks'!A246</f>
        <v>0</v>
      </c>
      <c r="B945">
        <f>'Defense Ranks'!B246</f>
        <v>0</v>
      </c>
      <c r="C945">
        <f>'Defense Ranks'!BC246</f>
        <v>0</v>
      </c>
      <c r="D945" s="2">
        <f>'Defense Ranks'!BW246</f>
        <v>0</v>
      </c>
      <c r="E945" s="1">
        <f t="shared" si="44"/>
        <v>3.3333333333333335E-3</v>
      </c>
      <c r="F945" s="8">
        <f t="shared" si="45"/>
        <v>0</v>
      </c>
      <c r="G945">
        <f t="shared" si="46"/>
        <v>237</v>
      </c>
      <c r="I945">
        <f>'O and D Ranks'!AP246</f>
        <v>237</v>
      </c>
      <c r="J945">
        <f>'O and D Ranks'!AR246</f>
        <v>237</v>
      </c>
      <c r="K945" s="70">
        <f t="shared" si="47"/>
        <v>3.3333333333333335E-3</v>
      </c>
      <c r="L945" s="70">
        <f t="shared" si="48"/>
        <v>3.3333333333333335E-3</v>
      </c>
    </row>
    <row r="946" spans="1:12" x14ac:dyDescent="0.3">
      <c r="A946">
        <f>'Defense Ranks'!A247</f>
        <v>0</v>
      </c>
      <c r="B946">
        <f>'Defense Ranks'!B247</f>
        <v>0</v>
      </c>
      <c r="C946">
        <f>'Defense Ranks'!BC247</f>
        <v>0</v>
      </c>
      <c r="D946" s="2">
        <f>'Defense Ranks'!BW247</f>
        <v>0</v>
      </c>
      <c r="E946" s="1">
        <f t="shared" si="44"/>
        <v>3.3333333333333335E-3</v>
      </c>
      <c r="F946" s="8">
        <f t="shared" si="45"/>
        <v>0</v>
      </c>
      <c r="G946">
        <f t="shared" si="46"/>
        <v>237</v>
      </c>
      <c r="I946">
        <f>'O and D Ranks'!AP247</f>
        <v>237</v>
      </c>
      <c r="J946">
        <f>'O and D Ranks'!AR247</f>
        <v>237</v>
      </c>
      <c r="K946" s="70">
        <f t="shared" si="47"/>
        <v>3.3333333333333335E-3</v>
      </c>
      <c r="L946" s="70">
        <f t="shared" si="48"/>
        <v>3.3333333333333335E-3</v>
      </c>
    </row>
    <row r="947" spans="1:12" x14ac:dyDescent="0.3">
      <c r="A947">
        <f>'Defense Ranks'!A248</f>
        <v>0</v>
      </c>
      <c r="B947">
        <f>'Defense Ranks'!B248</f>
        <v>0</v>
      </c>
      <c r="C947">
        <f>'Defense Ranks'!BC248</f>
        <v>0</v>
      </c>
      <c r="D947" s="2">
        <f>'Defense Ranks'!BW248</f>
        <v>0</v>
      </c>
      <c r="E947" s="1">
        <f t="shared" si="44"/>
        <v>3.3333333333333335E-3</v>
      </c>
      <c r="F947" s="8">
        <f t="shared" si="45"/>
        <v>0</v>
      </c>
      <c r="G947">
        <f t="shared" si="46"/>
        <v>237</v>
      </c>
      <c r="I947">
        <f>'O and D Ranks'!AP248</f>
        <v>237</v>
      </c>
      <c r="J947">
        <f>'O and D Ranks'!AR248</f>
        <v>237</v>
      </c>
      <c r="K947" s="70">
        <f t="shared" si="47"/>
        <v>3.3333333333333335E-3</v>
      </c>
      <c r="L947" s="70">
        <f t="shared" si="48"/>
        <v>3.3333333333333335E-3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237</v>
      </c>
      <c r="I948">
        <f>'O and D Ranks'!AP249</f>
        <v>237</v>
      </c>
      <c r="J948">
        <f>'O and D Ranks'!AR249</f>
        <v>237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237</v>
      </c>
      <c r="I949">
        <f>'O and D Ranks'!AP250</f>
        <v>237</v>
      </c>
      <c r="J949">
        <f>'O and D Ranks'!AR250</f>
        <v>237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237</v>
      </c>
      <c r="I950">
        <f>'O and D Ranks'!AP251</f>
        <v>237</v>
      </c>
      <c r="J950">
        <f>'O and D Ranks'!AR251</f>
        <v>237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237</v>
      </c>
      <c r="I951">
        <f>'O and D Ranks'!AP252</f>
        <v>237</v>
      </c>
      <c r="J951">
        <f>'O and D Ranks'!AR252</f>
        <v>237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237</v>
      </c>
      <c r="I952">
        <f>'O and D Ranks'!AP253</f>
        <v>237</v>
      </c>
      <c r="J952">
        <f>'O and D Ranks'!AR253</f>
        <v>237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237</v>
      </c>
      <c r="I953">
        <f>'O and D Ranks'!AP254</f>
        <v>237</v>
      </c>
      <c r="J953">
        <f>'O and D Ranks'!AR254</f>
        <v>237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237</v>
      </c>
      <c r="I954">
        <f>'O and D Ranks'!AP255</f>
        <v>237</v>
      </c>
      <c r="J954">
        <f>'O and D Ranks'!AR255</f>
        <v>237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237</v>
      </c>
      <c r="I955">
        <f>'O and D Ranks'!AP256</f>
        <v>237</v>
      </c>
      <c r="J955">
        <f>'O and D Ranks'!AR256</f>
        <v>237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237</v>
      </c>
      <c r="I956">
        <f>'O and D Ranks'!AP257</f>
        <v>237</v>
      </c>
      <c r="J956">
        <f>'O and D Ranks'!AR257</f>
        <v>237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237</v>
      </c>
      <c r="I957">
        <f>'O and D Ranks'!AP258</f>
        <v>237</v>
      </c>
      <c r="J957">
        <f>'O and D Ranks'!AR258</f>
        <v>237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237</v>
      </c>
      <c r="I958">
        <f>'O and D Ranks'!AP259</f>
        <v>237</v>
      </c>
      <c r="J958">
        <f>'O and D Ranks'!AR259</f>
        <v>237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237</v>
      </c>
      <c r="I959">
        <f>'O and D Ranks'!AP260</f>
        <v>237</v>
      </c>
      <c r="J959">
        <f>'O and D Ranks'!AR260</f>
        <v>237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237</v>
      </c>
      <c r="I960">
        <f>'O and D Ranks'!AP261</f>
        <v>237</v>
      </c>
      <c r="J960">
        <f>'O and D Ranks'!AR261</f>
        <v>237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237</v>
      </c>
      <c r="I961">
        <f>'O and D Ranks'!AP262</f>
        <v>237</v>
      </c>
      <c r="J961">
        <f>'O and D Ranks'!AR262</f>
        <v>237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237</v>
      </c>
      <c r="I962">
        <f>'O and D Ranks'!AP263</f>
        <v>237</v>
      </c>
      <c r="J962">
        <f>'O and D Ranks'!AR263</f>
        <v>237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237</v>
      </c>
      <c r="I963">
        <f>'O and D Ranks'!AP264</f>
        <v>237</v>
      </c>
      <c r="J963">
        <f>'O and D Ranks'!AR264</f>
        <v>237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237</v>
      </c>
      <c r="I964">
        <f>'O and D Ranks'!AP265</f>
        <v>237</v>
      </c>
      <c r="J964">
        <f>'O and D Ranks'!AR265</f>
        <v>237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237</v>
      </c>
      <c r="I965">
        <f>'O and D Ranks'!AP266</f>
        <v>237</v>
      </c>
      <c r="J965">
        <f>'O and D Ranks'!AR266</f>
        <v>237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237</v>
      </c>
      <c r="I966">
        <f>'O and D Ranks'!AP267</f>
        <v>237</v>
      </c>
      <c r="J966">
        <f>'O and D Ranks'!AR267</f>
        <v>237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237</v>
      </c>
      <c r="I967">
        <f>'O and D Ranks'!AP268</f>
        <v>237</v>
      </c>
      <c r="J967">
        <f>'O and D Ranks'!AR268</f>
        <v>237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237</v>
      </c>
      <c r="I968">
        <f>'O and D Ranks'!AP269</f>
        <v>237</v>
      </c>
      <c r="J968">
        <f>'O and D Ranks'!AR269</f>
        <v>237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237</v>
      </c>
      <c r="I969">
        <f>'O and D Ranks'!AP270</f>
        <v>237</v>
      </c>
      <c r="J969">
        <f>'O and D Ranks'!AR270</f>
        <v>237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237</v>
      </c>
      <c r="I970">
        <f>'O and D Ranks'!AP271</f>
        <v>237</v>
      </c>
      <c r="J970">
        <f>'O and D Ranks'!AR271</f>
        <v>237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237</v>
      </c>
      <c r="I971">
        <f>'O and D Ranks'!AP272</f>
        <v>237</v>
      </c>
      <c r="J971">
        <f>'O and D Ranks'!AR272</f>
        <v>237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237</v>
      </c>
      <c r="I972">
        <f>'O and D Ranks'!AP273</f>
        <v>237</v>
      </c>
      <c r="J972">
        <f>'O and D Ranks'!AR273</f>
        <v>237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237</v>
      </c>
      <c r="I973">
        <f>'O and D Ranks'!AP274</f>
        <v>237</v>
      </c>
      <c r="J973">
        <f>'O and D Ranks'!AR274</f>
        <v>237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237</v>
      </c>
      <c r="I974">
        <f>'O and D Ranks'!AP275</f>
        <v>237</v>
      </c>
      <c r="J974">
        <f>'O and D Ranks'!AR275</f>
        <v>237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237</v>
      </c>
      <c r="I975">
        <f>'O and D Ranks'!AP276</f>
        <v>237</v>
      </c>
      <c r="J975">
        <f>'O and D Ranks'!AR276</f>
        <v>237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237</v>
      </c>
      <c r="I976">
        <f>'O and D Ranks'!AP277</f>
        <v>237</v>
      </c>
      <c r="J976">
        <f>'O and D Ranks'!AR277</f>
        <v>237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237</v>
      </c>
      <c r="I977">
        <f>'O and D Ranks'!AP278</f>
        <v>237</v>
      </c>
      <c r="J977">
        <f>'O and D Ranks'!AR278</f>
        <v>237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237</v>
      </c>
      <c r="I978">
        <f>'O and D Ranks'!AP279</f>
        <v>237</v>
      </c>
      <c r="J978">
        <f>'O and D Ranks'!AR279</f>
        <v>237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237</v>
      </c>
      <c r="I979">
        <f>'O and D Ranks'!AP280</f>
        <v>237</v>
      </c>
      <c r="J979">
        <f>'O and D Ranks'!AR280</f>
        <v>237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237</v>
      </c>
      <c r="I980">
        <f>'O and D Ranks'!AP281</f>
        <v>237</v>
      </c>
      <c r="J980">
        <f>'O and D Ranks'!AR281</f>
        <v>237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237</v>
      </c>
      <c r="I981">
        <f>'O and D Ranks'!AP282</f>
        <v>237</v>
      </c>
      <c r="J981">
        <f>'O and D Ranks'!AR282</f>
        <v>237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237</v>
      </c>
      <c r="I982">
        <f>'O and D Ranks'!AP283</f>
        <v>237</v>
      </c>
      <c r="J982">
        <f>'O and D Ranks'!AR283</f>
        <v>237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237</v>
      </c>
      <c r="I983">
        <f>'O and D Ranks'!AP284</f>
        <v>237</v>
      </c>
      <c r="J983">
        <f>'O and D Ranks'!AR284</f>
        <v>237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237</v>
      </c>
      <c r="I984">
        <f>'O and D Ranks'!AP285</f>
        <v>237</v>
      </c>
      <c r="J984">
        <f>'O and D Ranks'!AR285</f>
        <v>237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237</v>
      </c>
      <c r="I985">
        <f>'O and D Ranks'!AP286</f>
        <v>237</v>
      </c>
      <c r="J985">
        <f>'O and D Ranks'!AR286</f>
        <v>237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237</v>
      </c>
      <c r="I986">
        <f>'O and D Ranks'!AP287</f>
        <v>237</v>
      </c>
      <c r="J986">
        <f>'O and D Ranks'!AR287</f>
        <v>237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237</v>
      </c>
      <c r="I987">
        <f>'O and D Ranks'!AP288</f>
        <v>237</v>
      </c>
      <c r="J987">
        <f>'O and D Ranks'!AR288</f>
        <v>237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237</v>
      </c>
      <c r="I988">
        <f>'O and D Ranks'!AP289</f>
        <v>237</v>
      </c>
      <c r="J988">
        <f>'O and D Ranks'!AR289</f>
        <v>237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237</v>
      </c>
      <c r="I989">
        <f>'O and D Ranks'!AP290</f>
        <v>237</v>
      </c>
      <c r="J989">
        <f>'O and D Ranks'!AR290</f>
        <v>237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237</v>
      </c>
      <c r="I990">
        <f>'O and D Ranks'!AP291</f>
        <v>237</v>
      </c>
      <c r="J990">
        <f>'O and D Ranks'!AR291</f>
        <v>237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237</v>
      </c>
      <c r="I991">
        <f>'O and D Ranks'!AP292</f>
        <v>237</v>
      </c>
      <c r="J991">
        <f>'O and D Ranks'!AR292</f>
        <v>237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237</v>
      </c>
      <c r="I992">
        <f>'O and D Ranks'!AP293</f>
        <v>237</v>
      </c>
      <c r="J992">
        <f>'O and D Ranks'!AR293</f>
        <v>237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237</v>
      </c>
      <c r="I993">
        <f>'O and D Ranks'!AP294</f>
        <v>237</v>
      </c>
      <c r="J993">
        <f>'O and D Ranks'!AR294</f>
        <v>237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237</v>
      </c>
      <c r="I994">
        <f>'O and D Ranks'!AP295</f>
        <v>237</v>
      </c>
      <c r="J994">
        <f>'O and D Ranks'!AR295</f>
        <v>237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237</v>
      </c>
      <c r="I995">
        <f>'O and D Ranks'!AP296</f>
        <v>237</v>
      </c>
      <c r="J995">
        <f>'O and D Ranks'!AR296</f>
        <v>237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237</v>
      </c>
      <c r="I996">
        <f>'O and D Ranks'!AP297</f>
        <v>237</v>
      </c>
      <c r="J996">
        <f>'O and D Ranks'!AR297</f>
        <v>237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237</v>
      </c>
      <c r="I997">
        <f>'O and D Ranks'!AP298</f>
        <v>237</v>
      </c>
      <c r="J997">
        <f>'O and D Ranks'!AR298</f>
        <v>237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237</v>
      </c>
      <c r="I998">
        <f>'O and D Ranks'!AP299</f>
        <v>237</v>
      </c>
      <c r="J998">
        <f>'O and D Ranks'!AR299</f>
        <v>237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237</v>
      </c>
      <c r="I999">
        <f>'O and D Ranks'!AP300</f>
        <v>237</v>
      </c>
      <c r="J999">
        <f>'O and D Ranks'!AR300</f>
        <v>237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237</v>
      </c>
      <c r="I1000">
        <f>'O and D Ranks'!AP301</f>
        <v>237</v>
      </c>
      <c r="J1000">
        <f>'O and D Ranks'!AR301</f>
        <v>237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Jake DeBrusk</v>
      </c>
      <c r="B3">
        <f>'Ranks for Cards and Graph'!B152</f>
        <v>0</v>
      </c>
      <c r="C3" s="1">
        <f>'Ranks for Cards and Graph'!C152</f>
        <v>0.72946859903381644</v>
      </c>
      <c r="D3" s="1">
        <f>'Ranks for Cards and Graph'!D152</f>
        <v>0.84057971014492749</v>
      </c>
      <c r="E3" s="1">
        <f>'Ranks for Cards and Graph'!E152</f>
        <v>0.6908212560386473</v>
      </c>
      <c r="F3" s="1">
        <f>'Ranks for Cards and Graph'!F152</f>
        <v>0.82367149758454106</v>
      </c>
      <c r="G3">
        <f>'Ranks for Cards and Graph'!G152</f>
        <v>0</v>
      </c>
      <c r="H3" s="1">
        <f>'Ranks for Cards and Graph'!H152</f>
        <v>0.58937198067632846</v>
      </c>
      <c r="I3" s="1">
        <f>'Ranks for Cards and Graph'!I152</f>
        <v>0.41304347826086957</v>
      </c>
      <c r="J3" s="1">
        <f>'Ranks for Cards and Graph'!J152</f>
        <v>0.33574879227053139</v>
      </c>
      <c r="K3" s="1">
        <f>'Ranks for Cards and Graph'!K152</f>
        <v>0.47826086956521741</v>
      </c>
      <c r="L3">
        <f>'Ranks for Cards and Graph'!L152</f>
        <v>0</v>
      </c>
      <c r="M3" s="1">
        <f>'Ranks for Cards and Graph'!M152</f>
        <v>0.40579710144927539</v>
      </c>
      <c r="N3" s="1">
        <f>'Ranks for Cards and Graph'!N152</f>
        <v>0.51690821256038644</v>
      </c>
      <c r="O3" s="1">
        <f>'Ranks for Cards and Graph'!O152</f>
        <v>0.94202898550724634</v>
      </c>
      <c r="P3" s="1">
        <f>'Ranks for Cards and Graph'!P152</f>
        <v>0.57971014492753625</v>
      </c>
      <c r="Q3">
        <f>'Ranks for Cards and Graph'!Q152</f>
        <v>0</v>
      </c>
      <c r="R3" s="1">
        <f>'Ranks for Cards and Graph'!R152</f>
        <v>0.8623188405797102</v>
      </c>
      <c r="S3" s="1">
        <f>'Ranks for Cards and Graph'!S152</f>
        <v>0.84299516908212557</v>
      </c>
      <c r="T3" s="1">
        <f>'Ranks for Cards and Graph'!T152</f>
        <v>0.606280193236715</v>
      </c>
      <c r="U3" s="1">
        <f>'Ranks for Cards and Graph'!U152</f>
        <v>0.83091787439613529</v>
      </c>
      <c r="V3">
        <f>'Ranks for Cards and Graph'!V152</f>
        <v>0</v>
      </c>
      <c r="W3" s="1">
        <f>'Ranks for Cards and Graph'!W152</f>
        <v>0.54589371980676327</v>
      </c>
      <c r="X3" s="1">
        <f>'Ranks for Cards and Graph'!X152</f>
        <v>0.58212560386473433</v>
      </c>
      <c r="Y3" s="1">
        <f>'Ranks for Cards and Graph'!Y152</f>
        <v>0.77536231884057971</v>
      </c>
      <c r="Z3" s="1">
        <f>'Ranks for Cards and Graph'!Z152</f>
        <v>0.61352657004830913</v>
      </c>
      <c r="AA3">
        <f>'Ranks for Cards and Graph'!AA152</f>
        <v>0</v>
      </c>
      <c r="AB3" s="1">
        <f>'Ranks for Cards and Graph'!AB152</f>
        <v>0.50724637681159424</v>
      </c>
      <c r="AC3" s="1">
        <f>'Ranks for Cards and Graph'!AC152</f>
        <v>0.54589371980676327</v>
      </c>
      <c r="AD3" s="1">
        <f>'Ranks for Cards and Graph'!AD152</f>
        <v>0.57971014492753625</v>
      </c>
      <c r="AE3" s="1">
        <f>'Ranks for Cards and Graph'!AE152</f>
        <v>0.88405797101449279</v>
      </c>
      <c r="AF3">
        <f>'Ranks for Cards and Graph'!AF152</f>
        <v>0</v>
      </c>
      <c r="AG3" s="1">
        <f>'Ranks for Cards and Graph'!AG152</f>
        <v>0.59903381642512077</v>
      </c>
      <c r="AH3" s="1">
        <f>'Ranks for Cards and Graph'!AH152</f>
        <v>0.77053140096618356</v>
      </c>
      <c r="AI3" s="1">
        <f>'Ranks for Cards and Graph'!AI152</f>
        <v>0.95652173913043481</v>
      </c>
      <c r="AJ3" s="1">
        <f>'Ranks for Cards and Graph'!AJ152</f>
        <v>0.80193236714975846</v>
      </c>
      <c r="AK3" s="1">
        <f>'Ranks for Cards and Graph'!AK152</f>
        <v>0</v>
      </c>
      <c r="AL3" s="1">
        <f>'Ranks for Cards and Graph'!AL152</f>
        <v>0.7560386473429952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0.67632850241545894</v>
      </c>
      <c r="D4" s="1">
        <f>'Ranks for Cards and Graph'!D7</f>
        <v>0.4420289855072464</v>
      </c>
      <c r="E4" s="1">
        <f>'Ranks for Cards and Graph'!E7</f>
        <v>0.77536231884057971</v>
      </c>
      <c r="F4" s="1">
        <f>'Ranks for Cards and Graph'!F7</f>
        <v>0.53864734299516903</v>
      </c>
      <c r="G4" s="1">
        <f>'Ranks for Cards and Graph'!G7</f>
        <v>0</v>
      </c>
      <c r="H4" s="1">
        <f>'Ranks for Cards and Graph'!H7</f>
        <v>0.86956521739130432</v>
      </c>
      <c r="I4" s="1">
        <f>'Ranks for Cards and Graph'!I7</f>
        <v>0.68599033816425126</v>
      </c>
      <c r="J4" s="1">
        <f>'Ranks for Cards and Graph'!J7</f>
        <v>0.70289855072463769</v>
      </c>
      <c r="K4" s="1">
        <f>'Ranks for Cards and Graph'!K7</f>
        <v>0.83091787439613529</v>
      </c>
      <c r="L4" s="1">
        <f>'Ranks for Cards and Graph'!L7</f>
        <v>0</v>
      </c>
      <c r="M4" s="1">
        <f>'Ranks for Cards and Graph'!M7</f>
        <v>0.74879227053140096</v>
      </c>
      <c r="N4" s="1">
        <f>'Ranks for Cards and Graph'!N7</f>
        <v>0.63285024154589375</v>
      </c>
      <c r="O4" s="1">
        <f>'Ranks for Cards and Graph'!O7</f>
        <v>0.84782608695652173</v>
      </c>
      <c r="P4" s="1">
        <f>'Ranks for Cards and Graph'!P7</f>
        <v>0.63285024154589375</v>
      </c>
      <c r="Q4" s="1">
        <f>'Ranks for Cards and Graph'!Q7</f>
        <v>0</v>
      </c>
      <c r="R4" s="1">
        <f>'Ranks for Cards and Graph'!R7</f>
        <v>0.14251207729468598</v>
      </c>
      <c r="S4" s="1">
        <f>'Ranks for Cards and Graph'!S7</f>
        <v>0.2560386473429952</v>
      </c>
      <c r="T4" s="1">
        <f>'Ranks for Cards and Graph'!T7</f>
        <v>0.76811594202898548</v>
      </c>
      <c r="U4" s="1">
        <f>'Ranks for Cards and Graph'!U7</f>
        <v>0.13526570048309178</v>
      </c>
      <c r="V4" s="1">
        <f>'Ranks for Cards and Graph'!V7</f>
        <v>0</v>
      </c>
      <c r="W4" s="1">
        <f>'Ranks for Cards and Graph'!W7</f>
        <v>0.3140096618357488</v>
      </c>
      <c r="X4" s="1">
        <f>'Ranks for Cards and Graph'!X7</f>
        <v>0.21739130434782608</v>
      </c>
      <c r="Y4" s="1">
        <f>'Ranks for Cards and Graph'!Y7</f>
        <v>0.8188405797101449</v>
      </c>
      <c r="Z4" s="1">
        <f>'Ranks for Cards and Graph'!Z7</f>
        <v>0.34299516908212563</v>
      </c>
      <c r="AA4" s="1">
        <f>'Ranks for Cards and Graph'!AA7</f>
        <v>0</v>
      </c>
      <c r="AB4" s="1">
        <f>'Ranks for Cards and Graph'!AB7</f>
        <v>0.66908212560386471</v>
      </c>
      <c r="AC4" s="1">
        <f>'Ranks for Cards and Graph'!AC7</f>
        <v>0.39613526570048307</v>
      </c>
      <c r="AD4" s="1">
        <f>'Ranks for Cards and Graph'!AD7</f>
        <v>0.7657004830917874</v>
      </c>
      <c r="AE4" s="1">
        <f>'Ranks for Cards and Graph'!AE7</f>
        <v>0.85748792270531404</v>
      </c>
      <c r="AF4" s="1">
        <f>'Ranks for Cards and Graph'!AF7</f>
        <v>0</v>
      </c>
      <c r="AG4" s="1">
        <f>'Ranks for Cards and Graph'!AG7</f>
        <v>0.7439613526570048</v>
      </c>
      <c r="AH4" s="1">
        <f>'Ranks for Cards and Graph'!AH7</f>
        <v>0.53623188405797106</v>
      </c>
      <c r="AI4" s="1">
        <f>'Ranks for Cards and Graph'!AI7</f>
        <v>0.90579710144927539</v>
      </c>
      <c r="AJ4" s="1">
        <f>'Ranks for Cards and Graph'!AJ7</f>
        <v>0.61594202898550721</v>
      </c>
      <c r="AK4" s="1">
        <f>'Ranks for Cards and Graph'!AK7</f>
        <v>0</v>
      </c>
      <c r="AL4" s="1">
        <f>'Ranks for Cards and Graph'!AL7</f>
        <v>0.5748792270531401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Owen Power</v>
      </c>
      <c r="B29">
        <f>'Ranks for Cards and Graph'!B778</f>
        <v>0</v>
      </c>
      <c r="C29" s="1">
        <f>'Ranks for Cards and Graph'!C778</f>
        <v>0.59322033898305082</v>
      </c>
      <c r="D29" s="1">
        <f>'Ranks for Cards and Graph'!D778</f>
        <v>0.27542372881355931</v>
      </c>
      <c r="E29" s="1">
        <f>'Ranks for Cards and Graph'!E778</f>
        <v>0.89830508474576276</v>
      </c>
      <c r="F29" s="1">
        <f>'Ranks for Cards and Graph'!F778</f>
        <v>0.48305084745762711</v>
      </c>
      <c r="G29">
        <f>'Ranks for Cards and Graph'!G778</f>
        <v>0</v>
      </c>
      <c r="H29" s="1">
        <f>'Ranks for Cards and Graph'!H778</f>
        <v>0.4152542372881356</v>
      </c>
      <c r="I29" s="1">
        <f>'Ranks for Cards and Graph'!I778</f>
        <v>0.69915254237288138</v>
      </c>
      <c r="J29" s="1">
        <f>'Ranks for Cards and Graph'!J778</f>
        <v>0.69067796610169496</v>
      </c>
      <c r="K29" s="1">
        <f>'Ranks for Cards and Graph'!K778</f>
        <v>0.61864406779661019</v>
      </c>
      <c r="L29">
        <f>'Ranks for Cards and Graph'!L778</f>
        <v>0</v>
      </c>
      <c r="M29" s="1">
        <f>'Ranks for Cards and Graph'!M778</f>
        <v>0.68644067796610164</v>
      </c>
      <c r="N29" s="1">
        <f>'Ranks for Cards and Graph'!N778</f>
        <v>0.45338983050847459</v>
      </c>
      <c r="O29" s="1">
        <f>'Ranks for Cards and Graph'!O778</f>
        <v>0.38983050847457629</v>
      </c>
      <c r="P29" s="1">
        <f>'Ranks for Cards and Graph'!P778</f>
        <v>0.46610169491525422</v>
      </c>
      <c r="Q29">
        <f>'Ranks for Cards and Graph'!Q778</f>
        <v>0</v>
      </c>
      <c r="R29" s="1">
        <f>'Ranks for Cards and Graph'!R778</f>
        <v>0.50847457627118642</v>
      </c>
      <c r="S29" s="1">
        <f>'Ranks for Cards and Graph'!S778</f>
        <v>0.24152542372881355</v>
      </c>
      <c r="T29" s="1">
        <f>'Ranks for Cards and Graph'!T778</f>
        <v>0.88135593220338981</v>
      </c>
      <c r="U29" s="1">
        <f>'Ranks for Cards and Graph'!U778</f>
        <v>0.38559322033898308</v>
      </c>
      <c r="V29">
        <f>'Ranks for Cards and Graph'!V778</f>
        <v>0</v>
      </c>
      <c r="W29" s="1">
        <f>'Ranks for Cards and Graph'!W778</f>
        <v>0.53813559322033899</v>
      </c>
      <c r="X29" s="1">
        <f>'Ranks for Cards and Graph'!X778</f>
        <v>0.71186440677966101</v>
      </c>
      <c r="Y29" s="1">
        <f>'Ranks for Cards and Graph'!Y778</f>
        <v>0.42796610169491528</v>
      </c>
      <c r="Z29" s="1">
        <f>'Ranks for Cards and Graph'!Z778</f>
        <v>0.60169491525423724</v>
      </c>
      <c r="AA29">
        <f>'Ranks for Cards and Graph'!AA778</f>
        <v>0</v>
      </c>
      <c r="AB29" s="1">
        <f>'Ranks for Cards and Graph'!AB778</f>
        <v>0.86016949152542377</v>
      </c>
      <c r="AC29" s="1">
        <f>'Ranks for Cards and Graph'!AC778</f>
        <v>0.61016949152542377</v>
      </c>
      <c r="AD29" s="1">
        <f>'Ranks for Cards and Graph'!AD778</f>
        <v>0.91949152542372881</v>
      </c>
      <c r="AE29" s="1">
        <f>'Ranks for Cards and Graph'!AE778</f>
        <v>0.72881355932203384</v>
      </c>
      <c r="AF29">
        <f>'Ranks for Cards and Graph'!AF778</f>
        <v>0</v>
      </c>
      <c r="AG29" s="1">
        <f>'Ranks for Cards and Graph'!AG778</f>
        <v>0.68644067796610164</v>
      </c>
      <c r="AH29" s="1">
        <f>'Ranks for Cards and Graph'!AH778</f>
        <v>0.33050847457627119</v>
      </c>
      <c r="AI29" s="1">
        <f>'Ranks for Cards and Graph'!AI778</f>
        <v>0.74152542372881358</v>
      </c>
      <c r="AJ29" s="1">
        <f>'Ranks for Cards and Graph'!AJ778</f>
        <v>0.46186440677966101</v>
      </c>
      <c r="AK29" s="1">
        <f>'Ranks for Cards and Graph'!AK778</f>
        <v>0</v>
      </c>
      <c r="AL29" s="1">
        <f>'Ranks for Cards and Graph'!AL778</f>
        <v>0.57203389830508478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0.7923728813559322</v>
      </c>
      <c r="D30">
        <f>'Ranks for Cards and Graph'!D602</f>
        <v>0.72881355932203384</v>
      </c>
      <c r="E30">
        <f>'Ranks for Cards and Graph'!E602</f>
        <v>0.30084745762711862</v>
      </c>
      <c r="F30">
        <f>'Ranks for Cards and Graph'!F602</f>
        <v>0.69067796610169496</v>
      </c>
      <c r="G30">
        <f>'Ranks for Cards and Graph'!G602</f>
        <v>0</v>
      </c>
      <c r="H30">
        <f>'Ranks for Cards and Graph'!H602</f>
        <v>0.9576271186440678</v>
      </c>
      <c r="I30">
        <f>'Ranks for Cards and Graph'!I602</f>
        <v>0.6228813559322034</v>
      </c>
      <c r="J30">
        <f>'Ranks for Cards and Graph'!J602</f>
        <v>0.91101694915254239</v>
      </c>
      <c r="K30">
        <f>'Ranks for Cards and Graph'!K602</f>
        <v>0.85593220338983056</v>
      </c>
      <c r="L30">
        <f>'Ranks for Cards and Graph'!L602</f>
        <v>0</v>
      </c>
      <c r="M30">
        <f>'Ranks for Cards and Graph'!M602</f>
        <v>0.94915254237288138</v>
      </c>
      <c r="N30">
        <f>'Ranks for Cards and Graph'!N602</f>
        <v>0.6271186440677966</v>
      </c>
      <c r="O30">
        <f>'Ranks for Cards and Graph'!O602</f>
        <v>0.89830508474576276</v>
      </c>
      <c r="P30">
        <f>'Ranks for Cards and Graph'!P602</f>
        <v>0.73305084745762716</v>
      </c>
      <c r="Q30">
        <f>'Ranks for Cards and Graph'!Q602</f>
        <v>0</v>
      </c>
      <c r="R30">
        <f>'Ranks for Cards and Graph'!R602</f>
        <v>0.85593220338983056</v>
      </c>
      <c r="S30">
        <f>'Ranks for Cards and Graph'!S602</f>
        <v>0.81779661016949157</v>
      </c>
      <c r="T30">
        <f>'Ranks for Cards and Graph'!T602</f>
        <v>0.38135593220338981</v>
      </c>
      <c r="U30">
        <f>'Ranks for Cards and Graph'!U602</f>
        <v>0.77966101694915257</v>
      </c>
      <c r="V30">
        <f>'Ranks for Cards and Graph'!V602</f>
        <v>0</v>
      </c>
      <c r="W30">
        <f>'Ranks for Cards and Graph'!W602</f>
        <v>0.94491525423728817</v>
      </c>
      <c r="X30">
        <f>'Ranks for Cards and Graph'!X602</f>
        <v>0.64830508474576276</v>
      </c>
      <c r="Y30">
        <f>'Ranks for Cards and Graph'!Y602</f>
        <v>0.97033898305084743</v>
      </c>
      <c r="Z30">
        <f>'Ranks for Cards and Graph'!Z602</f>
        <v>0.75423728813559321</v>
      </c>
      <c r="AA30">
        <f>'Ranks for Cards and Graph'!AA602</f>
        <v>0</v>
      </c>
      <c r="AB30">
        <f>'Ranks for Cards and Graph'!AB602</f>
        <v>0.6652542372881356</v>
      </c>
      <c r="AC30">
        <f>'Ranks for Cards and Graph'!AC602</f>
        <v>0.73728813559322037</v>
      </c>
      <c r="AD30">
        <f>'Ranks for Cards and Graph'!AD602</f>
        <v>0.16101694915254236</v>
      </c>
      <c r="AE30">
        <f>'Ranks for Cards and Graph'!AE602</f>
        <v>0.45338983050847459</v>
      </c>
      <c r="AF30">
        <f>'Ranks for Cards and Graph'!AF602</f>
        <v>0</v>
      </c>
      <c r="AG30">
        <f>'Ranks for Cards and Graph'!AG602</f>
        <v>0.93644067796610164</v>
      </c>
      <c r="AH30">
        <f>'Ranks for Cards and Graph'!AH602</f>
        <v>0.73305084745762716</v>
      </c>
      <c r="AI30">
        <f>'Ranks for Cards and Graph'!AI602</f>
        <v>0.75423728813559321</v>
      </c>
      <c r="AJ30">
        <f>'Ranks for Cards and Graph'!AJ602</f>
        <v>0.78813559322033899</v>
      </c>
      <c r="AK30">
        <f>'Ranks for Cards and Graph'!AK602</f>
        <v>0</v>
      </c>
      <c r="AL30">
        <f>'Ranks for Cards and Graph'!AL602</f>
        <v>0.96610169491525422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2" activePane="bottomLeft" state="frozen"/>
      <selection activeCell="P36" sqref="P36"/>
      <selection pane="bottomLeft" activeCell="BL2" sqref="BL2:BL915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0.33091787439613529</v>
      </c>
      <c r="D2" s="1">
        <f>'Forward Ranks'!J2</f>
        <v>0.20772946859903382</v>
      </c>
      <c r="E2" s="1">
        <f>'Forward Ranks'!K2</f>
        <v>9.420289855072464E-2</v>
      </c>
      <c r="F2" s="1">
        <f>'Forward Ranks'!L2</f>
        <v>0.14492753623188406</v>
      </c>
      <c r="G2">
        <f>'Forward Ranks'!N2</f>
        <v>0</v>
      </c>
      <c r="H2" s="1">
        <f>'Forward Ranks'!S2</f>
        <v>0.47826086956521741</v>
      </c>
      <c r="I2" s="1">
        <f>'Forward Ranks'!T2</f>
        <v>0.24637681159420291</v>
      </c>
      <c r="J2" s="1">
        <f>'Forward Ranks'!U2</f>
        <v>0.22946859903381642</v>
      </c>
      <c r="K2" s="1">
        <f>'Forward Ranks'!V2</f>
        <v>0.27053140096618356</v>
      </c>
      <c r="L2">
        <f>'Forward Ranks'!X2</f>
        <v>0</v>
      </c>
      <c r="M2" s="1">
        <f>'Forward Ranks'!AC2</f>
        <v>0.67391304347826086</v>
      </c>
      <c r="N2" s="1">
        <f>'Forward Ranks'!AD2</f>
        <v>0.59903381642512077</v>
      </c>
      <c r="O2" s="1">
        <f>'Forward Ranks'!AE2</f>
        <v>0.18357487922705315</v>
      </c>
      <c r="P2" s="1">
        <f>'Forward Ranks'!AF2</f>
        <v>0.55072463768115942</v>
      </c>
      <c r="Q2">
        <f>'Forward Ranks'!AH2</f>
        <v>0</v>
      </c>
      <c r="R2" s="1">
        <f>'Forward Ranks'!AM2</f>
        <v>0.19082125603864733</v>
      </c>
      <c r="S2" s="1">
        <f>'Forward Ranks'!AN2</f>
        <v>0.21980676328502416</v>
      </c>
      <c r="T2" s="1">
        <f>'Forward Ranks'!AO2</f>
        <v>6.0386473429951688E-2</v>
      </c>
      <c r="U2" s="1">
        <f>'Forward Ranks'!AP2</f>
        <v>0.18115942028985507</v>
      </c>
      <c r="V2">
        <f>'Forward Ranks'!AR2</f>
        <v>0</v>
      </c>
      <c r="W2" s="1">
        <f>'Forward Ranks'!AW2</f>
        <v>0.65458937198067635</v>
      </c>
      <c r="X2" s="1">
        <f>'Forward Ranks'!AX2</f>
        <v>0.61835748792270528</v>
      </c>
      <c r="Y2" s="1">
        <f>'Forward Ranks'!AY2</f>
        <v>0.3188405797101449</v>
      </c>
      <c r="Z2" s="1">
        <f>'Forward Ranks'!AZ2</f>
        <v>0.58695652173913049</v>
      </c>
      <c r="AA2">
        <f>'Forward Ranks'!BB2</f>
        <v>0</v>
      </c>
      <c r="AB2" s="1">
        <f>'Forward Ranks'!BG2</f>
        <v>2.8985507246376812E-2</v>
      </c>
      <c r="AC2" s="1">
        <f>'Forward Ranks'!BH2</f>
        <v>0.88647342995169087</v>
      </c>
      <c r="AD2" s="1">
        <f>'Forward Ranks'!BI2</f>
        <v>0.11352657004830918</v>
      </c>
      <c r="AE2" s="1">
        <f>'Forward Ranks'!BJ2</f>
        <v>5.5555555555555552E-2</v>
      </c>
      <c r="AF2">
        <f>'Forward Ranks'!BL2</f>
        <v>0</v>
      </c>
      <c r="AG2" s="1">
        <f>'Forward Ranks'!BQ2</f>
        <v>0.46376811594202899</v>
      </c>
      <c r="AH2" s="1">
        <f>'Forward Ranks'!BR2</f>
        <v>0.29468599033816423</v>
      </c>
      <c r="AI2" s="1">
        <f>'Forward Ranks'!BS2</f>
        <v>6.0386473429951688E-2</v>
      </c>
      <c r="AJ2" s="1">
        <f>'Forward Ranks'!BT2</f>
        <v>0.25120772946859904</v>
      </c>
      <c r="AL2" s="2">
        <f>'Forward Ranks'!BX2</f>
        <v>0.27294685990338163</v>
      </c>
      <c r="AN2" t="str">
        <f>'Forward Ranks'!B2</f>
        <v>CGY</v>
      </c>
      <c r="AO2">
        <f>'F on ice'!E2</f>
        <v>47</v>
      </c>
      <c r="AP2" s="2">
        <f>'Impact Score Math'!E2</f>
        <v>0.31863727454909818</v>
      </c>
      <c r="AQ2">
        <f>'Impact Score Math'!G2</f>
        <v>341</v>
      </c>
      <c r="AT2" s="1">
        <f>'Forward Ranks'!CJ2</f>
        <v>5.3140096618357488E-2</v>
      </c>
      <c r="AU2" s="1">
        <f>'Forward Ranks'!CK2</f>
        <v>0.80676328502415462</v>
      </c>
      <c r="AW2">
        <f>'Forward Ranks'!BC2</f>
        <v>8.3024822695034999</v>
      </c>
      <c r="AY2">
        <v>2</v>
      </c>
      <c r="BA2" s="1">
        <f>'Impact Score Math'!S2</f>
        <v>0.27855711422845691</v>
      </c>
      <c r="BB2" s="1">
        <f>'Impact Score Math'!T2</f>
        <v>0.6412825651302605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Below Average</v>
      </c>
      <c r="BL2" s="187">
        <f ca="1">TODAY()</f>
        <v>45329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0.27536231884057971</v>
      </c>
      <c r="D3" s="1">
        <f>'Forward Ranks'!J3</f>
        <v>0.11594202898550725</v>
      </c>
      <c r="E3" s="1">
        <f>'Forward Ranks'!K3</f>
        <v>0.58454106280193241</v>
      </c>
      <c r="F3" s="1">
        <f>'Forward Ranks'!L3</f>
        <v>0.36473429951690822</v>
      </c>
      <c r="G3">
        <f>'Forward Ranks'!N3</f>
        <v>0</v>
      </c>
      <c r="H3" s="1">
        <f>'Forward Ranks'!S3</f>
        <v>0.81642512077294682</v>
      </c>
      <c r="I3" s="1">
        <f>'Forward Ranks'!T3</f>
        <v>0.65700483091787443</v>
      </c>
      <c r="J3" s="1">
        <f>'Forward Ranks'!U3</f>
        <v>0.68357487922705318</v>
      </c>
      <c r="K3" s="1">
        <f>'Forward Ranks'!V3</f>
        <v>0.7657004830917874</v>
      </c>
      <c r="L3">
        <f>'Forward Ranks'!X3</f>
        <v>0</v>
      </c>
      <c r="M3" s="1">
        <f>'Forward Ranks'!AC3</f>
        <v>0.14492753623188406</v>
      </c>
      <c r="N3" s="1">
        <f>'Forward Ranks'!AD3</f>
        <v>0.38405797101449274</v>
      </c>
      <c r="O3" s="1">
        <f>'Forward Ranks'!AE3</f>
        <v>1.6908212560386472E-2</v>
      </c>
      <c r="P3" s="1">
        <f>'Forward Ranks'!AF3</f>
        <v>0.13768115942028986</v>
      </c>
      <c r="Q3">
        <f>'Forward Ranks'!AH3</f>
        <v>0</v>
      </c>
      <c r="R3" s="1">
        <f>'Forward Ranks'!AM3</f>
        <v>0.22705314009661837</v>
      </c>
      <c r="S3" s="1">
        <f>'Forward Ranks'!AN3</f>
        <v>0.1570048309178744</v>
      </c>
      <c r="T3" s="1">
        <f>'Forward Ranks'!AO3</f>
        <v>0.46618357487922707</v>
      </c>
      <c r="U3" s="1">
        <f>'Forward Ranks'!AP3</f>
        <v>0.35507246376811596</v>
      </c>
      <c r="V3">
        <f>'Forward Ranks'!AR3</f>
        <v>0</v>
      </c>
      <c r="W3" s="1">
        <f>'Forward Ranks'!AW3</f>
        <v>0.2922705314009662</v>
      </c>
      <c r="X3" s="1">
        <f>'Forward Ranks'!AX3</f>
        <v>0.53623188405797106</v>
      </c>
      <c r="Y3" s="1">
        <f>'Forward Ranks'!AY3</f>
        <v>2.1739130434782608E-2</v>
      </c>
      <c r="Z3" s="1">
        <f>'Forward Ranks'!AZ3</f>
        <v>0.39130434782608697</v>
      </c>
      <c r="AA3">
        <f>'Forward Ranks'!BB3</f>
        <v>0</v>
      </c>
      <c r="AB3" s="1">
        <f>'Forward Ranks'!BG3</f>
        <v>0.57729468599033817</v>
      </c>
      <c r="AC3" s="1">
        <f>'Forward Ranks'!BH3</f>
        <v>0.94927536231884058</v>
      </c>
      <c r="AD3" s="1">
        <f>'Forward Ranks'!BI3</f>
        <v>0.72705314009661837</v>
      </c>
      <c r="AE3" s="1">
        <f>'Forward Ranks'!BJ3</f>
        <v>0.1570048309178744</v>
      </c>
      <c r="AF3">
        <f>'Forward Ranks'!BL3</f>
        <v>0</v>
      </c>
      <c r="AG3" s="1">
        <f>'Forward Ranks'!BQ3</f>
        <v>0.17874396135265699</v>
      </c>
      <c r="AH3" s="1">
        <f>'Forward Ranks'!BR3</f>
        <v>0.14975845410628019</v>
      </c>
      <c r="AI3" s="1">
        <f>'Forward Ranks'!BS3</f>
        <v>0.14975845410628019</v>
      </c>
      <c r="AJ3" s="1">
        <f>'Forward Ranks'!BT3</f>
        <v>0.20531400966183574</v>
      </c>
      <c r="AL3" s="2">
        <f>'Forward Ranks'!BX3</f>
        <v>0.26328502415458938</v>
      </c>
      <c r="AN3" t="str">
        <f>'Forward Ranks'!B3</f>
        <v>CBJ</v>
      </c>
      <c r="AO3">
        <f>'F on ice'!E3</f>
        <v>47</v>
      </c>
      <c r="AP3" s="2">
        <f>'Impact Score Math'!E3</f>
        <v>0.44488977955911824</v>
      </c>
      <c r="AQ3">
        <f>'Impact Score Math'!G3</f>
        <v>278</v>
      </c>
      <c r="AT3" s="1">
        <f>'Forward Ranks'!CJ3</f>
        <v>0.51449275362318836</v>
      </c>
      <c r="AU3" s="1">
        <f>'Forward Ranks'!CK3</f>
        <v>0.71980676328502413</v>
      </c>
      <c r="AW3">
        <f>'Forward Ranks'!BC3</f>
        <v>12.640425531915</v>
      </c>
      <c r="AY3">
        <v>3</v>
      </c>
      <c r="BA3" s="1">
        <f>'Impact Score Math'!S3</f>
        <v>0.4969939879759519</v>
      </c>
      <c r="BB3" s="1">
        <f>'Impact Score Math'!T3</f>
        <v>0.32665330661322645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12:38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Average</v>
      </c>
      <c r="BL3" s="187">
        <f t="shared" ref="BL3:BL66" ca="1" si="3">TODAY()</f>
        <v>45329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0.28260869565217389</v>
      </c>
      <c r="D4" s="1">
        <f>'Forward Ranks'!J4</f>
        <v>0.49275362318840582</v>
      </c>
      <c r="E4" s="1">
        <f>'Forward Ranks'!K4</f>
        <v>0.3888888888888889</v>
      </c>
      <c r="F4" s="1">
        <f>'Forward Ranks'!L4</f>
        <v>0.3719806763285024</v>
      </c>
      <c r="G4">
        <f>'Forward Ranks'!N4</f>
        <v>0</v>
      </c>
      <c r="H4" s="1">
        <f>'Forward Ranks'!S4</f>
        <v>0.63285024154589375</v>
      </c>
      <c r="I4" s="1">
        <f>'Forward Ranks'!T4</f>
        <v>0.45893719806763283</v>
      </c>
      <c r="J4" s="1">
        <f>'Forward Ranks'!U4</f>
        <v>0.51932367149758452</v>
      </c>
      <c r="K4" s="1">
        <f>'Forward Ranks'!V4</f>
        <v>0.54589371980676327</v>
      </c>
      <c r="L4">
        <f>'Forward Ranks'!X4</f>
        <v>0</v>
      </c>
      <c r="M4" s="1">
        <f>'Forward Ranks'!AC4</f>
        <v>0.35507246376811596</v>
      </c>
      <c r="N4" s="1">
        <f>'Forward Ranks'!AD4</f>
        <v>0.21497584541062803</v>
      </c>
      <c r="O4" s="1">
        <f>'Forward Ranks'!AE4</f>
        <v>0.76328502415458932</v>
      </c>
      <c r="P4" s="1">
        <f>'Forward Ranks'!AF4</f>
        <v>0.32367149758454106</v>
      </c>
      <c r="Q4">
        <f>'Forward Ranks'!AH4</f>
        <v>0</v>
      </c>
      <c r="R4" s="1">
        <f>'Forward Ranks'!AM4</f>
        <v>0.37922705314009664</v>
      </c>
      <c r="S4" s="1">
        <f>'Forward Ranks'!AN4</f>
        <v>0.65942028985507251</v>
      </c>
      <c r="T4" s="1">
        <f>'Forward Ranks'!AO4</f>
        <v>0.63043478260869568</v>
      </c>
      <c r="U4" s="1">
        <f>'Forward Ranks'!AP4</f>
        <v>0.52657004830917875</v>
      </c>
      <c r="V4">
        <f>'Forward Ranks'!AR4</f>
        <v>0</v>
      </c>
      <c r="W4" s="1">
        <f>'Forward Ranks'!AW4</f>
        <v>0.4420289855072464</v>
      </c>
      <c r="X4" s="1">
        <f>'Forward Ranks'!AX4</f>
        <v>0.53623188405797106</v>
      </c>
      <c r="Y4" s="1">
        <f>'Forward Ranks'!AY4</f>
        <v>0.91304347826086951</v>
      </c>
      <c r="Z4" s="1">
        <f>'Forward Ranks'!AZ4</f>
        <v>0.39130434782608697</v>
      </c>
      <c r="AA4">
        <f>'Forward Ranks'!BB4</f>
        <v>0</v>
      </c>
      <c r="AB4" s="1">
        <f>'Forward Ranks'!BG4</f>
        <v>0.36231884057971014</v>
      </c>
      <c r="AC4" s="1">
        <f>'Forward Ranks'!BH4</f>
        <v>0.19806763285024154</v>
      </c>
      <c r="AD4" s="1">
        <f>'Forward Ranks'!BI4</f>
        <v>0.40096618357487923</v>
      </c>
      <c r="AE4" s="1">
        <f>'Forward Ranks'!BJ4</f>
        <v>0.69323671497584538</v>
      </c>
      <c r="AF4">
        <f>'Forward Ranks'!BL4</f>
        <v>0</v>
      </c>
      <c r="AG4" s="1">
        <f>'Forward Ranks'!BQ4</f>
        <v>0.27053140096618356</v>
      </c>
      <c r="AH4" s="1">
        <f>'Forward Ranks'!BR4</f>
        <v>0.32125603864734298</v>
      </c>
      <c r="AI4" s="1">
        <f>'Forward Ranks'!BS4</f>
        <v>0.60144927536231885</v>
      </c>
      <c r="AJ4" s="1">
        <f>'Forward Ranks'!BT4</f>
        <v>0.30193236714975846</v>
      </c>
      <c r="AL4" s="2">
        <f>'Forward Ranks'!BX4</f>
        <v>0.34782608695652173</v>
      </c>
      <c r="AN4" t="str">
        <f>'Forward Ranks'!B4</f>
        <v>ANA</v>
      </c>
      <c r="AO4">
        <f>'F on ice'!E4</f>
        <v>47</v>
      </c>
      <c r="AP4" s="2">
        <f>'Impact Score Math'!E4</f>
        <v>0.46092184368737477</v>
      </c>
      <c r="AQ4">
        <f>'Impact Score Math'!G4</f>
        <v>270</v>
      </c>
      <c r="AT4" s="1">
        <f>'Forward Ranks'!CJ4</f>
        <v>0.5531400966183575</v>
      </c>
      <c r="AU4" s="1">
        <f>'Forward Ranks'!CK4</f>
        <v>0.21980676328502416</v>
      </c>
      <c r="AW4">
        <f>'Forward Ranks'!BC4</f>
        <v>11.563829787234001</v>
      </c>
      <c r="AY4">
        <v>4</v>
      </c>
      <c r="BA4" s="1">
        <f>'Impact Score Math'!S4</f>
        <v>0.47895791583166331</v>
      </c>
      <c r="BB4" s="1">
        <f>'Impact Score Math'!T4</f>
        <v>0.4589178356713427</v>
      </c>
      <c r="BD4">
        <f>'Forward Ranks'!CN4</f>
        <v>7</v>
      </c>
      <c r="BE4">
        <f>'Forward Ranks'!CO4</f>
        <v>8</v>
      </c>
      <c r="BF4">
        <f>'Forward Ranks'!CP4</f>
        <v>15</v>
      </c>
      <c r="BH4" t="str">
        <f t="shared" si="0"/>
        <v>11:34</v>
      </c>
      <c r="BI4" t="str">
        <f t="shared" si="1"/>
        <v>Forward</v>
      </c>
      <c r="BJ4" t="str">
        <f t="shared" si="2"/>
        <v>Average</v>
      </c>
      <c r="BL4" s="187">
        <f t="shared" ca="1" si="3"/>
        <v>45329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0.64492753623188404</v>
      </c>
      <c r="D5" s="1">
        <f>'Forward Ranks'!J5</f>
        <v>0.77294685990338163</v>
      </c>
      <c r="E5" s="1">
        <f>'Forward Ranks'!K5</f>
        <v>0.50241545893719808</v>
      </c>
      <c r="F5" s="1">
        <f>'Forward Ranks'!L5</f>
        <v>0.71739130434782605</v>
      </c>
      <c r="G5">
        <f>'Forward Ranks'!N5</f>
        <v>0</v>
      </c>
      <c r="H5" s="1">
        <f>'Forward Ranks'!S5</f>
        <v>0.33091787439613529</v>
      </c>
      <c r="I5" s="1">
        <f>'Forward Ranks'!T5</f>
        <v>0.77053140096618356</v>
      </c>
      <c r="J5" s="1">
        <f>'Forward Ranks'!U5</f>
        <v>0.83333333333333337</v>
      </c>
      <c r="K5" s="1">
        <f>'Forward Ranks'!V5</f>
        <v>0.5748792270531401</v>
      </c>
      <c r="L5">
        <f>'Forward Ranks'!X5</f>
        <v>0</v>
      </c>
      <c r="M5" s="1">
        <f>'Forward Ranks'!AC5</f>
        <v>0.71014492753623193</v>
      </c>
      <c r="N5" s="1">
        <f>'Forward Ranks'!AD5</f>
        <v>0.79710144927536231</v>
      </c>
      <c r="O5" s="1">
        <f>'Forward Ranks'!AE5</f>
        <v>0.96376811594202894</v>
      </c>
      <c r="P5" s="1">
        <f>'Forward Ranks'!AF5</f>
        <v>0.76328502415458932</v>
      </c>
      <c r="Q5">
        <f>'Forward Ranks'!AH5</f>
        <v>0</v>
      </c>
      <c r="R5" s="1">
        <f>'Forward Ranks'!AM5</f>
        <v>0.45893719806763283</v>
      </c>
      <c r="S5" s="1">
        <f>'Forward Ranks'!AN5</f>
        <v>0.8188405797101449</v>
      </c>
      <c r="T5" s="1">
        <f>'Forward Ranks'!AO5</f>
        <v>0.38164251207729466</v>
      </c>
      <c r="U5" s="1">
        <f>'Forward Ranks'!AP5</f>
        <v>0.67391304347826086</v>
      </c>
      <c r="V5">
        <f>'Forward Ranks'!AR5</f>
        <v>0</v>
      </c>
      <c r="W5" s="1">
        <f>'Forward Ranks'!AW5</f>
        <v>0.52173913043478259</v>
      </c>
      <c r="X5" s="1">
        <f>'Forward Ranks'!AX5</f>
        <v>0.66666666666666663</v>
      </c>
      <c r="Y5" s="1">
        <f>'Forward Ranks'!AY5</f>
        <v>0.64734299516908211</v>
      </c>
      <c r="Z5" s="1">
        <f>'Forward Ranks'!AZ5</f>
        <v>0.57004830917874394</v>
      </c>
      <c r="AA5">
        <f>'Forward Ranks'!BB5</f>
        <v>0</v>
      </c>
      <c r="AB5" s="1">
        <f>'Forward Ranks'!BG5</f>
        <v>0.60386473429951693</v>
      </c>
      <c r="AC5" s="1">
        <f>'Forward Ranks'!BH5</f>
        <v>0.17632850241545894</v>
      </c>
      <c r="AD5" s="1">
        <f>'Forward Ranks'!BI5</f>
        <v>0.38164251207729466</v>
      </c>
      <c r="AE5" s="1">
        <f>'Forward Ranks'!BJ5</f>
        <v>0.83333333333333337</v>
      </c>
      <c r="AF5">
        <f>'Forward Ranks'!BL5</f>
        <v>0</v>
      </c>
      <c r="AG5" s="1">
        <f>'Forward Ranks'!BQ5</f>
        <v>0.69565217391304346</v>
      </c>
      <c r="AH5" s="1">
        <f>'Forward Ranks'!BR5</f>
        <v>0.84782608695652173</v>
      </c>
      <c r="AI5" s="1">
        <f>'Forward Ranks'!BS5</f>
        <v>0.92753623188405798</v>
      </c>
      <c r="AJ5" s="1">
        <f>'Forward Ranks'!BT5</f>
        <v>0.82367149758454106</v>
      </c>
      <c r="AL5" s="2">
        <f>'Forward Ranks'!BX5</f>
        <v>0.71739130434782605</v>
      </c>
      <c r="AN5" t="str">
        <f>'Forward Ranks'!B5</f>
        <v>WPG</v>
      </c>
      <c r="AO5">
        <f>'F on ice'!E5</f>
        <v>46</v>
      </c>
      <c r="AP5" s="2">
        <f>'Impact Score Math'!E5</f>
        <v>0.77755511022044088</v>
      </c>
      <c r="AQ5">
        <f>'Impact Score Math'!G5</f>
        <v>112</v>
      </c>
      <c r="AT5" s="1">
        <f>'Forward Ranks'!CJ5</f>
        <v>0.25845410628019322</v>
      </c>
      <c r="AU5" s="1">
        <f>'Forward Ranks'!CK5</f>
        <v>0.7342995169082126</v>
      </c>
      <c r="AW5">
        <f>'Forward Ranks'!BC5</f>
        <v>12.754347826087001</v>
      </c>
      <c r="AY5">
        <v>5</v>
      </c>
      <c r="BA5" s="1">
        <f>'Impact Score Math'!S5</f>
        <v>0.72144288577154314</v>
      </c>
      <c r="BB5" s="1">
        <f>'Impact Score Math'!T5</f>
        <v>0.76953907815631262</v>
      </c>
      <c r="BD5">
        <f>'Forward Ranks'!CN5</f>
        <v>5</v>
      </c>
      <c r="BE5">
        <f>'Forward Ranks'!CO5</f>
        <v>12</v>
      </c>
      <c r="BF5">
        <f>'Forward Ranks'!CP5</f>
        <v>17</v>
      </c>
      <c r="BH5" t="str">
        <f t="shared" si="0"/>
        <v>12:45</v>
      </c>
      <c r="BI5" t="str">
        <f t="shared" si="1"/>
        <v>Forward</v>
      </c>
      <c r="BJ5" t="str">
        <f t="shared" si="2"/>
        <v>Good</v>
      </c>
      <c r="BL5" s="187">
        <f t="shared" ca="1" si="3"/>
        <v>45329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0.18840579710144928</v>
      </c>
      <c r="D6" s="1">
        <f>'Forward Ranks'!J6</f>
        <v>0.12077294685990338</v>
      </c>
      <c r="E6" s="1">
        <f>'Forward Ranks'!K6</f>
        <v>0.12077294685990338</v>
      </c>
      <c r="F6" s="1">
        <f>'Forward Ranks'!L6</f>
        <v>5.5555555555555552E-2</v>
      </c>
      <c r="G6">
        <f>'Forward Ranks'!N6</f>
        <v>0</v>
      </c>
      <c r="H6" s="1">
        <f>'Forward Ranks'!S6</f>
        <v>0.3719806763285024</v>
      </c>
      <c r="I6" s="1">
        <f>'Forward Ranks'!T6</f>
        <v>9.9033816425120769E-2</v>
      </c>
      <c r="J6" s="1">
        <f>'Forward Ranks'!U6</f>
        <v>0.10628019323671498</v>
      </c>
      <c r="K6" s="1">
        <f>'Forward Ranks'!V6</f>
        <v>0.11835748792270531</v>
      </c>
      <c r="L6">
        <f>'Forward Ranks'!X6</f>
        <v>0</v>
      </c>
      <c r="M6" s="1">
        <f>'Forward Ranks'!AC6</f>
        <v>0.50966183574879231</v>
      </c>
      <c r="N6" s="1">
        <f>'Forward Ranks'!AD6</f>
        <v>0.85265700483091789</v>
      </c>
      <c r="O6" s="1">
        <f>'Forward Ranks'!AE6</f>
        <v>0.26328502415458938</v>
      </c>
      <c r="P6" s="1">
        <f>'Forward Ranks'!AF6</f>
        <v>0.60869565217391308</v>
      </c>
      <c r="Q6">
        <f>'Forward Ranks'!AH6</f>
        <v>0</v>
      </c>
      <c r="R6" s="1">
        <f>'Forward Ranks'!AM6</f>
        <v>0.10628019323671498</v>
      </c>
      <c r="S6" s="1">
        <f>'Forward Ranks'!AN6</f>
        <v>0.1111111111111111</v>
      </c>
      <c r="T6" s="1">
        <f>'Forward Ranks'!AO6</f>
        <v>5.5555555555555552E-2</v>
      </c>
      <c r="U6" s="1">
        <f>'Forward Ranks'!AP6</f>
        <v>9.1787439613526575E-2</v>
      </c>
      <c r="V6">
        <f>'Forward Ranks'!AR6</f>
        <v>0</v>
      </c>
      <c r="W6" s="1">
        <f>'Forward Ranks'!AW6</f>
        <v>0.43236714975845408</v>
      </c>
      <c r="X6" s="1">
        <f>'Forward Ranks'!AX6</f>
        <v>0.87439613526570048</v>
      </c>
      <c r="Y6" s="1">
        <f>'Forward Ranks'!AY6</f>
        <v>0.32125603864734298</v>
      </c>
      <c r="Z6" s="1">
        <f>'Forward Ranks'!AZ6</f>
        <v>0.63526570048309183</v>
      </c>
      <c r="AA6">
        <f>'Forward Ranks'!BB6</f>
        <v>0</v>
      </c>
      <c r="AB6" s="1">
        <f>'Forward Ranks'!BG6</f>
        <v>3.3816425120772944E-2</v>
      </c>
      <c r="AC6" s="1">
        <f>'Forward Ranks'!BH6</f>
        <v>0.78985507246376807</v>
      </c>
      <c r="AD6" s="1">
        <f>'Forward Ranks'!BI6</f>
        <v>0.14975845410628019</v>
      </c>
      <c r="AE6" s="1">
        <f>'Forward Ranks'!BJ6</f>
        <v>0.11835748792270531</v>
      </c>
      <c r="AF6">
        <f>'Forward Ranks'!BL6</f>
        <v>0</v>
      </c>
      <c r="AG6" s="1">
        <f>'Forward Ranks'!BQ6</f>
        <v>0.2608695652173913</v>
      </c>
      <c r="AH6" s="1">
        <f>'Forward Ranks'!BR6</f>
        <v>0.40338164251207731</v>
      </c>
      <c r="AI6" s="1">
        <f>'Forward Ranks'!BS6</f>
        <v>8.9371980676328497E-2</v>
      </c>
      <c r="AJ6" s="1">
        <f>'Forward Ranks'!BT6</f>
        <v>0.14734299516908211</v>
      </c>
      <c r="AL6" s="2">
        <f>'Forward Ranks'!BX6</f>
        <v>0.14009661835748793</v>
      </c>
      <c r="AN6" t="str">
        <f>'Forward Ranks'!B6</f>
        <v>CGY</v>
      </c>
      <c r="AO6">
        <f>'F on ice'!E6</f>
        <v>39</v>
      </c>
      <c r="AP6" s="2">
        <f>'Impact Score Math'!E6</f>
        <v>0.23847695390781562</v>
      </c>
      <c r="AQ6">
        <f>'Impact Score Math'!G6</f>
        <v>381</v>
      </c>
      <c r="AT6" s="1">
        <f>'Forward Ranks'!CJ6</f>
        <v>0.81642512077294682</v>
      </c>
      <c r="AU6" s="1">
        <f>'Forward Ranks'!CK6</f>
        <v>0.33333333333333331</v>
      </c>
      <c r="AW6">
        <f>'Forward Ranks'!BC6</f>
        <v>8.3786324786325004</v>
      </c>
      <c r="AY6">
        <v>6</v>
      </c>
      <c r="BA6" s="1">
        <f>'Impact Score Math'!S6</f>
        <v>0.20440881763527055</v>
      </c>
      <c r="BB6" s="1">
        <f>'Impact Score Math'!T6</f>
        <v>0.6172344689378757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08:23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45329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0.67632850241545894</v>
      </c>
      <c r="D7" s="1">
        <f>'Forward Ranks'!J7</f>
        <v>0.4420289855072464</v>
      </c>
      <c r="E7" s="1">
        <f>'Forward Ranks'!K7</f>
        <v>0.77536231884057971</v>
      </c>
      <c r="F7" s="1">
        <f>'Forward Ranks'!L7</f>
        <v>0.53864734299516903</v>
      </c>
      <c r="G7">
        <f>'Forward Ranks'!N7</f>
        <v>0</v>
      </c>
      <c r="H7" s="1">
        <f>'Forward Ranks'!S7</f>
        <v>0.86956521739130432</v>
      </c>
      <c r="I7" s="1">
        <f>'Forward Ranks'!T7</f>
        <v>0.68599033816425126</v>
      </c>
      <c r="J7" s="1">
        <f>'Forward Ranks'!U7</f>
        <v>0.70289855072463769</v>
      </c>
      <c r="K7" s="1">
        <f>'Forward Ranks'!V7</f>
        <v>0.83091787439613529</v>
      </c>
      <c r="L7">
        <f>'Forward Ranks'!X7</f>
        <v>0</v>
      </c>
      <c r="M7" s="1">
        <f>'Forward Ranks'!AC7</f>
        <v>0.74879227053140096</v>
      </c>
      <c r="N7" s="1">
        <f>'Forward Ranks'!AD7</f>
        <v>0.63285024154589375</v>
      </c>
      <c r="O7" s="1">
        <f>'Forward Ranks'!AE7</f>
        <v>0.84782608695652173</v>
      </c>
      <c r="P7" s="1">
        <f>'Forward Ranks'!AF7</f>
        <v>0.63285024154589375</v>
      </c>
      <c r="Q7">
        <f>'Forward Ranks'!AH7</f>
        <v>0</v>
      </c>
      <c r="R7" s="1">
        <f>'Forward Ranks'!AM7</f>
        <v>0.14251207729468598</v>
      </c>
      <c r="S7" s="1">
        <f>'Forward Ranks'!AN7</f>
        <v>0.2560386473429952</v>
      </c>
      <c r="T7" s="1">
        <f>'Forward Ranks'!AO7</f>
        <v>0.76811594202898548</v>
      </c>
      <c r="U7" s="1">
        <f>'Forward Ranks'!AP7</f>
        <v>0.13526570048309178</v>
      </c>
      <c r="V7">
        <f>'Forward Ranks'!AR7</f>
        <v>0</v>
      </c>
      <c r="W7" s="1">
        <f>'Forward Ranks'!AW7</f>
        <v>0.3140096618357488</v>
      </c>
      <c r="X7" s="1">
        <f>'Forward Ranks'!AX7</f>
        <v>0.21739130434782608</v>
      </c>
      <c r="Y7" s="1">
        <f>'Forward Ranks'!AY7</f>
        <v>0.8188405797101449</v>
      </c>
      <c r="Z7" s="1">
        <f>'Forward Ranks'!AZ7</f>
        <v>0.34299516908212563</v>
      </c>
      <c r="AA7">
        <f>'Forward Ranks'!BB7</f>
        <v>0</v>
      </c>
      <c r="AB7" s="1">
        <f>'Forward Ranks'!BG7</f>
        <v>0.66908212560386471</v>
      </c>
      <c r="AC7" s="1">
        <f>'Forward Ranks'!BH7</f>
        <v>0.39613526570048307</v>
      </c>
      <c r="AD7" s="1">
        <f>'Forward Ranks'!BI7</f>
        <v>0.7657004830917874</v>
      </c>
      <c r="AE7" s="1">
        <f>'Forward Ranks'!BJ7</f>
        <v>0.85748792270531404</v>
      </c>
      <c r="AF7">
        <f>'Forward Ranks'!BL7</f>
        <v>0</v>
      </c>
      <c r="AG7" s="1">
        <f>'Forward Ranks'!BQ7</f>
        <v>0.7439613526570048</v>
      </c>
      <c r="AH7" s="1">
        <f>'Forward Ranks'!BR7</f>
        <v>0.53623188405797106</v>
      </c>
      <c r="AI7" s="1">
        <f>'Forward Ranks'!BS7</f>
        <v>0.90579710144927539</v>
      </c>
      <c r="AJ7" s="1">
        <f>'Forward Ranks'!BT7</f>
        <v>0.61594202898550721</v>
      </c>
      <c r="AL7" s="2">
        <f>'Forward Ranks'!BX7</f>
        <v>0.5748792270531401</v>
      </c>
      <c r="AN7" t="str">
        <f>'Forward Ranks'!B7</f>
        <v>L.A</v>
      </c>
      <c r="AO7">
        <f>'F on ice'!E7</f>
        <v>45</v>
      </c>
      <c r="AP7" s="2">
        <f>'Impact Score Math'!E7</f>
        <v>0.69539078156312628</v>
      </c>
      <c r="AQ7">
        <f>'Impact Score Math'!G7</f>
        <v>153</v>
      </c>
      <c r="AT7" s="1">
        <f>'Forward Ranks'!CJ7</f>
        <v>7.4879227053140096E-2</v>
      </c>
      <c r="AU7" s="1">
        <f>'Forward Ranks'!CK7</f>
        <v>0.96618357487922701</v>
      </c>
      <c r="AW7">
        <f>'Forward Ranks'!BC7</f>
        <v>12.990740740741</v>
      </c>
      <c r="AY7">
        <v>7</v>
      </c>
      <c r="BA7" s="1">
        <f>'Impact Score Math'!S7</f>
        <v>0.62124248496993983</v>
      </c>
      <c r="BB7" s="1">
        <f>'Impact Score Math'!T7</f>
        <v>0.68737474949899802</v>
      </c>
      <c r="BD7">
        <f>'Forward Ranks'!CN7</f>
        <v>11</v>
      </c>
      <c r="BE7">
        <f>'Forward Ranks'!CO7</f>
        <v>11</v>
      </c>
      <c r="BF7">
        <f>'Forward Ranks'!CP7</f>
        <v>22</v>
      </c>
      <c r="BH7" t="str">
        <f t="shared" si="0"/>
        <v>12:59</v>
      </c>
      <c r="BI7" t="str">
        <f t="shared" si="1"/>
        <v>Forward</v>
      </c>
      <c r="BJ7" t="str">
        <f t="shared" si="2"/>
        <v>Good</v>
      </c>
      <c r="BL7" s="187">
        <f t="shared" ca="1" si="3"/>
        <v>45329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0.97826086956521741</v>
      </c>
      <c r="D8" s="1">
        <f>'Forward Ranks'!J8</f>
        <v>0.92753623188405798</v>
      </c>
      <c r="E8" s="1">
        <f>'Forward Ranks'!K8</f>
        <v>0.96376811594202894</v>
      </c>
      <c r="F8" s="1">
        <f>'Forward Ranks'!L8</f>
        <v>0.97101449275362317</v>
      </c>
      <c r="G8">
        <f>'Forward Ranks'!N8</f>
        <v>0</v>
      </c>
      <c r="H8" s="1">
        <f>'Forward Ranks'!S8</f>
        <v>0.66666666666666663</v>
      </c>
      <c r="I8" s="1">
        <f>'Forward Ranks'!T8</f>
        <v>0.98792270531400961</v>
      </c>
      <c r="J8" s="1">
        <f>'Forward Ranks'!U8</f>
        <v>0.91545893719806759</v>
      </c>
      <c r="K8" s="1">
        <f>'Forward Ranks'!V8</f>
        <v>0.94927536231884058</v>
      </c>
      <c r="L8">
        <f>'Forward Ranks'!X8</f>
        <v>0</v>
      </c>
      <c r="M8" s="1">
        <f>'Forward Ranks'!AC8</f>
        <v>0.89855072463768115</v>
      </c>
      <c r="N8" s="1">
        <f>'Forward Ranks'!AD8</f>
        <v>0.89855072463768115</v>
      </c>
      <c r="O8" s="1">
        <f>'Forward Ranks'!AE8</f>
        <v>0.92753623188405798</v>
      </c>
      <c r="P8" s="1">
        <f>'Forward Ranks'!AF8</f>
        <v>0.893719806763285</v>
      </c>
      <c r="Q8">
        <f>'Forward Ranks'!AH8</f>
        <v>0</v>
      </c>
      <c r="R8" s="1">
        <f>'Forward Ranks'!AM8</f>
        <v>0.9468599033816425</v>
      </c>
      <c r="S8" s="1">
        <f>'Forward Ranks'!AN8</f>
        <v>0.85265700483091789</v>
      </c>
      <c r="T8" s="1">
        <f>'Forward Ranks'!AO8</f>
        <v>0.98067632850241548</v>
      </c>
      <c r="U8" s="1">
        <f>'Forward Ranks'!AP8</f>
        <v>0.9468599033816425</v>
      </c>
      <c r="V8">
        <f>'Forward Ranks'!AR8</f>
        <v>0</v>
      </c>
      <c r="W8" s="1">
        <f>'Forward Ranks'!AW8</f>
        <v>0.7874396135265701</v>
      </c>
      <c r="X8" s="1">
        <f>'Forward Ranks'!AX8</f>
        <v>0.80676328502415462</v>
      </c>
      <c r="Y8" s="1">
        <f>'Forward Ranks'!AY8</f>
        <v>0.78985507246376807</v>
      </c>
      <c r="Z8" s="1">
        <f>'Forward Ranks'!AZ8</f>
        <v>0.75845410628019327</v>
      </c>
      <c r="AA8">
        <f>'Forward Ranks'!BB8</f>
        <v>0</v>
      </c>
      <c r="AB8" s="1">
        <f>'Forward Ranks'!BG8</f>
        <v>0.57971014492753625</v>
      </c>
      <c r="AC8" s="1">
        <f>'Forward Ranks'!BH8</f>
        <v>0.55072463768115942</v>
      </c>
      <c r="AD8" s="1">
        <f>'Forward Ranks'!BI8</f>
        <v>0.73188405797101452</v>
      </c>
      <c r="AE8" s="1">
        <f>'Forward Ranks'!BJ8</f>
        <v>0.86956521739130432</v>
      </c>
      <c r="AF8">
        <f>'Forward Ranks'!BL8</f>
        <v>0</v>
      </c>
      <c r="AG8" s="1">
        <f>'Forward Ranks'!BQ8</f>
        <v>0.97342995169082125</v>
      </c>
      <c r="AH8" s="1">
        <f>'Forward Ranks'!BR8</f>
        <v>0.97584541062801933</v>
      </c>
      <c r="AI8" s="1">
        <f>'Forward Ranks'!BS8</f>
        <v>0.99275362318840576</v>
      </c>
      <c r="AJ8" s="1">
        <f>'Forward Ranks'!BT8</f>
        <v>0.98550724637681164</v>
      </c>
      <c r="AL8" s="2">
        <f>'Forward Ranks'!BX8</f>
        <v>0.99758454106280192</v>
      </c>
      <c r="AN8" t="str">
        <f>'Forward Ranks'!B8</f>
        <v>FLA</v>
      </c>
      <c r="AO8">
        <f>'F on ice'!E8</f>
        <v>41</v>
      </c>
      <c r="AP8" s="2">
        <f>'Impact Score Math'!E8</f>
        <v>0.97394789579158314</v>
      </c>
      <c r="AQ8">
        <f>'Impact Score Math'!G8</f>
        <v>14</v>
      </c>
      <c r="AT8" s="1">
        <f>'Forward Ranks'!CJ8</f>
        <v>0.35507246376811596</v>
      </c>
      <c r="AU8" s="1">
        <f>'Forward Ranks'!CK8</f>
        <v>0.52898550724637683</v>
      </c>
      <c r="AW8">
        <f>'Forward Ranks'!BC8</f>
        <v>12.646341463415</v>
      </c>
      <c r="AY8">
        <v>8</v>
      </c>
      <c r="BA8" s="1">
        <f>'Impact Score Math'!S8</f>
        <v>0.96993987975951901</v>
      </c>
      <c r="BB8" s="1">
        <f>'Impact Score Math'!T8</f>
        <v>0.9298597194388778</v>
      </c>
      <c r="BD8">
        <f>'Forward Ranks'!CN8</f>
        <v>7</v>
      </c>
      <c r="BE8">
        <f>'Forward Ranks'!CO8</f>
        <v>16</v>
      </c>
      <c r="BF8">
        <f>'Forward Ranks'!CP8</f>
        <v>23</v>
      </c>
      <c r="BH8" t="str">
        <f t="shared" si="0"/>
        <v>12:39</v>
      </c>
      <c r="BI8" t="str">
        <f t="shared" si="1"/>
        <v>Forward</v>
      </c>
      <c r="BJ8" t="str">
        <f t="shared" si="2"/>
        <v>Elite</v>
      </c>
      <c r="BL8" s="187">
        <f t="shared" ca="1" si="3"/>
        <v>45329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0.32125603864734298</v>
      </c>
      <c r="D9" s="1">
        <f>'Forward Ranks'!J9</f>
        <v>0.83091787439613529</v>
      </c>
      <c r="E9" s="1">
        <f>'Forward Ranks'!K9</f>
        <v>0.26811594202898553</v>
      </c>
      <c r="F9" s="1">
        <f>'Forward Ranks'!L9</f>
        <v>0.50241545893719808</v>
      </c>
      <c r="G9">
        <f>'Forward Ranks'!N9</f>
        <v>0</v>
      </c>
      <c r="H9" s="1">
        <f>'Forward Ranks'!S9</f>
        <v>0.58937198067632846</v>
      </c>
      <c r="I9" s="1">
        <f>'Forward Ranks'!T9</f>
        <v>0.1859903381642512</v>
      </c>
      <c r="J9" s="1">
        <f>'Forward Ranks'!U9</f>
        <v>0.27777777777777779</v>
      </c>
      <c r="K9" s="1">
        <f>'Forward Ranks'!V9</f>
        <v>0.30434782608695654</v>
      </c>
      <c r="L9">
        <f>'Forward Ranks'!X9</f>
        <v>0</v>
      </c>
      <c r="M9" s="1">
        <f>'Forward Ranks'!AC9</f>
        <v>0.22705314009661837</v>
      </c>
      <c r="N9" s="1">
        <f>'Forward Ranks'!AD9</f>
        <v>0.1280193236714976</v>
      </c>
      <c r="O9" s="1">
        <f>'Forward Ranks'!AE9</f>
        <v>7.9710144927536225E-2</v>
      </c>
      <c r="P9" s="1">
        <f>'Forward Ranks'!AF9</f>
        <v>7.4879227053140096E-2</v>
      </c>
      <c r="Q9">
        <f>'Forward Ranks'!AH9</f>
        <v>0</v>
      </c>
      <c r="R9" s="1">
        <f>'Forward Ranks'!AM9</f>
        <v>0.35024154589371981</v>
      </c>
      <c r="S9" s="1">
        <f>'Forward Ranks'!AN9</f>
        <v>0.75845410628019327</v>
      </c>
      <c r="T9" s="1">
        <f>'Forward Ranks'!AO9</f>
        <v>0.28019323671497587</v>
      </c>
      <c r="U9" s="1">
        <f>'Forward Ranks'!AP9</f>
        <v>0.44927536231884058</v>
      </c>
      <c r="V9">
        <f>'Forward Ranks'!AR9</f>
        <v>0</v>
      </c>
      <c r="W9" s="1">
        <f>'Forward Ranks'!AW9</f>
        <v>0.19323671497584541</v>
      </c>
      <c r="X9" s="1">
        <f>'Forward Ranks'!AX9</f>
        <v>0.11352657004830918</v>
      </c>
      <c r="Y9" s="1">
        <f>'Forward Ranks'!AY9</f>
        <v>0.14492753623188406</v>
      </c>
      <c r="Z9" s="1">
        <f>'Forward Ranks'!AZ9</f>
        <v>0.10144927536231885</v>
      </c>
      <c r="AA9">
        <f>'Forward Ranks'!BB9</f>
        <v>0</v>
      </c>
      <c r="AB9" s="1">
        <f>'Forward Ranks'!BG9</f>
        <v>0.19806763285024154</v>
      </c>
      <c r="AC9" s="1">
        <f>'Forward Ranks'!BH9</f>
        <v>0.92270531400966183</v>
      </c>
      <c r="AD9" s="1">
        <f>'Forward Ranks'!BI9</f>
        <v>0.30193236714975846</v>
      </c>
      <c r="AE9" s="1">
        <f>'Forward Ranks'!BJ9</f>
        <v>0.14975845410628019</v>
      </c>
      <c r="AF9">
        <f>'Forward Ranks'!BL9</f>
        <v>0</v>
      </c>
      <c r="AG9" s="1">
        <f>'Forward Ranks'!BQ9</f>
        <v>0.24879227053140096</v>
      </c>
      <c r="AH9" s="1">
        <f>'Forward Ranks'!BR9</f>
        <v>0.47342995169082125</v>
      </c>
      <c r="AI9" s="1">
        <f>'Forward Ranks'!BS9</f>
        <v>0.11835748792270531</v>
      </c>
      <c r="AJ9" s="1">
        <f>'Forward Ranks'!BT9</f>
        <v>0.24154589371980675</v>
      </c>
      <c r="AL9" s="2">
        <f>'Forward Ranks'!BX9</f>
        <v>0.19323671497584541</v>
      </c>
      <c r="AN9" t="str">
        <f>'Forward Ranks'!B9</f>
        <v>T.B</v>
      </c>
      <c r="AO9">
        <f>'F on ice'!E9</f>
        <v>32</v>
      </c>
      <c r="AP9" s="2">
        <f>'Impact Score Math'!E9</f>
        <v>0.31262525050100198</v>
      </c>
      <c r="AQ9">
        <f>'Impact Score Math'!G9</f>
        <v>344</v>
      </c>
      <c r="AT9" s="1">
        <f>'Forward Ranks'!CJ9</f>
        <v>0.50724637681159424</v>
      </c>
      <c r="AU9" s="1">
        <f>'Forward Ranks'!CK9</f>
        <v>0.63526570048309183</v>
      </c>
      <c r="AW9">
        <f>'Forward Ranks'!BC9</f>
        <v>10.369791666667</v>
      </c>
      <c r="AY9">
        <v>9</v>
      </c>
      <c r="BA9" s="1">
        <f>'Impact Score Math'!S9</f>
        <v>0.45490981963927857</v>
      </c>
      <c r="BB9" s="1">
        <f>'Impact Score Math'!T9</f>
        <v>0.22845691382765532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10:22</v>
      </c>
      <c r="BI9" t="str">
        <f t="shared" si="1"/>
        <v>Forward</v>
      </c>
      <c r="BJ9" t="str">
        <f t="shared" si="2"/>
        <v>Below Average</v>
      </c>
      <c r="BL9" s="187">
        <f t="shared" ca="1" si="3"/>
        <v>45329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0.60386473429951693</v>
      </c>
      <c r="D10" s="1">
        <f>'Forward Ranks'!J10</f>
        <v>0.27294685990338163</v>
      </c>
      <c r="E10" s="1">
        <f>'Forward Ranks'!K10</f>
        <v>0.91062801932367154</v>
      </c>
      <c r="F10" s="1">
        <f>'Forward Ranks'!L10</f>
        <v>0.41787439613526572</v>
      </c>
      <c r="G10">
        <f>'Forward Ranks'!N10</f>
        <v>0</v>
      </c>
      <c r="H10" s="1">
        <f>'Forward Ranks'!S10</f>
        <v>0.74637681159420288</v>
      </c>
      <c r="I10" s="1">
        <f>'Forward Ranks'!T10</f>
        <v>0.83574879227053145</v>
      </c>
      <c r="J10" s="1">
        <f>'Forward Ranks'!U10</f>
        <v>0.83333333333333337</v>
      </c>
      <c r="K10" s="1">
        <f>'Forward Ranks'!V10</f>
        <v>0.84057971014492749</v>
      </c>
      <c r="L10">
        <f>'Forward Ranks'!X10</f>
        <v>0</v>
      </c>
      <c r="M10" s="1">
        <f>'Forward Ranks'!AC10</f>
        <v>0.23671497584541062</v>
      </c>
      <c r="N10" s="1">
        <f>'Forward Ranks'!AD10</f>
        <v>0.62318840579710144</v>
      </c>
      <c r="O10" s="1">
        <f>'Forward Ranks'!AE10</f>
        <v>0.55555555555555558</v>
      </c>
      <c r="P10" s="1">
        <f>'Forward Ranks'!AF10</f>
        <v>0.47342995169082125</v>
      </c>
      <c r="Q10">
        <f>'Forward Ranks'!AH10</f>
        <v>0</v>
      </c>
      <c r="R10" s="1">
        <f>'Forward Ranks'!AM10</f>
        <v>0.90338164251207731</v>
      </c>
      <c r="S10" s="1">
        <f>'Forward Ranks'!AN10</f>
        <v>0.7342995169082126</v>
      </c>
      <c r="T10" s="1">
        <f>'Forward Ranks'!AO10</f>
        <v>0.8719806763285024</v>
      </c>
      <c r="U10" s="1">
        <f>'Forward Ranks'!AP10</f>
        <v>0.78019323671497587</v>
      </c>
      <c r="V10">
        <f>'Forward Ranks'!AR10</f>
        <v>0</v>
      </c>
      <c r="W10" s="1">
        <f>'Forward Ranks'!AW10</f>
        <v>0.59178743961352653</v>
      </c>
      <c r="X10" s="1">
        <f>'Forward Ranks'!AX10</f>
        <v>0.67391304347826086</v>
      </c>
      <c r="Y10" s="1">
        <f>'Forward Ranks'!AY10</f>
        <v>0.73671497584541068</v>
      </c>
      <c r="Z10" s="1">
        <f>'Forward Ranks'!AZ10</f>
        <v>0.63526570048309183</v>
      </c>
      <c r="AA10">
        <f>'Forward Ranks'!BB10</f>
        <v>0</v>
      </c>
      <c r="AB10" s="1">
        <f>'Forward Ranks'!BG10</f>
        <v>0.79710144927536231</v>
      </c>
      <c r="AC10" s="1">
        <f>'Forward Ranks'!BH10</f>
        <v>0.36231884057971014</v>
      </c>
      <c r="AD10" s="1">
        <f>'Forward Ranks'!BI10</f>
        <v>0.92270531400966183</v>
      </c>
      <c r="AE10" s="1">
        <f>'Forward Ranks'!BJ10</f>
        <v>0.90338164251207731</v>
      </c>
      <c r="AF10">
        <f>'Forward Ranks'!BL10</f>
        <v>0</v>
      </c>
      <c r="AG10" s="1">
        <f>'Forward Ranks'!BQ10</f>
        <v>0.40821256038647341</v>
      </c>
      <c r="AH10" s="1">
        <f>'Forward Ranks'!BR10</f>
        <v>0.3671497584541063</v>
      </c>
      <c r="AI10" s="1">
        <f>'Forward Ranks'!BS10</f>
        <v>0.81642512077294682</v>
      </c>
      <c r="AJ10" s="1">
        <f>'Forward Ranks'!BT10</f>
        <v>0.43719806763285024</v>
      </c>
      <c r="AL10" s="2">
        <f>'Forward Ranks'!BX10</f>
        <v>0.70772946859903385</v>
      </c>
      <c r="AN10" t="str">
        <f>'Forward Ranks'!B10</f>
        <v>DET</v>
      </c>
      <c r="AO10">
        <f>'F on ice'!E10</f>
        <v>48</v>
      </c>
      <c r="AP10" s="2">
        <f>'Impact Score Math'!E10</f>
        <v>0.80160320641282568</v>
      </c>
      <c r="AQ10">
        <f>'Impact Score Math'!G10</f>
        <v>100</v>
      </c>
      <c r="AT10" s="1">
        <f>'Forward Ranks'!CJ10</f>
        <v>0.64734299516908211</v>
      </c>
      <c r="AU10" s="1">
        <f>'Forward Ranks'!CK10</f>
        <v>0.21980676328502416</v>
      </c>
      <c r="AW10">
        <f>'Forward Ranks'!BC10</f>
        <v>13.538541666666999</v>
      </c>
      <c r="AY10">
        <v>10</v>
      </c>
      <c r="BA10" s="1">
        <f>'Impact Score Math'!S10</f>
        <v>0.77755511022044088</v>
      </c>
      <c r="BB10" s="1">
        <f>'Impact Score Math'!T10</f>
        <v>0.55711422845691383</v>
      </c>
      <c r="BD10">
        <f>'Forward Ranks'!CN10</f>
        <v>10</v>
      </c>
      <c r="BE10">
        <f>'Forward Ranks'!CO10</f>
        <v>15</v>
      </c>
      <c r="BF10">
        <f>'Forward Ranks'!CP10</f>
        <v>25</v>
      </c>
      <c r="BH10" t="str">
        <f t="shared" si="0"/>
        <v>13:32</v>
      </c>
      <c r="BI10" t="str">
        <f t="shared" si="1"/>
        <v>Forward</v>
      </c>
      <c r="BJ10" t="str">
        <f t="shared" si="2"/>
        <v>Great</v>
      </c>
      <c r="BL10" s="187">
        <f t="shared" ca="1" si="3"/>
        <v>45329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0.47584541062801933</v>
      </c>
      <c r="D11" s="1">
        <f>'Forward Ranks'!J11</f>
        <v>0.29710144927536231</v>
      </c>
      <c r="E11" s="1">
        <f>'Forward Ranks'!K11</f>
        <v>0.31159420289855072</v>
      </c>
      <c r="F11" s="1">
        <f>'Forward Ranks'!L11</f>
        <v>0.28743961352657005</v>
      </c>
      <c r="G11">
        <f>'Forward Ranks'!N11</f>
        <v>0</v>
      </c>
      <c r="H11" s="1">
        <f>'Forward Ranks'!S11</f>
        <v>0.34541062801932365</v>
      </c>
      <c r="I11" s="1">
        <f>'Forward Ranks'!T11</f>
        <v>0.16666666666666666</v>
      </c>
      <c r="J11" s="1">
        <f>'Forward Ranks'!U11</f>
        <v>4.8309178743961352E-2</v>
      </c>
      <c r="K11" s="1">
        <f>'Forward Ranks'!V11</f>
        <v>0.15217391304347827</v>
      </c>
      <c r="L11">
        <f>'Forward Ranks'!X11</f>
        <v>0</v>
      </c>
      <c r="M11" s="1">
        <f>'Forward Ranks'!AC11</f>
        <v>0.59903381642512077</v>
      </c>
      <c r="N11" s="1">
        <f>'Forward Ranks'!AD11</f>
        <v>0.68840579710144922</v>
      </c>
      <c r="O11" s="1">
        <f>'Forward Ranks'!AE11</f>
        <v>0.86956521739130432</v>
      </c>
      <c r="P11" s="1">
        <f>'Forward Ranks'!AF11</f>
        <v>0.7342995169082126</v>
      </c>
      <c r="Q11">
        <f>'Forward Ranks'!AH11</f>
        <v>0</v>
      </c>
      <c r="R11" s="1">
        <f>'Forward Ranks'!AM11</f>
        <v>0.25120772946859904</v>
      </c>
      <c r="S11" s="1">
        <f>'Forward Ranks'!AN11</f>
        <v>0.24637681159420291</v>
      </c>
      <c r="T11" s="1">
        <f>'Forward Ranks'!AO11</f>
        <v>0.19806763285024154</v>
      </c>
      <c r="U11" s="1">
        <f>'Forward Ranks'!AP11</f>
        <v>0.21256038647342995</v>
      </c>
      <c r="V11">
        <f>'Forward Ranks'!AR11</f>
        <v>0</v>
      </c>
      <c r="W11" s="1">
        <f>'Forward Ranks'!AW11</f>
        <v>0.33091787439613529</v>
      </c>
      <c r="X11" s="1">
        <f>'Forward Ranks'!AX11</f>
        <v>0.49516908212560384</v>
      </c>
      <c r="Y11" s="1">
        <f>'Forward Ranks'!AY11</f>
        <v>0.39613526570048307</v>
      </c>
      <c r="Z11" s="1">
        <f>'Forward Ranks'!AZ11</f>
        <v>0.52173913043478259</v>
      </c>
      <c r="AA11">
        <f>'Forward Ranks'!BB11</f>
        <v>0</v>
      </c>
      <c r="AB11" s="1">
        <f>'Forward Ranks'!BG11</f>
        <v>0.55797101449275366</v>
      </c>
      <c r="AC11" s="1">
        <f>'Forward Ranks'!BH11</f>
        <v>0.893719806763285</v>
      </c>
      <c r="AD11" s="1">
        <f>'Forward Ranks'!BI11</f>
        <v>0.33333333333333331</v>
      </c>
      <c r="AE11" s="1">
        <f>'Forward Ranks'!BJ11</f>
        <v>0.64492753623188404</v>
      </c>
      <c r="AF11">
        <f>'Forward Ranks'!BL11</f>
        <v>0</v>
      </c>
      <c r="AG11" s="1">
        <f>'Forward Ranks'!BQ11</f>
        <v>0.51449275362318836</v>
      </c>
      <c r="AH11" s="1">
        <f>'Forward Ranks'!BR11</f>
        <v>0.4251207729468599</v>
      </c>
      <c r="AI11" s="1">
        <f>'Forward Ranks'!BS11</f>
        <v>0.64734299516908211</v>
      </c>
      <c r="AJ11" s="1">
        <f>'Forward Ranks'!BT11</f>
        <v>0.47584541062801933</v>
      </c>
      <c r="AL11" s="2">
        <f>'Forward Ranks'!BX11</f>
        <v>0.30676328502415456</v>
      </c>
      <c r="AN11" t="str">
        <f>'Forward Ranks'!B11</f>
        <v>WPG</v>
      </c>
      <c r="AO11">
        <f>'F on ice'!E11</f>
        <v>46</v>
      </c>
      <c r="AP11" s="2">
        <f>'Impact Score Math'!E11</f>
        <v>0.46893787575150303</v>
      </c>
      <c r="AQ11">
        <f>'Impact Score Math'!G11</f>
        <v>266</v>
      </c>
      <c r="AT11" s="1">
        <f>'Forward Ranks'!CJ11</f>
        <v>0.96376811594202894</v>
      </c>
      <c r="AU11" s="1">
        <f>'Forward Ranks'!CK11</f>
        <v>0.26811594202898553</v>
      </c>
      <c r="AW11">
        <f>'Forward Ranks'!BC11</f>
        <v>12.58731884058</v>
      </c>
      <c r="AY11">
        <v>11</v>
      </c>
      <c r="BA11" s="1">
        <f>'Impact Score Math'!S11</f>
        <v>0.39879759519038077</v>
      </c>
      <c r="BB11" s="1">
        <f>'Impact Score Math'!T11</f>
        <v>0.71142284569138281</v>
      </c>
      <c r="BD11">
        <f>'Forward Ranks'!CN11</f>
        <v>5</v>
      </c>
      <c r="BE11">
        <f>'Forward Ranks'!CO11</f>
        <v>5</v>
      </c>
      <c r="BF11">
        <f>'Forward Ranks'!CP11</f>
        <v>10</v>
      </c>
      <c r="BH11" t="str">
        <f t="shared" si="0"/>
        <v>12:35</v>
      </c>
      <c r="BI11" t="str">
        <f t="shared" si="1"/>
        <v>Forward</v>
      </c>
      <c r="BJ11" t="str">
        <f t="shared" si="2"/>
        <v>Average</v>
      </c>
      <c r="BL11" s="187">
        <f t="shared" ca="1" si="3"/>
        <v>45329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0.19565217391304349</v>
      </c>
      <c r="D12" s="1">
        <f>'Forward Ranks'!J12</f>
        <v>0.54106280193236711</v>
      </c>
      <c r="E12" s="1">
        <f>'Forward Ranks'!K12</f>
        <v>0.63285024154589375</v>
      </c>
      <c r="F12" s="1">
        <f>'Forward Ranks'!L12</f>
        <v>0.30434782608695654</v>
      </c>
      <c r="G12">
        <f>'Forward Ranks'!N12</f>
        <v>0</v>
      </c>
      <c r="H12" s="1">
        <f>'Forward Ranks'!S12</f>
        <v>0.11352657004830918</v>
      </c>
      <c r="I12" s="1">
        <f>'Forward Ranks'!T12</f>
        <v>0.82125603864734298</v>
      </c>
      <c r="J12" s="1">
        <f>'Forward Ranks'!U12</f>
        <v>0.83333333333333337</v>
      </c>
      <c r="K12" s="1">
        <f>'Forward Ranks'!V12</f>
        <v>0.53623188405797106</v>
      </c>
      <c r="L12">
        <f>'Forward Ranks'!X12</f>
        <v>0</v>
      </c>
      <c r="M12" s="1">
        <f>'Forward Ranks'!AC12</f>
        <v>0.48550724637681159</v>
      </c>
      <c r="N12" s="1">
        <f>'Forward Ranks'!AD12</f>
        <v>0.64492753623188404</v>
      </c>
      <c r="O12" s="1">
        <f>'Forward Ranks'!AE12</f>
        <v>0.43961352657004832</v>
      </c>
      <c r="P12" s="1">
        <f>'Forward Ranks'!AF12</f>
        <v>0.47342995169082125</v>
      </c>
      <c r="Q12">
        <f>'Forward Ranks'!AH12</f>
        <v>0</v>
      </c>
      <c r="R12" s="1">
        <f>'Forward Ranks'!AM12</f>
        <v>0.28743961352657005</v>
      </c>
      <c r="S12" s="1">
        <f>'Forward Ranks'!AN12</f>
        <v>0.43236714975845408</v>
      </c>
      <c r="T12" s="1">
        <f>'Forward Ranks'!AO12</f>
        <v>0.64009661835748788</v>
      </c>
      <c r="U12" s="1">
        <f>'Forward Ranks'!AP12</f>
        <v>0.27294685990338163</v>
      </c>
      <c r="V12">
        <f>'Forward Ranks'!AR12</f>
        <v>0</v>
      </c>
      <c r="W12" s="1">
        <f>'Forward Ranks'!AW12</f>
        <v>0.50241545893719808</v>
      </c>
      <c r="X12" s="1">
        <f>'Forward Ranks'!AX12</f>
        <v>0.82608695652173914</v>
      </c>
      <c r="Y12" s="1">
        <f>'Forward Ranks'!AY12</f>
        <v>0.45893719806763283</v>
      </c>
      <c r="Z12" s="1">
        <f>'Forward Ranks'!AZ12</f>
        <v>0.54589371980676327</v>
      </c>
      <c r="AA12">
        <f>'Forward Ranks'!BB12</f>
        <v>0</v>
      </c>
      <c r="AB12" s="1">
        <f>'Forward Ranks'!BG12</f>
        <v>0.53140096618357491</v>
      </c>
      <c r="AC12" s="1">
        <f>'Forward Ranks'!BH12</f>
        <v>0.27294685990338163</v>
      </c>
      <c r="AD12" s="1">
        <f>'Forward Ranks'!BI12</f>
        <v>0.91787439613526567</v>
      </c>
      <c r="AE12" s="1">
        <f>'Forward Ranks'!BJ12</f>
        <v>0.79710144927536231</v>
      </c>
      <c r="AF12">
        <f>'Forward Ranks'!BL12</f>
        <v>0</v>
      </c>
      <c r="AG12" s="1">
        <f>'Forward Ranks'!BQ12</f>
        <v>0.25362318840579712</v>
      </c>
      <c r="AH12" s="1">
        <f>'Forward Ranks'!BR12</f>
        <v>0.61835748792270528</v>
      </c>
      <c r="AI12" s="1">
        <f>'Forward Ranks'!BS12</f>
        <v>0.56763285024154586</v>
      </c>
      <c r="AJ12" s="1">
        <f>'Forward Ranks'!BT12</f>
        <v>0.34541062801932365</v>
      </c>
      <c r="AL12" s="2">
        <f>'Forward Ranks'!BX12</f>
        <v>0.28743961352657005</v>
      </c>
      <c r="AN12" t="str">
        <f>'Forward Ranks'!B12</f>
        <v>ARI</v>
      </c>
      <c r="AO12">
        <f>'F on ice'!E12</f>
        <v>47</v>
      </c>
      <c r="AP12" s="2">
        <f>'Impact Score Math'!E12</f>
        <v>0.4589178356713427</v>
      </c>
      <c r="AQ12">
        <f>'Impact Score Math'!G12</f>
        <v>271</v>
      </c>
      <c r="AT12" s="1">
        <f>'Forward Ranks'!CJ12</f>
        <v>0.42753623188405798</v>
      </c>
      <c r="AU12" s="1">
        <f>'Forward Ranks'!CK12</f>
        <v>0.59420289855072461</v>
      </c>
      <c r="AW12">
        <f>'Forward Ranks'!BC12</f>
        <v>12.470921985816</v>
      </c>
      <c r="AY12">
        <v>12</v>
      </c>
      <c r="BA12" s="1">
        <f>'Impact Score Math'!S12</f>
        <v>0.4408817635270541</v>
      </c>
      <c r="BB12" s="1">
        <f>'Impact Score Math'!T12</f>
        <v>0.58917835671342689</v>
      </c>
      <c r="BD12">
        <f>'Forward Ranks'!CN12</f>
        <v>3</v>
      </c>
      <c r="BE12">
        <f>'Forward Ranks'!CO12</f>
        <v>13</v>
      </c>
      <c r="BF12">
        <f>'Forward Ranks'!CP12</f>
        <v>16</v>
      </c>
      <c r="BH12" t="str">
        <f t="shared" si="0"/>
        <v>12:28</v>
      </c>
      <c r="BI12" t="str">
        <f t="shared" si="1"/>
        <v>Forward</v>
      </c>
      <c r="BJ12" t="str">
        <f t="shared" si="2"/>
        <v>Average</v>
      </c>
      <c r="BL12" s="187">
        <f t="shared" ca="1" si="3"/>
        <v>45329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0.54830917874396135</v>
      </c>
      <c r="D13" s="1">
        <f>'Forward Ranks'!J13</f>
        <v>0.36956521739130432</v>
      </c>
      <c r="E13" s="1">
        <f>'Forward Ranks'!K13</f>
        <v>0.29710144927536231</v>
      </c>
      <c r="F13" s="1">
        <f>'Forward Ranks'!L13</f>
        <v>0.41787439613526572</v>
      </c>
      <c r="G13">
        <f>'Forward Ranks'!N13</f>
        <v>0</v>
      </c>
      <c r="H13" s="1">
        <f>'Forward Ranks'!S13</f>
        <v>7.2463768115942032E-2</v>
      </c>
      <c r="I13" s="1">
        <f>'Forward Ranks'!T13</f>
        <v>0.70289855072463769</v>
      </c>
      <c r="J13" s="1">
        <f>'Forward Ranks'!U13</f>
        <v>0.8188405797101449</v>
      </c>
      <c r="K13" s="1">
        <f>'Forward Ranks'!V13</f>
        <v>0.39855072463768115</v>
      </c>
      <c r="L13">
        <f>'Forward Ranks'!X13</f>
        <v>0</v>
      </c>
      <c r="M13" s="1">
        <f>'Forward Ranks'!AC13</f>
        <v>0.45410628019323673</v>
      </c>
      <c r="N13" s="1">
        <f>'Forward Ranks'!AD13</f>
        <v>9.6618357487922704E-2</v>
      </c>
      <c r="O13" s="1">
        <f>'Forward Ranks'!AE13</f>
        <v>6.0386473429951688E-2</v>
      </c>
      <c r="P13" s="1">
        <f>'Forward Ranks'!AF13</f>
        <v>0.20289855072463769</v>
      </c>
      <c r="Q13">
        <f>'Forward Ranks'!AH13</f>
        <v>0</v>
      </c>
      <c r="R13" s="1">
        <f>'Forward Ranks'!AM13</f>
        <v>0.73671497584541068</v>
      </c>
      <c r="S13" s="1">
        <f>'Forward Ranks'!AN13</f>
        <v>0.41787439613526572</v>
      </c>
      <c r="T13" s="1">
        <f>'Forward Ranks'!AO13</f>
        <v>0.64251207729468596</v>
      </c>
      <c r="U13" s="1">
        <f>'Forward Ranks'!AP13</f>
        <v>0.53864734299516903</v>
      </c>
      <c r="V13">
        <f>'Forward Ranks'!AR13</f>
        <v>0</v>
      </c>
      <c r="W13" s="1">
        <f>'Forward Ranks'!AW13</f>
        <v>0.40821256038647341</v>
      </c>
      <c r="X13" s="1">
        <f>'Forward Ranks'!AX13</f>
        <v>0.22463768115942029</v>
      </c>
      <c r="Y13" s="1">
        <f>'Forward Ranks'!AY13</f>
        <v>7.9710144927536225E-2</v>
      </c>
      <c r="Z13" s="1">
        <f>'Forward Ranks'!AZ13</f>
        <v>0.17874396135265699</v>
      </c>
      <c r="AA13">
        <f>'Forward Ranks'!BB13</f>
        <v>0</v>
      </c>
      <c r="AB13" s="1">
        <f>'Forward Ranks'!BG13</f>
        <v>0.82850241545893721</v>
      </c>
      <c r="AC13" s="1">
        <f>'Forward Ranks'!BH13</f>
        <v>0.89613526570048307</v>
      </c>
      <c r="AD13" s="1">
        <f>'Forward Ranks'!BI13</f>
        <v>0.22946859903381642</v>
      </c>
      <c r="AE13" s="1">
        <f>'Forward Ranks'!BJ13</f>
        <v>4.3478260869565216E-2</v>
      </c>
      <c r="AF13">
        <f>'Forward Ranks'!BL13</f>
        <v>0</v>
      </c>
      <c r="AG13" s="1">
        <f>'Forward Ranks'!BQ13</f>
        <v>0.47342995169082125</v>
      </c>
      <c r="AH13" s="1">
        <f>'Forward Ranks'!BR13</f>
        <v>0.15458937198067632</v>
      </c>
      <c r="AI13" s="1">
        <f>'Forward Ranks'!BS13</f>
        <v>0.10144927536231885</v>
      </c>
      <c r="AJ13" s="1">
        <f>'Forward Ranks'!BT13</f>
        <v>0.27053140096618356</v>
      </c>
      <c r="AL13" s="2">
        <f>'Forward Ranks'!BX13</f>
        <v>0.36473429951690822</v>
      </c>
      <c r="AN13" t="str">
        <f>'Forward Ranks'!B13</f>
        <v>ANA</v>
      </c>
      <c r="AO13">
        <f>'F on ice'!E13</f>
        <v>34</v>
      </c>
      <c r="AP13" s="2">
        <f>'Impact Score Math'!E13</f>
        <v>0.57114228456913829</v>
      </c>
      <c r="AQ13">
        <f>'Impact Score Math'!G13</f>
        <v>215</v>
      </c>
      <c r="AT13" s="1">
        <f>'Forward Ranks'!CJ13</f>
        <v>0.2391304347826087</v>
      </c>
      <c r="AU13" s="1">
        <f>'Forward Ranks'!CK13</f>
        <v>0.19323671497584541</v>
      </c>
      <c r="AW13">
        <f>'Forward Ranks'!BC13</f>
        <v>13.774509803921999</v>
      </c>
      <c r="AY13">
        <v>13</v>
      </c>
      <c r="BA13" s="1">
        <f>'Impact Score Math'!S13</f>
        <v>0.5591182364729459</v>
      </c>
      <c r="BB13" s="1">
        <f>'Impact Score Math'!T13</f>
        <v>0.37875751503006011</v>
      </c>
      <c r="BD13">
        <f>'Forward Ranks'!CN13</f>
        <v>2</v>
      </c>
      <c r="BE13">
        <f>'Forward Ranks'!CO13</f>
        <v>9</v>
      </c>
      <c r="BF13">
        <f>'Forward Ranks'!CP13</f>
        <v>11</v>
      </c>
      <c r="BH13" t="str">
        <f t="shared" si="0"/>
        <v>13:46</v>
      </c>
      <c r="BI13" t="str">
        <f t="shared" si="1"/>
        <v>Forward</v>
      </c>
      <c r="BJ13" t="str">
        <f t="shared" si="2"/>
        <v>Average</v>
      </c>
      <c r="BL13" s="187">
        <f t="shared" ca="1" si="3"/>
        <v>45329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0.8188405797101449</v>
      </c>
      <c r="D14" s="1">
        <f>'Forward Ranks'!J14</f>
        <v>0.53140096618357491</v>
      </c>
      <c r="E14" s="1">
        <f>'Forward Ranks'!K14</f>
        <v>0.34782608695652173</v>
      </c>
      <c r="F14" s="1">
        <f>'Forward Ranks'!L14</f>
        <v>0.84057971014492749</v>
      </c>
      <c r="G14">
        <f>'Forward Ranks'!N14</f>
        <v>0</v>
      </c>
      <c r="H14" s="1">
        <f>'Forward Ranks'!S14</f>
        <v>0.53140096618357491</v>
      </c>
      <c r="I14" s="1">
        <f>'Forward Ranks'!T14</f>
        <v>0.20289855072463769</v>
      </c>
      <c r="J14" s="1">
        <f>'Forward Ranks'!U14</f>
        <v>0.26570048309178745</v>
      </c>
      <c r="K14" s="1">
        <f>'Forward Ranks'!V14</f>
        <v>0.27053140096618356</v>
      </c>
      <c r="L14">
        <f>'Forward Ranks'!X14</f>
        <v>0</v>
      </c>
      <c r="M14" s="1">
        <f>'Forward Ranks'!AC14</f>
        <v>0.53864734299516903</v>
      </c>
      <c r="N14" s="1">
        <f>'Forward Ranks'!AD14</f>
        <v>0.59661835748792269</v>
      </c>
      <c r="O14" s="1">
        <f>'Forward Ranks'!AE14</f>
        <v>0.31642512077294688</v>
      </c>
      <c r="P14" s="1">
        <f>'Forward Ranks'!AF14</f>
        <v>0.46376811594202899</v>
      </c>
      <c r="Q14">
        <f>'Forward Ranks'!AH14</f>
        <v>0</v>
      </c>
      <c r="R14" s="1">
        <f>'Forward Ranks'!AM14</f>
        <v>0.25120772946859904</v>
      </c>
      <c r="S14" s="1">
        <f>'Forward Ranks'!AN14</f>
        <v>0.33574879227053139</v>
      </c>
      <c r="T14" s="1">
        <f>'Forward Ranks'!AO14</f>
        <v>0.24637681159420291</v>
      </c>
      <c r="U14" s="1">
        <f>'Forward Ranks'!AP14</f>
        <v>0.40338164251207731</v>
      </c>
      <c r="V14">
        <f>'Forward Ranks'!AR14</f>
        <v>0</v>
      </c>
      <c r="W14" s="1">
        <f>'Forward Ranks'!AW14</f>
        <v>0.11835748792270531</v>
      </c>
      <c r="X14" s="1">
        <f>'Forward Ranks'!AX14</f>
        <v>0.20048309178743962</v>
      </c>
      <c r="Y14" s="1">
        <f>'Forward Ranks'!AY14</f>
        <v>0.20772946859903382</v>
      </c>
      <c r="Z14" s="1">
        <f>'Forward Ranks'!AZ14</f>
        <v>0.17874396135265699</v>
      </c>
      <c r="AA14">
        <f>'Forward Ranks'!BB14</f>
        <v>0</v>
      </c>
      <c r="AB14" s="1">
        <f>'Forward Ranks'!BG14</f>
        <v>0.46376811594202899</v>
      </c>
      <c r="AC14" s="1">
        <f>'Forward Ranks'!BH14</f>
        <v>0.75845410628019327</v>
      </c>
      <c r="AD14" s="1">
        <f>'Forward Ranks'!BI14</f>
        <v>0.21014492753623187</v>
      </c>
      <c r="AE14" s="1">
        <f>'Forward Ranks'!BJ14</f>
        <v>0.18357487922705315</v>
      </c>
      <c r="AF14">
        <f>'Forward Ranks'!BL14</f>
        <v>0</v>
      </c>
      <c r="AG14" s="1">
        <f>'Forward Ranks'!BQ14</f>
        <v>0.72705314009661837</v>
      </c>
      <c r="AH14" s="1">
        <f>'Forward Ranks'!BR14</f>
        <v>0.57729468599033817</v>
      </c>
      <c r="AI14" s="1">
        <f>'Forward Ranks'!BS14</f>
        <v>0.27053140096618356</v>
      </c>
      <c r="AJ14" s="1">
        <f>'Forward Ranks'!BT14</f>
        <v>0.72705314009661837</v>
      </c>
      <c r="AL14" s="2">
        <f>'Forward Ranks'!BX14</f>
        <v>0.43961352657004832</v>
      </c>
      <c r="AN14" t="str">
        <f>'Forward Ranks'!B14</f>
        <v>L.A</v>
      </c>
      <c r="AO14">
        <f>'F on ice'!E14</f>
        <v>44</v>
      </c>
      <c r="AP14" s="2">
        <f>'Impact Score Math'!E14</f>
        <v>0.56513026052104209</v>
      </c>
      <c r="AQ14">
        <f>'Impact Score Math'!G14</f>
        <v>218</v>
      </c>
      <c r="AT14" s="1">
        <f>'Forward Ranks'!CJ14</f>
        <v>0.30676328502415456</v>
      </c>
      <c r="AU14" s="1">
        <f>'Forward Ranks'!CK14</f>
        <v>0.8719806763285024</v>
      </c>
      <c r="AW14">
        <f>'Forward Ranks'!BC14</f>
        <v>12.154545454545</v>
      </c>
      <c r="AY14">
        <v>14</v>
      </c>
      <c r="BA14" s="1">
        <f>'Impact Score Math'!S14</f>
        <v>0.69138276553106215</v>
      </c>
      <c r="BB14" s="1">
        <f>'Impact Score Math'!T14</f>
        <v>0.49899799599198397</v>
      </c>
      <c r="BD14">
        <f>'Forward Ranks'!CN14</f>
        <v>6</v>
      </c>
      <c r="BE14">
        <f>'Forward Ranks'!CO14</f>
        <v>5</v>
      </c>
      <c r="BF14">
        <f>'Forward Ranks'!CP14</f>
        <v>11</v>
      </c>
      <c r="BH14" t="str">
        <f t="shared" si="0"/>
        <v>12:09</v>
      </c>
      <c r="BI14" t="str">
        <f t="shared" si="1"/>
        <v>Forward</v>
      </c>
      <c r="BJ14" t="str">
        <f t="shared" si="2"/>
        <v>Average</v>
      </c>
      <c r="BL14" s="187">
        <f t="shared" ca="1" si="3"/>
        <v>45329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0.22222222222222221</v>
      </c>
      <c r="D15" s="1">
        <f>'Forward Ranks'!J15</f>
        <v>0.6376811594202898</v>
      </c>
      <c r="E15" s="1">
        <f>'Forward Ranks'!K15</f>
        <v>0.3671497584541063</v>
      </c>
      <c r="F15" s="1">
        <f>'Forward Ranks'!L15</f>
        <v>0.49516908212560384</v>
      </c>
      <c r="G15">
        <f>'Forward Ranks'!N15</f>
        <v>0</v>
      </c>
      <c r="H15" s="1">
        <f>'Forward Ranks'!S15</f>
        <v>0.893719806763285</v>
      </c>
      <c r="I15" s="1">
        <f>'Forward Ranks'!T15</f>
        <v>0.22463768115942029</v>
      </c>
      <c r="J15" s="1">
        <f>'Forward Ranks'!U15</f>
        <v>0.31159420289855072</v>
      </c>
      <c r="K15" s="1">
        <f>'Forward Ranks'!V15</f>
        <v>0.58937198067632846</v>
      </c>
      <c r="L15">
        <f>'Forward Ranks'!X15</f>
        <v>0</v>
      </c>
      <c r="M15" s="1">
        <f>'Forward Ranks'!AC15</f>
        <v>0.14975845410628019</v>
      </c>
      <c r="N15" s="1">
        <f>'Forward Ranks'!AD15</f>
        <v>0.46859903381642515</v>
      </c>
      <c r="O15" s="1">
        <f>'Forward Ranks'!AE15</f>
        <v>0.57004830917874394</v>
      </c>
      <c r="P15" s="1">
        <f>'Forward Ranks'!AF15</f>
        <v>0.10386473429951691</v>
      </c>
      <c r="Q15">
        <f>'Forward Ranks'!AH15</f>
        <v>0</v>
      </c>
      <c r="R15" s="1">
        <f>'Forward Ranks'!AM15</f>
        <v>0.40821256038647341</v>
      </c>
      <c r="S15" s="1">
        <f>'Forward Ranks'!AN15</f>
        <v>0.64975845410628019</v>
      </c>
      <c r="T15" s="1">
        <f>'Forward Ranks'!AO15</f>
        <v>0.45652173913043476</v>
      </c>
      <c r="U15" s="1">
        <f>'Forward Ranks'!AP15</f>
        <v>0.56763285024154586</v>
      </c>
      <c r="V15">
        <f>'Forward Ranks'!AR15</f>
        <v>0</v>
      </c>
      <c r="W15" s="1">
        <f>'Forward Ranks'!AW15</f>
        <v>0.30676328502415456</v>
      </c>
      <c r="X15" s="1">
        <f>'Forward Ranks'!AX15</f>
        <v>0.78260869565217395</v>
      </c>
      <c r="Y15" s="1">
        <f>'Forward Ranks'!AY15</f>
        <v>0.36956521739130432</v>
      </c>
      <c r="Z15" s="1">
        <f>'Forward Ranks'!AZ15</f>
        <v>0.39130434782608697</v>
      </c>
      <c r="AA15">
        <f>'Forward Ranks'!BB15</f>
        <v>0</v>
      </c>
      <c r="AB15" s="1">
        <f>'Forward Ranks'!BG15</f>
        <v>0.72705314009661837</v>
      </c>
      <c r="AC15" s="1">
        <f>'Forward Ranks'!BH15</f>
        <v>0.606280193236715</v>
      </c>
      <c r="AD15" s="1">
        <f>'Forward Ranks'!BI15</f>
        <v>0.46618357487922707</v>
      </c>
      <c r="AE15" s="1">
        <f>'Forward Ranks'!BJ15</f>
        <v>0.66908212560386471</v>
      </c>
      <c r="AF15">
        <f>'Forward Ranks'!BL15</f>
        <v>0</v>
      </c>
      <c r="AG15" s="1">
        <f>'Forward Ranks'!BQ15</f>
        <v>0.16425120772946861</v>
      </c>
      <c r="AH15" s="1">
        <f>'Forward Ranks'!BR15</f>
        <v>0.57971014492753625</v>
      </c>
      <c r="AI15" s="1">
        <f>'Forward Ranks'!BS15</f>
        <v>0.41545893719806765</v>
      </c>
      <c r="AJ15" s="1">
        <f>'Forward Ranks'!BT15</f>
        <v>0.26328502415458938</v>
      </c>
      <c r="AL15" s="2">
        <f>'Forward Ranks'!BX15</f>
        <v>0.26570048309178745</v>
      </c>
      <c r="AN15" t="str">
        <f>'Forward Ranks'!B15</f>
        <v>MTL</v>
      </c>
      <c r="AO15">
        <f>'F on ice'!E15</f>
        <v>23</v>
      </c>
      <c r="AP15" s="2">
        <f>'Impact Score Math'!E15</f>
        <v>0.4649298597194389</v>
      </c>
      <c r="AQ15">
        <f>'Impact Score Math'!G15</f>
        <v>268</v>
      </c>
      <c r="AT15" s="1">
        <f>'Forward Ranks'!CJ15</f>
        <v>0.60869565217391308</v>
      </c>
      <c r="AU15" s="1">
        <f>'Forward Ranks'!CK15</f>
        <v>0.41545893719806765</v>
      </c>
      <c r="AW15">
        <f>'Forward Ranks'!BC15</f>
        <v>13.207246376812</v>
      </c>
      <c r="AY15">
        <v>15</v>
      </c>
      <c r="BA15" s="1">
        <f>'Impact Score Math'!S15</f>
        <v>0.51503006012024044</v>
      </c>
      <c r="BB15" s="1">
        <f>'Impact Score Math'!T15</f>
        <v>0.31863727454909818</v>
      </c>
      <c r="BD15">
        <f>'Forward Ranks'!CN15</f>
        <v>6</v>
      </c>
      <c r="BE15">
        <f>'Forward Ranks'!CO15</f>
        <v>3</v>
      </c>
      <c r="BF15">
        <f>'Forward Ranks'!CP15</f>
        <v>9</v>
      </c>
      <c r="BH15" t="str">
        <f t="shared" si="0"/>
        <v>13:12</v>
      </c>
      <c r="BI15" t="str">
        <f t="shared" si="1"/>
        <v>Forward</v>
      </c>
      <c r="BJ15" t="str">
        <f t="shared" si="2"/>
        <v>Average</v>
      </c>
      <c r="BL15" s="187">
        <f t="shared" ca="1" si="3"/>
        <v>45329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0.57971014492753625</v>
      </c>
      <c r="D16" s="1">
        <f>'Forward Ranks'!J16</f>
        <v>0.66425120772946855</v>
      </c>
      <c r="E16" s="1">
        <f>'Forward Ranks'!K16</f>
        <v>0.27777777777777779</v>
      </c>
      <c r="F16" s="1">
        <f>'Forward Ranks'!L16</f>
        <v>0.66183574879227058</v>
      </c>
      <c r="G16">
        <f>'Forward Ranks'!N16</f>
        <v>0</v>
      </c>
      <c r="H16" s="1">
        <f>'Forward Ranks'!S16</f>
        <v>5.5555555555555552E-2</v>
      </c>
      <c r="I16" s="1">
        <f>'Forward Ranks'!T16</f>
        <v>0.64251207729468596</v>
      </c>
      <c r="J16" s="1">
        <f>'Forward Ranks'!U16</f>
        <v>0.76086956521739135</v>
      </c>
      <c r="K16" s="1">
        <f>'Forward Ranks'!V16</f>
        <v>0.33333333333333331</v>
      </c>
      <c r="L16">
        <f>'Forward Ranks'!X16</f>
        <v>0</v>
      </c>
      <c r="M16" s="1">
        <f>'Forward Ranks'!AC16</f>
        <v>9.9033816425120769E-2</v>
      </c>
      <c r="N16" s="1">
        <f>'Forward Ranks'!AD16</f>
        <v>6.0386473429951688E-2</v>
      </c>
      <c r="O16" s="1">
        <f>'Forward Ranks'!AE16</f>
        <v>4.5893719806763288E-2</v>
      </c>
      <c r="P16" s="1">
        <f>'Forward Ranks'!AF16</f>
        <v>4.1062801932367152E-2</v>
      </c>
      <c r="Q16">
        <f>'Forward Ranks'!AH16</f>
        <v>0</v>
      </c>
      <c r="R16" s="1">
        <f>'Forward Ranks'!AM16</f>
        <v>0.90096618357487923</v>
      </c>
      <c r="S16" s="1">
        <f>'Forward Ranks'!AN16</f>
        <v>0.85748792270531404</v>
      </c>
      <c r="T16" s="1">
        <f>'Forward Ranks'!AO16</f>
        <v>0.51932367149758452</v>
      </c>
      <c r="U16" s="1">
        <f>'Forward Ranks'!AP16</f>
        <v>0.87681159420289856</v>
      </c>
      <c r="V16">
        <f>'Forward Ranks'!AR16</f>
        <v>0</v>
      </c>
      <c r="W16" s="1">
        <f>'Forward Ranks'!AW16</f>
        <v>0.14009661835748793</v>
      </c>
      <c r="X16" s="1">
        <f>'Forward Ranks'!AX16</f>
        <v>3.6231884057971016E-2</v>
      </c>
      <c r="Y16" s="1">
        <f>'Forward Ranks'!AY16</f>
        <v>2.8985507246376812E-2</v>
      </c>
      <c r="Z16" s="1">
        <f>'Forward Ranks'!AZ16</f>
        <v>5.5555555555555552E-2</v>
      </c>
      <c r="AA16">
        <f>'Forward Ranks'!BB16</f>
        <v>0</v>
      </c>
      <c r="AB16" s="1">
        <f>'Forward Ranks'!BG16</f>
        <v>0.85507246376811596</v>
      </c>
      <c r="AC16" s="1">
        <f>'Forward Ranks'!BH16</f>
        <v>0.99033816425120769</v>
      </c>
      <c r="AD16" s="1">
        <f>'Forward Ranks'!BI16</f>
        <v>0.18840579710144928</v>
      </c>
      <c r="AE16" s="1">
        <f>'Forward Ranks'!BJ16</f>
        <v>6.0386473429951688E-2</v>
      </c>
      <c r="AF16">
        <f>'Forward Ranks'!BL16</f>
        <v>0</v>
      </c>
      <c r="AG16" s="1">
        <f>'Forward Ranks'!BQ16</f>
        <v>0.29468599033816423</v>
      </c>
      <c r="AH16" s="1">
        <f>'Forward Ranks'!BR16</f>
        <v>0.25362318840579712</v>
      </c>
      <c r="AI16" s="1">
        <f>'Forward Ranks'!BS16</f>
        <v>7.7294685990338161E-2</v>
      </c>
      <c r="AJ16" s="1">
        <f>'Forward Ranks'!BT16</f>
        <v>0.24396135265700483</v>
      </c>
      <c r="AL16" s="2">
        <f>'Forward Ranks'!BX16</f>
        <v>0.34299516908212563</v>
      </c>
      <c r="AN16" t="str">
        <f>'Forward Ranks'!B16</f>
        <v>WSH</v>
      </c>
      <c r="AO16">
        <f>'F on ice'!E16</f>
        <v>43</v>
      </c>
      <c r="AP16" s="2">
        <f>'Impact Score Math'!E16</f>
        <v>0.56312625250501003</v>
      </c>
      <c r="AQ16">
        <f>'Impact Score Math'!G16</f>
        <v>219</v>
      </c>
      <c r="AT16" s="1">
        <f>'Forward Ranks'!CJ16</f>
        <v>0.80193236714975846</v>
      </c>
      <c r="AU16" s="1">
        <f>'Forward Ranks'!CK16</f>
        <v>7.9710144927536225E-2</v>
      </c>
      <c r="AW16">
        <f>'Forward Ranks'!BC16</f>
        <v>13.910852713178</v>
      </c>
      <c r="AY16">
        <v>16</v>
      </c>
      <c r="BA16" s="1">
        <f>'Impact Score Math'!S16</f>
        <v>0.70541082164328661</v>
      </c>
      <c r="BB16" s="1">
        <f>'Impact Score Math'!T16</f>
        <v>0.22444889779559118</v>
      </c>
      <c r="BD16">
        <f>'Forward Ranks'!CN16</f>
        <v>2</v>
      </c>
      <c r="BE16">
        <f>'Forward Ranks'!CO16</f>
        <v>11</v>
      </c>
      <c r="BF16">
        <f>'Forward Ranks'!CP16</f>
        <v>13</v>
      </c>
      <c r="BH16" t="str">
        <f t="shared" si="0"/>
        <v>13:55</v>
      </c>
      <c r="BI16" t="str">
        <f t="shared" si="1"/>
        <v>Forward</v>
      </c>
      <c r="BJ16" t="str">
        <f t="shared" si="2"/>
        <v>Average</v>
      </c>
      <c r="BL16" s="187">
        <f t="shared" ca="1" si="3"/>
        <v>45329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0.85990338164251212</v>
      </c>
      <c r="D17" s="1">
        <f>'Forward Ranks'!J17</f>
        <v>0.41304347826086957</v>
      </c>
      <c r="E17" s="1">
        <f>'Forward Ranks'!K17</f>
        <v>0.80434782608695654</v>
      </c>
      <c r="F17" s="1">
        <f>'Forward Ranks'!L17</f>
        <v>0.74879227053140096</v>
      </c>
      <c r="G17">
        <f>'Forward Ranks'!N17</f>
        <v>0</v>
      </c>
      <c r="H17" s="1">
        <f>'Forward Ranks'!S17</f>
        <v>0.84299516908212557</v>
      </c>
      <c r="I17" s="1">
        <f>'Forward Ranks'!T17</f>
        <v>0.84299516908212557</v>
      </c>
      <c r="J17" s="1">
        <f>'Forward Ranks'!U17</f>
        <v>0.85748792270531404</v>
      </c>
      <c r="K17" s="1">
        <f>'Forward Ranks'!V17</f>
        <v>0.87922705314009664</v>
      </c>
      <c r="L17">
        <f>'Forward Ranks'!X17</f>
        <v>0</v>
      </c>
      <c r="M17" s="1">
        <f>'Forward Ranks'!AC17</f>
        <v>0.53381642512077299</v>
      </c>
      <c r="N17" s="1">
        <f>'Forward Ranks'!AD17</f>
        <v>0.18115942028985507</v>
      </c>
      <c r="O17" s="1">
        <f>'Forward Ranks'!AE17</f>
        <v>0.13285024154589373</v>
      </c>
      <c r="P17" s="1">
        <f>'Forward Ranks'!AF17</f>
        <v>0.13768115942028986</v>
      </c>
      <c r="Q17">
        <f>'Forward Ranks'!AH17</f>
        <v>0</v>
      </c>
      <c r="R17" s="1">
        <f>'Forward Ranks'!AM17</f>
        <v>0.89855072463768115</v>
      </c>
      <c r="S17" s="1">
        <f>'Forward Ranks'!AN17</f>
        <v>0.4251207729468599</v>
      </c>
      <c r="T17" s="1">
        <f>'Forward Ranks'!AO17</f>
        <v>0.74637681159420288</v>
      </c>
      <c r="U17" s="1">
        <f>'Forward Ranks'!AP17</f>
        <v>0.77536231884057971</v>
      </c>
      <c r="V17">
        <f>'Forward Ranks'!AR17</f>
        <v>0</v>
      </c>
      <c r="W17" s="1">
        <f>'Forward Ranks'!AW17</f>
        <v>0.30193236714975846</v>
      </c>
      <c r="X17" s="1">
        <f>'Forward Ranks'!AX17</f>
        <v>0.19806763285024154</v>
      </c>
      <c r="Y17" s="1">
        <f>'Forward Ranks'!AY17</f>
        <v>0.16183574879227053</v>
      </c>
      <c r="Z17" s="1">
        <f>'Forward Ranks'!AZ17</f>
        <v>0.10869565217391304</v>
      </c>
      <c r="AA17">
        <f>'Forward Ranks'!BB17</f>
        <v>0</v>
      </c>
      <c r="AB17" s="1">
        <f>'Forward Ranks'!BG17</f>
        <v>0.80434782608695654</v>
      </c>
      <c r="AC17" s="1">
        <f>'Forward Ranks'!BH17</f>
        <v>0.81159420289855078</v>
      </c>
      <c r="AD17" s="1">
        <f>'Forward Ranks'!BI17</f>
        <v>0.66666666666666663</v>
      </c>
      <c r="AE17" s="1">
        <f>'Forward Ranks'!BJ17</f>
        <v>0.30434782608695654</v>
      </c>
      <c r="AF17">
        <f>'Forward Ranks'!BL17</f>
        <v>0</v>
      </c>
      <c r="AG17" s="1">
        <f>'Forward Ranks'!BQ17</f>
        <v>0.76328502415458932</v>
      </c>
      <c r="AH17" s="1">
        <f>'Forward Ranks'!BR17</f>
        <v>0.24396135265700483</v>
      </c>
      <c r="AI17" s="1">
        <f>'Forward Ranks'!BS17</f>
        <v>0.47101449275362317</v>
      </c>
      <c r="AJ17" s="1">
        <f>'Forward Ranks'!BT17</f>
        <v>0.4251207729468599</v>
      </c>
      <c r="AL17" s="2">
        <f>'Forward Ranks'!BX17</f>
        <v>0.7439613526570048</v>
      </c>
      <c r="AN17" t="str">
        <f>'Forward Ranks'!B17</f>
        <v>BUF</v>
      </c>
      <c r="AO17">
        <f>'F on ice'!E17</f>
        <v>41</v>
      </c>
      <c r="AP17" s="2">
        <f>'Impact Score Math'!E17</f>
        <v>0.8296593186372746</v>
      </c>
      <c r="AQ17">
        <f>'Impact Score Math'!G17</f>
        <v>86</v>
      </c>
      <c r="AT17" s="1">
        <f>'Forward Ranks'!CJ17</f>
        <v>0.17874396135265699</v>
      </c>
      <c r="AU17" s="1">
        <f>'Forward Ranks'!CK17</f>
        <v>0.6280193236714976</v>
      </c>
      <c r="AW17">
        <f>'Forward Ranks'!BC17</f>
        <v>13.620731707317001</v>
      </c>
      <c r="AY17">
        <v>17</v>
      </c>
      <c r="BA17" s="1">
        <f>'Impact Score Math'!S17</f>
        <v>0.87775551102204408</v>
      </c>
      <c r="BB17" s="1">
        <f>'Impact Score Math'!T17</f>
        <v>0.36272545090180358</v>
      </c>
      <c r="BD17">
        <f>'Forward Ranks'!CN17</f>
        <v>10</v>
      </c>
      <c r="BE17">
        <f>'Forward Ranks'!CO17</f>
        <v>13</v>
      </c>
      <c r="BF17">
        <f>'Forward Ranks'!CP17</f>
        <v>23</v>
      </c>
      <c r="BH17" t="str">
        <f t="shared" si="0"/>
        <v>13:37</v>
      </c>
      <c r="BI17" t="str">
        <f t="shared" si="1"/>
        <v>Forward</v>
      </c>
      <c r="BJ17" t="str">
        <f t="shared" si="2"/>
        <v>Great</v>
      </c>
      <c r="BL17" s="187">
        <f t="shared" ca="1" si="3"/>
        <v>45329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0.15942028985507245</v>
      </c>
      <c r="D18" s="1">
        <f>'Forward Ranks'!J18</f>
        <v>0.3140096618357488</v>
      </c>
      <c r="E18" s="1">
        <f>'Forward Ranks'!K18</f>
        <v>0.66666666666666663</v>
      </c>
      <c r="F18" s="1">
        <f>'Forward Ranks'!L18</f>
        <v>0.16425120772946861</v>
      </c>
      <c r="G18">
        <f>'Forward Ranks'!N18</f>
        <v>0</v>
      </c>
      <c r="H18" s="1">
        <f>'Forward Ranks'!S18</f>
        <v>0.40579710144927539</v>
      </c>
      <c r="I18" s="1">
        <f>'Forward Ranks'!T18</f>
        <v>0.4251207729468599</v>
      </c>
      <c r="J18" s="1">
        <f>'Forward Ranks'!U18</f>
        <v>0.40338164251207731</v>
      </c>
      <c r="K18" s="1">
        <f>'Forward Ranks'!V18</f>
        <v>0.40579710144927539</v>
      </c>
      <c r="L18">
        <f>'Forward Ranks'!X18</f>
        <v>0</v>
      </c>
      <c r="M18" s="1">
        <f>'Forward Ranks'!AC18</f>
        <v>0.36956521739130432</v>
      </c>
      <c r="N18" s="1">
        <f>'Forward Ranks'!AD18</f>
        <v>0.38405797101449274</v>
      </c>
      <c r="O18" s="1">
        <f>'Forward Ranks'!AE18</f>
        <v>0.63526570048309183</v>
      </c>
      <c r="P18" s="1">
        <f>'Forward Ranks'!AF18</f>
        <v>0.57971014492753625</v>
      </c>
      <c r="Q18">
        <f>'Forward Ranks'!AH18</f>
        <v>0</v>
      </c>
      <c r="R18" s="1">
        <f>'Forward Ranks'!AM18</f>
        <v>0.1111111111111111</v>
      </c>
      <c r="S18" s="1">
        <f>'Forward Ranks'!AN18</f>
        <v>0.27536231884057971</v>
      </c>
      <c r="T18" s="1">
        <f>'Forward Ranks'!AO18</f>
        <v>0.72946859903381644</v>
      </c>
      <c r="U18" s="1">
        <f>'Forward Ranks'!AP18</f>
        <v>0.17391304347826086</v>
      </c>
      <c r="V18">
        <f>'Forward Ranks'!AR18</f>
        <v>0</v>
      </c>
      <c r="W18" s="1">
        <f>'Forward Ranks'!AW18</f>
        <v>0.2608695652173913</v>
      </c>
      <c r="X18" s="1">
        <f>'Forward Ranks'!AX18</f>
        <v>0.10144927536231885</v>
      </c>
      <c r="Y18" s="1">
        <f>'Forward Ranks'!AY18</f>
        <v>0.46135265700483091</v>
      </c>
      <c r="Z18" s="1">
        <f>'Forward Ranks'!AZ18</f>
        <v>0.32608695652173914</v>
      </c>
      <c r="AA18">
        <f>'Forward Ranks'!BB18</f>
        <v>0</v>
      </c>
      <c r="AB18" s="1">
        <f>'Forward Ranks'!BG18</f>
        <v>0.78985507246376807</v>
      </c>
      <c r="AC18" s="1">
        <f>'Forward Ranks'!BH18</f>
        <v>0.35265700483091789</v>
      </c>
      <c r="AD18" s="1">
        <f>'Forward Ranks'!BI18</f>
        <v>0.92753623188405798</v>
      </c>
      <c r="AE18" s="1">
        <f>'Forward Ranks'!BJ18</f>
        <v>0.91304347826086951</v>
      </c>
      <c r="AF18">
        <f>'Forward Ranks'!BL18</f>
        <v>0</v>
      </c>
      <c r="AG18" s="1">
        <f>'Forward Ranks'!BQ18</f>
        <v>0.20531400966183574</v>
      </c>
      <c r="AH18" s="1">
        <f>'Forward Ranks'!BR18</f>
        <v>0.28985507246376813</v>
      </c>
      <c r="AI18" s="1">
        <f>'Forward Ranks'!BS18</f>
        <v>0.69323671497584538</v>
      </c>
      <c r="AJ18" s="1">
        <f>'Forward Ranks'!BT18</f>
        <v>0.26811594202898553</v>
      </c>
      <c r="AL18" s="2">
        <f>'Forward Ranks'!BX18</f>
        <v>0.17874396135265699</v>
      </c>
      <c r="AN18" t="str">
        <f>'Forward Ranks'!B18</f>
        <v>SEA</v>
      </c>
      <c r="AO18">
        <f>'F on ice'!E18</f>
        <v>47</v>
      </c>
      <c r="AP18" s="2">
        <f>'Impact Score Math'!E18</f>
        <v>0.37875751503006011</v>
      </c>
      <c r="AQ18">
        <f>'Impact Score Math'!G18</f>
        <v>311</v>
      </c>
      <c r="AT18" s="1">
        <f>'Forward Ranks'!CJ18</f>
        <v>0.71739130434782605</v>
      </c>
      <c r="AU18" s="1">
        <f>'Forward Ranks'!CK18</f>
        <v>0.2922705314009662</v>
      </c>
      <c r="AW18">
        <f>'Forward Ranks'!BC18</f>
        <v>13.524468085105999</v>
      </c>
      <c r="AY18">
        <v>18</v>
      </c>
      <c r="BA18" s="1">
        <f>'Impact Score Math'!S18</f>
        <v>0.39078156312625251</v>
      </c>
      <c r="BB18" s="1">
        <f>'Impact Score Math'!T18</f>
        <v>0.5410821643286573</v>
      </c>
      <c r="BD18">
        <f>'Forward Ranks'!CN18</f>
        <v>6</v>
      </c>
      <c r="BE18">
        <f>'Forward Ranks'!CO18</f>
        <v>9</v>
      </c>
      <c r="BF18">
        <f>'Forward Ranks'!CP18</f>
        <v>15</v>
      </c>
      <c r="BH18" t="str">
        <f t="shared" si="0"/>
        <v>13:31</v>
      </c>
      <c r="BI18" t="str">
        <f t="shared" si="1"/>
        <v>Forward</v>
      </c>
      <c r="BJ18" t="str">
        <f t="shared" si="2"/>
        <v>Below Average</v>
      </c>
      <c r="BL18" s="187">
        <f t="shared" ca="1" si="3"/>
        <v>45329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0.17391304347826086</v>
      </c>
      <c r="D19" s="1">
        <f>'Forward Ranks'!J19</f>
        <v>0.33574879227053139</v>
      </c>
      <c r="E19" s="1">
        <f>'Forward Ranks'!K19</f>
        <v>3.3816425120772944E-2</v>
      </c>
      <c r="F19" s="1">
        <f>'Forward Ranks'!L19</f>
        <v>0.22946859903381642</v>
      </c>
      <c r="G19">
        <f>'Forward Ranks'!N19</f>
        <v>0</v>
      </c>
      <c r="H19" s="1">
        <f>'Forward Ranks'!S19</f>
        <v>0.27053140096618356</v>
      </c>
      <c r="I19" s="1">
        <f>'Forward Ranks'!T19</f>
        <v>3.140096618357488E-2</v>
      </c>
      <c r="J19" s="1">
        <f>'Forward Ranks'!U19</f>
        <v>9.1787439613526575E-2</v>
      </c>
      <c r="K19" s="1">
        <f>'Forward Ranks'!V19</f>
        <v>3.6231884057971016E-2</v>
      </c>
      <c r="L19">
        <f>'Forward Ranks'!X19</f>
        <v>0</v>
      </c>
      <c r="M19" s="1">
        <f>'Forward Ranks'!AC19</f>
        <v>6.7632850241545889E-2</v>
      </c>
      <c r="N19" s="1">
        <f>'Forward Ranks'!AD19</f>
        <v>0.42753623188405798</v>
      </c>
      <c r="O19" s="1">
        <f>'Forward Ranks'!AE19</f>
        <v>5.7971014492753624E-2</v>
      </c>
      <c r="P19" s="1">
        <f>'Forward Ranks'!AF19</f>
        <v>0.12318840579710146</v>
      </c>
      <c r="Q19">
        <f>'Forward Ranks'!AH19</f>
        <v>0</v>
      </c>
      <c r="R19" s="1">
        <f>'Forward Ranks'!AM19</f>
        <v>0.40338164251207731</v>
      </c>
      <c r="S19" s="1">
        <f>'Forward Ranks'!AN19</f>
        <v>0.48550724637681159</v>
      </c>
      <c r="T19" s="1">
        <f>'Forward Ranks'!AO19</f>
        <v>0.22222222222222221</v>
      </c>
      <c r="U19" s="1">
        <f>'Forward Ranks'!AP19</f>
        <v>0.34541062801932365</v>
      </c>
      <c r="V19">
        <f>'Forward Ranks'!AR19</f>
        <v>0</v>
      </c>
      <c r="W19" s="1">
        <f>'Forward Ranks'!AW19</f>
        <v>0.55555555555555558</v>
      </c>
      <c r="X19" s="1">
        <f>'Forward Ranks'!AX19</f>
        <v>0.95410628019323673</v>
      </c>
      <c r="Y19" s="1">
        <f>'Forward Ranks'!AY19</f>
        <v>7.2463768115942032E-2</v>
      </c>
      <c r="Z19" s="1">
        <f>'Forward Ranks'!AZ19</f>
        <v>0.66666666666666663</v>
      </c>
      <c r="AA19">
        <f>'Forward Ranks'!BB19</f>
        <v>0</v>
      </c>
      <c r="AB19" s="1">
        <f>'Forward Ranks'!BG19</f>
        <v>0.81400966183574874</v>
      </c>
      <c r="AC19" s="1">
        <f>'Forward Ranks'!BH19</f>
        <v>0.13043478260869565</v>
      </c>
      <c r="AD19" s="1">
        <f>'Forward Ranks'!BI19</f>
        <v>3.864734299516908E-2</v>
      </c>
      <c r="AE19" s="1">
        <f>'Forward Ranks'!BJ19</f>
        <v>1.932367149758454E-2</v>
      </c>
      <c r="AF19">
        <f>'Forward Ranks'!BL19</f>
        <v>0</v>
      </c>
      <c r="AG19" s="1">
        <f>'Forward Ranks'!BQ19</f>
        <v>0.10628019323671498</v>
      </c>
      <c r="AH19" s="1">
        <f>'Forward Ranks'!BR19</f>
        <v>0.32608695652173914</v>
      </c>
      <c r="AI19" s="1">
        <f>'Forward Ranks'!BS19</f>
        <v>1.4492753623188406E-2</v>
      </c>
      <c r="AJ19" s="1">
        <f>'Forward Ranks'!BT19</f>
        <v>0.12318840579710146</v>
      </c>
      <c r="AL19" s="2">
        <f>'Forward Ranks'!BX19</f>
        <v>8.9371980676328497E-2</v>
      </c>
      <c r="AN19" t="str">
        <f>'Forward Ranks'!B19</f>
        <v>S.J</v>
      </c>
      <c r="AO19">
        <f>'F on ice'!E19</f>
        <v>28</v>
      </c>
      <c r="AP19" s="2">
        <f>'Impact Score Math'!E19</f>
        <v>0.30861723446893785</v>
      </c>
      <c r="AQ19">
        <f>'Impact Score Math'!G19</f>
        <v>346</v>
      </c>
      <c r="AT19" s="1">
        <f>'Forward Ranks'!CJ19</f>
        <v>0.71739130434782605</v>
      </c>
      <c r="AU19" s="1">
        <f>'Forward Ranks'!CK19</f>
        <v>0.15217391304347827</v>
      </c>
      <c r="AW19">
        <f>'Forward Ranks'!BC19</f>
        <v>13.670833333333</v>
      </c>
      <c r="AY19">
        <v>19</v>
      </c>
      <c r="BA19" s="1">
        <f>'Impact Score Math'!S19</f>
        <v>0.33466933867735471</v>
      </c>
      <c r="BB19" s="1">
        <f>'Impact Score Math'!T19</f>
        <v>0.38076152304609218</v>
      </c>
      <c r="BD19">
        <f>'Forward Ranks'!CN19</f>
        <v>3</v>
      </c>
      <c r="BE19">
        <f>'Forward Ranks'!CO19</f>
        <v>1</v>
      </c>
      <c r="BF19">
        <f>'Forward Ranks'!CP19</f>
        <v>4</v>
      </c>
      <c r="BH19" t="str">
        <f t="shared" si="0"/>
        <v>13:40</v>
      </c>
      <c r="BI19" t="str">
        <f t="shared" si="1"/>
        <v>Forward</v>
      </c>
      <c r="BJ19" t="str">
        <f t="shared" si="2"/>
        <v>Below Average</v>
      </c>
      <c r="BL19" s="187">
        <f t="shared" ca="1" si="3"/>
        <v>45329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0.3888888888888889</v>
      </c>
      <c r="D20" s="1">
        <f>'Forward Ranks'!J20</f>
        <v>0.21497584541062803</v>
      </c>
      <c r="E20" s="1">
        <f>'Forward Ranks'!K20</f>
        <v>0.79468599033816423</v>
      </c>
      <c r="F20" s="1">
        <f>'Forward Ranks'!L20</f>
        <v>0.33333333333333331</v>
      </c>
      <c r="G20">
        <f>'Forward Ranks'!N20</f>
        <v>0</v>
      </c>
      <c r="H20" s="1">
        <f>'Forward Ranks'!S20</f>
        <v>0.95169082125603865</v>
      </c>
      <c r="I20" s="1">
        <f>'Forward Ranks'!T20</f>
        <v>0.77777777777777779</v>
      </c>
      <c r="J20" s="1">
        <f>'Forward Ranks'!U20</f>
        <v>0.72222222222222221</v>
      </c>
      <c r="K20" s="1">
        <f>'Forward Ranks'!V20</f>
        <v>0.93961352657004826</v>
      </c>
      <c r="L20">
        <f>'Forward Ranks'!X20</f>
        <v>0</v>
      </c>
      <c r="M20" s="1">
        <f>'Forward Ranks'!AC20</f>
        <v>0.48792270531400966</v>
      </c>
      <c r="N20" s="1">
        <f>'Forward Ranks'!AD20</f>
        <v>0.33816425120772947</v>
      </c>
      <c r="O20" s="1">
        <f>'Forward Ranks'!AE20</f>
        <v>0.35024154589371981</v>
      </c>
      <c r="P20" s="1">
        <f>'Forward Ranks'!AF20</f>
        <v>0.49275362318840582</v>
      </c>
      <c r="Q20">
        <f>'Forward Ranks'!AH20</f>
        <v>0</v>
      </c>
      <c r="R20" s="1">
        <f>'Forward Ranks'!AM20</f>
        <v>0.22222222222222221</v>
      </c>
      <c r="S20" s="1">
        <f>'Forward Ranks'!AN20</f>
        <v>0.1280193236714976</v>
      </c>
      <c r="T20" s="1">
        <f>'Forward Ranks'!AO20</f>
        <v>0.70289855072463769</v>
      </c>
      <c r="U20" s="1">
        <f>'Forward Ranks'!AP20</f>
        <v>0.12318840579710146</v>
      </c>
      <c r="V20">
        <f>'Forward Ranks'!AR20</f>
        <v>0</v>
      </c>
      <c r="W20" s="1">
        <f>'Forward Ranks'!AW20</f>
        <v>0.18115942028985507</v>
      </c>
      <c r="X20" s="1">
        <f>'Forward Ranks'!AX20</f>
        <v>0.30676328502415456</v>
      </c>
      <c r="Y20" s="1">
        <f>'Forward Ranks'!AY20</f>
        <v>0.56038647342995174</v>
      </c>
      <c r="Z20" s="1">
        <f>'Forward Ranks'!AZ20</f>
        <v>0.3671497584541063</v>
      </c>
      <c r="AA20">
        <f>'Forward Ranks'!BB20</f>
        <v>0</v>
      </c>
      <c r="AB20" s="1">
        <f>'Forward Ranks'!BG20</f>
        <v>0.21739130434782608</v>
      </c>
      <c r="AC20" s="1">
        <f>'Forward Ranks'!BH20</f>
        <v>0.91304347826086951</v>
      </c>
      <c r="AD20" s="1">
        <f>'Forward Ranks'!BI20</f>
        <v>0.91062801932367154</v>
      </c>
      <c r="AE20" s="1">
        <f>'Forward Ranks'!BJ20</f>
        <v>0.75120772946859904</v>
      </c>
      <c r="AF20">
        <f>'Forward Ranks'!BL20</f>
        <v>0</v>
      </c>
      <c r="AG20" s="1">
        <f>'Forward Ranks'!BQ20</f>
        <v>0.38164251207729466</v>
      </c>
      <c r="AH20" s="1">
        <f>'Forward Ranks'!BR20</f>
        <v>0.20772946859903382</v>
      </c>
      <c r="AI20" s="1">
        <f>'Forward Ranks'!BS20</f>
        <v>0.6280193236714976</v>
      </c>
      <c r="AJ20" s="1">
        <f>'Forward Ranks'!BT20</f>
        <v>0.38164251207729466</v>
      </c>
      <c r="AL20" s="2">
        <f>'Forward Ranks'!BX20</f>
        <v>0.43236714975845408</v>
      </c>
      <c r="AN20" t="str">
        <f>'Forward Ranks'!B20</f>
        <v>N.J</v>
      </c>
      <c r="AO20">
        <f>'F on ice'!E20</f>
        <v>46</v>
      </c>
      <c r="AP20" s="2">
        <f>'Impact Score Math'!E20</f>
        <v>0.46292585170340683</v>
      </c>
      <c r="AQ20">
        <f>'Impact Score Math'!G20</f>
        <v>269</v>
      </c>
      <c r="AT20" s="1">
        <f>'Forward Ranks'!CJ20</f>
        <v>0.90338164251207731</v>
      </c>
      <c r="AU20" s="1">
        <f>'Forward Ranks'!CK20</f>
        <v>3.6231884057971016E-2</v>
      </c>
      <c r="AW20">
        <f>'Forward Ranks'!BC20</f>
        <v>10.482246376812</v>
      </c>
      <c r="AY20">
        <v>20</v>
      </c>
      <c r="BA20" s="1">
        <f>'Impact Score Math'!S20</f>
        <v>0.48697394789579157</v>
      </c>
      <c r="BB20" s="1">
        <f>'Impact Score Math'!T20</f>
        <v>0.5230460921843687</v>
      </c>
      <c r="BD20">
        <f>'Forward Ranks'!CN20</f>
        <v>11</v>
      </c>
      <c r="BE20">
        <f>'Forward Ranks'!CO20</f>
        <v>10</v>
      </c>
      <c r="BF20">
        <f>'Forward Ranks'!CP20</f>
        <v>21</v>
      </c>
      <c r="BH20" t="str">
        <f t="shared" si="0"/>
        <v>10:29</v>
      </c>
      <c r="BI20" t="str">
        <f t="shared" si="1"/>
        <v>Forward</v>
      </c>
      <c r="BJ20" t="str">
        <f t="shared" si="2"/>
        <v>Average</v>
      </c>
      <c r="BL20" s="187">
        <f t="shared" ca="1" si="3"/>
        <v>45329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0.74879227053140096</v>
      </c>
      <c r="D21" s="1">
        <f>'Forward Ranks'!J21</f>
        <v>0.67391304347826086</v>
      </c>
      <c r="E21" s="1">
        <f>'Forward Ranks'!K21</f>
        <v>0.26328502415458938</v>
      </c>
      <c r="F21" s="1">
        <f>'Forward Ranks'!L21</f>
        <v>0.67632850241545894</v>
      </c>
      <c r="G21">
        <f>'Forward Ranks'!N21</f>
        <v>0</v>
      </c>
      <c r="H21" s="1">
        <f>'Forward Ranks'!S21</f>
        <v>0.27053140096618356</v>
      </c>
      <c r="I21" s="1">
        <f>'Forward Ranks'!T21</f>
        <v>0.21014492753623187</v>
      </c>
      <c r="J21" s="1">
        <f>'Forward Ranks'!U21</f>
        <v>0.40338164251207731</v>
      </c>
      <c r="K21" s="1">
        <f>'Forward Ranks'!V21</f>
        <v>0.15942028985507245</v>
      </c>
      <c r="L21">
        <f>'Forward Ranks'!X21</f>
        <v>0</v>
      </c>
      <c r="M21" s="1">
        <f>'Forward Ranks'!AC21</f>
        <v>6.7632850241545889E-2</v>
      </c>
      <c r="N21" s="1">
        <f>'Forward Ranks'!AD21</f>
        <v>9.9033816425120769E-2</v>
      </c>
      <c r="O21" s="1">
        <f>'Forward Ranks'!AE21</f>
        <v>0.11352657004830918</v>
      </c>
      <c r="P21" s="1">
        <f>'Forward Ranks'!AF21</f>
        <v>5.0724637681159424E-2</v>
      </c>
      <c r="Q21">
        <f>'Forward Ranks'!AH21</f>
        <v>0</v>
      </c>
      <c r="R21" s="1">
        <f>'Forward Ranks'!AM21</f>
        <v>0.82367149758454106</v>
      </c>
      <c r="S21" s="1">
        <f>'Forward Ranks'!AN21</f>
        <v>0.81159420289855078</v>
      </c>
      <c r="T21" s="1">
        <f>'Forward Ranks'!AO21</f>
        <v>0.21014492753623187</v>
      </c>
      <c r="U21" s="1">
        <f>'Forward Ranks'!AP21</f>
        <v>0.71014492753623193</v>
      </c>
      <c r="V21">
        <f>'Forward Ranks'!AR21</f>
        <v>0</v>
      </c>
      <c r="W21" s="1">
        <f>'Forward Ranks'!AW21</f>
        <v>0.1570048309178744</v>
      </c>
      <c r="X21" s="1">
        <f>'Forward Ranks'!AX21</f>
        <v>8.6956521739130432E-2</v>
      </c>
      <c r="Y21" s="1">
        <f>'Forward Ranks'!AY21</f>
        <v>0.40579710144927539</v>
      </c>
      <c r="Z21" s="1">
        <f>'Forward Ranks'!AZ21</f>
        <v>0.10144927536231885</v>
      </c>
      <c r="AA21">
        <f>'Forward Ranks'!BB21</f>
        <v>0</v>
      </c>
      <c r="AB21" s="1">
        <f>'Forward Ranks'!BG21</f>
        <v>0.35024154589371981</v>
      </c>
      <c r="AC21" s="1">
        <f>'Forward Ranks'!BH21</f>
        <v>0.36473429951690822</v>
      </c>
      <c r="AD21" s="1">
        <f>'Forward Ranks'!BI21</f>
        <v>0.19565217391304349</v>
      </c>
      <c r="AE21" s="1">
        <f>'Forward Ranks'!BJ21</f>
        <v>0.18357487922705315</v>
      </c>
      <c r="AF21">
        <f>'Forward Ranks'!BL21</f>
        <v>0</v>
      </c>
      <c r="AG21" s="1">
        <f>'Forward Ranks'!BQ21</f>
        <v>0.37681159420289856</v>
      </c>
      <c r="AH21" s="1">
        <f>'Forward Ranks'!BR21</f>
        <v>0.30917874396135264</v>
      </c>
      <c r="AI21" s="1">
        <f>'Forward Ranks'!BS21</f>
        <v>0.15217391304347827</v>
      </c>
      <c r="AJ21" s="1">
        <f>'Forward Ranks'!BT21</f>
        <v>0.25845410628019322</v>
      </c>
      <c r="AL21" s="2">
        <f>'Forward Ranks'!BX21</f>
        <v>0.26811594202898553</v>
      </c>
      <c r="AN21" t="str">
        <f>'Forward Ranks'!B21</f>
        <v>CBJ</v>
      </c>
      <c r="AO21">
        <f>'F on ice'!E21</f>
        <v>45</v>
      </c>
      <c r="AP21" s="2">
        <f>'Impact Score Math'!E21</f>
        <v>0.39879759519038077</v>
      </c>
      <c r="AQ21">
        <f>'Impact Score Math'!G21</f>
        <v>301</v>
      </c>
      <c r="AT21" s="1">
        <f>'Forward Ranks'!CJ21</f>
        <v>0.2318840579710145</v>
      </c>
      <c r="AU21" s="1">
        <f>'Forward Ranks'!CK21</f>
        <v>0.61111111111111116</v>
      </c>
      <c r="AW21">
        <f>'Forward Ranks'!BC21</f>
        <v>11.469259259258999</v>
      </c>
      <c r="AY21">
        <v>21</v>
      </c>
      <c r="BA21" s="1">
        <f>'Impact Score Math'!S21</f>
        <v>0.67334669338677355</v>
      </c>
      <c r="BB21" s="1">
        <f>'Impact Score Math'!T21</f>
        <v>0.20240480961923848</v>
      </c>
      <c r="BD21">
        <f>'Forward Ranks'!CN21</f>
        <v>4</v>
      </c>
      <c r="BE21">
        <f>'Forward Ranks'!CO21</f>
        <v>5</v>
      </c>
      <c r="BF21">
        <f>'Forward Ranks'!CP21</f>
        <v>9</v>
      </c>
      <c r="BH21" t="str">
        <f t="shared" si="0"/>
        <v>11:28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45329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4.8309178743961352E-2</v>
      </c>
      <c r="D22" s="1">
        <f>'Forward Ranks'!J22</f>
        <v>0.23429951690821257</v>
      </c>
      <c r="E22" s="1">
        <f>'Forward Ranks'!K22</f>
        <v>8.9371980676328497E-2</v>
      </c>
      <c r="F22" s="1">
        <f>'Forward Ranks'!L22</f>
        <v>0.15217391304347827</v>
      </c>
      <c r="G22">
        <f>'Forward Ranks'!N22</f>
        <v>0</v>
      </c>
      <c r="H22" s="1">
        <f>'Forward Ranks'!S22</f>
        <v>0.4420289855072464</v>
      </c>
      <c r="I22" s="1">
        <f>'Forward Ranks'!T22</f>
        <v>0.14009661835748793</v>
      </c>
      <c r="J22" s="1">
        <f>'Forward Ranks'!U22</f>
        <v>0.14734299516908211</v>
      </c>
      <c r="K22" s="1">
        <f>'Forward Ranks'!V22</f>
        <v>0.16666666666666666</v>
      </c>
      <c r="L22">
        <f>'Forward Ranks'!X22</f>
        <v>0</v>
      </c>
      <c r="M22" s="1">
        <f>'Forward Ranks'!AC22</f>
        <v>7.4879227053140096E-2</v>
      </c>
      <c r="N22" s="1">
        <f>'Forward Ranks'!AD22</f>
        <v>0.18840579710144928</v>
      </c>
      <c r="O22" s="1">
        <f>'Forward Ranks'!AE22</f>
        <v>0.5748792270531401</v>
      </c>
      <c r="P22" s="1">
        <f>'Forward Ranks'!AF22</f>
        <v>0.16425120772946861</v>
      </c>
      <c r="Q22">
        <f>'Forward Ranks'!AH22</f>
        <v>0</v>
      </c>
      <c r="R22" s="1">
        <f>'Forward Ranks'!AM22</f>
        <v>0.10386473429951691</v>
      </c>
      <c r="S22" s="1">
        <f>'Forward Ranks'!AN22</f>
        <v>0.33091787439613529</v>
      </c>
      <c r="T22" s="1">
        <f>'Forward Ranks'!AO22</f>
        <v>0.12560386473429952</v>
      </c>
      <c r="U22" s="1">
        <f>'Forward Ranks'!AP22</f>
        <v>0.25120772946859904</v>
      </c>
      <c r="V22">
        <f>'Forward Ranks'!AR22</f>
        <v>0</v>
      </c>
      <c r="W22" s="1">
        <f>'Forward Ranks'!AW22</f>
        <v>0.21739130434782608</v>
      </c>
      <c r="X22" s="1">
        <f>'Forward Ranks'!AX22</f>
        <v>0.47826086956521741</v>
      </c>
      <c r="Y22" s="1">
        <f>'Forward Ranks'!AY22</f>
        <v>0.72705314009661837</v>
      </c>
      <c r="Z22" s="1">
        <f>'Forward Ranks'!AZ22</f>
        <v>0.45169082125603865</v>
      </c>
      <c r="AA22">
        <f>'Forward Ranks'!BB22</f>
        <v>0</v>
      </c>
      <c r="AB22" s="1">
        <f>'Forward Ranks'!BG22</f>
        <v>0.27777777777777779</v>
      </c>
      <c r="AC22" s="1">
        <f>'Forward Ranks'!BH22</f>
        <v>0.34299516908212563</v>
      </c>
      <c r="AD22" s="1">
        <f>'Forward Ranks'!BI22</f>
        <v>0.14975845410628019</v>
      </c>
      <c r="AE22" s="1">
        <f>'Forward Ranks'!BJ22</f>
        <v>0.42270531400966183</v>
      </c>
      <c r="AF22">
        <f>'Forward Ranks'!BL22</f>
        <v>0</v>
      </c>
      <c r="AG22" s="1">
        <f>'Forward Ranks'!BQ22</f>
        <v>1.932367149758454E-2</v>
      </c>
      <c r="AH22" s="1">
        <f>'Forward Ranks'!BR22</f>
        <v>0.13526570048309178</v>
      </c>
      <c r="AI22" s="1">
        <f>'Forward Ranks'!BS22</f>
        <v>0.18115942028985507</v>
      </c>
      <c r="AJ22" s="1">
        <f>'Forward Ranks'!BT22</f>
        <v>9.6618357487922704E-2</v>
      </c>
      <c r="AL22" s="2">
        <f>'Forward Ranks'!BX22</f>
        <v>5.3140096618357488E-2</v>
      </c>
      <c r="AN22" t="str">
        <f>'Forward Ranks'!B22</f>
        <v>STL</v>
      </c>
      <c r="AO22">
        <f>'F on ice'!E22</f>
        <v>46</v>
      </c>
      <c r="AP22" s="2">
        <f>'Impact Score Math'!E22</f>
        <v>0.21643286573146292</v>
      </c>
      <c r="AQ22">
        <f>'Impact Score Math'!G22</f>
        <v>392</v>
      </c>
      <c r="AT22" s="1">
        <f>'Forward Ranks'!CJ22</f>
        <v>0.10869565217391304</v>
      </c>
      <c r="AU22" s="1">
        <f>'Forward Ranks'!CK22</f>
        <v>0.77053140096618356</v>
      </c>
      <c r="AW22">
        <f>'Forward Ranks'!BC22</f>
        <v>11.048550724638</v>
      </c>
      <c r="AY22">
        <v>22</v>
      </c>
      <c r="BA22" s="1">
        <f>'Impact Score Math'!S22</f>
        <v>0.25851703406813625</v>
      </c>
      <c r="BB22" s="1">
        <f>'Impact Score Math'!T22</f>
        <v>0.30260521042084171</v>
      </c>
      <c r="BD22">
        <f>'Forward Ranks'!CN22</f>
        <v>5</v>
      </c>
      <c r="BE22">
        <f>'Forward Ranks'!CO22</f>
        <v>4</v>
      </c>
      <c r="BF22">
        <f>'Forward Ranks'!CP22</f>
        <v>9</v>
      </c>
      <c r="BH22" t="str">
        <f t="shared" si="0"/>
        <v>11:03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45329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0.95652173913043481</v>
      </c>
      <c r="D23" s="1">
        <f>'Forward Ranks'!J23</f>
        <v>0.92270531400966183</v>
      </c>
      <c r="E23" s="1">
        <f>'Forward Ranks'!K23</f>
        <v>0.80434782608695654</v>
      </c>
      <c r="F23" s="1">
        <f>'Forward Ranks'!L23</f>
        <v>0.9371980676328503</v>
      </c>
      <c r="G23">
        <f>'Forward Ranks'!N23</f>
        <v>0</v>
      </c>
      <c r="H23" s="1">
        <f>'Forward Ranks'!S23</f>
        <v>0.54106280193236711</v>
      </c>
      <c r="I23" s="1">
        <f>'Forward Ranks'!T23</f>
        <v>0.72463768115942029</v>
      </c>
      <c r="J23" s="1">
        <f>'Forward Ranks'!U23</f>
        <v>0.78019323671497587</v>
      </c>
      <c r="K23" s="1">
        <f>'Forward Ranks'!V23</f>
        <v>0.66183574879227058</v>
      </c>
      <c r="L23">
        <f>'Forward Ranks'!X23</f>
        <v>0</v>
      </c>
      <c r="M23" s="1">
        <f>'Forward Ranks'!AC23</f>
        <v>0.65700483091787443</v>
      </c>
      <c r="N23" s="1">
        <f>'Forward Ranks'!AD23</f>
        <v>0.41545893719806765</v>
      </c>
      <c r="O23" s="1">
        <f>'Forward Ranks'!AE23</f>
        <v>7.7294685990338161E-2</v>
      </c>
      <c r="P23" s="1">
        <f>'Forward Ranks'!AF23</f>
        <v>0.33091787439613529</v>
      </c>
      <c r="Q23">
        <f>'Forward Ranks'!AH23</f>
        <v>0</v>
      </c>
      <c r="R23" s="1">
        <f>'Forward Ranks'!AM23</f>
        <v>0.98792270531400961</v>
      </c>
      <c r="S23" s="1">
        <f>'Forward Ranks'!AN23</f>
        <v>0.96135265700483097</v>
      </c>
      <c r="T23" s="1">
        <f>'Forward Ranks'!AO23</f>
        <v>0.87439613526570048</v>
      </c>
      <c r="U23" s="1">
        <f>'Forward Ranks'!AP23</f>
        <v>0.97584541062801933</v>
      </c>
      <c r="V23">
        <f>'Forward Ranks'!AR23</f>
        <v>0</v>
      </c>
      <c r="W23" s="1">
        <f>'Forward Ranks'!AW23</f>
        <v>0.55072463768115942</v>
      </c>
      <c r="X23" s="1">
        <f>'Forward Ranks'!AX23</f>
        <v>0.3888888888888889</v>
      </c>
      <c r="Y23" s="1">
        <f>'Forward Ranks'!AY23</f>
        <v>4.1062801932367152E-2</v>
      </c>
      <c r="Z23" s="1">
        <f>'Forward Ranks'!AZ23</f>
        <v>0.22705314009661837</v>
      </c>
      <c r="AA23">
        <f>'Forward Ranks'!BB23</f>
        <v>0</v>
      </c>
      <c r="AB23" s="1">
        <f>'Forward Ranks'!BG23</f>
        <v>0.96135265700483097</v>
      </c>
      <c r="AC23" s="1">
        <f>'Forward Ranks'!BH23</f>
        <v>0.98550724637681164</v>
      </c>
      <c r="AD23" s="1">
        <f>'Forward Ranks'!BI23</f>
        <v>0.48550724637681159</v>
      </c>
      <c r="AE23" s="1">
        <f>'Forward Ranks'!BJ23</f>
        <v>0.13768115942028986</v>
      </c>
      <c r="AF23">
        <f>'Forward Ranks'!BL23</f>
        <v>0</v>
      </c>
      <c r="AG23" s="1">
        <f>'Forward Ranks'!BQ23</f>
        <v>0.9251207729468599</v>
      </c>
      <c r="AH23" s="1">
        <f>'Forward Ranks'!BR23</f>
        <v>0.79710144927536231</v>
      </c>
      <c r="AI23" s="1">
        <f>'Forward Ranks'!BS23</f>
        <v>0.40338164251207731</v>
      </c>
      <c r="AJ23" s="1">
        <f>'Forward Ranks'!BT23</f>
        <v>0.81400966183574874</v>
      </c>
      <c r="AL23" s="2">
        <f>'Forward Ranks'!BX23</f>
        <v>0.90821256038647347</v>
      </c>
      <c r="AN23" t="str">
        <f>'Forward Ranks'!B23</f>
        <v>NYR</v>
      </c>
      <c r="AO23">
        <f>'F on ice'!E23</f>
        <v>47</v>
      </c>
      <c r="AP23" s="2">
        <f>'Impact Score Math'!E23</f>
        <v>0.96793587174348694</v>
      </c>
      <c r="AQ23">
        <f>'Impact Score Math'!G23</f>
        <v>17</v>
      </c>
      <c r="AT23" s="1">
        <f>'Forward Ranks'!CJ23</f>
        <v>0.60869565217391308</v>
      </c>
      <c r="AU23" s="1">
        <f>'Forward Ranks'!CK23</f>
        <v>0.74637681159420288</v>
      </c>
      <c r="AW23">
        <f>'Forward Ranks'!BC23</f>
        <v>15.123758865248</v>
      </c>
      <c r="AY23">
        <v>23</v>
      </c>
      <c r="BA23" s="1">
        <f>'Impact Score Math'!S23</f>
        <v>0.97795591182364727</v>
      </c>
      <c r="BB23" s="1">
        <f>'Impact Score Math'!T23</f>
        <v>0.53907815631262523</v>
      </c>
      <c r="BD23">
        <f>'Forward Ranks'!CN23</f>
        <v>8</v>
      </c>
      <c r="BE23">
        <f>'Forward Ranks'!CO23</f>
        <v>14</v>
      </c>
      <c r="BF23">
        <f>'Forward Ranks'!CP23</f>
        <v>22</v>
      </c>
      <c r="BH23" t="str">
        <f t="shared" si="0"/>
        <v>15:07</v>
      </c>
      <c r="BI23" t="str">
        <f t="shared" si="1"/>
        <v>Forward</v>
      </c>
      <c r="BJ23" t="str">
        <f t="shared" si="2"/>
        <v>Elite</v>
      </c>
      <c r="BL23" s="187">
        <f t="shared" ca="1" si="3"/>
        <v>45329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0.39855072463768115</v>
      </c>
      <c r="D24" s="1">
        <f>'Forward Ranks'!J24</f>
        <v>0.49758454106280192</v>
      </c>
      <c r="E24" s="1">
        <f>'Forward Ranks'!K24</f>
        <v>0.53140096618357491</v>
      </c>
      <c r="F24" s="1">
        <f>'Forward Ranks'!L24</f>
        <v>0.55797101449275366</v>
      </c>
      <c r="G24">
        <f>'Forward Ranks'!N24</f>
        <v>0</v>
      </c>
      <c r="H24" s="1">
        <f>'Forward Ranks'!S24</f>
        <v>0.13043478260869565</v>
      </c>
      <c r="I24" s="1">
        <f>'Forward Ranks'!T24</f>
        <v>0.9371980676328503</v>
      </c>
      <c r="J24" s="1">
        <f>'Forward Ranks'!U24</f>
        <v>0.76086956521739135</v>
      </c>
      <c r="K24" s="1">
        <f>'Forward Ranks'!V24</f>
        <v>0.69565217391304346</v>
      </c>
      <c r="L24">
        <f>'Forward Ranks'!X24</f>
        <v>0</v>
      </c>
      <c r="M24" s="1">
        <f>'Forward Ranks'!AC24</f>
        <v>0.55072463768115942</v>
      </c>
      <c r="N24" s="1">
        <f>'Forward Ranks'!AD24</f>
        <v>0.43719806763285024</v>
      </c>
      <c r="O24" s="1">
        <f>'Forward Ranks'!AE24</f>
        <v>0.24154589371980675</v>
      </c>
      <c r="P24" s="1">
        <f>'Forward Ranks'!AF24</f>
        <v>0.45652173913043476</v>
      </c>
      <c r="Q24">
        <f>'Forward Ranks'!AH24</f>
        <v>0</v>
      </c>
      <c r="R24" s="1">
        <f>'Forward Ranks'!AM24</f>
        <v>0.7560386473429952</v>
      </c>
      <c r="S24" s="1">
        <f>'Forward Ranks'!AN24</f>
        <v>0.65942028985507251</v>
      </c>
      <c r="T24" s="1">
        <f>'Forward Ranks'!AO24</f>
        <v>0.76811594202898548</v>
      </c>
      <c r="U24" s="1">
        <f>'Forward Ranks'!AP24</f>
        <v>0.74637681159420288</v>
      </c>
      <c r="V24">
        <f>'Forward Ranks'!AR24</f>
        <v>0</v>
      </c>
      <c r="W24" s="1">
        <f>'Forward Ranks'!AW24</f>
        <v>0.7560386473429952</v>
      </c>
      <c r="X24" s="1">
        <f>'Forward Ranks'!AX24</f>
        <v>0.58695652173913049</v>
      </c>
      <c r="Y24" s="1">
        <f>'Forward Ranks'!AY24</f>
        <v>0.26570048309178745</v>
      </c>
      <c r="Z24" s="1">
        <f>'Forward Ranks'!AZ24</f>
        <v>0.69323671497584538</v>
      </c>
      <c r="AA24">
        <f>'Forward Ranks'!BB24</f>
        <v>0</v>
      </c>
      <c r="AB24" s="1">
        <f>'Forward Ranks'!BG24</f>
        <v>0.37922705314009664</v>
      </c>
      <c r="AC24" s="1">
        <f>'Forward Ranks'!BH24</f>
        <v>0.22946859903381642</v>
      </c>
      <c r="AD24" s="1">
        <f>'Forward Ranks'!BI24</f>
        <v>0.48067632850241548</v>
      </c>
      <c r="AE24" s="1">
        <f>'Forward Ranks'!BJ24</f>
        <v>0.28502415458937197</v>
      </c>
      <c r="AF24">
        <f>'Forward Ranks'!BL24</f>
        <v>0</v>
      </c>
      <c r="AG24" s="1">
        <f>'Forward Ranks'!BQ24</f>
        <v>0.43236714975845408</v>
      </c>
      <c r="AH24" s="1">
        <f>'Forward Ranks'!BR24</f>
        <v>0.45652173913043476</v>
      </c>
      <c r="AI24" s="1">
        <f>'Forward Ranks'!BS24</f>
        <v>0.35265700483091789</v>
      </c>
      <c r="AJ24" s="1">
        <f>'Forward Ranks'!BT24</f>
        <v>0.50483091787439616</v>
      </c>
      <c r="AL24" s="2">
        <f>'Forward Ranks'!BX24</f>
        <v>0.60144927536231885</v>
      </c>
      <c r="AN24" t="str">
        <f>'Forward Ranks'!B24</f>
        <v>WSH</v>
      </c>
      <c r="AO24">
        <f>'F on ice'!E24</f>
        <v>45</v>
      </c>
      <c r="AP24" s="2">
        <f>'Impact Score Math'!E24</f>
        <v>0.64929859719438876</v>
      </c>
      <c r="AQ24">
        <f>'Impact Score Math'!G24</f>
        <v>176</v>
      </c>
      <c r="AT24" s="1">
        <f>'Forward Ranks'!CJ24</f>
        <v>0.91304347826086951</v>
      </c>
      <c r="AU24" s="1">
        <f>'Forward Ranks'!CK24</f>
        <v>0.30193236714975846</v>
      </c>
      <c r="AW24">
        <f>'Forward Ranks'!BC24</f>
        <v>11.665925925926</v>
      </c>
      <c r="AY24">
        <v>24</v>
      </c>
      <c r="BA24" s="1">
        <f>'Impact Score Math'!S24</f>
        <v>0.63927855711422843</v>
      </c>
      <c r="BB24" s="1">
        <f>'Impact Score Math'!T24</f>
        <v>0.64929859719438876</v>
      </c>
      <c r="BD24">
        <f>'Forward Ranks'!CN24</f>
        <v>3</v>
      </c>
      <c r="BE24">
        <f>'Forward Ranks'!CO24</f>
        <v>14</v>
      </c>
      <c r="BF24">
        <f>'Forward Ranks'!CP24</f>
        <v>17</v>
      </c>
      <c r="BH24" t="str">
        <f t="shared" si="0"/>
        <v>11:40</v>
      </c>
      <c r="BI24" t="str">
        <f t="shared" si="1"/>
        <v>Forward</v>
      </c>
      <c r="BJ24" t="str">
        <f t="shared" si="2"/>
        <v>Good</v>
      </c>
      <c r="BL24" s="187">
        <f t="shared" ca="1" si="3"/>
        <v>45329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0.93236714975845414</v>
      </c>
      <c r="D25" s="1">
        <f>'Forward Ranks'!J25</f>
        <v>0.98309178743961356</v>
      </c>
      <c r="E25" s="1">
        <f>'Forward Ranks'!K25</f>
        <v>0.73188405797101452</v>
      </c>
      <c r="F25" s="1">
        <f>'Forward Ranks'!L25</f>
        <v>0.97342995169082125</v>
      </c>
      <c r="G25">
        <f>'Forward Ranks'!N25</f>
        <v>0</v>
      </c>
      <c r="H25" s="1">
        <f>'Forward Ranks'!S25</f>
        <v>0.75362318840579712</v>
      </c>
      <c r="I25" s="1">
        <f>'Forward Ranks'!T25</f>
        <v>0.14009661835748793</v>
      </c>
      <c r="J25" s="1">
        <f>'Forward Ranks'!U25</f>
        <v>4.5893719806763288E-2</v>
      </c>
      <c r="K25" s="1">
        <f>'Forward Ranks'!V25</f>
        <v>0.39613526570048307</v>
      </c>
      <c r="L25">
        <f>'Forward Ranks'!X25</f>
        <v>0</v>
      </c>
      <c r="M25" s="1">
        <f>'Forward Ranks'!AC25</f>
        <v>0.12318840579710146</v>
      </c>
      <c r="N25" s="1">
        <f>'Forward Ranks'!AD25</f>
        <v>0.19323671497584541</v>
      </c>
      <c r="O25" s="1">
        <f>'Forward Ranks'!AE25</f>
        <v>0.79951690821256038</v>
      </c>
      <c r="P25" s="1">
        <f>'Forward Ranks'!AF25</f>
        <v>0.30676328502415456</v>
      </c>
      <c r="Q25">
        <f>'Forward Ranks'!AH25</f>
        <v>0</v>
      </c>
      <c r="R25" s="1">
        <f>'Forward Ranks'!AM25</f>
        <v>0.97826086956521741</v>
      </c>
      <c r="S25" s="1">
        <f>'Forward Ranks'!AN25</f>
        <v>0.98309178743961356</v>
      </c>
      <c r="T25" s="1">
        <f>'Forward Ranks'!AO25</f>
        <v>0.84782608695652173</v>
      </c>
      <c r="U25" s="1">
        <f>'Forward Ranks'!AP25</f>
        <v>0.97826086956521741</v>
      </c>
      <c r="V25">
        <f>'Forward Ranks'!AR25</f>
        <v>0</v>
      </c>
      <c r="W25" s="1">
        <f>'Forward Ranks'!AW25</f>
        <v>0.51449275362318836</v>
      </c>
      <c r="X25" s="1">
        <f>'Forward Ranks'!AX25</f>
        <v>0.3888888888888889</v>
      </c>
      <c r="Y25" s="1">
        <f>'Forward Ranks'!AY25</f>
        <v>0.82125603864734298</v>
      </c>
      <c r="Z25" s="1">
        <f>'Forward Ranks'!AZ25</f>
        <v>0.52173913043478259</v>
      </c>
      <c r="AA25">
        <f>'Forward Ranks'!BB25</f>
        <v>0</v>
      </c>
      <c r="AB25" s="1">
        <f>'Forward Ranks'!BG25</f>
        <v>0.76811594202898548</v>
      </c>
      <c r="AC25" s="1">
        <f>'Forward Ranks'!BH25</f>
        <v>0.72463768115942029</v>
      </c>
      <c r="AD25" s="1">
        <f>'Forward Ranks'!BI25</f>
        <v>0.4420289855072464</v>
      </c>
      <c r="AE25" s="1">
        <f>'Forward Ranks'!BJ25</f>
        <v>0.75120772946859904</v>
      </c>
      <c r="AF25">
        <f>'Forward Ranks'!BL25</f>
        <v>0</v>
      </c>
      <c r="AG25" s="1">
        <f>'Forward Ranks'!BQ25</f>
        <v>0.66908212560386471</v>
      </c>
      <c r="AH25" s="1">
        <f>'Forward Ranks'!BR25</f>
        <v>0.8091787439613527</v>
      </c>
      <c r="AI25" s="1">
        <f>'Forward Ranks'!BS25</f>
        <v>0.8623188405797102</v>
      </c>
      <c r="AJ25" s="1">
        <f>'Forward Ranks'!BT25</f>
        <v>0.85507246376811596</v>
      </c>
      <c r="AL25" s="2">
        <f>'Forward Ranks'!BX25</f>
        <v>0.73188405797101452</v>
      </c>
      <c r="AN25" t="str">
        <f>'Forward Ranks'!B25</f>
        <v>NYI</v>
      </c>
      <c r="AO25">
        <f>'F on ice'!E25</f>
        <v>48</v>
      </c>
      <c r="AP25" s="2">
        <f>'Impact Score Math'!E25</f>
        <v>0.8176352705410822</v>
      </c>
      <c r="AQ25">
        <f>'Impact Score Math'!G25</f>
        <v>92</v>
      </c>
      <c r="AT25" s="1">
        <f>'Forward Ranks'!CJ25</f>
        <v>0.17391304347826086</v>
      </c>
      <c r="AU25" s="1">
        <f>'Forward Ranks'!CK25</f>
        <v>0.45652173913043476</v>
      </c>
      <c r="AW25">
        <f>'Forward Ranks'!BC25</f>
        <v>13.438194444443999</v>
      </c>
      <c r="AY25">
        <v>25</v>
      </c>
      <c r="BA25" s="1">
        <f>'Impact Score Math'!S25</f>
        <v>0.95390781563126248</v>
      </c>
      <c r="BB25" s="1">
        <f>'Impact Score Math'!T25</f>
        <v>0.41883767535070138</v>
      </c>
      <c r="BD25">
        <f>'Forward Ranks'!CN25</f>
        <v>10</v>
      </c>
      <c r="BE25">
        <f>'Forward Ranks'!CO25</f>
        <v>5</v>
      </c>
      <c r="BF25">
        <f>'Forward Ranks'!CP25</f>
        <v>15</v>
      </c>
      <c r="BH25" t="str">
        <f t="shared" si="0"/>
        <v>13:26</v>
      </c>
      <c r="BI25" t="str">
        <f t="shared" si="1"/>
        <v>Forward</v>
      </c>
      <c r="BJ25" t="str">
        <f t="shared" si="2"/>
        <v>Great</v>
      </c>
      <c r="BL25" s="187">
        <f t="shared" ca="1" si="3"/>
        <v>45329</v>
      </c>
    </row>
    <row r="26" spans="1:64" x14ac:dyDescent="0.3">
      <c r="A26" t="str">
        <f>'Forward Ranks'!A26</f>
        <v>Andrei Kuzmenko</v>
      </c>
      <c r="B26">
        <f>'Forward Ranks'!D26</f>
        <v>0</v>
      </c>
      <c r="C26" s="1">
        <f>'Forward Ranks'!I26</f>
        <v>0.70772946859903385</v>
      </c>
      <c r="D26" s="1">
        <f>'Forward Ranks'!J26</f>
        <v>0.92028985507246375</v>
      </c>
      <c r="E26" s="1">
        <f>'Forward Ranks'!K26</f>
        <v>0.91304347826086951</v>
      </c>
      <c r="F26" s="1">
        <f>'Forward Ranks'!L26</f>
        <v>0.77777777777777779</v>
      </c>
      <c r="G26">
        <f>'Forward Ranks'!N26</f>
        <v>0</v>
      </c>
      <c r="H26" s="1">
        <f>'Forward Ranks'!S26</f>
        <v>0.54106280193236711</v>
      </c>
      <c r="I26" s="1">
        <f>'Forward Ranks'!T26</f>
        <v>0.76086956521739135</v>
      </c>
      <c r="J26" s="1">
        <f>'Forward Ranks'!U26</f>
        <v>0.64734299516908211</v>
      </c>
      <c r="K26" s="1">
        <f>'Forward Ranks'!V26</f>
        <v>0.67632850241545894</v>
      </c>
      <c r="L26">
        <f>'Forward Ranks'!X26</f>
        <v>0</v>
      </c>
      <c r="M26" s="1">
        <f>'Forward Ranks'!AC26</f>
        <v>0.69565217391304346</v>
      </c>
      <c r="N26" s="1">
        <f>'Forward Ranks'!AD26</f>
        <v>0.54589371980676327</v>
      </c>
      <c r="O26" s="1">
        <f>'Forward Ranks'!AE26</f>
        <v>0.11594202898550725</v>
      </c>
      <c r="P26" s="1">
        <f>'Forward Ranks'!AF26</f>
        <v>0.51207729468599039</v>
      </c>
      <c r="Q26">
        <f>'Forward Ranks'!AH26</f>
        <v>0</v>
      </c>
      <c r="R26" s="1">
        <f>'Forward Ranks'!AM26</f>
        <v>0.893719806763285</v>
      </c>
      <c r="S26" s="1">
        <f>'Forward Ranks'!AN26</f>
        <v>0.91545893719806759</v>
      </c>
      <c r="T26" s="1">
        <f>'Forward Ranks'!AO26</f>
        <v>0.66183574879227058</v>
      </c>
      <c r="U26" s="1">
        <f>'Forward Ranks'!AP26</f>
        <v>0.7874396135265701</v>
      </c>
      <c r="V26">
        <f>'Forward Ranks'!AR26</f>
        <v>0</v>
      </c>
      <c r="W26" s="1">
        <f>'Forward Ranks'!AW26</f>
        <v>0.37681159420289856</v>
      </c>
      <c r="X26" s="1">
        <f>'Forward Ranks'!AX26</f>
        <v>0.64009661835748788</v>
      </c>
      <c r="Y26" s="1">
        <f>'Forward Ranks'!AY26</f>
        <v>2.4154589371980676E-2</v>
      </c>
      <c r="Z26" s="1">
        <f>'Forward Ranks'!AZ26</f>
        <v>0.47101449275362317</v>
      </c>
      <c r="AA26">
        <f>'Forward Ranks'!BB26</f>
        <v>0</v>
      </c>
      <c r="AB26" s="1">
        <f>'Forward Ranks'!BG26</f>
        <v>0.22705314009661837</v>
      </c>
      <c r="AC26" s="1">
        <f>'Forward Ranks'!BH26</f>
        <v>0.87681159420289856</v>
      </c>
      <c r="AD26" s="1">
        <f>'Forward Ranks'!BI26</f>
        <v>0.93236714975845414</v>
      </c>
      <c r="AE26" s="1">
        <f>'Forward Ranks'!BJ26</f>
        <v>0.60869565217391308</v>
      </c>
      <c r="AF26">
        <f>'Forward Ranks'!BL26</f>
        <v>0</v>
      </c>
      <c r="AG26" s="1">
        <f>'Forward Ranks'!BQ26</f>
        <v>0.72946859903381644</v>
      </c>
      <c r="AH26" s="1">
        <f>'Forward Ranks'!BR26</f>
        <v>0.85265700483091789</v>
      </c>
      <c r="AI26" s="1">
        <f>'Forward Ranks'!BS26</f>
        <v>0.57246376811594202</v>
      </c>
      <c r="AJ26" s="1">
        <f>'Forward Ranks'!BT26</f>
        <v>0.71497584541062797</v>
      </c>
      <c r="AL26" s="2">
        <f>'Forward Ranks'!BX26</f>
        <v>0.81400966183574874</v>
      </c>
      <c r="AN26" t="str">
        <f>'Forward Ranks'!B26</f>
        <v>VAN</v>
      </c>
      <c r="AO26">
        <f>'F on ice'!E26</f>
        <v>42</v>
      </c>
      <c r="AP26" s="2">
        <f>'Impact Score Math'!E26</f>
        <v>0.69338677354709422</v>
      </c>
      <c r="AQ26">
        <f>'Impact Score Math'!G26</f>
        <v>154</v>
      </c>
      <c r="AT26" s="1">
        <f>'Forward Ranks'!CJ26</f>
        <v>0.89130434782608692</v>
      </c>
      <c r="AU26" s="1">
        <f>'Forward Ranks'!CK26</f>
        <v>0.72463768115942029</v>
      </c>
      <c r="AW26">
        <f>'Forward Ranks'!BC26</f>
        <v>10.549603174603</v>
      </c>
      <c r="AY26">
        <v>26</v>
      </c>
      <c r="BA26" s="1">
        <f>'Impact Score Math'!S26</f>
        <v>0.84168336673346689</v>
      </c>
      <c r="BB26" s="1">
        <f>'Impact Score Math'!T26</f>
        <v>0.63126252505010017</v>
      </c>
      <c r="BD26">
        <f>'Forward Ranks'!CN26</f>
        <v>5</v>
      </c>
      <c r="BE26">
        <f>'Forward Ranks'!CO26</f>
        <v>9</v>
      </c>
      <c r="BF26">
        <f>'Forward Ranks'!CP26</f>
        <v>14</v>
      </c>
      <c r="BH26" t="str">
        <f t="shared" si="0"/>
        <v>10:33</v>
      </c>
      <c r="BI26" t="str">
        <f t="shared" si="1"/>
        <v>Forward</v>
      </c>
      <c r="BJ26" t="str">
        <f t="shared" si="2"/>
        <v>Good</v>
      </c>
      <c r="BL26" s="187">
        <f t="shared" ca="1" si="3"/>
        <v>45329</v>
      </c>
    </row>
    <row r="27" spans="1:64" x14ac:dyDescent="0.3">
      <c r="A27" t="str">
        <f>'Forward Ranks'!A27</f>
        <v>Andrei Svechnikov</v>
      </c>
      <c r="B27">
        <f>'Forward Ranks'!D27</f>
        <v>0</v>
      </c>
      <c r="C27" s="1">
        <f>'Forward Ranks'!I27</f>
        <v>0.99516908212560384</v>
      </c>
      <c r="D27" s="1">
        <f>'Forward Ranks'!J27</f>
        <v>0.59903381642512077</v>
      </c>
      <c r="E27" s="1">
        <f>'Forward Ranks'!K27</f>
        <v>0.61352657004830913</v>
      </c>
      <c r="F27" s="1">
        <f>'Forward Ranks'!L27</f>
        <v>0.96376811594202894</v>
      </c>
      <c r="G27">
        <f>'Forward Ranks'!N27</f>
        <v>0</v>
      </c>
      <c r="H27" s="1">
        <f>'Forward Ranks'!S27</f>
        <v>0.74154589371980673</v>
      </c>
      <c r="I27" s="1">
        <f>'Forward Ranks'!T27</f>
        <v>0.83333333333333337</v>
      </c>
      <c r="J27" s="1">
        <f>'Forward Ranks'!U27</f>
        <v>0.73671497584541068</v>
      </c>
      <c r="K27" s="1">
        <f>'Forward Ranks'!V27</f>
        <v>0.83333333333333337</v>
      </c>
      <c r="L27">
        <f>'Forward Ranks'!X27</f>
        <v>0</v>
      </c>
      <c r="M27" s="1">
        <f>'Forward Ranks'!AC27</f>
        <v>0.73671497584541068</v>
      </c>
      <c r="N27" s="1">
        <f>'Forward Ranks'!AD27</f>
        <v>0.62560386473429952</v>
      </c>
      <c r="O27" s="1">
        <f>'Forward Ranks'!AE27</f>
        <v>0.78502415458937203</v>
      </c>
      <c r="P27" s="1">
        <f>'Forward Ranks'!AF27</f>
        <v>0.64975845410628019</v>
      </c>
      <c r="Q27">
        <f>'Forward Ranks'!AH27</f>
        <v>0</v>
      </c>
      <c r="R27" s="1">
        <f>'Forward Ranks'!AM27</f>
        <v>0.92270531400966183</v>
      </c>
      <c r="S27" s="1">
        <f>'Forward Ranks'!AN27</f>
        <v>0.40579710144927539</v>
      </c>
      <c r="T27" s="1">
        <f>'Forward Ranks'!AO27</f>
        <v>0.55797101449275366</v>
      </c>
      <c r="U27" s="1">
        <f>'Forward Ranks'!AP27</f>
        <v>0.89855072463768115</v>
      </c>
      <c r="V27">
        <f>'Forward Ranks'!AR27</f>
        <v>0</v>
      </c>
      <c r="W27" s="1">
        <f>'Forward Ranks'!AW27</f>
        <v>9.1787439613526575E-2</v>
      </c>
      <c r="X27" s="1">
        <f>'Forward Ranks'!AX27</f>
        <v>0.18840579710144928</v>
      </c>
      <c r="Y27" s="1">
        <f>'Forward Ranks'!AY27</f>
        <v>0.7874396135265701</v>
      </c>
      <c r="Z27" s="1">
        <f>'Forward Ranks'!AZ27</f>
        <v>0.19565217391304349</v>
      </c>
      <c r="AA27">
        <f>'Forward Ranks'!BB27</f>
        <v>0</v>
      </c>
      <c r="AB27" s="1">
        <f>'Forward Ranks'!BG27</f>
        <v>0.81159420289855078</v>
      </c>
      <c r="AC27" s="1">
        <f>'Forward Ranks'!BH27</f>
        <v>0.80676328502415462</v>
      </c>
      <c r="AD27" s="1">
        <f>'Forward Ranks'!BI27</f>
        <v>0.32850241545893721</v>
      </c>
      <c r="AE27" s="1">
        <f>'Forward Ranks'!BJ27</f>
        <v>0.56763285024154586</v>
      </c>
      <c r="AF27">
        <f>'Forward Ranks'!BL27</f>
        <v>0</v>
      </c>
      <c r="AG27" s="1">
        <f>'Forward Ranks'!BQ27</f>
        <v>0.96618357487922701</v>
      </c>
      <c r="AH27" s="1">
        <f>'Forward Ranks'!BR27</f>
        <v>0.65458937198067635</v>
      </c>
      <c r="AI27" s="1">
        <f>'Forward Ranks'!BS27</f>
        <v>0.78019323671497587</v>
      </c>
      <c r="AJ27" s="1">
        <f>'Forward Ranks'!BT27</f>
        <v>0.94202898550724634</v>
      </c>
      <c r="AL27" s="2">
        <f>'Forward Ranks'!BX27</f>
        <v>0.90338164251207731</v>
      </c>
      <c r="AN27" t="str">
        <f>'Forward Ranks'!B27</f>
        <v>CAR</v>
      </c>
      <c r="AO27">
        <f>'F on ice'!E27</f>
        <v>29</v>
      </c>
      <c r="AP27" s="2">
        <f>'Impact Score Math'!E27</f>
        <v>0.9238476953907816</v>
      </c>
      <c r="AQ27">
        <f>'Impact Score Math'!G27</f>
        <v>39</v>
      </c>
      <c r="AT27" s="1">
        <f>'Forward Ranks'!CJ27</f>
        <v>6.0386473429951688E-2</v>
      </c>
      <c r="AU27" s="1">
        <f>'Forward Ranks'!CK27</f>
        <v>0.79710144927536231</v>
      </c>
      <c r="AW27">
        <f>'Forward Ranks'!BC27</f>
        <v>13.666666666667</v>
      </c>
      <c r="AY27">
        <v>27</v>
      </c>
      <c r="BA27" s="1">
        <f>'Impact Score Math'!S27</f>
        <v>0.93386773547094193</v>
      </c>
      <c r="BB27" s="1">
        <f>'Impact Score Math'!T27</f>
        <v>0.62525050100200397</v>
      </c>
      <c r="BD27">
        <f>'Forward Ranks'!CN27</f>
        <v>6</v>
      </c>
      <c r="BE27">
        <f>'Forward Ranks'!CO27</f>
        <v>9</v>
      </c>
      <c r="BF27">
        <f>'Forward Ranks'!CP27</f>
        <v>15</v>
      </c>
      <c r="BH27" t="str">
        <f t="shared" si="0"/>
        <v>13:40</v>
      </c>
      <c r="BI27" t="str">
        <f t="shared" si="1"/>
        <v>Forward</v>
      </c>
      <c r="BJ27" t="str">
        <f t="shared" si="2"/>
        <v>Elite</v>
      </c>
      <c r="BL27" s="187">
        <f t="shared" ca="1" si="3"/>
        <v>45329</v>
      </c>
    </row>
    <row r="28" spans="1:64" x14ac:dyDescent="0.3">
      <c r="A28" t="str">
        <f>'Forward Ranks'!A28</f>
        <v>Andrew Cogliano</v>
      </c>
      <c r="B28">
        <f>'Forward Ranks'!D28</f>
        <v>0</v>
      </c>
      <c r="C28" s="1">
        <f>'Forward Ranks'!I28</f>
        <v>0.17874396135265699</v>
      </c>
      <c r="D28" s="1">
        <f>'Forward Ranks'!J28</f>
        <v>0.13285024154589373</v>
      </c>
      <c r="E28" s="1">
        <f>'Forward Ranks'!K28</f>
        <v>0.34299516908212563</v>
      </c>
      <c r="F28" s="1">
        <f>'Forward Ranks'!L28</f>
        <v>6.5217391304347824E-2</v>
      </c>
      <c r="G28">
        <f>'Forward Ranks'!N28</f>
        <v>0</v>
      </c>
      <c r="H28" s="1">
        <f>'Forward Ranks'!S28</f>
        <v>0.2922705314009662</v>
      </c>
      <c r="I28" s="1">
        <f>'Forward Ranks'!T28</f>
        <v>0.39130434782608697</v>
      </c>
      <c r="J28" s="1">
        <f>'Forward Ranks'!U28</f>
        <v>0.61352657004830913</v>
      </c>
      <c r="K28" s="1">
        <f>'Forward Ranks'!V28</f>
        <v>0.33333333333333331</v>
      </c>
      <c r="L28">
        <f>'Forward Ranks'!X28</f>
        <v>0</v>
      </c>
      <c r="M28" s="1">
        <f>'Forward Ranks'!AC28</f>
        <v>0.98550724637681164</v>
      </c>
      <c r="N28" s="1">
        <f>'Forward Ranks'!AD28</f>
        <v>0.82125603864734298</v>
      </c>
      <c r="O28" s="1">
        <f>'Forward Ranks'!AE28</f>
        <v>0.70772946859903385</v>
      </c>
      <c r="P28" s="1">
        <f>'Forward Ranks'!AF28</f>
        <v>0.95410628019323673</v>
      </c>
      <c r="Q28">
        <f>'Forward Ranks'!AH28</f>
        <v>0</v>
      </c>
      <c r="R28" s="1">
        <f>'Forward Ranks'!AM28</f>
        <v>9.9033816425120769E-2</v>
      </c>
      <c r="S28" s="1">
        <f>'Forward Ranks'!AN28</f>
        <v>6.5217391304347824E-2</v>
      </c>
      <c r="T28" s="1">
        <f>'Forward Ranks'!AO28</f>
        <v>0.12077294685990338</v>
      </c>
      <c r="U28" s="1">
        <f>'Forward Ranks'!AP28</f>
        <v>9.9033816425120769E-2</v>
      </c>
      <c r="V28">
        <f>'Forward Ranks'!AR28</f>
        <v>0</v>
      </c>
      <c r="W28" s="1">
        <f>'Forward Ranks'!AW28</f>
        <v>0.98067632850241548</v>
      </c>
      <c r="X28" s="1">
        <f>'Forward Ranks'!AX28</f>
        <v>0.74637681159420288</v>
      </c>
      <c r="Y28" s="1">
        <f>'Forward Ranks'!AY28</f>
        <v>0.8091787439613527</v>
      </c>
      <c r="Z28" s="1">
        <f>'Forward Ranks'!AZ28</f>
        <v>0.92270531400966183</v>
      </c>
      <c r="AA28">
        <f>'Forward Ranks'!BB28</f>
        <v>0</v>
      </c>
      <c r="AB28" s="1">
        <f>'Forward Ranks'!BG28</f>
        <v>5.5555555555555552E-2</v>
      </c>
      <c r="AC28" s="1">
        <f>'Forward Ranks'!BH28</f>
        <v>7.7294685990338161E-2</v>
      </c>
      <c r="AD28" s="1">
        <f>'Forward Ranks'!BI28</f>
        <v>0.45410628019323673</v>
      </c>
      <c r="AE28" s="1">
        <f>'Forward Ranks'!BJ28</f>
        <v>0.3671497584541063</v>
      </c>
      <c r="AF28">
        <f>'Forward Ranks'!BL28</f>
        <v>0</v>
      </c>
      <c r="AG28" s="1">
        <f>'Forward Ranks'!BQ28</f>
        <v>0.71497584541062797</v>
      </c>
      <c r="AH28" s="1">
        <f>'Forward Ranks'!BR28</f>
        <v>0.39613526570048307</v>
      </c>
      <c r="AI28" s="1">
        <f>'Forward Ranks'!BS28</f>
        <v>0.47342995169082125</v>
      </c>
      <c r="AJ28" s="1">
        <f>'Forward Ranks'!BT28</f>
        <v>0.45410628019323673</v>
      </c>
      <c r="AL28" s="2">
        <f>'Forward Ranks'!BX28</f>
        <v>0.44444444444444442</v>
      </c>
      <c r="AN28" t="str">
        <f>'Forward Ranks'!B28</f>
        <v>COL</v>
      </c>
      <c r="AO28">
        <f>'F on ice'!E28</f>
        <v>42</v>
      </c>
      <c r="AP28" s="2">
        <f>'Impact Score Math'!E28</f>
        <v>0.39078156312625251</v>
      </c>
      <c r="AQ28">
        <f>'Impact Score Math'!G28</f>
        <v>305</v>
      </c>
      <c r="AT28" s="1">
        <f>'Forward Ranks'!CJ28</f>
        <v>0.43961352657004832</v>
      </c>
      <c r="AU28" s="1">
        <f>'Forward Ranks'!CK28</f>
        <v>0.66666666666666663</v>
      </c>
      <c r="AW28">
        <f>'Forward Ranks'!BC28</f>
        <v>8.7777777777777999</v>
      </c>
      <c r="AY28">
        <v>28</v>
      </c>
      <c r="BA28" s="1">
        <f>'Impact Score Math'!S28</f>
        <v>0.27254509018036072</v>
      </c>
      <c r="BB28" s="1">
        <f>'Impact Score Math'!T28</f>
        <v>0.95591182364729455</v>
      </c>
      <c r="BD28">
        <f>'Forward Ranks'!CN28</f>
        <v>3</v>
      </c>
      <c r="BE28">
        <f>'Forward Ranks'!CO28</f>
        <v>5</v>
      </c>
      <c r="BF28">
        <f>'Forward Ranks'!CP28</f>
        <v>8</v>
      </c>
      <c r="BH28" t="str">
        <f t="shared" si="0"/>
        <v>08:47</v>
      </c>
      <c r="BI28" t="str">
        <f t="shared" si="1"/>
        <v>Forward</v>
      </c>
      <c r="BJ28" t="str">
        <f t="shared" si="2"/>
        <v>Below Average</v>
      </c>
      <c r="BL28" s="187">
        <f t="shared" ca="1" si="3"/>
        <v>45329</v>
      </c>
    </row>
    <row r="29" spans="1:64" x14ac:dyDescent="0.3">
      <c r="A29" t="str">
        <f>'Forward Ranks'!A29</f>
        <v>Andrew Copp</v>
      </c>
      <c r="B29">
        <f>'Forward Ranks'!D29</f>
        <v>0</v>
      </c>
      <c r="C29" s="1">
        <f>'Forward Ranks'!I29</f>
        <v>7.7294685990338161E-2</v>
      </c>
      <c r="D29" s="1">
        <f>'Forward Ranks'!J29</f>
        <v>7.9710144927536225E-2</v>
      </c>
      <c r="E29" s="1">
        <f>'Forward Ranks'!K29</f>
        <v>0.70531400966183577</v>
      </c>
      <c r="F29" s="1">
        <f>'Forward Ranks'!L29</f>
        <v>4.8309178743961352E-2</v>
      </c>
      <c r="G29">
        <f>'Forward Ranks'!N29</f>
        <v>0</v>
      </c>
      <c r="H29" s="1">
        <f>'Forward Ranks'!S29</f>
        <v>0.45410628019323673</v>
      </c>
      <c r="I29" s="1">
        <f>'Forward Ranks'!T29</f>
        <v>0.75362318840579712</v>
      </c>
      <c r="J29" s="1">
        <f>'Forward Ranks'!U29</f>
        <v>0.45893719806763283</v>
      </c>
      <c r="K29" s="1">
        <f>'Forward Ranks'!V29</f>
        <v>0.62077294685990336</v>
      </c>
      <c r="L29">
        <f>'Forward Ranks'!X29</f>
        <v>0</v>
      </c>
      <c r="M29" s="1">
        <f>'Forward Ranks'!AC29</f>
        <v>0.1859903381642512</v>
      </c>
      <c r="N29" s="1">
        <f>'Forward Ranks'!AD29</f>
        <v>0.49758454106280192</v>
      </c>
      <c r="O29" s="1">
        <f>'Forward Ranks'!AE29</f>
        <v>0.27294685990338163</v>
      </c>
      <c r="P29" s="1">
        <f>'Forward Ranks'!AF29</f>
        <v>0.35990338164251207</v>
      </c>
      <c r="Q29">
        <f>'Forward Ranks'!AH29</f>
        <v>0</v>
      </c>
      <c r="R29" s="1">
        <f>'Forward Ranks'!AM29</f>
        <v>0.20289855072463769</v>
      </c>
      <c r="S29" s="1">
        <f>'Forward Ranks'!AN29</f>
        <v>0.38405797101449274</v>
      </c>
      <c r="T29" s="1">
        <f>'Forward Ranks'!AO29</f>
        <v>0.58695652173913049</v>
      </c>
      <c r="U29" s="1">
        <f>'Forward Ranks'!AP29</f>
        <v>0.21256038647342995</v>
      </c>
      <c r="V29">
        <f>'Forward Ranks'!AR29</f>
        <v>0</v>
      </c>
      <c r="W29" s="1">
        <f>'Forward Ranks'!AW29</f>
        <v>0.46376811594202899</v>
      </c>
      <c r="X29" s="1">
        <f>'Forward Ranks'!AX29</f>
        <v>0.45169082125603865</v>
      </c>
      <c r="Y29" s="1">
        <f>'Forward Ranks'!AY29</f>
        <v>0.35748792270531399</v>
      </c>
      <c r="Z29" s="1">
        <f>'Forward Ranks'!AZ29</f>
        <v>0.43478260869565216</v>
      </c>
      <c r="AA29">
        <f>'Forward Ranks'!BB29</f>
        <v>0</v>
      </c>
      <c r="AB29" s="1">
        <f>'Forward Ranks'!BG29</f>
        <v>0.59178743961352653</v>
      </c>
      <c r="AC29" s="1">
        <f>'Forward Ranks'!BH29</f>
        <v>0.20772946859903382</v>
      </c>
      <c r="AD29" s="1">
        <f>'Forward Ranks'!BI29</f>
        <v>0.96135265700483097</v>
      </c>
      <c r="AE29" s="1">
        <f>'Forward Ranks'!BJ29</f>
        <v>0.78260869565217395</v>
      </c>
      <c r="AF29">
        <f>'Forward Ranks'!BL29</f>
        <v>0</v>
      </c>
      <c r="AG29" s="1">
        <f>'Forward Ranks'!BQ29</f>
        <v>8.6956521739130432E-2</v>
      </c>
      <c r="AH29" s="1">
        <f>'Forward Ranks'!BR29</f>
        <v>0.15217391304347827</v>
      </c>
      <c r="AI29" s="1">
        <f>'Forward Ranks'!BS29</f>
        <v>0.47342995169082125</v>
      </c>
      <c r="AJ29" s="1">
        <f>'Forward Ranks'!BT29</f>
        <v>8.2125603864734303E-2</v>
      </c>
      <c r="AL29" s="2">
        <f>'Forward Ranks'!BX29</f>
        <v>0.18115942028985507</v>
      </c>
      <c r="AN29" t="str">
        <f>'Forward Ranks'!B29</f>
        <v>DET</v>
      </c>
      <c r="AO29">
        <f>'F on ice'!E29</f>
        <v>47</v>
      </c>
      <c r="AP29" s="2">
        <f>'Impact Score Math'!E29</f>
        <v>0.36472945891783565</v>
      </c>
      <c r="AQ29">
        <f>'Impact Score Math'!G29</f>
        <v>318</v>
      </c>
      <c r="AT29" s="1">
        <f>'Forward Ranks'!CJ29</f>
        <v>0.3671497584541063</v>
      </c>
      <c r="AU29" s="1">
        <f>'Forward Ranks'!CK29</f>
        <v>0.11594202898550725</v>
      </c>
      <c r="AW29">
        <f>'Forward Ranks'!BC29</f>
        <v>12.685460992908</v>
      </c>
      <c r="AY29">
        <v>29</v>
      </c>
      <c r="BA29" s="1">
        <f>'Impact Score Math'!S29</f>
        <v>0.36673346693386771</v>
      </c>
      <c r="BB29" s="1">
        <f>'Impact Score Math'!T29</f>
        <v>0.42885771543086171</v>
      </c>
      <c r="BD29">
        <f>'Forward Ranks'!CN29</f>
        <v>6</v>
      </c>
      <c r="BE29">
        <f>'Forward Ranks'!CO29</f>
        <v>12</v>
      </c>
      <c r="BF29">
        <f>'Forward Ranks'!CP29</f>
        <v>18</v>
      </c>
      <c r="BH29" t="str">
        <f t="shared" si="0"/>
        <v>12:41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45329</v>
      </c>
    </row>
    <row r="30" spans="1:64" x14ac:dyDescent="0.3">
      <c r="A30" t="str">
        <f>'Forward Ranks'!A30</f>
        <v>Andrew Mangiapane</v>
      </c>
      <c r="B30">
        <f>'Forward Ranks'!D30</f>
        <v>0</v>
      </c>
      <c r="C30" s="1">
        <f>'Forward Ranks'!I30</f>
        <v>0.77536231884057971</v>
      </c>
      <c r="D30" s="1">
        <f>'Forward Ranks'!J30</f>
        <v>0.70531400966183577</v>
      </c>
      <c r="E30" s="1">
        <f>'Forward Ranks'!K30</f>
        <v>0.7439613526570048</v>
      </c>
      <c r="F30" s="1">
        <f>'Forward Ranks'!L30</f>
        <v>0.68357487922705318</v>
      </c>
      <c r="G30">
        <f>'Forward Ranks'!N30</f>
        <v>0</v>
      </c>
      <c r="H30" s="1">
        <f>'Forward Ranks'!S30</f>
        <v>0.2922705314009662</v>
      </c>
      <c r="I30" s="1">
        <f>'Forward Ranks'!T30</f>
        <v>0.92028985507246375</v>
      </c>
      <c r="J30" s="1">
        <f>'Forward Ranks'!U30</f>
        <v>0.93478260869565222</v>
      </c>
      <c r="K30" s="1">
        <f>'Forward Ranks'!V30</f>
        <v>0.74154589371980673</v>
      </c>
      <c r="L30">
        <f>'Forward Ranks'!X30</f>
        <v>0</v>
      </c>
      <c r="M30" s="1">
        <f>'Forward Ranks'!AC30</f>
        <v>0.50483091787439616</v>
      </c>
      <c r="N30" s="1">
        <f>'Forward Ranks'!AD30</f>
        <v>0.78985507246376807</v>
      </c>
      <c r="O30" s="1">
        <f>'Forward Ranks'!AE30</f>
        <v>0.46376811594202899</v>
      </c>
      <c r="P30" s="1">
        <f>'Forward Ranks'!AF30</f>
        <v>0.53864734299516903</v>
      </c>
      <c r="Q30">
        <f>'Forward Ranks'!AH30</f>
        <v>0</v>
      </c>
      <c r="R30" s="1">
        <f>'Forward Ranks'!AM30</f>
        <v>0.80193236714975846</v>
      </c>
      <c r="S30" s="1">
        <f>'Forward Ranks'!AN30</f>
        <v>0.79710144927536231</v>
      </c>
      <c r="T30" s="1">
        <f>'Forward Ranks'!AO30</f>
        <v>0.75845410628019327</v>
      </c>
      <c r="U30" s="1">
        <f>'Forward Ranks'!AP30</f>
        <v>0.78019323671497587</v>
      </c>
      <c r="V30">
        <f>'Forward Ranks'!AR30</f>
        <v>0</v>
      </c>
      <c r="W30" s="1">
        <f>'Forward Ranks'!AW30</f>
        <v>0.36956521739130432</v>
      </c>
      <c r="X30" s="1">
        <f>'Forward Ranks'!AX30</f>
        <v>0.84782608695652173</v>
      </c>
      <c r="Y30" s="1">
        <f>'Forward Ranks'!AY30</f>
        <v>0.65217391304347827</v>
      </c>
      <c r="Z30" s="1">
        <f>'Forward Ranks'!AZ30</f>
        <v>0.5531400966183575</v>
      </c>
      <c r="AA30">
        <f>'Forward Ranks'!BB30</f>
        <v>0</v>
      </c>
      <c r="AB30" s="1">
        <f>'Forward Ranks'!BG30</f>
        <v>0.70772946859903385</v>
      </c>
      <c r="AC30" s="1">
        <f>'Forward Ranks'!BH30</f>
        <v>0.2922705314009662</v>
      </c>
      <c r="AD30" s="1">
        <f>'Forward Ranks'!BI30</f>
        <v>0.65942028985507251</v>
      </c>
      <c r="AE30" s="1">
        <f>'Forward Ranks'!BJ30</f>
        <v>0.57729468599033817</v>
      </c>
      <c r="AF30">
        <f>'Forward Ranks'!BL30</f>
        <v>0</v>
      </c>
      <c r="AG30" s="1">
        <f>'Forward Ranks'!BQ30</f>
        <v>0.67149758454106279</v>
      </c>
      <c r="AH30" s="1">
        <f>'Forward Ranks'!BR30</f>
        <v>0.80676328502415462</v>
      </c>
      <c r="AI30" s="1">
        <f>'Forward Ranks'!BS30</f>
        <v>0.65217391304347827</v>
      </c>
      <c r="AJ30" s="1">
        <f>'Forward Ranks'!BT30</f>
        <v>0.65942028985507251</v>
      </c>
      <c r="AL30" s="2">
        <f>'Forward Ranks'!BX30</f>
        <v>0.72705314009661837</v>
      </c>
      <c r="AN30" t="str">
        <f>'Forward Ranks'!B30</f>
        <v>CGY</v>
      </c>
      <c r="AO30">
        <f>'F on ice'!E30</f>
        <v>47</v>
      </c>
      <c r="AP30" s="2">
        <f>'Impact Score Math'!E30</f>
        <v>0.79158316633266534</v>
      </c>
      <c r="AQ30">
        <f>'Impact Score Math'!G30</f>
        <v>105</v>
      </c>
      <c r="AT30" s="1">
        <f>'Forward Ranks'!CJ30</f>
        <v>0.22222222222222221</v>
      </c>
      <c r="AU30" s="1">
        <f>'Forward Ranks'!CK30</f>
        <v>0.40096618357487923</v>
      </c>
      <c r="AW30">
        <f>'Forward Ranks'!BC30</f>
        <v>13.113120567376001</v>
      </c>
      <c r="AY30">
        <v>30</v>
      </c>
      <c r="BA30" s="1">
        <f>'Impact Score Math'!S30</f>
        <v>0.8296593186372746</v>
      </c>
      <c r="BB30" s="1">
        <f>'Impact Score Math'!T30</f>
        <v>0.6232464929859719</v>
      </c>
      <c r="BD30">
        <f>'Forward Ranks'!CN30</f>
        <v>5</v>
      </c>
      <c r="BE30">
        <f>'Forward Ranks'!CO30</f>
        <v>16</v>
      </c>
      <c r="BF30">
        <f>'Forward Ranks'!CP30</f>
        <v>21</v>
      </c>
      <c r="BH30" t="str">
        <f t="shared" si="0"/>
        <v>13:07</v>
      </c>
      <c r="BI30" t="str">
        <f t="shared" si="1"/>
        <v>Forward</v>
      </c>
      <c r="BJ30" t="str">
        <f t="shared" si="2"/>
        <v>Great</v>
      </c>
      <c r="BL30" s="187">
        <f t="shared" ca="1" si="3"/>
        <v>45329</v>
      </c>
    </row>
    <row r="31" spans="1:64" x14ac:dyDescent="0.3">
      <c r="A31" t="str">
        <f>'Forward Ranks'!A31</f>
        <v>Anthony Beauvillier</v>
      </c>
      <c r="B31">
        <f>'Forward Ranks'!D31</f>
        <v>0</v>
      </c>
      <c r="C31" s="1">
        <f>'Forward Ranks'!I31</f>
        <v>0.24637681159420291</v>
      </c>
      <c r="D31" s="1">
        <f>'Forward Ranks'!J31</f>
        <v>0.2922705314009662</v>
      </c>
      <c r="E31" s="1">
        <f>'Forward Ranks'!K31</f>
        <v>0.3888888888888889</v>
      </c>
      <c r="F31" s="1">
        <f>'Forward Ranks'!L31</f>
        <v>0.33333333333333331</v>
      </c>
      <c r="G31">
        <f>'Forward Ranks'!N31</f>
        <v>0</v>
      </c>
      <c r="H31" s="1">
        <f>'Forward Ranks'!S31</f>
        <v>0.19082125603864733</v>
      </c>
      <c r="I31" s="1">
        <f>'Forward Ranks'!T31</f>
        <v>0.36956521739130432</v>
      </c>
      <c r="J31" s="1">
        <f>'Forward Ranks'!U31</f>
        <v>0.30193236714975846</v>
      </c>
      <c r="K31" s="1">
        <f>'Forward Ranks'!V31</f>
        <v>0.23429951690821257</v>
      </c>
      <c r="L31">
        <f>'Forward Ranks'!X31</f>
        <v>0</v>
      </c>
      <c r="M31" s="1">
        <f>'Forward Ranks'!AC31</f>
        <v>0.31642512077294688</v>
      </c>
      <c r="N31" s="1">
        <f>'Forward Ranks'!AD31</f>
        <v>0.22463768115942029</v>
      </c>
      <c r="O31" s="1">
        <f>'Forward Ranks'!AE31</f>
        <v>0.90338164251207731</v>
      </c>
      <c r="P31" s="1">
        <f>'Forward Ranks'!AF31</f>
        <v>0.29951690821256038</v>
      </c>
      <c r="Q31">
        <f>'Forward Ranks'!AH31</f>
        <v>0</v>
      </c>
      <c r="R31" s="1">
        <f>'Forward Ranks'!AM31</f>
        <v>0.49758454106280192</v>
      </c>
      <c r="S31" s="1">
        <f>'Forward Ranks'!AN31</f>
        <v>0.53381642512077299</v>
      </c>
      <c r="T31" s="1">
        <f>'Forward Ranks'!AO31</f>
        <v>0.40579710144927539</v>
      </c>
      <c r="U31" s="1">
        <f>'Forward Ranks'!AP31</f>
        <v>0.58212560386473433</v>
      </c>
      <c r="V31">
        <f>'Forward Ranks'!AR31</f>
        <v>0</v>
      </c>
      <c r="W31" s="1">
        <f>'Forward Ranks'!AW31</f>
        <v>0.41304347826086957</v>
      </c>
      <c r="X31" s="1">
        <f>'Forward Ranks'!AX31</f>
        <v>0.64251207729468596</v>
      </c>
      <c r="Y31" s="1">
        <f>'Forward Ranks'!AY31</f>
        <v>0.91304347826086951</v>
      </c>
      <c r="Z31" s="1">
        <f>'Forward Ranks'!AZ31</f>
        <v>0.5</v>
      </c>
      <c r="AA31">
        <f>'Forward Ranks'!BB31</f>
        <v>0</v>
      </c>
      <c r="AB31" s="1">
        <f>'Forward Ranks'!BG31</f>
        <v>0.52898550724637683</v>
      </c>
      <c r="AC31" s="1">
        <f>'Forward Ranks'!BH31</f>
        <v>0.28743961352657005</v>
      </c>
      <c r="AD31" s="1">
        <f>'Forward Ranks'!BI31</f>
        <v>0.60869565217391308</v>
      </c>
      <c r="AE31" s="1">
        <f>'Forward Ranks'!BJ31</f>
        <v>0.88888888888888884</v>
      </c>
      <c r="AF31">
        <f>'Forward Ranks'!BL31</f>
        <v>0</v>
      </c>
      <c r="AG31" s="1">
        <f>'Forward Ranks'!BQ31</f>
        <v>0.23671497584541062</v>
      </c>
      <c r="AH31" s="1">
        <f>'Forward Ranks'!BR31</f>
        <v>0.19565217391304349</v>
      </c>
      <c r="AI31" s="1">
        <f>'Forward Ranks'!BS31</f>
        <v>0.73913043478260865</v>
      </c>
      <c r="AJ31" s="1">
        <f>'Forward Ranks'!BT31</f>
        <v>0.25362318840579712</v>
      </c>
      <c r="AL31" s="2">
        <f>'Forward Ranks'!BX31</f>
        <v>0.24879227053140096</v>
      </c>
      <c r="AN31" t="str">
        <f>'Forward Ranks'!B31</f>
        <v>CHI, VAN</v>
      </c>
      <c r="AO31">
        <f>'F on ice'!E31</f>
        <v>37</v>
      </c>
      <c r="AP31" s="2">
        <f>'Impact Score Math'!E31</f>
        <v>0.41883767535070138</v>
      </c>
      <c r="AQ31">
        <f>'Impact Score Math'!G31</f>
        <v>291</v>
      </c>
      <c r="AT31" s="1">
        <f>'Forward Ranks'!CJ31</f>
        <v>0.89855072463768115</v>
      </c>
      <c r="AU31" s="1">
        <f>'Forward Ranks'!CK31</f>
        <v>1.4492753623188406E-2</v>
      </c>
      <c r="AW31">
        <f>'Forward Ranks'!BC31</f>
        <v>12.464414414414</v>
      </c>
      <c r="AY31">
        <v>31</v>
      </c>
      <c r="BA31" s="1">
        <f>'Impact Score Math'!S31</f>
        <v>0.4849699398797595</v>
      </c>
      <c r="BB31" s="1">
        <f>'Impact Score Math'!T31</f>
        <v>0.47895791583166331</v>
      </c>
      <c r="BD31">
        <f>'Forward Ranks'!CN31</f>
        <v>3</v>
      </c>
      <c r="BE31">
        <f>'Forward Ranks'!CO31</f>
        <v>6</v>
      </c>
      <c r="BF31">
        <f>'Forward Ranks'!CP31</f>
        <v>9</v>
      </c>
      <c r="BH31" t="str">
        <f t="shared" si="0"/>
        <v>12:28</v>
      </c>
      <c r="BI31" t="str">
        <f t="shared" si="1"/>
        <v>Forward</v>
      </c>
      <c r="BJ31" t="str">
        <f t="shared" si="2"/>
        <v>Below Average</v>
      </c>
      <c r="BL31" s="187">
        <f t="shared" ca="1" si="3"/>
        <v>45329</v>
      </c>
    </row>
    <row r="32" spans="1:64" x14ac:dyDescent="0.3">
      <c r="A32" t="str">
        <f>'Forward Ranks'!A32</f>
        <v>Anthony Cirelli</v>
      </c>
      <c r="B32">
        <f>'Forward Ranks'!D32</f>
        <v>0</v>
      </c>
      <c r="C32" s="1">
        <f>'Forward Ranks'!I32</f>
        <v>0.5748792270531401</v>
      </c>
      <c r="D32" s="1">
        <f>'Forward Ranks'!J32</f>
        <v>0.46618357487922707</v>
      </c>
      <c r="E32" s="1">
        <f>'Forward Ranks'!K32</f>
        <v>0.48792270531400966</v>
      </c>
      <c r="F32" s="1">
        <f>'Forward Ranks'!L32</f>
        <v>0.55797101449275366</v>
      </c>
      <c r="G32">
        <f>'Forward Ranks'!N32</f>
        <v>0</v>
      </c>
      <c r="H32" s="1">
        <f>'Forward Ranks'!S32</f>
        <v>0.2560386473429952</v>
      </c>
      <c r="I32" s="1">
        <f>'Forward Ranks'!T32</f>
        <v>0.48067632850241548</v>
      </c>
      <c r="J32" s="1">
        <f>'Forward Ranks'!U32</f>
        <v>0.38647342995169082</v>
      </c>
      <c r="K32" s="1">
        <f>'Forward Ranks'!V32</f>
        <v>0.35990338164251207</v>
      </c>
      <c r="L32">
        <f>'Forward Ranks'!X32</f>
        <v>0</v>
      </c>
      <c r="M32" s="1">
        <f>'Forward Ranks'!AC32</f>
        <v>0.7342995169082126</v>
      </c>
      <c r="N32" s="1">
        <f>'Forward Ranks'!AD32</f>
        <v>0.80193236714975846</v>
      </c>
      <c r="O32" s="1">
        <f>'Forward Ranks'!AE32</f>
        <v>0.1570048309178744</v>
      </c>
      <c r="P32" s="1">
        <f>'Forward Ranks'!AF32</f>
        <v>0.7342995169082126</v>
      </c>
      <c r="Q32">
        <f>'Forward Ranks'!AH32</f>
        <v>0</v>
      </c>
      <c r="R32" s="1">
        <f>'Forward Ranks'!AM32</f>
        <v>0.64734299516908211</v>
      </c>
      <c r="S32" s="1">
        <f>'Forward Ranks'!AN32</f>
        <v>0.51932367149758452</v>
      </c>
      <c r="T32" s="1">
        <f>'Forward Ranks'!AO32</f>
        <v>0.5</v>
      </c>
      <c r="U32" s="1">
        <f>'Forward Ranks'!AP32</f>
        <v>0.6376811594202898</v>
      </c>
      <c r="V32">
        <f>'Forward Ranks'!AR32</f>
        <v>0</v>
      </c>
      <c r="W32" s="1">
        <f>'Forward Ranks'!AW32</f>
        <v>0.58937198067632846</v>
      </c>
      <c r="X32" s="1">
        <f>'Forward Ranks'!AX32</f>
        <v>0.76328502415458932</v>
      </c>
      <c r="Y32" s="1">
        <f>'Forward Ranks'!AY32</f>
        <v>0.29468599033816423</v>
      </c>
      <c r="Z32" s="1">
        <f>'Forward Ranks'!AZ32</f>
        <v>0.7874396135265701</v>
      </c>
      <c r="AA32">
        <f>'Forward Ranks'!BB32</f>
        <v>0</v>
      </c>
      <c r="AB32" s="1">
        <f>'Forward Ranks'!BG32</f>
        <v>0.85748792270531404</v>
      </c>
      <c r="AC32" s="1">
        <f>'Forward Ranks'!BH32</f>
        <v>0.22463768115942029</v>
      </c>
      <c r="AD32" s="1">
        <f>'Forward Ranks'!BI32</f>
        <v>0.47584541062801933</v>
      </c>
      <c r="AE32" s="1">
        <f>'Forward Ranks'!BJ32</f>
        <v>0.16666666666666666</v>
      </c>
      <c r="AF32">
        <f>'Forward Ranks'!BL32</f>
        <v>0</v>
      </c>
      <c r="AG32" s="1">
        <f>'Forward Ranks'!BQ32</f>
        <v>0.66666666666666663</v>
      </c>
      <c r="AH32" s="1">
        <f>'Forward Ranks'!BR32</f>
        <v>0.69565217391304346</v>
      </c>
      <c r="AI32" s="1">
        <f>'Forward Ranks'!BS32</f>
        <v>0.28260869565217389</v>
      </c>
      <c r="AJ32" s="1">
        <f>'Forward Ranks'!BT32</f>
        <v>0.70531400966183577</v>
      </c>
      <c r="AL32" s="2">
        <f>'Forward Ranks'!BX32</f>
        <v>0.66183574879227058</v>
      </c>
      <c r="AN32" t="str">
        <f>'Forward Ranks'!B32</f>
        <v>T.B</v>
      </c>
      <c r="AO32">
        <f>'F on ice'!E32</f>
        <v>48</v>
      </c>
      <c r="AP32" s="2">
        <f>'Impact Score Math'!E32</f>
        <v>0.78557114228456915</v>
      </c>
      <c r="AQ32">
        <f>'Impact Score Math'!G32</f>
        <v>108</v>
      </c>
      <c r="AT32" s="1">
        <f>'Forward Ranks'!CJ32</f>
        <v>0.50724637681159424</v>
      </c>
      <c r="AU32" s="1">
        <f>'Forward Ranks'!CK32</f>
        <v>0.82125603864734298</v>
      </c>
      <c r="AW32">
        <f>'Forward Ranks'!BC32</f>
        <v>13.912152777777999</v>
      </c>
      <c r="AY32">
        <v>32</v>
      </c>
      <c r="BA32" s="1">
        <f>'Impact Score Math'!S32</f>
        <v>0.66933867735470942</v>
      </c>
      <c r="BB32" s="1">
        <f>'Impact Score Math'!T32</f>
        <v>0.85170340681362722</v>
      </c>
      <c r="BD32">
        <f>'Forward Ranks'!CN32</f>
        <v>5</v>
      </c>
      <c r="BE32">
        <f>'Forward Ranks'!CO32</f>
        <v>10</v>
      </c>
      <c r="BF32">
        <f>'Forward Ranks'!CP32</f>
        <v>15</v>
      </c>
      <c r="BH32" t="str">
        <f t="shared" si="0"/>
        <v>13:55</v>
      </c>
      <c r="BI32" t="str">
        <f t="shared" si="1"/>
        <v>Forward</v>
      </c>
      <c r="BJ32" t="str">
        <f t="shared" si="2"/>
        <v>Good</v>
      </c>
      <c r="BL32" s="187">
        <f t="shared" ca="1" si="3"/>
        <v>45329</v>
      </c>
    </row>
    <row r="33" spans="1:64" x14ac:dyDescent="0.3">
      <c r="A33" t="str">
        <f>'Forward Ranks'!A33</f>
        <v>Anthony Duclair</v>
      </c>
      <c r="B33">
        <f>'Forward Ranks'!D33</f>
        <v>0</v>
      </c>
      <c r="C33" s="1">
        <f>'Forward Ranks'!I33</f>
        <v>0.11835748792270531</v>
      </c>
      <c r="D33" s="1">
        <f>'Forward Ranks'!J33</f>
        <v>0.21014492753623187</v>
      </c>
      <c r="E33" s="1">
        <f>'Forward Ranks'!K33</f>
        <v>0.38164251207729466</v>
      </c>
      <c r="F33" s="1">
        <f>'Forward Ranks'!L33</f>
        <v>0.26328502415458938</v>
      </c>
      <c r="G33">
        <f>'Forward Ranks'!N33</f>
        <v>0</v>
      </c>
      <c r="H33" s="1">
        <f>'Forward Ranks'!S33</f>
        <v>0.59420289855072461</v>
      </c>
      <c r="I33" s="1">
        <f>'Forward Ranks'!T33</f>
        <v>0.11594202898550725</v>
      </c>
      <c r="J33" s="1">
        <f>'Forward Ranks'!U33</f>
        <v>0.22946859903381642</v>
      </c>
      <c r="K33" s="1">
        <f>'Forward Ranks'!V33</f>
        <v>0.21980676328502416</v>
      </c>
      <c r="L33">
        <f>'Forward Ranks'!X33</f>
        <v>0</v>
      </c>
      <c r="M33" s="1">
        <f>'Forward Ranks'!AC33</f>
        <v>3.6231884057971016E-2</v>
      </c>
      <c r="N33" s="1">
        <f>'Forward Ranks'!AD33</f>
        <v>9.1787439613526575E-2</v>
      </c>
      <c r="O33" s="1">
        <f>'Forward Ranks'!AE33</f>
        <v>0.26811594202898553</v>
      </c>
      <c r="P33" s="1">
        <f>'Forward Ranks'!AF33</f>
        <v>0.1280193236714976</v>
      </c>
      <c r="Q33">
        <f>'Forward Ranks'!AH33</f>
        <v>0</v>
      </c>
      <c r="R33" s="1">
        <f>'Forward Ranks'!AM33</f>
        <v>0.3671497584541063</v>
      </c>
      <c r="S33" s="1">
        <f>'Forward Ranks'!AN33</f>
        <v>0.47584541062801933</v>
      </c>
      <c r="T33" s="1">
        <f>'Forward Ranks'!AO33</f>
        <v>0.73671497584541068</v>
      </c>
      <c r="U33" s="1">
        <f>'Forward Ranks'!AP33</f>
        <v>0.52657004830917875</v>
      </c>
      <c r="V33">
        <f>'Forward Ranks'!AR33</f>
        <v>0</v>
      </c>
      <c r="W33" s="1">
        <f>'Forward Ranks'!AW33</f>
        <v>0.2391304347826087</v>
      </c>
      <c r="X33" s="1">
        <f>'Forward Ranks'!AX33</f>
        <v>0.4468599033816425</v>
      </c>
      <c r="Y33" s="1">
        <f>'Forward Ranks'!AY33</f>
        <v>0.70048309178743962</v>
      </c>
      <c r="Z33" s="1">
        <f>'Forward Ranks'!AZ33</f>
        <v>0.64975845410628019</v>
      </c>
      <c r="AA33">
        <f>'Forward Ranks'!BB33</f>
        <v>0</v>
      </c>
      <c r="AB33" s="1">
        <f>'Forward Ranks'!BG33</f>
        <v>0.75120772946859904</v>
      </c>
      <c r="AC33" s="1">
        <f>'Forward Ranks'!BH33</f>
        <v>0.24396135265700483</v>
      </c>
      <c r="AD33" s="1">
        <f>'Forward Ranks'!BI33</f>
        <v>0.55797101449275366</v>
      </c>
      <c r="AE33" s="1">
        <f>'Forward Ranks'!BJ33</f>
        <v>0.58695652173913049</v>
      </c>
      <c r="AF33">
        <f>'Forward Ranks'!BL33</f>
        <v>0</v>
      </c>
      <c r="AG33" s="1">
        <f>'Forward Ranks'!BQ33</f>
        <v>3.864734299516908E-2</v>
      </c>
      <c r="AH33" s="1">
        <f>'Forward Ranks'!BR33</f>
        <v>0.1111111111111111</v>
      </c>
      <c r="AI33" s="1">
        <f>'Forward Ranks'!BS33</f>
        <v>0.26328502415458938</v>
      </c>
      <c r="AJ33" s="1">
        <f>'Forward Ranks'!BT33</f>
        <v>0.14251207729468598</v>
      </c>
      <c r="AL33" s="2">
        <f>'Forward Ranks'!BX33</f>
        <v>0.15217391304347827</v>
      </c>
      <c r="AN33" t="str">
        <f>'Forward Ranks'!B33</f>
        <v>S.J</v>
      </c>
      <c r="AO33">
        <f>'F on ice'!E33</f>
        <v>43</v>
      </c>
      <c r="AP33" s="2">
        <f>'Impact Score Math'!E33</f>
        <v>0.36272545090180358</v>
      </c>
      <c r="AQ33">
        <f>'Impact Score Math'!G33</f>
        <v>319</v>
      </c>
      <c r="AT33" s="1">
        <f>'Forward Ranks'!CJ33</f>
        <v>0.49516908212560384</v>
      </c>
      <c r="AU33" s="1">
        <f>'Forward Ranks'!CK33</f>
        <v>0.33333333333333331</v>
      </c>
      <c r="AW33">
        <f>'Forward Ranks'!BC33</f>
        <v>13.317829457364001</v>
      </c>
      <c r="AY33">
        <v>33</v>
      </c>
      <c r="BA33" s="1">
        <f>'Impact Score Math'!S33</f>
        <v>0.4088176352705411</v>
      </c>
      <c r="BB33" s="1">
        <f>'Impact Score Math'!T33</f>
        <v>0.36873747494989978</v>
      </c>
      <c r="BD33">
        <f>'Forward Ranks'!CN33</f>
        <v>7</v>
      </c>
      <c r="BE33">
        <f>'Forward Ranks'!CO33</f>
        <v>4</v>
      </c>
      <c r="BF33">
        <f>'Forward Ranks'!CP33</f>
        <v>11</v>
      </c>
      <c r="BH33" t="str">
        <f t="shared" si="0"/>
        <v>13:19</v>
      </c>
      <c r="BI33" t="str">
        <f t="shared" si="1"/>
        <v>Forward</v>
      </c>
      <c r="BJ33" t="str">
        <f t="shared" si="2"/>
        <v>Below Average</v>
      </c>
      <c r="BL33" s="187">
        <f t="shared" ca="1" si="3"/>
        <v>45329</v>
      </c>
    </row>
    <row r="34" spans="1:64" x14ac:dyDescent="0.3">
      <c r="A34" t="str">
        <f>'Forward Ranks'!A34</f>
        <v>Anthony Mantha</v>
      </c>
      <c r="B34">
        <f>'Forward Ranks'!D34</f>
        <v>0</v>
      </c>
      <c r="C34" s="1">
        <f>'Forward Ranks'!I34</f>
        <v>0.32850241545893721</v>
      </c>
      <c r="D34" s="1">
        <f>'Forward Ranks'!J34</f>
        <v>0.52173913043478259</v>
      </c>
      <c r="E34" s="1">
        <f>'Forward Ranks'!K34</f>
        <v>0.60144927536231885</v>
      </c>
      <c r="F34" s="1">
        <f>'Forward Ranks'!L34</f>
        <v>0.55797101449275366</v>
      </c>
      <c r="G34">
        <f>'Forward Ranks'!N34</f>
        <v>0</v>
      </c>
      <c r="H34" s="1">
        <f>'Forward Ranks'!S34</f>
        <v>0.97826086956521741</v>
      </c>
      <c r="I34" s="1">
        <f>'Forward Ranks'!T34</f>
        <v>0.14009661835748793</v>
      </c>
      <c r="J34" s="1">
        <f>'Forward Ranks'!U34</f>
        <v>0.27294685990338163</v>
      </c>
      <c r="K34" s="1">
        <f>'Forward Ranks'!V34</f>
        <v>0.71497584541062797</v>
      </c>
      <c r="L34">
        <f>'Forward Ranks'!X34</f>
        <v>0</v>
      </c>
      <c r="M34" s="1">
        <f>'Forward Ranks'!AC34</f>
        <v>0.67632850241545894</v>
      </c>
      <c r="N34" s="1">
        <f>'Forward Ranks'!AD34</f>
        <v>0.82608695652173914</v>
      </c>
      <c r="O34" s="1">
        <f>'Forward Ranks'!AE34</f>
        <v>0.72222222222222221</v>
      </c>
      <c r="P34" s="1">
        <f>'Forward Ranks'!AF34</f>
        <v>0.7342995169082126</v>
      </c>
      <c r="Q34">
        <f>'Forward Ranks'!AH34</f>
        <v>0</v>
      </c>
      <c r="R34" s="1">
        <f>'Forward Ranks'!AM34</f>
        <v>0.65700483091787443</v>
      </c>
      <c r="S34" s="1">
        <f>'Forward Ranks'!AN34</f>
        <v>0.69806763285024154</v>
      </c>
      <c r="T34" s="1">
        <f>'Forward Ranks'!AO34</f>
        <v>0.91545893719806759</v>
      </c>
      <c r="U34" s="1">
        <f>'Forward Ranks'!AP34</f>
        <v>0.7560386473429952</v>
      </c>
      <c r="V34">
        <f>'Forward Ranks'!AR34</f>
        <v>0</v>
      </c>
      <c r="W34" s="1">
        <f>'Forward Ranks'!AW34</f>
        <v>0.82850241545893721</v>
      </c>
      <c r="X34" s="1">
        <f>'Forward Ranks'!AX34</f>
        <v>0.91304347826086951</v>
      </c>
      <c r="Y34" s="1">
        <f>'Forward Ranks'!AY34</f>
        <v>0.85990338164251212</v>
      </c>
      <c r="Z34" s="1">
        <f>'Forward Ranks'!AZ34</f>
        <v>0.88405797101449279</v>
      </c>
      <c r="AA34">
        <f>'Forward Ranks'!BB34</f>
        <v>0</v>
      </c>
      <c r="AB34" s="1">
        <f>'Forward Ranks'!BG34</f>
        <v>0.47826086956521741</v>
      </c>
      <c r="AC34" s="1">
        <f>'Forward Ranks'!BH34</f>
        <v>0.26328502415458938</v>
      </c>
      <c r="AD34" s="1">
        <f>'Forward Ranks'!BI34</f>
        <v>0.71980676328502413</v>
      </c>
      <c r="AE34" s="1">
        <f>'Forward Ranks'!BJ34</f>
        <v>0.73671497584541068</v>
      </c>
      <c r="AF34">
        <f>'Forward Ranks'!BL34</f>
        <v>0</v>
      </c>
      <c r="AG34" s="1">
        <f>'Forward Ranks'!BQ34</f>
        <v>0.45652173913043476</v>
      </c>
      <c r="AH34" s="1">
        <f>'Forward Ranks'!BR34</f>
        <v>0.7439613526570048</v>
      </c>
      <c r="AI34" s="1">
        <f>'Forward Ranks'!BS34</f>
        <v>0.72463768115942029</v>
      </c>
      <c r="AJ34" s="1">
        <f>'Forward Ranks'!BT34</f>
        <v>0.70289855072463769</v>
      </c>
      <c r="AL34" s="2">
        <f>'Forward Ranks'!BX34</f>
        <v>0.73671497584541068</v>
      </c>
      <c r="AN34" t="str">
        <f>'Forward Ranks'!B34</f>
        <v>WSH</v>
      </c>
      <c r="AO34">
        <f>'F on ice'!E34</f>
        <v>42</v>
      </c>
      <c r="AP34" s="2">
        <f>'Impact Score Math'!E34</f>
        <v>0.76152304609218435</v>
      </c>
      <c r="AQ34">
        <f>'Impact Score Math'!G34</f>
        <v>120</v>
      </c>
      <c r="AT34" s="1">
        <f>'Forward Ranks'!CJ34</f>
        <v>0.84057971014492749</v>
      </c>
      <c r="AU34" s="1">
        <f>'Forward Ranks'!CK34</f>
        <v>0.3140096618357488</v>
      </c>
      <c r="AW34">
        <f>'Forward Ranks'!BC34</f>
        <v>12.236507936508</v>
      </c>
      <c r="AY34">
        <v>34</v>
      </c>
      <c r="BA34" s="1">
        <f>'Impact Score Math'!S34</f>
        <v>0.64729458917835669</v>
      </c>
      <c r="BB34" s="1">
        <f>'Impact Score Math'!T34</f>
        <v>0.84368737474949895</v>
      </c>
      <c r="BD34">
        <f>'Forward Ranks'!CN34</f>
        <v>13</v>
      </c>
      <c r="BE34">
        <f>'Forward Ranks'!CO34</f>
        <v>4</v>
      </c>
      <c r="BF34">
        <f>'Forward Ranks'!CP34</f>
        <v>17</v>
      </c>
      <c r="BH34" t="str">
        <f t="shared" si="0"/>
        <v>12:14</v>
      </c>
      <c r="BI34" t="str">
        <f t="shared" si="1"/>
        <v>Forward</v>
      </c>
      <c r="BJ34" t="str">
        <f t="shared" si="2"/>
        <v>Good</v>
      </c>
      <c r="BL34" s="187">
        <f t="shared" ca="1" si="3"/>
        <v>45329</v>
      </c>
    </row>
    <row r="35" spans="1:64" x14ac:dyDescent="0.3">
      <c r="A35" t="str">
        <f>'Forward Ranks'!A35</f>
        <v>Anton Lundell</v>
      </c>
      <c r="B35">
        <f>'Forward Ranks'!D35</f>
        <v>0</v>
      </c>
      <c r="C35" s="1">
        <f>'Forward Ranks'!I35</f>
        <v>0.82367149758454106</v>
      </c>
      <c r="D35" s="1">
        <f>'Forward Ranks'!J35</f>
        <v>0.66183574879227058</v>
      </c>
      <c r="E35" s="1">
        <f>'Forward Ranks'!K35</f>
        <v>0.13768115942028986</v>
      </c>
      <c r="F35" s="1">
        <f>'Forward Ranks'!L35</f>
        <v>0.76328502415458932</v>
      </c>
      <c r="G35">
        <f>'Forward Ranks'!N35</f>
        <v>0</v>
      </c>
      <c r="H35" s="1">
        <f>'Forward Ranks'!S35</f>
        <v>0.13043478260869565</v>
      </c>
      <c r="I35" s="1">
        <f>'Forward Ranks'!T35</f>
        <v>0.5628019323671497</v>
      </c>
      <c r="J35" s="1">
        <f>'Forward Ranks'!U35</f>
        <v>0.54830917874396135</v>
      </c>
      <c r="K35" s="1">
        <f>'Forward Ranks'!V35</f>
        <v>0.36956521739130432</v>
      </c>
      <c r="L35">
        <f>'Forward Ranks'!X35</f>
        <v>0</v>
      </c>
      <c r="M35" s="1">
        <f>'Forward Ranks'!AC35</f>
        <v>0.61594202898550721</v>
      </c>
      <c r="N35" s="1">
        <f>'Forward Ranks'!AD35</f>
        <v>0.63285024154589375</v>
      </c>
      <c r="O35" s="1">
        <f>'Forward Ranks'!AE35</f>
        <v>0.893719806763285</v>
      </c>
      <c r="P35" s="1">
        <f>'Forward Ranks'!AF35</f>
        <v>0.43478260869565216</v>
      </c>
      <c r="Q35">
        <f>'Forward Ranks'!AH35</f>
        <v>0</v>
      </c>
      <c r="R35" s="1">
        <f>'Forward Ranks'!AM35</f>
        <v>0.48309178743961351</v>
      </c>
      <c r="S35" s="1">
        <f>'Forward Ranks'!AN35</f>
        <v>0.35265700483091789</v>
      </c>
      <c r="T35" s="1">
        <f>'Forward Ranks'!AO35</f>
        <v>8.6956521739130432E-2</v>
      </c>
      <c r="U35" s="1">
        <f>'Forward Ranks'!AP35</f>
        <v>0.54830917874396135</v>
      </c>
      <c r="V35">
        <f>'Forward Ranks'!AR35</f>
        <v>0</v>
      </c>
      <c r="W35" s="1">
        <f>'Forward Ranks'!AW35</f>
        <v>0.21497584541062803</v>
      </c>
      <c r="X35" s="1">
        <f>'Forward Ranks'!AX35</f>
        <v>0.31642512077294688</v>
      </c>
      <c r="Y35" s="1">
        <f>'Forward Ranks'!AY35</f>
        <v>0.68599033816425126</v>
      </c>
      <c r="Z35" s="1">
        <f>'Forward Ranks'!AZ35</f>
        <v>7.7294685990338161E-2</v>
      </c>
      <c r="AA35">
        <f>'Forward Ranks'!BB35</f>
        <v>0</v>
      </c>
      <c r="AB35" s="1">
        <f>'Forward Ranks'!BG35</f>
        <v>0.48550724637681159</v>
      </c>
      <c r="AC35" s="1">
        <f>'Forward Ranks'!BH35</f>
        <v>0.75362318840579712</v>
      </c>
      <c r="AD35" s="1">
        <f>'Forward Ranks'!BI35</f>
        <v>8.4541062801932368E-2</v>
      </c>
      <c r="AE35" s="1">
        <f>'Forward Ranks'!BJ35</f>
        <v>0.35748792270531399</v>
      </c>
      <c r="AF35">
        <f>'Forward Ranks'!BL35</f>
        <v>0</v>
      </c>
      <c r="AG35" s="1">
        <f>'Forward Ranks'!BQ35</f>
        <v>0.78260869565217395</v>
      </c>
      <c r="AH35" s="1">
        <f>'Forward Ranks'!BR35</f>
        <v>0.70048309178743962</v>
      </c>
      <c r="AI35" s="1">
        <f>'Forward Ranks'!BS35</f>
        <v>0.47342995169082125</v>
      </c>
      <c r="AJ35" s="1">
        <f>'Forward Ranks'!BT35</f>
        <v>0.63043478260869568</v>
      </c>
      <c r="AL35" s="2">
        <f>'Forward Ranks'!BX35</f>
        <v>0.47342995169082125</v>
      </c>
      <c r="AN35" t="str">
        <f>'Forward Ranks'!B35</f>
        <v>FLA</v>
      </c>
      <c r="AO35">
        <f>'F on ice'!E35</f>
        <v>43</v>
      </c>
      <c r="AP35" s="2">
        <f>'Impact Score Math'!E35</f>
        <v>0.58316633266533069</v>
      </c>
      <c r="AQ35">
        <f>'Impact Score Math'!G35</f>
        <v>209</v>
      </c>
      <c r="AT35" s="1">
        <f>'Forward Ranks'!CJ35</f>
        <v>0.44927536231884058</v>
      </c>
      <c r="AU35" s="1">
        <f>'Forward Ranks'!CK35</f>
        <v>0.42995169082125606</v>
      </c>
      <c r="AW35">
        <f>'Forward Ranks'!BC35</f>
        <v>12.279457364341001</v>
      </c>
      <c r="AY35">
        <v>35</v>
      </c>
      <c r="BA35" s="1">
        <f>'Impact Score Math'!S35</f>
        <v>0.65731462925851702</v>
      </c>
      <c r="BB35" s="1">
        <f>'Impact Score Math'!T35</f>
        <v>0.48296593186372744</v>
      </c>
      <c r="BD35">
        <f>'Forward Ranks'!CN35</f>
        <v>3</v>
      </c>
      <c r="BE35">
        <f>'Forward Ranks'!CO35</f>
        <v>9</v>
      </c>
      <c r="BF35">
        <f>'Forward Ranks'!CP35</f>
        <v>12</v>
      </c>
      <c r="BH35" t="str">
        <f t="shared" si="0"/>
        <v>12:17</v>
      </c>
      <c r="BI35" t="str">
        <f t="shared" si="1"/>
        <v>Forward</v>
      </c>
      <c r="BJ35" t="str">
        <f t="shared" si="2"/>
        <v>Good</v>
      </c>
      <c r="BL35" s="187">
        <f t="shared" ca="1" si="3"/>
        <v>45329</v>
      </c>
    </row>
    <row r="36" spans="1:64" x14ac:dyDescent="0.3">
      <c r="A36" t="str">
        <f>'Forward Ranks'!A36</f>
        <v>Anze Kopitar</v>
      </c>
      <c r="B36">
        <f>'Forward Ranks'!D36</f>
        <v>0</v>
      </c>
      <c r="C36" s="1">
        <f>'Forward Ranks'!I36</f>
        <v>0.71739130434782605</v>
      </c>
      <c r="D36" s="1">
        <f>'Forward Ranks'!J36</f>
        <v>0.4420289855072464</v>
      </c>
      <c r="E36" s="1">
        <f>'Forward Ranks'!K36</f>
        <v>0.6908212560386473</v>
      </c>
      <c r="F36" s="1">
        <f>'Forward Ranks'!L36</f>
        <v>0.5748792270531401</v>
      </c>
      <c r="G36">
        <f>'Forward Ranks'!N36</f>
        <v>0</v>
      </c>
      <c r="H36" s="1">
        <f>'Forward Ranks'!S36</f>
        <v>0.45410628019323673</v>
      </c>
      <c r="I36" s="1">
        <f>'Forward Ranks'!T36</f>
        <v>0.74154589371980673</v>
      </c>
      <c r="J36" s="1">
        <f>'Forward Ranks'!U36</f>
        <v>0.45893719806763283</v>
      </c>
      <c r="K36" s="1">
        <f>'Forward Ranks'!V36</f>
        <v>0.60869565217391308</v>
      </c>
      <c r="L36">
        <f>'Forward Ranks'!X36</f>
        <v>0</v>
      </c>
      <c r="M36" s="1">
        <f>'Forward Ranks'!AC36</f>
        <v>0.8091787439613527</v>
      </c>
      <c r="N36" s="1">
        <f>'Forward Ranks'!AD36</f>
        <v>0.82367149758454106</v>
      </c>
      <c r="O36" s="1">
        <f>'Forward Ranks'!AE36</f>
        <v>0.893719806763285</v>
      </c>
      <c r="P36" s="1">
        <f>'Forward Ranks'!AF36</f>
        <v>0.81400966183574874</v>
      </c>
      <c r="Q36">
        <f>'Forward Ranks'!AH36</f>
        <v>0</v>
      </c>
      <c r="R36" s="1">
        <f>'Forward Ranks'!AM36</f>
        <v>0.15942028985507245</v>
      </c>
      <c r="S36" s="1">
        <f>'Forward Ranks'!AN36</f>
        <v>0.24637681159420291</v>
      </c>
      <c r="T36" s="1">
        <f>'Forward Ranks'!AO36</f>
        <v>0.67391304347826086</v>
      </c>
      <c r="U36" s="1">
        <f>'Forward Ranks'!AP36</f>
        <v>0.15458937198067632</v>
      </c>
      <c r="V36">
        <f>'Forward Ranks'!AR36</f>
        <v>0</v>
      </c>
      <c r="W36" s="1">
        <f>'Forward Ranks'!AW36</f>
        <v>0.42995169082125606</v>
      </c>
      <c r="X36" s="1">
        <f>'Forward Ranks'!AX36</f>
        <v>0.52415458937198067</v>
      </c>
      <c r="Y36" s="1">
        <f>'Forward Ranks'!AY36</f>
        <v>0.88405797101449279</v>
      </c>
      <c r="Z36" s="1">
        <f>'Forward Ranks'!AZ36</f>
        <v>0.61352657004830913</v>
      </c>
      <c r="AA36">
        <f>'Forward Ranks'!BB36</f>
        <v>0</v>
      </c>
      <c r="AB36" s="1">
        <f>'Forward Ranks'!BG36</f>
        <v>0.75362318840579712</v>
      </c>
      <c r="AC36" s="1">
        <f>'Forward Ranks'!BH36</f>
        <v>0.40338164251207731</v>
      </c>
      <c r="AD36" s="1">
        <f>'Forward Ranks'!BI36</f>
        <v>0.60386473429951693</v>
      </c>
      <c r="AE36" s="1">
        <f>'Forward Ranks'!BJ36</f>
        <v>0.83333333333333337</v>
      </c>
      <c r="AF36">
        <f>'Forward Ranks'!BL36</f>
        <v>0</v>
      </c>
      <c r="AG36" s="1">
        <f>'Forward Ranks'!BQ36</f>
        <v>0.82608695652173914</v>
      </c>
      <c r="AH36" s="1">
        <f>'Forward Ranks'!BR36</f>
        <v>0.68599033816425126</v>
      </c>
      <c r="AI36" s="1">
        <f>'Forward Ranks'!BS36</f>
        <v>0.92270531400966183</v>
      </c>
      <c r="AJ36" s="1">
        <f>'Forward Ranks'!BT36</f>
        <v>0.76086956521739135</v>
      </c>
      <c r="AL36" s="2">
        <f>'Forward Ranks'!BX36</f>
        <v>0.60144927536231885</v>
      </c>
      <c r="AN36" t="str">
        <f>'Forward Ranks'!B36</f>
        <v>L.A</v>
      </c>
      <c r="AO36">
        <f>'F on ice'!E36</f>
        <v>45</v>
      </c>
      <c r="AP36" s="2">
        <f>'Impact Score Math'!E36</f>
        <v>0.74348697394789576</v>
      </c>
      <c r="AQ36">
        <f>'Impact Score Math'!G36</f>
        <v>129</v>
      </c>
      <c r="AT36" s="1">
        <f>'Forward Ranks'!CJ36</f>
        <v>0.86473429951690817</v>
      </c>
      <c r="AU36" s="1">
        <f>'Forward Ranks'!CK36</f>
        <v>0.17149758454106281</v>
      </c>
      <c r="AW36">
        <f>'Forward Ranks'!BC36</f>
        <v>13.35962962963</v>
      </c>
      <c r="AY36">
        <v>36</v>
      </c>
      <c r="BA36" s="1">
        <f>'Impact Score Math'!S36</f>
        <v>0.6352705410821643</v>
      </c>
      <c r="BB36" s="1">
        <f>'Impact Score Math'!T36</f>
        <v>0.83366733466933862</v>
      </c>
      <c r="BD36">
        <f>'Forward Ranks'!CN36</f>
        <v>6</v>
      </c>
      <c r="BE36">
        <f>'Forward Ranks'!CO36</f>
        <v>12</v>
      </c>
      <c r="BF36">
        <f>'Forward Ranks'!CP36</f>
        <v>18</v>
      </c>
      <c r="BH36" t="str">
        <f t="shared" si="0"/>
        <v>13:22</v>
      </c>
      <c r="BI36" t="str">
        <f t="shared" si="1"/>
        <v>Forward</v>
      </c>
      <c r="BJ36" t="str">
        <f t="shared" si="2"/>
        <v>Good</v>
      </c>
      <c r="BL36" s="187">
        <f t="shared" ca="1" si="3"/>
        <v>45329</v>
      </c>
    </row>
    <row r="37" spans="1:64" x14ac:dyDescent="0.3">
      <c r="A37" t="str">
        <f>'Forward Ranks'!A37</f>
        <v>Artemi Panarin</v>
      </c>
      <c r="B37">
        <f>'Forward Ranks'!D37</f>
        <v>0</v>
      </c>
      <c r="C37" s="1">
        <f>'Forward Ranks'!I37</f>
        <v>0.95893719806763289</v>
      </c>
      <c r="D37" s="1">
        <f>'Forward Ranks'!J37</f>
        <v>0.94444444444444442</v>
      </c>
      <c r="E37" s="1">
        <f>'Forward Ranks'!K37</f>
        <v>0.85507246376811596</v>
      </c>
      <c r="F37" s="1">
        <f>'Forward Ranks'!L37</f>
        <v>0.94444444444444442</v>
      </c>
      <c r="G37">
        <f>'Forward Ranks'!N37</f>
        <v>0</v>
      </c>
      <c r="H37" s="1">
        <f>'Forward Ranks'!S37</f>
        <v>0.98309178743961356</v>
      </c>
      <c r="I37" s="1">
        <f>'Forward Ranks'!T37</f>
        <v>0.49033816425120774</v>
      </c>
      <c r="J37" s="1">
        <f>'Forward Ranks'!U37</f>
        <v>0.45893719806763283</v>
      </c>
      <c r="K37" s="1">
        <f>'Forward Ranks'!V37</f>
        <v>0.88888888888888884</v>
      </c>
      <c r="L37">
        <f>'Forward Ranks'!X37</f>
        <v>0</v>
      </c>
      <c r="M37" s="1">
        <f>'Forward Ranks'!AC37</f>
        <v>0.7439613526570048</v>
      </c>
      <c r="N37" s="1">
        <f>'Forward Ranks'!AD37</f>
        <v>0.51207729468599039</v>
      </c>
      <c r="O37" s="1">
        <f>'Forward Ranks'!AE37</f>
        <v>0.1570048309178744</v>
      </c>
      <c r="P37" s="1">
        <f>'Forward Ranks'!AF37</f>
        <v>0.4251207729468599</v>
      </c>
      <c r="Q37">
        <f>'Forward Ranks'!AH37</f>
        <v>0</v>
      </c>
      <c r="R37" s="1">
        <f>'Forward Ranks'!AM37</f>
        <v>0.99275362318840576</v>
      </c>
      <c r="S37" s="1">
        <f>'Forward Ranks'!AN37</f>
        <v>0.97101449275362317</v>
      </c>
      <c r="T37" s="1">
        <f>'Forward Ranks'!AO37</f>
        <v>0.93961352657004826</v>
      </c>
      <c r="U37" s="1">
        <f>'Forward Ranks'!AP37</f>
        <v>0.98792270531400961</v>
      </c>
      <c r="V37">
        <f>'Forward Ranks'!AR37</f>
        <v>0</v>
      </c>
      <c r="W37" s="1">
        <f>'Forward Ranks'!AW37</f>
        <v>0.71739130434782605</v>
      </c>
      <c r="X37" s="1">
        <f>'Forward Ranks'!AX37</f>
        <v>0.55072463768115942</v>
      </c>
      <c r="Y37" s="1">
        <f>'Forward Ranks'!AY37</f>
        <v>0.12077294685990338</v>
      </c>
      <c r="Z37" s="1">
        <f>'Forward Ranks'!AZ37</f>
        <v>0.34299516908212563</v>
      </c>
      <c r="AA37">
        <f>'Forward Ranks'!BB37</f>
        <v>0</v>
      </c>
      <c r="AB37" s="1">
        <f>'Forward Ranks'!BG37</f>
        <v>0.97101449275362317</v>
      </c>
      <c r="AC37" s="1">
        <f>'Forward Ranks'!BH37</f>
        <v>0.99758454106280192</v>
      </c>
      <c r="AD37" s="1">
        <f>'Forward Ranks'!BI37</f>
        <v>0.58937198067632846</v>
      </c>
      <c r="AE37" s="1">
        <f>'Forward Ranks'!BJ37</f>
        <v>0.26570048309178745</v>
      </c>
      <c r="AF37">
        <f>'Forward Ranks'!BL37</f>
        <v>0</v>
      </c>
      <c r="AG37" s="1">
        <f>'Forward Ranks'!BQ37</f>
        <v>0.9468599033816425</v>
      </c>
      <c r="AH37" s="1">
        <f>'Forward Ranks'!BR37</f>
        <v>0.85507246376811596</v>
      </c>
      <c r="AI37" s="1">
        <f>'Forward Ranks'!BS37</f>
        <v>0.55072463768115942</v>
      </c>
      <c r="AJ37" s="1">
        <f>'Forward Ranks'!BT37</f>
        <v>0.86473429951690817</v>
      </c>
      <c r="AL37" s="2">
        <f>'Forward Ranks'!BX37</f>
        <v>0.95410628019323673</v>
      </c>
      <c r="AN37" t="str">
        <f>'Forward Ranks'!B37</f>
        <v>NYR</v>
      </c>
      <c r="AO37">
        <f>'F on ice'!E37</f>
        <v>47</v>
      </c>
      <c r="AP37" s="2">
        <f>'Impact Score Math'!E37</f>
        <v>0.9939879759519038</v>
      </c>
      <c r="AQ37">
        <f>'Impact Score Math'!G37</f>
        <v>4</v>
      </c>
      <c r="AT37" s="1">
        <f>'Forward Ranks'!CJ37</f>
        <v>0.62077294685990336</v>
      </c>
      <c r="AU37" s="1">
        <f>'Forward Ranks'!CK37</f>
        <v>0.57971014492753625</v>
      </c>
      <c r="AW37">
        <f>'Forward Ranks'!BC37</f>
        <v>15.468794326240999</v>
      </c>
      <c r="AY37">
        <v>37</v>
      </c>
      <c r="BA37" s="1">
        <f>'Impact Score Math'!S37</f>
        <v>0.9879759519038076</v>
      </c>
      <c r="BB37" s="1">
        <f>'Impact Score Math'!T37</f>
        <v>0.63727454909819636</v>
      </c>
      <c r="BD37">
        <f>'Forward Ranks'!CN37</f>
        <v>19</v>
      </c>
      <c r="BE37">
        <f>'Forward Ranks'!CO37</f>
        <v>11</v>
      </c>
      <c r="BF37">
        <f>'Forward Ranks'!CP37</f>
        <v>30</v>
      </c>
      <c r="BH37" t="str">
        <f t="shared" si="0"/>
        <v>15:28</v>
      </c>
      <c r="BI37" t="str">
        <f t="shared" si="1"/>
        <v>Forward</v>
      </c>
      <c r="BJ37" t="str">
        <f t="shared" si="2"/>
        <v>Elite</v>
      </c>
      <c r="BL37" s="187">
        <f t="shared" ca="1" si="3"/>
        <v>45329</v>
      </c>
    </row>
    <row r="38" spans="1:64" x14ac:dyDescent="0.3">
      <c r="A38" t="str">
        <f>'Forward Ranks'!A38</f>
        <v>Arthur Kaliyev</v>
      </c>
      <c r="B38">
        <f>'Forward Ranks'!D38</f>
        <v>0</v>
      </c>
      <c r="C38" s="1">
        <f>'Forward Ranks'!I38</f>
        <v>0.99033816425120769</v>
      </c>
      <c r="D38" s="1">
        <f>'Forward Ranks'!J38</f>
        <v>0.88647342995169087</v>
      </c>
      <c r="E38" s="1">
        <f>'Forward Ranks'!K38</f>
        <v>0.62318840579710144</v>
      </c>
      <c r="F38" s="1">
        <f>'Forward Ranks'!L38</f>
        <v>0.98067632850241548</v>
      </c>
      <c r="G38">
        <f>'Forward Ranks'!N38</f>
        <v>0</v>
      </c>
      <c r="H38" s="1">
        <f>'Forward Ranks'!S38</f>
        <v>0.21980676328502416</v>
      </c>
      <c r="I38" s="1">
        <f>'Forward Ranks'!T38</f>
        <v>0.5531400966183575</v>
      </c>
      <c r="J38" s="1">
        <f>'Forward Ranks'!U38</f>
        <v>0.78985507246376807</v>
      </c>
      <c r="K38" s="1">
        <f>'Forward Ranks'!V38</f>
        <v>0.42028985507246375</v>
      </c>
      <c r="L38">
        <f>'Forward Ranks'!X38</f>
        <v>0</v>
      </c>
      <c r="M38" s="1">
        <f>'Forward Ranks'!AC38</f>
        <v>0.86473429951690817</v>
      </c>
      <c r="N38" s="1">
        <f>'Forward Ranks'!AD38</f>
        <v>0.53623188405797106</v>
      </c>
      <c r="O38" s="1">
        <f>'Forward Ranks'!AE38</f>
        <v>0.67874396135265702</v>
      </c>
      <c r="P38" s="1">
        <f>'Forward Ranks'!AF38</f>
        <v>0.7342995169082126</v>
      </c>
      <c r="Q38">
        <f>'Forward Ranks'!AH38</f>
        <v>0</v>
      </c>
      <c r="R38" s="1">
        <f>'Forward Ranks'!AM38</f>
        <v>0.91787439613526567</v>
      </c>
      <c r="S38" s="1">
        <f>'Forward Ranks'!AN38</f>
        <v>0.77536231884057971</v>
      </c>
      <c r="T38" s="1">
        <f>'Forward Ranks'!AO38</f>
        <v>0.53623188405797106</v>
      </c>
      <c r="U38" s="1">
        <f>'Forward Ranks'!AP38</f>
        <v>0.87681159420289856</v>
      </c>
      <c r="V38">
        <f>'Forward Ranks'!AR38</f>
        <v>0</v>
      </c>
      <c r="W38" s="1">
        <f>'Forward Ranks'!AW38</f>
        <v>0.52657004830917875</v>
      </c>
      <c r="X38" s="1">
        <f>'Forward Ranks'!AX38</f>
        <v>0.18357487922705315</v>
      </c>
      <c r="Y38" s="1">
        <f>'Forward Ranks'!AY38</f>
        <v>0.39855072463768115</v>
      </c>
      <c r="Z38" s="1">
        <f>'Forward Ranks'!AZ38</f>
        <v>0.5</v>
      </c>
      <c r="AA38">
        <f>'Forward Ranks'!BB38</f>
        <v>0</v>
      </c>
      <c r="AB38" s="1">
        <f>'Forward Ranks'!BG38</f>
        <v>0.35507246376811596</v>
      </c>
      <c r="AC38" s="1">
        <f>'Forward Ranks'!BH38</f>
        <v>0.66183574879227058</v>
      </c>
      <c r="AD38" s="1">
        <f>'Forward Ranks'!BI38</f>
        <v>0.27294685990338163</v>
      </c>
      <c r="AE38" s="1">
        <f>'Forward Ranks'!BJ38</f>
        <v>0.37922705314009664</v>
      </c>
      <c r="AF38">
        <f>'Forward Ranks'!BL38</f>
        <v>0</v>
      </c>
      <c r="AG38" s="1">
        <f>'Forward Ranks'!BQ38</f>
        <v>0.97584541062801933</v>
      </c>
      <c r="AH38" s="1">
        <f>'Forward Ranks'!BR38</f>
        <v>0.80434782608695654</v>
      </c>
      <c r="AI38" s="1">
        <f>'Forward Ranks'!BS38</f>
        <v>0.71497584541062797</v>
      </c>
      <c r="AJ38" s="1">
        <f>'Forward Ranks'!BT38</f>
        <v>0.96376811594202894</v>
      </c>
      <c r="AL38" s="2">
        <f>'Forward Ranks'!BX38</f>
        <v>0.89130434782608692</v>
      </c>
      <c r="AN38" t="str">
        <f>'Forward Ranks'!B38</f>
        <v>L.A</v>
      </c>
      <c r="AO38">
        <f>'F on ice'!E38</f>
        <v>36</v>
      </c>
      <c r="AP38" s="2">
        <f>'Impact Score Math'!E38</f>
        <v>0.80761523046092187</v>
      </c>
      <c r="AQ38">
        <f>'Impact Score Math'!G38</f>
        <v>97</v>
      </c>
      <c r="AT38" s="1">
        <f>'Forward Ranks'!CJ38</f>
        <v>0.62077294685990336</v>
      </c>
      <c r="AU38" s="1">
        <f>'Forward Ranks'!CK38</f>
        <v>6.5217391304347824E-2</v>
      </c>
      <c r="AW38">
        <f>'Forward Ranks'!BC38</f>
        <v>11.512499999999999</v>
      </c>
      <c r="AY38">
        <v>38</v>
      </c>
      <c r="BA38" s="1">
        <f>'Impact Score Math'!S38</f>
        <v>0.90781563126252507</v>
      </c>
      <c r="BB38" s="1">
        <f>'Impact Score Math'!T38</f>
        <v>0.78356713426853708</v>
      </c>
      <c r="BD38">
        <f>'Forward Ranks'!CN38</f>
        <v>3</v>
      </c>
      <c r="BE38">
        <f>'Forward Ranks'!CO38</f>
        <v>7</v>
      </c>
      <c r="BF38">
        <f>'Forward Ranks'!CP38</f>
        <v>10</v>
      </c>
      <c r="BH38" t="str">
        <f t="shared" si="0"/>
        <v>11:31</v>
      </c>
      <c r="BI38" t="str">
        <f t="shared" si="1"/>
        <v>Forward</v>
      </c>
      <c r="BJ38" t="str">
        <f t="shared" si="2"/>
        <v>Great</v>
      </c>
      <c r="BL38" s="187">
        <f t="shared" ca="1" si="3"/>
        <v>45329</v>
      </c>
    </row>
    <row r="39" spans="1:64" x14ac:dyDescent="0.3">
      <c r="A39" t="str">
        <f>'Forward Ranks'!A39</f>
        <v>Auston Matthews</v>
      </c>
      <c r="B39">
        <f>'Forward Ranks'!D39</f>
        <v>0</v>
      </c>
      <c r="C39" s="1">
        <f>'Forward Ranks'!I39</f>
        <v>0.86473429951690817</v>
      </c>
      <c r="D39" s="1">
        <f>'Forward Ranks'!J39</f>
        <v>0.91787439613526567</v>
      </c>
      <c r="E39" s="1">
        <f>'Forward Ranks'!K39</f>
        <v>0.91787439613526567</v>
      </c>
      <c r="F39" s="1">
        <f>'Forward Ranks'!L39</f>
        <v>0.87681159420289856</v>
      </c>
      <c r="G39">
        <f>'Forward Ranks'!N39</f>
        <v>0</v>
      </c>
      <c r="H39" s="1">
        <f>'Forward Ranks'!S39</f>
        <v>1</v>
      </c>
      <c r="I39" s="1">
        <f>'Forward Ranks'!T39</f>
        <v>0.52657004830917875</v>
      </c>
      <c r="J39" s="1">
        <f>'Forward Ranks'!U39</f>
        <v>0.74637681159420288</v>
      </c>
      <c r="K39" s="1">
        <f>'Forward Ranks'!V39</f>
        <v>0.97342995169082125</v>
      </c>
      <c r="L39">
        <f>'Forward Ranks'!X39</f>
        <v>0</v>
      </c>
      <c r="M39" s="1">
        <f>'Forward Ranks'!AC39</f>
        <v>0.7560386473429952</v>
      </c>
      <c r="N39" s="1">
        <f>'Forward Ranks'!AD39</f>
        <v>0.34541062801932365</v>
      </c>
      <c r="O39" s="1">
        <f>'Forward Ranks'!AE39</f>
        <v>0.59903381642512077</v>
      </c>
      <c r="P39" s="1">
        <f>'Forward Ranks'!AF39</f>
        <v>0.47342995169082125</v>
      </c>
      <c r="Q39">
        <f>'Forward Ranks'!AH39</f>
        <v>0</v>
      </c>
      <c r="R39" s="1">
        <f>'Forward Ranks'!AM39</f>
        <v>0.88405797101449279</v>
      </c>
      <c r="S39" s="1">
        <f>'Forward Ranks'!AN39</f>
        <v>0.89130434782608692</v>
      </c>
      <c r="T39" s="1">
        <f>'Forward Ranks'!AO39</f>
        <v>0.95410628019323673</v>
      </c>
      <c r="U39" s="1">
        <f>'Forward Ranks'!AP39</f>
        <v>0.88888888888888884</v>
      </c>
      <c r="V39">
        <f>'Forward Ranks'!AR39</f>
        <v>0</v>
      </c>
      <c r="W39" s="1">
        <f>'Forward Ranks'!AW39</f>
        <v>0.86473429951690817</v>
      </c>
      <c r="X39" s="1">
        <f>'Forward Ranks'!AX39</f>
        <v>0.51690821256038644</v>
      </c>
      <c r="Y39" s="1">
        <f>'Forward Ranks'!AY39</f>
        <v>0.67149758454106279</v>
      </c>
      <c r="Z39" s="1">
        <f>'Forward Ranks'!AZ39</f>
        <v>0.66666666666666663</v>
      </c>
      <c r="AA39">
        <f>'Forward Ranks'!BB39</f>
        <v>0</v>
      </c>
      <c r="AB39" s="1">
        <f>'Forward Ranks'!BG39</f>
        <v>0.98067632850241548</v>
      </c>
      <c r="AC39" s="1">
        <f>'Forward Ranks'!BH39</f>
        <v>0.67391304347826086</v>
      </c>
      <c r="AD39" s="1">
        <f>'Forward Ranks'!BI39</f>
        <v>0.87922705314009664</v>
      </c>
      <c r="AE39" s="1">
        <f>'Forward Ranks'!BJ39</f>
        <v>0.73671497584541068</v>
      </c>
      <c r="AF39">
        <f>'Forward Ranks'!BL39</f>
        <v>0</v>
      </c>
      <c r="AG39" s="1">
        <f>'Forward Ranks'!BQ39</f>
        <v>0.87681159420289856</v>
      </c>
      <c r="AH39" s="1">
        <f>'Forward Ranks'!BR39</f>
        <v>0.75120772946859904</v>
      </c>
      <c r="AI39" s="1">
        <f>'Forward Ranks'!BS39</f>
        <v>0.85990338164251212</v>
      </c>
      <c r="AJ39" s="1">
        <f>'Forward Ranks'!BT39</f>
        <v>0.78019323671497587</v>
      </c>
      <c r="AL39" s="2">
        <f>'Forward Ranks'!BX39</f>
        <v>0.94927536231884058</v>
      </c>
      <c r="AN39" t="str">
        <f>'Forward Ranks'!B39</f>
        <v>TOR</v>
      </c>
      <c r="AO39">
        <f>'F on ice'!E39</f>
        <v>45</v>
      </c>
      <c r="AP39" s="2">
        <f>'Impact Score Math'!E39</f>
        <v>0.98997995991983967</v>
      </c>
      <c r="AQ39">
        <f>'Impact Score Math'!G39</f>
        <v>6</v>
      </c>
      <c r="AT39" s="1">
        <f>'Forward Ranks'!CJ39</f>
        <v>0.94927536231884058</v>
      </c>
      <c r="AU39" s="1">
        <f>'Forward Ranks'!CK39</f>
        <v>0.20048309178743962</v>
      </c>
      <c r="AW39">
        <f>'Forward Ranks'!BC39</f>
        <v>15.5</v>
      </c>
      <c r="AY39">
        <v>39</v>
      </c>
      <c r="BA39" s="1">
        <f>'Impact Score Math'!S39</f>
        <v>0.95991983967935868</v>
      </c>
      <c r="BB39" s="1">
        <f>'Impact Score Math'!T39</f>
        <v>0.75751503006012022</v>
      </c>
      <c r="BD39">
        <f>'Forward Ranks'!CN39</f>
        <v>21</v>
      </c>
      <c r="BE39">
        <f>'Forward Ranks'!CO39</f>
        <v>11</v>
      </c>
      <c r="BF39">
        <f>'Forward Ranks'!CP39</f>
        <v>32</v>
      </c>
      <c r="BH39" t="str">
        <f t="shared" si="0"/>
        <v>15:30</v>
      </c>
      <c r="BI39" t="str">
        <f t="shared" si="1"/>
        <v>Forward</v>
      </c>
      <c r="BJ39" t="str">
        <f t="shared" si="2"/>
        <v>Elite</v>
      </c>
      <c r="BL39" s="187">
        <f t="shared" ca="1" si="3"/>
        <v>45329</v>
      </c>
    </row>
    <row r="40" spans="1:64" x14ac:dyDescent="0.3">
      <c r="A40" t="str">
        <f>'Forward Ranks'!A40</f>
        <v>Axel Jonsson-Fjallby</v>
      </c>
      <c r="B40">
        <f>'Forward Ranks'!D40</f>
        <v>0</v>
      </c>
      <c r="C40" s="1">
        <f>'Forward Ranks'!I40</f>
        <v>0.40821256038647341</v>
      </c>
      <c r="D40" s="1">
        <f>'Forward Ranks'!J40</f>
        <v>8.2125603864734303E-2</v>
      </c>
      <c r="E40" s="1">
        <f>'Forward Ranks'!K40</f>
        <v>0.29710144927536231</v>
      </c>
      <c r="F40" s="1">
        <f>'Forward Ranks'!L40</f>
        <v>0.21256038647342995</v>
      </c>
      <c r="G40">
        <f>'Forward Ranks'!N40</f>
        <v>0</v>
      </c>
      <c r="H40" s="1">
        <f>'Forward Ranks'!S40</f>
        <v>0.4420289855072464</v>
      </c>
      <c r="I40" s="1">
        <f>'Forward Ranks'!T40</f>
        <v>0.45893719806763283</v>
      </c>
      <c r="J40" s="1">
        <f>'Forward Ranks'!U40</f>
        <v>0.79710144927536231</v>
      </c>
      <c r="K40" s="1">
        <f>'Forward Ranks'!V40</f>
        <v>0.42753623188405798</v>
      </c>
      <c r="L40">
        <f>'Forward Ranks'!X40</f>
        <v>0</v>
      </c>
      <c r="M40" s="1">
        <f>'Forward Ranks'!AC40</f>
        <v>0.97584541062801933</v>
      </c>
      <c r="N40" s="1">
        <f>'Forward Ranks'!AD40</f>
        <v>0.92753623188405798</v>
      </c>
      <c r="O40" s="1">
        <f>'Forward Ranks'!AE40</f>
        <v>1</v>
      </c>
      <c r="P40" s="1">
        <f>'Forward Ranks'!AF40</f>
        <v>0.97584541062801933</v>
      </c>
      <c r="Q40">
        <f>'Forward Ranks'!AH40</f>
        <v>0</v>
      </c>
      <c r="R40" s="1">
        <f>'Forward Ranks'!AM40</f>
        <v>0.21256038647342995</v>
      </c>
      <c r="S40" s="1">
        <f>'Forward Ranks'!AN40</f>
        <v>0.14492753623188406</v>
      </c>
      <c r="T40" s="1">
        <f>'Forward Ranks'!AO40</f>
        <v>0.2391304347826087</v>
      </c>
      <c r="U40" s="1">
        <f>'Forward Ranks'!AP40</f>
        <v>0.19565217391304349</v>
      </c>
      <c r="V40">
        <f>'Forward Ranks'!AR40</f>
        <v>0</v>
      </c>
      <c r="W40" s="1">
        <f>'Forward Ranks'!AW40</f>
        <v>0.94927536231884058</v>
      </c>
      <c r="X40" s="1">
        <f>'Forward Ranks'!AX40</f>
        <v>0.84782608695652173</v>
      </c>
      <c r="Y40" s="1">
        <f>'Forward Ranks'!AY40</f>
        <v>0.89855072463768115</v>
      </c>
      <c r="Z40" s="1">
        <f>'Forward Ranks'!AZ40</f>
        <v>0.87439613526570048</v>
      </c>
      <c r="AA40">
        <f>'Forward Ranks'!BB40</f>
        <v>0</v>
      </c>
      <c r="AB40" s="1">
        <f>'Forward Ranks'!BG40</f>
        <v>1.4492753623188406E-2</v>
      </c>
      <c r="AC40" s="1">
        <f>'Forward Ranks'!BH40</f>
        <v>8.6956521739130432E-2</v>
      </c>
      <c r="AD40" s="1">
        <f>'Forward Ranks'!BI40</f>
        <v>0.42028985507246375</v>
      </c>
      <c r="AE40" s="1">
        <f>'Forward Ranks'!BJ40</f>
        <v>0.97584541062801933</v>
      </c>
      <c r="AF40">
        <f>'Forward Ranks'!BL40</f>
        <v>0</v>
      </c>
      <c r="AG40" s="1">
        <f>'Forward Ranks'!BQ40</f>
        <v>0.83574879227053145</v>
      </c>
      <c r="AH40" s="1">
        <f>'Forward Ranks'!BR40</f>
        <v>0.43961352657004832</v>
      </c>
      <c r="AI40" s="1">
        <f>'Forward Ranks'!BS40</f>
        <v>1</v>
      </c>
      <c r="AJ40" s="1">
        <f>'Forward Ranks'!BT40</f>
        <v>0.73188405797101452</v>
      </c>
      <c r="AL40" s="2">
        <f>'Forward Ranks'!BX40</f>
        <v>0.61594202898550721</v>
      </c>
      <c r="AN40" t="str">
        <f>'Forward Ranks'!B40</f>
        <v>WPG</v>
      </c>
      <c r="AO40">
        <f>'F on ice'!E40</f>
        <v>26</v>
      </c>
      <c r="AP40" s="2">
        <f>'Impact Score Math'!E40</f>
        <v>0.4408817635270541</v>
      </c>
      <c r="AQ40">
        <f>'Impact Score Math'!G40</f>
        <v>280</v>
      </c>
      <c r="AT40" s="1">
        <f>'Forward Ranks'!CJ40</f>
        <v>0.98067632850241548</v>
      </c>
      <c r="AU40" s="1">
        <f>'Forward Ranks'!CK40</f>
        <v>6.5217391304347824E-2</v>
      </c>
      <c r="AW40">
        <f>'Forward Ranks'!BC40</f>
        <v>7.8724358974359001</v>
      </c>
      <c r="AY40">
        <v>40</v>
      </c>
      <c r="BA40" s="1">
        <f>'Impact Score Math'!S40</f>
        <v>0.32665330661322645</v>
      </c>
      <c r="BB40" s="1">
        <f>'Impact Score Math'!T40</f>
        <v>0.93587174348697399</v>
      </c>
      <c r="BD40">
        <f>'Forward Ranks'!CN40</f>
        <v>2</v>
      </c>
      <c r="BE40">
        <f>'Forward Ranks'!CO40</f>
        <v>3</v>
      </c>
      <c r="BF40">
        <f>'Forward Ranks'!CP40</f>
        <v>5</v>
      </c>
      <c r="BH40" t="str">
        <f t="shared" si="0"/>
        <v>07:52</v>
      </c>
      <c r="BI40" t="str">
        <f t="shared" si="1"/>
        <v>Forward</v>
      </c>
      <c r="BJ40" t="str">
        <f t="shared" si="2"/>
        <v>Average</v>
      </c>
      <c r="BL40" s="187">
        <f t="shared" ca="1" si="3"/>
        <v>45329</v>
      </c>
    </row>
    <row r="41" spans="1:64" x14ac:dyDescent="0.3">
      <c r="A41" t="str">
        <f>'Forward Ranks'!A41</f>
        <v>Barclay Goodrow</v>
      </c>
      <c r="B41">
        <f>'Forward Ranks'!D41</f>
        <v>0</v>
      </c>
      <c r="C41" s="1">
        <f>'Forward Ranks'!I41</f>
        <v>5.3140096618357488E-2</v>
      </c>
      <c r="D41" s="1">
        <f>'Forward Ranks'!J41</f>
        <v>0.22463768115942029</v>
      </c>
      <c r="E41" s="1">
        <f>'Forward Ranks'!K41</f>
        <v>0.1280193236714976</v>
      </c>
      <c r="F41" s="1">
        <f>'Forward Ranks'!L41</f>
        <v>0.14492753623188406</v>
      </c>
      <c r="G41">
        <f>'Forward Ranks'!N41</f>
        <v>0</v>
      </c>
      <c r="H41" s="1">
        <f>'Forward Ranks'!S41</f>
        <v>2.6570048309178744E-2</v>
      </c>
      <c r="I41" s="1">
        <f>'Forward Ranks'!T41</f>
        <v>0.16183574879227053</v>
      </c>
      <c r="J41" s="1">
        <f>'Forward Ranks'!U41</f>
        <v>0.15942028985507245</v>
      </c>
      <c r="K41" s="1">
        <f>'Forward Ranks'!V41</f>
        <v>3.864734299516908E-2</v>
      </c>
      <c r="L41">
        <f>'Forward Ranks'!X41</f>
        <v>0</v>
      </c>
      <c r="M41" s="1">
        <f>'Forward Ranks'!AC41</f>
        <v>0.28019323671497587</v>
      </c>
      <c r="N41" s="1">
        <f>'Forward Ranks'!AD41</f>
        <v>0.31159420289855072</v>
      </c>
      <c r="O41" s="1">
        <f>'Forward Ranks'!AE41</f>
        <v>0.43478260869565216</v>
      </c>
      <c r="P41" s="1">
        <f>'Forward Ranks'!AF41</f>
        <v>0.27777777777777779</v>
      </c>
      <c r="Q41">
        <f>'Forward Ranks'!AH41</f>
        <v>0</v>
      </c>
      <c r="R41" s="1">
        <f>'Forward Ranks'!AM41</f>
        <v>3.864734299516908E-2</v>
      </c>
      <c r="S41" s="1">
        <f>'Forward Ranks'!AN41</f>
        <v>0.13043478260869565</v>
      </c>
      <c r="T41" s="1">
        <f>'Forward Ranks'!AO41</f>
        <v>0.14251207729468598</v>
      </c>
      <c r="U41" s="1">
        <f>'Forward Ranks'!AP41</f>
        <v>0.10628019323671498</v>
      </c>
      <c r="V41">
        <f>'Forward Ranks'!AR41</f>
        <v>0</v>
      </c>
      <c r="W41" s="1">
        <f>'Forward Ranks'!AW41</f>
        <v>0.11352657004830918</v>
      </c>
      <c r="X41" s="1">
        <f>'Forward Ranks'!AX41</f>
        <v>0.2922705314009662</v>
      </c>
      <c r="Y41" s="1">
        <f>'Forward Ranks'!AY41</f>
        <v>0.43961352657004832</v>
      </c>
      <c r="Z41" s="1">
        <f>'Forward Ranks'!AZ41</f>
        <v>0.16425120772946861</v>
      </c>
      <c r="AA41">
        <f>'Forward Ranks'!BB41</f>
        <v>0</v>
      </c>
      <c r="AB41" s="1">
        <f>'Forward Ranks'!BG41</f>
        <v>0.20048309178743962</v>
      </c>
      <c r="AC41" s="1">
        <f>'Forward Ranks'!BH41</f>
        <v>4.8309178743961352E-2</v>
      </c>
      <c r="AD41" s="1">
        <f>'Forward Ranks'!BI41</f>
        <v>0.25120772946859904</v>
      </c>
      <c r="AE41" s="1">
        <f>'Forward Ranks'!BJ41</f>
        <v>0.27294685990338163</v>
      </c>
      <c r="AF41">
        <f>'Forward Ranks'!BL41</f>
        <v>0</v>
      </c>
      <c r="AG41" s="1">
        <f>'Forward Ranks'!BQ41</f>
        <v>9.420289855072464E-2</v>
      </c>
      <c r="AH41" s="1">
        <f>'Forward Ranks'!BR41</f>
        <v>0.20048309178743962</v>
      </c>
      <c r="AI41" s="1">
        <f>'Forward Ranks'!BS41</f>
        <v>0.18115942028985507</v>
      </c>
      <c r="AJ41" s="1">
        <f>'Forward Ranks'!BT41</f>
        <v>0.1280193236714976</v>
      </c>
      <c r="AL41" s="2">
        <f>'Forward Ranks'!BX41</f>
        <v>2.6570048309178744E-2</v>
      </c>
      <c r="AN41" t="str">
        <f>'Forward Ranks'!B41</f>
        <v>NYR</v>
      </c>
      <c r="AO41">
        <f>'F on ice'!E41</f>
        <v>45</v>
      </c>
      <c r="AP41" s="2">
        <f>'Impact Score Math'!E41</f>
        <v>0.19438877755511022</v>
      </c>
      <c r="AQ41">
        <f>'Impact Score Math'!G41</f>
        <v>403</v>
      </c>
      <c r="AT41" s="1">
        <f>'Forward Ranks'!CJ41</f>
        <v>0.18840579710144928</v>
      </c>
      <c r="AU41" s="1">
        <f>'Forward Ranks'!CK41</f>
        <v>0.38405797101449274</v>
      </c>
      <c r="AW41">
        <f>'Forward Ranks'!BC41</f>
        <v>10.376296296295999</v>
      </c>
      <c r="AY41">
        <v>41</v>
      </c>
      <c r="BA41" s="1">
        <f>'Impact Score Math'!S41</f>
        <v>0.22244488977955912</v>
      </c>
      <c r="BB41" s="1">
        <f>'Impact Score Math'!T41</f>
        <v>0.30661322645290578</v>
      </c>
      <c r="BD41">
        <f>'Forward Ranks'!CN41</f>
        <v>1</v>
      </c>
      <c r="BE41">
        <f>'Forward Ranks'!CO41</f>
        <v>4</v>
      </c>
      <c r="BF41">
        <f>'Forward Ranks'!CP41</f>
        <v>5</v>
      </c>
      <c r="BH41" t="str">
        <f t="shared" si="0"/>
        <v>10:23</v>
      </c>
      <c r="BI41" t="str">
        <f t="shared" si="1"/>
        <v>Forward</v>
      </c>
      <c r="BJ41" t="str">
        <f t="shared" si="2"/>
        <v>Replacement Level</v>
      </c>
      <c r="BL41" s="187">
        <f t="shared" ca="1" si="3"/>
        <v>45329</v>
      </c>
    </row>
    <row r="42" spans="1:64" x14ac:dyDescent="0.3">
      <c r="A42" t="str">
        <f>'Forward Ranks'!A42</f>
        <v>Barrett Hayton</v>
      </c>
      <c r="B42">
        <f>'Forward Ranks'!D42</f>
        <v>0</v>
      </c>
      <c r="C42" s="1">
        <f>'Forward Ranks'!I42</f>
        <v>0.46135265700483091</v>
      </c>
      <c r="D42" s="1">
        <f>'Forward Ranks'!J42</f>
        <v>0.46376811594202899</v>
      </c>
      <c r="E42" s="1">
        <f>'Forward Ranks'!K42</f>
        <v>0.32125603864734298</v>
      </c>
      <c r="F42" s="1">
        <f>'Forward Ranks'!L42</f>
        <v>0.64492753623188404</v>
      </c>
      <c r="G42">
        <f>'Forward Ranks'!N42</f>
        <v>0</v>
      </c>
      <c r="H42" s="1">
        <f>'Forward Ranks'!S42</f>
        <v>0.10386473429951691</v>
      </c>
      <c r="I42" s="1">
        <f>'Forward Ranks'!T42</f>
        <v>7.7294685990338161E-2</v>
      </c>
      <c r="J42" s="1">
        <f>'Forward Ranks'!U42</f>
        <v>0.21980676328502416</v>
      </c>
      <c r="K42" s="1">
        <f>'Forward Ranks'!V42</f>
        <v>3.140096618357488E-2</v>
      </c>
      <c r="L42">
        <f>'Forward Ranks'!X42</f>
        <v>0</v>
      </c>
      <c r="M42" s="1">
        <f>'Forward Ranks'!AC42</f>
        <v>0.77777777777777779</v>
      </c>
      <c r="N42" s="1">
        <f>'Forward Ranks'!AD42</f>
        <v>0.52173913043478259</v>
      </c>
      <c r="O42" s="1">
        <f>'Forward Ranks'!AE42</f>
        <v>0.23671497584541062</v>
      </c>
      <c r="P42" s="1">
        <f>'Forward Ranks'!AF42</f>
        <v>0.7560386473429952</v>
      </c>
      <c r="Q42">
        <f>'Forward Ranks'!AH42</f>
        <v>0</v>
      </c>
      <c r="R42" s="1">
        <f>'Forward Ranks'!AM42</f>
        <v>0.68599033816425126</v>
      </c>
      <c r="S42" s="1">
        <f>'Forward Ranks'!AN42</f>
        <v>0.31642512077294688</v>
      </c>
      <c r="T42" s="1">
        <f>'Forward Ranks'!AO42</f>
        <v>0.22463768115942029</v>
      </c>
      <c r="U42" s="1">
        <f>'Forward Ranks'!AP42</f>
        <v>0.38164251207729466</v>
      </c>
      <c r="V42">
        <f>'Forward Ranks'!AR42</f>
        <v>0</v>
      </c>
      <c r="W42" s="1">
        <f>'Forward Ranks'!AW42</f>
        <v>0.99758454106280192</v>
      </c>
      <c r="X42" s="1">
        <f>'Forward Ranks'!AX42</f>
        <v>0.93236714975845414</v>
      </c>
      <c r="Y42" s="1">
        <f>'Forward Ranks'!AY42</f>
        <v>0.11352657004830918</v>
      </c>
      <c r="Z42" s="1">
        <f>'Forward Ranks'!AZ42</f>
        <v>0.98067632850241548</v>
      </c>
      <c r="AA42">
        <f>'Forward Ranks'!BB42</f>
        <v>0</v>
      </c>
      <c r="AB42" s="1">
        <f>'Forward Ranks'!BG42</f>
        <v>0.55555555555555558</v>
      </c>
      <c r="AC42" s="1">
        <f>'Forward Ranks'!BH42</f>
        <v>0.18115942028985507</v>
      </c>
      <c r="AD42" s="1">
        <f>'Forward Ranks'!BI42</f>
        <v>0.21256038647342995</v>
      </c>
      <c r="AE42" s="1">
        <f>'Forward Ranks'!BJ42</f>
        <v>0.1111111111111111</v>
      </c>
      <c r="AF42">
        <f>'Forward Ranks'!BL42</f>
        <v>0</v>
      </c>
      <c r="AG42" s="1">
        <f>'Forward Ranks'!BQ42</f>
        <v>0.61594202898550721</v>
      </c>
      <c r="AH42" s="1">
        <f>'Forward Ranks'!BR42</f>
        <v>0.47342995169082125</v>
      </c>
      <c r="AI42" s="1">
        <f>'Forward Ranks'!BS42</f>
        <v>0.21256038647342995</v>
      </c>
      <c r="AJ42" s="1">
        <f>'Forward Ranks'!BT42</f>
        <v>0.75362318840579712</v>
      </c>
      <c r="AL42" s="2">
        <f>'Forward Ranks'!BX42</f>
        <v>0.60869565217391308</v>
      </c>
      <c r="AN42" t="str">
        <f>'Forward Ranks'!B42</f>
        <v>ARI</v>
      </c>
      <c r="AO42">
        <f>'F on ice'!E42</f>
        <v>16</v>
      </c>
      <c r="AP42" s="2">
        <f>'Impact Score Math'!E42</f>
        <v>0.70140280561122248</v>
      </c>
      <c r="AQ42">
        <f>'Impact Score Math'!G42</f>
        <v>150</v>
      </c>
      <c r="AT42" s="1">
        <f>'Forward Ranks'!CJ42</f>
        <v>0.38164251207729466</v>
      </c>
      <c r="AU42" s="1">
        <f>'Forward Ranks'!CK42</f>
        <v>0.84541062801932365</v>
      </c>
      <c r="AW42">
        <f>'Forward Ranks'!BC42</f>
        <v>12.583333333333</v>
      </c>
      <c r="AY42">
        <v>42</v>
      </c>
      <c r="BA42" s="1">
        <f>'Impact Score Math'!S42</f>
        <v>0.54509018036072143</v>
      </c>
      <c r="BB42" s="1">
        <f>'Impact Score Math'!T42</f>
        <v>0.9238476953907816</v>
      </c>
      <c r="BD42">
        <f>'Forward Ranks'!CN42</f>
        <v>1</v>
      </c>
      <c r="BE42">
        <f>'Forward Ranks'!CO42</f>
        <v>1</v>
      </c>
      <c r="BF42">
        <f>'Forward Ranks'!CP42</f>
        <v>2</v>
      </c>
      <c r="BH42" t="str">
        <f t="shared" si="0"/>
        <v>12:35</v>
      </c>
      <c r="BI42" t="str">
        <f t="shared" si="1"/>
        <v>Forward</v>
      </c>
      <c r="BJ42" t="str">
        <f t="shared" si="2"/>
        <v>Good</v>
      </c>
      <c r="BL42" s="187">
        <f t="shared" ca="1" si="3"/>
        <v>45329</v>
      </c>
    </row>
    <row r="43" spans="1:64" x14ac:dyDescent="0.3">
      <c r="A43" t="str">
        <f>'Forward Ranks'!A43</f>
        <v>Beck Malenstyn</v>
      </c>
      <c r="B43">
        <f>'Forward Ranks'!D43</f>
        <v>0</v>
      </c>
      <c r="C43" s="1">
        <f>'Forward Ranks'!I43</f>
        <v>2.4154589371980676E-2</v>
      </c>
      <c r="D43" s="1">
        <f>'Forward Ranks'!J43</f>
        <v>9.420289855072464E-2</v>
      </c>
      <c r="E43" s="1">
        <f>'Forward Ranks'!K43</f>
        <v>0.31159420289855072</v>
      </c>
      <c r="F43" s="1">
        <f>'Forward Ranks'!L43</f>
        <v>2.4154589371980676E-2</v>
      </c>
      <c r="G43">
        <f>'Forward Ranks'!N43</f>
        <v>0</v>
      </c>
      <c r="H43" s="1">
        <f>'Forward Ranks'!S43</f>
        <v>0.2922705314009662</v>
      </c>
      <c r="I43" s="1">
        <f>'Forward Ranks'!T43</f>
        <v>0.32125603864734298</v>
      </c>
      <c r="J43" s="1">
        <f>'Forward Ranks'!U43</f>
        <v>0.43236714975845408</v>
      </c>
      <c r="K43" s="1">
        <f>'Forward Ranks'!V43</f>
        <v>0.26811594202898553</v>
      </c>
      <c r="L43">
        <f>'Forward Ranks'!X43</f>
        <v>0</v>
      </c>
      <c r="M43" s="1">
        <f>'Forward Ranks'!AC43</f>
        <v>6.0386473429951688E-2</v>
      </c>
      <c r="N43" s="1">
        <f>'Forward Ranks'!AD43</f>
        <v>0.16666666666666666</v>
      </c>
      <c r="O43" s="1">
        <f>'Forward Ranks'!AE43</f>
        <v>0.893719806763285</v>
      </c>
      <c r="P43" s="1">
        <f>'Forward Ranks'!AF43</f>
        <v>0.1280193236714976</v>
      </c>
      <c r="Q43">
        <f>'Forward Ranks'!AH43</f>
        <v>0</v>
      </c>
      <c r="R43" s="1">
        <f>'Forward Ranks'!AM43</f>
        <v>8.9371980676328497E-2</v>
      </c>
      <c r="S43" s="1">
        <f>'Forward Ranks'!AN43</f>
        <v>0.15942028985507245</v>
      </c>
      <c r="T43" s="1">
        <f>'Forward Ranks'!AO43</f>
        <v>0.57971014492753625</v>
      </c>
      <c r="U43" s="1">
        <f>'Forward Ranks'!AP43</f>
        <v>6.7632850241545889E-2</v>
      </c>
      <c r="V43">
        <f>'Forward Ranks'!AR43</f>
        <v>0</v>
      </c>
      <c r="W43" s="1">
        <f>'Forward Ranks'!AW43</f>
        <v>8.4541062801932368E-2</v>
      </c>
      <c r="X43" s="1">
        <f>'Forward Ranks'!AX43</f>
        <v>0.17632850241545894</v>
      </c>
      <c r="Y43" s="1">
        <f>'Forward Ranks'!AY43</f>
        <v>0.94927536231884058</v>
      </c>
      <c r="Z43" s="1">
        <f>'Forward Ranks'!AZ43</f>
        <v>0.2560386473429952</v>
      </c>
      <c r="AA43">
        <f>'Forward Ranks'!BB43</f>
        <v>0</v>
      </c>
      <c r="AB43" s="1">
        <f>'Forward Ranks'!BG43</f>
        <v>0.27053140096618356</v>
      </c>
      <c r="AC43" s="1">
        <f>'Forward Ranks'!BH43</f>
        <v>4.830917874396135E-3</v>
      </c>
      <c r="AD43" s="1">
        <f>'Forward Ranks'!BI43</f>
        <v>0.7342995169082126</v>
      </c>
      <c r="AE43" s="1">
        <f>'Forward Ranks'!BJ43</f>
        <v>0.93478260869565222</v>
      </c>
      <c r="AF43">
        <f>'Forward Ranks'!BL43</f>
        <v>0</v>
      </c>
      <c r="AG43" s="1">
        <f>'Forward Ranks'!BQ43</f>
        <v>9.6618357487922701E-3</v>
      </c>
      <c r="AH43" s="1">
        <f>'Forward Ranks'!BR43</f>
        <v>9.420289855072464E-2</v>
      </c>
      <c r="AI43" s="1">
        <f>'Forward Ranks'!BS43</f>
        <v>0.66908212560386471</v>
      </c>
      <c r="AJ43" s="1">
        <f>'Forward Ranks'!BT43</f>
        <v>1.2077294685990338E-2</v>
      </c>
      <c r="AL43" s="2">
        <f>'Forward Ranks'!BX43</f>
        <v>2.1739130434782608E-2</v>
      </c>
      <c r="AN43" t="str">
        <f>'Forward Ranks'!B43</f>
        <v>WSH</v>
      </c>
      <c r="AO43">
        <f>'F on ice'!E43</f>
        <v>45</v>
      </c>
      <c r="AP43" s="2">
        <f>'Impact Score Math'!E43</f>
        <v>0.18637274549098196</v>
      </c>
      <c r="AQ43">
        <f>'Impact Score Math'!G43</f>
        <v>407</v>
      </c>
      <c r="AT43" s="1">
        <f>'Forward Ranks'!CJ43</f>
        <v>0.49516908212560384</v>
      </c>
      <c r="AU43" s="1">
        <f>'Forward Ranks'!CK43</f>
        <v>0.88164251207729472</v>
      </c>
      <c r="AW43">
        <f>'Forward Ranks'!BC43</f>
        <v>10.959259259258999</v>
      </c>
      <c r="AY43">
        <v>43</v>
      </c>
      <c r="BA43" s="1">
        <f>'Impact Score Math'!S43</f>
        <v>0.22645290581162325</v>
      </c>
      <c r="BB43" s="1">
        <f>'Impact Score Math'!T43</f>
        <v>0.23647294589178355</v>
      </c>
      <c r="BD43">
        <f>'Forward Ranks'!CN43</f>
        <v>4</v>
      </c>
      <c r="BE43">
        <f>'Forward Ranks'!CO43</f>
        <v>6</v>
      </c>
      <c r="BF43">
        <f>'Forward Ranks'!CP43</f>
        <v>10</v>
      </c>
      <c r="BH43" t="str">
        <f t="shared" si="0"/>
        <v>10:58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45329</v>
      </c>
    </row>
    <row r="44" spans="1:64" x14ac:dyDescent="0.3">
      <c r="A44" t="str">
        <f>'Forward Ranks'!A44</f>
        <v>Blake Coleman</v>
      </c>
      <c r="B44">
        <f>'Forward Ranks'!D44</f>
        <v>0</v>
      </c>
      <c r="C44" s="1">
        <f>'Forward Ranks'!I44</f>
        <v>0.80676328502415462</v>
      </c>
      <c r="D44" s="1">
        <f>'Forward Ranks'!J44</f>
        <v>0.65217391304347827</v>
      </c>
      <c r="E44" s="1">
        <f>'Forward Ranks'!K44</f>
        <v>0.76328502415458932</v>
      </c>
      <c r="F44" s="1">
        <f>'Forward Ranks'!L44</f>
        <v>0.77777777777777779</v>
      </c>
      <c r="G44">
        <f>'Forward Ranks'!N44</f>
        <v>0</v>
      </c>
      <c r="H44" s="1">
        <f>'Forward Ranks'!S44</f>
        <v>0.79951690821256038</v>
      </c>
      <c r="I44" s="1">
        <f>'Forward Ranks'!T44</f>
        <v>0.90096618357487923</v>
      </c>
      <c r="J44" s="1">
        <f>'Forward Ranks'!U44</f>
        <v>0.5</v>
      </c>
      <c r="K44" s="1">
        <f>'Forward Ranks'!V44</f>
        <v>0.91304347826086951</v>
      </c>
      <c r="L44">
        <f>'Forward Ranks'!X44</f>
        <v>0</v>
      </c>
      <c r="M44" s="1">
        <f>'Forward Ranks'!AC44</f>
        <v>0.6811594202898551</v>
      </c>
      <c r="N44" s="1">
        <f>'Forward Ranks'!AD44</f>
        <v>0.64492753623188404</v>
      </c>
      <c r="O44" s="1">
        <f>'Forward Ranks'!AE44</f>
        <v>0.74154589371980673</v>
      </c>
      <c r="P44" s="1">
        <f>'Forward Ranks'!AF44</f>
        <v>0.51207729468599039</v>
      </c>
      <c r="Q44">
        <f>'Forward Ranks'!AH44</f>
        <v>0</v>
      </c>
      <c r="R44" s="1">
        <f>'Forward Ranks'!AM44</f>
        <v>0.78985507246376807</v>
      </c>
      <c r="S44" s="1">
        <f>'Forward Ranks'!AN44</f>
        <v>0.71497584541062797</v>
      </c>
      <c r="T44" s="1">
        <f>'Forward Ranks'!AO44</f>
        <v>0.78019323671497587</v>
      </c>
      <c r="U44" s="1">
        <f>'Forward Ranks'!AP44</f>
        <v>0.85507246376811596</v>
      </c>
      <c r="V44">
        <f>'Forward Ranks'!AR44</f>
        <v>0</v>
      </c>
      <c r="W44" s="1">
        <f>'Forward Ranks'!AW44</f>
        <v>0.64734299516908211</v>
      </c>
      <c r="X44" s="1">
        <f>'Forward Ranks'!AX44</f>
        <v>0.68357487922705318</v>
      </c>
      <c r="Y44" s="1">
        <f>'Forward Ranks'!AY44</f>
        <v>0.88405797101449279</v>
      </c>
      <c r="Z44" s="1">
        <f>'Forward Ranks'!AZ44</f>
        <v>0.52173913043478259</v>
      </c>
      <c r="AA44">
        <f>'Forward Ranks'!BB44</f>
        <v>0</v>
      </c>
      <c r="AB44" s="1">
        <f>'Forward Ranks'!BG44</f>
        <v>0.84057971014492749</v>
      </c>
      <c r="AC44" s="1">
        <f>'Forward Ranks'!BH44</f>
        <v>7.4879227053140096E-2</v>
      </c>
      <c r="AD44" s="1">
        <f>'Forward Ranks'!BI44</f>
        <v>0.63526570048309183</v>
      </c>
      <c r="AE44" s="1">
        <f>'Forward Ranks'!BJ44</f>
        <v>0.70048309178743962</v>
      </c>
      <c r="AF44">
        <f>'Forward Ranks'!BL44</f>
        <v>0</v>
      </c>
      <c r="AG44" s="1">
        <f>'Forward Ranks'!BQ44</f>
        <v>0.79951690821256038</v>
      </c>
      <c r="AH44" s="1">
        <f>'Forward Ranks'!BR44</f>
        <v>0.69323671497584538</v>
      </c>
      <c r="AI44" s="1">
        <f>'Forward Ranks'!BS44</f>
        <v>0.83091787439613529</v>
      </c>
      <c r="AJ44" s="1">
        <f>'Forward Ranks'!BT44</f>
        <v>0.7125603864734299</v>
      </c>
      <c r="AL44" s="2">
        <f>'Forward Ranks'!BX44</f>
        <v>0.91062801932367154</v>
      </c>
      <c r="AN44" t="str">
        <f>'Forward Ranks'!B44</f>
        <v>CGY</v>
      </c>
      <c r="AO44">
        <f>'F on ice'!E44</f>
        <v>48</v>
      </c>
      <c r="AP44" s="2">
        <f>'Impact Score Math'!E44</f>
        <v>0.93787575150300606</v>
      </c>
      <c r="AQ44">
        <f>'Impact Score Math'!G44</f>
        <v>32</v>
      </c>
      <c r="AT44" s="1">
        <f>'Forward Ranks'!CJ44</f>
        <v>0.22222222222222221</v>
      </c>
      <c r="AU44" s="1">
        <f>'Forward Ranks'!CK44</f>
        <v>0.68840579710144922</v>
      </c>
      <c r="AW44">
        <f>'Forward Ranks'!BC44</f>
        <v>13.870138888889</v>
      </c>
      <c r="AY44">
        <v>44</v>
      </c>
      <c r="BA44" s="1">
        <f>'Impact Score Math'!S44</f>
        <v>0.88577154308617234</v>
      </c>
      <c r="BB44" s="1">
        <f>'Impact Score Math'!T44</f>
        <v>0.69338677354709422</v>
      </c>
      <c r="BD44">
        <f>'Forward Ranks'!CN44</f>
        <v>11</v>
      </c>
      <c r="BE44">
        <f>'Forward Ranks'!CO44</f>
        <v>17</v>
      </c>
      <c r="BF44">
        <f>'Forward Ranks'!CP44</f>
        <v>28</v>
      </c>
      <c r="BH44" t="str">
        <f t="shared" si="0"/>
        <v>13:52</v>
      </c>
      <c r="BI44" t="str">
        <f t="shared" si="1"/>
        <v>Forward</v>
      </c>
      <c r="BJ44" t="str">
        <f t="shared" si="2"/>
        <v>Elite</v>
      </c>
      <c r="BL44" s="187">
        <f t="shared" ca="1" si="3"/>
        <v>45329</v>
      </c>
    </row>
    <row r="45" spans="1:64" x14ac:dyDescent="0.3">
      <c r="A45" t="str">
        <f>'Forward Ranks'!A45</f>
        <v>Blake Lizotte</v>
      </c>
      <c r="B45">
        <f>'Forward Ranks'!D45</f>
        <v>0</v>
      </c>
      <c r="C45" s="1">
        <f>'Forward Ranks'!I45</f>
        <v>0.83574879227053145</v>
      </c>
      <c r="D45" s="1">
        <f>'Forward Ranks'!J45</f>
        <v>0.39371980676328505</v>
      </c>
      <c r="E45" s="1">
        <f>'Forward Ranks'!K45</f>
        <v>0.36231884057971014</v>
      </c>
      <c r="F45" s="1">
        <f>'Forward Ranks'!L45</f>
        <v>0.58695652173913049</v>
      </c>
      <c r="G45">
        <f>'Forward Ranks'!N45</f>
        <v>0</v>
      </c>
      <c r="H45" s="1">
        <f>'Forward Ranks'!S45</f>
        <v>0.4420289855072464</v>
      </c>
      <c r="I45" s="1">
        <f>'Forward Ranks'!T45</f>
        <v>0.22463768115942029</v>
      </c>
      <c r="J45" s="1">
        <f>'Forward Ranks'!U45</f>
        <v>0.11594202898550725</v>
      </c>
      <c r="K45" s="1">
        <f>'Forward Ranks'!V45</f>
        <v>0.23429951690821257</v>
      </c>
      <c r="L45">
        <f>'Forward Ranks'!X45</f>
        <v>0</v>
      </c>
      <c r="M45" s="1">
        <f>'Forward Ranks'!AC45</f>
        <v>0.81642512077294682</v>
      </c>
      <c r="N45" s="1">
        <f>'Forward Ranks'!AD45</f>
        <v>0.90821256038647347</v>
      </c>
      <c r="O45" s="1">
        <f>'Forward Ranks'!AE45</f>
        <v>0.79951690821256038</v>
      </c>
      <c r="P45" s="1">
        <f>'Forward Ranks'!AF45</f>
        <v>0.78502415458937203</v>
      </c>
      <c r="Q45">
        <f>'Forward Ranks'!AH45</f>
        <v>0</v>
      </c>
      <c r="R45" s="1">
        <f>'Forward Ranks'!AM45</f>
        <v>0.34057971014492755</v>
      </c>
      <c r="S45" s="1">
        <f>'Forward Ranks'!AN45</f>
        <v>0.35748792270531399</v>
      </c>
      <c r="T45" s="1">
        <f>'Forward Ranks'!AO45</f>
        <v>0.25362318840579712</v>
      </c>
      <c r="U45" s="1">
        <f>'Forward Ranks'!AP45</f>
        <v>0.26328502415458938</v>
      </c>
      <c r="V45">
        <f>'Forward Ranks'!AR45</f>
        <v>0</v>
      </c>
      <c r="W45" s="1">
        <f>'Forward Ranks'!AW45</f>
        <v>0.51932367149758452</v>
      </c>
      <c r="X45" s="1">
        <f>'Forward Ranks'!AX45</f>
        <v>0.6908212560386473</v>
      </c>
      <c r="Y45" s="1">
        <f>'Forward Ranks'!AY45</f>
        <v>0.77536231884057971</v>
      </c>
      <c r="Z45" s="1">
        <f>'Forward Ranks'!AZ45</f>
        <v>0.66666666666666663</v>
      </c>
      <c r="AA45">
        <f>'Forward Ranks'!BB45</f>
        <v>0</v>
      </c>
      <c r="AB45" s="1">
        <f>'Forward Ranks'!BG45</f>
        <v>7.0048309178743967E-2</v>
      </c>
      <c r="AC45" s="1">
        <f>'Forward Ranks'!BH45</f>
        <v>0.70048309178743962</v>
      </c>
      <c r="AD45" s="1">
        <f>'Forward Ranks'!BI45</f>
        <v>0.13285024154589373</v>
      </c>
      <c r="AE45" s="1">
        <f>'Forward Ranks'!BJ45</f>
        <v>0.35748792270531399</v>
      </c>
      <c r="AF45">
        <f>'Forward Ranks'!BL45</f>
        <v>0</v>
      </c>
      <c r="AG45" s="1">
        <f>'Forward Ranks'!BQ45</f>
        <v>0.88405797101449279</v>
      </c>
      <c r="AH45" s="1">
        <f>'Forward Ranks'!BR45</f>
        <v>0.7342995169082126</v>
      </c>
      <c r="AI45" s="1">
        <f>'Forward Ranks'!BS45</f>
        <v>0.59420289855072461</v>
      </c>
      <c r="AJ45" s="1">
        <f>'Forward Ranks'!BT45</f>
        <v>0.74637681159420288</v>
      </c>
      <c r="AL45" s="2">
        <f>'Forward Ranks'!BX45</f>
        <v>0.57729468599033817</v>
      </c>
      <c r="AN45" t="str">
        <f>'Forward Ranks'!B45</f>
        <v>L.A</v>
      </c>
      <c r="AO45">
        <f>'F on ice'!E45</f>
        <v>34</v>
      </c>
      <c r="AP45" s="2">
        <f>'Impact Score Math'!E45</f>
        <v>0.48897795591182364</v>
      </c>
      <c r="AQ45">
        <f>'Impact Score Math'!G45</f>
        <v>256</v>
      </c>
      <c r="AT45" s="1">
        <f>'Forward Ranks'!CJ45</f>
        <v>0.60869565217391308</v>
      </c>
      <c r="AU45" s="1">
        <f>'Forward Ranks'!CK45</f>
        <v>0.57246376811594202</v>
      </c>
      <c r="AW45">
        <f>'Forward Ranks'!BC45</f>
        <v>9.0441176470587994</v>
      </c>
      <c r="AY45">
        <v>45</v>
      </c>
      <c r="BA45" s="1">
        <f>'Impact Score Math'!S45</f>
        <v>0.56913827655310623</v>
      </c>
      <c r="BB45" s="1">
        <f>'Impact Score Math'!T45</f>
        <v>0.79959919839679361</v>
      </c>
      <c r="BD45">
        <f>'Forward Ranks'!CN45</f>
        <v>3</v>
      </c>
      <c r="BE45">
        <f>'Forward Ranks'!CO45</f>
        <v>3</v>
      </c>
      <c r="BF45">
        <f>'Forward Ranks'!CP45</f>
        <v>6</v>
      </c>
      <c r="BH45" t="str">
        <f t="shared" si="0"/>
        <v>09:03</v>
      </c>
      <c r="BI45" t="str">
        <f t="shared" si="1"/>
        <v>Forward</v>
      </c>
      <c r="BJ45" t="str">
        <f t="shared" si="2"/>
        <v>Average</v>
      </c>
      <c r="BL45" s="187">
        <f t="shared" ca="1" si="3"/>
        <v>45329</v>
      </c>
    </row>
    <row r="46" spans="1:64" x14ac:dyDescent="0.3">
      <c r="A46" t="str">
        <f>'Forward Ranks'!A46</f>
        <v>Blake Wheeler</v>
      </c>
      <c r="B46">
        <f>'Forward Ranks'!D46</f>
        <v>0</v>
      </c>
      <c r="C46" s="1">
        <f>'Forward Ranks'!I46</f>
        <v>0.3671497584541063</v>
      </c>
      <c r="D46" s="1">
        <f>'Forward Ranks'!J46</f>
        <v>0.33816425120772947</v>
      </c>
      <c r="E46" s="1">
        <f>'Forward Ranks'!K46</f>
        <v>0.49516908212560384</v>
      </c>
      <c r="F46" s="1">
        <f>'Forward Ranks'!L46</f>
        <v>0.26570048309178745</v>
      </c>
      <c r="G46">
        <f>'Forward Ranks'!N46</f>
        <v>0</v>
      </c>
      <c r="H46" s="1">
        <f>'Forward Ranks'!S46</f>
        <v>0.23671497584541062</v>
      </c>
      <c r="I46" s="1">
        <f>'Forward Ranks'!T46</f>
        <v>0.65700483091787443</v>
      </c>
      <c r="J46" s="1">
        <f>'Forward Ranks'!U46</f>
        <v>0.36956521739130432</v>
      </c>
      <c r="K46" s="1">
        <f>'Forward Ranks'!V46</f>
        <v>0.47826086956521741</v>
      </c>
      <c r="L46">
        <f>'Forward Ranks'!X46</f>
        <v>0</v>
      </c>
      <c r="M46" s="1">
        <f>'Forward Ranks'!AC46</f>
        <v>0.23671497584541062</v>
      </c>
      <c r="N46" s="1">
        <f>'Forward Ranks'!AD46</f>
        <v>0.15217391304347827</v>
      </c>
      <c r="O46" s="1">
        <f>'Forward Ranks'!AE46</f>
        <v>0.32850241545893721</v>
      </c>
      <c r="P46" s="1">
        <f>'Forward Ranks'!AF46</f>
        <v>0.20289855072463769</v>
      </c>
      <c r="Q46">
        <f>'Forward Ranks'!AH46</f>
        <v>0</v>
      </c>
      <c r="R46" s="1">
        <f>'Forward Ranks'!AM46</f>
        <v>0.23671497584541062</v>
      </c>
      <c r="S46" s="1">
        <f>'Forward Ranks'!AN46</f>
        <v>0.2391304347826087</v>
      </c>
      <c r="T46" s="1">
        <f>'Forward Ranks'!AO46</f>
        <v>0.50724637681159424</v>
      </c>
      <c r="U46" s="1">
        <f>'Forward Ranks'!AP46</f>
        <v>0.21739130434782608</v>
      </c>
      <c r="V46">
        <f>'Forward Ranks'!AR46</f>
        <v>0</v>
      </c>
      <c r="W46" s="1">
        <f>'Forward Ranks'!AW46</f>
        <v>0.10386473429951691</v>
      </c>
      <c r="X46" s="1">
        <f>'Forward Ranks'!AX46</f>
        <v>9.6618357487922704E-2</v>
      </c>
      <c r="Y46" s="1">
        <f>'Forward Ranks'!AY46</f>
        <v>0.35990338164251207</v>
      </c>
      <c r="Z46" s="1">
        <f>'Forward Ranks'!AZ46</f>
        <v>0.11352657004830918</v>
      </c>
      <c r="AA46">
        <f>'Forward Ranks'!BB46</f>
        <v>0</v>
      </c>
      <c r="AB46" s="1">
        <f>'Forward Ranks'!BG46</f>
        <v>0.35748792270531399</v>
      </c>
      <c r="AC46" s="1">
        <f>'Forward Ranks'!BH46</f>
        <v>0.82125603864734298</v>
      </c>
      <c r="AD46" s="1">
        <f>'Forward Ranks'!BI46</f>
        <v>0.5531400966183575</v>
      </c>
      <c r="AE46" s="1">
        <f>'Forward Ranks'!BJ46</f>
        <v>0.47826086956521741</v>
      </c>
      <c r="AF46">
        <f>'Forward Ranks'!BL46</f>
        <v>0</v>
      </c>
      <c r="AG46" s="1">
        <f>'Forward Ranks'!BQ46</f>
        <v>0.27294685990338163</v>
      </c>
      <c r="AH46" s="1">
        <f>'Forward Ranks'!BR46</f>
        <v>0.19082125603864733</v>
      </c>
      <c r="AI46" s="1">
        <f>'Forward Ranks'!BS46</f>
        <v>0.37681159420289856</v>
      </c>
      <c r="AJ46" s="1">
        <f>'Forward Ranks'!BT46</f>
        <v>0.16908212560386474</v>
      </c>
      <c r="AL46" s="2">
        <f>'Forward Ranks'!BX46</f>
        <v>0.14975845410628019</v>
      </c>
      <c r="AN46" t="str">
        <f>'Forward Ranks'!B46</f>
        <v>NYR</v>
      </c>
      <c r="AO46">
        <f>'F on ice'!E46</f>
        <v>47</v>
      </c>
      <c r="AP46" s="2">
        <f>'Impact Score Math'!E46</f>
        <v>0.31062124248496992</v>
      </c>
      <c r="AQ46">
        <f>'Impact Score Math'!G46</f>
        <v>345</v>
      </c>
      <c r="AT46" s="1">
        <f>'Forward Ranks'!CJ46</f>
        <v>0.3140096618357488</v>
      </c>
      <c r="AU46" s="1">
        <f>'Forward Ranks'!CK46</f>
        <v>9.1787439613526575E-2</v>
      </c>
      <c r="AW46">
        <f>'Forward Ranks'!BC46</f>
        <v>11.512765957447</v>
      </c>
      <c r="AY46">
        <v>46</v>
      </c>
      <c r="BA46" s="1">
        <f>'Impact Score Math'!S46</f>
        <v>0.4148296593186373</v>
      </c>
      <c r="BB46" s="1">
        <f>'Impact Score Math'!T46</f>
        <v>0.28456913827655311</v>
      </c>
      <c r="BD46">
        <f>'Forward Ranks'!CN46</f>
        <v>4</v>
      </c>
      <c r="BE46">
        <f>'Forward Ranks'!CO46</f>
        <v>10</v>
      </c>
      <c r="BF46">
        <f>'Forward Ranks'!CP46</f>
        <v>14</v>
      </c>
      <c r="BH46" t="str">
        <f t="shared" si="0"/>
        <v>11:31</v>
      </c>
      <c r="BI46" t="str">
        <f t="shared" si="1"/>
        <v>Forward</v>
      </c>
      <c r="BJ46" t="str">
        <f t="shared" si="2"/>
        <v>Below Average</v>
      </c>
      <c r="BL46" s="187">
        <f t="shared" ca="1" si="3"/>
        <v>45329</v>
      </c>
    </row>
    <row r="47" spans="1:64" x14ac:dyDescent="0.3">
      <c r="A47" t="str">
        <f>'Forward Ranks'!A47</f>
        <v>Bo Groulx</v>
      </c>
      <c r="B47">
        <f>'Forward Ranks'!D47</f>
        <v>0</v>
      </c>
      <c r="C47" s="1">
        <f>'Forward Ranks'!I47</f>
        <v>8.4541062801932368E-2</v>
      </c>
      <c r="D47" s="1">
        <f>'Forward Ranks'!J47</f>
        <v>0.24396135265700483</v>
      </c>
      <c r="E47" s="1">
        <f>'Forward Ranks'!K47</f>
        <v>9.6618357487922701E-3</v>
      </c>
      <c r="F47" s="1">
        <f>'Forward Ranks'!L47</f>
        <v>8.6956521739130432E-2</v>
      </c>
      <c r="G47">
        <f>'Forward Ranks'!N47</f>
        <v>0</v>
      </c>
      <c r="H47" s="1">
        <f>'Forward Ranks'!S47</f>
        <v>2.4154589371980675E-3</v>
      </c>
      <c r="I47" s="1">
        <f>'Forward Ranks'!T47</f>
        <v>2.4154589371980675E-3</v>
      </c>
      <c r="J47" s="1">
        <f>'Forward Ranks'!U47</f>
        <v>2.4154589371980675E-3</v>
      </c>
      <c r="K47" s="1">
        <f>'Forward Ranks'!V47</f>
        <v>2.4154589371980675E-3</v>
      </c>
      <c r="L47">
        <f>'Forward Ranks'!X47</f>
        <v>0</v>
      </c>
      <c r="M47" s="1">
        <f>'Forward Ranks'!AC47</f>
        <v>0.46618357487922707</v>
      </c>
      <c r="N47" s="1">
        <f>'Forward Ranks'!AD47</f>
        <v>0.26570048309178745</v>
      </c>
      <c r="O47" s="1">
        <f>'Forward Ranks'!AE47</f>
        <v>0.94927536231884058</v>
      </c>
      <c r="P47" s="1">
        <f>'Forward Ranks'!AF47</f>
        <v>0.35990338164251207</v>
      </c>
      <c r="Q47">
        <f>'Forward Ranks'!AH47</f>
        <v>0</v>
      </c>
      <c r="R47" s="1">
        <f>'Forward Ranks'!AM47</f>
        <v>0.13768115942028986</v>
      </c>
      <c r="S47" s="1">
        <f>'Forward Ranks'!AN47</f>
        <v>0.33574879227053139</v>
      </c>
      <c r="T47" s="1">
        <f>'Forward Ranks'!AO47</f>
        <v>0.20531400966183574</v>
      </c>
      <c r="U47" s="1">
        <f>'Forward Ranks'!AP47</f>
        <v>0.14251207729468598</v>
      </c>
      <c r="V47">
        <f>'Forward Ranks'!AR47</f>
        <v>0</v>
      </c>
      <c r="W47" s="1">
        <f>'Forward Ranks'!AW47</f>
        <v>0.61352657004830913</v>
      </c>
      <c r="X47" s="1">
        <f>'Forward Ranks'!AX47</f>
        <v>0.40579710144927539</v>
      </c>
      <c r="Y47" s="1">
        <f>'Forward Ranks'!AY47</f>
        <v>0.97101449275362317</v>
      </c>
      <c r="Z47" s="1">
        <f>'Forward Ranks'!AZ47</f>
        <v>0.43478260869565216</v>
      </c>
      <c r="AA47">
        <f>'Forward Ranks'!BB47</f>
        <v>0</v>
      </c>
      <c r="AB47" s="1">
        <f>'Forward Ranks'!BG47</f>
        <v>0.16666666666666666</v>
      </c>
      <c r="AC47" s="1">
        <f>'Forward Ranks'!BH47</f>
        <v>0.1280193236714976</v>
      </c>
      <c r="AD47" s="1">
        <f>'Forward Ranks'!BI47</f>
        <v>1.6908212560386472E-2</v>
      </c>
      <c r="AE47" s="1">
        <f>'Forward Ranks'!BJ47</f>
        <v>0.34057971014492755</v>
      </c>
      <c r="AF47">
        <f>'Forward Ranks'!BL47</f>
        <v>0</v>
      </c>
      <c r="AG47" s="1">
        <f>'Forward Ranks'!BQ47</f>
        <v>0.15458937198067632</v>
      </c>
      <c r="AH47" s="1">
        <f>'Forward Ranks'!BR47</f>
        <v>0.18840579710144928</v>
      </c>
      <c r="AI47" s="1">
        <f>'Forward Ranks'!BS47</f>
        <v>0.10144927536231885</v>
      </c>
      <c r="AJ47" s="1">
        <f>'Forward Ranks'!BT47</f>
        <v>0.10144927536231885</v>
      </c>
      <c r="AL47" s="2">
        <f>'Forward Ranks'!BX47</f>
        <v>5.5555555555555552E-2</v>
      </c>
      <c r="AN47" t="str">
        <f>'Forward Ranks'!B47</f>
        <v>ANA</v>
      </c>
      <c r="AO47">
        <f>'F on ice'!E47</f>
        <v>27</v>
      </c>
      <c r="AP47" s="2">
        <f>'Impact Score Math'!E47</f>
        <v>0.21442885771543085</v>
      </c>
      <c r="AQ47">
        <f>'Impact Score Math'!G47</f>
        <v>393</v>
      </c>
      <c r="AT47" s="1">
        <f>'Forward Ranks'!CJ47</f>
        <v>0.16666666666666666</v>
      </c>
      <c r="AU47" s="1">
        <f>'Forward Ranks'!CK47</f>
        <v>2.4154589371980675E-3</v>
      </c>
      <c r="AW47">
        <f>'Forward Ranks'!BC47</f>
        <v>10.198148148148</v>
      </c>
      <c r="AY47">
        <v>47</v>
      </c>
      <c r="BA47" s="1">
        <f>'Impact Score Math'!S47</f>
        <v>0.19639278557114229</v>
      </c>
      <c r="BB47" s="1">
        <f>'Impact Score Math'!T47</f>
        <v>0.4909819639278557</v>
      </c>
      <c r="BD47">
        <f>'Forward Ranks'!CN47</f>
        <v>0</v>
      </c>
      <c r="BE47">
        <f>'Forward Ranks'!CO47</f>
        <v>0</v>
      </c>
      <c r="BF47">
        <f>'Forward Ranks'!CP47</f>
        <v>0</v>
      </c>
      <c r="BH47" t="str">
        <f t="shared" si="0"/>
        <v>10:12</v>
      </c>
      <c r="BI47" t="str">
        <f t="shared" si="1"/>
        <v>Forward</v>
      </c>
      <c r="BJ47" t="str">
        <f t="shared" si="2"/>
        <v>Replacement Level</v>
      </c>
      <c r="BL47" s="187">
        <f t="shared" ca="1" si="3"/>
        <v>45329</v>
      </c>
    </row>
    <row r="48" spans="1:64" x14ac:dyDescent="0.3">
      <c r="A48" t="str">
        <f>'Forward Ranks'!A48</f>
        <v>Bo Horvat</v>
      </c>
      <c r="B48">
        <f>'Forward Ranks'!D48</f>
        <v>0</v>
      </c>
      <c r="C48" s="1">
        <f>'Forward Ranks'!I48</f>
        <v>0.96618357487922701</v>
      </c>
      <c r="D48" s="1">
        <f>'Forward Ranks'!J48</f>
        <v>0.95169082125603865</v>
      </c>
      <c r="E48" s="1">
        <f>'Forward Ranks'!K48</f>
        <v>0.83091787439613529</v>
      </c>
      <c r="F48" s="1">
        <f>'Forward Ranks'!L48</f>
        <v>0.94444444444444442</v>
      </c>
      <c r="G48">
        <f>'Forward Ranks'!N48</f>
        <v>0</v>
      </c>
      <c r="H48" s="1">
        <f>'Forward Ranks'!S48</f>
        <v>0.64734299516908211</v>
      </c>
      <c r="I48" s="1">
        <f>'Forward Ranks'!T48</f>
        <v>0.86714975845410625</v>
      </c>
      <c r="J48" s="1">
        <f>'Forward Ranks'!U48</f>
        <v>0.58695652173913049</v>
      </c>
      <c r="K48" s="1">
        <f>'Forward Ranks'!V48</f>
        <v>0.82367149758454106</v>
      </c>
      <c r="L48">
        <f>'Forward Ranks'!X48</f>
        <v>0</v>
      </c>
      <c r="M48" s="1">
        <f>'Forward Ranks'!AC48</f>
        <v>0.20289855072463769</v>
      </c>
      <c r="N48" s="1">
        <f>'Forward Ranks'!AD48</f>
        <v>0.11835748792270531</v>
      </c>
      <c r="O48" s="1">
        <f>'Forward Ranks'!AE48</f>
        <v>0.68357487922705318</v>
      </c>
      <c r="P48" s="1">
        <f>'Forward Ranks'!AF48</f>
        <v>0.26328502415458938</v>
      </c>
      <c r="Q48">
        <f>'Forward Ranks'!AH48</f>
        <v>0</v>
      </c>
      <c r="R48" s="1">
        <f>'Forward Ranks'!AM48</f>
        <v>0.99516908212560384</v>
      </c>
      <c r="S48" s="1">
        <f>'Forward Ranks'!AN48</f>
        <v>0.94927536231884058</v>
      </c>
      <c r="T48" s="1">
        <f>'Forward Ranks'!AO48</f>
        <v>0.94927536231884058</v>
      </c>
      <c r="U48" s="1">
        <f>'Forward Ranks'!AP48</f>
        <v>0.96376811594202894</v>
      </c>
      <c r="V48">
        <f>'Forward Ranks'!AR48</f>
        <v>0</v>
      </c>
      <c r="W48" s="1">
        <f>'Forward Ranks'!AW48</f>
        <v>0.68840579710144922</v>
      </c>
      <c r="X48" s="1">
        <f>'Forward Ranks'!AX48</f>
        <v>0.22946859903381642</v>
      </c>
      <c r="Y48" s="1">
        <f>'Forward Ranks'!AY48</f>
        <v>0.70048309178743962</v>
      </c>
      <c r="Z48" s="1">
        <f>'Forward Ranks'!AZ48</f>
        <v>0.48067632850241548</v>
      </c>
      <c r="AA48">
        <f>'Forward Ranks'!BB48</f>
        <v>0</v>
      </c>
      <c r="AB48" s="1">
        <f>'Forward Ranks'!BG48</f>
        <v>0.94444444444444442</v>
      </c>
      <c r="AC48" s="1">
        <f>'Forward Ranks'!BH48</f>
        <v>0.68840579710144922</v>
      </c>
      <c r="AD48" s="1">
        <f>'Forward Ranks'!BI48</f>
        <v>0.47101449275362317</v>
      </c>
      <c r="AE48" s="1">
        <f>'Forward Ranks'!BJ48</f>
        <v>0.69323671497584538</v>
      </c>
      <c r="AF48">
        <f>'Forward Ranks'!BL48</f>
        <v>0</v>
      </c>
      <c r="AG48" s="1">
        <f>'Forward Ranks'!BQ48</f>
        <v>0.80193236714975846</v>
      </c>
      <c r="AH48" s="1">
        <f>'Forward Ranks'!BR48</f>
        <v>0.64975845410628019</v>
      </c>
      <c r="AI48" s="1">
        <f>'Forward Ranks'!BS48</f>
        <v>0.83333333333333337</v>
      </c>
      <c r="AJ48" s="1">
        <f>'Forward Ranks'!BT48</f>
        <v>0.78019323671497587</v>
      </c>
      <c r="AL48" s="2">
        <f>'Forward Ranks'!BX48</f>
        <v>0.87439613526570048</v>
      </c>
      <c r="AN48" t="str">
        <f>'Forward Ranks'!B48</f>
        <v>NYI</v>
      </c>
      <c r="AO48">
        <f>'F on ice'!E48</f>
        <v>47</v>
      </c>
      <c r="AP48" s="2">
        <f>'Impact Score Math'!E48</f>
        <v>0.94589178356713421</v>
      </c>
      <c r="AQ48">
        <f>'Impact Score Math'!G48</f>
        <v>28</v>
      </c>
      <c r="AT48" s="1">
        <f>'Forward Ranks'!CJ48</f>
        <v>0.7657004830917874</v>
      </c>
      <c r="AU48" s="1">
        <f>'Forward Ranks'!CK48</f>
        <v>0.2608695652173913</v>
      </c>
      <c r="AW48">
        <f>'Forward Ranks'!BC48</f>
        <v>14.745744680851001</v>
      </c>
      <c r="AY48">
        <v>48</v>
      </c>
      <c r="BA48" s="1">
        <f>'Impact Score Math'!S48</f>
        <v>0.97995991983967934</v>
      </c>
      <c r="BB48" s="1">
        <f>'Impact Score Math'!T48</f>
        <v>0.43286573146292584</v>
      </c>
      <c r="BD48">
        <f>'Forward Ranks'!CN48</f>
        <v>9</v>
      </c>
      <c r="BE48">
        <f>'Forward Ranks'!CO48</f>
        <v>17</v>
      </c>
      <c r="BF48">
        <f>'Forward Ranks'!CP48</f>
        <v>26</v>
      </c>
      <c r="BH48" t="str">
        <f t="shared" si="0"/>
        <v>14:45</v>
      </c>
      <c r="BI48" t="str">
        <f t="shared" si="1"/>
        <v>Forward</v>
      </c>
      <c r="BJ48" t="str">
        <f t="shared" si="2"/>
        <v>Elite</v>
      </c>
      <c r="BL48" s="187">
        <f t="shared" ca="1" si="3"/>
        <v>45329</v>
      </c>
    </row>
    <row r="49" spans="1:64" x14ac:dyDescent="0.3">
      <c r="A49" t="str">
        <f>'Forward Ranks'!A49</f>
        <v>Bobby Brink</v>
      </c>
      <c r="B49">
        <f>'Forward Ranks'!D49</f>
        <v>0</v>
      </c>
      <c r="C49" s="1">
        <f>'Forward Ranks'!I49</f>
        <v>0.35748792270531399</v>
      </c>
      <c r="D49" s="1">
        <f>'Forward Ranks'!J49</f>
        <v>0.20048309178743962</v>
      </c>
      <c r="E49" s="1">
        <f>'Forward Ranks'!K49</f>
        <v>0.71980676328502413</v>
      </c>
      <c r="F49" s="1">
        <f>'Forward Ranks'!L49</f>
        <v>0.27777777777777779</v>
      </c>
      <c r="G49">
        <f>'Forward Ranks'!N49</f>
        <v>0</v>
      </c>
      <c r="H49" s="1">
        <f>'Forward Ranks'!S49</f>
        <v>0.36231884057971014</v>
      </c>
      <c r="I49" s="1">
        <f>'Forward Ranks'!T49</f>
        <v>0.74154589371980673</v>
      </c>
      <c r="J49" s="1">
        <f>'Forward Ranks'!U49</f>
        <v>0.97826086956521741</v>
      </c>
      <c r="K49" s="1">
        <f>'Forward Ranks'!V49</f>
        <v>0.5748792270531401</v>
      </c>
      <c r="L49">
        <f>'Forward Ranks'!X49</f>
        <v>0</v>
      </c>
      <c r="M49" s="1">
        <f>'Forward Ranks'!AC49</f>
        <v>0.79468599033816423</v>
      </c>
      <c r="N49" s="1">
        <f>'Forward Ranks'!AD49</f>
        <v>0.61111111111111116</v>
      </c>
      <c r="O49" s="1">
        <f>'Forward Ranks'!AE49</f>
        <v>0.93236714975845414</v>
      </c>
      <c r="P49" s="1">
        <f>'Forward Ranks'!AF49</f>
        <v>0.53864734299516903</v>
      </c>
      <c r="Q49">
        <f>'Forward Ranks'!AH49</f>
        <v>0</v>
      </c>
      <c r="R49" s="1">
        <f>'Forward Ranks'!AM49</f>
        <v>0.11352657004830918</v>
      </c>
      <c r="S49" s="1">
        <f>'Forward Ranks'!AN49</f>
        <v>9.9033816425120769E-2</v>
      </c>
      <c r="T49" s="1">
        <f>'Forward Ranks'!AO49</f>
        <v>0.75120772946859904</v>
      </c>
      <c r="U49" s="1">
        <f>'Forward Ranks'!AP49</f>
        <v>0.19565217391304349</v>
      </c>
      <c r="V49">
        <f>'Forward Ranks'!AR49</f>
        <v>0</v>
      </c>
      <c r="W49" s="1">
        <f>'Forward Ranks'!AW49</f>
        <v>0.74879227053140096</v>
      </c>
      <c r="X49" s="1">
        <f>'Forward Ranks'!AX49</f>
        <v>0.47101449275362317</v>
      </c>
      <c r="Y49" s="1">
        <f>'Forward Ranks'!AY49</f>
        <v>0.93236714975845414</v>
      </c>
      <c r="Z49" s="1">
        <f>'Forward Ranks'!AZ49</f>
        <v>0.38405797101449274</v>
      </c>
      <c r="AA49">
        <f>'Forward Ranks'!BB49</f>
        <v>0</v>
      </c>
      <c r="AB49" s="1">
        <f>'Forward Ranks'!BG49</f>
        <v>0.40096618357487923</v>
      </c>
      <c r="AC49" s="1">
        <f>'Forward Ranks'!BH49</f>
        <v>0.66908212560386471</v>
      </c>
      <c r="AD49" s="1">
        <f>'Forward Ranks'!BI49</f>
        <v>0.83091787439613529</v>
      </c>
      <c r="AE49" s="1">
        <f>'Forward Ranks'!BJ49</f>
        <v>0.92753623188405798</v>
      </c>
      <c r="AF49">
        <f>'Forward Ranks'!BL49</f>
        <v>0</v>
      </c>
      <c r="AG49" s="1">
        <f>'Forward Ranks'!BQ49</f>
        <v>0.5628019323671497</v>
      </c>
      <c r="AH49" s="1">
        <f>'Forward Ranks'!BR49</f>
        <v>0.29951690821256038</v>
      </c>
      <c r="AI49" s="1">
        <f>'Forward Ranks'!BS49</f>
        <v>0.95169082125603865</v>
      </c>
      <c r="AJ49" s="1">
        <f>'Forward Ranks'!BT49</f>
        <v>0.36956521739130432</v>
      </c>
      <c r="AL49" s="2">
        <f>'Forward Ranks'!BX49</f>
        <v>0.40579710144927539</v>
      </c>
      <c r="AN49" t="str">
        <f>'Forward Ranks'!B49</f>
        <v>PHI</v>
      </c>
      <c r="AO49">
        <f>'F on ice'!E49</f>
        <v>38</v>
      </c>
      <c r="AP49" s="2">
        <f>'Impact Score Math'!E49</f>
        <v>0.50701402805611218</v>
      </c>
      <c r="AQ49">
        <f>'Impact Score Math'!G49</f>
        <v>247</v>
      </c>
      <c r="AT49" s="1">
        <f>'Forward Ranks'!CJ49</f>
        <v>0.80193236714975846</v>
      </c>
      <c r="AU49" s="1">
        <f>'Forward Ranks'!CK49</f>
        <v>0.88405797101449279</v>
      </c>
      <c r="AW49">
        <f>'Forward Ranks'!BC49</f>
        <v>11.815789473683999</v>
      </c>
      <c r="AY49">
        <v>49</v>
      </c>
      <c r="BA49" s="1">
        <f>'Impact Score Math'!S49</f>
        <v>0.47294589178356711</v>
      </c>
      <c r="BB49" s="1">
        <f>'Impact Score Math'!T49</f>
        <v>0.66533066132264529</v>
      </c>
      <c r="BD49">
        <f>'Forward Ranks'!CN49</f>
        <v>4</v>
      </c>
      <c r="BE49">
        <f>'Forward Ranks'!CO49</f>
        <v>9</v>
      </c>
      <c r="BF49">
        <f>'Forward Ranks'!CP49</f>
        <v>13</v>
      </c>
      <c r="BH49" t="str">
        <f t="shared" si="0"/>
        <v>11:49</v>
      </c>
      <c r="BI49" t="str">
        <f t="shared" si="1"/>
        <v>Forward</v>
      </c>
      <c r="BJ49" t="str">
        <f t="shared" si="2"/>
        <v>Average</v>
      </c>
      <c r="BL49" s="187">
        <f t="shared" ca="1" si="3"/>
        <v>45329</v>
      </c>
    </row>
    <row r="50" spans="1:64" x14ac:dyDescent="0.3">
      <c r="A50" t="str">
        <f>'Forward Ranks'!A50</f>
        <v>Bobby McMann</v>
      </c>
      <c r="B50">
        <f>'Forward Ranks'!D50</f>
        <v>0</v>
      </c>
      <c r="C50" s="1">
        <f>'Forward Ranks'!I50</f>
        <v>0.34299516908212563</v>
      </c>
      <c r="D50" s="1">
        <f>'Forward Ranks'!J50</f>
        <v>2.8985507246376812E-2</v>
      </c>
      <c r="E50" s="1">
        <f>'Forward Ranks'!K50</f>
        <v>0.13768115942028986</v>
      </c>
      <c r="F50" s="1">
        <f>'Forward Ranks'!L50</f>
        <v>7.7294685990338161E-2</v>
      </c>
      <c r="G50">
        <f>'Forward Ranks'!N50</f>
        <v>0</v>
      </c>
      <c r="H50" s="1">
        <f>'Forward Ranks'!S50</f>
        <v>0.40579710144927539</v>
      </c>
      <c r="I50" s="1">
        <f>'Forward Ranks'!T50</f>
        <v>0.84782608695652173</v>
      </c>
      <c r="J50" s="1">
        <f>'Forward Ranks'!U50</f>
        <v>0.1859903381642512</v>
      </c>
      <c r="K50" s="1">
        <f>'Forward Ranks'!V50</f>
        <v>0.71980676328502413</v>
      </c>
      <c r="L50">
        <f>'Forward Ranks'!X50</f>
        <v>0</v>
      </c>
      <c r="M50" s="1">
        <f>'Forward Ranks'!AC50</f>
        <v>0.56763285024154586</v>
      </c>
      <c r="N50" s="1">
        <f>'Forward Ranks'!AD50</f>
        <v>0.37439613526570048</v>
      </c>
      <c r="O50" s="1">
        <f>'Forward Ranks'!AE50</f>
        <v>0.30193236714975846</v>
      </c>
      <c r="P50" s="1">
        <f>'Forward Ranks'!AF50</f>
        <v>0.67874396135265702</v>
      </c>
      <c r="Q50">
        <f>'Forward Ranks'!AH50</f>
        <v>0</v>
      </c>
      <c r="R50" s="1">
        <f>'Forward Ranks'!AM50</f>
        <v>0.17391304347826086</v>
      </c>
      <c r="S50" s="1">
        <f>'Forward Ranks'!AN50</f>
        <v>2.4154589371980675E-3</v>
      </c>
      <c r="T50" s="1">
        <f>'Forward Ranks'!AO50</f>
        <v>4.1062801932367152E-2</v>
      </c>
      <c r="U50" s="1">
        <f>'Forward Ranks'!AP50</f>
        <v>4.5893719806763288E-2</v>
      </c>
      <c r="V50">
        <f>'Forward Ranks'!AR50</f>
        <v>0</v>
      </c>
      <c r="W50" s="1">
        <f>'Forward Ranks'!AW50</f>
        <v>0.58454106280193241</v>
      </c>
      <c r="X50" s="1">
        <f>'Forward Ranks'!AX50</f>
        <v>0.4468599033816425</v>
      </c>
      <c r="Y50" s="1">
        <f>'Forward Ranks'!AY50</f>
        <v>0.12560386473429952</v>
      </c>
      <c r="Z50" s="1">
        <f>'Forward Ranks'!AZ50</f>
        <v>0.85024154589371981</v>
      </c>
      <c r="AA50">
        <f>'Forward Ranks'!BB50</f>
        <v>0</v>
      </c>
      <c r="AB50" s="1">
        <f>'Forward Ranks'!BG50</f>
        <v>8.6956521739130432E-2</v>
      </c>
      <c r="AC50" s="1">
        <f>'Forward Ranks'!BH50</f>
        <v>5.7971014492753624E-2</v>
      </c>
      <c r="AD50" s="1">
        <f>'Forward Ranks'!BI50</f>
        <v>0.1111111111111111</v>
      </c>
      <c r="AE50" s="1">
        <f>'Forward Ranks'!BJ50</f>
        <v>0.11835748792270531</v>
      </c>
      <c r="AF50">
        <f>'Forward Ranks'!BL50</f>
        <v>0</v>
      </c>
      <c r="AG50" s="1">
        <f>'Forward Ranks'!BQ50</f>
        <v>0.3888888888888889</v>
      </c>
      <c r="AH50" s="1">
        <f>'Forward Ranks'!BR50</f>
        <v>6.0386473429951688E-2</v>
      </c>
      <c r="AI50" s="1">
        <f>'Forward Ranks'!BS50</f>
        <v>0.13043478260869565</v>
      </c>
      <c r="AJ50" s="1">
        <f>'Forward Ranks'!BT50</f>
        <v>0.21739130434782608</v>
      </c>
      <c r="AL50" s="2">
        <f>'Forward Ranks'!BX50</f>
        <v>0.35748792270531399</v>
      </c>
      <c r="AN50" t="str">
        <f>'Forward Ranks'!B50</f>
        <v>TOR</v>
      </c>
      <c r="AO50">
        <f>'F on ice'!E50</f>
        <v>23</v>
      </c>
      <c r="AP50" s="2">
        <f>'Impact Score Math'!E50</f>
        <v>0.37274549098196391</v>
      </c>
      <c r="AQ50">
        <f>'Impact Score Math'!G50</f>
        <v>314</v>
      </c>
      <c r="AT50" s="1">
        <f>'Forward Ranks'!CJ50</f>
        <v>8.4541062801932368E-2</v>
      </c>
      <c r="AU50" s="1">
        <f>'Forward Ranks'!CK50</f>
        <v>0.90579710144927539</v>
      </c>
      <c r="AW50">
        <f>'Forward Ranks'!BC50</f>
        <v>9.1913043478260992</v>
      </c>
      <c r="AY50">
        <v>50</v>
      </c>
      <c r="BA50" s="1">
        <f>'Impact Score Math'!S50</f>
        <v>0.26052104208416832</v>
      </c>
      <c r="BB50" s="1">
        <f>'Impact Score Math'!T50</f>
        <v>0.75350701402805609</v>
      </c>
      <c r="BD50">
        <f>'Forward Ranks'!CN50</f>
        <v>2</v>
      </c>
      <c r="BE50">
        <f>'Forward Ranks'!CO50</f>
        <v>5</v>
      </c>
      <c r="BF50">
        <f>'Forward Ranks'!CP50</f>
        <v>7</v>
      </c>
      <c r="BH50" t="str">
        <f t="shared" si="0"/>
        <v>09:11</v>
      </c>
      <c r="BI50" t="str">
        <f t="shared" si="1"/>
        <v>Forward</v>
      </c>
      <c r="BJ50" t="str">
        <f t="shared" si="2"/>
        <v>Below Average</v>
      </c>
      <c r="BL50" s="187">
        <f t="shared" ca="1" si="3"/>
        <v>45329</v>
      </c>
    </row>
    <row r="51" spans="1:64" x14ac:dyDescent="0.3">
      <c r="A51" t="str">
        <f>'Forward Ranks'!A51</f>
        <v>Boone Jenner</v>
      </c>
      <c r="B51">
        <f>'Forward Ranks'!D51</f>
        <v>0</v>
      </c>
      <c r="C51" s="1">
        <f>'Forward Ranks'!I51</f>
        <v>0.5</v>
      </c>
      <c r="D51" s="1">
        <f>'Forward Ranks'!J51</f>
        <v>0.24879227053140096</v>
      </c>
      <c r="E51" s="1">
        <f>'Forward Ranks'!K51</f>
        <v>0.43478260869565216</v>
      </c>
      <c r="F51" s="1">
        <f>'Forward Ranks'!L51</f>
        <v>0.35265700483091789</v>
      </c>
      <c r="G51">
        <f>'Forward Ranks'!N51</f>
        <v>0</v>
      </c>
      <c r="H51" s="1">
        <f>'Forward Ranks'!S51</f>
        <v>0.95169082125603865</v>
      </c>
      <c r="I51" s="1">
        <f>'Forward Ranks'!T51</f>
        <v>2.4154589371980675E-3</v>
      </c>
      <c r="J51" s="1">
        <f>'Forward Ranks'!U51</f>
        <v>2.4154589371980675E-3</v>
      </c>
      <c r="K51" s="1">
        <f>'Forward Ranks'!V51</f>
        <v>0.37922705314009664</v>
      </c>
      <c r="L51">
        <f>'Forward Ranks'!X51</f>
        <v>0</v>
      </c>
      <c r="M51" s="1">
        <f>'Forward Ranks'!AC51</f>
        <v>0.19565217391304349</v>
      </c>
      <c r="N51" s="1">
        <f>'Forward Ranks'!AD51</f>
        <v>0.47826086956521741</v>
      </c>
      <c r="O51" s="1">
        <f>'Forward Ranks'!AE51</f>
        <v>0.15217391304347827</v>
      </c>
      <c r="P51" s="1">
        <f>'Forward Ranks'!AF51</f>
        <v>0.21739130434782608</v>
      </c>
      <c r="Q51">
        <f>'Forward Ranks'!AH51</f>
        <v>0</v>
      </c>
      <c r="R51" s="1">
        <f>'Forward Ranks'!AM51</f>
        <v>0.36231884057971014</v>
      </c>
      <c r="S51" s="1">
        <f>'Forward Ranks'!AN51</f>
        <v>0.29710144927536231</v>
      </c>
      <c r="T51" s="1">
        <f>'Forward Ranks'!AO51</f>
        <v>0.33091787439613529</v>
      </c>
      <c r="U51" s="1">
        <f>'Forward Ranks'!AP51</f>
        <v>0.27777777777777779</v>
      </c>
      <c r="V51">
        <f>'Forward Ranks'!AR51</f>
        <v>0</v>
      </c>
      <c r="W51" s="1">
        <f>'Forward Ranks'!AW51</f>
        <v>0.66183574879227058</v>
      </c>
      <c r="X51" s="1">
        <f>'Forward Ranks'!AX51</f>
        <v>0.63043478260869568</v>
      </c>
      <c r="Y51" s="1">
        <f>'Forward Ranks'!AY51</f>
        <v>0.53140096618357491</v>
      </c>
      <c r="Z51" s="1">
        <f>'Forward Ranks'!AZ51</f>
        <v>0.61352657004830913</v>
      </c>
      <c r="AA51">
        <f>'Forward Ranks'!BB51</f>
        <v>0</v>
      </c>
      <c r="AB51" s="1">
        <f>'Forward Ranks'!BG51</f>
        <v>0.8091787439613527</v>
      </c>
      <c r="AC51" s="1">
        <f>'Forward Ranks'!BH51</f>
        <v>0.32367149758454106</v>
      </c>
      <c r="AD51" s="1">
        <f>'Forward Ranks'!BI51</f>
        <v>0.45410628019323673</v>
      </c>
      <c r="AE51" s="1">
        <f>'Forward Ranks'!BJ51</f>
        <v>0.3188405797101449</v>
      </c>
      <c r="AF51">
        <f>'Forward Ranks'!BL51</f>
        <v>0</v>
      </c>
      <c r="AG51" s="1">
        <f>'Forward Ranks'!BQ51</f>
        <v>0.3188405797101449</v>
      </c>
      <c r="AH51" s="1">
        <f>'Forward Ranks'!BR51</f>
        <v>0.27536231884057971</v>
      </c>
      <c r="AI51" s="1">
        <f>'Forward Ranks'!BS51</f>
        <v>0.25120772946859904</v>
      </c>
      <c r="AJ51" s="1">
        <f>'Forward Ranks'!BT51</f>
        <v>0.22705314009661837</v>
      </c>
      <c r="AL51" s="2">
        <f>'Forward Ranks'!BX51</f>
        <v>0.28985507246376813</v>
      </c>
      <c r="AN51" t="str">
        <f>'Forward Ranks'!B51</f>
        <v>CBJ</v>
      </c>
      <c r="AO51">
        <f>'F on ice'!E51</f>
        <v>32</v>
      </c>
      <c r="AP51" s="2">
        <f>'Impact Score Math'!E51</f>
        <v>0.50100200400801598</v>
      </c>
      <c r="AQ51">
        <f>'Impact Score Math'!G51</f>
        <v>250</v>
      </c>
      <c r="AT51" s="1">
        <f>'Forward Ranks'!CJ51</f>
        <v>0.64734299516908211</v>
      </c>
      <c r="AU51" s="1">
        <f>'Forward Ranks'!CK51</f>
        <v>0.64734299516908211</v>
      </c>
      <c r="AW51">
        <f>'Forward Ranks'!BC51</f>
        <v>13.661979166667001</v>
      </c>
      <c r="AY51">
        <v>51</v>
      </c>
      <c r="BA51" s="1">
        <f>'Impact Score Math'!S51</f>
        <v>0.49899799599198397</v>
      </c>
      <c r="BB51" s="1">
        <f>'Impact Score Math'!T51</f>
        <v>0.45691382765531063</v>
      </c>
      <c r="BD51">
        <f>'Forward Ranks'!CN51</f>
        <v>10</v>
      </c>
      <c r="BE51">
        <f>'Forward Ranks'!CO51</f>
        <v>0</v>
      </c>
      <c r="BF51">
        <f>'Forward Ranks'!CP51</f>
        <v>10</v>
      </c>
      <c r="BH51" t="str">
        <f t="shared" si="0"/>
        <v>13:40</v>
      </c>
      <c r="BI51" t="str">
        <f t="shared" si="1"/>
        <v>Forward</v>
      </c>
      <c r="BJ51" t="str">
        <f t="shared" si="2"/>
        <v>Average</v>
      </c>
      <c r="BL51" s="187">
        <f t="shared" ca="1" si="3"/>
        <v>45329</v>
      </c>
    </row>
    <row r="52" spans="1:64" x14ac:dyDescent="0.3">
      <c r="A52" t="str">
        <f>'Forward Ranks'!A52</f>
        <v>Boris Katchouk</v>
      </c>
      <c r="B52">
        <f>'Forward Ranks'!D52</f>
        <v>0</v>
      </c>
      <c r="C52" s="1">
        <f>'Forward Ranks'!I52</f>
        <v>0.28019323671497587</v>
      </c>
      <c r="D52" s="1">
        <f>'Forward Ranks'!J52</f>
        <v>0.21497584541062803</v>
      </c>
      <c r="E52" s="1">
        <f>'Forward Ranks'!K52</f>
        <v>0.13768115942028986</v>
      </c>
      <c r="F52" s="1">
        <f>'Forward Ranks'!L52</f>
        <v>0.21739130434782608</v>
      </c>
      <c r="G52">
        <f>'Forward Ranks'!N52</f>
        <v>0</v>
      </c>
      <c r="H52" s="1">
        <f>'Forward Ranks'!S52</f>
        <v>0.62318840579710144</v>
      </c>
      <c r="I52" s="1">
        <f>'Forward Ranks'!T52</f>
        <v>0.20772946859903382</v>
      </c>
      <c r="J52" s="1">
        <f>'Forward Ranks'!U52</f>
        <v>0.11352657004830918</v>
      </c>
      <c r="K52" s="1">
        <f>'Forward Ranks'!V52</f>
        <v>0.35265700483091789</v>
      </c>
      <c r="L52">
        <f>'Forward Ranks'!X52</f>
        <v>0</v>
      </c>
      <c r="M52" s="1">
        <f>'Forward Ranks'!AC52</f>
        <v>0.32850241545893721</v>
      </c>
      <c r="N52" s="1">
        <f>'Forward Ranks'!AD52</f>
        <v>6.7632850241545889E-2</v>
      </c>
      <c r="O52" s="1">
        <f>'Forward Ranks'!AE52</f>
        <v>0.63526570048309183</v>
      </c>
      <c r="P52" s="1">
        <f>'Forward Ranks'!AF52</f>
        <v>0.28985507246376813</v>
      </c>
      <c r="Q52">
        <f>'Forward Ranks'!AH52</f>
        <v>0</v>
      </c>
      <c r="R52" s="1">
        <f>'Forward Ranks'!AM52</f>
        <v>0.66425120772946855</v>
      </c>
      <c r="S52" s="1">
        <f>'Forward Ranks'!AN52</f>
        <v>0.69806763285024154</v>
      </c>
      <c r="T52" s="1">
        <f>'Forward Ranks'!AO52</f>
        <v>0.55797101449275366</v>
      </c>
      <c r="U52" s="1">
        <f>'Forward Ranks'!AP52</f>
        <v>0.46135265700483091</v>
      </c>
      <c r="V52">
        <f>'Forward Ranks'!AR52</f>
        <v>0</v>
      </c>
      <c r="W52" s="1">
        <f>'Forward Ranks'!AW52</f>
        <v>0.69565217391304346</v>
      </c>
      <c r="X52" s="1">
        <f>'Forward Ranks'!AX52</f>
        <v>0.23671497584541062</v>
      </c>
      <c r="Y52" s="1">
        <f>'Forward Ranks'!AY52</f>
        <v>0.85507246376811596</v>
      </c>
      <c r="Z52" s="1">
        <f>'Forward Ranks'!AZ52</f>
        <v>0.41545893719806765</v>
      </c>
      <c r="AA52">
        <f>'Forward Ranks'!BB52</f>
        <v>0</v>
      </c>
      <c r="AB52" s="1">
        <f>'Forward Ranks'!BG52</f>
        <v>0.2318840579710145</v>
      </c>
      <c r="AC52" s="1">
        <f>'Forward Ranks'!BH52</f>
        <v>0.48067632850241548</v>
      </c>
      <c r="AD52" s="1">
        <f>'Forward Ranks'!BI52</f>
        <v>0.13526570048309178</v>
      </c>
      <c r="AE52" s="1">
        <f>'Forward Ranks'!BJ52</f>
        <v>0.30434782608695654</v>
      </c>
      <c r="AF52">
        <f>'Forward Ranks'!BL52</f>
        <v>0</v>
      </c>
      <c r="AG52" s="1">
        <f>'Forward Ranks'!BQ52</f>
        <v>0.2560386473429952</v>
      </c>
      <c r="AH52" s="1">
        <f>'Forward Ranks'!BR52</f>
        <v>0.10386473429951691</v>
      </c>
      <c r="AI52" s="1">
        <f>'Forward Ranks'!BS52</f>
        <v>0.26328502415458938</v>
      </c>
      <c r="AJ52" s="1">
        <f>'Forward Ranks'!BT52</f>
        <v>0.16425120772946861</v>
      </c>
      <c r="AL52" s="2">
        <f>'Forward Ranks'!BX52</f>
        <v>0.30434782608695654</v>
      </c>
      <c r="AN52" t="str">
        <f>'Forward Ranks'!B52</f>
        <v>CHI</v>
      </c>
      <c r="AO52">
        <f>'F on ice'!E52</f>
        <v>30</v>
      </c>
      <c r="AP52" s="2">
        <f>'Impact Score Math'!E52</f>
        <v>0.38877755511022044</v>
      </c>
      <c r="AQ52">
        <f>'Impact Score Math'!G52</f>
        <v>306</v>
      </c>
      <c r="AT52" s="1">
        <f>'Forward Ranks'!CJ52</f>
        <v>0.47342995169082125</v>
      </c>
      <c r="AU52" s="1">
        <f>'Forward Ranks'!CK52</f>
        <v>0.37439613526570048</v>
      </c>
      <c r="AW52">
        <f>'Forward Ranks'!BC52</f>
        <v>10.565555555555999</v>
      </c>
      <c r="AY52">
        <v>52</v>
      </c>
      <c r="BA52" s="1">
        <f>'Impact Score Math'!S52</f>
        <v>0.35070140280561124</v>
      </c>
      <c r="BB52" s="1">
        <f>'Impact Score Math'!T52</f>
        <v>0.43086172344689377</v>
      </c>
      <c r="BD52">
        <f>'Forward Ranks'!CN52</f>
        <v>4</v>
      </c>
      <c r="BE52">
        <f>'Forward Ranks'!CO52</f>
        <v>3</v>
      </c>
      <c r="BF52">
        <f>'Forward Ranks'!CP52</f>
        <v>7</v>
      </c>
      <c r="BH52" t="str">
        <f t="shared" si="0"/>
        <v>10:34</v>
      </c>
      <c r="BI52" t="str">
        <f t="shared" si="1"/>
        <v>Forward</v>
      </c>
      <c r="BJ52" t="str">
        <f t="shared" si="2"/>
        <v>Below Average</v>
      </c>
      <c r="BL52" s="187">
        <f t="shared" ca="1" si="3"/>
        <v>45329</v>
      </c>
    </row>
    <row r="53" spans="1:64" x14ac:dyDescent="0.3">
      <c r="A53" t="str">
        <f>'Forward Ranks'!A53</f>
        <v>Brad Marchand</v>
      </c>
      <c r="B53">
        <f>'Forward Ranks'!D53</f>
        <v>0</v>
      </c>
      <c r="C53" s="1">
        <f>'Forward Ranks'!I53</f>
        <v>0.57729468599033817</v>
      </c>
      <c r="D53" s="1">
        <f>'Forward Ranks'!J53</f>
        <v>0.6908212560386473</v>
      </c>
      <c r="E53" s="1">
        <f>'Forward Ranks'!K53</f>
        <v>0.69806763285024154</v>
      </c>
      <c r="F53" s="1">
        <f>'Forward Ranks'!L53</f>
        <v>0.52415458937198067</v>
      </c>
      <c r="G53">
        <f>'Forward Ranks'!N53</f>
        <v>0</v>
      </c>
      <c r="H53" s="1">
        <f>'Forward Ranks'!S53</f>
        <v>0.87922705314009664</v>
      </c>
      <c r="I53" s="1">
        <f>'Forward Ranks'!T53</f>
        <v>0.29710144927536231</v>
      </c>
      <c r="J53" s="1">
        <f>'Forward Ranks'!U53</f>
        <v>0.20289855072463769</v>
      </c>
      <c r="K53" s="1">
        <f>'Forward Ranks'!V53</f>
        <v>0.64975845410628019</v>
      </c>
      <c r="L53">
        <f>'Forward Ranks'!X53</f>
        <v>0</v>
      </c>
      <c r="M53" s="1">
        <f>'Forward Ranks'!AC53</f>
        <v>0.37922705314009664</v>
      </c>
      <c r="N53" s="1">
        <f>'Forward Ranks'!AD53</f>
        <v>0.50724637681159424</v>
      </c>
      <c r="O53" s="1">
        <f>'Forward Ranks'!AE53</f>
        <v>0.74879227053140096</v>
      </c>
      <c r="P53" s="1">
        <f>'Forward Ranks'!AF53</f>
        <v>0.40338164251207731</v>
      </c>
      <c r="Q53">
        <f>'Forward Ranks'!AH53</f>
        <v>0</v>
      </c>
      <c r="R53" s="1">
        <f>'Forward Ranks'!AM53</f>
        <v>0.68840579710144922</v>
      </c>
      <c r="S53" s="1">
        <f>'Forward Ranks'!AN53</f>
        <v>0.60144927536231885</v>
      </c>
      <c r="T53" s="1">
        <f>'Forward Ranks'!AO53</f>
        <v>0.60386473429951693</v>
      </c>
      <c r="U53" s="1">
        <f>'Forward Ranks'!AP53</f>
        <v>0.47826086956521741</v>
      </c>
      <c r="V53">
        <f>'Forward Ranks'!AR53</f>
        <v>0</v>
      </c>
      <c r="W53" s="1">
        <f>'Forward Ranks'!AW53</f>
        <v>0.53140096618357491</v>
      </c>
      <c r="X53" s="1">
        <f>'Forward Ranks'!AX53</f>
        <v>0.55072463768115942</v>
      </c>
      <c r="Y53" s="1">
        <f>'Forward Ranks'!AY53</f>
        <v>0.44927536231884058</v>
      </c>
      <c r="Z53" s="1">
        <f>'Forward Ranks'!AZ53</f>
        <v>0.35507246376811596</v>
      </c>
      <c r="AA53">
        <f>'Forward Ranks'!BB53</f>
        <v>0</v>
      </c>
      <c r="AB53" s="1">
        <f>'Forward Ranks'!BG53</f>
        <v>0.65700483091787443</v>
      </c>
      <c r="AC53" s="1">
        <f>'Forward Ranks'!BH53</f>
        <v>0.62077294685990336</v>
      </c>
      <c r="AD53" s="1">
        <f>'Forward Ranks'!BI53</f>
        <v>0.74879227053140096</v>
      </c>
      <c r="AE53" s="1">
        <f>'Forward Ranks'!BJ53</f>
        <v>0.8719806763285024</v>
      </c>
      <c r="AF53">
        <f>'Forward Ranks'!BL53</f>
        <v>0</v>
      </c>
      <c r="AG53" s="1">
        <f>'Forward Ranks'!BQ53</f>
        <v>0.47101449275362317</v>
      </c>
      <c r="AH53" s="1">
        <f>'Forward Ranks'!BR53</f>
        <v>0.6280193236714976</v>
      </c>
      <c r="AI53" s="1">
        <f>'Forward Ranks'!BS53</f>
        <v>0.79468599033816423</v>
      </c>
      <c r="AJ53" s="1">
        <f>'Forward Ranks'!BT53</f>
        <v>0.4468599033816425</v>
      </c>
      <c r="AL53" s="2">
        <f>'Forward Ranks'!BX53</f>
        <v>0.51690821256038644</v>
      </c>
      <c r="AN53" t="str">
        <f>'Forward Ranks'!B53</f>
        <v>BOS</v>
      </c>
      <c r="AO53">
        <f>'F on ice'!E53</f>
        <v>48</v>
      </c>
      <c r="AP53" s="2">
        <f>'Impact Score Math'!E53</f>
        <v>0.63927855711422843</v>
      </c>
      <c r="AQ53">
        <f>'Impact Score Math'!G53</f>
        <v>181</v>
      </c>
      <c r="AT53" s="1">
        <f>'Forward Ranks'!CJ53</f>
        <v>7.4879227053140096E-2</v>
      </c>
      <c r="AU53" s="1">
        <f>'Forward Ranks'!CK53</f>
        <v>0.98067632850241548</v>
      </c>
      <c r="AW53">
        <f>'Forward Ranks'!BC53</f>
        <v>12.932986111110999</v>
      </c>
      <c r="AY53">
        <v>53</v>
      </c>
      <c r="BA53" s="1">
        <f>'Impact Score Math'!S53</f>
        <v>0.66533066132264529</v>
      </c>
      <c r="BB53" s="1">
        <f>'Impact Score Math'!T53</f>
        <v>0.48697394789579157</v>
      </c>
      <c r="BD53">
        <f>'Forward Ranks'!CN53</f>
        <v>12</v>
      </c>
      <c r="BE53">
        <f>'Forward Ranks'!CO53</f>
        <v>7</v>
      </c>
      <c r="BF53">
        <f>'Forward Ranks'!CP53</f>
        <v>19</v>
      </c>
      <c r="BH53" t="str">
        <f t="shared" si="0"/>
        <v>12:56</v>
      </c>
      <c r="BI53" t="str">
        <f t="shared" si="1"/>
        <v>Forward</v>
      </c>
      <c r="BJ53" t="str">
        <f t="shared" si="2"/>
        <v>Good</v>
      </c>
      <c r="BL53" s="187">
        <f t="shared" ca="1" si="3"/>
        <v>45329</v>
      </c>
    </row>
    <row r="54" spans="1:64" x14ac:dyDescent="0.3">
      <c r="A54" t="str">
        <f>'Forward Ranks'!A54</f>
        <v>Brady Tkachuk</v>
      </c>
      <c r="B54">
        <f>'Forward Ranks'!D54</f>
        <v>0</v>
      </c>
      <c r="C54" s="1">
        <f>'Forward Ranks'!I54</f>
        <v>0.98309178743961356</v>
      </c>
      <c r="D54" s="1">
        <f>'Forward Ranks'!J54</f>
        <v>0.96859903381642509</v>
      </c>
      <c r="E54" s="1">
        <f>'Forward Ranks'!K54</f>
        <v>0.91787439613526567</v>
      </c>
      <c r="F54" s="1">
        <f>'Forward Ranks'!L54</f>
        <v>0.94444444444444442</v>
      </c>
      <c r="G54">
        <f>'Forward Ranks'!N54</f>
        <v>0</v>
      </c>
      <c r="H54" s="1">
        <f>'Forward Ranks'!S54</f>
        <v>0.91787439613526567</v>
      </c>
      <c r="I54" s="1">
        <f>'Forward Ranks'!T54</f>
        <v>0.82850241545893721</v>
      </c>
      <c r="J54" s="1">
        <f>'Forward Ranks'!U54</f>
        <v>0.97101449275362317</v>
      </c>
      <c r="K54" s="1">
        <f>'Forward Ranks'!V54</f>
        <v>0.92753623188405798</v>
      </c>
      <c r="L54">
        <f>'Forward Ranks'!X54</f>
        <v>0</v>
      </c>
      <c r="M54" s="1">
        <f>'Forward Ranks'!AC54</f>
        <v>0.5748792270531401</v>
      </c>
      <c r="N54" s="1">
        <f>'Forward Ranks'!AD54</f>
        <v>0.31642512077294688</v>
      </c>
      <c r="O54" s="1">
        <f>'Forward Ranks'!AE54</f>
        <v>6.7632850241545889E-2</v>
      </c>
      <c r="P54" s="1">
        <f>'Forward Ranks'!AF54</f>
        <v>0.16425120772946861</v>
      </c>
      <c r="Q54">
        <f>'Forward Ranks'!AH54</f>
        <v>0</v>
      </c>
      <c r="R54" s="1">
        <f>'Forward Ranks'!AM54</f>
        <v>0.99758454106280192</v>
      </c>
      <c r="S54" s="1">
        <f>'Forward Ranks'!AN54</f>
        <v>0.99275362318840576</v>
      </c>
      <c r="T54" s="1">
        <f>'Forward Ranks'!AO54</f>
        <v>0.8091787439613527</v>
      </c>
      <c r="U54" s="1">
        <f>'Forward Ranks'!AP54</f>
        <v>0.98550724637681164</v>
      </c>
      <c r="V54">
        <f>'Forward Ranks'!AR54</f>
        <v>0</v>
      </c>
      <c r="W54" s="1">
        <f>'Forward Ranks'!AW54</f>
        <v>0.54830917874396135</v>
      </c>
      <c r="X54" s="1">
        <f>'Forward Ranks'!AX54</f>
        <v>0.40579710144927539</v>
      </c>
      <c r="Y54" s="1">
        <f>'Forward Ranks'!AY54</f>
        <v>0.17149758454106281</v>
      </c>
      <c r="Z54" s="1">
        <f>'Forward Ranks'!AZ54</f>
        <v>0.19565217391304349</v>
      </c>
      <c r="AA54">
        <f>'Forward Ranks'!BB54</f>
        <v>0</v>
      </c>
      <c r="AB54" s="1">
        <f>'Forward Ranks'!BG54</f>
        <v>0.90338164251207731</v>
      </c>
      <c r="AC54" s="1">
        <f>'Forward Ranks'!BH54</f>
        <v>0.32850241545893721</v>
      </c>
      <c r="AD54" s="1">
        <f>'Forward Ranks'!BI54</f>
        <v>0.58454106280193241</v>
      </c>
      <c r="AE54" s="1">
        <f>'Forward Ranks'!BJ54</f>
        <v>0.21497584541062803</v>
      </c>
      <c r="AF54">
        <f>'Forward Ranks'!BL54</f>
        <v>0</v>
      </c>
      <c r="AG54" s="1">
        <f>'Forward Ranks'!BQ54</f>
        <v>0.93478260869565222</v>
      </c>
      <c r="AH54" s="1">
        <f>'Forward Ranks'!BR54</f>
        <v>0.82608695652173914</v>
      </c>
      <c r="AI54" s="1">
        <f>'Forward Ranks'!BS54</f>
        <v>0.47342995169082125</v>
      </c>
      <c r="AJ54" s="1">
        <f>'Forward Ranks'!BT54</f>
        <v>0.72946859903381644</v>
      </c>
      <c r="AL54" s="2">
        <f>'Forward Ranks'!BX54</f>
        <v>0.94444444444444442</v>
      </c>
      <c r="AN54" t="str">
        <f>'Forward Ranks'!B54</f>
        <v>OTT</v>
      </c>
      <c r="AO54">
        <f>'F on ice'!E54</f>
        <v>44</v>
      </c>
      <c r="AP54" s="2">
        <f>'Impact Score Math'!E54</f>
        <v>0.95991983967935868</v>
      </c>
      <c r="AQ54">
        <f>'Impact Score Math'!G54</f>
        <v>21</v>
      </c>
      <c r="AT54" s="1">
        <f>'Forward Ranks'!CJ54</f>
        <v>3.6231884057971016E-2</v>
      </c>
      <c r="AU54" s="1">
        <f>'Forward Ranks'!CK54</f>
        <v>0.99758454106280192</v>
      </c>
      <c r="AW54">
        <f>'Forward Ranks'!BC54</f>
        <v>14.279166666667001</v>
      </c>
      <c r="AY54">
        <v>54</v>
      </c>
      <c r="BA54" s="1">
        <f>'Impact Score Math'!S54</f>
        <v>0.9819639278557114</v>
      </c>
      <c r="BB54" s="1">
        <f>'Impact Score Math'!T54</f>
        <v>0.4088176352705411</v>
      </c>
      <c r="BD54">
        <f>'Forward Ranks'!CN54</f>
        <v>13</v>
      </c>
      <c r="BE54">
        <f>'Forward Ranks'!CO54</f>
        <v>14</v>
      </c>
      <c r="BF54">
        <f>'Forward Ranks'!CP54</f>
        <v>27</v>
      </c>
      <c r="BH54" t="str">
        <f t="shared" si="0"/>
        <v>14:17</v>
      </c>
      <c r="BI54" t="str">
        <f t="shared" si="1"/>
        <v>Forward</v>
      </c>
      <c r="BJ54" t="str">
        <f t="shared" si="2"/>
        <v>Elite</v>
      </c>
      <c r="BL54" s="187">
        <f t="shared" ca="1" si="3"/>
        <v>45329</v>
      </c>
    </row>
    <row r="55" spans="1:64" x14ac:dyDescent="0.3">
      <c r="A55" t="str">
        <f>'Forward Ranks'!A55</f>
        <v>Brandon Duhaime</v>
      </c>
      <c r="B55">
        <f>'Forward Ranks'!D55</f>
        <v>0</v>
      </c>
      <c r="C55" s="1">
        <f>'Forward Ranks'!I55</f>
        <v>0.13768115942028986</v>
      </c>
      <c r="D55" s="1">
        <f>'Forward Ranks'!J55</f>
        <v>1.932367149758454E-2</v>
      </c>
      <c r="E55" s="1">
        <f>'Forward Ranks'!K55</f>
        <v>0.20048309178743962</v>
      </c>
      <c r="F55" s="1">
        <f>'Forward Ranks'!L55</f>
        <v>4.1062801932367152E-2</v>
      </c>
      <c r="G55">
        <f>'Forward Ranks'!N55</f>
        <v>0</v>
      </c>
      <c r="H55" s="1">
        <f>'Forward Ranks'!S55</f>
        <v>0.2608695652173913</v>
      </c>
      <c r="I55" s="1">
        <f>'Forward Ranks'!T55</f>
        <v>2.6570048309178744E-2</v>
      </c>
      <c r="J55" s="1">
        <f>'Forward Ranks'!U55</f>
        <v>8.4541062801932368E-2</v>
      </c>
      <c r="K55" s="1">
        <f>'Forward Ranks'!V55</f>
        <v>3.3816425120772944E-2</v>
      </c>
      <c r="L55">
        <f>'Forward Ranks'!X55</f>
        <v>0</v>
      </c>
      <c r="M55" s="1">
        <f>'Forward Ranks'!AC55</f>
        <v>9.420289855072464E-2</v>
      </c>
      <c r="N55" s="1">
        <f>'Forward Ranks'!AD55</f>
        <v>0.70531400966183577</v>
      </c>
      <c r="O55" s="1">
        <f>'Forward Ranks'!AE55</f>
        <v>9.1787439613526575E-2</v>
      </c>
      <c r="P55" s="1">
        <f>'Forward Ranks'!AF55</f>
        <v>0.67874396135265702</v>
      </c>
      <c r="Q55">
        <f>'Forward Ranks'!AH55</f>
        <v>0</v>
      </c>
      <c r="R55" s="1">
        <f>'Forward Ranks'!AM55</f>
        <v>0.21256038647342995</v>
      </c>
      <c r="S55" s="1">
        <f>'Forward Ranks'!AN55</f>
        <v>6.5217391304347824E-2</v>
      </c>
      <c r="T55" s="1">
        <f>'Forward Ranks'!AO55</f>
        <v>0.21014492753623187</v>
      </c>
      <c r="U55" s="1">
        <f>'Forward Ranks'!AP55</f>
        <v>0.1859903381642512</v>
      </c>
      <c r="V55">
        <f>'Forward Ranks'!AR55</f>
        <v>0</v>
      </c>
      <c r="W55" s="1">
        <f>'Forward Ranks'!AW55</f>
        <v>3.864734299516908E-2</v>
      </c>
      <c r="X55" s="1">
        <f>'Forward Ranks'!AX55</f>
        <v>0.37681159420289856</v>
      </c>
      <c r="Y55" s="1">
        <f>'Forward Ranks'!AY55</f>
        <v>9.1787439613526575E-2</v>
      </c>
      <c r="Z55" s="1">
        <f>'Forward Ranks'!AZ55</f>
        <v>0.3671497584541063</v>
      </c>
      <c r="AA55">
        <f>'Forward Ranks'!BB55</f>
        <v>0</v>
      </c>
      <c r="AB55" s="1">
        <f>'Forward Ranks'!BG55</f>
        <v>2.1739130434782608E-2</v>
      </c>
      <c r="AC55" s="1">
        <f>'Forward Ranks'!BH55</f>
        <v>0.10869565217391304</v>
      </c>
      <c r="AD55" s="1">
        <f>'Forward Ranks'!BI55</f>
        <v>0.2608695652173913</v>
      </c>
      <c r="AE55" s="1">
        <f>'Forward Ranks'!BJ55</f>
        <v>0.18357487922705315</v>
      </c>
      <c r="AF55">
        <f>'Forward Ranks'!BL55</f>
        <v>0</v>
      </c>
      <c r="AG55" s="1">
        <f>'Forward Ranks'!BQ55</f>
        <v>0.10386473429951691</v>
      </c>
      <c r="AH55" s="1">
        <f>'Forward Ranks'!BR55</f>
        <v>9.6618357487922704E-2</v>
      </c>
      <c r="AI55" s="1">
        <f>'Forward Ranks'!BS55</f>
        <v>7.9710144927536225E-2</v>
      </c>
      <c r="AJ55" s="1">
        <f>'Forward Ranks'!BT55</f>
        <v>0.14975845410628019</v>
      </c>
      <c r="AL55" s="2">
        <f>'Forward Ranks'!BX55</f>
        <v>5.7971014492753624E-2</v>
      </c>
      <c r="AN55" t="str">
        <f>'Forward Ranks'!B55</f>
        <v>MIN</v>
      </c>
      <c r="AO55">
        <f>'F on ice'!E55</f>
        <v>48</v>
      </c>
      <c r="AP55" s="2">
        <f>'Impact Score Math'!E55</f>
        <v>0.20240480961923848</v>
      </c>
      <c r="AQ55">
        <f>'Impact Score Math'!G55</f>
        <v>399</v>
      </c>
      <c r="AT55" s="1">
        <f>'Forward Ranks'!CJ55</f>
        <v>4.3478260869565216E-2</v>
      </c>
      <c r="AU55" s="1">
        <f>'Forward Ranks'!CK55</f>
        <v>0.92753623188405798</v>
      </c>
      <c r="AW55">
        <f>'Forward Ranks'!BC55</f>
        <v>8.1163194444444002</v>
      </c>
      <c r="AY55">
        <v>55</v>
      </c>
      <c r="BA55" s="1">
        <f>'Impact Score Math'!S55</f>
        <v>0.23246492985971945</v>
      </c>
      <c r="BB55" s="1">
        <f>'Impact Score Math'!T55</f>
        <v>0.4468937875751503</v>
      </c>
      <c r="BD55">
        <f>'Forward Ranks'!CN55</f>
        <v>3</v>
      </c>
      <c r="BE55">
        <f>'Forward Ranks'!CO55</f>
        <v>1</v>
      </c>
      <c r="BF55">
        <f>'Forward Ranks'!CP55</f>
        <v>4</v>
      </c>
      <c r="BH55" t="str">
        <f t="shared" si="0"/>
        <v>08:07</v>
      </c>
      <c r="BI55" t="str">
        <f t="shared" si="1"/>
        <v>Forward</v>
      </c>
      <c r="BJ55" t="str">
        <f t="shared" si="2"/>
        <v>Replacement Level</v>
      </c>
      <c r="BL55" s="187">
        <f t="shared" ca="1" si="3"/>
        <v>45329</v>
      </c>
    </row>
    <row r="56" spans="1:64" x14ac:dyDescent="0.3">
      <c r="A56" t="str">
        <f>'Forward Ranks'!A56</f>
        <v>Brandon Hagel</v>
      </c>
      <c r="B56">
        <f>'Forward Ranks'!D56</f>
        <v>0</v>
      </c>
      <c r="C56" s="1">
        <f>'Forward Ranks'!I56</f>
        <v>0.71980676328502413</v>
      </c>
      <c r="D56" s="1">
        <f>'Forward Ranks'!J56</f>
        <v>0.70531400966183577</v>
      </c>
      <c r="E56" s="1">
        <f>'Forward Ranks'!K56</f>
        <v>0.76328502415458932</v>
      </c>
      <c r="F56" s="1">
        <f>'Forward Ranks'!L56</f>
        <v>0.82367149758454106</v>
      </c>
      <c r="G56">
        <f>'Forward Ranks'!N56</f>
        <v>0</v>
      </c>
      <c r="H56" s="1">
        <f>'Forward Ranks'!S56</f>
        <v>0.51449275362318836</v>
      </c>
      <c r="I56" s="1">
        <f>'Forward Ranks'!T56</f>
        <v>0.92753623188405798</v>
      </c>
      <c r="J56" s="1">
        <f>'Forward Ranks'!U56</f>
        <v>0.94927536231884058</v>
      </c>
      <c r="K56" s="1">
        <f>'Forward Ranks'!V56</f>
        <v>0.8188405797101449</v>
      </c>
      <c r="L56">
        <f>'Forward Ranks'!X56</f>
        <v>0</v>
      </c>
      <c r="M56" s="1">
        <f>'Forward Ranks'!AC56</f>
        <v>0.70048309178743962</v>
      </c>
      <c r="N56" s="1">
        <f>'Forward Ranks'!AD56</f>
        <v>0.77777777777777779</v>
      </c>
      <c r="O56" s="1">
        <f>'Forward Ranks'!AE56</f>
        <v>0.13043478260869565</v>
      </c>
      <c r="P56" s="1">
        <f>'Forward Ranks'!AF56</f>
        <v>0.66908212560386471</v>
      </c>
      <c r="Q56">
        <f>'Forward Ranks'!AH56</f>
        <v>0</v>
      </c>
      <c r="R56" s="1">
        <f>'Forward Ranks'!AM56</f>
        <v>0.84057971014492749</v>
      </c>
      <c r="S56" s="1">
        <f>'Forward Ranks'!AN56</f>
        <v>0.80434782608695654</v>
      </c>
      <c r="T56" s="1">
        <f>'Forward Ranks'!AO56</f>
        <v>0.82125603864734298</v>
      </c>
      <c r="U56" s="1">
        <f>'Forward Ranks'!AP56</f>
        <v>0.92028985507246375</v>
      </c>
      <c r="V56">
        <f>'Forward Ranks'!AR56</f>
        <v>0</v>
      </c>
      <c r="W56" s="1">
        <f>'Forward Ranks'!AW56</f>
        <v>0.58212560386473433</v>
      </c>
      <c r="X56" s="1">
        <f>'Forward Ranks'!AX56</f>
        <v>0.78019323671497587</v>
      </c>
      <c r="Y56" s="1">
        <f>'Forward Ranks'!AY56</f>
        <v>0.21980676328502416</v>
      </c>
      <c r="Z56" s="1">
        <f>'Forward Ranks'!AZ56</f>
        <v>0.79710144927536231</v>
      </c>
      <c r="AA56">
        <f>'Forward Ranks'!BB56</f>
        <v>0</v>
      </c>
      <c r="AB56" s="1">
        <f>'Forward Ranks'!BG56</f>
        <v>0.9468599033816425</v>
      </c>
      <c r="AC56" s="1">
        <f>'Forward Ranks'!BH56</f>
        <v>0.60869565217391308</v>
      </c>
      <c r="AD56" s="1">
        <f>'Forward Ranks'!BI56</f>
        <v>0.74154589371980673</v>
      </c>
      <c r="AE56" s="1">
        <f>'Forward Ranks'!BJ56</f>
        <v>0.3188405797101449</v>
      </c>
      <c r="AF56">
        <f>'Forward Ranks'!BL56</f>
        <v>0</v>
      </c>
      <c r="AG56" s="1">
        <f>'Forward Ranks'!BQ56</f>
        <v>0.74637681159420288</v>
      </c>
      <c r="AH56" s="1">
        <f>'Forward Ranks'!BR56</f>
        <v>0.78985507246376807</v>
      </c>
      <c r="AI56" s="1">
        <f>'Forward Ranks'!BS56</f>
        <v>0.44927536231884058</v>
      </c>
      <c r="AJ56" s="1">
        <f>'Forward Ranks'!BT56</f>
        <v>0.84541062801932365</v>
      </c>
      <c r="AL56" s="2">
        <f>'Forward Ranks'!BX56</f>
        <v>0.9251207729468599</v>
      </c>
      <c r="AN56" t="str">
        <f>'Forward Ranks'!B56</f>
        <v>T.B</v>
      </c>
      <c r="AO56">
        <f>'F on ice'!E56</f>
        <v>49</v>
      </c>
      <c r="AP56" s="2">
        <f>'Impact Score Math'!E56</f>
        <v>0.96593186372745488</v>
      </c>
      <c r="AQ56">
        <f>'Impact Score Math'!G56</f>
        <v>18</v>
      </c>
      <c r="AT56" s="1">
        <f>'Forward Ranks'!CJ56</f>
        <v>0.20531400966183574</v>
      </c>
      <c r="AU56" s="1">
        <f>'Forward Ranks'!CK56</f>
        <v>0.8719806763285024</v>
      </c>
      <c r="AW56">
        <f>'Forward Ranks'!BC56</f>
        <v>14.790816326531001</v>
      </c>
      <c r="AY56">
        <v>56</v>
      </c>
      <c r="BA56" s="1">
        <f>'Impact Score Math'!S56</f>
        <v>0.8997995991983968</v>
      </c>
      <c r="BB56" s="1">
        <f>'Impact Score Math'!T56</f>
        <v>0.83967935871743482</v>
      </c>
      <c r="BD56">
        <f>'Forward Ranks'!CN56</f>
        <v>8</v>
      </c>
      <c r="BE56">
        <f>'Forward Ranks'!CO56</f>
        <v>19</v>
      </c>
      <c r="BF56">
        <f>'Forward Ranks'!CP56</f>
        <v>27</v>
      </c>
      <c r="BH56" t="str">
        <f t="shared" si="0"/>
        <v>14:47</v>
      </c>
      <c r="BI56" t="str">
        <f t="shared" si="1"/>
        <v>Forward</v>
      </c>
      <c r="BJ56" t="str">
        <f t="shared" si="2"/>
        <v>Elite</v>
      </c>
      <c r="BL56" s="187">
        <f t="shared" ca="1" si="3"/>
        <v>45329</v>
      </c>
    </row>
    <row r="57" spans="1:64" x14ac:dyDescent="0.3">
      <c r="A57" t="str">
        <f>'Forward Ranks'!A57</f>
        <v>Brandon Saad</v>
      </c>
      <c r="B57">
        <f>'Forward Ranks'!D57</f>
        <v>0</v>
      </c>
      <c r="C57" s="1">
        <f>'Forward Ranks'!I57</f>
        <v>0.52898550724637683</v>
      </c>
      <c r="D57" s="1">
        <f>'Forward Ranks'!J57</f>
        <v>0.47342995169082125</v>
      </c>
      <c r="E57" s="1">
        <f>'Forward Ranks'!K57</f>
        <v>0.60144927536231885</v>
      </c>
      <c r="F57" s="1">
        <f>'Forward Ranks'!L57</f>
        <v>0.50966183574879231</v>
      </c>
      <c r="G57">
        <f>'Forward Ranks'!N57</f>
        <v>0</v>
      </c>
      <c r="H57" s="1">
        <f>'Forward Ranks'!S57</f>
        <v>0.80434782608695654</v>
      </c>
      <c r="I57" s="1">
        <f>'Forward Ranks'!T57</f>
        <v>0.38405797101449274</v>
      </c>
      <c r="J57" s="1">
        <f>'Forward Ranks'!U57</f>
        <v>0.21980676328502416</v>
      </c>
      <c r="K57" s="1">
        <f>'Forward Ranks'!V57</f>
        <v>0.60869565217391308</v>
      </c>
      <c r="L57">
        <f>'Forward Ranks'!X57</f>
        <v>0</v>
      </c>
      <c r="M57" s="1">
        <f>'Forward Ranks'!AC57</f>
        <v>2.6570048309178744E-2</v>
      </c>
      <c r="N57" s="1">
        <f>'Forward Ranks'!AD57</f>
        <v>8.9371980676328497E-2</v>
      </c>
      <c r="O57" s="1">
        <f>'Forward Ranks'!AE57</f>
        <v>0.10869565217391304</v>
      </c>
      <c r="P57" s="1">
        <f>'Forward Ranks'!AF57</f>
        <v>6.5217391304347824E-2</v>
      </c>
      <c r="Q57">
        <f>'Forward Ranks'!AH57</f>
        <v>0</v>
      </c>
      <c r="R57" s="1">
        <f>'Forward Ranks'!AM57</f>
        <v>0.7874396135265701</v>
      </c>
      <c r="S57" s="1">
        <f>'Forward Ranks'!AN57</f>
        <v>0.70772946859903385</v>
      </c>
      <c r="T57" s="1">
        <f>'Forward Ranks'!AO57</f>
        <v>0.71497584541062797</v>
      </c>
      <c r="U57" s="1">
        <f>'Forward Ranks'!AP57</f>
        <v>0.71014492753623193</v>
      </c>
      <c r="V57">
        <f>'Forward Ranks'!AR57</f>
        <v>0</v>
      </c>
      <c r="W57" s="1">
        <f>'Forward Ranks'!AW57</f>
        <v>6.0386473429951688E-2</v>
      </c>
      <c r="X57" s="1">
        <f>'Forward Ranks'!AX57</f>
        <v>0.15458937198067632</v>
      </c>
      <c r="Y57" s="1">
        <f>'Forward Ranks'!AY57</f>
        <v>0.13285024154589373</v>
      </c>
      <c r="Z57" s="1">
        <f>'Forward Ranks'!AZ57</f>
        <v>0.14492753623188406</v>
      </c>
      <c r="AA57">
        <f>'Forward Ranks'!BB57</f>
        <v>0</v>
      </c>
      <c r="AB57" s="1">
        <f>'Forward Ranks'!BG57</f>
        <v>0.69806763285024154</v>
      </c>
      <c r="AC57" s="1">
        <f>'Forward Ranks'!BH57</f>
        <v>0.35748792270531399</v>
      </c>
      <c r="AD57" s="1">
        <f>'Forward Ranks'!BI57</f>
        <v>0.57246376811594202</v>
      </c>
      <c r="AE57" s="1">
        <f>'Forward Ranks'!BJ57</f>
        <v>0.44927536231884058</v>
      </c>
      <c r="AF57">
        <f>'Forward Ranks'!BL57</f>
        <v>0</v>
      </c>
      <c r="AG57" s="1">
        <f>'Forward Ranks'!BQ57</f>
        <v>0.19565217391304349</v>
      </c>
      <c r="AH57" s="1">
        <f>'Forward Ranks'!BR57</f>
        <v>0.20531400966183574</v>
      </c>
      <c r="AI57" s="1">
        <f>'Forward Ranks'!BS57</f>
        <v>0.33333333333333331</v>
      </c>
      <c r="AJ57" s="1">
        <f>'Forward Ranks'!BT57</f>
        <v>0.19806763285024154</v>
      </c>
      <c r="AL57" s="2">
        <f>'Forward Ranks'!BX57</f>
        <v>0.32850241545893721</v>
      </c>
      <c r="AN57" t="str">
        <f>'Forward Ranks'!B57</f>
        <v>STL</v>
      </c>
      <c r="AO57">
        <f>'F on ice'!E57</f>
        <v>46</v>
      </c>
      <c r="AP57" s="2">
        <f>'Impact Score Math'!E57</f>
        <v>0.50300601202404804</v>
      </c>
      <c r="AQ57">
        <f>'Impact Score Math'!G57</f>
        <v>249</v>
      </c>
      <c r="AT57" s="1">
        <f>'Forward Ranks'!CJ57</f>
        <v>0.52415458937198067</v>
      </c>
      <c r="AU57" s="1">
        <f>'Forward Ranks'!CK57</f>
        <v>0.17149758454106281</v>
      </c>
      <c r="AW57">
        <f>'Forward Ranks'!BC57</f>
        <v>13.076086956521999</v>
      </c>
      <c r="AY57">
        <v>57</v>
      </c>
      <c r="BA57" s="1">
        <f>'Impact Score Math'!S57</f>
        <v>0.68136272545090182</v>
      </c>
      <c r="BB57" s="1">
        <f>'Impact Score Math'!T57</f>
        <v>0.23046092184368738</v>
      </c>
      <c r="BD57">
        <f>'Forward Ranks'!CN57</f>
        <v>10</v>
      </c>
      <c r="BE57">
        <f>'Forward Ranks'!CO57</f>
        <v>8</v>
      </c>
      <c r="BF57">
        <f>'Forward Ranks'!CP57</f>
        <v>18</v>
      </c>
      <c r="BH57" t="str">
        <f t="shared" si="0"/>
        <v>13:05</v>
      </c>
      <c r="BI57" t="str">
        <f t="shared" si="1"/>
        <v>Forward</v>
      </c>
      <c r="BJ57" t="str">
        <f t="shared" si="2"/>
        <v>Average</v>
      </c>
      <c r="BL57" s="187">
        <f t="shared" ca="1" si="3"/>
        <v>45329</v>
      </c>
    </row>
    <row r="58" spans="1:64" x14ac:dyDescent="0.3">
      <c r="A58" t="str">
        <f>'Forward Ranks'!A58</f>
        <v>Brandon Tanev</v>
      </c>
      <c r="B58">
        <f>'Forward Ranks'!D58</f>
        <v>0</v>
      </c>
      <c r="C58" s="1">
        <f>'Forward Ranks'!I58</f>
        <v>0.10869565217391304</v>
      </c>
      <c r="D58" s="1">
        <f>'Forward Ranks'!J58</f>
        <v>0.52173913043478259</v>
      </c>
      <c r="E58" s="1">
        <f>'Forward Ranks'!K58</f>
        <v>0.5628019323671497</v>
      </c>
      <c r="F58" s="1">
        <f>'Forward Ranks'!L58</f>
        <v>0.20289855072463769</v>
      </c>
      <c r="G58">
        <f>'Forward Ranks'!N58</f>
        <v>0</v>
      </c>
      <c r="H58" s="1">
        <f>'Forward Ranks'!S58</f>
        <v>0.5</v>
      </c>
      <c r="I58" s="1">
        <f>'Forward Ranks'!T58</f>
        <v>0.27777777777777779</v>
      </c>
      <c r="J58" s="1">
        <f>'Forward Ranks'!U58</f>
        <v>0.41787439613526572</v>
      </c>
      <c r="K58" s="1">
        <f>'Forward Ranks'!V58</f>
        <v>0.32367149758454106</v>
      </c>
      <c r="L58">
        <f>'Forward Ranks'!X58</f>
        <v>0</v>
      </c>
      <c r="M58" s="1">
        <f>'Forward Ranks'!AC58</f>
        <v>0.51690821256038644</v>
      </c>
      <c r="N58" s="1">
        <f>'Forward Ranks'!AD58</f>
        <v>0.61594202898550721</v>
      </c>
      <c r="O58" s="1">
        <f>'Forward Ranks'!AE58</f>
        <v>0.86473429951690817</v>
      </c>
      <c r="P58" s="1">
        <f>'Forward Ranks'!AF58</f>
        <v>0.65458937198067635</v>
      </c>
      <c r="Q58">
        <f>'Forward Ranks'!AH58</f>
        <v>0</v>
      </c>
      <c r="R58" s="1">
        <f>'Forward Ranks'!AM58</f>
        <v>7.2463768115942032E-2</v>
      </c>
      <c r="S58" s="1">
        <f>'Forward Ranks'!AN58</f>
        <v>0.32367149758454106</v>
      </c>
      <c r="T58" s="1">
        <f>'Forward Ranks'!AO58</f>
        <v>0.46618357487922707</v>
      </c>
      <c r="U58" s="1">
        <f>'Forward Ranks'!AP58</f>
        <v>0.19565217391304349</v>
      </c>
      <c r="V58">
        <f>'Forward Ranks'!AR58</f>
        <v>0</v>
      </c>
      <c r="W58" s="1">
        <f>'Forward Ranks'!AW58</f>
        <v>0.38647342995169082</v>
      </c>
      <c r="X58" s="1">
        <f>'Forward Ranks'!AX58</f>
        <v>0.25845410628019322</v>
      </c>
      <c r="Y58" s="1">
        <f>'Forward Ranks'!AY58</f>
        <v>0.67874396135265702</v>
      </c>
      <c r="Z58" s="1">
        <f>'Forward Ranks'!AZ58</f>
        <v>0.45169082125603865</v>
      </c>
      <c r="AA58">
        <f>'Forward Ranks'!BB58</f>
        <v>0</v>
      </c>
      <c r="AB58" s="1">
        <f>'Forward Ranks'!BG58</f>
        <v>0.42995169082125606</v>
      </c>
      <c r="AC58" s="1">
        <f>'Forward Ranks'!BH58</f>
        <v>0.43478260869565216</v>
      </c>
      <c r="AD58" s="1">
        <f>'Forward Ranks'!BI58</f>
        <v>0.88405797101449279</v>
      </c>
      <c r="AE58" s="1">
        <f>'Forward Ranks'!BJ58</f>
        <v>0.95893719806763289</v>
      </c>
      <c r="AF58">
        <f>'Forward Ranks'!BL58</f>
        <v>0</v>
      </c>
      <c r="AG58" s="1">
        <f>'Forward Ranks'!BQ58</f>
        <v>0.19082125603864733</v>
      </c>
      <c r="AH58" s="1">
        <f>'Forward Ranks'!BR58</f>
        <v>0.58695652173913049</v>
      </c>
      <c r="AI58" s="1">
        <f>'Forward Ranks'!BS58</f>
        <v>0.81159420289855078</v>
      </c>
      <c r="AJ58" s="1">
        <f>'Forward Ranks'!BT58</f>
        <v>0.35265700483091789</v>
      </c>
      <c r="AL58" s="2">
        <f>'Forward Ranks'!BX58</f>
        <v>0.21497584541062803</v>
      </c>
      <c r="AN58" t="str">
        <f>'Forward Ranks'!B58</f>
        <v>SEA</v>
      </c>
      <c r="AO58">
        <f>'F on ice'!E58</f>
        <v>31</v>
      </c>
      <c r="AP58" s="2">
        <f>'Impact Score Math'!E58</f>
        <v>0.36873747494989978</v>
      </c>
      <c r="AQ58">
        <f>'Impact Score Math'!G58</f>
        <v>316</v>
      </c>
      <c r="AT58" s="1">
        <f>'Forward Ranks'!CJ58</f>
        <v>0.17874396135265699</v>
      </c>
      <c r="AU58" s="1">
        <f>'Forward Ranks'!CK58</f>
        <v>0.82367149758454106</v>
      </c>
      <c r="AW58">
        <f>'Forward Ranks'!BC58</f>
        <v>11.972580645161001</v>
      </c>
      <c r="AY58">
        <v>58</v>
      </c>
      <c r="BA58" s="1">
        <f>'Impact Score Math'!S58</f>
        <v>0.3587174348697395</v>
      </c>
      <c r="BB58" s="1">
        <f>'Impact Score Math'!T58</f>
        <v>0.62725450901803603</v>
      </c>
      <c r="BD58">
        <f>'Forward Ranks'!CN58</f>
        <v>4</v>
      </c>
      <c r="BE58">
        <f>'Forward Ranks'!CO58</f>
        <v>4</v>
      </c>
      <c r="BF58">
        <f>'Forward Ranks'!CP58</f>
        <v>8</v>
      </c>
      <c r="BH58" t="str">
        <f t="shared" si="0"/>
        <v>11:58</v>
      </c>
      <c r="BI58" t="str">
        <f t="shared" si="1"/>
        <v>Forward</v>
      </c>
      <c r="BJ58" t="str">
        <f t="shared" si="2"/>
        <v>Below Average</v>
      </c>
      <c r="BL58" s="187">
        <f t="shared" ca="1" si="3"/>
        <v>45329</v>
      </c>
    </row>
    <row r="59" spans="1:64" x14ac:dyDescent="0.3">
      <c r="A59" t="str">
        <f>'Forward Ranks'!A59</f>
        <v>Brayden Point</v>
      </c>
      <c r="B59">
        <f>'Forward Ranks'!D59</f>
        <v>0</v>
      </c>
      <c r="C59" s="1">
        <f>'Forward Ranks'!I59</f>
        <v>0.85024154589371981</v>
      </c>
      <c r="D59" s="1">
        <f>'Forward Ranks'!J59</f>
        <v>0.79710144927536231</v>
      </c>
      <c r="E59" s="1">
        <f>'Forward Ranks'!K59</f>
        <v>0.82608695652173914</v>
      </c>
      <c r="F59" s="1">
        <f>'Forward Ranks'!L59</f>
        <v>0.82367149758454106</v>
      </c>
      <c r="G59">
        <f>'Forward Ranks'!N59</f>
        <v>0</v>
      </c>
      <c r="H59" s="1">
        <f>'Forward Ranks'!S59</f>
        <v>0.90579710144927539</v>
      </c>
      <c r="I59" s="1">
        <f>'Forward Ranks'!T59</f>
        <v>0.74154589371980673</v>
      </c>
      <c r="J59" s="1">
        <f>'Forward Ranks'!U59</f>
        <v>0.41787439613526572</v>
      </c>
      <c r="K59" s="1">
        <f>'Forward Ranks'!V59</f>
        <v>0.85990338164251212</v>
      </c>
      <c r="L59">
        <f>'Forward Ranks'!X59</f>
        <v>0</v>
      </c>
      <c r="M59" s="1">
        <f>'Forward Ranks'!AC59</f>
        <v>0.45169082125603865</v>
      </c>
      <c r="N59" s="1">
        <f>'Forward Ranks'!AD59</f>
        <v>0.14734299516908211</v>
      </c>
      <c r="O59" s="1">
        <f>'Forward Ranks'!AE59</f>
        <v>9.9033816425120769E-2</v>
      </c>
      <c r="P59" s="1">
        <f>'Forward Ranks'!AF59</f>
        <v>8.9371980676328497E-2</v>
      </c>
      <c r="Q59">
        <f>'Forward Ranks'!AH59</f>
        <v>0</v>
      </c>
      <c r="R59" s="1">
        <f>'Forward Ranks'!AM59</f>
        <v>0.94444444444444442</v>
      </c>
      <c r="S59" s="1">
        <f>'Forward Ranks'!AN59</f>
        <v>0.88405797101449279</v>
      </c>
      <c r="T59" s="1">
        <f>'Forward Ranks'!AO59</f>
        <v>0.90821256038647347</v>
      </c>
      <c r="U59" s="1">
        <f>'Forward Ranks'!AP59</f>
        <v>0.92270531400966183</v>
      </c>
      <c r="V59">
        <f>'Forward Ranks'!AR59</f>
        <v>0</v>
      </c>
      <c r="W59" s="1">
        <f>'Forward Ranks'!AW59</f>
        <v>0.18840579710144928</v>
      </c>
      <c r="X59" s="1">
        <f>'Forward Ranks'!AX59</f>
        <v>3.6231884057971016E-2</v>
      </c>
      <c r="Y59" s="1">
        <f>'Forward Ranks'!AY59</f>
        <v>0.14492753623188406</v>
      </c>
      <c r="Z59" s="1">
        <f>'Forward Ranks'!AZ59</f>
        <v>4.8309178743961352E-2</v>
      </c>
      <c r="AA59">
        <f>'Forward Ranks'!BB59</f>
        <v>0</v>
      </c>
      <c r="AB59" s="1">
        <f>'Forward Ranks'!BG59</f>
        <v>0.96376811594202894</v>
      </c>
      <c r="AC59" s="1">
        <f>'Forward Ranks'!BH59</f>
        <v>0.85265700483091789</v>
      </c>
      <c r="AD59" s="1">
        <f>'Forward Ranks'!BI59</f>
        <v>0.7125603864734299</v>
      </c>
      <c r="AE59" s="1">
        <f>'Forward Ranks'!BJ59</f>
        <v>0.42270531400966183</v>
      </c>
      <c r="AF59">
        <f>'Forward Ranks'!BL59</f>
        <v>0</v>
      </c>
      <c r="AG59" s="1">
        <f>'Forward Ranks'!BQ59</f>
        <v>0.69323671497584538</v>
      </c>
      <c r="AH59" s="1">
        <f>'Forward Ranks'!BR59</f>
        <v>0.46135265700483091</v>
      </c>
      <c r="AI59" s="1">
        <f>'Forward Ranks'!BS59</f>
        <v>0.45169082125603865</v>
      </c>
      <c r="AJ59" s="1">
        <f>'Forward Ranks'!BT59</f>
        <v>0.44927536231884058</v>
      </c>
      <c r="AL59" s="2">
        <f>'Forward Ranks'!BX59</f>
        <v>0.73913043478260865</v>
      </c>
      <c r="AN59" t="str">
        <f>'Forward Ranks'!B59</f>
        <v>T.B</v>
      </c>
      <c r="AO59">
        <f>'F on ice'!E59</f>
        <v>49</v>
      </c>
      <c r="AP59" s="2">
        <f>'Impact Score Math'!E59</f>
        <v>0.905811623246493</v>
      </c>
      <c r="AQ59">
        <f>'Impact Score Math'!G59</f>
        <v>48</v>
      </c>
      <c r="AT59" s="1">
        <f>'Forward Ranks'!CJ59</f>
        <v>0.97826086956521741</v>
      </c>
      <c r="AU59" s="1">
        <f>'Forward Ranks'!CK59</f>
        <v>0.606280193236715</v>
      </c>
      <c r="AW59">
        <f>'Forward Ranks'!BC59</f>
        <v>15.370068027211</v>
      </c>
      <c r="AY59">
        <v>59</v>
      </c>
      <c r="BA59" s="1">
        <f>'Impact Score Math'!S59</f>
        <v>0.94388777555110226</v>
      </c>
      <c r="BB59" s="1">
        <f>'Impact Score Math'!T59</f>
        <v>0.33667334669338678</v>
      </c>
      <c r="BD59">
        <f>'Forward Ranks'!CN59</f>
        <v>15</v>
      </c>
      <c r="BE59">
        <f>'Forward Ranks'!CO59</f>
        <v>15</v>
      </c>
      <c r="BF59">
        <f>'Forward Ranks'!CP59</f>
        <v>30</v>
      </c>
      <c r="BH59" t="str">
        <f t="shared" si="0"/>
        <v>15:22</v>
      </c>
      <c r="BI59" t="str">
        <f t="shared" si="1"/>
        <v>Forward</v>
      </c>
      <c r="BJ59" t="str">
        <f t="shared" si="2"/>
        <v>Elite</v>
      </c>
      <c r="BL59" s="187">
        <f t="shared" ca="1" si="3"/>
        <v>45329</v>
      </c>
    </row>
    <row r="60" spans="1:64" x14ac:dyDescent="0.3">
      <c r="A60" t="str">
        <f>'Forward Ranks'!A60</f>
        <v>Brayden Schenn</v>
      </c>
      <c r="B60">
        <f>'Forward Ranks'!D60</f>
        <v>0</v>
      </c>
      <c r="C60" s="1">
        <f>'Forward Ranks'!I60</f>
        <v>0.20531400966183574</v>
      </c>
      <c r="D60" s="1">
        <f>'Forward Ranks'!J60</f>
        <v>0.14009661835748793</v>
      </c>
      <c r="E60" s="1">
        <f>'Forward Ranks'!K60</f>
        <v>0.47101449275362317</v>
      </c>
      <c r="F60" s="1">
        <f>'Forward Ranks'!L60</f>
        <v>0.11835748792270531</v>
      </c>
      <c r="G60">
        <f>'Forward Ranks'!N60</f>
        <v>0</v>
      </c>
      <c r="H60" s="1">
        <f>'Forward Ranks'!S60</f>
        <v>0.56763285024154586</v>
      </c>
      <c r="I60" s="1">
        <f>'Forward Ranks'!T60</f>
        <v>0.22946859903381642</v>
      </c>
      <c r="J60" s="1">
        <f>'Forward Ranks'!U60</f>
        <v>0.31159420289855072</v>
      </c>
      <c r="K60" s="1">
        <f>'Forward Ranks'!V60</f>
        <v>0.33333333333333331</v>
      </c>
      <c r="L60">
        <f>'Forward Ranks'!X60</f>
        <v>0</v>
      </c>
      <c r="M60" s="1">
        <f>'Forward Ranks'!AC60</f>
        <v>0.13285024154589373</v>
      </c>
      <c r="N60" s="1">
        <f>'Forward Ranks'!AD60</f>
        <v>0.30917874396135264</v>
      </c>
      <c r="O60" s="1">
        <f>'Forward Ranks'!AE60</f>
        <v>0.10869565217391304</v>
      </c>
      <c r="P60" s="1">
        <f>'Forward Ranks'!AF60</f>
        <v>0.18115942028985507</v>
      </c>
      <c r="Q60">
        <f>'Forward Ranks'!AH60</f>
        <v>0</v>
      </c>
      <c r="R60" s="1">
        <f>'Forward Ranks'!AM60</f>
        <v>0.31642512077294688</v>
      </c>
      <c r="S60" s="1">
        <f>'Forward Ranks'!AN60</f>
        <v>0.22222222222222221</v>
      </c>
      <c r="T60" s="1">
        <f>'Forward Ranks'!AO60</f>
        <v>0.5531400966183575</v>
      </c>
      <c r="U60" s="1">
        <f>'Forward Ranks'!AP60</f>
        <v>0.16908212560386474</v>
      </c>
      <c r="V60">
        <f>'Forward Ranks'!AR60</f>
        <v>0</v>
      </c>
      <c r="W60" s="1">
        <f>'Forward Ranks'!AW60</f>
        <v>0.33574879227053139</v>
      </c>
      <c r="X60" s="1">
        <f>'Forward Ranks'!AX60</f>
        <v>0.71980676328502413</v>
      </c>
      <c r="Y60" s="1">
        <f>'Forward Ranks'!AY60</f>
        <v>0.13285024154589373</v>
      </c>
      <c r="Z60" s="1">
        <f>'Forward Ranks'!AZ60</f>
        <v>0.48067632850241548</v>
      </c>
      <c r="AA60">
        <f>'Forward Ranks'!BB60</f>
        <v>0</v>
      </c>
      <c r="AB60" s="1">
        <f>'Forward Ranks'!BG60</f>
        <v>0.69323671497584538</v>
      </c>
      <c r="AC60" s="1">
        <f>'Forward Ranks'!BH60</f>
        <v>0.39613526570048307</v>
      </c>
      <c r="AD60" s="1">
        <f>'Forward Ranks'!BI60</f>
        <v>0.58695652173913049</v>
      </c>
      <c r="AE60" s="1">
        <f>'Forward Ranks'!BJ60</f>
        <v>0.34057971014492755</v>
      </c>
      <c r="AF60">
        <f>'Forward Ranks'!BL60</f>
        <v>0</v>
      </c>
      <c r="AG60" s="1">
        <f>'Forward Ranks'!BQ60</f>
        <v>0.14251207729468598</v>
      </c>
      <c r="AH60" s="1">
        <f>'Forward Ranks'!BR60</f>
        <v>0.13526570048309178</v>
      </c>
      <c r="AI60" s="1">
        <f>'Forward Ranks'!BS60</f>
        <v>0.24396135265700483</v>
      </c>
      <c r="AJ60" s="1">
        <f>'Forward Ranks'!BT60</f>
        <v>7.7294685990338161E-2</v>
      </c>
      <c r="AL60" s="2">
        <f>'Forward Ranks'!BX60</f>
        <v>0.11594202898550725</v>
      </c>
      <c r="AN60" t="str">
        <f>'Forward Ranks'!B60</f>
        <v>STL</v>
      </c>
      <c r="AO60">
        <f>'F on ice'!E60</f>
        <v>46</v>
      </c>
      <c r="AP60" s="2">
        <f>'Impact Score Math'!E60</f>
        <v>0.32665330661322645</v>
      </c>
      <c r="AQ60">
        <f>'Impact Score Math'!G60</f>
        <v>337</v>
      </c>
      <c r="AT60" s="1">
        <f>'Forward Ranks'!CJ60</f>
        <v>0.26570048309178745</v>
      </c>
      <c r="AU60" s="1">
        <f>'Forward Ranks'!CK60</f>
        <v>0.50724637681159424</v>
      </c>
      <c r="AW60">
        <f>'Forward Ranks'!BC60</f>
        <v>13.073913043478001</v>
      </c>
      <c r="AY60">
        <v>60</v>
      </c>
      <c r="BA60" s="1">
        <f>'Impact Score Math'!S60</f>
        <v>0.35270541082164331</v>
      </c>
      <c r="BB60" s="1">
        <f>'Impact Score Math'!T60</f>
        <v>0.35671342685370744</v>
      </c>
      <c r="BD60">
        <f>'Forward Ranks'!CN60</f>
        <v>7</v>
      </c>
      <c r="BE60">
        <f>'Forward Ranks'!CO60</f>
        <v>6</v>
      </c>
      <c r="BF60">
        <f>'Forward Ranks'!CP60</f>
        <v>13</v>
      </c>
      <c r="BH60" t="str">
        <f t="shared" si="0"/>
        <v>13:04</v>
      </c>
      <c r="BI60" t="str">
        <f t="shared" si="1"/>
        <v>Forward</v>
      </c>
      <c r="BJ60" t="str">
        <f t="shared" si="2"/>
        <v>Below Average</v>
      </c>
      <c r="BL60" s="187">
        <f t="shared" ca="1" si="3"/>
        <v>45329</v>
      </c>
    </row>
    <row r="61" spans="1:64" x14ac:dyDescent="0.3">
      <c r="A61" t="str">
        <f>'Forward Ranks'!A61</f>
        <v>Brendan Gallagher</v>
      </c>
      <c r="B61">
        <f>'Forward Ranks'!D61</f>
        <v>0</v>
      </c>
      <c r="C61" s="1">
        <f>'Forward Ranks'!I61</f>
        <v>0.60869565217391308</v>
      </c>
      <c r="D61" s="1">
        <f>'Forward Ranks'!J61</f>
        <v>0.95652173913043481</v>
      </c>
      <c r="E61" s="1">
        <f>'Forward Ranks'!K61</f>
        <v>0.1280193236714976</v>
      </c>
      <c r="F61" s="1">
        <f>'Forward Ranks'!L61</f>
        <v>0.91787439613526567</v>
      </c>
      <c r="G61">
        <f>'Forward Ranks'!N61</f>
        <v>0</v>
      </c>
      <c r="H61" s="1">
        <f>'Forward Ranks'!S61</f>
        <v>0.59420289855072461</v>
      </c>
      <c r="I61" s="1">
        <f>'Forward Ranks'!T61</f>
        <v>0.16666666666666666</v>
      </c>
      <c r="J61" s="1">
        <f>'Forward Ranks'!U61</f>
        <v>0.22946859903381642</v>
      </c>
      <c r="K61" s="1">
        <f>'Forward Ranks'!V61</f>
        <v>0.2922705314009662</v>
      </c>
      <c r="L61">
        <f>'Forward Ranks'!X61</f>
        <v>0</v>
      </c>
      <c r="M61" s="1">
        <f>'Forward Ranks'!AC61</f>
        <v>0.44444444444444442</v>
      </c>
      <c r="N61" s="1">
        <f>'Forward Ranks'!AD61</f>
        <v>0.11352657004830918</v>
      </c>
      <c r="O61" s="1">
        <f>'Forward Ranks'!AE61</f>
        <v>0.27294685990338163</v>
      </c>
      <c r="P61" s="1">
        <f>'Forward Ranks'!AF61</f>
        <v>0.13768115942028986</v>
      </c>
      <c r="Q61">
        <f>'Forward Ranks'!AH61</f>
        <v>0</v>
      </c>
      <c r="R61" s="1">
        <f>'Forward Ranks'!AM61</f>
        <v>0.85024154589371981</v>
      </c>
      <c r="S61" s="1">
        <f>'Forward Ranks'!AN61</f>
        <v>0.98550724637681164</v>
      </c>
      <c r="T61" s="1">
        <f>'Forward Ranks'!AO61</f>
        <v>0.25120772946859904</v>
      </c>
      <c r="U61" s="1">
        <f>'Forward Ranks'!AP61</f>
        <v>0.97101449275362317</v>
      </c>
      <c r="V61">
        <f>'Forward Ranks'!AR61</f>
        <v>0</v>
      </c>
      <c r="W61" s="1">
        <f>'Forward Ranks'!AW61</f>
        <v>0.77053140096618356</v>
      </c>
      <c r="X61" s="1">
        <f>'Forward Ranks'!AX61</f>
        <v>0.17149758454106281</v>
      </c>
      <c r="Y61" s="1">
        <f>'Forward Ranks'!AY61</f>
        <v>0.16666666666666666</v>
      </c>
      <c r="Z61" s="1">
        <f>'Forward Ranks'!AZ61</f>
        <v>0.45169082125603865</v>
      </c>
      <c r="AA61">
        <f>'Forward Ranks'!BB61</f>
        <v>0</v>
      </c>
      <c r="AB61" s="1">
        <f>'Forward Ranks'!BG61</f>
        <v>0.43236714975845408</v>
      </c>
      <c r="AC61" s="1">
        <f>'Forward Ranks'!BH61</f>
        <v>0.34057971014492755</v>
      </c>
      <c r="AD61" s="1">
        <f>'Forward Ranks'!BI61</f>
        <v>0.10144927536231885</v>
      </c>
      <c r="AE61" s="1">
        <f>'Forward Ranks'!BJ61</f>
        <v>8.9371980676328497E-2</v>
      </c>
      <c r="AF61">
        <f>'Forward Ranks'!BL61</f>
        <v>0</v>
      </c>
      <c r="AG61" s="1">
        <f>'Forward Ranks'!BQ61</f>
        <v>0.50483091787439616</v>
      </c>
      <c r="AH61" s="1">
        <f>'Forward Ranks'!BR61</f>
        <v>0.66666666666666663</v>
      </c>
      <c r="AI61" s="1">
        <f>'Forward Ranks'!BS61</f>
        <v>0.10144927536231885</v>
      </c>
      <c r="AJ61" s="1">
        <f>'Forward Ranks'!BT61</f>
        <v>0.6376811594202898</v>
      </c>
      <c r="AL61" s="2">
        <f>'Forward Ranks'!BX61</f>
        <v>0.6376811594202898</v>
      </c>
      <c r="AN61" t="str">
        <f>'Forward Ranks'!B61</f>
        <v>MTL</v>
      </c>
      <c r="AO61">
        <f>'F on ice'!E61</f>
        <v>48</v>
      </c>
      <c r="AP61" s="2">
        <f>'Impact Score Math'!E61</f>
        <v>0.67935871743486975</v>
      </c>
      <c r="AQ61">
        <f>'Impact Score Math'!G61</f>
        <v>161</v>
      </c>
      <c r="AT61" s="1">
        <f>'Forward Ranks'!CJ61</f>
        <v>0.10628019323671498</v>
      </c>
      <c r="AU61" s="1">
        <f>'Forward Ranks'!CK61</f>
        <v>0.66908212560386471</v>
      </c>
      <c r="AW61">
        <f>'Forward Ranks'!BC61</f>
        <v>11.994791666667</v>
      </c>
      <c r="AY61">
        <v>61</v>
      </c>
      <c r="BA61" s="1">
        <f>'Impact Score Math'!S61</f>
        <v>0.73346693386773543</v>
      </c>
      <c r="BB61" s="1">
        <f>'Impact Score Math'!T61</f>
        <v>0.45090180360721444</v>
      </c>
      <c r="BD61">
        <f>'Forward Ranks'!CN61</f>
        <v>7</v>
      </c>
      <c r="BE61">
        <f>'Forward Ranks'!CO61</f>
        <v>5</v>
      </c>
      <c r="BF61">
        <f>'Forward Ranks'!CP61</f>
        <v>12</v>
      </c>
      <c r="BH61" t="str">
        <f t="shared" si="0"/>
        <v>12:00</v>
      </c>
      <c r="BI61" t="str">
        <f t="shared" si="1"/>
        <v>Forward</v>
      </c>
      <c r="BJ61" t="str">
        <f t="shared" si="2"/>
        <v>Good</v>
      </c>
      <c r="BL61" s="187">
        <f t="shared" ca="1" si="3"/>
        <v>45329</v>
      </c>
    </row>
    <row r="62" spans="1:64" x14ac:dyDescent="0.3">
      <c r="A62" t="str">
        <f>'Forward Ranks'!A62</f>
        <v>Brett Howden</v>
      </c>
      <c r="B62">
        <f>'Forward Ranks'!D62</f>
        <v>0</v>
      </c>
      <c r="C62" s="1">
        <f>'Forward Ranks'!I62</f>
        <v>0.16425120772946861</v>
      </c>
      <c r="D62" s="1">
        <f>'Forward Ranks'!J62</f>
        <v>0.43719806763285024</v>
      </c>
      <c r="E62" s="1">
        <f>'Forward Ranks'!K62</f>
        <v>0.3671497584541063</v>
      </c>
      <c r="F62" s="1">
        <f>'Forward Ranks'!L62</f>
        <v>0.21739130434782608</v>
      </c>
      <c r="G62">
        <f>'Forward Ranks'!N62</f>
        <v>0</v>
      </c>
      <c r="H62" s="1">
        <f>'Forward Ranks'!S62</f>
        <v>0.13043478260869565</v>
      </c>
      <c r="I62" s="1">
        <f>'Forward Ranks'!T62</f>
        <v>0.49033816425120774</v>
      </c>
      <c r="J62" s="1">
        <f>'Forward Ranks'!U62</f>
        <v>0.65217391304347827</v>
      </c>
      <c r="K62" s="1">
        <f>'Forward Ranks'!V62</f>
        <v>0.29710144927536231</v>
      </c>
      <c r="L62">
        <f>'Forward Ranks'!X62</f>
        <v>0</v>
      </c>
      <c r="M62" s="1">
        <f>'Forward Ranks'!AC62</f>
        <v>0.11835748792270531</v>
      </c>
      <c r="N62" s="1">
        <f>'Forward Ranks'!AD62</f>
        <v>0.30193236714975846</v>
      </c>
      <c r="O62" s="1">
        <f>'Forward Ranks'!AE62</f>
        <v>0.17874396135265699</v>
      </c>
      <c r="P62" s="1">
        <f>'Forward Ranks'!AF62</f>
        <v>0.2391304347826087</v>
      </c>
      <c r="Q62">
        <f>'Forward Ranks'!AH62</f>
        <v>0</v>
      </c>
      <c r="R62" s="1">
        <f>'Forward Ranks'!AM62</f>
        <v>0.13043478260869565</v>
      </c>
      <c r="S62" s="1">
        <f>'Forward Ranks'!AN62</f>
        <v>0.30917874396135264</v>
      </c>
      <c r="T62" s="1">
        <f>'Forward Ranks'!AO62</f>
        <v>0.32125603864734298</v>
      </c>
      <c r="U62" s="1">
        <f>'Forward Ranks'!AP62</f>
        <v>0.17391304347826086</v>
      </c>
      <c r="V62">
        <f>'Forward Ranks'!AR62</f>
        <v>0</v>
      </c>
      <c r="W62" s="1">
        <f>'Forward Ranks'!AW62</f>
        <v>0.14975845410628019</v>
      </c>
      <c r="X62" s="1">
        <f>'Forward Ranks'!AX62</f>
        <v>0.16183574879227053</v>
      </c>
      <c r="Y62" s="1">
        <f>'Forward Ranks'!AY62</f>
        <v>4.8309178743961352E-2</v>
      </c>
      <c r="Z62" s="1">
        <f>'Forward Ranks'!AZ62</f>
        <v>0.10144927536231885</v>
      </c>
      <c r="AA62">
        <f>'Forward Ranks'!BB62</f>
        <v>0</v>
      </c>
      <c r="AB62" s="1">
        <f>'Forward Ranks'!BG62</f>
        <v>0.34299516908212563</v>
      </c>
      <c r="AC62" s="1">
        <f>'Forward Ranks'!BH62</f>
        <v>0.45652173913043476</v>
      </c>
      <c r="AD62" s="1">
        <f>'Forward Ranks'!BI62</f>
        <v>0.50483091787439616</v>
      </c>
      <c r="AE62" s="1">
        <f>'Forward Ranks'!BJ62</f>
        <v>0.33091787439613529</v>
      </c>
      <c r="AF62">
        <f>'Forward Ranks'!BL62</f>
        <v>0</v>
      </c>
      <c r="AG62" s="1">
        <f>'Forward Ranks'!BQ62</f>
        <v>0.11835748792270531</v>
      </c>
      <c r="AH62" s="1">
        <f>'Forward Ranks'!BR62</f>
        <v>0.33816425120772947</v>
      </c>
      <c r="AI62" s="1">
        <f>'Forward Ranks'!BS62</f>
        <v>0.21980676328502416</v>
      </c>
      <c r="AJ62" s="1">
        <f>'Forward Ranks'!BT62</f>
        <v>0.15458937198067632</v>
      </c>
      <c r="AL62" s="2">
        <f>'Forward Ranks'!BX62</f>
        <v>6.0386473429951688E-2</v>
      </c>
      <c r="AN62" t="str">
        <f>'Forward Ranks'!B62</f>
        <v>VGK</v>
      </c>
      <c r="AO62">
        <f>'F on ice'!E62</f>
        <v>46</v>
      </c>
      <c r="AP62" s="2">
        <f>'Impact Score Math'!E62</f>
        <v>0.23446893787575152</v>
      </c>
      <c r="AQ62">
        <f>'Impact Score Math'!G62</f>
        <v>383</v>
      </c>
      <c r="AT62" s="1">
        <f>'Forward Ranks'!CJ62</f>
        <v>0.52898550724637683</v>
      </c>
      <c r="AU62" s="1">
        <f>'Forward Ranks'!CK62</f>
        <v>0.2391304347826087</v>
      </c>
      <c r="AW62">
        <f>'Forward Ranks'!BC62</f>
        <v>11.406884057971</v>
      </c>
      <c r="AY62">
        <v>62</v>
      </c>
      <c r="BA62" s="1">
        <f>'Impact Score Math'!S62</f>
        <v>0.33066132264529058</v>
      </c>
      <c r="BB62" s="1">
        <f>'Impact Score Math'!T62</f>
        <v>0.25250501002004005</v>
      </c>
      <c r="BD62">
        <f>'Forward Ranks'!CN62</f>
        <v>3</v>
      </c>
      <c r="BE62">
        <f>'Forward Ranks'!CO62</f>
        <v>8</v>
      </c>
      <c r="BF62">
        <f>'Forward Ranks'!CP62</f>
        <v>11</v>
      </c>
      <c r="BH62" t="str">
        <f t="shared" si="0"/>
        <v>11:24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45329</v>
      </c>
    </row>
    <row r="63" spans="1:64" x14ac:dyDescent="0.3">
      <c r="A63" t="str">
        <f>'Forward Ranks'!A63</f>
        <v>Brett Leason</v>
      </c>
      <c r="B63">
        <f>'Forward Ranks'!D63</f>
        <v>0</v>
      </c>
      <c r="C63" s="1">
        <f>'Forward Ranks'!I63</f>
        <v>0.24396135265700483</v>
      </c>
      <c r="D63" s="1">
        <f>'Forward Ranks'!J63</f>
        <v>0.3671497584541063</v>
      </c>
      <c r="E63" s="1">
        <f>'Forward Ranks'!K63</f>
        <v>0.24637681159420291</v>
      </c>
      <c r="F63" s="1">
        <f>'Forward Ranks'!L63</f>
        <v>0.30434782608695654</v>
      </c>
      <c r="G63">
        <f>'Forward Ranks'!N63</f>
        <v>0</v>
      </c>
      <c r="H63" s="1">
        <f>'Forward Ranks'!S63</f>
        <v>0.73671497584541068</v>
      </c>
      <c r="I63" s="1">
        <f>'Forward Ranks'!T63</f>
        <v>0.48067632850241548</v>
      </c>
      <c r="J63" s="1">
        <f>'Forward Ranks'!U63</f>
        <v>0.72222222222222221</v>
      </c>
      <c r="K63" s="1">
        <f>'Forward Ranks'!V63</f>
        <v>0.60869565217391308</v>
      </c>
      <c r="L63">
        <f>'Forward Ranks'!X63</f>
        <v>0</v>
      </c>
      <c r="M63" s="1">
        <f>'Forward Ranks'!AC63</f>
        <v>0.54589371980676327</v>
      </c>
      <c r="N63" s="1">
        <f>'Forward Ranks'!AD63</f>
        <v>0.16183574879227053</v>
      </c>
      <c r="O63" s="1">
        <f>'Forward Ranks'!AE63</f>
        <v>0.2922705314009662</v>
      </c>
      <c r="P63" s="1">
        <f>'Forward Ranks'!AF63</f>
        <v>0.3140096618357488</v>
      </c>
      <c r="Q63">
        <f>'Forward Ranks'!AH63</f>
        <v>0</v>
      </c>
      <c r="R63" s="1">
        <f>'Forward Ranks'!AM63</f>
        <v>0.3719806763285024</v>
      </c>
      <c r="S63" s="1">
        <f>'Forward Ranks'!AN63</f>
        <v>0.45652173913043476</v>
      </c>
      <c r="T63" s="1">
        <f>'Forward Ranks'!AO63</f>
        <v>0.4251207729468599</v>
      </c>
      <c r="U63" s="1">
        <f>'Forward Ranks'!AP63</f>
        <v>0.39130434782608697</v>
      </c>
      <c r="V63">
        <f>'Forward Ranks'!AR63</f>
        <v>0</v>
      </c>
      <c r="W63" s="1">
        <f>'Forward Ranks'!AW63</f>
        <v>0.7439613526570048</v>
      </c>
      <c r="X63" s="1">
        <f>'Forward Ranks'!AX63</f>
        <v>0.46859903381642515</v>
      </c>
      <c r="Y63" s="1">
        <f>'Forward Ranks'!AY63</f>
        <v>0.36473429951690822</v>
      </c>
      <c r="Z63" s="1">
        <f>'Forward Ranks'!AZ63</f>
        <v>0.40579710144927539</v>
      </c>
      <c r="AA63">
        <f>'Forward Ranks'!BB63</f>
        <v>0</v>
      </c>
      <c r="AB63" s="1">
        <f>'Forward Ranks'!BG63</f>
        <v>0.14975845410628019</v>
      </c>
      <c r="AC63" s="1">
        <f>'Forward Ranks'!BH63</f>
        <v>0.55797101449275366</v>
      </c>
      <c r="AD63" s="1">
        <f>'Forward Ranks'!BI63</f>
        <v>0.2922705314009662</v>
      </c>
      <c r="AE63" s="1">
        <f>'Forward Ranks'!BJ63</f>
        <v>0.28502415458937197</v>
      </c>
      <c r="AF63">
        <f>'Forward Ranks'!BL63</f>
        <v>0</v>
      </c>
      <c r="AG63" s="1">
        <f>'Forward Ranks'!BQ63</f>
        <v>0.31642512077294688</v>
      </c>
      <c r="AH63" s="1">
        <f>'Forward Ranks'!BR63</f>
        <v>0.21256038647342995</v>
      </c>
      <c r="AI63" s="1">
        <f>'Forward Ranks'!BS63</f>
        <v>0.20289855072463769</v>
      </c>
      <c r="AJ63" s="1">
        <f>'Forward Ranks'!BT63</f>
        <v>0.24879227053140096</v>
      </c>
      <c r="AL63" s="2">
        <f>'Forward Ranks'!BX63</f>
        <v>0.39613526570048307</v>
      </c>
      <c r="AN63" t="str">
        <f>'Forward Ranks'!B63</f>
        <v>ANA</v>
      </c>
      <c r="AO63">
        <f>'F on ice'!E63</f>
        <v>40</v>
      </c>
      <c r="AP63" s="2">
        <f>'Impact Score Math'!E63</f>
        <v>0.42284569138276551</v>
      </c>
      <c r="AQ63">
        <f>'Impact Score Math'!G63</f>
        <v>289</v>
      </c>
      <c r="AT63" s="1">
        <f>'Forward Ranks'!CJ63</f>
        <v>0.60386473429951693</v>
      </c>
      <c r="AU63" s="1">
        <f>'Forward Ranks'!CK63</f>
        <v>0.14251207729468598</v>
      </c>
      <c r="AW63">
        <f>'Forward Ranks'!BC63</f>
        <v>9.9849999999999994</v>
      </c>
      <c r="AY63">
        <v>63</v>
      </c>
      <c r="BA63" s="1">
        <f>'Impact Score Math'!S63</f>
        <v>0.36472945891783565</v>
      </c>
      <c r="BB63" s="1">
        <f>'Impact Score Math'!T63</f>
        <v>0.48897795591182364</v>
      </c>
      <c r="BD63">
        <f>'Forward Ranks'!CN63</f>
        <v>6</v>
      </c>
      <c r="BE63">
        <f>'Forward Ranks'!CO63</f>
        <v>6</v>
      </c>
      <c r="BF63">
        <f>'Forward Ranks'!CP63</f>
        <v>12</v>
      </c>
      <c r="BH63" t="str">
        <f t="shared" si="0"/>
        <v>09:59</v>
      </c>
      <c r="BI63" t="str">
        <f t="shared" si="1"/>
        <v>Forward</v>
      </c>
      <c r="BJ63" t="str">
        <f t="shared" si="2"/>
        <v>Average</v>
      </c>
      <c r="BL63" s="187">
        <f t="shared" ca="1" si="3"/>
        <v>45329</v>
      </c>
    </row>
    <row r="64" spans="1:64" x14ac:dyDescent="0.3">
      <c r="A64" t="str">
        <f>'Forward Ranks'!A64</f>
        <v>Brock Boeser</v>
      </c>
      <c r="B64">
        <f>'Forward Ranks'!D64</f>
        <v>0</v>
      </c>
      <c r="C64" s="1">
        <f>'Forward Ranks'!I64</f>
        <v>0.34057971014492755</v>
      </c>
      <c r="D64" s="1">
        <f>'Forward Ranks'!J64</f>
        <v>0.32850241545893721</v>
      </c>
      <c r="E64" s="1">
        <f>'Forward Ranks'!K64</f>
        <v>0.93961352657004826</v>
      </c>
      <c r="F64" s="1">
        <f>'Forward Ranks'!L64</f>
        <v>0.46135265700483091</v>
      </c>
      <c r="G64">
        <f>'Forward Ranks'!N64</f>
        <v>0</v>
      </c>
      <c r="H64" s="1">
        <f>'Forward Ranks'!S64</f>
        <v>0.88888888888888884</v>
      </c>
      <c r="I64" s="1">
        <f>'Forward Ranks'!T64</f>
        <v>0.71980676328502413</v>
      </c>
      <c r="J64" s="1">
        <f>'Forward Ranks'!U64</f>
        <v>0.8188405797101449</v>
      </c>
      <c r="K64" s="1">
        <f>'Forward Ranks'!V64</f>
        <v>0.84782608695652173</v>
      </c>
      <c r="L64">
        <f>'Forward Ranks'!X64</f>
        <v>0</v>
      </c>
      <c r="M64" s="1">
        <f>'Forward Ranks'!AC64</f>
        <v>0.21014492753623187</v>
      </c>
      <c r="N64" s="1">
        <f>'Forward Ranks'!AD64</f>
        <v>0.12077294685990338</v>
      </c>
      <c r="O64" s="1">
        <f>'Forward Ranks'!AE64</f>
        <v>0.65700483091787443</v>
      </c>
      <c r="P64" s="1">
        <f>'Forward Ranks'!AF64</f>
        <v>8.6956521739130432E-2</v>
      </c>
      <c r="Q64">
        <f>'Forward Ranks'!AH64</f>
        <v>0</v>
      </c>
      <c r="R64" s="1">
        <f>'Forward Ranks'!AM64</f>
        <v>0.46135265700483091</v>
      </c>
      <c r="S64" s="1">
        <f>'Forward Ranks'!AN64</f>
        <v>0.20772946859903382</v>
      </c>
      <c r="T64" s="1">
        <f>'Forward Ranks'!AO64</f>
        <v>0.7439613526570048</v>
      </c>
      <c r="U64" s="1">
        <f>'Forward Ranks'!AP64</f>
        <v>0.41787439613526572</v>
      </c>
      <c r="V64">
        <f>'Forward Ranks'!AR64</f>
        <v>0</v>
      </c>
      <c r="W64" s="1">
        <f>'Forward Ranks'!AW64</f>
        <v>3.6231884057971016E-2</v>
      </c>
      <c r="X64" s="1">
        <f>'Forward Ranks'!AX64</f>
        <v>5.3140096618357488E-2</v>
      </c>
      <c r="Y64" s="1">
        <f>'Forward Ranks'!AY64</f>
        <v>0.34057971014492755</v>
      </c>
      <c r="Z64" s="1">
        <f>'Forward Ranks'!AZ64</f>
        <v>2.4154589371980676E-2</v>
      </c>
      <c r="AA64">
        <f>'Forward Ranks'!BB64</f>
        <v>0</v>
      </c>
      <c r="AB64" s="1">
        <f>'Forward Ranks'!BG64</f>
        <v>0.85265700483091789</v>
      </c>
      <c r="AC64" s="1">
        <f>'Forward Ranks'!BH64</f>
        <v>0.56038647342995174</v>
      </c>
      <c r="AD64" s="1">
        <f>'Forward Ranks'!BI64</f>
        <v>0.99275362318840576</v>
      </c>
      <c r="AE64" s="1">
        <f>'Forward Ranks'!BJ64</f>
        <v>0.99033816425120769</v>
      </c>
      <c r="AF64">
        <f>'Forward Ranks'!BL64</f>
        <v>0</v>
      </c>
      <c r="AG64" s="1">
        <f>'Forward Ranks'!BQ64</f>
        <v>0.24637681159420291</v>
      </c>
      <c r="AH64" s="1">
        <f>'Forward Ranks'!BR64</f>
        <v>0.16908212560386474</v>
      </c>
      <c r="AI64" s="1">
        <f>'Forward Ranks'!BS64</f>
        <v>0.88888888888888884</v>
      </c>
      <c r="AJ64" s="1">
        <f>'Forward Ranks'!BT64</f>
        <v>0.21256038647342995</v>
      </c>
      <c r="AL64" s="2">
        <f>'Forward Ranks'!BX64</f>
        <v>0.2608695652173913</v>
      </c>
      <c r="AN64" t="str">
        <f>'Forward Ranks'!B64</f>
        <v>VAN</v>
      </c>
      <c r="AO64">
        <f>'F on ice'!E64</f>
        <v>48</v>
      </c>
      <c r="AP64" s="2">
        <f>'Impact Score Math'!E64</f>
        <v>0.48096192384769537</v>
      </c>
      <c r="AQ64">
        <f>'Impact Score Math'!G64</f>
        <v>260</v>
      </c>
      <c r="AT64" s="1">
        <f>'Forward Ranks'!CJ64</f>
        <v>0.97584541062801933</v>
      </c>
      <c r="AU64" s="1">
        <f>'Forward Ranks'!CK64</f>
        <v>0.10144927536231885</v>
      </c>
      <c r="AW64">
        <f>'Forward Ranks'!BC64</f>
        <v>13.892013888889</v>
      </c>
      <c r="AY64">
        <v>64</v>
      </c>
      <c r="BA64" s="1">
        <f>'Impact Score Math'!S64</f>
        <v>0.6412825651302605</v>
      </c>
      <c r="BB64" s="1">
        <f>'Impact Score Math'!T64</f>
        <v>0.24849699398797595</v>
      </c>
      <c r="BD64">
        <f>'Forward Ranks'!CN64</f>
        <v>13</v>
      </c>
      <c r="BE64">
        <f>'Forward Ranks'!CO64</f>
        <v>13</v>
      </c>
      <c r="BF64">
        <f>'Forward Ranks'!CP64</f>
        <v>26</v>
      </c>
      <c r="BH64" t="str">
        <f t="shared" si="0"/>
        <v>13:54</v>
      </c>
      <c r="BI64" t="str">
        <f t="shared" si="1"/>
        <v>Forward</v>
      </c>
      <c r="BJ64" t="str">
        <f t="shared" si="2"/>
        <v>Average</v>
      </c>
      <c r="BL64" s="187">
        <f t="shared" ca="1" si="3"/>
        <v>45329</v>
      </c>
    </row>
    <row r="65" spans="1:64" x14ac:dyDescent="0.3">
      <c r="A65" t="str">
        <f>'Forward Ranks'!A65</f>
        <v>Brock McGinn</v>
      </c>
      <c r="B65">
        <f>'Forward Ranks'!D65</f>
        <v>0</v>
      </c>
      <c r="C65" s="1">
        <f>'Forward Ranks'!I65</f>
        <v>9.9033816425120769E-2</v>
      </c>
      <c r="D65" s="1">
        <f>'Forward Ranks'!J65</f>
        <v>6.0386473429951688E-2</v>
      </c>
      <c r="E65" s="1">
        <f>'Forward Ranks'!K65</f>
        <v>0.1111111111111111</v>
      </c>
      <c r="F65" s="1">
        <f>'Forward Ranks'!L65</f>
        <v>0.14492753623188406</v>
      </c>
      <c r="G65">
        <f>'Forward Ranks'!N65</f>
        <v>0</v>
      </c>
      <c r="H65" s="1">
        <f>'Forward Ranks'!S65</f>
        <v>7.2463768115942032E-2</v>
      </c>
      <c r="I65" s="1">
        <f>'Forward Ranks'!T65</f>
        <v>0.16666666666666666</v>
      </c>
      <c r="J65" s="1">
        <f>'Forward Ranks'!U65</f>
        <v>2.4154589371980675E-3</v>
      </c>
      <c r="K65" s="1">
        <f>'Forward Ranks'!V65</f>
        <v>7.9710144927536225E-2</v>
      </c>
      <c r="L65">
        <f>'Forward Ranks'!X65</f>
        <v>0</v>
      </c>
      <c r="M65" s="1">
        <f>'Forward Ranks'!AC65</f>
        <v>0.41787439613526572</v>
      </c>
      <c r="N65" s="1">
        <f>'Forward Ranks'!AD65</f>
        <v>0.28985507246376813</v>
      </c>
      <c r="O65" s="1">
        <f>'Forward Ranks'!AE65</f>
        <v>0.28260869565217389</v>
      </c>
      <c r="P65" s="1">
        <f>'Forward Ranks'!AF65</f>
        <v>0.5</v>
      </c>
      <c r="Q65">
        <f>'Forward Ranks'!AH65</f>
        <v>0</v>
      </c>
      <c r="R65" s="1">
        <f>'Forward Ranks'!AM65</f>
        <v>0.13285024154589373</v>
      </c>
      <c r="S65" s="1">
        <f>'Forward Ranks'!AN65</f>
        <v>0.13526570048309178</v>
      </c>
      <c r="T65" s="1">
        <f>'Forward Ranks'!AO65</f>
        <v>0.36956521739130432</v>
      </c>
      <c r="U65" s="1">
        <f>'Forward Ranks'!AP65</f>
        <v>0.22463768115942029</v>
      </c>
      <c r="V65">
        <f>'Forward Ranks'!AR65</f>
        <v>0</v>
      </c>
      <c r="W65" s="1">
        <f>'Forward Ranks'!AW65</f>
        <v>0.4251207729468599</v>
      </c>
      <c r="X65" s="1">
        <f>'Forward Ranks'!AX65</f>
        <v>0.70772946859903385</v>
      </c>
      <c r="Y65" s="1">
        <f>'Forward Ranks'!AY65</f>
        <v>0.79710144927536231</v>
      </c>
      <c r="Z65" s="1">
        <f>'Forward Ranks'!AZ65</f>
        <v>0.70772946859903385</v>
      </c>
      <c r="AA65">
        <f>'Forward Ranks'!BB65</f>
        <v>0</v>
      </c>
      <c r="AB65" s="1">
        <f>'Forward Ranks'!BG65</f>
        <v>0.1111111111111111</v>
      </c>
      <c r="AC65" s="1">
        <f>'Forward Ranks'!BH65</f>
        <v>0.17149758454106281</v>
      </c>
      <c r="AD65" s="1">
        <f>'Forward Ranks'!BI65</f>
        <v>0.16908212560386474</v>
      </c>
      <c r="AE65" s="1">
        <f>'Forward Ranks'!BJ65</f>
        <v>0.1570048309178744</v>
      </c>
      <c r="AF65">
        <f>'Forward Ranks'!BL65</f>
        <v>0</v>
      </c>
      <c r="AG65" s="1">
        <f>'Forward Ranks'!BQ65</f>
        <v>0.14975845410628019</v>
      </c>
      <c r="AH65" s="1">
        <f>'Forward Ranks'!BR65</f>
        <v>0.10144927536231885</v>
      </c>
      <c r="AI65" s="1">
        <f>'Forward Ranks'!BS65</f>
        <v>7.9710144927536225E-2</v>
      </c>
      <c r="AJ65" s="1">
        <f>'Forward Ranks'!BT65</f>
        <v>0.21980676328502416</v>
      </c>
      <c r="AL65" s="2">
        <f>'Forward Ranks'!BX65</f>
        <v>9.420289855072464E-2</v>
      </c>
      <c r="AN65" t="str">
        <f>'Forward Ranks'!B65</f>
        <v>ANA</v>
      </c>
      <c r="AO65">
        <f>'F on ice'!E65</f>
        <v>24</v>
      </c>
      <c r="AP65" s="2">
        <f>'Impact Score Math'!E65</f>
        <v>0.24649298597194388</v>
      </c>
      <c r="AQ65">
        <f>'Impact Score Math'!G65</f>
        <v>377</v>
      </c>
      <c r="AT65" s="1">
        <f>'Forward Ranks'!CJ65</f>
        <v>0.6811594202898551</v>
      </c>
      <c r="AU65" s="1">
        <f>'Forward Ranks'!CK65</f>
        <v>0.41545893719806765</v>
      </c>
      <c r="AW65">
        <f>'Forward Ranks'!BC65</f>
        <v>9.5506944444443995</v>
      </c>
      <c r="AY65">
        <v>65</v>
      </c>
      <c r="BA65" s="1">
        <f>'Impact Score Math'!S65</f>
        <v>0.25450901803607212</v>
      </c>
      <c r="BB65" s="1">
        <f>'Impact Score Math'!T65</f>
        <v>0.59919839679358722</v>
      </c>
      <c r="BD65">
        <f>'Forward Ranks'!CN65</f>
        <v>1</v>
      </c>
      <c r="BE65">
        <f>'Forward Ranks'!CO65</f>
        <v>2</v>
      </c>
      <c r="BF65">
        <f>'Forward Ranks'!CP65</f>
        <v>3</v>
      </c>
      <c r="BH65" t="str">
        <f t="shared" si="0"/>
        <v>09:33</v>
      </c>
      <c r="BI65" t="str">
        <f t="shared" si="1"/>
        <v>Forward</v>
      </c>
      <c r="BJ65" t="str">
        <f t="shared" si="2"/>
        <v>Replacement Level</v>
      </c>
      <c r="BL65" s="187">
        <f t="shared" ca="1" si="3"/>
        <v>45329</v>
      </c>
    </row>
    <row r="66" spans="1:64" x14ac:dyDescent="0.3">
      <c r="A66" t="str">
        <f>'Forward Ranks'!A66</f>
        <v>Brock Nelson</v>
      </c>
      <c r="B66">
        <f>'Forward Ranks'!D66</f>
        <v>0</v>
      </c>
      <c r="C66" s="1">
        <f>'Forward Ranks'!I66</f>
        <v>0.81159420289855078</v>
      </c>
      <c r="D66" s="1">
        <f>'Forward Ranks'!J66</f>
        <v>0.75362318840579712</v>
      </c>
      <c r="E66" s="1">
        <f>'Forward Ranks'!K66</f>
        <v>0.50724637681159424</v>
      </c>
      <c r="F66" s="1">
        <f>'Forward Ranks'!L66</f>
        <v>0.87439613526570048</v>
      </c>
      <c r="G66">
        <f>'Forward Ranks'!N66</f>
        <v>0</v>
      </c>
      <c r="H66" s="1">
        <f>'Forward Ranks'!S66</f>
        <v>0.893719806763285</v>
      </c>
      <c r="I66" s="1">
        <f>'Forward Ranks'!T66</f>
        <v>0.49033816425120774</v>
      </c>
      <c r="J66" s="1">
        <f>'Forward Ranks'!U66</f>
        <v>0.51932367149758452</v>
      </c>
      <c r="K66" s="1">
        <f>'Forward Ranks'!V66</f>
        <v>0.76328502415458932</v>
      </c>
      <c r="L66">
        <f>'Forward Ranks'!X66</f>
        <v>0</v>
      </c>
      <c r="M66" s="1">
        <f>'Forward Ranks'!AC66</f>
        <v>8.6956521739130432E-2</v>
      </c>
      <c r="N66" s="1">
        <f>'Forward Ranks'!AD66</f>
        <v>0.20048309178743962</v>
      </c>
      <c r="O66" s="1">
        <f>'Forward Ranks'!AE66</f>
        <v>0.39371980676328505</v>
      </c>
      <c r="P66" s="1">
        <f>'Forward Ranks'!AF66</f>
        <v>9.420289855072464E-2</v>
      </c>
      <c r="Q66">
        <f>'Forward Ranks'!AH66</f>
        <v>0</v>
      </c>
      <c r="R66" s="1">
        <f>'Forward Ranks'!AM66</f>
        <v>0.84782608695652173</v>
      </c>
      <c r="S66" s="1">
        <f>'Forward Ranks'!AN66</f>
        <v>0.59420289855072461</v>
      </c>
      <c r="T66" s="1">
        <f>'Forward Ranks'!AO66</f>
        <v>0.61594202898550721</v>
      </c>
      <c r="U66" s="1">
        <f>'Forward Ranks'!AP66</f>
        <v>0.82608695652173914</v>
      </c>
      <c r="V66">
        <f>'Forward Ranks'!AR66</f>
        <v>0</v>
      </c>
      <c r="W66" s="1">
        <f>'Forward Ranks'!AW66</f>
        <v>0.38164251207729466</v>
      </c>
      <c r="X66" s="1">
        <f>'Forward Ranks'!AX66</f>
        <v>0.41304347826086957</v>
      </c>
      <c r="Y66" s="1">
        <f>'Forward Ranks'!AY66</f>
        <v>0.36473429951690822</v>
      </c>
      <c r="Z66" s="1">
        <f>'Forward Ranks'!AZ66</f>
        <v>0.19565217391304349</v>
      </c>
      <c r="AA66">
        <f>'Forward Ranks'!BB66</f>
        <v>0</v>
      </c>
      <c r="AB66" s="1">
        <f>'Forward Ranks'!BG66</f>
        <v>0.8188405797101449</v>
      </c>
      <c r="AC66" s="1">
        <f>'Forward Ranks'!BH66</f>
        <v>0.89130434782608692</v>
      </c>
      <c r="AD66" s="1">
        <f>'Forward Ranks'!BI66</f>
        <v>0.3140096618357488</v>
      </c>
      <c r="AE66" s="1">
        <f>'Forward Ranks'!BJ66</f>
        <v>0.46618357487922707</v>
      </c>
      <c r="AF66">
        <f>'Forward Ranks'!BL66</f>
        <v>0</v>
      </c>
      <c r="AG66" s="1">
        <f>'Forward Ranks'!BQ66</f>
        <v>0.44444444444444442</v>
      </c>
      <c r="AH66" s="1">
        <f>'Forward Ranks'!BR66</f>
        <v>0.46376811594202899</v>
      </c>
      <c r="AI66" s="1">
        <f>'Forward Ranks'!BS66</f>
        <v>0.43478260869565216</v>
      </c>
      <c r="AJ66" s="1">
        <f>'Forward Ranks'!BT66</f>
        <v>0.5</v>
      </c>
      <c r="AL66" s="2">
        <f>'Forward Ranks'!BX66</f>
        <v>0.59178743961352653</v>
      </c>
      <c r="AN66" t="str">
        <f>'Forward Ranks'!B66</f>
        <v>NYI</v>
      </c>
      <c r="AO66">
        <f>'F on ice'!E66</f>
        <v>48</v>
      </c>
      <c r="AP66" s="2">
        <f>'Impact Score Math'!E66</f>
        <v>0.75551102204408815</v>
      </c>
      <c r="AQ66">
        <f>'Impact Score Math'!G66</f>
        <v>123</v>
      </c>
      <c r="AT66" s="1">
        <f>'Forward Ranks'!CJ66</f>
        <v>0.7342995169082126</v>
      </c>
      <c r="AU66" s="1">
        <f>'Forward Ranks'!CK66</f>
        <v>0.51449275362318836</v>
      </c>
      <c r="AW66">
        <f>'Forward Ranks'!BC66</f>
        <v>13.689583333332999</v>
      </c>
      <c r="AY66">
        <v>66</v>
      </c>
      <c r="BA66" s="1">
        <f>'Impact Score Math'!S66</f>
        <v>0.84769539078156309</v>
      </c>
      <c r="BB66" s="1">
        <f>'Impact Score Math'!T66</f>
        <v>0.25651302605210419</v>
      </c>
      <c r="BD66">
        <f>'Forward Ranks'!CN66</f>
        <v>13</v>
      </c>
      <c r="BE66">
        <f>'Forward Ranks'!CO66</f>
        <v>10</v>
      </c>
      <c r="BF66">
        <f>'Forward Ranks'!CP66</f>
        <v>23</v>
      </c>
      <c r="BH66" t="str">
        <f t="shared" si="0"/>
        <v>13:41</v>
      </c>
      <c r="BI66" t="str">
        <f t="shared" si="1"/>
        <v>Forward</v>
      </c>
      <c r="BJ66" t="str">
        <f t="shared" si="2"/>
        <v>Good</v>
      </c>
      <c r="BL66" s="187">
        <f t="shared" ca="1" si="3"/>
        <v>45329</v>
      </c>
    </row>
    <row r="67" spans="1:64" x14ac:dyDescent="0.3">
      <c r="A67" t="str">
        <f>'Forward Ranks'!A67</f>
        <v>Bryan Rust</v>
      </c>
      <c r="B67">
        <f>'Forward Ranks'!D67</f>
        <v>0</v>
      </c>
      <c r="C67" s="1">
        <f>'Forward Ranks'!I67</f>
        <v>0.98067632850241548</v>
      </c>
      <c r="D67" s="1">
        <f>'Forward Ranks'!J67</f>
        <v>0.97342995169082125</v>
      </c>
      <c r="E67" s="1">
        <f>'Forward Ranks'!K67</f>
        <v>0.99516908212560384</v>
      </c>
      <c r="F67" s="1">
        <f>'Forward Ranks'!L67</f>
        <v>0.99033816425120769</v>
      </c>
      <c r="G67">
        <f>'Forward Ranks'!N67</f>
        <v>0</v>
      </c>
      <c r="H67" s="1">
        <f>'Forward Ranks'!S67</f>
        <v>0.84299516908212557</v>
      </c>
      <c r="I67" s="1">
        <f>'Forward Ranks'!T67</f>
        <v>0.86714975845410625</v>
      </c>
      <c r="J67" s="1">
        <f>'Forward Ranks'!U67</f>
        <v>0.5</v>
      </c>
      <c r="K67" s="1">
        <f>'Forward Ranks'!V67</f>
        <v>0.91545893719806759</v>
      </c>
      <c r="L67">
        <f>'Forward Ranks'!X67</f>
        <v>0</v>
      </c>
      <c r="M67" s="1">
        <f>'Forward Ranks'!AC67</f>
        <v>0.2560386473429952</v>
      </c>
      <c r="N67" s="1">
        <f>'Forward Ranks'!AD67</f>
        <v>0.6280193236714976</v>
      </c>
      <c r="O67" s="1">
        <f>'Forward Ranks'!AE67</f>
        <v>0.25362318840579712</v>
      </c>
      <c r="P67" s="1">
        <f>'Forward Ranks'!AF67</f>
        <v>0.39130434782608697</v>
      </c>
      <c r="Q67">
        <f>'Forward Ranks'!AH67</f>
        <v>0</v>
      </c>
      <c r="R67" s="1">
        <f>'Forward Ranks'!AM67</f>
        <v>0.96376811594202894</v>
      </c>
      <c r="S67" s="1">
        <f>'Forward Ranks'!AN67</f>
        <v>0.94202898550724634</v>
      </c>
      <c r="T67" s="1">
        <f>'Forward Ranks'!AO67</f>
        <v>0.99758454106280192</v>
      </c>
      <c r="U67" s="1">
        <f>'Forward Ranks'!AP67</f>
        <v>0.99275362318840576</v>
      </c>
      <c r="V67">
        <f>'Forward Ranks'!AR67</f>
        <v>0</v>
      </c>
      <c r="W67" s="1">
        <f>'Forward Ranks'!AW67</f>
        <v>0.26570048309178745</v>
      </c>
      <c r="X67" s="1">
        <f>'Forward Ranks'!AX67</f>
        <v>0.44444444444444442</v>
      </c>
      <c r="Y67" s="1">
        <f>'Forward Ranks'!AY67</f>
        <v>0.10386473429951691</v>
      </c>
      <c r="Z67" s="1">
        <f>'Forward Ranks'!AZ67</f>
        <v>0.26328502415458938</v>
      </c>
      <c r="AA67">
        <f>'Forward Ranks'!BB67</f>
        <v>0</v>
      </c>
      <c r="AB67" s="1">
        <f>'Forward Ranks'!BG67</f>
        <v>0.92270531400966183</v>
      </c>
      <c r="AC67" s="1">
        <f>'Forward Ranks'!BH67</f>
        <v>0.89855072463768115</v>
      </c>
      <c r="AD67" s="1">
        <f>'Forward Ranks'!BI67</f>
        <v>0.89613526570048307</v>
      </c>
      <c r="AE67" s="1">
        <f>'Forward Ranks'!BJ67</f>
        <v>0.70048309178743962</v>
      </c>
      <c r="AF67">
        <f>'Forward Ranks'!BL67</f>
        <v>0</v>
      </c>
      <c r="AG67" s="1">
        <f>'Forward Ranks'!BQ67</f>
        <v>0.85990338164251212</v>
      </c>
      <c r="AH67" s="1">
        <f>'Forward Ranks'!BR67</f>
        <v>0.94927536231884058</v>
      </c>
      <c r="AI67" s="1">
        <f>'Forward Ranks'!BS67</f>
        <v>0.84057971014492749</v>
      </c>
      <c r="AJ67" s="1">
        <f>'Forward Ranks'!BT67</f>
        <v>0.95410628019323673</v>
      </c>
      <c r="AL67" s="2">
        <f>'Forward Ranks'!BX67</f>
        <v>0.91787439613526567</v>
      </c>
      <c r="AN67" t="str">
        <f>'Forward Ranks'!B67</f>
        <v>PIT</v>
      </c>
      <c r="AO67">
        <f>'F on ice'!E67</f>
        <v>31</v>
      </c>
      <c r="AP67" s="2">
        <f>'Impact Score Math'!E67</f>
        <v>0.95190380761523041</v>
      </c>
      <c r="AQ67">
        <f>'Impact Score Math'!G67</f>
        <v>25</v>
      </c>
      <c r="AT67" s="1">
        <f>'Forward Ranks'!CJ67</f>
        <v>0.80193236714975846</v>
      </c>
      <c r="AU67" s="1">
        <f>'Forward Ranks'!CK67</f>
        <v>0.29468599033816423</v>
      </c>
      <c r="AW67">
        <f>'Forward Ranks'!BC67</f>
        <v>14.448924731183</v>
      </c>
      <c r="AY67">
        <v>67</v>
      </c>
      <c r="BA67" s="1">
        <f>'Impact Score Math'!S67</f>
        <v>0.98997995991983967</v>
      </c>
      <c r="BB67" s="1">
        <f>'Impact Score Math'!T67</f>
        <v>0.41082164328657317</v>
      </c>
      <c r="BD67">
        <f>'Forward Ranks'!CN67</f>
        <v>8</v>
      </c>
      <c r="BE67">
        <f>'Forward Ranks'!CO67</f>
        <v>11</v>
      </c>
      <c r="BF67">
        <f>'Forward Ranks'!CP67</f>
        <v>19</v>
      </c>
      <c r="BH67" t="str">
        <f t="shared" ref="BH67:BH130" si="4">TEXT(INT(AW67)&amp;":"&amp;TEXT((AW67-INT(AW67))*60,"00"),"hh:mm")</f>
        <v>14:27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Elite</v>
      </c>
      <c r="BL67" s="187">
        <f t="shared" ref="BL67:BL130" ca="1" si="7">TODAY()</f>
        <v>45329</v>
      </c>
    </row>
    <row r="68" spans="1:64" x14ac:dyDescent="0.3">
      <c r="A68" t="str">
        <f>'Forward Ranks'!A68</f>
        <v>Cal Clutterbuck</v>
      </c>
      <c r="B68">
        <f>'Forward Ranks'!D68</f>
        <v>0</v>
      </c>
      <c r="C68" s="1">
        <f>'Forward Ranks'!I68</f>
        <v>2.6570048309178744E-2</v>
      </c>
      <c r="D68" s="1">
        <f>'Forward Ranks'!J68</f>
        <v>0.21256038647342995</v>
      </c>
      <c r="E68" s="1">
        <f>'Forward Ranks'!K68</f>
        <v>0.30917874396135264</v>
      </c>
      <c r="F68" s="1">
        <f>'Forward Ranks'!L68</f>
        <v>5.5555555555555552E-2</v>
      </c>
      <c r="G68">
        <f>'Forward Ranks'!N68</f>
        <v>0</v>
      </c>
      <c r="H68" s="1">
        <f>'Forward Ranks'!S68</f>
        <v>0.28743961352657005</v>
      </c>
      <c r="I68" s="1">
        <f>'Forward Ranks'!T68</f>
        <v>0.63285024154589375</v>
      </c>
      <c r="J68" s="1">
        <f>'Forward Ranks'!U68</f>
        <v>0.70772946859903385</v>
      </c>
      <c r="K68" s="1">
        <f>'Forward Ranks'!V68</f>
        <v>0.49275362318840582</v>
      </c>
      <c r="L68">
        <f>'Forward Ranks'!X68</f>
        <v>0</v>
      </c>
      <c r="M68" s="1">
        <f>'Forward Ranks'!AC68</f>
        <v>0.40338164251207731</v>
      </c>
      <c r="N68" s="1">
        <f>'Forward Ranks'!AD68</f>
        <v>0.79951690821256038</v>
      </c>
      <c r="O68" s="1">
        <f>'Forward Ranks'!AE68</f>
        <v>0.85507246376811596</v>
      </c>
      <c r="P68" s="1">
        <f>'Forward Ranks'!AF68</f>
        <v>0.74879227053140096</v>
      </c>
      <c r="Q68">
        <f>'Forward Ranks'!AH68</f>
        <v>0</v>
      </c>
      <c r="R68" s="1">
        <f>'Forward Ranks'!AM68</f>
        <v>1.6908212560386472E-2</v>
      </c>
      <c r="S68" s="1">
        <f>'Forward Ranks'!AN68</f>
        <v>9.1787439613526575E-2</v>
      </c>
      <c r="T68" s="1">
        <f>'Forward Ranks'!AO68</f>
        <v>0.39613526570048307</v>
      </c>
      <c r="U68" s="1">
        <f>'Forward Ranks'!AP68</f>
        <v>3.3816425120772944E-2</v>
      </c>
      <c r="V68">
        <f>'Forward Ranks'!AR68</f>
        <v>0</v>
      </c>
      <c r="W68" s="1">
        <f>'Forward Ranks'!AW68</f>
        <v>0.88164251207729472</v>
      </c>
      <c r="X68" s="1">
        <f>'Forward Ranks'!AX68</f>
        <v>0.97826086956521741</v>
      </c>
      <c r="Y68" s="1">
        <f>'Forward Ranks'!AY68</f>
        <v>0.8719806763285024</v>
      </c>
      <c r="Z68" s="1">
        <f>'Forward Ranks'!AZ68</f>
        <v>0.9468599033816425</v>
      </c>
      <c r="AA68">
        <f>'Forward Ranks'!BB68</f>
        <v>0</v>
      </c>
      <c r="AB68" s="1">
        <f>'Forward Ranks'!BG68</f>
        <v>0.19323671497584541</v>
      </c>
      <c r="AC68" s="1">
        <f>'Forward Ranks'!BH68</f>
        <v>1.932367149758454E-2</v>
      </c>
      <c r="AD68" s="1">
        <f>'Forward Ranks'!BI68</f>
        <v>0.78502415458937203</v>
      </c>
      <c r="AE68" s="1">
        <f>'Forward Ranks'!BJ68</f>
        <v>0.92270531400966183</v>
      </c>
      <c r="AF68">
        <f>'Forward Ranks'!BL68</f>
        <v>0</v>
      </c>
      <c r="AG68" s="1">
        <f>'Forward Ranks'!BQ68</f>
        <v>6.0386473429951688E-2</v>
      </c>
      <c r="AH68" s="1">
        <f>'Forward Ranks'!BR68</f>
        <v>0.43478260869565216</v>
      </c>
      <c r="AI68" s="1">
        <f>'Forward Ranks'!BS68</f>
        <v>0.62077294685990336</v>
      </c>
      <c r="AJ68" s="1">
        <f>'Forward Ranks'!BT68</f>
        <v>0.20772946859903382</v>
      </c>
      <c r="AL68" s="2">
        <f>'Forward Ranks'!BX68</f>
        <v>0.19806763285024154</v>
      </c>
      <c r="AN68" t="str">
        <f>'Forward Ranks'!B68</f>
        <v>NYI</v>
      </c>
      <c r="AO68">
        <f>'F on ice'!E68</f>
        <v>48</v>
      </c>
      <c r="AP68" s="2">
        <f>'Impact Score Math'!E68</f>
        <v>0.32064128256513025</v>
      </c>
      <c r="AQ68">
        <f>'Impact Score Math'!G68</f>
        <v>340</v>
      </c>
      <c r="AT68" s="1">
        <f>'Forward Ranks'!CJ68</f>
        <v>0.59178743961352653</v>
      </c>
      <c r="AU68" s="1">
        <f>'Forward Ranks'!CK68</f>
        <v>0.46618357487922707</v>
      </c>
      <c r="AW68">
        <f>'Forward Ranks'!BC68</f>
        <v>10.329861111111001</v>
      </c>
      <c r="AY68">
        <v>68</v>
      </c>
      <c r="BA68" s="1">
        <f>'Impact Score Math'!S68</f>
        <v>0.21242484969939879</v>
      </c>
      <c r="BB68" s="1">
        <f>'Impact Score Math'!T68</f>
        <v>0.76553106212424848</v>
      </c>
      <c r="BD68">
        <f>'Forward Ranks'!CN68</f>
        <v>4</v>
      </c>
      <c r="BE68">
        <f>'Forward Ranks'!CO68</f>
        <v>9</v>
      </c>
      <c r="BF68">
        <f>'Forward Ranks'!CP68</f>
        <v>13</v>
      </c>
      <c r="BH68" t="str">
        <f t="shared" si="4"/>
        <v>10:20</v>
      </c>
      <c r="BI68" t="str">
        <f t="shared" si="5"/>
        <v>Forward</v>
      </c>
      <c r="BJ68" t="str">
        <f t="shared" si="6"/>
        <v>Below Average</v>
      </c>
      <c r="BL68" s="187">
        <f t="shared" ca="1" si="7"/>
        <v>45329</v>
      </c>
    </row>
    <row r="69" spans="1:64" x14ac:dyDescent="0.3">
      <c r="A69" t="str">
        <f>'Forward Ranks'!A69</f>
        <v>Calle Jarnkrok</v>
      </c>
      <c r="B69">
        <f>'Forward Ranks'!D69</f>
        <v>0</v>
      </c>
      <c r="C69" s="1">
        <f>'Forward Ranks'!I69</f>
        <v>0.64492753623188404</v>
      </c>
      <c r="D69" s="1">
        <f>'Forward Ranks'!J69</f>
        <v>0.74879227053140096</v>
      </c>
      <c r="E69" s="1">
        <f>'Forward Ranks'!K69</f>
        <v>0.8188405797101449</v>
      </c>
      <c r="F69" s="1">
        <f>'Forward Ranks'!L69</f>
        <v>0.71739130434782605</v>
      </c>
      <c r="G69">
        <f>'Forward Ranks'!N69</f>
        <v>0</v>
      </c>
      <c r="H69" s="1">
        <f>'Forward Ranks'!S69</f>
        <v>0.63285024154589375</v>
      </c>
      <c r="I69" s="1">
        <f>'Forward Ranks'!T69</f>
        <v>0.36231884057971014</v>
      </c>
      <c r="J69" s="1">
        <f>'Forward Ranks'!U69</f>
        <v>0.36956521739130432</v>
      </c>
      <c r="K69" s="1">
        <f>'Forward Ranks'!V69</f>
        <v>0.46859903381642515</v>
      </c>
      <c r="L69">
        <f>'Forward Ranks'!X69</f>
        <v>0</v>
      </c>
      <c r="M69" s="1">
        <f>'Forward Ranks'!AC69</f>
        <v>0.44927536231884058</v>
      </c>
      <c r="N69" s="1">
        <f>'Forward Ranks'!AD69</f>
        <v>0.37922705314009664</v>
      </c>
      <c r="O69" s="1">
        <f>'Forward Ranks'!AE69</f>
        <v>0.62077294685990336</v>
      </c>
      <c r="P69" s="1">
        <f>'Forward Ranks'!AF69</f>
        <v>0.27777777777777779</v>
      </c>
      <c r="Q69">
        <f>'Forward Ranks'!AH69</f>
        <v>0</v>
      </c>
      <c r="R69" s="1">
        <f>'Forward Ranks'!AM69</f>
        <v>0.53140096618357491</v>
      </c>
      <c r="S69" s="1">
        <f>'Forward Ranks'!AN69</f>
        <v>0.51690821256038644</v>
      </c>
      <c r="T69" s="1">
        <f>'Forward Ranks'!AO69</f>
        <v>0.78019323671497587</v>
      </c>
      <c r="U69" s="1">
        <f>'Forward Ranks'!AP69</f>
        <v>0.606280193236715</v>
      </c>
      <c r="V69">
        <f>'Forward Ranks'!AR69</f>
        <v>0</v>
      </c>
      <c r="W69" s="1">
        <f>'Forward Ranks'!AW69</f>
        <v>0.39130434782608697</v>
      </c>
      <c r="X69" s="1">
        <f>'Forward Ranks'!AX69</f>
        <v>0.5748792270531401</v>
      </c>
      <c r="Y69" s="1">
        <f>'Forward Ranks'!AY69</f>
        <v>0.63285024154589375</v>
      </c>
      <c r="Z69" s="1">
        <f>'Forward Ranks'!AZ69</f>
        <v>0.30193236714975846</v>
      </c>
      <c r="AA69">
        <f>'Forward Ranks'!BB69</f>
        <v>0</v>
      </c>
      <c r="AB69" s="1">
        <f>'Forward Ranks'!BG69</f>
        <v>0.41545893719806765</v>
      </c>
      <c r="AC69" s="1">
        <f>'Forward Ranks'!BH69</f>
        <v>0.7874396135265701</v>
      </c>
      <c r="AD69" s="1">
        <f>'Forward Ranks'!BI69</f>
        <v>0.73913043478260865</v>
      </c>
      <c r="AE69" s="1">
        <f>'Forward Ranks'!BJ69</f>
        <v>0.73671497584541068</v>
      </c>
      <c r="AF69">
        <f>'Forward Ranks'!BL69</f>
        <v>0</v>
      </c>
      <c r="AG69" s="1">
        <f>'Forward Ranks'!BQ69</f>
        <v>0.53864734299516903</v>
      </c>
      <c r="AH69" s="1">
        <f>'Forward Ranks'!BR69</f>
        <v>0.61594202898550721</v>
      </c>
      <c r="AI69" s="1">
        <f>'Forward Ranks'!BS69</f>
        <v>0.77294685990338163</v>
      </c>
      <c r="AJ69" s="1">
        <f>'Forward Ranks'!BT69</f>
        <v>0.48309178743961351</v>
      </c>
      <c r="AL69" s="2">
        <f>'Forward Ranks'!BX69</f>
        <v>0.50483091787439616</v>
      </c>
      <c r="AN69" t="str">
        <f>'Forward Ranks'!B69</f>
        <v>TOR</v>
      </c>
      <c r="AO69">
        <f>'F on ice'!E69</f>
        <v>46</v>
      </c>
      <c r="AP69" s="2">
        <f>'Impact Score Math'!E69</f>
        <v>0.58917835671342689</v>
      </c>
      <c r="AQ69">
        <f>'Impact Score Math'!G69</f>
        <v>206</v>
      </c>
      <c r="AT69" s="1">
        <f>'Forward Ranks'!CJ69</f>
        <v>0.46376811594202899</v>
      </c>
      <c r="AU69" s="1">
        <f>'Forward Ranks'!CK69</f>
        <v>0.48550724637681159</v>
      </c>
      <c r="AW69">
        <f>'Forward Ranks'!BC69</f>
        <v>11.893115942029</v>
      </c>
      <c r="AY69">
        <v>69</v>
      </c>
      <c r="BA69" s="1">
        <f>'Impact Score Math'!S69</f>
        <v>0.77955911823647295</v>
      </c>
      <c r="BB69" s="1">
        <f>'Impact Score Math'!T69</f>
        <v>0.44488977955911824</v>
      </c>
      <c r="BD69">
        <f>'Forward Ranks'!CN69</f>
        <v>7</v>
      </c>
      <c r="BE69">
        <f>'Forward Ranks'!CO69</f>
        <v>7</v>
      </c>
      <c r="BF69">
        <f>'Forward Ranks'!CP69</f>
        <v>14</v>
      </c>
      <c r="BH69" t="str">
        <f t="shared" si="4"/>
        <v>11:54</v>
      </c>
      <c r="BI69" t="str">
        <f t="shared" si="5"/>
        <v>Forward</v>
      </c>
      <c r="BJ69" t="str">
        <f t="shared" si="6"/>
        <v>Good</v>
      </c>
      <c r="BL69" s="187">
        <f t="shared" ca="1" si="7"/>
        <v>45329</v>
      </c>
    </row>
    <row r="70" spans="1:64" x14ac:dyDescent="0.3">
      <c r="A70" t="str">
        <f>'Forward Ranks'!A70</f>
        <v>Cam Atkinson</v>
      </c>
      <c r="B70">
        <f>'Forward Ranks'!D70</f>
        <v>0</v>
      </c>
      <c r="C70" s="1">
        <f>'Forward Ranks'!I70</f>
        <v>0.79710144927536231</v>
      </c>
      <c r="D70" s="1">
        <f>'Forward Ranks'!J70</f>
        <v>0.78985507246376807</v>
      </c>
      <c r="E70" s="1">
        <f>'Forward Ranks'!K70</f>
        <v>0.53381642512077299</v>
      </c>
      <c r="F70" s="1">
        <f>'Forward Ranks'!L70</f>
        <v>0.67632850241545894</v>
      </c>
      <c r="G70">
        <f>'Forward Ranks'!N70</f>
        <v>0</v>
      </c>
      <c r="H70" s="1">
        <f>'Forward Ranks'!S70</f>
        <v>0.81642512077294682</v>
      </c>
      <c r="I70" s="1">
        <f>'Forward Ranks'!T70</f>
        <v>0.5531400966183575</v>
      </c>
      <c r="J70" s="1">
        <f>'Forward Ranks'!U70</f>
        <v>0.21980676328502416</v>
      </c>
      <c r="K70" s="1">
        <f>'Forward Ranks'!V70</f>
        <v>0.7342995169082126</v>
      </c>
      <c r="L70">
        <f>'Forward Ranks'!X70</f>
        <v>0</v>
      </c>
      <c r="M70" s="1">
        <f>'Forward Ranks'!AC70</f>
        <v>0.45652173913043476</v>
      </c>
      <c r="N70" s="1">
        <f>'Forward Ranks'!AD70</f>
        <v>0.65942028985507251</v>
      </c>
      <c r="O70" s="1">
        <f>'Forward Ranks'!AE70</f>
        <v>6.7632850241545889E-2</v>
      </c>
      <c r="P70" s="1">
        <f>'Forward Ranks'!AF70</f>
        <v>0.3719806763285024</v>
      </c>
      <c r="Q70">
        <f>'Forward Ranks'!AH70</f>
        <v>0</v>
      </c>
      <c r="R70" s="1">
        <f>'Forward Ranks'!AM70</f>
        <v>0.64975845410628019</v>
      </c>
      <c r="S70" s="1">
        <f>'Forward Ranks'!AN70</f>
        <v>0.79227053140096615</v>
      </c>
      <c r="T70" s="1">
        <f>'Forward Ranks'!AO70</f>
        <v>0.55797101449275366</v>
      </c>
      <c r="U70" s="1">
        <f>'Forward Ranks'!AP70</f>
        <v>0.66183574879227058</v>
      </c>
      <c r="V70">
        <f>'Forward Ranks'!AR70</f>
        <v>0</v>
      </c>
      <c r="W70" s="1">
        <f>'Forward Ranks'!AW70</f>
        <v>0.16425120772946861</v>
      </c>
      <c r="X70" s="1">
        <f>'Forward Ranks'!AX70</f>
        <v>0.39613526570048307</v>
      </c>
      <c r="Y70" s="1">
        <f>'Forward Ranks'!AY70</f>
        <v>3.3816425120772944E-2</v>
      </c>
      <c r="Z70" s="1">
        <f>'Forward Ranks'!AZ70</f>
        <v>0.11352657004830918</v>
      </c>
      <c r="AA70">
        <f>'Forward Ranks'!BB70</f>
        <v>0</v>
      </c>
      <c r="AB70" s="1">
        <f>'Forward Ranks'!BG70</f>
        <v>0.51207729468599039</v>
      </c>
      <c r="AC70" s="1">
        <f>'Forward Ranks'!BH70</f>
        <v>0.77294685990338163</v>
      </c>
      <c r="AD70" s="1">
        <f>'Forward Ranks'!BI70</f>
        <v>0.35507246376811596</v>
      </c>
      <c r="AE70" s="1">
        <f>'Forward Ranks'!BJ70</f>
        <v>6.7632850241545889E-2</v>
      </c>
      <c r="AF70">
        <f>'Forward Ranks'!BL70</f>
        <v>0</v>
      </c>
      <c r="AG70" s="1">
        <f>'Forward Ranks'!BQ70</f>
        <v>0.64734299516908211</v>
      </c>
      <c r="AH70" s="1">
        <f>'Forward Ranks'!BR70</f>
        <v>0.77536231884057971</v>
      </c>
      <c r="AI70" s="1">
        <f>'Forward Ranks'!BS70</f>
        <v>0.22705314009661837</v>
      </c>
      <c r="AJ70" s="1">
        <f>'Forward Ranks'!BT70</f>
        <v>0.53140096618357491</v>
      </c>
      <c r="AL70" s="2">
        <f>'Forward Ranks'!BX70</f>
        <v>0.5628019323671497</v>
      </c>
      <c r="AN70" t="str">
        <f>'Forward Ranks'!B70</f>
        <v>PHI</v>
      </c>
      <c r="AO70">
        <f>'F on ice'!E70</f>
        <v>48</v>
      </c>
      <c r="AP70" s="2">
        <f>'Impact Score Math'!E70</f>
        <v>0.65531062124248496</v>
      </c>
      <c r="AQ70">
        <f>'Impact Score Math'!G70</f>
        <v>173</v>
      </c>
      <c r="AT70" s="1">
        <f>'Forward Ranks'!CJ70</f>
        <v>0.43961352657004832</v>
      </c>
      <c r="AU70" s="1">
        <f>'Forward Ranks'!CK70</f>
        <v>0.51449275362318836</v>
      </c>
      <c r="AW70">
        <f>'Forward Ranks'!BC70</f>
        <v>12.388541666667001</v>
      </c>
      <c r="AY70">
        <v>70</v>
      </c>
      <c r="BA70" s="1">
        <f>'Impact Score Math'!S70</f>
        <v>0.76152304609218435</v>
      </c>
      <c r="BB70" s="1">
        <f>'Impact Score Math'!T70</f>
        <v>0.39278557114228457</v>
      </c>
      <c r="BD70">
        <f>'Forward Ranks'!CN70</f>
        <v>10</v>
      </c>
      <c r="BE70">
        <f>'Forward Ranks'!CO70</f>
        <v>10</v>
      </c>
      <c r="BF70">
        <f>'Forward Ranks'!CP70</f>
        <v>20</v>
      </c>
      <c r="BH70" t="str">
        <f t="shared" si="4"/>
        <v>12:23</v>
      </c>
      <c r="BI70" t="str">
        <f t="shared" si="5"/>
        <v>Forward</v>
      </c>
      <c r="BJ70" t="str">
        <f t="shared" si="6"/>
        <v>Good</v>
      </c>
      <c r="BL70" s="187">
        <f t="shared" ca="1" si="7"/>
        <v>45329</v>
      </c>
    </row>
    <row r="71" spans="1:64" x14ac:dyDescent="0.3">
      <c r="A71" t="str">
        <f>'Forward Ranks'!A71</f>
        <v>Carl Grundstrom</v>
      </c>
      <c r="B71">
        <f>'Forward Ranks'!D71</f>
        <v>0</v>
      </c>
      <c r="C71" s="1">
        <f>'Forward Ranks'!I71</f>
        <v>0.90096618357487923</v>
      </c>
      <c r="D71" s="1">
        <f>'Forward Ranks'!J71</f>
        <v>0.58212560386473433</v>
      </c>
      <c r="E71" s="1">
        <f>'Forward Ranks'!K71</f>
        <v>0.21014492753623187</v>
      </c>
      <c r="F71" s="1">
        <f>'Forward Ranks'!L71</f>
        <v>0.88405797101449279</v>
      </c>
      <c r="G71">
        <f>'Forward Ranks'!N71</f>
        <v>0</v>
      </c>
      <c r="H71" s="1">
        <f>'Forward Ranks'!S71</f>
        <v>0.48067632850241548</v>
      </c>
      <c r="I71" s="1">
        <f>'Forward Ranks'!T71</f>
        <v>5.5555555555555552E-2</v>
      </c>
      <c r="J71" s="1">
        <f>'Forward Ranks'!U71</f>
        <v>6.280193236714976E-2</v>
      </c>
      <c r="K71" s="1">
        <f>'Forward Ranks'!V71</f>
        <v>0.1111111111111111</v>
      </c>
      <c r="L71">
        <f>'Forward Ranks'!X71</f>
        <v>0</v>
      </c>
      <c r="M71" s="1">
        <f>'Forward Ranks'!AC71</f>
        <v>0.85990338164251212</v>
      </c>
      <c r="N71" s="1">
        <f>'Forward Ranks'!AD71</f>
        <v>0.71980676328502413</v>
      </c>
      <c r="O71" s="1">
        <f>'Forward Ranks'!AE71</f>
        <v>0.56038647342995174</v>
      </c>
      <c r="P71" s="1">
        <f>'Forward Ranks'!AF71</f>
        <v>0.60869565217391308</v>
      </c>
      <c r="Q71">
        <f>'Forward Ranks'!AH71</f>
        <v>0</v>
      </c>
      <c r="R71" s="1">
        <f>'Forward Ranks'!AM71</f>
        <v>0.50724637681159424</v>
      </c>
      <c r="S71" s="1">
        <f>'Forward Ranks'!AN71</f>
        <v>0.3888888888888889</v>
      </c>
      <c r="T71" s="1">
        <f>'Forward Ranks'!AO71</f>
        <v>0.16183574879227053</v>
      </c>
      <c r="U71" s="1">
        <f>'Forward Ranks'!AP71</f>
        <v>0.54830917874396135</v>
      </c>
      <c r="V71">
        <f>'Forward Ranks'!AR71</f>
        <v>0</v>
      </c>
      <c r="W71" s="1">
        <f>'Forward Ranks'!AW71</f>
        <v>0.55797101449275366</v>
      </c>
      <c r="X71" s="1">
        <f>'Forward Ranks'!AX71</f>
        <v>0.32850241545893721</v>
      </c>
      <c r="Y71" s="1">
        <f>'Forward Ranks'!AY71</f>
        <v>0.47342995169082125</v>
      </c>
      <c r="Z71" s="1">
        <f>'Forward Ranks'!AZ71</f>
        <v>0.32608695652173914</v>
      </c>
      <c r="AA71">
        <f>'Forward Ranks'!BB71</f>
        <v>0</v>
      </c>
      <c r="AB71" s="1">
        <f>'Forward Ranks'!BG71</f>
        <v>0.23671497584541062</v>
      </c>
      <c r="AC71" s="1">
        <f>'Forward Ranks'!BH71</f>
        <v>0.75120772946859904</v>
      </c>
      <c r="AD71" s="1">
        <f>'Forward Ranks'!BI71</f>
        <v>8.6956521739130432E-2</v>
      </c>
      <c r="AE71" s="1">
        <f>'Forward Ranks'!BJ71</f>
        <v>8.2125603864734303E-2</v>
      </c>
      <c r="AF71">
        <f>'Forward Ranks'!BL71</f>
        <v>0</v>
      </c>
      <c r="AG71" s="1">
        <f>'Forward Ranks'!BQ71</f>
        <v>0.93961352657004826</v>
      </c>
      <c r="AH71" s="1">
        <f>'Forward Ranks'!BR71</f>
        <v>0.70772946859903385</v>
      </c>
      <c r="AI71" s="1">
        <f>'Forward Ranks'!BS71</f>
        <v>0.30917874396135264</v>
      </c>
      <c r="AJ71" s="1">
        <f>'Forward Ranks'!BT71</f>
        <v>0.8623188405797102</v>
      </c>
      <c r="AL71" s="2">
        <f>'Forward Ranks'!BX71</f>
        <v>0.65458937198067635</v>
      </c>
      <c r="AN71" t="str">
        <f>'Forward Ranks'!B71</f>
        <v>L.A</v>
      </c>
      <c r="AO71">
        <f>'F on ice'!E71</f>
        <v>45</v>
      </c>
      <c r="AP71" s="2">
        <f>'Impact Score Math'!E71</f>
        <v>0.61923847695390777</v>
      </c>
      <c r="AQ71">
        <f>'Impact Score Math'!G71</f>
        <v>191</v>
      </c>
      <c r="AT71" s="1">
        <f>'Forward Ranks'!CJ71</f>
        <v>0.58212560386473433</v>
      </c>
      <c r="AU71" s="1">
        <f>'Forward Ranks'!CK71</f>
        <v>0.17149758454106281</v>
      </c>
      <c r="AW71">
        <f>'Forward Ranks'!BC71</f>
        <v>10.58037037037</v>
      </c>
      <c r="AY71">
        <v>71</v>
      </c>
      <c r="BA71" s="1">
        <f>'Impact Score Math'!S71</f>
        <v>0.69939879759519041</v>
      </c>
      <c r="BB71" s="1">
        <f>'Impact Score Math'!T71</f>
        <v>0.67535070140280562</v>
      </c>
      <c r="BD71">
        <f>'Forward Ranks'!CN71</f>
        <v>5</v>
      </c>
      <c r="BE71">
        <f>'Forward Ranks'!CO71</f>
        <v>2</v>
      </c>
      <c r="BF71">
        <f>'Forward Ranks'!CP71</f>
        <v>7</v>
      </c>
      <c r="BH71" t="str">
        <f t="shared" si="4"/>
        <v>10:35</v>
      </c>
      <c r="BI71" t="str">
        <f t="shared" si="5"/>
        <v>Forward</v>
      </c>
      <c r="BJ71" t="str">
        <f t="shared" si="6"/>
        <v>Good</v>
      </c>
      <c r="BL71" s="187">
        <f t="shared" ca="1" si="7"/>
        <v>45329</v>
      </c>
    </row>
    <row r="72" spans="1:64" x14ac:dyDescent="0.3">
      <c r="A72" t="str">
        <f>'Forward Ranks'!A72</f>
        <v>Carter Verhaeghe</v>
      </c>
      <c r="B72">
        <f>'Forward Ranks'!D72</f>
        <v>0</v>
      </c>
      <c r="C72" s="1">
        <f>'Forward Ranks'!I72</f>
        <v>0.96135265700483097</v>
      </c>
      <c r="D72" s="1">
        <f>'Forward Ranks'!J72</f>
        <v>0.96135265700483097</v>
      </c>
      <c r="E72" s="1">
        <f>'Forward Ranks'!K72</f>
        <v>0.91787439613526567</v>
      </c>
      <c r="F72" s="1">
        <f>'Forward Ranks'!L72</f>
        <v>0.94444444444444442</v>
      </c>
      <c r="G72">
        <f>'Forward Ranks'!N72</f>
        <v>0</v>
      </c>
      <c r="H72" s="1">
        <f>'Forward Ranks'!S72</f>
        <v>0.91062801932367154</v>
      </c>
      <c r="I72" s="1">
        <f>'Forward Ranks'!T72</f>
        <v>0.88164251207729472</v>
      </c>
      <c r="J72" s="1">
        <f>'Forward Ranks'!U72</f>
        <v>0.84057971014492749</v>
      </c>
      <c r="K72" s="1">
        <f>'Forward Ranks'!V72</f>
        <v>0.96376811594202894</v>
      </c>
      <c r="L72">
        <f>'Forward Ranks'!X72</f>
        <v>0</v>
      </c>
      <c r="M72" s="1">
        <f>'Forward Ranks'!AC72</f>
        <v>0.33091787439613529</v>
      </c>
      <c r="N72" s="1">
        <f>'Forward Ranks'!AD72</f>
        <v>0.47826086956521741</v>
      </c>
      <c r="O72" s="1">
        <f>'Forward Ranks'!AE72</f>
        <v>0.6908212560386473</v>
      </c>
      <c r="P72" s="1">
        <f>'Forward Ranks'!AF72</f>
        <v>0.63285024154589375</v>
      </c>
      <c r="Q72">
        <f>'Forward Ranks'!AH72</f>
        <v>0</v>
      </c>
      <c r="R72" s="1">
        <f>'Forward Ranks'!AM72</f>
        <v>0.91062801932367154</v>
      </c>
      <c r="S72" s="1">
        <f>'Forward Ranks'!AN72</f>
        <v>0.92753623188405798</v>
      </c>
      <c r="T72" s="1">
        <f>'Forward Ranks'!AO72</f>
        <v>0.96376811594202894</v>
      </c>
      <c r="U72" s="1">
        <f>'Forward Ranks'!AP72</f>
        <v>0.92995169082125606</v>
      </c>
      <c r="V72">
        <f>'Forward Ranks'!AR72</f>
        <v>0</v>
      </c>
      <c r="W72" s="1">
        <f>'Forward Ranks'!AW72</f>
        <v>2.4154589371980676E-2</v>
      </c>
      <c r="X72" s="1">
        <f>'Forward Ranks'!AX72</f>
        <v>0.1280193236714976</v>
      </c>
      <c r="Y72" s="1">
        <f>'Forward Ranks'!AY72</f>
        <v>0.40579710144927539</v>
      </c>
      <c r="Z72" s="1">
        <f>'Forward Ranks'!AZ72</f>
        <v>0.24637681159420291</v>
      </c>
      <c r="AA72">
        <f>'Forward Ranks'!BB72</f>
        <v>0</v>
      </c>
      <c r="AB72" s="1">
        <f>'Forward Ranks'!BG72</f>
        <v>0.82367149758454106</v>
      </c>
      <c r="AC72" s="1">
        <f>'Forward Ranks'!BH72</f>
        <v>0.85024154589371981</v>
      </c>
      <c r="AD72" s="1">
        <f>'Forward Ranks'!BI72</f>
        <v>0.68840579710144922</v>
      </c>
      <c r="AE72" s="1">
        <f>'Forward Ranks'!BJ72</f>
        <v>0.84299516908212557</v>
      </c>
      <c r="AF72">
        <f>'Forward Ranks'!BL72</f>
        <v>0</v>
      </c>
      <c r="AG72" s="1">
        <f>'Forward Ranks'!BQ72</f>
        <v>0.85024154589371981</v>
      </c>
      <c r="AH72" s="1">
        <f>'Forward Ranks'!BR72</f>
        <v>0.87681159420289856</v>
      </c>
      <c r="AI72" s="1">
        <f>'Forward Ranks'!BS72</f>
        <v>0.90338164251207731</v>
      </c>
      <c r="AJ72" s="1">
        <f>'Forward Ranks'!BT72</f>
        <v>0.92270531400966183</v>
      </c>
      <c r="AL72" s="2">
        <f>'Forward Ranks'!BX72</f>
        <v>0.86473429951690817</v>
      </c>
      <c r="AN72" t="str">
        <f>'Forward Ranks'!B72</f>
        <v>FLA</v>
      </c>
      <c r="AO72">
        <f>'F on ice'!E72</f>
        <v>47</v>
      </c>
      <c r="AP72" s="2">
        <f>'Impact Score Math'!E72</f>
        <v>0.90380761523046094</v>
      </c>
      <c r="AQ72">
        <f>'Impact Score Math'!G72</f>
        <v>49</v>
      </c>
      <c r="AT72" s="1">
        <f>'Forward Ranks'!CJ72</f>
        <v>0.56521739130434778</v>
      </c>
      <c r="AU72" s="1">
        <f>'Forward Ranks'!CK72</f>
        <v>0.10386473429951691</v>
      </c>
      <c r="AW72">
        <f>'Forward Ranks'!BC72</f>
        <v>13.730496453901001</v>
      </c>
      <c r="AY72">
        <v>72</v>
      </c>
      <c r="BA72" s="1">
        <f>'Impact Score Math'!S72</f>
        <v>0.97595190380761521</v>
      </c>
      <c r="BB72" s="1">
        <f>'Impact Score Math'!T72</f>
        <v>0.51503006012024044</v>
      </c>
      <c r="BD72">
        <f>'Forward Ranks'!CN72</f>
        <v>13</v>
      </c>
      <c r="BE72">
        <f>'Forward Ranks'!CO72</f>
        <v>16</v>
      </c>
      <c r="BF72">
        <f>'Forward Ranks'!CP72</f>
        <v>29</v>
      </c>
      <c r="BH72" t="str">
        <f t="shared" si="4"/>
        <v>13:44</v>
      </c>
      <c r="BI72" t="str">
        <f t="shared" si="5"/>
        <v>Forward</v>
      </c>
      <c r="BJ72" t="str">
        <f t="shared" si="6"/>
        <v>Elite</v>
      </c>
      <c r="BL72" s="187">
        <f t="shared" ca="1" si="7"/>
        <v>45329</v>
      </c>
    </row>
    <row r="73" spans="1:64" x14ac:dyDescent="0.3">
      <c r="A73" t="str">
        <f>'Forward Ranks'!A73</f>
        <v>Casey Cizikas</v>
      </c>
      <c r="B73">
        <f>'Forward Ranks'!D73</f>
        <v>0</v>
      </c>
      <c r="C73" s="1">
        <f>'Forward Ranks'!I73</f>
        <v>2.1739130434782608E-2</v>
      </c>
      <c r="D73" s="1">
        <f>'Forward Ranks'!J73</f>
        <v>0.3888888888888889</v>
      </c>
      <c r="E73" s="1">
        <f>'Forward Ranks'!K73</f>
        <v>0.10386473429951691</v>
      </c>
      <c r="F73" s="1">
        <f>'Forward Ranks'!L73</f>
        <v>0.13526570048309178</v>
      </c>
      <c r="G73">
        <f>'Forward Ranks'!N73</f>
        <v>0</v>
      </c>
      <c r="H73" s="1">
        <f>'Forward Ranks'!S73</f>
        <v>0.40579710144927539</v>
      </c>
      <c r="I73" s="1">
        <f>'Forward Ranks'!T73</f>
        <v>0.4251207729468599</v>
      </c>
      <c r="J73" s="1">
        <f>'Forward Ranks'!U73</f>
        <v>0.68357487922705318</v>
      </c>
      <c r="K73" s="1">
        <f>'Forward Ranks'!V73</f>
        <v>0.40579710144927539</v>
      </c>
      <c r="L73">
        <f>'Forward Ranks'!X73</f>
        <v>0</v>
      </c>
      <c r="M73" s="1">
        <f>'Forward Ranks'!AC73</f>
        <v>0.15942028985507245</v>
      </c>
      <c r="N73" s="1">
        <f>'Forward Ranks'!AD73</f>
        <v>0.26811594202898553</v>
      </c>
      <c r="O73" s="1">
        <f>'Forward Ranks'!AE73</f>
        <v>0.63526570048309183</v>
      </c>
      <c r="P73" s="1">
        <f>'Forward Ranks'!AF73</f>
        <v>0.41304347826086957</v>
      </c>
      <c r="Q73">
        <f>'Forward Ranks'!AH73</f>
        <v>0</v>
      </c>
      <c r="R73" s="1">
        <f>'Forward Ranks'!AM73</f>
        <v>1.932367149758454E-2</v>
      </c>
      <c r="S73" s="1">
        <f>'Forward Ranks'!AN73</f>
        <v>0.17632850241545894</v>
      </c>
      <c r="T73" s="1">
        <f>'Forward Ranks'!AO73</f>
        <v>0.12077294685990338</v>
      </c>
      <c r="U73" s="1">
        <f>'Forward Ranks'!AP73</f>
        <v>7.7294685990338161E-2</v>
      </c>
      <c r="V73">
        <f>'Forward Ranks'!AR73</f>
        <v>0</v>
      </c>
      <c r="W73" s="1">
        <f>'Forward Ranks'!AW73</f>
        <v>0.67149758454106279</v>
      </c>
      <c r="X73" s="1">
        <f>'Forward Ranks'!AX73</f>
        <v>0.73188405797101452</v>
      </c>
      <c r="Y73" s="1">
        <f>'Forward Ranks'!AY73</f>
        <v>0.67391304347826086</v>
      </c>
      <c r="Z73" s="1">
        <f>'Forward Ranks'!AZ73</f>
        <v>0.8091787439613527</v>
      </c>
      <c r="AA73">
        <f>'Forward Ranks'!BB73</f>
        <v>0</v>
      </c>
      <c r="AB73" s="1">
        <f>'Forward Ranks'!BG73</f>
        <v>0.26328502415458938</v>
      </c>
      <c r="AC73" s="1">
        <f>'Forward Ranks'!BH73</f>
        <v>1.6908212560386472E-2</v>
      </c>
      <c r="AD73" s="1">
        <f>'Forward Ranks'!BI73</f>
        <v>0.27053140096618356</v>
      </c>
      <c r="AE73" s="1">
        <f>'Forward Ranks'!BJ73</f>
        <v>0.54830917874396135</v>
      </c>
      <c r="AF73">
        <f>'Forward Ranks'!BL73</f>
        <v>0</v>
      </c>
      <c r="AG73" s="1">
        <f>'Forward Ranks'!BQ73</f>
        <v>1.6908212560386472E-2</v>
      </c>
      <c r="AH73" s="1">
        <f>'Forward Ranks'!BR73</f>
        <v>0.28019323671497587</v>
      </c>
      <c r="AI73" s="1">
        <f>'Forward Ranks'!BS73</f>
        <v>0.20531400966183574</v>
      </c>
      <c r="AJ73" s="1">
        <f>'Forward Ranks'!BT73</f>
        <v>0.15942028985507245</v>
      </c>
      <c r="AL73" s="2">
        <f>'Forward Ranks'!BX73</f>
        <v>8.6956521739130432E-2</v>
      </c>
      <c r="AN73" t="str">
        <f>'Forward Ranks'!B73</f>
        <v>NYI</v>
      </c>
      <c r="AO73">
        <f>'F on ice'!E73</f>
        <v>39</v>
      </c>
      <c r="AP73" s="2">
        <f>'Impact Score Math'!E73</f>
        <v>0.25851703406813625</v>
      </c>
      <c r="AQ73">
        <f>'Impact Score Math'!G73</f>
        <v>371</v>
      </c>
      <c r="AT73" s="1">
        <f>'Forward Ranks'!CJ73</f>
        <v>0.3188405797101449</v>
      </c>
      <c r="AU73" s="1">
        <f>'Forward Ranks'!CK73</f>
        <v>0.32125603864734298</v>
      </c>
      <c r="AW73">
        <f>'Forward Ranks'!BC73</f>
        <v>10.852991452991001</v>
      </c>
      <c r="AY73">
        <v>73</v>
      </c>
      <c r="BA73" s="1">
        <f>'Impact Score Math'!S73</f>
        <v>0.21042084168336672</v>
      </c>
      <c r="BB73" s="1">
        <f>'Impact Score Math'!T73</f>
        <v>0.53306613226452904</v>
      </c>
      <c r="BD73">
        <f>'Forward Ranks'!CN73</f>
        <v>4</v>
      </c>
      <c r="BE73">
        <f>'Forward Ranks'!CO73</f>
        <v>6</v>
      </c>
      <c r="BF73">
        <f>'Forward Ranks'!CP73</f>
        <v>10</v>
      </c>
      <c r="BH73" t="str">
        <f t="shared" si="4"/>
        <v>10:51</v>
      </c>
      <c r="BI73" t="str">
        <f t="shared" si="5"/>
        <v>Forward</v>
      </c>
      <c r="BJ73" t="str">
        <f t="shared" si="6"/>
        <v>Replacement Level</v>
      </c>
      <c r="BL73" s="187">
        <f t="shared" ca="1" si="7"/>
        <v>45329</v>
      </c>
    </row>
    <row r="74" spans="1:64" x14ac:dyDescent="0.3">
      <c r="A74" t="str">
        <f>'Forward Ranks'!A74</f>
        <v>Casey Mittelstadt</v>
      </c>
      <c r="B74">
        <f>'Forward Ranks'!D74</f>
        <v>0</v>
      </c>
      <c r="C74" s="1">
        <f>'Forward Ranks'!I74</f>
        <v>0.63526570048309183</v>
      </c>
      <c r="D74" s="1">
        <f>'Forward Ranks'!J74</f>
        <v>0.39855072463768115</v>
      </c>
      <c r="E74" s="1">
        <f>'Forward Ranks'!K74</f>
        <v>0.97342995169082125</v>
      </c>
      <c r="F74" s="1">
        <f>'Forward Ranks'!L74</f>
        <v>0.60386473429951693</v>
      </c>
      <c r="G74">
        <f>'Forward Ranks'!N74</f>
        <v>0</v>
      </c>
      <c r="H74" s="1">
        <f>'Forward Ranks'!S74</f>
        <v>0.63285024154589375</v>
      </c>
      <c r="I74" s="1">
        <f>'Forward Ranks'!T74</f>
        <v>0.96618357487922701</v>
      </c>
      <c r="J74" s="1">
        <f>'Forward Ranks'!U74</f>
        <v>0.91062801932367154</v>
      </c>
      <c r="K74" s="1">
        <f>'Forward Ranks'!V74</f>
        <v>0.90096618357487923</v>
      </c>
      <c r="L74">
        <f>'Forward Ranks'!X74</f>
        <v>0</v>
      </c>
      <c r="M74" s="1">
        <f>'Forward Ranks'!AC74</f>
        <v>0.82367149758454106</v>
      </c>
      <c r="N74" s="1">
        <f>'Forward Ranks'!AD74</f>
        <v>0.50966183574879231</v>
      </c>
      <c r="O74" s="1">
        <f>'Forward Ranks'!AE74</f>
        <v>0.21980676328502416</v>
      </c>
      <c r="P74" s="1">
        <f>'Forward Ranks'!AF74</f>
        <v>0.62560386473429952</v>
      </c>
      <c r="Q74">
        <f>'Forward Ranks'!AH74</f>
        <v>0</v>
      </c>
      <c r="R74" s="1">
        <f>'Forward Ranks'!AM74</f>
        <v>0.54830917874396135</v>
      </c>
      <c r="S74" s="1">
        <f>'Forward Ranks'!AN74</f>
        <v>0.38164251207729466</v>
      </c>
      <c r="T74" s="1">
        <f>'Forward Ranks'!AO74</f>
        <v>0.96618357487922701</v>
      </c>
      <c r="U74" s="1">
        <f>'Forward Ranks'!AP74</f>
        <v>0.58212560386473433</v>
      </c>
      <c r="V74">
        <f>'Forward Ranks'!AR74</f>
        <v>0</v>
      </c>
      <c r="W74" s="1">
        <f>'Forward Ranks'!AW74</f>
        <v>0.79951690821256038</v>
      </c>
      <c r="X74" s="1">
        <f>'Forward Ranks'!AX74</f>
        <v>0.70772946859903385</v>
      </c>
      <c r="Y74" s="1">
        <f>'Forward Ranks'!AY74</f>
        <v>0.18357487922705315</v>
      </c>
      <c r="Z74" s="1">
        <f>'Forward Ranks'!AZ74</f>
        <v>0.7657004830917874</v>
      </c>
      <c r="AA74">
        <f>'Forward Ranks'!BB74</f>
        <v>0</v>
      </c>
      <c r="AB74" s="1">
        <f>'Forward Ranks'!BG74</f>
        <v>0.92753623188405798</v>
      </c>
      <c r="AC74" s="1">
        <f>'Forward Ranks'!BH74</f>
        <v>0.7439613526570048</v>
      </c>
      <c r="AD74" s="1">
        <f>'Forward Ranks'!BI74</f>
        <v>0.97584541062801933</v>
      </c>
      <c r="AE74" s="1">
        <f>'Forward Ranks'!BJ74</f>
        <v>0.58695652173913049</v>
      </c>
      <c r="AF74">
        <f>'Forward Ranks'!BL74</f>
        <v>0</v>
      </c>
      <c r="AG74" s="1">
        <f>'Forward Ranks'!BQ74</f>
        <v>0.80193236714975846</v>
      </c>
      <c r="AH74" s="1">
        <f>'Forward Ranks'!BR74</f>
        <v>0.42028985507246375</v>
      </c>
      <c r="AI74" s="1">
        <f>'Forward Ranks'!BS74</f>
        <v>0.70531400966183577</v>
      </c>
      <c r="AJ74" s="1">
        <f>'Forward Ranks'!BT74</f>
        <v>0.66183574879227058</v>
      </c>
      <c r="AL74" s="2">
        <f>'Forward Ranks'!BX74</f>
        <v>0.85748792270531404</v>
      </c>
      <c r="AN74" t="str">
        <f>'Forward Ranks'!B74</f>
        <v>BUF</v>
      </c>
      <c r="AO74">
        <f>'F on ice'!E74</f>
        <v>48</v>
      </c>
      <c r="AP74" s="2">
        <f>'Impact Score Math'!E74</f>
        <v>0.93186372745490986</v>
      </c>
      <c r="AQ74">
        <f>'Impact Score Math'!G74</f>
        <v>35</v>
      </c>
      <c r="AT74" s="1">
        <f>'Forward Ranks'!CJ74</f>
        <v>0.60386473429951693</v>
      </c>
      <c r="AU74" s="1">
        <f>'Forward Ranks'!CK74</f>
        <v>9.420289855072464E-2</v>
      </c>
      <c r="AW74">
        <f>'Forward Ranks'!BC74</f>
        <v>14.548611111111001</v>
      </c>
      <c r="AY74">
        <v>74</v>
      </c>
      <c r="BA74" s="1">
        <f>'Impact Score Math'!S74</f>
        <v>0.81162324649298601</v>
      </c>
      <c r="BB74" s="1">
        <f>'Impact Score Math'!T74</f>
        <v>0.84569138276553102</v>
      </c>
      <c r="BD74">
        <f>'Forward Ranks'!CN74</f>
        <v>9</v>
      </c>
      <c r="BE74">
        <f>'Forward Ranks'!CO74</f>
        <v>20</v>
      </c>
      <c r="BF74">
        <f>'Forward Ranks'!CP74</f>
        <v>29</v>
      </c>
      <c r="BH74" t="str">
        <f t="shared" si="4"/>
        <v>14:33</v>
      </c>
      <c r="BI74" t="str">
        <f t="shared" si="5"/>
        <v>Forward</v>
      </c>
      <c r="BJ74" t="str">
        <f t="shared" si="6"/>
        <v>Elite</v>
      </c>
      <c r="BL74" s="187">
        <f t="shared" ca="1" si="7"/>
        <v>45329</v>
      </c>
    </row>
    <row r="75" spans="1:64" x14ac:dyDescent="0.3">
      <c r="A75" t="str">
        <f>'Forward Ranks'!A75</f>
        <v>Chandler Stephenson</v>
      </c>
      <c r="B75">
        <f>'Forward Ranks'!D75</f>
        <v>0</v>
      </c>
      <c r="C75" s="1">
        <f>'Forward Ranks'!I75</f>
        <v>0.39613526570048307</v>
      </c>
      <c r="D75" s="1">
        <f>'Forward Ranks'!J75</f>
        <v>0.29710144927536231</v>
      </c>
      <c r="E75" s="1">
        <f>'Forward Ranks'!K75</f>
        <v>0.41304347826086957</v>
      </c>
      <c r="F75" s="1">
        <f>'Forward Ranks'!L75</f>
        <v>0.28260869565217389</v>
      </c>
      <c r="G75">
        <f>'Forward Ranks'!N75</f>
        <v>0</v>
      </c>
      <c r="H75" s="1">
        <f>'Forward Ranks'!S75</f>
        <v>0.21980676328502416</v>
      </c>
      <c r="I75" s="1">
        <f>'Forward Ranks'!T75</f>
        <v>0.45169082125603865</v>
      </c>
      <c r="J75" s="1">
        <f>'Forward Ranks'!U75</f>
        <v>0.61352657004830913</v>
      </c>
      <c r="K75" s="1">
        <f>'Forward Ranks'!V75</f>
        <v>0.33333333333333331</v>
      </c>
      <c r="L75">
        <f>'Forward Ranks'!X75</f>
        <v>0</v>
      </c>
      <c r="M75" s="1">
        <f>'Forward Ranks'!AC75</f>
        <v>3.864734299516908E-2</v>
      </c>
      <c r="N75" s="1">
        <f>'Forward Ranks'!AD75</f>
        <v>1.4492753623188406E-2</v>
      </c>
      <c r="O75" s="1">
        <f>'Forward Ranks'!AE75</f>
        <v>0.50241545893719808</v>
      </c>
      <c r="P75" s="1">
        <f>'Forward Ranks'!AF75</f>
        <v>7.2463768115942032E-2</v>
      </c>
      <c r="Q75">
        <f>'Forward Ranks'!AH75</f>
        <v>0</v>
      </c>
      <c r="R75" s="1">
        <f>'Forward Ranks'!AM75</f>
        <v>0.4251207729468599</v>
      </c>
      <c r="S75" s="1">
        <f>'Forward Ranks'!AN75</f>
        <v>0.27053140096618356</v>
      </c>
      <c r="T75" s="1">
        <f>'Forward Ranks'!AO75</f>
        <v>0.33816425120772947</v>
      </c>
      <c r="U75" s="1">
        <f>'Forward Ranks'!AP75</f>
        <v>0.28743961352657005</v>
      </c>
      <c r="V75">
        <f>'Forward Ranks'!AR75</f>
        <v>0</v>
      </c>
      <c r="W75" s="1">
        <f>'Forward Ranks'!AW75</f>
        <v>1.6908212560386472E-2</v>
      </c>
      <c r="X75" s="1">
        <f>'Forward Ranks'!AX75</f>
        <v>2.4154589371980675E-3</v>
      </c>
      <c r="Y75" s="1">
        <f>'Forward Ranks'!AY75</f>
        <v>0.28502415458937197</v>
      </c>
      <c r="Z75" s="1">
        <f>'Forward Ranks'!AZ75</f>
        <v>1.932367149758454E-2</v>
      </c>
      <c r="AA75">
        <f>'Forward Ranks'!BB75</f>
        <v>0</v>
      </c>
      <c r="AB75" s="1">
        <f>'Forward Ranks'!BG75</f>
        <v>0.56521739130434778</v>
      </c>
      <c r="AC75" s="1">
        <f>'Forward Ranks'!BH75</f>
        <v>0.66425120772946855</v>
      </c>
      <c r="AD75" s="1">
        <f>'Forward Ranks'!BI75</f>
        <v>0.36473429951690822</v>
      </c>
      <c r="AE75" s="1">
        <f>'Forward Ranks'!BJ75</f>
        <v>0.54830917874396135</v>
      </c>
      <c r="AF75">
        <f>'Forward Ranks'!BL75</f>
        <v>0</v>
      </c>
      <c r="AG75" s="1">
        <f>'Forward Ranks'!BQ75</f>
        <v>0.14734299516908211</v>
      </c>
      <c r="AH75" s="1">
        <f>'Forward Ranks'!BR75</f>
        <v>6.280193236714976E-2</v>
      </c>
      <c r="AI75" s="1">
        <f>'Forward Ranks'!BS75</f>
        <v>0.41062801932367149</v>
      </c>
      <c r="AJ75" s="1">
        <f>'Forward Ranks'!BT75</f>
        <v>0.11352657004830918</v>
      </c>
      <c r="AL75" s="2">
        <f>'Forward Ranks'!BX75</f>
        <v>7.7294685990338161E-2</v>
      </c>
      <c r="AN75" t="str">
        <f>'Forward Ranks'!B75</f>
        <v>VGK</v>
      </c>
      <c r="AO75">
        <f>'F on ice'!E75</f>
        <v>44</v>
      </c>
      <c r="AP75" s="2">
        <f>'Impact Score Math'!E75</f>
        <v>0.27655310621242485</v>
      </c>
      <c r="AQ75">
        <f>'Impact Score Math'!G75</f>
        <v>362</v>
      </c>
      <c r="AT75" s="1">
        <f>'Forward Ranks'!CJ75</f>
        <v>0.7657004830917874</v>
      </c>
      <c r="AU75" s="1">
        <f>'Forward Ranks'!CK75</f>
        <v>0.70531400966183577</v>
      </c>
      <c r="AW75">
        <f>'Forward Ranks'!BC75</f>
        <v>12.608712121211999</v>
      </c>
      <c r="AY75">
        <v>75</v>
      </c>
      <c r="BA75" s="1">
        <f>'Impact Score Math'!S75</f>
        <v>0.43286573146292584</v>
      </c>
      <c r="BB75" s="1">
        <f>'Impact Score Math'!T75</f>
        <v>0.19238476953907815</v>
      </c>
      <c r="BD75">
        <f>'Forward Ranks'!CN75</f>
        <v>4</v>
      </c>
      <c r="BE75">
        <f>'Forward Ranks'!CO75</f>
        <v>8</v>
      </c>
      <c r="BF75">
        <f>'Forward Ranks'!CP75</f>
        <v>12</v>
      </c>
      <c r="BH75" t="str">
        <f t="shared" si="4"/>
        <v>12:37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45329</v>
      </c>
    </row>
    <row r="76" spans="1:64" x14ac:dyDescent="0.3">
      <c r="A76" t="str">
        <f>'Forward Ranks'!A76</f>
        <v>Charlie Coyle</v>
      </c>
      <c r="B76">
        <f>'Forward Ranks'!D76</f>
        <v>0</v>
      </c>
      <c r="C76" s="1">
        <f>'Forward Ranks'!I76</f>
        <v>0.40338164251207731</v>
      </c>
      <c r="D76" s="1">
        <f>'Forward Ranks'!J76</f>
        <v>0.87922705314009664</v>
      </c>
      <c r="E76" s="1">
        <f>'Forward Ranks'!K76</f>
        <v>0.78260869565217395</v>
      </c>
      <c r="F76" s="1">
        <f>'Forward Ranks'!L76</f>
        <v>0.6280193236714976</v>
      </c>
      <c r="G76">
        <f>'Forward Ranks'!N76</f>
        <v>0</v>
      </c>
      <c r="H76" s="1">
        <f>'Forward Ranks'!S76</f>
        <v>0.85507246376811596</v>
      </c>
      <c r="I76" s="1">
        <f>'Forward Ranks'!T76</f>
        <v>0.95893719806763289</v>
      </c>
      <c r="J76" s="1">
        <f>'Forward Ranks'!U76</f>
        <v>0.66666666666666663</v>
      </c>
      <c r="K76" s="1">
        <f>'Forward Ranks'!V76</f>
        <v>0.97826086956521741</v>
      </c>
      <c r="L76">
        <f>'Forward Ranks'!X76</f>
        <v>0</v>
      </c>
      <c r="M76" s="1">
        <f>'Forward Ranks'!AC76</f>
        <v>0.21739130434782608</v>
      </c>
      <c r="N76" s="1">
        <f>'Forward Ranks'!AD76</f>
        <v>0.24879227053140096</v>
      </c>
      <c r="O76" s="1">
        <f>'Forward Ranks'!AE76</f>
        <v>0.76328502415458932</v>
      </c>
      <c r="P76" s="1">
        <f>'Forward Ranks'!AF76</f>
        <v>0.27777777777777779</v>
      </c>
      <c r="Q76">
        <f>'Forward Ranks'!AH76</f>
        <v>0</v>
      </c>
      <c r="R76" s="1">
        <f>'Forward Ranks'!AM76</f>
        <v>0.4420289855072464</v>
      </c>
      <c r="S76" s="1">
        <f>'Forward Ranks'!AN76</f>
        <v>0.88164251207729472</v>
      </c>
      <c r="T76" s="1">
        <f>'Forward Ranks'!AO76</f>
        <v>0.69806763285024154</v>
      </c>
      <c r="U76" s="1">
        <f>'Forward Ranks'!AP76</f>
        <v>0.606280193236715</v>
      </c>
      <c r="V76">
        <f>'Forward Ranks'!AR76</f>
        <v>0</v>
      </c>
      <c r="W76" s="1">
        <f>'Forward Ranks'!AW76</f>
        <v>0.29951690821256038</v>
      </c>
      <c r="X76" s="1">
        <f>'Forward Ranks'!AX76</f>
        <v>0.18357487922705315</v>
      </c>
      <c r="Y76" s="1">
        <f>'Forward Ranks'!AY76</f>
        <v>0.48309178743961351</v>
      </c>
      <c r="Z76" s="1">
        <f>'Forward Ranks'!AZ76</f>
        <v>0.17874396135265699</v>
      </c>
      <c r="AA76">
        <f>'Forward Ranks'!BB76</f>
        <v>0</v>
      </c>
      <c r="AB76" s="1">
        <f>'Forward Ranks'!BG76</f>
        <v>0.54830917874396135</v>
      </c>
      <c r="AC76" s="1">
        <f>'Forward Ranks'!BH76</f>
        <v>0.16666666666666666</v>
      </c>
      <c r="AD76" s="1">
        <f>'Forward Ranks'!BI76</f>
        <v>0.85024154589371981</v>
      </c>
      <c r="AE76" s="1">
        <f>'Forward Ranks'!BJ76</f>
        <v>0.90579710144927539</v>
      </c>
      <c r="AF76">
        <f>'Forward Ranks'!BL76</f>
        <v>0</v>
      </c>
      <c r="AG76" s="1">
        <f>'Forward Ranks'!BQ76</f>
        <v>0.28260869565217389</v>
      </c>
      <c r="AH76" s="1">
        <f>'Forward Ranks'!BR76</f>
        <v>0.64734299516908211</v>
      </c>
      <c r="AI76" s="1">
        <f>'Forward Ranks'!BS76</f>
        <v>0.8719806763285024</v>
      </c>
      <c r="AJ76" s="1">
        <f>'Forward Ranks'!BT76</f>
        <v>0.43236714975845408</v>
      </c>
      <c r="AL76" s="2">
        <f>'Forward Ranks'!BX76</f>
        <v>0.50966183574879231</v>
      </c>
      <c r="AN76" t="str">
        <f>'Forward Ranks'!B76</f>
        <v>BOS</v>
      </c>
      <c r="AO76">
        <f>'F on ice'!E76</f>
        <v>48</v>
      </c>
      <c r="AP76" s="2">
        <f>'Impact Score Math'!E76</f>
        <v>0.62525050100200397</v>
      </c>
      <c r="AQ76">
        <f>'Impact Score Math'!G76</f>
        <v>188</v>
      </c>
      <c r="AT76" s="1">
        <f>'Forward Ranks'!CJ76</f>
        <v>0.3140096618357488</v>
      </c>
      <c r="AU76" s="1">
        <f>'Forward Ranks'!CK76</f>
        <v>0.70531400966183577</v>
      </c>
      <c r="AW76">
        <f>'Forward Ranks'!BC76</f>
        <v>12.560763888888999</v>
      </c>
      <c r="AY76">
        <v>76</v>
      </c>
      <c r="BA76" s="1">
        <f>'Impact Score Math'!S76</f>
        <v>0.69739478957915835</v>
      </c>
      <c r="BB76" s="1">
        <f>'Impact Score Math'!T76</f>
        <v>0.31462925851703405</v>
      </c>
      <c r="BD76">
        <f>'Forward Ranks'!CN76</f>
        <v>11</v>
      </c>
      <c r="BE76">
        <f>'Forward Ranks'!CO76</f>
        <v>17</v>
      </c>
      <c r="BF76">
        <f>'Forward Ranks'!CP76</f>
        <v>28</v>
      </c>
      <c r="BH76" t="str">
        <f t="shared" si="4"/>
        <v>12:34</v>
      </c>
      <c r="BI76" t="str">
        <f t="shared" si="5"/>
        <v>Forward</v>
      </c>
      <c r="BJ76" t="str">
        <f t="shared" si="6"/>
        <v>Good</v>
      </c>
      <c r="BL76" s="187">
        <f t="shared" ca="1" si="7"/>
        <v>45329</v>
      </c>
    </row>
    <row r="77" spans="1:64" x14ac:dyDescent="0.3">
      <c r="A77" t="str">
        <f>'Forward Ranks'!A77</f>
        <v>Chris Kreider</v>
      </c>
      <c r="B77">
        <f>'Forward Ranks'!D77</f>
        <v>0</v>
      </c>
      <c r="C77" s="1">
        <f>'Forward Ranks'!I77</f>
        <v>0.63285024154589375</v>
      </c>
      <c r="D77" s="1">
        <f>'Forward Ranks'!J77</f>
        <v>0.6811594202898551</v>
      </c>
      <c r="E77" s="1">
        <f>'Forward Ranks'!K77</f>
        <v>0.81400966183574874</v>
      </c>
      <c r="F77" s="1">
        <f>'Forward Ranks'!L77</f>
        <v>0.46376811594202899</v>
      </c>
      <c r="G77">
        <f>'Forward Ranks'!N77</f>
        <v>0</v>
      </c>
      <c r="H77" s="1">
        <f>'Forward Ranks'!S77</f>
        <v>0.82608695652173914</v>
      </c>
      <c r="I77" s="1">
        <f>'Forward Ranks'!T77</f>
        <v>0.50724637681159424</v>
      </c>
      <c r="J77" s="1">
        <f>'Forward Ranks'!U77</f>
        <v>0.22946859903381642</v>
      </c>
      <c r="K77" s="1">
        <f>'Forward Ranks'!V77</f>
        <v>0.69565217391304346</v>
      </c>
      <c r="L77">
        <f>'Forward Ranks'!X77</f>
        <v>0</v>
      </c>
      <c r="M77" s="1">
        <f>'Forward Ranks'!AC77</f>
        <v>0.71014492753623193</v>
      </c>
      <c r="N77" s="1">
        <f>'Forward Ranks'!AD77</f>
        <v>0.45652173913043476</v>
      </c>
      <c r="O77" s="1">
        <f>'Forward Ranks'!AE77</f>
        <v>0.6908212560386473</v>
      </c>
      <c r="P77" s="1">
        <f>'Forward Ranks'!AF77</f>
        <v>0.65458937198067635</v>
      </c>
      <c r="Q77">
        <f>'Forward Ranks'!AH77</f>
        <v>0</v>
      </c>
      <c r="R77" s="1">
        <f>'Forward Ranks'!AM77</f>
        <v>0.56763285024154586</v>
      </c>
      <c r="S77" s="1">
        <f>'Forward Ranks'!AN77</f>
        <v>0.6376811594202898</v>
      </c>
      <c r="T77" s="1">
        <f>'Forward Ranks'!AO77</f>
        <v>0.86714975845410625</v>
      </c>
      <c r="U77" s="1">
        <f>'Forward Ranks'!AP77</f>
        <v>0.39130434782608697</v>
      </c>
      <c r="V77">
        <f>'Forward Ranks'!AR77</f>
        <v>0</v>
      </c>
      <c r="W77" s="1">
        <f>'Forward Ranks'!AW77</f>
        <v>0.63285024154589375</v>
      </c>
      <c r="X77" s="1">
        <f>'Forward Ranks'!AX77</f>
        <v>0.46135265700483091</v>
      </c>
      <c r="Y77" s="1">
        <f>'Forward Ranks'!AY77</f>
        <v>0.78260869565217395</v>
      </c>
      <c r="Z77" s="1">
        <f>'Forward Ranks'!AZ77</f>
        <v>0.71497584541062797</v>
      </c>
      <c r="AA77">
        <f>'Forward Ranks'!BB77</f>
        <v>0</v>
      </c>
      <c r="AB77" s="1">
        <f>'Forward Ranks'!BG77</f>
        <v>0.53864734299516903</v>
      </c>
      <c r="AC77" s="1">
        <f>'Forward Ranks'!BH77</f>
        <v>0.76328502415458932</v>
      </c>
      <c r="AD77" s="1">
        <f>'Forward Ranks'!BI77</f>
        <v>0.80193236714975846</v>
      </c>
      <c r="AE77" s="1">
        <f>'Forward Ranks'!BJ77</f>
        <v>0.8091787439613527</v>
      </c>
      <c r="AF77">
        <f>'Forward Ranks'!BL77</f>
        <v>0</v>
      </c>
      <c r="AG77" s="1">
        <f>'Forward Ranks'!BQ77</f>
        <v>0.6908212560386473</v>
      </c>
      <c r="AH77" s="1">
        <f>'Forward Ranks'!BR77</f>
        <v>0.59903381642512077</v>
      </c>
      <c r="AI77" s="1">
        <f>'Forward Ranks'!BS77</f>
        <v>0.82367149758454106</v>
      </c>
      <c r="AJ77" s="1">
        <f>'Forward Ranks'!BT77</f>
        <v>0.57246376811594202</v>
      </c>
      <c r="AL77" s="2">
        <f>'Forward Ranks'!BX77</f>
        <v>0.69565217391304346</v>
      </c>
      <c r="AN77" t="str">
        <f>'Forward Ranks'!B77</f>
        <v>NYR</v>
      </c>
      <c r="AO77">
        <f>'F on ice'!E77</f>
        <v>47</v>
      </c>
      <c r="AP77" s="2">
        <f>'Impact Score Math'!E77</f>
        <v>0.74549098196392782</v>
      </c>
      <c r="AQ77">
        <f>'Impact Score Math'!G77</f>
        <v>128</v>
      </c>
      <c r="AT77" s="1">
        <f>'Forward Ranks'!CJ77</f>
        <v>0.51449275362318836</v>
      </c>
      <c r="AU77" s="1">
        <f>'Forward Ranks'!CK77</f>
        <v>0.32125603864734298</v>
      </c>
      <c r="AW77">
        <f>'Forward Ranks'!BC77</f>
        <v>12.517375886525</v>
      </c>
      <c r="AY77">
        <v>77</v>
      </c>
      <c r="BA77" s="1">
        <f>'Impact Score Math'!S77</f>
        <v>0.66332665330661322</v>
      </c>
      <c r="BB77" s="1">
        <f>'Impact Score Math'!T77</f>
        <v>0.78757515030060121</v>
      </c>
      <c r="BD77">
        <f>'Forward Ranks'!CN77</f>
        <v>10</v>
      </c>
      <c r="BE77">
        <f>'Forward Ranks'!CO77</f>
        <v>9</v>
      </c>
      <c r="BF77">
        <f>'Forward Ranks'!CP77</f>
        <v>19</v>
      </c>
      <c r="BH77" t="str">
        <f t="shared" si="4"/>
        <v>12:31</v>
      </c>
      <c r="BI77" t="str">
        <f t="shared" si="5"/>
        <v>Forward</v>
      </c>
      <c r="BJ77" t="str">
        <f t="shared" si="6"/>
        <v>Good</v>
      </c>
      <c r="BL77" s="187">
        <f t="shared" ca="1" si="7"/>
        <v>45329</v>
      </c>
    </row>
    <row r="78" spans="1:64" x14ac:dyDescent="0.3">
      <c r="A78" t="str">
        <f>'Forward Ranks'!A78</f>
        <v>Chris Tierney</v>
      </c>
      <c r="B78">
        <f>'Forward Ranks'!D78</f>
        <v>0</v>
      </c>
      <c r="C78" s="1">
        <f>'Forward Ranks'!I78</f>
        <v>0.11594202898550725</v>
      </c>
      <c r="D78" s="1">
        <f>'Forward Ranks'!J78</f>
        <v>3.864734299516908E-2</v>
      </c>
      <c r="E78" s="1">
        <f>'Forward Ranks'!K78</f>
        <v>0.26811594202898553</v>
      </c>
      <c r="F78" s="1">
        <f>'Forward Ranks'!L78</f>
        <v>6.5217391304347824E-2</v>
      </c>
      <c r="G78">
        <f>'Forward Ranks'!N78</f>
        <v>0</v>
      </c>
      <c r="H78" s="1">
        <f>'Forward Ranks'!S78</f>
        <v>2.4154589371980675E-3</v>
      </c>
      <c r="I78" s="1">
        <f>'Forward Ranks'!T78</f>
        <v>0.68599033816425126</v>
      </c>
      <c r="J78" s="1">
        <f>'Forward Ranks'!U78</f>
        <v>0.54830917874396135</v>
      </c>
      <c r="K78" s="1">
        <f>'Forward Ranks'!V78</f>
        <v>0.20048309178743962</v>
      </c>
      <c r="L78">
        <f>'Forward Ranks'!X78</f>
        <v>0</v>
      </c>
      <c r="M78" s="1">
        <f>'Forward Ranks'!AC78</f>
        <v>0.87681159420289856</v>
      </c>
      <c r="N78" s="1">
        <f>'Forward Ranks'!AD78</f>
        <v>0.92753623188405798</v>
      </c>
      <c r="O78" s="1">
        <f>'Forward Ranks'!AE78</f>
        <v>0.63526570048309183</v>
      </c>
      <c r="P78" s="1">
        <f>'Forward Ranks'!AF78</f>
        <v>0.90579710144927539</v>
      </c>
      <c r="Q78">
        <f>'Forward Ranks'!AH78</f>
        <v>0</v>
      </c>
      <c r="R78" s="1">
        <f>'Forward Ranks'!AM78</f>
        <v>5.5555555555555552E-2</v>
      </c>
      <c r="S78" s="1">
        <f>'Forward Ranks'!AN78</f>
        <v>1.6908212560386472E-2</v>
      </c>
      <c r="T78" s="1">
        <f>'Forward Ranks'!AO78</f>
        <v>0.1280193236714976</v>
      </c>
      <c r="U78" s="1">
        <f>'Forward Ranks'!AP78</f>
        <v>2.4154589371980676E-2</v>
      </c>
      <c r="V78">
        <f>'Forward Ranks'!AR78</f>
        <v>0</v>
      </c>
      <c r="W78" s="1">
        <f>'Forward Ranks'!AW78</f>
        <v>0.84782608695652173</v>
      </c>
      <c r="X78" s="1">
        <f>'Forward Ranks'!AX78</f>
        <v>0.97342995169082125</v>
      </c>
      <c r="Y78" s="1">
        <f>'Forward Ranks'!AY78</f>
        <v>0.72705314009661837</v>
      </c>
      <c r="Z78" s="1">
        <f>'Forward Ranks'!AZ78</f>
        <v>0.91787439613526567</v>
      </c>
      <c r="AA78">
        <f>'Forward Ranks'!BB78</f>
        <v>0</v>
      </c>
      <c r="AB78" s="1">
        <f>'Forward Ranks'!BG78</f>
        <v>2.4154589371980676E-2</v>
      </c>
      <c r="AC78" s="1">
        <f>'Forward Ranks'!BH78</f>
        <v>0.24879227053140096</v>
      </c>
      <c r="AD78" s="1">
        <f>'Forward Ranks'!BI78</f>
        <v>0.39130434782608697</v>
      </c>
      <c r="AE78" s="1">
        <f>'Forward Ranks'!BJ78</f>
        <v>0.28502415458937197</v>
      </c>
      <c r="AF78">
        <f>'Forward Ranks'!BL78</f>
        <v>0</v>
      </c>
      <c r="AG78" s="1">
        <f>'Forward Ranks'!BQ78</f>
        <v>0.39371980676328505</v>
      </c>
      <c r="AH78" s="1">
        <f>'Forward Ranks'!BR78</f>
        <v>0.2922705314009662</v>
      </c>
      <c r="AI78" s="1">
        <f>'Forward Ranks'!BS78</f>
        <v>0.37439613526570048</v>
      </c>
      <c r="AJ78" s="1">
        <f>'Forward Ranks'!BT78</f>
        <v>0.37439613526570048</v>
      </c>
      <c r="AL78" s="2">
        <f>'Forward Ranks'!BX78</f>
        <v>0.27536231884057971</v>
      </c>
      <c r="AN78" t="str">
        <f>'Forward Ranks'!B78</f>
        <v>N.J</v>
      </c>
      <c r="AO78">
        <f>'F on ice'!E78</f>
        <v>26</v>
      </c>
      <c r="AP78" s="2">
        <f>'Impact Score Math'!E78</f>
        <v>0.30460921843687377</v>
      </c>
      <c r="AQ78">
        <f>'Impact Score Math'!G78</f>
        <v>348</v>
      </c>
      <c r="AT78" s="1">
        <f>'Forward Ranks'!CJ78</f>
        <v>0.88888888888888884</v>
      </c>
      <c r="AU78" s="1">
        <f>'Forward Ranks'!CK78</f>
        <v>5.5555555555555552E-2</v>
      </c>
      <c r="AW78">
        <f>'Forward Ranks'!BC78</f>
        <v>8.1371794871795</v>
      </c>
      <c r="AY78">
        <v>78</v>
      </c>
      <c r="BA78" s="1">
        <f>'Impact Score Math'!S78</f>
        <v>0.20841683366733466</v>
      </c>
      <c r="BB78" s="1">
        <f>'Impact Score Math'!T78</f>
        <v>0.91382765531062127</v>
      </c>
      <c r="BD78">
        <f>'Forward Ranks'!CN78</f>
        <v>0</v>
      </c>
      <c r="BE78">
        <f>'Forward Ranks'!CO78</f>
        <v>4</v>
      </c>
      <c r="BF78">
        <f>'Forward Ranks'!CP78</f>
        <v>4</v>
      </c>
      <c r="BH78" t="str">
        <f t="shared" si="4"/>
        <v>08:08</v>
      </c>
      <c r="BI78" t="str">
        <f t="shared" si="5"/>
        <v>Forward</v>
      </c>
      <c r="BJ78" t="str">
        <f t="shared" si="6"/>
        <v>Below Average</v>
      </c>
      <c r="BL78" s="187">
        <f t="shared" ca="1" si="7"/>
        <v>45329</v>
      </c>
    </row>
    <row r="79" spans="1:64" x14ac:dyDescent="0.3">
      <c r="A79" t="str">
        <f>'Forward Ranks'!A79</f>
        <v>Christian Dvorak</v>
      </c>
      <c r="B79">
        <f>'Forward Ranks'!D79</f>
        <v>0</v>
      </c>
      <c r="C79" s="1">
        <f>'Forward Ranks'!I79</f>
        <v>0.21014492753623187</v>
      </c>
      <c r="D79" s="1">
        <f>'Forward Ranks'!J79</f>
        <v>0.606280193236715</v>
      </c>
      <c r="E79" s="1">
        <f>'Forward Ranks'!K79</f>
        <v>7.4879227053140096E-2</v>
      </c>
      <c r="F79" s="1">
        <f>'Forward Ranks'!L79</f>
        <v>0.38164251207729466</v>
      </c>
      <c r="G79">
        <f>'Forward Ranks'!N79</f>
        <v>0</v>
      </c>
      <c r="H79" s="1">
        <f>'Forward Ranks'!S79</f>
        <v>4.8309178743961352E-2</v>
      </c>
      <c r="I79" s="1">
        <f>'Forward Ranks'!T79</f>
        <v>0.33574879227053139</v>
      </c>
      <c r="J79" s="1">
        <f>'Forward Ranks'!U79</f>
        <v>0.53381642512077299</v>
      </c>
      <c r="K79" s="1">
        <f>'Forward Ranks'!V79</f>
        <v>0.12077294685990338</v>
      </c>
      <c r="L79">
        <f>'Forward Ranks'!X79</f>
        <v>0</v>
      </c>
      <c r="M79" s="1">
        <f>'Forward Ranks'!AC79</f>
        <v>0.18840579710144928</v>
      </c>
      <c r="N79" s="1">
        <f>'Forward Ranks'!AD79</f>
        <v>8.2125603864734303E-2</v>
      </c>
      <c r="O79" s="1">
        <f>'Forward Ranks'!AE79</f>
        <v>0.55072463768115942</v>
      </c>
      <c r="P79" s="1">
        <f>'Forward Ranks'!AF79</f>
        <v>0.14975845410628019</v>
      </c>
      <c r="Q79">
        <f>'Forward Ranks'!AH79</f>
        <v>0</v>
      </c>
      <c r="R79" s="1">
        <f>'Forward Ranks'!AM79</f>
        <v>0.31159420289855072</v>
      </c>
      <c r="S79" s="1">
        <f>'Forward Ranks'!AN79</f>
        <v>0.68357487922705318</v>
      </c>
      <c r="T79" s="1">
        <f>'Forward Ranks'!AO79</f>
        <v>0.18357487922705315</v>
      </c>
      <c r="U79" s="1">
        <f>'Forward Ranks'!AP79</f>
        <v>0.49516908212560384</v>
      </c>
      <c r="V79">
        <f>'Forward Ranks'!AR79</f>
        <v>0</v>
      </c>
      <c r="W79" s="1">
        <f>'Forward Ranks'!AW79</f>
        <v>0.27536231884057971</v>
      </c>
      <c r="X79" s="1">
        <f>'Forward Ranks'!AX79</f>
        <v>0.12318840579710146</v>
      </c>
      <c r="Y79" s="1">
        <f>'Forward Ranks'!AY79</f>
        <v>0.62560386473429952</v>
      </c>
      <c r="Z79" s="1">
        <f>'Forward Ranks'!AZ79</f>
        <v>0.31642512077294688</v>
      </c>
      <c r="AA79">
        <f>'Forward Ranks'!BB79</f>
        <v>0</v>
      </c>
      <c r="AB79" s="1">
        <f>'Forward Ranks'!BG79</f>
        <v>0.65458937198067635</v>
      </c>
      <c r="AC79" s="1">
        <f>'Forward Ranks'!BH79</f>
        <v>0.30193236714975846</v>
      </c>
      <c r="AD79" s="1">
        <f>'Forward Ranks'!BI79</f>
        <v>9.6618357487922704E-2</v>
      </c>
      <c r="AE79" s="1">
        <f>'Forward Ranks'!BJ79</f>
        <v>0.27294685990338163</v>
      </c>
      <c r="AF79">
        <f>'Forward Ranks'!BL79</f>
        <v>0</v>
      </c>
      <c r="AG79" s="1">
        <f>'Forward Ranks'!BQ79</f>
        <v>0.17391304347826086</v>
      </c>
      <c r="AH79" s="1">
        <f>'Forward Ranks'!BR79</f>
        <v>0.25120772946859904</v>
      </c>
      <c r="AI79" s="1">
        <f>'Forward Ranks'!BS79</f>
        <v>0.16183574879227053</v>
      </c>
      <c r="AJ79" s="1">
        <f>'Forward Ranks'!BT79</f>
        <v>0.22705314009661837</v>
      </c>
      <c r="AL79" s="2">
        <f>'Forward Ranks'!BX79</f>
        <v>0.1280193236714976</v>
      </c>
      <c r="AN79" t="str">
        <f>'Forward Ranks'!B79</f>
        <v>MTL</v>
      </c>
      <c r="AO79">
        <f>'F on ice'!E79</f>
        <v>25</v>
      </c>
      <c r="AP79" s="2">
        <f>'Impact Score Math'!E79</f>
        <v>0.33867735470941884</v>
      </c>
      <c r="AQ79">
        <f>'Impact Score Math'!G79</f>
        <v>331</v>
      </c>
      <c r="AT79" s="1">
        <f>'Forward Ranks'!CJ79</f>
        <v>0.81642512077294682</v>
      </c>
      <c r="AU79" s="1">
        <f>'Forward Ranks'!CK79</f>
        <v>2.4154589371980676E-2</v>
      </c>
      <c r="AW79">
        <f>'Forward Ranks'!BC79</f>
        <v>12.932</v>
      </c>
      <c r="AY79">
        <v>79</v>
      </c>
      <c r="BA79" s="1">
        <f>'Impact Score Math'!S79</f>
        <v>0.38076152304609218</v>
      </c>
      <c r="BB79" s="1">
        <f>'Impact Score Math'!T79</f>
        <v>0.31663326653306612</v>
      </c>
      <c r="BD79">
        <f>'Forward Ranks'!CN79</f>
        <v>1</v>
      </c>
      <c r="BE79">
        <f>'Forward Ranks'!CO79</f>
        <v>4</v>
      </c>
      <c r="BF79">
        <f>'Forward Ranks'!CP79</f>
        <v>5</v>
      </c>
      <c r="BH79" t="str">
        <f t="shared" si="4"/>
        <v>12:56</v>
      </c>
      <c r="BI79" t="str">
        <f t="shared" si="5"/>
        <v>Forward</v>
      </c>
      <c r="BJ79" t="str">
        <f t="shared" si="6"/>
        <v>Below Average</v>
      </c>
      <c r="BL79" s="187">
        <f t="shared" ca="1" si="7"/>
        <v>45329</v>
      </c>
    </row>
    <row r="80" spans="1:64" x14ac:dyDescent="0.3">
      <c r="A80" t="str">
        <f>'Forward Ranks'!A80</f>
        <v>Christian Fischer</v>
      </c>
      <c r="B80">
        <f>'Forward Ranks'!D80</f>
        <v>0</v>
      </c>
      <c r="C80" s="1">
        <f>'Forward Ranks'!I80</f>
        <v>0.21014492753623187</v>
      </c>
      <c r="D80" s="1">
        <f>'Forward Ranks'!J80</f>
        <v>0.30434782608695654</v>
      </c>
      <c r="E80" s="1">
        <f>'Forward Ranks'!K80</f>
        <v>0.34782608695652173</v>
      </c>
      <c r="F80" s="1">
        <f>'Forward Ranks'!L80</f>
        <v>0.23671497584541062</v>
      </c>
      <c r="G80">
        <f>'Forward Ranks'!N80</f>
        <v>0</v>
      </c>
      <c r="H80" s="1">
        <f>'Forward Ranks'!S80</f>
        <v>2.6570048309178744E-2</v>
      </c>
      <c r="I80" s="1">
        <f>'Forward Ranks'!T80</f>
        <v>0.51207729468599039</v>
      </c>
      <c r="J80" s="1">
        <f>'Forward Ranks'!U80</f>
        <v>0.48550724637681159</v>
      </c>
      <c r="K80" s="1">
        <f>'Forward Ranks'!V80</f>
        <v>0.16666666666666666</v>
      </c>
      <c r="L80">
        <f>'Forward Ranks'!X80</f>
        <v>0</v>
      </c>
      <c r="M80" s="1">
        <f>'Forward Ranks'!AC80</f>
        <v>0.41545893719806765</v>
      </c>
      <c r="N80" s="1">
        <f>'Forward Ranks'!AD80</f>
        <v>0.77053140096618356</v>
      </c>
      <c r="O80" s="1">
        <f>'Forward Ranks'!AE80</f>
        <v>0.93236714975845414</v>
      </c>
      <c r="P80" s="1">
        <f>'Forward Ranks'!AF80</f>
        <v>0.85024154589371981</v>
      </c>
      <c r="Q80">
        <f>'Forward Ranks'!AH80</f>
        <v>0</v>
      </c>
      <c r="R80" s="1">
        <f>'Forward Ranks'!AM80</f>
        <v>0.53623188405797106</v>
      </c>
      <c r="S80" s="1">
        <f>'Forward Ranks'!AN80</f>
        <v>0.7560386473429952</v>
      </c>
      <c r="T80" s="1">
        <f>'Forward Ranks'!AO80</f>
        <v>0.20048309178743962</v>
      </c>
      <c r="U80" s="1">
        <f>'Forward Ranks'!AP80</f>
        <v>0.51207729468599039</v>
      </c>
      <c r="V80">
        <f>'Forward Ranks'!AR80</f>
        <v>0</v>
      </c>
      <c r="W80" s="1">
        <f>'Forward Ranks'!AW80</f>
        <v>0.78019323671497587</v>
      </c>
      <c r="X80" s="1">
        <f>'Forward Ranks'!AX80</f>
        <v>0.75845410628019327</v>
      </c>
      <c r="Y80" s="1">
        <f>'Forward Ranks'!AY80</f>
        <v>0.96618357487922701</v>
      </c>
      <c r="Z80" s="1">
        <f>'Forward Ranks'!AZ80</f>
        <v>0.93236714975845414</v>
      </c>
      <c r="AA80">
        <f>'Forward Ranks'!BB80</f>
        <v>0</v>
      </c>
      <c r="AB80" s="1">
        <f>'Forward Ranks'!BG80</f>
        <v>0.1570048309178744</v>
      </c>
      <c r="AC80" s="1">
        <f>'Forward Ranks'!BH80</f>
        <v>0.4420289855072464</v>
      </c>
      <c r="AD80" s="1">
        <f>'Forward Ranks'!BI80</f>
        <v>0.38405797101449274</v>
      </c>
      <c r="AE80" s="1">
        <f>'Forward Ranks'!BJ80</f>
        <v>0.79710144927536231</v>
      </c>
      <c r="AF80">
        <f>'Forward Ranks'!BL80</f>
        <v>0</v>
      </c>
      <c r="AG80" s="1">
        <f>'Forward Ranks'!BQ80</f>
        <v>0.24396135265700483</v>
      </c>
      <c r="AH80" s="1">
        <f>'Forward Ranks'!BR80</f>
        <v>0.47342995169082125</v>
      </c>
      <c r="AI80" s="1">
        <f>'Forward Ranks'!BS80</f>
        <v>0.74637681159420288</v>
      </c>
      <c r="AJ80" s="1">
        <f>'Forward Ranks'!BT80</f>
        <v>0.50241545893719808</v>
      </c>
      <c r="AL80" s="2">
        <f>'Forward Ranks'!BX80</f>
        <v>0.4420289855072464</v>
      </c>
      <c r="AN80" t="str">
        <f>'Forward Ranks'!B80</f>
        <v>DET</v>
      </c>
      <c r="AO80">
        <f>'F on ice'!E80</f>
        <v>45</v>
      </c>
      <c r="AP80" s="2">
        <f>'Impact Score Math'!E80</f>
        <v>0.45090180360721444</v>
      </c>
      <c r="AQ80">
        <f>'Impact Score Math'!G80</f>
        <v>275</v>
      </c>
      <c r="AT80" s="1">
        <f>'Forward Ranks'!CJ80</f>
        <v>0.21497584541062803</v>
      </c>
      <c r="AU80" s="1">
        <f>'Forward Ranks'!CK80</f>
        <v>0.93236714975845414</v>
      </c>
      <c r="AW80">
        <f>'Forward Ranks'!BC80</f>
        <v>10.029999999999999</v>
      </c>
      <c r="AY80">
        <v>80</v>
      </c>
      <c r="BA80" s="1">
        <f>'Impact Score Math'!S80</f>
        <v>0.37474949899799598</v>
      </c>
      <c r="BB80" s="1">
        <f>'Impact Score Math'!T80</f>
        <v>0.79358717434869741</v>
      </c>
      <c r="BD80">
        <f>'Forward Ranks'!CN80</f>
        <v>1</v>
      </c>
      <c r="BE80">
        <f>'Forward Ranks'!CO80</f>
        <v>7</v>
      </c>
      <c r="BF80">
        <f>'Forward Ranks'!CP80</f>
        <v>8</v>
      </c>
      <c r="BH80" t="str">
        <f t="shared" si="4"/>
        <v>10:02</v>
      </c>
      <c r="BI80" t="str">
        <f t="shared" si="5"/>
        <v>Forward</v>
      </c>
      <c r="BJ80" t="str">
        <f t="shared" si="6"/>
        <v>Average</v>
      </c>
      <c r="BL80" s="187">
        <f t="shared" ca="1" si="7"/>
        <v>45329</v>
      </c>
    </row>
    <row r="81" spans="1:64" x14ac:dyDescent="0.3">
      <c r="A81" t="str">
        <f>'Forward Ranks'!A81</f>
        <v>Claude Giroux</v>
      </c>
      <c r="B81">
        <f>'Forward Ranks'!D81</f>
        <v>0</v>
      </c>
      <c r="C81" s="1">
        <f>'Forward Ranks'!I81</f>
        <v>0.9468599033816425</v>
      </c>
      <c r="D81" s="1">
        <f>'Forward Ranks'!J81</f>
        <v>0.89613526570048307</v>
      </c>
      <c r="E81" s="1">
        <f>'Forward Ranks'!K81</f>
        <v>0.90821256038647347</v>
      </c>
      <c r="F81" s="1">
        <f>'Forward Ranks'!L81</f>
        <v>0.90821256038647347</v>
      </c>
      <c r="G81">
        <f>'Forward Ranks'!N81</f>
        <v>0</v>
      </c>
      <c r="H81" s="1">
        <f>'Forward Ranks'!S81</f>
        <v>0.83574879227053145</v>
      </c>
      <c r="I81" s="1">
        <f>'Forward Ranks'!T81</f>
        <v>0.85990338164251212</v>
      </c>
      <c r="J81" s="1">
        <f>'Forward Ranks'!U81</f>
        <v>0.74637681159420288</v>
      </c>
      <c r="K81" s="1">
        <f>'Forward Ranks'!V81</f>
        <v>0.91062801932367154</v>
      </c>
      <c r="L81">
        <f>'Forward Ranks'!X81</f>
        <v>0</v>
      </c>
      <c r="M81" s="1">
        <f>'Forward Ranks'!AC81</f>
        <v>0.7657004830917874</v>
      </c>
      <c r="N81" s="1">
        <f>'Forward Ranks'!AD81</f>
        <v>0.39855072463768115</v>
      </c>
      <c r="O81" s="1">
        <f>'Forward Ranks'!AE81</f>
        <v>7.4879227053140096E-2</v>
      </c>
      <c r="P81" s="1">
        <f>'Forward Ranks'!AF81</f>
        <v>0.35990338164251207</v>
      </c>
      <c r="Q81">
        <f>'Forward Ranks'!AH81</f>
        <v>0</v>
      </c>
      <c r="R81" s="1">
        <f>'Forward Ranks'!AM81</f>
        <v>0.97342995169082125</v>
      </c>
      <c r="S81" s="1">
        <f>'Forward Ranks'!AN81</f>
        <v>0.95410628019323673</v>
      </c>
      <c r="T81" s="1">
        <f>'Forward Ranks'!AO81</f>
        <v>0.7874396135265701</v>
      </c>
      <c r="U81" s="1">
        <f>'Forward Ranks'!AP81</f>
        <v>0.94444444444444442</v>
      </c>
      <c r="V81">
        <f>'Forward Ranks'!AR81</f>
        <v>0</v>
      </c>
      <c r="W81" s="1">
        <f>'Forward Ranks'!AW81</f>
        <v>0.85024154589371981</v>
      </c>
      <c r="X81" s="1">
        <f>'Forward Ranks'!AX81</f>
        <v>0.54830917874396135</v>
      </c>
      <c r="Y81" s="1">
        <f>'Forward Ranks'!AY81</f>
        <v>0.19082125603864733</v>
      </c>
      <c r="Z81" s="1">
        <f>'Forward Ranks'!AZ81</f>
        <v>0.5</v>
      </c>
      <c r="AA81">
        <f>'Forward Ranks'!BB81</f>
        <v>0</v>
      </c>
      <c r="AB81" s="1">
        <f>'Forward Ranks'!BG81</f>
        <v>0.88405797101449279</v>
      </c>
      <c r="AC81" s="1">
        <f>'Forward Ranks'!BH81</f>
        <v>0.40096618357487923</v>
      </c>
      <c r="AD81" s="1">
        <f>'Forward Ranks'!BI81</f>
        <v>0.6376811594202898</v>
      </c>
      <c r="AE81" s="1">
        <f>'Forward Ranks'!BJ81</f>
        <v>0.21014492753623187</v>
      </c>
      <c r="AF81">
        <f>'Forward Ranks'!BL81</f>
        <v>0</v>
      </c>
      <c r="AG81" s="1">
        <f>'Forward Ranks'!BQ81</f>
        <v>0.94444444444444442</v>
      </c>
      <c r="AH81" s="1">
        <f>'Forward Ranks'!BR81</f>
        <v>0.75362318840579712</v>
      </c>
      <c r="AI81" s="1">
        <f>'Forward Ranks'!BS81</f>
        <v>0.47342995169082125</v>
      </c>
      <c r="AJ81" s="1">
        <f>'Forward Ranks'!BT81</f>
        <v>0.75120772946859904</v>
      </c>
      <c r="AL81" s="2">
        <f>'Forward Ranks'!BX81</f>
        <v>0.96376811594202894</v>
      </c>
      <c r="AN81" t="str">
        <f>'Forward Ranks'!B81</f>
        <v>OTT</v>
      </c>
      <c r="AO81">
        <f>'F on ice'!E81</f>
        <v>44</v>
      </c>
      <c r="AP81" s="2">
        <f>'Impact Score Math'!E81</f>
        <v>0.97595190380761521</v>
      </c>
      <c r="AQ81">
        <f>'Impact Score Math'!G81</f>
        <v>13</v>
      </c>
      <c r="AT81" s="1">
        <f>'Forward Ranks'!CJ81</f>
        <v>0.46376811594202899</v>
      </c>
      <c r="AU81" s="1">
        <f>'Forward Ranks'!CK81</f>
        <v>0.6811594202898551</v>
      </c>
      <c r="AW81">
        <f>'Forward Ranks'!BC81</f>
        <v>14.144318181818001</v>
      </c>
      <c r="AY81">
        <v>81</v>
      </c>
      <c r="BA81" s="1">
        <f>'Impact Score Math'!S81</f>
        <v>0.97394789579158314</v>
      </c>
      <c r="BB81" s="1">
        <f>'Impact Score Math'!T81</f>
        <v>0.66733466933867736</v>
      </c>
      <c r="BD81">
        <f>'Forward Ranks'!CN81</f>
        <v>11</v>
      </c>
      <c r="BE81">
        <f>'Forward Ranks'!CO81</f>
        <v>15</v>
      </c>
      <c r="BF81">
        <f>'Forward Ranks'!CP81</f>
        <v>26</v>
      </c>
      <c r="BH81" t="str">
        <f t="shared" si="4"/>
        <v>14:09</v>
      </c>
      <c r="BI81" t="str">
        <f t="shared" si="5"/>
        <v>Forward</v>
      </c>
      <c r="BJ81" t="str">
        <f t="shared" si="6"/>
        <v>Elite</v>
      </c>
      <c r="BL81" s="187">
        <f t="shared" ca="1" si="7"/>
        <v>45329</v>
      </c>
    </row>
    <row r="82" spans="1:64" x14ac:dyDescent="0.3">
      <c r="A82" t="str">
        <f>'Forward Ranks'!A82</f>
        <v>Clayton Keller</v>
      </c>
      <c r="B82">
        <f>'Forward Ranks'!D82</f>
        <v>0</v>
      </c>
      <c r="C82" s="1">
        <f>'Forward Ranks'!I82</f>
        <v>0.48550724637681159</v>
      </c>
      <c r="D82" s="1">
        <f>'Forward Ranks'!J82</f>
        <v>0.36473429951690822</v>
      </c>
      <c r="E82" s="1">
        <f>'Forward Ranks'!K82</f>
        <v>0.44927536231884058</v>
      </c>
      <c r="F82" s="1">
        <f>'Forward Ranks'!L82</f>
        <v>0.38164251207729466</v>
      </c>
      <c r="G82">
        <f>'Forward Ranks'!N82</f>
        <v>0</v>
      </c>
      <c r="H82" s="1">
        <f>'Forward Ranks'!S82</f>
        <v>0.86956521739130432</v>
      </c>
      <c r="I82" s="1">
        <f>'Forward Ranks'!T82</f>
        <v>0.45169082125603865</v>
      </c>
      <c r="J82" s="1">
        <f>'Forward Ranks'!U82</f>
        <v>0.47584541062801933</v>
      </c>
      <c r="K82" s="1">
        <f>'Forward Ranks'!V82</f>
        <v>0.72222222222222221</v>
      </c>
      <c r="L82">
        <f>'Forward Ranks'!X82</f>
        <v>0</v>
      </c>
      <c r="M82" s="1">
        <f>'Forward Ranks'!AC82</f>
        <v>0.88164251207729472</v>
      </c>
      <c r="N82" s="1">
        <f>'Forward Ranks'!AD82</f>
        <v>0.48792270531400966</v>
      </c>
      <c r="O82" s="1">
        <f>'Forward Ranks'!AE82</f>
        <v>0.28502415458937197</v>
      </c>
      <c r="P82" s="1">
        <f>'Forward Ranks'!AF82</f>
        <v>0.71497584541062797</v>
      </c>
      <c r="Q82">
        <f>'Forward Ranks'!AH82</f>
        <v>0</v>
      </c>
      <c r="R82" s="1">
        <f>'Forward Ranks'!AM82</f>
        <v>0.68840579710144922</v>
      </c>
      <c r="S82" s="1">
        <f>'Forward Ranks'!AN82</f>
        <v>0.22463768115942029</v>
      </c>
      <c r="T82" s="1">
        <f>'Forward Ranks'!AO82</f>
        <v>0.40579710144927539</v>
      </c>
      <c r="U82" s="1">
        <f>'Forward Ranks'!AP82</f>
        <v>0.36473429951690822</v>
      </c>
      <c r="V82">
        <f>'Forward Ranks'!AR82</f>
        <v>0</v>
      </c>
      <c r="W82" s="1">
        <f>'Forward Ranks'!AW82</f>
        <v>0.97826086956521741</v>
      </c>
      <c r="X82" s="1">
        <f>'Forward Ranks'!AX82</f>
        <v>0.67632850241545894</v>
      </c>
      <c r="Y82" s="1">
        <f>'Forward Ranks'!AY82</f>
        <v>0.24879227053140096</v>
      </c>
      <c r="Z82" s="1">
        <f>'Forward Ranks'!AZ82</f>
        <v>0.84057971014492749</v>
      </c>
      <c r="AA82">
        <f>'Forward Ranks'!BB82</f>
        <v>0</v>
      </c>
      <c r="AB82" s="1">
        <f>'Forward Ranks'!BG82</f>
        <v>0.93961352657004826</v>
      </c>
      <c r="AC82" s="1">
        <f>'Forward Ranks'!BH82</f>
        <v>0.47826086956521741</v>
      </c>
      <c r="AD82" s="1">
        <f>'Forward Ranks'!BI82</f>
        <v>0.52657004830917875</v>
      </c>
      <c r="AE82" s="1">
        <f>'Forward Ranks'!BJ82</f>
        <v>0.25362318840579712</v>
      </c>
      <c r="AF82">
        <f>'Forward Ranks'!BL82</f>
        <v>0</v>
      </c>
      <c r="AG82" s="1">
        <f>'Forward Ranks'!BQ82</f>
        <v>0.74154589371980673</v>
      </c>
      <c r="AH82" s="1">
        <f>'Forward Ranks'!BR82</f>
        <v>0.3719806763285024</v>
      </c>
      <c r="AI82" s="1">
        <f>'Forward Ranks'!BS82</f>
        <v>0.33333333333333331</v>
      </c>
      <c r="AJ82" s="1">
        <f>'Forward Ranks'!BT82</f>
        <v>0.54589371980676327</v>
      </c>
      <c r="AL82" s="2">
        <f>'Forward Ranks'!BX82</f>
        <v>0.7874396135265701</v>
      </c>
      <c r="AN82" t="str">
        <f>'Forward Ranks'!B82</f>
        <v>ARI</v>
      </c>
      <c r="AO82">
        <f>'F on ice'!E82</f>
        <v>47</v>
      </c>
      <c r="AP82" s="2">
        <f>'Impact Score Math'!E82</f>
        <v>0.90180360721442887</v>
      </c>
      <c r="AQ82">
        <f>'Impact Score Math'!G82</f>
        <v>50</v>
      </c>
      <c r="AT82" s="1">
        <f>'Forward Ranks'!CJ82</f>
        <v>0.40096618357487923</v>
      </c>
      <c r="AU82" s="1">
        <f>'Forward Ranks'!CK82</f>
        <v>0.94927536231884058</v>
      </c>
      <c r="AW82">
        <f>'Forward Ranks'!BC82</f>
        <v>14.66524822695</v>
      </c>
      <c r="AY82">
        <v>82</v>
      </c>
      <c r="BA82" s="1">
        <f>'Impact Score Math'!S82</f>
        <v>0.53907815631262523</v>
      </c>
      <c r="BB82" s="1">
        <f>'Impact Score Math'!T82</f>
        <v>0.92184368737474953</v>
      </c>
      <c r="BD82">
        <f>'Forward Ranks'!CN82</f>
        <v>13</v>
      </c>
      <c r="BE82">
        <f>'Forward Ranks'!CO82</f>
        <v>10</v>
      </c>
      <c r="BF82">
        <f>'Forward Ranks'!CP82</f>
        <v>23</v>
      </c>
      <c r="BH82" t="str">
        <f t="shared" si="4"/>
        <v>14:40</v>
      </c>
      <c r="BI82" t="str">
        <f t="shared" si="5"/>
        <v>Forward</v>
      </c>
      <c r="BJ82" t="str">
        <f t="shared" si="6"/>
        <v>Elite</v>
      </c>
      <c r="BL82" s="187">
        <f t="shared" ca="1" si="7"/>
        <v>45329</v>
      </c>
    </row>
    <row r="83" spans="1:64" x14ac:dyDescent="0.3">
      <c r="A83" t="str">
        <f>'Forward Ranks'!A83</f>
        <v>Cody Glass</v>
      </c>
      <c r="B83">
        <f>'Forward Ranks'!D83</f>
        <v>0</v>
      </c>
      <c r="C83" s="1">
        <f>'Forward Ranks'!I83</f>
        <v>0.32367149758454106</v>
      </c>
      <c r="D83" s="1">
        <f>'Forward Ranks'!J83</f>
        <v>0.14492753623188406</v>
      </c>
      <c r="E83" s="1">
        <f>'Forward Ranks'!K83</f>
        <v>2.4154589371980675E-3</v>
      </c>
      <c r="F83" s="1">
        <f>'Forward Ranks'!L83</f>
        <v>0.24637681159420291</v>
      </c>
      <c r="G83">
        <f>'Forward Ranks'!N83</f>
        <v>0</v>
      </c>
      <c r="H83" s="1">
        <f>'Forward Ranks'!S83</f>
        <v>9.420289855072464E-2</v>
      </c>
      <c r="I83" s="1">
        <f>'Forward Ranks'!T83</f>
        <v>2.4154589371980675E-3</v>
      </c>
      <c r="J83" s="1">
        <f>'Forward Ranks'!U83</f>
        <v>2.4154589371980675E-3</v>
      </c>
      <c r="K83" s="1">
        <f>'Forward Ranks'!V83</f>
        <v>7.246376811594203E-3</v>
      </c>
      <c r="L83">
        <f>'Forward Ranks'!X83</f>
        <v>0</v>
      </c>
      <c r="M83" s="1">
        <f>'Forward Ranks'!AC83</f>
        <v>0.10386473429951691</v>
      </c>
      <c r="N83" s="1">
        <f>'Forward Ranks'!AD83</f>
        <v>7.0048309178743967E-2</v>
      </c>
      <c r="O83" s="1">
        <f>'Forward Ranks'!AE83</f>
        <v>4.1062801932367152E-2</v>
      </c>
      <c r="P83" s="1">
        <f>'Forward Ranks'!AF83</f>
        <v>0.2391304347826087</v>
      </c>
      <c r="Q83">
        <f>'Forward Ranks'!AH83</f>
        <v>0</v>
      </c>
      <c r="R83" s="1">
        <f>'Forward Ranks'!AM83</f>
        <v>0.28985507246376813</v>
      </c>
      <c r="S83" s="1">
        <f>'Forward Ranks'!AN83</f>
        <v>4.1062801932367152E-2</v>
      </c>
      <c r="T83" s="1">
        <f>'Forward Ranks'!AO83</f>
        <v>4.830917874396135E-3</v>
      </c>
      <c r="U83" s="1">
        <f>'Forward Ranks'!AP83</f>
        <v>0.16425120772946861</v>
      </c>
      <c r="V83">
        <f>'Forward Ranks'!AR83</f>
        <v>0</v>
      </c>
      <c r="W83" s="1">
        <f>'Forward Ranks'!AW83</f>
        <v>7.246376811594203E-3</v>
      </c>
      <c r="X83" s="1">
        <f>'Forward Ranks'!AX83</f>
        <v>1.2077294685990338E-2</v>
      </c>
      <c r="Y83" s="1">
        <f>'Forward Ranks'!AY83</f>
        <v>2.6570048309178744E-2</v>
      </c>
      <c r="Z83" s="1">
        <f>'Forward Ranks'!AZ83</f>
        <v>2.6570048309178744E-2</v>
      </c>
      <c r="AA83">
        <f>'Forward Ranks'!BB83</f>
        <v>0</v>
      </c>
      <c r="AB83" s="1">
        <f>'Forward Ranks'!BG83</f>
        <v>0.18115942028985507</v>
      </c>
      <c r="AC83" s="1">
        <f>'Forward Ranks'!BH83</f>
        <v>0.35507246376811596</v>
      </c>
      <c r="AD83" s="1">
        <f>'Forward Ranks'!BI83</f>
        <v>2.4154589371980675E-3</v>
      </c>
      <c r="AE83" s="1">
        <f>'Forward Ranks'!BJ83</f>
        <v>2.4154589371980675E-3</v>
      </c>
      <c r="AF83">
        <f>'Forward Ranks'!BL83</f>
        <v>0</v>
      </c>
      <c r="AG83" s="1">
        <f>'Forward Ranks'!BQ83</f>
        <v>0.1859903381642512</v>
      </c>
      <c r="AH83" s="1">
        <f>'Forward Ranks'!BR83</f>
        <v>7.0048309178743967E-2</v>
      </c>
      <c r="AI83" s="1">
        <f>'Forward Ranks'!BS83</f>
        <v>2.4154589371980675E-3</v>
      </c>
      <c r="AJ83" s="1">
        <f>'Forward Ranks'!BT83</f>
        <v>0.17149758454106281</v>
      </c>
      <c r="AL83" s="2">
        <f>'Forward Ranks'!BX83</f>
        <v>3.6231884057971016E-2</v>
      </c>
      <c r="AN83" t="str">
        <f>'Forward Ranks'!B83</f>
        <v>NSH</v>
      </c>
      <c r="AO83">
        <f>'F on ice'!E83</f>
        <v>20</v>
      </c>
      <c r="AP83" s="2">
        <f>'Impact Score Math'!E83</f>
        <v>0.19639278557114229</v>
      </c>
      <c r="AQ83">
        <f>'Impact Score Math'!G83</f>
        <v>402</v>
      </c>
      <c r="AT83" s="1">
        <f>'Forward Ranks'!CJ83</f>
        <v>7.0048309178743967E-2</v>
      </c>
      <c r="AU83" s="1">
        <f>'Forward Ranks'!CK83</f>
        <v>0.47584541062801933</v>
      </c>
      <c r="AW83">
        <f>'Forward Ranks'!BC83</f>
        <v>10.3025</v>
      </c>
      <c r="AY83">
        <v>83</v>
      </c>
      <c r="BA83" s="1">
        <f>'Impact Score Math'!S83</f>
        <v>0.29258517034068138</v>
      </c>
      <c r="BB83" s="1">
        <f>'Impact Score Math'!T83</f>
        <v>0.21242484969939879</v>
      </c>
      <c r="BD83">
        <f>'Forward Ranks'!CN83</f>
        <v>1</v>
      </c>
      <c r="BE83">
        <f>'Forward Ranks'!CO83</f>
        <v>0</v>
      </c>
      <c r="BF83">
        <f>'Forward Ranks'!CP83</f>
        <v>1</v>
      </c>
      <c r="BH83" t="str">
        <f t="shared" si="4"/>
        <v>10:18</v>
      </c>
      <c r="BI83" t="str">
        <f t="shared" si="5"/>
        <v>Forward</v>
      </c>
      <c r="BJ83" t="str">
        <f t="shared" si="6"/>
        <v>Replacement Level</v>
      </c>
      <c r="BL83" s="187">
        <f t="shared" ca="1" si="7"/>
        <v>45329</v>
      </c>
    </row>
    <row r="84" spans="1:64" x14ac:dyDescent="0.3">
      <c r="A84" t="str">
        <f>'Forward Ranks'!A84</f>
        <v>Cole Caufield</v>
      </c>
      <c r="B84">
        <f>'Forward Ranks'!D84</f>
        <v>0</v>
      </c>
      <c r="C84" s="1">
        <f>'Forward Ranks'!I84</f>
        <v>0.48067632850241548</v>
      </c>
      <c r="D84" s="1">
        <f>'Forward Ranks'!J84</f>
        <v>0.27536231884057971</v>
      </c>
      <c r="E84" s="1">
        <f>'Forward Ranks'!K84</f>
        <v>0.32608695652173914</v>
      </c>
      <c r="F84" s="1">
        <f>'Forward Ranks'!L84</f>
        <v>0.41787439613526572</v>
      </c>
      <c r="G84">
        <f>'Forward Ranks'!N84</f>
        <v>0</v>
      </c>
      <c r="H84" s="1">
        <f>'Forward Ranks'!S84</f>
        <v>0.46618357487922707</v>
      </c>
      <c r="I84" s="1">
        <f>'Forward Ranks'!T84</f>
        <v>0.45893719806763283</v>
      </c>
      <c r="J84" s="1">
        <f>'Forward Ranks'!U84</f>
        <v>0.48550724637681159</v>
      </c>
      <c r="K84" s="1">
        <f>'Forward Ranks'!V84</f>
        <v>0.43961352657004832</v>
      </c>
      <c r="L84">
        <f>'Forward Ranks'!X84</f>
        <v>0</v>
      </c>
      <c r="M84" s="1">
        <f>'Forward Ranks'!AC84</f>
        <v>0.27536231884057971</v>
      </c>
      <c r="N84" s="1">
        <f>'Forward Ranks'!AD84</f>
        <v>0.56763285024154586</v>
      </c>
      <c r="O84" s="1">
        <f>'Forward Ranks'!AE84</f>
        <v>0.87439613526570048</v>
      </c>
      <c r="P84" s="1">
        <f>'Forward Ranks'!AF84</f>
        <v>0.43478260869565216</v>
      </c>
      <c r="Q84">
        <f>'Forward Ranks'!AH84</f>
        <v>0</v>
      </c>
      <c r="R84" s="1">
        <f>'Forward Ranks'!AM84</f>
        <v>0.77294685990338163</v>
      </c>
      <c r="S84" s="1">
        <f>'Forward Ranks'!AN84</f>
        <v>0.27294685990338163</v>
      </c>
      <c r="T84" s="1">
        <f>'Forward Ranks'!AO84</f>
        <v>0.47826086956521741</v>
      </c>
      <c r="U84" s="1">
        <f>'Forward Ranks'!AP84</f>
        <v>0.48550724637681159</v>
      </c>
      <c r="V84">
        <f>'Forward Ranks'!AR84</f>
        <v>0</v>
      </c>
      <c r="W84" s="1">
        <f>'Forward Ranks'!AW84</f>
        <v>0.57971014492753625</v>
      </c>
      <c r="X84" s="1">
        <f>'Forward Ranks'!AX84</f>
        <v>0.86714975845410625</v>
      </c>
      <c r="Y84" s="1">
        <f>'Forward Ranks'!AY84</f>
        <v>0.89130434782608692</v>
      </c>
      <c r="Z84" s="1">
        <f>'Forward Ranks'!AZ84</f>
        <v>0.85024154589371981</v>
      </c>
      <c r="AA84">
        <f>'Forward Ranks'!BB84</f>
        <v>0</v>
      </c>
      <c r="AB84" s="1">
        <f>'Forward Ranks'!BG84</f>
        <v>0.90096618357487923</v>
      </c>
      <c r="AC84" s="1">
        <f>'Forward Ranks'!BH84</f>
        <v>0.8623188405797102</v>
      </c>
      <c r="AD84" s="1">
        <f>'Forward Ranks'!BI84</f>
        <v>0.2922705314009662</v>
      </c>
      <c r="AE84" s="1">
        <f>'Forward Ranks'!BJ84</f>
        <v>0.70048309178743962</v>
      </c>
      <c r="AF84">
        <f>'Forward Ranks'!BL84</f>
        <v>0</v>
      </c>
      <c r="AG84" s="1">
        <f>'Forward Ranks'!BQ84</f>
        <v>0.34541062801932365</v>
      </c>
      <c r="AH84" s="1">
        <f>'Forward Ranks'!BR84</f>
        <v>0.34782608695652173</v>
      </c>
      <c r="AI84" s="1">
        <f>'Forward Ranks'!BS84</f>
        <v>0.65458937198067635</v>
      </c>
      <c r="AJ84" s="1">
        <f>'Forward Ranks'!BT84</f>
        <v>0.40096618357487923</v>
      </c>
      <c r="AL84" s="2">
        <f>'Forward Ranks'!BX84</f>
        <v>0.5</v>
      </c>
      <c r="AN84" t="str">
        <f>'Forward Ranks'!B84</f>
        <v>MTL</v>
      </c>
      <c r="AO84">
        <f>'F on ice'!E84</f>
        <v>48</v>
      </c>
      <c r="AP84" s="2">
        <f>'Impact Score Math'!E84</f>
        <v>0.68537074148296595</v>
      </c>
      <c r="AQ84">
        <f>'Impact Score Math'!G84</f>
        <v>158</v>
      </c>
      <c r="AT84" s="1">
        <f>'Forward Ranks'!CJ84</f>
        <v>0.75362318840579712</v>
      </c>
      <c r="AU84" s="1">
        <f>'Forward Ranks'!CK84</f>
        <v>0.61111111111111116</v>
      </c>
      <c r="AW84">
        <f>'Forward Ranks'!BC84</f>
        <v>14.254166666667</v>
      </c>
      <c r="AY84">
        <v>84</v>
      </c>
      <c r="BA84" s="1">
        <f>'Impact Score Math'!S84</f>
        <v>0.5410821643286573</v>
      </c>
      <c r="BB84" s="1">
        <f>'Impact Score Math'!T84</f>
        <v>0.62124248496993983</v>
      </c>
      <c r="BD84">
        <f>'Forward Ranks'!CN84</f>
        <v>7</v>
      </c>
      <c r="BE84">
        <f>'Forward Ranks'!CO84</f>
        <v>10</v>
      </c>
      <c r="BF84">
        <f>'Forward Ranks'!CP84</f>
        <v>17</v>
      </c>
      <c r="BH84" t="str">
        <f t="shared" si="4"/>
        <v>14:15</v>
      </c>
      <c r="BI84" t="str">
        <f t="shared" si="5"/>
        <v>Forward</v>
      </c>
      <c r="BJ84" t="str">
        <f t="shared" si="6"/>
        <v>Good</v>
      </c>
      <c r="BL84" s="187">
        <f t="shared" ca="1" si="7"/>
        <v>45329</v>
      </c>
    </row>
    <row r="85" spans="1:64" x14ac:dyDescent="0.3">
      <c r="A85" t="str">
        <f>'Forward Ranks'!A85</f>
        <v>Cole Guttman</v>
      </c>
      <c r="B85">
        <f>'Forward Ranks'!D85</f>
        <v>0</v>
      </c>
      <c r="C85" s="1">
        <f>'Forward Ranks'!I85</f>
        <v>0.1570048309178744</v>
      </c>
      <c r="D85" s="1">
        <f>'Forward Ranks'!J85</f>
        <v>1.6908212560386472E-2</v>
      </c>
      <c r="E85" s="1">
        <f>'Forward Ranks'!K85</f>
        <v>5.5555555555555552E-2</v>
      </c>
      <c r="F85" s="1">
        <f>'Forward Ranks'!L85</f>
        <v>6.0386473429951688E-2</v>
      </c>
      <c r="G85">
        <f>'Forward Ranks'!N85</f>
        <v>0</v>
      </c>
      <c r="H85" s="1">
        <f>'Forward Ranks'!S85</f>
        <v>0.21980676328502416</v>
      </c>
      <c r="I85" s="1">
        <f>'Forward Ranks'!T85</f>
        <v>0.27777777777777779</v>
      </c>
      <c r="J85" s="1">
        <f>'Forward Ranks'!U85</f>
        <v>0.1280193236714976</v>
      </c>
      <c r="K85" s="1">
        <f>'Forward Ranks'!V85</f>
        <v>0.17632850241545894</v>
      </c>
      <c r="L85">
        <f>'Forward Ranks'!X85</f>
        <v>0</v>
      </c>
      <c r="M85" s="1">
        <f>'Forward Ranks'!AC85</f>
        <v>3.3816425120772944E-2</v>
      </c>
      <c r="N85" s="1">
        <f>'Forward Ranks'!AD85</f>
        <v>2.6570048309178744E-2</v>
      </c>
      <c r="O85" s="1">
        <f>'Forward Ranks'!AE85</f>
        <v>9.6618357487922701E-3</v>
      </c>
      <c r="P85" s="1">
        <f>'Forward Ranks'!AF85</f>
        <v>1.2077294685990338E-2</v>
      </c>
      <c r="Q85">
        <f>'Forward Ranks'!AH85</f>
        <v>0</v>
      </c>
      <c r="R85" s="1">
        <f>'Forward Ranks'!AM85</f>
        <v>0.53864734299516903</v>
      </c>
      <c r="S85" s="1">
        <f>'Forward Ranks'!AN85</f>
        <v>0.27777777777777779</v>
      </c>
      <c r="T85" s="1">
        <f>'Forward Ranks'!AO85</f>
        <v>0.28985507246376813</v>
      </c>
      <c r="U85" s="1">
        <f>'Forward Ranks'!AP85</f>
        <v>0.3719806763285024</v>
      </c>
      <c r="V85">
        <f>'Forward Ranks'!AR85</f>
        <v>0</v>
      </c>
      <c r="W85" s="1">
        <f>'Forward Ranks'!AW85</f>
        <v>0.10144927536231885</v>
      </c>
      <c r="X85" s="1">
        <f>'Forward Ranks'!AX85</f>
        <v>0.12560386473429952</v>
      </c>
      <c r="Y85" s="1">
        <f>'Forward Ranks'!AY85</f>
        <v>1.2077294685990338E-2</v>
      </c>
      <c r="Z85" s="1">
        <f>'Forward Ranks'!AZ85</f>
        <v>4.1062801932367152E-2</v>
      </c>
      <c r="AA85">
        <f>'Forward Ranks'!BB85</f>
        <v>0</v>
      </c>
      <c r="AB85" s="1">
        <f>'Forward Ranks'!BG85</f>
        <v>0.1859903381642512</v>
      </c>
      <c r="AC85" s="1">
        <f>'Forward Ranks'!BH85</f>
        <v>0.7657004830917874</v>
      </c>
      <c r="AD85" s="1">
        <f>'Forward Ranks'!BI85</f>
        <v>5.7971014492753624E-2</v>
      </c>
      <c r="AE85" s="1">
        <f>'Forward Ranks'!BJ85</f>
        <v>1.6908212560386472E-2</v>
      </c>
      <c r="AF85">
        <f>'Forward Ranks'!BL85</f>
        <v>0</v>
      </c>
      <c r="AG85" s="1">
        <f>'Forward Ranks'!BQ85</f>
        <v>6.5217391304347824E-2</v>
      </c>
      <c r="AH85" s="1">
        <f>'Forward Ranks'!BR85</f>
        <v>2.4154589371980675E-3</v>
      </c>
      <c r="AI85" s="1">
        <f>'Forward Ranks'!BS85</f>
        <v>1.2077294685990338E-2</v>
      </c>
      <c r="AJ85" s="1">
        <f>'Forward Ranks'!BT85</f>
        <v>7.246376811594203E-3</v>
      </c>
      <c r="AL85" s="2">
        <f>'Forward Ranks'!BX85</f>
        <v>4.5893719806763288E-2</v>
      </c>
      <c r="AN85" t="str">
        <f>'Forward Ranks'!B85</f>
        <v>CHI</v>
      </c>
      <c r="AO85">
        <f>'F on ice'!E85</f>
        <v>27</v>
      </c>
      <c r="AP85" s="2">
        <f>'Impact Score Math'!E85</f>
        <v>0.20841683366733466</v>
      </c>
      <c r="AQ85">
        <f>'Impact Score Math'!G85</f>
        <v>396</v>
      </c>
      <c r="AT85" s="1">
        <f>'Forward Ranks'!CJ85</f>
        <v>0.7657004830917874</v>
      </c>
      <c r="AU85" s="1">
        <f>'Forward Ranks'!CK85</f>
        <v>0.85507246376811596</v>
      </c>
      <c r="AW85">
        <f>'Forward Ranks'!BC85</f>
        <v>10.314197530864</v>
      </c>
      <c r="AY85">
        <v>85</v>
      </c>
      <c r="BA85" s="1">
        <f>'Impact Score Math'!S85</f>
        <v>0.28056112224448898</v>
      </c>
      <c r="BB85" s="1">
        <f>'Impact Score Math'!T85</f>
        <v>0.17835671342685372</v>
      </c>
      <c r="BD85">
        <f>'Forward Ranks'!CN85</f>
        <v>2</v>
      </c>
      <c r="BE85">
        <f>'Forward Ranks'!CO85</f>
        <v>3</v>
      </c>
      <c r="BF85">
        <f>'Forward Ranks'!CP85</f>
        <v>5</v>
      </c>
      <c r="BH85" t="str">
        <f t="shared" si="4"/>
        <v>10:19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45329</v>
      </c>
    </row>
    <row r="86" spans="1:64" x14ac:dyDescent="0.3">
      <c r="A86" t="str">
        <f>'Forward Ranks'!A86</f>
        <v>Cole Perfetti</v>
      </c>
      <c r="B86">
        <f>'Forward Ranks'!D86</f>
        <v>0</v>
      </c>
      <c r="C86" s="1">
        <f>'Forward Ranks'!I86</f>
        <v>0.76811594202898548</v>
      </c>
      <c r="D86" s="1">
        <f>'Forward Ranks'!J86</f>
        <v>0.44927536231884058</v>
      </c>
      <c r="E86" s="1">
        <f>'Forward Ranks'!K86</f>
        <v>0.75845410628019327</v>
      </c>
      <c r="F86" s="1">
        <f>'Forward Ranks'!L86</f>
        <v>0.52415458937198067</v>
      </c>
      <c r="G86">
        <f>'Forward Ranks'!N86</f>
        <v>0</v>
      </c>
      <c r="H86" s="1">
        <f>'Forward Ranks'!S86</f>
        <v>0.65217391304347827</v>
      </c>
      <c r="I86" s="1">
        <f>'Forward Ranks'!T86</f>
        <v>0.68599033816425126</v>
      </c>
      <c r="J86" s="1">
        <f>'Forward Ranks'!U86</f>
        <v>0.90096618357487923</v>
      </c>
      <c r="K86" s="1">
        <f>'Forward Ranks'!V86</f>
        <v>0.68840579710144922</v>
      </c>
      <c r="L86">
        <f>'Forward Ranks'!X86</f>
        <v>0</v>
      </c>
      <c r="M86" s="1">
        <f>'Forward Ranks'!AC86</f>
        <v>0.92270531400966183</v>
      </c>
      <c r="N86" s="1">
        <f>'Forward Ranks'!AD86</f>
        <v>0.98792270531400961</v>
      </c>
      <c r="O86" s="1">
        <f>'Forward Ranks'!AE86</f>
        <v>0.95652173913043481</v>
      </c>
      <c r="P86" s="1">
        <f>'Forward Ranks'!AF86</f>
        <v>0.98067632850241548</v>
      </c>
      <c r="Q86">
        <f>'Forward Ranks'!AH86</f>
        <v>0</v>
      </c>
      <c r="R86" s="1">
        <f>'Forward Ranks'!AM86</f>
        <v>0.66183574879227058</v>
      </c>
      <c r="S86" s="1">
        <f>'Forward Ranks'!AN86</f>
        <v>0.41062801932367149</v>
      </c>
      <c r="T86" s="1">
        <f>'Forward Ranks'!AO86</f>
        <v>0.70289855072463769</v>
      </c>
      <c r="U86" s="1">
        <f>'Forward Ranks'!AP86</f>
        <v>0.43719806763285024</v>
      </c>
      <c r="V86">
        <f>'Forward Ranks'!AR86</f>
        <v>0</v>
      </c>
      <c r="W86" s="1">
        <f>'Forward Ranks'!AW86</f>
        <v>0.92270531400966183</v>
      </c>
      <c r="X86" s="1">
        <f>'Forward Ranks'!AX86</f>
        <v>0.97826086956521741</v>
      </c>
      <c r="Y86" s="1">
        <f>'Forward Ranks'!AY86</f>
        <v>0.60144927536231885</v>
      </c>
      <c r="Z86" s="1">
        <f>'Forward Ranks'!AZ86</f>
        <v>0.95652173913043481</v>
      </c>
      <c r="AA86">
        <f>'Forward Ranks'!BB86</f>
        <v>0</v>
      </c>
      <c r="AB86" s="1">
        <f>'Forward Ranks'!BG86</f>
        <v>0.35990338164251207</v>
      </c>
      <c r="AC86" s="1">
        <f>'Forward Ranks'!BH86</f>
        <v>0.99275362318840576</v>
      </c>
      <c r="AD86" s="1">
        <f>'Forward Ranks'!BI86</f>
        <v>0.63043478260869568</v>
      </c>
      <c r="AE86" s="1">
        <f>'Forward Ranks'!BJ86</f>
        <v>0.85748792270531404</v>
      </c>
      <c r="AF86">
        <f>'Forward Ranks'!BL86</f>
        <v>0</v>
      </c>
      <c r="AG86" s="1">
        <f>'Forward Ranks'!BQ86</f>
        <v>0.92028985507246375</v>
      </c>
      <c r="AH86" s="1">
        <f>'Forward Ranks'!BR86</f>
        <v>0.90096618357487923</v>
      </c>
      <c r="AI86" s="1">
        <f>'Forward Ranks'!BS86</f>
        <v>0.98550724637681164</v>
      </c>
      <c r="AJ86" s="1">
        <f>'Forward Ranks'!BT86</f>
        <v>0.92753623188405798</v>
      </c>
      <c r="AL86" s="2">
        <f>'Forward Ranks'!BX86</f>
        <v>0.9468599033816425</v>
      </c>
      <c r="AN86" t="str">
        <f>'Forward Ranks'!B86</f>
        <v>WPG</v>
      </c>
      <c r="AO86">
        <f>'F on ice'!E86</f>
        <v>46</v>
      </c>
      <c r="AP86" s="2">
        <f>'Impact Score Math'!E86</f>
        <v>0.85971943887775548</v>
      </c>
      <c r="AQ86">
        <f>'Impact Score Math'!G86</f>
        <v>71</v>
      </c>
      <c r="AT86" s="1">
        <f>'Forward Ranks'!CJ86</f>
        <v>0.85024154589371981</v>
      </c>
      <c r="AU86" s="1">
        <f>'Forward Ranks'!CK86</f>
        <v>3.3816425120772944E-2</v>
      </c>
      <c r="AW86">
        <f>'Forward Ranks'!BC86</f>
        <v>11.533695652174</v>
      </c>
      <c r="AY86">
        <v>86</v>
      </c>
      <c r="BA86" s="1">
        <f>'Impact Score Math'!S86</f>
        <v>0.70340681362725455</v>
      </c>
      <c r="BB86" s="1">
        <f>'Impact Score Math'!T86</f>
        <v>0.98597194388777554</v>
      </c>
      <c r="BD86">
        <f>'Forward Ranks'!CN86</f>
        <v>7</v>
      </c>
      <c r="BE86">
        <f>'Forward Ranks'!CO86</f>
        <v>10</v>
      </c>
      <c r="BF86">
        <f>'Forward Ranks'!CP86</f>
        <v>17</v>
      </c>
      <c r="BH86" t="str">
        <f t="shared" si="4"/>
        <v>11:32</v>
      </c>
      <c r="BI86" t="str">
        <f t="shared" si="5"/>
        <v>Forward</v>
      </c>
      <c r="BJ86" t="str">
        <f t="shared" si="6"/>
        <v>Great</v>
      </c>
      <c r="BL86" s="187">
        <f t="shared" ca="1" si="7"/>
        <v>45329</v>
      </c>
    </row>
    <row r="87" spans="1:64" x14ac:dyDescent="0.3">
      <c r="A87" t="str">
        <f>'Forward Ranks'!A87</f>
        <v>Cole Sillinger</v>
      </c>
      <c r="B87">
        <f>'Forward Ranks'!D87</f>
        <v>0</v>
      </c>
      <c r="C87" s="1">
        <f>'Forward Ranks'!I87</f>
        <v>0.54106280193236711</v>
      </c>
      <c r="D87" s="1">
        <f>'Forward Ranks'!J87</f>
        <v>0.5531400966183575</v>
      </c>
      <c r="E87" s="1">
        <f>'Forward Ranks'!K87</f>
        <v>0.61835748792270528</v>
      </c>
      <c r="F87" s="1">
        <f>'Forward Ranks'!L87</f>
        <v>0.52415458937198067</v>
      </c>
      <c r="G87">
        <f>'Forward Ranks'!N87</f>
        <v>0</v>
      </c>
      <c r="H87" s="1">
        <f>'Forward Ranks'!S87</f>
        <v>0.68357487922705318</v>
      </c>
      <c r="I87" s="1">
        <f>'Forward Ranks'!T87</f>
        <v>0.81159420289855078</v>
      </c>
      <c r="J87" s="1">
        <f>'Forward Ranks'!U87</f>
        <v>0.68357487922705318</v>
      </c>
      <c r="K87" s="1">
        <f>'Forward Ranks'!V87</f>
        <v>0.77294685990338163</v>
      </c>
      <c r="L87">
        <f>'Forward Ranks'!X87</f>
        <v>0</v>
      </c>
      <c r="M87" s="1">
        <f>'Forward Ranks'!AC87</f>
        <v>0.34541062801932365</v>
      </c>
      <c r="N87" s="1">
        <f>'Forward Ranks'!AD87</f>
        <v>0.46135265700483091</v>
      </c>
      <c r="O87" s="1">
        <f>'Forward Ranks'!AE87</f>
        <v>0.49033816425120774</v>
      </c>
      <c r="P87" s="1">
        <f>'Forward Ranks'!AF87</f>
        <v>0.18115942028985507</v>
      </c>
      <c r="Q87">
        <f>'Forward Ranks'!AH87</f>
        <v>0</v>
      </c>
      <c r="R87" s="1">
        <f>'Forward Ranks'!AM87</f>
        <v>0.50241545893719808</v>
      </c>
      <c r="S87" s="1">
        <f>'Forward Ranks'!AN87</f>
        <v>0.71497584541062797</v>
      </c>
      <c r="T87" s="1">
        <f>'Forward Ranks'!AO87</f>
        <v>0.54106280193236711</v>
      </c>
      <c r="U87" s="1">
        <f>'Forward Ranks'!AP87</f>
        <v>0.51207729468599039</v>
      </c>
      <c r="V87">
        <f>'Forward Ranks'!AR87</f>
        <v>0</v>
      </c>
      <c r="W87" s="1">
        <f>'Forward Ranks'!AW87</f>
        <v>0.66425120772946855</v>
      </c>
      <c r="X87" s="1">
        <f>'Forward Ranks'!AX87</f>
        <v>0.60386473429951693</v>
      </c>
      <c r="Y87" s="1">
        <f>'Forward Ranks'!AY87</f>
        <v>0.86714975845410625</v>
      </c>
      <c r="Z87" s="1">
        <f>'Forward Ranks'!AZ87</f>
        <v>0.45169082125603865</v>
      </c>
      <c r="AA87">
        <f>'Forward Ranks'!BB87</f>
        <v>0</v>
      </c>
      <c r="AB87" s="1">
        <f>'Forward Ranks'!BG87</f>
        <v>0.43478260869565216</v>
      </c>
      <c r="AC87" s="1">
        <f>'Forward Ranks'!BH87</f>
        <v>0.45410628019323673</v>
      </c>
      <c r="AD87" s="1">
        <f>'Forward Ranks'!BI87</f>
        <v>0.65700483091787443</v>
      </c>
      <c r="AE87" s="1">
        <f>'Forward Ranks'!BJ87</f>
        <v>0.63526570048309183</v>
      </c>
      <c r="AF87">
        <f>'Forward Ranks'!BL87</f>
        <v>0</v>
      </c>
      <c r="AG87" s="1">
        <f>'Forward Ranks'!BQ87</f>
        <v>0.41787439613526572</v>
      </c>
      <c r="AH87" s="1">
        <f>'Forward Ranks'!BR87</f>
        <v>0.51207729468599039</v>
      </c>
      <c r="AI87" s="1">
        <f>'Forward Ranks'!BS87</f>
        <v>0.59178743961352653</v>
      </c>
      <c r="AJ87" s="1">
        <f>'Forward Ranks'!BT87</f>
        <v>0.3188405797101449</v>
      </c>
      <c r="AL87" s="2">
        <f>'Forward Ranks'!BX87</f>
        <v>0.52173913043478259</v>
      </c>
      <c r="AN87" t="str">
        <f>'Forward Ranks'!B87</f>
        <v>CBJ</v>
      </c>
      <c r="AO87">
        <f>'F on ice'!E87</f>
        <v>42</v>
      </c>
      <c r="AP87" s="2">
        <f>'Impact Score Math'!E87</f>
        <v>0.61523046092184364</v>
      </c>
      <c r="AQ87">
        <f>'Impact Score Math'!G87</f>
        <v>193</v>
      </c>
      <c r="AT87" s="1">
        <f>'Forward Ranks'!CJ87</f>
        <v>0.16666666666666666</v>
      </c>
      <c r="AU87" s="1">
        <f>'Forward Ranks'!CK87</f>
        <v>0.45410628019323673</v>
      </c>
      <c r="AW87">
        <f>'Forward Ranks'!BC87</f>
        <v>12.019047619047999</v>
      </c>
      <c r="AY87">
        <v>87</v>
      </c>
      <c r="BA87" s="1">
        <f>'Impact Score Math'!S87</f>
        <v>0.62525050100200397</v>
      </c>
      <c r="BB87" s="1">
        <f>'Impact Score Math'!T87</f>
        <v>0.40480961923847697</v>
      </c>
      <c r="BD87">
        <f>'Forward Ranks'!CN87</f>
        <v>7</v>
      </c>
      <c r="BE87">
        <f>'Forward Ranks'!CO87</f>
        <v>11</v>
      </c>
      <c r="BF87">
        <f>'Forward Ranks'!CP87</f>
        <v>18</v>
      </c>
      <c r="BH87" t="str">
        <f t="shared" si="4"/>
        <v>12:01</v>
      </c>
      <c r="BI87" t="str">
        <f t="shared" si="5"/>
        <v>Forward</v>
      </c>
      <c r="BJ87" t="str">
        <f t="shared" si="6"/>
        <v>Good</v>
      </c>
      <c r="BL87" s="187">
        <f t="shared" ca="1" si="7"/>
        <v>45329</v>
      </c>
    </row>
    <row r="88" spans="1:64" x14ac:dyDescent="0.3">
      <c r="A88" t="str">
        <f>'Forward Ranks'!A88</f>
        <v>Cole Smith</v>
      </c>
      <c r="B88">
        <f>'Forward Ranks'!D88</f>
        <v>0</v>
      </c>
      <c r="C88" s="1">
        <f>'Forward Ranks'!I88</f>
        <v>0.16425120772946861</v>
      </c>
      <c r="D88" s="1">
        <f>'Forward Ranks'!J88</f>
        <v>0.57971014492753625</v>
      </c>
      <c r="E88" s="1">
        <f>'Forward Ranks'!K88</f>
        <v>0.26811594202898553</v>
      </c>
      <c r="F88" s="1">
        <f>'Forward Ranks'!L88</f>
        <v>0.50241545893719808</v>
      </c>
      <c r="G88">
        <f>'Forward Ranks'!N88</f>
        <v>0</v>
      </c>
      <c r="H88" s="1">
        <f>'Forward Ranks'!S88</f>
        <v>0.14492753623188406</v>
      </c>
      <c r="I88" s="1">
        <f>'Forward Ranks'!T88</f>
        <v>0.51932367149758452</v>
      </c>
      <c r="J88" s="1">
        <f>'Forward Ranks'!U88</f>
        <v>0.66666666666666663</v>
      </c>
      <c r="K88" s="1">
        <f>'Forward Ranks'!V88</f>
        <v>0.32367149758454106</v>
      </c>
      <c r="L88">
        <f>'Forward Ranks'!X88</f>
        <v>0</v>
      </c>
      <c r="M88" s="1">
        <f>'Forward Ranks'!AC88</f>
        <v>0.64734299516908211</v>
      </c>
      <c r="N88" s="1">
        <f>'Forward Ranks'!AD88</f>
        <v>0.62077294685990336</v>
      </c>
      <c r="O88" s="1">
        <f>'Forward Ranks'!AE88</f>
        <v>0.51690821256038644</v>
      </c>
      <c r="P88" s="1">
        <f>'Forward Ranks'!AF88</f>
        <v>0.71497584541062797</v>
      </c>
      <c r="Q88">
        <f>'Forward Ranks'!AH88</f>
        <v>0</v>
      </c>
      <c r="R88" s="1">
        <f>'Forward Ranks'!AM88</f>
        <v>0.14009661835748793</v>
      </c>
      <c r="S88" s="1">
        <f>'Forward Ranks'!AN88</f>
        <v>0.40096618357487923</v>
      </c>
      <c r="T88" s="1">
        <f>'Forward Ranks'!AO88</f>
        <v>0.39613526570048307</v>
      </c>
      <c r="U88" s="1">
        <f>'Forward Ranks'!AP88</f>
        <v>0.39130434782608697</v>
      </c>
      <c r="V88">
        <f>'Forward Ranks'!AR88</f>
        <v>0</v>
      </c>
      <c r="W88" s="1">
        <f>'Forward Ranks'!AW88</f>
        <v>0.64492753623188404</v>
      </c>
      <c r="X88" s="1">
        <f>'Forward Ranks'!AX88</f>
        <v>0.47342995169082125</v>
      </c>
      <c r="Y88" s="1">
        <f>'Forward Ranks'!AY88</f>
        <v>0.41787439613526572</v>
      </c>
      <c r="Z88" s="1">
        <f>'Forward Ranks'!AZ88</f>
        <v>0.61352657004830913</v>
      </c>
      <c r="AA88">
        <f>'Forward Ranks'!BB88</f>
        <v>0</v>
      </c>
      <c r="AB88" s="1">
        <f>'Forward Ranks'!BG88</f>
        <v>0.26811594202898553</v>
      </c>
      <c r="AC88" s="1">
        <f>'Forward Ranks'!BH88</f>
        <v>0.16425120772946861</v>
      </c>
      <c r="AD88" s="1">
        <f>'Forward Ranks'!BI88</f>
        <v>0.40821256038647341</v>
      </c>
      <c r="AE88" s="1">
        <f>'Forward Ranks'!BJ88</f>
        <v>0.47826086956521741</v>
      </c>
      <c r="AF88">
        <f>'Forward Ranks'!BL88</f>
        <v>0</v>
      </c>
      <c r="AG88" s="1">
        <f>'Forward Ranks'!BQ88</f>
        <v>0.30193236714975846</v>
      </c>
      <c r="AH88" s="1">
        <f>'Forward Ranks'!BR88</f>
        <v>0.63285024154589375</v>
      </c>
      <c r="AI88" s="1">
        <f>'Forward Ranks'!BS88</f>
        <v>0.32608695652173914</v>
      </c>
      <c r="AJ88" s="1">
        <f>'Forward Ranks'!BT88</f>
        <v>0.65217391304347827</v>
      </c>
      <c r="AL88" s="2">
        <f>'Forward Ranks'!BX88</f>
        <v>0.37922705314009664</v>
      </c>
      <c r="AN88" t="str">
        <f>'Forward Ranks'!B88</f>
        <v>NSH</v>
      </c>
      <c r="AO88">
        <f>'F on ice'!E88</f>
        <v>47</v>
      </c>
      <c r="AP88" s="2">
        <f>'Impact Score Math'!E88</f>
        <v>0.44889779559118237</v>
      </c>
      <c r="AQ88">
        <f>'Impact Score Math'!G88</f>
        <v>276</v>
      </c>
      <c r="AT88" s="1">
        <f>'Forward Ranks'!CJ88</f>
        <v>7.0048309178743967E-2</v>
      </c>
      <c r="AU88" s="1">
        <f>'Forward Ranks'!CK88</f>
        <v>0.68840579710144922</v>
      </c>
      <c r="AW88">
        <f>'Forward Ranks'!BC88</f>
        <v>10.919503546099</v>
      </c>
      <c r="AY88">
        <v>88</v>
      </c>
      <c r="BA88" s="1">
        <f>'Impact Score Math'!S88</f>
        <v>0.39679358717434871</v>
      </c>
      <c r="BB88" s="1">
        <f>'Impact Score Math'!T88</f>
        <v>0.72545090180360716</v>
      </c>
      <c r="BD88">
        <f>'Forward Ranks'!CN88</f>
        <v>3</v>
      </c>
      <c r="BE88">
        <f>'Forward Ranks'!CO88</f>
        <v>8</v>
      </c>
      <c r="BF88">
        <f>'Forward Ranks'!CP88</f>
        <v>11</v>
      </c>
      <c r="BH88" t="str">
        <f t="shared" si="4"/>
        <v>10:55</v>
      </c>
      <c r="BI88" t="str">
        <f t="shared" si="5"/>
        <v>Forward</v>
      </c>
      <c r="BJ88" t="str">
        <f t="shared" si="6"/>
        <v>Average</v>
      </c>
      <c r="BL88" s="187">
        <f t="shared" ca="1" si="7"/>
        <v>45329</v>
      </c>
    </row>
    <row r="89" spans="1:64" x14ac:dyDescent="0.3">
      <c r="A89" t="str">
        <f>'Forward Ranks'!A89</f>
        <v>Colin Blackwell</v>
      </c>
      <c r="B89">
        <f>'Forward Ranks'!D89</f>
        <v>0</v>
      </c>
      <c r="C89" s="1">
        <f>'Forward Ranks'!I89</f>
        <v>0.44444444444444442</v>
      </c>
      <c r="D89" s="1">
        <f>'Forward Ranks'!J89</f>
        <v>0.10144927536231885</v>
      </c>
      <c r="E89" s="1">
        <f>'Forward Ranks'!K89</f>
        <v>0.16666666666666666</v>
      </c>
      <c r="F89" s="1">
        <f>'Forward Ranks'!L89</f>
        <v>0.14009661835748793</v>
      </c>
      <c r="G89">
        <f>'Forward Ranks'!N89</f>
        <v>0</v>
      </c>
      <c r="H89" s="1">
        <f>'Forward Ranks'!S89</f>
        <v>0.3140096618357488</v>
      </c>
      <c r="I89" s="1">
        <f>'Forward Ranks'!T89</f>
        <v>0.34782608695652173</v>
      </c>
      <c r="J89" s="1">
        <f>'Forward Ranks'!U89</f>
        <v>0.72222222222222221</v>
      </c>
      <c r="K89" s="1">
        <f>'Forward Ranks'!V89</f>
        <v>0.28743961352657005</v>
      </c>
      <c r="L89">
        <f>'Forward Ranks'!X89</f>
        <v>0</v>
      </c>
      <c r="M89" s="1">
        <f>'Forward Ranks'!AC89</f>
        <v>0.24154589371980675</v>
      </c>
      <c r="N89" s="1">
        <f>'Forward Ranks'!AD89</f>
        <v>5.3140096618357488E-2</v>
      </c>
      <c r="O89" s="1">
        <f>'Forward Ranks'!AE89</f>
        <v>0.95169082125603865</v>
      </c>
      <c r="P89" s="1">
        <f>'Forward Ranks'!AF89</f>
        <v>0.63285024154589375</v>
      </c>
      <c r="Q89">
        <f>'Forward Ranks'!AH89</f>
        <v>0</v>
      </c>
      <c r="R89" s="1">
        <f>'Forward Ranks'!AM89</f>
        <v>0.84541062801932365</v>
      </c>
      <c r="S89" s="1">
        <f>'Forward Ranks'!AN89</f>
        <v>0.52415458937198067</v>
      </c>
      <c r="T89" s="1">
        <f>'Forward Ranks'!AO89</f>
        <v>0.68357487922705318</v>
      </c>
      <c r="U89" s="1">
        <f>'Forward Ranks'!AP89</f>
        <v>0.56763285024154586</v>
      </c>
      <c r="V89">
        <f>'Forward Ranks'!AR89</f>
        <v>0</v>
      </c>
      <c r="W89" s="1">
        <f>'Forward Ranks'!AW89</f>
        <v>0.76086956521739135</v>
      </c>
      <c r="X89" s="1">
        <f>'Forward Ranks'!AX89</f>
        <v>0.23429951690821257</v>
      </c>
      <c r="Y89" s="1">
        <f>'Forward Ranks'!AY89</f>
        <v>0.99758454106280192</v>
      </c>
      <c r="Z89" s="1">
        <f>'Forward Ranks'!AZ89</f>
        <v>0.88405797101449279</v>
      </c>
      <c r="AA89">
        <f>'Forward Ranks'!BB89</f>
        <v>0</v>
      </c>
      <c r="AB89" s="1">
        <f>'Forward Ranks'!BG89</f>
        <v>0.59420289855072461</v>
      </c>
      <c r="AC89" s="1">
        <f>'Forward Ranks'!BH89</f>
        <v>0.16908212560386474</v>
      </c>
      <c r="AD89" s="1">
        <f>'Forward Ranks'!BI89</f>
        <v>0.12560386473429952</v>
      </c>
      <c r="AE89" s="1">
        <f>'Forward Ranks'!BJ89</f>
        <v>0.54830917874396135</v>
      </c>
      <c r="AF89">
        <f>'Forward Ranks'!BL89</f>
        <v>0</v>
      </c>
      <c r="AG89" s="1">
        <f>'Forward Ranks'!BQ89</f>
        <v>0.3140096618357488</v>
      </c>
      <c r="AH89" s="1">
        <f>'Forward Ranks'!BR89</f>
        <v>3.864734299516908E-2</v>
      </c>
      <c r="AI89" s="1">
        <f>'Forward Ranks'!BS89</f>
        <v>0.63526570048309183</v>
      </c>
      <c r="AJ89" s="1">
        <f>'Forward Ranks'!BT89</f>
        <v>0.27536231884057971</v>
      </c>
      <c r="AL89" s="2">
        <f>'Forward Ranks'!BX89</f>
        <v>0.45893719806763283</v>
      </c>
      <c r="AN89" t="str">
        <f>'Forward Ranks'!B89</f>
        <v>CHI</v>
      </c>
      <c r="AO89">
        <f>'F on ice'!E89</f>
        <v>19</v>
      </c>
      <c r="AP89" s="2">
        <f>'Impact Score Math'!E89</f>
        <v>0.60721442885771548</v>
      </c>
      <c r="AQ89">
        <f>'Impact Score Math'!G89</f>
        <v>197</v>
      </c>
      <c r="AT89" s="1">
        <f>'Forward Ranks'!CJ89</f>
        <v>0.69565217391304346</v>
      </c>
      <c r="AU89" s="1">
        <f>'Forward Ranks'!CK89</f>
        <v>0.84541062801932365</v>
      </c>
      <c r="AW89">
        <f>'Forward Ranks'!BC89</f>
        <v>12.708771929825</v>
      </c>
      <c r="AY89">
        <v>89</v>
      </c>
      <c r="BA89" s="1">
        <f>'Impact Score Math'!S89</f>
        <v>0.41683366733466931</v>
      </c>
      <c r="BB89" s="1">
        <f>'Impact Score Math'!T89</f>
        <v>0.69539078156312628</v>
      </c>
      <c r="BD89">
        <f>'Forward Ranks'!CN89</f>
        <v>2</v>
      </c>
      <c r="BE89">
        <f>'Forward Ranks'!CO89</f>
        <v>3</v>
      </c>
      <c r="BF89">
        <f>'Forward Ranks'!CP89</f>
        <v>5</v>
      </c>
      <c r="BH89" t="str">
        <f t="shared" si="4"/>
        <v>12:43</v>
      </c>
      <c r="BI89" t="str">
        <f t="shared" si="5"/>
        <v>Forward</v>
      </c>
      <c r="BJ89" t="str">
        <f t="shared" si="6"/>
        <v>Good</v>
      </c>
      <c r="BL89" s="187">
        <f t="shared" ca="1" si="7"/>
        <v>45329</v>
      </c>
    </row>
    <row r="90" spans="1:64" x14ac:dyDescent="0.3">
      <c r="A90" t="str">
        <f>'Forward Ranks'!A90</f>
        <v>Colton Sissons</v>
      </c>
      <c r="B90">
        <f>'Forward Ranks'!D90</f>
        <v>0</v>
      </c>
      <c r="C90" s="1">
        <f>'Forward Ranks'!I90</f>
        <v>0.30434782608695654</v>
      </c>
      <c r="D90" s="1">
        <f>'Forward Ranks'!J90</f>
        <v>0.35265700483091789</v>
      </c>
      <c r="E90" s="1">
        <f>'Forward Ranks'!K90</f>
        <v>0.13526570048309178</v>
      </c>
      <c r="F90" s="1">
        <f>'Forward Ranks'!L90</f>
        <v>0.40821256038647341</v>
      </c>
      <c r="G90">
        <f>'Forward Ranks'!N90</f>
        <v>0</v>
      </c>
      <c r="H90" s="1">
        <f>'Forward Ranks'!S90</f>
        <v>0.36231884057971014</v>
      </c>
      <c r="I90" s="1">
        <f>'Forward Ranks'!T90</f>
        <v>0.24879227053140096</v>
      </c>
      <c r="J90" s="1">
        <f>'Forward Ranks'!U90</f>
        <v>0.59661835748792269</v>
      </c>
      <c r="K90" s="1">
        <f>'Forward Ranks'!V90</f>
        <v>0.22705314009661837</v>
      </c>
      <c r="L90">
        <f>'Forward Ranks'!X90</f>
        <v>0</v>
      </c>
      <c r="M90" s="1">
        <f>'Forward Ranks'!AC90</f>
        <v>0.72463768115942029</v>
      </c>
      <c r="N90" s="1">
        <f>'Forward Ranks'!AD90</f>
        <v>0.48550724637681159</v>
      </c>
      <c r="O90" s="1">
        <f>'Forward Ranks'!AE90</f>
        <v>0.66425120772946855</v>
      </c>
      <c r="P90" s="1">
        <f>'Forward Ranks'!AF90</f>
        <v>0.69323671497584538</v>
      </c>
      <c r="Q90">
        <f>'Forward Ranks'!AH90</f>
        <v>0</v>
      </c>
      <c r="R90" s="1">
        <f>'Forward Ranks'!AM90</f>
        <v>0.24637681159420291</v>
      </c>
      <c r="S90" s="1">
        <f>'Forward Ranks'!AN90</f>
        <v>0.19806763285024154</v>
      </c>
      <c r="T90" s="1">
        <f>'Forward Ranks'!AO90</f>
        <v>0.22705314009661837</v>
      </c>
      <c r="U90" s="1">
        <f>'Forward Ranks'!AP90</f>
        <v>0.28260869565217389</v>
      </c>
      <c r="V90">
        <f>'Forward Ranks'!AR90</f>
        <v>0</v>
      </c>
      <c r="W90" s="1">
        <f>'Forward Ranks'!AW90</f>
        <v>0.7342995169082126</v>
      </c>
      <c r="X90" s="1">
        <f>'Forward Ranks'!AX90</f>
        <v>0.3140096618357488</v>
      </c>
      <c r="Y90" s="1">
        <f>'Forward Ranks'!AY90</f>
        <v>0.61594202898550721</v>
      </c>
      <c r="Z90" s="1">
        <f>'Forward Ranks'!AZ90</f>
        <v>0.59661835748792269</v>
      </c>
      <c r="AA90">
        <f>'Forward Ranks'!BB90</f>
        <v>0</v>
      </c>
      <c r="AB90" s="1">
        <f>'Forward Ranks'!BG90</f>
        <v>0.42028985507246375</v>
      </c>
      <c r="AC90" s="1">
        <f>'Forward Ranks'!BH90</f>
        <v>3.864734299516908E-2</v>
      </c>
      <c r="AD90" s="1">
        <f>'Forward Ranks'!BI90</f>
        <v>0.13043478260869565</v>
      </c>
      <c r="AE90" s="1">
        <f>'Forward Ranks'!BJ90</f>
        <v>0.3188405797101449</v>
      </c>
      <c r="AF90">
        <f>'Forward Ranks'!BL90</f>
        <v>0</v>
      </c>
      <c r="AG90" s="1">
        <f>'Forward Ranks'!BQ90</f>
        <v>0.48309178743961351</v>
      </c>
      <c r="AH90" s="1">
        <f>'Forward Ranks'!BR90</f>
        <v>0.35748792270531399</v>
      </c>
      <c r="AI90" s="1">
        <f>'Forward Ranks'!BS90</f>
        <v>0.27294685990338163</v>
      </c>
      <c r="AJ90" s="1">
        <f>'Forward Ranks'!BT90</f>
        <v>0.56521739130434778</v>
      </c>
      <c r="AL90" s="2">
        <f>'Forward Ranks'!BX90</f>
        <v>0.40338164251207731</v>
      </c>
      <c r="AN90" t="str">
        <f>'Forward Ranks'!B90</f>
        <v>NSH</v>
      </c>
      <c r="AO90">
        <f>'F on ice'!E90</f>
        <v>48</v>
      </c>
      <c r="AP90" s="2">
        <f>'Impact Score Math'!E90</f>
        <v>0.51302605210420837</v>
      </c>
      <c r="AQ90">
        <f>'Impact Score Math'!G90</f>
        <v>244</v>
      </c>
      <c r="AT90" s="1">
        <f>'Forward Ranks'!CJ90</f>
        <v>0.34541062801932365</v>
      </c>
      <c r="AU90" s="1">
        <f>'Forward Ranks'!CK90</f>
        <v>0.61111111111111116</v>
      </c>
      <c r="AW90">
        <f>'Forward Ranks'!BC90</f>
        <v>11.902083333333</v>
      </c>
      <c r="AY90">
        <v>90</v>
      </c>
      <c r="BA90" s="1">
        <f>'Impact Score Math'!S90</f>
        <v>0.37274549098196391</v>
      </c>
      <c r="BB90" s="1">
        <f>'Impact Score Math'!T90</f>
        <v>0.75551102204408815</v>
      </c>
      <c r="BD90">
        <f>'Forward Ranks'!CN90</f>
        <v>5</v>
      </c>
      <c r="BE90">
        <f>'Forward Ranks'!CO90</f>
        <v>6</v>
      </c>
      <c r="BF90">
        <f>'Forward Ranks'!CP90</f>
        <v>11</v>
      </c>
      <c r="BH90" t="str">
        <f t="shared" si="4"/>
        <v>11:54</v>
      </c>
      <c r="BI90" t="str">
        <f t="shared" si="5"/>
        <v>Forward</v>
      </c>
      <c r="BJ90" t="str">
        <f t="shared" si="6"/>
        <v>Average</v>
      </c>
      <c r="BL90" s="187">
        <f t="shared" ca="1" si="7"/>
        <v>45329</v>
      </c>
    </row>
    <row r="91" spans="1:64" x14ac:dyDescent="0.3">
      <c r="A91" t="str">
        <f>'Forward Ranks'!A91</f>
        <v>Connor Bedard</v>
      </c>
      <c r="B91">
        <f>'Forward Ranks'!D91</f>
        <v>0</v>
      </c>
      <c r="C91" s="1">
        <f>'Forward Ranks'!I91</f>
        <v>0.21739130434782608</v>
      </c>
      <c r="D91" s="1">
        <f>'Forward Ranks'!J91</f>
        <v>0.14251207729468598</v>
      </c>
      <c r="E91" s="1">
        <f>'Forward Ranks'!K91</f>
        <v>0.50724637681159424</v>
      </c>
      <c r="F91" s="1">
        <f>'Forward Ranks'!L91</f>
        <v>0.38164251207729466</v>
      </c>
      <c r="G91">
        <f>'Forward Ranks'!N91</f>
        <v>0</v>
      </c>
      <c r="H91" s="1">
        <f>'Forward Ranks'!S91</f>
        <v>0.95893719806763289</v>
      </c>
      <c r="I91" s="1">
        <f>'Forward Ranks'!T91</f>
        <v>0.43478260869565216</v>
      </c>
      <c r="J91" s="1">
        <f>'Forward Ranks'!U91</f>
        <v>0.5</v>
      </c>
      <c r="K91" s="1">
        <f>'Forward Ranks'!V91</f>
        <v>0.82367149758454106</v>
      </c>
      <c r="L91">
        <f>'Forward Ranks'!X91</f>
        <v>0</v>
      </c>
      <c r="M91" s="1">
        <f>'Forward Ranks'!AC91</f>
        <v>3.140096618357488E-2</v>
      </c>
      <c r="N91" s="1">
        <f>'Forward Ranks'!AD91</f>
        <v>7.246376811594203E-3</v>
      </c>
      <c r="O91" s="1">
        <f>'Forward Ranks'!AE91</f>
        <v>5.0724637681159424E-2</v>
      </c>
      <c r="P91" s="1">
        <f>'Forward Ranks'!AF91</f>
        <v>3.3816425120772944E-2</v>
      </c>
      <c r="Q91">
        <f>'Forward Ranks'!AH91</f>
        <v>0</v>
      </c>
      <c r="R91" s="1">
        <f>'Forward Ranks'!AM91</f>
        <v>0.56038647342995174</v>
      </c>
      <c r="S91" s="1">
        <f>'Forward Ranks'!AN91</f>
        <v>0.56763285024154586</v>
      </c>
      <c r="T91" s="1">
        <f>'Forward Ranks'!AO91</f>
        <v>0.75845410628019327</v>
      </c>
      <c r="U91" s="1">
        <f>'Forward Ranks'!AP91</f>
        <v>0.79468599033816423</v>
      </c>
      <c r="V91">
        <f>'Forward Ranks'!AR91</f>
        <v>0</v>
      </c>
      <c r="W91" s="1">
        <f>'Forward Ranks'!AW91</f>
        <v>0.1280193236714976</v>
      </c>
      <c r="X91" s="1">
        <f>'Forward Ranks'!AX91</f>
        <v>9.9033816425120769E-2</v>
      </c>
      <c r="Y91" s="1">
        <f>'Forward Ranks'!AY91</f>
        <v>0.17874396135265699</v>
      </c>
      <c r="Z91" s="1">
        <f>'Forward Ranks'!AZ91</f>
        <v>0.15458937198067632</v>
      </c>
      <c r="AA91">
        <f>'Forward Ranks'!BB91</f>
        <v>0</v>
      </c>
      <c r="AB91" s="1">
        <f>'Forward Ranks'!BG91</f>
        <v>0.91062801932367154</v>
      </c>
      <c r="AC91" s="1">
        <f>'Forward Ranks'!BH91</f>
        <v>0.93236714975845414</v>
      </c>
      <c r="AD91" s="1">
        <f>'Forward Ranks'!BI91</f>
        <v>0.61352657004830913</v>
      </c>
      <c r="AE91" s="1">
        <f>'Forward Ranks'!BJ91</f>
        <v>0.37922705314009664</v>
      </c>
      <c r="AF91">
        <f>'Forward Ranks'!BL91</f>
        <v>0</v>
      </c>
      <c r="AG91" s="1">
        <f>'Forward Ranks'!BQ91</f>
        <v>8.9371980676328497E-2</v>
      </c>
      <c r="AH91" s="1">
        <f>'Forward Ranks'!BR91</f>
        <v>1.932367149758454E-2</v>
      </c>
      <c r="AI91" s="1">
        <f>'Forward Ranks'!BS91</f>
        <v>0.19806763285024154</v>
      </c>
      <c r="AJ91" s="1">
        <f>'Forward Ranks'!BT91</f>
        <v>0.10869565217391304</v>
      </c>
      <c r="AL91" s="2">
        <f>'Forward Ranks'!BX91</f>
        <v>0.27777777777777779</v>
      </c>
      <c r="AN91" t="str">
        <f>'Forward Ranks'!B91</f>
        <v>CHI</v>
      </c>
      <c r="AO91">
        <f>'F on ice'!E91</f>
        <v>39</v>
      </c>
      <c r="AP91" s="2">
        <f>'Impact Score Math'!E91</f>
        <v>0.52705410821643284</v>
      </c>
      <c r="AQ91">
        <f>'Impact Score Math'!G91</f>
        <v>237</v>
      </c>
      <c r="AT91" s="1">
        <f>'Forward Ranks'!CJ91</f>
        <v>0.57729468599033817</v>
      </c>
      <c r="AU91" s="1">
        <f>'Forward Ranks'!CK91</f>
        <v>0.5628019323671497</v>
      </c>
      <c r="AW91">
        <f>'Forward Ranks'!BC91</f>
        <v>14.32905982906</v>
      </c>
      <c r="AY91">
        <v>91</v>
      </c>
      <c r="BA91" s="1">
        <f>'Impact Score Math'!S91</f>
        <v>0.59519038076152309</v>
      </c>
      <c r="BB91" s="1">
        <f>'Impact Score Math'!T91</f>
        <v>0.23246492985971945</v>
      </c>
      <c r="BD91">
        <f>'Forward Ranks'!CN91</f>
        <v>13</v>
      </c>
      <c r="BE91">
        <f>'Forward Ranks'!CO91</f>
        <v>8</v>
      </c>
      <c r="BF91">
        <f>'Forward Ranks'!CP91</f>
        <v>21</v>
      </c>
      <c r="BH91" t="str">
        <f t="shared" si="4"/>
        <v>14:20</v>
      </c>
      <c r="BI91" t="str">
        <f t="shared" si="5"/>
        <v>Forward</v>
      </c>
      <c r="BJ91" t="str">
        <f t="shared" si="6"/>
        <v>Average</v>
      </c>
      <c r="BL91" s="187">
        <f t="shared" ca="1" si="7"/>
        <v>45329</v>
      </c>
    </row>
    <row r="92" spans="1:64" x14ac:dyDescent="0.3">
      <c r="A92" t="str">
        <f>'Forward Ranks'!A92</f>
        <v>Connor Brown</v>
      </c>
      <c r="B92">
        <f>'Forward Ranks'!D92</f>
        <v>0</v>
      </c>
      <c r="C92" s="1">
        <f>'Forward Ranks'!I92</f>
        <v>0.34782608695652173</v>
      </c>
      <c r="D92" s="1">
        <f>'Forward Ranks'!J92</f>
        <v>0.66908212560386471</v>
      </c>
      <c r="E92" s="1">
        <f>'Forward Ranks'!K92</f>
        <v>1.932367149758454E-2</v>
      </c>
      <c r="F92" s="1">
        <f>'Forward Ranks'!L92</f>
        <v>0.57971014492753625</v>
      </c>
      <c r="G92">
        <f>'Forward Ranks'!N92</f>
        <v>0</v>
      </c>
      <c r="H92" s="1">
        <f>'Forward Ranks'!S92</f>
        <v>2.4154589371980675E-3</v>
      </c>
      <c r="I92" s="1">
        <f>'Forward Ranks'!T92</f>
        <v>0.21014492753623187</v>
      </c>
      <c r="J92" s="1">
        <f>'Forward Ranks'!U92</f>
        <v>0.20289855072463769</v>
      </c>
      <c r="K92" s="1">
        <f>'Forward Ranks'!V92</f>
        <v>2.6570048309178744E-2</v>
      </c>
      <c r="L92">
        <f>'Forward Ranks'!X92</f>
        <v>0</v>
      </c>
      <c r="M92" s="1">
        <f>'Forward Ranks'!AC92</f>
        <v>0.62560386473429952</v>
      </c>
      <c r="N92" s="1">
        <f>'Forward Ranks'!AD92</f>
        <v>0.55072463768115942</v>
      </c>
      <c r="O92" s="1">
        <f>'Forward Ranks'!AE92</f>
        <v>0.75120772946859904</v>
      </c>
      <c r="P92" s="1">
        <f>'Forward Ranks'!AF92</f>
        <v>0.39130434782608697</v>
      </c>
      <c r="Q92">
        <f>'Forward Ranks'!AH92</f>
        <v>0</v>
      </c>
      <c r="R92" s="1">
        <f>'Forward Ranks'!AM92</f>
        <v>6.5217391304347824E-2</v>
      </c>
      <c r="S92" s="1">
        <f>'Forward Ranks'!AN92</f>
        <v>4.3478260869565216E-2</v>
      </c>
      <c r="T92" s="1">
        <f>'Forward Ranks'!AO92</f>
        <v>2.4154589371980675E-3</v>
      </c>
      <c r="U92" s="1">
        <f>'Forward Ranks'!AP92</f>
        <v>4.1062801932367152E-2</v>
      </c>
      <c r="V92">
        <f>'Forward Ranks'!AR92</f>
        <v>0</v>
      </c>
      <c r="W92" s="1">
        <f>'Forward Ranks'!AW92</f>
        <v>0.12318840579710146</v>
      </c>
      <c r="X92" s="1">
        <f>'Forward Ranks'!AX92</f>
        <v>0.17632850241545894</v>
      </c>
      <c r="Y92" s="1">
        <f>'Forward Ranks'!AY92</f>
        <v>0.66666666666666663</v>
      </c>
      <c r="Z92" s="1">
        <f>'Forward Ranks'!AZ92</f>
        <v>0.10869565217391304</v>
      </c>
      <c r="AA92">
        <f>'Forward Ranks'!BB92</f>
        <v>0</v>
      </c>
      <c r="AB92" s="1">
        <f>'Forward Ranks'!BG92</f>
        <v>0.3140096618357488</v>
      </c>
      <c r="AC92" s="1">
        <f>'Forward Ranks'!BH92</f>
        <v>0.55555555555555558</v>
      </c>
      <c r="AD92" s="1">
        <f>'Forward Ranks'!BI92</f>
        <v>1.2077294685990338E-2</v>
      </c>
      <c r="AE92" s="1">
        <f>'Forward Ranks'!BJ92</f>
        <v>0.10628019323671498</v>
      </c>
      <c r="AF92">
        <f>'Forward Ranks'!BL92</f>
        <v>0</v>
      </c>
      <c r="AG92" s="1">
        <f>'Forward Ranks'!BQ92</f>
        <v>0.43961352657004832</v>
      </c>
      <c r="AH92" s="1">
        <f>'Forward Ranks'!BR92</f>
        <v>0.64009661835748788</v>
      </c>
      <c r="AI92" s="1">
        <f>'Forward Ranks'!BS92</f>
        <v>6.0386473429951688E-2</v>
      </c>
      <c r="AJ92" s="1">
        <f>'Forward Ranks'!BT92</f>
        <v>0.47584541062801933</v>
      </c>
      <c r="AL92" s="2">
        <f>'Forward Ranks'!BX92</f>
        <v>0.1570048309178744</v>
      </c>
      <c r="AN92" t="str">
        <f>'Forward Ranks'!B92</f>
        <v>EDM</v>
      </c>
      <c r="AO92">
        <f>'F on ice'!E92</f>
        <v>37</v>
      </c>
      <c r="AP92" s="2">
        <f>'Impact Score Math'!E92</f>
        <v>0.31663326653306612</v>
      </c>
      <c r="AQ92">
        <f>'Impact Score Math'!G92</f>
        <v>342</v>
      </c>
      <c r="AT92" s="1">
        <f>'Forward Ranks'!CJ92</f>
        <v>0.87922705314009664</v>
      </c>
      <c r="AU92" s="1">
        <f>'Forward Ranks'!CK92</f>
        <v>6.5217391304347824E-2</v>
      </c>
      <c r="AW92">
        <f>'Forward Ranks'!BC92</f>
        <v>11.253603603604001</v>
      </c>
      <c r="AY92">
        <v>92</v>
      </c>
      <c r="BA92" s="1">
        <f>'Impact Score Math'!S92</f>
        <v>0.33867735470941884</v>
      </c>
      <c r="BB92" s="1">
        <f>'Impact Score Math'!T92</f>
        <v>0.46893787575150303</v>
      </c>
      <c r="BD92">
        <f>'Forward Ranks'!CN92</f>
        <v>0</v>
      </c>
      <c r="BE92">
        <f>'Forward Ranks'!CO92</f>
        <v>4</v>
      </c>
      <c r="BF92">
        <f>'Forward Ranks'!CP92</f>
        <v>4</v>
      </c>
      <c r="BH92" t="str">
        <f t="shared" si="4"/>
        <v>11:15</v>
      </c>
      <c r="BI92" t="str">
        <f t="shared" si="5"/>
        <v>Forward</v>
      </c>
      <c r="BJ92" t="str">
        <f t="shared" si="6"/>
        <v>Below Average</v>
      </c>
      <c r="BL92" s="187">
        <f t="shared" ca="1" si="7"/>
        <v>45329</v>
      </c>
    </row>
    <row r="93" spans="1:64" x14ac:dyDescent="0.3">
      <c r="A93" t="str">
        <f>'Forward Ranks'!A93</f>
        <v>Connor Dewar</v>
      </c>
      <c r="B93">
        <f>'Forward Ranks'!D93</f>
        <v>0</v>
      </c>
      <c r="C93" s="1">
        <f>'Forward Ranks'!I93</f>
        <v>0.14492753623188406</v>
      </c>
      <c r="D93" s="1">
        <f>'Forward Ranks'!J93</f>
        <v>4.8309178743961352E-2</v>
      </c>
      <c r="E93" s="1">
        <f>'Forward Ranks'!K93</f>
        <v>9.9033816425120769E-2</v>
      </c>
      <c r="F93" s="1">
        <f>'Forward Ranks'!L93</f>
        <v>8.6956521739130432E-2</v>
      </c>
      <c r="G93">
        <f>'Forward Ranks'!N93</f>
        <v>0</v>
      </c>
      <c r="H93" s="1">
        <f>'Forward Ranks'!S93</f>
        <v>0.75362318840579712</v>
      </c>
      <c r="I93" s="1">
        <f>'Forward Ranks'!T93</f>
        <v>2.6570048309178744E-2</v>
      </c>
      <c r="J93" s="1">
        <f>'Forward Ranks'!U93</f>
        <v>8.4541062801932368E-2</v>
      </c>
      <c r="K93" s="1">
        <f>'Forward Ranks'!V93</f>
        <v>0.17632850241545894</v>
      </c>
      <c r="L93">
        <f>'Forward Ranks'!X93</f>
        <v>0</v>
      </c>
      <c r="M93" s="1">
        <f>'Forward Ranks'!AC93</f>
        <v>0.35024154589371981</v>
      </c>
      <c r="N93" s="1">
        <f>'Forward Ranks'!AD93</f>
        <v>0.80676328502415462</v>
      </c>
      <c r="O93" s="1">
        <f>'Forward Ranks'!AE93</f>
        <v>0.17874396135265699</v>
      </c>
      <c r="P93" s="1">
        <f>'Forward Ranks'!AF93</f>
        <v>0.85024154589371981</v>
      </c>
      <c r="Q93">
        <f>'Forward Ranks'!AH93</f>
        <v>0</v>
      </c>
      <c r="R93" s="1">
        <f>'Forward Ranks'!AM93</f>
        <v>0.19323671497584541</v>
      </c>
      <c r="S93" s="1">
        <f>'Forward Ranks'!AN93</f>
        <v>0.14251207729468598</v>
      </c>
      <c r="T93" s="1">
        <f>'Forward Ranks'!AO93</f>
        <v>0.10386473429951691</v>
      </c>
      <c r="U93" s="1">
        <f>'Forward Ranks'!AP93</f>
        <v>0.23671497584541062</v>
      </c>
      <c r="V93">
        <f>'Forward Ranks'!AR93</f>
        <v>0</v>
      </c>
      <c r="W93" s="1">
        <f>'Forward Ranks'!AW93</f>
        <v>0.1859903381642512</v>
      </c>
      <c r="X93" s="1">
        <f>'Forward Ranks'!AX93</f>
        <v>0.50724637681159424</v>
      </c>
      <c r="Y93" s="1">
        <f>'Forward Ranks'!AY93</f>
        <v>0.19082125603864733</v>
      </c>
      <c r="Z93" s="1">
        <f>'Forward Ranks'!AZ93</f>
        <v>0.57004830917874394</v>
      </c>
      <c r="AA93">
        <f>'Forward Ranks'!BB93</f>
        <v>0</v>
      </c>
      <c r="AB93" s="1">
        <f>'Forward Ranks'!BG93</f>
        <v>4.3478260869565216E-2</v>
      </c>
      <c r="AC93" s="1">
        <f>'Forward Ranks'!BH93</f>
        <v>8.9371980676328497E-2</v>
      </c>
      <c r="AD93" s="1">
        <f>'Forward Ranks'!BI93</f>
        <v>0.12318840579710146</v>
      </c>
      <c r="AE93" s="1">
        <f>'Forward Ranks'!BJ93</f>
        <v>8.9371980676328497E-2</v>
      </c>
      <c r="AF93">
        <f>'Forward Ranks'!BL93</f>
        <v>0</v>
      </c>
      <c r="AG93" s="1">
        <f>'Forward Ranks'!BQ93</f>
        <v>0.17632850241545894</v>
      </c>
      <c r="AH93" s="1">
        <f>'Forward Ranks'!BR93</f>
        <v>0.21980676328502416</v>
      </c>
      <c r="AI93" s="1">
        <f>'Forward Ranks'!BS93</f>
        <v>6.0386473429951688E-2</v>
      </c>
      <c r="AJ93" s="1">
        <f>'Forward Ranks'!BT93</f>
        <v>0.32125603864734298</v>
      </c>
      <c r="AL93" s="2">
        <f>'Forward Ranks'!BX93</f>
        <v>0.22705314009661837</v>
      </c>
      <c r="AN93" t="str">
        <f>'Forward Ranks'!B93</f>
        <v>MIN</v>
      </c>
      <c r="AO93">
        <f>'F on ice'!E93</f>
        <v>45</v>
      </c>
      <c r="AP93" s="2">
        <f>'Impact Score Math'!E93</f>
        <v>0.29058116232464931</v>
      </c>
      <c r="AQ93">
        <f>'Impact Score Math'!G93</f>
        <v>355</v>
      </c>
      <c r="AT93" s="1">
        <f>'Forward Ranks'!CJ93</f>
        <v>0.27777777777777779</v>
      </c>
      <c r="AU93" s="1">
        <f>'Forward Ranks'!CK93</f>
        <v>0.38405797101449274</v>
      </c>
      <c r="AW93">
        <f>'Forward Ranks'!BC93</f>
        <v>8.6192592592592998</v>
      </c>
      <c r="AY93">
        <v>93</v>
      </c>
      <c r="BA93" s="1">
        <f>'Impact Score Math'!S93</f>
        <v>0.24048096192384769</v>
      </c>
      <c r="BB93" s="1">
        <f>'Impact Score Math'!T93</f>
        <v>0.63326653306613223</v>
      </c>
      <c r="BD93">
        <f>'Forward Ranks'!CN93</f>
        <v>6</v>
      </c>
      <c r="BE93">
        <f>'Forward Ranks'!CO93</f>
        <v>1</v>
      </c>
      <c r="BF93">
        <f>'Forward Ranks'!CP93</f>
        <v>7</v>
      </c>
      <c r="BH93" t="str">
        <f t="shared" si="4"/>
        <v>08:37</v>
      </c>
      <c r="BI93" t="str">
        <f t="shared" si="5"/>
        <v>Forward</v>
      </c>
      <c r="BJ93" t="str">
        <f t="shared" si="6"/>
        <v>Replacement Level</v>
      </c>
      <c r="BL93" s="187">
        <f t="shared" ca="1" si="7"/>
        <v>45329</v>
      </c>
    </row>
    <row r="94" spans="1:64" x14ac:dyDescent="0.3">
      <c r="A94" t="str">
        <f>'Forward Ranks'!A94</f>
        <v>Connor McDavid</v>
      </c>
      <c r="B94">
        <f>'Forward Ranks'!D94</f>
        <v>0</v>
      </c>
      <c r="C94" s="1">
        <f>'Forward Ranks'!I94</f>
        <v>0.97342995169082125</v>
      </c>
      <c r="D94" s="1">
        <f>'Forward Ranks'!J94</f>
        <v>0.99516908212560384</v>
      </c>
      <c r="E94" s="1">
        <f>'Forward Ranks'!K94</f>
        <v>0.96135265700483097</v>
      </c>
      <c r="F94" s="1">
        <f>'Forward Ranks'!L94</f>
        <v>0.99275362318840576</v>
      </c>
      <c r="G94">
        <f>'Forward Ranks'!N94</f>
        <v>0</v>
      </c>
      <c r="H94" s="1">
        <f>'Forward Ranks'!S94</f>
        <v>0.77294685990338163</v>
      </c>
      <c r="I94" s="1">
        <f>'Forward Ranks'!T94</f>
        <v>0.99275362318840576</v>
      </c>
      <c r="J94" s="1">
        <f>'Forward Ranks'!U94</f>
        <v>0.98309178743961356</v>
      </c>
      <c r="K94" s="1">
        <f>'Forward Ranks'!V94</f>
        <v>0.99033816425120769</v>
      </c>
      <c r="L94">
        <f>'Forward Ranks'!X94</f>
        <v>0</v>
      </c>
      <c r="M94" s="1">
        <f>'Forward Ranks'!AC94</f>
        <v>0.95893719806763289</v>
      </c>
      <c r="N94" s="1">
        <f>'Forward Ranks'!AD94</f>
        <v>0.91304347826086951</v>
      </c>
      <c r="O94" s="1">
        <f>'Forward Ranks'!AE94</f>
        <v>0.41062801932367149</v>
      </c>
      <c r="P94" s="1">
        <f>'Forward Ranks'!AF94</f>
        <v>0.76328502415458932</v>
      </c>
      <c r="Q94">
        <f>'Forward Ranks'!AH94</f>
        <v>0</v>
      </c>
      <c r="R94" s="1">
        <f>'Forward Ranks'!AM94</f>
        <v>0.94927536231884058</v>
      </c>
      <c r="S94" s="1">
        <f>'Forward Ranks'!AN94</f>
        <v>0.93478260869565222</v>
      </c>
      <c r="T94" s="1">
        <f>'Forward Ranks'!AO94</f>
        <v>0.95169082125603865</v>
      </c>
      <c r="U94" s="1">
        <f>'Forward Ranks'!AP94</f>
        <v>0.96859903381642509</v>
      </c>
      <c r="V94">
        <f>'Forward Ranks'!AR94</f>
        <v>0</v>
      </c>
      <c r="W94" s="1">
        <f>'Forward Ranks'!AW94</f>
        <v>0.84541062801932365</v>
      </c>
      <c r="X94" s="1">
        <f>'Forward Ranks'!AX94</f>
        <v>0.7657004830917874</v>
      </c>
      <c r="Y94" s="1">
        <f>'Forward Ranks'!AY94</f>
        <v>0.21980676328502416</v>
      </c>
      <c r="Z94" s="1">
        <f>'Forward Ranks'!AZ94</f>
        <v>0.57004830917874394</v>
      </c>
      <c r="AA94">
        <f>'Forward Ranks'!BB94</f>
        <v>0</v>
      </c>
      <c r="AB94" s="1">
        <f>'Forward Ranks'!BG94</f>
        <v>0.99275362318840576</v>
      </c>
      <c r="AC94" s="1">
        <f>'Forward Ranks'!BH94</f>
        <v>0.81400966183574874</v>
      </c>
      <c r="AD94" s="1">
        <f>'Forward Ranks'!BI94</f>
        <v>0.7439613526570048</v>
      </c>
      <c r="AE94" s="1">
        <f>'Forward Ranks'!BJ94</f>
        <v>0.43236714975845408</v>
      </c>
      <c r="AF94">
        <f>'Forward Ranks'!BL94</f>
        <v>0</v>
      </c>
      <c r="AG94" s="1">
        <f>'Forward Ranks'!BQ94</f>
        <v>0.98309178743961356</v>
      </c>
      <c r="AH94" s="1">
        <f>'Forward Ranks'!BR94</f>
        <v>0.99033816425120769</v>
      </c>
      <c r="AI94" s="1">
        <f>'Forward Ranks'!BS94</f>
        <v>0.78260869565217395</v>
      </c>
      <c r="AJ94" s="1">
        <f>'Forward Ranks'!BT94</f>
        <v>0.99275362318840576</v>
      </c>
      <c r="AL94" s="2">
        <f>'Forward Ranks'!BX94</f>
        <v>1</v>
      </c>
      <c r="AN94" t="str">
        <f>'Forward Ranks'!B94</f>
        <v>EDM</v>
      </c>
      <c r="AO94">
        <f>'F on ice'!E94</f>
        <v>42</v>
      </c>
      <c r="AP94" s="2">
        <f>'Impact Score Math'!E94</f>
        <v>1</v>
      </c>
      <c r="AQ94">
        <f>'Impact Score Math'!G94</f>
        <v>1</v>
      </c>
      <c r="AT94" s="1">
        <f>'Forward Ranks'!CJ94</f>
        <v>0.67149758454106279</v>
      </c>
      <c r="AU94" s="1">
        <f>'Forward Ranks'!CK94</f>
        <v>0.95169082125603865</v>
      </c>
      <c r="AW94">
        <f>'Forward Ranks'!BC94</f>
        <v>16.313888888889</v>
      </c>
      <c r="AY94">
        <v>94</v>
      </c>
      <c r="BA94" s="1">
        <f>'Impact Score Math'!S94</f>
        <v>1</v>
      </c>
      <c r="BB94" s="1">
        <f>'Impact Score Math'!T94</f>
        <v>0.89579158316633267</v>
      </c>
      <c r="BD94">
        <f>'Forward Ranks'!CN94</f>
        <v>11</v>
      </c>
      <c r="BE94">
        <f>'Forward Ranks'!CO94</f>
        <v>22</v>
      </c>
      <c r="BF94">
        <f>'Forward Ranks'!CP94</f>
        <v>33</v>
      </c>
      <c r="BH94" t="str">
        <f t="shared" si="4"/>
        <v>16:19</v>
      </c>
      <c r="BI94" t="str">
        <f t="shared" si="5"/>
        <v>Forward</v>
      </c>
      <c r="BJ94" t="str">
        <f t="shared" si="6"/>
        <v>Elite</v>
      </c>
      <c r="BL94" s="187">
        <f t="shared" ca="1" si="7"/>
        <v>45329</v>
      </c>
    </row>
    <row r="95" spans="1:64" x14ac:dyDescent="0.3">
      <c r="A95" t="str">
        <f>'Forward Ranks'!A95</f>
        <v>Connor McMichael</v>
      </c>
      <c r="B95">
        <f>'Forward Ranks'!D95</f>
        <v>0</v>
      </c>
      <c r="C95" s="1">
        <f>'Forward Ranks'!I95</f>
        <v>0.33091787439613529</v>
      </c>
      <c r="D95" s="1">
        <f>'Forward Ranks'!J95</f>
        <v>0.45169082125603865</v>
      </c>
      <c r="E95" s="1">
        <f>'Forward Ranks'!K95</f>
        <v>0.17149758454106281</v>
      </c>
      <c r="F95" s="1">
        <f>'Forward Ranks'!L95</f>
        <v>0.64492753623188404</v>
      </c>
      <c r="G95">
        <f>'Forward Ranks'!N95</f>
        <v>0</v>
      </c>
      <c r="H95" s="1">
        <f>'Forward Ranks'!S95</f>
        <v>0.23671497584541062</v>
      </c>
      <c r="I95" s="1">
        <f>'Forward Ranks'!T95</f>
        <v>0.36231884057971014</v>
      </c>
      <c r="J95" s="1">
        <f>'Forward Ranks'!U95</f>
        <v>0.63285024154589375</v>
      </c>
      <c r="K95" s="1">
        <f>'Forward Ranks'!V95</f>
        <v>0.2608695652173913</v>
      </c>
      <c r="L95">
        <f>'Forward Ranks'!X95</f>
        <v>0</v>
      </c>
      <c r="M95" s="1">
        <f>'Forward Ranks'!AC95</f>
        <v>0.606280193236715</v>
      </c>
      <c r="N95" s="1">
        <f>'Forward Ranks'!AD95</f>
        <v>0.43719806763285024</v>
      </c>
      <c r="O95" s="1">
        <f>'Forward Ranks'!AE95</f>
        <v>0.34057971014492755</v>
      </c>
      <c r="P95" s="1">
        <f>'Forward Ranks'!AF95</f>
        <v>0.41304347826086957</v>
      </c>
      <c r="Q95">
        <f>'Forward Ranks'!AH95</f>
        <v>0</v>
      </c>
      <c r="R95" s="1">
        <f>'Forward Ranks'!AM95</f>
        <v>0.65942028985507251</v>
      </c>
      <c r="S95" s="1">
        <f>'Forward Ranks'!AN95</f>
        <v>0.60869565217391308</v>
      </c>
      <c r="T95" s="1">
        <f>'Forward Ranks'!AO95</f>
        <v>0.39613526570048307</v>
      </c>
      <c r="U95" s="1">
        <f>'Forward Ranks'!AP95</f>
        <v>0.83091787439613529</v>
      </c>
      <c r="V95">
        <f>'Forward Ranks'!AR95</f>
        <v>0</v>
      </c>
      <c r="W95" s="1">
        <f>'Forward Ranks'!AW95</f>
        <v>0.80434782608695654</v>
      </c>
      <c r="X95" s="1">
        <f>'Forward Ranks'!AX95</f>
        <v>0.55797101449275366</v>
      </c>
      <c r="Y95" s="1">
        <f>'Forward Ranks'!AY95</f>
        <v>0.39855072463768115</v>
      </c>
      <c r="Z95" s="1">
        <f>'Forward Ranks'!AZ95</f>
        <v>0.64975845410628019</v>
      </c>
      <c r="AA95">
        <f>'Forward Ranks'!BB95</f>
        <v>0</v>
      </c>
      <c r="AB95" s="1">
        <f>'Forward Ranks'!BG95</f>
        <v>0.51932367149758452</v>
      </c>
      <c r="AC95" s="1">
        <f>'Forward Ranks'!BH95</f>
        <v>0.56521739130434778</v>
      </c>
      <c r="AD95" s="1">
        <f>'Forward Ranks'!BI95</f>
        <v>0.16666666666666666</v>
      </c>
      <c r="AE95" s="1">
        <f>'Forward Ranks'!BJ95</f>
        <v>0.13285024154589373</v>
      </c>
      <c r="AF95">
        <f>'Forward Ranks'!BL95</f>
        <v>0</v>
      </c>
      <c r="AG95" s="1">
        <f>'Forward Ranks'!BQ95</f>
        <v>0.41545893719806765</v>
      </c>
      <c r="AH95" s="1">
        <f>'Forward Ranks'!BR95</f>
        <v>0.41787439613526572</v>
      </c>
      <c r="AI95" s="1">
        <f>'Forward Ranks'!BS95</f>
        <v>0.17632850241545894</v>
      </c>
      <c r="AJ95" s="1">
        <f>'Forward Ranks'!BT95</f>
        <v>0.52657004830917875</v>
      </c>
      <c r="AL95" s="2">
        <f>'Forward Ranks'!BX95</f>
        <v>0.52898550724637683</v>
      </c>
      <c r="AN95" t="str">
        <f>'Forward Ranks'!B95</f>
        <v>WSH</v>
      </c>
      <c r="AO95">
        <f>'F on ice'!E95</f>
        <v>44</v>
      </c>
      <c r="AP95" s="2">
        <f>'Impact Score Math'!E95</f>
        <v>0.63126252505010017</v>
      </c>
      <c r="AQ95">
        <f>'Impact Score Math'!G95</f>
        <v>185</v>
      </c>
      <c r="AT95" s="1">
        <f>'Forward Ranks'!CJ95</f>
        <v>0.3188405797101449</v>
      </c>
      <c r="AU95" s="1">
        <f>'Forward Ranks'!CK95</f>
        <v>0.38405797101449274</v>
      </c>
      <c r="AW95">
        <f>'Forward Ranks'!BC95</f>
        <v>12.403409090908999</v>
      </c>
      <c r="AY95">
        <v>95</v>
      </c>
      <c r="BA95" s="1">
        <f>'Impact Score Math'!S95</f>
        <v>0.59719438877755515</v>
      </c>
      <c r="BB95" s="1">
        <f>'Impact Score Math'!T95</f>
        <v>0.64328657314629256</v>
      </c>
      <c r="BD95">
        <f>'Forward Ranks'!CN95</f>
        <v>4</v>
      </c>
      <c r="BE95">
        <f>'Forward Ranks'!CO95</f>
        <v>7</v>
      </c>
      <c r="BF95">
        <f>'Forward Ranks'!CP95</f>
        <v>11</v>
      </c>
      <c r="BH95" t="str">
        <f t="shared" si="4"/>
        <v>12:24</v>
      </c>
      <c r="BI95" t="str">
        <f t="shared" si="5"/>
        <v>Forward</v>
      </c>
      <c r="BJ95" t="str">
        <f t="shared" si="6"/>
        <v>Good</v>
      </c>
      <c r="BL95" s="187">
        <f t="shared" ca="1" si="7"/>
        <v>45329</v>
      </c>
    </row>
    <row r="96" spans="1:64" x14ac:dyDescent="0.3">
      <c r="A96" t="str">
        <f>'Forward Ranks'!A96</f>
        <v>Connor Zary</v>
      </c>
      <c r="B96">
        <f>'Forward Ranks'!D96</f>
        <v>0</v>
      </c>
      <c r="C96" s="1">
        <f>'Forward Ranks'!I96</f>
        <v>0.70048309178743962</v>
      </c>
      <c r="D96" s="1">
        <f>'Forward Ranks'!J96</f>
        <v>0.53623188405797106</v>
      </c>
      <c r="E96" s="1">
        <f>'Forward Ranks'!K96</f>
        <v>0.96859903381642509</v>
      </c>
      <c r="F96" s="1">
        <f>'Forward Ranks'!L96</f>
        <v>0.49516908212560384</v>
      </c>
      <c r="G96">
        <f>'Forward Ranks'!N96</f>
        <v>0</v>
      </c>
      <c r="H96" s="1">
        <f>'Forward Ranks'!S96</f>
        <v>0.86714975845410625</v>
      </c>
      <c r="I96" s="1">
        <f>'Forward Ranks'!T96</f>
        <v>0.67391304347826086</v>
      </c>
      <c r="J96" s="1">
        <f>'Forward Ranks'!U96</f>
        <v>0.72222222222222221</v>
      </c>
      <c r="K96" s="1">
        <f>'Forward Ranks'!V96</f>
        <v>0.8188405797101449</v>
      </c>
      <c r="L96">
        <f>'Forward Ranks'!X96</f>
        <v>0</v>
      </c>
      <c r="M96" s="1">
        <f>'Forward Ranks'!AC96</f>
        <v>0.7657004830917874</v>
      </c>
      <c r="N96" s="1">
        <f>'Forward Ranks'!AD96</f>
        <v>0.69323671497584538</v>
      </c>
      <c r="O96" s="1">
        <f>'Forward Ranks'!AE96</f>
        <v>0.76328502415458932</v>
      </c>
      <c r="P96" s="1">
        <f>'Forward Ranks'!AF96</f>
        <v>0.82850241545893721</v>
      </c>
      <c r="Q96">
        <f>'Forward Ranks'!AH96</f>
        <v>0</v>
      </c>
      <c r="R96" s="1">
        <f>'Forward Ranks'!AM96</f>
        <v>0.64251207729468596</v>
      </c>
      <c r="S96" s="1">
        <f>'Forward Ranks'!AN96</f>
        <v>0.60869565217391308</v>
      </c>
      <c r="T96" s="1">
        <f>'Forward Ranks'!AO96</f>
        <v>0.93236714975845414</v>
      </c>
      <c r="U96" s="1">
        <f>'Forward Ranks'!AP96</f>
        <v>0.56763285024154586</v>
      </c>
      <c r="V96">
        <f>'Forward Ranks'!AR96</f>
        <v>0</v>
      </c>
      <c r="W96" s="1">
        <f>'Forward Ranks'!AW96</f>
        <v>0.79468599033816423</v>
      </c>
      <c r="X96" s="1">
        <f>'Forward Ranks'!AX96</f>
        <v>0.71980676328502413</v>
      </c>
      <c r="Y96" s="1">
        <f>'Forward Ranks'!AY96</f>
        <v>0.83333333333333337</v>
      </c>
      <c r="Z96" s="1">
        <f>'Forward Ranks'!AZ96</f>
        <v>0.85748792270531404</v>
      </c>
      <c r="AA96">
        <f>'Forward Ranks'!BB96</f>
        <v>0</v>
      </c>
      <c r="AB96" s="1">
        <f>'Forward Ranks'!BG96</f>
        <v>0.58937198067632846</v>
      </c>
      <c r="AC96" s="1">
        <f>'Forward Ranks'!BH96</f>
        <v>0.97584541062801933</v>
      </c>
      <c r="AD96" s="1">
        <f>'Forward Ranks'!BI96</f>
        <v>0.97101449275362317</v>
      </c>
      <c r="AE96" s="1">
        <f>'Forward Ranks'!BJ96</f>
        <v>0.96135265700483097</v>
      </c>
      <c r="AF96">
        <f>'Forward Ranks'!BL96</f>
        <v>0</v>
      </c>
      <c r="AG96" s="1">
        <f>'Forward Ranks'!BQ96</f>
        <v>0.78019323671497587</v>
      </c>
      <c r="AH96" s="1">
        <f>'Forward Ranks'!BR96</f>
        <v>0.64492753623188404</v>
      </c>
      <c r="AI96" s="1">
        <f>'Forward Ranks'!BS96</f>
        <v>0.95893719806763289</v>
      </c>
      <c r="AJ96" s="1">
        <f>'Forward Ranks'!BT96</f>
        <v>0.72463768115942029</v>
      </c>
      <c r="AL96" s="2">
        <f>'Forward Ranks'!BX96</f>
        <v>0.88647342995169087</v>
      </c>
      <c r="AN96" t="str">
        <f>'Forward Ranks'!B96</f>
        <v>CGY</v>
      </c>
      <c r="AO96">
        <f>'F on ice'!E96</f>
        <v>38</v>
      </c>
      <c r="AP96" s="2">
        <f>'Impact Score Math'!E96</f>
        <v>0.87775551102204408</v>
      </c>
      <c r="AQ96">
        <f>'Impact Score Math'!G96</f>
        <v>62</v>
      </c>
      <c r="AT96" s="1">
        <f>'Forward Ranks'!CJ96</f>
        <v>0.69565217391304346</v>
      </c>
      <c r="AU96" s="1">
        <f>'Forward Ranks'!CK96</f>
        <v>0.79951690821256038</v>
      </c>
      <c r="AW96">
        <f>'Forward Ranks'!BC96</f>
        <v>12.665789473684001</v>
      </c>
      <c r="AY96">
        <v>96</v>
      </c>
      <c r="BA96" s="1">
        <f>'Impact Score Math'!S96</f>
        <v>0.76953907815631262</v>
      </c>
      <c r="BB96" s="1">
        <f>'Impact Score Math'!T96</f>
        <v>0.89378757515030061</v>
      </c>
      <c r="BD96">
        <f>'Forward Ranks'!CN96</f>
        <v>9</v>
      </c>
      <c r="BE96">
        <f>'Forward Ranks'!CO96</f>
        <v>9</v>
      </c>
      <c r="BF96">
        <f>'Forward Ranks'!CP96</f>
        <v>18</v>
      </c>
      <c r="BH96" t="str">
        <f t="shared" si="4"/>
        <v>12:40</v>
      </c>
      <c r="BI96" t="str">
        <f t="shared" si="5"/>
        <v>Forward</v>
      </c>
      <c r="BJ96" t="str">
        <f t="shared" si="6"/>
        <v>Great</v>
      </c>
      <c r="BL96" s="187">
        <f t="shared" ca="1" si="7"/>
        <v>45329</v>
      </c>
    </row>
    <row r="97" spans="1:64" x14ac:dyDescent="0.3">
      <c r="A97" t="str">
        <f>'Forward Ranks'!A97</f>
        <v>Conor Garland</v>
      </c>
      <c r="B97">
        <f>'Forward Ranks'!D97</f>
        <v>0</v>
      </c>
      <c r="C97" s="1">
        <f>'Forward Ranks'!I97</f>
        <v>0.64492753623188404</v>
      </c>
      <c r="D97" s="1">
        <f>'Forward Ranks'!J97</f>
        <v>0.85990338164251212</v>
      </c>
      <c r="E97" s="1">
        <f>'Forward Ranks'!K97</f>
        <v>0.85507246376811596</v>
      </c>
      <c r="F97" s="1">
        <f>'Forward Ranks'!L97</f>
        <v>0.78260869565217395</v>
      </c>
      <c r="G97">
        <f>'Forward Ranks'!N97</f>
        <v>0</v>
      </c>
      <c r="H97" s="1">
        <f>'Forward Ranks'!S97</f>
        <v>0.68357487922705318</v>
      </c>
      <c r="I97" s="1">
        <f>'Forward Ranks'!T97</f>
        <v>0.91062801932367154</v>
      </c>
      <c r="J97" s="1">
        <f>'Forward Ranks'!U97</f>
        <v>0.91062801932367154</v>
      </c>
      <c r="K97" s="1">
        <f>'Forward Ranks'!V97</f>
        <v>0.85507246376811596</v>
      </c>
      <c r="L97">
        <f>'Forward Ranks'!X97</f>
        <v>0</v>
      </c>
      <c r="M97" s="1">
        <f>'Forward Ranks'!AC97</f>
        <v>0.96618357487922701</v>
      </c>
      <c r="N97" s="1">
        <f>'Forward Ranks'!AD97</f>
        <v>0.90821256038647347</v>
      </c>
      <c r="O97" s="1">
        <f>'Forward Ranks'!AE97</f>
        <v>0.87439613526570048</v>
      </c>
      <c r="P97" s="1">
        <f>'Forward Ranks'!AF97</f>
        <v>0.96618357487922701</v>
      </c>
      <c r="Q97">
        <f>'Forward Ranks'!AH97</f>
        <v>0</v>
      </c>
      <c r="R97" s="1">
        <f>'Forward Ranks'!AM97</f>
        <v>0.83574879227053145</v>
      </c>
      <c r="S97" s="1">
        <f>'Forward Ranks'!AN97</f>
        <v>0.8623188405797102</v>
      </c>
      <c r="T97" s="1">
        <f>'Forward Ranks'!AO97</f>
        <v>0.59420289855072461</v>
      </c>
      <c r="U97" s="1">
        <f>'Forward Ranks'!AP97</f>
        <v>0.81642512077294682</v>
      </c>
      <c r="V97">
        <f>'Forward Ranks'!AR97</f>
        <v>0</v>
      </c>
      <c r="W97" s="1">
        <f>'Forward Ranks'!AW97</f>
        <v>0.95893719806763289</v>
      </c>
      <c r="X97" s="1">
        <f>'Forward Ranks'!AX97</f>
        <v>0.94927536231884058</v>
      </c>
      <c r="Y97" s="1">
        <f>'Forward Ranks'!AY97</f>
        <v>0.69323671497584538</v>
      </c>
      <c r="Z97" s="1">
        <f>'Forward Ranks'!AZ97</f>
        <v>0.97101449275362317</v>
      </c>
      <c r="AA97">
        <f>'Forward Ranks'!BB97</f>
        <v>0</v>
      </c>
      <c r="AB97" s="1">
        <f>'Forward Ranks'!BG97</f>
        <v>0.44444444444444442</v>
      </c>
      <c r="AC97" s="1">
        <f>'Forward Ranks'!BH97</f>
        <v>0.23671497584541062</v>
      </c>
      <c r="AD97" s="1">
        <f>'Forward Ranks'!BI97</f>
        <v>0.91545893719806759</v>
      </c>
      <c r="AE97" s="1">
        <f>'Forward Ranks'!BJ97</f>
        <v>0.93478260869565222</v>
      </c>
      <c r="AF97">
        <f>'Forward Ranks'!BL97</f>
        <v>0</v>
      </c>
      <c r="AG97" s="1">
        <f>'Forward Ranks'!BQ97</f>
        <v>0.90579710144927539</v>
      </c>
      <c r="AH97" s="1">
        <f>'Forward Ranks'!BR97</f>
        <v>0.95893719806763289</v>
      </c>
      <c r="AI97" s="1">
        <f>'Forward Ranks'!BS97</f>
        <v>0.96376811594202894</v>
      </c>
      <c r="AJ97" s="1">
        <f>'Forward Ranks'!BT97</f>
        <v>0.96135265700483097</v>
      </c>
      <c r="AL97" s="2">
        <f>'Forward Ranks'!BX97</f>
        <v>0.98067632850241548</v>
      </c>
      <c r="AN97" t="str">
        <f>'Forward Ranks'!B97</f>
        <v>VAN</v>
      </c>
      <c r="AO97">
        <f>'F on ice'!E97</f>
        <v>48</v>
      </c>
      <c r="AP97" s="2">
        <f>'Impact Score Math'!E97</f>
        <v>0.93587174348697399</v>
      </c>
      <c r="AQ97">
        <f>'Impact Score Math'!G97</f>
        <v>33</v>
      </c>
      <c r="AT97" s="1">
        <f>'Forward Ranks'!CJ97</f>
        <v>0.85990338164251212</v>
      </c>
      <c r="AU97" s="1">
        <f>'Forward Ranks'!CK97</f>
        <v>0.79227053140096615</v>
      </c>
      <c r="AW97">
        <f>'Forward Ranks'!BC97</f>
        <v>12.110416666667</v>
      </c>
      <c r="AY97">
        <v>97</v>
      </c>
      <c r="BA97" s="1">
        <f>'Impact Score Math'!S97</f>
        <v>0.83767535070140275</v>
      </c>
      <c r="BB97" s="1">
        <f>'Impact Score Math'!T97</f>
        <v>0.9939879759519038</v>
      </c>
      <c r="BD97">
        <f>'Forward Ranks'!CN97</f>
        <v>8</v>
      </c>
      <c r="BE97">
        <f>'Forward Ranks'!CO97</f>
        <v>15</v>
      </c>
      <c r="BF97">
        <f>'Forward Ranks'!CP97</f>
        <v>23</v>
      </c>
      <c r="BH97" t="str">
        <f t="shared" si="4"/>
        <v>12:07</v>
      </c>
      <c r="BI97" t="str">
        <f t="shared" si="5"/>
        <v>Forward</v>
      </c>
      <c r="BJ97" t="str">
        <f t="shared" si="6"/>
        <v>Elite</v>
      </c>
      <c r="BL97" s="187">
        <f t="shared" ca="1" si="7"/>
        <v>45329</v>
      </c>
    </row>
    <row r="98" spans="1:64" x14ac:dyDescent="0.3">
      <c r="A98" t="str">
        <f>'Forward Ranks'!A98</f>
        <v>Conor Sheary</v>
      </c>
      <c r="B98">
        <f>'Forward Ranks'!D98</f>
        <v>0</v>
      </c>
      <c r="C98" s="1">
        <f>'Forward Ranks'!I98</f>
        <v>0.41545893719806765</v>
      </c>
      <c r="D98" s="1">
        <f>'Forward Ranks'!J98</f>
        <v>0.56038647342995174</v>
      </c>
      <c r="E98" s="1">
        <f>'Forward Ranks'!K98</f>
        <v>0.53381642512077299</v>
      </c>
      <c r="F98" s="1">
        <f>'Forward Ranks'!L98</f>
        <v>0.48309178743961351</v>
      </c>
      <c r="G98">
        <f>'Forward Ranks'!N98</f>
        <v>0</v>
      </c>
      <c r="H98" s="1">
        <f>'Forward Ranks'!S98</f>
        <v>4.8309178743961352E-2</v>
      </c>
      <c r="I98" s="1">
        <f>'Forward Ranks'!T98</f>
        <v>0.91062801932367154</v>
      </c>
      <c r="J98" s="1">
        <f>'Forward Ranks'!U98</f>
        <v>0.85748792270531404</v>
      </c>
      <c r="K98" s="1">
        <f>'Forward Ranks'!V98</f>
        <v>0.58212560386473433</v>
      </c>
      <c r="L98">
        <f>'Forward Ranks'!X98</f>
        <v>0</v>
      </c>
      <c r="M98" s="1">
        <f>'Forward Ranks'!AC98</f>
        <v>0.83091787439613529</v>
      </c>
      <c r="N98" s="1">
        <f>'Forward Ranks'!AD98</f>
        <v>0.42753623188405798</v>
      </c>
      <c r="O98" s="1">
        <f>'Forward Ranks'!AE98</f>
        <v>0.59178743961352653</v>
      </c>
      <c r="P98" s="1">
        <f>'Forward Ranks'!AF98</f>
        <v>0.53864734299516903</v>
      </c>
      <c r="Q98">
        <f>'Forward Ranks'!AH98</f>
        <v>0</v>
      </c>
      <c r="R98" s="1">
        <f>'Forward Ranks'!AM98</f>
        <v>0.51690821256038644</v>
      </c>
      <c r="S98" s="1">
        <f>'Forward Ranks'!AN98</f>
        <v>0.74154589371980673</v>
      </c>
      <c r="T98" s="1">
        <f>'Forward Ranks'!AO98</f>
        <v>0.40338164251207731</v>
      </c>
      <c r="U98" s="1">
        <f>'Forward Ranks'!AP98</f>
        <v>0.6908212560386473</v>
      </c>
      <c r="V98">
        <f>'Forward Ranks'!AR98</f>
        <v>0</v>
      </c>
      <c r="W98" s="1">
        <f>'Forward Ranks'!AW98</f>
        <v>0.82125603864734298</v>
      </c>
      <c r="X98" s="1">
        <f>'Forward Ranks'!AX98</f>
        <v>0.24879227053140096</v>
      </c>
      <c r="Y98" s="1">
        <f>'Forward Ranks'!AY98</f>
        <v>0.76328502415458932</v>
      </c>
      <c r="Z98" s="1">
        <f>'Forward Ranks'!AZ98</f>
        <v>0.57004830917874394</v>
      </c>
      <c r="AA98">
        <f>'Forward Ranks'!BB98</f>
        <v>0</v>
      </c>
      <c r="AB98" s="1">
        <f>'Forward Ranks'!BG98</f>
        <v>0.14492753623188406</v>
      </c>
      <c r="AC98" s="1">
        <f>'Forward Ranks'!BH98</f>
        <v>0.67874396135265702</v>
      </c>
      <c r="AD98" s="1">
        <f>'Forward Ranks'!BI98</f>
        <v>0.66183574879227058</v>
      </c>
      <c r="AE98" s="1">
        <f>'Forward Ranks'!BJ98</f>
        <v>0.57729468599033817</v>
      </c>
      <c r="AF98">
        <f>'Forward Ranks'!BL98</f>
        <v>0</v>
      </c>
      <c r="AG98" s="1">
        <f>'Forward Ranks'!BQ98</f>
        <v>0.64009661835748788</v>
      </c>
      <c r="AH98" s="1">
        <f>'Forward Ranks'!BR98</f>
        <v>0.47342995169082125</v>
      </c>
      <c r="AI98" s="1">
        <f>'Forward Ranks'!BS98</f>
        <v>0.57246376811594202</v>
      </c>
      <c r="AJ98" s="1">
        <f>'Forward Ranks'!BT98</f>
        <v>0.51449275362318836</v>
      </c>
      <c r="AL98" s="2">
        <f>'Forward Ranks'!BX98</f>
        <v>0.61111111111111116</v>
      </c>
      <c r="AN98" t="str">
        <f>'Forward Ranks'!B98</f>
        <v>T.B</v>
      </c>
      <c r="AO98">
        <f>'F on ice'!E98</f>
        <v>31</v>
      </c>
      <c r="AP98" s="2">
        <f>'Impact Score Math'!E98</f>
        <v>0.57314629258517036</v>
      </c>
      <c r="AQ98">
        <f>'Impact Score Math'!G98</f>
        <v>214</v>
      </c>
      <c r="AT98" s="1">
        <f>'Forward Ranks'!CJ98</f>
        <v>0.62077294685990336</v>
      </c>
      <c r="AU98" s="1">
        <f>'Forward Ranks'!CK98</f>
        <v>0.11352657004830918</v>
      </c>
      <c r="AW98">
        <f>'Forward Ranks'!BC98</f>
        <v>9.9817204301075009</v>
      </c>
      <c r="AY98">
        <v>98</v>
      </c>
      <c r="BA98" s="1">
        <f>'Impact Score Math'!S98</f>
        <v>0.58917835671342689</v>
      </c>
      <c r="BB98" s="1">
        <f>'Impact Score Math'!T98</f>
        <v>0.69939879759519041</v>
      </c>
      <c r="BD98">
        <f>'Forward Ranks'!CN98</f>
        <v>1</v>
      </c>
      <c r="BE98">
        <f>'Forward Ranks'!CO98</f>
        <v>8</v>
      </c>
      <c r="BF98">
        <f>'Forward Ranks'!CP98</f>
        <v>9</v>
      </c>
      <c r="BH98" t="str">
        <f t="shared" si="4"/>
        <v>09:59</v>
      </c>
      <c r="BI98" t="str">
        <f t="shared" si="5"/>
        <v>Forward</v>
      </c>
      <c r="BJ98" t="str">
        <f t="shared" si="6"/>
        <v>Average</v>
      </c>
      <c r="BL98" s="187">
        <f t="shared" ca="1" si="7"/>
        <v>45329</v>
      </c>
    </row>
    <row r="99" spans="1:64" x14ac:dyDescent="0.3">
      <c r="A99" t="str">
        <f>'Forward Ranks'!A99</f>
        <v>Craig Smith</v>
      </c>
      <c r="B99">
        <f>'Forward Ranks'!D99</f>
        <v>0</v>
      </c>
      <c r="C99" s="1">
        <f>'Forward Ranks'!I99</f>
        <v>0.81642512077294682</v>
      </c>
      <c r="D99" s="1">
        <f>'Forward Ranks'!J99</f>
        <v>0.74154589371980673</v>
      </c>
      <c r="E99" s="1">
        <f>'Forward Ranks'!K99</f>
        <v>0.31159420289855072</v>
      </c>
      <c r="F99" s="1">
        <f>'Forward Ranks'!L99</f>
        <v>0.76328502415458932</v>
      </c>
      <c r="G99">
        <f>'Forward Ranks'!N99</f>
        <v>0</v>
      </c>
      <c r="H99" s="1">
        <f>'Forward Ranks'!S99</f>
        <v>0.55555555555555558</v>
      </c>
      <c r="I99" s="1">
        <f>'Forward Ranks'!T99</f>
        <v>0.1111111111111111</v>
      </c>
      <c r="J99" s="1">
        <f>'Forward Ranks'!U99</f>
        <v>0.1859903381642512</v>
      </c>
      <c r="K99" s="1">
        <f>'Forward Ranks'!V99</f>
        <v>0.18840579710144928</v>
      </c>
      <c r="L99">
        <f>'Forward Ranks'!X99</f>
        <v>0</v>
      </c>
      <c r="M99" s="1">
        <f>'Forward Ranks'!AC99</f>
        <v>0.98067632850241548</v>
      </c>
      <c r="N99" s="1">
        <f>'Forward Ranks'!AD99</f>
        <v>0.97342995169082125</v>
      </c>
      <c r="O99" s="1">
        <f>'Forward Ranks'!AE99</f>
        <v>0.91787439613526567</v>
      </c>
      <c r="P99" s="1">
        <f>'Forward Ranks'!AF99</f>
        <v>0.98309178743961356</v>
      </c>
      <c r="Q99">
        <f>'Forward Ranks'!AH99</f>
        <v>0</v>
      </c>
      <c r="R99" s="1">
        <f>'Forward Ranks'!AM99</f>
        <v>0.71739130434782605</v>
      </c>
      <c r="S99" s="1">
        <f>'Forward Ranks'!AN99</f>
        <v>0.65700483091787443</v>
      </c>
      <c r="T99" s="1">
        <f>'Forward Ranks'!AO99</f>
        <v>0.11594202898550725</v>
      </c>
      <c r="U99" s="1">
        <f>'Forward Ranks'!AP99</f>
        <v>0.6908212560386473</v>
      </c>
      <c r="V99">
        <f>'Forward Ranks'!AR99</f>
        <v>0</v>
      </c>
      <c r="W99" s="1">
        <f>'Forward Ranks'!AW99</f>
        <v>0.99033816425120769</v>
      </c>
      <c r="X99" s="1">
        <f>'Forward Ranks'!AX99</f>
        <v>0.84057971014492749</v>
      </c>
      <c r="Y99" s="1">
        <f>'Forward Ranks'!AY99</f>
        <v>0.94202898550724634</v>
      </c>
      <c r="Z99" s="1">
        <f>'Forward Ranks'!AZ99</f>
        <v>0.92270531400966183</v>
      </c>
      <c r="AA99">
        <f>'Forward Ranks'!BB99</f>
        <v>0</v>
      </c>
      <c r="AB99" s="1">
        <f>'Forward Ranks'!BG99</f>
        <v>0.13526570048309178</v>
      </c>
      <c r="AC99" s="1">
        <f>'Forward Ranks'!BH99</f>
        <v>5.5555555555555552E-2</v>
      </c>
      <c r="AD99" s="1">
        <f>'Forward Ranks'!BI99</f>
        <v>0.19082125603864733</v>
      </c>
      <c r="AE99" s="1">
        <f>'Forward Ranks'!BJ99</f>
        <v>0.40821256038647341</v>
      </c>
      <c r="AF99">
        <f>'Forward Ranks'!BL99</f>
        <v>0</v>
      </c>
      <c r="AG99" s="1">
        <f>'Forward Ranks'!BQ99</f>
        <v>0.95169082125603865</v>
      </c>
      <c r="AH99" s="1">
        <f>'Forward Ranks'!BR99</f>
        <v>0.96376811594202894</v>
      </c>
      <c r="AI99" s="1">
        <f>'Forward Ranks'!BS99</f>
        <v>0.69323671497584538</v>
      </c>
      <c r="AJ99" s="1">
        <f>'Forward Ranks'!BT99</f>
        <v>0.97342995169082125</v>
      </c>
      <c r="AL99" s="2">
        <f>'Forward Ranks'!BX99</f>
        <v>0.92028985507246375</v>
      </c>
      <c r="AN99" t="str">
        <f>'Forward Ranks'!B99</f>
        <v>DAL</v>
      </c>
      <c r="AO99">
        <f>'F on ice'!E99</f>
        <v>44</v>
      </c>
      <c r="AP99" s="2">
        <f>'Impact Score Math'!E99</f>
        <v>0.72745490981963923</v>
      </c>
      <c r="AQ99">
        <f>'Impact Score Math'!G99</f>
        <v>137</v>
      </c>
      <c r="AT99" s="1">
        <f>'Forward Ranks'!CJ99</f>
        <v>0.20531400966183574</v>
      </c>
      <c r="AU99" s="1">
        <f>'Forward Ranks'!CK99</f>
        <v>0.30193236714975846</v>
      </c>
      <c r="AW99">
        <f>'Forward Ranks'!BC99</f>
        <v>9.8719696969696997</v>
      </c>
      <c r="AY99">
        <v>99</v>
      </c>
      <c r="BA99" s="1">
        <f>'Impact Score Math'!S99</f>
        <v>0.70941883767535074</v>
      </c>
      <c r="BB99" s="1">
        <f>'Impact Score Math'!T99</f>
        <v>0.96993987975951901</v>
      </c>
      <c r="BD99">
        <f>'Forward Ranks'!CN99</f>
        <v>5</v>
      </c>
      <c r="BE99">
        <f>'Forward Ranks'!CO99</f>
        <v>3</v>
      </c>
      <c r="BF99">
        <f>'Forward Ranks'!CP99</f>
        <v>8</v>
      </c>
      <c r="BH99" t="str">
        <f t="shared" si="4"/>
        <v>09:52</v>
      </c>
      <c r="BI99" t="str">
        <f t="shared" si="5"/>
        <v>Forward</v>
      </c>
      <c r="BJ99" t="str">
        <f t="shared" si="6"/>
        <v>Good</v>
      </c>
      <c r="BL99" s="187">
        <f t="shared" ca="1" si="7"/>
        <v>45329</v>
      </c>
    </row>
    <row r="100" spans="1:64" x14ac:dyDescent="0.3">
      <c r="A100" t="str">
        <f>'Forward Ranks'!A100</f>
        <v>Curtis Lazar</v>
      </c>
      <c r="B100">
        <f>'Forward Ranks'!D100</f>
        <v>0</v>
      </c>
      <c r="C100" s="1">
        <f>'Forward Ranks'!I100</f>
        <v>0.29468599033816423</v>
      </c>
      <c r="D100" s="1">
        <f>'Forward Ranks'!J100</f>
        <v>0.70289855072463769</v>
      </c>
      <c r="E100" s="1">
        <f>'Forward Ranks'!K100</f>
        <v>0.75120772946859904</v>
      </c>
      <c r="F100" s="1">
        <f>'Forward Ranks'!L100</f>
        <v>0.58695652173913049</v>
      </c>
      <c r="G100">
        <f>'Forward Ranks'!N100</f>
        <v>0</v>
      </c>
      <c r="H100" s="1">
        <f>'Forward Ranks'!S100</f>
        <v>0.51449275362318836</v>
      </c>
      <c r="I100" s="1">
        <f>'Forward Ranks'!T100</f>
        <v>0.73188405797101452</v>
      </c>
      <c r="J100" s="1">
        <f>'Forward Ranks'!U100</f>
        <v>0.63285024154589375</v>
      </c>
      <c r="K100" s="1">
        <f>'Forward Ranks'!V100</f>
        <v>0.65942028985507251</v>
      </c>
      <c r="L100">
        <f>'Forward Ranks'!X100</f>
        <v>0</v>
      </c>
      <c r="M100" s="1">
        <f>'Forward Ranks'!AC100</f>
        <v>0.94927536231884058</v>
      </c>
      <c r="N100" s="1">
        <f>'Forward Ranks'!AD100</f>
        <v>0.93478260869565222</v>
      </c>
      <c r="O100" s="1">
        <f>'Forward Ranks'!AE100</f>
        <v>0.71980676328502413</v>
      </c>
      <c r="P100" s="1">
        <f>'Forward Ranks'!AF100</f>
        <v>0.98309178743961356</v>
      </c>
      <c r="Q100">
        <f>'Forward Ranks'!AH100</f>
        <v>0</v>
      </c>
      <c r="R100" s="1">
        <f>'Forward Ranks'!AM100</f>
        <v>0.15217391304347827</v>
      </c>
      <c r="S100" s="1">
        <f>'Forward Ranks'!AN100</f>
        <v>0.62077294685990336</v>
      </c>
      <c r="T100" s="1">
        <f>'Forward Ranks'!AO100</f>
        <v>0.66908212560386471</v>
      </c>
      <c r="U100" s="1">
        <f>'Forward Ranks'!AP100</f>
        <v>0.32850241545893721</v>
      </c>
      <c r="V100">
        <f>'Forward Ranks'!AR100</f>
        <v>0</v>
      </c>
      <c r="W100" s="1">
        <f>'Forward Ranks'!AW100</f>
        <v>0.95410628019323673</v>
      </c>
      <c r="X100" s="1">
        <f>'Forward Ranks'!AX100</f>
        <v>0.98550724637681164</v>
      </c>
      <c r="Y100" s="1">
        <f>'Forward Ranks'!AY100</f>
        <v>0.91787439613526567</v>
      </c>
      <c r="Z100" s="1">
        <f>'Forward Ranks'!AZ100</f>
        <v>0.99758454106280192</v>
      </c>
      <c r="AA100">
        <f>'Forward Ranks'!BB100</f>
        <v>0</v>
      </c>
      <c r="AB100" s="1">
        <f>'Forward Ranks'!BG100</f>
        <v>0.28260869565217389</v>
      </c>
      <c r="AC100" s="1">
        <f>'Forward Ranks'!BH100</f>
        <v>0.14492753623188406</v>
      </c>
      <c r="AD100" s="1">
        <f>'Forward Ranks'!BI100</f>
        <v>0.86473429951690817</v>
      </c>
      <c r="AE100" s="1">
        <f>'Forward Ranks'!BJ100</f>
        <v>0.72705314009661837</v>
      </c>
      <c r="AF100">
        <f>'Forward Ranks'!BL100</f>
        <v>0</v>
      </c>
      <c r="AG100" s="1">
        <f>'Forward Ranks'!BQ100</f>
        <v>0.72222222222222221</v>
      </c>
      <c r="AH100" s="1">
        <f>'Forward Ranks'!BR100</f>
        <v>0.90579710144927539</v>
      </c>
      <c r="AI100" s="1">
        <f>'Forward Ranks'!BS100</f>
        <v>0.80434782608695654</v>
      </c>
      <c r="AJ100" s="1">
        <f>'Forward Ranks'!BT100</f>
        <v>0.94927536231884058</v>
      </c>
      <c r="AL100" s="2">
        <f>'Forward Ranks'!BX100</f>
        <v>0.82125603864734298</v>
      </c>
      <c r="AN100" t="str">
        <f>'Forward Ranks'!B100</f>
        <v>N.J</v>
      </c>
      <c r="AO100">
        <f>'F on ice'!E100</f>
        <v>41</v>
      </c>
      <c r="AP100" s="2">
        <f>'Impact Score Math'!E100</f>
        <v>0.73747494989979956</v>
      </c>
      <c r="AQ100">
        <f>'Impact Score Math'!G100</f>
        <v>132</v>
      </c>
      <c r="AT100" s="1">
        <f>'Forward Ranks'!CJ100</f>
        <v>0.29468599033816423</v>
      </c>
      <c r="AU100" s="1">
        <f>'Forward Ranks'!CK100</f>
        <v>0.78260869565217395</v>
      </c>
      <c r="AW100">
        <f>'Forward Ranks'!BC100</f>
        <v>11.079268292683</v>
      </c>
      <c r="AY100">
        <v>100</v>
      </c>
      <c r="BA100" s="1">
        <f>'Impact Score Math'!S100</f>
        <v>0.57915831663326656</v>
      </c>
      <c r="BB100" s="1">
        <f>'Impact Score Math'!T100</f>
        <v>0.98997995991983967</v>
      </c>
      <c r="BD100">
        <f>'Forward Ranks'!CN100</f>
        <v>5</v>
      </c>
      <c r="BE100">
        <f>'Forward Ranks'!CO100</f>
        <v>9</v>
      </c>
      <c r="BF100">
        <f>'Forward Ranks'!CP100</f>
        <v>14</v>
      </c>
      <c r="BH100" t="str">
        <f t="shared" si="4"/>
        <v>11:05</v>
      </c>
      <c r="BI100" t="str">
        <f t="shared" si="5"/>
        <v>Forward</v>
      </c>
      <c r="BJ100" t="str">
        <f t="shared" si="6"/>
        <v>Good</v>
      </c>
      <c r="BL100" s="187">
        <f t="shared" ca="1" si="7"/>
        <v>45329</v>
      </c>
    </row>
    <row r="101" spans="1:64" x14ac:dyDescent="0.3">
      <c r="A101" t="str">
        <f>'Forward Ranks'!A101</f>
        <v>Dakota Joshua</v>
      </c>
      <c r="B101">
        <f>'Forward Ranks'!D101</f>
        <v>0</v>
      </c>
      <c r="C101" s="1">
        <f>'Forward Ranks'!I101</f>
        <v>0.27777777777777779</v>
      </c>
      <c r="D101" s="1">
        <f>'Forward Ranks'!J101</f>
        <v>0.59178743961352653</v>
      </c>
      <c r="E101" s="1">
        <f>'Forward Ranks'!K101</f>
        <v>0.60144927536231885</v>
      </c>
      <c r="F101" s="1">
        <f>'Forward Ranks'!L101</f>
        <v>0.47584541062801933</v>
      </c>
      <c r="G101">
        <f>'Forward Ranks'!N101</f>
        <v>0</v>
      </c>
      <c r="H101" s="1">
        <f>'Forward Ranks'!S101</f>
        <v>0.85024154589371981</v>
      </c>
      <c r="I101" s="1">
        <f>'Forward Ranks'!T101</f>
        <v>0.62077294685990336</v>
      </c>
      <c r="J101" s="1">
        <f>'Forward Ranks'!U101</f>
        <v>0.61352657004830913</v>
      </c>
      <c r="K101" s="1">
        <f>'Forward Ranks'!V101</f>
        <v>0.78502415458937203</v>
      </c>
      <c r="L101">
        <f>'Forward Ranks'!X101</f>
        <v>0</v>
      </c>
      <c r="M101" s="1">
        <f>'Forward Ranks'!AC101</f>
        <v>0.9251207729468599</v>
      </c>
      <c r="N101" s="1">
        <f>'Forward Ranks'!AD101</f>
        <v>0.88405797101449279</v>
      </c>
      <c r="O101" s="1">
        <f>'Forward Ranks'!AE101</f>
        <v>0.97584541062801933</v>
      </c>
      <c r="P101" s="1">
        <f>'Forward Ranks'!AF101</f>
        <v>0.88164251207729472</v>
      </c>
      <c r="Q101">
        <f>'Forward Ranks'!AH101</f>
        <v>0</v>
      </c>
      <c r="R101" s="1">
        <f>'Forward Ranks'!AM101</f>
        <v>0.39130434782608697</v>
      </c>
      <c r="S101" s="1">
        <f>'Forward Ranks'!AN101</f>
        <v>0.49033816425120774</v>
      </c>
      <c r="T101" s="1">
        <f>'Forward Ranks'!AO101</f>
        <v>0.28985507246376813</v>
      </c>
      <c r="U101" s="1">
        <f>'Forward Ranks'!AP101</f>
        <v>0.46135265700483091</v>
      </c>
      <c r="V101">
        <f>'Forward Ranks'!AR101</f>
        <v>0</v>
      </c>
      <c r="W101" s="1">
        <f>'Forward Ranks'!AW101</f>
        <v>0.91062801932367154</v>
      </c>
      <c r="X101" s="1">
        <f>'Forward Ranks'!AX101</f>
        <v>0.92270531400966183</v>
      </c>
      <c r="Y101" s="1">
        <f>'Forward Ranks'!AY101</f>
        <v>0.88164251207729472</v>
      </c>
      <c r="Z101" s="1">
        <f>'Forward Ranks'!AZ101</f>
        <v>0.88405797101449279</v>
      </c>
      <c r="AA101">
        <f>'Forward Ranks'!BB101</f>
        <v>0</v>
      </c>
      <c r="AB101" s="1">
        <f>'Forward Ranks'!BG101</f>
        <v>0.40821256038647341</v>
      </c>
      <c r="AC101" s="1">
        <f>'Forward Ranks'!BH101</f>
        <v>0.17874396135265699</v>
      </c>
      <c r="AD101" s="1">
        <f>'Forward Ranks'!BI101</f>
        <v>0.83091787439613529</v>
      </c>
      <c r="AE101" s="1">
        <f>'Forward Ranks'!BJ101</f>
        <v>0.9468599033816425</v>
      </c>
      <c r="AF101">
        <f>'Forward Ranks'!BL101</f>
        <v>0</v>
      </c>
      <c r="AG101" s="1">
        <f>'Forward Ranks'!BQ101</f>
        <v>0.66183574879227058</v>
      </c>
      <c r="AH101" s="1">
        <f>'Forward Ranks'!BR101</f>
        <v>0.84057971014492749</v>
      </c>
      <c r="AI101" s="1">
        <f>'Forward Ranks'!BS101</f>
        <v>0.97101449275362317</v>
      </c>
      <c r="AJ101" s="1">
        <f>'Forward Ranks'!BT101</f>
        <v>0.80676328502415462</v>
      </c>
      <c r="AL101" s="2">
        <f>'Forward Ranks'!BX101</f>
        <v>0.8188405797101449</v>
      </c>
      <c r="AN101" t="str">
        <f>'Forward Ranks'!B101</f>
        <v>VAN</v>
      </c>
      <c r="AO101">
        <f>'F on ice'!E101</f>
        <v>47</v>
      </c>
      <c r="AP101" s="2">
        <f>'Impact Score Math'!E101</f>
        <v>0.78156312625250501</v>
      </c>
      <c r="AQ101">
        <f>'Impact Score Math'!G101</f>
        <v>110</v>
      </c>
      <c r="AT101" s="1">
        <f>'Forward Ranks'!CJ101</f>
        <v>9.420289855072464E-2</v>
      </c>
      <c r="AU101" s="1">
        <f>'Forward Ranks'!CK101</f>
        <v>0.85507246376811596</v>
      </c>
      <c r="AW101">
        <f>'Forward Ranks'!BC101</f>
        <v>11.868794326241</v>
      </c>
      <c r="AY101">
        <v>101</v>
      </c>
      <c r="BA101" s="1">
        <f>'Impact Score Math'!S101</f>
        <v>0.53707414829659317</v>
      </c>
      <c r="BB101" s="1">
        <f>'Impact Score Math'!T101</f>
        <v>0.95190380761523041</v>
      </c>
      <c r="BD101">
        <f>'Forward Ranks'!CN101</f>
        <v>10</v>
      </c>
      <c r="BE101">
        <f>'Forward Ranks'!CO101</f>
        <v>10</v>
      </c>
      <c r="BF101">
        <f>'Forward Ranks'!CP101</f>
        <v>20</v>
      </c>
      <c r="BH101" t="str">
        <f t="shared" si="4"/>
        <v>11:52</v>
      </c>
      <c r="BI101" t="str">
        <f t="shared" si="5"/>
        <v>Forward</v>
      </c>
      <c r="BJ101" t="str">
        <f t="shared" si="6"/>
        <v>Good</v>
      </c>
      <c r="BL101" s="187">
        <f t="shared" ca="1" si="7"/>
        <v>45329</v>
      </c>
    </row>
    <row r="102" spans="1:64" x14ac:dyDescent="0.3">
      <c r="A102" t="str">
        <f>'Forward Ranks'!A102</f>
        <v>Daniel Sprong</v>
      </c>
      <c r="B102">
        <f>'Forward Ranks'!D102</f>
        <v>0</v>
      </c>
      <c r="C102" s="1">
        <f>'Forward Ranks'!I102</f>
        <v>0.46376811594202899</v>
      </c>
      <c r="D102" s="1">
        <f>'Forward Ranks'!J102</f>
        <v>0.31642512077294688</v>
      </c>
      <c r="E102" s="1">
        <f>'Forward Ranks'!K102</f>
        <v>0.84299516908212557</v>
      </c>
      <c r="F102" s="1">
        <f>'Forward Ranks'!L102</f>
        <v>0.6280193236714976</v>
      </c>
      <c r="G102">
        <f>'Forward Ranks'!N102</f>
        <v>0</v>
      </c>
      <c r="H102" s="1">
        <f>'Forward Ranks'!S102</f>
        <v>0.83333333333333337</v>
      </c>
      <c r="I102" s="1">
        <f>'Forward Ranks'!T102</f>
        <v>0.89613526570048307</v>
      </c>
      <c r="J102" s="1">
        <f>'Forward Ranks'!U102</f>
        <v>0.92270531400966183</v>
      </c>
      <c r="K102" s="1">
        <f>'Forward Ranks'!V102</f>
        <v>0.92270531400966183</v>
      </c>
      <c r="L102">
        <f>'Forward Ranks'!X102</f>
        <v>0</v>
      </c>
      <c r="M102" s="1">
        <f>'Forward Ranks'!AC102</f>
        <v>0.14009661835748793</v>
      </c>
      <c r="N102" s="1">
        <f>'Forward Ranks'!AD102</f>
        <v>0.32608695652173914</v>
      </c>
      <c r="O102" s="1">
        <f>'Forward Ranks'!AE102</f>
        <v>0.37922705314009664</v>
      </c>
      <c r="P102" s="1">
        <f>'Forward Ranks'!AF102</f>
        <v>0.19082125603864733</v>
      </c>
      <c r="Q102">
        <f>'Forward Ranks'!AH102</f>
        <v>0</v>
      </c>
      <c r="R102" s="1">
        <f>'Forward Ranks'!AM102</f>
        <v>0.8091787439613527</v>
      </c>
      <c r="S102" s="1">
        <f>'Forward Ranks'!AN102</f>
        <v>0.78502415458937203</v>
      </c>
      <c r="T102" s="1">
        <f>'Forward Ranks'!AO102</f>
        <v>0.73913043478260865</v>
      </c>
      <c r="U102" s="1">
        <f>'Forward Ranks'!AP102</f>
        <v>0.91304347826086951</v>
      </c>
      <c r="V102">
        <f>'Forward Ranks'!AR102</f>
        <v>0</v>
      </c>
      <c r="W102" s="1">
        <f>'Forward Ranks'!AW102</f>
        <v>0.35990338164251207</v>
      </c>
      <c r="X102" s="1">
        <f>'Forward Ranks'!AX102</f>
        <v>0.27294685990338163</v>
      </c>
      <c r="Y102" s="1">
        <f>'Forward Ranks'!AY102</f>
        <v>0.55072463768115942</v>
      </c>
      <c r="Z102" s="1">
        <f>'Forward Ranks'!AZ102</f>
        <v>0.20531400966183574</v>
      </c>
      <c r="AA102">
        <f>'Forward Ranks'!BB102</f>
        <v>0</v>
      </c>
      <c r="AB102" s="1">
        <f>'Forward Ranks'!BG102</f>
        <v>0.25120772946859904</v>
      </c>
      <c r="AC102" s="1">
        <f>'Forward Ranks'!BH102</f>
        <v>0.37439613526570048</v>
      </c>
      <c r="AD102" s="1">
        <f>'Forward Ranks'!BI102</f>
        <v>0.94202898550724634</v>
      </c>
      <c r="AE102" s="1">
        <f>'Forward Ranks'!BJ102</f>
        <v>0.88888888888888884</v>
      </c>
      <c r="AF102">
        <f>'Forward Ranks'!BL102</f>
        <v>0</v>
      </c>
      <c r="AG102" s="1">
        <f>'Forward Ranks'!BQ102</f>
        <v>0.26570048309178745</v>
      </c>
      <c r="AH102" s="1">
        <f>'Forward Ranks'!BR102</f>
        <v>0.26811594202898553</v>
      </c>
      <c r="AI102" s="1">
        <f>'Forward Ranks'!BS102</f>
        <v>0.67632850241545894</v>
      </c>
      <c r="AJ102" s="1">
        <f>'Forward Ranks'!BT102</f>
        <v>0.3888888888888889</v>
      </c>
      <c r="AL102" s="2">
        <f>'Forward Ranks'!BX102</f>
        <v>0.58937198067632846</v>
      </c>
      <c r="AN102" t="str">
        <f>'Forward Ranks'!B102</f>
        <v>DET</v>
      </c>
      <c r="AO102">
        <f>'F on ice'!E102</f>
        <v>48</v>
      </c>
      <c r="AP102" s="2">
        <f>'Impact Score Math'!E102</f>
        <v>0.6112224448897795</v>
      </c>
      <c r="AQ102">
        <f>'Impact Score Math'!G102</f>
        <v>195</v>
      </c>
      <c r="AT102" s="1">
        <f>'Forward Ranks'!CJ102</f>
        <v>0.22222222222222221</v>
      </c>
      <c r="AU102" s="1">
        <f>'Forward Ranks'!CK102</f>
        <v>0.4468599033816425</v>
      </c>
      <c r="AW102">
        <f>'Forward Ranks'!BC102</f>
        <v>10.719097222222</v>
      </c>
      <c r="AY102">
        <v>102</v>
      </c>
      <c r="BA102" s="1">
        <f>'Impact Score Math'!S102</f>
        <v>0.78557114228456915</v>
      </c>
      <c r="BB102" s="1">
        <f>'Impact Score Math'!T102</f>
        <v>0.27655310621242485</v>
      </c>
      <c r="BD102">
        <f>'Forward Ranks'!CN102</f>
        <v>9</v>
      </c>
      <c r="BE102">
        <f>'Forward Ranks'!CO102</f>
        <v>13</v>
      </c>
      <c r="BF102">
        <f>'Forward Ranks'!CP102</f>
        <v>22</v>
      </c>
      <c r="BH102" t="str">
        <f t="shared" si="4"/>
        <v>10:43</v>
      </c>
      <c r="BI102" t="str">
        <f t="shared" si="5"/>
        <v>Forward</v>
      </c>
      <c r="BJ102" t="str">
        <f t="shared" si="6"/>
        <v>Good</v>
      </c>
      <c r="BL102" s="187">
        <f t="shared" ca="1" si="7"/>
        <v>45329</v>
      </c>
    </row>
    <row r="103" spans="1:64" x14ac:dyDescent="0.3">
      <c r="A103" t="str">
        <f>'Forward Ranks'!A103</f>
        <v>Danton Heinen</v>
      </c>
      <c r="B103">
        <f>'Forward Ranks'!D103</f>
        <v>0</v>
      </c>
      <c r="C103" s="1">
        <f>'Forward Ranks'!I103</f>
        <v>0.45169082125603865</v>
      </c>
      <c r="D103" s="1">
        <f>'Forward Ranks'!J103</f>
        <v>0.35024154589371981</v>
      </c>
      <c r="E103" s="1">
        <f>'Forward Ranks'!K103</f>
        <v>0.65700483091787443</v>
      </c>
      <c r="F103" s="1">
        <f>'Forward Ranks'!L103</f>
        <v>0.50966183574879231</v>
      </c>
      <c r="G103">
        <f>'Forward Ranks'!N103</f>
        <v>0</v>
      </c>
      <c r="H103" s="1">
        <f>'Forward Ranks'!S103</f>
        <v>0.70772946859903385</v>
      </c>
      <c r="I103" s="1">
        <f>'Forward Ranks'!T103</f>
        <v>0.53140096618357491</v>
      </c>
      <c r="J103" s="1">
        <f>'Forward Ranks'!U103</f>
        <v>0.70772946859903385</v>
      </c>
      <c r="K103" s="1">
        <f>'Forward Ranks'!V103</f>
        <v>0.64492753623188404</v>
      </c>
      <c r="L103">
        <f>'Forward Ranks'!X103</f>
        <v>0</v>
      </c>
      <c r="M103" s="1">
        <f>'Forward Ranks'!AC103</f>
        <v>0.25845410628019322</v>
      </c>
      <c r="N103" s="1">
        <f>'Forward Ranks'!AD103</f>
        <v>0.40821256038647341</v>
      </c>
      <c r="O103" s="1">
        <f>'Forward Ranks'!AE103</f>
        <v>0.9371980676328503</v>
      </c>
      <c r="P103" s="1">
        <f>'Forward Ranks'!AF103</f>
        <v>0.33091787439613529</v>
      </c>
      <c r="Q103">
        <f>'Forward Ranks'!AH103</f>
        <v>0</v>
      </c>
      <c r="R103" s="1">
        <f>'Forward Ranks'!AM103</f>
        <v>0.5748792270531401</v>
      </c>
      <c r="S103" s="1">
        <f>'Forward Ranks'!AN103</f>
        <v>0.22946859903381642</v>
      </c>
      <c r="T103" s="1">
        <f>'Forward Ranks'!AO103</f>
        <v>0.53623188405797106</v>
      </c>
      <c r="U103" s="1">
        <f>'Forward Ranks'!AP103</f>
        <v>0.51207729468599039</v>
      </c>
      <c r="V103">
        <f>'Forward Ranks'!AR103</f>
        <v>0</v>
      </c>
      <c r="W103" s="1">
        <f>'Forward Ranks'!AW103</f>
        <v>0.34541062801932365</v>
      </c>
      <c r="X103" s="1">
        <f>'Forward Ranks'!AX103</f>
        <v>0.45893719806763283</v>
      </c>
      <c r="Y103" s="1">
        <f>'Forward Ranks'!AY103</f>
        <v>0.8091787439613527</v>
      </c>
      <c r="Z103" s="1">
        <f>'Forward Ranks'!AZ103</f>
        <v>0.28260869565217389</v>
      </c>
      <c r="AA103">
        <f>'Forward Ranks'!BB103</f>
        <v>0</v>
      </c>
      <c r="AB103" s="1">
        <f>'Forward Ranks'!BG103</f>
        <v>0.48309178743961351</v>
      </c>
      <c r="AC103" s="1">
        <f>'Forward Ranks'!BH103</f>
        <v>0.30434782608695654</v>
      </c>
      <c r="AD103" s="1">
        <f>'Forward Ranks'!BI103</f>
        <v>0.69806763285024154</v>
      </c>
      <c r="AE103" s="1">
        <f>'Forward Ranks'!BJ103</f>
        <v>0.93961352657004826</v>
      </c>
      <c r="AF103">
        <f>'Forward Ranks'!BL103</f>
        <v>0</v>
      </c>
      <c r="AG103" s="1">
        <f>'Forward Ranks'!BQ103</f>
        <v>0.32125603864734298</v>
      </c>
      <c r="AH103" s="1">
        <f>'Forward Ranks'!BR103</f>
        <v>0.33574879227053139</v>
      </c>
      <c r="AI103" s="1">
        <f>'Forward Ranks'!BS103</f>
        <v>0.94202898550724634</v>
      </c>
      <c r="AJ103" s="1">
        <f>'Forward Ranks'!BT103</f>
        <v>0.40821256038647341</v>
      </c>
      <c r="AL103" s="2">
        <f>'Forward Ranks'!BX103</f>
        <v>0.42270531400966183</v>
      </c>
      <c r="AN103" t="str">
        <f>'Forward Ranks'!B103</f>
        <v>BOS</v>
      </c>
      <c r="AO103">
        <f>'F on ice'!E103</f>
        <v>40</v>
      </c>
      <c r="AP103" s="2">
        <f>'Impact Score Math'!E103</f>
        <v>0.5470941883767535</v>
      </c>
      <c r="AQ103">
        <f>'Impact Score Math'!G103</f>
        <v>227</v>
      </c>
      <c r="AT103" s="1">
        <f>'Forward Ranks'!CJ103</f>
        <v>0.26570048309178745</v>
      </c>
      <c r="AU103" s="1">
        <f>'Forward Ranks'!CK103</f>
        <v>2.4154589371980675E-3</v>
      </c>
      <c r="AW103">
        <f>'Forward Ranks'!BC103</f>
        <v>12.265833333332999</v>
      </c>
      <c r="AY103">
        <v>103</v>
      </c>
      <c r="BA103" s="1">
        <f>'Impact Score Math'!S103</f>
        <v>0.6172344689378757</v>
      </c>
      <c r="BB103" s="1">
        <f>'Impact Score Math'!T103</f>
        <v>0.36673346693386771</v>
      </c>
      <c r="BD103">
        <f>'Forward Ranks'!CN103</f>
        <v>7</v>
      </c>
      <c r="BE103">
        <f>'Forward Ranks'!CO103</f>
        <v>8</v>
      </c>
      <c r="BF103">
        <f>'Forward Ranks'!CP103</f>
        <v>15</v>
      </c>
      <c r="BH103" t="str">
        <f t="shared" si="4"/>
        <v>12:16</v>
      </c>
      <c r="BI103" t="str">
        <f t="shared" si="5"/>
        <v>Forward</v>
      </c>
      <c r="BJ103" t="str">
        <f t="shared" si="6"/>
        <v>Average</v>
      </c>
      <c r="BL103" s="187">
        <f t="shared" ca="1" si="7"/>
        <v>45329</v>
      </c>
    </row>
    <row r="104" spans="1:64" x14ac:dyDescent="0.3">
      <c r="A104" t="str">
        <f>'Forward Ranks'!A104</f>
        <v>David Gustafsson</v>
      </c>
      <c r="B104">
        <f>'Forward Ranks'!D104</f>
        <v>0</v>
      </c>
      <c r="C104" s="1">
        <f>'Forward Ranks'!I104</f>
        <v>0.28743961352657005</v>
      </c>
      <c r="D104" s="1">
        <f>'Forward Ranks'!J104</f>
        <v>0.10144927536231885</v>
      </c>
      <c r="E104" s="1">
        <f>'Forward Ranks'!K104</f>
        <v>6.5217391304347824E-2</v>
      </c>
      <c r="F104" s="1">
        <f>'Forward Ranks'!L104</f>
        <v>0.13526570048309178</v>
      </c>
      <c r="G104">
        <f>'Forward Ranks'!N104</f>
        <v>0</v>
      </c>
      <c r="H104" s="1">
        <f>'Forward Ranks'!S104</f>
        <v>0.38647342995169082</v>
      </c>
      <c r="I104" s="1">
        <f>'Forward Ranks'!T104</f>
        <v>0.20289855072463769</v>
      </c>
      <c r="J104" s="1">
        <f>'Forward Ranks'!U104</f>
        <v>2.4154589371980675E-3</v>
      </c>
      <c r="K104" s="1">
        <f>'Forward Ranks'!V104</f>
        <v>0.19565217391304349</v>
      </c>
      <c r="L104">
        <f>'Forward Ranks'!X104</f>
        <v>0</v>
      </c>
      <c r="M104" s="1">
        <f>'Forward Ranks'!AC104</f>
        <v>0.82608695652173914</v>
      </c>
      <c r="N104" s="1">
        <f>'Forward Ranks'!AD104</f>
        <v>0.6811594202898551</v>
      </c>
      <c r="O104" s="1">
        <f>'Forward Ranks'!AE104</f>
        <v>0.91062801932367154</v>
      </c>
      <c r="P104" s="1">
        <f>'Forward Ranks'!AF104</f>
        <v>0.69323671497584538</v>
      </c>
      <c r="Q104">
        <f>'Forward Ranks'!AH104</f>
        <v>0</v>
      </c>
      <c r="R104" s="1">
        <f>'Forward Ranks'!AM104</f>
        <v>0.17149758454106281</v>
      </c>
      <c r="S104" s="1">
        <f>'Forward Ranks'!AN104</f>
        <v>0.15942028985507245</v>
      </c>
      <c r="T104" s="1">
        <f>'Forward Ranks'!AO104</f>
        <v>2.1739130434782608E-2</v>
      </c>
      <c r="U104" s="1">
        <f>'Forward Ranks'!AP104</f>
        <v>0.1859903381642512</v>
      </c>
      <c r="V104">
        <f>'Forward Ranks'!AR104</f>
        <v>0</v>
      </c>
      <c r="W104" s="1">
        <f>'Forward Ranks'!AW104</f>
        <v>0.59903381642512077</v>
      </c>
      <c r="X104" s="1">
        <f>'Forward Ranks'!AX104</f>
        <v>0.62318840579710144</v>
      </c>
      <c r="Y104" s="1">
        <f>'Forward Ranks'!AY104</f>
        <v>0.5</v>
      </c>
      <c r="Z104" s="1">
        <f>'Forward Ranks'!AZ104</f>
        <v>0.5531400966183575</v>
      </c>
      <c r="AA104">
        <f>'Forward Ranks'!BB104</f>
        <v>0</v>
      </c>
      <c r="AB104" s="1">
        <f>'Forward Ranks'!BG104</f>
        <v>1.6908212560386472E-2</v>
      </c>
      <c r="AC104" s="1">
        <f>'Forward Ranks'!BH104</f>
        <v>0.1859903381642512</v>
      </c>
      <c r="AD104" s="1">
        <f>'Forward Ranks'!BI104</f>
        <v>7.2463768115942032E-2</v>
      </c>
      <c r="AE104" s="1">
        <f>'Forward Ranks'!BJ104</f>
        <v>0.39371980676328505</v>
      </c>
      <c r="AF104">
        <f>'Forward Ranks'!BL104</f>
        <v>0</v>
      </c>
      <c r="AG104" s="1">
        <f>'Forward Ranks'!BQ104</f>
        <v>0.54830917874396135</v>
      </c>
      <c r="AH104" s="1">
        <f>'Forward Ranks'!BR104</f>
        <v>0.24879227053140096</v>
      </c>
      <c r="AI104" s="1">
        <f>'Forward Ranks'!BS104</f>
        <v>0.34299516908212563</v>
      </c>
      <c r="AJ104" s="1">
        <f>'Forward Ranks'!BT104</f>
        <v>0.30434782608695654</v>
      </c>
      <c r="AL104" s="2">
        <f>'Forward Ranks'!BX104</f>
        <v>0.28502415458937197</v>
      </c>
      <c r="AN104" t="str">
        <f>'Forward Ranks'!B104</f>
        <v>WPG</v>
      </c>
      <c r="AO104">
        <f>'F on ice'!E104</f>
        <v>27</v>
      </c>
      <c r="AP104" s="2">
        <f>'Impact Score Math'!E104</f>
        <v>0.30060120240480964</v>
      </c>
      <c r="AQ104">
        <f>'Impact Score Math'!G104</f>
        <v>350</v>
      </c>
      <c r="AT104" s="1">
        <f>'Forward Ranks'!CJ104</f>
        <v>0.98067632850241548</v>
      </c>
      <c r="AU104" s="1">
        <f>'Forward Ranks'!CK104</f>
        <v>5.5555555555555552E-2</v>
      </c>
      <c r="AW104">
        <f>'Forward Ranks'!BC104</f>
        <v>7.9209876543210003</v>
      </c>
      <c r="AY104">
        <v>104</v>
      </c>
      <c r="BA104" s="1">
        <f>'Impact Score Math'!S104</f>
        <v>0.25651302605210419</v>
      </c>
      <c r="BB104" s="1">
        <f>'Impact Score Math'!T104</f>
        <v>0.71943887775551107</v>
      </c>
      <c r="BD104">
        <f>'Forward Ranks'!CN104</f>
        <v>2</v>
      </c>
      <c r="BE104">
        <f>'Forward Ranks'!CO104</f>
        <v>2</v>
      </c>
      <c r="BF104">
        <f>'Forward Ranks'!CP104</f>
        <v>4</v>
      </c>
      <c r="BH104" t="str">
        <f t="shared" si="4"/>
        <v>07:55</v>
      </c>
      <c r="BI104" t="str">
        <f t="shared" si="5"/>
        <v>Forward</v>
      </c>
      <c r="BJ104" t="str">
        <f t="shared" si="6"/>
        <v>Below Average</v>
      </c>
      <c r="BL104" s="187">
        <f t="shared" ca="1" si="7"/>
        <v>45329</v>
      </c>
    </row>
    <row r="105" spans="1:64" x14ac:dyDescent="0.3">
      <c r="A105" t="str">
        <f>'Forward Ranks'!A105</f>
        <v>David Kampf</v>
      </c>
      <c r="B105">
        <f>'Forward Ranks'!D105</f>
        <v>0</v>
      </c>
      <c r="C105" s="1">
        <f>'Forward Ranks'!I105</f>
        <v>0.17149758454106281</v>
      </c>
      <c r="D105" s="1">
        <f>'Forward Ranks'!J105</f>
        <v>9.9033816425120769E-2</v>
      </c>
      <c r="E105" s="1">
        <f>'Forward Ranks'!K105</f>
        <v>0.12077294685990338</v>
      </c>
      <c r="F105" s="1">
        <f>'Forward Ranks'!L105</f>
        <v>8.2125603864734303E-2</v>
      </c>
      <c r="G105">
        <f>'Forward Ranks'!N105</f>
        <v>0</v>
      </c>
      <c r="H105" s="1">
        <f>'Forward Ranks'!S105</f>
        <v>0.16908212560386474</v>
      </c>
      <c r="I105" s="1">
        <f>'Forward Ranks'!T105</f>
        <v>0.16183574879227053</v>
      </c>
      <c r="J105" s="1">
        <f>'Forward Ranks'!U105</f>
        <v>6.280193236714976E-2</v>
      </c>
      <c r="K105" s="1">
        <f>'Forward Ranks'!V105</f>
        <v>0.11352657004830918</v>
      </c>
      <c r="L105">
        <f>'Forward Ranks'!X105</f>
        <v>0</v>
      </c>
      <c r="M105" s="1">
        <f>'Forward Ranks'!AC105</f>
        <v>0.1570048309178744</v>
      </c>
      <c r="N105" s="1">
        <f>'Forward Ranks'!AD105</f>
        <v>3.140096618357488E-2</v>
      </c>
      <c r="O105" s="1">
        <f>'Forward Ranks'!AE105</f>
        <v>0.26811594202898553</v>
      </c>
      <c r="P105" s="1">
        <f>'Forward Ranks'!AF105</f>
        <v>3.6231884057971016E-2</v>
      </c>
      <c r="Q105">
        <f>'Forward Ranks'!AH105</f>
        <v>0</v>
      </c>
      <c r="R105" s="1">
        <f>'Forward Ranks'!AM105</f>
        <v>8.2125603864734303E-2</v>
      </c>
      <c r="S105" s="1">
        <f>'Forward Ranks'!AN105</f>
        <v>2.8985507246376812E-2</v>
      </c>
      <c r="T105" s="1">
        <f>'Forward Ranks'!AO105</f>
        <v>6.7632850241545889E-2</v>
      </c>
      <c r="U105" s="1">
        <f>'Forward Ranks'!AP105</f>
        <v>5.3140096618357488E-2</v>
      </c>
      <c r="V105">
        <f>'Forward Ranks'!AR105</f>
        <v>0</v>
      </c>
      <c r="W105" s="1">
        <f>'Forward Ranks'!AW105</f>
        <v>0.10869565217391304</v>
      </c>
      <c r="X105" s="1">
        <f>'Forward Ranks'!AX105</f>
        <v>2.4154589371980676E-2</v>
      </c>
      <c r="Y105" s="1">
        <f>'Forward Ranks'!AY105</f>
        <v>0.26328502415458938</v>
      </c>
      <c r="Z105" s="1">
        <f>'Forward Ranks'!AZ105</f>
        <v>3.6231884057971016E-2</v>
      </c>
      <c r="AA105">
        <f>'Forward Ranks'!BB105</f>
        <v>0</v>
      </c>
      <c r="AB105" s="1">
        <f>'Forward Ranks'!BG105</f>
        <v>0.21497584541062803</v>
      </c>
      <c r="AC105" s="1">
        <f>'Forward Ranks'!BH105</f>
        <v>4.1062801932367152E-2</v>
      </c>
      <c r="AD105" s="1">
        <f>'Forward Ranks'!BI105</f>
        <v>0.13768115942028986</v>
      </c>
      <c r="AE105" s="1">
        <f>'Forward Ranks'!BJ105</f>
        <v>0.20048309178743962</v>
      </c>
      <c r="AF105">
        <f>'Forward Ranks'!BL105</f>
        <v>0</v>
      </c>
      <c r="AG105" s="1">
        <f>'Forward Ranks'!BQ105</f>
        <v>0.12318840579710146</v>
      </c>
      <c r="AH105" s="1">
        <f>'Forward Ranks'!BR105</f>
        <v>2.1739130434782608E-2</v>
      </c>
      <c r="AI105" s="1">
        <f>'Forward Ranks'!BS105</f>
        <v>9.420289855072464E-2</v>
      </c>
      <c r="AJ105" s="1">
        <f>'Forward Ranks'!BT105</f>
        <v>2.1739130434782608E-2</v>
      </c>
      <c r="AL105" s="2">
        <f>'Forward Ranks'!BX105</f>
        <v>9.6618357487922701E-3</v>
      </c>
      <c r="AN105" t="str">
        <f>'Forward Ranks'!B105</f>
        <v>TOR</v>
      </c>
      <c r="AO105">
        <f>'F on ice'!E105</f>
        <v>45</v>
      </c>
      <c r="AP105" s="2">
        <f>'Impact Score Math'!E105</f>
        <v>0.18036072144288579</v>
      </c>
      <c r="AQ105">
        <f>'Impact Score Math'!G105</f>
        <v>410</v>
      </c>
      <c r="AT105" s="1">
        <f>'Forward Ranks'!CJ105</f>
        <v>0.47342995169082125</v>
      </c>
      <c r="AU105" s="1">
        <f>'Forward Ranks'!CK105</f>
        <v>0.59420289855072461</v>
      </c>
      <c r="AW105">
        <f>'Forward Ranks'!BC105</f>
        <v>10.473703703704</v>
      </c>
      <c r="AY105">
        <v>105</v>
      </c>
      <c r="BA105" s="1">
        <f>'Impact Score Math'!S105</f>
        <v>0.21843687374749499</v>
      </c>
      <c r="BB105" s="1">
        <f>'Impact Score Math'!T105</f>
        <v>0.18837675350701402</v>
      </c>
      <c r="BD105">
        <f>'Forward Ranks'!CN105</f>
        <v>3</v>
      </c>
      <c r="BE105">
        <f>'Forward Ranks'!CO105</f>
        <v>4</v>
      </c>
      <c r="BF105">
        <f>'Forward Ranks'!CP105</f>
        <v>7</v>
      </c>
      <c r="BH105" t="str">
        <f t="shared" si="4"/>
        <v>10:28</v>
      </c>
      <c r="BI105" t="str">
        <f t="shared" si="5"/>
        <v>Forward</v>
      </c>
      <c r="BJ105" t="str">
        <f t="shared" si="6"/>
        <v>Replacement Level</v>
      </c>
      <c r="BL105" s="187">
        <f t="shared" ca="1" si="7"/>
        <v>45329</v>
      </c>
    </row>
    <row r="106" spans="1:64" x14ac:dyDescent="0.3">
      <c r="A106" t="str">
        <f>'Forward Ranks'!A106</f>
        <v>David Pastrnak</v>
      </c>
      <c r="B106">
        <f>'Forward Ranks'!D106</f>
        <v>0</v>
      </c>
      <c r="C106" s="1">
        <f>'Forward Ranks'!I106</f>
        <v>0.83816425120772942</v>
      </c>
      <c r="D106" s="1">
        <f>'Forward Ranks'!J106</f>
        <v>0.65217391304347827</v>
      </c>
      <c r="E106" s="1">
        <f>'Forward Ranks'!K106</f>
        <v>0.77536231884057971</v>
      </c>
      <c r="F106" s="1">
        <f>'Forward Ranks'!L106</f>
        <v>0.7874396135265701</v>
      </c>
      <c r="G106">
        <f>'Forward Ranks'!N106</f>
        <v>0</v>
      </c>
      <c r="H106" s="1">
        <f>'Forward Ranks'!S106</f>
        <v>0.90579710144927539</v>
      </c>
      <c r="I106" s="1">
        <f>'Forward Ranks'!T106</f>
        <v>0.79468599033816423</v>
      </c>
      <c r="J106" s="1">
        <f>'Forward Ranks'!U106</f>
        <v>0.84541062801932365</v>
      </c>
      <c r="K106" s="1">
        <f>'Forward Ranks'!V106</f>
        <v>0.88888888888888884</v>
      </c>
      <c r="L106">
        <f>'Forward Ranks'!X106</f>
        <v>0</v>
      </c>
      <c r="M106" s="1">
        <f>'Forward Ranks'!AC106</f>
        <v>0.25120772946859904</v>
      </c>
      <c r="N106" s="1">
        <f>'Forward Ranks'!AD106</f>
        <v>0.49275362318840582</v>
      </c>
      <c r="O106" s="1">
        <f>'Forward Ranks'!AE106</f>
        <v>0.50724637681159424</v>
      </c>
      <c r="P106" s="1">
        <f>'Forward Ranks'!AF106</f>
        <v>0.31642512077294688</v>
      </c>
      <c r="Q106">
        <f>'Forward Ranks'!AH106</f>
        <v>0</v>
      </c>
      <c r="R106" s="1">
        <f>'Forward Ranks'!AM106</f>
        <v>0.93961352657004826</v>
      </c>
      <c r="S106" s="1">
        <f>'Forward Ranks'!AN106</f>
        <v>0.55555555555555558</v>
      </c>
      <c r="T106" s="1">
        <f>'Forward Ranks'!AO106</f>
        <v>0.7125603864734299</v>
      </c>
      <c r="U106" s="1">
        <f>'Forward Ranks'!AP106</f>
        <v>0.82125603864734298</v>
      </c>
      <c r="V106">
        <f>'Forward Ranks'!AR106</f>
        <v>0</v>
      </c>
      <c r="W106" s="1">
        <f>'Forward Ranks'!AW106</f>
        <v>0.32367149758454106</v>
      </c>
      <c r="X106" s="1">
        <f>'Forward Ranks'!AX106</f>
        <v>0.52898550724637683</v>
      </c>
      <c r="Y106" s="1">
        <f>'Forward Ranks'!AY106</f>
        <v>0.14251207729468598</v>
      </c>
      <c r="Z106" s="1">
        <f>'Forward Ranks'!AZ106</f>
        <v>0.22705314009661837</v>
      </c>
      <c r="AA106">
        <f>'Forward Ranks'!BB106</f>
        <v>0</v>
      </c>
      <c r="AB106" s="1">
        <f>'Forward Ranks'!BG106</f>
        <v>0.92995169082125606</v>
      </c>
      <c r="AC106" s="1">
        <f>'Forward Ranks'!BH106</f>
        <v>0.90096618357487923</v>
      </c>
      <c r="AD106" s="1">
        <f>'Forward Ranks'!BI106</f>
        <v>0.62077294685990336</v>
      </c>
      <c r="AE106" s="1">
        <f>'Forward Ranks'!BJ106</f>
        <v>0.68357487922705318</v>
      </c>
      <c r="AF106">
        <f>'Forward Ranks'!BL106</f>
        <v>0</v>
      </c>
      <c r="AG106" s="1">
        <f>'Forward Ranks'!BQ106</f>
        <v>0.59661835748792269</v>
      </c>
      <c r="AH106" s="1">
        <f>'Forward Ranks'!BR106</f>
        <v>0.59178743961352653</v>
      </c>
      <c r="AI106" s="1">
        <f>'Forward Ranks'!BS106</f>
        <v>0.68840579710144922</v>
      </c>
      <c r="AJ106" s="1">
        <f>'Forward Ranks'!BT106</f>
        <v>0.57971014492753625</v>
      </c>
      <c r="AL106" s="2">
        <f>'Forward Ranks'!BX106</f>
        <v>0.78985507246376807</v>
      </c>
      <c r="AN106" t="str">
        <f>'Forward Ranks'!B106</f>
        <v>BOS</v>
      </c>
      <c r="AO106">
        <f>'F on ice'!E106</f>
        <v>48</v>
      </c>
      <c r="AP106" s="2">
        <f>'Impact Score Math'!E106</f>
        <v>0.8997995991983968</v>
      </c>
      <c r="AQ106">
        <f>'Impact Score Math'!G106</f>
        <v>51</v>
      </c>
      <c r="AT106" s="1">
        <f>'Forward Ranks'!CJ106</f>
        <v>0.34782608695652173</v>
      </c>
      <c r="AU106" s="1">
        <f>'Forward Ranks'!CK106</f>
        <v>0.53864734299516903</v>
      </c>
      <c r="AW106">
        <f>'Forward Ranks'!BC106</f>
        <v>14.604166666667</v>
      </c>
      <c r="AY106">
        <v>106</v>
      </c>
      <c r="BA106" s="1">
        <f>'Impact Score Math'!S106</f>
        <v>0.89779559118236474</v>
      </c>
      <c r="BB106" s="1">
        <f>'Impact Score Math'!T106</f>
        <v>0.37675350701402804</v>
      </c>
      <c r="BD106">
        <f>'Forward Ranks'!CN106</f>
        <v>14</v>
      </c>
      <c r="BE106">
        <f>'Forward Ranks'!CO106</f>
        <v>15</v>
      </c>
      <c r="BF106">
        <f>'Forward Ranks'!CP106</f>
        <v>29</v>
      </c>
      <c r="BH106" t="str">
        <f t="shared" si="4"/>
        <v>14:36</v>
      </c>
      <c r="BI106" t="str">
        <f t="shared" si="5"/>
        <v>Forward</v>
      </c>
      <c r="BJ106" t="str">
        <f t="shared" si="6"/>
        <v>Great</v>
      </c>
      <c r="BL106" s="187">
        <f t="shared" ca="1" si="7"/>
        <v>45329</v>
      </c>
    </row>
    <row r="107" spans="1:64" x14ac:dyDescent="0.3">
      <c r="A107" t="str">
        <f>'Forward Ranks'!A107</f>
        <v>David Perron</v>
      </c>
      <c r="B107">
        <f>'Forward Ranks'!D107</f>
        <v>0</v>
      </c>
      <c r="C107" s="1">
        <f>'Forward Ranks'!I107</f>
        <v>3.3816425120772944E-2</v>
      </c>
      <c r="D107" s="1">
        <f>'Forward Ranks'!J107</f>
        <v>1.2077294685990338E-2</v>
      </c>
      <c r="E107" s="1">
        <f>'Forward Ranks'!K107</f>
        <v>0.58454106280193241</v>
      </c>
      <c r="F107" s="1">
        <f>'Forward Ranks'!L107</f>
        <v>3.6231884057971016E-2</v>
      </c>
      <c r="G107">
        <f>'Forward Ranks'!N107</f>
        <v>0</v>
      </c>
      <c r="H107" s="1">
        <f>'Forward Ranks'!S107</f>
        <v>0.16908212560386474</v>
      </c>
      <c r="I107" s="1">
        <f>'Forward Ranks'!T107</f>
        <v>0.34782608695652173</v>
      </c>
      <c r="J107" s="1">
        <f>'Forward Ranks'!U107</f>
        <v>0.14975845410628019</v>
      </c>
      <c r="K107" s="1">
        <f>'Forward Ranks'!V107</f>
        <v>0.20048309178743962</v>
      </c>
      <c r="L107">
        <f>'Forward Ranks'!X107</f>
        <v>0</v>
      </c>
      <c r="M107" s="1">
        <f>'Forward Ranks'!AC107</f>
        <v>0.14734299516908211</v>
      </c>
      <c r="N107" s="1">
        <f>'Forward Ranks'!AD107</f>
        <v>0.23671497584541062</v>
      </c>
      <c r="O107" s="1">
        <f>'Forward Ranks'!AE107</f>
        <v>9.1787439613526575E-2</v>
      </c>
      <c r="P107" s="1">
        <f>'Forward Ranks'!AF107</f>
        <v>0.18115942028985507</v>
      </c>
      <c r="Q107">
        <f>'Forward Ranks'!AH107</f>
        <v>0</v>
      </c>
      <c r="R107" s="1">
        <f>'Forward Ranks'!AM107</f>
        <v>0.12318840579710146</v>
      </c>
      <c r="S107" s="1">
        <f>'Forward Ranks'!AN107</f>
        <v>0.11594202898550725</v>
      </c>
      <c r="T107" s="1">
        <f>'Forward Ranks'!AO107</f>
        <v>0.36231884057971014</v>
      </c>
      <c r="U107" s="1">
        <f>'Forward Ranks'!AP107</f>
        <v>0.13043478260869565</v>
      </c>
      <c r="V107">
        <f>'Forward Ranks'!AR107</f>
        <v>0</v>
      </c>
      <c r="W107" s="1">
        <f>'Forward Ranks'!AW107</f>
        <v>0.28985507246376813</v>
      </c>
      <c r="X107" s="1">
        <f>'Forward Ranks'!AX107</f>
        <v>0.13285024154589373</v>
      </c>
      <c r="Y107" s="1">
        <f>'Forward Ranks'!AY107</f>
        <v>6.7632850241545889E-2</v>
      </c>
      <c r="Z107" s="1">
        <f>'Forward Ranks'!AZ107</f>
        <v>0.17391304347826086</v>
      </c>
      <c r="AA107">
        <f>'Forward Ranks'!BB107</f>
        <v>0</v>
      </c>
      <c r="AB107" s="1">
        <f>'Forward Ranks'!BG107</f>
        <v>0.33574879227053139</v>
      </c>
      <c r="AC107" s="1">
        <f>'Forward Ranks'!BH107</f>
        <v>9.1787439613526575E-2</v>
      </c>
      <c r="AD107" s="1">
        <f>'Forward Ranks'!BI107</f>
        <v>0.98067632850241548</v>
      </c>
      <c r="AE107" s="1">
        <f>'Forward Ranks'!BJ107</f>
        <v>0.76328502415458932</v>
      </c>
      <c r="AF107">
        <f>'Forward Ranks'!BL107</f>
        <v>0</v>
      </c>
      <c r="AG107" s="1">
        <f>'Forward Ranks'!BQ107</f>
        <v>2.4154589371980676E-2</v>
      </c>
      <c r="AH107" s="1">
        <f>'Forward Ranks'!BR107</f>
        <v>1.6908212560386472E-2</v>
      </c>
      <c r="AI107" s="1">
        <f>'Forward Ranks'!BS107</f>
        <v>0.2922705314009662</v>
      </c>
      <c r="AJ107" s="1">
        <f>'Forward Ranks'!BT107</f>
        <v>2.8985507246376812E-2</v>
      </c>
      <c r="AL107" s="2">
        <f>'Forward Ranks'!BX107</f>
        <v>3.3816425120772944E-2</v>
      </c>
      <c r="AN107" t="str">
        <f>'Forward Ranks'!B107</f>
        <v>DET</v>
      </c>
      <c r="AO107">
        <f>'F on ice'!E107</f>
        <v>42</v>
      </c>
      <c r="AP107" s="2">
        <f>'Impact Score Math'!E107</f>
        <v>0.20641282565130262</v>
      </c>
      <c r="AQ107">
        <f>'Impact Score Math'!G107</f>
        <v>397</v>
      </c>
      <c r="AT107" s="1">
        <f>'Forward Ranks'!CJ107</f>
        <v>0.20048309178743962</v>
      </c>
      <c r="AU107" s="1">
        <f>'Forward Ranks'!CK107</f>
        <v>0.28019323671497587</v>
      </c>
      <c r="AW107">
        <f>'Forward Ranks'!BC107</f>
        <v>11.385714285714</v>
      </c>
      <c r="AY107">
        <v>107</v>
      </c>
      <c r="BA107" s="1">
        <f>'Impact Score Math'!S107</f>
        <v>0.30661322645290578</v>
      </c>
      <c r="BB107" s="1">
        <f>'Impact Score Math'!T107</f>
        <v>0.27454909819639278</v>
      </c>
      <c r="BD107">
        <f>'Forward Ranks'!CN107</f>
        <v>3</v>
      </c>
      <c r="BE107">
        <f>'Forward Ranks'!CO107</f>
        <v>6</v>
      </c>
      <c r="BF107">
        <f>'Forward Ranks'!CP107</f>
        <v>9</v>
      </c>
      <c r="BH107" t="str">
        <f t="shared" si="4"/>
        <v>11:23</v>
      </c>
      <c r="BI107" t="str">
        <f t="shared" si="5"/>
        <v>Forward</v>
      </c>
      <c r="BJ107" t="str">
        <f t="shared" si="6"/>
        <v>Replacement Level</v>
      </c>
      <c r="BL107" s="187">
        <f t="shared" ca="1" si="7"/>
        <v>45329</v>
      </c>
    </row>
    <row r="108" spans="1:64" x14ac:dyDescent="0.3">
      <c r="A108" t="str">
        <f>'Forward Ranks'!A108</f>
        <v>Dawson Mercer</v>
      </c>
      <c r="B108">
        <f>'Forward Ranks'!D108</f>
        <v>0</v>
      </c>
      <c r="C108" s="1">
        <f>'Forward Ranks'!I108</f>
        <v>0.44927536231884058</v>
      </c>
      <c r="D108" s="1">
        <f>'Forward Ranks'!J108</f>
        <v>0.62077294685990336</v>
      </c>
      <c r="E108" s="1">
        <f>'Forward Ranks'!K108</f>
        <v>0.59903381642512077</v>
      </c>
      <c r="F108" s="1">
        <f>'Forward Ranks'!L108</f>
        <v>0.71739130434782605</v>
      </c>
      <c r="G108">
        <f>'Forward Ranks'!N108</f>
        <v>0</v>
      </c>
      <c r="H108" s="1">
        <f>'Forward Ranks'!S108</f>
        <v>0.7657004830917874</v>
      </c>
      <c r="I108" s="1">
        <f>'Forward Ranks'!T108</f>
        <v>0.28985507246376813</v>
      </c>
      <c r="J108" s="1">
        <f>'Forward Ranks'!U108</f>
        <v>0.41787439613526572</v>
      </c>
      <c r="K108" s="1">
        <f>'Forward Ranks'!V108</f>
        <v>0.52173913043478259</v>
      </c>
      <c r="L108">
        <f>'Forward Ranks'!X108</f>
        <v>0</v>
      </c>
      <c r="M108" s="1">
        <f>'Forward Ranks'!AC108</f>
        <v>0.48067632850241548</v>
      </c>
      <c r="N108" s="1">
        <f>'Forward Ranks'!AD108</f>
        <v>0.10869565217391304</v>
      </c>
      <c r="O108" s="1">
        <f>'Forward Ranks'!AE108</f>
        <v>0.11594202898550725</v>
      </c>
      <c r="P108" s="1">
        <f>'Forward Ranks'!AF108</f>
        <v>0.15458937198067632</v>
      </c>
      <c r="Q108">
        <f>'Forward Ranks'!AH108</f>
        <v>0</v>
      </c>
      <c r="R108" s="1">
        <f>'Forward Ranks'!AM108</f>
        <v>0.26328502415458938</v>
      </c>
      <c r="S108" s="1">
        <f>'Forward Ranks'!AN108</f>
        <v>0.50724637681159424</v>
      </c>
      <c r="T108" s="1">
        <f>'Forward Ranks'!AO108</f>
        <v>0.46135265700483091</v>
      </c>
      <c r="U108" s="1">
        <f>'Forward Ranks'!AP108</f>
        <v>0.43719806763285024</v>
      </c>
      <c r="V108">
        <f>'Forward Ranks'!AR108</f>
        <v>0</v>
      </c>
      <c r="W108" s="1">
        <f>'Forward Ranks'!AW108</f>
        <v>0.15458937198067632</v>
      </c>
      <c r="X108" s="1">
        <f>'Forward Ranks'!AX108</f>
        <v>4.3478260869565216E-2</v>
      </c>
      <c r="Y108" s="1">
        <f>'Forward Ranks'!AY108</f>
        <v>0.18357487922705315</v>
      </c>
      <c r="Z108" s="1">
        <f>'Forward Ranks'!AZ108</f>
        <v>5.5555555555555552E-2</v>
      </c>
      <c r="AA108">
        <f>'Forward Ranks'!BB108</f>
        <v>0</v>
      </c>
      <c r="AB108" s="1">
        <f>'Forward Ranks'!BG108</f>
        <v>0.80676328502415462</v>
      </c>
      <c r="AC108" s="1">
        <f>'Forward Ranks'!BH108</f>
        <v>0.76086956521739135</v>
      </c>
      <c r="AD108" s="1">
        <f>'Forward Ranks'!BI108</f>
        <v>0.71980676328502413</v>
      </c>
      <c r="AE108" s="1">
        <f>'Forward Ranks'!BJ108</f>
        <v>0.37922705314009664</v>
      </c>
      <c r="AF108">
        <f>'Forward Ranks'!BL108</f>
        <v>0</v>
      </c>
      <c r="AG108" s="1">
        <f>'Forward Ranks'!BQ108</f>
        <v>0.4251207729468599</v>
      </c>
      <c r="AH108" s="1">
        <f>'Forward Ranks'!BR108</f>
        <v>0.30676328502415456</v>
      </c>
      <c r="AI108" s="1">
        <f>'Forward Ranks'!BS108</f>
        <v>0.34057971014492755</v>
      </c>
      <c r="AJ108" s="1">
        <f>'Forward Ranks'!BT108</f>
        <v>0.43478260869565216</v>
      </c>
      <c r="AL108" s="2">
        <f>'Forward Ranks'!BX108</f>
        <v>0.32125603864734298</v>
      </c>
      <c r="AN108" t="str">
        <f>'Forward Ranks'!B108</f>
        <v>N.J</v>
      </c>
      <c r="AO108">
        <f>'F on ice'!E108</f>
        <v>46</v>
      </c>
      <c r="AP108" s="2">
        <f>'Impact Score Math'!E108</f>
        <v>0.5230460921843687</v>
      </c>
      <c r="AQ108">
        <f>'Impact Score Math'!G108</f>
        <v>239</v>
      </c>
      <c r="AT108" s="1">
        <f>'Forward Ranks'!CJ108</f>
        <v>0.81159420289855078</v>
      </c>
      <c r="AU108" s="1">
        <f>'Forward Ranks'!CK108</f>
        <v>2.4154589371980675E-3</v>
      </c>
      <c r="AW108">
        <f>'Forward Ranks'!BC108</f>
        <v>13.659420289854999</v>
      </c>
      <c r="AY108">
        <v>108</v>
      </c>
      <c r="BA108" s="1">
        <f>'Impact Score Math'!S108</f>
        <v>0.64929859719438876</v>
      </c>
      <c r="BB108" s="1">
        <f>'Impact Score Math'!T108</f>
        <v>0.34268537074148298</v>
      </c>
      <c r="BD108">
        <f>'Forward Ranks'!CN108</f>
        <v>10</v>
      </c>
      <c r="BE108">
        <f>'Forward Ranks'!CO108</f>
        <v>7</v>
      </c>
      <c r="BF108">
        <f>'Forward Ranks'!CP108</f>
        <v>17</v>
      </c>
      <c r="BH108" t="str">
        <f t="shared" si="4"/>
        <v>13:40</v>
      </c>
      <c r="BI108" t="str">
        <f t="shared" si="5"/>
        <v>Forward</v>
      </c>
      <c r="BJ108" t="str">
        <f t="shared" si="6"/>
        <v>Average</v>
      </c>
      <c r="BL108" s="187">
        <f t="shared" ca="1" si="7"/>
        <v>45329</v>
      </c>
    </row>
    <row r="109" spans="1:64" x14ac:dyDescent="0.3">
      <c r="A109" t="str">
        <f>'Forward Ranks'!A109</f>
        <v>Derek Ryan</v>
      </c>
      <c r="B109">
        <f>'Forward Ranks'!D109</f>
        <v>0</v>
      </c>
      <c r="C109" s="1">
        <f>'Forward Ranks'!I109</f>
        <v>0.15942028985507245</v>
      </c>
      <c r="D109" s="1">
        <f>'Forward Ranks'!J109</f>
        <v>0.2608695652173913</v>
      </c>
      <c r="E109" s="1">
        <f>'Forward Ranks'!K109</f>
        <v>5.0724637681159424E-2</v>
      </c>
      <c r="F109" s="1">
        <f>'Forward Ranks'!L109</f>
        <v>0.22946859903381642</v>
      </c>
      <c r="G109">
        <f>'Forward Ranks'!N109</f>
        <v>0</v>
      </c>
      <c r="H109" s="1">
        <f>'Forward Ranks'!S109</f>
        <v>0.27053140096618356</v>
      </c>
      <c r="I109" s="1">
        <f>'Forward Ranks'!T109</f>
        <v>0.14009661835748793</v>
      </c>
      <c r="J109" s="1">
        <f>'Forward Ranks'!U109</f>
        <v>0.40338164251207731</v>
      </c>
      <c r="K109" s="1">
        <f>'Forward Ranks'!V109</f>
        <v>0.12560386473429952</v>
      </c>
      <c r="L109">
        <f>'Forward Ranks'!X109</f>
        <v>0</v>
      </c>
      <c r="M109" s="1">
        <f>'Forward Ranks'!AC109</f>
        <v>0.96859903381642509</v>
      </c>
      <c r="N109" s="1">
        <f>'Forward Ranks'!AD109</f>
        <v>0.9371980676328503</v>
      </c>
      <c r="O109" s="1">
        <f>'Forward Ranks'!AE109</f>
        <v>0.88888888888888884</v>
      </c>
      <c r="P109" s="1">
        <f>'Forward Ranks'!AF109</f>
        <v>0.88164251207729472</v>
      </c>
      <c r="Q109">
        <f>'Forward Ranks'!AH109</f>
        <v>0</v>
      </c>
      <c r="R109" s="1">
        <f>'Forward Ranks'!AM109</f>
        <v>3.3816425120772944E-2</v>
      </c>
      <c r="S109" s="1">
        <f>'Forward Ranks'!AN109</f>
        <v>9.6618357487922701E-3</v>
      </c>
      <c r="T109" s="1">
        <f>'Forward Ranks'!AO109</f>
        <v>1.932367149758454E-2</v>
      </c>
      <c r="U109" s="1">
        <f>'Forward Ranks'!AP109</f>
        <v>9.6618357487922701E-3</v>
      </c>
      <c r="V109">
        <f>'Forward Ranks'!AR109</f>
        <v>0</v>
      </c>
      <c r="W109" s="1">
        <f>'Forward Ranks'!AW109</f>
        <v>0.82125603864734298</v>
      </c>
      <c r="X109" s="1">
        <f>'Forward Ranks'!AX109</f>
        <v>0.81159420289855078</v>
      </c>
      <c r="Y109" s="1">
        <f>'Forward Ranks'!AY109</f>
        <v>0.83574879227053145</v>
      </c>
      <c r="Z109" s="1">
        <f>'Forward Ranks'!AZ109</f>
        <v>0.81642512077294682</v>
      </c>
      <c r="AA109">
        <f>'Forward Ranks'!BB109</f>
        <v>0</v>
      </c>
      <c r="AB109" s="1">
        <f>'Forward Ranks'!BG109</f>
        <v>5.0724637681159424E-2</v>
      </c>
      <c r="AC109" s="1">
        <f>'Forward Ranks'!BH109</f>
        <v>0.31642512077294688</v>
      </c>
      <c r="AD109" s="1">
        <f>'Forward Ranks'!BI109</f>
        <v>4.1062801932367152E-2</v>
      </c>
      <c r="AE109" s="1">
        <f>'Forward Ranks'!BJ109</f>
        <v>0.23671497584541062</v>
      </c>
      <c r="AF109">
        <f>'Forward Ranks'!BL109</f>
        <v>0</v>
      </c>
      <c r="AG109" s="1">
        <f>'Forward Ranks'!BQ109</f>
        <v>0.62318840579710144</v>
      </c>
      <c r="AH109" s="1">
        <f>'Forward Ranks'!BR109</f>
        <v>0.68840579710144922</v>
      </c>
      <c r="AI109" s="1">
        <f>'Forward Ranks'!BS109</f>
        <v>0.24396135265700483</v>
      </c>
      <c r="AJ109" s="1">
        <f>'Forward Ranks'!BT109</f>
        <v>0.56763285024154586</v>
      </c>
      <c r="AL109" s="2">
        <f>'Forward Ranks'!BX109</f>
        <v>0.25845410628019322</v>
      </c>
      <c r="AN109" t="str">
        <f>'Forward Ranks'!B109</f>
        <v>EDM</v>
      </c>
      <c r="AO109">
        <f>'F on ice'!E109</f>
        <v>44</v>
      </c>
      <c r="AP109" s="2">
        <f>'Impact Score Math'!E109</f>
        <v>0.33066132264529058</v>
      </c>
      <c r="AQ109">
        <f>'Impact Score Math'!G109</f>
        <v>335</v>
      </c>
      <c r="AT109" s="1">
        <f>'Forward Ranks'!CJ109</f>
        <v>0.95169082125603865</v>
      </c>
      <c r="AU109" s="1">
        <f>'Forward Ranks'!CK109</f>
        <v>0.81400966183574874</v>
      </c>
      <c r="AW109">
        <f>'Forward Ranks'!BC109</f>
        <v>8.7189393939394009</v>
      </c>
      <c r="AY109">
        <v>109</v>
      </c>
      <c r="BA109" s="1">
        <f>'Impact Score Math'!S109</f>
        <v>0.20040080160320642</v>
      </c>
      <c r="BB109" s="1">
        <f>'Impact Score Math'!T109</f>
        <v>0.89779559118236474</v>
      </c>
      <c r="BD109">
        <f>'Forward Ranks'!CN109</f>
        <v>3</v>
      </c>
      <c r="BE109">
        <f>'Forward Ranks'!CO109</f>
        <v>3</v>
      </c>
      <c r="BF109">
        <f>'Forward Ranks'!CP109</f>
        <v>6</v>
      </c>
      <c r="BH109" t="str">
        <f t="shared" si="4"/>
        <v>08:43</v>
      </c>
      <c r="BI109" t="str">
        <f t="shared" si="5"/>
        <v>Forward</v>
      </c>
      <c r="BJ109" t="str">
        <f t="shared" si="6"/>
        <v>Below Average</v>
      </c>
      <c r="BL109" s="187">
        <f t="shared" ca="1" si="7"/>
        <v>45329</v>
      </c>
    </row>
    <row r="110" spans="1:64" x14ac:dyDescent="0.3">
      <c r="A110" t="str">
        <f>'Forward Ranks'!A110</f>
        <v>Dillon Dube</v>
      </c>
      <c r="B110">
        <f>'Forward Ranks'!D110</f>
        <v>0</v>
      </c>
      <c r="C110" s="1">
        <f>'Forward Ranks'!I110</f>
        <v>0.51690821256038644</v>
      </c>
      <c r="D110" s="1">
        <f>'Forward Ranks'!J110</f>
        <v>0.34057971014492755</v>
      </c>
      <c r="E110" s="1">
        <f>'Forward Ranks'!K110</f>
        <v>0.20289855072463769</v>
      </c>
      <c r="F110" s="1">
        <f>'Forward Ranks'!L110</f>
        <v>0.23671497584541062</v>
      </c>
      <c r="G110">
        <f>'Forward Ranks'!N110</f>
        <v>0</v>
      </c>
      <c r="H110" s="1">
        <f>'Forward Ranks'!S110</f>
        <v>9.420289855072464E-2</v>
      </c>
      <c r="I110" s="1">
        <f>'Forward Ranks'!T110</f>
        <v>0.21014492753623187</v>
      </c>
      <c r="J110" s="1">
        <f>'Forward Ranks'!U110</f>
        <v>7.2463768115942032E-2</v>
      </c>
      <c r="K110" s="1">
        <f>'Forward Ranks'!V110</f>
        <v>0.10144927536231885</v>
      </c>
      <c r="L110">
        <f>'Forward Ranks'!X110</f>
        <v>0</v>
      </c>
      <c r="M110" s="1">
        <f>'Forward Ranks'!AC110</f>
        <v>0.42995169082125606</v>
      </c>
      <c r="N110" s="1">
        <f>'Forward Ranks'!AD110</f>
        <v>0.33816425120772947</v>
      </c>
      <c r="O110" s="1">
        <f>'Forward Ranks'!AE110</f>
        <v>0.10144927536231885</v>
      </c>
      <c r="P110" s="1">
        <f>'Forward Ranks'!AF110</f>
        <v>0.31642512077294688</v>
      </c>
      <c r="Q110">
        <f>'Forward Ranks'!AH110</f>
        <v>0</v>
      </c>
      <c r="R110" s="1">
        <f>'Forward Ranks'!AM110</f>
        <v>0.35748792270531399</v>
      </c>
      <c r="S110" s="1">
        <f>'Forward Ranks'!AN110</f>
        <v>0.30434782608695654</v>
      </c>
      <c r="T110" s="1">
        <f>'Forward Ranks'!AO110</f>
        <v>0.21014492753623187</v>
      </c>
      <c r="U110" s="1">
        <f>'Forward Ranks'!AP110</f>
        <v>0.23671497584541062</v>
      </c>
      <c r="V110">
        <f>'Forward Ranks'!AR110</f>
        <v>0</v>
      </c>
      <c r="W110" s="1">
        <f>'Forward Ranks'!AW110</f>
        <v>0.27053140096618356</v>
      </c>
      <c r="X110" s="1">
        <f>'Forward Ranks'!AX110</f>
        <v>0.27777777777777779</v>
      </c>
      <c r="Y110" s="1">
        <f>'Forward Ranks'!AY110</f>
        <v>0.14009661835748793</v>
      </c>
      <c r="Z110" s="1">
        <f>'Forward Ranks'!AZ110</f>
        <v>0.21256038647342995</v>
      </c>
      <c r="AA110">
        <f>'Forward Ranks'!BB110</f>
        <v>0</v>
      </c>
      <c r="AB110" s="1">
        <f>'Forward Ranks'!BG110</f>
        <v>0.11835748792270531</v>
      </c>
      <c r="AC110" s="1">
        <f>'Forward Ranks'!BH110</f>
        <v>0.8091787439613527</v>
      </c>
      <c r="AD110" s="1">
        <f>'Forward Ranks'!BI110</f>
        <v>0.20531400966183574</v>
      </c>
      <c r="AE110" s="1">
        <f>'Forward Ranks'!BJ110</f>
        <v>0.10628019323671498</v>
      </c>
      <c r="AF110">
        <f>'Forward Ranks'!BL110</f>
        <v>0</v>
      </c>
      <c r="AG110" s="1">
        <f>'Forward Ranks'!BQ110</f>
        <v>0.43478260869565216</v>
      </c>
      <c r="AH110" s="1">
        <f>'Forward Ranks'!BR110</f>
        <v>0.28743961352657005</v>
      </c>
      <c r="AI110" s="1">
        <f>'Forward Ranks'!BS110</f>
        <v>9.420289855072464E-2</v>
      </c>
      <c r="AJ110" s="1">
        <f>'Forward Ranks'!BT110</f>
        <v>0.20048309178743962</v>
      </c>
      <c r="AL110" s="2">
        <f>'Forward Ranks'!BX110</f>
        <v>0.16908212560386474</v>
      </c>
      <c r="AN110" t="str">
        <f>'Forward Ranks'!B110</f>
        <v>CGY</v>
      </c>
      <c r="AO110">
        <f>'F on ice'!E110</f>
        <v>43</v>
      </c>
      <c r="AP110" s="2">
        <f>'Impact Score Math'!E110</f>
        <v>0.28456913827655311</v>
      </c>
      <c r="AQ110">
        <f>'Impact Score Math'!G110</f>
        <v>358</v>
      </c>
      <c r="AT110" s="1">
        <f>'Forward Ranks'!CJ110</f>
        <v>0.7657004830917874</v>
      </c>
      <c r="AU110" s="1">
        <f>'Forward Ranks'!CK110</f>
        <v>0.46859903381642515</v>
      </c>
      <c r="AW110">
        <f>'Forward Ranks'!BC110</f>
        <v>9.6837209302325995</v>
      </c>
      <c r="AY110">
        <v>110</v>
      </c>
      <c r="BA110" s="1">
        <f>'Impact Score Math'!S110</f>
        <v>0.36272545090180358</v>
      </c>
      <c r="BB110" s="1">
        <f>'Impact Score Math'!T110</f>
        <v>0.36472945891783565</v>
      </c>
      <c r="BD110">
        <f>'Forward Ranks'!CN110</f>
        <v>2</v>
      </c>
      <c r="BE110">
        <f>'Forward Ranks'!CO110</f>
        <v>4</v>
      </c>
      <c r="BF110">
        <f>'Forward Ranks'!CP110</f>
        <v>6</v>
      </c>
      <c r="BH110" t="str">
        <f t="shared" si="4"/>
        <v>09:41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45329</v>
      </c>
    </row>
    <row r="111" spans="1:64" x14ac:dyDescent="0.3">
      <c r="A111" t="str">
        <f>'Forward Ranks'!A111</f>
        <v>Dmitri Voronkov</v>
      </c>
      <c r="B111">
        <f>'Forward Ranks'!D111</f>
        <v>0</v>
      </c>
      <c r="C111" s="1">
        <f>'Forward Ranks'!I111</f>
        <v>0.68840579710144922</v>
      </c>
      <c r="D111" s="1">
        <f>'Forward Ranks'!J111</f>
        <v>0.5</v>
      </c>
      <c r="E111" s="1">
        <f>'Forward Ranks'!K111</f>
        <v>0.93961352657004826</v>
      </c>
      <c r="F111" s="1">
        <f>'Forward Ranks'!L111</f>
        <v>0.70531400966183577</v>
      </c>
      <c r="G111">
        <f>'Forward Ranks'!N111</f>
        <v>0</v>
      </c>
      <c r="H111" s="1">
        <f>'Forward Ranks'!S111</f>
        <v>0.78260869565217395</v>
      </c>
      <c r="I111" s="1">
        <f>'Forward Ranks'!T111</f>
        <v>0.95652173913043481</v>
      </c>
      <c r="J111" s="1">
        <f>'Forward Ranks'!U111</f>
        <v>0.85748792270531404</v>
      </c>
      <c r="K111" s="1">
        <f>'Forward Ranks'!V111</f>
        <v>0.94444444444444442</v>
      </c>
      <c r="L111">
        <f>'Forward Ranks'!X111</f>
        <v>0</v>
      </c>
      <c r="M111" s="1">
        <f>'Forward Ranks'!AC111</f>
        <v>0.39855072463768115</v>
      </c>
      <c r="N111" s="1">
        <f>'Forward Ranks'!AD111</f>
        <v>0.28985507246376813</v>
      </c>
      <c r="O111" s="1">
        <f>'Forward Ranks'!AE111</f>
        <v>0.73913043478260865</v>
      </c>
      <c r="P111" s="1">
        <f>'Forward Ranks'!AF111</f>
        <v>0.18115942028985507</v>
      </c>
      <c r="Q111">
        <f>'Forward Ranks'!AH111</f>
        <v>0</v>
      </c>
      <c r="R111" s="1">
        <f>'Forward Ranks'!AM111</f>
        <v>0.78260869565217395</v>
      </c>
      <c r="S111" s="1">
        <f>'Forward Ranks'!AN111</f>
        <v>0.58454106280193241</v>
      </c>
      <c r="T111" s="1">
        <f>'Forward Ranks'!AO111</f>
        <v>0.91787439613526567</v>
      </c>
      <c r="U111" s="1">
        <f>'Forward Ranks'!AP111</f>
        <v>0.7560386473429952</v>
      </c>
      <c r="V111">
        <f>'Forward Ranks'!AR111</f>
        <v>0</v>
      </c>
      <c r="W111" s="1">
        <f>'Forward Ranks'!AW111</f>
        <v>0.70289855072463769</v>
      </c>
      <c r="X111" s="1">
        <f>'Forward Ranks'!AX111</f>
        <v>0.43961352657004832</v>
      </c>
      <c r="Y111" s="1">
        <f>'Forward Ranks'!AY111</f>
        <v>0.97584541062801933</v>
      </c>
      <c r="Z111" s="1">
        <f>'Forward Ranks'!AZ111</f>
        <v>0.48067632850241548</v>
      </c>
      <c r="AA111">
        <f>'Forward Ranks'!BB111</f>
        <v>0</v>
      </c>
      <c r="AB111" s="1">
        <f>'Forward Ranks'!BG111</f>
        <v>0.23429951690821257</v>
      </c>
      <c r="AC111" s="1">
        <f>'Forward Ranks'!BH111</f>
        <v>0.79468599033816423</v>
      </c>
      <c r="AD111" s="1">
        <f>'Forward Ranks'!BI111</f>
        <v>0.89130434782608692</v>
      </c>
      <c r="AE111" s="1">
        <f>'Forward Ranks'!BJ111</f>
        <v>0.94444444444444442</v>
      </c>
      <c r="AF111">
        <f>'Forward Ranks'!BL111</f>
        <v>0</v>
      </c>
      <c r="AG111" s="1">
        <f>'Forward Ranks'!BQ111</f>
        <v>0.54830917874396135</v>
      </c>
      <c r="AH111" s="1">
        <f>'Forward Ranks'!BR111</f>
        <v>0.3888888888888889</v>
      </c>
      <c r="AI111" s="1">
        <f>'Forward Ranks'!BS111</f>
        <v>0.92995169082125606</v>
      </c>
      <c r="AJ111" s="1">
        <f>'Forward Ranks'!BT111</f>
        <v>0.4251207729468599</v>
      </c>
      <c r="AL111" s="2">
        <f>'Forward Ranks'!BX111</f>
        <v>0.75845410628019327</v>
      </c>
      <c r="AN111" t="str">
        <f>'Forward Ranks'!B111</f>
        <v>CBJ</v>
      </c>
      <c r="AO111">
        <f>'F on ice'!E111</f>
        <v>41</v>
      </c>
      <c r="AP111" s="2">
        <f>'Impact Score Math'!E111</f>
        <v>0.66132264529058116</v>
      </c>
      <c r="AQ111">
        <f>'Impact Score Math'!G111</f>
        <v>170</v>
      </c>
      <c r="AT111" s="1">
        <f>'Forward Ranks'!CJ111</f>
        <v>9.1787439613526575E-2</v>
      </c>
      <c r="AU111" s="1">
        <f>'Forward Ranks'!CK111</f>
        <v>0.5628019323671497</v>
      </c>
      <c r="AW111">
        <f>'Forward Ranks'!BC111</f>
        <v>10.572357723576999</v>
      </c>
      <c r="AY111">
        <v>111</v>
      </c>
      <c r="BA111" s="1">
        <f>'Impact Score Math'!S111</f>
        <v>0.81963927855711427</v>
      </c>
      <c r="BB111" s="1">
        <f>'Impact Score Math'!T111</f>
        <v>0.44889779559118237</v>
      </c>
      <c r="BD111">
        <f>'Forward Ranks'!CN111</f>
        <v>7</v>
      </c>
      <c r="BE111">
        <f>'Forward Ranks'!CO111</f>
        <v>12</v>
      </c>
      <c r="BF111">
        <f>'Forward Ranks'!CP111</f>
        <v>19</v>
      </c>
      <c r="BH111" t="str">
        <f t="shared" si="4"/>
        <v>10:34</v>
      </c>
      <c r="BI111" t="str">
        <f t="shared" si="5"/>
        <v>Forward</v>
      </c>
      <c r="BJ111" t="str">
        <f t="shared" si="6"/>
        <v>Good</v>
      </c>
      <c r="BL111" s="187">
        <f t="shared" ca="1" si="7"/>
        <v>45329</v>
      </c>
    </row>
    <row r="112" spans="1:64" x14ac:dyDescent="0.3">
      <c r="A112" t="str">
        <f>'Forward Ranks'!A112</f>
        <v>Dominik Kubalik</v>
      </c>
      <c r="B112">
        <f>'Forward Ranks'!D112</f>
        <v>0</v>
      </c>
      <c r="C112" s="1">
        <f>'Forward Ranks'!I112</f>
        <v>0.23429951690821257</v>
      </c>
      <c r="D112" s="1">
        <f>'Forward Ranks'!J112</f>
        <v>0.14734299516908211</v>
      </c>
      <c r="E112" s="1">
        <f>'Forward Ranks'!K112</f>
        <v>0.23429951690821257</v>
      </c>
      <c r="F112" s="1">
        <f>'Forward Ranks'!L112</f>
        <v>0.24637681159420291</v>
      </c>
      <c r="G112">
        <f>'Forward Ranks'!N112</f>
        <v>0</v>
      </c>
      <c r="H112" s="1">
        <f>'Forward Ranks'!S112</f>
        <v>0.72946859903381644</v>
      </c>
      <c r="I112" s="1">
        <f>'Forward Ranks'!T112</f>
        <v>0.10386473429951691</v>
      </c>
      <c r="J112" s="1">
        <f>'Forward Ranks'!U112</f>
        <v>0.29468599033816423</v>
      </c>
      <c r="K112" s="1">
        <f>'Forward Ranks'!V112</f>
        <v>0.3188405797101449</v>
      </c>
      <c r="L112">
        <f>'Forward Ranks'!X112</f>
        <v>0</v>
      </c>
      <c r="M112" s="1">
        <f>'Forward Ranks'!AC112</f>
        <v>0.35265700483091789</v>
      </c>
      <c r="N112" s="1">
        <f>'Forward Ranks'!AD112</f>
        <v>0.20772946859903382</v>
      </c>
      <c r="O112" s="1">
        <f>'Forward Ranks'!AE112</f>
        <v>3.3816425120772944E-2</v>
      </c>
      <c r="P112" s="1">
        <f>'Forward Ranks'!AF112</f>
        <v>0.15458937198067632</v>
      </c>
      <c r="Q112">
        <f>'Forward Ranks'!AH112</f>
        <v>0</v>
      </c>
      <c r="R112" s="1">
        <f>'Forward Ranks'!AM112</f>
        <v>0.10144927536231885</v>
      </c>
      <c r="S112" s="1">
        <f>'Forward Ranks'!AN112</f>
        <v>0.12077294685990338</v>
      </c>
      <c r="T112" s="1">
        <f>'Forward Ranks'!AO112</f>
        <v>3.6231884057971016E-2</v>
      </c>
      <c r="U112" s="1">
        <f>'Forward Ranks'!AP112</f>
        <v>0.16908212560386474</v>
      </c>
      <c r="V112">
        <f>'Forward Ranks'!AR112</f>
        <v>0</v>
      </c>
      <c r="W112" s="1">
        <f>'Forward Ranks'!AW112</f>
        <v>0.31642512077294688</v>
      </c>
      <c r="X112" s="1">
        <f>'Forward Ranks'!AX112</f>
        <v>0.32125603864734298</v>
      </c>
      <c r="Y112" s="1">
        <f>'Forward Ranks'!AY112</f>
        <v>6.5217391304347824E-2</v>
      </c>
      <c r="Z112" s="1">
        <f>'Forward Ranks'!AZ112</f>
        <v>0.27053140096618356</v>
      </c>
      <c r="AA112">
        <f>'Forward Ranks'!BB112</f>
        <v>0</v>
      </c>
      <c r="AB112" s="1">
        <f>'Forward Ranks'!BG112</f>
        <v>0.34782608695652173</v>
      </c>
      <c r="AC112" s="1">
        <f>'Forward Ranks'!BH112</f>
        <v>0.67632850241545894</v>
      </c>
      <c r="AD112" s="1">
        <f>'Forward Ranks'!BI112</f>
        <v>0.34782608695652173</v>
      </c>
      <c r="AE112" s="1">
        <f>'Forward Ranks'!BJ112</f>
        <v>4.8309178743961352E-2</v>
      </c>
      <c r="AF112">
        <f>'Forward Ranks'!BL112</f>
        <v>0</v>
      </c>
      <c r="AG112" s="1">
        <f>'Forward Ranks'!BQ112</f>
        <v>0.24154589371980675</v>
      </c>
      <c r="AH112" s="1">
        <f>'Forward Ranks'!BR112</f>
        <v>0.1280193236714976</v>
      </c>
      <c r="AI112" s="1">
        <f>'Forward Ranks'!BS112</f>
        <v>5.3140096618357488E-2</v>
      </c>
      <c r="AJ112" s="1">
        <f>'Forward Ranks'!BT112</f>
        <v>0.14492753623188406</v>
      </c>
      <c r="AL112" s="2">
        <f>'Forward Ranks'!BX112</f>
        <v>0.13285024154589373</v>
      </c>
      <c r="AN112" t="str">
        <f>'Forward Ranks'!B112</f>
        <v>OTT</v>
      </c>
      <c r="AO112">
        <f>'F on ice'!E112</f>
        <v>41</v>
      </c>
      <c r="AP112" s="2">
        <f>'Impact Score Math'!E112</f>
        <v>0.29659318637274551</v>
      </c>
      <c r="AQ112">
        <f>'Impact Score Math'!G112</f>
        <v>352</v>
      </c>
      <c r="AT112" s="1">
        <f>'Forward Ranks'!CJ112</f>
        <v>0.46376811594202899</v>
      </c>
      <c r="AU112" s="1">
        <f>'Forward Ranks'!CK112</f>
        <v>4.1062801932367152E-2</v>
      </c>
      <c r="AW112">
        <f>'Forward Ranks'!BC112</f>
        <v>11.458536585366</v>
      </c>
      <c r="AY112">
        <v>112</v>
      </c>
      <c r="BA112" s="1">
        <f>'Impact Score Math'!S112</f>
        <v>0.32264529058116231</v>
      </c>
      <c r="BB112" s="1">
        <f>'Impact Score Math'!T112</f>
        <v>0.33867735470941884</v>
      </c>
      <c r="BD112">
        <f>'Forward Ranks'!CN112</f>
        <v>7</v>
      </c>
      <c r="BE112">
        <f>'Forward Ranks'!CO112</f>
        <v>3</v>
      </c>
      <c r="BF112">
        <f>'Forward Ranks'!CP112</f>
        <v>10</v>
      </c>
      <c r="BH112" t="str">
        <f t="shared" si="4"/>
        <v>11:28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45329</v>
      </c>
    </row>
    <row r="113" spans="1:64" x14ac:dyDescent="0.3">
      <c r="A113" t="str">
        <f>'Forward Ranks'!A113</f>
        <v>Drake Batherson</v>
      </c>
      <c r="B113">
        <f>'Forward Ranks'!D113</f>
        <v>0</v>
      </c>
      <c r="C113" s="1">
        <f>'Forward Ranks'!I113</f>
        <v>0.53623188405797106</v>
      </c>
      <c r="D113" s="1">
        <f>'Forward Ranks'!J113</f>
        <v>0.50724637681159424</v>
      </c>
      <c r="E113" s="1">
        <f>'Forward Ranks'!K113</f>
        <v>0.67874396135265702</v>
      </c>
      <c r="F113" s="1">
        <f>'Forward Ranks'!L113</f>
        <v>0.48309178743961351</v>
      </c>
      <c r="G113">
        <f>'Forward Ranks'!N113</f>
        <v>0</v>
      </c>
      <c r="H113" s="1">
        <f>'Forward Ranks'!S113</f>
        <v>0.93236714975845414</v>
      </c>
      <c r="I113" s="1">
        <f>'Forward Ranks'!T113</f>
        <v>0.47101449275362317</v>
      </c>
      <c r="J113" s="1">
        <f>'Forward Ranks'!U113</f>
        <v>0.65217391304347827</v>
      </c>
      <c r="K113" s="1">
        <f>'Forward Ranks'!V113</f>
        <v>0.79710144927536231</v>
      </c>
      <c r="L113">
        <f>'Forward Ranks'!X113</f>
        <v>0</v>
      </c>
      <c r="M113" s="1">
        <f>'Forward Ranks'!AC113</f>
        <v>0.30676328502415456</v>
      </c>
      <c r="N113" s="1">
        <f>'Forward Ranks'!AD113</f>
        <v>0.14734299516908211</v>
      </c>
      <c r="O113" s="1">
        <f>'Forward Ranks'!AE113</f>
        <v>0.20289855072463769</v>
      </c>
      <c r="P113" s="1">
        <f>'Forward Ranks'!AF113</f>
        <v>0.31642512077294688</v>
      </c>
      <c r="Q113">
        <f>'Forward Ranks'!AH113</f>
        <v>0</v>
      </c>
      <c r="R113" s="1">
        <f>'Forward Ranks'!AM113</f>
        <v>0.30434782608695654</v>
      </c>
      <c r="S113" s="1">
        <f>'Forward Ranks'!AN113</f>
        <v>0.49516908212560384</v>
      </c>
      <c r="T113" s="1">
        <f>'Forward Ranks'!AO113</f>
        <v>0.42753623188405798</v>
      </c>
      <c r="U113" s="1">
        <f>'Forward Ranks'!AP113</f>
        <v>0.41787439613526572</v>
      </c>
      <c r="V113">
        <f>'Forward Ranks'!AR113</f>
        <v>0</v>
      </c>
      <c r="W113" s="1">
        <f>'Forward Ranks'!AW113</f>
        <v>0.20289855072463769</v>
      </c>
      <c r="X113" s="1">
        <f>'Forward Ranks'!AX113</f>
        <v>0.13043478260869565</v>
      </c>
      <c r="Y113" s="1">
        <f>'Forward Ranks'!AY113</f>
        <v>0.50724637681159424</v>
      </c>
      <c r="Z113" s="1">
        <f>'Forward Ranks'!AZ113</f>
        <v>0.40579710144927539</v>
      </c>
      <c r="AA113">
        <f>'Forward Ranks'!BB113</f>
        <v>0</v>
      </c>
      <c r="AB113" s="1">
        <f>'Forward Ranks'!BG113</f>
        <v>0.83816425120772942</v>
      </c>
      <c r="AC113" s="1">
        <f>'Forward Ranks'!BH113</f>
        <v>0.82367149758454106</v>
      </c>
      <c r="AD113" s="1">
        <f>'Forward Ranks'!BI113</f>
        <v>0.64734299516908211</v>
      </c>
      <c r="AE113" s="1">
        <f>'Forward Ranks'!BJ113</f>
        <v>0.51207729468599039</v>
      </c>
      <c r="AF113">
        <f>'Forward Ranks'!BL113</f>
        <v>0</v>
      </c>
      <c r="AG113" s="1">
        <f>'Forward Ranks'!BQ113</f>
        <v>0.40338164251207731</v>
      </c>
      <c r="AH113" s="1">
        <f>'Forward Ranks'!BR113</f>
        <v>0.28260869565217389</v>
      </c>
      <c r="AI113" s="1">
        <f>'Forward Ranks'!BS113</f>
        <v>0.4420289855072464</v>
      </c>
      <c r="AJ113" s="1">
        <f>'Forward Ranks'!BT113</f>
        <v>0.37922705314009664</v>
      </c>
      <c r="AL113" s="2">
        <f>'Forward Ranks'!BX113</f>
        <v>0.42753623188405798</v>
      </c>
      <c r="AN113" t="str">
        <f>'Forward Ranks'!B113</f>
        <v>OTT</v>
      </c>
      <c r="AO113">
        <f>'F on ice'!E113</f>
        <v>44</v>
      </c>
      <c r="AP113" s="2">
        <f>'Impact Score Math'!E113</f>
        <v>0.62124248496993983</v>
      </c>
      <c r="AQ113">
        <f>'Impact Score Math'!G113</f>
        <v>190</v>
      </c>
      <c r="AT113" s="1">
        <f>'Forward Ranks'!CJ113</f>
        <v>0.27777777777777779</v>
      </c>
      <c r="AU113" s="1">
        <f>'Forward Ranks'!CK113</f>
        <v>0.41545893719806765</v>
      </c>
      <c r="AW113">
        <f>'Forward Ranks'!BC113</f>
        <v>13.855681818181999</v>
      </c>
      <c r="AY113">
        <v>113</v>
      </c>
      <c r="BA113" s="1">
        <f>'Impact Score Math'!S113</f>
        <v>0.62725450901803603</v>
      </c>
      <c r="BB113" s="1">
        <f>'Impact Score Math'!T113</f>
        <v>0.4649298597194389</v>
      </c>
      <c r="BD113">
        <f>'Forward Ranks'!CN113</f>
        <v>13</v>
      </c>
      <c r="BE113">
        <f>'Forward Ranks'!CO113</f>
        <v>9</v>
      </c>
      <c r="BF113">
        <f>'Forward Ranks'!CP113</f>
        <v>22</v>
      </c>
      <c r="BH113" t="str">
        <f t="shared" si="4"/>
        <v>13:51</v>
      </c>
      <c r="BI113" t="str">
        <f t="shared" si="5"/>
        <v>Forward</v>
      </c>
      <c r="BJ113" t="str">
        <f t="shared" si="6"/>
        <v>Good</v>
      </c>
      <c r="BL113" s="187">
        <f t="shared" ca="1" si="7"/>
        <v>45329</v>
      </c>
    </row>
    <row r="114" spans="1:64" x14ac:dyDescent="0.3">
      <c r="A114" t="str">
        <f>'Forward Ranks'!A114</f>
        <v>Drew O'Connor</v>
      </c>
      <c r="B114">
        <f>'Forward Ranks'!D114</f>
        <v>0</v>
      </c>
      <c r="C114" s="1">
        <f>'Forward Ranks'!I114</f>
        <v>0.84299516908212557</v>
      </c>
      <c r="D114" s="1">
        <f>'Forward Ranks'!J114</f>
        <v>0.83574879227053145</v>
      </c>
      <c r="E114" s="1">
        <f>'Forward Ranks'!K114</f>
        <v>0.5531400966183575</v>
      </c>
      <c r="F114" s="1">
        <f>'Forward Ranks'!L114</f>
        <v>0.81400966183574874</v>
      </c>
      <c r="G114">
        <f>'Forward Ranks'!N114</f>
        <v>0</v>
      </c>
      <c r="H114" s="1">
        <f>'Forward Ranks'!S114</f>
        <v>0.49033816425120774</v>
      </c>
      <c r="I114" s="1">
        <f>'Forward Ranks'!T114</f>
        <v>0.43478260869565216</v>
      </c>
      <c r="J114" s="1">
        <f>'Forward Ranks'!U114</f>
        <v>0.606280193236715</v>
      </c>
      <c r="K114" s="1">
        <f>'Forward Ranks'!V114</f>
        <v>0.44444444444444442</v>
      </c>
      <c r="L114">
        <f>'Forward Ranks'!X114</f>
        <v>0</v>
      </c>
      <c r="M114" s="1">
        <f>'Forward Ranks'!AC114</f>
        <v>0.61111111111111116</v>
      </c>
      <c r="N114" s="1">
        <f>'Forward Ranks'!AD114</f>
        <v>0.50483091787439616</v>
      </c>
      <c r="O114" s="1">
        <f>'Forward Ranks'!AE114</f>
        <v>0.85507246376811596</v>
      </c>
      <c r="P114" s="1">
        <f>'Forward Ranks'!AF114</f>
        <v>0.40338164251207731</v>
      </c>
      <c r="Q114">
        <f>'Forward Ranks'!AH114</f>
        <v>0</v>
      </c>
      <c r="R114" s="1">
        <f>'Forward Ranks'!AM114</f>
        <v>0.52657004830917875</v>
      </c>
      <c r="S114" s="1">
        <f>'Forward Ranks'!AN114</f>
        <v>0.54347826086956519</v>
      </c>
      <c r="T114" s="1">
        <f>'Forward Ranks'!AO114</f>
        <v>0.42753623188405798</v>
      </c>
      <c r="U114" s="1">
        <f>'Forward Ranks'!AP114</f>
        <v>0.43719806763285024</v>
      </c>
      <c r="V114">
        <f>'Forward Ranks'!AR114</f>
        <v>0</v>
      </c>
      <c r="W114" s="1">
        <f>'Forward Ranks'!AW114</f>
        <v>0.83816425120772942</v>
      </c>
      <c r="X114" s="1">
        <f>'Forward Ranks'!AX114</f>
        <v>0.57004830917874394</v>
      </c>
      <c r="Y114" s="1">
        <f>'Forward Ranks'!AY114</f>
        <v>0.82125603864734298</v>
      </c>
      <c r="Z114" s="1">
        <f>'Forward Ranks'!AZ114</f>
        <v>0.43478260869565216</v>
      </c>
      <c r="AA114">
        <f>'Forward Ranks'!BB114</f>
        <v>0</v>
      </c>
      <c r="AB114" s="1">
        <f>'Forward Ranks'!BG114</f>
        <v>0.60144927536231885</v>
      </c>
      <c r="AC114" s="1">
        <f>'Forward Ranks'!BH114</f>
        <v>0.45169082125603865</v>
      </c>
      <c r="AD114" s="1">
        <f>'Forward Ranks'!BI114</f>
        <v>0.37681159420289856</v>
      </c>
      <c r="AE114" s="1">
        <f>'Forward Ranks'!BJ114</f>
        <v>0.64492753623188404</v>
      </c>
      <c r="AF114">
        <f>'Forward Ranks'!BL114</f>
        <v>0</v>
      </c>
      <c r="AG114" s="1">
        <f>'Forward Ranks'!BQ114</f>
        <v>0.78985507246376807</v>
      </c>
      <c r="AH114" s="1">
        <f>'Forward Ranks'!BR114</f>
        <v>0.75845410628019327</v>
      </c>
      <c r="AI114" s="1">
        <f>'Forward Ranks'!BS114</f>
        <v>0.78985507246376807</v>
      </c>
      <c r="AJ114" s="1">
        <f>'Forward Ranks'!BT114</f>
        <v>0.65700483091787443</v>
      </c>
      <c r="AL114" s="2">
        <f>'Forward Ranks'!BX114</f>
        <v>0.64734299516908211</v>
      </c>
      <c r="AN114" t="str">
        <f>'Forward Ranks'!B114</f>
        <v>PIT</v>
      </c>
      <c r="AO114">
        <f>'F on ice'!E114</f>
        <v>44</v>
      </c>
      <c r="AP114" s="2">
        <f>'Impact Score Math'!E114</f>
        <v>0.72545090180360716</v>
      </c>
      <c r="AQ114">
        <f>'Impact Score Math'!G114</f>
        <v>138</v>
      </c>
      <c r="AT114" s="1">
        <f>'Forward Ranks'!CJ114</f>
        <v>0.57729468599033817</v>
      </c>
      <c r="AU114" s="1">
        <f>'Forward Ranks'!CK114</f>
        <v>0.1280193236714976</v>
      </c>
      <c r="AW114">
        <f>'Forward Ranks'!BC114</f>
        <v>12.737121212121</v>
      </c>
      <c r="AY114">
        <v>114</v>
      </c>
      <c r="BA114" s="1">
        <f>'Impact Score Math'!S114</f>
        <v>0.76352705410821642</v>
      </c>
      <c r="BB114" s="1">
        <f>'Impact Score Math'!T114</f>
        <v>0.57515030060120242</v>
      </c>
      <c r="BD114">
        <f>'Forward Ranks'!CN114</f>
        <v>6</v>
      </c>
      <c r="BE114">
        <f>'Forward Ranks'!CO114</f>
        <v>8</v>
      </c>
      <c r="BF114">
        <f>'Forward Ranks'!CP114</f>
        <v>14</v>
      </c>
      <c r="BH114" t="str">
        <f t="shared" si="4"/>
        <v>12:44</v>
      </c>
      <c r="BI114" t="str">
        <f t="shared" si="5"/>
        <v>Forward</v>
      </c>
      <c r="BJ114" t="str">
        <f t="shared" si="6"/>
        <v>Good</v>
      </c>
      <c r="BL114" s="187">
        <f t="shared" ca="1" si="7"/>
        <v>45329</v>
      </c>
    </row>
    <row r="115" spans="1:64" x14ac:dyDescent="0.3">
      <c r="A115" t="str">
        <f>'Forward Ranks'!A115</f>
        <v>Dylan Cozens</v>
      </c>
      <c r="B115">
        <f>'Forward Ranks'!D115</f>
        <v>0</v>
      </c>
      <c r="C115" s="1">
        <f>'Forward Ranks'!I115</f>
        <v>0.78985507246376807</v>
      </c>
      <c r="D115" s="1">
        <f>'Forward Ranks'!J115</f>
        <v>0.52173913043478259</v>
      </c>
      <c r="E115" s="1">
        <f>'Forward Ranks'!K115</f>
        <v>0.64009661835748788</v>
      </c>
      <c r="F115" s="1">
        <f>'Forward Ranks'!L115</f>
        <v>0.84057971014492749</v>
      </c>
      <c r="G115">
        <f>'Forward Ranks'!N115</f>
        <v>0</v>
      </c>
      <c r="H115" s="1">
        <f>'Forward Ranks'!S115</f>
        <v>0.49033816425120774</v>
      </c>
      <c r="I115" s="1">
        <f>'Forward Ranks'!T115</f>
        <v>0.72463768115942029</v>
      </c>
      <c r="J115" s="1">
        <f>'Forward Ranks'!U115</f>
        <v>0.93478260869565222</v>
      </c>
      <c r="K115" s="1">
        <f>'Forward Ranks'!V115</f>
        <v>0.63526570048309183</v>
      </c>
      <c r="L115">
        <f>'Forward Ranks'!X115</f>
        <v>0</v>
      </c>
      <c r="M115" s="1">
        <f>'Forward Ranks'!AC115</f>
        <v>0.33333333333333331</v>
      </c>
      <c r="N115" s="1">
        <f>'Forward Ranks'!AD115</f>
        <v>0.19565217391304349</v>
      </c>
      <c r="O115" s="1">
        <f>'Forward Ranks'!AE115</f>
        <v>0.43961352657004832</v>
      </c>
      <c r="P115" s="1">
        <f>'Forward Ranks'!AF115</f>
        <v>0.27777777777777779</v>
      </c>
      <c r="Q115">
        <f>'Forward Ranks'!AH115</f>
        <v>0</v>
      </c>
      <c r="R115" s="1">
        <f>'Forward Ranks'!AM115</f>
        <v>0.77536231884057971</v>
      </c>
      <c r="S115" s="1">
        <f>'Forward Ranks'!AN115</f>
        <v>0.60144927536231885</v>
      </c>
      <c r="T115" s="1">
        <f>'Forward Ranks'!AO115</f>
        <v>0.57004830917874394</v>
      </c>
      <c r="U115" s="1">
        <f>'Forward Ranks'!AP115</f>
        <v>0.84057971014492749</v>
      </c>
      <c r="V115">
        <f>'Forward Ranks'!AR115</f>
        <v>0</v>
      </c>
      <c r="W115" s="1">
        <f>'Forward Ranks'!AW115</f>
        <v>0.14492753623188406</v>
      </c>
      <c r="X115" s="1">
        <f>'Forward Ranks'!AX115</f>
        <v>0.25120772946859904</v>
      </c>
      <c r="Y115" s="1">
        <f>'Forward Ranks'!AY115</f>
        <v>0.56038647342995174</v>
      </c>
      <c r="Z115" s="1">
        <f>'Forward Ranks'!AZ115</f>
        <v>0.27053140096618356</v>
      </c>
      <c r="AA115">
        <f>'Forward Ranks'!BB115</f>
        <v>0</v>
      </c>
      <c r="AB115" s="1">
        <f>'Forward Ranks'!BG115</f>
        <v>0.53381642512077299</v>
      </c>
      <c r="AC115" s="1">
        <f>'Forward Ranks'!BH115</f>
        <v>0.62318840579710144</v>
      </c>
      <c r="AD115" s="1">
        <f>'Forward Ranks'!BI115</f>
        <v>0.43236714975845408</v>
      </c>
      <c r="AE115" s="1">
        <f>'Forward Ranks'!BJ115</f>
        <v>0.51207729468599039</v>
      </c>
      <c r="AF115">
        <f>'Forward Ranks'!BL115</f>
        <v>0</v>
      </c>
      <c r="AG115" s="1">
        <f>'Forward Ranks'!BQ115</f>
        <v>0.606280193236715</v>
      </c>
      <c r="AH115" s="1">
        <f>'Forward Ranks'!BR115</f>
        <v>0.32850241545893721</v>
      </c>
      <c r="AI115" s="1">
        <f>'Forward Ranks'!BS115</f>
        <v>0.57246376811594202</v>
      </c>
      <c r="AJ115" s="1">
        <f>'Forward Ranks'!BT115</f>
        <v>0.59661835748792269</v>
      </c>
      <c r="AL115" s="2">
        <f>'Forward Ranks'!BX115</f>
        <v>0.58454106280193241</v>
      </c>
      <c r="AN115" t="str">
        <f>'Forward Ranks'!B115</f>
        <v>BUF</v>
      </c>
      <c r="AO115">
        <f>'F on ice'!E115</f>
        <v>45</v>
      </c>
      <c r="AP115" s="2">
        <f>'Impact Score Math'!E115</f>
        <v>0.68136272545090182</v>
      </c>
      <c r="AQ115">
        <f>'Impact Score Math'!G115</f>
        <v>160</v>
      </c>
      <c r="AT115" s="1">
        <f>'Forward Ranks'!CJ115</f>
        <v>0.28985507246376813</v>
      </c>
      <c r="AU115" s="1">
        <f>'Forward Ranks'!CK115</f>
        <v>0.8091787439613527</v>
      </c>
      <c r="AW115">
        <f>'Forward Ranks'!BC115</f>
        <v>12.480740740741</v>
      </c>
      <c r="AY115">
        <v>115</v>
      </c>
      <c r="BA115" s="1">
        <f>'Impact Score Math'!S115</f>
        <v>0.85971943887775548</v>
      </c>
      <c r="BB115" s="1">
        <f>'Impact Score Math'!T115</f>
        <v>0.37274549098196391</v>
      </c>
      <c r="BD115">
        <f>'Forward Ranks'!CN115</f>
        <v>6</v>
      </c>
      <c r="BE115">
        <f>'Forward Ranks'!CO115</f>
        <v>11</v>
      </c>
      <c r="BF115">
        <f>'Forward Ranks'!CP115</f>
        <v>17</v>
      </c>
      <c r="BH115" t="str">
        <f t="shared" si="4"/>
        <v>12:29</v>
      </c>
      <c r="BI115" t="str">
        <f t="shared" si="5"/>
        <v>Forward</v>
      </c>
      <c r="BJ115" t="str">
        <f t="shared" si="6"/>
        <v>Good</v>
      </c>
      <c r="BL115" s="187">
        <f t="shared" ca="1" si="7"/>
        <v>45329</v>
      </c>
    </row>
    <row r="116" spans="1:64" x14ac:dyDescent="0.3">
      <c r="A116" t="str">
        <f>'Forward Ranks'!A116</f>
        <v>Dylan Larkin</v>
      </c>
      <c r="B116">
        <f>'Forward Ranks'!D116</f>
        <v>0</v>
      </c>
      <c r="C116" s="1">
        <f>'Forward Ranks'!I116</f>
        <v>0.67149758454106279</v>
      </c>
      <c r="D116" s="1">
        <f>'Forward Ranks'!J116</f>
        <v>0.1280193236714976</v>
      </c>
      <c r="E116" s="1">
        <f>'Forward Ranks'!K116</f>
        <v>0.94444444444444442</v>
      </c>
      <c r="F116" s="1">
        <f>'Forward Ranks'!L116</f>
        <v>0.40338164251207731</v>
      </c>
      <c r="G116">
        <f>'Forward Ranks'!N116</f>
        <v>0</v>
      </c>
      <c r="H116" s="1">
        <f>'Forward Ranks'!S116</f>
        <v>0.77294685990338163</v>
      </c>
      <c r="I116" s="1">
        <f>'Forward Ranks'!T116</f>
        <v>0.606280193236715</v>
      </c>
      <c r="J116" s="1">
        <f>'Forward Ranks'!U116</f>
        <v>0.85024154589371981</v>
      </c>
      <c r="K116" s="1">
        <f>'Forward Ranks'!V116</f>
        <v>0.73913043478260865</v>
      </c>
      <c r="L116">
        <f>'Forward Ranks'!X116</f>
        <v>0</v>
      </c>
      <c r="M116" s="1">
        <f>'Forward Ranks'!AC116</f>
        <v>0.19323671497584541</v>
      </c>
      <c r="N116" s="1">
        <f>'Forward Ranks'!AD116</f>
        <v>0.37922705314009664</v>
      </c>
      <c r="O116" s="1">
        <f>'Forward Ranks'!AE116</f>
        <v>7.2463768115942032E-2</v>
      </c>
      <c r="P116" s="1">
        <f>'Forward Ranks'!AF116</f>
        <v>0.26328502415458938</v>
      </c>
      <c r="Q116">
        <f>'Forward Ranks'!AH116</f>
        <v>0</v>
      </c>
      <c r="R116" s="1">
        <f>'Forward Ranks'!AM116</f>
        <v>0.93478260869565222</v>
      </c>
      <c r="S116" s="1">
        <f>'Forward Ranks'!AN116</f>
        <v>0.48067632850241548</v>
      </c>
      <c r="T116" s="1">
        <f>'Forward Ranks'!AO116</f>
        <v>0.88405797101449279</v>
      </c>
      <c r="U116" s="1">
        <f>'Forward Ranks'!AP116</f>
        <v>0.7342995169082126</v>
      </c>
      <c r="V116">
        <f>'Forward Ranks'!AR116</f>
        <v>0</v>
      </c>
      <c r="W116" s="1">
        <f>'Forward Ranks'!AW116</f>
        <v>0.39855072463768115</v>
      </c>
      <c r="X116" s="1">
        <f>'Forward Ranks'!AX116</f>
        <v>0.28985507246376813</v>
      </c>
      <c r="Y116" s="1">
        <f>'Forward Ranks'!AY116</f>
        <v>6.280193236714976E-2</v>
      </c>
      <c r="Z116" s="1">
        <f>'Forward Ranks'!AZ116</f>
        <v>0.24637681159420291</v>
      </c>
      <c r="AA116">
        <f>'Forward Ranks'!BB116</f>
        <v>0</v>
      </c>
      <c r="AB116" s="1">
        <f>'Forward Ranks'!BG116</f>
        <v>0.7560386473429952</v>
      </c>
      <c r="AC116" s="1">
        <f>'Forward Ranks'!BH116</f>
        <v>0.27053140096618356</v>
      </c>
      <c r="AD116" s="1">
        <f>'Forward Ranks'!BI116</f>
        <v>0.95652173913043481</v>
      </c>
      <c r="AE116" s="1">
        <f>'Forward Ranks'!BJ116</f>
        <v>0.66908212560386471</v>
      </c>
      <c r="AF116">
        <f>'Forward Ranks'!BL116</f>
        <v>0</v>
      </c>
      <c r="AG116" s="1">
        <f>'Forward Ranks'!BQ116</f>
        <v>0.42995169082125606</v>
      </c>
      <c r="AH116" s="1">
        <f>'Forward Ranks'!BR116</f>
        <v>0.1570048309178744</v>
      </c>
      <c r="AI116" s="1">
        <f>'Forward Ranks'!BS116</f>
        <v>0.52898550724637683</v>
      </c>
      <c r="AJ116" s="1">
        <f>'Forward Ranks'!BT116</f>
        <v>0.28743961352657005</v>
      </c>
      <c r="AL116" s="2">
        <f>'Forward Ranks'!BX116</f>
        <v>0.55797101449275366</v>
      </c>
      <c r="AN116" t="str">
        <f>'Forward Ranks'!B116</f>
        <v>DET</v>
      </c>
      <c r="AO116">
        <f>'F on ice'!E116</f>
        <v>42</v>
      </c>
      <c r="AP116" s="2">
        <f>'Impact Score Math'!E116</f>
        <v>0.69739478957915835</v>
      </c>
      <c r="AQ116">
        <f>'Impact Score Math'!G116</f>
        <v>152</v>
      </c>
      <c r="AT116" s="1">
        <f>'Forward Ranks'!CJ116</f>
        <v>0.41545893719806765</v>
      </c>
      <c r="AU116" s="1">
        <f>'Forward Ranks'!CK116</f>
        <v>0.90821256038647347</v>
      </c>
      <c r="AW116">
        <f>'Forward Ranks'!BC116</f>
        <v>13.386904761905001</v>
      </c>
      <c r="AY116">
        <v>116</v>
      </c>
      <c r="BA116" s="1">
        <f>'Impact Score Math'!S116</f>
        <v>0.79158316633266534</v>
      </c>
      <c r="BB116" s="1">
        <f>'Impact Score Math'!T116</f>
        <v>0.34468937875751504</v>
      </c>
      <c r="BD116">
        <f>'Forward Ranks'!CN116</f>
        <v>9</v>
      </c>
      <c r="BE116">
        <f>'Forward Ranks'!CO116</f>
        <v>10</v>
      </c>
      <c r="BF116">
        <f>'Forward Ranks'!CP116</f>
        <v>19</v>
      </c>
      <c r="BH116" t="str">
        <f t="shared" si="4"/>
        <v>13:23</v>
      </c>
      <c r="BI116" t="str">
        <f t="shared" si="5"/>
        <v>Forward</v>
      </c>
      <c r="BJ116" t="str">
        <f t="shared" si="6"/>
        <v>Good</v>
      </c>
      <c r="BL116" s="187">
        <f t="shared" ca="1" si="7"/>
        <v>45329</v>
      </c>
    </row>
    <row r="117" spans="1:64" x14ac:dyDescent="0.3">
      <c r="A117" t="str">
        <f>'Forward Ranks'!A117</f>
        <v>Dylan Strome</v>
      </c>
      <c r="B117">
        <f>'Forward Ranks'!D117</f>
        <v>0</v>
      </c>
      <c r="C117" s="1">
        <f>'Forward Ranks'!I117</f>
        <v>0.71497584541062797</v>
      </c>
      <c r="D117" s="1">
        <f>'Forward Ranks'!J117</f>
        <v>0.9468599033816425</v>
      </c>
      <c r="E117" s="1">
        <f>'Forward Ranks'!K117</f>
        <v>0.39613526570048307</v>
      </c>
      <c r="F117" s="1">
        <f>'Forward Ranks'!L117</f>
        <v>0.89855072463768115</v>
      </c>
      <c r="G117">
        <f>'Forward Ranks'!N117</f>
        <v>0</v>
      </c>
      <c r="H117" s="1">
        <f>'Forward Ranks'!S117</f>
        <v>0.78260869565217395</v>
      </c>
      <c r="I117" s="1">
        <f>'Forward Ranks'!T117</f>
        <v>0.15217391304347827</v>
      </c>
      <c r="J117" s="1">
        <f>'Forward Ranks'!U117</f>
        <v>0.30193236714975846</v>
      </c>
      <c r="K117" s="1">
        <f>'Forward Ranks'!V117</f>
        <v>0.42028985507246375</v>
      </c>
      <c r="L117">
        <f>'Forward Ranks'!X117</f>
        <v>0</v>
      </c>
      <c r="M117" s="1">
        <f>'Forward Ranks'!AC117</f>
        <v>0.30434782608695654</v>
      </c>
      <c r="N117" s="1">
        <f>'Forward Ranks'!AD117</f>
        <v>0.15942028985507245</v>
      </c>
      <c r="O117" s="1">
        <f>'Forward Ranks'!AE117</f>
        <v>0.2318840579710145</v>
      </c>
      <c r="P117" s="1">
        <f>'Forward Ranks'!AF117</f>
        <v>0.26328502415458938</v>
      </c>
      <c r="Q117">
        <f>'Forward Ranks'!AH117</f>
        <v>0</v>
      </c>
      <c r="R117" s="1">
        <f>'Forward Ranks'!AM117</f>
        <v>0.95410628019323673</v>
      </c>
      <c r="S117" s="1">
        <f>'Forward Ranks'!AN117</f>
        <v>0.99516908212560384</v>
      </c>
      <c r="T117" s="1">
        <f>'Forward Ranks'!AO117</f>
        <v>0.64975845410628019</v>
      </c>
      <c r="U117" s="1">
        <f>'Forward Ranks'!AP117</f>
        <v>0.98067632850241548</v>
      </c>
      <c r="V117">
        <f>'Forward Ranks'!AR117</f>
        <v>0</v>
      </c>
      <c r="W117" s="1">
        <f>'Forward Ranks'!AW117</f>
        <v>0.43961352657004832</v>
      </c>
      <c r="X117" s="1">
        <f>'Forward Ranks'!AX117</f>
        <v>0.14734299516908211</v>
      </c>
      <c r="Y117" s="1">
        <f>'Forward Ranks'!AY117</f>
        <v>0.2318840579710145</v>
      </c>
      <c r="Z117" s="1">
        <f>'Forward Ranks'!AZ117</f>
        <v>0.3671497584541063</v>
      </c>
      <c r="AA117">
        <f>'Forward Ranks'!BB117</f>
        <v>0</v>
      </c>
      <c r="AB117" s="1">
        <f>'Forward Ranks'!BG117</f>
        <v>0.78019323671497587</v>
      </c>
      <c r="AC117" s="1">
        <f>'Forward Ranks'!BH117</f>
        <v>0.90821256038647347</v>
      </c>
      <c r="AD117" s="1">
        <f>'Forward Ranks'!BI117</f>
        <v>0.2560386473429952</v>
      </c>
      <c r="AE117" s="1">
        <f>'Forward Ranks'!BJ117</f>
        <v>0.16666666666666666</v>
      </c>
      <c r="AF117">
        <f>'Forward Ranks'!BL117</f>
        <v>0</v>
      </c>
      <c r="AG117" s="1">
        <f>'Forward Ranks'!BQ117</f>
        <v>0.53381642512077299</v>
      </c>
      <c r="AH117" s="1">
        <f>'Forward Ranks'!BR117</f>
        <v>0.67874396135265702</v>
      </c>
      <c r="AI117" s="1">
        <f>'Forward Ranks'!BS117</f>
        <v>0.25845410628019322</v>
      </c>
      <c r="AJ117" s="1">
        <f>'Forward Ranks'!BT117</f>
        <v>0.67632850241545894</v>
      </c>
      <c r="AL117" s="2">
        <f>'Forward Ranks'!BX117</f>
        <v>0.70289855072463769</v>
      </c>
      <c r="AN117" t="str">
        <f>'Forward Ranks'!B117</f>
        <v>WSH</v>
      </c>
      <c r="AO117">
        <f>'F on ice'!E117</f>
        <v>46</v>
      </c>
      <c r="AP117" s="2">
        <f>'Impact Score Math'!E117</f>
        <v>0.79759519038076154</v>
      </c>
      <c r="AQ117">
        <f>'Impact Score Math'!G117</f>
        <v>102</v>
      </c>
      <c r="AT117" s="1">
        <f>'Forward Ranks'!CJ117</f>
        <v>0.87922705314009664</v>
      </c>
      <c r="AU117" s="1">
        <f>'Forward Ranks'!CK117</f>
        <v>0.16183574879227053</v>
      </c>
      <c r="AW117">
        <f>'Forward Ranks'!BC117</f>
        <v>13.508333333333001</v>
      </c>
      <c r="AY117">
        <v>117</v>
      </c>
      <c r="BA117" s="1">
        <f>'Impact Score Math'!S117</f>
        <v>0.83366733466933862</v>
      </c>
      <c r="BB117" s="1">
        <f>'Impact Score Math'!T117</f>
        <v>0.39679358717434871</v>
      </c>
      <c r="BD117">
        <f>'Forward Ranks'!CN117</f>
        <v>10</v>
      </c>
      <c r="BE117">
        <f>'Forward Ranks'!CO117</f>
        <v>5</v>
      </c>
      <c r="BF117">
        <f>'Forward Ranks'!CP117</f>
        <v>15</v>
      </c>
      <c r="BH117" t="str">
        <f t="shared" si="4"/>
        <v>13:30</v>
      </c>
      <c r="BI117" t="str">
        <f t="shared" si="5"/>
        <v>Forward</v>
      </c>
      <c r="BJ117" t="str">
        <f t="shared" si="6"/>
        <v>Great</v>
      </c>
      <c r="BL117" s="187">
        <f t="shared" ca="1" si="7"/>
        <v>45329</v>
      </c>
    </row>
    <row r="118" spans="1:64" x14ac:dyDescent="0.3">
      <c r="A118" t="str">
        <f>'Forward Ranks'!A118</f>
        <v>Eeli Tolvanen</v>
      </c>
      <c r="B118">
        <f>'Forward Ranks'!D118</f>
        <v>0</v>
      </c>
      <c r="C118" s="1">
        <f>'Forward Ranks'!I118</f>
        <v>0.64009661835748788</v>
      </c>
      <c r="D118" s="1">
        <f>'Forward Ranks'!J118</f>
        <v>0.5</v>
      </c>
      <c r="E118" s="1">
        <f>'Forward Ranks'!K118</f>
        <v>0.49516908212560384</v>
      </c>
      <c r="F118" s="1">
        <f>'Forward Ranks'!L118</f>
        <v>0.53864734299516903</v>
      </c>
      <c r="G118">
        <f>'Forward Ranks'!N118</f>
        <v>0</v>
      </c>
      <c r="H118" s="1">
        <f>'Forward Ranks'!S118</f>
        <v>0.71980676328502413</v>
      </c>
      <c r="I118" s="1">
        <f>'Forward Ranks'!T118</f>
        <v>0.606280193236715</v>
      </c>
      <c r="J118" s="1">
        <f>'Forward Ranks'!U118</f>
        <v>0.56038647342995174</v>
      </c>
      <c r="K118" s="1">
        <f>'Forward Ranks'!V118</f>
        <v>0.70289855072463769</v>
      </c>
      <c r="L118">
        <f>'Forward Ranks'!X118</f>
        <v>0</v>
      </c>
      <c r="M118" s="1">
        <f>'Forward Ranks'!AC118</f>
        <v>0.42995169082125606</v>
      </c>
      <c r="N118" s="1">
        <f>'Forward Ranks'!AD118</f>
        <v>0.94202898550724634</v>
      </c>
      <c r="O118" s="1">
        <f>'Forward Ranks'!AE118</f>
        <v>0.46376811594202899</v>
      </c>
      <c r="P118" s="1">
        <f>'Forward Ranks'!AF118</f>
        <v>0.69323671497584538</v>
      </c>
      <c r="Q118">
        <f>'Forward Ranks'!AH118</f>
        <v>0</v>
      </c>
      <c r="R118" s="1">
        <f>'Forward Ranks'!AM118</f>
        <v>0.66666666666666663</v>
      </c>
      <c r="S118" s="1">
        <f>'Forward Ranks'!AN118</f>
        <v>0.49516908212560384</v>
      </c>
      <c r="T118" s="1">
        <f>'Forward Ranks'!AO118</f>
        <v>0.50724637681159424</v>
      </c>
      <c r="U118" s="1">
        <f>'Forward Ranks'!AP118</f>
        <v>0.64492753623188404</v>
      </c>
      <c r="V118">
        <f>'Forward Ranks'!AR118</f>
        <v>0</v>
      </c>
      <c r="W118" s="1">
        <f>'Forward Ranks'!AW118</f>
        <v>0.30917874396135264</v>
      </c>
      <c r="X118" s="1">
        <f>'Forward Ranks'!AX118</f>
        <v>0.88405797101449279</v>
      </c>
      <c r="Y118" s="1">
        <f>'Forward Ranks'!AY118</f>
        <v>0.28502415458937197</v>
      </c>
      <c r="Z118" s="1">
        <f>'Forward Ranks'!AZ118</f>
        <v>0.51449275362318836</v>
      </c>
      <c r="AA118">
        <f>'Forward Ranks'!BB118</f>
        <v>0</v>
      </c>
      <c r="AB118" s="1">
        <f>'Forward Ranks'!BG118</f>
        <v>0.70531400966183577</v>
      </c>
      <c r="AC118" s="1">
        <f>'Forward Ranks'!BH118</f>
        <v>0.46859903381642515</v>
      </c>
      <c r="AD118" s="1">
        <f>'Forward Ranks'!BI118</f>
        <v>0.43719806763285024</v>
      </c>
      <c r="AE118" s="1">
        <f>'Forward Ranks'!BJ118</f>
        <v>0.43236714975845408</v>
      </c>
      <c r="AF118">
        <f>'Forward Ranks'!BL118</f>
        <v>0</v>
      </c>
      <c r="AG118" s="1">
        <f>'Forward Ranks'!BQ118</f>
        <v>0.53623188405797106</v>
      </c>
      <c r="AH118" s="1">
        <f>'Forward Ranks'!BR118</f>
        <v>0.86714975845410625</v>
      </c>
      <c r="AI118" s="1">
        <f>'Forward Ranks'!BS118</f>
        <v>0.46135265700483091</v>
      </c>
      <c r="AJ118" s="1">
        <f>'Forward Ranks'!BT118</f>
        <v>0.66908212560386471</v>
      </c>
      <c r="AL118" s="2">
        <f>'Forward Ranks'!BX118</f>
        <v>0.65942028985507251</v>
      </c>
      <c r="AN118" t="str">
        <f>'Forward Ranks'!B118</f>
        <v>SEA</v>
      </c>
      <c r="AO118">
        <f>'F on ice'!E118</f>
        <v>47</v>
      </c>
      <c r="AP118" s="2">
        <f>'Impact Score Math'!E118</f>
        <v>0.74949899799599196</v>
      </c>
      <c r="AQ118">
        <f>'Impact Score Math'!G118</f>
        <v>126</v>
      </c>
      <c r="AT118" s="1">
        <f>'Forward Ranks'!CJ118</f>
        <v>0.62077294685990336</v>
      </c>
      <c r="AU118" s="1">
        <f>'Forward Ranks'!CK118</f>
        <v>2.4154589371980676E-2</v>
      </c>
      <c r="AW118">
        <f>'Forward Ranks'!BC118</f>
        <v>13.097517730496</v>
      </c>
      <c r="AY118">
        <v>118</v>
      </c>
      <c r="BA118" s="1">
        <f>'Impact Score Math'!S118</f>
        <v>0.67134268537074149</v>
      </c>
      <c r="BB118" s="1">
        <f>'Impact Score Math'!T118</f>
        <v>0.65130260521042083</v>
      </c>
      <c r="BD118">
        <f>'Forward Ranks'!CN118</f>
        <v>9</v>
      </c>
      <c r="BE118">
        <f>'Forward Ranks'!CO118</f>
        <v>11</v>
      </c>
      <c r="BF118">
        <f>'Forward Ranks'!CP118</f>
        <v>20</v>
      </c>
      <c r="BH118" t="str">
        <f t="shared" si="4"/>
        <v>13:06</v>
      </c>
      <c r="BI118" t="str">
        <f t="shared" si="5"/>
        <v>Forward</v>
      </c>
      <c r="BJ118" t="str">
        <f t="shared" si="6"/>
        <v>Good</v>
      </c>
      <c r="BL118" s="187">
        <f t="shared" ca="1" si="7"/>
        <v>45329</v>
      </c>
    </row>
    <row r="119" spans="1:64" x14ac:dyDescent="0.3">
      <c r="A119" t="str">
        <f>'Forward Ranks'!A119</f>
        <v>Eetu Luostarinen</v>
      </c>
      <c r="B119">
        <f>'Forward Ranks'!D119</f>
        <v>0</v>
      </c>
      <c r="C119" s="1">
        <f>'Forward Ranks'!I119</f>
        <v>0.79468599033816423</v>
      </c>
      <c r="D119" s="1">
        <f>'Forward Ranks'!J119</f>
        <v>0.71497584541062797</v>
      </c>
      <c r="E119" s="1">
        <f>'Forward Ranks'!K119</f>
        <v>0.17632850241545894</v>
      </c>
      <c r="F119" s="1">
        <f>'Forward Ranks'!L119</f>
        <v>0.70531400966183577</v>
      </c>
      <c r="G119">
        <f>'Forward Ranks'!N119</f>
        <v>0</v>
      </c>
      <c r="H119" s="1">
        <f>'Forward Ranks'!S119</f>
        <v>0.34541062801932365</v>
      </c>
      <c r="I119" s="1">
        <f>'Forward Ranks'!T119</f>
        <v>0.16666666666666666</v>
      </c>
      <c r="J119" s="1">
        <f>'Forward Ranks'!U119</f>
        <v>0.12077294685990338</v>
      </c>
      <c r="K119" s="1">
        <f>'Forward Ranks'!V119</f>
        <v>0.15942028985507245</v>
      </c>
      <c r="L119">
        <f>'Forward Ranks'!X119</f>
        <v>0</v>
      </c>
      <c r="M119" s="1">
        <f>'Forward Ranks'!AC119</f>
        <v>0.73188405797101452</v>
      </c>
      <c r="N119" s="1">
        <f>'Forward Ranks'!AD119</f>
        <v>0.78985507246376807</v>
      </c>
      <c r="O119" s="1">
        <f>'Forward Ranks'!AE119</f>
        <v>0.62077294685990336</v>
      </c>
      <c r="P119" s="1">
        <f>'Forward Ranks'!AF119</f>
        <v>0.60869565217391308</v>
      </c>
      <c r="Q119">
        <f>'Forward Ranks'!AH119</f>
        <v>0</v>
      </c>
      <c r="R119" s="1">
        <f>'Forward Ranks'!AM119</f>
        <v>0.36956521739130432</v>
      </c>
      <c r="S119" s="1">
        <f>'Forward Ranks'!AN119</f>
        <v>0.36956521739130432</v>
      </c>
      <c r="T119" s="1">
        <f>'Forward Ranks'!AO119</f>
        <v>0.16183574879227053</v>
      </c>
      <c r="U119" s="1">
        <f>'Forward Ranks'!AP119</f>
        <v>0.39130434782608697</v>
      </c>
      <c r="V119">
        <f>'Forward Ranks'!AR119</f>
        <v>0</v>
      </c>
      <c r="W119" s="1">
        <f>'Forward Ranks'!AW119</f>
        <v>0.32850241545893721</v>
      </c>
      <c r="X119" s="1">
        <f>'Forward Ranks'!AX119</f>
        <v>0.54106280193236711</v>
      </c>
      <c r="Y119" s="1">
        <f>'Forward Ranks'!AY119</f>
        <v>0.30917874396135264</v>
      </c>
      <c r="Z119" s="1">
        <f>'Forward Ranks'!AZ119</f>
        <v>0.22705314009661837</v>
      </c>
      <c r="AA119">
        <f>'Forward Ranks'!BB119</f>
        <v>0</v>
      </c>
      <c r="AB119" s="1">
        <f>'Forward Ranks'!BG119</f>
        <v>0.47342995169082125</v>
      </c>
      <c r="AC119" s="1">
        <f>'Forward Ranks'!BH119</f>
        <v>0.64251207729468596</v>
      </c>
      <c r="AD119" s="1">
        <f>'Forward Ranks'!BI119</f>
        <v>0.10386473429951691</v>
      </c>
      <c r="AE119" s="1">
        <f>'Forward Ranks'!BJ119</f>
        <v>0.14975845410628019</v>
      </c>
      <c r="AF119">
        <f>'Forward Ranks'!BL119</f>
        <v>0</v>
      </c>
      <c r="AG119" s="1">
        <f>'Forward Ranks'!BQ119</f>
        <v>0.82367149758454106</v>
      </c>
      <c r="AH119" s="1">
        <f>'Forward Ranks'!BR119</f>
        <v>0.81400966183574874</v>
      </c>
      <c r="AI119" s="1">
        <f>'Forward Ranks'!BS119</f>
        <v>0.28502415458937197</v>
      </c>
      <c r="AJ119" s="1">
        <f>'Forward Ranks'!BT119</f>
        <v>0.71739130434782605</v>
      </c>
      <c r="AL119" s="2">
        <f>'Forward Ranks'!BX119</f>
        <v>0.49033816425120774</v>
      </c>
      <c r="AN119" t="str">
        <f>'Forward Ranks'!B119</f>
        <v>FLA</v>
      </c>
      <c r="AO119">
        <f>'F on ice'!E119</f>
        <v>47</v>
      </c>
      <c r="AP119" s="2">
        <f>'Impact Score Math'!E119</f>
        <v>0.59719438877755515</v>
      </c>
      <c r="AQ119">
        <f>'Impact Score Math'!G119</f>
        <v>202</v>
      </c>
      <c r="AT119" s="1">
        <f>'Forward Ranks'!CJ119</f>
        <v>0.6811594202898551</v>
      </c>
      <c r="AU119" s="1">
        <f>'Forward Ranks'!CK119</f>
        <v>0.82850241545893721</v>
      </c>
      <c r="AW119">
        <f>'Forward Ranks'!BC119</f>
        <v>12.213475177305</v>
      </c>
      <c r="AY119">
        <v>119</v>
      </c>
      <c r="BA119" s="1">
        <f>'Impact Score Math'!S119</f>
        <v>0.60721442885771548</v>
      </c>
      <c r="BB119" s="1">
        <f>'Impact Score Math'!T119</f>
        <v>0.59719438877755515</v>
      </c>
      <c r="BD119">
        <f>'Forward Ranks'!CN119</f>
        <v>5</v>
      </c>
      <c r="BE119">
        <f>'Forward Ranks'!CO119</f>
        <v>5</v>
      </c>
      <c r="BF119">
        <f>'Forward Ranks'!CP119</f>
        <v>10</v>
      </c>
      <c r="BH119" t="str">
        <f t="shared" si="4"/>
        <v>12:13</v>
      </c>
      <c r="BI119" t="str">
        <f t="shared" si="5"/>
        <v>Forward</v>
      </c>
      <c r="BJ119" t="str">
        <f t="shared" si="6"/>
        <v>Good</v>
      </c>
      <c r="BL119" s="187">
        <f t="shared" ca="1" si="7"/>
        <v>45329</v>
      </c>
    </row>
    <row r="120" spans="1:64" x14ac:dyDescent="0.3">
      <c r="A120" t="str">
        <f>'Forward Ranks'!A120</f>
        <v>Elias Lindholm</v>
      </c>
      <c r="B120">
        <f>'Forward Ranks'!D120</f>
        <v>0</v>
      </c>
      <c r="C120" s="1">
        <f>'Forward Ranks'!I120</f>
        <v>0.4420289855072464</v>
      </c>
      <c r="D120" s="1">
        <f>'Forward Ranks'!J120</f>
        <v>0.20531400966183574</v>
      </c>
      <c r="E120" s="1">
        <f>'Forward Ranks'!K120</f>
        <v>0.59661835748792269</v>
      </c>
      <c r="F120" s="1">
        <f>'Forward Ranks'!L120</f>
        <v>0.15217391304347827</v>
      </c>
      <c r="G120">
        <f>'Forward Ranks'!N120</f>
        <v>0</v>
      </c>
      <c r="H120" s="1">
        <f>'Forward Ranks'!S120</f>
        <v>0.16183574879227053</v>
      </c>
      <c r="I120" s="1">
        <f>'Forward Ranks'!T120</f>
        <v>0.73188405797101452</v>
      </c>
      <c r="J120" s="1">
        <f>'Forward Ranks'!U120</f>
        <v>0.39855072463768115</v>
      </c>
      <c r="K120" s="1">
        <f>'Forward Ranks'!V120</f>
        <v>0.48792270531400966</v>
      </c>
      <c r="L120">
        <f>'Forward Ranks'!X120</f>
        <v>0</v>
      </c>
      <c r="M120" s="1">
        <f>'Forward Ranks'!AC120</f>
        <v>0.38405797101449274</v>
      </c>
      <c r="N120" s="1">
        <f>'Forward Ranks'!AD120</f>
        <v>0.41304347826086957</v>
      </c>
      <c r="O120" s="1">
        <f>'Forward Ranks'!AE120</f>
        <v>0.16425120772946861</v>
      </c>
      <c r="P120" s="1">
        <f>'Forward Ranks'!AF120</f>
        <v>0.3719806763285024</v>
      </c>
      <c r="Q120">
        <f>'Forward Ranks'!AH120</f>
        <v>0</v>
      </c>
      <c r="R120" s="1">
        <f>'Forward Ranks'!AM120</f>
        <v>0.26811594202898553</v>
      </c>
      <c r="S120" s="1">
        <f>'Forward Ranks'!AN120</f>
        <v>0.16666666666666666</v>
      </c>
      <c r="T120" s="1">
        <f>'Forward Ranks'!AO120</f>
        <v>0.56763285024154586</v>
      </c>
      <c r="U120" s="1">
        <f>'Forward Ranks'!AP120</f>
        <v>0.13526570048309178</v>
      </c>
      <c r="V120">
        <f>'Forward Ranks'!AR120</f>
        <v>0</v>
      </c>
      <c r="W120" s="1">
        <f>'Forward Ranks'!AW120</f>
        <v>0.20531400966183574</v>
      </c>
      <c r="X120" s="1">
        <f>'Forward Ranks'!AX120</f>
        <v>0.35748792270531399</v>
      </c>
      <c r="Y120" s="1">
        <f>'Forward Ranks'!AY120</f>
        <v>0.21014492753623187</v>
      </c>
      <c r="Z120" s="1">
        <f>'Forward Ranks'!AZ120</f>
        <v>0.2922705314009662</v>
      </c>
      <c r="AA120">
        <f>'Forward Ranks'!BB120</f>
        <v>0</v>
      </c>
      <c r="AB120" s="1">
        <f>'Forward Ranks'!BG120</f>
        <v>0.80193236714975846</v>
      </c>
      <c r="AC120" s="1">
        <f>'Forward Ranks'!BH120</f>
        <v>0.41304347826086957</v>
      </c>
      <c r="AD120" s="1">
        <f>'Forward Ranks'!BI120</f>
        <v>0.62560386473429952</v>
      </c>
      <c r="AE120" s="1">
        <f>'Forward Ranks'!BJ120</f>
        <v>0.35748792270531399</v>
      </c>
      <c r="AF120">
        <f>'Forward Ranks'!BL120</f>
        <v>0</v>
      </c>
      <c r="AG120" s="1">
        <f>'Forward Ranks'!BQ120</f>
        <v>0.36956521739130432</v>
      </c>
      <c r="AH120" s="1">
        <f>'Forward Ranks'!BR120</f>
        <v>0.22946859903381642</v>
      </c>
      <c r="AI120" s="1">
        <f>'Forward Ranks'!BS120</f>
        <v>0.36231884057971014</v>
      </c>
      <c r="AJ120" s="1">
        <f>'Forward Ranks'!BT120</f>
        <v>0.16183574879227053</v>
      </c>
      <c r="AL120" s="2">
        <f>'Forward Ranks'!BX120</f>
        <v>0.21980676328502416</v>
      </c>
      <c r="AN120" t="str">
        <f>'Forward Ranks'!B120</f>
        <v>CGY</v>
      </c>
      <c r="AO120">
        <f>'F on ice'!E120</f>
        <v>48</v>
      </c>
      <c r="AP120" s="2">
        <f>'Impact Score Math'!E120</f>
        <v>0.4148296593186373</v>
      </c>
      <c r="AQ120">
        <f>'Impact Score Math'!G120</f>
        <v>293</v>
      </c>
      <c r="AT120" s="1">
        <f>'Forward Ranks'!CJ120</f>
        <v>0.64734299516908211</v>
      </c>
      <c r="AU120" s="1">
        <f>'Forward Ranks'!CK120</f>
        <v>0.58695652173913049</v>
      </c>
      <c r="AW120">
        <f>'Forward Ranks'!BC120</f>
        <v>13.602777777778</v>
      </c>
      <c r="AY120">
        <v>120</v>
      </c>
      <c r="BA120" s="1">
        <f>'Impact Score Math'!S120</f>
        <v>0.42885771543086171</v>
      </c>
      <c r="BB120" s="1">
        <f>'Impact Score Math'!T120</f>
        <v>0.47494989979959917</v>
      </c>
      <c r="BD120">
        <f>'Forward Ranks'!CN120</f>
        <v>4</v>
      </c>
      <c r="BE120">
        <f>'Forward Ranks'!CO120</f>
        <v>13</v>
      </c>
      <c r="BF120">
        <f>'Forward Ranks'!CP120</f>
        <v>17</v>
      </c>
      <c r="BH120" t="str">
        <f t="shared" si="4"/>
        <v>13:36</v>
      </c>
      <c r="BI120" t="str">
        <f t="shared" si="5"/>
        <v>Forward</v>
      </c>
      <c r="BJ120" t="str">
        <f t="shared" si="6"/>
        <v>Below Average</v>
      </c>
      <c r="BL120" s="187">
        <f t="shared" ca="1" si="7"/>
        <v>45329</v>
      </c>
    </row>
    <row r="121" spans="1:64" x14ac:dyDescent="0.3">
      <c r="A121" t="str">
        <f>'Forward Ranks'!A121</f>
        <v>Elias Pettersson</v>
      </c>
      <c r="B121">
        <f>'Forward Ranks'!D121</f>
        <v>0</v>
      </c>
      <c r="C121" s="1">
        <f>'Forward Ranks'!I121</f>
        <v>0.45169082125603865</v>
      </c>
      <c r="D121" s="1">
        <f>'Forward Ranks'!J121</f>
        <v>0.77777777777777779</v>
      </c>
      <c r="E121" s="1">
        <f>'Forward Ranks'!K121</f>
        <v>0.98550724637681164</v>
      </c>
      <c r="F121" s="1">
        <f>'Forward Ranks'!L121</f>
        <v>0.52415458937198067</v>
      </c>
      <c r="G121">
        <f>'Forward Ranks'!N121</f>
        <v>0</v>
      </c>
      <c r="H121" s="1">
        <f>'Forward Ranks'!S121</f>
        <v>0.83574879227053145</v>
      </c>
      <c r="I121" s="1">
        <f>'Forward Ranks'!T121</f>
        <v>0.98309178743961356</v>
      </c>
      <c r="J121" s="1">
        <f>'Forward Ranks'!U121</f>
        <v>0.99275362318840576</v>
      </c>
      <c r="K121" s="1">
        <f>'Forward Ranks'!V121</f>
        <v>0.99033816425120769</v>
      </c>
      <c r="L121">
        <f>'Forward Ranks'!X121</f>
        <v>0</v>
      </c>
      <c r="M121" s="1">
        <f>'Forward Ranks'!AC121</f>
        <v>0.74637681159420288</v>
      </c>
      <c r="N121" s="1">
        <f>'Forward Ranks'!AD121</f>
        <v>0.29710144927536231</v>
      </c>
      <c r="O121" s="1">
        <f>'Forward Ranks'!AE121</f>
        <v>0.3719806763285024</v>
      </c>
      <c r="P121" s="1">
        <f>'Forward Ranks'!AF121</f>
        <v>0.45169082125603865</v>
      </c>
      <c r="Q121">
        <f>'Forward Ranks'!AH121</f>
        <v>0</v>
      </c>
      <c r="R121" s="1">
        <f>'Forward Ranks'!AM121</f>
        <v>0.63285024154589375</v>
      </c>
      <c r="S121" s="1">
        <f>'Forward Ranks'!AN121</f>
        <v>0.75362318840579712</v>
      </c>
      <c r="T121" s="1">
        <f>'Forward Ranks'!AO121</f>
        <v>0.92753623188405798</v>
      </c>
      <c r="U121" s="1">
        <f>'Forward Ranks'!AP121</f>
        <v>0.51207729468599039</v>
      </c>
      <c r="V121">
        <f>'Forward Ranks'!AR121</f>
        <v>0</v>
      </c>
      <c r="W121" s="1">
        <f>'Forward Ranks'!AW121</f>
        <v>0.5531400966183575</v>
      </c>
      <c r="X121" s="1">
        <f>'Forward Ranks'!AX121</f>
        <v>0.24396135265700483</v>
      </c>
      <c r="Y121" s="1">
        <f>'Forward Ranks'!AY121</f>
        <v>9.9033816425120769E-2</v>
      </c>
      <c r="Z121" s="1">
        <f>'Forward Ranks'!AZ121</f>
        <v>0.2922705314009662</v>
      </c>
      <c r="AA121">
        <f>'Forward Ranks'!BB121</f>
        <v>0</v>
      </c>
      <c r="AB121" s="1">
        <f>'Forward Ranks'!BG121</f>
        <v>0.66425120772946855</v>
      </c>
      <c r="AC121" s="1">
        <f>'Forward Ranks'!BH121</f>
        <v>0.61835748792270528</v>
      </c>
      <c r="AD121" s="1">
        <f>'Forward Ranks'!BI121</f>
        <v>0.99758454106280192</v>
      </c>
      <c r="AE121" s="1">
        <f>'Forward Ranks'!BJ121</f>
        <v>0.96135265700483097</v>
      </c>
      <c r="AF121">
        <f>'Forward Ranks'!BL121</f>
        <v>0</v>
      </c>
      <c r="AG121" s="1">
        <f>'Forward Ranks'!BQ121</f>
        <v>0.60386473429951693</v>
      </c>
      <c r="AH121" s="1">
        <f>'Forward Ranks'!BR121</f>
        <v>0.5748792270531401</v>
      </c>
      <c r="AI121" s="1">
        <f>'Forward Ranks'!BS121</f>
        <v>0.84057971014492749</v>
      </c>
      <c r="AJ121" s="1">
        <f>'Forward Ranks'!BT121</f>
        <v>0.47101449275362317</v>
      </c>
      <c r="AL121" s="2">
        <f>'Forward Ranks'!BX121</f>
        <v>0.71014492753623193</v>
      </c>
      <c r="AN121" t="str">
        <f>'Forward Ranks'!B121</f>
        <v>VAN</v>
      </c>
      <c r="AO121">
        <f>'F on ice'!E121</f>
        <v>48</v>
      </c>
      <c r="AP121" s="2">
        <f>'Impact Score Math'!E121</f>
        <v>0.77955911823647295</v>
      </c>
      <c r="AQ121">
        <f>'Impact Score Math'!G121</f>
        <v>111</v>
      </c>
      <c r="AT121" s="1">
        <f>'Forward Ranks'!CJ121</f>
        <v>0.96376811594202894</v>
      </c>
      <c r="AU121" s="1">
        <f>'Forward Ranks'!CK121</f>
        <v>0.62077294685990336</v>
      </c>
      <c r="AW121">
        <f>'Forward Ranks'!BC121</f>
        <v>12.988541666667</v>
      </c>
      <c r="AY121">
        <v>121</v>
      </c>
      <c r="BA121" s="1">
        <f>'Impact Score Math'!S121</f>
        <v>0.71543086172344694</v>
      </c>
      <c r="BB121" s="1">
        <f>'Impact Score Math'!T121</f>
        <v>0.59318637274549102</v>
      </c>
      <c r="BD121">
        <f>'Forward Ranks'!CN121</f>
        <v>11</v>
      </c>
      <c r="BE121">
        <f>'Forward Ranks'!CO121</f>
        <v>19</v>
      </c>
      <c r="BF121">
        <f>'Forward Ranks'!CP121</f>
        <v>30</v>
      </c>
      <c r="BH121" t="str">
        <f t="shared" si="4"/>
        <v>12:59</v>
      </c>
      <c r="BI121" t="str">
        <f t="shared" si="5"/>
        <v>Forward</v>
      </c>
      <c r="BJ121" t="str">
        <f t="shared" si="6"/>
        <v>Good</v>
      </c>
      <c r="BL121" s="187">
        <f t="shared" ca="1" si="7"/>
        <v>45329</v>
      </c>
    </row>
    <row r="122" spans="1:64" x14ac:dyDescent="0.3">
      <c r="A122" t="str">
        <f>'Forward Ranks'!A122</f>
        <v>Emil Bemstrom</v>
      </c>
      <c r="B122">
        <f>'Forward Ranks'!D122</f>
        <v>0</v>
      </c>
      <c r="C122" s="1">
        <f>'Forward Ranks'!I122</f>
        <v>0.42028985507246375</v>
      </c>
      <c r="D122" s="1">
        <f>'Forward Ranks'!J122</f>
        <v>1.4492753623188406E-2</v>
      </c>
      <c r="E122" s="1">
        <f>'Forward Ranks'!K122</f>
        <v>0.47342995169082125</v>
      </c>
      <c r="F122" s="1">
        <f>'Forward Ranks'!L122</f>
        <v>0.20289855072463769</v>
      </c>
      <c r="G122">
        <f>'Forward Ranks'!N122</f>
        <v>0</v>
      </c>
      <c r="H122" s="1">
        <f>'Forward Ranks'!S122</f>
        <v>0.16183574879227053</v>
      </c>
      <c r="I122" s="1">
        <f>'Forward Ranks'!T122</f>
        <v>0.65700483091787443</v>
      </c>
      <c r="J122" s="1">
        <f>'Forward Ranks'!U122</f>
        <v>0.71497584541062797</v>
      </c>
      <c r="K122" s="1">
        <f>'Forward Ranks'!V122</f>
        <v>0.43236714975845408</v>
      </c>
      <c r="L122">
        <f>'Forward Ranks'!X122</f>
        <v>0</v>
      </c>
      <c r="M122" s="1">
        <f>'Forward Ranks'!AC122</f>
        <v>0.56038647342995174</v>
      </c>
      <c r="N122" s="1">
        <f>'Forward Ranks'!AD122</f>
        <v>0.64975845410628019</v>
      </c>
      <c r="O122" s="1">
        <f>'Forward Ranks'!AE122</f>
        <v>0.32850241545893721</v>
      </c>
      <c r="P122" s="1">
        <f>'Forward Ranks'!AF122</f>
        <v>0.45652173913043476</v>
      </c>
      <c r="Q122">
        <f>'Forward Ranks'!AH122</f>
        <v>0</v>
      </c>
      <c r="R122" s="1">
        <f>'Forward Ranks'!AM122</f>
        <v>0.37439613526570048</v>
      </c>
      <c r="S122" s="1">
        <f>'Forward Ranks'!AN122</f>
        <v>3.140096618357488E-2</v>
      </c>
      <c r="T122" s="1">
        <f>'Forward Ranks'!AO122</f>
        <v>0.36231884057971014</v>
      </c>
      <c r="U122" s="1">
        <f>'Forward Ranks'!AP122</f>
        <v>0.20772946859903382</v>
      </c>
      <c r="V122">
        <f>'Forward Ranks'!AR122</f>
        <v>0</v>
      </c>
      <c r="W122" s="1">
        <f>'Forward Ranks'!AW122</f>
        <v>0.70772946859903385</v>
      </c>
      <c r="X122" s="1">
        <f>'Forward Ranks'!AX122</f>
        <v>0.86956521739130432</v>
      </c>
      <c r="Y122" s="1">
        <f>'Forward Ranks'!AY122</f>
        <v>0.75362318840579712</v>
      </c>
      <c r="Z122" s="1">
        <f>'Forward Ranks'!AZ122</f>
        <v>0.75845410628019327</v>
      </c>
      <c r="AA122">
        <f>'Forward Ranks'!BB122</f>
        <v>0</v>
      </c>
      <c r="AB122" s="1">
        <f>'Forward Ranks'!BG122</f>
        <v>0.30434782608695654</v>
      </c>
      <c r="AC122" s="1">
        <f>'Forward Ranks'!BH122</f>
        <v>0.73913043478260865</v>
      </c>
      <c r="AD122" s="1">
        <f>'Forward Ranks'!BI122</f>
        <v>0.51449275362318836</v>
      </c>
      <c r="AE122" s="1">
        <f>'Forward Ranks'!BJ122</f>
        <v>0.44927536231884058</v>
      </c>
      <c r="AF122">
        <f>'Forward Ranks'!BL122</f>
        <v>0</v>
      </c>
      <c r="AG122" s="1">
        <f>'Forward Ranks'!BQ122</f>
        <v>0.44927536231884058</v>
      </c>
      <c r="AH122" s="1">
        <f>'Forward Ranks'!BR122</f>
        <v>7.2463768115942032E-2</v>
      </c>
      <c r="AI122" s="1">
        <f>'Forward Ranks'!BS122</f>
        <v>0.3719806763285024</v>
      </c>
      <c r="AJ122" s="1">
        <f>'Forward Ranks'!BT122</f>
        <v>0.24396135265700483</v>
      </c>
      <c r="AL122" s="2">
        <f>'Forward Ranks'!BX122</f>
        <v>0.35024154589371981</v>
      </c>
      <c r="AN122" t="str">
        <f>'Forward Ranks'!B122</f>
        <v>CBJ</v>
      </c>
      <c r="AO122">
        <f>'F on ice'!E122</f>
        <v>29</v>
      </c>
      <c r="AP122" s="2">
        <f>'Impact Score Math'!E122</f>
        <v>0.44288577154308617</v>
      </c>
      <c r="AQ122">
        <f>'Impact Score Math'!G122</f>
        <v>279</v>
      </c>
      <c r="AT122" s="1">
        <f>'Forward Ranks'!CJ122</f>
        <v>0.48792270531400966</v>
      </c>
      <c r="AU122" s="1">
        <f>'Forward Ranks'!CK122</f>
        <v>2.1739130434782608E-2</v>
      </c>
      <c r="AW122">
        <f>'Forward Ranks'!BC122</f>
        <v>11.200574712644</v>
      </c>
      <c r="AY122">
        <v>122</v>
      </c>
      <c r="BA122" s="1">
        <f>'Impact Score Math'!S122</f>
        <v>0.38877755511022044</v>
      </c>
      <c r="BB122" s="1">
        <f>'Impact Score Math'!T122</f>
        <v>0.67334669338677355</v>
      </c>
      <c r="BD122">
        <f>'Forward Ranks'!CN122</f>
        <v>2</v>
      </c>
      <c r="BE122">
        <f>'Forward Ranks'!CO122</f>
        <v>6</v>
      </c>
      <c r="BF122">
        <f>'Forward Ranks'!CP122</f>
        <v>8</v>
      </c>
      <c r="BH122" t="str">
        <f t="shared" si="4"/>
        <v>11:12</v>
      </c>
      <c r="BI122" t="str">
        <f t="shared" si="5"/>
        <v>Forward</v>
      </c>
      <c r="BJ122" t="str">
        <f t="shared" si="6"/>
        <v>Average</v>
      </c>
      <c r="BL122" s="187">
        <f t="shared" ca="1" si="7"/>
        <v>45329</v>
      </c>
    </row>
    <row r="123" spans="1:64" x14ac:dyDescent="0.3">
      <c r="A123" t="str">
        <f>'Forward Ranks'!A123</f>
        <v>Eric Robinson</v>
      </c>
      <c r="B123">
        <f>'Forward Ranks'!D123</f>
        <v>0</v>
      </c>
      <c r="C123" s="1">
        <f>'Forward Ranks'!I123</f>
        <v>0.69323671497584538</v>
      </c>
      <c r="D123" s="1">
        <f>'Forward Ranks'!J123</f>
        <v>0.86714975845410625</v>
      </c>
      <c r="E123" s="1">
        <f>'Forward Ranks'!K123</f>
        <v>0.28743961352657005</v>
      </c>
      <c r="F123" s="1">
        <f>'Forward Ranks'!L123</f>
        <v>0.7874396135265701</v>
      </c>
      <c r="G123">
        <f>'Forward Ranks'!N123</f>
        <v>0</v>
      </c>
      <c r="H123" s="1">
        <f>'Forward Ranks'!S123</f>
        <v>0.33091787439613529</v>
      </c>
      <c r="I123" s="1">
        <f>'Forward Ranks'!T123</f>
        <v>0.7874396135265701</v>
      </c>
      <c r="J123" s="1">
        <f>'Forward Ranks'!U123</f>
        <v>0.90096618357487923</v>
      </c>
      <c r="K123" s="1">
        <f>'Forward Ranks'!V123</f>
        <v>0.58937198067632846</v>
      </c>
      <c r="L123">
        <f>'Forward Ranks'!X123</f>
        <v>0</v>
      </c>
      <c r="M123" s="1">
        <f>'Forward Ranks'!AC123</f>
        <v>2.4154589371980676E-2</v>
      </c>
      <c r="N123" s="1">
        <f>'Forward Ranks'!AD123</f>
        <v>1.932367149758454E-2</v>
      </c>
      <c r="O123" s="1">
        <f>'Forward Ranks'!AE123</f>
        <v>0.32367149758454106</v>
      </c>
      <c r="P123" s="1">
        <f>'Forward Ranks'!AF123</f>
        <v>2.4154589371980676E-2</v>
      </c>
      <c r="Q123">
        <f>'Forward Ranks'!AH123</f>
        <v>0</v>
      </c>
      <c r="R123" s="1">
        <f>'Forward Ranks'!AM123</f>
        <v>0.57004830917874394</v>
      </c>
      <c r="S123" s="1">
        <f>'Forward Ranks'!AN123</f>
        <v>0.97584541062801933</v>
      </c>
      <c r="T123" s="1">
        <f>'Forward Ranks'!AO123</f>
        <v>0.1111111111111111</v>
      </c>
      <c r="U123" s="1">
        <f>'Forward Ranks'!AP123</f>
        <v>0.79468599033816423</v>
      </c>
      <c r="V123">
        <f>'Forward Ranks'!AR123</f>
        <v>0</v>
      </c>
      <c r="W123" s="1">
        <f>'Forward Ranks'!AW123</f>
        <v>2.8985507246376812E-2</v>
      </c>
      <c r="X123" s="1">
        <f>'Forward Ranks'!AX123</f>
        <v>9.6618357487922701E-3</v>
      </c>
      <c r="Y123" s="1">
        <f>'Forward Ranks'!AY123</f>
        <v>0.33574879227053139</v>
      </c>
      <c r="Z123" s="1">
        <f>'Forward Ranks'!AZ123</f>
        <v>6.280193236714976E-2</v>
      </c>
      <c r="AA123">
        <f>'Forward Ranks'!BB123</f>
        <v>0</v>
      </c>
      <c r="AB123" s="1">
        <f>'Forward Ranks'!BG123</f>
        <v>0.25362318840579712</v>
      </c>
      <c r="AC123" s="1">
        <f>'Forward Ranks'!BH123</f>
        <v>0.22463768115942029</v>
      </c>
      <c r="AD123" s="1">
        <f>'Forward Ranks'!BI123</f>
        <v>0.1570048309178744</v>
      </c>
      <c r="AE123" s="1">
        <f>'Forward Ranks'!BJ123</f>
        <v>0.21497584541062803</v>
      </c>
      <c r="AF123">
        <f>'Forward Ranks'!BL123</f>
        <v>0</v>
      </c>
      <c r="AG123" s="1">
        <f>'Forward Ranks'!BQ123</f>
        <v>0.26328502415458938</v>
      </c>
      <c r="AH123" s="1">
        <f>'Forward Ranks'!BR123</f>
        <v>0.3140096618357488</v>
      </c>
      <c r="AI123" s="1">
        <f>'Forward Ranks'!BS123</f>
        <v>0.24396135265700483</v>
      </c>
      <c r="AJ123" s="1">
        <f>'Forward Ranks'!BT123</f>
        <v>0.29468599033816423</v>
      </c>
      <c r="AL123" s="2">
        <f>'Forward Ranks'!BX123</f>
        <v>0.34057971014492755</v>
      </c>
      <c r="AN123" t="str">
        <f>'Forward Ranks'!B123</f>
        <v>BUF, CBJ</v>
      </c>
      <c r="AO123">
        <f>'F on ice'!E123</f>
        <v>22</v>
      </c>
      <c r="AP123" s="2">
        <f>'Impact Score Math'!E123</f>
        <v>0.42084168336673344</v>
      </c>
      <c r="AQ123">
        <f>'Impact Score Math'!G123</f>
        <v>290</v>
      </c>
      <c r="AT123" s="1">
        <f>'Forward Ranks'!CJ123</f>
        <v>0.47342995169082125</v>
      </c>
      <c r="AU123" s="1">
        <f>'Forward Ranks'!CK123</f>
        <v>3.6231884057971016E-2</v>
      </c>
      <c r="AW123">
        <f>'Forward Ranks'!BC123</f>
        <v>10.740151515152</v>
      </c>
      <c r="AY123">
        <v>123</v>
      </c>
      <c r="BA123" s="1">
        <f>'Impact Score Math'!S123</f>
        <v>0.71142284569138281</v>
      </c>
      <c r="BB123" s="1">
        <f>'Impact Score Math'!T123</f>
        <v>0.18036072144288579</v>
      </c>
      <c r="BD123">
        <f>'Forward Ranks'!CN123</f>
        <v>2</v>
      </c>
      <c r="BE123">
        <f>'Forward Ranks'!CO123</f>
        <v>5</v>
      </c>
      <c r="BF123">
        <f>'Forward Ranks'!CP123</f>
        <v>7</v>
      </c>
      <c r="BH123" t="str">
        <f t="shared" si="4"/>
        <v>10:44</v>
      </c>
      <c r="BI123" t="str">
        <f t="shared" si="5"/>
        <v>Forward</v>
      </c>
      <c r="BJ123" t="str">
        <f t="shared" si="6"/>
        <v>Average</v>
      </c>
      <c r="BL123" s="187">
        <f t="shared" ca="1" si="7"/>
        <v>45329</v>
      </c>
    </row>
    <row r="124" spans="1:64" x14ac:dyDescent="0.3">
      <c r="A124" t="str">
        <f>'Forward Ranks'!A124</f>
        <v>Erik Haula</v>
      </c>
      <c r="B124">
        <f>'Forward Ranks'!D124</f>
        <v>0</v>
      </c>
      <c r="C124" s="1">
        <f>'Forward Ranks'!I124</f>
        <v>0.5628019323671497</v>
      </c>
      <c r="D124" s="1">
        <f>'Forward Ranks'!J124</f>
        <v>0.64492753623188404</v>
      </c>
      <c r="E124" s="1">
        <f>'Forward Ranks'!K124</f>
        <v>0.76328502415458932</v>
      </c>
      <c r="F124" s="1">
        <f>'Forward Ranks'!L124</f>
        <v>0.84541062801932365</v>
      </c>
      <c r="G124">
        <f>'Forward Ranks'!N124</f>
        <v>0</v>
      </c>
      <c r="H124" s="1">
        <f>'Forward Ranks'!S124</f>
        <v>0.67149758454106279</v>
      </c>
      <c r="I124" s="1">
        <f>'Forward Ranks'!T124</f>
        <v>0.72463768115942029</v>
      </c>
      <c r="J124" s="1">
        <f>'Forward Ranks'!U124</f>
        <v>0.9251207729468599</v>
      </c>
      <c r="K124" s="1">
        <f>'Forward Ranks'!V124</f>
        <v>0.72222222222222221</v>
      </c>
      <c r="L124">
        <f>'Forward Ranks'!X124</f>
        <v>0</v>
      </c>
      <c r="M124" s="1">
        <f>'Forward Ranks'!AC124</f>
        <v>0.85748792270531404</v>
      </c>
      <c r="N124" s="1">
        <f>'Forward Ranks'!AD124</f>
        <v>0.8188405797101449</v>
      </c>
      <c r="O124" s="1">
        <f>'Forward Ranks'!AE124</f>
        <v>0.19565217391304349</v>
      </c>
      <c r="P124" s="1">
        <f>'Forward Ranks'!AF124</f>
        <v>0.83333333333333337</v>
      </c>
      <c r="Q124">
        <f>'Forward Ranks'!AH124</f>
        <v>0</v>
      </c>
      <c r="R124" s="1">
        <f>'Forward Ranks'!AM124</f>
        <v>0.43236714975845408</v>
      </c>
      <c r="S124" s="1">
        <f>'Forward Ranks'!AN124</f>
        <v>0.5628019323671497</v>
      </c>
      <c r="T124" s="1">
        <f>'Forward Ranks'!AO124</f>
        <v>0.64975845410628019</v>
      </c>
      <c r="U124" s="1">
        <f>'Forward Ranks'!AP124</f>
        <v>0.66183574879227058</v>
      </c>
      <c r="V124">
        <f>'Forward Ranks'!AR124</f>
        <v>0</v>
      </c>
      <c r="W124" s="1">
        <f>'Forward Ranks'!AW124</f>
        <v>0.74154589371980673</v>
      </c>
      <c r="X124" s="1">
        <f>'Forward Ranks'!AX124</f>
        <v>0.83333333333333337</v>
      </c>
      <c r="Y124" s="1">
        <f>'Forward Ranks'!AY124</f>
        <v>0.27536231884057971</v>
      </c>
      <c r="Z124" s="1">
        <f>'Forward Ranks'!AZ124</f>
        <v>0.7874396135265701</v>
      </c>
      <c r="AA124">
        <f>'Forward Ranks'!BB124</f>
        <v>0</v>
      </c>
      <c r="AB124" s="1">
        <f>'Forward Ranks'!BG124</f>
        <v>0.52415458937198067</v>
      </c>
      <c r="AC124" s="1">
        <f>'Forward Ranks'!BH124</f>
        <v>0.28985507246376813</v>
      </c>
      <c r="AD124" s="1">
        <f>'Forward Ranks'!BI124</f>
        <v>0.72705314009661837</v>
      </c>
      <c r="AE124" s="1">
        <f>'Forward Ranks'!BJ124</f>
        <v>0.26570048309178745</v>
      </c>
      <c r="AF124">
        <f>'Forward Ranks'!BL124</f>
        <v>0</v>
      </c>
      <c r="AG124" s="1">
        <f>'Forward Ranks'!BQ124</f>
        <v>0.76086956521739135</v>
      </c>
      <c r="AH124" s="1">
        <f>'Forward Ranks'!BR124</f>
        <v>0.80193236714975846</v>
      </c>
      <c r="AI124" s="1">
        <f>'Forward Ranks'!BS124</f>
        <v>0.47342995169082125</v>
      </c>
      <c r="AJ124" s="1">
        <f>'Forward Ranks'!BT124</f>
        <v>0.90096618357487923</v>
      </c>
      <c r="AL124" s="2">
        <f>'Forward Ranks'!BX124</f>
        <v>0.88164251207729472</v>
      </c>
      <c r="AN124" t="str">
        <f>'Forward Ranks'!B124</f>
        <v>N.J</v>
      </c>
      <c r="AO124">
        <f>'F on ice'!E124</f>
        <v>41</v>
      </c>
      <c r="AP124" s="2">
        <f>'Impact Score Math'!E124</f>
        <v>0.86573146292585168</v>
      </c>
      <c r="AQ124">
        <f>'Impact Score Math'!G124</f>
        <v>68</v>
      </c>
      <c r="AT124" s="1">
        <f>'Forward Ranks'!CJ124</f>
        <v>0.14009661835748793</v>
      </c>
      <c r="AU124" s="1">
        <f>'Forward Ranks'!CK124</f>
        <v>0.4468599033816425</v>
      </c>
      <c r="AW124">
        <f>'Forward Ranks'!BC124</f>
        <v>12.437398373983999</v>
      </c>
      <c r="AY124">
        <v>124</v>
      </c>
      <c r="BA124" s="1">
        <f>'Impact Score Math'!S124</f>
        <v>0.79759519038076154</v>
      </c>
      <c r="BB124" s="1">
        <f>'Impact Score Math'!T124</f>
        <v>0.905811623246493</v>
      </c>
      <c r="BD124">
        <f>'Forward Ranks'!CN124</f>
        <v>7</v>
      </c>
      <c r="BE124">
        <f>'Forward Ranks'!CO124</f>
        <v>10</v>
      </c>
      <c r="BF124">
        <f>'Forward Ranks'!CP124</f>
        <v>17</v>
      </c>
      <c r="BH124" t="str">
        <f t="shared" si="4"/>
        <v>12:26</v>
      </c>
      <c r="BI124" t="str">
        <f t="shared" si="5"/>
        <v>Forward</v>
      </c>
      <c r="BJ124" t="str">
        <f t="shared" si="6"/>
        <v>Great</v>
      </c>
      <c r="BL124" s="187">
        <f t="shared" ca="1" si="7"/>
        <v>45329</v>
      </c>
    </row>
    <row r="125" spans="1:64" x14ac:dyDescent="0.3">
      <c r="A125" t="str">
        <f>'Forward Ranks'!A125</f>
        <v>Evan Rodrigues</v>
      </c>
      <c r="B125">
        <f>'Forward Ranks'!D125</f>
        <v>0</v>
      </c>
      <c r="C125" s="1">
        <f>'Forward Ranks'!I125</f>
        <v>0.90579710144927539</v>
      </c>
      <c r="D125" s="1">
        <f>'Forward Ranks'!J125</f>
        <v>0.84541062801932365</v>
      </c>
      <c r="E125" s="1">
        <f>'Forward Ranks'!K125</f>
        <v>0.8188405797101449</v>
      </c>
      <c r="F125" s="1">
        <f>'Forward Ranks'!L125</f>
        <v>0.90096618357487923</v>
      </c>
      <c r="G125">
        <f>'Forward Ranks'!N125</f>
        <v>0</v>
      </c>
      <c r="H125" s="1">
        <f>'Forward Ranks'!S125</f>
        <v>0.3140096618357488</v>
      </c>
      <c r="I125" s="1">
        <f>'Forward Ranks'!T125</f>
        <v>0.79710144927536231</v>
      </c>
      <c r="J125" s="1">
        <f>'Forward Ranks'!U125</f>
        <v>0.66666666666666663</v>
      </c>
      <c r="K125" s="1">
        <f>'Forward Ranks'!V125</f>
        <v>0.59903381642512077</v>
      </c>
      <c r="L125">
        <f>'Forward Ranks'!X125</f>
        <v>0</v>
      </c>
      <c r="M125" s="1">
        <f>'Forward Ranks'!AC125</f>
        <v>0.95652173913043481</v>
      </c>
      <c r="N125" s="1">
        <f>'Forward Ranks'!AD125</f>
        <v>0.88164251207729472</v>
      </c>
      <c r="O125" s="1">
        <f>'Forward Ranks'!AE125</f>
        <v>0.90338164251207731</v>
      </c>
      <c r="P125" s="1">
        <f>'Forward Ranks'!AF125</f>
        <v>0.91304347826086951</v>
      </c>
      <c r="Q125">
        <f>'Forward Ranks'!AH125</f>
        <v>0</v>
      </c>
      <c r="R125" s="1">
        <f>'Forward Ranks'!AM125</f>
        <v>0.74154589371980673</v>
      </c>
      <c r="S125" s="1">
        <f>'Forward Ranks'!AN125</f>
        <v>0.65942028985507251</v>
      </c>
      <c r="T125" s="1">
        <f>'Forward Ranks'!AO125</f>
        <v>0.88888888888888884</v>
      </c>
      <c r="U125" s="1">
        <f>'Forward Ranks'!AP125</f>
        <v>0.79227053140096615</v>
      </c>
      <c r="V125">
        <f>'Forward Ranks'!AR125</f>
        <v>0</v>
      </c>
      <c r="W125" s="1">
        <f>'Forward Ranks'!AW125</f>
        <v>0.90821256038647347</v>
      </c>
      <c r="X125" s="1">
        <f>'Forward Ranks'!AX125</f>
        <v>0.73913043478260865</v>
      </c>
      <c r="Y125" s="1">
        <f>'Forward Ranks'!AY125</f>
        <v>0.71980676328502413</v>
      </c>
      <c r="Z125" s="1">
        <f>'Forward Ranks'!AZ125</f>
        <v>0.7439613526570048</v>
      </c>
      <c r="AA125">
        <f>'Forward Ranks'!BB125</f>
        <v>0</v>
      </c>
      <c r="AB125" s="1">
        <f>'Forward Ranks'!BG125</f>
        <v>0.62560386473429952</v>
      </c>
      <c r="AC125" s="1">
        <f>'Forward Ranks'!BH125</f>
        <v>0.59661835748792269</v>
      </c>
      <c r="AD125" s="1">
        <f>'Forward Ranks'!BI125</f>
        <v>0.61835748792270528</v>
      </c>
      <c r="AE125" s="1">
        <f>'Forward Ranks'!BJ125</f>
        <v>0.76328502415458932</v>
      </c>
      <c r="AF125">
        <f>'Forward Ranks'!BL125</f>
        <v>0</v>
      </c>
      <c r="AG125" s="1">
        <f>'Forward Ranks'!BQ125</f>
        <v>0.97101449275362317</v>
      </c>
      <c r="AH125" s="1">
        <f>'Forward Ranks'!BR125</f>
        <v>0.9371980676328503</v>
      </c>
      <c r="AI125" s="1">
        <f>'Forward Ranks'!BS125</f>
        <v>0.96376811594202894</v>
      </c>
      <c r="AJ125" s="1">
        <f>'Forward Ranks'!BT125</f>
        <v>0.96618357487922701</v>
      </c>
      <c r="AL125" s="2">
        <f>'Forward Ranks'!BX125</f>
        <v>0.95893719806763289</v>
      </c>
      <c r="AN125" t="str">
        <f>'Forward Ranks'!B125</f>
        <v>FLA</v>
      </c>
      <c r="AO125">
        <f>'F on ice'!E125</f>
        <v>47</v>
      </c>
      <c r="AP125" s="2">
        <f>'Impact Score Math'!E125</f>
        <v>0.93386773547094193</v>
      </c>
      <c r="AQ125">
        <f>'Impact Score Math'!G125</f>
        <v>34</v>
      </c>
      <c r="AT125" s="1">
        <f>'Forward Ranks'!CJ125</f>
        <v>0.52415458937198067</v>
      </c>
      <c r="AU125" s="1">
        <f>'Forward Ranks'!CK125</f>
        <v>0.70531400966183577</v>
      </c>
      <c r="AW125">
        <f>'Forward Ranks'!BC125</f>
        <v>12.835815602837</v>
      </c>
      <c r="AY125">
        <v>125</v>
      </c>
      <c r="BA125" s="1">
        <f>'Impact Score Math'!S125</f>
        <v>0.91382765531062127</v>
      </c>
      <c r="BB125" s="1">
        <f>'Impact Score Math'!T125</f>
        <v>0.94789579158316628</v>
      </c>
      <c r="BD125">
        <f>'Forward Ranks'!CN125</f>
        <v>5</v>
      </c>
      <c r="BE125">
        <f>'Forward Ranks'!CO125</f>
        <v>13</v>
      </c>
      <c r="BF125">
        <f>'Forward Ranks'!CP125</f>
        <v>18</v>
      </c>
      <c r="BH125" t="str">
        <f t="shared" si="4"/>
        <v>12:50</v>
      </c>
      <c r="BI125" t="str">
        <f t="shared" si="5"/>
        <v>Forward</v>
      </c>
      <c r="BJ125" t="str">
        <f t="shared" si="6"/>
        <v>Elite</v>
      </c>
      <c r="BL125" s="187">
        <f t="shared" ca="1" si="7"/>
        <v>45329</v>
      </c>
    </row>
    <row r="126" spans="1:64" x14ac:dyDescent="0.3">
      <c r="A126" t="str">
        <f>'Forward Ranks'!A126</f>
        <v>Evander Kane</v>
      </c>
      <c r="B126">
        <f>'Forward Ranks'!D126</f>
        <v>0</v>
      </c>
      <c r="C126" s="1">
        <f>'Forward Ranks'!I126</f>
        <v>0.7342995169082126</v>
      </c>
      <c r="D126" s="1">
        <f>'Forward Ranks'!J126</f>
        <v>0.90096618357487923</v>
      </c>
      <c r="E126" s="1">
        <f>'Forward Ranks'!K126</f>
        <v>0.38164251207729466</v>
      </c>
      <c r="F126" s="1">
        <f>'Forward Ranks'!L126</f>
        <v>0.88888888888888884</v>
      </c>
      <c r="G126">
        <f>'Forward Ranks'!N126</f>
        <v>0</v>
      </c>
      <c r="H126" s="1">
        <f>'Forward Ranks'!S126</f>
        <v>0.62318840579710144</v>
      </c>
      <c r="I126" s="1">
        <f>'Forward Ranks'!T126</f>
        <v>0.58212560386473433</v>
      </c>
      <c r="J126" s="1">
        <f>'Forward Ranks'!U126</f>
        <v>0.64492753623188404</v>
      </c>
      <c r="K126" s="1">
        <f>'Forward Ranks'!V126</f>
        <v>0.62077294685990336</v>
      </c>
      <c r="L126">
        <f>'Forward Ranks'!X126</f>
        <v>0</v>
      </c>
      <c r="M126" s="1">
        <f>'Forward Ranks'!AC126</f>
        <v>0.53140096618357491</v>
      </c>
      <c r="N126" s="1">
        <f>'Forward Ranks'!AD126</f>
        <v>0.37439613526570048</v>
      </c>
      <c r="O126" s="1">
        <f>'Forward Ranks'!AE126</f>
        <v>0.28985507246376813</v>
      </c>
      <c r="P126" s="1">
        <f>'Forward Ranks'!AF126</f>
        <v>0.2391304347826087</v>
      </c>
      <c r="Q126">
        <f>'Forward Ranks'!AH126</f>
        <v>0</v>
      </c>
      <c r="R126" s="1">
        <f>'Forward Ranks'!AM126</f>
        <v>0.3188405797101449</v>
      </c>
      <c r="S126" s="1">
        <f>'Forward Ranks'!AN126</f>
        <v>0.30193236714975846</v>
      </c>
      <c r="T126" s="1">
        <f>'Forward Ranks'!AO126</f>
        <v>0.15217391304347827</v>
      </c>
      <c r="U126" s="1">
        <f>'Forward Ranks'!AP126</f>
        <v>0.26570048309178745</v>
      </c>
      <c r="V126">
        <f>'Forward Ranks'!AR126</f>
        <v>0</v>
      </c>
      <c r="W126" s="1">
        <f>'Forward Ranks'!AW126</f>
        <v>7.0048309178743967E-2</v>
      </c>
      <c r="X126" s="1">
        <f>'Forward Ranks'!AX126</f>
        <v>7.2463768115942032E-2</v>
      </c>
      <c r="Y126" s="1">
        <f>'Forward Ranks'!AY126</f>
        <v>0.16666666666666666</v>
      </c>
      <c r="Z126" s="1">
        <f>'Forward Ranks'!AZ126</f>
        <v>4.8309178743961352E-2</v>
      </c>
      <c r="AA126">
        <f>'Forward Ranks'!BB126</f>
        <v>0</v>
      </c>
      <c r="AB126" s="1">
        <f>'Forward Ranks'!BG126</f>
        <v>0.93236714975845414</v>
      </c>
      <c r="AC126" s="1">
        <f>'Forward Ranks'!BH126</f>
        <v>0.69565217391304346</v>
      </c>
      <c r="AD126" s="1">
        <f>'Forward Ranks'!BI126</f>
        <v>0.2318840579710145</v>
      </c>
      <c r="AE126" s="1">
        <f>'Forward Ranks'!BJ126</f>
        <v>0.25362318840579712</v>
      </c>
      <c r="AF126">
        <f>'Forward Ranks'!BL126</f>
        <v>0</v>
      </c>
      <c r="AG126" s="1">
        <f>'Forward Ranks'!BQ126</f>
        <v>0.65458937198067635</v>
      </c>
      <c r="AH126" s="1">
        <f>'Forward Ranks'!BR126</f>
        <v>0.74637681159420288</v>
      </c>
      <c r="AI126" s="1">
        <f>'Forward Ranks'!BS126</f>
        <v>0.27536231884057971</v>
      </c>
      <c r="AJ126" s="1">
        <f>'Forward Ranks'!BT126</f>
        <v>0.63526570048309183</v>
      </c>
      <c r="AL126" s="2">
        <f>'Forward Ranks'!BX126</f>
        <v>0.4468599033816425</v>
      </c>
      <c r="AN126" t="str">
        <f>'Forward Ranks'!B126</f>
        <v>EDM</v>
      </c>
      <c r="AO126">
        <f>'F on ice'!E126</f>
        <v>43</v>
      </c>
      <c r="AP126" s="2">
        <f>'Impact Score Math'!E126</f>
        <v>0.66533066132264529</v>
      </c>
      <c r="AQ126">
        <f>'Impact Score Math'!G126</f>
        <v>168</v>
      </c>
      <c r="AT126" s="1">
        <f>'Forward Ranks'!CJ126</f>
        <v>0.13526570048309178</v>
      </c>
      <c r="AU126" s="1">
        <f>'Forward Ranks'!CK126</f>
        <v>0.29468599033816423</v>
      </c>
      <c r="AW126">
        <f>'Forward Ranks'!BC126</f>
        <v>14.619767441860001</v>
      </c>
      <c r="AY126">
        <v>126</v>
      </c>
      <c r="BA126" s="1">
        <f>'Impact Score Math'!S126</f>
        <v>0.68937875751503008</v>
      </c>
      <c r="BB126" s="1">
        <f>'Impact Score Math'!T126</f>
        <v>0.39078156312625251</v>
      </c>
      <c r="BD126">
        <f>'Forward Ranks'!CN126</f>
        <v>8</v>
      </c>
      <c r="BE126">
        <f>'Forward Ranks'!CO126</f>
        <v>11</v>
      </c>
      <c r="BF126">
        <f>'Forward Ranks'!CP126</f>
        <v>19</v>
      </c>
      <c r="BH126" t="str">
        <f t="shared" si="4"/>
        <v>14:37</v>
      </c>
      <c r="BI126" t="str">
        <f t="shared" si="5"/>
        <v>Forward</v>
      </c>
      <c r="BJ126" t="str">
        <f t="shared" si="6"/>
        <v>Good</v>
      </c>
      <c r="BL126" s="187">
        <f t="shared" ca="1" si="7"/>
        <v>45329</v>
      </c>
    </row>
    <row r="127" spans="1:64" x14ac:dyDescent="0.3">
      <c r="A127" t="str">
        <f>'Forward Ranks'!A127</f>
        <v>Evgeni Malkin</v>
      </c>
      <c r="B127">
        <f>'Forward Ranks'!D127</f>
        <v>0</v>
      </c>
      <c r="C127" s="1">
        <f>'Forward Ranks'!I127</f>
        <v>0.6376811594202898</v>
      </c>
      <c r="D127" s="1">
        <f>'Forward Ranks'!J127</f>
        <v>0.7439613526570048</v>
      </c>
      <c r="E127" s="1">
        <f>'Forward Ranks'!K127</f>
        <v>0.59420289855072461</v>
      </c>
      <c r="F127" s="1">
        <f>'Forward Ranks'!L127</f>
        <v>0.6908212560386473</v>
      </c>
      <c r="G127">
        <f>'Forward Ranks'!N127</f>
        <v>0</v>
      </c>
      <c r="H127" s="1">
        <f>'Forward Ranks'!S127</f>
        <v>0.85024154589371981</v>
      </c>
      <c r="I127" s="1">
        <f>'Forward Ranks'!T127</f>
        <v>0.62077294685990336</v>
      </c>
      <c r="J127" s="1">
        <f>'Forward Ranks'!U127</f>
        <v>0.65217391304347827</v>
      </c>
      <c r="K127" s="1">
        <f>'Forward Ranks'!V127</f>
        <v>0.78985507246376807</v>
      </c>
      <c r="L127">
        <f>'Forward Ranks'!X127</f>
        <v>0</v>
      </c>
      <c r="M127" s="1">
        <f>'Forward Ranks'!AC127</f>
        <v>0.45893719806763283</v>
      </c>
      <c r="N127" s="1">
        <f>'Forward Ranks'!AD127</f>
        <v>0.67149758454106279</v>
      </c>
      <c r="O127" s="1">
        <f>'Forward Ranks'!AE127</f>
        <v>0.43961352657004832</v>
      </c>
      <c r="P127" s="1">
        <f>'Forward Ranks'!AF127</f>
        <v>0.69323671497584538</v>
      </c>
      <c r="Q127">
        <f>'Forward Ranks'!AH127</f>
        <v>0</v>
      </c>
      <c r="R127" s="1">
        <f>'Forward Ranks'!AM127</f>
        <v>0.22705314009661837</v>
      </c>
      <c r="S127" s="1">
        <f>'Forward Ranks'!AN127</f>
        <v>0.35507246376811596</v>
      </c>
      <c r="T127" s="1">
        <f>'Forward Ranks'!AO127</f>
        <v>0.47342995169082125</v>
      </c>
      <c r="U127" s="1">
        <f>'Forward Ranks'!AP127</f>
        <v>0.27777777777777779</v>
      </c>
      <c r="V127">
        <f>'Forward Ranks'!AR127</f>
        <v>0</v>
      </c>
      <c r="W127" s="1">
        <f>'Forward Ranks'!AW127</f>
        <v>0.62077294685990336</v>
      </c>
      <c r="X127" s="1">
        <f>'Forward Ranks'!AX127</f>
        <v>0.77294685990338163</v>
      </c>
      <c r="Y127" s="1">
        <f>'Forward Ranks'!AY127</f>
        <v>0.34782608695652173</v>
      </c>
      <c r="Z127" s="1">
        <f>'Forward Ranks'!AZ127</f>
        <v>0.83333333333333337</v>
      </c>
      <c r="AA127">
        <f>'Forward Ranks'!BB127</f>
        <v>0</v>
      </c>
      <c r="AB127" s="1">
        <f>'Forward Ranks'!BG127</f>
        <v>0.84299516908212557</v>
      </c>
      <c r="AC127" s="1">
        <f>'Forward Ranks'!BH127</f>
        <v>0.96618357487922701</v>
      </c>
      <c r="AD127" s="1">
        <f>'Forward Ranks'!BI127</f>
        <v>0.49758454106280192</v>
      </c>
      <c r="AE127" s="1">
        <f>'Forward Ranks'!BJ127</f>
        <v>0.44927536231884058</v>
      </c>
      <c r="AF127">
        <f>'Forward Ranks'!BL127</f>
        <v>0</v>
      </c>
      <c r="AG127" s="1">
        <f>'Forward Ranks'!BQ127</f>
        <v>0.54106280193236711</v>
      </c>
      <c r="AH127" s="1">
        <f>'Forward Ranks'!BR127</f>
        <v>0.76328502415458932</v>
      </c>
      <c r="AI127" s="1">
        <f>'Forward Ranks'!BS127</f>
        <v>0.53623188405797106</v>
      </c>
      <c r="AJ127" s="1">
        <f>'Forward Ranks'!BT127</f>
        <v>0.75362318840579712</v>
      </c>
      <c r="AL127" s="2">
        <f>'Forward Ranks'!BX127</f>
        <v>0.67874396135265702</v>
      </c>
      <c r="AN127" t="str">
        <f>'Forward Ranks'!B127</f>
        <v>PIT</v>
      </c>
      <c r="AO127">
        <f>'F on ice'!E127</f>
        <v>44</v>
      </c>
      <c r="AP127" s="2">
        <f>'Impact Score Math'!E127</f>
        <v>0.80360721442885774</v>
      </c>
      <c r="AQ127">
        <f>'Impact Score Math'!G127</f>
        <v>99</v>
      </c>
      <c r="AT127" s="1">
        <f>'Forward Ranks'!CJ127</f>
        <v>0.18840579710144928</v>
      </c>
      <c r="AU127" s="1">
        <f>'Forward Ranks'!CK127</f>
        <v>0.8719806763285024</v>
      </c>
      <c r="AW127">
        <f>'Forward Ranks'!BC127</f>
        <v>13.873863636364</v>
      </c>
      <c r="AY127">
        <v>127</v>
      </c>
      <c r="BA127" s="1">
        <f>'Impact Score Math'!S127</f>
        <v>0.65130260521042083</v>
      </c>
      <c r="BB127" s="1">
        <f>'Impact Score Math'!T127</f>
        <v>0.76753507014028055</v>
      </c>
      <c r="BD127">
        <f>'Forward Ranks'!CN127</f>
        <v>11</v>
      </c>
      <c r="BE127">
        <f>'Forward Ranks'!CO127</f>
        <v>11</v>
      </c>
      <c r="BF127">
        <f>'Forward Ranks'!CP127</f>
        <v>22</v>
      </c>
      <c r="BH127" t="str">
        <f t="shared" si="4"/>
        <v>13:52</v>
      </c>
      <c r="BI127" t="str">
        <f t="shared" si="5"/>
        <v>Forward</v>
      </c>
      <c r="BJ127" t="str">
        <f t="shared" si="6"/>
        <v>Great</v>
      </c>
      <c r="BL127" s="187">
        <f t="shared" ca="1" si="7"/>
        <v>45329</v>
      </c>
    </row>
    <row r="128" spans="1:64" x14ac:dyDescent="0.3">
      <c r="A128" t="str">
        <f>'Forward Ranks'!A128</f>
        <v>Evgenii Dadonov</v>
      </c>
      <c r="B128">
        <f>'Forward Ranks'!D128</f>
        <v>0</v>
      </c>
      <c r="C128" s="1">
        <f>'Forward Ranks'!I128</f>
        <v>0.40579710144927539</v>
      </c>
      <c r="D128" s="1">
        <f>'Forward Ranks'!J128</f>
        <v>0.47342995169082125</v>
      </c>
      <c r="E128" s="1">
        <f>'Forward Ranks'!K128</f>
        <v>0.50724637681159424</v>
      </c>
      <c r="F128" s="1">
        <f>'Forward Ranks'!L128</f>
        <v>0.27294685990338163</v>
      </c>
      <c r="G128">
        <f>'Forward Ranks'!N128</f>
        <v>0</v>
      </c>
      <c r="H128" s="1">
        <f>'Forward Ranks'!S128</f>
        <v>0.78260869565217395</v>
      </c>
      <c r="I128" s="1">
        <f>'Forward Ranks'!T128</f>
        <v>0.34782608695652173</v>
      </c>
      <c r="J128" s="1">
        <f>'Forward Ranks'!U128</f>
        <v>5.5555555555555552E-2</v>
      </c>
      <c r="K128" s="1">
        <f>'Forward Ranks'!V128</f>
        <v>0.56763285024154586</v>
      </c>
      <c r="L128">
        <f>'Forward Ranks'!X128</f>
        <v>0</v>
      </c>
      <c r="M128" s="1">
        <f>'Forward Ranks'!AC128</f>
        <v>0.66425120772946855</v>
      </c>
      <c r="N128" s="1">
        <f>'Forward Ranks'!AD128</f>
        <v>0.91787439613526567</v>
      </c>
      <c r="O128" s="1">
        <f>'Forward Ranks'!AE128</f>
        <v>0.16425120772946861</v>
      </c>
      <c r="P128" s="1">
        <f>'Forward Ranks'!AF128</f>
        <v>0.78502415458937203</v>
      </c>
      <c r="Q128">
        <f>'Forward Ranks'!AH128</f>
        <v>0</v>
      </c>
      <c r="R128" s="1">
        <f>'Forward Ranks'!AM128</f>
        <v>0.19565217391304349</v>
      </c>
      <c r="S128" s="1">
        <f>'Forward Ranks'!AN128</f>
        <v>0.31642512077294688</v>
      </c>
      <c r="T128" s="1">
        <f>'Forward Ranks'!AO128</f>
        <v>0.27053140096618356</v>
      </c>
      <c r="U128" s="1">
        <f>'Forward Ranks'!AP128</f>
        <v>0.18115942028985507</v>
      </c>
      <c r="V128">
        <f>'Forward Ranks'!AR128</f>
        <v>0</v>
      </c>
      <c r="W128" s="1">
        <f>'Forward Ranks'!AW128</f>
        <v>0.48309178743961351</v>
      </c>
      <c r="X128" s="1">
        <f>'Forward Ranks'!AX128</f>
        <v>0.65700483091787443</v>
      </c>
      <c r="Y128" s="1">
        <f>'Forward Ranks'!AY128</f>
        <v>0.15217391304347827</v>
      </c>
      <c r="Z128" s="1">
        <f>'Forward Ranks'!AZ128</f>
        <v>0.39130434782608697</v>
      </c>
      <c r="AA128">
        <f>'Forward Ranks'!BB128</f>
        <v>0</v>
      </c>
      <c r="AB128" s="1">
        <f>'Forward Ranks'!BG128</f>
        <v>0.45893719806763283</v>
      </c>
      <c r="AC128" s="1">
        <f>'Forward Ranks'!BH128</f>
        <v>0.4468599033816425</v>
      </c>
      <c r="AD128" s="1">
        <f>'Forward Ranks'!BI128</f>
        <v>0.61111111111111116</v>
      </c>
      <c r="AE128" s="1">
        <f>'Forward Ranks'!BJ128</f>
        <v>0.30434782608695654</v>
      </c>
      <c r="AF128">
        <f>'Forward Ranks'!BL128</f>
        <v>0</v>
      </c>
      <c r="AG128" s="1">
        <f>'Forward Ranks'!BQ128</f>
        <v>0.50724637681159424</v>
      </c>
      <c r="AH128" s="1">
        <f>'Forward Ranks'!BR128</f>
        <v>0.81159420289855078</v>
      </c>
      <c r="AI128" s="1">
        <f>'Forward Ranks'!BS128</f>
        <v>0.3140096618357488</v>
      </c>
      <c r="AJ128" s="1">
        <f>'Forward Ranks'!BT128</f>
        <v>0.49275362318840582</v>
      </c>
      <c r="AL128" s="2">
        <f>'Forward Ranks'!BX128</f>
        <v>0.43478260869565216</v>
      </c>
      <c r="AN128" t="str">
        <f>'Forward Ranks'!B128</f>
        <v>DAL</v>
      </c>
      <c r="AO128">
        <f>'F on ice'!E128</f>
        <v>46</v>
      </c>
      <c r="AP128" s="2">
        <f>'Impact Score Math'!E128</f>
        <v>0.55110220440881763</v>
      </c>
      <c r="AQ128">
        <f>'Impact Score Math'!G128</f>
        <v>225</v>
      </c>
      <c r="AT128" s="1">
        <f>'Forward Ranks'!CJ128</f>
        <v>0.85507246376811596</v>
      </c>
      <c r="AU128" s="1">
        <f>'Forward Ranks'!CK128</f>
        <v>8.6956521739130432E-2</v>
      </c>
      <c r="AW128">
        <f>'Forward Ranks'!BC128</f>
        <v>12.131884057971</v>
      </c>
      <c r="AY128">
        <v>128</v>
      </c>
      <c r="BA128" s="1">
        <f>'Impact Score Math'!S128</f>
        <v>0.42284569138276551</v>
      </c>
      <c r="BB128" s="1">
        <f>'Impact Score Math'!T128</f>
        <v>0.70340681362725455</v>
      </c>
      <c r="BD128">
        <f>'Forward Ranks'!CN128</f>
        <v>9</v>
      </c>
      <c r="BE128">
        <f>'Forward Ranks'!CO128</f>
        <v>7</v>
      </c>
      <c r="BF128">
        <f>'Forward Ranks'!CP128</f>
        <v>16</v>
      </c>
      <c r="BH128" t="str">
        <f t="shared" si="4"/>
        <v>12:08</v>
      </c>
      <c r="BI128" t="str">
        <f t="shared" si="5"/>
        <v>Forward</v>
      </c>
      <c r="BJ128" t="str">
        <f t="shared" si="6"/>
        <v>Average</v>
      </c>
      <c r="BL128" s="187">
        <f t="shared" ca="1" si="7"/>
        <v>45329</v>
      </c>
    </row>
    <row r="129" spans="1:64" x14ac:dyDescent="0.3">
      <c r="A129" t="str">
        <f>'Forward Ranks'!A129</f>
        <v>Evgeny Kuznetsov</v>
      </c>
      <c r="B129">
        <f>'Forward Ranks'!D129</f>
        <v>0</v>
      </c>
      <c r="C129" s="1">
        <f>'Forward Ranks'!I129</f>
        <v>7.9710144927536225E-2</v>
      </c>
      <c r="D129" s="1">
        <f>'Forward Ranks'!J129</f>
        <v>4.5893719806763288E-2</v>
      </c>
      <c r="E129" s="1">
        <f>'Forward Ranks'!K129</f>
        <v>7.2463768115942032E-2</v>
      </c>
      <c r="F129" s="1">
        <f>'Forward Ranks'!L129</f>
        <v>0.10628019323671498</v>
      </c>
      <c r="G129">
        <f>'Forward Ranks'!N129</f>
        <v>0</v>
      </c>
      <c r="H129" s="1">
        <f>'Forward Ranks'!S129</f>
        <v>0.23671497584541062</v>
      </c>
      <c r="I129" s="1">
        <f>'Forward Ranks'!T129</f>
        <v>0.19565217391304349</v>
      </c>
      <c r="J129" s="1">
        <f>'Forward Ranks'!U129</f>
        <v>0.36956521739130432</v>
      </c>
      <c r="K129" s="1">
        <f>'Forward Ranks'!V129</f>
        <v>0.13285024154589373</v>
      </c>
      <c r="L129">
        <f>'Forward Ranks'!X129</f>
        <v>0</v>
      </c>
      <c r="M129" s="1">
        <f>'Forward Ranks'!AC129</f>
        <v>0.11594202898550725</v>
      </c>
      <c r="N129" s="1">
        <f>'Forward Ranks'!AD129</f>
        <v>0.46859903381642515</v>
      </c>
      <c r="O129" s="1">
        <f>'Forward Ranks'!AE129</f>
        <v>0.25362318840579712</v>
      </c>
      <c r="P129" s="1">
        <f>'Forward Ranks'!AF129</f>
        <v>9.420289855072464E-2</v>
      </c>
      <c r="Q129">
        <f>'Forward Ranks'!AH129</f>
        <v>0</v>
      </c>
      <c r="R129" s="1">
        <f>'Forward Ranks'!AM129</f>
        <v>0.23429951690821257</v>
      </c>
      <c r="S129" s="1">
        <f>'Forward Ranks'!AN129</f>
        <v>7.7294685990338161E-2</v>
      </c>
      <c r="T129" s="1">
        <f>'Forward Ranks'!AO129</f>
        <v>0.22705314009661837</v>
      </c>
      <c r="U129" s="1">
        <f>'Forward Ranks'!AP129</f>
        <v>0.15458937198067632</v>
      </c>
      <c r="V129">
        <f>'Forward Ranks'!AR129</f>
        <v>0</v>
      </c>
      <c r="W129" s="1">
        <f>'Forward Ranks'!AW129</f>
        <v>0.17391304347826086</v>
      </c>
      <c r="X129" s="1">
        <f>'Forward Ranks'!AX129</f>
        <v>0.68599033816425126</v>
      </c>
      <c r="Y129" s="1">
        <f>'Forward Ranks'!AY129</f>
        <v>0.21980676328502416</v>
      </c>
      <c r="Z129" s="1">
        <f>'Forward Ranks'!AZ129</f>
        <v>0.15458937198067632</v>
      </c>
      <c r="AA129">
        <f>'Forward Ranks'!BB129</f>
        <v>0</v>
      </c>
      <c r="AB129" s="1">
        <f>'Forward Ranks'!BG129</f>
        <v>0.6908212560386473</v>
      </c>
      <c r="AC129" s="1">
        <f>'Forward Ranks'!BH129</f>
        <v>0.83574879227053145</v>
      </c>
      <c r="AD129" s="1">
        <f>'Forward Ranks'!BI129</f>
        <v>0.11594202898550725</v>
      </c>
      <c r="AE129" s="1">
        <f>'Forward Ranks'!BJ129</f>
        <v>0.16666666666666666</v>
      </c>
      <c r="AF129">
        <f>'Forward Ranks'!BL129</f>
        <v>0</v>
      </c>
      <c r="AG129" s="1">
        <f>'Forward Ranks'!BQ129</f>
        <v>7.9710144927536225E-2</v>
      </c>
      <c r="AH129" s="1">
        <f>'Forward Ranks'!BR129</f>
        <v>0.11835748792270531</v>
      </c>
      <c r="AI129" s="1">
        <f>'Forward Ranks'!BS129</f>
        <v>5.0724637681159424E-2</v>
      </c>
      <c r="AJ129" s="1">
        <f>'Forward Ranks'!BT129</f>
        <v>6.0386473429951688E-2</v>
      </c>
      <c r="AL129" s="2">
        <f>'Forward Ranks'!BX129</f>
        <v>2.8985507246376812E-2</v>
      </c>
      <c r="AN129" t="str">
        <f>'Forward Ranks'!B129</f>
        <v>WSH</v>
      </c>
      <c r="AO129">
        <f>'F on ice'!E129</f>
        <v>42</v>
      </c>
      <c r="AP129" s="2">
        <f>'Impact Score Math'!E129</f>
        <v>0.21242484969939879</v>
      </c>
      <c r="AQ129">
        <f>'Impact Score Math'!G129</f>
        <v>394</v>
      </c>
      <c r="AT129" s="1">
        <f>'Forward Ranks'!CJ129</f>
        <v>0.40096618357487923</v>
      </c>
      <c r="AU129" s="1">
        <f>'Forward Ranks'!CK129</f>
        <v>0.13285024154589373</v>
      </c>
      <c r="AW129">
        <f>'Forward Ranks'!BC129</f>
        <v>13.066666666667</v>
      </c>
      <c r="AY129">
        <v>129</v>
      </c>
      <c r="BA129" s="1">
        <f>'Impact Score Math'!S129</f>
        <v>0.24248496993987975</v>
      </c>
      <c r="BB129" s="1">
        <f>'Impact Score Math'!T129</f>
        <v>0.24048096192384769</v>
      </c>
      <c r="BD129">
        <f>'Forward Ranks'!CN129</f>
        <v>4</v>
      </c>
      <c r="BE129">
        <f>'Forward Ranks'!CO129</f>
        <v>5</v>
      </c>
      <c r="BF129">
        <f>'Forward Ranks'!CP129</f>
        <v>9</v>
      </c>
      <c r="BH129" t="str">
        <f t="shared" si="4"/>
        <v>13:04</v>
      </c>
      <c r="BI129" t="str">
        <f t="shared" si="5"/>
        <v>Forward</v>
      </c>
      <c r="BJ129" t="str">
        <f t="shared" si="6"/>
        <v>Replacement Level</v>
      </c>
      <c r="BL129" s="187">
        <f t="shared" ca="1" si="7"/>
        <v>45329</v>
      </c>
    </row>
    <row r="130" spans="1:64" x14ac:dyDescent="0.3">
      <c r="A130" t="str">
        <f>'Forward Ranks'!A130</f>
        <v>Fabian Zetterlund</v>
      </c>
      <c r="B130">
        <f>'Forward Ranks'!D130</f>
        <v>0</v>
      </c>
      <c r="C130" s="1">
        <f>'Forward Ranks'!I130</f>
        <v>0.27053140096618356</v>
      </c>
      <c r="D130" s="1">
        <f>'Forward Ranks'!J130</f>
        <v>0.32850241545893721</v>
      </c>
      <c r="E130" s="1">
        <f>'Forward Ranks'!K130</f>
        <v>0.21980676328502416</v>
      </c>
      <c r="F130" s="1">
        <f>'Forward Ranks'!L130</f>
        <v>0.44444444444444442</v>
      </c>
      <c r="G130">
        <f>'Forward Ranks'!N130</f>
        <v>0</v>
      </c>
      <c r="H130" s="1">
        <f>'Forward Ranks'!S130</f>
        <v>0.70772946859903385</v>
      </c>
      <c r="I130" s="1">
        <f>'Forward Ranks'!T130</f>
        <v>8.4541062801932368E-2</v>
      </c>
      <c r="J130" s="1">
        <f>'Forward Ranks'!U130</f>
        <v>0.26570048309178745</v>
      </c>
      <c r="K130" s="1">
        <f>'Forward Ranks'!V130</f>
        <v>0.2608695652173913</v>
      </c>
      <c r="L130">
        <f>'Forward Ranks'!X130</f>
        <v>0</v>
      </c>
      <c r="M130" s="1">
        <f>'Forward Ranks'!AC130</f>
        <v>8.4541062801932368E-2</v>
      </c>
      <c r="N130" s="1">
        <f>'Forward Ranks'!AD130</f>
        <v>1.6908212560386472E-2</v>
      </c>
      <c r="O130" s="1">
        <f>'Forward Ranks'!AE130</f>
        <v>0.14251207729468598</v>
      </c>
      <c r="P130" s="1">
        <f>'Forward Ranks'!AF130</f>
        <v>3.6231884057971016E-2</v>
      </c>
      <c r="Q130">
        <f>'Forward Ranks'!AH130</f>
        <v>0</v>
      </c>
      <c r="R130" s="1">
        <f>'Forward Ranks'!AM130</f>
        <v>0.66908212560386471</v>
      </c>
      <c r="S130" s="1">
        <f>'Forward Ranks'!AN130</f>
        <v>0.63285024154589375</v>
      </c>
      <c r="T130" s="1">
        <f>'Forward Ranks'!AO130</f>
        <v>0.64492753623188404</v>
      </c>
      <c r="U130" s="1">
        <f>'Forward Ranks'!AP130</f>
        <v>0.7342995169082126</v>
      </c>
      <c r="V130">
        <f>'Forward Ranks'!AR130</f>
        <v>0</v>
      </c>
      <c r="W130" s="1">
        <f>'Forward Ranks'!AW130</f>
        <v>0.50724637681159424</v>
      </c>
      <c r="X130" s="1">
        <f>'Forward Ranks'!AX130</f>
        <v>7.7294685990338161E-2</v>
      </c>
      <c r="Y130" s="1">
        <f>'Forward Ranks'!AY130</f>
        <v>0.48309178743961351</v>
      </c>
      <c r="Z130" s="1">
        <f>'Forward Ranks'!AZ130</f>
        <v>0.17874396135265699</v>
      </c>
      <c r="AA130">
        <f>'Forward Ranks'!BB130</f>
        <v>0</v>
      </c>
      <c r="AB130" s="1">
        <f>'Forward Ranks'!BG130</f>
        <v>0.9251207729468599</v>
      </c>
      <c r="AC130" s="1">
        <f>'Forward Ranks'!BH130</f>
        <v>0.11835748792270531</v>
      </c>
      <c r="AD130" s="1">
        <f>'Forward Ranks'!BI130</f>
        <v>0.3140096618357488</v>
      </c>
      <c r="AE130" s="1">
        <f>'Forward Ranks'!BJ130</f>
        <v>0.23671497584541062</v>
      </c>
      <c r="AF130">
        <f>'Forward Ranks'!BL130</f>
        <v>0</v>
      </c>
      <c r="AG130" s="1">
        <f>'Forward Ranks'!BQ130</f>
        <v>0.14975845410628019</v>
      </c>
      <c r="AH130" s="1">
        <f>'Forward Ranks'!BR130</f>
        <v>8.4541062801932368E-2</v>
      </c>
      <c r="AI130" s="1">
        <f>'Forward Ranks'!BS130</f>
        <v>0.12560386473429952</v>
      </c>
      <c r="AJ130" s="1">
        <f>'Forward Ranks'!BT130</f>
        <v>0.13768115942028986</v>
      </c>
      <c r="AL130" s="2">
        <f>'Forward Ranks'!BX130</f>
        <v>0.25120772946859904</v>
      </c>
      <c r="AN130" t="str">
        <f>'Forward Ranks'!B130</f>
        <v>S.J</v>
      </c>
      <c r="AO130">
        <f>'F on ice'!E130</f>
        <v>48</v>
      </c>
      <c r="AP130" s="2">
        <f>'Impact Score Math'!E130</f>
        <v>0.4909819639278557</v>
      </c>
      <c r="AQ130">
        <f>'Impact Score Math'!G130</f>
        <v>255</v>
      </c>
      <c r="AT130" s="1">
        <f>'Forward Ranks'!CJ130</f>
        <v>0.6811594202898551</v>
      </c>
      <c r="AU130" s="1">
        <f>'Forward Ranks'!CK130</f>
        <v>0.54830917874396135</v>
      </c>
      <c r="AW130">
        <f>'Forward Ranks'!BC130</f>
        <v>14.503125000000001</v>
      </c>
      <c r="AY130">
        <v>130</v>
      </c>
      <c r="BA130" s="1">
        <f>'Impact Score Math'!S130</f>
        <v>0.52705410821643284</v>
      </c>
      <c r="BB130" s="1">
        <f>'Impact Score Math'!T130</f>
        <v>0.25050100200400799</v>
      </c>
      <c r="BD130">
        <f>'Forward Ranks'!CN130</f>
        <v>10</v>
      </c>
      <c r="BE130">
        <f>'Forward Ranks'!CO130</f>
        <v>4</v>
      </c>
      <c r="BF130">
        <f>'Forward Ranks'!CP130</f>
        <v>14</v>
      </c>
      <c r="BH130" t="str">
        <f t="shared" si="4"/>
        <v>14:30</v>
      </c>
      <c r="BI130" t="str">
        <f t="shared" si="5"/>
        <v>Forward</v>
      </c>
      <c r="BJ130" t="str">
        <f t="shared" si="6"/>
        <v>Average</v>
      </c>
      <c r="BL130" s="187">
        <f t="shared" ca="1" si="7"/>
        <v>45329</v>
      </c>
    </row>
    <row r="131" spans="1:64" x14ac:dyDescent="0.3">
      <c r="A131" t="str">
        <f>'Forward Ranks'!A131</f>
        <v>Filip Forsberg</v>
      </c>
      <c r="B131">
        <f>'Forward Ranks'!D131</f>
        <v>0</v>
      </c>
      <c r="C131" s="1">
        <f>'Forward Ranks'!I131</f>
        <v>0.76086956521739135</v>
      </c>
      <c r="D131" s="1">
        <f>'Forward Ranks'!J131</f>
        <v>0.91545893719806759</v>
      </c>
      <c r="E131" s="1">
        <f>'Forward Ranks'!K131</f>
        <v>0.75120772946859904</v>
      </c>
      <c r="F131" s="1">
        <f>'Forward Ranks'!L131</f>
        <v>0.85990338164251212</v>
      </c>
      <c r="G131">
        <f>'Forward Ranks'!N131</f>
        <v>0</v>
      </c>
      <c r="H131" s="1">
        <f>'Forward Ranks'!S131</f>
        <v>0.92270531400966183</v>
      </c>
      <c r="I131" s="1">
        <f>'Forward Ranks'!T131</f>
        <v>0.48067632850241548</v>
      </c>
      <c r="J131" s="1">
        <f>'Forward Ranks'!U131</f>
        <v>0.5</v>
      </c>
      <c r="K131" s="1">
        <f>'Forward Ranks'!V131</f>
        <v>0.78502415458937203</v>
      </c>
      <c r="L131">
        <f>'Forward Ranks'!X131</f>
        <v>0</v>
      </c>
      <c r="M131" s="1">
        <f>'Forward Ranks'!AC131</f>
        <v>0.57004830917874394</v>
      </c>
      <c r="N131" s="1">
        <f>'Forward Ranks'!AD131</f>
        <v>0.60386473429951693</v>
      </c>
      <c r="O131" s="1">
        <f>'Forward Ranks'!AE131</f>
        <v>0.59178743961352653</v>
      </c>
      <c r="P131" s="1">
        <f>'Forward Ranks'!AF131</f>
        <v>0.57971014492753625</v>
      </c>
      <c r="Q131">
        <f>'Forward Ranks'!AH131</f>
        <v>0</v>
      </c>
      <c r="R131" s="1">
        <f>'Forward Ranks'!AM131</f>
        <v>0.83333333333333337</v>
      </c>
      <c r="S131" s="1">
        <f>'Forward Ranks'!AN131</f>
        <v>0.91304347826086951</v>
      </c>
      <c r="T131" s="1">
        <f>'Forward Ranks'!AO131</f>
        <v>0.9251207729468599</v>
      </c>
      <c r="U131" s="1">
        <f>'Forward Ranks'!AP131</f>
        <v>0.84782608695652173</v>
      </c>
      <c r="V131">
        <f>'Forward Ranks'!AR131</f>
        <v>0</v>
      </c>
      <c r="W131" s="1">
        <f>'Forward Ranks'!AW131</f>
        <v>0.48309178743961351</v>
      </c>
      <c r="X131" s="1">
        <f>'Forward Ranks'!AX131</f>
        <v>0.46618357487922707</v>
      </c>
      <c r="Y131" s="1">
        <f>'Forward Ranks'!AY131</f>
        <v>0.52173913043478259</v>
      </c>
      <c r="Z131" s="1">
        <f>'Forward Ranks'!AZ131</f>
        <v>0.43478260869565216</v>
      </c>
      <c r="AA131">
        <f>'Forward Ranks'!BB131</f>
        <v>0</v>
      </c>
      <c r="AB131" s="1">
        <f>'Forward Ranks'!BG131</f>
        <v>0.8719806763285024</v>
      </c>
      <c r="AC131" s="1">
        <f>'Forward Ranks'!BH131</f>
        <v>0.77536231884057971</v>
      </c>
      <c r="AD131" s="1">
        <f>'Forward Ranks'!BI131</f>
        <v>0.69806763285024154</v>
      </c>
      <c r="AE131" s="1">
        <f>'Forward Ranks'!BJ131</f>
        <v>0.72705314009661837</v>
      </c>
      <c r="AF131">
        <f>'Forward Ranks'!BL131</f>
        <v>0</v>
      </c>
      <c r="AG131" s="1">
        <f>'Forward Ranks'!BQ131</f>
        <v>0.70048309178743962</v>
      </c>
      <c r="AH131" s="1">
        <f>'Forward Ranks'!BR131</f>
        <v>0.85748792270531404</v>
      </c>
      <c r="AI131" s="1">
        <f>'Forward Ranks'!BS131</f>
        <v>0.73913043478260865</v>
      </c>
      <c r="AJ131" s="1">
        <f>'Forward Ranks'!BT131</f>
        <v>0.82125603864734298</v>
      </c>
      <c r="AL131" s="2">
        <f>'Forward Ranks'!BX131</f>
        <v>0.85265700483091789</v>
      </c>
      <c r="AN131" t="str">
        <f>'Forward Ranks'!B131</f>
        <v>NSH</v>
      </c>
      <c r="AO131">
        <f>'F on ice'!E131</f>
        <v>48</v>
      </c>
      <c r="AP131" s="2">
        <f>'Impact Score Math'!E131</f>
        <v>0.90781563126252507</v>
      </c>
      <c r="AQ131">
        <f>'Impact Score Math'!G131</f>
        <v>47</v>
      </c>
      <c r="AT131" s="1">
        <f>'Forward Ranks'!CJ131</f>
        <v>0.28985507246376813</v>
      </c>
      <c r="AU131" s="1">
        <f>'Forward Ranks'!CK131</f>
        <v>0.79227053140096615</v>
      </c>
      <c r="AW131">
        <f>'Forward Ranks'!BC131</f>
        <v>13.965972222222</v>
      </c>
      <c r="AY131">
        <v>131</v>
      </c>
      <c r="BA131" s="1">
        <f>'Impact Score Math'!S131</f>
        <v>0.89178356713426854</v>
      </c>
      <c r="BB131" s="1">
        <f>'Impact Score Math'!T131</f>
        <v>0.6352705410821643</v>
      </c>
      <c r="BD131">
        <f>'Forward Ranks'!CN131</f>
        <v>14</v>
      </c>
      <c r="BE131">
        <f>'Forward Ranks'!CO131</f>
        <v>10</v>
      </c>
      <c r="BF131">
        <f>'Forward Ranks'!CP131</f>
        <v>24</v>
      </c>
      <c r="BH131" t="str">
        <f t="shared" ref="BH131:BH194" si="8">TEXT(INT(AW131)&amp;":"&amp;TEXT((AW131-INT(AW131))*60,"00"),"hh:mm")</f>
        <v>13:58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Elite</v>
      </c>
      <c r="BL131" s="187">
        <f t="shared" ref="BL131:BL194" ca="1" si="11">TODAY()</f>
        <v>45329</v>
      </c>
    </row>
    <row r="132" spans="1:64" x14ac:dyDescent="0.3">
      <c r="A132" t="str">
        <f>'Forward Ranks'!A132</f>
        <v>Filip Zadina</v>
      </c>
      <c r="B132">
        <f>'Forward Ranks'!D132</f>
        <v>0</v>
      </c>
      <c r="C132" s="1">
        <f>'Forward Ranks'!I132</f>
        <v>0.20048309178743962</v>
      </c>
      <c r="D132" s="1">
        <f>'Forward Ranks'!J132</f>
        <v>0.28743961352657005</v>
      </c>
      <c r="E132" s="1">
        <f>'Forward Ranks'!K132</f>
        <v>0.15942028985507245</v>
      </c>
      <c r="F132" s="1">
        <f>'Forward Ranks'!L132</f>
        <v>0.33333333333333331</v>
      </c>
      <c r="G132">
        <f>'Forward Ranks'!N132</f>
        <v>0</v>
      </c>
      <c r="H132" s="1">
        <f>'Forward Ranks'!S132</f>
        <v>0.2922705314009662</v>
      </c>
      <c r="I132" s="1">
        <f>'Forward Ranks'!T132</f>
        <v>0.43478260869565216</v>
      </c>
      <c r="J132" s="1">
        <f>'Forward Ranks'!U132</f>
        <v>0.28260869565217389</v>
      </c>
      <c r="K132" s="1">
        <f>'Forward Ranks'!V132</f>
        <v>0.36956521739130432</v>
      </c>
      <c r="L132">
        <f>'Forward Ranks'!X132</f>
        <v>0</v>
      </c>
      <c r="M132" s="1">
        <f>'Forward Ranks'!AC132</f>
        <v>4.830917874396135E-3</v>
      </c>
      <c r="N132" s="1">
        <f>'Forward Ranks'!AD132</f>
        <v>2.8985507246376812E-2</v>
      </c>
      <c r="O132" s="1">
        <f>'Forward Ranks'!AE132</f>
        <v>4.830917874396135E-3</v>
      </c>
      <c r="P132" s="1">
        <f>'Forward Ranks'!AF132</f>
        <v>1.932367149758454E-2</v>
      </c>
      <c r="Q132">
        <f>'Forward Ranks'!AH132</f>
        <v>0</v>
      </c>
      <c r="R132" s="1">
        <f>'Forward Ranks'!AM132</f>
        <v>0.55072463768115942</v>
      </c>
      <c r="S132" s="1">
        <f>'Forward Ranks'!AN132</f>
        <v>0.57004830917874394</v>
      </c>
      <c r="T132" s="1">
        <f>'Forward Ranks'!AO132</f>
        <v>0.62077294685990336</v>
      </c>
      <c r="U132" s="1">
        <f>'Forward Ranks'!AP132</f>
        <v>0.58212560386473433</v>
      </c>
      <c r="V132">
        <f>'Forward Ranks'!AR132</f>
        <v>0</v>
      </c>
      <c r="W132" s="1">
        <f>'Forward Ranks'!AW132</f>
        <v>4.8309178743961352E-2</v>
      </c>
      <c r="X132" s="1">
        <f>'Forward Ranks'!AX132</f>
        <v>0.1111111111111111</v>
      </c>
      <c r="Y132" s="1">
        <f>'Forward Ranks'!AY132</f>
        <v>1.932367149758454E-2</v>
      </c>
      <c r="Z132" s="1">
        <f>'Forward Ranks'!AZ132</f>
        <v>0.12560386473429952</v>
      </c>
      <c r="AA132">
        <f>'Forward Ranks'!BB132</f>
        <v>0</v>
      </c>
      <c r="AB132" s="1">
        <f>'Forward Ranks'!BG132</f>
        <v>0.32608695652173914</v>
      </c>
      <c r="AC132" s="1">
        <f>'Forward Ranks'!BH132</f>
        <v>0.1570048309178744</v>
      </c>
      <c r="AD132" s="1">
        <f>'Forward Ranks'!BI132</f>
        <v>0.18115942028985507</v>
      </c>
      <c r="AE132" s="1">
        <f>'Forward Ranks'!BJ132</f>
        <v>3.6231884057971016E-2</v>
      </c>
      <c r="AF132">
        <f>'Forward Ranks'!BL132</f>
        <v>0</v>
      </c>
      <c r="AG132" s="1">
        <f>'Forward Ranks'!BQ132</f>
        <v>3.6231884057971016E-2</v>
      </c>
      <c r="AH132" s="1">
        <f>'Forward Ranks'!BR132</f>
        <v>7.9710144927536225E-2</v>
      </c>
      <c r="AI132" s="1">
        <f>'Forward Ranks'!BS132</f>
        <v>3.140096618357488E-2</v>
      </c>
      <c r="AJ132" s="1">
        <f>'Forward Ranks'!BT132</f>
        <v>9.1787439613526575E-2</v>
      </c>
      <c r="AL132" s="2">
        <f>'Forward Ranks'!BX132</f>
        <v>0.10869565217391304</v>
      </c>
      <c r="AN132" t="str">
        <f>'Forward Ranks'!B132</f>
        <v>S.J</v>
      </c>
      <c r="AO132">
        <f>'F on ice'!E132</f>
        <v>43</v>
      </c>
      <c r="AP132" s="2">
        <f>'Impact Score Math'!E132</f>
        <v>0.28256513026052105</v>
      </c>
      <c r="AQ132">
        <f>'Impact Score Math'!G132</f>
        <v>359</v>
      </c>
      <c r="AT132" s="1">
        <f>'Forward Ranks'!CJ132</f>
        <v>0.70531400966183577</v>
      </c>
      <c r="AU132" s="1">
        <f>'Forward Ranks'!CK132</f>
        <v>0.35024154589371981</v>
      </c>
      <c r="AW132">
        <f>'Forward Ranks'!BC132</f>
        <v>11.311627906977</v>
      </c>
      <c r="AY132">
        <v>132</v>
      </c>
      <c r="BA132" s="1">
        <f>'Impact Score Math'!S132</f>
        <v>0.38276553106212424</v>
      </c>
      <c r="BB132" s="1">
        <f>'Impact Score Math'!T132</f>
        <v>0.18436873747494989</v>
      </c>
      <c r="BD132">
        <f>'Forward Ranks'!CN132</f>
        <v>4</v>
      </c>
      <c r="BE132">
        <f>'Forward Ranks'!CO132</f>
        <v>7</v>
      </c>
      <c r="BF132">
        <f>'Forward Ranks'!CP132</f>
        <v>11</v>
      </c>
      <c r="BH132" t="str">
        <f t="shared" si="8"/>
        <v>11:19</v>
      </c>
      <c r="BI132" t="str">
        <f t="shared" si="9"/>
        <v>Forward</v>
      </c>
      <c r="BJ132" t="str">
        <f t="shared" si="10"/>
        <v>Replacement Level</v>
      </c>
      <c r="BL132" s="187">
        <f t="shared" ca="1" si="11"/>
        <v>45329</v>
      </c>
    </row>
    <row r="133" spans="1:64" x14ac:dyDescent="0.3">
      <c r="A133" t="str">
        <f>'Forward Ranks'!A133</f>
        <v>Frank Vatrano</v>
      </c>
      <c r="B133">
        <f>'Forward Ranks'!D133</f>
        <v>0</v>
      </c>
      <c r="C133" s="1">
        <f>'Forward Ranks'!I133</f>
        <v>0.43961352657004832</v>
      </c>
      <c r="D133" s="1">
        <f>'Forward Ranks'!J133</f>
        <v>0.5628019323671497</v>
      </c>
      <c r="E133" s="1">
        <f>'Forward Ranks'!K133</f>
        <v>0.51932367149758452</v>
      </c>
      <c r="F133" s="1">
        <f>'Forward Ranks'!L133</f>
        <v>0.40821256038647341</v>
      </c>
      <c r="G133">
        <f>'Forward Ranks'!N133</f>
        <v>0</v>
      </c>
      <c r="H133" s="1">
        <f>'Forward Ranks'!S133</f>
        <v>0.65942028985507251</v>
      </c>
      <c r="I133" s="1">
        <f>'Forward Ranks'!T133</f>
        <v>0.30676328502415456</v>
      </c>
      <c r="J133" s="1">
        <f>'Forward Ranks'!U133</f>
        <v>0.31159420289855072</v>
      </c>
      <c r="K133" s="1">
        <f>'Forward Ranks'!V133</f>
        <v>0.44444444444444442</v>
      </c>
      <c r="L133">
        <f>'Forward Ranks'!X133</f>
        <v>0</v>
      </c>
      <c r="M133" s="1">
        <f>'Forward Ranks'!AC133</f>
        <v>5.5555555555555552E-2</v>
      </c>
      <c r="N133" s="1">
        <f>'Forward Ranks'!AD133</f>
        <v>9.420289855072464E-2</v>
      </c>
      <c r="O133" s="1">
        <f>'Forward Ranks'!AE133</f>
        <v>2.1739130434782608E-2</v>
      </c>
      <c r="P133" s="1">
        <f>'Forward Ranks'!AF133</f>
        <v>0.19082125603864733</v>
      </c>
      <c r="Q133">
        <f>'Forward Ranks'!AH133</f>
        <v>0</v>
      </c>
      <c r="R133" s="1">
        <f>'Forward Ranks'!AM133</f>
        <v>0.62077294685990336</v>
      </c>
      <c r="S133" s="1">
        <f>'Forward Ranks'!AN133</f>
        <v>0.74879227053140096</v>
      </c>
      <c r="T133" s="1">
        <f>'Forward Ranks'!AO133</f>
        <v>0.76811594202898548</v>
      </c>
      <c r="U133" s="1">
        <f>'Forward Ranks'!AP133</f>
        <v>0.58212560386473433</v>
      </c>
      <c r="V133">
        <f>'Forward Ranks'!AR133</f>
        <v>0</v>
      </c>
      <c r="W133" s="1">
        <f>'Forward Ranks'!AW133</f>
        <v>4.1062801932367152E-2</v>
      </c>
      <c r="X133" s="1">
        <f>'Forward Ranks'!AX133</f>
        <v>0.18840579710144928</v>
      </c>
      <c r="Y133" s="1">
        <f>'Forward Ranks'!AY133</f>
        <v>1.4492753623188406E-2</v>
      </c>
      <c r="Z133" s="1">
        <f>'Forward Ranks'!AZ133</f>
        <v>0.22705314009661837</v>
      </c>
      <c r="AA133">
        <f>'Forward Ranks'!BB133</f>
        <v>0</v>
      </c>
      <c r="AB133" s="1">
        <f>'Forward Ranks'!BG133</f>
        <v>0.54347826086956519</v>
      </c>
      <c r="AC133" s="1">
        <f>'Forward Ranks'!BH133</f>
        <v>0.46135265700483091</v>
      </c>
      <c r="AD133" s="1">
        <f>'Forward Ranks'!BI133</f>
        <v>0.46135265700483091</v>
      </c>
      <c r="AE133" s="1">
        <f>'Forward Ranks'!BJ133</f>
        <v>0.13043478260869565</v>
      </c>
      <c r="AF133">
        <f>'Forward Ranks'!BL133</f>
        <v>0</v>
      </c>
      <c r="AG133" s="1">
        <f>'Forward Ranks'!BQ133</f>
        <v>0.20048309178743962</v>
      </c>
      <c r="AH133" s="1">
        <f>'Forward Ranks'!BR133</f>
        <v>0.24637681159420291</v>
      </c>
      <c r="AI133" s="1">
        <f>'Forward Ranks'!BS133</f>
        <v>0.1570048309178744</v>
      </c>
      <c r="AJ133" s="1">
        <f>'Forward Ranks'!BT133</f>
        <v>0.2608695652173913</v>
      </c>
      <c r="AL133" s="2">
        <f>'Forward Ranks'!BX133</f>
        <v>0.24154589371980675</v>
      </c>
      <c r="AN133" t="str">
        <f>'Forward Ranks'!B133</f>
        <v>ANA</v>
      </c>
      <c r="AO133">
        <f>'F on ice'!E133</f>
        <v>48</v>
      </c>
      <c r="AP133" s="2">
        <f>'Impact Score Math'!E133</f>
        <v>0.40080160320641284</v>
      </c>
      <c r="AQ133">
        <f>'Impact Score Math'!G133</f>
        <v>300</v>
      </c>
      <c r="AT133" s="1">
        <f>'Forward Ranks'!CJ133</f>
        <v>3.3816425120772944E-2</v>
      </c>
      <c r="AU133" s="1">
        <f>'Forward Ranks'!CK133</f>
        <v>0.77053140096618356</v>
      </c>
      <c r="AW133">
        <f>'Forward Ranks'!BC133</f>
        <v>12.540972222222001</v>
      </c>
      <c r="AY133">
        <v>133</v>
      </c>
      <c r="BA133" s="1">
        <f>'Impact Score Math'!S133</f>
        <v>0.58517034068136276</v>
      </c>
      <c r="BB133" s="1">
        <f>'Impact Score Math'!T133</f>
        <v>0.27254509018036072</v>
      </c>
      <c r="BD133">
        <f>'Forward Ranks'!CN133</f>
        <v>8</v>
      </c>
      <c r="BE133">
        <f>'Forward Ranks'!CO133</f>
        <v>7</v>
      </c>
      <c r="BF133">
        <f>'Forward Ranks'!CP133</f>
        <v>15</v>
      </c>
      <c r="BH133" t="str">
        <f t="shared" si="8"/>
        <v>12:32</v>
      </c>
      <c r="BI133" t="str">
        <f t="shared" si="9"/>
        <v>Forward</v>
      </c>
      <c r="BJ133" t="str">
        <f t="shared" si="10"/>
        <v>Below Average</v>
      </c>
      <c r="BL133" s="187">
        <f t="shared" ca="1" si="11"/>
        <v>45329</v>
      </c>
    </row>
    <row r="134" spans="1:64" x14ac:dyDescent="0.3">
      <c r="A134" t="str">
        <f>'Forward Ranks'!A134</f>
        <v>Frederick Gaudreau</v>
      </c>
      <c r="B134">
        <f>'Forward Ranks'!D134</f>
        <v>0</v>
      </c>
      <c r="C134" s="1">
        <f>'Forward Ranks'!I134</f>
        <v>0.36956521739130432</v>
      </c>
      <c r="D134" s="1">
        <f>'Forward Ranks'!J134</f>
        <v>0.15217391304347827</v>
      </c>
      <c r="E134" s="1">
        <f>'Forward Ranks'!K134</f>
        <v>0.20772946859903382</v>
      </c>
      <c r="F134" s="1">
        <f>'Forward Ranks'!L134</f>
        <v>0.10628019323671498</v>
      </c>
      <c r="G134">
        <f>'Forward Ranks'!N134</f>
        <v>0</v>
      </c>
      <c r="H134" s="1">
        <f>'Forward Ranks'!S134</f>
        <v>0.11352657004830918</v>
      </c>
      <c r="I134" s="1">
        <f>'Forward Ranks'!T134</f>
        <v>0.24879227053140096</v>
      </c>
      <c r="J134" s="1">
        <f>'Forward Ranks'!U134</f>
        <v>9.1787439613526575E-2</v>
      </c>
      <c r="K134" s="1">
        <f>'Forward Ranks'!V134</f>
        <v>0.12560386473429952</v>
      </c>
      <c r="L134">
        <f>'Forward Ranks'!X134</f>
        <v>0</v>
      </c>
      <c r="M134" s="1">
        <f>'Forward Ranks'!AC134</f>
        <v>0.30193236714975846</v>
      </c>
      <c r="N134" s="1">
        <f>'Forward Ranks'!AD134</f>
        <v>0.55072463768115942</v>
      </c>
      <c r="O134" s="1">
        <f>'Forward Ranks'!AE134</f>
        <v>0.24154589371980675</v>
      </c>
      <c r="P134" s="1">
        <f>'Forward Ranks'!AF134</f>
        <v>0.39130434782608697</v>
      </c>
      <c r="Q134">
        <f>'Forward Ranks'!AH134</f>
        <v>0</v>
      </c>
      <c r="R134" s="1">
        <f>'Forward Ranks'!AM134</f>
        <v>0.43961352657004832</v>
      </c>
      <c r="S134" s="1">
        <f>'Forward Ranks'!AN134</f>
        <v>0.33333333333333331</v>
      </c>
      <c r="T134" s="1">
        <f>'Forward Ranks'!AO134</f>
        <v>0.18357487922705315</v>
      </c>
      <c r="U134" s="1">
        <f>'Forward Ranks'!AP134</f>
        <v>0.25120772946859904</v>
      </c>
      <c r="V134">
        <f>'Forward Ranks'!AR134</f>
        <v>0</v>
      </c>
      <c r="W134" s="1">
        <f>'Forward Ranks'!AW134</f>
        <v>0.15217391304347827</v>
      </c>
      <c r="X134" s="1">
        <f>'Forward Ranks'!AX134</f>
        <v>0.16666666666666666</v>
      </c>
      <c r="Y134" s="1">
        <f>'Forward Ranks'!AY134</f>
        <v>0.2560386473429952</v>
      </c>
      <c r="Z134" s="1">
        <f>'Forward Ranks'!AZ134</f>
        <v>8.6956521739130432E-2</v>
      </c>
      <c r="AA134">
        <f>'Forward Ranks'!BB134</f>
        <v>0</v>
      </c>
      <c r="AB134" s="1">
        <f>'Forward Ranks'!BG134</f>
        <v>0.24154589371980675</v>
      </c>
      <c r="AC134" s="1">
        <f>'Forward Ranks'!BH134</f>
        <v>0.26811594202898553</v>
      </c>
      <c r="AD134" s="1">
        <f>'Forward Ranks'!BI134</f>
        <v>0.2608695652173913</v>
      </c>
      <c r="AE134" s="1">
        <f>'Forward Ranks'!BJ134</f>
        <v>0.20048309178743962</v>
      </c>
      <c r="AF134">
        <f>'Forward Ranks'!BL134</f>
        <v>0</v>
      </c>
      <c r="AG134" s="1">
        <f>'Forward Ranks'!BQ134</f>
        <v>0.2922705314009662</v>
      </c>
      <c r="AH134" s="1">
        <f>'Forward Ranks'!BR134</f>
        <v>0.24154589371980675</v>
      </c>
      <c r="AI134" s="1">
        <f>'Forward Ranks'!BS134</f>
        <v>0.16666666666666666</v>
      </c>
      <c r="AJ134" s="1">
        <f>'Forward Ranks'!BT134</f>
        <v>0.12077294685990338</v>
      </c>
      <c r="AL134" s="2">
        <f>'Forward Ranks'!BX134</f>
        <v>0.10144927536231885</v>
      </c>
      <c r="AN134" t="str">
        <f>'Forward Ranks'!B134</f>
        <v>MIN</v>
      </c>
      <c r="AO134">
        <f>'F on ice'!E134</f>
        <v>36</v>
      </c>
      <c r="AP134" s="2">
        <f>'Impact Score Math'!E134</f>
        <v>0.26452905811623245</v>
      </c>
      <c r="AQ134">
        <f>'Impact Score Math'!G134</f>
        <v>368</v>
      </c>
      <c r="AT134" s="1">
        <f>'Forward Ranks'!CJ134</f>
        <v>0.71739130434782605</v>
      </c>
      <c r="AU134" s="1">
        <f>'Forward Ranks'!CK134</f>
        <v>2.4154589371980675E-3</v>
      </c>
      <c r="AW134">
        <f>'Forward Ranks'!BC134</f>
        <v>10.651388888889</v>
      </c>
      <c r="AY134">
        <v>134</v>
      </c>
      <c r="BA134" s="1">
        <f>'Impact Score Math'!S134</f>
        <v>0.32464929859719438</v>
      </c>
      <c r="BB134" s="1">
        <f>'Impact Score Math'!T134</f>
        <v>0.33066132264529058</v>
      </c>
      <c r="BD134">
        <f>'Forward Ranks'!CN134</f>
        <v>2</v>
      </c>
      <c r="BE134">
        <f>'Forward Ranks'!CO134</f>
        <v>4</v>
      </c>
      <c r="BF134">
        <f>'Forward Ranks'!CP134</f>
        <v>6</v>
      </c>
      <c r="BH134" t="str">
        <f t="shared" si="8"/>
        <v>10:39</v>
      </c>
      <c r="BI134" t="str">
        <f t="shared" si="9"/>
        <v>Forward</v>
      </c>
      <c r="BJ134" t="str">
        <f t="shared" si="10"/>
        <v>Replacement Level</v>
      </c>
      <c r="BL134" s="187">
        <f t="shared" ca="1" si="11"/>
        <v>45329</v>
      </c>
    </row>
    <row r="135" spans="1:64" x14ac:dyDescent="0.3">
      <c r="A135" t="str">
        <f>'Forward Ranks'!A135</f>
        <v>Fredrik Olofsson</v>
      </c>
      <c r="B135">
        <f>'Forward Ranks'!D135</f>
        <v>0</v>
      </c>
      <c r="C135" s="1">
        <f>'Forward Ranks'!I135</f>
        <v>2.8985507246376812E-2</v>
      </c>
      <c r="D135" s="1">
        <f>'Forward Ranks'!J135</f>
        <v>0.1859903381642512</v>
      </c>
      <c r="E135" s="1">
        <f>'Forward Ranks'!K135</f>
        <v>0.36473429951690822</v>
      </c>
      <c r="F135" s="1">
        <f>'Forward Ranks'!L135</f>
        <v>4.3478260869565216E-2</v>
      </c>
      <c r="G135">
        <f>'Forward Ranks'!N135</f>
        <v>0</v>
      </c>
      <c r="H135" s="1">
        <f>'Forward Ranks'!S135</f>
        <v>0.2608695652173913</v>
      </c>
      <c r="I135" s="1">
        <f>'Forward Ranks'!T135</f>
        <v>0.51207729468599039</v>
      </c>
      <c r="J135" s="1">
        <f>'Forward Ranks'!U135</f>
        <v>0.59420289855072461</v>
      </c>
      <c r="K135" s="1">
        <f>'Forward Ranks'!V135</f>
        <v>0.39130434782608697</v>
      </c>
      <c r="L135">
        <f>'Forward Ranks'!X135</f>
        <v>0</v>
      </c>
      <c r="M135" s="1">
        <f>'Forward Ranks'!AC135</f>
        <v>0.85024154589371981</v>
      </c>
      <c r="N135" s="1">
        <f>'Forward Ranks'!AD135</f>
        <v>0.70289855072463769</v>
      </c>
      <c r="O135" s="1">
        <f>'Forward Ranks'!AE135</f>
        <v>0.61594202898550721</v>
      </c>
      <c r="P135" s="1">
        <f>'Forward Ranks'!AF135</f>
        <v>0.80193236714975846</v>
      </c>
      <c r="Q135">
        <f>'Forward Ranks'!AH135</f>
        <v>0</v>
      </c>
      <c r="R135" s="1">
        <f>'Forward Ranks'!AM135</f>
        <v>1.4492753623188406E-2</v>
      </c>
      <c r="S135" s="1">
        <f>'Forward Ranks'!AN135</f>
        <v>7.7294685990338161E-2</v>
      </c>
      <c r="T135" s="1">
        <f>'Forward Ranks'!AO135</f>
        <v>0.15942028985507245</v>
      </c>
      <c r="U135" s="1">
        <f>'Forward Ranks'!AP135</f>
        <v>5.7971014492753624E-2</v>
      </c>
      <c r="V135">
        <f>'Forward Ranks'!AR135</f>
        <v>0</v>
      </c>
      <c r="W135" s="1">
        <f>'Forward Ranks'!AW135</f>
        <v>0.79710144927536231</v>
      </c>
      <c r="X135" s="1">
        <f>'Forward Ranks'!AX135</f>
        <v>0.55797101449275366</v>
      </c>
      <c r="Y135" s="1">
        <f>'Forward Ranks'!AY135</f>
        <v>0.70772946859903385</v>
      </c>
      <c r="Z135" s="1">
        <f>'Forward Ranks'!AZ135</f>
        <v>0.64975845410628019</v>
      </c>
      <c r="AA135">
        <f>'Forward Ranks'!BB135</f>
        <v>0</v>
      </c>
      <c r="AB135" s="1">
        <f>'Forward Ranks'!BG135</f>
        <v>3.6231884057971016E-2</v>
      </c>
      <c r="AC135" s="1">
        <f>'Forward Ranks'!BH135</f>
        <v>0.10144927536231885</v>
      </c>
      <c r="AD135" s="1">
        <f>'Forward Ranks'!BI135</f>
        <v>0.64251207729468596</v>
      </c>
      <c r="AE135" s="1">
        <f>'Forward Ranks'!BJ135</f>
        <v>0.54830917874396135</v>
      </c>
      <c r="AF135">
        <f>'Forward Ranks'!BL135</f>
        <v>0</v>
      </c>
      <c r="AG135" s="1">
        <f>'Forward Ranks'!BQ135</f>
        <v>0.21497584541062803</v>
      </c>
      <c r="AH135" s="1">
        <f>'Forward Ranks'!BR135</f>
        <v>0.33816425120772947</v>
      </c>
      <c r="AI135" s="1">
        <f>'Forward Ranks'!BS135</f>
        <v>0.43719806763285024</v>
      </c>
      <c r="AJ135" s="1">
        <f>'Forward Ranks'!BT135</f>
        <v>0.2391304347826087</v>
      </c>
      <c r="AL135" s="2">
        <f>'Forward Ranks'!BX135</f>
        <v>0.23429951690821257</v>
      </c>
      <c r="AN135" t="str">
        <f>'Forward Ranks'!B135</f>
        <v>COL</v>
      </c>
      <c r="AO135">
        <f>'F on ice'!E135</f>
        <v>46</v>
      </c>
      <c r="AP135" s="2">
        <f>'Impact Score Math'!E135</f>
        <v>0.28857715430861725</v>
      </c>
      <c r="AQ135">
        <f>'Impact Score Math'!G135</f>
        <v>356</v>
      </c>
      <c r="AT135" s="1">
        <f>'Forward Ranks'!CJ135</f>
        <v>0.58937198067632846</v>
      </c>
      <c r="AU135" s="1">
        <f>'Forward Ranks'!CK135</f>
        <v>0.26811594202898553</v>
      </c>
      <c r="AW135">
        <f>'Forward Ranks'!BC135</f>
        <v>8.4601449275362004</v>
      </c>
      <c r="AY135">
        <v>135</v>
      </c>
      <c r="BA135" s="1">
        <f>'Impact Score Math'!S135</f>
        <v>0.21643286573146292</v>
      </c>
      <c r="BB135" s="1">
        <f>'Impact Score Math'!T135</f>
        <v>0.80761523046092187</v>
      </c>
      <c r="BD135">
        <f>'Forward Ranks'!CN135</f>
        <v>3</v>
      </c>
      <c r="BE135">
        <f>'Forward Ranks'!CO135</f>
        <v>6</v>
      </c>
      <c r="BF135">
        <f>'Forward Ranks'!CP135</f>
        <v>9</v>
      </c>
      <c r="BH135" t="str">
        <f t="shared" si="8"/>
        <v>08:28</v>
      </c>
      <c r="BI135" t="str">
        <f t="shared" si="9"/>
        <v>Forward</v>
      </c>
      <c r="BJ135" t="str">
        <f t="shared" si="10"/>
        <v>Replacement Level</v>
      </c>
      <c r="BL135" s="187">
        <f t="shared" ca="1" si="11"/>
        <v>45329</v>
      </c>
    </row>
    <row r="136" spans="1:64" x14ac:dyDescent="0.3">
      <c r="A136" t="str">
        <f>'Forward Ranks'!A136</f>
        <v>Gabriel Vilardi</v>
      </c>
      <c r="B136">
        <f>'Forward Ranks'!D136</f>
        <v>0</v>
      </c>
      <c r="C136" s="1">
        <f>'Forward Ranks'!I136</f>
        <v>0.88888888888888884</v>
      </c>
      <c r="D136" s="1">
        <f>'Forward Ranks'!J136</f>
        <v>0.86956521739130432</v>
      </c>
      <c r="E136" s="1">
        <f>'Forward Ranks'!K136</f>
        <v>1</v>
      </c>
      <c r="F136" s="1">
        <f>'Forward Ranks'!L136</f>
        <v>0.96135265700483097</v>
      </c>
      <c r="G136">
        <f>'Forward Ranks'!N136</f>
        <v>0</v>
      </c>
      <c r="H136" s="1">
        <f>'Forward Ranks'!S136</f>
        <v>0.98792270531400961</v>
      </c>
      <c r="I136" s="1">
        <f>'Forward Ranks'!T136</f>
        <v>0.77777777777777779</v>
      </c>
      <c r="J136" s="1">
        <f>'Forward Ranks'!U136</f>
        <v>0.93478260869565222</v>
      </c>
      <c r="K136" s="1">
        <f>'Forward Ranks'!V136</f>
        <v>0.98550724637681164</v>
      </c>
      <c r="L136">
        <f>'Forward Ranks'!X136</f>
        <v>0</v>
      </c>
      <c r="M136" s="1">
        <f>'Forward Ranks'!AC136</f>
        <v>0.56521739130434778</v>
      </c>
      <c r="N136" s="1">
        <f>'Forward Ranks'!AD136</f>
        <v>0.53140096618357491</v>
      </c>
      <c r="O136" s="1">
        <f>'Forward Ranks'!AE136</f>
        <v>0.96618357487922701</v>
      </c>
      <c r="P136" s="1">
        <f>'Forward Ranks'!AF136</f>
        <v>0.55072463768115942</v>
      </c>
      <c r="Q136">
        <f>'Forward Ranks'!AH136</f>
        <v>0</v>
      </c>
      <c r="R136" s="1">
        <f>'Forward Ranks'!AM136</f>
        <v>0.80434782608695654</v>
      </c>
      <c r="S136" s="1">
        <f>'Forward Ranks'!AN136</f>
        <v>0.84782608695652173</v>
      </c>
      <c r="T136" s="1">
        <f>'Forward Ranks'!AO136</f>
        <v>1</v>
      </c>
      <c r="U136" s="1">
        <f>'Forward Ranks'!AP136</f>
        <v>0.93236714975845414</v>
      </c>
      <c r="V136">
        <f>'Forward Ranks'!AR136</f>
        <v>0</v>
      </c>
      <c r="W136" s="1">
        <f>'Forward Ranks'!AW136</f>
        <v>0.56763285024154586</v>
      </c>
      <c r="X136" s="1">
        <f>'Forward Ranks'!AX136</f>
        <v>0.35990338164251207</v>
      </c>
      <c r="Y136" s="1">
        <f>'Forward Ranks'!AY136</f>
        <v>0.59420289855072461</v>
      </c>
      <c r="Z136" s="1">
        <f>'Forward Ranks'!AZ136</f>
        <v>0.42270531400966183</v>
      </c>
      <c r="AA136">
        <f>'Forward Ranks'!BB136</f>
        <v>0</v>
      </c>
      <c r="AB136" s="1">
        <f>'Forward Ranks'!BG136</f>
        <v>0.67149758454106279</v>
      </c>
      <c r="AC136" s="1">
        <f>'Forward Ranks'!BH136</f>
        <v>0.93478260869565222</v>
      </c>
      <c r="AD136" s="1">
        <f>'Forward Ranks'!BI136</f>
        <v>0.98309178743961356</v>
      </c>
      <c r="AE136" s="1">
        <f>'Forward Ranks'!BJ136</f>
        <v>1</v>
      </c>
      <c r="AF136">
        <f>'Forward Ranks'!BL136</f>
        <v>0</v>
      </c>
      <c r="AG136" s="1">
        <f>'Forward Ranks'!BQ136</f>
        <v>0.82850241545893721</v>
      </c>
      <c r="AH136" s="1">
        <f>'Forward Ranks'!BR136</f>
        <v>0.79468599033816423</v>
      </c>
      <c r="AI136" s="1">
        <f>'Forward Ranks'!BS136</f>
        <v>0.99758454106280192</v>
      </c>
      <c r="AJ136" s="1">
        <f>'Forward Ranks'!BT136</f>
        <v>0.91062801932367154</v>
      </c>
      <c r="AL136" s="2">
        <f>'Forward Ranks'!BX136</f>
        <v>0.93961352657004826</v>
      </c>
      <c r="AN136" t="str">
        <f>'Forward Ranks'!B136</f>
        <v>WPG</v>
      </c>
      <c r="AO136">
        <f>'F on ice'!E136</f>
        <v>26</v>
      </c>
      <c r="AP136" s="2">
        <f>'Impact Score Math'!E136</f>
        <v>0.92184368737474953</v>
      </c>
      <c r="AQ136">
        <f>'Impact Score Math'!G136</f>
        <v>40</v>
      </c>
      <c r="AT136" s="1">
        <f>'Forward Ranks'!CJ136</f>
        <v>0.83091787439613529</v>
      </c>
      <c r="AU136" s="1">
        <f>'Forward Ranks'!CK136</f>
        <v>0.88405797101449279</v>
      </c>
      <c r="AW136">
        <f>'Forward Ranks'!BC136</f>
        <v>12.994230769231001</v>
      </c>
      <c r="AY136">
        <v>136</v>
      </c>
      <c r="BA136" s="1">
        <f>'Impact Score Math'!S136</f>
        <v>0.97194388777555107</v>
      </c>
      <c r="BB136" s="1">
        <f>'Impact Score Math'!T136</f>
        <v>0.60320641282565135</v>
      </c>
      <c r="BD136">
        <f>'Forward Ranks'!CN136</f>
        <v>9</v>
      </c>
      <c r="BE136">
        <f>'Forward Ranks'!CO136</f>
        <v>7</v>
      </c>
      <c r="BF136">
        <f>'Forward Ranks'!CP136</f>
        <v>16</v>
      </c>
      <c r="BH136" t="str">
        <f t="shared" si="8"/>
        <v>13:00</v>
      </c>
      <c r="BI136" t="str">
        <f t="shared" si="9"/>
        <v>Forward</v>
      </c>
      <c r="BJ136" t="str">
        <f t="shared" si="10"/>
        <v>Elite</v>
      </c>
      <c r="BL136" s="187">
        <f t="shared" ca="1" si="11"/>
        <v>45329</v>
      </c>
    </row>
    <row r="137" spans="1:64" x14ac:dyDescent="0.3">
      <c r="A137" t="str">
        <f>'Forward Ranks'!A137</f>
        <v>Garnet Hathaway</v>
      </c>
      <c r="B137">
        <f>'Forward Ranks'!D137</f>
        <v>0</v>
      </c>
      <c r="C137" s="1">
        <f>'Forward Ranks'!I137</f>
        <v>0.2318840579710145</v>
      </c>
      <c r="D137" s="1">
        <f>'Forward Ranks'!J137</f>
        <v>0.12560386473429952</v>
      </c>
      <c r="E137" s="1">
        <f>'Forward Ranks'!K137</f>
        <v>1.2077294685990338E-2</v>
      </c>
      <c r="F137" s="1">
        <f>'Forward Ranks'!L137</f>
        <v>8.6956521739130432E-2</v>
      </c>
      <c r="G137">
        <f>'Forward Ranks'!N137</f>
        <v>0</v>
      </c>
      <c r="H137" s="1">
        <f>'Forward Ranks'!S137</f>
        <v>0.16908212560386474</v>
      </c>
      <c r="I137" s="1">
        <f>'Forward Ranks'!T137</f>
        <v>1.932367149758454E-2</v>
      </c>
      <c r="J137" s="1">
        <f>'Forward Ranks'!U137</f>
        <v>6.280193236714976E-2</v>
      </c>
      <c r="K137" s="1">
        <f>'Forward Ranks'!V137</f>
        <v>1.6908212560386472E-2</v>
      </c>
      <c r="L137">
        <f>'Forward Ranks'!X137</f>
        <v>0</v>
      </c>
      <c r="M137" s="1">
        <f>'Forward Ranks'!AC137</f>
        <v>0.66666666666666663</v>
      </c>
      <c r="N137" s="1">
        <f>'Forward Ranks'!AD137</f>
        <v>0.606280193236715</v>
      </c>
      <c r="O137" s="1">
        <f>'Forward Ranks'!AE137</f>
        <v>0.46376811594202899</v>
      </c>
      <c r="P137" s="1">
        <f>'Forward Ranks'!AF137</f>
        <v>0.82850241545893721</v>
      </c>
      <c r="Q137">
        <f>'Forward Ranks'!AH137</f>
        <v>0</v>
      </c>
      <c r="R137" s="1">
        <f>'Forward Ranks'!AM137</f>
        <v>8.6956521739130432E-2</v>
      </c>
      <c r="S137" s="1">
        <f>'Forward Ranks'!AN137</f>
        <v>0.10144927536231885</v>
      </c>
      <c r="T137" s="1">
        <f>'Forward Ranks'!AO137</f>
        <v>1.4492753623188406E-2</v>
      </c>
      <c r="U137" s="1">
        <f>'Forward Ranks'!AP137</f>
        <v>9.6618357487922704E-2</v>
      </c>
      <c r="V137">
        <f>'Forward Ranks'!AR137</f>
        <v>0</v>
      </c>
      <c r="W137" s="1">
        <f>'Forward Ranks'!AW137</f>
        <v>0.41062801932367149</v>
      </c>
      <c r="X137" s="1">
        <f>'Forward Ranks'!AX137</f>
        <v>0.34057971014492755</v>
      </c>
      <c r="Y137" s="1">
        <f>'Forward Ranks'!AY137</f>
        <v>0.47342995169082125</v>
      </c>
      <c r="Z137" s="1">
        <f>'Forward Ranks'!AZ137</f>
        <v>0.64975845410628019</v>
      </c>
      <c r="AA137">
        <f>'Forward Ranks'!BB137</f>
        <v>0</v>
      </c>
      <c r="AB137" s="1">
        <f>'Forward Ranks'!BG137</f>
        <v>0.12318840579710146</v>
      </c>
      <c r="AC137" s="1">
        <f>'Forward Ranks'!BH137</f>
        <v>0.47584541062801933</v>
      </c>
      <c r="AD137" s="1">
        <f>'Forward Ranks'!BI137</f>
        <v>9.6618357487922701E-3</v>
      </c>
      <c r="AE137" s="1">
        <f>'Forward Ranks'!BJ137</f>
        <v>2.6570048309178744E-2</v>
      </c>
      <c r="AF137">
        <f>'Forward Ranks'!BL137</f>
        <v>0</v>
      </c>
      <c r="AG137" s="1">
        <f>'Forward Ranks'!BQ137</f>
        <v>0.37439613526570048</v>
      </c>
      <c r="AH137" s="1">
        <f>'Forward Ranks'!BR137</f>
        <v>0.23671497584541062</v>
      </c>
      <c r="AI137" s="1">
        <f>'Forward Ranks'!BS137</f>
        <v>1.932367149758454E-2</v>
      </c>
      <c r="AJ137" s="1">
        <f>'Forward Ranks'!BT137</f>
        <v>0.31159420289855072</v>
      </c>
      <c r="AL137" s="2">
        <f>'Forward Ranks'!BX137</f>
        <v>0.17149758454106281</v>
      </c>
      <c r="AN137" t="str">
        <f>'Forward Ranks'!B137</f>
        <v>PHI</v>
      </c>
      <c r="AO137">
        <f>'F on ice'!E137</f>
        <v>49</v>
      </c>
      <c r="AP137" s="2">
        <f>'Impact Score Math'!E137</f>
        <v>0.28657314629258518</v>
      </c>
      <c r="AQ137">
        <f>'Impact Score Math'!G137</f>
        <v>357</v>
      </c>
      <c r="AT137" s="1">
        <f>'Forward Ranks'!CJ137</f>
        <v>1.2077294685990338E-2</v>
      </c>
      <c r="AU137" s="1">
        <f>'Forward Ranks'!CK137</f>
        <v>1</v>
      </c>
      <c r="AW137">
        <f>'Forward Ranks'!BC137</f>
        <v>9.6986394557823008</v>
      </c>
      <c r="AY137">
        <v>137</v>
      </c>
      <c r="BA137" s="1">
        <f>'Impact Score Math'!S137</f>
        <v>0.20240480961923848</v>
      </c>
      <c r="BB137" s="1">
        <f>'Impact Score Math'!T137</f>
        <v>0.77555110220440882</v>
      </c>
      <c r="BD137">
        <f>'Forward Ranks'!CN137</f>
        <v>3</v>
      </c>
      <c r="BE137">
        <f>'Forward Ranks'!CO137</f>
        <v>1</v>
      </c>
      <c r="BF137">
        <f>'Forward Ranks'!CP137</f>
        <v>4</v>
      </c>
      <c r="BH137" t="str">
        <f t="shared" si="8"/>
        <v>09:42</v>
      </c>
      <c r="BI137" t="str">
        <f t="shared" si="9"/>
        <v>Forward</v>
      </c>
      <c r="BJ137" t="str">
        <f t="shared" si="10"/>
        <v>Replacement Level</v>
      </c>
      <c r="BL137" s="187">
        <f t="shared" ca="1" si="11"/>
        <v>45329</v>
      </c>
    </row>
    <row r="138" spans="1:64" x14ac:dyDescent="0.3">
      <c r="A138" t="str">
        <f>'Forward Ranks'!A138</f>
        <v>Givani Smith</v>
      </c>
      <c r="B138">
        <f>'Forward Ranks'!D138</f>
        <v>0</v>
      </c>
      <c r="C138" s="1">
        <f>'Forward Ranks'!I138</f>
        <v>0.51207729468599039</v>
      </c>
      <c r="D138" s="1">
        <f>'Forward Ranks'!J138</f>
        <v>0.76328502415458932</v>
      </c>
      <c r="E138" s="1">
        <f>'Forward Ranks'!K138</f>
        <v>8.2125603864734303E-2</v>
      </c>
      <c r="F138" s="1">
        <f>'Forward Ranks'!L138</f>
        <v>0.57971014492753625</v>
      </c>
      <c r="G138">
        <f>'Forward Ranks'!N138</f>
        <v>0</v>
      </c>
      <c r="H138" s="1">
        <f>'Forward Ranks'!S138</f>
        <v>0.10386473429951691</v>
      </c>
      <c r="I138" s="1">
        <f>'Forward Ranks'!T138</f>
        <v>0.22946859903381642</v>
      </c>
      <c r="J138" s="1">
        <f>'Forward Ranks'!U138</f>
        <v>0.57971014492753625</v>
      </c>
      <c r="K138" s="1">
        <f>'Forward Ranks'!V138</f>
        <v>0.11594202898550725</v>
      </c>
      <c r="L138">
        <f>'Forward Ranks'!X138</f>
        <v>0</v>
      </c>
      <c r="M138" s="1">
        <f>'Forward Ranks'!AC138</f>
        <v>0.20772946859903382</v>
      </c>
      <c r="N138" s="1">
        <f>'Forward Ranks'!AD138</f>
        <v>0.21980676328502416</v>
      </c>
      <c r="O138" s="1">
        <f>'Forward Ranks'!AE138</f>
        <v>0.3719806763285024</v>
      </c>
      <c r="P138" s="1">
        <f>'Forward Ranks'!AF138</f>
        <v>9.9033816425120769E-2</v>
      </c>
      <c r="Q138">
        <f>'Forward Ranks'!AH138</f>
        <v>0</v>
      </c>
      <c r="R138" s="1">
        <f>'Forward Ranks'!AM138</f>
        <v>0.88647342995169087</v>
      </c>
      <c r="S138" s="1">
        <f>'Forward Ranks'!AN138</f>
        <v>0.96859903381642509</v>
      </c>
      <c r="T138" s="1">
        <f>'Forward Ranks'!AO138</f>
        <v>0.45169082125603865</v>
      </c>
      <c r="U138" s="1">
        <f>'Forward Ranks'!AP138</f>
        <v>0.91304347826086951</v>
      </c>
      <c r="V138">
        <f>'Forward Ranks'!AR138</f>
        <v>0</v>
      </c>
      <c r="W138" s="1">
        <f>'Forward Ranks'!AW138</f>
        <v>0.65700483091787443</v>
      </c>
      <c r="X138" s="1">
        <f>'Forward Ranks'!AX138</f>
        <v>0.85265700483091789</v>
      </c>
      <c r="Y138" s="1">
        <f>'Forward Ranks'!AY138</f>
        <v>0.85990338164251212</v>
      </c>
      <c r="Z138" s="1">
        <f>'Forward Ranks'!AZ138</f>
        <v>0.59661835748792269</v>
      </c>
      <c r="AA138">
        <f>'Forward Ranks'!BB138</f>
        <v>0</v>
      </c>
      <c r="AB138" s="1">
        <f>'Forward Ranks'!BG138</f>
        <v>1.2077294685990338E-2</v>
      </c>
      <c r="AC138" s="1">
        <f>'Forward Ranks'!BH138</f>
        <v>0.25845410628019322</v>
      </c>
      <c r="AD138" s="1">
        <f>'Forward Ranks'!BI138</f>
        <v>6.7632850241545889E-2</v>
      </c>
      <c r="AE138" s="1">
        <f>'Forward Ranks'!BJ138</f>
        <v>0.13768115942028986</v>
      </c>
      <c r="AF138">
        <f>'Forward Ranks'!BL138</f>
        <v>0</v>
      </c>
      <c r="AG138" s="1">
        <f>'Forward Ranks'!BQ138</f>
        <v>0.33574879227053139</v>
      </c>
      <c r="AH138" s="1">
        <f>'Forward Ranks'!BR138</f>
        <v>0.47342995169082125</v>
      </c>
      <c r="AI138" s="1">
        <f>'Forward Ranks'!BS138</f>
        <v>8.6956521739130432E-2</v>
      </c>
      <c r="AJ138" s="1">
        <f>'Forward Ranks'!BT138</f>
        <v>0.30917874396135264</v>
      </c>
      <c r="AL138" s="2">
        <f>'Forward Ranks'!BX138</f>
        <v>0.39855072463768115</v>
      </c>
      <c r="AN138" t="str">
        <f>'Forward Ranks'!B138</f>
        <v>S.J</v>
      </c>
      <c r="AO138">
        <f>'F on ice'!E138</f>
        <v>26</v>
      </c>
      <c r="AP138" s="2">
        <f>'Impact Score Math'!E138</f>
        <v>0.34669338677354711</v>
      </c>
      <c r="AQ138">
        <f>'Impact Score Math'!G138</f>
        <v>327</v>
      </c>
      <c r="AT138" s="1">
        <f>'Forward Ranks'!CJ138</f>
        <v>7.246376811594203E-3</v>
      </c>
      <c r="AU138" s="1">
        <f>'Forward Ranks'!CK138</f>
        <v>0.95893719806763289</v>
      </c>
      <c r="AW138">
        <f>'Forward Ranks'!BC138</f>
        <v>7.7282051282050999</v>
      </c>
      <c r="AY138">
        <v>138</v>
      </c>
      <c r="BA138" s="1">
        <f>'Impact Score Math'!S138</f>
        <v>0.55711422845691383</v>
      </c>
      <c r="BB138" s="1">
        <f>'Impact Score Math'!T138</f>
        <v>0.32064128256513025</v>
      </c>
      <c r="BD138">
        <f>'Forward Ranks'!CN138</f>
        <v>1</v>
      </c>
      <c r="BE138">
        <f>'Forward Ranks'!CO138</f>
        <v>2</v>
      </c>
      <c r="BF138">
        <f>'Forward Ranks'!CP138</f>
        <v>3</v>
      </c>
      <c r="BH138" t="str">
        <f t="shared" si="8"/>
        <v>07:44</v>
      </c>
      <c r="BI138" t="str">
        <f t="shared" si="9"/>
        <v>Forward</v>
      </c>
      <c r="BJ138" t="str">
        <f t="shared" si="10"/>
        <v>Below Average</v>
      </c>
      <c r="BL138" s="187">
        <f t="shared" ca="1" si="11"/>
        <v>45329</v>
      </c>
    </row>
    <row r="139" spans="1:64" x14ac:dyDescent="0.3">
      <c r="A139" t="str">
        <f>'Forward Ranks'!A139</f>
        <v>Gustav Nyquist</v>
      </c>
      <c r="B139">
        <f>'Forward Ranks'!D139</f>
        <v>0</v>
      </c>
      <c r="C139" s="1">
        <f>'Forward Ranks'!I139</f>
        <v>0.85507246376811596</v>
      </c>
      <c r="D139" s="1">
        <f>'Forward Ranks'!J139</f>
        <v>0.88888888888888884</v>
      </c>
      <c r="E139" s="1">
        <f>'Forward Ranks'!K139</f>
        <v>0.72705314009661837</v>
      </c>
      <c r="F139" s="1">
        <f>'Forward Ranks'!L139</f>
        <v>0.8623188405797102</v>
      </c>
      <c r="G139">
        <f>'Forward Ranks'!N139</f>
        <v>0</v>
      </c>
      <c r="H139" s="1">
        <f>'Forward Ranks'!S139</f>
        <v>0.2922705314009662</v>
      </c>
      <c r="I139" s="1">
        <f>'Forward Ranks'!T139</f>
        <v>0.79710144927536231</v>
      </c>
      <c r="J139" s="1">
        <f>'Forward Ranks'!U139</f>
        <v>0.8091787439613527</v>
      </c>
      <c r="K139" s="1">
        <f>'Forward Ranks'!V139</f>
        <v>0.58937198067632846</v>
      </c>
      <c r="L139">
        <f>'Forward Ranks'!X139</f>
        <v>0</v>
      </c>
      <c r="M139" s="1">
        <f>'Forward Ranks'!AC139</f>
        <v>0.2922705314009662</v>
      </c>
      <c r="N139" s="1">
        <f>'Forward Ranks'!AD139</f>
        <v>0.49758454106280192</v>
      </c>
      <c r="O139" s="1">
        <f>'Forward Ranks'!AE139</f>
        <v>0.63526570048309183</v>
      </c>
      <c r="P139" s="1">
        <f>'Forward Ranks'!AF139</f>
        <v>0.35990338164251207</v>
      </c>
      <c r="Q139">
        <f>'Forward Ranks'!AH139</f>
        <v>0</v>
      </c>
      <c r="R139" s="1">
        <f>'Forward Ranks'!AM139</f>
        <v>0.90579710144927539</v>
      </c>
      <c r="S139" s="1">
        <f>'Forward Ranks'!AN139</f>
        <v>0.86714975845410625</v>
      </c>
      <c r="T139" s="1">
        <f>'Forward Ranks'!AO139</f>
        <v>0.89613526570048307</v>
      </c>
      <c r="U139" s="1">
        <f>'Forward Ranks'!AP139</f>
        <v>0.84782608695652173</v>
      </c>
      <c r="V139">
        <f>'Forward Ranks'!AR139</f>
        <v>0</v>
      </c>
      <c r="W139" s="1">
        <f>'Forward Ranks'!AW139</f>
        <v>0.16908212560386474</v>
      </c>
      <c r="X139" s="1">
        <f>'Forward Ranks'!AX139</f>
        <v>0.32850241545893721</v>
      </c>
      <c r="Y139" s="1">
        <f>'Forward Ranks'!AY139</f>
        <v>0.57246376811594202</v>
      </c>
      <c r="Z139" s="1">
        <f>'Forward Ranks'!AZ139</f>
        <v>0.15458937198067632</v>
      </c>
      <c r="AA139">
        <f>'Forward Ranks'!BB139</f>
        <v>0</v>
      </c>
      <c r="AB139" s="1">
        <f>'Forward Ranks'!BG139</f>
        <v>0.5748792270531401</v>
      </c>
      <c r="AC139" s="1">
        <f>'Forward Ranks'!BH139</f>
        <v>0.78260869565217395</v>
      </c>
      <c r="AD139" s="1">
        <f>'Forward Ranks'!BI139</f>
        <v>0.59178743961352653</v>
      </c>
      <c r="AE139" s="1">
        <f>'Forward Ranks'!BJ139</f>
        <v>0.71739130434782605</v>
      </c>
      <c r="AF139">
        <f>'Forward Ranks'!BL139</f>
        <v>0</v>
      </c>
      <c r="AG139" s="1">
        <f>'Forward Ranks'!BQ139</f>
        <v>0.63526570048309183</v>
      </c>
      <c r="AH139" s="1">
        <f>'Forward Ranks'!BR139</f>
        <v>0.78019323671497587</v>
      </c>
      <c r="AI139" s="1">
        <f>'Forward Ranks'!BS139</f>
        <v>0.73671497584541068</v>
      </c>
      <c r="AJ139" s="1">
        <f>'Forward Ranks'!BT139</f>
        <v>0.69323671497584538</v>
      </c>
      <c r="AL139" s="2">
        <f>'Forward Ranks'!BX139</f>
        <v>0.63043478260869568</v>
      </c>
      <c r="AN139" t="str">
        <f>'Forward Ranks'!B139</f>
        <v>NSH</v>
      </c>
      <c r="AO139">
        <f>'F on ice'!E139</f>
        <v>48</v>
      </c>
      <c r="AP139" s="2">
        <f>'Impact Score Math'!E139</f>
        <v>0.70541082164328661</v>
      </c>
      <c r="AQ139">
        <f>'Impact Score Math'!G139</f>
        <v>148</v>
      </c>
      <c r="AT139" s="1">
        <f>'Forward Ranks'!CJ139</f>
        <v>0.92753623188405798</v>
      </c>
      <c r="AU139" s="1">
        <f>'Forward Ranks'!CK139</f>
        <v>0.25362318840579712</v>
      </c>
      <c r="AW139">
        <f>'Forward Ranks'!BC139</f>
        <v>12.639930555556001</v>
      </c>
      <c r="AY139">
        <v>139</v>
      </c>
      <c r="BA139" s="1">
        <f>'Impact Score Math'!S139</f>
        <v>0.89378757515030061</v>
      </c>
      <c r="BB139" s="1">
        <f>'Impact Score Math'!T139</f>
        <v>0.3587174348697395</v>
      </c>
      <c r="BD139">
        <f>'Forward Ranks'!CN139</f>
        <v>5</v>
      </c>
      <c r="BE139">
        <f>'Forward Ranks'!CO139</f>
        <v>13</v>
      </c>
      <c r="BF139">
        <f>'Forward Ranks'!CP139</f>
        <v>18</v>
      </c>
      <c r="BH139" t="str">
        <f t="shared" si="8"/>
        <v>12:38</v>
      </c>
      <c r="BI139" t="str">
        <f t="shared" si="9"/>
        <v>Forward</v>
      </c>
      <c r="BJ139" t="str">
        <f t="shared" si="10"/>
        <v>Good</v>
      </c>
      <c r="BL139" s="187">
        <f t="shared" ca="1" si="11"/>
        <v>45329</v>
      </c>
    </row>
    <row r="140" spans="1:64" x14ac:dyDescent="0.3">
      <c r="A140" t="str">
        <f>'Forward Ranks'!A140</f>
        <v>Hendrix Lapierre</v>
      </c>
      <c r="B140">
        <f>'Forward Ranks'!D140</f>
        <v>0</v>
      </c>
      <c r="C140" s="1">
        <f>'Forward Ranks'!I140</f>
        <v>0.1111111111111111</v>
      </c>
      <c r="D140" s="1">
        <f>'Forward Ranks'!J140</f>
        <v>7.4879227053140096E-2</v>
      </c>
      <c r="E140" s="1">
        <f>'Forward Ranks'!K140</f>
        <v>0.43478260869565216</v>
      </c>
      <c r="F140" s="1">
        <f>'Forward Ranks'!L140</f>
        <v>3.6231884057971016E-2</v>
      </c>
      <c r="G140">
        <f>'Forward Ranks'!N140</f>
        <v>0</v>
      </c>
      <c r="H140" s="1">
        <f>'Forward Ranks'!S140</f>
        <v>0.34541062801932365</v>
      </c>
      <c r="I140" s="1">
        <f>'Forward Ranks'!T140</f>
        <v>0.80676328502415462</v>
      </c>
      <c r="J140" s="1">
        <f>'Forward Ranks'!U140</f>
        <v>0.15942028985507245</v>
      </c>
      <c r="K140" s="1">
        <f>'Forward Ranks'!V140</f>
        <v>0.62077294685990336</v>
      </c>
      <c r="L140">
        <f>'Forward Ranks'!X140</f>
        <v>0</v>
      </c>
      <c r="M140" s="1">
        <f>'Forward Ranks'!AC140</f>
        <v>0.35748792270531399</v>
      </c>
      <c r="N140" s="1">
        <f>'Forward Ranks'!AD140</f>
        <v>0.2318840579710145</v>
      </c>
      <c r="O140" s="1">
        <f>'Forward Ranks'!AE140</f>
        <v>0.2922705314009662</v>
      </c>
      <c r="P140" s="1">
        <f>'Forward Ranks'!AF140</f>
        <v>0.25362318840579712</v>
      </c>
      <c r="Q140">
        <f>'Forward Ranks'!AH140</f>
        <v>0</v>
      </c>
      <c r="R140" s="1">
        <f>'Forward Ranks'!AM140</f>
        <v>0.20772946859903382</v>
      </c>
      <c r="S140" s="1">
        <f>'Forward Ranks'!AN140</f>
        <v>8.2125603864734303E-2</v>
      </c>
      <c r="T140" s="1">
        <f>'Forward Ranks'!AO140</f>
        <v>0.68840579710144922</v>
      </c>
      <c r="U140" s="1">
        <f>'Forward Ranks'!AP140</f>
        <v>6.280193236714976E-2</v>
      </c>
      <c r="V140">
        <f>'Forward Ranks'!AR140</f>
        <v>0</v>
      </c>
      <c r="W140" s="1">
        <f>'Forward Ranks'!AW140</f>
        <v>0.4468599033816425</v>
      </c>
      <c r="X140" s="1">
        <f>'Forward Ranks'!AX140</f>
        <v>0.2922705314009662</v>
      </c>
      <c r="Y140" s="1">
        <f>'Forward Ranks'!AY140</f>
        <v>0.36956521739130432</v>
      </c>
      <c r="Z140" s="1">
        <f>'Forward Ranks'!AZ140</f>
        <v>0.42270531400966183</v>
      </c>
      <c r="AA140">
        <f>'Forward Ranks'!BB140</f>
        <v>0</v>
      </c>
      <c r="AB140" s="1">
        <f>'Forward Ranks'!BG140</f>
        <v>9.1787439613526575E-2</v>
      </c>
      <c r="AC140" s="1">
        <f>'Forward Ranks'!BH140</f>
        <v>0.83333333333333337</v>
      </c>
      <c r="AD140" s="1">
        <f>'Forward Ranks'!BI140</f>
        <v>0.71739130434782605</v>
      </c>
      <c r="AE140" s="1">
        <f>'Forward Ranks'!BJ140</f>
        <v>0.49758454106280192</v>
      </c>
      <c r="AF140">
        <f>'Forward Ranks'!BL140</f>
        <v>0</v>
      </c>
      <c r="AG140" s="1">
        <f>'Forward Ranks'!BQ140</f>
        <v>0.14009661835748793</v>
      </c>
      <c r="AH140" s="1">
        <f>'Forward Ranks'!BR140</f>
        <v>8.6956521739130432E-2</v>
      </c>
      <c r="AI140" s="1">
        <f>'Forward Ranks'!BS140</f>
        <v>0.33333333333333331</v>
      </c>
      <c r="AJ140" s="1">
        <f>'Forward Ranks'!BT140</f>
        <v>4.5893719806763288E-2</v>
      </c>
      <c r="AL140" s="2">
        <f>'Forward Ranks'!BX140</f>
        <v>0.15942028985507245</v>
      </c>
      <c r="AN140" t="str">
        <f>'Forward Ranks'!B140</f>
        <v>WSH</v>
      </c>
      <c r="AO140">
        <f>'F on ice'!E140</f>
        <v>25</v>
      </c>
      <c r="AP140" s="2">
        <f>'Impact Score Math'!E140</f>
        <v>0.27254509018036072</v>
      </c>
      <c r="AQ140">
        <f>'Impact Score Math'!G140</f>
        <v>364</v>
      </c>
      <c r="AT140" s="1">
        <f>'Forward Ranks'!CJ140</f>
        <v>0.89855072463768115</v>
      </c>
      <c r="AU140" s="1">
        <f>'Forward Ranks'!CK140</f>
        <v>4.1062801932367152E-2</v>
      </c>
      <c r="AW140">
        <f>'Forward Ranks'!BC140</f>
        <v>9.2646666666667006</v>
      </c>
      <c r="AY140">
        <v>140</v>
      </c>
      <c r="BA140" s="1">
        <f>'Impact Score Math'!S140</f>
        <v>0.26653306613226452</v>
      </c>
      <c r="BB140" s="1">
        <f>'Impact Score Math'!T140</f>
        <v>0.4028056112224449</v>
      </c>
      <c r="BD140">
        <f>'Forward Ranks'!CN140</f>
        <v>2</v>
      </c>
      <c r="BE140">
        <f>'Forward Ranks'!CO140</f>
        <v>5</v>
      </c>
      <c r="BF140">
        <f>'Forward Ranks'!CP140</f>
        <v>7</v>
      </c>
      <c r="BH140" t="str">
        <f t="shared" si="8"/>
        <v>09:16</v>
      </c>
      <c r="BI140" t="str">
        <f t="shared" si="9"/>
        <v>Forward</v>
      </c>
      <c r="BJ140" t="str">
        <f t="shared" si="10"/>
        <v>Replacement Level</v>
      </c>
      <c r="BL140" s="187">
        <f t="shared" ca="1" si="11"/>
        <v>45329</v>
      </c>
    </row>
    <row r="141" spans="1:64" x14ac:dyDescent="0.3">
      <c r="A141" t="str">
        <f>'Forward Ranks'!A141</f>
        <v>Hudson Fasching</v>
      </c>
      <c r="B141">
        <f>'Forward Ranks'!D141</f>
        <v>0</v>
      </c>
      <c r="C141" s="1">
        <f>'Forward Ranks'!I141</f>
        <v>5.7971014492753624E-2</v>
      </c>
      <c r="D141" s="1">
        <f>'Forward Ranks'!J141</f>
        <v>0.19806763285024154</v>
      </c>
      <c r="E141" s="1">
        <f>'Forward Ranks'!K141</f>
        <v>7.4879227053140096E-2</v>
      </c>
      <c r="F141" s="1">
        <f>'Forward Ranks'!L141</f>
        <v>0.12560386473429952</v>
      </c>
      <c r="G141">
        <f>'Forward Ranks'!N141</f>
        <v>0</v>
      </c>
      <c r="H141" s="1">
        <f>'Forward Ranks'!S141</f>
        <v>0.23671497584541062</v>
      </c>
      <c r="I141" s="1">
        <f>'Forward Ranks'!T141</f>
        <v>0.33574879227053139</v>
      </c>
      <c r="J141" s="1">
        <f>'Forward Ranks'!U141</f>
        <v>0.36956521739130432</v>
      </c>
      <c r="K141" s="1">
        <f>'Forward Ranks'!V141</f>
        <v>0.24396135265700483</v>
      </c>
      <c r="L141">
        <f>'Forward Ranks'!X141</f>
        <v>0</v>
      </c>
      <c r="M141" s="1">
        <f>'Forward Ranks'!AC141</f>
        <v>0.4468599033816425</v>
      </c>
      <c r="N141" s="1">
        <f>'Forward Ranks'!AD141</f>
        <v>0.74637681159420288</v>
      </c>
      <c r="O141" s="1">
        <f>'Forward Ranks'!AE141</f>
        <v>0.47826086956521741</v>
      </c>
      <c r="P141" s="1">
        <f>'Forward Ranks'!AF141</f>
        <v>0.85990338164251212</v>
      </c>
      <c r="Q141">
        <f>'Forward Ranks'!AH141</f>
        <v>0</v>
      </c>
      <c r="R141" s="1">
        <f>'Forward Ranks'!AM141</f>
        <v>4.5893719806763288E-2</v>
      </c>
      <c r="S141" s="1">
        <f>'Forward Ranks'!AN141</f>
        <v>4.8309178743961352E-2</v>
      </c>
      <c r="T141" s="1">
        <f>'Forward Ranks'!AO141</f>
        <v>9.1787439613526575E-2</v>
      </c>
      <c r="U141" s="1">
        <f>'Forward Ranks'!AP141</f>
        <v>4.8309178743961352E-2</v>
      </c>
      <c r="V141">
        <f>'Forward Ranks'!AR141</f>
        <v>0</v>
      </c>
      <c r="W141" s="1">
        <f>'Forward Ranks'!AW141</f>
        <v>0.85990338164251212</v>
      </c>
      <c r="X141" s="1">
        <f>'Forward Ranks'!AX141</f>
        <v>0.94927536231884058</v>
      </c>
      <c r="Y141" s="1">
        <f>'Forward Ranks'!AY141</f>
        <v>0.46135265700483091</v>
      </c>
      <c r="Z141" s="1">
        <f>'Forward Ranks'!AZ141</f>
        <v>0.96135265700483097</v>
      </c>
      <c r="AA141">
        <f>'Forward Ranks'!BB141</f>
        <v>0</v>
      </c>
      <c r="AB141" s="1">
        <f>'Forward Ranks'!BG141</f>
        <v>0.36473429951690822</v>
      </c>
      <c r="AC141" s="1">
        <f>'Forward Ranks'!BH141</f>
        <v>0.13526570048309178</v>
      </c>
      <c r="AD141" s="1">
        <f>'Forward Ranks'!BI141</f>
        <v>0.21256038647342995</v>
      </c>
      <c r="AE141" s="1">
        <f>'Forward Ranks'!BJ141</f>
        <v>0.34057971014492755</v>
      </c>
      <c r="AF141">
        <f>'Forward Ranks'!BL141</f>
        <v>0</v>
      </c>
      <c r="AG141" s="1">
        <f>'Forward Ranks'!BQ141</f>
        <v>0.11594202898550725</v>
      </c>
      <c r="AH141" s="1">
        <f>'Forward Ranks'!BR141</f>
        <v>0.37922705314009664</v>
      </c>
      <c r="AI141" s="1">
        <f>'Forward Ranks'!BS141</f>
        <v>0.12077294685990338</v>
      </c>
      <c r="AJ141" s="1">
        <f>'Forward Ranks'!BT141</f>
        <v>0.37681159420289856</v>
      </c>
      <c r="AL141" s="2">
        <f>'Forward Ranks'!BX141</f>
        <v>0.20772946859903382</v>
      </c>
      <c r="AN141" t="str">
        <f>'Forward Ranks'!B141</f>
        <v>NYI</v>
      </c>
      <c r="AO141">
        <f>'F on ice'!E141</f>
        <v>35</v>
      </c>
      <c r="AP141" s="2">
        <f>'Impact Score Math'!E141</f>
        <v>0.3587174348697395</v>
      </c>
      <c r="AQ141">
        <f>'Impact Score Math'!G141</f>
        <v>321</v>
      </c>
      <c r="AT141" s="1">
        <f>'Forward Ranks'!CJ141</f>
        <v>0.86473429951690817</v>
      </c>
      <c r="AU141" s="1">
        <f>'Forward Ranks'!CK141</f>
        <v>7.9710144927536225E-2</v>
      </c>
      <c r="AW141">
        <f>'Forward Ranks'!BC141</f>
        <v>11.580476190476</v>
      </c>
      <c r="AY141">
        <v>141</v>
      </c>
      <c r="BA141" s="1">
        <f>'Impact Score Math'!S141</f>
        <v>0.20641282565130262</v>
      </c>
      <c r="BB141" s="1">
        <f>'Impact Score Math'!T141</f>
        <v>0.82765531062124253</v>
      </c>
      <c r="BD141">
        <f>'Forward Ranks'!CN141</f>
        <v>3</v>
      </c>
      <c r="BE141">
        <f>'Forward Ranks'!CO141</f>
        <v>5</v>
      </c>
      <c r="BF141">
        <f>'Forward Ranks'!CP141</f>
        <v>8</v>
      </c>
      <c r="BH141" t="str">
        <f t="shared" si="8"/>
        <v>11:35</v>
      </c>
      <c r="BI141" t="str">
        <f t="shared" si="9"/>
        <v>Forward</v>
      </c>
      <c r="BJ141" t="str">
        <f t="shared" si="10"/>
        <v>Below Average</v>
      </c>
      <c r="BL141" s="187">
        <f t="shared" ca="1" si="11"/>
        <v>45329</v>
      </c>
    </row>
    <row r="142" spans="1:64" x14ac:dyDescent="0.3">
      <c r="A142" t="str">
        <f>'Forward Ranks'!A142</f>
        <v>Ilya Mikheyev</v>
      </c>
      <c r="B142">
        <f>'Forward Ranks'!D142</f>
        <v>0</v>
      </c>
      <c r="C142" s="1">
        <f>'Forward Ranks'!I142</f>
        <v>0.56763285024154586</v>
      </c>
      <c r="D142" s="1">
        <f>'Forward Ranks'!J142</f>
        <v>0.82608695652173914</v>
      </c>
      <c r="E142" s="1">
        <f>'Forward Ranks'!K142</f>
        <v>0.85507246376811596</v>
      </c>
      <c r="F142" s="1">
        <f>'Forward Ranks'!L142</f>
        <v>0.55797101449275366</v>
      </c>
      <c r="G142">
        <f>'Forward Ranks'!N142</f>
        <v>0</v>
      </c>
      <c r="H142" s="1">
        <f>'Forward Ranks'!S142</f>
        <v>0.85748792270531404</v>
      </c>
      <c r="I142" s="1">
        <f>'Forward Ranks'!T142</f>
        <v>0.81400966183574874</v>
      </c>
      <c r="J142" s="1">
        <f>'Forward Ranks'!U142</f>
        <v>0.74637681159420288</v>
      </c>
      <c r="K142" s="1">
        <f>'Forward Ranks'!V142</f>
        <v>0.86473429951690817</v>
      </c>
      <c r="L142">
        <f>'Forward Ranks'!X142</f>
        <v>0</v>
      </c>
      <c r="M142" s="1">
        <f>'Forward Ranks'!AC142</f>
        <v>0.84299516908212557</v>
      </c>
      <c r="N142" s="1">
        <f>'Forward Ranks'!AD142</f>
        <v>0.59178743961352653</v>
      </c>
      <c r="O142" s="1">
        <f>'Forward Ranks'!AE142</f>
        <v>0.34057971014492755</v>
      </c>
      <c r="P142" s="1">
        <f>'Forward Ranks'!AF142</f>
        <v>0.84299516908212557</v>
      </c>
      <c r="Q142">
        <f>'Forward Ranks'!AH142</f>
        <v>0</v>
      </c>
      <c r="R142" s="1">
        <f>'Forward Ranks'!AM142</f>
        <v>0.72946859903381644</v>
      </c>
      <c r="S142" s="1">
        <f>'Forward Ranks'!AN142</f>
        <v>0.81400966183574874</v>
      </c>
      <c r="T142" s="1">
        <f>'Forward Ranks'!AO142</f>
        <v>0.59420289855072461</v>
      </c>
      <c r="U142" s="1">
        <f>'Forward Ranks'!AP142</f>
        <v>0.53864734299516903</v>
      </c>
      <c r="V142">
        <f>'Forward Ranks'!AR142</f>
        <v>0</v>
      </c>
      <c r="W142" s="1">
        <f>'Forward Ranks'!AW142</f>
        <v>0.73671497584541068</v>
      </c>
      <c r="X142" s="1">
        <f>'Forward Ranks'!AX142</f>
        <v>0.47826086956521741</v>
      </c>
      <c r="Y142" s="1">
        <f>'Forward Ranks'!AY142</f>
        <v>0.10386473429951691</v>
      </c>
      <c r="Z142" s="1">
        <f>'Forward Ranks'!AZ142</f>
        <v>0.71980676328502413</v>
      </c>
      <c r="AA142">
        <f>'Forward Ranks'!BB142</f>
        <v>0</v>
      </c>
      <c r="AB142" s="1">
        <f>'Forward Ranks'!BG142</f>
        <v>0.51690821256038644</v>
      </c>
      <c r="AC142" s="1">
        <f>'Forward Ranks'!BH142</f>
        <v>0.48309178743961351</v>
      </c>
      <c r="AD142" s="1">
        <f>'Forward Ranks'!BI142</f>
        <v>0.91787439613526567</v>
      </c>
      <c r="AE142" s="1">
        <f>'Forward Ranks'!BJ142</f>
        <v>0.64492753623188404</v>
      </c>
      <c r="AF142">
        <f>'Forward Ranks'!BL142</f>
        <v>0</v>
      </c>
      <c r="AG142" s="1">
        <f>'Forward Ranks'!BQ142</f>
        <v>0.75120772946859904</v>
      </c>
      <c r="AH142" s="1">
        <f>'Forward Ranks'!BR142</f>
        <v>0.78260869565217395</v>
      </c>
      <c r="AI142" s="1">
        <f>'Forward Ranks'!BS142</f>
        <v>0.65458937198067635</v>
      </c>
      <c r="AJ142" s="1">
        <f>'Forward Ranks'!BT142</f>
        <v>0.77777777777777779</v>
      </c>
      <c r="AL142" s="2">
        <f>'Forward Ranks'!BX142</f>
        <v>0.89613526570048307</v>
      </c>
      <c r="AN142" t="str">
        <f>'Forward Ranks'!B142</f>
        <v>VAN</v>
      </c>
      <c r="AO142">
        <f>'F on ice'!E142</f>
        <v>44</v>
      </c>
      <c r="AP142" s="2">
        <f>'Impact Score Math'!E142</f>
        <v>0.87174348697394788</v>
      </c>
      <c r="AQ142">
        <f>'Impact Score Math'!G142</f>
        <v>65</v>
      </c>
      <c r="AT142" s="1">
        <f>'Forward Ranks'!CJ142</f>
        <v>0.92028985507246375</v>
      </c>
      <c r="AU142" s="1">
        <f>'Forward Ranks'!CK142</f>
        <v>0.64734299516908211</v>
      </c>
      <c r="AW142">
        <f>'Forward Ranks'!BC142</f>
        <v>12.401515151515</v>
      </c>
      <c r="AY142">
        <v>142</v>
      </c>
      <c r="BA142" s="1">
        <f>'Impact Score Math'!S142</f>
        <v>0.71743486973947901</v>
      </c>
      <c r="BB142" s="1">
        <f>'Impact Score Math'!T142</f>
        <v>0.87374749498997994</v>
      </c>
      <c r="BD142">
        <f>'Forward Ranks'!CN142</f>
        <v>10</v>
      </c>
      <c r="BE142">
        <f>'Forward Ranks'!CO142</f>
        <v>12</v>
      </c>
      <c r="BF142">
        <f>'Forward Ranks'!CP142</f>
        <v>22</v>
      </c>
      <c r="BH142" t="str">
        <f t="shared" si="8"/>
        <v>12:24</v>
      </c>
      <c r="BI142" t="str">
        <f t="shared" si="9"/>
        <v>Forward</v>
      </c>
      <c r="BJ142" t="str">
        <f t="shared" si="10"/>
        <v>Great</v>
      </c>
      <c r="BL142" s="187">
        <f t="shared" ca="1" si="11"/>
        <v>45329</v>
      </c>
    </row>
    <row r="143" spans="1:64" x14ac:dyDescent="0.3">
      <c r="A143" t="str">
        <f>'Forward Ranks'!A143</f>
        <v>Ivan Barbashev</v>
      </c>
      <c r="B143">
        <f>'Forward Ranks'!D143</f>
        <v>0</v>
      </c>
      <c r="C143" s="1">
        <f>'Forward Ranks'!I143</f>
        <v>0.66183574879227058</v>
      </c>
      <c r="D143" s="1">
        <f>'Forward Ranks'!J143</f>
        <v>0.65700483091787443</v>
      </c>
      <c r="E143" s="1">
        <f>'Forward Ranks'!K143</f>
        <v>0.90338164251207731</v>
      </c>
      <c r="F143" s="1">
        <f>'Forward Ranks'!L143</f>
        <v>0.64492753623188404</v>
      </c>
      <c r="G143">
        <f>'Forward Ranks'!N143</f>
        <v>0</v>
      </c>
      <c r="H143" s="1">
        <f>'Forward Ranks'!S143</f>
        <v>0.68840579710144922</v>
      </c>
      <c r="I143" s="1">
        <f>'Forward Ranks'!T143</f>
        <v>0.75362318840579712</v>
      </c>
      <c r="J143" s="1">
        <f>'Forward Ranks'!U143</f>
        <v>0.90096618357487923</v>
      </c>
      <c r="K143" s="1">
        <f>'Forward Ranks'!V143</f>
        <v>0.75120772946859904</v>
      </c>
      <c r="L143">
        <f>'Forward Ranks'!X143</f>
        <v>0</v>
      </c>
      <c r="M143" s="1">
        <f>'Forward Ranks'!AC143</f>
        <v>0.37681159420289856</v>
      </c>
      <c r="N143" s="1">
        <f>'Forward Ranks'!AD143</f>
        <v>0.53864734299516903</v>
      </c>
      <c r="O143" s="1">
        <f>'Forward Ranks'!AE143</f>
        <v>0.6908212560386473</v>
      </c>
      <c r="P143" s="1">
        <f>'Forward Ranks'!AF143</f>
        <v>0.47101449275362317</v>
      </c>
      <c r="Q143">
        <f>'Forward Ranks'!AH143</f>
        <v>0</v>
      </c>
      <c r="R143" s="1">
        <f>'Forward Ranks'!AM143</f>
        <v>0.67874396135265702</v>
      </c>
      <c r="S143" s="1">
        <f>'Forward Ranks'!AN143</f>
        <v>0.57246376811594202</v>
      </c>
      <c r="T143" s="1">
        <f>'Forward Ranks'!AO143</f>
        <v>0.9371980676328503</v>
      </c>
      <c r="U143" s="1">
        <f>'Forward Ranks'!AP143</f>
        <v>0.606280193236715</v>
      </c>
      <c r="V143">
        <f>'Forward Ranks'!AR143</f>
        <v>0</v>
      </c>
      <c r="W143" s="1">
        <f>'Forward Ranks'!AW143</f>
        <v>0.45652173913043476</v>
      </c>
      <c r="X143" s="1">
        <f>'Forward Ranks'!AX143</f>
        <v>0.42028985507246375</v>
      </c>
      <c r="Y143" s="1">
        <f>'Forward Ranks'!AY143</f>
        <v>0.51207729468599039</v>
      </c>
      <c r="Z143" s="1">
        <f>'Forward Ranks'!AZ143</f>
        <v>0.31642512077294688</v>
      </c>
      <c r="AA143">
        <f>'Forward Ranks'!BB143</f>
        <v>0</v>
      </c>
      <c r="AB143" s="1">
        <f>'Forward Ranks'!BG143</f>
        <v>0.76328502415458932</v>
      </c>
      <c r="AC143" s="1">
        <f>'Forward Ranks'!BH143</f>
        <v>0.74879227053140096</v>
      </c>
      <c r="AD143" s="1">
        <f>'Forward Ranks'!BI143</f>
        <v>0.85990338164251212</v>
      </c>
      <c r="AE143" s="1">
        <f>'Forward Ranks'!BJ143</f>
        <v>0.90579710144927539</v>
      </c>
      <c r="AF143">
        <f>'Forward Ranks'!BL143</f>
        <v>0</v>
      </c>
      <c r="AG143" s="1">
        <f>'Forward Ranks'!BQ143</f>
        <v>0.52657004830917875</v>
      </c>
      <c r="AH143" s="1">
        <f>'Forward Ranks'!BR143</f>
        <v>0.62318840579710144</v>
      </c>
      <c r="AI143" s="1">
        <f>'Forward Ranks'!BS143</f>
        <v>0.893719806763285</v>
      </c>
      <c r="AJ143" s="1">
        <f>'Forward Ranks'!BT143</f>
        <v>0.57004830917874394</v>
      </c>
      <c r="AL143" s="2">
        <f>'Forward Ranks'!BX143</f>
        <v>0.63043478260869568</v>
      </c>
      <c r="AN143" t="str">
        <f>'Forward Ranks'!B143</f>
        <v>VGK</v>
      </c>
      <c r="AO143">
        <f>'F on ice'!E143</f>
        <v>48</v>
      </c>
      <c r="AP143" s="2">
        <f>'Impact Score Math'!E143</f>
        <v>0.75951903807615229</v>
      </c>
      <c r="AQ143">
        <f>'Impact Score Math'!G143</f>
        <v>121</v>
      </c>
      <c r="AT143" s="1">
        <f>'Forward Ranks'!CJ143</f>
        <v>0.25845410628019322</v>
      </c>
      <c r="AU143" s="1">
        <f>'Forward Ranks'!CK143</f>
        <v>0.84541062801932365</v>
      </c>
      <c r="AW143">
        <f>'Forward Ranks'!BC143</f>
        <v>13.417708333333</v>
      </c>
      <c r="AY143">
        <v>143</v>
      </c>
      <c r="BA143" s="1">
        <f>'Impact Score Math'!S143</f>
        <v>0.80561122244488981</v>
      </c>
      <c r="BB143" s="1">
        <f>'Impact Score Math'!T143</f>
        <v>0.50300601202404804</v>
      </c>
      <c r="BD143">
        <f>'Forward Ranks'!CN143</f>
        <v>9</v>
      </c>
      <c r="BE143">
        <f>'Forward Ranks'!CO143</f>
        <v>13</v>
      </c>
      <c r="BF143">
        <f>'Forward Ranks'!CP143</f>
        <v>22</v>
      </c>
      <c r="BH143" t="str">
        <f t="shared" si="8"/>
        <v>13:25</v>
      </c>
      <c r="BI143" t="str">
        <f t="shared" si="9"/>
        <v>Forward</v>
      </c>
      <c r="BJ143" t="str">
        <f t="shared" si="10"/>
        <v>Good</v>
      </c>
      <c r="BL143" s="187">
        <f t="shared" ca="1" si="11"/>
        <v>45329</v>
      </c>
    </row>
    <row r="144" spans="1:64" x14ac:dyDescent="0.3">
      <c r="A144" t="str">
        <f>'Forward Ranks'!A144</f>
        <v>J.T. Compher</v>
      </c>
      <c r="B144">
        <f>'Forward Ranks'!D144</f>
        <v>0</v>
      </c>
      <c r="C144" s="1">
        <f>'Forward Ranks'!I144</f>
        <v>5.0724637681159424E-2</v>
      </c>
      <c r="D144" s="1">
        <f>'Forward Ranks'!J144</f>
        <v>6.5217391304347824E-2</v>
      </c>
      <c r="E144" s="1">
        <f>'Forward Ranks'!K144</f>
        <v>0.48309178743961351</v>
      </c>
      <c r="F144" s="1">
        <f>'Forward Ranks'!L144</f>
        <v>0.12318840579710146</v>
      </c>
      <c r="G144">
        <f>'Forward Ranks'!N144</f>
        <v>0</v>
      </c>
      <c r="H144" s="1">
        <f>'Forward Ranks'!S144</f>
        <v>0.23671497584541062</v>
      </c>
      <c r="I144" s="1">
        <f>'Forward Ranks'!T144</f>
        <v>0.64251207729468596</v>
      </c>
      <c r="J144" s="1">
        <f>'Forward Ranks'!U144</f>
        <v>0.79710144927536231</v>
      </c>
      <c r="K144" s="1">
        <f>'Forward Ranks'!V144</f>
        <v>0.46859903381642515</v>
      </c>
      <c r="L144">
        <f>'Forward Ranks'!X144</f>
        <v>0</v>
      </c>
      <c r="M144" s="1">
        <f>'Forward Ranks'!AC144</f>
        <v>0.10144927536231885</v>
      </c>
      <c r="N144" s="1">
        <f>'Forward Ranks'!AD144</f>
        <v>0.68840579710144922</v>
      </c>
      <c r="O144" s="1">
        <f>'Forward Ranks'!AE144</f>
        <v>0.39855072463768115</v>
      </c>
      <c r="P144" s="1">
        <f>'Forward Ranks'!AF144</f>
        <v>0.3719806763285024</v>
      </c>
      <c r="Q144">
        <f>'Forward Ranks'!AH144</f>
        <v>0</v>
      </c>
      <c r="R144" s="1">
        <f>'Forward Ranks'!AM144</f>
        <v>0.16425120772946861</v>
      </c>
      <c r="S144" s="1">
        <f>'Forward Ranks'!AN144</f>
        <v>0.2922705314009662</v>
      </c>
      <c r="T144" s="1">
        <f>'Forward Ranks'!AO144</f>
        <v>0.30193236714975846</v>
      </c>
      <c r="U144" s="1">
        <f>'Forward Ranks'!AP144</f>
        <v>0.26570048309178745</v>
      </c>
      <c r="V144">
        <f>'Forward Ranks'!AR144</f>
        <v>0</v>
      </c>
      <c r="W144" s="1">
        <f>'Forward Ranks'!AW144</f>
        <v>0.22463768115942029</v>
      </c>
      <c r="X144" s="1">
        <f>'Forward Ranks'!AX144</f>
        <v>0.69565217391304346</v>
      </c>
      <c r="Y144" s="1">
        <f>'Forward Ranks'!AY144</f>
        <v>0.54347826086956519</v>
      </c>
      <c r="Z144" s="1">
        <f>'Forward Ranks'!AZ144</f>
        <v>0.43478260869565216</v>
      </c>
      <c r="AA144">
        <f>'Forward Ranks'!BB144</f>
        <v>0</v>
      </c>
      <c r="AB144" s="1">
        <f>'Forward Ranks'!BG144</f>
        <v>0.58695652173913049</v>
      </c>
      <c r="AC144" s="1">
        <f>'Forward Ranks'!BH144</f>
        <v>0.21497584541062803</v>
      </c>
      <c r="AD144" s="1">
        <f>'Forward Ranks'!BI144</f>
        <v>0.86956521739130432</v>
      </c>
      <c r="AE144" s="1">
        <f>'Forward Ranks'!BJ144</f>
        <v>0.8188405797101449</v>
      </c>
      <c r="AF144">
        <f>'Forward Ranks'!BL144</f>
        <v>0</v>
      </c>
      <c r="AG144" s="1">
        <f>'Forward Ranks'!BQ144</f>
        <v>4.1062801932367152E-2</v>
      </c>
      <c r="AH144" s="1">
        <f>'Forward Ranks'!BR144</f>
        <v>0.19323671497584541</v>
      </c>
      <c r="AI144" s="1">
        <f>'Forward Ranks'!BS144</f>
        <v>0.41545893719806765</v>
      </c>
      <c r="AJ144" s="1">
        <f>'Forward Ranks'!BT144</f>
        <v>0.13043478260869565</v>
      </c>
      <c r="AL144" s="2">
        <f>'Forward Ranks'!BX144</f>
        <v>0.10144927536231885</v>
      </c>
      <c r="AN144" t="str">
        <f>'Forward Ranks'!B144</f>
        <v>DET</v>
      </c>
      <c r="AO144">
        <f>'F on ice'!E144</f>
        <v>43</v>
      </c>
      <c r="AP144" s="2">
        <f>'Impact Score Math'!E144</f>
        <v>0.29859719438877758</v>
      </c>
      <c r="AQ144">
        <f>'Impact Score Math'!G144</f>
        <v>351</v>
      </c>
      <c r="AT144" s="1">
        <f>'Forward Ranks'!CJ144</f>
        <v>0.46376811594202899</v>
      </c>
      <c r="AU144" s="1">
        <f>'Forward Ranks'!CK144</f>
        <v>0.38405797101449274</v>
      </c>
      <c r="AW144">
        <f>'Forward Ranks'!BC144</f>
        <v>12.664341085270999</v>
      </c>
      <c r="AY144">
        <v>144</v>
      </c>
      <c r="BA144" s="1">
        <f>'Impact Score Math'!S144</f>
        <v>0.34068136272545091</v>
      </c>
      <c r="BB144" s="1">
        <f>'Impact Score Math'!T144</f>
        <v>0.38476953907815631</v>
      </c>
      <c r="BD144">
        <f>'Forward Ranks'!CN144</f>
        <v>4</v>
      </c>
      <c r="BE144">
        <f>'Forward Ranks'!CO144</f>
        <v>10</v>
      </c>
      <c r="BF144">
        <f>'Forward Ranks'!CP144</f>
        <v>14</v>
      </c>
      <c r="BH144" t="str">
        <f t="shared" si="8"/>
        <v>12:40</v>
      </c>
      <c r="BI144" t="str">
        <f t="shared" si="9"/>
        <v>Forward</v>
      </c>
      <c r="BJ144" t="str">
        <f t="shared" si="10"/>
        <v>Replacement Level</v>
      </c>
      <c r="BL144" s="187">
        <f t="shared" ca="1" si="11"/>
        <v>45329</v>
      </c>
    </row>
    <row r="145" spans="1:64" x14ac:dyDescent="0.3">
      <c r="A145" t="str">
        <f>'Forward Ranks'!A145</f>
        <v>J.T. Miller</v>
      </c>
      <c r="B145">
        <f>'Forward Ranks'!D145</f>
        <v>0</v>
      </c>
      <c r="C145" s="1">
        <f>'Forward Ranks'!I145</f>
        <v>0.29951690821256038</v>
      </c>
      <c r="D145" s="1">
        <f>'Forward Ranks'!J145</f>
        <v>0.2608695652173913</v>
      </c>
      <c r="E145" s="1">
        <f>'Forward Ranks'!K145</f>
        <v>0.94927536231884058</v>
      </c>
      <c r="F145" s="1">
        <f>'Forward Ranks'!L145</f>
        <v>0.35990338164251207</v>
      </c>
      <c r="G145">
        <f>'Forward Ranks'!N145</f>
        <v>0</v>
      </c>
      <c r="H145" s="1">
        <f>'Forward Ranks'!S145</f>
        <v>0.68840579710144922</v>
      </c>
      <c r="I145" s="1">
        <f>'Forward Ranks'!T145</f>
        <v>0.97584541062801933</v>
      </c>
      <c r="J145" s="1">
        <f>'Forward Ranks'!U145</f>
        <v>0.96376811594202894</v>
      </c>
      <c r="K145" s="1">
        <f>'Forward Ranks'!V145</f>
        <v>0.93961352657004826</v>
      </c>
      <c r="L145">
        <f>'Forward Ranks'!X145</f>
        <v>0</v>
      </c>
      <c r="M145" s="1">
        <f>'Forward Ranks'!AC145</f>
        <v>0.3888888888888889</v>
      </c>
      <c r="N145" s="1">
        <f>'Forward Ranks'!AD145</f>
        <v>0.14492753623188406</v>
      </c>
      <c r="O145" s="1">
        <f>'Forward Ranks'!AE145</f>
        <v>0.53381642512077299</v>
      </c>
      <c r="P145" s="1">
        <f>'Forward Ranks'!AF145</f>
        <v>0.13768115942028986</v>
      </c>
      <c r="Q145">
        <f>'Forward Ranks'!AH145</f>
        <v>0</v>
      </c>
      <c r="R145" s="1">
        <f>'Forward Ranks'!AM145</f>
        <v>0.42028985507246375</v>
      </c>
      <c r="S145" s="1">
        <f>'Forward Ranks'!AN145</f>
        <v>0.14009661835748793</v>
      </c>
      <c r="T145" s="1">
        <f>'Forward Ranks'!AO145</f>
        <v>0.76328502415458932</v>
      </c>
      <c r="U145" s="1">
        <f>'Forward Ranks'!AP145</f>
        <v>0.31159420289855072</v>
      </c>
      <c r="V145">
        <f>'Forward Ranks'!AR145</f>
        <v>0</v>
      </c>
      <c r="W145" s="1">
        <f>'Forward Ranks'!AW145</f>
        <v>0.1111111111111111</v>
      </c>
      <c r="X145" s="1">
        <f>'Forward Ranks'!AX145</f>
        <v>6.7632850241545889E-2</v>
      </c>
      <c r="Y145" s="1">
        <f>'Forward Ranks'!AY145</f>
        <v>0.2318840579710145</v>
      </c>
      <c r="Z145" s="1">
        <f>'Forward Ranks'!AZ145</f>
        <v>5.3140096618357488E-2</v>
      </c>
      <c r="AA145">
        <f>'Forward Ranks'!BB145</f>
        <v>0</v>
      </c>
      <c r="AB145" s="1">
        <f>'Forward Ranks'!BG145</f>
        <v>0.75845410628019327</v>
      </c>
      <c r="AC145" s="1">
        <f>'Forward Ranks'!BH145</f>
        <v>0.46618357487922707</v>
      </c>
      <c r="AD145" s="1">
        <f>'Forward Ranks'!BI145</f>
        <v>1</v>
      </c>
      <c r="AE145" s="1">
        <f>'Forward Ranks'!BJ145</f>
        <v>0.98550724637681164</v>
      </c>
      <c r="AF145">
        <f>'Forward Ranks'!BL145</f>
        <v>0</v>
      </c>
      <c r="AG145" s="1">
        <f>'Forward Ranks'!BQ145</f>
        <v>0.28985507246376813</v>
      </c>
      <c r="AH145" s="1">
        <f>'Forward Ranks'!BR145</f>
        <v>0.13285024154589373</v>
      </c>
      <c r="AI145" s="1">
        <f>'Forward Ranks'!BS145</f>
        <v>0.84057971014492749</v>
      </c>
      <c r="AJ145" s="1">
        <f>'Forward Ranks'!BT145</f>
        <v>0.19565217391304349</v>
      </c>
      <c r="AL145" s="2">
        <f>'Forward Ranks'!BX145</f>
        <v>0.3188405797101449</v>
      </c>
      <c r="AN145" t="str">
        <f>'Forward Ranks'!B145</f>
        <v>VAN</v>
      </c>
      <c r="AO145">
        <f>'F on ice'!E145</f>
        <v>48</v>
      </c>
      <c r="AP145" s="2">
        <f>'Impact Score Math'!E145</f>
        <v>0.51102204408817631</v>
      </c>
      <c r="AQ145">
        <f>'Impact Score Math'!G145</f>
        <v>245</v>
      </c>
      <c r="AT145" s="1">
        <f>'Forward Ranks'!CJ145</f>
        <v>0.14251207729468598</v>
      </c>
      <c r="AU145" s="1">
        <f>'Forward Ranks'!CK145</f>
        <v>0.2318840579710145</v>
      </c>
      <c r="AW145">
        <f>'Forward Ranks'!BC145</f>
        <v>13.401736111110999</v>
      </c>
      <c r="AY145">
        <v>145</v>
      </c>
      <c r="BA145" s="1">
        <f>'Impact Score Math'!S145</f>
        <v>0.59318637274549102</v>
      </c>
      <c r="BB145" s="1">
        <f>'Impact Score Math'!T145</f>
        <v>0.30060120240480964</v>
      </c>
      <c r="BD145">
        <f>'Forward Ranks'!CN145</f>
        <v>9</v>
      </c>
      <c r="BE145">
        <f>'Forward Ranks'!CO145</f>
        <v>19</v>
      </c>
      <c r="BF145">
        <f>'Forward Ranks'!CP145</f>
        <v>28</v>
      </c>
      <c r="BH145" t="str">
        <f t="shared" si="8"/>
        <v>13:24</v>
      </c>
      <c r="BI145" t="str">
        <f t="shared" si="9"/>
        <v>Forward</v>
      </c>
      <c r="BJ145" t="str">
        <f t="shared" si="10"/>
        <v>Average</v>
      </c>
      <c r="BL145" s="187">
        <f t="shared" ca="1" si="11"/>
        <v>45329</v>
      </c>
    </row>
    <row r="146" spans="1:64" x14ac:dyDescent="0.3">
      <c r="A146" t="str">
        <f>'Forward Ranks'!A146</f>
        <v>Jack Drury</v>
      </c>
      <c r="B146">
        <f>'Forward Ranks'!D146</f>
        <v>0</v>
      </c>
      <c r="C146" s="1">
        <f>'Forward Ranks'!I146</f>
        <v>0.70289855072463769</v>
      </c>
      <c r="D146" s="1">
        <f>'Forward Ranks'!J146</f>
        <v>0.13043478260869565</v>
      </c>
      <c r="E146" s="1">
        <f>'Forward Ranks'!K146</f>
        <v>0.65700483091787443</v>
      </c>
      <c r="F146" s="1">
        <f>'Forward Ranks'!L146</f>
        <v>0.32125603864734298</v>
      </c>
      <c r="G146">
        <f>'Forward Ranks'!N146</f>
        <v>0</v>
      </c>
      <c r="H146" s="1">
        <f>'Forward Ranks'!S146</f>
        <v>0.63285024154589375</v>
      </c>
      <c r="I146" s="1">
        <f>'Forward Ranks'!T146</f>
        <v>0.70289855072463769</v>
      </c>
      <c r="J146" s="1">
        <f>'Forward Ranks'!U146</f>
        <v>0.46859903381642515</v>
      </c>
      <c r="K146" s="1">
        <f>'Forward Ranks'!V146</f>
        <v>0.68599033816425126</v>
      </c>
      <c r="L146">
        <f>'Forward Ranks'!X146</f>
        <v>0</v>
      </c>
      <c r="M146" s="1">
        <f>'Forward Ranks'!AC146</f>
        <v>0.99033816425120769</v>
      </c>
      <c r="N146" s="1">
        <f>'Forward Ranks'!AD146</f>
        <v>0.95893719806763289</v>
      </c>
      <c r="O146" s="1">
        <f>'Forward Ranks'!AE146</f>
        <v>0.74637681159420288</v>
      </c>
      <c r="P146" s="1">
        <f>'Forward Ranks'!AF146</f>
        <v>0.99275362318840576</v>
      </c>
      <c r="Q146">
        <f>'Forward Ranks'!AH146</f>
        <v>0</v>
      </c>
      <c r="R146" s="1">
        <f>'Forward Ranks'!AM146</f>
        <v>0.14975845410628019</v>
      </c>
      <c r="S146" s="1">
        <f>'Forward Ranks'!AN146</f>
        <v>8.9371980676328497E-2</v>
      </c>
      <c r="T146" s="1">
        <f>'Forward Ranks'!AO146</f>
        <v>0.606280193236715</v>
      </c>
      <c r="U146" s="1">
        <f>'Forward Ranks'!AP146</f>
        <v>0.1111111111111111</v>
      </c>
      <c r="V146">
        <f>'Forward Ranks'!AR146</f>
        <v>0</v>
      </c>
      <c r="W146" s="1">
        <f>'Forward Ranks'!AW146</f>
        <v>0.88647342995169087</v>
      </c>
      <c r="X146" s="1">
        <f>'Forward Ranks'!AX146</f>
        <v>0.86473429951690817</v>
      </c>
      <c r="Y146" s="1">
        <f>'Forward Ranks'!AY146</f>
        <v>0.78019323671497587</v>
      </c>
      <c r="Z146" s="1">
        <f>'Forward Ranks'!AZ146</f>
        <v>0.95169082125603865</v>
      </c>
      <c r="AA146">
        <f>'Forward Ranks'!BB146</f>
        <v>0</v>
      </c>
      <c r="AB146" s="1">
        <f>'Forward Ranks'!BG146</f>
        <v>0.15217391304347827</v>
      </c>
      <c r="AC146" s="1">
        <f>'Forward Ranks'!BH146</f>
        <v>0.9251207729468599</v>
      </c>
      <c r="AD146" s="1">
        <f>'Forward Ranks'!BI146</f>
        <v>0.69323671497584538</v>
      </c>
      <c r="AE146" s="1">
        <f>'Forward Ranks'!BJ146</f>
        <v>0.53864734299516903</v>
      </c>
      <c r="AF146">
        <f>'Forward Ranks'!BL146</f>
        <v>0</v>
      </c>
      <c r="AG146" s="1">
        <f>'Forward Ranks'!BQ146</f>
        <v>0.96376811594202894</v>
      </c>
      <c r="AH146" s="1">
        <f>'Forward Ranks'!BR146</f>
        <v>0.58695652173913049</v>
      </c>
      <c r="AI146" s="1">
        <f>'Forward Ranks'!BS146</f>
        <v>0.77053140096618356</v>
      </c>
      <c r="AJ146" s="1">
        <f>'Forward Ranks'!BT146</f>
        <v>0.88888888888888884</v>
      </c>
      <c r="AL146" s="2">
        <f>'Forward Ranks'!BX146</f>
        <v>0.79468599033816423</v>
      </c>
      <c r="AN146" t="str">
        <f>'Forward Ranks'!B146</f>
        <v>CAR</v>
      </c>
      <c r="AO146">
        <f>'F on ice'!E146</f>
        <v>47</v>
      </c>
      <c r="AP146" s="2">
        <f>'Impact Score Math'!E146</f>
        <v>0.65130260521042083</v>
      </c>
      <c r="AQ146">
        <f>'Impact Score Math'!G146</f>
        <v>175</v>
      </c>
      <c r="AT146" s="1">
        <f>'Forward Ranks'!CJ146</f>
        <v>0.68840579710144922</v>
      </c>
      <c r="AU146" s="1">
        <f>'Forward Ranks'!CK146</f>
        <v>0.5</v>
      </c>
      <c r="AW146">
        <f>'Forward Ranks'!BC146</f>
        <v>10</v>
      </c>
      <c r="AY146">
        <v>146</v>
      </c>
      <c r="BA146" s="1">
        <f>'Impact Score Math'!S146</f>
        <v>0.50901803607214424</v>
      </c>
      <c r="BB146" s="1">
        <f>'Impact Score Math'!T146</f>
        <v>0.9819639278557114</v>
      </c>
      <c r="BD146">
        <f>'Forward Ranks'!CN146</f>
        <v>6</v>
      </c>
      <c r="BE146">
        <f>'Forward Ranks'!CO146</f>
        <v>9</v>
      </c>
      <c r="BF146">
        <f>'Forward Ranks'!CP146</f>
        <v>15</v>
      </c>
      <c r="BH146" t="str">
        <f t="shared" si="8"/>
        <v>10:00</v>
      </c>
      <c r="BI146" t="str">
        <f t="shared" si="9"/>
        <v>Forward</v>
      </c>
      <c r="BJ146" t="str">
        <f t="shared" si="10"/>
        <v>Good</v>
      </c>
      <c r="BL146" s="187">
        <f t="shared" ca="1" si="11"/>
        <v>45329</v>
      </c>
    </row>
    <row r="147" spans="1:64" x14ac:dyDescent="0.3">
      <c r="A147" t="str">
        <f>'Forward Ranks'!A147</f>
        <v>Jack Eichel</v>
      </c>
      <c r="B147">
        <f>'Forward Ranks'!D147</f>
        <v>0</v>
      </c>
      <c r="C147" s="1">
        <f>'Forward Ranks'!I147</f>
        <v>0.66908212560386471</v>
      </c>
      <c r="D147" s="1">
        <f>'Forward Ranks'!J147</f>
        <v>0.6811594202898551</v>
      </c>
      <c r="E147" s="1">
        <f>'Forward Ranks'!K147</f>
        <v>0.83816425120772942</v>
      </c>
      <c r="F147" s="1">
        <f>'Forward Ranks'!L147</f>
        <v>0.61111111111111116</v>
      </c>
      <c r="G147">
        <f>'Forward Ranks'!N147</f>
        <v>0</v>
      </c>
      <c r="H147" s="1">
        <f>'Forward Ranks'!S147</f>
        <v>0.80434782608695654</v>
      </c>
      <c r="I147" s="1">
        <f>'Forward Ranks'!T147</f>
        <v>0.92028985507246375</v>
      </c>
      <c r="J147" s="1">
        <f>'Forward Ranks'!U147</f>
        <v>0.8091787439613527</v>
      </c>
      <c r="K147" s="1">
        <f>'Forward Ranks'!V147</f>
        <v>0.92028985507246375</v>
      </c>
      <c r="L147">
        <f>'Forward Ranks'!X147</f>
        <v>0</v>
      </c>
      <c r="M147" s="1">
        <f>'Forward Ranks'!AC147</f>
        <v>0.65217391304347827</v>
      </c>
      <c r="N147" s="1">
        <f>'Forward Ranks'!AD147</f>
        <v>0.52898550724637683</v>
      </c>
      <c r="O147" s="1">
        <f>'Forward Ranks'!AE147</f>
        <v>0.43961352657004832</v>
      </c>
      <c r="P147" s="1">
        <f>'Forward Ranks'!AF147</f>
        <v>0.66666666666666663</v>
      </c>
      <c r="Q147">
        <f>'Forward Ranks'!AH147</f>
        <v>0</v>
      </c>
      <c r="R147" s="1">
        <f>'Forward Ranks'!AM147</f>
        <v>0.69565217391304346</v>
      </c>
      <c r="S147" s="1">
        <f>'Forward Ranks'!AN147</f>
        <v>0.5</v>
      </c>
      <c r="T147" s="1">
        <f>'Forward Ranks'!AO147</f>
        <v>0.90338164251207731</v>
      </c>
      <c r="U147" s="1">
        <f>'Forward Ranks'!AP147</f>
        <v>0.5</v>
      </c>
      <c r="V147">
        <f>'Forward Ranks'!AR147</f>
        <v>0</v>
      </c>
      <c r="W147" s="1">
        <f>'Forward Ranks'!AW147</f>
        <v>0.82608695652173914</v>
      </c>
      <c r="X147" s="1">
        <f>'Forward Ranks'!AX147</f>
        <v>0.50241545893719808</v>
      </c>
      <c r="Y147" s="1">
        <f>'Forward Ranks'!AY147</f>
        <v>0.25845410628019322</v>
      </c>
      <c r="Z147" s="1">
        <f>'Forward Ranks'!AZ147</f>
        <v>0.63526570048309183</v>
      </c>
      <c r="AA147">
        <f>'Forward Ranks'!BB147</f>
        <v>0</v>
      </c>
      <c r="AB147" s="1">
        <f>'Forward Ranks'!BG147</f>
        <v>0.62077294685990336</v>
      </c>
      <c r="AC147" s="1">
        <f>'Forward Ranks'!BH147</f>
        <v>0.86473429951690817</v>
      </c>
      <c r="AD147" s="1">
        <f>'Forward Ranks'!BI147</f>
        <v>0.6811594202898551</v>
      </c>
      <c r="AE147" s="1">
        <f>'Forward Ranks'!BJ147</f>
        <v>0.64492753623188404</v>
      </c>
      <c r="AF147">
        <f>'Forward Ranks'!BL147</f>
        <v>0</v>
      </c>
      <c r="AG147" s="1">
        <f>'Forward Ranks'!BQ147</f>
        <v>0.68357487922705318</v>
      </c>
      <c r="AH147" s="1">
        <f>'Forward Ranks'!BR147</f>
        <v>0.6376811594202898</v>
      </c>
      <c r="AI147" s="1">
        <f>'Forward Ranks'!BS147</f>
        <v>0.7125603864734299</v>
      </c>
      <c r="AJ147" s="1">
        <f>'Forward Ranks'!BT147</f>
        <v>0.68599033816425126</v>
      </c>
      <c r="AL147" s="2">
        <f>'Forward Ranks'!BX147</f>
        <v>0.86714975845410625</v>
      </c>
      <c r="AN147" t="str">
        <f>'Forward Ranks'!B147</f>
        <v>VGK</v>
      </c>
      <c r="AO147">
        <f>'F on ice'!E147</f>
        <v>42</v>
      </c>
      <c r="AP147" s="2">
        <f>'Impact Score Math'!E147</f>
        <v>0.86973947895791581</v>
      </c>
      <c r="AQ147">
        <f>'Impact Score Math'!G147</f>
        <v>66</v>
      </c>
      <c r="AT147" s="1">
        <f>'Forward Ranks'!CJ147</f>
        <v>0.92028985507246375</v>
      </c>
      <c r="AU147" s="1">
        <f>'Forward Ranks'!CK147</f>
        <v>0.92028985507246375</v>
      </c>
      <c r="AW147">
        <f>'Forward Ranks'!BC147</f>
        <v>12.829365079364999</v>
      </c>
      <c r="AY147">
        <v>147</v>
      </c>
      <c r="BA147" s="1">
        <f>'Impact Score Math'!S147</f>
        <v>0.74949899799599196</v>
      </c>
      <c r="BB147" s="1">
        <f>'Impact Score Math'!T147</f>
        <v>0.73747494989979956</v>
      </c>
      <c r="BD147">
        <f>'Forward Ranks'!CN147</f>
        <v>9</v>
      </c>
      <c r="BE147">
        <f>'Forward Ranks'!CO147</f>
        <v>14</v>
      </c>
      <c r="BF147">
        <f>'Forward Ranks'!CP147</f>
        <v>23</v>
      </c>
      <c r="BH147" t="str">
        <f t="shared" si="8"/>
        <v>12:50</v>
      </c>
      <c r="BI147" t="str">
        <f t="shared" si="9"/>
        <v>Forward</v>
      </c>
      <c r="BJ147" t="str">
        <f t="shared" si="10"/>
        <v>Great</v>
      </c>
      <c r="BL147" s="187">
        <f t="shared" ca="1" si="11"/>
        <v>45329</v>
      </c>
    </row>
    <row r="148" spans="1:64" x14ac:dyDescent="0.3">
      <c r="A148" t="str">
        <f>'Forward Ranks'!A148</f>
        <v>Jack Hughes</v>
      </c>
      <c r="B148">
        <f>'Forward Ranks'!D148</f>
        <v>0</v>
      </c>
      <c r="C148" s="1">
        <f>'Forward Ranks'!I148</f>
        <v>0.86714975845410625</v>
      </c>
      <c r="D148" s="1">
        <f>'Forward Ranks'!J148</f>
        <v>0.26811594202898553</v>
      </c>
      <c r="E148" s="1">
        <f>'Forward Ranks'!K148</f>
        <v>0.47342995169082125</v>
      </c>
      <c r="F148" s="1">
        <f>'Forward Ranks'!L148</f>
        <v>0.6908212560386473</v>
      </c>
      <c r="G148">
        <f>'Forward Ranks'!N148</f>
        <v>0</v>
      </c>
      <c r="H148" s="1">
        <f>'Forward Ranks'!S148</f>
        <v>0.68840579710144922</v>
      </c>
      <c r="I148" s="1">
        <f>'Forward Ranks'!T148</f>
        <v>0.74154589371980673</v>
      </c>
      <c r="J148" s="1">
        <f>'Forward Ranks'!U148</f>
        <v>0.57971014492753625</v>
      </c>
      <c r="K148" s="1">
        <f>'Forward Ranks'!V148</f>
        <v>0.74154589371980673</v>
      </c>
      <c r="L148">
        <f>'Forward Ranks'!X148</f>
        <v>0</v>
      </c>
      <c r="M148" s="1">
        <f>'Forward Ranks'!AC148</f>
        <v>0.77536231884057971</v>
      </c>
      <c r="N148" s="1">
        <f>'Forward Ranks'!AD148</f>
        <v>0.8091787439613527</v>
      </c>
      <c r="O148" s="1">
        <f>'Forward Ranks'!AE148</f>
        <v>0.16425120772946861</v>
      </c>
      <c r="P148" s="1">
        <f>'Forward Ranks'!AF148</f>
        <v>0.76328502415458932</v>
      </c>
      <c r="Q148">
        <f>'Forward Ranks'!AH148</f>
        <v>0</v>
      </c>
      <c r="R148" s="1">
        <f>'Forward Ranks'!AM148</f>
        <v>0.85265700483091789</v>
      </c>
      <c r="S148" s="1">
        <f>'Forward Ranks'!AN148</f>
        <v>0.17391304347826086</v>
      </c>
      <c r="T148" s="1">
        <f>'Forward Ranks'!AO148</f>
        <v>0.28502415458937197</v>
      </c>
      <c r="U148" s="1">
        <f>'Forward Ranks'!AP148</f>
        <v>0.41787439613526572</v>
      </c>
      <c r="V148">
        <f>'Forward Ranks'!AR148</f>
        <v>0</v>
      </c>
      <c r="W148" s="1">
        <f>'Forward Ranks'!AW148</f>
        <v>0.38405797101449274</v>
      </c>
      <c r="X148" s="1">
        <f>'Forward Ranks'!AX148</f>
        <v>0.71497584541062797</v>
      </c>
      <c r="Y148" s="1">
        <f>'Forward Ranks'!AY148</f>
        <v>0.20289855072463769</v>
      </c>
      <c r="Z148" s="1">
        <f>'Forward Ranks'!AZ148</f>
        <v>0.52173913043478259</v>
      </c>
      <c r="AA148">
        <f>'Forward Ranks'!BB148</f>
        <v>0</v>
      </c>
      <c r="AB148" s="1">
        <f>'Forward Ranks'!BG148</f>
        <v>0.98550724637681164</v>
      </c>
      <c r="AC148" s="1">
        <f>'Forward Ranks'!BH148</f>
        <v>0.97826086956521741</v>
      </c>
      <c r="AD148" s="1">
        <f>'Forward Ranks'!BI148</f>
        <v>0.33333333333333331</v>
      </c>
      <c r="AE148" s="1">
        <f>'Forward Ranks'!BJ148</f>
        <v>0.13768115942028986</v>
      </c>
      <c r="AF148">
        <f>'Forward Ranks'!BL148</f>
        <v>0</v>
      </c>
      <c r="AG148" s="1">
        <f>'Forward Ranks'!BQ148</f>
        <v>0.88647342995169087</v>
      </c>
      <c r="AH148" s="1">
        <f>'Forward Ranks'!BR148</f>
        <v>0.47342995169082125</v>
      </c>
      <c r="AI148" s="1">
        <f>'Forward Ranks'!BS148</f>
        <v>0.28019323671497587</v>
      </c>
      <c r="AJ148" s="1">
        <f>'Forward Ranks'!BT148</f>
        <v>0.81159420289855078</v>
      </c>
      <c r="AL148" s="2">
        <f>'Forward Ranks'!BX148</f>
        <v>0.85990338164251212</v>
      </c>
      <c r="AN148" t="str">
        <f>'Forward Ranks'!B148</f>
        <v>N.J</v>
      </c>
      <c r="AO148">
        <f>'F on ice'!E148</f>
        <v>32</v>
      </c>
      <c r="AP148" s="2">
        <f>'Impact Score Math'!E148</f>
        <v>0.95791583166332661</v>
      </c>
      <c r="AQ148">
        <f>'Impact Score Math'!G148</f>
        <v>22</v>
      </c>
      <c r="AT148" s="1">
        <f>'Forward Ranks'!CJ148</f>
        <v>0.7125603864734299</v>
      </c>
      <c r="AU148" s="1">
        <f>'Forward Ranks'!CK148</f>
        <v>0.71497584541062797</v>
      </c>
      <c r="AW148">
        <f>'Forward Ranks'!BC148</f>
        <v>15.63125</v>
      </c>
      <c r="AY148">
        <v>148</v>
      </c>
      <c r="BA148" s="1">
        <f>'Impact Score Math'!S148</f>
        <v>0.73146292585170336</v>
      </c>
      <c r="BB148" s="1">
        <f>'Impact Score Math'!T148</f>
        <v>0.8176352705410822</v>
      </c>
      <c r="BD148">
        <f>'Forward Ranks'!CN148</f>
        <v>7</v>
      </c>
      <c r="BE148">
        <f>'Forward Ranks'!CO148</f>
        <v>10</v>
      </c>
      <c r="BF148">
        <f>'Forward Ranks'!CP148</f>
        <v>17</v>
      </c>
      <c r="BH148" t="str">
        <f t="shared" si="8"/>
        <v>15:38</v>
      </c>
      <c r="BI148" t="str">
        <f t="shared" si="9"/>
        <v>Forward</v>
      </c>
      <c r="BJ148" t="str">
        <f t="shared" si="10"/>
        <v>Elite</v>
      </c>
      <c r="BL148" s="187">
        <f t="shared" ca="1" si="11"/>
        <v>45329</v>
      </c>
    </row>
    <row r="149" spans="1:64" x14ac:dyDescent="0.3">
      <c r="A149" t="str">
        <f>'Forward Ranks'!A149</f>
        <v>Jack McBain</v>
      </c>
      <c r="B149">
        <f>'Forward Ranks'!D149</f>
        <v>0</v>
      </c>
      <c r="C149" s="1">
        <f>'Forward Ranks'!I149</f>
        <v>0.55072463768115942</v>
      </c>
      <c r="D149" s="1">
        <f>'Forward Ranks'!J149</f>
        <v>0.9371980676328503</v>
      </c>
      <c r="E149" s="1">
        <f>'Forward Ranks'!K149</f>
        <v>0.74637681159420288</v>
      </c>
      <c r="F149" s="1">
        <f>'Forward Ranks'!L149</f>
        <v>0.76328502415458932</v>
      </c>
      <c r="G149">
        <f>'Forward Ranks'!N149</f>
        <v>0</v>
      </c>
      <c r="H149" s="1">
        <f>'Forward Ranks'!S149</f>
        <v>0.72946859903381644</v>
      </c>
      <c r="I149" s="1">
        <f>'Forward Ranks'!T149</f>
        <v>0.94444444444444442</v>
      </c>
      <c r="J149" s="1">
        <f>'Forward Ranks'!U149</f>
        <v>0.93478260869565222</v>
      </c>
      <c r="K149" s="1">
        <f>'Forward Ranks'!V149</f>
        <v>0.90338164251207731</v>
      </c>
      <c r="L149">
        <f>'Forward Ranks'!X149</f>
        <v>0</v>
      </c>
      <c r="M149" s="1">
        <f>'Forward Ranks'!AC149</f>
        <v>0.6376811594202898</v>
      </c>
      <c r="N149" s="1">
        <f>'Forward Ranks'!AD149</f>
        <v>0.76328502415458932</v>
      </c>
      <c r="O149" s="1">
        <f>'Forward Ranks'!AE149</f>
        <v>0.49033816425120774</v>
      </c>
      <c r="P149" s="1">
        <f>'Forward Ranks'!AF149</f>
        <v>0.51207729468599039</v>
      </c>
      <c r="Q149">
        <f>'Forward Ranks'!AH149</f>
        <v>0</v>
      </c>
      <c r="R149" s="1">
        <f>'Forward Ranks'!AM149</f>
        <v>0.6280193236714976</v>
      </c>
      <c r="S149" s="1">
        <f>'Forward Ranks'!AN149</f>
        <v>0.8623188405797102</v>
      </c>
      <c r="T149" s="1">
        <f>'Forward Ranks'!AO149</f>
        <v>0.7874396135265701</v>
      </c>
      <c r="U149" s="1">
        <f>'Forward Ranks'!AP149</f>
        <v>0.66183574879227058</v>
      </c>
      <c r="V149">
        <f>'Forward Ranks'!AR149</f>
        <v>0</v>
      </c>
      <c r="W149" s="1">
        <f>'Forward Ranks'!AW149</f>
        <v>0.54106280193236711</v>
      </c>
      <c r="X149" s="1">
        <f>'Forward Ranks'!AX149</f>
        <v>0.68840579710144922</v>
      </c>
      <c r="Y149" s="1">
        <f>'Forward Ranks'!AY149</f>
        <v>0.48309178743961351</v>
      </c>
      <c r="Z149" s="1">
        <f>'Forward Ranks'!AZ149</f>
        <v>0.3671497584541063</v>
      </c>
      <c r="AA149">
        <f>'Forward Ranks'!BB149</f>
        <v>0</v>
      </c>
      <c r="AB149" s="1">
        <f>'Forward Ranks'!BG149</f>
        <v>0.21980676328502416</v>
      </c>
      <c r="AC149" s="1">
        <f>'Forward Ranks'!BH149</f>
        <v>0.43961352657004832</v>
      </c>
      <c r="AD149" s="1">
        <f>'Forward Ranks'!BI149</f>
        <v>0.8188405797101449</v>
      </c>
      <c r="AE149" s="1">
        <f>'Forward Ranks'!BJ149</f>
        <v>0.63526570048309183</v>
      </c>
      <c r="AF149">
        <f>'Forward Ranks'!BL149</f>
        <v>0</v>
      </c>
      <c r="AG149" s="1">
        <f>'Forward Ranks'!BQ149</f>
        <v>0.59178743961352653</v>
      </c>
      <c r="AH149" s="1">
        <f>'Forward Ranks'!BR149</f>
        <v>0.91787439613526567</v>
      </c>
      <c r="AI149" s="1">
        <f>'Forward Ranks'!BS149</f>
        <v>0.66908212560386471</v>
      </c>
      <c r="AJ149" s="1">
        <f>'Forward Ranks'!BT149</f>
        <v>0.68840579710144922</v>
      </c>
      <c r="AL149" s="2">
        <f>'Forward Ranks'!BX149</f>
        <v>0.77777777777777779</v>
      </c>
      <c r="AN149" t="str">
        <f>'Forward Ranks'!B149</f>
        <v>ARI</v>
      </c>
      <c r="AO149">
        <f>'F on ice'!E149</f>
        <v>32</v>
      </c>
      <c r="AP149" s="2">
        <f>'Impact Score Math'!E149</f>
        <v>0.67535070140280562</v>
      </c>
      <c r="AQ149">
        <f>'Impact Score Math'!G149</f>
        <v>163</v>
      </c>
      <c r="AT149" s="1">
        <f>'Forward Ranks'!CJ149</f>
        <v>4.5893719806763288E-2</v>
      </c>
      <c r="AU149" s="1">
        <f>'Forward Ranks'!CK149</f>
        <v>0.97101449275362317</v>
      </c>
      <c r="AW149">
        <f>'Forward Ranks'!BC149</f>
        <v>10.502604166667</v>
      </c>
      <c r="AY149">
        <v>149</v>
      </c>
      <c r="BA149" s="1">
        <f>'Impact Score Math'!S149</f>
        <v>0.75150300601202402</v>
      </c>
      <c r="BB149" s="1">
        <f>'Impact Score Math'!T149</f>
        <v>0.56913827655310623</v>
      </c>
      <c r="BD149">
        <f>'Forward Ranks'!CN149</f>
        <v>5</v>
      </c>
      <c r="BE149">
        <f>'Forward Ranks'!CO149</f>
        <v>9</v>
      </c>
      <c r="BF149">
        <f>'Forward Ranks'!CP149</f>
        <v>14</v>
      </c>
      <c r="BH149" t="str">
        <f t="shared" si="8"/>
        <v>10:30</v>
      </c>
      <c r="BI149" t="str">
        <f t="shared" si="9"/>
        <v>Forward</v>
      </c>
      <c r="BJ149" t="str">
        <f t="shared" si="10"/>
        <v>Good</v>
      </c>
      <c r="BL149" s="187">
        <f t="shared" ca="1" si="11"/>
        <v>45329</v>
      </c>
    </row>
    <row r="150" spans="1:64" x14ac:dyDescent="0.3">
      <c r="A150" t="str">
        <f>'Forward Ranks'!A150</f>
        <v>Jack Roslovic</v>
      </c>
      <c r="B150">
        <f>'Forward Ranks'!D150</f>
        <v>0</v>
      </c>
      <c r="C150" s="1">
        <f>'Forward Ranks'!I150</f>
        <v>0.67391304347826086</v>
      </c>
      <c r="D150" s="1">
        <f>'Forward Ranks'!J150</f>
        <v>0.27536231884057971</v>
      </c>
      <c r="E150" s="1">
        <f>'Forward Ranks'!K150</f>
        <v>0.39613526570048307</v>
      </c>
      <c r="F150" s="1">
        <f>'Forward Ranks'!L150</f>
        <v>0.44444444444444442</v>
      </c>
      <c r="G150">
        <f>'Forward Ranks'!N150</f>
        <v>0</v>
      </c>
      <c r="H150" s="1">
        <f>'Forward Ranks'!S150</f>
        <v>4.8309178743961352E-2</v>
      </c>
      <c r="I150" s="1">
        <f>'Forward Ranks'!T150</f>
        <v>0.65700483091787443</v>
      </c>
      <c r="J150" s="1">
        <f>'Forward Ranks'!U150</f>
        <v>0.84057971014492749</v>
      </c>
      <c r="K150" s="1">
        <f>'Forward Ranks'!V150</f>
        <v>0.33333333333333331</v>
      </c>
      <c r="L150">
        <f>'Forward Ranks'!X150</f>
        <v>0</v>
      </c>
      <c r="M150" s="1">
        <f>'Forward Ranks'!AC150</f>
        <v>0.16425120772946861</v>
      </c>
      <c r="N150" s="1">
        <f>'Forward Ranks'!AD150</f>
        <v>0.6811594202898551</v>
      </c>
      <c r="O150" s="1">
        <f>'Forward Ranks'!AE150</f>
        <v>4.5893719806763288E-2</v>
      </c>
      <c r="P150" s="1">
        <f>'Forward Ranks'!AF150</f>
        <v>0.26328502415458938</v>
      </c>
      <c r="Q150">
        <f>'Forward Ranks'!AH150</f>
        <v>0</v>
      </c>
      <c r="R150" s="1">
        <f>'Forward Ranks'!AM150</f>
        <v>0.7342995169082126</v>
      </c>
      <c r="S150" s="1">
        <f>'Forward Ranks'!AN150</f>
        <v>0.41062801932367149</v>
      </c>
      <c r="T150" s="1">
        <f>'Forward Ranks'!AO150</f>
        <v>0.4468599033816425</v>
      </c>
      <c r="U150" s="1">
        <f>'Forward Ranks'!AP150</f>
        <v>0.45893719806763283</v>
      </c>
      <c r="V150">
        <f>'Forward Ranks'!AR150</f>
        <v>0</v>
      </c>
      <c r="W150" s="1">
        <f>'Forward Ranks'!AW150</f>
        <v>0.25845410628019322</v>
      </c>
      <c r="X150" s="1">
        <f>'Forward Ranks'!AX150</f>
        <v>0.61111111111111116</v>
      </c>
      <c r="Y150" s="1">
        <f>'Forward Ranks'!AY150</f>
        <v>0.21014492753623187</v>
      </c>
      <c r="Z150" s="1">
        <f>'Forward Ranks'!AZ150</f>
        <v>0.32608695652173914</v>
      </c>
      <c r="AA150">
        <f>'Forward Ranks'!BB150</f>
        <v>0</v>
      </c>
      <c r="AB150" s="1">
        <f>'Forward Ranks'!BG150</f>
        <v>0.65942028985507251</v>
      </c>
      <c r="AC150" s="1">
        <f>'Forward Ranks'!BH150</f>
        <v>0.3719806763285024</v>
      </c>
      <c r="AD150" s="1">
        <f>'Forward Ranks'!BI150</f>
        <v>0.30917874396135264</v>
      </c>
      <c r="AE150" s="1">
        <f>'Forward Ranks'!BJ150</f>
        <v>8.9371980676328497E-2</v>
      </c>
      <c r="AF150">
        <f>'Forward Ranks'!BL150</f>
        <v>0</v>
      </c>
      <c r="AG150" s="1">
        <f>'Forward Ranks'!BQ150</f>
        <v>0.41062801932367149</v>
      </c>
      <c r="AH150" s="1">
        <f>'Forward Ranks'!BR150</f>
        <v>0.40821256038647341</v>
      </c>
      <c r="AI150" s="1">
        <f>'Forward Ranks'!BS150</f>
        <v>0.13043478260869565</v>
      </c>
      <c r="AJ150" s="1">
        <f>'Forward Ranks'!BT150</f>
        <v>0.3140096618357488</v>
      </c>
      <c r="AL150" s="2">
        <f>'Forward Ranks'!BX150</f>
        <v>0.3140096618357488</v>
      </c>
      <c r="AN150" t="str">
        <f>'Forward Ranks'!B150</f>
        <v>CBJ</v>
      </c>
      <c r="AO150">
        <f>'F on ice'!E150</f>
        <v>25</v>
      </c>
      <c r="AP150" s="2">
        <f>'Impact Score Math'!E150</f>
        <v>0.48296593186372744</v>
      </c>
      <c r="AQ150">
        <f>'Impact Score Math'!G150</f>
        <v>259</v>
      </c>
      <c r="AT150" s="1">
        <f>'Forward Ranks'!CJ150</f>
        <v>0.26328502415458938</v>
      </c>
      <c r="AU150" s="1">
        <f>'Forward Ranks'!CK150</f>
        <v>0.65458937198067635</v>
      </c>
      <c r="AW150">
        <f>'Forward Ranks'!BC150</f>
        <v>12.948</v>
      </c>
      <c r="AY150">
        <v>150</v>
      </c>
      <c r="BA150" s="1">
        <f>'Impact Score Math'!S150</f>
        <v>0.60521042084168342</v>
      </c>
      <c r="BB150" s="1">
        <f>'Impact Score Math'!T150</f>
        <v>0.34669338677354711</v>
      </c>
      <c r="BD150">
        <f>'Forward Ranks'!CN150</f>
        <v>1</v>
      </c>
      <c r="BE150">
        <f>'Forward Ranks'!CO150</f>
        <v>6</v>
      </c>
      <c r="BF150">
        <f>'Forward Ranks'!CP150</f>
        <v>7</v>
      </c>
      <c r="BH150" t="str">
        <f t="shared" si="8"/>
        <v>12:57</v>
      </c>
      <c r="BI150" t="str">
        <f t="shared" si="9"/>
        <v>Forward</v>
      </c>
      <c r="BJ150" t="str">
        <f t="shared" si="10"/>
        <v>Average</v>
      </c>
      <c r="BL150" s="187">
        <f t="shared" ca="1" si="11"/>
        <v>45329</v>
      </c>
    </row>
    <row r="151" spans="1:64" x14ac:dyDescent="0.3">
      <c r="A151" t="str">
        <f>'Forward Ranks'!A151</f>
        <v>Jaden Schwartz</v>
      </c>
      <c r="B151">
        <f>'Forward Ranks'!D151</f>
        <v>0</v>
      </c>
      <c r="C151" s="1">
        <f>'Forward Ranks'!I151</f>
        <v>0.26328502415458938</v>
      </c>
      <c r="D151" s="1">
        <f>'Forward Ranks'!J151</f>
        <v>0.31642512077294688</v>
      </c>
      <c r="E151" s="1">
        <f>'Forward Ranks'!K151</f>
        <v>0.33574879227053139</v>
      </c>
      <c r="F151" s="1">
        <f>'Forward Ranks'!L151</f>
        <v>0.14009661835748793</v>
      </c>
      <c r="G151">
        <f>'Forward Ranks'!N151</f>
        <v>0</v>
      </c>
      <c r="H151" s="1">
        <f>'Forward Ranks'!S151</f>
        <v>0.38647342995169082</v>
      </c>
      <c r="I151" s="1">
        <f>'Forward Ranks'!T151</f>
        <v>0.53381642512077299</v>
      </c>
      <c r="J151" s="1">
        <f>'Forward Ranks'!U151</f>
        <v>0.66666666666666663</v>
      </c>
      <c r="K151" s="1">
        <f>'Forward Ranks'!V151</f>
        <v>0.47826086956521741</v>
      </c>
      <c r="L151">
        <f>'Forward Ranks'!X151</f>
        <v>0</v>
      </c>
      <c r="M151" s="1">
        <f>'Forward Ranks'!AC151</f>
        <v>0.64492753623188404</v>
      </c>
      <c r="N151" s="1">
        <f>'Forward Ranks'!AD151</f>
        <v>0.66666666666666663</v>
      </c>
      <c r="O151" s="1">
        <f>'Forward Ranks'!AE151</f>
        <v>0.65217391304347827</v>
      </c>
      <c r="P151" s="1">
        <f>'Forward Ranks'!AF151</f>
        <v>0.77536231884057971</v>
      </c>
      <c r="Q151">
        <f>'Forward Ranks'!AH151</f>
        <v>0</v>
      </c>
      <c r="R151" s="1">
        <f>'Forward Ranks'!AM151</f>
        <v>0.1859903381642512</v>
      </c>
      <c r="S151" s="1">
        <f>'Forward Ranks'!AN151</f>
        <v>0.47101449275362317</v>
      </c>
      <c r="T151" s="1">
        <f>'Forward Ranks'!AO151</f>
        <v>0.28019323671497587</v>
      </c>
      <c r="U151" s="1">
        <f>'Forward Ranks'!AP151</f>
        <v>0.1859903381642512</v>
      </c>
      <c r="V151">
        <f>'Forward Ranks'!AR151</f>
        <v>0</v>
      </c>
      <c r="W151" s="1">
        <f>'Forward Ranks'!AW151</f>
        <v>0.72222222222222221</v>
      </c>
      <c r="X151" s="1">
        <f>'Forward Ranks'!AX151</f>
        <v>0.51449275362318836</v>
      </c>
      <c r="Y151" s="1">
        <f>'Forward Ranks'!AY151</f>
        <v>0.73913043478260865</v>
      </c>
      <c r="Z151" s="1">
        <f>'Forward Ranks'!AZ151</f>
        <v>0.66666666666666663</v>
      </c>
      <c r="AA151">
        <f>'Forward Ranks'!BB151</f>
        <v>0</v>
      </c>
      <c r="AB151" s="1">
        <f>'Forward Ranks'!BG151</f>
        <v>0.82125603864734298</v>
      </c>
      <c r="AC151" s="1">
        <f>'Forward Ranks'!BH151</f>
        <v>0.41062801932367149</v>
      </c>
      <c r="AD151" s="1">
        <f>'Forward Ranks'!BI151</f>
        <v>0.4468599033816425</v>
      </c>
      <c r="AE151" s="1">
        <f>'Forward Ranks'!BJ151</f>
        <v>0.52657004830917875</v>
      </c>
      <c r="AF151">
        <f>'Forward Ranks'!BL151</f>
        <v>0</v>
      </c>
      <c r="AG151" s="1">
        <f>'Forward Ranks'!BQ151</f>
        <v>0.38647342995169082</v>
      </c>
      <c r="AH151" s="1">
        <f>'Forward Ranks'!BR151</f>
        <v>0.4468599033816425</v>
      </c>
      <c r="AI151" s="1">
        <f>'Forward Ranks'!BS151</f>
        <v>0.44444444444444442</v>
      </c>
      <c r="AJ151" s="1">
        <f>'Forward Ranks'!BT151</f>
        <v>0.36231884057971014</v>
      </c>
      <c r="AL151" s="2">
        <f>'Forward Ranks'!BX151</f>
        <v>0.3671497584541063</v>
      </c>
      <c r="AN151" t="str">
        <f>'Forward Ranks'!B151</f>
        <v>SEA</v>
      </c>
      <c r="AO151">
        <f>'F on ice'!E151</f>
        <v>31</v>
      </c>
      <c r="AP151" s="2">
        <f>'Impact Score Math'!E151</f>
        <v>0.56713426853707416</v>
      </c>
      <c r="AQ151">
        <f>'Impact Score Math'!G151</f>
        <v>217</v>
      </c>
      <c r="AT151" s="1">
        <f>'Forward Ranks'!CJ151</f>
        <v>0.7874396135265701</v>
      </c>
      <c r="AU151" s="1">
        <f>'Forward Ranks'!CK151</f>
        <v>0.3140096618357488</v>
      </c>
      <c r="AW151">
        <f>'Forward Ranks'!BC151</f>
        <v>13.727956989247</v>
      </c>
      <c r="AY151">
        <v>151</v>
      </c>
      <c r="BA151" s="1">
        <f>'Impact Score Math'!S151</f>
        <v>0.35671342685370744</v>
      </c>
      <c r="BB151" s="1">
        <f>'Impact Score Math'!T151</f>
        <v>0.80160320641282568</v>
      </c>
      <c r="BD151">
        <f>'Forward Ranks'!CN151</f>
        <v>4</v>
      </c>
      <c r="BE151">
        <f>'Forward Ranks'!CO151</f>
        <v>7</v>
      </c>
      <c r="BF151">
        <f>'Forward Ranks'!CP151</f>
        <v>11</v>
      </c>
      <c r="BH151" t="str">
        <f t="shared" si="8"/>
        <v>13:44</v>
      </c>
      <c r="BI151" t="str">
        <f t="shared" si="9"/>
        <v>Forward</v>
      </c>
      <c r="BJ151" t="str">
        <f t="shared" si="10"/>
        <v>Average</v>
      </c>
      <c r="BL151" s="187">
        <f t="shared" ca="1" si="11"/>
        <v>45329</v>
      </c>
    </row>
    <row r="152" spans="1:64" x14ac:dyDescent="0.3">
      <c r="A152" t="str">
        <f>'Forward Ranks'!A152</f>
        <v>Jake DeBrusk</v>
      </c>
      <c r="B152">
        <f>'Forward Ranks'!D152</f>
        <v>0</v>
      </c>
      <c r="C152" s="1">
        <f>'Forward Ranks'!I152</f>
        <v>0.72946859903381644</v>
      </c>
      <c r="D152" s="1">
        <f>'Forward Ranks'!J152</f>
        <v>0.84057971014492749</v>
      </c>
      <c r="E152" s="1">
        <f>'Forward Ranks'!K152</f>
        <v>0.6908212560386473</v>
      </c>
      <c r="F152" s="1">
        <f>'Forward Ranks'!L152</f>
        <v>0.82367149758454106</v>
      </c>
      <c r="G152">
        <f>'Forward Ranks'!N152</f>
        <v>0</v>
      </c>
      <c r="H152" s="1">
        <f>'Forward Ranks'!S152</f>
        <v>0.58937198067632846</v>
      </c>
      <c r="I152" s="1">
        <f>'Forward Ranks'!T152</f>
        <v>0.41304347826086957</v>
      </c>
      <c r="J152" s="1">
        <f>'Forward Ranks'!U152</f>
        <v>0.33574879227053139</v>
      </c>
      <c r="K152" s="1">
        <f>'Forward Ranks'!V152</f>
        <v>0.47826086956521741</v>
      </c>
      <c r="L152">
        <f>'Forward Ranks'!X152</f>
        <v>0</v>
      </c>
      <c r="M152" s="1">
        <f>'Forward Ranks'!AC152</f>
        <v>0.40579710144927539</v>
      </c>
      <c r="N152" s="1">
        <f>'Forward Ranks'!AD152</f>
        <v>0.51690821256038644</v>
      </c>
      <c r="O152" s="1">
        <f>'Forward Ranks'!AE152</f>
        <v>0.94202898550724634</v>
      </c>
      <c r="P152" s="1">
        <f>'Forward Ranks'!AF152</f>
        <v>0.57971014492753625</v>
      </c>
      <c r="Q152">
        <f>'Forward Ranks'!AH152</f>
        <v>0</v>
      </c>
      <c r="R152" s="1">
        <f>'Forward Ranks'!AM152</f>
        <v>0.8623188405797102</v>
      </c>
      <c r="S152" s="1">
        <f>'Forward Ranks'!AN152</f>
        <v>0.84299516908212557</v>
      </c>
      <c r="T152" s="1">
        <f>'Forward Ranks'!AO152</f>
        <v>0.606280193236715</v>
      </c>
      <c r="U152" s="1">
        <f>'Forward Ranks'!AP152</f>
        <v>0.83091787439613529</v>
      </c>
      <c r="V152">
        <f>'Forward Ranks'!AR152</f>
        <v>0</v>
      </c>
      <c r="W152" s="1">
        <f>'Forward Ranks'!AW152</f>
        <v>0.54589371980676327</v>
      </c>
      <c r="X152" s="1">
        <f>'Forward Ranks'!AX152</f>
        <v>0.58212560386473433</v>
      </c>
      <c r="Y152" s="1">
        <f>'Forward Ranks'!AY152</f>
        <v>0.77536231884057971</v>
      </c>
      <c r="Z152" s="1">
        <f>'Forward Ranks'!AZ152</f>
        <v>0.61352657004830913</v>
      </c>
      <c r="AA152">
        <f>'Forward Ranks'!BB152</f>
        <v>0</v>
      </c>
      <c r="AB152" s="1">
        <f>'Forward Ranks'!BG152</f>
        <v>0.50724637681159424</v>
      </c>
      <c r="AC152" s="1">
        <f>'Forward Ranks'!BH152</f>
        <v>0.54589371980676327</v>
      </c>
      <c r="AD152" s="1">
        <f>'Forward Ranks'!BI152</f>
        <v>0.57971014492753625</v>
      </c>
      <c r="AE152" s="1">
        <f>'Forward Ranks'!BJ152</f>
        <v>0.88405797101449279</v>
      </c>
      <c r="AF152">
        <f>'Forward Ranks'!BL152</f>
        <v>0</v>
      </c>
      <c r="AG152" s="1">
        <f>'Forward Ranks'!BQ152</f>
        <v>0.59903381642512077</v>
      </c>
      <c r="AH152" s="1">
        <f>'Forward Ranks'!BR152</f>
        <v>0.77053140096618356</v>
      </c>
      <c r="AI152" s="1">
        <f>'Forward Ranks'!BS152</f>
        <v>0.95652173913043481</v>
      </c>
      <c r="AJ152" s="1">
        <f>'Forward Ranks'!BT152</f>
        <v>0.80193236714975846</v>
      </c>
      <c r="AL152" s="2">
        <f>'Forward Ranks'!BX152</f>
        <v>0.7560386473429952</v>
      </c>
      <c r="AN152" t="str">
        <f>'Forward Ranks'!B152</f>
        <v>BOS</v>
      </c>
      <c r="AO152">
        <f>'F on ice'!E152</f>
        <v>47</v>
      </c>
      <c r="AP152" s="2">
        <f>'Impact Score Math'!E152</f>
        <v>0.77354709418837675</v>
      </c>
      <c r="AQ152">
        <f>'Impact Score Math'!G152</f>
        <v>114</v>
      </c>
      <c r="AT152" s="1">
        <f>'Forward Ranks'!CJ152</f>
        <v>0.79710144927536231</v>
      </c>
      <c r="AU152" s="1">
        <f>'Forward Ranks'!CK152</f>
        <v>0.26811594202898553</v>
      </c>
      <c r="AW152">
        <f>'Forward Ranks'!BC152</f>
        <v>12.375886524823001</v>
      </c>
      <c r="AY152">
        <v>152</v>
      </c>
      <c r="BA152" s="1">
        <f>'Impact Score Math'!S152</f>
        <v>0.83567134268537069</v>
      </c>
      <c r="BB152" s="1">
        <f>'Impact Score Math'!T152</f>
        <v>0.6112224448897795</v>
      </c>
      <c r="BD152">
        <f>'Forward Ranks'!CN152</f>
        <v>7</v>
      </c>
      <c r="BE152">
        <f>'Forward Ranks'!CO152</f>
        <v>8</v>
      </c>
      <c r="BF152">
        <f>'Forward Ranks'!CP152</f>
        <v>15</v>
      </c>
      <c r="BH152" t="str">
        <f t="shared" si="8"/>
        <v>12:23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45329</v>
      </c>
    </row>
    <row r="153" spans="1:64" x14ac:dyDescent="0.3">
      <c r="A153" t="str">
        <f>'Forward Ranks'!A153</f>
        <v>Jake Evans</v>
      </c>
      <c r="B153">
        <f>'Forward Ranks'!D153</f>
        <v>0</v>
      </c>
      <c r="C153" s="1">
        <f>'Forward Ranks'!I153</f>
        <v>0.19082125603864733</v>
      </c>
      <c r="D153" s="1">
        <f>'Forward Ranks'!J153</f>
        <v>0.57246376811594202</v>
      </c>
      <c r="E153" s="1">
        <f>'Forward Ranks'!K153</f>
        <v>0.49516908212560384</v>
      </c>
      <c r="F153" s="1">
        <f>'Forward Ranks'!L153</f>
        <v>0.50241545893719808</v>
      </c>
      <c r="G153">
        <f>'Forward Ranks'!N153</f>
        <v>0</v>
      </c>
      <c r="H153" s="1">
        <f>'Forward Ranks'!S153</f>
        <v>5.7971014492753624E-2</v>
      </c>
      <c r="I153" s="1">
        <f>'Forward Ranks'!T153</f>
        <v>0.59420289855072461</v>
      </c>
      <c r="J153" s="1">
        <f>'Forward Ranks'!U153</f>
        <v>0.24879227053140096</v>
      </c>
      <c r="K153" s="1">
        <f>'Forward Ranks'!V153</f>
        <v>0.30434782608695654</v>
      </c>
      <c r="L153">
        <f>'Forward Ranks'!X153</f>
        <v>0</v>
      </c>
      <c r="M153" s="1">
        <f>'Forward Ranks'!AC153</f>
        <v>6.280193236714976E-2</v>
      </c>
      <c r="N153" s="1">
        <f>'Forward Ranks'!AD153</f>
        <v>0.30434782608695654</v>
      </c>
      <c r="O153" s="1">
        <f>'Forward Ranks'!AE153</f>
        <v>0.33816425120772947</v>
      </c>
      <c r="P153" s="1">
        <f>'Forward Ranks'!AF153</f>
        <v>5.3140096618357488E-2</v>
      </c>
      <c r="Q153">
        <f>'Forward Ranks'!AH153</f>
        <v>0</v>
      </c>
      <c r="R153" s="1">
        <f>'Forward Ranks'!AM153</f>
        <v>0.33816425120772947</v>
      </c>
      <c r="S153" s="1">
        <f>'Forward Ranks'!AN153</f>
        <v>0.67149758454106279</v>
      </c>
      <c r="T153" s="1">
        <f>'Forward Ranks'!AO153</f>
        <v>0.66183574879227058</v>
      </c>
      <c r="U153" s="1">
        <f>'Forward Ranks'!AP153</f>
        <v>0.606280193236715</v>
      </c>
      <c r="V153">
        <f>'Forward Ranks'!AR153</f>
        <v>0</v>
      </c>
      <c r="W153" s="1">
        <f>'Forward Ranks'!AW153</f>
        <v>0.14734299516908211</v>
      </c>
      <c r="X153" s="1">
        <f>'Forward Ranks'!AX153</f>
        <v>0.57729468599033817</v>
      </c>
      <c r="Y153" s="1">
        <f>'Forward Ranks'!AY153</f>
        <v>0.26811594202898553</v>
      </c>
      <c r="Z153" s="1">
        <f>'Forward Ranks'!AZ153</f>
        <v>0.14734299516908211</v>
      </c>
      <c r="AA153">
        <f>'Forward Ranks'!BB153</f>
        <v>0</v>
      </c>
      <c r="AB153" s="1">
        <f>'Forward Ranks'!BG153</f>
        <v>0.39855072463768115</v>
      </c>
      <c r="AC153" s="1">
        <f>'Forward Ranks'!BH153</f>
        <v>7.0048309178743967E-2</v>
      </c>
      <c r="AD153" s="1">
        <f>'Forward Ranks'!BI153</f>
        <v>0.66908212560386471</v>
      </c>
      <c r="AE153" s="1">
        <f>'Forward Ranks'!BJ153</f>
        <v>0.66908212560386471</v>
      </c>
      <c r="AF153">
        <f>'Forward Ranks'!BL153</f>
        <v>0</v>
      </c>
      <c r="AG153" s="1">
        <f>'Forward Ranks'!BQ153</f>
        <v>0.10869565217391304</v>
      </c>
      <c r="AH153" s="1">
        <f>'Forward Ranks'!BR153</f>
        <v>0.43719806763285024</v>
      </c>
      <c r="AI153" s="1">
        <f>'Forward Ranks'!BS153</f>
        <v>0.38647342995169082</v>
      </c>
      <c r="AJ153" s="1">
        <f>'Forward Ranks'!BT153</f>
        <v>0.1859903381642512</v>
      </c>
      <c r="AL153" s="2">
        <f>'Forward Ranks'!BX153</f>
        <v>0.13526570048309178</v>
      </c>
      <c r="AN153" t="str">
        <f>'Forward Ranks'!B153</f>
        <v>MTL</v>
      </c>
      <c r="AO153">
        <f>'F on ice'!E153</f>
        <v>48</v>
      </c>
      <c r="AP153" s="2">
        <f>'Impact Score Math'!E153</f>
        <v>0.30260521042084171</v>
      </c>
      <c r="AQ153">
        <f>'Impact Score Math'!G153</f>
        <v>349</v>
      </c>
      <c r="AT153" s="1">
        <f>'Forward Ranks'!CJ153</f>
        <v>0.67149758454106279</v>
      </c>
      <c r="AU153" s="1">
        <f>'Forward Ranks'!CK153</f>
        <v>0.54830917874396135</v>
      </c>
      <c r="AW153">
        <f>'Forward Ranks'!BC153</f>
        <v>11.792013888889</v>
      </c>
      <c r="AY153">
        <v>153</v>
      </c>
      <c r="BA153" s="1">
        <f>'Impact Score Math'!S153</f>
        <v>0.5230460921843687</v>
      </c>
      <c r="BB153" s="1">
        <f>'Impact Score Math'!T153</f>
        <v>0.21042084168336672</v>
      </c>
      <c r="BD153">
        <f>'Forward Ranks'!CN153</f>
        <v>2</v>
      </c>
      <c r="BE153">
        <f>'Forward Ranks'!CO153</f>
        <v>10</v>
      </c>
      <c r="BF153">
        <f>'Forward Ranks'!CP153</f>
        <v>12</v>
      </c>
      <c r="BH153" t="str">
        <f t="shared" si="8"/>
        <v>11:48</v>
      </c>
      <c r="BI153" t="str">
        <f t="shared" si="9"/>
        <v>Forward</v>
      </c>
      <c r="BJ153" t="str">
        <f t="shared" si="10"/>
        <v>Below Average</v>
      </c>
      <c r="BL153" s="187">
        <f t="shared" ca="1" si="11"/>
        <v>45329</v>
      </c>
    </row>
    <row r="154" spans="1:64" x14ac:dyDescent="0.3">
      <c r="A154" t="str">
        <f>'Forward Ranks'!A154</f>
        <v>Jake Guentzel</v>
      </c>
      <c r="B154">
        <f>'Forward Ranks'!D154</f>
        <v>0</v>
      </c>
      <c r="C154" s="1">
        <f>'Forward Ranks'!I154</f>
        <v>0.99758454106280192</v>
      </c>
      <c r="D154" s="1">
        <f>'Forward Ranks'!J154</f>
        <v>0.98792270531400961</v>
      </c>
      <c r="E154" s="1">
        <f>'Forward Ranks'!K154</f>
        <v>0.97342995169082125</v>
      </c>
      <c r="F154" s="1">
        <f>'Forward Ranks'!L154</f>
        <v>0.98792270531400961</v>
      </c>
      <c r="G154">
        <f>'Forward Ranks'!N154</f>
        <v>0</v>
      </c>
      <c r="H154" s="1">
        <f>'Forward Ranks'!S154</f>
        <v>0.9468599033816425</v>
      </c>
      <c r="I154" s="1">
        <f>'Forward Ranks'!T154</f>
        <v>0.81400966183574874</v>
      </c>
      <c r="J154" s="1">
        <f>'Forward Ranks'!U154</f>
        <v>0.85748792270531404</v>
      </c>
      <c r="K154" s="1">
        <f>'Forward Ranks'!V154</f>
        <v>0.9468599033816425</v>
      </c>
      <c r="L154">
        <f>'Forward Ranks'!X154</f>
        <v>0</v>
      </c>
      <c r="M154" s="1">
        <f>'Forward Ranks'!AC154</f>
        <v>0.20531400966183574</v>
      </c>
      <c r="N154" s="1">
        <f>'Forward Ranks'!AD154</f>
        <v>0.2391304347826087</v>
      </c>
      <c r="O154" s="1">
        <f>'Forward Ranks'!AE154</f>
        <v>0.18357487922705315</v>
      </c>
      <c r="P154" s="1">
        <f>'Forward Ranks'!AF154</f>
        <v>0.19082125603864733</v>
      </c>
      <c r="Q154">
        <f>'Forward Ranks'!AH154</f>
        <v>0</v>
      </c>
      <c r="R154" s="1">
        <f>'Forward Ranks'!AM154</f>
        <v>0.98550724637681164</v>
      </c>
      <c r="S154" s="1">
        <f>'Forward Ranks'!AN154</f>
        <v>0.97826086956521741</v>
      </c>
      <c r="T154" s="1">
        <f>'Forward Ranks'!AO154</f>
        <v>0.97101449275362317</v>
      </c>
      <c r="U154" s="1">
        <f>'Forward Ranks'!AP154</f>
        <v>0.99516908212560384</v>
      </c>
      <c r="V154">
        <f>'Forward Ranks'!AR154</f>
        <v>0</v>
      </c>
      <c r="W154" s="1">
        <f>'Forward Ranks'!AW154</f>
        <v>0.2560386473429952</v>
      </c>
      <c r="X154" s="1">
        <f>'Forward Ranks'!AX154</f>
        <v>0.15217391304347827</v>
      </c>
      <c r="Y154" s="1">
        <f>'Forward Ranks'!AY154</f>
        <v>5.3140096618357488E-2</v>
      </c>
      <c r="Z154" s="1">
        <f>'Forward Ranks'!AZ154</f>
        <v>0.14734299516908211</v>
      </c>
      <c r="AA154">
        <f>'Forward Ranks'!BB154</f>
        <v>0</v>
      </c>
      <c r="AB154" s="1">
        <f>'Forward Ranks'!BG154</f>
        <v>0.97584541062801933</v>
      </c>
      <c r="AC154" s="1">
        <f>'Forward Ranks'!BH154</f>
        <v>0.97101449275362317</v>
      </c>
      <c r="AD154" s="1">
        <f>'Forward Ranks'!BI154</f>
        <v>0.67632850241545894</v>
      </c>
      <c r="AE154" s="1">
        <f>'Forward Ranks'!BJ154</f>
        <v>0.47826086956521741</v>
      </c>
      <c r="AF154">
        <f>'Forward Ranks'!BL154</f>
        <v>0</v>
      </c>
      <c r="AG154" s="1">
        <f>'Forward Ranks'!BQ154</f>
        <v>0.8719806763285024</v>
      </c>
      <c r="AH154" s="1">
        <f>'Forward Ranks'!BR154</f>
        <v>0.86473429951690817</v>
      </c>
      <c r="AI154" s="1">
        <f>'Forward Ranks'!BS154</f>
        <v>0.68599033816425126</v>
      </c>
      <c r="AJ154" s="1">
        <f>'Forward Ranks'!BT154</f>
        <v>0.90579710144927539</v>
      </c>
      <c r="AL154" s="2">
        <f>'Forward Ranks'!BX154</f>
        <v>0.893719806763285</v>
      </c>
      <c r="AN154" t="str">
        <f>'Forward Ranks'!B154</f>
        <v>PIT</v>
      </c>
      <c r="AO154">
        <f>'F on ice'!E154</f>
        <v>44</v>
      </c>
      <c r="AP154" s="2">
        <f>'Impact Score Math'!E154</f>
        <v>0.97194388777555107</v>
      </c>
      <c r="AQ154">
        <f>'Impact Score Math'!G154</f>
        <v>15</v>
      </c>
      <c r="AT154" s="1">
        <f>'Forward Ranks'!CJ154</f>
        <v>0.75362318840579712</v>
      </c>
      <c r="AU154" s="1">
        <f>'Forward Ranks'!CK154</f>
        <v>0.78260869565217395</v>
      </c>
      <c r="AW154">
        <f>'Forward Ranks'!BC154</f>
        <v>15.493939393939</v>
      </c>
      <c r="AY154">
        <v>154</v>
      </c>
      <c r="BA154" s="1">
        <f>'Impact Score Math'!S154</f>
        <v>0.9939879759519038</v>
      </c>
      <c r="BB154" s="1">
        <f>'Impact Score Math'!T154</f>
        <v>0.32464929859719438</v>
      </c>
      <c r="BD154">
        <f>'Forward Ranks'!CN154</f>
        <v>15</v>
      </c>
      <c r="BE154">
        <f>'Forward Ranks'!CO154</f>
        <v>15</v>
      </c>
      <c r="BF154">
        <f>'Forward Ranks'!CP154</f>
        <v>30</v>
      </c>
      <c r="BH154" t="str">
        <f t="shared" si="8"/>
        <v>15:30</v>
      </c>
      <c r="BI154" t="str">
        <f t="shared" si="9"/>
        <v>Forward</v>
      </c>
      <c r="BJ154" t="str">
        <f t="shared" si="10"/>
        <v>Elite</v>
      </c>
      <c r="BL154" s="187">
        <f t="shared" ca="1" si="11"/>
        <v>45329</v>
      </c>
    </row>
    <row r="155" spans="1:64" x14ac:dyDescent="0.3">
      <c r="A155" t="str">
        <f>'Forward Ranks'!A155</f>
        <v>Jake Neighbours</v>
      </c>
      <c r="B155">
        <f>'Forward Ranks'!D155</f>
        <v>0</v>
      </c>
      <c r="C155" s="1">
        <f>'Forward Ranks'!I155</f>
        <v>0.20772946859903382</v>
      </c>
      <c r="D155" s="1">
        <f>'Forward Ranks'!J155</f>
        <v>0.34782608695652173</v>
      </c>
      <c r="E155" s="1">
        <f>'Forward Ranks'!K155</f>
        <v>0.43478260869565216</v>
      </c>
      <c r="F155" s="1">
        <f>'Forward Ranks'!L155</f>
        <v>0.3140096618357488</v>
      </c>
      <c r="G155">
        <f>'Forward Ranks'!N155</f>
        <v>0</v>
      </c>
      <c r="H155" s="1">
        <f>'Forward Ranks'!S155</f>
        <v>0.87922705314009664</v>
      </c>
      <c r="I155" s="1">
        <f>'Forward Ranks'!T155</f>
        <v>4.5893719806763288E-2</v>
      </c>
      <c r="J155" s="1">
        <f>'Forward Ranks'!U155</f>
        <v>0.12077294685990338</v>
      </c>
      <c r="K155" s="1">
        <f>'Forward Ranks'!V155</f>
        <v>0.3888888888888889</v>
      </c>
      <c r="L155">
        <f>'Forward Ranks'!X155</f>
        <v>0</v>
      </c>
      <c r="M155" s="1">
        <f>'Forward Ranks'!AC155</f>
        <v>0.1111111111111111</v>
      </c>
      <c r="N155" s="1">
        <f>'Forward Ranks'!AD155</f>
        <v>0.16425120772946861</v>
      </c>
      <c r="O155" s="1">
        <f>'Forward Ranks'!AE155</f>
        <v>0.39855072463768115</v>
      </c>
      <c r="P155" s="1">
        <f>'Forward Ranks'!AF155</f>
        <v>7.4879227053140096E-2</v>
      </c>
      <c r="Q155">
        <f>'Forward Ranks'!AH155</f>
        <v>0</v>
      </c>
      <c r="R155" s="1">
        <f>'Forward Ranks'!AM155</f>
        <v>0.32125603864734298</v>
      </c>
      <c r="S155" s="1">
        <f>'Forward Ranks'!AN155</f>
        <v>0.48309178743961351</v>
      </c>
      <c r="T155" s="1">
        <f>'Forward Ranks'!AO155</f>
        <v>0.50724637681159424</v>
      </c>
      <c r="U155" s="1">
        <f>'Forward Ranks'!AP155</f>
        <v>0.44927536231884058</v>
      </c>
      <c r="V155">
        <f>'Forward Ranks'!AR155</f>
        <v>0</v>
      </c>
      <c r="W155" s="1">
        <f>'Forward Ranks'!AW155</f>
        <v>0.27294685990338163</v>
      </c>
      <c r="X155" s="1">
        <f>'Forward Ranks'!AX155</f>
        <v>0.41787439613526572</v>
      </c>
      <c r="Y155" s="1">
        <f>'Forward Ranks'!AY155</f>
        <v>0.56038647342995174</v>
      </c>
      <c r="Z155" s="1">
        <f>'Forward Ranks'!AZ155</f>
        <v>0.2560386473429952</v>
      </c>
      <c r="AA155">
        <f>'Forward Ranks'!BB155</f>
        <v>0</v>
      </c>
      <c r="AB155" s="1">
        <f>'Forward Ranks'!BG155</f>
        <v>0.49275362318840582</v>
      </c>
      <c r="AC155" s="1">
        <f>'Forward Ranks'!BH155</f>
        <v>0.70772946859903385</v>
      </c>
      <c r="AD155" s="1">
        <f>'Forward Ranks'!BI155</f>
        <v>0.46376811594202899</v>
      </c>
      <c r="AE155" s="1">
        <f>'Forward Ranks'!BJ155</f>
        <v>0.5748792270531401</v>
      </c>
      <c r="AF155">
        <f>'Forward Ranks'!BL155</f>
        <v>0</v>
      </c>
      <c r="AG155" s="1">
        <f>'Forward Ranks'!BQ155</f>
        <v>0.12560386473429952</v>
      </c>
      <c r="AH155" s="1">
        <f>'Forward Ranks'!BR155</f>
        <v>0.19806763285024154</v>
      </c>
      <c r="AI155" s="1">
        <f>'Forward Ranks'!BS155</f>
        <v>0.37681159420289856</v>
      </c>
      <c r="AJ155" s="1">
        <f>'Forward Ranks'!BT155</f>
        <v>0.13526570048309178</v>
      </c>
      <c r="AL155" s="2">
        <f>'Forward Ranks'!BX155</f>
        <v>0.16666666666666666</v>
      </c>
      <c r="AN155" t="str">
        <f>'Forward Ranks'!B155</f>
        <v>STL</v>
      </c>
      <c r="AO155">
        <f>'F on ice'!E155</f>
        <v>46</v>
      </c>
      <c r="AP155" s="2">
        <f>'Impact Score Math'!E155</f>
        <v>0.35070140280561124</v>
      </c>
      <c r="AQ155">
        <f>'Impact Score Math'!G155</f>
        <v>325</v>
      </c>
      <c r="AT155" s="1">
        <f>'Forward Ranks'!CJ155</f>
        <v>0.96135265700483097</v>
      </c>
      <c r="AU155" s="1">
        <f>'Forward Ranks'!CK155</f>
        <v>0.54830917874396135</v>
      </c>
      <c r="AW155">
        <f>'Forward Ranks'!BC155</f>
        <v>12.329710144928001</v>
      </c>
      <c r="AY155">
        <v>155</v>
      </c>
      <c r="BA155" s="1">
        <f>'Impact Score Math'!S155</f>
        <v>0.43486973947895791</v>
      </c>
      <c r="BB155" s="1">
        <f>'Impact Score Math'!T155</f>
        <v>0.25851703406813625</v>
      </c>
      <c r="BD155">
        <f>'Forward Ranks'!CN155</f>
        <v>11</v>
      </c>
      <c r="BE155">
        <f>'Forward Ranks'!CO155</f>
        <v>2</v>
      </c>
      <c r="BF155">
        <f>'Forward Ranks'!CP155</f>
        <v>13</v>
      </c>
      <c r="BH155" t="str">
        <f t="shared" si="8"/>
        <v>12:20</v>
      </c>
      <c r="BI155" t="str">
        <f t="shared" si="9"/>
        <v>Forward</v>
      </c>
      <c r="BJ155" t="str">
        <f t="shared" si="10"/>
        <v>Below Average</v>
      </c>
      <c r="BL155" s="187">
        <f t="shared" ca="1" si="11"/>
        <v>45329</v>
      </c>
    </row>
    <row r="156" spans="1:64" x14ac:dyDescent="0.3">
      <c r="A156" t="str">
        <f>'Forward Ranks'!A156</f>
        <v>Jakob Silfverberg</v>
      </c>
      <c r="B156">
        <f>'Forward Ranks'!D156</f>
        <v>0</v>
      </c>
      <c r="C156" s="1">
        <f>'Forward Ranks'!I156</f>
        <v>0.58212560386473433</v>
      </c>
      <c r="D156" s="1">
        <f>'Forward Ranks'!J156</f>
        <v>0.32850241545893721</v>
      </c>
      <c r="E156" s="1">
        <f>'Forward Ranks'!K156</f>
        <v>5.7971014492753624E-2</v>
      </c>
      <c r="F156" s="1">
        <f>'Forward Ranks'!L156</f>
        <v>0.40338164251207731</v>
      </c>
      <c r="G156">
        <f>'Forward Ranks'!N156</f>
        <v>0</v>
      </c>
      <c r="H156" s="1">
        <f>'Forward Ranks'!S156</f>
        <v>0.54106280193236711</v>
      </c>
      <c r="I156" s="1">
        <f>'Forward Ranks'!T156</f>
        <v>0.29710144927536231</v>
      </c>
      <c r="J156" s="1">
        <f>'Forward Ranks'!U156</f>
        <v>0.17632850241545894</v>
      </c>
      <c r="K156" s="1">
        <f>'Forward Ranks'!V156</f>
        <v>0.36956521739130432</v>
      </c>
      <c r="L156">
        <f>'Forward Ranks'!X156</f>
        <v>0</v>
      </c>
      <c r="M156" s="1">
        <f>'Forward Ranks'!AC156</f>
        <v>0.92028985507246375</v>
      </c>
      <c r="N156" s="1">
        <f>'Forward Ranks'!AD156</f>
        <v>0.75362318840579712</v>
      </c>
      <c r="O156" s="1">
        <f>'Forward Ranks'!AE156</f>
        <v>0.99758454106280192</v>
      </c>
      <c r="P156" s="1">
        <f>'Forward Ranks'!AF156</f>
        <v>0.92753623188405798</v>
      </c>
      <c r="Q156">
        <f>'Forward Ranks'!AH156</f>
        <v>0</v>
      </c>
      <c r="R156" s="1">
        <f>'Forward Ranks'!AM156</f>
        <v>0.78502415458937203</v>
      </c>
      <c r="S156" s="1">
        <f>'Forward Ranks'!AN156</f>
        <v>0.41062801932367149</v>
      </c>
      <c r="T156" s="1">
        <f>'Forward Ranks'!AO156</f>
        <v>0.19565217391304349</v>
      </c>
      <c r="U156" s="1">
        <f>'Forward Ranks'!AP156</f>
        <v>0.54830917874396135</v>
      </c>
      <c r="V156">
        <f>'Forward Ranks'!AR156</f>
        <v>0</v>
      </c>
      <c r="W156" s="1">
        <f>'Forward Ranks'!AW156</f>
        <v>0.99516908212560384</v>
      </c>
      <c r="X156" s="1">
        <f>'Forward Ranks'!AX156</f>
        <v>0.98309178743961356</v>
      </c>
      <c r="Y156" s="1">
        <f>'Forward Ranks'!AY156</f>
        <v>1</v>
      </c>
      <c r="Z156" s="1">
        <f>'Forward Ranks'!AZ156</f>
        <v>0.98067632850241548</v>
      </c>
      <c r="AA156">
        <f>'Forward Ranks'!BB156</f>
        <v>0</v>
      </c>
      <c r="AB156" s="1">
        <f>'Forward Ranks'!BG156</f>
        <v>9.6618357487922704E-2</v>
      </c>
      <c r="AC156" s="1">
        <f>'Forward Ranks'!BH156</f>
        <v>0.44444444444444442</v>
      </c>
      <c r="AD156" s="1">
        <f>'Forward Ranks'!BI156</f>
        <v>5.3140096618357488E-2</v>
      </c>
      <c r="AE156" s="1">
        <f>'Forward Ranks'!BJ156</f>
        <v>0.70048309178743962</v>
      </c>
      <c r="AF156">
        <f>'Forward Ranks'!BL156</f>
        <v>0</v>
      </c>
      <c r="AG156" s="1">
        <f>'Forward Ranks'!BQ156</f>
        <v>0.84782608695652173</v>
      </c>
      <c r="AH156" s="1">
        <f>'Forward Ranks'!BR156</f>
        <v>0.52415458937198067</v>
      </c>
      <c r="AI156" s="1">
        <f>'Forward Ranks'!BS156</f>
        <v>0.90579710144927539</v>
      </c>
      <c r="AJ156" s="1">
        <f>'Forward Ranks'!BT156</f>
        <v>0.7874396135265701</v>
      </c>
      <c r="AL156" s="2">
        <f>'Forward Ranks'!BX156</f>
        <v>0.83816425120772942</v>
      </c>
      <c r="AN156" t="str">
        <f>'Forward Ranks'!B156</f>
        <v>ANA</v>
      </c>
      <c r="AO156">
        <f>'F on ice'!E156</f>
        <v>47</v>
      </c>
      <c r="AP156" s="2">
        <f>'Impact Score Math'!E156</f>
        <v>0.63727454909819636</v>
      </c>
      <c r="AQ156">
        <f>'Impact Score Math'!G156</f>
        <v>182</v>
      </c>
      <c r="AT156" s="1">
        <f>'Forward Ranks'!CJ156</f>
        <v>0.53623188405797106</v>
      </c>
      <c r="AU156" s="1">
        <f>'Forward Ranks'!CK156</f>
        <v>0.43478260869565216</v>
      </c>
      <c r="AW156">
        <f>'Forward Ranks'!BC156</f>
        <v>9.4170212765956993</v>
      </c>
      <c r="AY156">
        <v>156</v>
      </c>
      <c r="BA156" s="1">
        <f>'Impact Score Math'!S156</f>
        <v>0.46693386773547096</v>
      </c>
      <c r="BB156" s="1">
        <f>'Impact Score Math'!T156</f>
        <v>0.95791583166332661</v>
      </c>
      <c r="BD156">
        <f>'Forward Ranks'!CN156</f>
        <v>5</v>
      </c>
      <c r="BE156">
        <f>'Forward Ranks'!CO156</f>
        <v>5</v>
      </c>
      <c r="BF156">
        <f>'Forward Ranks'!CP156</f>
        <v>10</v>
      </c>
      <c r="BH156" t="str">
        <f t="shared" si="8"/>
        <v>09:25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45329</v>
      </c>
    </row>
    <row r="157" spans="1:64" x14ac:dyDescent="0.3">
      <c r="A157" t="str">
        <f>'Forward Ranks'!A157</f>
        <v>Jakub Lauko</v>
      </c>
      <c r="B157">
        <f>'Forward Ranks'!D157</f>
        <v>0</v>
      </c>
      <c r="C157" s="1">
        <f>'Forward Ranks'!I157</f>
        <v>1.2077294685990338E-2</v>
      </c>
      <c r="D157" s="1">
        <f>'Forward Ranks'!J157</f>
        <v>3.140096618357488E-2</v>
      </c>
      <c r="E157" s="1">
        <f>'Forward Ranks'!K157</f>
        <v>0.21014492753623187</v>
      </c>
      <c r="F157" s="1">
        <f>'Forward Ranks'!L157</f>
        <v>1.2077294685990338E-2</v>
      </c>
      <c r="G157">
        <f>'Forward Ranks'!N157</f>
        <v>0</v>
      </c>
      <c r="H157" s="1">
        <f>'Forward Ranks'!S157</f>
        <v>0.16908212560386474</v>
      </c>
      <c r="I157" s="1">
        <f>'Forward Ranks'!T157</f>
        <v>0.34782608695652173</v>
      </c>
      <c r="J157" s="1">
        <f>'Forward Ranks'!U157</f>
        <v>0.54830917874396135</v>
      </c>
      <c r="K157" s="1">
        <f>'Forward Ranks'!V157</f>
        <v>0.20048309178743962</v>
      </c>
      <c r="L157">
        <f>'Forward Ranks'!X157</f>
        <v>0</v>
      </c>
      <c r="M157" s="1">
        <f>'Forward Ranks'!AC157</f>
        <v>0.64975845410628019</v>
      </c>
      <c r="N157" s="1">
        <f>'Forward Ranks'!AD157</f>
        <v>0.8623188405797102</v>
      </c>
      <c r="O157" s="1">
        <f>'Forward Ranks'!AE157</f>
        <v>0.82367149758454106</v>
      </c>
      <c r="P157" s="1">
        <f>'Forward Ranks'!AF157</f>
        <v>0.91304347826086951</v>
      </c>
      <c r="Q157">
        <f>'Forward Ranks'!AH157</f>
        <v>0</v>
      </c>
      <c r="R157" s="1">
        <f>'Forward Ranks'!AM157</f>
        <v>9.6618357487922701E-3</v>
      </c>
      <c r="S157" s="1">
        <f>'Forward Ranks'!AN157</f>
        <v>1.4492753623188406E-2</v>
      </c>
      <c r="T157" s="1">
        <f>'Forward Ranks'!AO157</f>
        <v>8.6956521739130432E-2</v>
      </c>
      <c r="U157" s="1">
        <f>'Forward Ranks'!AP157</f>
        <v>1.2077294685990338E-2</v>
      </c>
      <c r="V157">
        <f>'Forward Ranks'!AR157</f>
        <v>0</v>
      </c>
      <c r="W157" s="1">
        <f>'Forward Ranks'!AW157</f>
        <v>0.79227053140096615</v>
      </c>
      <c r="X157" s="1">
        <f>'Forward Ranks'!AX157</f>
        <v>0.86956521739130432</v>
      </c>
      <c r="Y157" s="1">
        <f>'Forward Ranks'!AY157</f>
        <v>0.5</v>
      </c>
      <c r="Z157" s="1">
        <f>'Forward Ranks'!AZ157</f>
        <v>0.9468599033816425</v>
      </c>
      <c r="AA157">
        <f>'Forward Ranks'!BB157</f>
        <v>0</v>
      </c>
      <c r="AB157" s="1">
        <f>'Forward Ranks'!BG157</f>
        <v>7.7294685990338161E-2</v>
      </c>
      <c r="AC157" s="1">
        <f>'Forward Ranks'!BH157</f>
        <v>2.8985507246376812E-2</v>
      </c>
      <c r="AD157" s="1">
        <f>'Forward Ranks'!BI157</f>
        <v>0.65217391304347827</v>
      </c>
      <c r="AE157" s="1">
        <f>'Forward Ranks'!BJ157</f>
        <v>0.8188405797101449</v>
      </c>
      <c r="AF157">
        <f>'Forward Ranks'!BL157</f>
        <v>0</v>
      </c>
      <c r="AG157" s="1">
        <f>'Forward Ranks'!BQ157</f>
        <v>6.5217391304347824E-2</v>
      </c>
      <c r="AH157" s="1">
        <f>'Forward Ranks'!BR157</f>
        <v>0.2318840579710145</v>
      </c>
      <c r="AI157" s="1">
        <f>'Forward Ranks'!BS157</f>
        <v>0.47342995169082125</v>
      </c>
      <c r="AJ157" s="1">
        <f>'Forward Ranks'!BT157</f>
        <v>0.16666666666666666</v>
      </c>
      <c r="AL157" s="2">
        <f>'Forward Ranks'!BX157</f>
        <v>0.16425120772946861</v>
      </c>
      <c r="AN157" t="str">
        <f>'Forward Ranks'!B157</f>
        <v>BOS</v>
      </c>
      <c r="AO157">
        <f>'F on ice'!E157</f>
        <v>35</v>
      </c>
      <c r="AP157" s="2">
        <f>'Impact Score Math'!E157</f>
        <v>0.26853707414829658</v>
      </c>
      <c r="AQ157">
        <f>'Impact Score Math'!G157</f>
        <v>366</v>
      </c>
      <c r="AT157" s="1">
        <f>'Forward Ranks'!CJ157</f>
        <v>0.25362318840579712</v>
      </c>
      <c r="AU157" s="1">
        <f>'Forward Ranks'!CK157</f>
        <v>0.85507246376811596</v>
      </c>
      <c r="AW157">
        <f>'Forward Ranks'!BC157</f>
        <v>9.0904761904762008</v>
      </c>
      <c r="AY157">
        <v>157</v>
      </c>
      <c r="BA157" s="1">
        <f>'Impact Score Math'!S157</f>
        <v>0.18236472945891782</v>
      </c>
      <c r="BB157" s="1">
        <f>'Impact Score Math'!T157</f>
        <v>0.86372745490981961</v>
      </c>
      <c r="BD157">
        <f>'Forward Ranks'!CN157</f>
        <v>2</v>
      </c>
      <c r="BE157">
        <f>'Forward Ranks'!CO157</f>
        <v>4</v>
      </c>
      <c r="BF157">
        <f>'Forward Ranks'!CP157</f>
        <v>6</v>
      </c>
      <c r="BH157" t="str">
        <f t="shared" si="8"/>
        <v>09:05</v>
      </c>
      <c r="BI157" t="str">
        <f t="shared" si="9"/>
        <v>Forward</v>
      </c>
      <c r="BJ157" t="str">
        <f t="shared" si="10"/>
        <v>Replacement Level</v>
      </c>
      <c r="BL157" s="187">
        <f t="shared" ca="1" si="11"/>
        <v>45329</v>
      </c>
    </row>
    <row r="158" spans="1:64" x14ac:dyDescent="0.3">
      <c r="A158" t="str">
        <f>'Forward Ranks'!A158</f>
        <v>Jakub Vrana</v>
      </c>
      <c r="B158">
        <f>'Forward Ranks'!D158</f>
        <v>0</v>
      </c>
      <c r="C158" s="1">
        <f>'Forward Ranks'!I158</f>
        <v>0.22705314009661837</v>
      </c>
      <c r="D158" s="1">
        <f>'Forward Ranks'!J158</f>
        <v>0.48309178743961351</v>
      </c>
      <c r="E158" s="1">
        <f>'Forward Ranks'!K158</f>
        <v>0.52898550724637683</v>
      </c>
      <c r="F158" s="1">
        <f>'Forward Ranks'!L158</f>
        <v>0.43236714975845408</v>
      </c>
      <c r="G158">
        <f>'Forward Ranks'!N158</f>
        <v>0</v>
      </c>
      <c r="H158" s="1">
        <f>'Forward Ranks'!S158</f>
        <v>0.38647342995169082</v>
      </c>
      <c r="I158" s="1">
        <f>'Forward Ranks'!T158</f>
        <v>0.65700483091787443</v>
      </c>
      <c r="J158" s="1">
        <f>'Forward Ranks'!U158</f>
        <v>0.53381642512077299</v>
      </c>
      <c r="K158" s="1">
        <f>'Forward Ranks'!V158</f>
        <v>0.55072463768115942</v>
      </c>
      <c r="L158">
        <f>'Forward Ranks'!X158</f>
        <v>0</v>
      </c>
      <c r="M158" s="1">
        <f>'Forward Ranks'!AC158</f>
        <v>1.2077294685990338E-2</v>
      </c>
      <c r="N158" s="1">
        <f>'Forward Ranks'!AD158</f>
        <v>2.4154589371980675E-3</v>
      </c>
      <c r="O158" s="1">
        <f>'Forward Ranks'!AE158</f>
        <v>1.932367149758454E-2</v>
      </c>
      <c r="P158" s="1">
        <f>'Forward Ranks'!AF158</f>
        <v>2.4154589371980675E-3</v>
      </c>
      <c r="Q158">
        <f>'Forward Ranks'!AH158</f>
        <v>0</v>
      </c>
      <c r="R158" s="1">
        <f>'Forward Ranks'!AM158</f>
        <v>0.35265700483091789</v>
      </c>
      <c r="S158" s="1">
        <f>'Forward Ranks'!AN158</f>
        <v>0.3719806763285024</v>
      </c>
      <c r="T158" s="1">
        <f>'Forward Ranks'!AO158</f>
        <v>0.66183574879227058</v>
      </c>
      <c r="U158" s="1">
        <f>'Forward Ranks'!AP158</f>
        <v>0.53864734299516903</v>
      </c>
      <c r="V158">
        <f>'Forward Ranks'!AR158</f>
        <v>0</v>
      </c>
      <c r="W158" s="1">
        <f>'Forward Ranks'!AW158</f>
        <v>1.932367149758454E-2</v>
      </c>
      <c r="X158" s="1">
        <f>'Forward Ranks'!AX158</f>
        <v>7.246376811594203E-3</v>
      </c>
      <c r="Y158" s="1">
        <f>'Forward Ranks'!AY158</f>
        <v>9.6618357487922701E-3</v>
      </c>
      <c r="Z158" s="1">
        <f>'Forward Ranks'!AZ158</f>
        <v>2.4154589371980675E-3</v>
      </c>
      <c r="AA158">
        <f>'Forward Ranks'!BB158</f>
        <v>0</v>
      </c>
      <c r="AB158" s="1">
        <f>'Forward Ranks'!BG158</f>
        <v>0.17874396135265699</v>
      </c>
      <c r="AC158" s="1">
        <f>'Forward Ranks'!BH158</f>
        <v>0.79710144927536231</v>
      </c>
      <c r="AD158" s="1">
        <f>'Forward Ranks'!BI158</f>
        <v>0.56521739130434778</v>
      </c>
      <c r="AE158" s="1">
        <f>'Forward Ranks'!BJ158</f>
        <v>0.27294685990338163</v>
      </c>
      <c r="AF158">
        <f>'Forward Ranks'!BL158</f>
        <v>0</v>
      </c>
      <c r="AG158" s="1">
        <f>'Forward Ranks'!BQ158</f>
        <v>7.2463768115942032E-2</v>
      </c>
      <c r="AH158" s="1">
        <f>'Forward Ranks'!BR158</f>
        <v>0.10628019323671498</v>
      </c>
      <c r="AI158" s="1">
        <f>'Forward Ranks'!BS158</f>
        <v>0.13043478260869565</v>
      </c>
      <c r="AJ158" s="1">
        <f>'Forward Ranks'!BT158</f>
        <v>3.3816425120772944E-2</v>
      </c>
      <c r="AL158" s="2">
        <f>'Forward Ranks'!BX158</f>
        <v>9.6618357487922704E-2</v>
      </c>
      <c r="AN158" t="str">
        <f>'Forward Ranks'!B158</f>
        <v>STL</v>
      </c>
      <c r="AO158">
        <f>'F on ice'!E158</f>
        <v>21</v>
      </c>
      <c r="AP158" s="2">
        <f>'Impact Score Math'!E158</f>
        <v>0.25250501002004005</v>
      </c>
      <c r="AQ158">
        <f>'Impact Score Math'!G158</f>
        <v>374</v>
      </c>
      <c r="AT158" s="1">
        <f>'Forward Ranks'!CJ158</f>
        <v>0.4251207729468599</v>
      </c>
      <c r="AU158" s="1">
        <f>'Forward Ranks'!CK158</f>
        <v>5.5555555555555552E-2</v>
      </c>
      <c r="AW158">
        <f>'Forward Ranks'!BC158</f>
        <v>10.284126984127001</v>
      </c>
      <c r="AY158">
        <v>158</v>
      </c>
      <c r="BA158" s="1">
        <f>'Impact Score Math'!S158</f>
        <v>0.50701402805611218</v>
      </c>
      <c r="BB158" s="1">
        <f>'Impact Score Math'!T158</f>
        <v>0.17234468937875752</v>
      </c>
      <c r="BD158">
        <f>'Forward Ranks'!CN158</f>
        <v>2</v>
      </c>
      <c r="BE158">
        <f>'Forward Ranks'!CO158</f>
        <v>4</v>
      </c>
      <c r="BF158">
        <f>'Forward Ranks'!CP158</f>
        <v>6</v>
      </c>
      <c r="BH158" t="str">
        <f t="shared" si="8"/>
        <v>10:17</v>
      </c>
      <c r="BI158" t="str">
        <f t="shared" si="9"/>
        <v>Forward</v>
      </c>
      <c r="BJ158" t="str">
        <f t="shared" si="10"/>
        <v>Replacement Level</v>
      </c>
      <c r="BL158" s="187">
        <f t="shared" ca="1" si="11"/>
        <v>45329</v>
      </c>
    </row>
    <row r="159" spans="1:64" x14ac:dyDescent="0.3">
      <c r="A159" t="str">
        <f>'Forward Ranks'!A159</f>
        <v>James Hamblin</v>
      </c>
      <c r="B159">
        <f>'Forward Ranks'!D159</f>
        <v>0</v>
      </c>
      <c r="C159" s="1">
        <f>'Forward Ranks'!I159</f>
        <v>0.13043478260869565</v>
      </c>
      <c r="D159" s="1">
        <f>'Forward Ranks'!J159</f>
        <v>0.43961352657004832</v>
      </c>
      <c r="E159" s="1">
        <f>'Forward Ranks'!K159</f>
        <v>0.40096618357487923</v>
      </c>
      <c r="F159" s="1">
        <f>'Forward Ranks'!L159</f>
        <v>0.1859903381642512</v>
      </c>
      <c r="G159">
        <f>'Forward Ranks'!N159</f>
        <v>0</v>
      </c>
      <c r="H159" s="1">
        <f>'Forward Ranks'!S159</f>
        <v>0.3140096618357488</v>
      </c>
      <c r="I159" s="1">
        <f>'Forward Ranks'!T159</f>
        <v>5.5555555555555552E-2</v>
      </c>
      <c r="J159" s="1">
        <f>'Forward Ranks'!U159</f>
        <v>0.14975845410628019</v>
      </c>
      <c r="K159" s="1">
        <f>'Forward Ranks'!V159</f>
        <v>7.0048309178743967E-2</v>
      </c>
      <c r="L159">
        <f>'Forward Ranks'!X159</f>
        <v>0</v>
      </c>
      <c r="M159" s="1">
        <f>'Forward Ranks'!AC159</f>
        <v>0.81400966183574874</v>
      </c>
      <c r="N159" s="1">
        <f>'Forward Ranks'!AD159</f>
        <v>0.90096618357487923</v>
      </c>
      <c r="O159" s="1">
        <f>'Forward Ranks'!AE159</f>
        <v>0.98792270531400961</v>
      </c>
      <c r="P159" s="1">
        <f>'Forward Ranks'!AF159</f>
        <v>0.91304347826086951</v>
      </c>
      <c r="Q159">
        <f>'Forward Ranks'!AH159</f>
        <v>0</v>
      </c>
      <c r="R159" s="1">
        <f>'Forward Ranks'!AM159</f>
        <v>2.4154589371980676E-2</v>
      </c>
      <c r="S159" s="1">
        <f>'Forward Ranks'!AN159</f>
        <v>3.3816425120772944E-2</v>
      </c>
      <c r="T159" s="1">
        <f>'Forward Ranks'!AO159</f>
        <v>0.16908212560386474</v>
      </c>
      <c r="U159" s="1">
        <f>'Forward Ranks'!AP159</f>
        <v>7.246376811594203E-3</v>
      </c>
      <c r="V159">
        <f>'Forward Ranks'!AR159</f>
        <v>0</v>
      </c>
      <c r="W159" s="1">
        <f>'Forward Ranks'!AW159</f>
        <v>0.39613526570048307</v>
      </c>
      <c r="X159" s="1">
        <f>'Forward Ranks'!AX159</f>
        <v>0.75120772946859904</v>
      </c>
      <c r="Y159" s="1">
        <f>'Forward Ranks'!AY159</f>
        <v>0.95893719806763289</v>
      </c>
      <c r="Z159" s="1">
        <f>'Forward Ranks'!AZ159</f>
        <v>0.8091787439613527</v>
      </c>
      <c r="AA159">
        <f>'Forward Ranks'!BB159</f>
        <v>0</v>
      </c>
      <c r="AB159" s="1">
        <f>'Forward Ranks'!BG159</f>
        <v>9.6618357487922701E-3</v>
      </c>
      <c r="AC159" s="1">
        <f>'Forward Ranks'!BH159</f>
        <v>0.5628019323671497</v>
      </c>
      <c r="AD159" s="1">
        <f>'Forward Ranks'!BI159</f>
        <v>0.45410628019323673</v>
      </c>
      <c r="AE159" s="1">
        <f>'Forward Ranks'!BJ159</f>
        <v>0.87439613526570048</v>
      </c>
      <c r="AF159">
        <f>'Forward Ranks'!BL159</f>
        <v>0</v>
      </c>
      <c r="AG159" s="1">
        <f>'Forward Ranks'!BQ159</f>
        <v>0.35748792270531399</v>
      </c>
      <c r="AH159" s="1">
        <f>'Forward Ranks'!BR159</f>
        <v>0.76086956521739135</v>
      </c>
      <c r="AI159" s="1">
        <f>'Forward Ranks'!BS159</f>
        <v>0.94444444444444442</v>
      </c>
      <c r="AJ159" s="1">
        <f>'Forward Ranks'!BT159</f>
        <v>0.55555555555555558</v>
      </c>
      <c r="AL159" s="2">
        <f>'Forward Ranks'!BX159</f>
        <v>0.21256038647342995</v>
      </c>
      <c r="AN159" t="str">
        <f>'Forward Ranks'!B159</f>
        <v>EDM</v>
      </c>
      <c r="AO159">
        <f>'F on ice'!E159</f>
        <v>31</v>
      </c>
      <c r="AP159" s="2">
        <f>'Impact Score Math'!E159</f>
        <v>0.26052104208416832</v>
      </c>
      <c r="AQ159">
        <f>'Impact Score Math'!G159</f>
        <v>370</v>
      </c>
      <c r="AT159" s="1">
        <f>'Forward Ranks'!CJ159</f>
        <v>0.98067632850241548</v>
      </c>
      <c r="AU159" s="1">
        <f>'Forward Ranks'!CK159</f>
        <v>0.17149758454106281</v>
      </c>
      <c r="AW159">
        <f>'Forward Ranks'!BC159</f>
        <v>7.7252688172042996</v>
      </c>
      <c r="AY159">
        <v>159</v>
      </c>
      <c r="BA159" s="1">
        <f>'Impact Score Math'!S159</f>
        <v>0.26252505010020039</v>
      </c>
      <c r="BB159" s="1">
        <f>'Impact Score Math'!T159</f>
        <v>0.85771543086172342</v>
      </c>
      <c r="BD159">
        <f>'Forward Ranks'!CN159</f>
        <v>2</v>
      </c>
      <c r="BE159">
        <f>'Forward Ranks'!CO159</f>
        <v>1</v>
      </c>
      <c r="BF159">
        <f>'Forward Ranks'!CP159</f>
        <v>3</v>
      </c>
      <c r="BH159" t="str">
        <f t="shared" si="8"/>
        <v>07:44</v>
      </c>
      <c r="BI159" t="str">
        <f t="shared" si="9"/>
        <v>Forward</v>
      </c>
      <c r="BJ159" t="str">
        <f t="shared" si="10"/>
        <v>Replacement Level</v>
      </c>
      <c r="BL159" s="187">
        <f t="shared" ca="1" si="11"/>
        <v>45329</v>
      </c>
    </row>
    <row r="160" spans="1:64" x14ac:dyDescent="0.3">
      <c r="A160" t="str">
        <f>'Forward Ranks'!A160</f>
        <v>James van Riemsdyk</v>
      </c>
      <c r="B160">
        <f>'Forward Ranks'!D160</f>
        <v>0</v>
      </c>
      <c r="C160" s="1">
        <f>'Forward Ranks'!I160</f>
        <v>0.73913043478260865</v>
      </c>
      <c r="D160" s="1">
        <f>'Forward Ranks'!J160</f>
        <v>0.98550724637681164</v>
      </c>
      <c r="E160" s="1">
        <f>'Forward Ranks'!K160</f>
        <v>0.55797101449275366</v>
      </c>
      <c r="F160" s="1">
        <f>'Forward Ranks'!L160</f>
        <v>0.92753623188405798</v>
      </c>
      <c r="G160">
        <f>'Forward Ranks'!N160</f>
        <v>0</v>
      </c>
      <c r="H160" s="1">
        <f>'Forward Ranks'!S160</f>
        <v>6.7632850241545889E-2</v>
      </c>
      <c r="I160" s="1">
        <f>'Forward Ranks'!T160</f>
        <v>0.99516908212560384</v>
      </c>
      <c r="J160" s="1">
        <f>'Forward Ranks'!U160</f>
        <v>0.99275362318840576</v>
      </c>
      <c r="K160" s="1">
        <f>'Forward Ranks'!V160</f>
        <v>0.80434782608695654</v>
      </c>
      <c r="L160">
        <f>'Forward Ranks'!X160</f>
        <v>0</v>
      </c>
      <c r="M160" s="1">
        <f>'Forward Ranks'!AC160</f>
        <v>0.31642512077294688</v>
      </c>
      <c r="N160" s="1">
        <f>'Forward Ranks'!AD160</f>
        <v>0.34299516908212563</v>
      </c>
      <c r="O160" s="1">
        <f>'Forward Ranks'!AE160</f>
        <v>0.88888888888888884</v>
      </c>
      <c r="P160" s="1">
        <f>'Forward Ranks'!AF160</f>
        <v>0.3719806763285024</v>
      </c>
      <c r="Q160">
        <f>'Forward Ranks'!AH160</f>
        <v>0</v>
      </c>
      <c r="R160" s="1">
        <f>'Forward Ranks'!AM160</f>
        <v>0.82125603864734298</v>
      </c>
      <c r="S160" s="1">
        <f>'Forward Ranks'!AN160</f>
        <v>0.99033816425120769</v>
      </c>
      <c r="T160" s="1">
        <f>'Forward Ranks'!AO160</f>
        <v>0.4468599033816425</v>
      </c>
      <c r="U160" s="1">
        <f>'Forward Ranks'!AP160</f>
        <v>0.9468599033816425</v>
      </c>
      <c r="V160">
        <f>'Forward Ranks'!AR160</f>
        <v>0</v>
      </c>
      <c r="W160" s="1">
        <f>'Forward Ranks'!AW160</f>
        <v>0.48067632850241548</v>
      </c>
      <c r="X160" s="1">
        <f>'Forward Ranks'!AX160</f>
        <v>0.35024154589371981</v>
      </c>
      <c r="Y160" s="1">
        <f>'Forward Ranks'!AY160</f>
        <v>0.62560386473429952</v>
      </c>
      <c r="Z160" s="1">
        <f>'Forward Ranks'!AZ160</f>
        <v>0.32608695652173914</v>
      </c>
      <c r="AA160">
        <f>'Forward Ranks'!BB160</f>
        <v>0</v>
      </c>
      <c r="AB160" s="1">
        <f>'Forward Ranks'!BG160</f>
        <v>0.28985507246376813</v>
      </c>
      <c r="AC160" s="1">
        <f>'Forward Ranks'!BH160</f>
        <v>0.53864734299516903</v>
      </c>
      <c r="AD160" s="1">
        <f>'Forward Ranks'!BI160</f>
        <v>0.41062801932367149</v>
      </c>
      <c r="AE160" s="1">
        <f>'Forward Ranks'!BJ160</f>
        <v>0.78260869565217395</v>
      </c>
      <c r="AF160">
        <f>'Forward Ranks'!BL160</f>
        <v>0</v>
      </c>
      <c r="AG160" s="1">
        <f>'Forward Ranks'!BQ160</f>
        <v>0.55555555555555558</v>
      </c>
      <c r="AH160" s="1">
        <f>'Forward Ranks'!BR160</f>
        <v>0.893719806763285</v>
      </c>
      <c r="AI160" s="1">
        <f>'Forward Ranks'!BS160</f>
        <v>0.84057971014492749</v>
      </c>
      <c r="AJ160" s="1">
        <f>'Forward Ranks'!BT160</f>
        <v>0.83091787439613529</v>
      </c>
      <c r="AL160" s="2">
        <f>'Forward Ranks'!BX160</f>
        <v>0.70048309178743962</v>
      </c>
      <c r="AN160" t="str">
        <f>'Forward Ranks'!B160</f>
        <v>BOS</v>
      </c>
      <c r="AO160">
        <f>'F on ice'!E160</f>
        <v>44</v>
      </c>
      <c r="AP160" s="2">
        <f>'Impact Score Math'!E160</f>
        <v>0.67134268537074149</v>
      </c>
      <c r="AQ160">
        <f>'Impact Score Math'!G160</f>
        <v>165</v>
      </c>
      <c r="AT160" s="1">
        <f>'Forward Ranks'!CJ160</f>
        <v>0.90338164251207731</v>
      </c>
      <c r="AU160" s="1">
        <f>'Forward Ranks'!CK160</f>
        <v>0.16666666666666666</v>
      </c>
      <c r="AW160">
        <f>'Forward Ranks'!BC160</f>
        <v>11.096590909091001</v>
      </c>
      <c r="AY160">
        <v>160</v>
      </c>
      <c r="BA160" s="1">
        <f>'Impact Score Math'!S160</f>
        <v>0.84368737474949895</v>
      </c>
      <c r="BB160" s="1">
        <f>'Impact Score Math'!T160</f>
        <v>0.42284569138276551</v>
      </c>
      <c r="BD160">
        <f>'Forward Ranks'!CN160</f>
        <v>2</v>
      </c>
      <c r="BE160">
        <f>'Forward Ranks'!CO160</f>
        <v>16</v>
      </c>
      <c r="BF160">
        <f>'Forward Ranks'!CP160</f>
        <v>18</v>
      </c>
      <c r="BH160" t="str">
        <f t="shared" si="8"/>
        <v>11:06</v>
      </c>
      <c r="BI160" t="str">
        <f t="shared" si="9"/>
        <v>Forward</v>
      </c>
      <c r="BJ160" t="str">
        <f t="shared" si="10"/>
        <v>Good</v>
      </c>
      <c r="BL160" s="187">
        <f t="shared" ca="1" si="11"/>
        <v>45329</v>
      </c>
    </row>
    <row r="161" spans="1:64" x14ac:dyDescent="0.3">
      <c r="A161" t="str">
        <f>'Forward Ranks'!A161</f>
        <v>Jamie Benn</v>
      </c>
      <c r="B161">
        <f>'Forward Ranks'!D161</f>
        <v>0</v>
      </c>
      <c r="C161" s="1">
        <f>'Forward Ranks'!I161</f>
        <v>0.6280193236714976</v>
      </c>
      <c r="D161" s="1">
        <f>'Forward Ranks'!J161</f>
        <v>0.37922705314009664</v>
      </c>
      <c r="E161" s="1">
        <f>'Forward Ranks'!K161</f>
        <v>0.26328502415458938</v>
      </c>
      <c r="F161" s="1">
        <f>'Forward Ranks'!L161</f>
        <v>0.54830917874396135</v>
      </c>
      <c r="G161">
        <f>'Forward Ranks'!N161</f>
        <v>0</v>
      </c>
      <c r="H161" s="1">
        <f>'Forward Ranks'!S161</f>
        <v>0.56763285024154586</v>
      </c>
      <c r="I161" s="1">
        <f>'Forward Ranks'!T161</f>
        <v>0.39130434782608697</v>
      </c>
      <c r="J161" s="1">
        <f>'Forward Ranks'!U161</f>
        <v>0.56038647342995174</v>
      </c>
      <c r="K161" s="1">
        <f>'Forward Ranks'!V161</f>
        <v>0.45652173913043476</v>
      </c>
      <c r="L161">
        <f>'Forward Ranks'!X161</f>
        <v>0</v>
      </c>
      <c r="M161" s="1">
        <f>'Forward Ranks'!AC161</f>
        <v>0.28502415458937197</v>
      </c>
      <c r="N161" s="1">
        <f>'Forward Ranks'!AD161</f>
        <v>0.69323671497584538</v>
      </c>
      <c r="O161" s="1">
        <f>'Forward Ranks'!AE161</f>
        <v>0.43961352657004832</v>
      </c>
      <c r="P161" s="1">
        <f>'Forward Ranks'!AF161</f>
        <v>0.40338164251207731</v>
      </c>
      <c r="Q161">
        <f>'Forward Ranks'!AH161</f>
        <v>0</v>
      </c>
      <c r="R161" s="1">
        <f>'Forward Ranks'!AM161</f>
        <v>0.4251207729468599</v>
      </c>
      <c r="S161" s="1">
        <f>'Forward Ranks'!AN161</f>
        <v>0.2391304347826087</v>
      </c>
      <c r="T161" s="1">
        <f>'Forward Ranks'!AO161</f>
        <v>7.4879227053140096E-2</v>
      </c>
      <c r="U161" s="1">
        <f>'Forward Ranks'!AP161</f>
        <v>0.43236714975845408</v>
      </c>
      <c r="V161">
        <f>'Forward Ranks'!AR161</f>
        <v>0</v>
      </c>
      <c r="W161" s="1">
        <f>'Forward Ranks'!AW161</f>
        <v>0.10628019323671498</v>
      </c>
      <c r="X161" s="1">
        <f>'Forward Ranks'!AX161</f>
        <v>0.27053140096618356</v>
      </c>
      <c r="Y161" s="1">
        <f>'Forward Ranks'!AY161</f>
        <v>0.49516908212560384</v>
      </c>
      <c r="Z161" s="1">
        <f>'Forward Ranks'!AZ161</f>
        <v>7.2463768115942032E-2</v>
      </c>
      <c r="AA161">
        <f>'Forward Ranks'!BB161</f>
        <v>0</v>
      </c>
      <c r="AB161" s="1">
        <f>'Forward Ranks'!BG161</f>
        <v>0.2560386473429952</v>
      </c>
      <c r="AC161" s="1">
        <f>'Forward Ranks'!BH161</f>
        <v>0.5531400966183575</v>
      </c>
      <c r="AD161" s="1">
        <f>'Forward Ranks'!BI161</f>
        <v>0.17632850241545894</v>
      </c>
      <c r="AE161" s="1">
        <f>'Forward Ranks'!BJ161</f>
        <v>0.30434782608695654</v>
      </c>
      <c r="AF161">
        <f>'Forward Ranks'!BL161</f>
        <v>0</v>
      </c>
      <c r="AG161" s="1">
        <f>'Forward Ranks'!BQ161</f>
        <v>0.45652173913043476</v>
      </c>
      <c r="AH161" s="1">
        <f>'Forward Ranks'!BR161</f>
        <v>0.51932367149758452</v>
      </c>
      <c r="AI161" s="1">
        <f>'Forward Ranks'!BS161</f>
        <v>0.28502415458937197</v>
      </c>
      <c r="AJ161" s="1">
        <f>'Forward Ranks'!BT161</f>
        <v>0.45410628019323673</v>
      </c>
      <c r="AL161" s="2">
        <f>'Forward Ranks'!BX161</f>
        <v>0.33091787439613529</v>
      </c>
      <c r="AN161" t="str">
        <f>'Forward Ranks'!B161</f>
        <v>DAL</v>
      </c>
      <c r="AO161">
        <f>'F on ice'!E161</f>
        <v>48</v>
      </c>
      <c r="AP161" s="2">
        <f>'Impact Score Math'!E161</f>
        <v>0.41082164328657317</v>
      </c>
      <c r="AQ161">
        <f>'Impact Score Math'!G161</f>
        <v>295</v>
      </c>
      <c r="AT161" s="1">
        <f>'Forward Ranks'!CJ161</f>
        <v>0.35507246376811596</v>
      </c>
      <c r="AU161" s="1">
        <f>'Forward Ranks'!CK161</f>
        <v>0.6811594202898551</v>
      </c>
      <c r="AW161">
        <f>'Forward Ranks'!BC161</f>
        <v>10.744097222222001</v>
      </c>
      <c r="AY161">
        <v>161</v>
      </c>
      <c r="BA161" s="1">
        <f>'Impact Score Math'!S161</f>
        <v>0.5350701402805611</v>
      </c>
      <c r="BB161" s="1">
        <f>'Impact Score Math'!T161</f>
        <v>0.32264529058116231</v>
      </c>
      <c r="BD161">
        <f>'Forward Ranks'!CN161</f>
        <v>6</v>
      </c>
      <c r="BE161">
        <f>'Forward Ranks'!CO161</f>
        <v>7</v>
      </c>
      <c r="BF161">
        <f>'Forward Ranks'!CP161</f>
        <v>13</v>
      </c>
      <c r="BH161" t="str">
        <f t="shared" si="8"/>
        <v>10:45</v>
      </c>
      <c r="BI161" t="str">
        <f t="shared" si="9"/>
        <v>Forward</v>
      </c>
      <c r="BJ161" t="str">
        <f t="shared" si="10"/>
        <v>Below Average</v>
      </c>
      <c r="BL161" s="187">
        <f t="shared" ca="1" si="11"/>
        <v>45329</v>
      </c>
    </row>
    <row r="162" spans="1:64" x14ac:dyDescent="0.3">
      <c r="A162" t="str">
        <f>'Forward Ranks'!A162</f>
        <v>Jansen Harkins</v>
      </c>
      <c r="B162">
        <f>'Forward Ranks'!D162</f>
        <v>0</v>
      </c>
      <c r="C162" s="1">
        <f>'Forward Ranks'!I162</f>
        <v>0.27294685990338163</v>
      </c>
      <c r="D162" s="1">
        <f>'Forward Ranks'!J162</f>
        <v>0.17391304347826086</v>
      </c>
      <c r="E162" s="1">
        <f>'Forward Ranks'!K162</f>
        <v>1.4492753623188406E-2</v>
      </c>
      <c r="F162" s="1">
        <f>'Forward Ranks'!L162</f>
        <v>0.10628019323671498</v>
      </c>
      <c r="G162">
        <f>'Forward Ranks'!N162</f>
        <v>0</v>
      </c>
      <c r="H162" s="1">
        <f>'Forward Ranks'!S162</f>
        <v>2.4154589371980675E-3</v>
      </c>
      <c r="I162" s="1">
        <f>'Forward Ranks'!T162</f>
        <v>0.54347826086956519</v>
      </c>
      <c r="J162" s="1">
        <f>'Forward Ranks'!U162</f>
        <v>0.88164251207729472</v>
      </c>
      <c r="K162" s="1">
        <f>'Forward Ranks'!V162</f>
        <v>0.14009661835748793</v>
      </c>
      <c r="L162">
        <f>'Forward Ranks'!X162</f>
        <v>0</v>
      </c>
      <c r="M162" s="1">
        <f>'Forward Ranks'!AC162</f>
        <v>0.52173913043478259</v>
      </c>
      <c r="N162" s="1">
        <f>'Forward Ranks'!AD162</f>
        <v>0.72222222222222221</v>
      </c>
      <c r="O162" s="1">
        <f>'Forward Ranks'!AE162</f>
        <v>0.88405797101449279</v>
      </c>
      <c r="P162" s="1">
        <f>'Forward Ranks'!AF162</f>
        <v>0.7560386473429952</v>
      </c>
      <c r="Q162">
        <f>'Forward Ranks'!AH162</f>
        <v>0</v>
      </c>
      <c r="R162" s="1">
        <f>'Forward Ranks'!AM162</f>
        <v>7.4879227053140096E-2</v>
      </c>
      <c r="S162" s="1">
        <f>'Forward Ranks'!AN162</f>
        <v>5.7971014492753624E-2</v>
      </c>
      <c r="T162" s="1">
        <f>'Forward Ranks'!AO162</f>
        <v>9.6618357487922701E-3</v>
      </c>
      <c r="U162" s="1">
        <f>'Forward Ranks'!AP162</f>
        <v>3.3816425120772944E-2</v>
      </c>
      <c r="V162">
        <f>'Forward Ranks'!AR162</f>
        <v>0</v>
      </c>
      <c r="W162" s="1">
        <f>'Forward Ranks'!AW162</f>
        <v>0.57246376811594202</v>
      </c>
      <c r="X162" s="1">
        <f>'Forward Ranks'!AX162</f>
        <v>0.74879227053140096</v>
      </c>
      <c r="Y162" s="1">
        <f>'Forward Ranks'!AY162</f>
        <v>0.83574879227053145</v>
      </c>
      <c r="Z162" s="1">
        <f>'Forward Ranks'!AZ162</f>
        <v>0.7657004830917874</v>
      </c>
      <c r="AA162">
        <f>'Forward Ranks'!BB162</f>
        <v>0</v>
      </c>
      <c r="AB162" s="1">
        <f>'Forward Ranks'!BG162</f>
        <v>3.140096618357488E-2</v>
      </c>
      <c r="AC162" s="1">
        <f>'Forward Ranks'!BH162</f>
        <v>2.4154589371980676E-2</v>
      </c>
      <c r="AD162" s="1">
        <f>'Forward Ranks'!BI162</f>
        <v>1.6908212560386472E-2</v>
      </c>
      <c r="AE162" s="1">
        <f>'Forward Ranks'!BJ162</f>
        <v>0.19565217391304349</v>
      </c>
      <c r="AF162">
        <f>'Forward Ranks'!BL162</f>
        <v>0</v>
      </c>
      <c r="AG162" s="1">
        <f>'Forward Ranks'!BQ162</f>
        <v>0.32608695652173914</v>
      </c>
      <c r="AH162" s="1">
        <f>'Forward Ranks'!BR162</f>
        <v>0.34541062801932365</v>
      </c>
      <c r="AI162" s="1">
        <f>'Forward Ranks'!BS162</f>
        <v>0.10144927536231885</v>
      </c>
      <c r="AJ162" s="1">
        <f>'Forward Ranks'!BT162</f>
        <v>0.28019323671497587</v>
      </c>
      <c r="AL162" s="2">
        <f>'Forward Ranks'!BX162</f>
        <v>0.20531400966183574</v>
      </c>
      <c r="AN162" t="str">
        <f>'Forward Ranks'!B162</f>
        <v>PIT</v>
      </c>
      <c r="AO162">
        <f>'F on ice'!E162</f>
        <v>29</v>
      </c>
      <c r="AP162" s="2">
        <f>'Impact Score Math'!E162</f>
        <v>0.27454909819639278</v>
      </c>
      <c r="AQ162">
        <f>'Impact Score Math'!G162</f>
        <v>363</v>
      </c>
      <c r="AT162" s="1">
        <f>'Forward Ranks'!CJ162</f>
        <v>0.11835748792270531</v>
      </c>
      <c r="AU162" s="1">
        <f>'Forward Ranks'!CK162</f>
        <v>0.58454106280193241</v>
      </c>
      <c r="AW162">
        <f>'Forward Ranks'!BC162</f>
        <v>8.3137931034482992</v>
      </c>
      <c r="AY162">
        <v>162</v>
      </c>
      <c r="BA162" s="1">
        <f>'Impact Score Math'!S162</f>
        <v>0.19038076152304609</v>
      </c>
      <c r="BB162" s="1">
        <f>'Impact Score Math'!T162</f>
        <v>0.71342685370741488</v>
      </c>
      <c r="BD162">
        <f>'Forward Ranks'!CN162</f>
        <v>0</v>
      </c>
      <c r="BE162">
        <f>'Forward Ranks'!CO162</f>
        <v>4</v>
      </c>
      <c r="BF162">
        <f>'Forward Ranks'!CP162</f>
        <v>4</v>
      </c>
      <c r="BH162" t="str">
        <f t="shared" si="8"/>
        <v>08:19</v>
      </c>
      <c r="BI162" t="str">
        <f t="shared" si="9"/>
        <v>Forward</v>
      </c>
      <c r="BJ162" t="str">
        <f t="shared" si="10"/>
        <v>Replacement Level</v>
      </c>
      <c r="BL162" s="187">
        <f t="shared" ca="1" si="11"/>
        <v>45329</v>
      </c>
    </row>
    <row r="163" spans="1:64" x14ac:dyDescent="0.3">
      <c r="A163" t="str">
        <f>'Forward Ranks'!A163</f>
        <v>Jared McCann</v>
      </c>
      <c r="B163">
        <f>'Forward Ranks'!D163</f>
        <v>0</v>
      </c>
      <c r="C163" s="1">
        <f>'Forward Ranks'!I163</f>
        <v>0.54589371980676327</v>
      </c>
      <c r="D163" s="1">
        <f>'Forward Ranks'!J163</f>
        <v>0.54106280193236711</v>
      </c>
      <c r="E163" s="1">
        <f>'Forward Ranks'!K163</f>
        <v>0.64251207729468596</v>
      </c>
      <c r="F163" s="1">
        <f>'Forward Ranks'!L163</f>
        <v>0.33333333333333331</v>
      </c>
      <c r="G163">
        <f>'Forward Ranks'!N163</f>
        <v>0</v>
      </c>
      <c r="H163" s="1">
        <f>'Forward Ranks'!S163</f>
        <v>0.9371980676328503</v>
      </c>
      <c r="I163" s="1">
        <f>'Forward Ranks'!T163</f>
        <v>0.34782608695652173</v>
      </c>
      <c r="J163" s="1">
        <f>'Forward Ranks'!U163</f>
        <v>0.35748792270531399</v>
      </c>
      <c r="K163" s="1">
        <f>'Forward Ranks'!V163</f>
        <v>0.74154589371980673</v>
      </c>
      <c r="L163">
        <f>'Forward Ranks'!X163</f>
        <v>0</v>
      </c>
      <c r="M163" s="1">
        <f>'Forward Ranks'!AC163</f>
        <v>0.19806763285024154</v>
      </c>
      <c r="N163" s="1">
        <f>'Forward Ranks'!AD163</f>
        <v>0.44444444444444442</v>
      </c>
      <c r="O163" s="1">
        <f>'Forward Ranks'!AE163</f>
        <v>0.37922705314009664</v>
      </c>
      <c r="P163" s="1">
        <f>'Forward Ranks'!AF163</f>
        <v>0.33816425120772947</v>
      </c>
      <c r="Q163">
        <f>'Forward Ranks'!AH163</f>
        <v>0</v>
      </c>
      <c r="R163" s="1">
        <f>'Forward Ranks'!AM163</f>
        <v>0.51690821256038644</v>
      </c>
      <c r="S163" s="1">
        <f>'Forward Ranks'!AN163</f>
        <v>0.55072463768115942</v>
      </c>
      <c r="T163" s="1">
        <f>'Forward Ranks'!AO163</f>
        <v>0.70289855072463769</v>
      </c>
      <c r="U163" s="1">
        <f>'Forward Ranks'!AP163</f>
        <v>0.38164251207729466</v>
      </c>
      <c r="V163">
        <f>'Forward Ranks'!AR163</f>
        <v>0</v>
      </c>
      <c r="W163" s="1">
        <f>'Forward Ranks'!AW163</f>
        <v>9.6618357487922704E-2</v>
      </c>
      <c r="X163" s="1">
        <f>'Forward Ranks'!AX163</f>
        <v>0.13768115942028986</v>
      </c>
      <c r="Y163" s="1">
        <f>'Forward Ranks'!AY163</f>
        <v>0.21014492753623187</v>
      </c>
      <c r="Z163" s="1">
        <f>'Forward Ranks'!AZ163</f>
        <v>9.6618357487922704E-2</v>
      </c>
      <c r="AA163">
        <f>'Forward Ranks'!BB163</f>
        <v>0</v>
      </c>
      <c r="AB163" s="1">
        <f>'Forward Ranks'!BG163</f>
        <v>0.46618357487922707</v>
      </c>
      <c r="AC163" s="1">
        <f>'Forward Ranks'!BH163</f>
        <v>0.57729468599033817</v>
      </c>
      <c r="AD163" s="1">
        <f>'Forward Ranks'!BI163</f>
        <v>0.63285024154589375</v>
      </c>
      <c r="AE163" s="1">
        <f>'Forward Ranks'!BJ163</f>
        <v>0.56763285024154586</v>
      </c>
      <c r="AF163">
        <f>'Forward Ranks'!BL163</f>
        <v>0</v>
      </c>
      <c r="AG163" s="1">
        <f>'Forward Ranks'!BQ163</f>
        <v>0.33816425120772947</v>
      </c>
      <c r="AH163" s="1">
        <f>'Forward Ranks'!BR163</f>
        <v>0.47342995169082125</v>
      </c>
      <c r="AI163" s="1">
        <f>'Forward Ranks'!BS163</f>
        <v>0.53864734299516903</v>
      </c>
      <c r="AJ163" s="1">
        <f>'Forward Ranks'!BT163</f>
        <v>0.28502415458937197</v>
      </c>
      <c r="AL163" s="2">
        <f>'Forward Ranks'!BX163</f>
        <v>0.30193236714975846</v>
      </c>
      <c r="AN163" t="str">
        <f>'Forward Ranks'!B163</f>
        <v>SEA</v>
      </c>
      <c r="AO163">
        <f>'F on ice'!E163</f>
        <v>46</v>
      </c>
      <c r="AP163" s="2">
        <f>'Impact Score Math'!E163</f>
        <v>0.45490981963927857</v>
      </c>
      <c r="AQ163">
        <f>'Impact Score Math'!G163</f>
        <v>273</v>
      </c>
      <c r="AT163" s="1">
        <f>'Forward Ranks'!CJ163</f>
        <v>0.7657004830917874</v>
      </c>
      <c r="AU163" s="1">
        <f>'Forward Ranks'!CK163</f>
        <v>0.90821256038647347</v>
      </c>
      <c r="AW163">
        <f>'Forward Ranks'!BC163</f>
        <v>12.171739130435</v>
      </c>
      <c r="AY163">
        <v>163</v>
      </c>
      <c r="BA163" s="1">
        <f>'Impact Score Math'!S163</f>
        <v>0.57314629258517036</v>
      </c>
      <c r="BB163" s="1">
        <f>'Impact Score Math'!T163</f>
        <v>0.29859719438877758</v>
      </c>
      <c r="BD163">
        <f>'Forward Ranks'!CN163</f>
        <v>12</v>
      </c>
      <c r="BE163">
        <f>'Forward Ranks'!CO163</f>
        <v>7</v>
      </c>
      <c r="BF163">
        <f>'Forward Ranks'!CP163</f>
        <v>19</v>
      </c>
      <c r="BH163" t="str">
        <f t="shared" si="8"/>
        <v>12:10</v>
      </c>
      <c r="BI163" t="str">
        <f t="shared" si="9"/>
        <v>Forward</v>
      </c>
      <c r="BJ163" t="str">
        <f t="shared" si="10"/>
        <v>Average</v>
      </c>
      <c r="BL163" s="187">
        <f t="shared" ca="1" si="11"/>
        <v>45329</v>
      </c>
    </row>
    <row r="164" spans="1:64" x14ac:dyDescent="0.3">
      <c r="A164" t="str">
        <f>'Forward Ranks'!A164</f>
        <v>Jason Dickinson</v>
      </c>
      <c r="B164">
        <f>'Forward Ranks'!D164</f>
        <v>0</v>
      </c>
      <c r="C164" s="1">
        <f>'Forward Ranks'!I164</f>
        <v>0.22463768115942029</v>
      </c>
      <c r="D164" s="1">
        <f>'Forward Ranks'!J164</f>
        <v>0.10869565217391304</v>
      </c>
      <c r="E164" s="1">
        <f>'Forward Ranks'!K164</f>
        <v>0.79468599033816423</v>
      </c>
      <c r="F164" s="1">
        <f>'Forward Ranks'!L164</f>
        <v>0.13285024154589373</v>
      </c>
      <c r="G164">
        <f>'Forward Ranks'!N164</f>
        <v>0</v>
      </c>
      <c r="H164" s="1">
        <f>'Forward Ranks'!S164</f>
        <v>0.94927536231884058</v>
      </c>
      <c r="I164" s="1">
        <f>'Forward Ranks'!T164</f>
        <v>0.36956521739130432</v>
      </c>
      <c r="J164" s="1">
        <f>'Forward Ranks'!U164</f>
        <v>0.30193236714975846</v>
      </c>
      <c r="K164" s="1">
        <f>'Forward Ranks'!V164</f>
        <v>0.77294685990338163</v>
      </c>
      <c r="L164">
        <f>'Forward Ranks'!X164</f>
        <v>0</v>
      </c>
      <c r="M164" s="1">
        <f>'Forward Ranks'!AC164</f>
        <v>0.58454106280193241</v>
      </c>
      <c r="N164" s="1">
        <f>'Forward Ranks'!AD164</f>
        <v>0.1280193236714976</v>
      </c>
      <c r="O164" s="1">
        <f>'Forward Ranks'!AE164</f>
        <v>0.6908212560386473</v>
      </c>
      <c r="P164" s="1">
        <f>'Forward Ranks'!AF164</f>
        <v>0.47342995169082125</v>
      </c>
      <c r="Q164">
        <f>'Forward Ranks'!AH164</f>
        <v>0</v>
      </c>
      <c r="R164" s="1">
        <f>'Forward Ranks'!AM164</f>
        <v>0.57246376811594202</v>
      </c>
      <c r="S164" s="1">
        <f>'Forward Ranks'!AN164</f>
        <v>0.50483091787439616</v>
      </c>
      <c r="T164" s="1">
        <f>'Forward Ranks'!AO164</f>
        <v>0.98309178743961356</v>
      </c>
      <c r="U164" s="1">
        <f>'Forward Ranks'!AP164</f>
        <v>0.41545893719806765</v>
      </c>
      <c r="V164">
        <f>'Forward Ranks'!AR164</f>
        <v>0</v>
      </c>
      <c r="W164" s="1">
        <f>'Forward Ranks'!AW164</f>
        <v>0.96376811594202894</v>
      </c>
      <c r="X164" s="1">
        <f>'Forward Ranks'!AX164</f>
        <v>0.74154589371980673</v>
      </c>
      <c r="Y164" s="1">
        <f>'Forward Ranks'!AY164</f>
        <v>0.97101449275362317</v>
      </c>
      <c r="Z164" s="1">
        <f>'Forward Ranks'!AZ164</f>
        <v>0.89855072463768115</v>
      </c>
      <c r="AA164">
        <f>'Forward Ranks'!BB164</f>
        <v>0</v>
      </c>
      <c r="AB164" s="1">
        <f>'Forward Ranks'!BG164</f>
        <v>0.56763285024154586</v>
      </c>
      <c r="AC164" s="1">
        <f>'Forward Ranks'!BH164</f>
        <v>0.13285024154589373</v>
      </c>
      <c r="AD164" s="1">
        <f>'Forward Ranks'!BI164</f>
        <v>0.9468599033816425</v>
      </c>
      <c r="AE164" s="1">
        <f>'Forward Ranks'!BJ164</f>
        <v>0.92753623188405798</v>
      </c>
      <c r="AF164">
        <f>'Forward Ranks'!BL164</f>
        <v>0</v>
      </c>
      <c r="AG164" s="1">
        <f>'Forward Ranks'!BQ164</f>
        <v>0.32850241545893721</v>
      </c>
      <c r="AH164" s="1">
        <f>'Forward Ranks'!BR164</f>
        <v>8.2125603864734303E-2</v>
      </c>
      <c r="AI164" s="1">
        <f>'Forward Ranks'!BS164</f>
        <v>0.81159420289855078</v>
      </c>
      <c r="AJ164" s="1">
        <f>'Forward Ranks'!BT164</f>
        <v>0.19082125603864733</v>
      </c>
      <c r="AL164" s="2">
        <f>'Forward Ranks'!BX164</f>
        <v>0.5531400966183575</v>
      </c>
      <c r="AN164" t="str">
        <f>'Forward Ranks'!B164</f>
        <v>CHI</v>
      </c>
      <c r="AO164">
        <f>'F on ice'!E164</f>
        <v>49</v>
      </c>
      <c r="AP164" s="2">
        <f>'Impact Score Math'!E164</f>
        <v>0.65330661322645289</v>
      </c>
      <c r="AQ164">
        <f>'Impact Score Math'!G164</f>
        <v>174</v>
      </c>
      <c r="AT164" s="1">
        <f>'Forward Ranks'!CJ164</f>
        <v>0.34057971014492755</v>
      </c>
      <c r="AU164" s="1">
        <f>'Forward Ranks'!CK164</f>
        <v>0.40096618357487923</v>
      </c>
      <c r="AW164">
        <f>'Forward Ranks'!BC164</f>
        <v>12.616326530612</v>
      </c>
      <c r="AY164">
        <v>164</v>
      </c>
      <c r="BA164" s="1">
        <f>'Impact Score Math'!S164</f>
        <v>0.48897795591182364</v>
      </c>
      <c r="BB164" s="1">
        <f>'Impact Score Math'!T164</f>
        <v>0.73346693386773543</v>
      </c>
      <c r="BD164">
        <f>'Forward Ranks'!CN164</f>
        <v>14</v>
      </c>
      <c r="BE164">
        <f>'Forward Ranks'!CO164</f>
        <v>8</v>
      </c>
      <c r="BF164">
        <f>'Forward Ranks'!CP164</f>
        <v>22</v>
      </c>
      <c r="BH164" t="str">
        <f t="shared" si="8"/>
        <v>12:37</v>
      </c>
      <c r="BI164" t="str">
        <f t="shared" si="9"/>
        <v>Forward</v>
      </c>
      <c r="BJ164" t="str">
        <f t="shared" si="10"/>
        <v>Good</v>
      </c>
      <c r="BL164" s="187">
        <f t="shared" ca="1" si="11"/>
        <v>45329</v>
      </c>
    </row>
    <row r="165" spans="1:64" x14ac:dyDescent="0.3">
      <c r="A165" t="str">
        <f>'Forward Ranks'!A165</f>
        <v>Jason Robertson</v>
      </c>
      <c r="B165">
        <f>'Forward Ranks'!D165</f>
        <v>0</v>
      </c>
      <c r="C165" s="1">
        <f>'Forward Ranks'!I165</f>
        <v>0.79227053140096615</v>
      </c>
      <c r="D165" s="1">
        <f>'Forward Ranks'!J165</f>
        <v>0.84782608695652173</v>
      </c>
      <c r="E165" s="1">
        <f>'Forward Ranks'!K165</f>
        <v>0.95410628019323673</v>
      </c>
      <c r="F165" s="1">
        <f>'Forward Ranks'!L165</f>
        <v>0.66183574879227058</v>
      </c>
      <c r="G165">
        <f>'Forward Ranks'!N165</f>
        <v>0</v>
      </c>
      <c r="H165" s="1">
        <f>'Forward Ranks'!S165</f>
        <v>0.7125603864734299</v>
      </c>
      <c r="I165" s="1">
        <f>'Forward Ranks'!T165</f>
        <v>0.87439613526570048</v>
      </c>
      <c r="J165" s="1">
        <f>'Forward Ranks'!U165</f>
        <v>0.78985507246376807</v>
      </c>
      <c r="K165" s="1">
        <f>'Forward Ranks'!V165</f>
        <v>0.85024154589371981</v>
      </c>
      <c r="L165">
        <f>'Forward Ranks'!X165</f>
        <v>0</v>
      </c>
      <c r="M165" s="1">
        <f>'Forward Ranks'!AC165</f>
        <v>0.82850241545893721</v>
      </c>
      <c r="N165" s="1">
        <f>'Forward Ranks'!AD165</f>
        <v>0.96618357487922701</v>
      </c>
      <c r="O165" s="1">
        <f>'Forward Ranks'!AE165</f>
        <v>0.46376811594202899</v>
      </c>
      <c r="P165" s="1">
        <f>'Forward Ranks'!AF165</f>
        <v>0.96859903381642509</v>
      </c>
      <c r="Q165">
        <f>'Forward Ranks'!AH165</f>
        <v>0</v>
      </c>
      <c r="R165" s="1">
        <f>'Forward Ranks'!AM165</f>
        <v>0.70531400966183577</v>
      </c>
      <c r="S165" s="1">
        <f>'Forward Ranks'!AN165</f>
        <v>0.85024154589371981</v>
      </c>
      <c r="T165" s="1">
        <f>'Forward Ranks'!AO165</f>
        <v>0.88888888888888884</v>
      </c>
      <c r="U165" s="1">
        <f>'Forward Ranks'!AP165</f>
        <v>0.54830917874396135</v>
      </c>
      <c r="V165">
        <f>'Forward Ranks'!AR165</f>
        <v>0</v>
      </c>
      <c r="W165" s="1">
        <f>'Forward Ranks'!AW165</f>
        <v>0.81400966183574874</v>
      </c>
      <c r="X165" s="1">
        <f>'Forward Ranks'!AX165</f>
        <v>0.83816425120772942</v>
      </c>
      <c r="Y165" s="1">
        <f>'Forward Ranks'!AY165</f>
        <v>0.51207729468599039</v>
      </c>
      <c r="Z165" s="1">
        <f>'Forward Ranks'!AZ165</f>
        <v>0.89855072463768115</v>
      </c>
      <c r="AA165">
        <f>'Forward Ranks'!BB165</f>
        <v>0</v>
      </c>
      <c r="AB165" s="1">
        <f>'Forward Ranks'!BG165</f>
        <v>0.91304347826086951</v>
      </c>
      <c r="AC165" s="1">
        <f>'Forward Ranks'!BH165</f>
        <v>0.52657004830917875</v>
      </c>
      <c r="AD165" s="1">
        <f>'Forward Ranks'!BI165</f>
        <v>0.88888888888888884</v>
      </c>
      <c r="AE165" s="1">
        <f>'Forward Ranks'!BJ165</f>
        <v>0.68357487922705318</v>
      </c>
      <c r="AF165">
        <f>'Forward Ranks'!BL165</f>
        <v>0</v>
      </c>
      <c r="AG165" s="1">
        <f>'Forward Ranks'!BQ165</f>
        <v>0.86956521739130432</v>
      </c>
      <c r="AH165" s="1">
        <f>'Forward Ranks'!BR165</f>
        <v>0.97826086956521741</v>
      </c>
      <c r="AI165" s="1">
        <f>'Forward Ranks'!BS165</f>
        <v>0.8091787439613527</v>
      </c>
      <c r="AJ165" s="1">
        <f>'Forward Ranks'!BT165</f>
        <v>0.94444444444444442</v>
      </c>
      <c r="AL165" s="2">
        <f>'Forward Ranks'!BX165</f>
        <v>0.95652173913043481</v>
      </c>
      <c r="AN165" t="str">
        <f>'Forward Ranks'!B165</f>
        <v>DAL</v>
      </c>
      <c r="AO165">
        <f>'F on ice'!E165</f>
        <v>48</v>
      </c>
      <c r="AP165" s="2">
        <f>'Impact Score Math'!E165</f>
        <v>0.97995991983967934</v>
      </c>
      <c r="AQ165">
        <f>'Impact Score Math'!G165</f>
        <v>11</v>
      </c>
      <c r="AT165" s="1">
        <f>'Forward Ranks'!CJ165</f>
        <v>0.59178743961352653</v>
      </c>
      <c r="AU165" s="1">
        <f>'Forward Ranks'!CK165</f>
        <v>0.47584541062801933</v>
      </c>
      <c r="AW165">
        <f>'Forward Ranks'!BC165</f>
        <v>14.341319444444</v>
      </c>
      <c r="AY165">
        <v>165</v>
      </c>
      <c r="BA165" s="1">
        <f>'Impact Score Math'!S165</f>
        <v>0.83967935871743482</v>
      </c>
      <c r="BB165" s="1">
        <f>'Impact Score Math'!T165</f>
        <v>0.98396793587174347</v>
      </c>
      <c r="BD165">
        <f>'Forward Ranks'!CN165</f>
        <v>10</v>
      </c>
      <c r="BE165">
        <f>'Forward Ranks'!CO165</f>
        <v>17</v>
      </c>
      <c r="BF165">
        <f>'Forward Ranks'!CP165</f>
        <v>27</v>
      </c>
      <c r="BH165" t="str">
        <f t="shared" si="8"/>
        <v>14:20</v>
      </c>
      <c r="BI165" t="str">
        <f t="shared" si="9"/>
        <v>Forward</v>
      </c>
      <c r="BJ165" t="str">
        <f t="shared" si="10"/>
        <v>Elite</v>
      </c>
      <c r="BL165" s="187">
        <f t="shared" ca="1" si="11"/>
        <v>45329</v>
      </c>
    </row>
    <row r="166" spans="1:64" x14ac:dyDescent="0.3">
      <c r="A166" t="str">
        <f>'Forward Ranks'!A166</f>
        <v>Jason Zucker</v>
      </c>
      <c r="B166">
        <f>'Forward Ranks'!D166</f>
        <v>0</v>
      </c>
      <c r="C166" s="1">
        <f>'Forward Ranks'!I166</f>
        <v>0.38164251207729466</v>
      </c>
      <c r="D166" s="1">
        <f>'Forward Ranks'!J166</f>
        <v>0.40338164251207731</v>
      </c>
      <c r="E166" s="1">
        <f>'Forward Ranks'!K166</f>
        <v>0.56763285024154586</v>
      </c>
      <c r="F166" s="1">
        <f>'Forward Ranks'!L166</f>
        <v>0.50966183574879231</v>
      </c>
      <c r="G166">
        <f>'Forward Ranks'!N166</f>
        <v>0</v>
      </c>
      <c r="H166" s="1">
        <f>'Forward Ranks'!S166</f>
        <v>0.34541062801932365</v>
      </c>
      <c r="I166" s="1">
        <f>'Forward Ranks'!T166</f>
        <v>0.49033816425120774</v>
      </c>
      <c r="J166" s="1">
        <f>'Forward Ranks'!U166</f>
        <v>0.30193236714975846</v>
      </c>
      <c r="K166" s="1">
        <f>'Forward Ranks'!V166</f>
        <v>0.41787439613526572</v>
      </c>
      <c r="L166">
        <f>'Forward Ranks'!X166</f>
        <v>0</v>
      </c>
      <c r="M166" s="1">
        <f>'Forward Ranks'!AC166</f>
        <v>0.22222222222222221</v>
      </c>
      <c r="N166" s="1">
        <f>'Forward Ranks'!AD166</f>
        <v>0.2391304347826087</v>
      </c>
      <c r="O166" s="1">
        <f>'Forward Ranks'!AE166</f>
        <v>0.78985507246376807</v>
      </c>
      <c r="P166" s="1">
        <f>'Forward Ranks'!AF166</f>
        <v>0.5</v>
      </c>
      <c r="Q166">
        <f>'Forward Ranks'!AH166</f>
        <v>0</v>
      </c>
      <c r="R166" s="1">
        <f>'Forward Ranks'!AM166</f>
        <v>0.61111111111111116</v>
      </c>
      <c r="S166" s="1">
        <f>'Forward Ranks'!AN166</f>
        <v>0.36231884057971014</v>
      </c>
      <c r="T166" s="1">
        <f>'Forward Ranks'!AO166</f>
        <v>0.63043478260869568</v>
      </c>
      <c r="U166" s="1">
        <f>'Forward Ranks'!AP166</f>
        <v>0.606280193236715</v>
      </c>
      <c r="V166">
        <f>'Forward Ranks'!AR166</f>
        <v>0</v>
      </c>
      <c r="W166" s="1">
        <f>'Forward Ranks'!AW166</f>
        <v>0.17874396135265699</v>
      </c>
      <c r="X166" s="1">
        <f>'Forward Ranks'!AX166</f>
        <v>0.33574879227053139</v>
      </c>
      <c r="Y166" s="1">
        <f>'Forward Ranks'!AY166</f>
        <v>0.71739130434782605</v>
      </c>
      <c r="Z166" s="1">
        <f>'Forward Ranks'!AZ166</f>
        <v>0.57004830917874394</v>
      </c>
      <c r="AA166">
        <f>'Forward Ranks'!BB166</f>
        <v>0</v>
      </c>
      <c r="AB166" s="1">
        <f>'Forward Ranks'!BG166</f>
        <v>0.52173913043478259</v>
      </c>
      <c r="AC166" s="1">
        <f>'Forward Ranks'!BH166</f>
        <v>0.48550724637681159</v>
      </c>
      <c r="AD166" s="1">
        <f>'Forward Ranks'!BI166</f>
        <v>0.80193236714975846</v>
      </c>
      <c r="AE166" s="1">
        <f>'Forward Ranks'!BJ166</f>
        <v>0.90579710144927539</v>
      </c>
      <c r="AF166">
        <f>'Forward Ranks'!BL166</f>
        <v>0</v>
      </c>
      <c r="AG166" s="1">
        <f>'Forward Ranks'!BQ166</f>
        <v>0.27777777777777779</v>
      </c>
      <c r="AH166" s="1">
        <f>'Forward Ranks'!BR166</f>
        <v>0.26570048309178745</v>
      </c>
      <c r="AI166" s="1">
        <f>'Forward Ranks'!BS166</f>
        <v>0.74637681159420288</v>
      </c>
      <c r="AJ166" s="1">
        <f>'Forward Ranks'!BT166</f>
        <v>0.50966183574879231</v>
      </c>
      <c r="AL166" s="2">
        <f>'Forward Ranks'!BX166</f>
        <v>0.39130434782608697</v>
      </c>
      <c r="AN166" t="str">
        <f>'Forward Ranks'!B166</f>
        <v>ARI</v>
      </c>
      <c r="AO166">
        <f>'F on ice'!E166</f>
        <v>37</v>
      </c>
      <c r="AP166" s="2">
        <f>'Impact Score Math'!E166</f>
        <v>0.5290581162324649</v>
      </c>
      <c r="AQ166">
        <f>'Impact Score Math'!G166</f>
        <v>236</v>
      </c>
      <c r="AT166" s="1">
        <f>'Forward Ranks'!CJ166</f>
        <v>9.9033816425120769E-2</v>
      </c>
      <c r="AU166" s="1">
        <f>'Forward Ranks'!CK166</f>
        <v>0.94202898550724634</v>
      </c>
      <c r="AW166">
        <f>'Forward Ranks'!BC166</f>
        <v>12.418468468467999</v>
      </c>
      <c r="AY166">
        <v>166</v>
      </c>
      <c r="BA166" s="1">
        <f>'Impact Score Math'!S166</f>
        <v>0.60921843687374755</v>
      </c>
      <c r="BB166" s="1">
        <f>'Impact Score Math'!T166</f>
        <v>0.5350701402805611</v>
      </c>
      <c r="BD166">
        <f>'Forward Ranks'!CN166</f>
        <v>4</v>
      </c>
      <c r="BE166">
        <f>'Forward Ranks'!CO166</f>
        <v>7</v>
      </c>
      <c r="BF166">
        <f>'Forward Ranks'!CP166</f>
        <v>11</v>
      </c>
      <c r="BH166" t="str">
        <f t="shared" si="8"/>
        <v>12:25</v>
      </c>
      <c r="BI166" t="str">
        <f t="shared" si="9"/>
        <v>Forward</v>
      </c>
      <c r="BJ166" t="str">
        <f t="shared" si="10"/>
        <v>Average</v>
      </c>
      <c r="BL166" s="187">
        <f t="shared" ca="1" si="11"/>
        <v>45329</v>
      </c>
    </row>
    <row r="167" spans="1:64" x14ac:dyDescent="0.3">
      <c r="A167" t="str">
        <f>'Forward Ranks'!A167</f>
        <v>Jean-Gabriel Pageau</v>
      </c>
      <c r="B167">
        <f>'Forward Ranks'!D167</f>
        <v>0</v>
      </c>
      <c r="C167" s="1">
        <f>'Forward Ranks'!I167</f>
        <v>3.140096618357488E-2</v>
      </c>
      <c r="D167" s="1">
        <f>'Forward Ranks'!J167</f>
        <v>0.19323671497584541</v>
      </c>
      <c r="E167" s="1">
        <f>'Forward Ranks'!K167</f>
        <v>0.19082125603864733</v>
      </c>
      <c r="F167" s="1">
        <f>'Forward Ranks'!L167</f>
        <v>0.10628019323671498</v>
      </c>
      <c r="G167">
        <f>'Forward Ranks'!N167</f>
        <v>0</v>
      </c>
      <c r="H167" s="1">
        <f>'Forward Ranks'!S167</f>
        <v>0.21980676328502416</v>
      </c>
      <c r="I167" s="1">
        <f>'Forward Ranks'!T167</f>
        <v>0.34782608695652173</v>
      </c>
      <c r="J167" s="1">
        <f>'Forward Ranks'!U167</f>
        <v>0.24879227053140096</v>
      </c>
      <c r="K167" s="1">
        <f>'Forward Ranks'!V167</f>
        <v>0.24396135265700483</v>
      </c>
      <c r="L167">
        <f>'Forward Ranks'!X167</f>
        <v>0</v>
      </c>
      <c r="M167" s="1">
        <f>'Forward Ranks'!AC167</f>
        <v>7.246376811594203E-3</v>
      </c>
      <c r="N167" s="1">
        <f>'Forward Ranks'!AD167</f>
        <v>0.12318840579710146</v>
      </c>
      <c r="O167" s="1">
        <f>'Forward Ranks'!AE167</f>
        <v>0.13768115942028986</v>
      </c>
      <c r="P167" s="1">
        <f>'Forward Ranks'!AF167</f>
        <v>0.13768115942028986</v>
      </c>
      <c r="Q167">
        <f>'Forward Ranks'!AH167</f>
        <v>0</v>
      </c>
      <c r="R167" s="1">
        <f>'Forward Ranks'!AM167</f>
        <v>2.6570048309178744E-2</v>
      </c>
      <c r="S167" s="1">
        <f>'Forward Ranks'!AN167</f>
        <v>6.280193236714976E-2</v>
      </c>
      <c r="T167" s="1">
        <f>'Forward Ranks'!AO167</f>
        <v>0.25845410628019322</v>
      </c>
      <c r="U167" s="1">
        <f>'Forward Ranks'!AP167</f>
        <v>4.8309178743961352E-2</v>
      </c>
      <c r="V167">
        <f>'Forward Ranks'!AR167</f>
        <v>0</v>
      </c>
      <c r="W167" s="1">
        <f>'Forward Ranks'!AW167</f>
        <v>4.3478260869565216E-2</v>
      </c>
      <c r="X167" s="1">
        <f>'Forward Ranks'!AX167</f>
        <v>0.2608695652173913</v>
      </c>
      <c r="Y167" s="1">
        <f>'Forward Ranks'!AY167</f>
        <v>7.9710144927536225E-2</v>
      </c>
      <c r="Z167" s="1">
        <f>'Forward Ranks'!AZ167</f>
        <v>0.28260869565217389</v>
      </c>
      <c r="AA167">
        <f>'Forward Ranks'!BB167</f>
        <v>0</v>
      </c>
      <c r="AB167" s="1">
        <f>'Forward Ranks'!BG167</f>
        <v>0.38164251207729466</v>
      </c>
      <c r="AC167" s="1">
        <f>'Forward Ranks'!BH167</f>
        <v>3.3816425120772944E-2</v>
      </c>
      <c r="AD167" s="1">
        <f>'Forward Ranks'!BI167</f>
        <v>0.53623188405797106</v>
      </c>
      <c r="AE167" s="1">
        <f>'Forward Ranks'!BJ167</f>
        <v>0.46618357487922707</v>
      </c>
      <c r="AF167">
        <f>'Forward Ranks'!BL167</f>
        <v>0</v>
      </c>
      <c r="AG167" s="1">
        <f>'Forward Ranks'!BQ167</f>
        <v>4.830917874396135E-3</v>
      </c>
      <c r="AH167" s="1">
        <f>'Forward Ranks'!BR167</f>
        <v>0.12077294685990338</v>
      </c>
      <c r="AI167" s="1">
        <f>'Forward Ranks'!BS167</f>
        <v>9.9033816425120769E-2</v>
      </c>
      <c r="AJ167" s="1">
        <f>'Forward Ranks'!BT167</f>
        <v>6.7632850241545889E-2</v>
      </c>
      <c r="AL167" s="2">
        <f>'Forward Ranks'!BX167</f>
        <v>1.932367149758454E-2</v>
      </c>
      <c r="AN167" t="str">
        <f>'Forward Ranks'!B167</f>
        <v>NYI</v>
      </c>
      <c r="AO167">
        <f>'F on ice'!E167</f>
        <v>48</v>
      </c>
      <c r="AP167" s="2">
        <f>'Impact Score Math'!E167</f>
        <v>0.19238476953907815</v>
      </c>
      <c r="AQ167">
        <f>'Impact Score Math'!G167</f>
        <v>404</v>
      </c>
      <c r="AT167" s="1">
        <f>'Forward Ranks'!CJ167</f>
        <v>0.7657004830917874</v>
      </c>
      <c r="AU167" s="1">
        <f>'Forward Ranks'!CK167</f>
        <v>3.140096618357488E-2</v>
      </c>
      <c r="AW167">
        <f>'Forward Ranks'!BC167</f>
        <v>11.695833333333001</v>
      </c>
      <c r="AY167">
        <v>167</v>
      </c>
      <c r="BA167" s="1">
        <f>'Impact Score Math'!S167</f>
        <v>0.22044088176352705</v>
      </c>
      <c r="BB167" s="1">
        <f>'Impact Score Math'!T167</f>
        <v>0.24448897795591182</v>
      </c>
      <c r="BD167">
        <f>'Forward Ranks'!CN167</f>
        <v>4</v>
      </c>
      <c r="BE167">
        <f>'Forward Ranks'!CO167</f>
        <v>7</v>
      </c>
      <c r="BF167">
        <f>'Forward Ranks'!CP167</f>
        <v>11</v>
      </c>
      <c r="BH167" t="str">
        <f t="shared" si="8"/>
        <v>11:42</v>
      </c>
      <c r="BI167" t="str">
        <f t="shared" si="9"/>
        <v>Forward</v>
      </c>
      <c r="BJ167" t="str">
        <f t="shared" si="10"/>
        <v>Replacement Level</v>
      </c>
      <c r="BL167" s="187">
        <f t="shared" ca="1" si="11"/>
        <v>45329</v>
      </c>
    </row>
    <row r="168" spans="1:64" x14ac:dyDescent="0.3">
      <c r="A168" t="str">
        <f>'Forward Ranks'!A168</f>
        <v>Jeff Carter</v>
      </c>
      <c r="B168">
        <f>'Forward Ranks'!D168</f>
        <v>0</v>
      </c>
      <c r="C168" s="1">
        <f>'Forward Ranks'!I168</f>
        <v>0.24879227053140096</v>
      </c>
      <c r="D168" s="1">
        <f>'Forward Ranks'!J168</f>
        <v>0.17874396135265699</v>
      </c>
      <c r="E168" s="1">
        <f>'Forward Ranks'!K168</f>
        <v>4.5893719806763288E-2</v>
      </c>
      <c r="F168" s="1">
        <f>'Forward Ranks'!L168</f>
        <v>0.15217391304347827</v>
      </c>
      <c r="G168">
        <f>'Forward Ranks'!N168</f>
        <v>0</v>
      </c>
      <c r="H168" s="1">
        <f>'Forward Ranks'!S168</f>
        <v>0.34541062801932365</v>
      </c>
      <c r="I168" s="1">
        <f>'Forward Ranks'!T168</f>
        <v>8.9371980676328497E-2</v>
      </c>
      <c r="J168" s="1">
        <f>'Forward Ranks'!U168</f>
        <v>2.4154589371980675E-3</v>
      </c>
      <c r="K168" s="1">
        <f>'Forward Ranks'!V168</f>
        <v>0.10628019323671498</v>
      </c>
      <c r="L168">
        <f>'Forward Ranks'!X168</f>
        <v>0</v>
      </c>
      <c r="M168" s="1">
        <f>'Forward Ranks'!AC168</f>
        <v>0.43478260869565216</v>
      </c>
      <c r="N168" s="1">
        <f>'Forward Ranks'!AD168</f>
        <v>0.33333333333333331</v>
      </c>
      <c r="O168" s="1">
        <f>'Forward Ranks'!AE168</f>
        <v>0.93961352657004826</v>
      </c>
      <c r="P168" s="1">
        <f>'Forward Ranks'!AF168</f>
        <v>0.47342995169082125</v>
      </c>
      <c r="Q168">
        <f>'Forward Ranks'!AH168</f>
        <v>0</v>
      </c>
      <c r="R168" s="1">
        <f>'Forward Ranks'!AM168</f>
        <v>6.0386473429951688E-2</v>
      </c>
      <c r="S168" s="1">
        <f>'Forward Ranks'!AN168</f>
        <v>3.6231884057971016E-2</v>
      </c>
      <c r="T168" s="1">
        <f>'Forward Ranks'!AO168</f>
        <v>2.8985507246376812E-2</v>
      </c>
      <c r="U168" s="1">
        <f>'Forward Ranks'!AP168</f>
        <v>3.3816425120772944E-2</v>
      </c>
      <c r="V168">
        <f>'Forward Ranks'!AR168</f>
        <v>0</v>
      </c>
      <c r="W168" s="1">
        <f>'Forward Ranks'!AW168</f>
        <v>0.5628019323671497</v>
      </c>
      <c r="X168" s="1">
        <f>'Forward Ranks'!AX168</f>
        <v>0.37922705314009664</v>
      </c>
      <c r="Y168" s="1">
        <f>'Forward Ranks'!AY168</f>
        <v>0.92995169082125606</v>
      </c>
      <c r="Z168" s="1">
        <f>'Forward Ranks'!AZ168</f>
        <v>0.53864734299516903</v>
      </c>
      <c r="AA168">
        <f>'Forward Ranks'!BB168</f>
        <v>0</v>
      </c>
      <c r="AB168" s="1">
        <f>'Forward Ranks'!BG168</f>
        <v>7.4879227053140096E-2</v>
      </c>
      <c r="AC168" s="1">
        <f>'Forward Ranks'!BH168</f>
        <v>1.4492753623188406E-2</v>
      </c>
      <c r="AD168" s="1">
        <f>'Forward Ranks'!BI168</f>
        <v>4.5893719806763288E-2</v>
      </c>
      <c r="AE168" s="1">
        <f>'Forward Ranks'!BJ168</f>
        <v>0.39371980676328505</v>
      </c>
      <c r="AF168">
        <f>'Forward Ranks'!BL168</f>
        <v>0</v>
      </c>
      <c r="AG168" s="1">
        <f>'Forward Ranks'!BQ168</f>
        <v>0.27536231884057971</v>
      </c>
      <c r="AH168" s="1">
        <f>'Forward Ranks'!BR168</f>
        <v>0.1859903381642512</v>
      </c>
      <c r="AI168" s="1">
        <f>'Forward Ranks'!BS168</f>
        <v>0.2922705314009662</v>
      </c>
      <c r="AJ168" s="1">
        <f>'Forward Ranks'!BT168</f>
        <v>0.21014492753623187</v>
      </c>
      <c r="AL168" s="2">
        <f>'Forward Ranks'!BX168</f>
        <v>0.11352657004830918</v>
      </c>
      <c r="AN168" t="str">
        <f>'Forward Ranks'!B168</f>
        <v>PIT</v>
      </c>
      <c r="AO168">
        <f>'F on ice'!E168</f>
        <v>38</v>
      </c>
      <c r="AP168" s="2">
        <f>'Impact Score Math'!E168</f>
        <v>0.23647294589178355</v>
      </c>
      <c r="AQ168">
        <f>'Impact Score Math'!G168</f>
        <v>382</v>
      </c>
      <c r="AT168" s="1">
        <f>'Forward Ranks'!CJ168</f>
        <v>0.40096618357487923</v>
      </c>
      <c r="AU168" s="1">
        <f>'Forward Ranks'!CK168</f>
        <v>1.6908212560386472E-2</v>
      </c>
      <c r="AW168">
        <f>'Forward Ranks'!BC168</f>
        <v>9.0666666666667002</v>
      </c>
      <c r="AY168">
        <v>168</v>
      </c>
      <c r="BA168" s="1">
        <f>'Impact Score Math'!S168</f>
        <v>0.22444889779559118</v>
      </c>
      <c r="BB168" s="1">
        <f>'Impact Score Math'!T168</f>
        <v>0.5290581162324649</v>
      </c>
      <c r="BD168">
        <f>'Forward Ranks'!CN168</f>
        <v>3</v>
      </c>
      <c r="BE168">
        <f>'Forward Ranks'!CO168</f>
        <v>2</v>
      </c>
      <c r="BF168">
        <f>'Forward Ranks'!CP168</f>
        <v>5</v>
      </c>
      <c r="BH168" t="str">
        <f t="shared" si="8"/>
        <v>09:04</v>
      </c>
      <c r="BI168" t="str">
        <f t="shared" si="9"/>
        <v>Forward</v>
      </c>
      <c r="BJ168" t="str">
        <f t="shared" si="10"/>
        <v>Replacement Level</v>
      </c>
      <c r="BL168" s="187">
        <f t="shared" ca="1" si="11"/>
        <v>45329</v>
      </c>
    </row>
    <row r="169" spans="1:64" x14ac:dyDescent="0.3">
      <c r="A169" t="str">
        <f>'Forward Ranks'!A169</f>
        <v>Jeff Skinner</v>
      </c>
      <c r="B169">
        <f>'Forward Ranks'!D169</f>
        <v>0</v>
      </c>
      <c r="C169" s="1">
        <f>'Forward Ranks'!I169</f>
        <v>0.92995169082125606</v>
      </c>
      <c r="D169" s="1">
        <f>'Forward Ranks'!J169</f>
        <v>0.57004830917874394</v>
      </c>
      <c r="E169" s="1">
        <f>'Forward Ranks'!K169</f>
        <v>0.95410628019323673</v>
      </c>
      <c r="F169" s="1">
        <f>'Forward Ranks'!L169</f>
        <v>0.85507246376811596</v>
      </c>
      <c r="G169">
        <f>'Forward Ranks'!N169</f>
        <v>0</v>
      </c>
      <c r="H169" s="1">
        <f>'Forward Ranks'!S169</f>
        <v>0.85990338164251212</v>
      </c>
      <c r="I169" s="1">
        <f>'Forward Ranks'!T169</f>
        <v>0.91062801932367154</v>
      </c>
      <c r="J169" s="1">
        <f>'Forward Ranks'!U169</f>
        <v>0.88164251207729472</v>
      </c>
      <c r="K169" s="1">
        <f>'Forward Ranks'!V169</f>
        <v>0.94927536231884058</v>
      </c>
      <c r="L169">
        <f>'Forward Ranks'!X169</f>
        <v>0</v>
      </c>
      <c r="M169" s="1">
        <f>'Forward Ranks'!AC169</f>
        <v>0.34057971014492755</v>
      </c>
      <c r="N169" s="1">
        <f>'Forward Ranks'!AD169</f>
        <v>4.1062801932367152E-2</v>
      </c>
      <c r="O169" s="1">
        <f>'Forward Ranks'!AE169</f>
        <v>0.22946859903381642</v>
      </c>
      <c r="P169" s="1">
        <f>'Forward Ranks'!AF169</f>
        <v>4.3478260869565216E-2</v>
      </c>
      <c r="Q169">
        <f>'Forward Ranks'!AH169</f>
        <v>0</v>
      </c>
      <c r="R169" s="1">
        <f>'Forward Ranks'!AM169</f>
        <v>0.95169082125603865</v>
      </c>
      <c r="S169" s="1">
        <f>'Forward Ranks'!AN169</f>
        <v>0.5748792270531401</v>
      </c>
      <c r="T169" s="1">
        <f>'Forward Ranks'!AO169</f>
        <v>0.92995169082125606</v>
      </c>
      <c r="U169" s="1">
        <f>'Forward Ranks'!AP169</f>
        <v>0.85507246376811596</v>
      </c>
      <c r="V169">
        <f>'Forward Ranks'!AR169</f>
        <v>0</v>
      </c>
      <c r="W169" s="1">
        <f>'Forward Ranks'!AW169</f>
        <v>0.13526570048309178</v>
      </c>
      <c r="X169" s="1">
        <f>'Forward Ranks'!AX169</f>
        <v>1.6908212560386472E-2</v>
      </c>
      <c r="Y169" s="1">
        <f>'Forward Ranks'!AY169</f>
        <v>0.2318840579710145</v>
      </c>
      <c r="Z169" s="1">
        <f>'Forward Ranks'!AZ169</f>
        <v>9.6618357487922701E-3</v>
      </c>
      <c r="AA169">
        <f>'Forward Ranks'!BB169</f>
        <v>0</v>
      </c>
      <c r="AB169" s="1">
        <f>'Forward Ranks'!BG169</f>
        <v>0.7874396135265701</v>
      </c>
      <c r="AC169" s="1">
        <f>'Forward Ranks'!BH169</f>
        <v>0.84541062801932365</v>
      </c>
      <c r="AD169" s="1">
        <f>'Forward Ranks'!BI169</f>
        <v>0.79951690821256038</v>
      </c>
      <c r="AE169" s="1">
        <f>'Forward Ranks'!BJ169</f>
        <v>0.57729468599033817</v>
      </c>
      <c r="AF169">
        <f>'Forward Ranks'!BL169</f>
        <v>0</v>
      </c>
      <c r="AG169" s="1">
        <f>'Forward Ranks'!BQ169</f>
        <v>0.80676328502415462</v>
      </c>
      <c r="AH169" s="1">
        <f>'Forward Ranks'!BR169</f>
        <v>0.17874396135265699</v>
      </c>
      <c r="AI169" s="1">
        <f>'Forward Ranks'!BS169</f>
        <v>0.67874396135265702</v>
      </c>
      <c r="AJ169" s="1">
        <f>'Forward Ranks'!BT169</f>
        <v>0.38647342995169082</v>
      </c>
      <c r="AL169" s="2">
        <f>'Forward Ranks'!BX169</f>
        <v>0.68840579710144922</v>
      </c>
      <c r="AN169" t="str">
        <f>'Forward Ranks'!B169</f>
        <v>BUF</v>
      </c>
      <c r="AO169">
        <f>'F on ice'!E169</f>
        <v>40</v>
      </c>
      <c r="AP169" s="2">
        <f>'Impact Score Math'!E169</f>
        <v>0.78757515030060121</v>
      </c>
      <c r="AQ169">
        <f>'Impact Score Math'!G169</f>
        <v>107</v>
      </c>
      <c r="AT169" s="1">
        <f>'Forward Ranks'!CJ169</f>
        <v>0.45893719806763283</v>
      </c>
      <c r="AU169" s="1">
        <f>'Forward Ranks'!CK169</f>
        <v>0.5</v>
      </c>
      <c r="AW169">
        <f>'Forward Ranks'!BC169</f>
        <v>13.519583333332999</v>
      </c>
      <c r="AY169">
        <v>169</v>
      </c>
      <c r="BA169" s="1">
        <f>'Impact Score Math'!S169</f>
        <v>0.95190380761523041</v>
      </c>
      <c r="BB169" s="1">
        <f>'Impact Score Math'!T169</f>
        <v>0.26052104208416832</v>
      </c>
      <c r="BD169">
        <f>'Forward Ranks'!CN169</f>
        <v>10</v>
      </c>
      <c r="BE169">
        <f>'Forward Ranks'!CO169</f>
        <v>14</v>
      </c>
      <c r="BF169">
        <f>'Forward Ranks'!CP169</f>
        <v>24</v>
      </c>
      <c r="BH169" t="str">
        <f t="shared" si="8"/>
        <v>13:31</v>
      </c>
      <c r="BI169" t="str">
        <f t="shared" si="9"/>
        <v>Forward</v>
      </c>
      <c r="BJ169" t="str">
        <f t="shared" si="10"/>
        <v>Good</v>
      </c>
      <c r="BL169" s="187">
        <f t="shared" ca="1" si="11"/>
        <v>45329</v>
      </c>
    </row>
    <row r="170" spans="1:64" x14ac:dyDescent="0.3">
      <c r="A170" t="str">
        <f>'Forward Ranks'!A170</f>
        <v>Jesper Bratt</v>
      </c>
      <c r="B170">
        <f>'Forward Ranks'!D170</f>
        <v>0</v>
      </c>
      <c r="C170" s="1">
        <f>'Forward Ranks'!I170</f>
        <v>0.92753623188405798</v>
      </c>
      <c r="D170" s="1">
        <f>'Forward Ranks'!J170</f>
        <v>0.9251207729468599</v>
      </c>
      <c r="E170" s="1">
        <f>'Forward Ranks'!K170</f>
        <v>0.83574879227053145</v>
      </c>
      <c r="F170" s="1">
        <f>'Forward Ranks'!L170</f>
        <v>0.97342995169082125</v>
      </c>
      <c r="G170">
        <f>'Forward Ranks'!N170</f>
        <v>0</v>
      </c>
      <c r="H170" s="1">
        <f>'Forward Ranks'!S170</f>
        <v>0.62318840579710144</v>
      </c>
      <c r="I170" s="1">
        <f>'Forward Ranks'!T170</f>
        <v>0.893719806763285</v>
      </c>
      <c r="J170" s="1">
        <f>'Forward Ranks'!U170</f>
        <v>0.91545893719806759</v>
      </c>
      <c r="K170" s="1">
        <f>'Forward Ranks'!V170</f>
        <v>0.83333333333333337</v>
      </c>
      <c r="L170">
        <f>'Forward Ranks'!X170</f>
        <v>0</v>
      </c>
      <c r="M170" s="1">
        <f>'Forward Ranks'!AC170</f>
        <v>0.70772946859903385</v>
      </c>
      <c r="N170" s="1">
        <f>'Forward Ranks'!AD170</f>
        <v>0.56763285024154586</v>
      </c>
      <c r="O170" s="1">
        <f>'Forward Ranks'!AE170</f>
        <v>0.5748792270531401</v>
      </c>
      <c r="P170" s="1">
        <f>'Forward Ranks'!AF170</f>
        <v>0.62560386473429952</v>
      </c>
      <c r="Q170">
        <f>'Forward Ranks'!AH170</f>
        <v>0</v>
      </c>
      <c r="R170" s="1">
        <f>'Forward Ranks'!AM170</f>
        <v>0.96135265700483097</v>
      </c>
      <c r="S170" s="1">
        <f>'Forward Ranks'!AN170</f>
        <v>0.94202898550724634</v>
      </c>
      <c r="T170" s="1">
        <f>'Forward Ranks'!AO170</f>
        <v>0.76328502415458932</v>
      </c>
      <c r="U170" s="1">
        <f>'Forward Ranks'!AP170</f>
        <v>0.95893719806763289</v>
      </c>
      <c r="V170">
        <f>'Forward Ranks'!AR170</f>
        <v>0</v>
      </c>
      <c r="W170" s="1">
        <f>'Forward Ranks'!AW170</f>
        <v>0.46859903381642515</v>
      </c>
      <c r="X170" s="1">
        <f>'Forward Ranks'!AX170</f>
        <v>0.59903381642512077</v>
      </c>
      <c r="Y170" s="1">
        <f>'Forward Ranks'!AY170</f>
        <v>0.78985507246376807</v>
      </c>
      <c r="Z170" s="1">
        <f>'Forward Ranks'!AZ170</f>
        <v>0.54106280193236711</v>
      </c>
      <c r="AA170">
        <f>'Forward Ranks'!BB170</f>
        <v>0</v>
      </c>
      <c r="AB170" s="1">
        <f>'Forward Ranks'!BG170</f>
        <v>0.83091787439613529</v>
      </c>
      <c r="AC170" s="1">
        <f>'Forward Ranks'!BH170</f>
        <v>0.70531400966183577</v>
      </c>
      <c r="AD170" s="1">
        <f>'Forward Ranks'!BI170</f>
        <v>0.60144927536231885</v>
      </c>
      <c r="AE170" s="1">
        <f>'Forward Ranks'!BJ170</f>
        <v>0.58695652173913049</v>
      </c>
      <c r="AF170">
        <f>'Forward Ranks'!BL170</f>
        <v>0</v>
      </c>
      <c r="AG170" s="1">
        <f>'Forward Ranks'!BQ170</f>
        <v>0.91062801932367154</v>
      </c>
      <c r="AH170" s="1">
        <f>'Forward Ranks'!BR170</f>
        <v>0.8623188405797102</v>
      </c>
      <c r="AI170" s="1">
        <f>'Forward Ranks'!BS170</f>
        <v>0.76086956521739135</v>
      </c>
      <c r="AJ170" s="1">
        <f>'Forward Ranks'!BT170</f>
        <v>0.9468599033816425</v>
      </c>
      <c r="AL170" s="2">
        <f>'Forward Ranks'!BX170</f>
        <v>0.96618357487922701</v>
      </c>
      <c r="AN170" t="str">
        <f>'Forward Ranks'!B170</f>
        <v>N.J</v>
      </c>
      <c r="AO170">
        <f>'F on ice'!E170</f>
        <v>46</v>
      </c>
      <c r="AP170" s="2">
        <f>'Impact Score Math'!E170</f>
        <v>0.96392785571142281</v>
      </c>
      <c r="AQ170">
        <f>'Impact Score Math'!G170</f>
        <v>19</v>
      </c>
      <c r="AT170" s="1">
        <f>'Forward Ranks'!CJ170</f>
        <v>0.93478260869565222</v>
      </c>
      <c r="AU170" s="1">
        <f>'Forward Ranks'!CK170</f>
        <v>0.2391304347826087</v>
      </c>
      <c r="AW170">
        <f>'Forward Ranks'!BC170</f>
        <v>13.8</v>
      </c>
      <c r="AY170">
        <v>170</v>
      </c>
      <c r="BA170" s="1">
        <f>'Impact Score Math'!S170</f>
        <v>0.96593186372745488</v>
      </c>
      <c r="BB170" s="1">
        <f>'Impact Score Math'!T170</f>
        <v>0.72945891783567129</v>
      </c>
      <c r="BD170">
        <f>'Forward Ranks'!CN170</f>
        <v>8</v>
      </c>
      <c r="BE170">
        <f>'Forward Ranks'!CO170</f>
        <v>16</v>
      </c>
      <c r="BF170">
        <f>'Forward Ranks'!CP170</f>
        <v>24</v>
      </c>
      <c r="BH170" t="str">
        <f t="shared" si="8"/>
        <v>13:48</v>
      </c>
      <c r="BI170" t="str">
        <f t="shared" si="9"/>
        <v>Forward</v>
      </c>
      <c r="BJ170" t="str">
        <f t="shared" si="10"/>
        <v>Elite</v>
      </c>
      <c r="BL170" s="187">
        <f t="shared" ca="1" si="11"/>
        <v>45329</v>
      </c>
    </row>
    <row r="171" spans="1:64" x14ac:dyDescent="0.3">
      <c r="A171" t="str">
        <f>'Forward Ranks'!A171</f>
        <v>Jesper Fast</v>
      </c>
      <c r="B171">
        <f>'Forward Ranks'!D171</f>
        <v>0</v>
      </c>
      <c r="C171" s="1">
        <f>'Forward Ranks'!I171</f>
        <v>0.87922705314009664</v>
      </c>
      <c r="D171" s="1">
        <f>'Forward Ranks'!J171</f>
        <v>0.80676328502415462</v>
      </c>
      <c r="E171" s="1">
        <f>'Forward Ranks'!K171</f>
        <v>0.12077294685990338</v>
      </c>
      <c r="F171" s="1">
        <f>'Forward Ranks'!L171</f>
        <v>0.57971014492753625</v>
      </c>
      <c r="G171">
        <f>'Forward Ranks'!N171</f>
        <v>0</v>
      </c>
      <c r="H171" s="1">
        <f>'Forward Ranks'!S171</f>
        <v>0.27053140096618356</v>
      </c>
      <c r="I171" s="1">
        <f>'Forward Ranks'!T171</f>
        <v>0.31159420289855072</v>
      </c>
      <c r="J171" s="1">
        <f>'Forward Ranks'!U171</f>
        <v>0.68357487922705318</v>
      </c>
      <c r="K171" s="1">
        <f>'Forward Ranks'!V171</f>
        <v>0.24396135265700483</v>
      </c>
      <c r="L171">
        <f>'Forward Ranks'!X171</f>
        <v>0</v>
      </c>
      <c r="M171" s="1">
        <f>'Forward Ranks'!AC171</f>
        <v>1</v>
      </c>
      <c r="N171" s="1">
        <f>'Forward Ranks'!AD171</f>
        <v>1</v>
      </c>
      <c r="O171" s="1">
        <f>'Forward Ranks'!AE171</f>
        <v>0.70772946859903385</v>
      </c>
      <c r="P171" s="1">
        <f>'Forward Ranks'!AF171</f>
        <v>0.99516908212560384</v>
      </c>
      <c r="Q171">
        <f>'Forward Ranks'!AH171</f>
        <v>0</v>
      </c>
      <c r="R171" s="1">
        <f>'Forward Ranks'!AM171</f>
        <v>0.35507246376811596</v>
      </c>
      <c r="S171" s="1">
        <f>'Forward Ranks'!AN171</f>
        <v>0.79951690821256038</v>
      </c>
      <c r="T171" s="1">
        <f>'Forward Ranks'!AO171</f>
        <v>6.0386473429951688E-2</v>
      </c>
      <c r="U171" s="1">
        <f>'Forward Ranks'!AP171</f>
        <v>0.30434782608695654</v>
      </c>
      <c r="V171">
        <f>'Forward Ranks'!AR171</f>
        <v>0</v>
      </c>
      <c r="W171" s="1">
        <f>'Forward Ranks'!AW171</f>
        <v>0.98309178743961356</v>
      </c>
      <c r="X171" s="1">
        <f>'Forward Ranks'!AX171</f>
        <v>0.99516908212560384</v>
      </c>
      <c r="Y171" s="1">
        <f>'Forward Ranks'!AY171</f>
        <v>0.79710144927536231</v>
      </c>
      <c r="Z171" s="1">
        <f>'Forward Ranks'!AZ171</f>
        <v>0.98792270531400961</v>
      </c>
      <c r="AA171">
        <f>'Forward Ranks'!BB171</f>
        <v>0</v>
      </c>
      <c r="AB171" s="1">
        <f>'Forward Ranks'!BG171</f>
        <v>0.3671497584541063</v>
      </c>
      <c r="AC171" s="1">
        <f>'Forward Ranks'!BH171</f>
        <v>0.42995169082125606</v>
      </c>
      <c r="AD171" s="1">
        <f>'Forward Ranks'!BI171</f>
        <v>6.7632850241545889E-2</v>
      </c>
      <c r="AE171" s="1">
        <f>'Forward Ranks'!BJ171</f>
        <v>3.6231884057971016E-2</v>
      </c>
      <c r="AF171">
        <f>'Forward Ranks'!BL171</f>
        <v>0</v>
      </c>
      <c r="AG171" s="1">
        <f>'Forward Ranks'!BQ171</f>
        <v>0.99758454106280192</v>
      </c>
      <c r="AH171" s="1">
        <f>'Forward Ranks'!BR171</f>
        <v>0.98792270531400961</v>
      </c>
      <c r="AI171" s="1">
        <f>'Forward Ranks'!BS171</f>
        <v>0.2922705314009662</v>
      </c>
      <c r="AJ171" s="1">
        <f>'Forward Ranks'!BT171</f>
        <v>0.97101449275362317</v>
      </c>
      <c r="AL171" s="2">
        <f>'Forward Ranks'!BX171</f>
        <v>0.87681159420289856</v>
      </c>
      <c r="AN171" t="str">
        <f>'Forward Ranks'!B171</f>
        <v>CAR</v>
      </c>
      <c r="AO171">
        <f>'F on ice'!E171</f>
        <v>44</v>
      </c>
      <c r="AP171" s="2">
        <f>'Impact Score Math'!E171</f>
        <v>0.79358717434869741</v>
      </c>
      <c r="AQ171">
        <f>'Impact Score Math'!G171</f>
        <v>104</v>
      </c>
      <c r="AT171" s="1">
        <f>'Forward Ranks'!CJ171</f>
        <v>0.71739130434782605</v>
      </c>
      <c r="AU171" s="1">
        <f>'Forward Ranks'!CK171</f>
        <v>0.53864734299516903</v>
      </c>
      <c r="AW171">
        <f>'Forward Ranks'!BC171</f>
        <v>11.601136363636</v>
      </c>
      <c r="AY171">
        <v>171</v>
      </c>
      <c r="BA171" s="1">
        <f>'Impact Score Math'!S171</f>
        <v>0.56112224448897796</v>
      </c>
      <c r="BB171" s="1">
        <f>'Impact Score Math'!T171</f>
        <v>0.99198396793587174</v>
      </c>
      <c r="BD171">
        <f>'Forward Ranks'!CN171</f>
        <v>4</v>
      </c>
      <c r="BE171">
        <f>'Forward Ranks'!CO171</f>
        <v>6</v>
      </c>
      <c r="BF171">
        <f>'Forward Ranks'!CP171</f>
        <v>10</v>
      </c>
      <c r="BH171" t="str">
        <f t="shared" si="8"/>
        <v>11:36</v>
      </c>
      <c r="BI171" t="str">
        <f t="shared" si="9"/>
        <v>Forward</v>
      </c>
      <c r="BJ171" t="str">
        <f t="shared" si="10"/>
        <v>Great</v>
      </c>
      <c r="BL171" s="187">
        <f t="shared" ca="1" si="11"/>
        <v>45329</v>
      </c>
    </row>
    <row r="172" spans="1:64" x14ac:dyDescent="0.3">
      <c r="A172" t="str">
        <f>'Forward Ranks'!A172</f>
        <v>Jesperi Kotkaniemi</v>
      </c>
      <c r="B172">
        <f>'Forward Ranks'!D172</f>
        <v>0</v>
      </c>
      <c r="C172" s="1">
        <f>'Forward Ranks'!I172</f>
        <v>0.98550724637681164</v>
      </c>
      <c r="D172" s="1">
        <f>'Forward Ranks'!J172</f>
        <v>0.69323671497584538</v>
      </c>
      <c r="E172" s="1">
        <f>'Forward Ranks'!K172</f>
        <v>0.44444444444444442</v>
      </c>
      <c r="F172" s="1">
        <f>'Forward Ranks'!L172</f>
        <v>0.92753623188405798</v>
      </c>
      <c r="G172">
        <f>'Forward Ranks'!N172</f>
        <v>0</v>
      </c>
      <c r="H172" s="1">
        <f>'Forward Ranks'!S172</f>
        <v>0.57971014492753625</v>
      </c>
      <c r="I172" s="1">
        <f>'Forward Ranks'!T172</f>
        <v>0.31159420289855072</v>
      </c>
      <c r="J172" s="1">
        <f>'Forward Ranks'!U172</f>
        <v>0.33574879227053139</v>
      </c>
      <c r="K172" s="1">
        <f>'Forward Ranks'!V172</f>
        <v>0.40579710144927539</v>
      </c>
      <c r="L172">
        <f>'Forward Ranks'!X172</f>
        <v>0</v>
      </c>
      <c r="M172" s="1">
        <f>'Forward Ranks'!AC172</f>
        <v>0.7657004830917874</v>
      </c>
      <c r="N172" s="1">
        <f>'Forward Ranks'!AD172</f>
        <v>0.24637681159420291</v>
      </c>
      <c r="O172" s="1">
        <f>'Forward Ranks'!AE172</f>
        <v>0.25362318840579712</v>
      </c>
      <c r="P172" s="1">
        <f>'Forward Ranks'!AF172</f>
        <v>0.28985507246376813</v>
      </c>
      <c r="Q172">
        <f>'Forward Ranks'!AH172</f>
        <v>0</v>
      </c>
      <c r="R172" s="1">
        <f>'Forward Ranks'!AM172</f>
        <v>0.89613526570048307</v>
      </c>
      <c r="S172" s="1">
        <f>'Forward Ranks'!AN172</f>
        <v>0.60869565217391308</v>
      </c>
      <c r="T172" s="1">
        <f>'Forward Ranks'!AO172</f>
        <v>0.34541062801932365</v>
      </c>
      <c r="U172" s="1">
        <f>'Forward Ranks'!AP172</f>
        <v>0.88888888888888884</v>
      </c>
      <c r="V172">
        <f>'Forward Ranks'!AR172</f>
        <v>0</v>
      </c>
      <c r="W172" s="1">
        <f>'Forward Ranks'!AW172</f>
        <v>0.12560386473429952</v>
      </c>
      <c r="X172" s="1">
        <f>'Forward Ranks'!AX172</f>
        <v>3.3816425120772944E-2</v>
      </c>
      <c r="Y172" s="1">
        <f>'Forward Ranks'!AY172</f>
        <v>0.18357487922705315</v>
      </c>
      <c r="Z172" s="1">
        <f>'Forward Ranks'!AZ172</f>
        <v>4.1062801932367152E-2</v>
      </c>
      <c r="AA172">
        <f>'Forward Ranks'!BB172</f>
        <v>0</v>
      </c>
      <c r="AB172" s="1">
        <f>'Forward Ranks'!BG172</f>
        <v>0.54589371980676327</v>
      </c>
      <c r="AC172" s="1">
        <f>'Forward Ranks'!BH172</f>
        <v>0.84782608695652173</v>
      </c>
      <c r="AD172" s="1">
        <f>'Forward Ranks'!BI172</f>
        <v>0.16425120772946861</v>
      </c>
      <c r="AE172" s="1">
        <f>'Forward Ranks'!BJ172</f>
        <v>8.9371980676328497E-2</v>
      </c>
      <c r="AF172">
        <f>'Forward Ranks'!BL172</f>
        <v>0</v>
      </c>
      <c r="AG172" s="1">
        <f>'Forward Ranks'!BQ172</f>
        <v>0.95893719806763289</v>
      </c>
      <c r="AH172" s="1">
        <f>'Forward Ranks'!BR172</f>
        <v>0.44927536231884058</v>
      </c>
      <c r="AI172" s="1">
        <f>'Forward Ranks'!BS172</f>
        <v>0.3140096618357488</v>
      </c>
      <c r="AJ172" s="1">
        <f>'Forward Ranks'!BT172</f>
        <v>0.74637681159420288</v>
      </c>
      <c r="AL172" s="2">
        <f>'Forward Ranks'!BX172</f>
        <v>0.62318840579710144</v>
      </c>
      <c r="AN172" t="str">
        <f>'Forward Ranks'!B172</f>
        <v>CAR</v>
      </c>
      <c r="AO172">
        <f>'F on ice'!E172</f>
        <v>47</v>
      </c>
      <c r="AP172" s="2">
        <f>'Impact Score Math'!E172</f>
        <v>0.70340681362725455</v>
      </c>
      <c r="AQ172">
        <f>'Impact Score Math'!G172</f>
        <v>149</v>
      </c>
      <c r="AT172" s="1">
        <f>'Forward Ranks'!CJ172</f>
        <v>0.16425120772946861</v>
      </c>
      <c r="AU172" s="1">
        <f>'Forward Ranks'!CK172</f>
        <v>0.72463768115942029</v>
      </c>
      <c r="AW172">
        <f>'Forward Ranks'!BC172</f>
        <v>12.556737588652</v>
      </c>
      <c r="AY172">
        <v>172</v>
      </c>
      <c r="BA172" s="1">
        <f>'Impact Score Math'!S172</f>
        <v>0.88977955911823647</v>
      </c>
      <c r="BB172" s="1">
        <f>'Impact Score Math'!T172</f>
        <v>0.47695390781563124</v>
      </c>
      <c r="BD172">
        <f>'Forward Ranks'!CN172</f>
        <v>7</v>
      </c>
      <c r="BE172">
        <f>'Forward Ranks'!CO172</f>
        <v>7</v>
      </c>
      <c r="BF172">
        <f>'Forward Ranks'!CP172</f>
        <v>14</v>
      </c>
      <c r="BH172" t="str">
        <f t="shared" si="8"/>
        <v>12:33</v>
      </c>
      <c r="BI172" t="str">
        <f t="shared" si="9"/>
        <v>Forward</v>
      </c>
      <c r="BJ172" t="str">
        <f t="shared" si="10"/>
        <v>Good</v>
      </c>
      <c r="BL172" s="187">
        <f t="shared" ca="1" si="11"/>
        <v>45329</v>
      </c>
    </row>
    <row r="173" spans="1:64" x14ac:dyDescent="0.3">
      <c r="A173" t="str">
        <f>'Forward Ranks'!A173</f>
        <v>Jesse Ylönen</v>
      </c>
      <c r="B173">
        <f>'Forward Ranks'!D173</f>
        <v>0</v>
      </c>
      <c r="C173" s="1">
        <f>'Forward Ranks'!I173</f>
        <v>0.11352657004830918</v>
      </c>
      <c r="D173" s="1">
        <f>'Forward Ranks'!J173</f>
        <v>0.22705314009661837</v>
      </c>
      <c r="E173" s="1">
        <f>'Forward Ranks'!K173</f>
        <v>0.62318840579710144</v>
      </c>
      <c r="F173" s="1">
        <f>'Forward Ranks'!L173</f>
        <v>0.35265700483091789</v>
      </c>
      <c r="G173">
        <f>'Forward Ranks'!N173</f>
        <v>0</v>
      </c>
      <c r="H173" s="1">
        <f>'Forward Ranks'!S173</f>
        <v>0.3719806763285024</v>
      </c>
      <c r="I173" s="1">
        <f>'Forward Ranks'!T173</f>
        <v>0.32125603864734298</v>
      </c>
      <c r="J173" s="1">
        <f>'Forward Ranks'!U173</f>
        <v>0.28260869565217389</v>
      </c>
      <c r="K173" s="1">
        <f>'Forward Ranks'!V173</f>
        <v>0.3188405797101449</v>
      </c>
      <c r="L173">
        <f>'Forward Ranks'!X173</f>
        <v>0</v>
      </c>
      <c r="M173" s="1">
        <f>'Forward Ranks'!AC173</f>
        <v>0.14251207729468598</v>
      </c>
      <c r="N173" s="1">
        <f>'Forward Ranks'!AD173</f>
        <v>0.25120772946859904</v>
      </c>
      <c r="O173" s="1">
        <f>'Forward Ranks'!AE173</f>
        <v>0.75120772946859904</v>
      </c>
      <c r="P173" s="1">
        <f>'Forward Ranks'!AF173</f>
        <v>5.7971014492753624E-2</v>
      </c>
      <c r="Q173">
        <f>'Forward Ranks'!AH173</f>
        <v>0</v>
      </c>
      <c r="R173" s="1">
        <f>'Forward Ranks'!AM173</f>
        <v>0.22463768115942029</v>
      </c>
      <c r="S173" s="1">
        <f>'Forward Ranks'!AN173</f>
        <v>0.26328502415458938</v>
      </c>
      <c r="T173" s="1">
        <f>'Forward Ranks'!AO173</f>
        <v>0.75120772946859904</v>
      </c>
      <c r="U173" s="1">
        <f>'Forward Ranks'!AP173</f>
        <v>0.39130434782608697</v>
      </c>
      <c r="V173">
        <f>'Forward Ranks'!AR173</f>
        <v>0</v>
      </c>
      <c r="W173" s="1">
        <f>'Forward Ranks'!AW173</f>
        <v>0.34299516908212563</v>
      </c>
      <c r="X173" s="1">
        <f>'Forward Ranks'!AX173</f>
        <v>0.50724637681159424</v>
      </c>
      <c r="Y173" s="1">
        <f>'Forward Ranks'!AY173</f>
        <v>0.63285024154589375</v>
      </c>
      <c r="Z173" s="1">
        <f>'Forward Ranks'!AZ173</f>
        <v>0.21256038647342995</v>
      </c>
      <c r="AA173">
        <f>'Forward Ranks'!BB173</f>
        <v>0</v>
      </c>
      <c r="AB173" s="1">
        <f>'Forward Ranks'!BG173</f>
        <v>4.1062801932367152E-2</v>
      </c>
      <c r="AC173" s="1">
        <f>'Forward Ranks'!BH173</f>
        <v>0.10628019323671498</v>
      </c>
      <c r="AD173" s="1">
        <f>'Forward Ranks'!BI173</f>
        <v>0.88647342995169087</v>
      </c>
      <c r="AE173" s="1">
        <f>'Forward Ranks'!BJ173</f>
        <v>0.95410628019323673</v>
      </c>
      <c r="AF173">
        <f>'Forward Ranks'!BL173</f>
        <v>0</v>
      </c>
      <c r="AG173" s="1">
        <f>'Forward Ranks'!BQ173</f>
        <v>9.6618357487922704E-2</v>
      </c>
      <c r="AH173" s="1">
        <f>'Forward Ranks'!BR173</f>
        <v>0.17874396135265699</v>
      </c>
      <c r="AI173" s="1">
        <f>'Forward Ranks'!BS173</f>
        <v>0.76328502415458932</v>
      </c>
      <c r="AJ173" s="1">
        <f>'Forward Ranks'!BT173</f>
        <v>0.11835748792270531</v>
      </c>
      <c r="AL173" s="2">
        <f>'Forward Ranks'!BX173</f>
        <v>9.9033816425120769E-2</v>
      </c>
      <c r="AN173" t="str">
        <f>'Forward Ranks'!B173</f>
        <v>MTL</v>
      </c>
      <c r="AO173">
        <f>'F on ice'!E173</f>
        <v>38</v>
      </c>
      <c r="AP173" s="2">
        <f>'Impact Score Math'!E173</f>
        <v>0.22845691382765532</v>
      </c>
      <c r="AQ173">
        <f>'Impact Score Math'!G173</f>
        <v>386</v>
      </c>
      <c r="AT173" s="1">
        <f>'Forward Ranks'!CJ173</f>
        <v>0.81642512077294682</v>
      </c>
      <c r="AU173" s="1">
        <f>'Forward Ranks'!CK173</f>
        <v>0.10386473429951691</v>
      </c>
      <c r="AW173">
        <f>'Forward Ranks'!BC173</f>
        <v>8.6035087719297998</v>
      </c>
      <c r="AY173">
        <v>173</v>
      </c>
      <c r="BA173" s="1">
        <f>'Impact Score Math'!S173</f>
        <v>0.40681362725450904</v>
      </c>
      <c r="BB173" s="1">
        <f>'Impact Score Math'!T173</f>
        <v>0.20641282565130262</v>
      </c>
      <c r="BD173">
        <f>'Forward Ranks'!CN173</f>
        <v>3</v>
      </c>
      <c r="BE173">
        <f>'Forward Ranks'!CO173</f>
        <v>4</v>
      </c>
      <c r="BF173">
        <f>'Forward Ranks'!CP173</f>
        <v>7</v>
      </c>
      <c r="BH173" t="str">
        <f t="shared" si="8"/>
        <v>08:36</v>
      </c>
      <c r="BI173" t="str">
        <f t="shared" si="9"/>
        <v>Forward</v>
      </c>
      <c r="BJ173" t="str">
        <f t="shared" si="10"/>
        <v>Replacement Level</v>
      </c>
      <c r="BL173" s="187">
        <f t="shared" ca="1" si="11"/>
        <v>45329</v>
      </c>
    </row>
    <row r="174" spans="1:64" x14ac:dyDescent="0.3">
      <c r="A174" t="str">
        <f>'Forward Ranks'!A174</f>
        <v>Jimmy Vesey</v>
      </c>
      <c r="B174">
        <f>'Forward Ranks'!D174</f>
        <v>0</v>
      </c>
      <c r="C174" s="1">
        <f>'Forward Ranks'!I174</f>
        <v>0.16908212560386474</v>
      </c>
      <c r="D174" s="1">
        <f>'Forward Ranks'!J174</f>
        <v>0.42270531400966183</v>
      </c>
      <c r="E174" s="1">
        <f>'Forward Ranks'!K174</f>
        <v>0.18115942028985507</v>
      </c>
      <c r="F174" s="1">
        <f>'Forward Ranks'!L174</f>
        <v>0.33333333333333331</v>
      </c>
      <c r="G174">
        <f>'Forward Ranks'!N174</f>
        <v>0</v>
      </c>
      <c r="H174" s="1">
        <f>'Forward Ranks'!S174</f>
        <v>0.72946859903381644</v>
      </c>
      <c r="I174" s="1">
        <f>'Forward Ranks'!T174</f>
        <v>0.26570048309178745</v>
      </c>
      <c r="J174" s="1">
        <f>'Forward Ranks'!U174</f>
        <v>0.29468599033816423</v>
      </c>
      <c r="K174" s="1">
        <f>'Forward Ranks'!V174</f>
        <v>0.46618357487922707</v>
      </c>
      <c r="L174">
        <f>'Forward Ranks'!X174</f>
        <v>0</v>
      </c>
      <c r="M174" s="1">
        <f>'Forward Ranks'!AC174</f>
        <v>0.58695652173913049</v>
      </c>
      <c r="N174" s="1">
        <f>'Forward Ranks'!AD174</f>
        <v>0.66425120772946855</v>
      </c>
      <c r="O174" s="1">
        <f>'Forward Ranks'!AE174</f>
        <v>0.81642512077294682</v>
      </c>
      <c r="P174" s="1">
        <f>'Forward Ranks'!AF174</f>
        <v>0.65458937198067635</v>
      </c>
      <c r="Q174">
        <f>'Forward Ranks'!AH174</f>
        <v>0</v>
      </c>
      <c r="R174" s="1">
        <f>'Forward Ranks'!AM174</f>
        <v>9.420289855072464E-2</v>
      </c>
      <c r="S174" s="1">
        <f>'Forward Ranks'!AN174</f>
        <v>0.32850241545893721</v>
      </c>
      <c r="T174" s="1">
        <f>'Forward Ranks'!AO174</f>
        <v>0.19082125603864733</v>
      </c>
      <c r="U174" s="1">
        <f>'Forward Ranks'!AP174</f>
        <v>0.28260869565217389</v>
      </c>
      <c r="V174">
        <f>'Forward Ranks'!AR174</f>
        <v>0</v>
      </c>
      <c r="W174" s="1">
        <f>'Forward Ranks'!AW174</f>
        <v>0.50241545893719808</v>
      </c>
      <c r="X174" s="1">
        <f>'Forward Ranks'!AX174</f>
        <v>0.76811594202898548</v>
      </c>
      <c r="Y174" s="1">
        <f>'Forward Ranks'!AY174</f>
        <v>0.89855072463768115</v>
      </c>
      <c r="Z174" s="1">
        <f>'Forward Ranks'!AZ174</f>
        <v>0.7439613526570048</v>
      </c>
      <c r="AA174">
        <f>'Forward Ranks'!BB174</f>
        <v>0</v>
      </c>
      <c r="AB174" s="1">
        <f>'Forward Ranks'!BG174</f>
        <v>0.20772946859903382</v>
      </c>
      <c r="AC174" s="1">
        <f>'Forward Ranks'!BH174</f>
        <v>4.8309178743961352E-2</v>
      </c>
      <c r="AD174" s="1">
        <f>'Forward Ranks'!BI174</f>
        <v>0.24879227053140096</v>
      </c>
      <c r="AE174" s="1">
        <f>'Forward Ranks'!BJ174</f>
        <v>0.44927536231884058</v>
      </c>
      <c r="AF174">
        <f>'Forward Ranks'!BL174</f>
        <v>0</v>
      </c>
      <c r="AG174" s="1">
        <f>'Forward Ranks'!BQ174</f>
        <v>0.28019323671497587</v>
      </c>
      <c r="AH174" s="1">
        <f>'Forward Ranks'!BR174</f>
        <v>0.54347826086956519</v>
      </c>
      <c r="AI174" s="1">
        <f>'Forward Ranks'!BS174</f>
        <v>0.43719806763285024</v>
      </c>
      <c r="AJ174" s="1">
        <f>'Forward Ranks'!BT174</f>
        <v>0.46376811594202899</v>
      </c>
      <c r="AL174" s="2">
        <f>'Forward Ranks'!BX174</f>
        <v>0.36231884057971014</v>
      </c>
      <c r="AN174" t="str">
        <f>'Forward Ranks'!B174</f>
        <v>NYR</v>
      </c>
      <c r="AO174">
        <f>'F on ice'!E174</f>
        <v>45</v>
      </c>
      <c r="AP174" s="2">
        <f>'Impact Score Math'!E174</f>
        <v>0.42484969939879758</v>
      </c>
      <c r="AQ174">
        <f>'Impact Score Math'!G174</f>
        <v>288</v>
      </c>
      <c r="AT174" s="1">
        <f>'Forward Ranks'!CJ174</f>
        <v>0.68840579710144922</v>
      </c>
      <c r="AU174" s="1">
        <f>'Forward Ranks'!CK174</f>
        <v>0.28502415458937197</v>
      </c>
      <c r="AW174">
        <f>'Forward Ranks'!BC174</f>
        <v>10.452962962962999</v>
      </c>
      <c r="AY174">
        <v>174</v>
      </c>
      <c r="BA174" s="1">
        <f>'Impact Score Math'!S174</f>
        <v>0.33266533066132264</v>
      </c>
      <c r="BB174" s="1">
        <f>'Impact Score Math'!T174</f>
        <v>0.72144288577154314</v>
      </c>
      <c r="BD174">
        <f>'Forward Ranks'!CN174</f>
        <v>7</v>
      </c>
      <c r="BE174">
        <f>'Forward Ranks'!CO174</f>
        <v>5</v>
      </c>
      <c r="BF174">
        <f>'Forward Ranks'!CP174</f>
        <v>12</v>
      </c>
      <c r="BH174" t="str">
        <f t="shared" si="8"/>
        <v>10:27</v>
      </c>
      <c r="BI174" t="str">
        <f t="shared" si="9"/>
        <v>Forward</v>
      </c>
      <c r="BJ174" t="str">
        <f t="shared" si="10"/>
        <v>Average</v>
      </c>
      <c r="BL174" s="187">
        <f t="shared" ca="1" si="11"/>
        <v>45329</v>
      </c>
    </row>
    <row r="175" spans="1:64" x14ac:dyDescent="0.3">
      <c r="A175" t="str">
        <f>'Forward Ranks'!A175</f>
        <v>JJ Peterka</v>
      </c>
      <c r="B175">
        <f>'Forward Ranks'!D175</f>
        <v>0</v>
      </c>
      <c r="C175" s="1">
        <f>'Forward Ranks'!I175</f>
        <v>0.76328502415458932</v>
      </c>
      <c r="D175" s="1">
        <f>'Forward Ranks'!J175</f>
        <v>0.49516908212560384</v>
      </c>
      <c r="E175" s="1">
        <f>'Forward Ranks'!K175</f>
        <v>0.87681159420289856</v>
      </c>
      <c r="F175" s="1">
        <f>'Forward Ranks'!L175</f>
        <v>0.80676328502415462</v>
      </c>
      <c r="G175">
        <f>'Forward Ranks'!N175</f>
        <v>0</v>
      </c>
      <c r="H175" s="1">
        <f>'Forward Ranks'!S175</f>
        <v>0.9371980676328503</v>
      </c>
      <c r="I175" s="1">
        <f>'Forward Ranks'!T175</f>
        <v>0.79710144927536231</v>
      </c>
      <c r="J175" s="1">
        <f>'Forward Ranks'!U175</f>
        <v>0.61352657004830913</v>
      </c>
      <c r="K175" s="1">
        <f>'Forward Ranks'!V175</f>
        <v>0.93478260869565222</v>
      </c>
      <c r="L175">
        <f>'Forward Ranks'!X175</f>
        <v>0</v>
      </c>
      <c r="M175" s="1">
        <f>'Forward Ranks'!AC175</f>
        <v>0.68840579710144922</v>
      </c>
      <c r="N175" s="1">
        <f>'Forward Ranks'!AD175</f>
        <v>0.40096618357487923</v>
      </c>
      <c r="O175" s="1">
        <f>'Forward Ranks'!AE175</f>
        <v>0.49033816425120774</v>
      </c>
      <c r="P175" s="1">
        <f>'Forward Ranks'!AF175</f>
        <v>0.51207729468599039</v>
      </c>
      <c r="Q175">
        <f>'Forward Ranks'!AH175</f>
        <v>0</v>
      </c>
      <c r="R175" s="1">
        <f>'Forward Ranks'!AM175</f>
        <v>0.76811594202898548</v>
      </c>
      <c r="S175" s="1">
        <f>'Forward Ranks'!AN175</f>
        <v>0.55555555555555558</v>
      </c>
      <c r="T175" s="1">
        <f>'Forward Ranks'!AO175</f>
        <v>0.82608695652173914</v>
      </c>
      <c r="U175" s="1">
        <f>'Forward Ranks'!AP175</f>
        <v>0.8091787439613527</v>
      </c>
      <c r="V175">
        <f>'Forward Ranks'!AR175</f>
        <v>0</v>
      </c>
      <c r="W175" s="1">
        <f>'Forward Ranks'!AW175</f>
        <v>0.51690821256038644</v>
      </c>
      <c r="X175" s="1">
        <f>'Forward Ranks'!AX175</f>
        <v>0.56763285024154586</v>
      </c>
      <c r="Y175" s="1">
        <f>'Forward Ranks'!AY175</f>
        <v>0.57729468599033817</v>
      </c>
      <c r="Z175" s="1">
        <f>'Forward Ranks'!AZ175</f>
        <v>0.59661835748792269</v>
      </c>
      <c r="AA175">
        <f>'Forward Ranks'!BB175</f>
        <v>0</v>
      </c>
      <c r="AB175" s="1">
        <f>'Forward Ranks'!BG175</f>
        <v>0.78260869565217395</v>
      </c>
      <c r="AC175" s="1">
        <f>'Forward Ranks'!BH175</f>
        <v>0.71014492753623193</v>
      </c>
      <c r="AD175" s="1">
        <f>'Forward Ranks'!BI175</f>
        <v>0.7874396135265701</v>
      </c>
      <c r="AE175" s="1">
        <f>'Forward Ranks'!BJ175</f>
        <v>0.62560386473429952</v>
      </c>
      <c r="AF175">
        <f>'Forward Ranks'!BL175</f>
        <v>0</v>
      </c>
      <c r="AG175" s="1">
        <f>'Forward Ranks'!BQ175</f>
        <v>0.78502415458937203</v>
      </c>
      <c r="AH175" s="1">
        <f>'Forward Ranks'!BR175</f>
        <v>0.4420289855072464</v>
      </c>
      <c r="AI175" s="1">
        <f>'Forward Ranks'!BS175</f>
        <v>0.74637681159420288</v>
      </c>
      <c r="AJ175" s="1">
        <f>'Forward Ranks'!BT175</f>
        <v>0.7342995169082126</v>
      </c>
      <c r="AL175" s="2">
        <f>'Forward Ranks'!BX175</f>
        <v>0.90579710144927539</v>
      </c>
      <c r="AN175" t="str">
        <f>'Forward Ranks'!B175</f>
        <v>BUF</v>
      </c>
      <c r="AO175">
        <f>'F on ice'!E175</f>
        <v>48</v>
      </c>
      <c r="AP175" s="2">
        <f>'Impact Score Math'!E175</f>
        <v>0.9178356713426854</v>
      </c>
      <c r="AQ175">
        <f>'Impact Score Math'!G175</f>
        <v>42</v>
      </c>
      <c r="AT175" s="1">
        <f>'Forward Ranks'!CJ175</f>
        <v>0.7342995169082126</v>
      </c>
      <c r="AU175" s="1">
        <f>'Forward Ranks'!CK175</f>
        <v>0.83816425120772942</v>
      </c>
      <c r="AW175">
        <f>'Forward Ranks'!BC175</f>
        <v>13.519444444444</v>
      </c>
      <c r="AY175">
        <v>175</v>
      </c>
      <c r="BA175" s="1">
        <f>'Impact Score Math'!S175</f>
        <v>0.89579158316633267</v>
      </c>
      <c r="BB175" s="1">
        <f>'Impact Score Math'!T175</f>
        <v>0.70941883767535074</v>
      </c>
      <c r="BD175">
        <f>'Forward Ranks'!CN175</f>
        <v>14</v>
      </c>
      <c r="BE175">
        <f>'Forward Ranks'!CO175</f>
        <v>14</v>
      </c>
      <c r="BF175">
        <f>'Forward Ranks'!CP175</f>
        <v>28</v>
      </c>
      <c r="BH175" t="str">
        <f t="shared" si="8"/>
        <v>13:31</v>
      </c>
      <c r="BI175" t="str">
        <f t="shared" si="9"/>
        <v>Forward</v>
      </c>
      <c r="BJ175" t="str">
        <f t="shared" si="10"/>
        <v>Elite</v>
      </c>
      <c r="BL175" s="187">
        <f t="shared" ca="1" si="11"/>
        <v>45329</v>
      </c>
    </row>
    <row r="176" spans="1:64" x14ac:dyDescent="0.3">
      <c r="A176" t="str">
        <f>'Forward Ranks'!A176</f>
        <v>Joe Pavelski</v>
      </c>
      <c r="B176">
        <f>'Forward Ranks'!D176</f>
        <v>0</v>
      </c>
      <c r="C176" s="1">
        <f>'Forward Ranks'!I176</f>
        <v>0.65700483091787443</v>
      </c>
      <c r="D176" s="1">
        <f>'Forward Ranks'!J176</f>
        <v>0.59178743961352653</v>
      </c>
      <c r="E176" s="1">
        <f>'Forward Ranks'!K176</f>
        <v>0.73188405797101452</v>
      </c>
      <c r="F176" s="1">
        <f>'Forward Ranks'!L176</f>
        <v>0.54830917874396135</v>
      </c>
      <c r="G176">
        <f>'Forward Ranks'!N176</f>
        <v>0</v>
      </c>
      <c r="H176" s="1">
        <f>'Forward Ranks'!S176</f>
        <v>0.53140096618357491</v>
      </c>
      <c r="I176" s="1">
        <f>'Forward Ranks'!T176</f>
        <v>0.90579710144927539</v>
      </c>
      <c r="J176" s="1">
        <f>'Forward Ranks'!U176</f>
        <v>0.78260869565217395</v>
      </c>
      <c r="K176" s="1">
        <f>'Forward Ranks'!V176</f>
        <v>0.80434782608695654</v>
      </c>
      <c r="L176">
        <f>'Forward Ranks'!X176</f>
        <v>0</v>
      </c>
      <c r="M176" s="1">
        <f>'Forward Ranks'!AC176</f>
        <v>0.49516908212560384</v>
      </c>
      <c r="N176" s="1">
        <f>'Forward Ranks'!AD176</f>
        <v>0.78260869565217395</v>
      </c>
      <c r="O176" s="1">
        <f>'Forward Ranks'!AE176</f>
        <v>0.23671497584541062</v>
      </c>
      <c r="P176" s="1">
        <f>'Forward Ranks'!AF176</f>
        <v>0.67874396135265702</v>
      </c>
      <c r="Q176">
        <f>'Forward Ranks'!AH176</f>
        <v>0</v>
      </c>
      <c r="R176" s="1">
        <f>'Forward Ranks'!AM176</f>
        <v>0.45169082125603865</v>
      </c>
      <c r="S176" s="1">
        <f>'Forward Ranks'!AN176</f>
        <v>0.44927536231884058</v>
      </c>
      <c r="T176" s="1">
        <f>'Forward Ranks'!AO176</f>
        <v>0.52415458937198067</v>
      </c>
      <c r="U176" s="1">
        <f>'Forward Ranks'!AP176</f>
        <v>0.41787439613526572</v>
      </c>
      <c r="V176">
        <f>'Forward Ranks'!AR176</f>
        <v>0</v>
      </c>
      <c r="W176" s="1">
        <f>'Forward Ranks'!AW176</f>
        <v>0.21980676328502416</v>
      </c>
      <c r="X176" s="1">
        <f>'Forward Ranks'!AX176</f>
        <v>0.38164251207729466</v>
      </c>
      <c r="Y176" s="1">
        <f>'Forward Ranks'!AY176</f>
        <v>0.19082125603864733</v>
      </c>
      <c r="Z176" s="1">
        <f>'Forward Ranks'!AZ176</f>
        <v>0.28260869565217389</v>
      </c>
      <c r="AA176">
        <f>'Forward Ranks'!BB176</f>
        <v>0</v>
      </c>
      <c r="AB176" s="1">
        <f>'Forward Ranks'!BG176</f>
        <v>0.67874396135265702</v>
      </c>
      <c r="AC176" s="1">
        <f>'Forward Ranks'!BH176</f>
        <v>0.56763285024154586</v>
      </c>
      <c r="AD176" s="1">
        <f>'Forward Ranks'!BI176</f>
        <v>0.76328502415458932</v>
      </c>
      <c r="AE176" s="1">
        <f>'Forward Ranks'!BJ176</f>
        <v>0.44927536231884058</v>
      </c>
      <c r="AF176">
        <f>'Forward Ranks'!BL176</f>
        <v>0</v>
      </c>
      <c r="AG176" s="1">
        <f>'Forward Ranks'!BQ176</f>
        <v>0.5748792270531401</v>
      </c>
      <c r="AH176" s="1">
        <f>'Forward Ranks'!BR176</f>
        <v>0.73671497584541068</v>
      </c>
      <c r="AI176" s="1">
        <f>'Forward Ranks'!BS176</f>
        <v>0.47342995169082125</v>
      </c>
      <c r="AJ176" s="1">
        <f>'Forward Ranks'!BT176</f>
        <v>0.66425120772946855</v>
      </c>
      <c r="AL176" s="2">
        <f>'Forward Ranks'!BX176</f>
        <v>0.57246376811594202</v>
      </c>
      <c r="AN176" t="str">
        <f>'Forward Ranks'!B176</f>
        <v>DAL</v>
      </c>
      <c r="AO176">
        <f>'F on ice'!E176</f>
        <v>48</v>
      </c>
      <c r="AP176" s="2">
        <f>'Impact Score Math'!E176</f>
        <v>0.69138276553106215</v>
      </c>
      <c r="AQ176">
        <f>'Impact Score Math'!G176</f>
        <v>155</v>
      </c>
      <c r="AT176" s="1">
        <f>'Forward Ranks'!CJ176</f>
        <v>0.81159420289855078</v>
      </c>
      <c r="AU176" s="1">
        <f>'Forward Ranks'!CK176</f>
        <v>0.46859903381642515</v>
      </c>
      <c r="AW176">
        <f>'Forward Ranks'!BC176</f>
        <v>13.018402777778</v>
      </c>
      <c r="AY176">
        <v>176</v>
      </c>
      <c r="BA176" s="1">
        <f>'Impact Score Math'!S176</f>
        <v>0.68537074148296595</v>
      </c>
      <c r="BB176" s="1">
        <f>'Impact Score Math'!T176</f>
        <v>0.58517034068136276</v>
      </c>
      <c r="BD176">
        <f>'Forward Ranks'!CN176</f>
        <v>7</v>
      </c>
      <c r="BE176">
        <f>'Forward Ranks'!CO176</f>
        <v>16</v>
      </c>
      <c r="BF176">
        <f>'Forward Ranks'!CP176</f>
        <v>23</v>
      </c>
      <c r="BH176" t="str">
        <f t="shared" si="8"/>
        <v>13:01</v>
      </c>
      <c r="BI176" t="str">
        <f t="shared" si="9"/>
        <v>Forward</v>
      </c>
      <c r="BJ176" t="str">
        <f t="shared" si="10"/>
        <v>Good</v>
      </c>
      <c r="BL176" s="187">
        <f t="shared" ca="1" si="11"/>
        <v>45329</v>
      </c>
    </row>
    <row r="177" spans="1:64" x14ac:dyDescent="0.3">
      <c r="A177" t="str">
        <f>'Forward Ranks'!A177</f>
        <v>Joe Veleno</v>
      </c>
      <c r="B177">
        <f>'Forward Ranks'!D177</f>
        <v>0</v>
      </c>
      <c r="C177" s="1">
        <f>'Forward Ranks'!I177</f>
        <v>0.2608695652173913</v>
      </c>
      <c r="D177" s="1">
        <f>'Forward Ranks'!J177</f>
        <v>0.17874396135265699</v>
      </c>
      <c r="E177" s="1">
        <f>'Forward Ranks'!K177</f>
        <v>0.50724637681159424</v>
      </c>
      <c r="F177" s="1">
        <f>'Forward Ranks'!L177</f>
        <v>0.46376811594202899</v>
      </c>
      <c r="G177">
        <f>'Forward Ranks'!N177</f>
        <v>0</v>
      </c>
      <c r="H177" s="1">
        <f>'Forward Ranks'!S177</f>
        <v>0.49033816425120774</v>
      </c>
      <c r="I177" s="1">
        <f>'Forward Ranks'!T177</f>
        <v>0.43478260869565216</v>
      </c>
      <c r="J177" s="1">
        <f>'Forward Ranks'!U177</f>
        <v>0.24879227053140096</v>
      </c>
      <c r="K177" s="1">
        <f>'Forward Ranks'!V177</f>
        <v>0.44444444444444442</v>
      </c>
      <c r="L177">
        <f>'Forward Ranks'!X177</f>
        <v>0</v>
      </c>
      <c r="M177" s="1">
        <f>'Forward Ranks'!AC177</f>
        <v>0.2318840579710145</v>
      </c>
      <c r="N177" s="1">
        <f>'Forward Ranks'!AD177</f>
        <v>0.39371980676328505</v>
      </c>
      <c r="O177" s="1">
        <f>'Forward Ranks'!AE177</f>
        <v>0.13285024154589373</v>
      </c>
      <c r="P177" s="1">
        <f>'Forward Ranks'!AF177</f>
        <v>0.35265700483091789</v>
      </c>
      <c r="Q177">
        <f>'Forward Ranks'!AH177</f>
        <v>0</v>
      </c>
      <c r="R177" s="1">
        <f>'Forward Ranks'!AM177</f>
        <v>0.57971014492753625</v>
      </c>
      <c r="S177" s="1">
        <f>'Forward Ranks'!AN177</f>
        <v>0.57729468599033817</v>
      </c>
      <c r="T177" s="1">
        <f>'Forward Ranks'!AO177</f>
        <v>0.3140096618357488</v>
      </c>
      <c r="U177" s="1">
        <f>'Forward Ranks'!AP177</f>
        <v>0.79468599033816423</v>
      </c>
      <c r="V177">
        <f>'Forward Ranks'!AR177</f>
        <v>0</v>
      </c>
      <c r="W177" s="1">
        <f>'Forward Ranks'!AW177</f>
        <v>0.56038647342995174</v>
      </c>
      <c r="X177" s="1">
        <f>'Forward Ranks'!AX177</f>
        <v>0.26328502415458938</v>
      </c>
      <c r="Y177" s="1">
        <f>'Forward Ranks'!AY177</f>
        <v>0.12560386473429952</v>
      </c>
      <c r="Z177" s="1">
        <f>'Forward Ranks'!AZ177</f>
        <v>0.35507246376811596</v>
      </c>
      <c r="AA177">
        <f>'Forward Ranks'!BB177</f>
        <v>0</v>
      </c>
      <c r="AB177" s="1">
        <f>'Forward Ranks'!BG177</f>
        <v>0.46135265700483091</v>
      </c>
      <c r="AC177" s="1">
        <f>'Forward Ranks'!BH177</f>
        <v>0.18357487922705315</v>
      </c>
      <c r="AD177" s="1">
        <f>'Forward Ranks'!BI177</f>
        <v>0.606280193236715</v>
      </c>
      <c r="AE177" s="1">
        <f>'Forward Ranks'!BJ177</f>
        <v>0.40096618357487923</v>
      </c>
      <c r="AF177">
        <f>'Forward Ranks'!BL177</f>
        <v>0</v>
      </c>
      <c r="AG177" s="1">
        <f>'Forward Ranks'!BQ177</f>
        <v>0.21739130434782608</v>
      </c>
      <c r="AH177" s="1">
        <f>'Forward Ranks'!BR177</f>
        <v>0.20289855072463769</v>
      </c>
      <c r="AI177" s="1">
        <f>'Forward Ranks'!BS177</f>
        <v>0.27536231884057971</v>
      </c>
      <c r="AJ177" s="1">
        <f>'Forward Ranks'!BT177</f>
        <v>0.38405797101449274</v>
      </c>
      <c r="AL177" s="2">
        <f>'Forward Ranks'!BX177</f>
        <v>0.40096618357487923</v>
      </c>
      <c r="AN177" t="str">
        <f>'Forward Ranks'!B177</f>
        <v>DET</v>
      </c>
      <c r="AO177">
        <f>'F on ice'!E177</f>
        <v>46</v>
      </c>
      <c r="AP177" s="2">
        <f>'Impact Score Math'!E177</f>
        <v>0.51903807615230457</v>
      </c>
      <c r="AQ177">
        <f>'Impact Score Math'!G177</f>
        <v>241</v>
      </c>
      <c r="AT177" s="1">
        <f>'Forward Ranks'!CJ177</f>
        <v>0.85507246376811596</v>
      </c>
      <c r="AU177" s="1">
        <f>'Forward Ranks'!CK177</f>
        <v>0.69806763285024154</v>
      </c>
      <c r="AW177">
        <f>'Forward Ranks'!BC177</f>
        <v>12.148913043478</v>
      </c>
      <c r="AY177">
        <v>177</v>
      </c>
      <c r="BA177" s="1">
        <f>'Impact Score Math'!S177</f>
        <v>0.59919839679358722</v>
      </c>
      <c r="BB177" s="1">
        <f>'Impact Score Math'!T177</f>
        <v>0.38677354709418837</v>
      </c>
      <c r="BD177">
        <f>'Forward Ranks'!CN177</f>
        <v>6</v>
      </c>
      <c r="BE177">
        <f>'Forward Ranks'!CO177</f>
        <v>8</v>
      </c>
      <c r="BF177">
        <f>'Forward Ranks'!CP177</f>
        <v>14</v>
      </c>
      <c r="BH177" t="str">
        <f t="shared" si="8"/>
        <v>12:09</v>
      </c>
      <c r="BI177" t="str">
        <f t="shared" si="9"/>
        <v>Forward</v>
      </c>
      <c r="BJ177" t="str">
        <f t="shared" si="10"/>
        <v>Average</v>
      </c>
      <c r="BL177" s="187">
        <f t="shared" ca="1" si="11"/>
        <v>45329</v>
      </c>
    </row>
    <row r="178" spans="1:64" x14ac:dyDescent="0.3">
      <c r="A178" t="str">
        <f>'Forward Ranks'!A178</f>
        <v>Joel Armia</v>
      </c>
      <c r="B178">
        <f>'Forward Ranks'!D178</f>
        <v>0</v>
      </c>
      <c r="C178" s="1">
        <f>'Forward Ranks'!I178</f>
        <v>0.42995169082125606</v>
      </c>
      <c r="D178" s="1">
        <f>'Forward Ranks'!J178</f>
        <v>0.58937198067632846</v>
      </c>
      <c r="E178" s="1">
        <f>'Forward Ranks'!K178</f>
        <v>0.19082125603864733</v>
      </c>
      <c r="F178" s="1">
        <f>'Forward Ranks'!L178</f>
        <v>0.44444444444444442</v>
      </c>
      <c r="G178">
        <f>'Forward Ranks'!N178</f>
        <v>0</v>
      </c>
      <c r="H178" s="1">
        <f>'Forward Ranks'!S178</f>
        <v>0.80434782608695654</v>
      </c>
      <c r="I178" s="1">
        <f>'Forward Ranks'!T178</f>
        <v>3.6231884057971016E-2</v>
      </c>
      <c r="J178" s="1">
        <f>'Forward Ranks'!U178</f>
        <v>2.4154589371980675E-3</v>
      </c>
      <c r="K178" s="1">
        <f>'Forward Ranks'!V178</f>
        <v>0.22705314009661837</v>
      </c>
      <c r="L178">
        <f>'Forward Ranks'!X178</f>
        <v>0</v>
      </c>
      <c r="M178" s="1">
        <f>'Forward Ranks'!AC178</f>
        <v>0.70289855072463769</v>
      </c>
      <c r="N178" s="1">
        <f>'Forward Ranks'!AD178</f>
        <v>0.4251207729468599</v>
      </c>
      <c r="O178" s="1">
        <f>'Forward Ranks'!AE178</f>
        <v>0.76328502415458932</v>
      </c>
      <c r="P178" s="1">
        <f>'Forward Ranks'!AF178</f>
        <v>0.67874396135265702</v>
      </c>
      <c r="Q178">
        <f>'Forward Ranks'!AH178</f>
        <v>0</v>
      </c>
      <c r="R178" s="1">
        <f>'Forward Ranks'!AM178</f>
        <v>0.58454106280193241</v>
      </c>
      <c r="S178" s="1">
        <f>'Forward Ranks'!AN178</f>
        <v>0.68840579710144922</v>
      </c>
      <c r="T178" s="1">
        <f>'Forward Ranks'!AO178</f>
        <v>0.33091787439613529</v>
      </c>
      <c r="U178" s="1">
        <f>'Forward Ranks'!AP178</f>
        <v>0.43236714975845408</v>
      </c>
      <c r="V178">
        <f>'Forward Ranks'!AR178</f>
        <v>0</v>
      </c>
      <c r="W178" s="1">
        <f>'Forward Ranks'!AW178</f>
        <v>0.94202898550724634</v>
      </c>
      <c r="X178" s="1">
        <f>'Forward Ranks'!AX178</f>
        <v>0.61352657004830913</v>
      </c>
      <c r="Y178" s="1">
        <f>'Forward Ranks'!AY178</f>
        <v>0.82608695652173914</v>
      </c>
      <c r="Z178" s="1">
        <f>'Forward Ranks'!AZ178</f>
        <v>0.94444444444444442</v>
      </c>
      <c r="AA178">
        <f>'Forward Ranks'!BB178</f>
        <v>0</v>
      </c>
      <c r="AB178" s="1">
        <f>'Forward Ranks'!BG178</f>
        <v>0.32125603864734298</v>
      </c>
      <c r="AC178" s="1">
        <f>'Forward Ranks'!BH178</f>
        <v>0.51207729468599039</v>
      </c>
      <c r="AD178" s="1">
        <f>'Forward Ranks'!BI178</f>
        <v>0.17149758454106281</v>
      </c>
      <c r="AE178" s="1">
        <f>'Forward Ranks'!BJ178</f>
        <v>0.37922705314009664</v>
      </c>
      <c r="AF178">
        <f>'Forward Ranks'!BL178</f>
        <v>0</v>
      </c>
      <c r="AG178" s="1">
        <f>'Forward Ranks'!BQ178</f>
        <v>0.54589371980676327</v>
      </c>
      <c r="AH178" s="1">
        <f>'Forward Ranks'!BR178</f>
        <v>0.52898550724637683</v>
      </c>
      <c r="AI178" s="1">
        <f>'Forward Ranks'!BS178</f>
        <v>0.41545893719806765</v>
      </c>
      <c r="AJ178" s="1">
        <f>'Forward Ranks'!BT178</f>
        <v>0.58212560386473433</v>
      </c>
      <c r="AL178" s="2">
        <f>'Forward Ranks'!BX178</f>
        <v>0.65217391304347827</v>
      </c>
      <c r="AN178" t="str">
        <f>'Forward Ranks'!B178</f>
        <v>MTL</v>
      </c>
      <c r="AO178">
        <f>'F on ice'!E178</f>
        <v>32</v>
      </c>
      <c r="AP178" s="2">
        <f>'Impact Score Math'!E178</f>
        <v>0.6412825651302605</v>
      </c>
      <c r="AQ178">
        <f>'Impact Score Math'!G178</f>
        <v>180</v>
      </c>
      <c r="AT178" s="1">
        <f>'Forward Ranks'!CJ178</f>
        <v>0.11835748792270531</v>
      </c>
      <c r="AU178" s="1">
        <f>'Forward Ranks'!CK178</f>
        <v>1.6908212560386472E-2</v>
      </c>
      <c r="AW178">
        <f>'Forward Ranks'!BC178</f>
        <v>11.301562499999999</v>
      </c>
      <c r="AY178">
        <v>178</v>
      </c>
      <c r="BA178" s="1">
        <f>'Impact Score Math'!S178</f>
        <v>0.4589178356713427</v>
      </c>
      <c r="BB178" s="1">
        <f>'Impact Score Math'!T178</f>
        <v>0.83166332665330667</v>
      </c>
      <c r="BD178">
        <f>'Forward Ranks'!CN178</f>
        <v>6</v>
      </c>
      <c r="BE178">
        <f>'Forward Ranks'!CO178</f>
        <v>1</v>
      </c>
      <c r="BF178">
        <f>'Forward Ranks'!CP178</f>
        <v>7</v>
      </c>
      <c r="BH178" t="str">
        <f t="shared" si="8"/>
        <v>11:18</v>
      </c>
      <c r="BI178" t="str">
        <f t="shared" si="9"/>
        <v>Forward</v>
      </c>
      <c r="BJ178" t="str">
        <f t="shared" si="10"/>
        <v>Good</v>
      </c>
      <c r="BL178" s="187">
        <f t="shared" ca="1" si="11"/>
        <v>45329</v>
      </c>
    </row>
    <row r="179" spans="1:64" x14ac:dyDescent="0.3">
      <c r="A179" t="str">
        <f>'Forward Ranks'!A179</f>
        <v>Joel Eriksson Ek</v>
      </c>
      <c r="B179">
        <f>'Forward Ranks'!D179</f>
        <v>0</v>
      </c>
      <c r="C179" s="1">
        <f>'Forward Ranks'!I179</f>
        <v>0.56521739130434778</v>
      </c>
      <c r="D179" s="1">
        <f>'Forward Ranks'!J179</f>
        <v>0.47826086956521741</v>
      </c>
      <c r="E179" s="1">
        <f>'Forward Ranks'!K179</f>
        <v>0.8188405797101449</v>
      </c>
      <c r="F179" s="1">
        <f>'Forward Ranks'!L179</f>
        <v>0.41787439613526572</v>
      </c>
      <c r="G179">
        <f>'Forward Ranks'!N179</f>
        <v>0</v>
      </c>
      <c r="H179" s="1">
        <f>'Forward Ranks'!S179</f>
        <v>0.77294685990338163</v>
      </c>
      <c r="I179" s="1">
        <f>'Forward Ranks'!T179</f>
        <v>0.59420289855072461</v>
      </c>
      <c r="J179" s="1">
        <f>'Forward Ranks'!U179</f>
        <v>0.20289855072463769</v>
      </c>
      <c r="K179" s="1">
        <f>'Forward Ranks'!V179</f>
        <v>0.7342995169082126</v>
      </c>
      <c r="L179">
        <f>'Forward Ranks'!X179</f>
        <v>0</v>
      </c>
      <c r="M179" s="1">
        <f>'Forward Ranks'!AC179</f>
        <v>0.72705314009661837</v>
      </c>
      <c r="N179" s="1">
        <f>'Forward Ranks'!AD179</f>
        <v>0.78985507246376807</v>
      </c>
      <c r="O179" s="1">
        <f>'Forward Ranks'!AE179</f>
        <v>0.66183574879227058</v>
      </c>
      <c r="P179" s="1">
        <f>'Forward Ranks'!AF179</f>
        <v>0.83333333333333337</v>
      </c>
      <c r="Q179">
        <f>'Forward Ranks'!AH179</f>
        <v>0</v>
      </c>
      <c r="R179" s="1">
        <f>'Forward Ranks'!AM179</f>
        <v>0.77536231884057971</v>
      </c>
      <c r="S179" s="1">
        <f>'Forward Ranks'!AN179</f>
        <v>0.77053140096618356</v>
      </c>
      <c r="T179" s="1">
        <f>'Forward Ranks'!AO179</f>
        <v>0.84541062801932365</v>
      </c>
      <c r="U179" s="1">
        <f>'Forward Ranks'!AP179</f>
        <v>0.74637681159420288</v>
      </c>
      <c r="V179">
        <f>'Forward Ranks'!AR179</f>
        <v>0</v>
      </c>
      <c r="W179" s="1">
        <f>'Forward Ranks'!AW179</f>
        <v>0.73188405797101452</v>
      </c>
      <c r="X179" s="1">
        <f>'Forward Ranks'!AX179</f>
        <v>0.54347826086956519</v>
      </c>
      <c r="Y179" s="1">
        <f>'Forward Ranks'!AY179</f>
        <v>0.77294685990338163</v>
      </c>
      <c r="Z179" s="1">
        <f>'Forward Ranks'!AZ179</f>
        <v>0.5531400966183575</v>
      </c>
      <c r="AA179">
        <f>'Forward Ranks'!BB179</f>
        <v>0</v>
      </c>
      <c r="AB179" s="1">
        <f>'Forward Ranks'!BG179</f>
        <v>0.66183574879227058</v>
      </c>
      <c r="AC179" s="1">
        <f>'Forward Ranks'!BH179</f>
        <v>0.27777777777777779</v>
      </c>
      <c r="AD179" s="1">
        <f>'Forward Ranks'!BI179</f>
        <v>0.82125603864734298</v>
      </c>
      <c r="AE179" s="1">
        <f>'Forward Ranks'!BJ179</f>
        <v>0.73671497584541068</v>
      </c>
      <c r="AF179">
        <f>'Forward Ranks'!BL179</f>
        <v>0</v>
      </c>
      <c r="AG179" s="1">
        <f>'Forward Ranks'!BQ179</f>
        <v>0.64975845410628019</v>
      </c>
      <c r="AH179" s="1">
        <f>'Forward Ranks'!BR179</f>
        <v>0.6908212560386473</v>
      </c>
      <c r="AI179" s="1">
        <f>'Forward Ranks'!BS179</f>
        <v>0.80193236714975846</v>
      </c>
      <c r="AJ179" s="1">
        <f>'Forward Ranks'!BT179</f>
        <v>0.67149758454106279</v>
      </c>
      <c r="AL179" s="2">
        <f>'Forward Ranks'!BX179</f>
        <v>0.8091787439613527</v>
      </c>
      <c r="AN179" t="str">
        <f>'Forward Ranks'!B179</f>
        <v>MIN</v>
      </c>
      <c r="AO179">
        <f>'F on ice'!E179</f>
        <v>48</v>
      </c>
      <c r="AP179" s="2">
        <f>'Impact Score Math'!E179</f>
        <v>0.83967935871743482</v>
      </c>
      <c r="AQ179">
        <f>'Impact Score Math'!G179</f>
        <v>81</v>
      </c>
      <c r="AT179" s="1">
        <f>'Forward Ranks'!CJ179</f>
        <v>0.40096618357487923</v>
      </c>
      <c r="AU179" s="1">
        <f>'Forward Ranks'!CK179</f>
        <v>0.62077294685990336</v>
      </c>
      <c r="AW179">
        <f>'Forward Ranks'!BC179</f>
        <v>12.967708333333</v>
      </c>
      <c r="AY179">
        <v>179</v>
      </c>
      <c r="BA179" s="1">
        <f>'Impact Score Math'!S179</f>
        <v>0.72545090180360716</v>
      </c>
      <c r="BB179" s="1">
        <f>'Impact Score Math'!T179</f>
        <v>0.80961923847695394</v>
      </c>
      <c r="BD179">
        <f>'Forward Ranks'!CN179</f>
        <v>10</v>
      </c>
      <c r="BE179">
        <f>'Forward Ranks'!CO179</f>
        <v>11</v>
      </c>
      <c r="BF179">
        <f>'Forward Ranks'!CP179</f>
        <v>21</v>
      </c>
      <c r="BH179" t="str">
        <f t="shared" si="8"/>
        <v>12:58</v>
      </c>
      <c r="BI179" t="str">
        <f t="shared" si="9"/>
        <v>Forward</v>
      </c>
      <c r="BJ179" t="str">
        <f t="shared" si="10"/>
        <v>Great</v>
      </c>
      <c r="BL179" s="187">
        <f t="shared" ca="1" si="11"/>
        <v>45329</v>
      </c>
    </row>
    <row r="180" spans="1:64" x14ac:dyDescent="0.3">
      <c r="A180" t="str">
        <f>'Forward Ranks'!A180</f>
        <v>Joel Farabee</v>
      </c>
      <c r="B180">
        <f>'Forward Ranks'!D180</f>
        <v>0</v>
      </c>
      <c r="C180" s="1">
        <f>'Forward Ranks'!I180</f>
        <v>0.6908212560386473</v>
      </c>
      <c r="D180" s="1">
        <f>'Forward Ranks'!J180</f>
        <v>0.59661835748792269</v>
      </c>
      <c r="E180" s="1">
        <f>'Forward Ranks'!K180</f>
        <v>0.88647342995169087</v>
      </c>
      <c r="F180" s="1">
        <f>'Forward Ranks'!L180</f>
        <v>0.71739130434782605</v>
      </c>
      <c r="G180">
        <f>'Forward Ranks'!N180</f>
        <v>0</v>
      </c>
      <c r="H180" s="1">
        <f>'Forward Ranks'!S180</f>
        <v>0.92753623188405798</v>
      </c>
      <c r="I180" s="1">
        <f>'Forward Ranks'!T180</f>
        <v>0.96859903381642509</v>
      </c>
      <c r="J180" s="1">
        <f>'Forward Ranks'!U180</f>
        <v>0.99758454106280192</v>
      </c>
      <c r="K180" s="1">
        <f>'Forward Ranks'!V180</f>
        <v>0.99758454106280192</v>
      </c>
      <c r="L180">
        <f>'Forward Ranks'!X180</f>
        <v>0</v>
      </c>
      <c r="M180" s="1">
        <f>'Forward Ranks'!AC180</f>
        <v>0.70531400966183577</v>
      </c>
      <c r="N180" s="1">
        <f>'Forward Ranks'!AD180</f>
        <v>0.42028985507246375</v>
      </c>
      <c r="O180" s="1">
        <f>'Forward Ranks'!AE180</f>
        <v>0.51690821256038644</v>
      </c>
      <c r="P180" s="1">
        <f>'Forward Ranks'!AF180</f>
        <v>0.5628019323671497</v>
      </c>
      <c r="Q180">
        <f>'Forward Ranks'!AH180</f>
        <v>0</v>
      </c>
      <c r="R180" s="1">
        <f>'Forward Ranks'!AM180</f>
        <v>0.47342995169082125</v>
      </c>
      <c r="S180" s="1">
        <f>'Forward Ranks'!AN180</f>
        <v>0.54589371980676327</v>
      </c>
      <c r="T180" s="1">
        <f>'Forward Ranks'!AO180</f>
        <v>0.94444444444444442</v>
      </c>
      <c r="U180" s="1">
        <f>'Forward Ranks'!AP180</f>
        <v>0.74637681159420288</v>
      </c>
      <c r="V180">
        <f>'Forward Ranks'!AR180</f>
        <v>0</v>
      </c>
      <c r="W180" s="1">
        <f>'Forward Ranks'!AW180</f>
        <v>0.49275362318840582</v>
      </c>
      <c r="X180" s="1">
        <f>'Forward Ranks'!AX180</f>
        <v>0.13526570048309178</v>
      </c>
      <c r="Y180" s="1">
        <f>'Forward Ranks'!AY180</f>
        <v>0.52173913043478259</v>
      </c>
      <c r="Z180" s="1">
        <f>'Forward Ranks'!AZ180</f>
        <v>0.2922705314009662</v>
      </c>
      <c r="AA180">
        <f>'Forward Ranks'!BB180</f>
        <v>0</v>
      </c>
      <c r="AB180" s="1">
        <f>'Forward Ranks'!BG180</f>
        <v>0.77536231884057971</v>
      </c>
      <c r="AC180" s="1">
        <f>'Forward Ranks'!BH180</f>
        <v>0.60144927536231885</v>
      </c>
      <c r="AD180" s="1">
        <f>'Forward Ranks'!BI180</f>
        <v>0.8091787439613527</v>
      </c>
      <c r="AE180" s="1">
        <f>'Forward Ranks'!BJ180</f>
        <v>0.66908212560386471</v>
      </c>
      <c r="AF180">
        <f>'Forward Ranks'!BL180</f>
        <v>0</v>
      </c>
      <c r="AG180" s="1">
        <f>'Forward Ranks'!BQ180</f>
        <v>0.73188405797101452</v>
      </c>
      <c r="AH180" s="1">
        <f>'Forward Ranks'!BR180</f>
        <v>0.53140096618357491</v>
      </c>
      <c r="AI180" s="1">
        <f>'Forward Ranks'!BS180</f>
        <v>0.76811594202898548</v>
      </c>
      <c r="AJ180" s="1">
        <f>'Forward Ranks'!BT180</f>
        <v>0.69565217391304346</v>
      </c>
      <c r="AL180" s="2">
        <f>'Forward Ranks'!BX180</f>
        <v>0.84299516908212557</v>
      </c>
      <c r="AN180" t="str">
        <f>'Forward Ranks'!B180</f>
        <v>PHI</v>
      </c>
      <c r="AO180">
        <f>'F on ice'!E180</f>
        <v>49</v>
      </c>
      <c r="AP180" s="2">
        <f>'Impact Score Math'!E180</f>
        <v>0.88176352705410821</v>
      </c>
      <c r="AQ180">
        <f>'Impact Score Math'!G180</f>
        <v>60</v>
      </c>
      <c r="AT180" s="1">
        <f>'Forward Ranks'!CJ180</f>
        <v>0.49516908212560384</v>
      </c>
      <c r="AU180" s="1">
        <f>'Forward Ranks'!CK180</f>
        <v>0.33333333333333331</v>
      </c>
      <c r="AW180">
        <f>'Forward Ranks'!BC180</f>
        <v>13.463605442177</v>
      </c>
      <c r="AY180">
        <v>180</v>
      </c>
      <c r="BA180" s="1">
        <f>'Impact Score Math'!S180</f>
        <v>0.84569138276553102</v>
      </c>
      <c r="BB180" s="1">
        <f>'Impact Score Math'!T180</f>
        <v>0.60721442885771548</v>
      </c>
      <c r="BD180">
        <f>'Forward Ranks'!CN180</f>
        <v>14</v>
      </c>
      <c r="BE180">
        <f>'Forward Ranks'!CO180</f>
        <v>19</v>
      </c>
      <c r="BF180">
        <f>'Forward Ranks'!CP180</f>
        <v>33</v>
      </c>
      <c r="BH180" t="str">
        <f t="shared" si="8"/>
        <v>13:28</v>
      </c>
      <c r="BI180" t="str">
        <f t="shared" si="9"/>
        <v>Forward</v>
      </c>
      <c r="BJ180" t="str">
        <f t="shared" si="10"/>
        <v>Great</v>
      </c>
      <c r="BL180" s="187">
        <f t="shared" ca="1" si="11"/>
        <v>45329</v>
      </c>
    </row>
    <row r="181" spans="1:64" x14ac:dyDescent="0.3">
      <c r="A181" t="str">
        <f>'Forward Ranks'!A181</f>
        <v>Joel Kiviranta</v>
      </c>
      <c r="B181">
        <f>'Forward Ranks'!D181</f>
        <v>0</v>
      </c>
      <c r="C181" s="1">
        <f>'Forward Ranks'!I181</f>
        <v>4.5893719806763288E-2</v>
      </c>
      <c r="D181" s="1">
        <f>'Forward Ranks'!J181</f>
        <v>0.25362318840579712</v>
      </c>
      <c r="E181" s="1">
        <f>'Forward Ranks'!K181</f>
        <v>0.29710144927536231</v>
      </c>
      <c r="F181" s="1">
        <f>'Forward Ranks'!L181</f>
        <v>9.420289855072464E-2</v>
      </c>
      <c r="G181">
        <f>'Forward Ranks'!N181</f>
        <v>0</v>
      </c>
      <c r="H181" s="1">
        <f>'Forward Ranks'!S181</f>
        <v>0.20289855072463769</v>
      </c>
      <c r="I181" s="1">
        <f>'Forward Ranks'!T181</f>
        <v>0.39855072463768115</v>
      </c>
      <c r="J181" s="1">
        <f>'Forward Ranks'!U181</f>
        <v>0.33574879227053139</v>
      </c>
      <c r="K181" s="1">
        <f>'Forward Ranks'!V181</f>
        <v>0.27053140096618356</v>
      </c>
      <c r="L181">
        <f>'Forward Ranks'!X181</f>
        <v>0</v>
      </c>
      <c r="M181" s="1">
        <f>'Forward Ranks'!AC181</f>
        <v>0.82125603864734298</v>
      </c>
      <c r="N181" s="1">
        <f>'Forward Ranks'!AD181</f>
        <v>0.9251207729468599</v>
      </c>
      <c r="O181" s="1">
        <f>'Forward Ranks'!AE181</f>
        <v>0.28502415458937197</v>
      </c>
      <c r="P181" s="1">
        <f>'Forward Ranks'!AF181</f>
        <v>0.93478260869565222</v>
      </c>
      <c r="Q181">
        <f>'Forward Ranks'!AH181</f>
        <v>0</v>
      </c>
      <c r="R181" s="1">
        <f>'Forward Ranks'!AM181</f>
        <v>6.280193236714976E-2</v>
      </c>
      <c r="S181" s="1">
        <f>'Forward Ranks'!AN181</f>
        <v>0.20048309178743962</v>
      </c>
      <c r="T181" s="1">
        <f>'Forward Ranks'!AO181</f>
        <v>0.10386473429951691</v>
      </c>
      <c r="U181" s="1">
        <f>'Forward Ranks'!AP181</f>
        <v>0.11352657004830918</v>
      </c>
      <c r="V181">
        <f>'Forward Ranks'!AR181</f>
        <v>0</v>
      </c>
      <c r="W181" s="1">
        <f>'Forward Ranks'!AW181</f>
        <v>0.77294685990338163</v>
      </c>
      <c r="X181" s="1">
        <f>'Forward Ranks'!AX181</f>
        <v>0.92995169082125606</v>
      </c>
      <c r="Y181" s="1">
        <f>'Forward Ranks'!AY181</f>
        <v>0.27536231884057971</v>
      </c>
      <c r="Z181" s="1">
        <f>'Forward Ranks'!AZ181</f>
        <v>0.92270531400966183</v>
      </c>
      <c r="AA181">
        <f>'Forward Ranks'!BB181</f>
        <v>0</v>
      </c>
      <c r="AB181" s="1">
        <f>'Forward Ranks'!BG181</f>
        <v>6.280193236714976E-2</v>
      </c>
      <c r="AC181" s="1">
        <f>'Forward Ranks'!BH181</f>
        <v>8.2125603864734303E-2</v>
      </c>
      <c r="AD181" s="1">
        <f>'Forward Ranks'!BI181</f>
        <v>0.48309178743961351</v>
      </c>
      <c r="AE181" s="1">
        <f>'Forward Ranks'!BJ181</f>
        <v>0.16666666666666666</v>
      </c>
      <c r="AF181">
        <f>'Forward Ranks'!BL181</f>
        <v>0</v>
      </c>
      <c r="AG181" s="1">
        <f>'Forward Ranks'!BQ181</f>
        <v>0.25120772946859904</v>
      </c>
      <c r="AH181" s="1">
        <f>'Forward Ranks'!BR181</f>
        <v>0.64251207729468596</v>
      </c>
      <c r="AI181" s="1">
        <f>'Forward Ranks'!BS181</f>
        <v>0.22705314009661837</v>
      </c>
      <c r="AJ181" s="1">
        <f>'Forward Ranks'!BT181</f>
        <v>0.44444444444444442</v>
      </c>
      <c r="AL181" s="2">
        <f>'Forward Ranks'!BX181</f>
        <v>0.28019323671497587</v>
      </c>
      <c r="AN181" t="str">
        <f>'Forward Ranks'!B181</f>
        <v>COL</v>
      </c>
      <c r="AO181">
        <f>'F on ice'!E181</f>
        <v>33</v>
      </c>
      <c r="AP181" s="2">
        <f>'Impact Score Math'!E181</f>
        <v>0.34268537074148298</v>
      </c>
      <c r="AQ181">
        <f>'Impact Score Math'!G181</f>
        <v>329</v>
      </c>
      <c r="AT181" s="1">
        <f>'Forward Ranks'!CJ181</f>
        <v>0.59178743961352653</v>
      </c>
      <c r="AU181" s="1">
        <f>'Forward Ranks'!CK181</f>
        <v>0.7342995169082126</v>
      </c>
      <c r="AW181">
        <f>'Forward Ranks'!BC181</f>
        <v>8.8808080808080998</v>
      </c>
      <c r="AY181">
        <v>181</v>
      </c>
      <c r="BA181" s="1">
        <f>'Impact Score Math'!S181</f>
        <v>0.23847695390781562</v>
      </c>
      <c r="BB181" s="1">
        <f>'Impact Score Math'!T181</f>
        <v>0.9118236472945892</v>
      </c>
      <c r="BD181">
        <f>'Forward Ranks'!CN181</f>
        <v>2</v>
      </c>
      <c r="BE181">
        <f>'Forward Ranks'!CO181</f>
        <v>4</v>
      </c>
      <c r="BF181">
        <f>'Forward Ranks'!CP181</f>
        <v>6</v>
      </c>
      <c r="BH181" t="str">
        <f t="shared" si="8"/>
        <v>08:53</v>
      </c>
      <c r="BI181" t="str">
        <f t="shared" si="9"/>
        <v>Forward</v>
      </c>
      <c r="BJ181" t="str">
        <f t="shared" si="10"/>
        <v>Below Average</v>
      </c>
      <c r="BL181" s="187">
        <f t="shared" ca="1" si="11"/>
        <v>45329</v>
      </c>
    </row>
    <row r="182" spans="1:64" x14ac:dyDescent="0.3">
      <c r="A182" t="str">
        <f>'Forward Ranks'!A182</f>
        <v>Joey Anderson</v>
      </c>
      <c r="B182">
        <f>'Forward Ranks'!D182</f>
        <v>0</v>
      </c>
      <c r="C182" s="1">
        <f>'Forward Ranks'!I182</f>
        <v>0.19323671497584541</v>
      </c>
      <c r="D182" s="1">
        <f>'Forward Ranks'!J182</f>
        <v>5.5555555555555552E-2</v>
      </c>
      <c r="E182" s="1">
        <f>'Forward Ranks'!K182</f>
        <v>0.78260869565217395</v>
      </c>
      <c r="F182" s="1">
        <f>'Forward Ranks'!L182</f>
        <v>9.420289855072464E-2</v>
      </c>
      <c r="G182">
        <f>'Forward Ranks'!N182</f>
        <v>0</v>
      </c>
      <c r="H182" s="1">
        <f>'Forward Ranks'!S182</f>
        <v>0.23671497584541062</v>
      </c>
      <c r="I182" s="1">
        <f>'Forward Ranks'!T182</f>
        <v>0.82125603864734298</v>
      </c>
      <c r="J182" s="1">
        <f>'Forward Ranks'!U182</f>
        <v>0.96135265700483097</v>
      </c>
      <c r="K182" s="1">
        <f>'Forward Ranks'!V182</f>
        <v>0.58695652173913049</v>
      </c>
      <c r="L182">
        <f>'Forward Ranks'!X182</f>
        <v>0</v>
      </c>
      <c r="M182" s="1">
        <f>'Forward Ranks'!AC182</f>
        <v>0.91304347826086951</v>
      </c>
      <c r="N182" s="1">
        <f>'Forward Ranks'!AD182</f>
        <v>0.36231884057971014</v>
      </c>
      <c r="O182" s="1">
        <f>'Forward Ranks'!AE182</f>
        <v>0.94202898550724634</v>
      </c>
      <c r="P182" s="1">
        <f>'Forward Ranks'!AF182</f>
        <v>0.85990338164251212</v>
      </c>
      <c r="Q182">
        <f>'Forward Ranks'!AH182</f>
        <v>0</v>
      </c>
      <c r="R182" s="1">
        <f>'Forward Ranks'!AM182</f>
        <v>0.58695652173913049</v>
      </c>
      <c r="S182" s="1">
        <f>'Forward Ranks'!AN182</f>
        <v>0.31642512077294688</v>
      </c>
      <c r="T182" s="1">
        <f>'Forward Ranks'!AO182</f>
        <v>0.99275362318840576</v>
      </c>
      <c r="U182" s="1">
        <f>'Forward Ranks'!AP182</f>
        <v>0.36473429951690822</v>
      </c>
      <c r="V182">
        <f>'Forward Ranks'!AR182</f>
        <v>0</v>
      </c>
      <c r="W182" s="1">
        <f>'Forward Ranks'!AW182</f>
        <v>1</v>
      </c>
      <c r="X182" s="1">
        <f>'Forward Ranks'!AX182</f>
        <v>0.96618357487922701</v>
      </c>
      <c r="Y182" s="1">
        <f>'Forward Ranks'!AY182</f>
        <v>0.99033816425120769</v>
      </c>
      <c r="Z182" s="1">
        <f>'Forward Ranks'!AZ182</f>
        <v>0.97584541062801933</v>
      </c>
      <c r="AA182">
        <f>'Forward Ranks'!BB182</f>
        <v>0</v>
      </c>
      <c r="AB182" s="1">
        <f>'Forward Ranks'!BG182</f>
        <v>0.5</v>
      </c>
      <c r="AC182" s="1">
        <f>'Forward Ranks'!BH182</f>
        <v>0.14009661835748793</v>
      </c>
      <c r="AD182" s="1">
        <f>'Forward Ranks'!BI182</f>
        <v>0.90096618357487923</v>
      </c>
      <c r="AE182" s="1">
        <f>'Forward Ranks'!BJ182</f>
        <v>0.96135265700483097</v>
      </c>
      <c r="AF182">
        <f>'Forward Ranks'!BL182</f>
        <v>0</v>
      </c>
      <c r="AG182" s="1">
        <f>'Forward Ranks'!BQ182</f>
        <v>0.57004830917874394</v>
      </c>
      <c r="AH182" s="1">
        <f>'Forward Ranks'!BR182</f>
        <v>0.10869565217391304</v>
      </c>
      <c r="AI182" s="1">
        <f>'Forward Ranks'!BS182</f>
        <v>0.97826086956521741</v>
      </c>
      <c r="AJ182" s="1">
        <f>'Forward Ranks'!BT182</f>
        <v>0.34057971014492755</v>
      </c>
      <c r="AL182" s="2">
        <f>'Forward Ranks'!BX182</f>
        <v>0.68357487922705318</v>
      </c>
      <c r="AN182" t="str">
        <f>'Forward Ranks'!B182</f>
        <v>CHI</v>
      </c>
      <c r="AO182">
        <f>'F on ice'!E182</f>
        <v>22</v>
      </c>
      <c r="AP182" s="2">
        <f>'Impact Score Math'!E182</f>
        <v>0.73346693386773543</v>
      </c>
      <c r="AQ182">
        <f>'Impact Score Math'!G182</f>
        <v>134</v>
      </c>
      <c r="AT182" s="1">
        <f>'Forward Ranks'!CJ182</f>
        <v>0.75362318840579712</v>
      </c>
      <c r="AU182" s="1">
        <f>'Forward Ranks'!CK182</f>
        <v>0.13285024154589373</v>
      </c>
      <c r="AW182">
        <f>'Forward Ranks'!BC182</f>
        <v>12.340151515152</v>
      </c>
      <c r="AY182">
        <v>182</v>
      </c>
      <c r="BA182" s="1">
        <f>'Impact Score Math'!S182</f>
        <v>0.4529058116232465</v>
      </c>
      <c r="BB182" s="1">
        <f>'Impact Score Math'!T182</f>
        <v>0.97194388777555107</v>
      </c>
      <c r="BD182">
        <f>'Forward Ranks'!CN182</f>
        <v>2</v>
      </c>
      <c r="BE182">
        <f>'Forward Ranks'!CO182</f>
        <v>6</v>
      </c>
      <c r="BF182">
        <f>'Forward Ranks'!CP182</f>
        <v>8</v>
      </c>
      <c r="BH182" t="str">
        <f t="shared" si="8"/>
        <v>12:20</v>
      </c>
      <c r="BI182" t="str">
        <f t="shared" si="9"/>
        <v>Forward</v>
      </c>
      <c r="BJ182" t="str">
        <f t="shared" si="10"/>
        <v>Good</v>
      </c>
      <c r="BL182" s="187">
        <f t="shared" ca="1" si="11"/>
        <v>45329</v>
      </c>
    </row>
    <row r="183" spans="1:64" x14ac:dyDescent="0.3">
      <c r="A183" t="str">
        <f>'Forward Ranks'!A183</f>
        <v>John Beecher</v>
      </c>
      <c r="B183">
        <f>'Forward Ranks'!D183</f>
        <v>0</v>
      </c>
      <c r="C183" s="1">
        <f>'Forward Ranks'!I183</f>
        <v>7.246376811594203E-3</v>
      </c>
      <c r="D183" s="1">
        <f>'Forward Ranks'!J183</f>
        <v>9.6618357487922701E-3</v>
      </c>
      <c r="E183" s="1">
        <f>'Forward Ranks'!K183</f>
        <v>0.29710144927536231</v>
      </c>
      <c r="F183" s="1">
        <f>'Forward Ranks'!L183</f>
        <v>2.4154589371980675E-3</v>
      </c>
      <c r="G183">
        <f>'Forward Ranks'!N183</f>
        <v>0</v>
      </c>
      <c r="H183" s="1">
        <f>'Forward Ranks'!S183</f>
        <v>0.75362318840579712</v>
      </c>
      <c r="I183" s="1">
        <f>'Forward Ranks'!T183</f>
        <v>9.9033816425120769E-2</v>
      </c>
      <c r="J183" s="1">
        <f>'Forward Ranks'!U183</f>
        <v>0.28260869565217389</v>
      </c>
      <c r="K183" s="1">
        <f>'Forward Ranks'!V183</f>
        <v>0.33333333333333331</v>
      </c>
      <c r="L183">
        <f>'Forward Ranks'!X183</f>
        <v>0</v>
      </c>
      <c r="M183" s="1">
        <f>'Forward Ranks'!AC183</f>
        <v>0.42753623188405798</v>
      </c>
      <c r="N183" s="1">
        <f>'Forward Ranks'!AD183</f>
        <v>0.54106280193236711</v>
      </c>
      <c r="O183" s="1">
        <f>'Forward Ranks'!AE183</f>
        <v>0.54347826086956519</v>
      </c>
      <c r="P183" s="1">
        <f>'Forward Ranks'!AF183</f>
        <v>0.80193236714975846</v>
      </c>
      <c r="Q183">
        <f>'Forward Ranks'!AH183</f>
        <v>0</v>
      </c>
      <c r="R183" s="1">
        <f>'Forward Ranks'!AM183</f>
        <v>7.246376811594203E-3</v>
      </c>
      <c r="S183" s="1">
        <f>'Forward Ranks'!AN183</f>
        <v>7.246376811594203E-3</v>
      </c>
      <c r="T183" s="1">
        <f>'Forward Ranks'!AO183</f>
        <v>0.27536231884057971</v>
      </c>
      <c r="U183" s="1">
        <f>'Forward Ranks'!AP183</f>
        <v>4.830917874396135E-3</v>
      </c>
      <c r="V183">
        <f>'Forward Ranks'!AR183</f>
        <v>0</v>
      </c>
      <c r="W183" s="1">
        <f>'Forward Ranks'!AW183</f>
        <v>0.53864734299516903</v>
      </c>
      <c r="X183" s="1">
        <f>'Forward Ranks'!AX183</f>
        <v>0.606280193236715</v>
      </c>
      <c r="Y183" s="1">
        <f>'Forward Ranks'!AY183</f>
        <v>0.2922705314009662</v>
      </c>
      <c r="Z183" s="1">
        <f>'Forward Ranks'!AZ183</f>
        <v>0.87439613526570048</v>
      </c>
      <c r="AA183">
        <f>'Forward Ranks'!BB183</f>
        <v>0</v>
      </c>
      <c r="AB183" s="1">
        <f>'Forward Ranks'!BG183</f>
        <v>2.6570048309178744E-2</v>
      </c>
      <c r="AC183" s="1">
        <f>'Forward Ranks'!BH183</f>
        <v>1.2077294685990338E-2</v>
      </c>
      <c r="AD183" s="1">
        <f>'Forward Ranks'!BI183</f>
        <v>0.87681159420289856</v>
      </c>
      <c r="AE183" s="1">
        <f>'Forward Ranks'!BJ183</f>
        <v>0.84299516908212557</v>
      </c>
      <c r="AF183">
        <f>'Forward Ranks'!BL183</f>
        <v>0</v>
      </c>
      <c r="AG183" s="1">
        <f>'Forward Ranks'!BQ183</f>
        <v>1.4492753623188406E-2</v>
      </c>
      <c r="AH183" s="1">
        <f>'Forward Ranks'!BR183</f>
        <v>3.3816425120772944E-2</v>
      </c>
      <c r="AI183" s="1">
        <f>'Forward Ranks'!BS183</f>
        <v>0.35265700483091789</v>
      </c>
      <c r="AJ183" s="1">
        <f>'Forward Ranks'!BT183</f>
        <v>3.864734299516908E-2</v>
      </c>
      <c r="AL183" s="2">
        <f>'Forward Ranks'!BX183</f>
        <v>0.14492753623188406</v>
      </c>
      <c r="AN183" t="str">
        <f>'Forward Ranks'!B183</f>
        <v>BOS</v>
      </c>
      <c r="AO183">
        <f>'F on ice'!E183</f>
        <v>39</v>
      </c>
      <c r="AP183" s="2">
        <f>'Impact Score Math'!E183</f>
        <v>0.24048096192384769</v>
      </c>
      <c r="AQ183">
        <f>'Impact Score Math'!G183</f>
        <v>380</v>
      </c>
      <c r="AT183" s="1">
        <f>'Forward Ranks'!CJ183</f>
        <v>0.35507246376811596</v>
      </c>
      <c r="AU183" s="1">
        <f>'Forward Ranks'!CK183</f>
        <v>0.35024154589371981</v>
      </c>
      <c r="AW183">
        <f>'Forward Ranks'!BC183</f>
        <v>8.2632478632478996</v>
      </c>
      <c r="AY183">
        <v>183</v>
      </c>
      <c r="BA183" s="1">
        <f>'Impact Score Math'!S183</f>
        <v>0.18036072144288579</v>
      </c>
      <c r="BB183" s="1">
        <f>'Impact Score Math'!T183</f>
        <v>0.74348697394789576</v>
      </c>
      <c r="BD183">
        <f>'Forward Ranks'!CN183</f>
        <v>5</v>
      </c>
      <c r="BE183">
        <f>'Forward Ranks'!CO183</f>
        <v>2</v>
      </c>
      <c r="BF183">
        <f>'Forward Ranks'!CP183</f>
        <v>7</v>
      </c>
      <c r="BH183" t="str">
        <f t="shared" si="8"/>
        <v>08:16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45329</v>
      </c>
    </row>
    <row r="184" spans="1:64" x14ac:dyDescent="0.3">
      <c r="A184" t="str">
        <f>'Forward Ranks'!A184</f>
        <v>John Tavares</v>
      </c>
      <c r="B184">
        <f>'Forward Ranks'!D184</f>
        <v>0</v>
      </c>
      <c r="C184" s="1">
        <f>'Forward Ranks'!I184</f>
        <v>0.77053140096618356</v>
      </c>
      <c r="D184" s="1">
        <f>'Forward Ranks'!J184</f>
        <v>0.96618357487922701</v>
      </c>
      <c r="E184" s="1">
        <f>'Forward Ranks'!K184</f>
        <v>0.42753623188405798</v>
      </c>
      <c r="F184" s="1">
        <f>'Forward Ranks'!L184</f>
        <v>0.893719806763285</v>
      </c>
      <c r="G184">
        <f>'Forward Ranks'!N184</f>
        <v>0</v>
      </c>
      <c r="H184" s="1">
        <f>'Forward Ranks'!S184</f>
        <v>0.2608695652173913</v>
      </c>
      <c r="I184" s="1">
        <f>'Forward Ranks'!T184</f>
        <v>0.65700483091787443</v>
      </c>
      <c r="J184" s="1">
        <f>'Forward Ranks'!U184</f>
        <v>0.61352657004830913</v>
      </c>
      <c r="K184" s="1">
        <f>'Forward Ranks'!V184</f>
        <v>0.49275362318840582</v>
      </c>
      <c r="L184">
        <f>'Forward Ranks'!X184</f>
        <v>0</v>
      </c>
      <c r="M184" s="1">
        <f>'Forward Ranks'!AC184</f>
        <v>0.29710144927536231</v>
      </c>
      <c r="N184" s="1">
        <f>'Forward Ranks'!AD184</f>
        <v>0.46859903381642515</v>
      </c>
      <c r="O184" s="1">
        <f>'Forward Ranks'!AE184</f>
        <v>0.66425120772946855</v>
      </c>
      <c r="P184" s="1">
        <f>'Forward Ranks'!AF184</f>
        <v>0.50724637681159424</v>
      </c>
      <c r="Q184">
        <f>'Forward Ranks'!AH184</f>
        <v>0</v>
      </c>
      <c r="R184" s="1">
        <f>'Forward Ranks'!AM184</f>
        <v>0.75362318840579712</v>
      </c>
      <c r="S184" s="1">
        <f>'Forward Ranks'!AN184</f>
        <v>0.95652173913043481</v>
      </c>
      <c r="T184" s="1">
        <f>'Forward Ranks'!AO184</f>
        <v>0.29468599033816423</v>
      </c>
      <c r="U184" s="1">
        <f>'Forward Ranks'!AP184</f>
        <v>0.91062801932367154</v>
      </c>
      <c r="V184">
        <f>'Forward Ranks'!AR184</f>
        <v>0</v>
      </c>
      <c r="W184" s="1">
        <f>'Forward Ranks'!AW184</f>
        <v>0.22946859903381642</v>
      </c>
      <c r="X184" s="1">
        <f>'Forward Ranks'!AX184</f>
        <v>0.6908212560386473</v>
      </c>
      <c r="Y184" s="1">
        <f>'Forward Ranks'!AY184</f>
        <v>0.69565217391304346</v>
      </c>
      <c r="Z184" s="1">
        <f>'Forward Ranks'!AZ184</f>
        <v>0.71980676328502413</v>
      </c>
      <c r="AA184">
        <f>'Forward Ranks'!BB184</f>
        <v>0</v>
      </c>
      <c r="AB184" s="1">
        <f>'Forward Ranks'!BG184</f>
        <v>0.88164251207729472</v>
      </c>
      <c r="AC184" s="1">
        <f>'Forward Ranks'!BH184</f>
        <v>0.58937198067632846</v>
      </c>
      <c r="AD184" s="1">
        <f>'Forward Ranks'!BI184</f>
        <v>0.23429951690821257</v>
      </c>
      <c r="AE184" s="1">
        <f>'Forward Ranks'!BJ184</f>
        <v>0.47826086956521741</v>
      </c>
      <c r="AF184">
        <f>'Forward Ranks'!BL184</f>
        <v>0</v>
      </c>
      <c r="AG184" s="1">
        <f>'Forward Ranks'!BQ184</f>
        <v>0.57971014492753625</v>
      </c>
      <c r="AH184" s="1">
        <f>'Forward Ranks'!BR184</f>
        <v>0.88164251207729472</v>
      </c>
      <c r="AI184" s="1">
        <f>'Forward Ranks'!BS184</f>
        <v>0.54106280193236711</v>
      </c>
      <c r="AJ184" s="1">
        <f>'Forward Ranks'!BT184</f>
        <v>0.83816425120772942</v>
      </c>
      <c r="AL184" s="2">
        <f>'Forward Ranks'!BX184</f>
        <v>0.66666666666666663</v>
      </c>
      <c r="AN184" t="str">
        <f>'Forward Ranks'!B184</f>
        <v>TOR</v>
      </c>
      <c r="AO184">
        <f>'F on ice'!E184</f>
        <v>46</v>
      </c>
      <c r="AP184" s="2">
        <f>'Impact Score Math'!E184</f>
        <v>0.79959919839679361</v>
      </c>
      <c r="AQ184">
        <f>'Impact Score Math'!G184</f>
        <v>101</v>
      </c>
      <c r="AT184" s="1">
        <f>'Forward Ranks'!CJ184</f>
        <v>0.81642512077294682</v>
      </c>
      <c r="AU184" s="1">
        <f>'Forward Ranks'!CK184</f>
        <v>0.21980676328502416</v>
      </c>
      <c r="AW184">
        <f>'Forward Ranks'!BC184</f>
        <v>14.13768115942</v>
      </c>
      <c r="AY184">
        <v>184</v>
      </c>
      <c r="BA184" s="1">
        <f>'Impact Score Math'!S184</f>
        <v>0.85771543086172342</v>
      </c>
      <c r="BB184" s="1">
        <f>'Impact Score Math'!T184</f>
        <v>0.61322645290581157</v>
      </c>
      <c r="BD184">
        <f>'Forward Ranks'!CN184</f>
        <v>5</v>
      </c>
      <c r="BE184">
        <f>'Forward Ranks'!CO184</f>
        <v>12</v>
      </c>
      <c r="BF184">
        <f>'Forward Ranks'!CP184</f>
        <v>17</v>
      </c>
      <c r="BH184" t="str">
        <f t="shared" si="8"/>
        <v>14:08</v>
      </c>
      <c r="BI184" t="str">
        <f t="shared" si="9"/>
        <v>Forward</v>
      </c>
      <c r="BJ184" t="str">
        <f t="shared" si="10"/>
        <v>Great</v>
      </c>
      <c r="BL184" s="187">
        <f t="shared" ca="1" si="11"/>
        <v>45329</v>
      </c>
    </row>
    <row r="185" spans="1:64" x14ac:dyDescent="0.3">
      <c r="A185" t="str">
        <f>'Forward Ranks'!A185</f>
        <v>Johnny Gaudreau</v>
      </c>
      <c r="B185">
        <f>'Forward Ranks'!D185</f>
        <v>0</v>
      </c>
      <c r="C185" s="1">
        <f>'Forward Ranks'!I185</f>
        <v>0.33816425120772947</v>
      </c>
      <c r="D185" s="1">
        <f>'Forward Ranks'!J185</f>
        <v>0.59903381642512077</v>
      </c>
      <c r="E185" s="1">
        <f>'Forward Ranks'!K185</f>
        <v>0.44927536231884058</v>
      </c>
      <c r="F185" s="1">
        <f>'Forward Ranks'!L185</f>
        <v>0.48309178743961351</v>
      </c>
      <c r="G185">
        <f>'Forward Ranks'!N185</f>
        <v>0</v>
      </c>
      <c r="H185" s="1">
        <f>'Forward Ranks'!S185</f>
        <v>7.9710144927536225E-2</v>
      </c>
      <c r="I185" s="1">
        <f>'Forward Ranks'!T185</f>
        <v>0.53381642512077299</v>
      </c>
      <c r="J185" s="1">
        <f>'Forward Ranks'!U185</f>
        <v>0.77053140096618356</v>
      </c>
      <c r="K185" s="1">
        <f>'Forward Ranks'!V185</f>
        <v>0.30434782608695654</v>
      </c>
      <c r="L185">
        <f>'Forward Ranks'!X185</f>
        <v>0</v>
      </c>
      <c r="M185" s="1">
        <f>'Forward Ranks'!AC185</f>
        <v>0.35990338164251207</v>
      </c>
      <c r="N185" s="1">
        <f>'Forward Ranks'!AD185</f>
        <v>0.52173913043478259</v>
      </c>
      <c r="O185" s="1">
        <f>'Forward Ranks'!AE185</f>
        <v>5.3140096618357488E-2</v>
      </c>
      <c r="P185" s="1">
        <f>'Forward Ranks'!AF185</f>
        <v>0.29951690821256038</v>
      </c>
      <c r="Q185">
        <f>'Forward Ranks'!AH185</f>
        <v>0</v>
      </c>
      <c r="R185" s="1">
        <f>'Forward Ranks'!AM185</f>
        <v>0.28019323671497587</v>
      </c>
      <c r="S185" s="1">
        <f>'Forward Ranks'!AN185</f>
        <v>0.7657004830917874</v>
      </c>
      <c r="T185" s="1">
        <f>'Forward Ranks'!AO185</f>
        <v>0.30193236714975846</v>
      </c>
      <c r="U185" s="1">
        <f>'Forward Ranks'!AP185</f>
        <v>0.51207729468599039</v>
      </c>
      <c r="V185">
        <f>'Forward Ranks'!AR185</f>
        <v>0</v>
      </c>
      <c r="W185" s="1">
        <f>'Forward Ranks'!AW185</f>
        <v>0.6908212560386473</v>
      </c>
      <c r="X185" s="1">
        <f>'Forward Ranks'!AX185</f>
        <v>0.71497584541062797</v>
      </c>
      <c r="Y185" s="1">
        <f>'Forward Ranks'!AY185</f>
        <v>0.15217391304347827</v>
      </c>
      <c r="Z185" s="1">
        <f>'Forward Ranks'!AZ185</f>
        <v>0.61352657004830913</v>
      </c>
      <c r="AA185">
        <f>'Forward Ranks'!BB185</f>
        <v>0</v>
      </c>
      <c r="AB185" s="1">
        <f>'Forward Ranks'!BG185</f>
        <v>0.87922705314009664</v>
      </c>
      <c r="AC185" s="1">
        <f>'Forward Ranks'!BH185</f>
        <v>0.50483091787439616</v>
      </c>
      <c r="AD185" s="1">
        <f>'Forward Ranks'!BI185</f>
        <v>0.5</v>
      </c>
      <c r="AE185" s="1">
        <f>'Forward Ranks'!BJ185</f>
        <v>0.13768115942028986</v>
      </c>
      <c r="AF185">
        <f>'Forward Ranks'!BL185</f>
        <v>0</v>
      </c>
      <c r="AG185" s="1">
        <f>'Forward Ranks'!BQ185</f>
        <v>0.29710144927536231</v>
      </c>
      <c r="AH185" s="1">
        <f>'Forward Ranks'!BR185</f>
        <v>0.58454106280193241</v>
      </c>
      <c r="AI185" s="1">
        <f>'Forward Ranks'!BS185</f>
        <v>0.18115942028985507</v>
      </c>
      <c r="AJ185" s="1">
        <f>'Forward Ranks'!BT185</f>
        <v>0.36231884057971014</v>
      </c>
      <c r="AL185" s="2">
        <f>'Forward Ranks'!BX185</f>
        <v>0.29951690821256038</v>
      </c>
      <c r="AN185" t="str">
        <f>'Forward Ranks'!B185</f>
        <v>CBJ</v>
      </c>
      <c r="AO185">
        <f>'F on ice'!E185</f>
        <v>47</v>
      </c>
      <c r="AP185" s="2">
        <f>'Impact Score Math'!E185</f>
        <v>0.53707414829659317</v>
      </c>
      <c r="AQ185">
        <f>'Impact Score Math'!G185</f>
        <v>232</v>
      </c>
      <c r="AT185" s="1">
        <f>'Forward Ranks'!CJ185</f>
        <v>0.74637681159420288</v>
      </c>
      <c r="AU185" s="1">
        <f>'Forward Ranks'!CK185</f>
        <v>0.63526570048309183</v>
      </c>
      <c r="AW185">
        <f>'Forward Ranks'!BC185</f>
        <v>14.125177304965</v>
      </c>
      <c r="AY185">
        <v>185</v>
      </c>
      <c r="BA185" s="1">
        <f>'Impact Score Math'!S185</f>
        <v>0.55110220440881763</v>
      </c>
      <c r="BB185" s="1">
        <f>'Impact Score Math'!T185</f>
        <v>0.5470941883767535</v>
      </c>
      <c r="BD185">
        <f>'Forward Ranks'!CN185</f>
        <v>3</v>
      </c>
      <c r="BE185">
        <f>'Forward Ranks'!CO185</f>
        <v>11</v>
      </c>
      <c r="BF185">
        <f>'Forward Ranks'!CP185</f>
        <v>14</v>
      </c>
      <c r="BH185" t="str">
        <f t="shared" si="8"/>
        <v>14:08</v>
      </c>
      <c r="BI185" t="str">
        <f t="shared" si="9"/>
        <v>Forward</v>
      </c>
      <c r="BJ185" t="str">
        <f t="shared" si="10"/>
        <v>Average</v>
      </c>
      <c r="BL185" s="187">
        <f t="shared" ca="1" si="11"/>
        <v>45329</v>
      </c>
    </row>
    <row r="186" spans="1:64" x14ac:dyDescent="0.3">
      <c r="A186" t="str">
        <f>'Forward Ranks'!A186</f>
        <v>Jonathan Drouin</v>
      </c>
      <c r="B186">
        <f>'Forward Ranks'!D186</f>
        <v>0</v>
      </c>
      <c r="C186" s="1">
        <f>'Forward Ranks'!I186</f>
        <v>0.78260869565217395</v>
      </c>
      <c r="D186" s="1">
        <f>'Forward Ranks'!J186</f>
        <v>0.69565217391304346</v>
      </c>
      <c r="E186" s="1">
        <f>'Forward Ranks'!K186</f>
        <v>0.89855072463768115</v>
      </c>
      <c r="F186" s="1">
        <f>'Forward Ranks'!L186</f>
        <v>0.74879227053140096</v>
      </c>
      <c r="G186">
        <f>'Forward Ranks'!N186</f>
        <v>0</v>
      </c>
      <c r="H186" s="1">
        <f>'Forward Ranks'!S186</f>
        <v>0.45410628019323673</v>
      </c>
      <c r="I186" s="1">
        <f>'Forward Ranks'!T186</f>
        <v>0.54347826086956519</v>
      </c>
      <c r="J186" s="1">
        <f>'Forward Ranks'!U186</f>
        <v>0.31159420289855072</v>
      </c>
      <c r="K186" s="1">
        <f>'Forward Ranks'!V186</f>
        <v>0.50966183574879231</v>
      </c>
      <c r="L186">
        <f>'Forward Ranks'!X186</f>
        <v>0</v>
      </c>
      <c r="M186" s="1">
        <f>'Forward Ranks'!AC186</f>
        <v>0.54347826086956519</v>
      </c>
      <c r="N186" s="1">
        <f>'Forward Ranks'!AD186</f>
        <v>0.76086956521739135</v>
      </c>
      <c r="O186" s="1">
        <f>'Forward Ranks'!AE186</f>
        <v>0.3671497584541063</v>
      </c>
      <c r="P186" s="1">
        <f>'Forward Ranks'!AF186</f>
        <v>0.60869565217391308</v>
      </c>
      <c r="Q186">
        <f>'Forward Ranks'!AH186</f>
        <v>0</v>
      </c>
      <c r="R186" s="1">
        <f>'Forward Ranks'!AM186</f>
        <v>0.75120772946859904</v>
      </c>
      <c r="S186" s="1">
        <f>'Forward Ranks'!AN186</f>
        <v>0.51932367149758452</v>
      </c>
      <c r="T186" s="1">
        <f>'Forward Ranks'!AO186</f>
        <v>0.79227053140096615</v>
      </c>
      <c r="U186" s="1">
        <f>'Forward Ranks'!AP186</f>
        <v>0.71980676328502413</v>
      </c>
      <c r="V186">
        <f>'Forward Ranks'!AR186</f>
        <v>0</v>
      </c>
      <c r="W186" s="1">
        <f>'Forward Ranks'!AW186</f>
        <v>0.29710144927536231</v>
      </c>
      <c r="X186" s="1">
        <f>'Forward Ranks'!AX186</f>
        <v>0.7125603864734299</v>
      </c>
      <c r="Y186" s="1">
        <f>'Forward Ranks'!AY186</f>
        <v>0.47342995169082125</v>
      </c>
      <c r="Z186" s="1">
        <f>'Forward Ranks'!AZ186</f>
        <v>0.47101449275362317</v>
      </c>
      <c r="AA186">
        <f>'Forward Ranks'!BB186</f>
        <v>0</v>
      </c>
      <c r="AB186" s="1">
        <f>'Forward Ranks'!BG186</f>
        <v>0.68599033816425126</v>
      </c>
      <c r="AC186" s="1">
        <f>'Forward Ranks'!BH186</f>
        <v>0.91787439613526567</v>
      </c>
      <c r="AD186" s="1">
        <f>'Forward Ranks'!BI186</f>
        <v>0.83574879227053145</v>
      </c>
      <c r="AE186" s="1">
        <f>'Forward Ranks'!BJ186</f>
        <v>0.58695652173913049</v>
      </c>
      <c r="AF186">
        <f>'Forward Ranks'!BL186</f>
        <v>0</v>
      </c>
      <c r="AG186" s="1">
        <f>'Forward Ranks'!BQ186</f>
        <v>0.70531400966183577</v>
      </c>
      <c r="AH186" s="1">
        <f>'Forward Ranks'!BR186</f>
        <v>0.77294685990338163</v>
      </c>
      <c r="AI186" s="1">
        <f>'Forward Ranks'!BS186</f>
        <v>0.70772946859903385</v>
      </c>
      <c r="AJ186" s="1">
        <f>'Forward Ranks'!BT186</f>
        <v>0.73913043478260865</v>
      </c>
      <c r="AL186" s="2">
        <f>'Forward Ranks'!BX186</f>
        <v>0.67632850241545894</v>
      </c>
      <c r="AN186" t="str">
        <f>'Forward Ranks'!B186</f>
        <v>COL</v>
      </c>
      <c r="AO186">
        <f>'F on ice'!E186</f>
        <v>46</v>
      </c>
      <c r="AP186" s="2">
        <f>'Impact Score Math'!E186</f>
        <v>0.76753507014028055</v>
      </c>
      <c r="AQ186">
        <f>'Impact Score Math'!G186</f>
        <v>117</v>
      </c>
      <c r="AT186" s="1">
        <f>'Forward Ranks'!CJ186</f>
        <v>0.44927536231884058</v>
      </c>
      <c r="AU186" s="1">
        <f>'Forward Ranks'!CK186</f>
        <v>0.17149758454106281</v>
      </c>
      <c r="AW186">
        <f>'Forward Ranks'!BC186</f>
        <v>13.036594202899</v>
      </c>
      <c r="AY186">
        <v>186</v>
      </c>
      <c r="BA186" s="1">
        <f>'Impact Score Math'!S186</f>
        <v>0.86773547094188375</v>
      </c>
      <c r="BB186" s="1">
        <f>'Impact Score Math'!T186</f>
        <v>0.63927855711422843</v>
      </c>
      <c r="BD186">
        <f>'Forward Ranks'!CN186</f>
        <v>6</v>
      </c>
      <c r="BE186">
        <f>'Forward Ranks'!CO186</f>
        <v>10</v>
      </c>
      <c r="BF186">
        <f>'Forward Ranks'!CP186</f>
        <v>16</v>
      </c>
      <c r="BH186" t="str">
        <f t="shared" si="8"/>
        <v>13:02</v>
      </c>
      <c r="BI186" t="str">
        <f t="shared" si="9"/>
        <v>Forward</v>
      </c>
      <c r="BJ186" t="str">
        <f t="shared" si="10"/>
        <v>Good</v>
      </c>
      <c r="BL186" s="187">
        <f t="shared" ca="1" si="11"/>
        <v>45329</v>
      </c>
    </row>
    <row r="187" spans="1:64" x14ac:dyDescent="0.3">
      <c r="A187" t="str">
        <f>'Forward Ranks'!A187</f>
        <v>Jonathan Huberdeau</v>
      </c>
      <c r="B187">
        <f>'Forward Ranks'!D187</f>
        <v>0</v>
      </c>
      <c r="C187" s="1">
        <f>'Forward Ranks'!I187</f>
        <v>0.73913043478260865</v>
      </c>
      <c r="D187" s="1">
        <f>'Forward Ranks'!J187</f>
        <v>0.58695652173913049</v>
      </c>
      <c r="E187" s="1">
        <f>'Forward Ranks'!K187</f>
        <v>0.54347826086956519</v>
      </c>
      <c r="F187" s="1">
        <f>'Forward Ranks'!L187</f>
        <v>0.58695652173913049</v>
      </c>
      <c r="G187">
        <f>'Forward Ranks'!N187</f>
        <v>0</v>
      </c>
      <c r="H187" s="1">
        <f>'Forward Ranks'!S187</f>
        <v>0.27053140096618356</v>
      </c>
      <c r="I187" s="1">
        <f>'Forward Ranks'!T187</f>
        <v>0.57729468599033817</v>
      </c>
      <c r="J187" s="1">
        <f>'Forward Ranks'!U187</f>
        <v>0.63285024154589375</v>
      </c>
      <c r="K187" s="1">
        <f>'Forward Ranks'!V187</f>
        <v>0.45652173913043476</v>
      </c>
      <c r="L187">
        <f>'Forward Ranks'!X187</f>
        <v>0</v>
      </c>
      <c r="M187" s="1">
        <f>'Forward Ranks'!AC187</f>
        <v>0.47584541062801933</v>
      </c>
      <c r="N187" s="1">
        <f>'Forward Ranks'!AD187</f>
        <v>0.22705314009661837</v>
      </c>
      <c r="O187" s="1">
        <f>'Forward Ranks'!AE187</f>
        <v>0.30434782608695654</v>
      </c>
      <c r="P187" s="1">
        <f>'Forward Ranks'!AF187</f>
        <v>0.22946859903381642</v>
      </c>
      <c r="Q187">
        <f>'Forward Ranks'!AH187</f>
        <v>0</v>
      </c>
      <c r="R187" s="1">
        <f>'Forward Ranks'!AM187</f>
        <v>0.65217391304347827</v>
      </c>
      <c r="S187" s="1">
        <f>'Forward Ranks'!AN187</f>
        <v>0.606280193236715</v>
      </c>
      <c r="T187" s="1">
        <f>'Forward Ranks'!AO187</f>
        <v>0.49275362318840582</v>
      </c>
      <c r="U187" s="1">
        <f>'Forward Ranks'!AP187</f>
        <v>0.6376811594202898</v>
      </c>
      <c r="V187">
        <f>'Forward Ranks'!AR187</f>
        <v>0</v>
      </c>
      <c r="W187" s="1">
        <f>'Forward Ranks'!AW187</f>
        <v>0.28743961352657005</v>
      </c>
      <c r="X187" s="1">
        <f>'Forward Ranks'!AX187</f>
        <v>0.12077294685990338</v>
      </c>
      <c r="Y187" s="1">
        <f>'Forward Ranks'!AY187</f>
        <v>0.4251207729468599</v>
      </c>
      <c r="Z187" s="1">
        <f>'Forward Ranks'!AZ187</f>
        <v>0.12560386473429952</v>
      </c>
      <c r="AA187">
        <f>'Forward Ranks'!BB187</f>
        <v>0</v>
      </c>
      <c r="AB187" s="1">
        <f>'Forward Ranks'!BG187</f>
        <v>0.79468599033816423</v>
      </c>
      <c r="AC187" s="1">
        <f>'Forward Ranks'!BH187</f>
        <v>0.5748792270531401</v>
      </c>
      <c r="AD187" s="1">
        <f>'Forward Ranks'!BI187</f>
        <v>0.40579710144927539</v>
      </c>
      <c r="AE187" s="1">
        <f>'Forward Ranks'!BJ187</f>
        <v>0.33091787439613529</v>
      </c>
      <c r="AF187">
        <f>'Forward Ranks'!BL187</f>
        <v>0</v>
      </c>
      <c r="AG187" s="1">
        <f>'Forward Ranks'!BQ187</f>
        <v>0.6280193236714976</v>
      </c>
      <c r="AH187" s="1">
        <f>'Forward Ranks'!BR187</f>
        <v>0.39130434782608697</v>
      </c>
      <c r="AI187" s="1">
        <f>'Forward Ranks'!BS187</f>
        <v>0.39130434782608697</v>
      </c>
      <c r="AJ187" s="1">
        <f>'Forward Ranks'!BT187</f>
        <v>0.39371980676328505</v>
      </c>
      <c r="AL187" s="2">
        <f>'Forward Ranks'!BX187</f>
        <v>0.42995169082125606</v>
      </c>
      <c r="AN187" t="str">
        <f>'Forward Ranks'!B187</f>
        <v>CGY</v>
      </c>
      <c r="AO187">
        <f>'F on ice'!E187</f>
        <v>47</v>
      </c>
      <c r="AP187" s="2">
        <f>'Impact Score Math'!E187</f>
        <v>0.61322645290581157</v>
      </c>
      <c r="AQ187">
        <f>'Impact Score Math'!G187</f>
        <v>194</v>
      </c>
      <c r="AT187" s="1">
        <f>'Forward Ranks'!CJ187</f>
        <v>0.71739130434782605</v>
      </c>
      <c r="AU187" s="1">
        <f>'Forward Ranks'!CK187</f>
        <v>0.36231884057971014</v>
      </c>
      <c r="AW187">
        <f>'Forward Ranks'!BC187</f>
        <v>13.531560283688</v>
      </c>
      <c r="AY187">
        <v>187</v>
      </c>
      <c r="BA187" s="1">
        <f>'Impact Score Math'!S187</f>
        <v>0.7234468937875751</v>
      </c>
      <c r="BB187" s="1">
        <f>'Impact Score Math'!T187</f>
        <v>0.37474949899799598</v>
      </c>
      <c r="BD187">
        <f>'Forward Ranks'!CN187</f>
        <v>5</v>
      </c>
      <c r="BE187">
        <f>'Forward Ranks'!CO187</f>
        <v>11</v>
      </c>
      <c r="BF187">
        <f>'Forward Ranks'!CP187</f>
        <v>16</v>
      </c>
      <c r="BH187" t="str">
        <f t="shared" si="8"/>
        <v>13:32</v>
      </c>
      <c r="BI187" t="str">
        <f t="shared" si="9"/>
        <v>Forward</v>
      </c>
      <c r="BJ187" t="str">
        <f t="shared" si="10"/>
        <v>Good</v>
      </c>
      <c r="BL187" s="187">
        <f t="shared" ca="1" si="11"/>
        <v>45329</v>
      </c>
    </row>
    <row r="188" spans="1:64" x14ac:dyDescent="0.3">
      <c r="A188" t="str">
        <f>'Forward Ranks'!A188</f>
        <v>Jonathan Marchessault</v>
      </c>
      <c r="B188">
        <f>'Forward Ranks'!D188</f>
        <v>0</v>
      </c>
      <c r="C188" s="1">
        <f>'Forward Ranks'!I188</f>
        <v>0.66425120772946855</v>
      </c>
      <c r="D188" s="1">
        <f>'Forward Ranks'!J188</f>
        <v>0.51449275362318836</v>
      </c>
      <c r="E188" s="1">
        <f>'Forward Ranks'!K188</f>
        <v>0.67391304347826086</v>
      </c>
      <c r="F188" s="1">
        <f>'Forward Ranks'!L188</f>
        <v>0.64492753623188404</v>
      </c>
      <c r="G188">
        <f>'Forward Ranks'!N188</f>
        <v>0</v>
      </c>
      <c r="H188" s="1">
        <f>'Forward Ranks'!S188</f>
        <v>0.92753623188405798</v>
      </c>
      <c r="I188" s="1">
        <f>'Forward Ranks'!T188</f>
        <v>0.36956521739130432</v>
      </c>
      <c r="J188" s="1">
        <f>'Forward Ranks'!U188</f>
        <v>0.43236714975845408</v>
      </c>
      <c r="K188" s="1">
        <f>'Forward Ranks'!V188</f>
        <v>0.75120772946859904</v>
      </c>
      <c r="L188">
        <f>'Forward Ranks'!X188</f>
        <v>0</v>
      </c>
      <c r="M188" s="1">
        <f>'Forward Ranks'!AC188</f>
        <v>0.47584541062801933</v>
      </c>
      <c r="N188" s="1">
        <f>'Forward Ranks'!AD188</f>
        <v>0.5748792270531401</v>
      </c>
      <c r="O188" s="1">
        <f>'Forward Ranks'!AE188</f>
        <v>0.7439613526570048</v>
      </c>
      <c r="P188" s="1">
        <f>'Forward Ranks'!AF188</f>
        <v>0.47342995169082125</v>
      </c>
      <c r="Q188">
        <f>'Forward Ranks'!AH188</f>
        <v>0</v>
      </c>
      <c r="R188" s="1">
        <f>'Forward Ranks'!AM188</f>
        <v>0.6811594202898551</v>
      </c>
      <c r="S188" s="1">
        <f>'Forward Ranks'!AN188</f>
        <v>0.38647342995169082</v>
      </c>
      <c r="T188" s="1">
        <f>'Forward Ranks'!AO188</f>
        <v>0.66908212560386471</v>
      </c>
      <c r="U188" s="1">
        <f>'Forward Ranks'!AP188</f>
        <v>0.60386473429951693</v>
      </c>
      <c r="V188">
        <f>'Forward Ranks'!AR188</f>
        <v>0</v>
      </c>
      <c r="W188" s="1">
        <f>'Forward Ranks'!AW188</f>
        <v>0.57246376811594202</v>
      </c>
      <c r="X188" s="1">
        <f>'Forward Ranks'!AX188</f>
        <v>0.48792270531400966</v>
      </c>
      <c r="Y188" s="1">
        <f>'Forward Ranks'!AY188</f>
        <v>0.58937198067632846</v>
      </c>
      <c r="Z188" s="1">
        <f>'Forward Ranks'!AZ188</f>
        <v>0.35507246376811596</v>
      </c>
      <c r="AA188">
        <f>'Forward Ranks'!BB188</f>
        <v>0</v>
      </c>
      <c r="AB188" s="1">
        <f>'Forward Ranks'!BG188</f>
        <v>0.61594202898550721</v>
      </c>
      <c r="AC188" s="1">
        <f>'Forward Ranks'!BH188</f>
        <v>0.85990338164251212</v>
      </c>
      <c r="AD188" s="1">
        <f>'Forward Ranks'!BI188</f>
        <v>0.49275362318840582</v>
      </c>
      <c r="AE188" s="1">
        <f>'Forward Ranks'!BJ188</f>
        <v>0.76328502415458932</v>
      </c>
      <c r="AF188">
        <f>'Forward Ranks'!BL188</f>
        <v>0</v>
      </c>
      <c r="AG188" s="1">
        <f>'Forward Ranks'!BQ188</f>
        <v>0.56763285024154586</v>
      </c>
      <c r="AH188" s="1">
        <f>'Forward Ranks'!BR188</f>
        <v>0.5628019323671497</v>
      </c>
      <c r="AI188" s="1">
        <f>'Forward Ranks'!BS188</f>
        <v>0.77294685990338163</v>
      </c>
      <c r="AJ188" s="1">
        <f>'Forward Ranks'!BT188</f>
        <v>0.58695652173913049</v>
      </c>
      <c r="AL188" s="2">
        <f>'Forward Ranks'!BX188</f>
        <v>0.64251207729468596</v>
      </c>
      <c r="AN188" t="str">
        <f>'Forward Ranks'!B188</f>
        <v>VGK</v>
      </c>
      <c r="AO188">
        <f>'F on ice'!E188</f>
        <v>48</v>
      </c>
      <c r="AP188" s="2">
        <f>'Impact Score Math'!E188</f>
        <v>0.72945891783567129</v>
      </c>
      <c r="AQ188">
        <f>'Impact Score Math'!G188</f>
        <v>136</v>
      </c>
      <c r="AT188" s="1">
        <f>'Forward Ranks'!CJ188</f>
        <v>0.27777777777777779</v>
      </c>
      <c r="AU188" s="1">
        <f>'Forward Ranks'!CK188</f>
        <v>0.25362318840579712</v>
      </c>
      <c r="AW188">
        <f>'Forward Ranks'!BC188</f>
        <v>12.782986111111001</v>
      </c>
      <c r="AY188">
        <v>188</v>
      </c>
      <c r="BA188" s="1">
        <f>'Impact Score Math'!S188</f>
        <v>0.73947895791583163</v>
      </c>
      <c r="BB188" s="1">
        <f>'Impact Score Math'!T188</f>
        <v>0.54308617234468937</v>
      </c>
      <c r="BD188">
        <f>'Forward Ranks'!CN188</f>
        <v>13</v>
      </c>
      <c r="BE188">
        <f>'Forward Ranks'!CO188</f>
        <v>8</v>
      </c>
      <c r="BF188">
        <f>'Forward Ranks'!CP188</f>
        <v>21</v>
      </c>
      <c r="BH188" t="str">
        <f t="shared" si="8"/>
        <v>12:47</v>
      </c>
      <c r="BI188" t="str">
        <f t="shared" si="9"/>
        <v>Forward</v>
      </c>
      <c r="BJ188" t="str">
        <f t="shared" si="10"/>
        <v>Good</v>
      </c>
      <c r="BL188" s="187">
        <f t="shared" ca="1" si="11"/>
        <v>45329</v>
      </c>
    </row>
    <row r="189" spans="1:64" x14ac:dyDescent="0.3">
      <c r="A189" t="str">
        <f>'Forward Ranks'!A189</f>
        <v>Jonny Brodzinski</v>
      </c>
      <c r="B189">
        <f>'Forward Ranks'!D189</f>
        <v>0</v>
      </c>
      <c r="C189" s="1">
        <f>'Forward Ranks'!I189</f>
        <v>0.39371980676328505</v>
      </c>
      <c r="D189" s="1">
        <f>'Forward Ranks'!J189</f>
        <v>0.42270531400966183</v>
      </c>
      <c r="E189" s="1">
        <f>'Forward Ranks'!K189</f>
        <v>0.35507246376811596</v>
      </c>
      <c r="F189" s="1">
        <f>'Forward Ranks'!L189</f>
        <v>0.38164251207729466</v>
      </c>
      <c r="G189">
        <f>'Forward Ranks'!N189</f>
        <v>0</v>
      </c>
      <c r="H189" s="1">
        <f>'Forward Ranks'!S189</f>
        <v>2.4154589371980675E-3</v>
      </c>
      <c r="I189" s="1">
        <f>'Forward Ranks'!T189</f>
        <v>0.88888888888888884</v>
      </c>
      <c r="J189" s="1">
        <f>'Forward Ranks'!U189</f>
        <v>0.35748792270531399</v>
      </c>
      <c r="K189" s="1">
        <f>'Forward Ranks'!V189</f>
        <v>0.44444444444444442</v>
      </c>
      <c r="L189">
        <f>'Forward Ranks'!X189</f>
        <v>0</v>
      </c>
      <c r="M189" s="1">
        <f>'Forward Ranks'!AC189</f>
        <v>0.96376811594202894</v>
      </c>
      <c r="N189" s="1">
        <f>'Forward Ranks'!AD189</f>
        <v>0.78502415458937203</v>
      </c>
      <c r="O189" s="1">
        <f>'Forward Ranks'!AE189</f>
        <v>0.5748792270531401</v>
      </c>
      <c r="P189" s="1">
        <f>'Forward Ranks'!AF189</f>
        <v>0.96135265700483097</v>
      </c>
      <c r="Q189">
        <f>'Forward Ranks'!AH189</f>
        <v>0</v>
      </c>
      <c r="R189" s="1">
        <f>'Forward Ranks'!AM189</f>
        <v>0.2608695652173913</v>
      </c>
      <c r="S189" s="1">
        <f>'Forward Ranks'!AN189</f>
        <v>0.28502415458937197</v>
      </c>
      <c r="T189" s="1">
        <f>'Forward Ranks'!AO189</f>
        <v>0.26570048309178745</v>
      </c>
      <c r="U189" s="1">
        <f>'Forward Ranks'!AP189</f>
        <v>0.30434782608695654</v>
      </c>
      <c r="V189">
        <f>'Forward Ranks'!AR189</f>
        <v>0</v>
      </c>
      <c r="W189" s="1">
        <f>'Forward Ranks'!AW189</f>
        <v>0.97101449275362317</v>
      </c>
      <c r="X189" s="1">
        <f>'Forward Ranks'!AX189</f>
        <v>0.88164251207729472</v>
      </c>
      <c r="Y189" s="1">
        <f>'Forward Ranks'!AY189</f>
        <v>0.8091787439613527</v>
      </c>
      <c r="Z189" s="1">
        <f>'Forward Ranks'!AZ189</f>
        <v>0.97584541062801933</v>
      </c>
      <c r="AA189">
        <f>'Forward Ranks'!BB189</f>
        <v>0</v>
      </c>
      <c r="AB189" s="1">
        <f>'Forward Ranks'!BG189</f>
        <v>0.15458937198067632</v>
      </c>
      <c r="AC189" s="1">
        <f>'Forward Ranks'!BH189</f>
        <v>0.7125603864734299</v>
      </c>
      <c r="AD189" s="1">
        <f>'Forward Ranks'!BI189</f>
        <v>0.29710144927536231</v>
      </c>
      <c r="AE189" s="1">
        <f>'Forward Ranks'!BJ189</f>
        <v>0.13285024154589373</v>
      </c>
      <c r="AF189">
        <f>'Forward Ranks'!BL189</f>
        <v>0</v>
      </c>
      <c r="AG189" s="1">
        <f>'Forward Ranks'!BQ189</f>
        <v>0.8188405797101449</v>
      </c>
      <c r="AH189" s="1">
        <f>'Forward Ranks'!BR189</f>
        <v>0.6280193236714976</v>
      </c>
      <c r="AI189" s="1">
        <f>'Forward Ranks'!BS189</f>
        <v>0.40579710144927539</v>
      </c>
      <c r="AJ189" s="1">
        <f>'Forward Ranks'!BT189</f>
        <v>0.85265700483091789</v>
      </c>
      <c r="AL189" s="2">
        <f>'Forward Ranks'!BX189</f>
        <v>0.75120772946859904</v>
      </c>
      <c r="AN189" t="str">
        <f>'Forward Ranks'!B189</f>
        <v>NYR</v>
      </c>
      <c r="AO189">
        <f>'F on ice'!E189</f>
        <v>28</v>
      </c>
      <c r="AP189" s="2">
        <f>'Impact Score Math'!E189</f>
        <v>0.6292585170340681</v>
      </c>
      <c r="AQ189">
        <f>'Impact Score Math'!G189</f>
        <v>186</v>
      </c>
      <c r="AT189" s="1">
        <f>'Forward Ranks'!CJ189</f>
        <v>0.7657004830917874</v>
      </c>
      <c r="AU189" s="1">
        <f>'Forward Ranks'!CK189</f>
        <v>0.7657004830917874</v>
      </c>
      <c r="AW189">
        <f>'Forward Ranks'!BC189</f>
        <v>10.004761904762001</v>
      </c>
      <c r="AY189">
        <v>189</v>
      </c>
      <c r="BA189" s="1">
        <f>'Impact Score Math'!S189</f>
        <v>0.41282565130260523</v>
      </c>
      <c r="BB189" s="1">
        <f>'Impact Score Math'!T189</f>
        <v>0.97795591182364727</v>
      </c>
      <c r="BD189">
        <f>'Forward Ranks'!CN189</f>
        <v>0</v>
      </c>
      <c r="BE189">
        <f>'Forward Ranks'!CO189</f>
        <v>7</v>
      </c>
      <c r="BF189">
        <f>'Forward Ranks'!CP189</f>
        <v>7</v>
      </c>
      <c r="BH189" t="str">
        <f t="shared" si="8"/>
        <v>10:00</v>
      </c>
      <c r="BI189" t="str">
        <f t="shared" si="9"/>
        <v>Forward</v>
      </c>
      <c r="BJ189" t="str">
        <f t="shared" si="10"/>
        <v>Good</v>
      </c>
      <c r="BL189" s="187">
        <f t="shared" ca="1" si="11"/>
        <v>45329</v>
      </c>
    </row>
    <row r="190" spans="1:64" x14ac:dyDescent="0.3">
      <c r="A190" t="str">
        <f>'Forward Ranks'!A190</f>
        <v>Jordan Eberle</v>
      </c>
      <c r="B190">
        <f>'Forward Ranks'!D190</f>
        <v>0</v>
      </c>
      <c r="C190" s="1">
        <f>'Forward Ranks'!I190</f>
        <v>0.78502415458937203</v>
      </c>
      <c r="D190" s="1">
        <f>'Forward Ranks'!J190</f>
        <v>0.8719806763285024</v>
      </c>
      <c r="E190" s="1">
        <f>'Forward Ranks'!K190</f>
        <v>0.78985507246376807</v>
      </c>
      <c r="F190" s="1">
        <f>'Forward Ranks'!L190</f>
        <v>0.8188405797101449</v>
      </c>
      <c r="G190">
        <f>'Forward Ranks'!N190</f>
        <v>0</v>
      </c>
      <c r="H190" s="1">
        <f>'Forward Ranks'!S190</f>
        <v>0.3140096618357488</v>
      </c>
      <c r="I190" s="1">
        <f>'Forward Ranks'!T190</f>
        <v>0.64251207729468596</v>
      </c>
      <c r="J190" s="1">
        <f>'Forward Ranks'!U190</f>
        <v>0.8188405797101449</v>
      </c>
      <c r="K190" s="1">
        <f>'Forward Ranks'!V190</f>
        <v>0.50966183574879231</v>
      </c>
      <c r="L190">
        <f>'Forward Ranks'!X190</f>
        <v>0</v>
      </c>
      <c r="M190" s="1">
        <f>'Forward Ranks'!AC190</f>
        <v>0.50724637681159424</v>
      </c>
      <c r="N190" s="1">
        <f>'Forward Ranks'!AD190</f>
        <v>0.70772946859903385</v>
      </c>
      <c r="O190" s="1">
        <f>'Forward Ranks'!AE190</f>
        <v>0.72222222222222221</v>
      </c>
      <c r="P190" s="1">
        <f>'Forward Ranks'!AF190</f>
        <v>0.59661835748792269</v>
      </c>
      <c r="Q190">
        <f>'Forward Ranks'!AH190</f>
        <v>0</v>
      </c>
      <c r="R190" s="1">
        <f>'Forward Ranks'!AM190</f>
        <v>0.81400966183574874</v>
      </c>
      <c r="S190" s="1">
        <f>'Forward Ranks'!AN190</f>
        <v>0.90096618357487923</v>
      </c>
      <c r="T190" s="1">
        <f>'Forward Ranks'!AO190</f>
        <v>0.81400966183574874</v>
      </c>
      <c r="U190" s="1">
        <f>'Forward Ranks'!AP190</f>
        <v>0.89855072463768115</v>
      </c>
      <c r="V190">
        <f>'Forward Ranks'!AR190</f>
        <v>0</v>
      </c>
      <c r="W190" s="1">
        <f>'Forward Ranks'!AW190</f>
        <v>0.42270531400966183</v>
      </c>
      <c r="X190" s="1">
        <f>'Forward Ranks'!AX190</f>
        <v>0.3671497584541063</v>
      </c>
      <c r="Y190" s="1">
        <f>'Forward Ranks'!AY190</f>
        <v>0.51690821256038644</v>
      </c>
      <c r="Z190" s="1">
        <f>'Forward Ranks'!AZ190</f>
        <v>0.34299516908212563</v>
      </c>
      <c r="AA190">
        <f>'Forward Ranks'!BB190</f>
        <v>0</v>
      </c>
      <c r="AB190" s="1">
        <f>'Forward Ranks'!BG190</f>
        <v>0.8623188405797102</v>
      </c>
      <c r="AC190" s="1">
        <f>'Forward Ranks'!BH190</f>
        <v>0.52898550724637683</v>
      </c>
      <c r="AD190" s="1">
        <f>'Forward Ranks'!BI190</f>
        <v>0.64734299516908211</v>
      </c>
      <c r="AE190" s="1">
        <f>'Forward Ranks'!BJ190</f>
        <v>0.75120772946859904</v>
      </c>
      <c r="AF190">
        <f>'Forward Ranks'!BL190</f>
        <v>0</v>
      </c>
      <c r="AG190" s="1">
        <f>'Forward Ranks'!BQ190</f>
        <v>0.6811594202898551</v>
      </c>
      <c r="AH190" s="1">
        <f>'Forward Ranks'!BR190</f>
        <v>0.86956521739130432</v>
      </c>
      <c r="AI190" s="1">
        <f>'Forward Ranks'!BS190</f>
        <v>0.82367149758454106</v>
      </c>
      <c r="AJ190" s="1">
        <f>'Forward Ranks'!BT190</f>
        <v>0.80434782608695654</v>
      </c>
      <c r="AL190" s="2">
        <f>'Forward Ranks'!BX190</f>
        <v>0.72463768115942029</v>
      </c>
      <c r="AN190" t="str">
        <f>'Forward Ranks'!B190</f>
        <v>SEA</v>
      </c>
      <c r="AO190">
        <f>'F on ice'!E190</f>
        <v>43</v>
      </c>
      <c r="AP190" s="2">
        <f>'Impact Score Math'!E190</f>
        <v>0.84368737474949895</v>
      </c>
      <c r="AQ190">
        <f>'Impact Score Math'!G190</f>
        <v>79</v>
      </c>
      <c r="AT190" s="1">
        <f>'Forward Ranks'!CJ190</f>
        <v>0.86473429951690817</v>
      </c>
      <c r="AU190" s="1">
        <f>'Forward Ranks'!CK190</f>
        <v>0.17149758454106281</v>
      </c>
      <c r="AW190">
        <f>'Forward Ranks'!BC190</f>
        <v>13.942248062016001</v>
      </c>
      <c r="AY190">
        <v>190</v>
      </c>
      <c r="BA190" s="1">
        <f>'Impact Score Math'!S190</f>
        <v>0.905811623246493</v>
      </c>
      <c r="BB190" s="1">
        <f>'Impact Score Math'!T190</f>
        <v>0.58717434869739482</v>
      </c>
      <c r="BD190">
        <f>'Forward Ranks'!CN190</f>
        <v>5</v>
      </c>
      <c r="BE190">
        <f>'Forward Ranks'!CO190</f>
        <v>11</v>
      </c>
      <c r="BF190">
        <f>'Forward Ranks'!CP190</f>
        <v>16</v>
      </c>
      <c r="BH190" t="str">
        <f t="shared" si="8"/>
        <v>13:57</v>
      </c>
      <c r="BI190" t="str">
        <f t="shared" si="9"/>
        <v>Forward</v>
      </c>
      <c r="BJ190" t="str">
        <f t="shared" si="10"/>
        <v>Great</v>
      </c>
      <c r="BL190" s="187">
        <f t="shared" ca="1" si="11"/>
        <v>45329</v>
      </c>
    </row>
    <row r="191" spans="1:64" x14ac:dyDescent="0.3">
      <c r="A191" t="str">
        <f>'Forward Ranks'!A191</f>
        <v>Jordan Greenway</v>
      </c>
      <c r="B191">
        <f>'Forward Ranks'!D191</f>
        <v>0</v>
      </c>
      <c r="C191" s="1">
        <f>'Forward Ranks'!I191</f>
        <v>0.26570048309178745</v>
      </c>
      <c r="D191" s="1">
        <f>'Forward Ranks'!J191</f>
        <v>0.43236714975845408</v>
      </c>
      <c r="E191" s="1">
        <f>'Forward Ranks'!K191</f>
        <v>0.46135265700483091</v>
      </c>
      <c r="F191" s="1">
        <f>'Forward Ranks'!L191</f>
        <v>0.28743961352657005</v>
      </c>
      <c r="G191">
        <f>'Forward Ranks'!N191</f>
        <v>0</v>
      </c>
      <c r="H191" s="1">
        <f>'Forward Ranks'!S191</f>
        <v>0.19082125603864733</v>
      </c>
      <c r="I191" s="1">
        <f>'Forward Ranks'!T191</f>
        <v>0.37922705314009664</v>
      </c>
      <c r="J191" s="1">
        <f>'Forward Ranks'!U191</f>
        <v>0.15942028985507245</v>
      </c>
      <c r="K191" s="1">
        <f>'Forward Ranks'!V191</f>
        <v>0.24396135265700483</v>
      </c>
      <c r="L191">
        <f>'Forward Ranks'!X191</f>
        <v>0</v>
      </c>
      <c r="M191" s="1">
        <f>'Forward Ranks'!AC191</f>
        <v>0.78260869565217395</v>
      </c>
      <c r="N191" s="1">
        <f>'Forward Ranks'!AD191</f>
        <v>0.81642512077294682</v>
      </c>
      <c r="O191" s="1">
        <f>'Forward Ranks'!AE191</f>
        <v>0.21980676328502416</v>
      </c>
      <c r="P191" s="1">
        <f>'Forward Ranks'!AF191</f>
        <v>0.80193236714975846</v>
      </c>
      <c r="Q191">
        <f>'Forward Ranks'!AH191</f>
        <v>0</v>
      </c>
      <c r="R191" s="1">
        <f>'Forward Ranks'!AM191</f>
        <v>0.15458937198067632</v>
      </c>
      <c r="S191" s="1">
        <f>'Forward Ranks'!AN191</f>
        <v>0.43478260869565216</v>
      </c>
      <c r="T191" s="1">
        <f>'Forward Ranks'!AO191</f>
        <v>0.26811594202898553</v>
      </c>
      <c r="U191" s="1">
        <f>'Forward Ranks'!AP191</f>
        <v>0.24637681159420291</v>
      </c>
      <c r="V191">
        <f>'Forward Ranks'!AR191</f>
        <v>0</v>
      </c>
      <c r="W191" s="1">
        <f>'Forward Ranks'!AW191</f>
        <v>0.67632850241545894</v>
      </c>
      <c r="X191" s="1">
        <f>'Forward Ranks'!AX191</f>
        <v>0.82367149758454106</v>
      </c>
      <c r="Y191" s="1">
        <f>'Forward Ranks'!AY191</f>
        <v>0.15942028985507245</v>
      </c>
      <c r="Z191" s="1">
        <f>'Forward Ranks'!AZ191</f>
        <v>0.79710144927536231</v>
      </c>
      <c r="AA191">
        <f>'Forward Ranks'!BB191</f>
        <v>0</v>
      </c>
      <c r="AB191" s="1">
        <f>'Forward Ranks'!BG191</f>
        <v>0.59903381642512077</v>
      </c>
      <c r="AC191" s="1">
        <f>'Forward Ranks'!BH191</f>
        <v>0.64975845410628019</v>
      </c>
      <c r="AD191" s="1">
        <f>'Forward Ranks'!BI191</f>
        <v>0.50724637681159424</v>
      </c>
      <c r="AE191" s="1">
        <f>'Forward Ranks'!BJ191</f>
        <v>0.14975845410628019</v>
      </c>
      <c r="AF191">
        <f>'Forward Ranks'!BL191</f>
        <v>0</v>
      </c>
      <c r="AG191" s="1">
        <f>'Forward Ranks'!BQ191</f>
        <v>0.49275362318840582</v>
      </c>
      <c r="AH191" s="1">
        <f>'Forward Ranks'!BR191</f>
        <v>0.66425120772946855</v>
      </c>
      <c r="AI191" s="1">
        <f>'Forward Ranks'!BS191</f>
        <v>0.30193236714975846</v>
      </c>
      <c r="AJ191" s="1">
        <f>'Forward Ranks'!BT191</f>
        <v>0.53381642512077299</v>
      </c>
      <c r="AL191" s="2">
        <f>'Forward Ranks'!BX191</f>
        <v>0.38647342995169082</v>
      </c>
      <c r="AN191" t="str">
        <f>'Forward Ranks'!B191</f>
        <v>BUF</v>
      </c>
      <c r="AO191">
        <f>'F on ice'!E191</f>
        <v>36</v>
      </c>
      <c r="AP191" s="2">
        <f>'Impact Score Math'!E191</f>
        <v>0.5410821643286573</v>
      </c>
      <c r="AQ191">
        <f>'Impact Score Math'!G191</f>
        <v>230</v>
      </c>
      <c r="AT191" s="1">
        <f>'Forward Ranks'!CJ191</f>
        <v>9.9033816425120769E-2</v>
      </c>
      <c r="AU191" s="1">
        <f>'Forward Ranks'!CK191</f>
        <v>0.28743961352657005</v>
      </c>
      <c r="AW191">
        <f>'Forward Ranks'!BC191</f>
        <v>12.726851851852</v>
      </c>
      <c r="AY191">
        <v>191</v>
      </c>
      <c r="BA191" s="1">
        <f>'Impact Score Math'!S191</f>
        <v>0.39478957915831664</v>
      </c>
      <c r="BB191" s="1">
        <f>'Impact Score Math'!T191</f>
        <v>0.86973947895791581</v>
      </c>
      <c r="BD191">
        <f>'Forward Ranks'!CN191</f>
        <v>3</v>
      </c>
      <c r="BE191">
        <f>'Forward Ranks'!CO191</f>
        <v>6</v>
      </c>
      <c r="BF191">
        <f>'Forward Ranks'!CP191</f>
        <v>9</v>
      </c>
      <c r="BH191" t="str">
        <f t="shared" si="8"/>
        <v>12:44</v>
      </c>
      <c r="BI191" t="str">
        <f t="shared" si="9"/>
        <v>Forward</v>
      </c>
      <c r="BJ191" t="str">
        <f t="shared" si="10"/>
        <v>Average</v>
      </c>
      <c r="BL191" s="187">
        <f t="shared" ca="1" si="11"/>
        <v>45329</v>
      </c>
    </row>
    <row r="192" spans="1:64" x14ac:dyDescent="0.3">
      <c r="A192" t="str">
        <f>'Forward Ranks'!A192</f>
        <v>Jordan Kyrou</v>
      </c>
      <c r="B192">
        <f>'Forward Ranks'!D192</f>
        <v>0</v>
      </c>
      <c r="C192" s="1">
        <f>'Forward Ranks'!I192</f>
        <v>0.72463768115942029</v>
      </c>
      <c r="D192" s="1">
        <f>'Forward Ranks'!J192</f>
        <v>0.48309178743961351</v>
      </c>
      <c r="E192" s="1">
        <f>'Forward Ranks'!K192</f>
        <v>0.64975845410628019</v>
      </c>
      <c r="F192" s="1">
        <f>'Forward Ranks'!L192</f>
        <v>0.61111111111111116</v>
      </c>
      <c r="G192">
        <f>'Forward Ranks'!N192</f>
        <v>0</v>
      </c>
      <c r="H192" s="1">
        <f>'Forward Ranks'!S192</f>
        <v>0.79951690821256038</v>
      </c>
      <c r="I192" s="1">
        <f>'Forward Ranks'!T192</f>
        <v>0.62077294685990336</v>
      </c>
      <c r="J192" s="1">
        <f>'Forward Ranks'!U192</f>
        <v>0.70289855072463769</v>
      </c>
      <c r="K192" s="1">
        <f>'Forward Ranks'!V192</f>
        <v>0.76086956521739135</v>
      </c>
      <c r="L192">
        <f>'Forward Ranks'!X192</f>
        <v>0</v>
      </c>
      <c r="M192" s="1">
        <f>'Forward Ranks'!AC192</f>
        <v>0.31159420289855072</v>
      </c>
      <c r="N192" s="1">
        <f>'Forward Ranks'!AD192</f>
        <v>0.28019323671497587</v>
      </c>
      <c r="O192" s="1">
        <f>'Forward Ranks'!AE192</f>
        <v>0.41787439613526572</v>
      </c>
      <c r="P192" s="1">
        <f>'Forward Ranks'!AF192</f>
        <v>0.3719806763285024</v>
      </c>
      <c r="Q192">
        <f>'Forward Ranks'!AH192</f>
        <v>0</v>
      </c>
      <c r="R192" s="1">
        <f>'Forward Ranks'!AM192</f>
        <v>0.93236714975845414</v>
      </c>
      <c r="S192" s="1">
        <f>'Forward Ranks'!AN192</f>
        <v>0.71980676328502413</v>
      </c>
      <c r="T192" s="1">
        <f>'Forward Ranks'!AO192</f>
        <v>0.78019323671497587</v>
      </c>
      <c r="U192" s="1">
        <f>'Forward Ranks'!AP192</f>
        <v>0.81642512077294682</v>
      </c>
      <c r="V192">
        <f>'Forward Ranks'!AR192</f>
        <v>0</v>
      </c>
      <c r="W192" s="1">
        <f>'Forward Ranks'!AW192</f>
        <v>0.69806763285024154</v>
      </c>
      <c r="X192" s="1">
        <f>'Forward Ranks'!AX192</f>
        <v>0.69565217391304346</v>
      </c>
      <c r="Y192" s="1">
        <f>'Forward Ranks'!AY192</f>
        <v>0.57971014492753625</v>
      </c>
      <c r="Z192" s="1">
        <f>'Forward Ranks'!AZ192</f>
        <v>0.7874396135265701</v>
      </c>
      <c r="AA192">
        <f>'Forward Ranks'!BB192</f>
        <v>0</v>
      </c>
      <c r="AB192" s="1">
        <f>'Forward Ranks'!BG192</f>
        <v>0.92028985507246375</v>
      </c>
      <c r="AC192" s="1">
        <f>'Forward Ranks'!BH192</f>
        <v>0.44927536231884058</v>
      </c>
      <c r="AD192" s="1">
        <f>'Forward Ranks'!BI192</f>
        <v>0.51449275362318836</v>
      </c>
      <c r="AE192" s="1">
        <f>'Forward Ranks'!BJ192</f>
        <v>0.46618357487922707</v>
      </c>
      <c r="AF192">
        <f>'Forward Ranks'!BL192</f>
        <v>0</v>
      </c>
      <c r="AG192" s="1">
        <f>'Forward Ranks'!BQ192</f>
        <v>0.54830917874396135</v>
      </c>
      <c r="AH192" s="1">
        <f>'Forward Ranks'!BR192</f>
        <v>0.36473429951690822</v>
      </c>
      <c r="AI192" s="1">
        <f>'Forward Ranks'!BS192</f>
        <v>0.55555555555555558</v>
      </c>
      <c r="AJ192" s="1">
        <f>'Forward Ranks'!BT192</f>
        <v>0.48792270531400966</v>
      </c>
      <c r="AL192" s="2">
        <f>'Forward Ranks'!BX192</f>
        <v>0.76328502415458932</v>
      </c>
      <c r="AN192" t="str">
        <f>'Forward Ranks'!B192</f>
        <v>STL</v>
      </c>
      <c r="AO192">
        <f>'F on ice'!E192</f>
        <v>46</v>
      </c>
      <c r="AP192" s="2">
        <f>'Impact Score Math'!E192</f>
        <v>0.88577154308617234</v>
      </c>
      <c r="AQ192">
        <f>'Impact Score Math'!G192</f>
        <v>58</v>
      </c>
      <c r="AT192" s="1">
        <f>'Forward Ranks'!CJ192</f>
        <v>0.74637681159420288</v>
      </c>
      <c r="AU192" s="1">
        <f>'Forward Ranks'!CK192</f>
        <v>0.43478260869565216</v>
      </c>
      <c r="AW192">
        <f>'Forward Ranks'!BC192</f>
        <v>14.435507246377</v>
      </c>
      <c r="AY192">
        <v>192</v>
      </c>
      <c r="BA192" s="1">
        <f>'Impact Score Math'!S192</f>
        <v>0.81563126252505014</v>
      </c>
      <c r="BB192" s="1">
        <f>'Impact Score Math'!T192</f>
        <v>0.59519038076152309</v>
      </c>
      <c r="BD192">
        <f>'Forward Ranks'!CN192</f>
        <v>11</v>
      </c>
      <c r="BE192">
        <f>'Forward Ranks'!CO192</f>
        <v>12</v>
      </c>
      <c r="BF192">
        <f>'Forward Ranks'!CP192</f>
        <v>23</v>
      </c>
      <c r="BH192" t="str">
        <f t="shared" si="8"/>
        <v>14:26</v>
      </c>
      <c r="BI192" t="str">
        <f t="shared" si="9"/>
        <v>Forward</v>
      </c>
      <c r="BJ192" t="str">
        <f t="shared" si="10"/>
        <v>Great</v>
      </c>
      <c r="BL192" s="187">
        <f t="shared" ca="1" si="11"/>
        <v>45329</v>
      </c>
    </row>
    <row r="193" spans="1:64" x14ac:dyDescent="0.3">
      <c r="A193" t="str">
        <f>'Forward Ranks'!A193</f>
        <v>Jordan Martinook</v>
      </c>
      <c r="B193">
        <f>'Forward Ranks'!D193</f>
        <v>0</v>
      </c>
      <c r="C193" s="1">
        <f>'Forward Ranks'!I193</f>
        <v>0.91304347826086951</v>
      </c>
      <c r="D193" s="1">
        <f>'Forward Ranks'!J193</f>
        <v>0.85748792270531404</v>
      </c>
      <c r="E193" s="1">
        <f>'Forward Ranks'!K193</f>
        <v>0.44927536231884058</v>
      </c>
      <c r="F193" s="1">
        <f>'Forward Ranks'!L193</f>
        <v>0.7560386473429952</v>
      </c>
      <c r="G193">
        <f>'Forward Ranks'!N193</f>
        <v>0</v>
      </c>
      <c r="H193" s="1">
        <f>'Forward Ranks'!S193</f>
        <v>0.54106280193236711</v>
      </c>
      <c r="I193" s="1">
        <f>'Forward Ranks'!T193</f>
        <v>0.45893719806763283</v>
      </c>
      <c r="J193" s="1">
        <f>'Forward Ranks'!U193</f>
        <v>0.43236714975845408</v>
      </c>
      <c r="K193" s="1">
        <f>'Forward Ranks'!V193</f>
        <v>0.48792270531400966</v>
      </c>
      <c r="L193">
        <f>'Forward Ranks'!X193</f>
        <v>0</v>
      </c>
      <c r="M193" s="1">
        <f>'Forward Ranks'!AC193</f>
        <v>0.99516908212560384</v>
      </c>
      <c r="N193" s="1">
        <f>'Forward Ranks'!AD193</f>
        <v>0.99758454106280192</v>
      </c>
      <c r="O193" s="1">
        <f>'Forward Ranks'!AE193</f>
        <v>0.45652173913043476</v>
      </c>
      <c r="P193" s="1">
        <f>'Forward Ranks'!AF193</f>
        <v>1</v>
      </c>
      <c r="Q193">
        <f>'Forward Ranks'!AH193</f>
        <v>0</v>
      </c>
      <c r="R193" s="1">
        <f>'Forward Ranks'!AM193</f>
        <v>0.52657004830917875</v>
      </c>
      <c r="S193" s="1">
        <f>'Forward Ranks'!AN193</f>
        <v>0.85990338164251212</v>
      </c>
      <c r="T193" s="1">
        <f>'Forward Ranks'!AO193</f>
        <v>0.35024154589371981</v>
      </c>
      <c r="U193" s="1">
        <f>'Forward Ranks'!AP193</f>
        <v>0.44927536231884058</v>
      </c>
      <c r="V193">
        <f>'Forward Ranks'!AR193</f>
        <v>0</v>
      </c>
      <c r="W193" s="1">
        <f>'Forward Ranks'!AW193</f>
        <v>0.96135265700483097</v>
      </c>
      <c r="X193" s="1">
        <f>'Forward Ranks'!AX193</f>
        <v>0.98792270531400961</v>
      </c>
      <c r="Y193" s="1">
        <f>'Forward Ranks'!AY193</f>
        <v>0.47101449275362317</v>
      </c>
      <c r="Z193" s="1">
        <f>'Forward Ranks'!AZ193</f>
        <v>0.99275362318840576</v>
      </c>
      <c r="AA193">
        <f>'Forward Ranks'!BB193</f>
        <v>0</v>
      </c>
      <c r="AB193" s="1">
        <f>'Forward Ranks'!BG193</f>
        <v>0.68840579710144922</v>
      </c>
      <c r="AC193" s="1">
        <f>'Forward Ranks'!BH193</f>
        <v>0.35024154589371981</v>
      </c>
      <c r="AD193" s="1">
        <f>'Forward Ranks'!BI193</f>
        <v>0.28985507246376813</v>
      </c>
      <c r="AE193" s="1">
        <f>'Forward Ranks'!BJ193</f>
        <v>5.3140096618357488E-2</v>
      </c>
      <c r="AF193">
        <f>'Forward Ranks'!BL193</f>
        <v>0</v>
      </c>
      <c r="AG193" s="1">
        <f>'Forward Ranks'!BQ193</f>
        <v>1</v>
      </c>
      <c r="AH193" s="1">
        <f>'Forward Ranks'!BR193</f>
        <v>0.98550724637681164</v>
      </c>
      <c r="AI193" s="1">
        <f>'Forward Ranks'!BS193</f>
        <v>0.42753623188405798</v>
      </c>
      <c r="AJ193" s="1">
        <f>'Forward Ranks'!BT193</f>
        <v>0.98792270531400961</v>
      </c>
      <c r="AL193" s="2">
        <f>'Forward Ranks'!BX193</f>
        <v>0.96135265700483097</v>
      </c>
      <c r="AN193" t="str">
        <f>'Forward Ranks'!B193</f>
        <v>CAR</v>
      </c>
      <c r="AO193">
        <f>'F on ice'!E193</f>
        <v>47</v>
      </c>
      <c r="AP193" s="2">
        <f>'Impact Score Math'!E193</f>
        <v>0.94388777555110226</v>
      </c>
      <c r="AQ193">
        <f>'Impact Score Math'!G193</f>
        <v>29</v>
      </c>
      <c r="AT193" s="1">
        <f>'Forward Ranks'!CJ193</f>
        <v>0.39130434782608697</v>
      </c>
      <c r="AU193" s="1">
        <f>'Forward Ranks'!CK193</f>
        <v>0.63526570048309183</v>
      </c>
      <c r="AW193">
        <f>'Forward Ranks'!BC193</f>
        <v>13.056028368793999</v>
      </c>
      <c r="AY193">
        <v>193</v>
      </c>
      <c r="BA193" s="1">
        <f>'Impact Score Math'!S193</f>
        <v>0.73747494989979956</v>
      </c>
      <c r="BB193" s="1">
        <f>'Impact Score Math'!T193</f>
        <v>1</v>
      </c>
      <c r="BD193">
        <f>'Forward Ranks'!CN193</f>
        <v>7</v>
      </c>
      <c r="BE193">
        <f>'Forward Ranks'!CO193</f>
        <v>9</v>
      </c>
      <c r="BF193">
        <f>'Forward Ranks'!CP193</f>
        <v>16</v>
      </c>
      <c r="BH193" t="str">
        <f t="shared" si="8"/>
        <v>13:03</v>
      </c>
      <c r="BI193" t="str">
        <f t="shared" si="9"/>
        <v>Forward</v>
      </c>
      <c r="BJ193" t="str">
        <f t="shared" si="10"/>
        <v>Elite</v>
      </c>
      <c r="BL193" s="187">
        <f t="shared" ca="1" si="11"/>
        <v>45329</v>
      </c>
    </row>
    <row r="194" spans="1:64" x14ac:dyDescent="0.3">
      <c r="A194" t="str">
        <f>'Forward Ranks'!A194</f>
        <v>Jordan Staal</v>
      </c>
      <c r="B194">
        <f>'Forward Ranks'!D194</f>
        <v>0</v>
      </c>
      <c r="C194" s="1">
        <f>'Forward Ranks'!I194</f>
        <v>0.89130434782608692</v>
      </c>
      <c r="D194" s="1">
        <f>'Forward Ranks'!J194</f>
        <v>0.94927536231884058</v>
      </c>
      <c r="E194" s="1">
        <f>'Forward Ranks'!K194</f>
        <v>0.18357487922705315</v>
      </c>
      <c r="F194" s="1">
        <f>'Forward Ranks'!L194</f>
        <v>0.8188405797101449</v>
      </c>
      <c r="G194">
        <f>'Forward Ranks'!N194</f>
        <v>0</v>
      </c>
      <c r="H194" s="1">
        <f>'Forward Ranks'!S194</f>
        <v>0.45410628019323673</v>
      </c>
      <c r="I194" s="1">
        <f>'Forward Ranks'!T194</f>
        <v>0.22946859903381642</v>
      </c>
      <c r="J194" s="1">
        <f>'Forward Ranks'!U194</f>
        <v>4.8309178743961352E-2</v>
      </c>
      <c r="K194" s="1">
        <f>'Forward Ranks'!V194</f>
        <v>0.25845410628019322</v>
      </c>
      <c r="L194">
        <f>'Forward Ranks'!X194</f>
        <v>0</v>
      </c>
      <c r="M194" s="1">
        <f>'Forward Ranks'!AC194</f>
        <v>0.99758454106280192</v>
      </c>
      <c r="N194" s="1">
        <f>'Forward Ranks'!AD194</f>
        <v>0.99275362318840576</v>
      </c>
      <c r="O194" s="1">
        <f>'Forward Ranks'!AE194</f>
        <v>0.4251207729468599</v>
      </c>
      <c r="P194" s="1">
        <f>'Forward Ranks'!AF194</f>
        <v>0.99758454106280192</v>
      </c>
      <c r="Q194">
        <f>'Forward Ranks'!AH194</f>
        <v>0</v>
      </c>
      <c r="R194" s="1">
        <f>'Forward Ranks'!AM194</f>
        <v>0.41062801932367149</v>
      </c>
      <c r="S194" s="1">
        <f>'Forward Ranks'!AN194</f>
        <v>0.96376811594202894</v>
      </c>
      <c r="T194" s="1">
        <f>'Forward Ranks'!AO194</f>
        <v>9.6618357487922704E-2</v>
      </c>
      <c r="U194" s="1">
        <f>'Forward Ranks'!AP194</f>
        <v>0.58212560386473433</v>
      </c>
      <c r="V194">
        <f>'Forward Ranks'!AR194</f>
        <v>0</v>
      </c>
      <c r="W194" s="1">
        <f>'Forward Ranks'!AW194</f>
        <v>0.96618357487922701</v>
      </c>
      <c r="X194" s="1">
        <f>'Forward Ranks'!AX194</f>
        <v>0.96135265700483097</v>
      </c>
      <c r="Y194" s="1">
        <f>'Forward Ranks'!AY194</f>
        <v>0.43236714975845408</v>
      </c>
      <c r="Z194" s="1">
        <f>'Forward Ranks'!AZ194</f>
        <v>0.98792270531400961</v>
      </c>
      <c r="AA194">
        <f>'Forward Ranks'!BB194</f>
        <v>0</v>
      </c>
      <c r="AB194" s="1">
        <f>'Forward Ranks'!BG194</f>
        <v>0.606280193236715</v>
      </c>
      <c r="AC194" s="1">
        <f>'Forward Ranks'!BH194</f>
        <v>0.32367149758454106</v>
      </c>
      <c r="AD194" s="1">
        <f>'Forward Ranks'!BI194</f>
        <v>9.1787439613526575E-2</v>
      </c>
      <c r="AE194" s="1">
        <f>'Forward Ranks'!BJ194</f>
        <v>1.932367149758454E-2</v>
      </c>
      <c r="AF194">
        <f>'Forward Ranks'!BL194</f>
        <v>0</v>
      </c>
      <c r="AG194" s="1">
        <f>'Forward Ranks'!BQ194</f>
        <v>0.99516908212560384</v>
      </c>
      <c r="AH194" s="1">
        <f>'Forward Ranks'!BR194</f>
        <v>0.99275362318840576</v>
      </c>
      <c r="AI194" s="1">
        <f>'Forward Ranks'!BS194</f>
        <v>0.21014492753623187</v>
      </c>
      <c r="AJ194" s="1">
        <f>'Forward Ranks'!BT194</f>
        <v>0.99033816425120769</v>
      </c>
      <c r="AL194" s="2">
        <f>'Forward Ranks'!BX194</f>
        <v>0.93478260869565222</v>
      </c>
      <c r="AN194" t="str">
        <f>'Forward Ranks'!B194</f>
        <v>CAR</v>
      </c>
      <c r="AO194">
        <f>'F on ice'!E194</f>
        <v>47</v>
      </c>
      <c r="AP194" s="2">
        <f>'Impact Score Math'!E194</f>
        <v>0.90981963927855714</v>
      </c>
      <c r="AQ194">
        <f>'Impact Score Math'!G194</f>
        <v>46</v>
      </c>
      <c r="AT194" s="1">
        <f>'Forward Ranks'!CJ194</f>
        <v>0.17391304347826086</v>
      </c>
      <c r="AU194" s="1">
        <f>'Forward Ranks'!CK194</f>
        <v>0.17149758454106281</v>
      </c>
      <c r="AW194">
        <f>'Forward Ranks'!BC194</f>
        <v>12.757092198582001</v>
      </c>
      <c r="AY194">
        <v>194</v>
      </c>
      <c r="BA194" s="1">
        <f>'Impact Score Math'!S194</f>
        <v>0.71342685370741488</v>
      </c>
      <c r="BB194" s="1">
        <f>'Impact Score Math'!T194</f>
        <v>0.99799599198396793</v>
      </c>
      <c r="BD194">
        <f>'Forward Ranks'!CN194</f>
        <v>6</v>
      </c>
      <c r="BE194">
        <f>'Forward Ranks'!CO194</f>
        <v>6</v>
      </c>
      <c r="BF194">
        <f>'Forward Ranks'!CP194</f>
        <v>12</v>
      </c>
      <c r="BH194" t="str">
        <f t="shared" si="8"/>
        <v>12:45</v>
      </c>
      <c r="BI194" t="str">
        <f t="shared" si="9"/>
        <v>Forward</v>
      </c>
      <c r="BJ194" t="str">
        <f t="shared" si="10"/>
        <v>Elite</v>
      </c>
      <c r="BL194" s="187">
        <f t="shared" ca="1" si="11"/>
        <v>45329</v>
      </c>
    </row>
    <row r="195" spans="1:64" x14ac:dyDescent="0.3">
      <c r="A195" t="str">
        <f>'Forward Ranks'!A195</f>
        <v>Josh Anderson</v>
      </c>
      <c r="B195">
        <f>'Forward Ranks'!D195</f>
        <v>0</v>
      </c>
      <c r="C195" s="1">
        <f>'Forward Ranks'!I195</f>
        <v>0.1280193236714976</v>
      </c>
      <c r="D195" s="1">
        <f>'Forward Ranks'!J195</f>
        <v>0.23429951690821257</v>
      </c>
      <c r="E195" s="1">
        <f>'Forward Ranks'!K195</f>
        <v>0.3719806763285024</v>
      </c>
      <c r="F195" s="1">
        <f>'Forward Ranks'!L195</f>
        <v>0.18115942028985507</v>
      </c>
      <c r="G195">
        <f>'Forward Ranks'!N195</f>
        <v>0</v>
      </c>
      <c r="H195" s="1">
        <f>'Forward Ranks'!S195</f>
        <v>0.34541062801932365</v>
      </c>
      <c r="I195" s="1">
        <f>'Forward Ranks'!T195</f>
        <v>0.11594202898550725</v>
      </c>
      <c r="J195" s="1">
        <f>'Forward Ranks'!U195</f>
        <v>0.35024154589371981</v>
      </c>
      <c r="K195" s="1">
        <f>'Forward Ranks'!V195</f>
        <v>0.12560386473429952</v>
      </c>
      <c r="L195">
        <f>'Forward Ranks'!X195</f>
        <v>0</v>
      </c>
      <c r="M195" s="1">
        <f>'Forward Ranks'!AC195</f>
        <v>2.1739130434782608E-2</v>
      </c>
      <c r="N195" s="1">
        <f>'Forward Ranks'!AD195</f>
        <v>3.864734299516908E-2</v>
      </c>
      <c r="O195" s="1">
        <f>'Forward Ranks'!AE195</f>
        <v>0.21980676328502416</v>
      </c>
      <c r="P195" s="1">
        <f>'Forward Ranks'!AF195</f>
        <v>9.6618357487922701E-3</v>
      </c>
      <c r="Q195">
        <f>'Forward Ranks'!AH195</f>
        <v>0</v>
      </c>
      <c r="R195" s="1">
        <f>'Forward Ranks'!AM195</f>
        <v>0.21256038647342995</v>
      </c>
      <c r="S195" s="1">
        <f>'Forward Ranks'!AN195</f>
        <v>0.20772946859903382</v>
      </c>
      <c r="T195" s="1">
        <f>'Forward Ranks'!AO195</f>
        <v>0.52415458937198067</v>
      </c>
      <c r="U195" s="1">
        <f>'Forward Ranks'!AP195</f>
        <v>0.21739130434782608</v>
      </c>
      <c r="V195">
        <f>'Forward Ranks'!AR195</f>
        <v>0</v>
      </c>
      <c r="W195" s="1">
        <f>'Forward Ranks'!AW195</f>
        <v>1.4492753623188406E-2</v>
      </c>
      <c r="X195" s="1">
        <f>'Forward Ranks'!AX195</f>
        <v>1.932367149758454E-2</v>
      </c>
      <c r="Y195" s="1">
        <f>'Forward Ranks'!AY195</f>
        <v>0.12077294685990338</v>
      </c>
      <c r="Z195" s="1">
        <f>'Forward Ranks'!AZ195</f>
        <v>1.2077294685990338E-2</v>
      </c>
      <c r="AA195">
        <f>'Forward Ranks'!BB195</f>
        <v>0</v>
      </c>
      <c r="AB195" s="1">
        <f>'Forward Ranks'!BG195</f>
        <v>0.7125603864734299</v>
      </c>
      <c r="AC195" s="1">
        <f>'Forward Ranks'!BH195</f>
        <v>0.2608695652173913</v>
      </c>
      <c r="AD195" s="1">
        <f>'Forward Ranks'!BI195</f>
        <v>0.5748792270531401</v>
      </c>
      <c r="AE195" s="1">
        <f>'Forward Ranks'!BJ195</f>
        <v>0.58695652173913049</v>
      </c>
      <c r="AF195">
        <f>'Forward Ranks'!BL195</f>
        <v>0</v>
      </c>
      <c r="AG195" s="1">
        <f>'Forward Ranks'!BQ195</f>
        <v>4.3478260869565216E-2</v>
      </c>
      <c r="AH195" s="1">
        <f>'Forward Ranks'!BR195</f>
        <v>6.280193236714976E-2</v>
      </c>
      <c r="AI195" s="1">
        <f>'Forward Ranks'!BS195</f>
        <v>0.2391304347826087</v>
      </c>
      <c r="AJ195" s="1">
        <f>'Forward Ranks'!BT195</f>
        <v>3.140096618357488E-2</v>
      </c>
      <c r="AL195" s="2">
        <f>'Forward Ranks'!BX195</f>
        <v>1.4492753623188406E-2</v>
      </c>
      <c r="AN195" t="str">
        <f>'Forward Ranks'!B195</f>
        <v>MTL</v>
      </c>
      <c r="AO195">
        <f>'F on ice'!E195</f>
        <v>44</v>
      </c>
      <c r="AP195" s="2">
        <f>'Impact Score Math'!E195</f>
        <v>0.20440881763527055</v>
      </c>
      <c r="AQ195">
        <f>'Impact Score Math'!G195</f>
        <v>398</v>
      </c>
      <c r="AT195" s="1">
        <f>'Forward Ranks'!CJ195</f>
        <v>0.15458937198067632</v>
      </c>
      <c r="AU195" s="1">
        <f>'Forward Ranks'!CK195</f>
        <v>0.97584541062801933</v>
      </c>
      <c r="AW195">
        <f>'Forward Ranks'!BC195</f>
        <v>13.122727272726999</v>
      </c>
      <c r="AY195">
        <v>195</v>
      </c>
      <c r="BA195" s="1">
        <f>'Impact Score Math'!S195</f>
        <v>0.34268537074148298</v>
      </c>
      <c r="BB195" s="1">
        <f>'Impact Score Math'!T195</f>
        <v>0.19038076152304609</v>
      </c>
      <c r="BD195">
        <f>'Forward Ranks'!CN195</f>
        <v>5</v>
      </c>
      <c r="BE195">
        <f>'Forward Ranks'!CO195</f>
        <v>4</v>
      </c>
      <c r="BF195">
        <f>'Forward Ranks'!CP195</f>
        <v>9</v>
      </c>
      <c r="BH195" t="str">
        <f t="shared" ref="BH195:BH258" si="12">TEXT(INT(AW195)&amp;":"&amp;TEXT((AW195-INT(AW195))*60,"00"),"hh:mm")</f>
        <v>13:07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Replacement Level</v>
      </c>
      <c r="BL195" s="187">
        <f t="shared" ref="BL195:BL258" ca="1" si="15">TODAY()</f>
        <v>45329</v>
      </c>
    </row>
    <row r="196" spans="1:64" x14ac:dyDescent="0.3">
      <c r="A196" t="str">
        <f>'Forward Ranks'!A196</f>
        <v>Josh Norris</v>
      </c>
      <c r="B196">
        <f>'Forward Ranks'!D196</f>
        <v>0</v>
      </c>
      <c r="C196" s="1">
        <f>'Forward Ranks'!I196</f>
        <v>0.63043478260869568</v>
      </c>
      <c r="D196" s="1">
        <f>'Forward Ranks'!J196</f>
        <v>0.62560386473429952</v>
      </c>
      <c r="E196" s="1">
        <f>'Forward Ranks'!K196</f>
        <v>0.50483091787439616</v>
      </c>
      <c r="F196" s="1">
        <f>'Forward Ranks'!L196</f>
        <v>0.38164251207729466</v>
      </c>
      <c r="G196">
        <f>'Forward Ranks'!N196</f>
        <v>0</v>
      </c>
      <c r="H196" s="1">
        <f>'Forward Ranks'!S196</f>
        <v>0.60386473429951693</v>
      </c>
      <c r="I196" s="1">
        <f>'Forward Ranks'!T196</f>
        <v>0.1570048309178744</v>
      </c>
      <c r="J196" s="1">
        <f>'Forward Ranks'!U196</f>
        <v>2.4154589371980675E-3</v>
      </c>
      <c r="K196" s="1">
        <f>'Forward Ranks'!V196</f>
        <v>0.27053140096618356</v>
      </c>
      <c r="L196">
        <f>'Forward Ranks'!X196</f>
        <v>0</v>
      </c>
      <c r="M196" s="1">
        <f>'Forward Ranks'!AC196</f>
        <v>0.25362318840579712</v>
      </c>
      <c r="N196" s="1">
        <f>'Forward Ranks'!AD196</f>
        <v>0.17149758454106281</v>
      </c>
      <c r="O196" s="1">
        <f>'Forward Ranks'!AE196</f>
        <v>0.10144927536231885</v>
      </c>
      <c r="P196" s="1">
        <f>'Forward Ranks'!AF196</f>
        <v>9.9033816425120769E-2</v>
      </c>
      <c r="Q196">
        <f>'Forward Ranks'!AH196</f>
        <v>0</v>
      </c>
      <c r="R196" s="1">
        <f>'Forward Ranks'!AM196</f>
        <v>0.61352657004830913</v>
      </c>
      <c r="S196" s="1">
        <f>'Forward Ranks'!AN196</f>
        <v>0.7125603864734299</v>
      </c>
      <c r="T196" s="1">
        <f>'Forward Ranks'!AO196</f>
        <v>0.36231884057971014</v>
      </c>
      <c r="U196" s="1">
        <f>'Forward Ranks'!AP196</f>
        <v>0.43719806763285024</v>
      </c>
      <c r="V196">
        <f>'Forward Ranks'!AR196</f>
        <v>0</v>
      </c>
      <c r="W196" s="1">
        <f>'Forward Ranks'!AW196</f>
        <v>0.17632850241545894</v>
      </c>
      <c r="X196" s="1">
        <f>'Forward Ranks'!AX196</f>
        <v>0.21980676328502416</v>
      </c>
      <c r="Y196" s="1">
        <f>'Forward Ranks'!AY196</f>
        <v>0.24879227053140096</v>
      </c>
      <c r="Z196" s="1">
        <f>'Forward Ranks'!AZ196</f>
        <v>0.13768115942028986</v>
      </c>
      <c r="AA196">
        <f>'Forward Ranks'!BB196</f>
        <v>0</v>
      </c>
      <c r="AB196" s="1">
        <f>'Forward Ranks'!BG196</f>
        <v>0.72946859903381644</v>
      </c>
      <c r="AC196" s="1">
        <f>'Forward Ranks'!BH196</f>
        <v>0.42270531400966183</v>
      </c>
      <c r="AD196" s="1">
        <f>'Forward Ranks'!BI196</f>
        <v>0.41787439613526572</v>
      </c>
      <c r="AE196" s="1">
        <f>'Forward Ranks'!BJ196</f>
        <v>0.26570048309178745</v>
      </c>
      <c r="AF196">
        <f>'Forward Ranks'!BL196</f>
        <v>0</v>
      </c>
      <c r="AG196" s="1">
        <f>'Forward Ranks'!BQ196</f>
        <v>0.43719806763285024</v>
      </c>
      <c r="AH196" s="1">
        <f>'Forward Ranks'!BR196</f>
        <v>0.35507246376811596</v>
      </c>
      <c r="AI196" s="1">
        <f>'Forward Ranks'!BS196</f>
        <v>0.2560386473429952</v>
      </c>
      <c r="AJ196" s="1">
        <f>'Forward Ranks'!BT196</f>
        <v>0.19323671497584541</v>
      </c>
      <c r="AL196" s="2">
        <f>'Forward Ranks'!BX196</f>
        <v>0.24396135265700483</v>
      </c>
      <c r="AN196" t="str">
        <f>'Forward Ranks'!B196</f>
        <v>OTT</v>
      </c>
      <c r="AO196">
        <f>'F on ice'!E196</f>
        <v>37</v>
      </c>
      <c r="AP196" s="2">
        <f>'Impact Score Math'!E196</f>
        <v>0.43486973947895791</v>
      </c>
      <c r="AQ196">
        <f>'Impact Score Math'!G196</f>
        <v>283</v>
      </c>
      <c r="AT196" s="1">
        <f>'Forward Ranks'!CJ196</f>
        <v>0.26570048309178745</v>
      </c>
      <c r="AU196" s="1">
        <f>'Forward Ranks'!CK196</f>
        <v>0.91304347826086951</v>
      </c>
      <c r="AW196">
        <f>'Forward Ranks'!BC196</f>
        <v>13.209459459459</v>
      </c>
      <c r="AY196">
        <v>196</v>
      </c>
      <c r="BA196" s="1">
        <f>'Impact Score Math'!S196</f>
        <v>0.60120240480961928</v>
      </c>
      <c r="BB196" s="1">
        <f>'Impact Score Math'!T196</f>
        <v>0.29058116232464931</v>
      </c>
      <c r="BD196">
        <f>'Forward Ranks'!CN196</f>
        <v>6</v>
      </c>
      <c r="BE196">
        <f>'Forward Ranks'!CO196</f>
        <v>4</v>
      </c>
      <c r="BF196">
        <f>'Forward Ranks'!CP196</f>
        <v>10</v>
      </c>
      <c r="BH196" t="str">
        <f t="shared" si="12"/>
        <v>13:13</v>
      </c>
      <c r="BI196" t="str">
        <f t="shared" si="13"/>
        <v>Forward</v>
      </c>
      <c r="BJ196" t="str">
        <f t="shared" si="14"/>
        <v>Average</v>
      </c>
      <c r="BL196" s="187">
        <f t="shared" ca="1" si="15"/>
        <v>45329</v>
      </c>
    </row>
    <row r="197" spans="1:64" x14ac:dyDescent="0.3">
      <c r="A197" t="str">
        <f>'Forward Ranks'!A197</f>
        <v>Julien Gauthier</v>
      </c>
      <c r="B197">
        <f>'Forward Ranks'!D197</f>
        <v>0</v>
      </c>
      <c r="C197" s="1">
        <f>'Forward Ranks'!I197</f>
        <v>4.830917874396135E-3</v>
      </c>
      <c r="D197" s="1">
        <f>'Forward Ranks'!J197</f>
        <v>4.830917874396135E-3</v>
      </c>
      <c r="E197" s="1">
        <f>'Forward Ranks'!K197</f>
        <v>0.27777777777777779</v>
      </c>
      <c r="F197" s="1">
        <f>'Forward Ranks'!L197</f>
        <v>9.6618357487922701E-3</v>
      </c>
      <c r="G197">
        <f>'Forward Ranks'!N197</f>
        <v>0</v>
      </c>
      <c r="H197" s="1">
        <f>'Forward Ranks'!S197</f>
        <v>0.85990338164251212</v>
      </c>
      <c r="I197" s="1">
        <f>'Forward Ranks'!T197</f>
        <v>0.47101449275362317</v>
      </c>
      <c r="J197" s="1">
        <f>'Forward Ranks'!U197</f>
        <v>0.38647342995169082</v>
      </c>
      <c r="K197" s="1">
        <f>'Forward Ranks'!V197</f>
        <v>0.72946859903381644</v>
      </c>
      <c r="L197">
        <f>'Forward Ranks'!X197</f>
        <v>0</v>
      </c>
      <c r="M197" s="1">
        <f>'Forward Ranks'!AC197</f>
        <v>5.0724637681159424E-2</v>
      </c>
      <c r="N197" s="1">
        <f>'Forward Ranks'!AD197</f>
        <v>0.10628019323671498</v>
      </c>
      <c r="O197" s="1">
        <f>'Forward Ranks'!AE197</f>
        <v>0.16425120772946861</v>
      </c>
      <c r="P197" s="1">
        <f>'Forward Ranks'!AF197</f>
        <v>0.16425120772946861</v>
      </c>
      <c r="Q197">
        <f>'Forward Ranks'!AH197</f>
        <v>0</v>
      </c>
      <c r="R197" s="1">
        <f>'Forward Ranks'!AM197</f>
        <v>4.830917874396135E-3</v>
      </c>
      <c r="S197" s="1">
        <f>'Forward Ranks'!AN197</f>
        <v>4.830917874396135E-3</v>
      </c>
      <c r="T197" s="1">
        <f>'Forward Ranks'!AO197</f>
        <v>0.25845410628019322</v>
      </c>
      <c r="U197" s="1">
        <f>'Forward Ranks'!AP197</f>
        <v>2.4154589371980675E-3</v>
      </c>
      <c r="V197">
        <f>'Forward Ranks'!AR197</f>
        <v>0</v>
      </c>
      <c r="W197" s="1">
        <f>'Forward Ranks'!AW197</f>
        <v>0.20531400966183574</v>
      </c>
      <c r="X197" s="1">
        <f>'Forward Ranks'!AX197</f>
        <v>0.15458937198067632</v>
      </c>
      <c r="Y197" s="1">
        <f>'Forward Ranks'!AY197</f>
        <v>0.16183574879227053</v>
      </c>
      <c r="Z197" s="1">
        <f>'Forward Ranks'!AZ197</f>
        <v>0.26811594202898553</v>
      </c>
      <c r="AA197">
        <f>'Forward Ranks'!BB197</f>
        <v>0</v>
      </c>
      <c r="AB197" s="1">
        <f>'Forward Ranks'!BG197</f>
        <v>0.14251207729468598</v>
      </c>
      <c r="AC197" s="1">
        <f>'Forward Ranks'!BH197</f>
        <v>0.13768115942028986</v>
      </c>
      <c r="AD197" s="1">
        <f>'Forward Ranks'!BI197</f>
        <v>0.7657004830917874</v>
      </c>
      <c r="AE197" s="1">
        <f>'Forward Ranks'!BJ197</f>
        <v>0.62560386473429952</v>
      </c>
      <c r="AF197">
        <f>'Forward Ranks'!BL197</f>
        <v>0</v>
      </c>
      <c r="AG197" s="1">
        <f>'Forward Ranks'!BQ197</f>
        <v>2.4154589371980675E-3</v>
      </c>
      <c r="AH197" s="1">
        <f>'Forward Ranks'!BR197</f>
        <v>7.246376811594203E-3</v>
      </c>
      <c r="AI197" s="1">
        <f>'Forward Ranks'!BS197</f>
        <v>0.17874396135265699</v>
      </c>
      <c r="AJ197" s="1">
        <f>'Forward Ranks'!BT197</f>
        <v>2.4154589371980675E-3</v>
      </c>
      <c r="AL197" s="2">
        <f>'Forward Ranks'!BX197</f>
        <v>7.0048309178743967E-2</v>
      </c>
      <c r="AN197" t="str">
        <f>'Forward Ranks'!B197</f>
        <v>NYI</v>
      </c>
      <c r="AO197">
        <f>'F on ice'!E197</f>
        <v>27</v>
      </c>
      <c r="AP197" s="2">
        <f>'Impact Score Math'!E197</f>
        <v>0.22645290581162325</v>
      </c>
      <c r="AQ197">
        <f>'Impact Score Math'!G197</f>
        <v>387</v>
      </c>
      <c r="AT197" s="1">
        <f>'Forward Ranks'!CJ197</f>
        <v>0.38164251207729466</v>
      </c>
      <c r="AU197" s="1">
        <f>'Forward Ranks'!CK197</f>
        <v>0.5</v>
      </c>
      <c r="AW197">
        <f>'Forward Ranks'!BC197</f>
        <v>9.9666666666667005</v>
      </c>
      <c r="AY197">
        <v>197</v>
      </c>
      <c r="BA197" s="1">
        <f>'Impact Score Math'!S197</f>
        <v>0.18837675350701402</v>
      </c>
      <c r="BB197" s="1">
        <f>'Impact Score Math'!T197</f>
        <v>0.24649298597194388</v>
      </c>
      <c r="BD197">
        <f>'Forward Ranks'!CN197</f>
        <v>5</v>
      </c>
      <c r="BE197">
        <f>'Forward Ranks'!CO197</f>
        <v>4</v>
      </c>
      <c r="BF197">
        <f>'Forward Ranks'!CP197</f>
        <v>9</v>
      </c>
      <c r="BH197" t="str">
        <f t="shared" si="12"/>
        <v>09:58</v>
      </c>
      <c r="BI197" t="str">
        <f t="shared" si="13"/>
        <v>Forward</v>
      </c>
      <c r="BJ197" t="str">
        <f t="shared" si="14"/>
        <v>Replacement Level</v>
      </c>
      <c r="BL197" s="187">
        <f t="shared" ca="1" si="15"/>
        <v>45329</v>
      </c>
    </row>
    <row r="198" spans="1:64" x14ac:dyDescent="0.3">
      <c r="A198" t="str">
        <f>'Forward Ranks'!A198</f>
        <v>Juraj Slafkovsky</v>
      </c>
      <c r="B198">
        <f>'Forward Ranks'!D198</f>
        <v>0</v>
      </c>
      <c r="C198" s="1">
        <f>'Forward Ranks'!I198</f>
        <v>0.3719806763285024</v>
      </c>
      <c r="D198" s="1">
        <f>'Forward Ranks'!J198</f>
        <v>0.39613526570048307</v>
      </c>
      <c r="E198" s="1">
        <f>'Forward Ranks'!K198</f>
        <v>0.22705314009661837</v>
      </c>
      <c r="F198" s="1">
        <f>'Forward Ranks'!L198</f>
        <v>0.44444444444444442</v>
      </c>
      <c r="G198">
        <f>'Forward Ranks'!N198</f>
        <v>0</v>
      </c>
      <c r="H198" s="1">
        <f>'Forward Ranks'!S198</f>
        <v>0.15458937198067632</v>
      </c>
      <c r="I198" s="1">
        <f>'Forward Ranks'!T198</f>
        <v>0.39855072463768115</v>
      </c>
      <c r="J198" s="1">
        <f>'Forward Ranks'!U198</f>
        <v>0.17632850241545894</v>
      </c>
      <c r="K198" s="1">
        <f>'Forward Ranks'!V198</f>
        <v>0.24396135265700483</v>
      </c>
      <c r="L198">
        <f>'Forward Ranks'!X198</f>
        <v>0</v>
      </c>
      <c r="M198" s="1">
        <f>'Forward Ranks'!AC198</f>
        <v>0.17149758454106281</v>
      </c>
      <c r="N198" s="1">
        <f>'Forward Ranks'!AD198</f>
        <v>0.33574879227053139</v>
      </c>
      <c r="O198" s="1">
        <f>'Forward Ranks'!AE198</f>
        <v>0.51690821256038644</v>
      </c>
      <c r="P198" s="1">
        <f>'Forward Ranks'!AF198</f>
        <v>0.30676328502415456</v>
      </c>
      <c r="Q198">
        <f>'Forward Ranks'!AH198</f>
        <v>0</v>
      </c>
      <c r="R198" s="1">
        <f>'Forward Ranks'!AM198</f>
        <v>0.60386473429951693</v>
      </c>
      <c r="S198" s="1">
        <f>'Forward Ranks'!AN198</f>
        <v>0.39130434782608697</v>
      </c>
      <c r="T198" s="1">
        <f>'Forward Ranks'!AO198</f>
        <v>0.3719806763285024</v>
      </c>
      <c r="U198" s="1">
        <f>'Forward Ranks'!AP198</f>
        <v>0.5</v>
      </c>
      <c r="V198">
        <f>'Forward Ranks'!AR198</f>
        <v>0</v>
      </c>
      <c r="W198" s="1">
        <f>'Forward Ranks'!AW198</f>
        <v>0.36473429951690822</v>
      </c>
      <c r="X198" s="1">
        <f>'Forward Ranks'!AX198</f>
        <v>0.61835748792270528</v>
      </c>
      <c r="Y198" s="1">
        <f>'Forward Ranks'!AY198</f>
        <v>0.46135265700483091</v>
      </c>
      <c r="Z198" s="1">
        <f>'Forward Ranks'!AZ198</f>
        <v>0.70772946859903385</v>
      </c>
      <c r="AA198">
        <f>'Forward Ranks'!BB198</f>
        <v>0</v>
      </c>
      <c r="AB198" s="1">
        <f>'Forward Ranks'!BG198</f>
        <v>0.82608695652173914</v>
      </c>
      <c r="AC198" s="1">
        <f>'Forward Ranks'!BH198</f>
        <v>0.76811594202898548</v>
      </c>
      <c r="AD198" s="1">
        <f>'Forward Ranks'!BI198</f>
        <v>0.23429951690821257</v>
      </c>
      <c r="AE198" s="1">
        <f>'Forward Ranks'!BJ198</f>
        <v>0.42270531400966183</v>
      </c>
      <c r="AF198">
        <f>'Forward Ranks'!BL198</f>
        <v>0</v>
      </c>
      <c r="AG198" s="1">
        <f>'Forward Ranks'!BQ198</f>
        <v>0.23429951690821257</v>
      </c>
      <c r="AH198" s="1">
        <f>'Forward Ranks'!BR198</f>
        <v>0.33091787439613529</v>
      </c>
      <c r="AI198" s="1">
        <f>'Forward Ranks'!BS198</f>
        <v>0.2922705314009662</v>
      </c>
      <c r="AJ198" s="1">
        <f>'Forward Ranks'!BT198</f>
        <v>0.32850241545893721</v>
      </c>
      <c r="AL198" s="2">
        <f>'Forward Ranks'!BX198</f>
        <v>0.27053140096618356</v>
      </c>
      <c r="AN198" t="str">
        <f>'Forward Ranks'!B198</f>
        <v>MTL</v>
      </c>
      <c r="AO198">
        <f>'F on ice'!E198</f>
        <v>48</v>
      </c>
      <c r="AP198" s="2">
        <f>'Impact Score Math'!E198</f>
        <v>0.49899799599198397</v>
      </c>
      <c r="AQ198">
        <f>'Impact Score Math'!G198</f>
        <v>251</v>
      </c>
      <c r="AT198" s="1">
        <f>'Forward Ranks'!CJ198</f>
        <v>0.49516908212560384</v>
      </c>
      <c r="AU198" s="1">
        <f>'Forward Ranks'!CK198</f>
        <v>0.21980676328502416</v>
      </c>
      <c r="AW198">
        <f>'Forward Ranks'!BC198</f>
        <v>13.737847222221999</v>
      </c>
      <c r="AY198">
        <v>198</v>
      </c>
      <c r="BA198" s="1">
        <f>'Impact Score Math'!S198</f>
        <v>0.49498997995991983</v>
      </c>
      <c r="BB198" s="1">
        <f>'Impact Score Math'!T198</f>
        <v>0.50901803607214424</v>
      </c>
      <c r="BD198">
        <f>'Forward Ranks'!CN198</f>
        <v>4</v>
      </c>
      <c r="BE198">
        <f>'Forward Ranks'!CO198</f>
        <v>9</v>
      </c>
      <c r="BF198">
        <f>'Forward Ranks'!CP198</f>
        <v>13</v>
      </c>
      <c r="BH198" t="str">
        <f t="shared" si="12"/>
        <v>13:44</v>
      </c>
      <c r="BI198" t="str">
        <f t="shared" si="13"/>
        <v>Forward</v>
      </c>
      <c r="BJ198" t="str">
        <f t="shared" si="14"/>
        <v>Average</v>
      </c>
      <c r="BL198" s="187">
        <f t="shared" ca="1" si="15"/>
        <v>45329</v>
      </c>
    </row>
    <row r="199" spans="1:64" x14ac:dyDescent="0.3">
      <c r="A199" t="str">
        <f>'Forward Ranks'!A199</f>
        <v>Justin Bailey</v>
      </c>
      <c r="B199">
        <f>'Forward Ranks'!D199</f>
        <v>0</v>
      </c>
      <c r="C199" s="1">
        <f>'Forward Ranks'!I199</f>
        <v>0.14251207729468598</v>
      </c>
      <c r="D199" s="1">
        <f>'Forward Ranks'!J199</f>
        <v>0.19323671497584541</v>
      </c>
      <c r="E199" s="1">
        <f>'Forward Ranks'!K199</f>
        <v>0.56521739130434778</v>
      </c>
      <c r="F199" s="1">
        <f>'Forward Ranks'!L199</f>
        <v>9.420289855072464E-2</v>
      </c>
      <c r="G199">
        <f>'Forward Ranks'!N199</f>
        <v>0</v>
      </c>
      <c r="H199" s="1">
        <f>'Forward Ranks'!S199</f>
        <v>0.5</v>
      </c>
      <c r="I199" s="1">
        <f>'Forward Ranks'!T199</f>
        <v>0.45169082125603865</v>
      </c>
      <c r="J199" s="1">
        <f>'Forward Ranks'!U199</f>
        <v>0.61352657004830913</v>
      </c>
      <c r="K199" s="1">
        <f>'Forward Ranks'!V199</f>
        <v>0.45652173913043476</v>
      </c>
      <c r="L199">
        <f>'Forward Ranks'!X199</f>
        <v>0</v>
      </c>
      <c r="M199" s="1">
        <f>'Forward Ranks'!AC199</f>
        <v>0.16666666666666666</v>
      </c>
      <c r="N199" s="1">
        <f>'Forward Ranks'!AD199</f>
        <v>0.42028985507246375</v>
      </c>
      <c r="O199" s="1">
        <f>'Forward Ranks'!AE199</f>
        <v>0.56763285024154586</v>
      </c>
      <c r="P199" s="1">
        <f>'Forward Ranks'!AF199</f>
        <v>0.41304347826086957</v>
      </c>
      <c r="Q199">
        <f>'Forward Ranks'!AH199</f>
        <v>0</v>
      </c>
      <c r="R199" s="1">
        <f>'Forward Ranks'!AM199</f>
        <v>0.32125603864734298</v>
      </c>
      <c r="S199" s="1">
        <f>'Forward Ranks'!AN199</f>
        <v>0.2318840579710145</v>
      </c>
      <c r="T199" s="1">
        <f>'Forward Ranks'!AO199</f>
        <v>0.80193236714975846</v>
      </c>
      <c r="U199" s="1">
        <f>'Forward Ranks'!AP199</f>
        <v>0.14975845410628019</v>
      </c>
      <c r="V199">
        <f>'Forward Ranks'!AR199</f>
        <v>0</v>
      </c>
      <c r="W199" s="1">
        <f>'Forward Ranks'!AW199</f>
        <v>0.77536231884057971</v>
      </c>
      <c r="X199" s="1">
        <f>'Forward Ranks'!AX199</f>
        <v>0.84299516908212557</v>
      </c>
      <c r="Y199" s="1">
        <f>'Forward Ranks'!AY199</f>
        <v>0.84057971014492749</v>
      </c>
      <c r="Z199" s="1">
        <f>'Forward Ranks'!AZ199</f>
        <v>0.90579710144927539</v>
      </c>
      <c r="AA199">
        <f>'Forward Ranks'!BB199</f>
        <v>0</v>
      </c>
      <c r="AB199" s="1">
        <f>'Forward Ranks'!BG199</f>
        <v>0.17632850241545894</v>
      </c>
      <c r="AC199" s="1">
        <f>'Forward Ranks'!BH199</f>
        <v>0.3671497584541063</v>
      </c>
      <c r="AD199" s="1">
        <f>'Forward Ranks'!BI199</f>
        <v>0.73671497584541068</v>
      </c>
      <c r="AE199" s="1">
        <f>'Forward Ranks'!BJ199</f>
        <v>0.8188405797101449</v>
      </c>
      <c r="AF199">
        <f>'Forward Ranks'!BL199</f>
        <v>0</v>
      </c>
      <c r="AG199" s="1">
        <f>'Forward Ranks'!BQ199</f>
        <v>0.12077294685990338</v>
      </c>
      <c r="AH199" s="1">
        <f>'Forward Ranks'!BR199</f>
        <v>0.22463768115942029</v>
      </c>
      <c r="AI199" s="1">
        <f>'Forward Ranks'!BS199</f>
        <v>0.58937198067632846</v>
      </c>
      <c r="AJ199" s="1">
        <f>'Forward Ranks'!BT199</f>
        <v>0.12560386473429952</v>
      </c>
      <c r="AL199" s="2">
        <f>'Forward Ranks'!BX199</f>
        <v>0.22946859903381642</v>
      </c>
      <c r="AN199" t="str">
        <f>'Forward Ranks'!B199</f>
        <v>S.J</v>
      </c>
      <c r="AO199">
        <f>'F on ice'!E199</f>
        <v>27</v>
      </c>
      <c r="AP199" s="2">
        <f>'Impact Score Math'!E199</f>
        <v>0.34468937875751504</v>
      </c>
      <c r="AQ199">
        <f>'Impact Score Math'!G199</f>
        <v>328</v>
      </c>
      <c r="AT199" s="1">
        <f>'Forward Ranks'!CJ199</f>
        <v>0.92028985507246375</v>
      </c>
      <c r="AU199" s="1">
        <f>'Forward Ranks'!CK199</f>
        <v>0.85507246376811596</v>
      </c>
      <c r="AW199">
        <f>'Forward Ranks'!BC199</f>
        <v>10.274074074074001</v>
      </c>
      <c r="AY199">
        <v>199</v>
      </c>
      <c r="BA199" s="1">
        <f>'Impact Score Math'!S199</f>
        <v>0.32064128256513025</v>
      </c>
      <c r="BB199" s="1">
        <f>'Impact Score Math'!T199</f>
        <v>0.55511022044088176</v>
      </c>
      <c r="BD199">
        <f>'Forward Ranks'!CN199</f>
        <v>3</v>
      </c>
      <c r="BE199">
        <f>'Forward Ranks'!CO199</f>
        <v>4</v>
      </c>
      <c r="BF199">
        <f>'Forward Ranks'!CP199</f>
        <v>7</v>
      </c>
      <c r="BH199" t="str">
        <f t="shared" si="12"/>
        <v>10:16</v>
      </c>
      <c r="BI199" t="str">
        <f t="shared" si="13"/>
        <v>Forward</v>
      </c>
      <c r="BJ199" t="str">
        <f t="shared" si="14"/>
        <v>Below Average</v>
      </c>
      <c r="BL199" s="187">
        <f t="shared" ca="1" si="15"/>
        <v>45329</v>
      </c>
    </row>
    <row r="200" spans="1:64" x14ac:dyDescent="0.3">
      <c r="A200" t="str">
        <f>'Forward Ranks'!A200</f>
        <v>Justin Danforth</v>
      </c>
      <c r="B200">
        <f>'Forward Ranks'!D200</f>
        <v>0</v>
      </c>
      <c r="C200" s="1">
        <f>'Forward Ranks'!I200</f>
        <v>0.50724637681159424</v>
      </c>
      <c r="D200" s="1">
        <f>'Forward Ranks'!J200</f>
        <v>0.79710144927536231</v>
      </c>
      <c r="E200" s="1">
        <f>'Forward Ranks'!K200</f>
        <v>0.61352657004830913</v>
      </c>
      <c r="F200" s="1">
        <f>'Forward Ranks'!L200</f>
        <v>0.70531400966183577</v>
      </c>
      <c r="G200">
        <f>'Forward Ranks'!N200</f>
        <v>0</v>
      </c>
      <c r="H200" s="1">
        <f>'Forward Ranks'!S200</f>
        <v>0.59420289855072461</v>
      </c>
      <c r="I200" s="1">
        <f>'Forward Ranks'!T200</f>
        <v>0.24879227053140096</v>
      </c>
      <c r="J200" s="1">
        <f>'Forward Ranks'!U200</f>
        <v>0.22946859903381642</v>
      </c>
      <c r="K200" s="1">
        <f>'Forward Ranks'!V200</f>
        <v>0.36956521739130432</v>
      </c>
      <c r="L200">
        <f>'Forward Ranks'!X200</f>
        <v>0</v>
      </c>
      <c r="M200" s="1">
        <f>'Forward Ranks'!AC200</f>
        <v>0.21980676328502416</v>
      </c>
      <c r="N200" s="1">
        <f>'Forward Ranks'!AD200</f>
        <v>0.2318840579710145</v>
      </c>
      <c r="O200" s="1">
        <f>'Forward Ranks'!AE200</f>
        <v>4.3478260869565216E-2</v>
      </c>
      <c r="P200" s="1">
        <f>'Forward Ranks'!AF200</f>
        <v>0.34299516908212563</v>
      </c>
      <c r="Q200">
        <f>'Forward Ranks'!AH200</f>
        <v>0</v>
      </c>
      <c r="R200" s="1">
        <f>'Forward Ranks'!AM200</f>
        <v>0.49275362318840582</v>
      </c>
      <c r="S200" s="1">
        <f>'Forward Ranks'!AN200</f>
        <v>0.90579710144927539</v>
      </c>
      <c r="T200" s="1">
        <f>'Forward Ranks'!AO200</f>
        <v>0.52415458937198067</v>
      </c>
      <c r="U200" s="1">
        <f>'Forward Ranks'!AP200</f>
        <v>0.76811594202898548</v>
      </c>
      <c r="V200">
        <f>'Forward Ranks'!AR200</f>
        <v>0</v>
      </c>
      <c r="W200" s="1">
        <f>'Forward Ranks'!AW200</f>
        <v>0.5</v>
      </c>
      <c r="X200" s="1">
        <f>'Forward Ranks'!AX200</f>
        <v>0.27294685990338163</v>
      </c>
      <c r="Y200" s="1">
        <f>'Forward Ranks'!AY200</f>
        <v>0.10386473429951691</v>
      </c>
      <c r="Z200" s="1">
        <f>'Forward Ranks'!AZ200</f>
        <v>0.71980676328502413</v>
      </c>
      <c r="AA200">
        <f>'Forward Ranks'!BB200</f>
        <v>0</v>
      </c>
      <c r="AB200" s="1">
        <f>'Forward Ranks'!BG200</f>
        <v>0.47584541062801933</v>
      </c>
      <c r="AC200" s="1">
        <f>'Forward Ranks'!BH200</f>
        <v>0.2391304347826087</v>
      </c>
      <c r="AD200" s="1">
        <f>'Forward Ranks'!BI200</f>
        <v>0.66183574879227058</v>
      </c>
      <c r="AE200" s="1">
        <f>'Forward Ranks'!BJ200</f>
        <v>0.1570048309178744</v>
      </c>
      <c r="AF200">
        <f>'Forward Ranks'!BL200</f>
        <v>0</v>
      </c>
      <c r="AG200" s="1">
        <f>'Forward Ranks'!BQ200</f>
        <v>0.34057971014492755</v>
      </c>
      <c r="AH200" s="1">
        <f>'Forward Ranks'!BR200</f>
        <v>0.55072463768115942</v>
      </c>
      <c r="AI200" s="1">
        <f>'Forward Ranks'!BS200</f>
        <v>0.23671497584541062</v>
      </c>
      <c r="AJ200" s="1">
        <f>'Forward Ranks'!BT200</f>
        <v>0.53381642512077299</v>
      </c>
      <c r="AL200" s="2">
        <f>'Forward Ranks'!BX200</f>
        <v>0.48067632850241548</v>
      </c>
      <c r="AN200" t="str">
        <f>'Forward Ranks'!B200</f>
        <v>CBJ</v>
      </c>
      <c r="AO200">
        <f>'F on ice'!E200</f>
        <v>47</v>
      </c>
      <c r="AP200" s="2">
        <f>'Impact Score Math'!E200</f>
        <v>0.59118236472945895</v>
      </c>
      <c r="AQ200">
        <f>'Impact Score Math'!G200</f>
        <v>205</v>
      </c>
      <c r="AT200" s="1">
        <f>'Forward Ranks'!CJ200</f>
        <v>0.7874396135265701</v>
      </c>
      <c r="AU200" s="1">
        <f>'Forward Ranks'!CK200</f>
        <v>0.33333333333333331</v>
      </c>
      <c r="AW200">
        <f>'Forward Ranks'!BC200</f>
        <v>12.219503546099</v>
      </c>
      <c r="AY200">
        <v>200</v>
      </c>
      <c r="BA200" s="1">
        <f>'Impact Score Math'!S200</f>
        <v>0.72945891783567129</v>
      </c>
      <c r="BB200" s="1">
        <f>'Impact Score Math'!T200</f>
        <v>0.52705410821643284</v>
      </c>
      <c r="BD200">
        <f>'Forward Ranks'!CN200</f>
        <v>7</v>
      </c>
      <c r="BE200">
        <f>'Forward Ranks'!CO200</f>
        <v>6</v>
      </c>
      <c r="BF200">
        <f>'Forward Ranks'!CP200</f>
        <v>13</v>
      </c>
      <c r="BH200" t="str">
        <f t="shared" si="12"/>
        <v>12:13</v>
      </c>
      <c r="BI200" t="str">
        <f t="shared" si="13"/>
        <v>Forward</v>
      </c>
      <c r="BJ200" t="str">
        <f t="shared" si="14"/>
        <v>Good</v>
      </c>
      <c r="BL200" s="187">
        <f t="shared" ca="1" si="15"/>
        <v>45329</v>
      </c>
    </row>
    <row r="201" spans="1:64" x14ac:dyDescent="0.3">
      <c r="A201" t="str">
        <f>'Forward Ranks'!A201</f>
        <v>Juuso Parssinen</v>
      </c>
      <c r="B201">
        <f>'Forward Ranks'!D201</f>
        <v>0</v>
      </c>
      <c r="C201" s="1">
        <f>'Forward Ranks'!I201</f>
        <v>0.18357487922705315</v>
      </c>
      <c r="D201" s="1">
        <f>'Forward Ranks'!J201</f>
        <v>0.18357487922705315</v>
      </c>
      <c r="E201" s="1">
        <f>'Forward Ranks'!K201</f>
        <v>9.420289855072464E-2</v>
      </c>
      <c r="F201" s="1">
        <f>'Forward Ranks'!L201</f>
        <v>0.27777777777777779</v>
      </c>
      <c r="G201">
        <f>'Forward Ranks'!N201</f>
        <v>0</v>
      </c>
      <c r="H201" s="1">
        <f>'Forward Ranks'!S201</f>
        <v>0.12318840579710146</v>
      </c>
      <c r="I201" s="1">
        <f>'Forward Ranks'!T201</f>
        <v>4.8309178743961352E-2</v>
      </c>
      <c r="J201" s="1">
        <f>'Forward Ranks'!U201</f>
        <v>2.4154589371980675E-3</v>
      </c>
      <c r="K201" s="1">
        <f>'Forward Ranks'!V201</f>
        <v>2.1739130434782608E-2</v>
      </c>
      <c r="L201">
        <f>'Forward Ranks'!X201</f>
        <v>0</v>
      </c>
      <c r="M201" s="1">
        <f>'Forward Ranks'!AC201</f>
        <v>0.22463768115942029</v>
      </c>
      <c r="N201" s="1">
        <f>'Forward Ranks'!AD201</f>
        <v>0.49033816425120774</v>
      </c>
      <c r="O201" s="1">
        <f>'Forward Ranks'!AE201</f>
        <v>0.54347826086956519</v>
      </c>
      <c r="P201" s="1">
        <f>'Forward Ranks'!AF201</f>
        <v>0.45169082125603865</v>
      </c>
      <c r="Q201">
        <f>'Forward Ranks'!AH201</f>
        <v>0</v>
      </c>
      <c r="R201" s="1">
        <f>'Forward Ranks'!AM201</f>
        <v>0.13285024154589373</v>
      </c>
      <c r="S201" s="1">
        <f>'Forward Ranks'!AN201</f>
        <v>7.0048309178743967E-2</v>
      </c>
      <c r="T201" s="1">
        <f>'Forward Ranks'!AO201</f>
        <v>0.19082125603864733</v>
      </c>
      <c r="U201" s="1">
        <f>'Forward Ranks'!AP201</f>
        <v>0.14009661835748793</v>
      </c>
      <c r="V201">
        <f>'Forward Ranks'!AR201</f>
        <v>0</v>
      </c>
      <c r="W201" s="1">
        <f>'Forward Ranks'!AW201</f>
        <v>0.13768115942028986</v>
      </c>
      <c r="X201" s="1">
        <f>'Forward Ranks'!AX201</f>
        <v>0.3719806763285024</v>
      </c>
      <c r="Y201" s="1">
        <f>'Forward Ranks'!AY201</f>
        <v>0.47342995169082125</v>
      </c>
      <c r="Z201" s="1">
        <f>'Forward Ranks'!AZ201</f>
        <v>0.30193236714975846</v>
      </c>
      <c r="AA201">
        <f>'Forward Ranks'!BB201</f>
        <v>0</v>
      </c>
      <c r="AB201" s="1">
        <f>'Forward Ranks'!BG201</f>
        <v>0.51449275362318836</v>
      </c>
      <c r="AC201" s="1">
        <f>'Forward Ranks'!BH201</f>
        <v>0.38164251207729466</v>
      </c>
      <c r="AD201" s="1">
        <f>'Forward Ranks'!BI201</f>
        <v>0.16183574879227053</v>
      </c>
      <c r="AE201" s="1">
        <f>'Forward Ranks'!BJ201</f>
        <v>0.28502415458937197</v>
      </c>
      <c r="AF201">
        <f>'Forward Ranks'!BL201</f>
        <v>0</v>
      </c>
      <c r="AG201" s="1">
        <f>'Forward Ranks'!BQ201</f>
        <v>0.16908212560386474</v>
      </c>
      <c r="AH201" s="1">
        <f>'Forward Ranks'!BR201</f>
        <v>0.23671497584541062</v>
      </c>
      <c r="AI201" s="1">
        <f>'Forward Ranks'!BS201</f>
        <v>0.17149758454106281</v>
      </c>
      <c r="AJ201" s="1">
        <f>'Forward Ranks'!BT201</f>
        <v>0.29951690821256038</v>
      </c>
      <c r="AL201" s="2">
        <f>'Forward Ranks'!BX201</f>
        <v>6.280193236714976E-2</v>
      </c>
      <c r="AN201" t="str">
        <f>'Forward Ranks'!B201</f>
        <v>NSH</v>
      </c>
      <c r="AO201">
        <f>'F on ice'!E201</f>
        <v>44</v>
      </c>
      <c r="AP201" s="2">
        <f>'Impact Score Math'!E201</f>
        <v>0.24849699398797595</v>
      </c>
      <c r="AQ201">
        <f>'Impact Score Math'!G201</f>
        <v>376</v>
      </c>
      <c r="AT201" s="1">
        <f>'Forward Ranks'!CJ201</f>
        <v>0.5531400966183575</v>
      </c>
      <c r="AU201" s="1">
        <f>'Forward Ranks'!CK201</f>
        <v>0.91787439613526567</v>
      </c>
      <c r="AW201">
        <f>'Forward Ranks'!BC201</f>
        <v>12.398106060606001</v>
      </c>
      <c r="AY201">
        <v>201</v>
      </c>
      <c r="BA201" s="1">
        <f>'Impact Score Math'!S201</f>
        <v>0.30260521042084171</v>
      </c>
      <c r="BB201" s="1">
        <f>'Impact Score Math'!T201</f>
        <v>0.41683366733466931</v>
      </c>
      <c r="BD201">
        <f>'Forward Ranks'!CN201</f>
        <v>3</v>
      </c>
      <c r="BE201">
        <f>'Forward Ranks'!CO201</f>
        <v>2</v>
      </c>
      <c r="BF201">
        <f>'Forward Ranks'!CP201</f>
        <v>5</v>
      </c>
      <c r="BH201" t="str">
        <f t="shared" si="12"/>
        <v>12:24</v>
      </c>
      <c r="BI201" t="str">
        <f t="shared" si="13"/>
        <v>Forward</v>
      </c>
      <c r="BJ201" t="str">
        <f t="shared" si="14"/>
        <v>Replacement Level</v>
      </c>
      <c r="BL201" s="187">
        <f t="shared" ca="1" si="15"/>
        <v>45329</v>
      </c>
    </row>
    <row r="202" spans="1:64" x14ac:dyDescent="0.3">
      <c r="A202" t="str">
        <f>'Forward Ranks'!A202</f>
        <v>Kaapo Kakko</v>
      </c>
      <c r="B202">
        <f>'Forward Ranks'!D202</f>
        <v>0</v>
      </c>
      <c r="C202" s="1">
        <f>'Forward Ranks'!I202</f>
        <v>0.51449275362318836</v>
      </c>
      <c r="D202" s="1">
        <f>'Forward Ranks'!J202</f>
        <v>0.60869565217391308</v>
      </c>
      <c r="E202" s="1">
        <f>'Forward Ranks'!K202</f>
        <v>0.10386473429951691</v>
      </c>
      <c r="F202" s="1">
        <f>'Forward Ranks'!L202</f>
        <v>0.39371980676328505</v>
      </c>
      <c r="G202">
        <f>'Forward Ranks'!N202</f>
        <v>0</v>
      </c>
      <c r="H202" s="1">
        <f>'Forward Ranks'!S202</f>
        <v>0.4251207729468599</v>
      </c>
      <c r="I202" s="1">
        <f>'Forward Ranks'!T202</f>
        <v>4.1062801932367152E-2</v>
      </c>
      <c r="J202" s="1">
        <f>'Forward Ranks'!U202</f>
        <v>2.4154589371980675E-3</v>
      </c>
      <c r="K202" s="1">
        <f>'Forward Ranks'!V202</f>
        <v>7.7294685990338161E-2</v>
      </c>
      <c r="L202">
        <f>'Forward Ranks'!X202</f>
        <v>0</v>
      </c>
      <c r="M202" s="1">
        <f>'Forward Ranks'!AC202</f>
        <v>0.87922705314009664</v>
      </c>
      <c r="N202" s="1">
        <f>'Forward Ranks'!AD202</f>
        <v>0.83091787439613529</v>
      </c>
      <c r="O202" s="1">
        <f>'Forward Ranks'!AE202</f>
        <v>0.97826086956521741</v>
      </c>
      <c r="P202" s="1">
        <f>'Forward Ranks'!AF202</f>
        <v>0.86473429951690817</v>
      </c>
      <c r="Q202">
        <f>'Forward Ranks'!AH202</f>
        <v>0</v>
      </c>
      <c r="R202" s="1">
        <f>'Forward Ranks'!AM202</f>
        <v>0.46859903381642515</v>
      </c>
      <c r="S202" s="1">
        <f>'Forward Ranks'!AN202</f>
        <v>0.64251207729468596</v>
      </c>
      <c r="T202" s="1">
        <f>'Forward Ranks'!AO202</f>
        <v>0.16908212560386474</v>
      </c>
      <c r="U202" s="1">
        <f>'Forward Ranks'!AP202</f>
        <v>0.41787439613526572</v>
      </c>
      <c r="V202">
        <f>'Forward Ranks'!AR202</f>
        <v>0</v>
      </c>
      <c r="W202" s="1">
        <f>'Forward Ranks'!AW202</f>
        <v>0.89130434782608692</v>
      </c>
      <c r="X202" s="1">
        <f>'Forward Ranks'!AX202</f>
        <v>0.82125603864734298</v>
      </c>
      <c r="Y202" s="1">
        <f>'Forward Ranks'!AY202</f>
        <v>0.93236714975845414</v>
      </c>
      <c r="Z202" s="1">
        <f>'Forward Ranks'!AZ202</f>
        <v>0.85748792270531404</v>
      </c>
      <c r="AA202">
        <f>'Forward Ranks'!BB202</f>
        <v>0</v>
      </c>
      <c r="AB202" s="1">
        <f>'Forward Ranks'!BG202</f>
        <v>0.40579710144927539</v>
      </c>
      <c r="AC202" s="1">
        <f>'Forward Ranks'!BH202</f>
        <v>0.72463768115942029</v>
      </c>
      <c r="AD202" s="1">
        <f>'Forward Ranks'!BI202</f>
        <v>8.2125603864734303E-2</v>
      </c>
      <c r="AE202" s="1">
        <f>'Forward Ranks'!BJ202</f>
        <v>0.49758454106280192</v>
      </c>
      <c r="AF202">
        <f>'Forward Ranks'!BL202</f>
        <v>0</v>
      </c>
      <c r="AG202" s="1">
        <f>'Forward Ranks'!BQ202</f>
        <v>0.77053140096618356</v>
      </c>
      <c r="AH202" s="1">
        <f>'Forward Ranks'!BR202</f>
        <v>0.78260869565217395</v>
      </c>
      <c r="AI202" s="1">
        <f>'Forward Ranks'!BS202</f>
        <v>0.63043478260869568</v>
      </c>
      <c r="AJ202" s="1">
        <f>'Forward Ranks'!BT202</f>
        <v>0.68357487922705318</v>
      </c>
      <c r="AL202" s="2">
        <f>'Forward Ranks'!BX202</f>
        <v>0.59661835748792269</v>
      </c>
      <c r="AN202" t="str">
        <f>'Forward Ranks'!B202</f>
        <v>NYR</v>
      </c>
      <c r="AO202">
        <f>'F on ice'!E202</f>
        <v>26</v>
      </c>
      <c r="AP202" s="2">
        <f>'Impact Score Math'!E202</f>
        <v>0.65731462925851702</v>
      </c>
      <c r="AQ202">
        <f>'Impact Score Math'!G202</f>
        <v>172</v>
      </c>
      <c r="AT202" s="1">
        <f>'Forward Ranks'!CJ202</f>
        <v>0.93478260869565222</v>
      </c>
      <c r="AU202" s="1">
        <f>'Forward Ranks'!CK202</f>
        <v>0.24637681159420291</v>
      </c>
      <c r="AW202">
        <f>'Forward Ranks'!BC202</f>
        <v>11.837820512821001</v>
      </c>
      <c r="AY202">
        <v>202</v>
      </c>
      <c r="BA202" s="1">
        <f>'Impact Score Math'!S202</f>
        <v>0.44288577154308617</v>
      </c>
      <c r="BB202" s="1">
        <f>'Impact Score Math'!T202</f>
        <v>0.92785571142284573</v>
      </c>
      <c r="BD202">
        <f>'Forward Ranks'!CN202</f>
        <v>3</v>
      </c>
      <c r="BE202">
        <f>'Forward Ranks'!CO202</f>
        <v>1</v>
      </c>
      <c r="BF202">
        <f>'Forward Ranks'!CP202</f>
        <v>4</v>
      </c>
      <c r="BH202" t="str">
        <f t="shared" si="12"/>
        <v>11:50</v>
      </c>
      <c r="BI202" t="str">
        <f t="shared" si="13"/>
        <v>Forward</v>
      </c>
      <c r="BJ202" t="str">
        <f t="shared" si="14"/>
        <v>Good</v>
      </c>
      <c r="BL202" s="187">
        <f t="shared" ca="1" si="15"/>
        <v>45329</v>
      </c>
    </row>
    <row r="203" spans="1:64" x14ac:dyDescent="0.3">
      <c r="A203" t="str">
        <f>'Forward Ranks'!A203</f>
        <v>Kailer Yamamoto</v>
      </c>
      <c r="B203">
        <f>'Forward Ranks'!D203</f>
        <v>0</v>
      </c>
      <c r="C203" s="1">
        <f>'Forward Ranks'!I203</f>
        <v>0.54347826086956519</v>
      </c>
      <c r="D203" s="1">
        <f>'Forward Ranks'!J203</f>
        <v>0.23429951690821257</v>
      </c>
      <c r="E203" s="1">
        <f>'Forward Ranks'!K203</f>
        <v>0.17149758454106281</v>
      </c>
      <c r="F203" s="1">
        <f>'Forward Ranks'!L203</f>
        <v>0.28260869565217389</v>
      </c>
      <c r="G203">
        <f>'Forward Ranks'!N203</f>
        <v>0</v>
      </c>
      <c r="H203" s="1">
        <f>'Forward Ranks'!S203</f>
        <v>0.60386473429951693</v>
      </c>
      <c r="I203" s="1">
        <f>'Forward Ranks'!T203</f>
        <v>0.13043478260869565</v>
      </c>
      <c r="J203" s="1">
        <f>'Forward Ranks'!U203</f>
        <v>0.20289855072463769</v>
      </c>
      <c r="K203" s="1">
        <f>'Forward Ranks'!V203</f>
        <v>0.24396135265700483</v>
      </c>
      <c r="L203">
        <f>'Forward Ranks'!X203</f>
        <v>0</v>
      </c>
      <c r="M203" s="1">
        <f>'Forward Ranks'!AC203</f>
        <v>0.96859903381642509</v>
      </c>
      <c r="N203" s="1">
        <f>'Forward Ranks'!AD203</f>
        <v>0.82850241545893721</v>
      </c>
      <c r="O203" s="1">
        <f>'Forward Ranks'!AE203</f>
        <v>0.86956521739130432</v>
      </c>
      <c r="P203" s="1">
        <f>'Forward Ranks'!AF203</f>
        <v>0.9371980676328503</v>
      </c>
      <c r="Q203">
        <f>'Forward Ranks'!AH203</f>
        <v>0</v>
      </c>
      <c r="R203" s="1">
        <f>'Forward Ranks'!AM203</f>
        <v>0.47584541062801933</v>
      </c>
      <c r="S203" s="1">
        <f>'Forward Ranks'!AN203</f>
        <v>0.21497584541062803</v>
      </c>
      <c r="T203" s="1">
        <f>'Forward Ranks'!AO203</f>
        <v>0.25362318840579712</v>
      </c>
      <c r="U203" s="1">
        <f>'Forward Ranks'!AP203</f>
        <v>0.32850241545893721</v>
      </c>
      <c r="V203">
        <f>'Forward Ranks'!AR203</f>
        <v>0</v>
      </c>
      <c r="W203" s="1">
        <f>'Forward Ranks'!AW203</f>
        <v>0.98792270531400961</v>
      </c>
      <c r="X203" s="1">
        <f>'Forward Ranks'!AX203</f>
        <v>0.606280193236715</v>
      </c>
      <c r="Y203" s="1">
        <f>'Forward Ranks'!AY203</f>
        <v>0.7560386473429952</v>
      </c>
      <c r="Z203" s="1">
        <f>'Forward Ranks'!AZ203</f>
        <v>0.83333333333333337</v>
      </c>
      <c r="AA203">
        <f>'Forward Ranks'!BB203</f>
        <v>0</v>
      </c>
      <c r="AB203" s="1">
        <f>'Forward Ranks'!BG203</f>
        <v>0.10386473429951691</v>
      </c>
      <c r="AC203" s="1">
        <f>'Forward Ranks'!BH203</f>
        <v>0.57246376811594202</v>
      </c>
      <c r="AD203" s="1">
        <f>'Forward Ranks'!BI203</f>
        <v>0.18357487922705315</v>
      </c>
      <c r="AE203" s="1">
        <f>'Forward Ranks'!BJ203</f>
        <v>0.40096618357487923</v>
      </c>
      <c r="AF203">
        <f>'Forward Ranks'!BL203</f>
        <v>0</v>
      </c>
      <c r="AG203" s="1">
        <f>'Forward Ranks'!BQ203</f>
        <v>0.87922705314009664</v>
      </c>
      <c r="AH203" s="1">
        <f>'Forward Ranks'!BR203</f>
        <v>0.47342995169082125</v>
      </c>
      <c r="AI203" s="1">
        <f>'Forward Ranks'!BS203</f>
        <v>0.47342995169082125</v>
      </c>
      <c r="AJ203" s="1">
        <f>'Forward Ranks'!BT203</f>
        <v>0.71739130434782605</v>
      </c>
      <c r="AL203" s="2">
        <f>'Forward Ranks'!BX203</f>
        <v>0.70531400966183577</v>
      </c>
      <c r="AN203" t="str">
        <f>'Forward Ranks'!B203</f>
        <v>SEA</v>
      </c>
      <c r="AO203">
        <f>'F on ice'!E203</f>
        <v>43</v>
      </c>
      <c r="AP203" s="2">
        <f>'Impact Score Math'!E203</f>
        <v>0.58517034068136276</v>
      </c>
      <c r="AQ203">
        <f>'Impact Score Math'!G203</f>
        <v>208</v>
      </c>
      <c r="AT203" s="1">
        <f>'Forward Ranks'!CJ203</f>
        <v>0.75362318840579712</v>
      </c>
      <c r="AU203" s="1">
        <f>'Forward Ranks'!CK203</f>
        <v>0.13285024154589373</v>
      </c>
      <c r="AW203">
        <f>'Forward Ranks'!BC203</f>
        <v>9.4883720930232993</v>
      </c>
      <c r="AY203">
        <v>203</v>
      </c>
      <c r="BA203" s="1">
        <f>'Impact Score Math'!S203</f>
        <v>0.37875751503006011</v>
      </c>
      <c r="BB203" s="1">
        <f>'Impact Score Math'!T203</f>
        <v>0.93987975951903813</v>
      </c>
      <c r="BD203">
        <f>'Forward Ranks'!CN203</f>
        <v>5</v>
      </c>
      <c r="BE203">
        <f>'Forward Ranks'!CO203</f>
        <v>3</v>
      </c>
      <c r="BF203">
        <f>'Forward Ranks'!CP203</f>
        <v>8</v>
      </c>
      <c r="BH203" t="str">
        <f t="shared" si="12"/>
        <v>09:29</v>
      </c>
      <c r="BI203" t="str">
        <f t="shared" si="13"/>
        <v>Forward</v>
      </c>
      <c r="BJ203" t="str">
        <f t="shared" si="14"/>
        <v>Good</v>
      </c>
      <c r="BL203" s="187">
        <f t="shared" ca="1" si="15"/>
        <v>45329</v>
      </c>
    </row>
    <row r="204" spans="1:64" x14ac:dyDescent="0.3">
      <c r="A204" t="str">
        <f>'Forward Ranks'!A204</f>
        <v>Kasperi Kapanen</v>
      </c>
      <c r="B204">
        <f>'Forward Ranks'!D204</f>
        <v>0</v>
      </c>
      <c r="C204" s="1">
        <f>'Forward Ranks'!I204</f>
        <v>0.45169082125603865</v>
      </c>
      <c r="D204" s="1">
        <f>'Forward Ranks'!J204</f>
        <v>0.21980676328502416</v>
      </c>
      <c r="E204" s="1">
        <f>'Forward Ranks'!K204</f>
        <v>0.29710144927536231</v>
      </c>
      <c r="F204" s="1">
        <f>'Forward Ranks'!L204</f>
        <v>0.25362318840579712</v>
      </c>
      <c r="G204">
        <f>'Forward Ranks'!N204</f>
        <v>0</v>
      </c>
      <c r="H204" s="1">
        <f>'Forward Ranks'!S204</f>
        <v>2.1739130434782608E-2</v>
      </c>
      <c r="I204" s="1">
        <f>'Forward Ranks'!T204</f>
        <v>0.49033816425120774</v>
      </c>
      <c r="J204" s="1">
        <f>'Forward Ranks'!U204</f>
        <v>0.54830917874396135</v>
      </c>
      <c r="K204" s="1">
        <f>'Forward Ranks'!V204</f>
        <v>0.14734299516908211</v>
      </c>
      <c r="L204">
        <f>'Forward Ranks'!X204</f>
        <v>0</v>
      </c>
      <c r="M204" s="1">
        <f>'Forward Ranks'!AC204</f>
        <v>0.13768115942028986</v>
      </c>
      <c r="N204" s="1">
        <f>'Forward Ranks'!AD204</f>
        <v>0.26328502415458938</v>
      </c>
      <c r="O204" s="1">
        <f>'Forward Ranks'!AE204</f>
        <v>0.18357487922705315</v>
      </c>
      <c r="P204" s="1">
        <f>'Forward Ranks'!AF204</f>
        <v>0.2391304347826087</v>
      </c>
      <c r="Q204">
        <f>'Forward Ranks'!AH204</f>
        <v>0</v>
      </c>
      <c r="R204" s="1">
        <f>'Forward Ranks'!AM204</f>
        <v>0.60869565217391308</v>
      </c>
      <c r="S204" s="1">
        <f>'Forward Ranks'!AN204</f>
        <v>0.30676328502415456</v>
      </c>
      <c r="T204" s="1">
        <f>'Forward Ranks'!AO204</f>
        <v>0.35024154589371981</v>
      </c>
      <c r="U204" s="1">
        <f>'Forward Ranks'!AP204</f>
        <v>0.33574879227053139</v>
      </c>
      <c r="V204">
        <f>'Forward Ranks'!AR204</f>
        <v>0</v>
      </c>
      <c r="W204" s="1">
        <f>'Forward Ranks'!AW204</f>
        <v>0.46135265700483091</v>
      </c>
      <c r="X204" s="1">
        <f>'Forward Ranks'!AX204</f>
        <v>0.69565217391304346</v>
      </c>
      <c r="Y204" s="1">
        <f>'Forward Ranks'!AY204</f>
        <v>0.30917874396135264</v>
      </c>
      <c r="Z204" s="1">
        <f>'Forward Ranks'!AZ204</f>
        <v>0.59661835748792269</v>
      </c>
      <c r="AA204">
        <f>'Forward Ranks'!BB204</f>
        <v>0</v>
      </c>
      <c r="AB204" s="1">
        <f>'Forward Ranks'!BG204</f>
        <v>0.53623188405797106</v>
      </c>
      <c r="AC204" s="1">
        <f>'Forward Ranks'!BH204</f>
        <v>0.25120772946859904</v>
      </c>
      <c r="AD204" s="1">
        <f>'Forward Ranks'!BI204</f>
        <v>0.27777777777777779</v>
      </c>
      <c r="AE204" s="1">
        <f>'Forward Ranks'!BJ204</f>
        <v>0.21497584541062803</v>
      </c>
      <c r="AF204">
        <f>'Forward Ranks'!BL204</f>
        <v>0</v>
      </c>
      <c r="AG204" s="1">
        <f>'Forward Ranks'!BQ204</f>
        <v>0.25845410628019322</v>
      </c>
      <c r="AH204" s="1">
        <f>'Forward Ranks'!BR204</f>
        <v>0.17632850241545894</v>
      </c>
      <c r="AI204" s="1">
        <f>'Forward Ranks'!BS204</f>
        <v>0.19323671497584541</v>
      </c>
      <c r="AJ204" s="1">
        <f>'Forward Ranks'!BT204</f>
        <v>0.17391304347826086</v>
      </c>
      <c r="AL204" s="2">
        <f>'Forward Ranks'!BX204</f>
        <v>0.22222222222222221</v>
      </c>
      <c r="AN204" t="str">
        <f>'Forward Ranks'!B204</f>
        <v>STL</v>
      </c>
      <c r="AO204">
        <f>'F on ice'!E204</f>
        <v>42</v>
      </c>
      <c r="AP204" s="2">
        <f>'Impact Score Math'!E204</f>
        <v>0.38476953907815631</v>
      </c>
      <c r="AQ204">
        <f>'Impact Score Math'!G204</f>
        <v>308</v>
      </c>
      <c r="AT204" s="1">
        <f>'Forward Ranks'!CJ204</f>
        <v>0.91304347826086951</v>
      </c>
      <c r="AU204" s="1">
        <f>'Forward Ranks'!CK204</f>
        <v>0.51449275362318836</v>
      </c>
      <c r="AW204">
        <f>'Forward Ranks'!BC204</f>
        <v>12.516269841270001</v>
      </c>
      <c r="AY204">
        <v>204</v>
      </c>
      <c r="BA204" s="1">
        <f>'Impact Score Math'!S204</f>
        <v>0.42484969939879758</v>
      </c>
      <c r="BB204" s="1">
        <f>'Impact Score Math'!T204</f>
        <v>0.4148296593186373</v>
      </c>
      <c r="BD204">
        <f>'Forward Ranks'!CN204</f>
        <v>1</v>
      </c>
      <c r="BE204">
        <f>'Forward Ranks'!CO204</f>
        <v>8</v>
      </c>
      <c r="BF204">
        <f>'Forward Ranks'!CP204</f>
        <v>9</v>
      </c>
      <c r="BH204" t="str">
        <f t="shared" si="12"/>
        <v>12:31</v>
      </c>
      <c r="BI204" t="str">
        <f t="shared" si="13"/>
        <v>Forward</v>
      </c>
      <c r="BJ204" t="str">
        <f t="shared" si="14"/>
        <v>Below Average</v>
      </c>
      <c r="BL204" s="187">
        <f t="shared" ca="1" si="15"/>
        <v>45329</v>
      </c>
    </row>
    <row r="205" spans="1:64" x14ac:dyDescent="0.3">
      <c r="A205" t="str">
        <f>'Forward Ranks'!A205</f>
        <v>Keegan Kolesar</v>
      </c>
      <c r="B205">
        <f>'Forward Ranks'!D205</f>
        <v>0</v>
      </c>
      <c r="C205" s="1">
        <f>'Forward Ranks'!I205</f>
        <v>0.17632850241545894</v>
      </c>
      <c r="D205" s="1">
        <f>'Forward Ranks'!J205</f>
        <v>0.50724637681159424</v>
      </c>
      <c r="E205" s="1">
        <f>'Forward Ranks'!K205</f>
        <v>8.9371980676328497E-2</v>
      </c>
      <c r="F205" s="1">
        <f>'Forward Ranks'!L205</f>
        <v>0.19323671497584541</v>
      </c>
      <c r="G205">
        <f>'Forward Ranks'!N205</f>
        <v>0</v>
      </c>
      <c r="H205" s="1">
        <f>'Forward Ranks'!S205</f>
        <v>0.16908212560386474</v>
      </c>
      <c r="I205" s="1">
        <f>'Forward Ranks'!T205</f>
        <v>0.26570048309178745</v>
      </c>
      <c r="J205" s="1">
        <f>'Forward Ranks'!U205</f>
        <v>0.14975845410628019</v>
      </c>
      <c r="K205" s="1">
        <f>'Forward Ranks'!V205</f>
        <v>0.14251207729468598</v>
      </c>
      <c r="L205">
        <f>'Forward Ranks'!X205</f>
        <v>0</v>
      </c>
      <c r="M205" s="1">
        <f>'Forward Ranks'!AC205</f>
        <v>0.75120772946859904</v>
      </c>
      <c r="N205" s="1">
        <f>'Forward Ranks'!AD205</f>
        <v>0.9468599033816425</v>
      </c>
      <c r="O205" s="1">
        <f>'Forward Ranks'!AE205</f>
        <v>0.81642512077294682</v>
      </c>
      <c r="P205" s="1">
        <f>'Forward Ranks'!AF205</f>
        <v>0.81400966183574874</v>
      </c>
      <c r="Q205">
        <f>'Forward Ranks'!AH205</f>
        <v>0</v>
      </c>
      <c r="R205" s="1">
        <f>'Forward Ranks'!AM205</f>
        <v>0.14492753623188406</v>
      </c>
      <c r="S205" s="1">
        <f>'Forward Ranks'!AN205</f>
        <v>0.3719806763285024</v>
      </c>
      <c r="T205" s="1">
        <f>'Forward Ranks'!AO205</f>
        <v>7.2463768115942032E-2</v>
      </c>
      <c r="U205" s="1">
        <f>'Forward Ranks'!AP205</f>
        <v>0.14251207729468598</v>
      </c>
      <c r="V205">
        <f>'Forward Ranks'!AR205</f>
        <v>0</v>
      </c>
      <c r="W205" s="1">
        <f>'Forward Ranks'!AW205</f>
        <v>0.88888888888888884</v>
      </c>
      <c r="X205" s="1">
        <f>'Forward Ranks'!AX205</f>
        <v>0.92028985507246375</v>
      </c>
      <c r="Y205" s="1">
        <f>'Forward Ranks'!AY205</f>
        <v>0.63285024154589375</v>
      </c>
      <c r="Z205" s="1">
        <f>'Forward Ranks'!AZ205</f>
        <v>0.7657004830917874</v>
      </c>
      <c r="AA205">
        <f>'Forward Ranks'!BB205</f>
        <v>0</v>
      </c>
      <c r="AB205" s="1">
        <f>'Forward Ranks'!BG205</f>
        <v>0.21014492753623187</v>
      </c>
      <c r="AC205" s="1">
        <f>'Forward Ranks'!BH205</f>
        <v>7.9710144927536225E-2</v>
      </c>
      <c r="AD205" s="1">
        <f>'Forward Ranks'!BI205</f>
        <v>0.12077294685990338</v>
      </c>
      <c r="AE205" s="1">
        <f>'Forward Ranks'!BJ205</f>
        <v>0.28502415458937197</v>
      </c>
      <c r="AF205">
        <f>'Forward Ranks'!BL205</f>
        <v>0</v>
      </c>
      <c r="AG205" s="1">
        <f>'Forward Ranks'!BQ205</f>
        <v>0.35990338164251207</v>
      </c>
      <c r="AH205" s="1">
        <f>'Forward Ranks'!BR205</f>
        <v>0.8719806763285024</v>
      </c>
      <c r="AI205" s="1">
        <f>'Forward Ranks'!BS205</f>
        <v>0.3188405797101449</v>
      </c>
      <c r="AJ205" s="1">
        <f>'Forward Ranks'!BT205</f>
        <v>0.4420289855072464</v>
      </c>
      <c r="AL205" s="2">
        <f>'Forward Ranks'!BX205</f>
        <v>0.28260869565217389</v>
      </c>
      <c r="AN205" t="str">
        <f>'Forward Ranks'!B205</f>
        <v>VGK</v>
      </c>
      <c r="AO205">
        <f>'F on ice'!E205</f>
        <v>45</v>
      </c>
      <c r="AP205" s="2">
        <f>'Impact Score Math'!E205</f>
        <v>0.38076152304609218</v>
      </c>
      <c r="AQ205">
        <f>'Impact Score Math'!G205</f>
        <v>310</v>
      </c>
      <c r="AT205" s="1">
        <f>'Forward Ranks'!CJ205</f>
        <v>0.14251207729468598</v>
      </c>
      <c r="AU205" s="1">
        <f>'Forward Ranks'!CK205</f>
        <v>0.66908212560386471</v>
      </c>
      <c r="AW205">
        <f>'Forward Ranks'!BC205</f>
        <v>10.458888888889</v>
      </c>
      <c r="AY205">
        <v>205</v>
      </c>
      <c r="BA205" s="1">
        <f>'Impact Score Math'!S205</f>
        <v>0.27655310621242485</v>
      </c>
      <c r="BB205" s="1">
        <f>'Impact Score Math'!T205</f>
        <v>0.8296593186372746</v>
      </c>
      <c r="BD205">
        <f>'Forward Ranks'!CN205</f>
        <v>3</v>
      </c>
      <c r="BE205">
        <f>'Forward Ranks'!CO205</f>
        <v>5</v>
      </c>
      <c r="BF205">
        <f>'Forward Ranks'!CP205</f>
        <v>8</v>
      </c>
      <c r="BH205" t="str">
        <f t="shared" si="12"/>
        <v>10:28</v>
      </c>
      <c r="BI205" t="str">
        <f t="shared" si="13"/>
        <v>Forward</v>
      </c>
      <c r="BJ205" t="str">
        <f t="shared" si="14"/>
        <v>Below Average</v>
      </c>
      <c r="BL205" s="187">
        <f t="shared" ca="1" si="15"/>
        <v>45329</v>
      </c>
    </row>
    <row r="206" spans="1:64" x14ac:dyDescent="0.3">
      <c r="A206" t="str">
        <f>'Forward Ranks'!A206</f>
        <v>Kent Johnson</v>
      </c>
      <c r="B206">
        <f>'Forward Ranks'!D206</f>
        <v>0</v>
      </c>
      <c r="C206" s="1">
        <f>'Forward Ranks'!I206</f>
        <v>0.38405797101449274</v>
      </c>
      <c r="D206" s="1">
        <f>'Forward Ranks'!J206</f>
        <v>8.9371980676328497E-2</v>
      </c>
      <c r="E206" s="1">
        <f>'Forward Ranks'!K206</f>
        <v>0.86714975845410625</v>
      </c>
      <c r="F206" s="1">
        <f>'Forward Ranks'!L206</f>
        <v>0.27294685990338163</v>
      </c>
      <c r="G206">
        <f>'Forward Ranks'!N206</f>
        <v>0</v>
      </c>
      <c r="H206" s="1">
        <f>'Forward Ranks'!S206</f>
        <v>0.7125603864734299</v>
      </c>
      <c r="I206" s="1">
        <f>'Forward Ranks'!T206</f>
        <v>0.92753623188405798</v>
      </c>
      <c r="J206" s="1">
        <f>'Forward Ranks'!U206</f>
        <v>0.78985507246376807</v>
      </c>
      <c r="K206" s="1">
        <f>'Forward Ranks'!V206</f>
        <v>0.86956521739130432</v>
      </c>
      <c r="L206">
        <f>'Forward Ranks'!X206</f>
        <v>0</v>
      </c>
      <c r="M206" s="1">
        <f>'Forward Ranks'!AC206</f>
        <v>0.46376811594202899</v>
      </c>
      <c r="N206" s="1">
        <f>'Forward Ranks'!AD206</f>
        <v>0.7342995169082126</v>
      </c>
      <c r="O206" s="1">
        <f>'Forward Ranks'!AE206</f>
        <v>0.52898550724637683</v>
      </c>
      <c r="P206" s="1">
        <f>'Forward Ranks'!AF206</f>
        <v>0.51207729468599039</v>
      </c>
      <c r="Q206">
        <f>'Forward Ranks'!AH206</f>
        <v>0</v>
      </c>
      <c r="R206" s="1">
        <f>'Forward Ranks'!AM206</f>
        <v>0.38405797101449274</v>
      </c>
      <c r="S206" s="1">
        <f>'Forward Ranks'!AN206</f>
        <v>0.13285024154589373</v>
      </c>
      <c r="T206" s="1">
        <f>'Forward Ranks'!AO206</f>
        <v>0.84782608695652173</v>
      </c>
      <c r="U206" s="1">
        <f>'Forward Ranks'!AP206</f>
        <v>0.29710144927536231</v>
      </c>
      <c r="V206">
        <f>'Forward Ranks'!AR206</f>
        <v>0</v>
      </c>
      <c r="W206" s="1">
        <f>'Forward Ranks'!AW206</f>
        <v>0.60386473429951693</v>
      </c>
      <c r="X206" s="1">
        <f>'Forward Ranks'!AX206</f>
        <v>0.90821256038647347</v>
      </c>
      <c r="Y206" s="1">
        <f>'Forward Ranks'!AY206</f>
        <v>0.82608695652173914</v>
      </c>
      <c r="Z206" s="1">
        <f>'Forward Ranks'!AZ206</f>
        <v>0.81642512077294682</v>
      </c>
      <c r="AA206">
        <f>'Forward Ranks'!BB206</f>
        <v>0</v>
      </c>
      <c r="AB206" s="1">
        <f>'Forward Ranks'!BG206</f>
        <v>0.28502415458937197</v>
      </c>
      <c r="AC206" s="1">
        <f>'Forward Ranks'!BH206</f>
        <v>0.73671497584541068</v>
      </c>
      <c r="AD206" s="1">
        <f>'Forward Ranks'!BI206</f>
        <v>0.95169082125603865</v>
      </c>
      <c r="AE206" s="1">
        <f>'Forward Ranks'!BJ206</f>
        <v>0.91304347826086951</v>
      </c>
      <c r="AF206">
        <f>'Forward Ranks'!BL206</f>
        <v>0</v>
      </c>
      <c r="AG206" s="1">
        <f>'Forward Ranks'!BQ206</f>
        <v>0.35990338164251207</v>
      </c>
      <c r="AH206" s="1">
        <f>'Forward Ranks'!BR206</f>
        <v>0.25845410628019322</v>
      </c>
      <c r="AI206" s="1">
        <f>'Forward Ranks'!BS206</f>
        <v>0.75845410628019327</v>
      </c>
      <c r="AJ206" s="1">
        <f>'Forward Ranks'!BT206</f>
        <v>0.34299516908212563</v>
      </c>
      <c r="AL206" s="2">
        <f>'Forward Ranks'!BX206</f>
        <v>0.54589371980676327</v>
      </c>
      <c r="AN206" t="str">
        <f>'Forward Ranks'!B206</f>
        <v>CBJ</v>
      </c>
      <c r="AO206">
        <f>'F on ice'!E206</f>
        <v>31</v>
      </c>
      <c r="AP206" s="2">
        <f>'Impact Score Math'!E206</f>
        <v>0.58116232464929862</v>
      </c>
      <c r="AQ206">
        <f>'Impact Score Math'!G206</f>
        <v>210</v>
      </c>
      <c r="AT206" s="1">
        <f>'Forward Ranks'!CJ206</f>
        <v>0.98067632850241548</v>
      </c>
      <c r="AU206" s="1">
        <f>'Forward Ranks'!CK206</f>
        <v>9.6618357487922704E-2</v>
      </c>
      <c r="AW206">
        <f>'Forward Ranks'!BC206</f>
        <v>11.083333333333</v>
      </c>
      <c r="AY206">
        <v>206</v>
      </c>
      <c r="BA206" s="1">
        <f>'Impact Score Math'!S206</f>
        <v>0.52505010020040077</v>
      </c>
      <c r="BB206" s="1">
        <f>'Impact Score Math'!T206</f>
        <v>0.68136272545090182</v>
      </c>
      <c r="BD206">
        <f>'Forward Ranks'!CN206</f>
        <v>5</v>
      </c>
      <c r="BE206">
        <f>'Forward Ranks'!CO206</f>
        <v>9</v>
      </c>
      <c r="BF206">
        <f>'Forward Ranks'!CP206</f>
        <v>14</v>
      </c>
      <c r="BH206" t="str">
        <f t="shared" si="12"/>
        <v>11:05</v>
      </c>
      <c r="BI206" t="str">
        <f t="shared" si="13"/>
        <v>Forward</v>
      </c>
      <c r="BJ206" t="str">
        <f t="shared" si="14"/>
        <v>Good</v>
      </c>
      <c r="BL206" s="187">
        <f t="shared" ca="1" si="15"/>
        <v>45329</v>
      </c>
    </row>
    <row r="207" spans="1:64" x14ac:dyDescent="0.3">
      <c r="A207" t="str">
        <f>'Forward Ranks'!A207</f>
        <v>Kevin Fiala</v>
      </c>
      <c r="B207">
        <f>'Forward Ranks'!D207</f>
        <v>0</v>
      </c>
      <c r="C207" s="1">
        <f>'Forward Ranks'!I207</f>
        <v>0.96376811594202894</v>
      </c>
      <c r="D207" s="1">
        <f>'Forward Ranks'!J207</f>
        <v>0.82608695652173914</v>
      </c>
      <c r="E207" s="1">
        <f>'Forward Ranks'!K207</f>
        <v>0.75845410628019327</v>
      </c>
      <c r="F207" s="1">
        <f>'Forward Ranks'!L207</f>
        <v>0.96376811594202894</v>
      </c>
      <c r="G207">
        <f>'Forward Ranks'!N207</f>
        <v>0</v>
      </c>
      <c r="H207" s="1">
        <f>'Forward Ranks'!S207</f>
        <v>0.65217391304347827</v>
      </c>
      <c r="I207" s="1">
        <f>'Forward Ranks'!T207</f>
        <v>0.83574879227053145</v>
      </c>
      <c r="J207" s="1">
        <f>'Forward Ranks'!U207</f>
        <v>0.8091787439613527</v>
      </c>
      <c r="K207" s="1">
        <f>'Forward Ranks'!V207</f>
        <v>0.78985507246376807</v>
      </c>
      <c r="L207">
        <f>'Forward Ranks'!X207</f>
        <v>0</v>
      </c>
      <c r="M207" s="1">
        <f>'Forward Ranks'!AC207</f>
        <v>0.97826086956521741</v>
      </c>
      <c r="N207" s="1">
        <f>'Forward Ranks'!AD207</f>
        <v>0.99516908212560384</v>
      </c>
      <c r="O207" s="1">
        <f>'Forward Ranks'!AE207</f>
        <v>0.25362318840579712</v>
      </c>
      <c r="P207" s="1">
        <f>'Forward Ranks'!AF207</f>
        <v>0.88164251207729472</v>
      </c>
      <c r="Q207">
        <f>'Forward Ranks'!AH207</f>
        <v>0</v>
      </c>
      <c r="R207" s="1">
        <f>'Forward Ranks'!AM207</f>
        <v>0.82608695652173914</v>
      </c>
      <c r="S207" s="1">
        <f>'Forward Ranks'!AN207</f>
        <v>0.79468599033816423</v>
      </c>
      <c r="T207" s="1">
        <f>'Forward Ranks'!AO207</f>
        <v>0.75120772946859904</v>
      </c>
      <c r="U207" s="1">
        <f>'Forward Ranks'!AP207</f>
        <v>0.88405797101449279</v>
      </c>
      <c r="V207">
        <f>'Forward Ranks'!AR207</f>
        <v>0</v>
      </c>
      <c r="W207" s="1">
        <f>'Forward Ranks'!AW207</f>
        <v>0.91787439613526567</v>
      </c>
      <c r="X207" s="1">
        <f>'Forward Ranks'!AX207</f>
        <v>0.94202898550724634</v>
      </c>
      <c r="Y207" s="1">
        <f>'Forward Ranks'!AY207</f>
        <v>0.11352657004830918</v>
      </c>
      <c r="Z207" s="1">
        <f>'Forward Ranks'!AZ207</f>
        <v>0.79710144927536231</v>
      </c>
      <c r="AA207">
        <f>'Forward Ranks'!BB207</f>
        <v>0</v>
      </c>
      <c r="AB207" s="1">
        <f>'Forward Ranks'!BG207</f>
        <v>0.79951690821256038</v>
      </c>
      <c r="AC207" s="1">
        <f>'Forward Ranks'!BH207</f>
        <v>0.54106280193236711</v>
      </c>
      <c r="AD207" s="1">
        <f>'Forward Ranks'!BI207</f>
        <v>0.41304347826086957</v>
      </c>
      <c r="AE207" s="1">
        <f>'Forward Ranks'!BJ207</f>
        <v>5.7971014492753624E-2</v>
      </c>
      <c r="AF207">
        <f>'Forward Ranks'!BL207</f>
        <v>0</v>
      </c>
      <c r="AG207" s="1">
        <f>'Forward Ranks'!BQ207</f>
        <v>0.98550724637681164</v>
      </c>
      <c r="AH207" s="1">
        <f>'Forward Ranks'!BR207</f>
        <v>0.98309178743961356</v>
      </c>
      <c r="AI207" s="1">
        <f>'Forward Ranks'!BS207</f>
        <v>0.53140096618357491</v>
      </c>
      <c r="AJ207" s="1">
        <f>'Forward Ranks'!BT207</f>
        <v>0.98309178743961356</v>
      </c>
      <c r="AL207" s="2">
        <f>'Forward Ranks'!BX207</f>
        <v>0.99033816425120769</v>
      </c>
      <c r="AN207" t="str">
        <f>'Forward Ranks'!B207</f>
        <v>L.A</v>
      </c>
      <c r="AO207">
        <f>'F on ice'!E207</f>
        <v>45</v>
      </c>
      <c r="AP207" s="2">
        <f>'Impact Score Math'!E207</f>
        <v>0.98396793587174347</v>
      </c>
      <c r="AQ207">
        <f>'Impact Score Math'!G207</f>
        <v>9</v>
      </c>
      <c r="AT207" s="1">
        <f>'Forward Ranks'!CJ207</f>
        <v>0.21980676328502416</v>
      </c>
      <c r="AU207" s="1">
        <f>'Forward Ranks'!CK207</f>
        <v>0.69806763285024154</v>
      </c>
      <c r="AW207">
        <f>'Forward Ranks'!BC207</f>
        <v>13.55037037037</v>
      </c>
      <c r="AY207">
        <v>207</v>
      </c>
      <c r="BA207" s="1">
        <f>'Impact Score Math'!S207</f>
        <v>0.94589178356713421</v>
      </c>
      <c r="BB207" s="1">
        <f>'Impact Score Math'!T207</f>
        <v>0.96192384769539074</v>
      </c>
      <c r="BD207">
        <f>'Forward Ranks'!CN207</f>
        <v>8</v>
      </c>
      <c r="BE207">
        <f>'Forward Ranks'!CO207</f>
        <v>14</v>
      </c>
      <c r="BF207">
        <f>'Forward Ranks'!CP207</f>
        <v>22</v>
      </c>
      <c r="BH207" t="str">
        <f t="shared" si="12"/>
        <v>13:33</v>
      </c>
      <c r="BI207" t="str">
        <f t="shared" si="13"/>
        <v>Forward</v>
      </c>
      <c r="BJ207" t="str">
        <f t="shared" si="14"/>
        <v>Elite</v>
      </c>
      <c r="BL207" s="187">
        <f t="shared" ca="1" si="15"/>
        <v>45329</v>
      </c>
    </row>
    <row r="208" spans="1:64" x14ac:dyDescent="0.3">
      <c r="A208" t="str">
        <f>'Forward Ranks'!A208</f>
        <v>Kevin Hayes</v>
      </c>
      <c r="B208">
        <f>'Forward Ranks'!D208</f>
        <v>0</v>
      </c>
      <c r="C208" s="1">
        <f>'Forward Ranks'!I208</f>
        <v>0.25362318840579712</v>
      </c>
      <c r="D208" s="1">
        <f>'Forward Ranks'!J208</f>
        <v>0.37922705314009664</v>
      </c>
      <c r="E208" s="1">
        <f>'Forward Ranks'!K208</f>
        <v>0.4251207729468599</v>
      </c>
      <c r="F208" s="1">
        <f>'Forward Ranks'!L208</f>
        <v>0.30434782608695654</v>
      </c>
      <c r="G208">
        <f>'Forward Ranks'!N208</f>
        <v>0</v>
      </c>
      <c r="H208" s="1">
        <f>'Forward Ranks'!S208</f>
        <v>0.76086956521739135</v>
      </c>
      <c r="I208" s="1">
        <f>'Forward Ranks'!T208</f>
        <v>0.24879227053140096</v>
      </c>
      <c r="J208" s="1">
        <f>'Forward Ranks'!U208</f>
        <v>0.12077294685990338</v>
      </c>
      <c r="K208" s="1">
        <f>'Forward Ranks'!V208</f>
        <v>0.49275362318840582</v>
      </c>
      <c r="L208">
        <f>'Forward Ranks'!X208</f>
        <v>0</v>
      </c>
      <c r="M208" s="1">
        <f>'Forward Ranks'!AC208</f>
        <v>0.16908212560386474</v>
      </c>
      <c r="N208" s="1">
        <f>'Forward Ranks'!AD208</f>
        <v>0.17632850241545894</v>
      </c>
      <c r="O208" s="1">
        <f>'Forward Ranks'!AE208</f>
        <v>0.55072463768115942</v>
      </c>
      <c r="P208" s="1">
        <f>'Forward Ranks'!AF208</f>
        <v>0.15458937198067632</v>
      </c>
      <c r="Q208">
        <f>'Forward Ranks'!AH208</f>
        <v>0</v>
      </c>
      <c r="R208" s="1">
        <f>'Forward Ranks'!AM208</f>
        <v>0.39371980676328505</v>
      </c>
      <c r="S208" s="1">
        <f>'Forward Ranks'!AN208</f>
        <v>0.52898550724637683</v>
      </c>
      <c r="T208" s="1">
        <f>'Forward Ranks'!AO208</f>
        <v>0.5</v>
      </c>
      <c r="U208" s="1">
        <f>'Forward Ranks'!AP208</f>
        <v>0.43719806763285024</v>
      </c>
      <c r="V208">
        <f>'Forward Ranks'!AR208</f>
        <v>0</v>
      </c>
      <c r="W208" s="1">
        <f>'Forward Ranks'!AW208</f>
        <v>0.40338164251207731</v>
      </c>
      <c r="X208" s="1">
        <f>'Forward Ranks'!AX208</f>
        <v>0.42995169082125606</v>
      </c>
      <c r="Y208" s="1">
        <f>'Forward Ranks'!AY208</f>
        <v>0.70772946859903385</v>
      </c>
      <c r="Z208" s="1">
        <f>'Forward Ranks'!AZ208</f>
        <v>0.42270531400966183</v>
      </c>
      <c r="AA208">
        <f>'Forward Ranks'!BB208</f>
        <v>0</v>
      </c>
      <c r="AB208" s="1">
        <f>'Forward Ranks'!BG208</f>
        <v>0.52657004830917875</v>
      </c>
      <c r="AC208" s="1">
        <f>'Forward Ranks'!BH208</f>
        <v>0.29710144927536231</v>
      </c>
      <c r="AD208" s="1">
        <f>'Forward Ranks'!BI208</f>
        <v>0.4251207729468599</v>
      </c>
      <c r="AE208" s="1">
        <f>'Forward Ranks'!BJ208</f>
        <v>0.60869565217391308</v>
      </c>
      <c r="AF208">
        <f>'Forward Ranks'!BL208</f>
        <v>0</v>
      </c>
      <c r="AG208" s="1">
        <f>'Forward Ranks'!BQ208</f>
        <v>0.18357487922705315</v>
      </c>
      <c r="AH208" s="1">
        <f>'Forward Ranks'!BR208</f>
        <v>0.22705314009661837</v>
      </c>
      <c r="AI208" s="1">
        <f>'Forward Ranks'!BS208</f>
        <v>0.45410628019323673</v>
      </c>
      <c r="AJ208" s="1">
        <f>'Forward Ranks'!BT208</f>
        <v>0.17632850241545894</v>
      </c>
      <c r="AL208" s="2">
        <f>'Forward Ranks'!BX208</f>
        <v>0.2391304347826087</v>
      </c>
      <c r="AN208" t="str">
        <f>'Forward Ranks'!B208</f>
        <v>STL</v>
      </c>
      <c r="AO208">
        <f>'F on ice'!E208</f>
        <v>46</v>
      </c>
      <c r="AP208" s="2">
        <f>'Impact Score Math'!E208</f>
        <v>0.39478957915831664</v>
      </c>
      <c r="AQ208">
        <f>'Impact Score Math'!G208</f>
        <v>303</v>
      </c>
      <c r="AT208" s="1">
        <f>'Forward Ranks'!CJ208</f>
        <v>0.85990338164251212</v>
      </c>
      <c r="AU208" s="1">
        <f>'Forward Ranks'!CK208</f>
        <v>0.66908212560386471</v>
      </c>
      <c r="AW208">
        <f>'Forward Ranks'!BC208</f>
        <v>12.45615942029</v>
      </c>
      <c r="AY208">
        <v>208</v>
      </c>
      <c r="BA208" s="1">
        <f>'Impact Score Math'!S208</f>
        <v>0.44889779559118237</v>
      </c>
      <c r="BB208" s="1">
        <f>'Impact Score Math'!T208</f>
        <v>0.34068136272545091</v>
      </c>
      <c r="BD208">
        <f>'Forward Ranks'!CN208</f>
        <v>9</v>
      </c>
      <c r="BE208">
        <f>'Forward Ranks'!CO208</f>
        <v>6</v>
      </c>
      <c r="BF208">
        <f>'Forward Ranks'!CP208</f>
        <v>15</v>
      </c>
      <c r="BH208" t="str">
        <f t="shared" si="12"/>
        <v>12:27</v>
      </c>
      <c r="BI208" t="str">
        <f t="shared" si="13"/>
        <v>Forward</v>
      </c>
      <c r="BJ208" t="str">
        <f t="shared" si="14"/>
        <v>Below Average</v>
      </c>
      <c r="BL208" s="187">
        <f t="shared" ca="1" si="15"/>
        <v>45329</v>
      </c>
    </row>
    <row r="209" spans="1:64" x14ac:dyDescent="0.3">
      <c r="A209" t="str">
        <f>'Forward Ranks'!A209</f>
        <v>Kevin Labanc</v>
      </c>
      <c r="B209">
        <f>'Forward Ranks'!D209</f>
        <v>0</v>
      </c>
      <c r="C209" s="1">
        <f>'Forward Ranks'!I209</f>
        <v>0.2391304347826087</v>
      </c>
      <c r="D209" s="1">
        <f>'Forward Ranks'!J209</f>
        <v>0.13526570048309178</v>
      </c>
      <c r="E209" s="1">
        <f>'Forward Ranks'!K209</f>
        <v>2.8985507246376812E-2</v>
      </c>
      <c r="F209" s="1">
        <f>'Forward Ranks'!L209</f>
        <v>0.26570048309178745</v>
      </c>
      <c r="G209">
        <f>'Forward Ranks'!N209</f>
        <v>0</v>
      </c>
      <c r="H209" s="1">
        <f>'Forward Ranks'!S209</f>
        <v>0.15458937198067632</v>
      </c>
      <c r="I209" s="1">
        <f>'Forward Ranks'!T209</f>
        <v>9.6618357487922704E-2</v>
      </c>
      <c r="J209" s="1">
        <f>'Forward Ranks'!U209</f>
        <v>0.10628019323671498</v>
      </c>
      <c r="K209" s="1">
        <f>'Forward Ranks'!V209</f>
        <v>6.0386473429951688E-2</v>
      </c>
      <c r="L209">
        <f>'Forward Ranks'!X209</f>
        <v>0</v>
      </c>
      <c r="M209" s="1">
        <f>'Forward Ranks'!AC209</f>
        <v>0.1280193236714976</v>
      </c>
      <c r="N209" s="1">
        <f>'Forward Ranks'!AD209</f>
        <v>7.4879227053140096E-2</v>
      </c>
      <c r="O209" s="1">
        <f>'Forward Ranks'!AE209</f>
        <v>3.6231884057971016E-2</v>
      </c>
      <c r="P209" s="1">
        <f>'Forward Ranks'!AF209</f>
        <v>5.7971014492753624E-2</v>
      </c>
      <c r="Q209">
        <f>'Forward Ranks'!AH209</f>
        <v>0</v>
      </c>
      <c r="R209" s="1">
        <f>'Forward Ranks'!AM209</f>
        <v>0.50483091787439616</v>
      </c>
      <c r="S209" s="1">
        <f>'Forward Ranks'!AN209</f>
        <v>0.26570048309178745</v>
      </c>
      <c r="T209" s="1">
        <f>'Forward Ranks'!AO209</f>
        <v>0.21980676328502416</v>
      </c>
      <c r="U209" s="1">
        <f>'Forward Ranks'!AP209</f>
        <v>0.34541062801932365</v>
      </c>
      <c r="V209">
        <f>'Forward Ranks'!AR209</f>
        <v>0</v>
      </c>
      <c r="W209" s="1">
        <f>'Forward Ranks'!AW209</f>
        <v>0.62077294685990336</v>
      </c>
      <c r="X209" s="1">
        <f>'Forward Ranks'!AX209</f>
        <v>0.35507246376811596</v>
      </c>
      <c r="Y209" s="1">
        <f>'Forward Ranks'!AY209</f>
        <v>7.2463768115942032E-2</v>
      </c>
      <c r="Z209" s="1">
        <f>'Forward Ranks'!AZ209</f>
        <v>0.45169082125603865</v>
      </c>
      <c r="AA209">
        <f>'Forward Ranks'!BB209</f>
        <v>0</v>
      </c>
      <c r="AB209" s="1">
        <f>'Forward Ranks'!BG209</f>
        <v>0.21256038647342995</v>
      </c>
      <c r="AC209" s="1">
        <f>'Forward Ranks'!BH209</f>
        <v>0.21014492753623187</v>
      </c>
      <c r="AD209" s="1">
        <f>'Forward Ranks'!BI209</f>
        <v>2.4154589371980676E-2</v>
      </c>
      <c r="AE209" s="1">
        <f>'Forward Ranks'!BJ209</f>
        <v>9.6618357487922701E-3</v>
      </c>
      <c r="AF209">
        <f>'Forward Ranks'!BL209</f>
        <v>0</v>
      </c>
      <c r="AG209" s="1">
        <f>'Forward Ranks'!BQ209</f>
        <v>0.16425120772946861</v>
      </c>
      <c r="AH209" s="1">
        <f>'Forward Ranks'!BR209</f>
        <v>6.7632850241545889E-2</v>
      </c>
      <c r="AI209" s="1">
        <f>'Forward Ranks'!BS209</f>
        <v>9.6618357487922701E-3</v>
      </c>
      <c r="AJ209" s="1">
        <f>'Forward Ranks'!BT209</f>
        <v>8.9371980676328497E-2</v>
      </c>
      <c r="AL209" s="2">
        <f>'Forward Ranks'!BX209</f>
        <v>9.1787439613526575E-2</v>
      </c>
      <c r="AN209" t="str">
        <f>'Forward Ranks'!B209</f>
        <v>S.J</v>
      </c>
      <c r="AO209">
        <f>'F on ice'!E209</f>
        <v>32</v>
      </c>
      <c r="AP209" s="2">
        <f>'Impact Score Math'!E209</f>
        <v>0.25450901803607212</v>
      </c>
      <c r="AQ209">
        <f>'Impact Score Math'!G209</f>
        <v>373</v>
      </c>
      <c r="AT209" s="1">
        <f>'Forward Ranks'!CJ209</f>
        <v>0.83091787439613529</v>
      </c>
      <c r="AU209" s="1">
        <f>'Forward Ranks'!CK209</f>
        <v>0.32850241545893721</v>
      </c>
      <c r="AW209">
        <f>'Forward Ranks'!BC209</f>
        <v>10.46875</v>
      </c>
      <c r="AY209">
        <v>209</v>
      </c>
      <c r="BA209" s="1">
        <f>'Impact Score Math'!S209</f>
        <v>0.30861723446893785</v>
      </c>
      <c r="BB209" s="1">
        <f>'Impact Score Math'!T209</f>
        <v>0.29258517034068138</v>
      </c>
      <c r="BD209">
        <f>'Forward Ranks'!CN209</f>
        <v>2</v>
      </c>
      <c r="BE209">
        <f>'Forward Ranks'!CO209</f>
        <v>2</v>
      </c>
      <c r="BF209">
        <f>'Forward Ranks'!CP209</f>
        <v>4</v>
      </c>
      <c r="BH209" t="str">
        <f t="shared" si="12"/>
        <v>10:28</v>
      </c>
      <c r="BI209" t="str">
        <f t="shared" si="13"/>
        <v>Forward</v>
      </c>
      <c r="BJ209" t="str">
        <f t="shared" si="14"/>
        <v>Replacement Level</v>
      </c>
      <c r="BL209" s="187">
        <f t="shared" ca="1" si="15"/>
        <v>45329</v>
      </c>
    </row>
    <row r="210" spans="1:64" x14ac:dyDescent="0.3">
      <c r="A210" t="str">
        <f>'Forward Ranks'!A210</f>
        <v>Kevin Stenlund</v>
      </c>
      <c r="B210">
        <f>'Forward Ranks'!D210</f>
        <v>0</v>
      </c>
      <c r="C210" s="1">
        <f>'Forward Ranks'!I210</f>
        <v>0.21739130434782608</v>
      </c>
      <c r="D210" s="1">
        <f>'Forward Ranks'!J210</f>
        <v>0.24154589371980675</v>
      </c>
      <c r="E210" s="1">
        <f>'Forward Ranks'!K210</f>
        <v>9.9033816425120769E-2</v>
      </c>
      <c r="F210" s="1">
        <f>'Forward Ranks'!L210</f>
        <v>0.19323671497584541</v>
      </c>
      <c r="G210">
        <f>'Forward Ranks'!N210</f>
        <v>0</v>
      </c>
      <c r="H210" s="1">
        <f>'Forward Ranks'!S210</f>
        <v>0.64734299516908211</v>
      </c>
      <c r="I210" s="1">
        <f>'Forward Ranks'!T210</f>
        <v>6.280193236714976E-2</v>
      </c>
      <c r="J210" s="1">
        <f>'Forward Ranks'!U210</f>
        <v>0.15942028985507245</v>
      </c>
      <c r="K210" s="1">
        <f>'Forward Ranks'!V210</f>
        <v>0.15217391304347827</v>
      </c>
      <c r="L210">
        <f>'Forward Ranks'!X210</f>
        <v>0</v>
      </c>
      <c r="M210" s="1">
        <f>'Forward Ranks'!AC210</f>
        <v>0.85990338164251212</v>
      </c>
      <c r="N210" s="1">
        <f>'Forward Ranks'!AD210</f>
        <v>0.46618357487922707</v>
      </c>
      <c r="O210" s="1">
        <f>'Forward Ranks'!AE210</f>
        <v>0.35990338164251207</v>
      </c>
      <c r="P210" s="1">
        <f>'Forward Ranks'!AF210</f>
        <v>0.66908212560386471</v>
      </c>
      <c r="Q210">
        <f>'Forward Ranks'!AH210</f>
        <v>0</v>
      </c>
      <c r="R210" s="1">
        <f>'Forward Ranks'!AM210</f>
        <v>4.1062801932367152E-2</v>
      </c>
      <c r="S210" s="1">
        <f>'Forward Ranks'!AN210</f>
        <v>4.5893719806763288E-2</v>
      </c>
      <c r="T210" s="1">
        <f>'Forward Ranks'!AO210</f>
        <v>9.1787439613526575E-2</v>
      </c>
      <c r="U210" s="1">
        <f>'Forward Ranks'!AP210</f>
        <v>5.7971014492753624E-2</v>
      </c>
      <c r="V210">
        <f>'Forward Ranks'!AR210</f>
        <v>0</v>
      </c>
      <c r="W210" s="1">
        <f>'Forward Ranks'!AW210</f>
        <v>0.606280193236715</v>
      </c>
      <c r="X210" s="1">
        <f>'Forward Ranks'!AX210</f>
        <v>0.14492753623188406</v>
      </c>
      <c r="Y210" s="1">
        <f>'Forward Ranks'!AY210</f>
        <v>0.10144927536231885</v>
      </c>
      <c r="Z210" s="1">
        <f>'Forward Ranks'!AZ210</f>
        <v>0.30193236714975846</v>
      </c>
      <c r="AA210">
        <f>'Forward Ranks'!BB210</f>
        <v>0</v>
      </c>
      <c r="AB210" s="1">
        <f>'Forward Ranks'!BG210</f>
        <v>0.13285024154589373</v>
      </c>
      <c r="AC210" s="1">
        <f>'Forward Ranks'!BH210</f>
        <v>0.50966183574879231</v>
      </c>
      <c r="AD210" s="1">
        <f>'Forward Ranks'!BI210</f>
        <v>7.9710144927536225E-2</v>
      </c>
      <c r="AE210" s="1">
        <f>'Forward Ranks'!BJ210</f>
        <v>3.6231884057971016E-2</v>
      </c>
      <c r="AF210">
        <f>'Forward Ranks'!BL210</f>
        <v>0</v>
      </c>
      <c r="AG210" s="1">
        <f>'Forward Ranks'!BQ210</f>
        <v>0.52898550724637683</v>
      </c>
      <c r="AH210" s="1">
        <f>'Forward Ranks'!BR210</f>
        <v>0.26328502415458938</v>
      </c>
      <c r="AI210" s="1">
        <f>'Forward Ranks'!BS210</f>
        <v>0.10144927536231885</v>
      </c>
      <c r="AJ210" s="1">
        <f>'Forward Ranks'!BT210</f>
        <v>0.35990338164251207</v>
      </c>
      <c r="AL210" s="2">
        <f>'Forward Ranks'!BX210</f>
        <v>0.24637681159420291</v>
      </c>
      <c r="AN210" t="str">
        <f>'Forward Ranks'!B210</f>
        <v>FLA</v>
      </c>
      <c r="AO210">
        <f>'F on ice'!E210</f>
        <v>47</v>
      </c>
      <c r="AP210" s="2">
        <f>'Impact Score Math'!E210</f>
        <v>0.34869739478957917</v>
      </c>
      <c r="AQ210">
        <f>'Impact Score Math'!G210</f>
        <v>326</v>
      </c>
      <c r="AT210" s="1">
        <f>'Forward Ranks'!CJ210</f>
        <v>4.8309178743961352E-2</v>
      </c>
      <c r="AU210" s="1">
        <f>'Forward Ranks'!CK210</f>
        <v>0.28743961352657005</v>
      </c>
      <c r="AW210">
        <f>'Forward Ranks'!BC210</f>
        <v>9.8563829787233992</v>
      </c>
      <c r="AY210">
        <v>210</v>
      </c>
      <c r="BA210" s="1">
        <f>'Impact Score Math'!S210</f>
        <v>0.25250501002004005</v>
      </c>
      <c r="BB210" s="1">
        <f>'Impact Score Math'!T210</f>
        <v>0.67935871743486975</v>
      </c>
      <c r="BD210">
        <f>'Forward Ranks'!CN210</f>
        <v>6</v>
      </c>
      <c r="BE210">
        <f>'Forward Ranks'!CO210</f>
        <v>2</v>
      </c>
      <c r="BF210">
        <f>'Forward Ranks'!CP210</f>
        <v>8</v>
      </c>
      <c r="BH210" t="str">
        <f t="shared" si="12"/>
        <v>09:51</v>
      </c>
      <c r="BI210" t="str">
        <f t="shared" si="13"/>
        <v>Forward</v>
      </c>
      <c r="BJ210" t="str">
        <f t="shared" si="14"/>
        <v>Below Average</v>
      </c>
      <c r="BL210" s="187">
        <f t="shared" ca="1" si="15"/>
        <v>45329</v>
      </c>
    </row>
    <row r="211" spans="1:64" x14ac:dyDescent="0.3">
      <c r="A211" t="str">
        <f>'Forward Ranks'!A211</f>
        <v>Kiefer Sherwood</v>
      </c>
      <c r="B211">
        <f>'Forward Ranks'!D211</f>
        <v>0</v>
      </c>
      <c r="C211" s="1">
        <f>'Forward Ranks'!I211</f>
        <v>0.52657004830917875</v>
      </c>
      <c r="D211" s="1">
        <f>'Forward Ranks'!J211</f>
        <v>0.28260869565217389</v>
      </c>
      <c r="E211" s="1">
        <f>'Forward Ranks'!K211</f>
        <v>0.40096618357487923</v>
      </c>
      <c r="F211" s="1">
        <f>'Forward Ranks'!L211</f>
        <v>0.33091787439613529</v>
      </c>
      <c r="G211">
        <f>'Forward Ranks'!N211</f>
        <v>0</v>
      </c>
      <c r="H211" s="1">
        <f>'Forward Ranks'!S211</f>
        <v>0.56763285024154586</v>
      </c>
      <c r="I211" s="1">
        <f>'Forward Ranks'!T211</f>
        <v>0.30676328502415456</v>
      </c>
      <c r="J211" s="1">
        <f>'Forward Ranks'!U211</f>
        <v>0.53381642512077299</v>
      </c>
      <c r="K211" s="1">
        <f>'Forward Ranks'!V211</f>
        <v>0.39855072463768115</v>
      </c>
      <c r="L211">
        <f>'Forward Ranks'!X211</f>
        <v>0</v>
      </c>
      <c r="M211" s="1">
        <f>'Forward Ranks'!AC211</f>
        <v>0.64009661835748788</v>
      </c>
      <c r="N211" s="1">
        <f>'Forward Ranks'!AD211</f>
        <v>0.76811594202898548</v>
      </c>
      <c r="O211" s="1">
        <f>'Forward Ranks'!AE211</f>
        <v>0.97101449275362317</v>
      </c>
      <c r="P211" s="1">
        <f>'Forward Ranks'!AF211</f>
        <v>0.71497584541062797</v>
      </c>
      <c r="Q211">
        <f>'Forward Ranks'!AH211</f>
        <v>0</v>
      </c>
      <c r="R211" s="1">
        <f>'Forward Ranks'!AM211</f>
        <v>0.54106280193236711</v>
      </c>
      <c r="S211" s="1">
        <f>'Forward Ranks'!AN211</f>
        <v>0.11594202898550725</v>
      </c>
      <c r="T211" s="1">
        <f>'Forward Ranks'!AO211</f>
        <v>0.58695652173913049</v>
      </c>
      <c r="U211" s="1">
        <f>'Forward Ranks'!AP211</f>
        <v>0.21739130434782608</v>
      </c>
      <c r="V211">
        <f>'Forward Ranks'!AR211</f>
        <v>0</v>
      </c>
      <c r="W211" s="1">
        <f>'Forward Ranks'!AW211</f>
        <v>0.63526570048309183</v>
      </c>
      <c r="X211" s="1">
        <f>'Forward Ranks'!AX211</f>
        <v>0.73671497584541068</v>
      </c>
      <c r="Y211" s="1">
        <f>'Forward Ranks'!AY211</f>
        <v>0.95652173913043481</v>
      </c>
      <c r="Z211" s="1">
        <f>'Forward Ranks'!AZ211</f>
        <v>0.69323671497584538</v>
      </c>
      <c r="AA211">
        <f>'Forward Ranks'!BB211</f>
        <v>0</v>
      </c>
      <c r="AB211" s="1">
        <f>'Forward Ranks'!BG211</f>
        <v>0.30917874396135264</v>
      </c>
      <c r="AC211" s="1">
        <f>'Forward Ranks'!BH211</f>
        <v>0.71980676328502413</v>
      </c>
      <c r="AD211" s="1">
        <f>'Forward Ranks'!BI211</f>
        <v>0.35748792270531399</v>
      </c>
      <c r="AE211" s="1">
        <f>'Forward Ranks'!BJ211</f>
        <v>0.84299516908212557</v>
      </c>
      <c r="AF211">
        <f>'Forward Ranks'!BL211</f>
        <v>0</v>
      </c>
      <c r="AG211" s="1">
        <f>'Forward Ranks'!BQ211</f>
        <v>0.58695652173913049</v>
      </c>
      <c r="AH211" s="1">
        <f>'Forward Ranks'!BR211</f>
        <v>0.46618357487922707</v>
      </c>
      <c r="AI211" s="1">
        <f>'Forward Ranks'!BS211</f>
        <v>0.88888888888888884</v>
      </c>
      <c r="AJ211" s="1">
        <f>'Forward Ranks'!BT211</f>
        <v>0.49758454106280192</v>
      </c>
      <c r="AL211" s="2">
        <f>'Forward Ranks'!BX211</f>
        <v>0.50241545893719808</v>
      </c>
      <c r="AN211" t="str">
        <f>'Forward Ranks'!B211</f>
        <v>NSH</v>
      </c>
      <c r="AO211">
        <f>'F on ice'!E211</f>
        <v>38</v>
      </c>
      <c r="AP211" s="2">
        <f>'Impact Score Math'!E211</f>
        <v>0.5531062124248497</v>
      </c>
      <c r="AQ211">
        <f>'Impact Score Math'!G211</f>
        <v>224</v>
      </c>
      <c r="AT211" s="1">
        <f>'Forward Ranks'!CJ211</f>
        <v>0.33574879227053139</v>
      </c>
      <c r="AU211" s="1">
        <f>'Forward Ranks'!CK211</f>
        <v>0.89855072463768115</v>
      </c>
      <c r="AW211">
        <f>'Forward Ranks'!BC211</f>
        <v>11.227631578946999</v>
      </c>
      <c r="AY211">
        <v>211</v>
      </c>
      <c r="BA211" s="1">
        <f>'Impact Score Math'!S211</f>
        <v>0.45090180360721444</v>
      </c>
      <c r="BB211" s="1">
        <f>'Impact Score Math'!T211</f>
        <v>0.75951903807615229</v>
      </c>
      <c r="BD211">
        <f>'Forward Ranks'!CN211</f>
        <v>5</v>
      </c>
      <c r="BE211">
        <f>'Forward Ranks'!CO211</f>
        <v>5</v>
      </c>
      <c r="BF211">
        <f>'Forward Ranks'!CP211</f>
        <v>10</v>
      </c>
      <c r="BH211" t="str">
        <f t="shared" si="12"/>
        <v>11:14</v>
      </c>
      <c r="BI211" t="str">
        <f t="shared" si="13"/>
        <v>Forward</v>
      </c>
      <c r="BJ211" t="str">
        <f t="shared" si="14"/>
        <v>Average</v>
      </c>
      <c r="BL211" s="187">
        <f t="shared" ca="1" si="15"/>
        <v>45329</v>
      </c>
    </row>
    <row r="212" spans="1:64" x14ac:dyDescent="0.3">
      <c r="A212" t="str">
        <f>'Forward Ranks'!A212</f>
        <v>Kirill Kaprizov</v>
      </c>
      <c r="B212">
        <f>'Forward Ranks'!D212</f>
        <v>0</v>
      </c>
      <c r="C212" s="1">
        <f>'Forward Ranks'!I212</f>
        <v>0.56038647342995174</v>
      </c>
      <c r="D212" s="1">
        <f>'Forward Ranks'!J212</f>
        <v>0.7125603864734299</v>
      </c>
      <c r="E212" s="1">
        <f>'Forward Ranks'!K212</f>
        <v>0.89855072463768115</v>
      </c>
      <c r="F212" s="1">
        <f>'Forward Ranks'!L212</f>
        <v>0.49516908212560384</v>
      </c>
      <c r="G212">
        <f>'Forward Ranks'!N212</f>
        <v>0</v>
      </c>
      <c r="H212" s="1">
        <f>'Forward Ranks'!S212</f>
        <v>0.62318840579710144</v>
      </c>
      <c r="I212" s="1">
        <f>'Forward Ranks'!T212</f>
        <v>0.57729468599033817</v>
      </c>
      <c r="J212" s="1">
        <f>'Forward Ranks'!U212</f>
        <v>0.73671497584541068</v>
      </c>
      <c r="K212" s="1">
        <f>'Forward Ranks'!V212</f>
        <v>0.60869565217391308</v>
      </c>
      <c r="L212">
        <f>'Forward Ranks'!X212</f>
        <v>0</v>
      </c>
      <c r="M212" s="1">
        <f>'Forward Ranks'!AC212</f>
        <v>0.51932367149758452</v>
      </c>
      <c r="N212" s="1">
        <f>'Forward Ranks'!AD212</f>
        <v>0.54830917874396135</v>
      </c>
      <c r="O212" s="1">
        <f>'Forward Ranks'!AE212</f>
        <v>0.30434782608695654</v>
      </c>
      <c r="P212" s="1">
        <f>'Forward Ranks'!AF212</f>
        <v>0.63285024154589375</v>
      </c>
      <c r="Q212">
        <f>'Forward Ranks'!AH212</f>
        <v>0</v>
      </c>
      <c r="R212" s="1">
        <f>'Forward Ranks'!AM212</f>
        <v>0.68840579710144922</v>
      </c>
      <c r="S212" s="1">
        <f>'Forward Ranks'!AN212</f>
        <v>0.86956521739130432</v>
      </c>
      <c r="T212" s="1">
        <f>'Forward Ranks'!AO212</f>
        <v>0.86714975845410625</v>
      </c>
      <c r="U212" s="1">
        <f>'Forward Ranks'!AP212</f>
        <v>0.74637681159420288</v>
      </c>
      <c r="V212">
        <f>'Forward Ranks'!AR212</f>
        <v>0</v>
      </c>
      <c r="W212" s="1">
        <f>'Forward Ranks'!AW212</f>
        <v>0.33816425120772947</v>
      </c>
      <c r="X212" s="1">
        <f>'Forward Ranks'!AX212</f>
        <v>0.20289855072463769</v>
      </c>
      <c r="Y212" s="1">
        <f>'Forward Ranks'!AY212</f>
        <v>0.32367149758454106</v>
      </c>
      <c r="Z212" s="1">
        <f>'Forward Ranks'!AZ212</f>
        <v>0.30193236714975846</v>
      </c>
      <c r="AA212">
        <f>'Forward Ranks'!BB212</f>
        <v>0</v>
      </c>
      <c r="AB212" s="1">
        <f>'Forward Ranks'!BG212</f>
        <v>0.97342995169082125</v>
      </c>
      <c r="AC212" s="1">
        <f>'Forward Ranks'!BH212</f>
        <v>0.95652173913043481</v>
      </c>
      <c r="AD212" s="1">
        <f>'Forward Ranks'!BI212</f>
        <v>0.95410628019323673</v>
      </c>
      <c r="AE212" s="1">
        <f>'Forward Ranks'!BJ212</f>
        <v>0.84057971014492749</v>
      </c>
      <c r="AF212">
        <f>'Forward Ranks'!BL212</f>
        <v>0</v>
      </c>
      <c r="AG212" s="1">
        <f>'Forward Ranks'!BQ212</f>
        <v>0.52173913043478259</v>
      </c>
      <c r="AH212" s="1">
        <f>'Forward Ranks'!BR212</f>
        <v>0.67149758454106279</v>
      </c>
      <c r="AI212" s="1">
        <f>'Forward Ranks'!BS212</f>
        <v>0.65458937198067635</v>
      </c>
      <c r="AJ212" s="1">
        <f>'Forward Ranks'!BT212</f>
        <v>0.58937198067632846</v>
      </c>
      <c r="AL212" s="2">
        <f>'Forward Ranks'!BX212</f>
        <v>0.58695652173913049</v>
      </c>
      <c r="AN212" t="str">
        <f>'Forward Ranks'!B212</f>
        <v>MIN</v>
      </c>
      <c r="AO212">
        <f>'F on ice'!E212</f>
        <v>41</v>
      </c>
      <c r="AP212" s="2">
        <f>'Impact Score Math'!E212</f>
        <v>0.83366733466933862</v>
      </c>
      <c r="AQ212">
        <f>'Impact Score Math'!G212</f>
        <v>84</v>
      </c>
      <c r="AT212" s="1">
        <f>'Forward Ranks'!CJ212</f>
        <v>0.47342995169082125</v>
      </c>
      <c r="AU212" s="1">
        <f>'Forward Ranks'!CK212</f>
        <v>0.606280193236715</v>
      </c>
      <c r="AW212">
        <f>'Forward Ranks'!BC212</f>
        <v>15.489430894309001</v>
      </c>
      <c r="AY212">
        <v>212</v>
      </c>
      <c r="BA212" s="1">
        <f>'Impact Score Math'!S212</f>
        <v>0.79559118236472948</v>
      </c>
      <c r="BB212" s="1">
        <f>'Impact Score Math'!T212</f>
        <v>0.60521042084168342</v>
      </c>
      <c r="BD212">
        <f>'Forward Ranks'!CN212</f>
        <v>8</v>
      </c>
      <c r="BE212">
        <f>'Forward Ranks'!CO212</f>
        <v>11</v>
      </c>
      <c r="BF212">
        <f>'Forward Ranks'!CP212</f>
        <v>19</v>
      </c>
      <c r="BH212" t="str">
        <f t="shared" si="12"/>
        <v>15:29</v>
      </c>
      <c r="BI212" t="str">
        <f t="shared" si="13"/>
        <v>Forward</v>
      </c>
      <c r="BJ212" t="str">
        <f t="shared" si="14"/>
        <v>Great</v>
      </c>
      <c r="BL212" s="187">
        <f t="shared" ca="1" si="15"/>
        <v>45329</v>
      </c>
    </row>
    <row r="213" spans="1:64" x14ac:dyDescent="0.3">
      <c r="A213" t="str">
        <f>'Forward Ranks'!A213</f>
        <v>Kirill Marchenko</v>
      </c>
      <c r="B213">
        <f>'Forward Ranks'!D213</f>
        <v>0</v>
      </c>
      <c r="C213" s="1">
        <f>'Forward Ranks'!I213</f>
        <v>0.47584541062801933</v>
      </c>
      <c r="D213" s="1">
        <f>'Forward Ranks'!J213</f>
        <v>0.35990338164251207</v>
      </c>
      <c r="E213" s="1">
        <f>'Forward Ranks'!K213</f>
        <v>0.95169082125603865</v>
      </c>
      <c r="F213" s="1">
        <f>'Forward Ranks'!L213</f>
        <v>0.50966183574879231</v>
      </c>
      <c r="G213">
        <f>'Forward Ranks'!N213</f>
        <v>0</v>
      </c>
      <c r="H213" s="1">
        <f>'Forward Ranks'!S213</f>
        <v>0.68840579710144922</v>
      </c>
      <c r="I213" s="1">
        <f>'Forward Ranks'!T213</f>
        <v>0.51932367149758452</v>
      </c>
      <c r="J213" s="1">
        <f>'Forward Ranks'!U213</f>
        <v>0.70772946859903385</v>
      </c>
      <c r="K213" s="1">
        <f>'Forward Ranks'!V213</f>
        <v>0.58937198067632846</v>
      </c>
      <c r="L213">
        <f>'Forward Ranks'!X213</f>
        <v>0</v>
      </c>
      <c r="M213" s="1">
        <f>'Forward Ranks'!AC213</f>
        <v>0.36231884057971014</v>
      </c>
      <c r="N213" s="1">
        <f>'Forward Ranks'!AD213</f>
        <v>0.28019323671497587</v>
      </c>
      <c r="O213" s="1">
        <f>'Forward Ranks'!AE213</f>
        <v>0.91545893719806759</v>
      </c>
      <c r="P213" s="1">
        <f>'Forward Ranks'!AF213</f>
        <v>0.21739130434782608</v>
      </c>
      <c r="Q213">
        <f>'Forward Ranks'!AH213</f>
        <v>0</v>
      </c>
      <c r="R213" s="1">
        <f>'Forward Ranks'!AM213</f>
        <v>0.47826086956521741</v>
      </c>
      <c r="S213" s="1">
        <f>'Forward Ranks'!AN213</f>
        <v>0.44444444444444442</v>
      </c>
      <c r="T213" s="1">
        <f>'Forward Ranks'!AO213</f>
        <v>0.93478260869565222</v>
      </c>
      <c r="U213" s="1">
        <f>'Forward Ranks'!AP213</f>
        <v>0.56763285024154586</v>
      </c>
      <c r="V213">
        <f>'Forward Ranks'!AR213</f>
        <v>0</v>
      </c>
      <c r="W213" s="1">
        <f>'Forward Ranks'!AW213</f>
        <v>0.60869565217391308</v>
      </c>
      <c r="X213" s="1">
        <f>'Forward Ranks'!AX213</f>
        <v>0.28019323671497587</v>
      </c>
      <c r="Y213" s="1">
        <f>'Forward Ranks'!AY213</f>
        <v>0.99275362318840576</v>
      </c>
      <c r="Z213" s="1">
        <f>'Forward Ranks'!AZ213</f>
        <v>0.40579710144927539</v>
      </c>
      <c r="AA213">
        <f>'Forward Ranks'!BB213</f>
        <v>0</v>
      </c>
      <c r="AB213" s="1">
        <f>'Forward Ranks'!BG213</f>
        <v>0.60869565217391308</v>
      </c>
      <c r="AC213" s="1">
        <f>'Forward Ranks'!BH213</f>
        <v>0.72946859903381644</v>
      </c>
      <c r="AD213" s="1">
        <f>'Forward Ranks'!BI213</f>
        <v>0.96859903381642509</v>
      </c>
      <c r="AE213" s="1">
        <f>'Forward Ranks'!BJ213</f>
        <v>0.99758454106280192</v>
      </c>
      <c r="AF213">
        <f>'Forward Ranks'!BL213</f>
        <v>0</v>
      </c>
      <c r="AG213" s="1">
        <f>'Forward Ranks'!BQ213</f>
        <v>0.37922705314009664</v>
      </c>
      <c r="AH213" s="1">
        <f>'Forward Ranks'!BR213</f>
        <v>0.27536231884057971</v>
      </c>
      <c r="AI213" s="1">
        <f>'Forward Ranks'!BS213</f>
        <v>0.99033816425120769</v>
      </c>
      <c r="AJ213" s="1">
        <f>'Forward Ranks'!BT213</f>
        <v>0.33333333333333331</v>
      </c>
      <c r="AL213" s="2">
        <f>'Forward Ranks'!BX213</f>
        <v>0.45652173913043476</v>
      </c>
      <c r="AN213" t="str">
        <f>'Forward Ranks'!B213</f>
        <v>CBJ</v>
      </c>
      <c r="AO213">
        <f>'F on ice'!E213</f>
        <v>45</v>
      </c>
      <c r="AP213" s="2">
        <f>'Impact Score Math'!E213</f>
        <v>0.60921843687374755</v>
      </c>
      <c r="AQ213">
        <f>'Impact Score Math'!G213</f>
        <v>196</v>
      </c>
      <c r="AT213" s="1">
        <f>'Forward Ranks'!CJ213</f>
        <v>0.7874396135265701</v>
      </c>
      <c r="AU213" s="1">
        <f>'Forward Ranks'!CK213</f>
        <v>0.45652173913043476</v>
      </c>
      <c r="AW213">
        <f>'Forward Ranks'!BC213</f>
        <v>12.769259259259</v>
      </c>
      <c r="AY213">
        <v>213</v>
      </c>
      <c r="BA213" s="1">
        <f>'Impact Score Math'!S213</f>
        <v>0.71943887775551107</v>
      </c>
      <c r="BB213" s="1">
        <f>'Impact Score Math'!T213</f>
        <v>0.43486973947895791</v>
      </c>
      <c r="BD213">
        <f>'Forward Ranks'!CN213</f>
        <v>8</v>
      </c>
      <c r="BE213">
        <f>'Forward Ranks'!CO213</f>
        <v>9</v>
      </c>
      <c r="BF213">
        <f>'Forward Ranks'!CP213</f>
        <v>17</v>
      </c>
      <c r="BH213" t="str">
        <f t="shared" si="12"/>
        <v>12:46</v>
      </c>
      <c r="BI213" t="str">
        <f t="shared" si="13"/>
        <v>Forward</v>
      </c>
      <c r="BJ213" t="str">
        <f t="shared" si="14"/>
        <v>Good</v>
      </c>
      <c r="BL213" s="187">
        <f t="shared" ca="1" si="15"/>
        <v>45329</v>
      </c>
    </row>
    <row r="214" spans="1:64" x14ac:dyDescent="0.3">
      <c r="A214" t="str">
        <f>'Forward Ranks'!A214</f>
        <v>Klim Kostin</v>
      </c>
      <c r="B214">
        <f>'Forward Ranks'!D214</f>
        <v>0</v>
      </c>
      <c r="C214" s="1">
        <f>'Forward Ranks'!I214</f>
        <v>0.20289855072463769</v>
      </c>
      <c r="D214" s="1">
        <f>'Forward Ranks'!J214</f>
        <v>0.16908212560386474</v>
      </c>
      <c r="E214" s="1">
        <f>'Forward Ranks'!K214</f>
        <v>0.15942028985507245</v>
      </c>
      <c r="F214" s="1">
        <f>'Forward Ranks'!L214</f>
        <v>0.18115942028985507</v>
      </c>
      <c r="G214">
        <f>'Forward Ranks'!N214</f>
        <v>0</v>
      </c>
      <c r="H214" s="1">
        <f>'Forward Ranks'!S214</f>
        <v>0.60386473429951693</v>
      </c>
      <c r="I214" s="1">
        <f>'Forward Ranks'!T214</f>
        <v>5.5555555555555552E-2</v>
      </c>
      <c r="J214" s="1">
        <f>'Forward Ranks'!U214</f>
        <v>0.14975845410628019</v>
      </c>
      <c r="K214" s="1">
        <f>'Forward Ranks'!V214</f>
        <v>0.13768115942028986</v>
      </c>
      <c r="L214">
        <f>'Forward Ranks'!X214</f>
        <v>0</v>
      </c>
      <c r="M214" s="1">
        <f>'Forward Ranks'!AC214</f>
        <v>0.6908212560386473</v>
      </c>
      <c r="N214" s="1">
        <f>'Forward Ranks'!AD214</f>
        <v>0.67874396135265702</v>
      </c>
      <c r="O214" s="1">
        <f>'Forward Ranks'!AE214</f>
        <v>0.95169082125603865</v>
      </c>
      <c r="P214" s="1">
        <f>'Forward Ranks'!AF214</f>
        <v>0.90579710144927539</v>
      </c>
      <c r="Q214">
        <f>'Forward Ranks'!AH214</f>
        <v>0</v>
      </c>
      <c r="R214" s="1">
        <f>'Forward Ranks'!AM214</f>
        <v>0.33574879227053139</v>
      </c>
      <c r="S214" s="1">
        <f>'Forward Ranks'!AN214</f>
        <v>0.47826086956521741</v>
      </c>
      <c r="T214" s="1">
        <f>'Forward Ranks'!AO214</f>
        <v>0.1280193236714976</v>
      </c>
      <c r="U214" s="1">
        <f>'Forward Ranks'!AP214</f>
        <v>0.34541062801932365</v>
      </c>
      <c r="V214">
        <f>'Forward Ranks'!AR214</f>
        <v>0</v>
      </c>
      <c r="W214" s="1">
        <f>'Forward Ranks'!AW214</f>
        <v>0.85507246376811596</v>
      </c>
      <c r="X214" s="1">
        <f>'Forward Ranks'!AX214</f>
        <v>0.45652173913043476</v>
      </c>
      <c r="Y214" s="1">
        <f>'Forward Ranks'!AY214</f>
        <v>0.90579710144927539</v>
      </c>
      <c r="Z214" s="1">
        <f>'Forward Ranks'!AZ214</f>
        <v>0.93478260869565222</v>
      </c>
      <c r="AA214">
        <f>'Forward Ranks'!BB214</f>
        <v>0</v>
      </c>
      <c r="AB214" s="1">
        <f>'Forward Ranks'!BG214</f>
        <v>4.8309178743961352E-2</v>
      </c>
      <c r="AC214" s="1">
        <f>'Forward Ranks'!BH214</f>
        <v>0.67149758454106279</v>
      </c>
      <c r="AD214" s="1">
        <f>'Forward Ranks'!BI214</f>
        <v>0.24396135265700483</v>
      </c>
      <c r="AE214" s="1">
        <f>'Forward Ranks'!BJ214</f>
        <v>0.71739130434782605</v>
      </c>
      <c r="AF214">
        <f>'Forward Ranks'!BL214</f>
        <v>0</v>
      </c>
      <c r="AG214" s="1">
        <f>'Forward Ranks'!BQ214</f>
        <v>0.35507246376811596</v>
      </c>
      <c r="AH214" s="1">
        <f>'Forward Ranks'!BR214</f>
        <v>0.31159420289855072</v>
      </c>
      <c r="AI214" s="1">
        <f>'Forward Ranks'!BS214</f>
        <v>0.63526570048309183</v>
      </c>
      <c r="AJ214" s="1">
        <f>'Forward Ranks'!BT214</f>
        <v>0.52657004830917875</v>
      </c>
      <c r="AL214" s="2">
        <f>'Forward Ranks'!BX214</f>
        <v>0.48792270531400966</v>
      </c>
      <c r="AN214" t="str">
        <f>'Forward Ranks'!B214</f>
        <v>DET</v>
      </c>
      <c r="AO214">
        <f>'F on ice'!E214</f>
        <v>28</v>
      </c>
      <c r="AP214" s="2">
        <f>'Impact Score Math'!E214</f>
        <v>0.4028056112224449</v>
      </c>
      <c r="AQ214">
        <f>'Impact Score Math'!G214</f>
        <v>299</v>
      </c>
      <c r="AT214" s="1">
        <f>'Forward Ranks'!CJ214</f>
        <v>9.6618357487922701E-3</v>
      </c>
      <c r="AU214" s="1">
        <f>'Forward Ranks'!CK214</f>
        <v>0.99033816425120769</v>
      </c>
      <c r="AW214">
        <f>'Forward Ranks'!BC214</f>
        <v>8.6529761904762008</v>
      </c>
      <c r="AY214">
        <v>214</v>
      </c>
      <c r="BA214" s="1">
        <f>'Impact Score Math'!S214</f>
        <v>0.29859719438877758</v>
      </c>
      <c r="BB214" s="1">
        <f>'Impact Score Math'!T214</f>
        <v>0.86773547094188375</v>
      </c>
      <c r="BD214">
        <f>'Forward Ranks'!CN214</f>
        <v>3</v>
      </c>
      <c r="BE214">
        <f>'Forward Ranks'!CO214</f>
        <v>1</v>
      </c>
      <c r="BF214">
        <f>'Forward Ranks'!CP214</f>
        <v>4</v>
      </c>
      <c r="BH214" t="str">
        <f t="shared" si="12"/>
        <v>08:39</v>
      </c>
      <c r="BI214" t="str">
        <f t="shared" si="13"/>
        <v>Forward</v>
      </c>
      <c r="BJ214" t="str">
        <f t="shared" si="14"/>
        <v>Below Average</v>
      </c>
      <c r="BL214" s="187">
        <f t="shared" ca="1" si="15"/>
        <v>45329</v>
      </c>
    </row>
    <row r="215" spans="1:64" x14ac:dyDescent="0.3">
      <c r="A215" t="str">
        <f>'Forward Ranks'!A215</f>
        <v>Kyle Connor</v>
      </c>
      <c r="B215">
        <f>'Forward Ranks'!D215</f>
        <v>0</v>
      </c>
      <c r="C215" s="1">
        <f>'Forward Ranks'!I215</f>
        <v>0.75362318840579712</v>
      </c>
      <c r="D215" s="1">
        <f>'Forward Ranks'!J215</f>
        <v>0.72946859903381644</v>
      </c>
      <c r="E215" s="1">
        <f>'Forward Ranks'!K215</f>
        <v>0.44444444444444442</v>
      </c>
      <c r="F215" s="1">
        <f>'Forward Ranks'!L215</f>
        <v>0.7342995169082126</v>
      </c>
      <c r="G215">
        <f>'Forward Ranks'!N215</f>
        <v>0</v>
      </c>
      <c r="H215" s="1">
        <f>'Forward Ranks'!S215</f>
        <v>0.96376811594202894</v>
      </c>
      <c r="I215" s="1">
        <f>'Forward Ranks'!T215</f>
        <v>0.10628019323671498</v>
      </c>
      <c r="J215" s="1">
        <f>'Forward Ranks'!U215</f>
        <v>2.4154589371980675E-3</v>
      </c>
      <c r="K215" s="1">
        <f>'Forward Ranks'!V215</f>
        <v>0.63526570048309183</v>
      </c>
      <c r="L215">
        <f>'Forward Ranks'!X215</f>
        <v>0</v>
      </c>
      <c r="M215" s="1">
        <f>'Forward Ranks'!AC215</f>
        <v>0.29951690821256038</v>
      </c>
      <c r="N215" s="1">
        <f>'Forward Ranks'!AD215</f>
        <v>0.28502415458937197</v>
      </c>
      <c r="O215" s="1">
        <f>'Forward Ranks'!AE215</f>
        <v>0.58695652173913049</v>
      </c>
      <c r="P215" s="1">
        <f>'Forward Ranks'!AF215</f>
        <v>0.16425120772946861</v>
      </c>
      <c r="Q215">
        <f>'Forward Ranks'!AH215</f>
        <v>0</v>
      </c>
      <c r="R215" s="1">
        <f>'Forward Ranks'!AM215</f>
        <v>0.83816425120772942</v>
      </c>
      <c r="S215" s="1">
        <f>'Forward Ranks'!AN215</f>
        <v>0.87922705314009664</v>
      </c>
      <c r="T215" s="1">
        <f>'Forward Ranks'!AO215</f>
        <v>0.43236714975845408</v>
      </c>
      <c r="U215" s="1">
        <f>'Forward Ranks'!AP215</f>
        <v>0.88405797101449279</v>
      </c>
      <c r="V215">
        <f>'Forward Ranks'!AR215</f>
        <v>0</v>
      </c>
      <c r="W215" s="1">
        <f>'Forward Ranks'!AW215</f>
        <v>7.2463768115942032E-2</v>
      </c>
      <c r="X215" s="1">
        <f>'Forward Ranks'!AX215</f>
        <v>0.11835748792270531</v>
      </c>
      <c r="Y215" s="1">
        <f>'Forward Ranks'!AY215</f>
        <v>0.14492753623188406</v>
      </c>
      <c r="Z215" s="1">
        <f>'Forward Ranks'!AZ215</f>
        <v>4.5893719806763288E-2</v>
      </c>
      <c r="AA215">
        <f>'Forward Ranks'!BB215</f>
        <v>0</v>
      </c>
      <c r="AB215" s="1">
        <f>'Forward Ranks'!BG215</f>
        <v>0.96618357487922701</v>
      </c>
      <c r="AC215" s="1">
        <f>'Forward Ranks'!BH215</f>
        <v>0.92995169082125606</v>
      </c>
      <c r="AD215" s="1">
        <f>'Forward Ranks'!BI215</f>
        <v>0.28260869565217389</v>
      </c>
      <c r="AE215" s="1">
        <f>'Forward Ranks'!BJ215</f>
        <v>0.47826086956521741</v>
      </c>
      <c r="AF215">
        <f>'Forward Ranks'!BL215</f>
        <v>0</v>
      </c>
      <c r="AG215" s="1">
        <f>'Forward Ranks'!BQ215</f>
        <v>0.56521739130434778</v>
      </c>
      <c r="AH215" s="1">
        <f>'Forward Ranks'!BR215</f>
        <v>0.53864734299516903</v>
      </c>
      <c r="AI215" s="1">
        <f>'Forward Ranks'!BS215</f>
        <v>0.47342995169082125</v>
      </c>
      <c r="AJ215" s="1">
        <f>'Forward Ranks'!BT215</f>
        <v>0.43961352657004832</v>
      </c>
      <c r="AL215" s="2">
        <f>'Forward Ranks'!BX215</f>
        <v>0.46859903381642515</v>
      </c>
      <c r="AN215" t="str">
        <f>'Forward Ranks'!B215</f>
        <v>WPG</v>
      </c>
      <c r="AO215">
        <f>'F on ice'!E215</f>
        <v>30</v>
      </c>
      <c r="AP215" s="2">
        <f>'Impact Score Math'!E215</f>
        <v>0.70941883767535074</v>
      </c>
      <c r="AQ215">
        <f>'Impact Score Math'!G215</f>
        <v>146</v>
      </c>
      <c r="AT215" s="1">
        <f>'Forward Ranks'!CJ215</f>
        <v>0.98067632850241548</v>
      </c>
      <c r="AU215" s="1">
        <f>'Forward Ranks'!CK215</f>
        <v>0.51449275362318836</v>
      </c>
      <c r="AW215">
        <f>'Forward Ranks'!BC215</f>
        <v>15.389444444444001</v>
      </c>
      <c r="AY215">
        <v>215</v>
      </c>
      <c r="BA215" s="1">
        <f>'Impact Score Math'!S215</f>
        <v>0.83166332665330667</v>
      </c>
      <c r="BB215" s="1">
        <f>'Impact Score Math'!T215</f>
        <v>0.30861723446893785</v>
      </c>
      <c r="BD215">
        <f>'Forward Ranks'!CN215</f>
        <v>11</v>
      </c>
      <c r="BE215">
        <f>'Forward Ranks'!CO215</f>
        <v>3</v>
      </c>
      <c r="BF215">
        <f>'Forward Ranks'!CP215</f>
        <v>14</v>
      </c>
      <c r="BH215" t="str">
        <f t="shared" si="12"/>
        <v>15:23</v>
      </c>
      <c r="BI215" t="str">
        <f t="shared" si="13"/>
        <v>Forward</v>
      </c>
      <c r="BJ215" t="str">
        <f t="shared" si="14"/>
        <v>Good</v>
      </c>
      <c r="BL215" s="187">
        <f t="shared" ca="1" si="15"/>
        <v>45329</v>
      </c>
    </row>
    <row r="216" spans="1:64" x14ac:dyDescent="0.3">
      <c r="A216" t="str">
        <f>'Forward Ranks'!A216</f>
        <v>Kyle Okposo</v>
      </c>
      <c r="B216">
        <f>'Forward Ranks'!D216</f>
        <v>0</v>
      </c>
      <c r="C216" s="1">
        <f>'Forward Ranks'!I216</f>
        <v>0.3188405797101449</v>
      </c>
      <c r="D216" s="1">
        <f>'Forward Ranks'!J216</f>
        <v>0.69806763285024154</v>
      </c>
      <c r="E216" s="1">
        <f>'Forward Ranks'!K216</f>
        <v>0.32608695652173914</v>
      </c>
      <c r="F216" s="1">
        <f>'Forward Ranks'!L216</f>
        <v>0.39371980676328505</v>
      </c>
      <c r="G216">
        <f>'Forward Ranks'!N216</f>
        <v>0</v>
      </c>
      <c r="H216" s="1">
        <f>'Forward Ranks'!S216</f>
        <v>0.56763285024154586</v>
      </c>
      <c r="I216" s="1">
        <f>'Forward Ranks'!T216</f>
        <v>0.39855072463768115</v>
      </c>
      <c r="J216" s="1">
        <f>'Forward Ranks'!U216</f>
        <v>0.56038647342995174</v>
      </c>
      <c r="K216" s="1">
        <f>'Forward Ranks'!V216</f>
        <v>0.46376811594202899</v>
      </c>
      <c r="L216">
        <f>'Forward Ranks'!X216</f>
        <v>0</v>
      </c>
      <c r="M216" s="1">
        <f>'Forward Ranks'!AC216</f>
        <v>0.84541062801932365</v>
      </c>
      <c r="N216" s="1">
        <f>'Forward Ranks'!AD216</f>
        <v>0.42753623188405798</v>
      </c>
      <c r="O216" s="1">
        <f>'Forward Ranks'!AE216</f>
        <v>0.83574879227053145</v>
      </c>
      <c r="P216" s="1">
        <f>'Forward Ranks'!AF216</f>
        <v>0.5628019323671497</v>
      </c>
      <c r="Q216">
        <f>'Forward Ranks'!AH216</f>
        <v>0</v>
      </c>
      <c r="R216" s="1">
        <f>'Forward Ranks'!AM216</f>
        <v>0.21014492753623187</v>
      </c>
      <c r="S216" s="1">
        <f>'Forward Ranks'!AN216</f>
        <v>0.77777777777777779</v>
      </c>
      <c r="T216" s="1">
        <f>'Forward Ranks'!AO216</f>
        <v>0.2318840579710145</v>
      </c>
      <c r="U216" s="1">
        <f>'Forward Ranks'!AP216</f>
        <v>0.35507246376811596</v>
      </c>
      <c r="V216">
        <f>'Forward Ranks'!AR216</f>
        <v>0</v>
      </c>
      <c r="W216" s="1">
        <f>'Forward Ranks'!AW216</f>
        <v>0.75845410628019327</v>
      </c>
      <c r="X216" s="1">
        <f>'Forward Ranks'!AX216</f>
        <v>0.58937198067632846</v>
      </c>
      <c r="Y216" s="1">
        <f>'Forward Ranks'!AY216</f>
        <v>0.92028985507246375</v>
      </c>
      <c r="Z216" s="1">
        <f>'Forward Ranks'!AZ216</f>
        <v>0.61352657004830913</v>
      </c>
      <c r="AA216">
        <f>'Forward Ranks'!BB216</f>
        <v>0</v>
      </c>
      <c r="AB216" s="1">
        <f>'Forward Ranks'!BG216</f>
        <v>0.34541062801932365</v>
      </c>
      <c r="AC216" s="1">
        <f>'Forward Ranks'!BH216</f>
        <v>0.35990338164251207</v>
      </c>
      <c r="AD216" s="1">
        <f>'Forward Ranks'!BI216</f>
        <v>0.35024154589371981</v>
      </c>
      <c r="AE216" s="1">
        <f>'Forward Ranks'!BJ216</f>
        <v>0.54830917874396135</v>
      </c>
      <c r="AF216">
        <f>'Forward Ranks'!BL216</f>
        <v>0</v>
      </c>
      <c r="AG216" s="1">
        <f>'Forward Ranks'!BQ216</f>
        <v>0.59420289855072461</v>
      </c>
      <c r="AH216" s="1">
        <f>'Forward Ranks'!BR216</f>
        <v>0.59420289855072461</v>
      </c>
      <c r="AI216" s="1">
        <f>'Forward Ranks'!BS216</f>
        <v>0.61111111111111116</v>
      </c>
      <c r="AJ216" s="1">
        <f>'Forward Ranks'!BT216</f>
        <v>0.45410628019323673</v>
      </c>
      <c r="AL216" s="2">
        <f>'Forward Ranks'!BX216</f>
        <v>0.49275362318840582</v>
      </c>
      <c r="AN216" t="str">
        <f>'Forward Ranks'!B216</f>
        <v>BUF</v>
      </c>
      <c r="AO216">
        <f>'F on ice'!E216</f>
        <v>45</v>
      </c>
      <c r="AP216" s="2">
        <f>'Impact Score Math'!E216</f>
        <v>0.5591182364729459</v>
      </c>
      <c r="AQ216">
        <f>'Impact Score Math'!G216</f>
        <v>221</v>
      </c>
      <c r="AT216" s="1">
        <f>'Forward Ranks'!CJ216</f>
        <v>0.29710144927536231</v>
      </c>
      <c r="AU216" s="1">
        <f>'Forward Ranks'!CK216</f>
        <v>0.15217391304347827</v>
      </c>
      <c r="AW216">
        <f>'Forward Ranks'!BC216</f>
        <v>11.42037037037</v>
      </c>
      <c r="AY216">
        <v>216</v>
      </c>
      <c r="BA216" s="1">
        <f>'Impact Score Math'!S216</f>
        <v>0.41883767535070138</v>
      </c>
      <c r="BB216" s="1">
        <f>'Impact Score Math'!T216</f>
        <v>0.74749498997995989</v>
      </c>
      <c r="BD216">
        <f>'Forward Ranks'!CN216</f>
        <v>6</v>
      </c>
      <c r="BE216">
        <f>'Forward Ranks'!CO216</f>
        <v>7</v>
      </c>
      <c r="BF216">
        <f>'Forward Ranks'!CP216</f>
        <v>13</v>
      </c>
      <c r="BH216" t="str">
        <f t="shared" si="12"/>
        <v>11:25</v>
      </c>
      <c r="BI216" t="str">
        <f t="shared" si="13"/>
        <v>Forward</v>
      </c>
      <c r="BJ216" t="str">
        <f t="shared" si="14"/>
        <v>Average</v>
      </c>
      <c r="BL216" s="187">
        <f t="shared" ca="1" si="15"/>
        <v>45329</v>
      </c>
    </row>
    <row r="217" spans="1:64" x14ac:dyDescent="0.3">
      <c r="A217" t="str">
        <f>'Forward Ranks'!A217</f>
        <v>Kyle Palmieri</v>
      </c>
      <c r="B217">
        <f>'Forward Ranks'!D217</f>
        <v>0</v>
      </c>
      <c r="C217" s="1">
        <f>'Forward Ranks'!I217</f>
        <v>0.8719806763285024</v>
      </c>
      <c r="D217" s="1">
        <f>'Forward Ranks'!J217</f>
        <v>0.92995169082125606</v>
      </c>
      <c r="E217" s="1">
        <f>'Forward Ranks'!K217</f>
        <v>0.40821256038647341</v>
      </c>
      <c r="F217" s="1">
        <f>'Forward Ranks'!L217</f>
        <v>0.96859903381642509</v>
      </c>
      <c r="G217">
        <f>'Forward Ranks'!N217</f>
        <v>0</v>
      </c>
      <c r="H217" s="1">
        <f>'Forward Ranks'!S217</f>
        <v>0.40579710144927539</v>
      </c>
      <c r="I217" s="1">
        <f>'Forward Ranks'!T217</f>
        <v>0.28502415458937197</v>
      </c>
      <c r="J217" s="1">
        <f>'Forward Ranks'!U217</f>
        <v>0.1859903381642512</v>
      </c>
      <c r="K217" s="1">
        <f>'Forward Ranks'!V217</f>
        <v>0.27053140096618356</v>
      </c>
      <c r="L217">
        <f>'Forward Ranks'!X217</f>
        <v>0</v>
      </c>
      <c r="M217" s="1">
        <f>'Forward Ranks'!AC217</f>
        <v>7.7294685990338161E-2</v>
      </c>
      <c r="N217" s="1">
        <f>'Forward Ranks'!AD217</f>
        <v>0.27294685990338163</v>
      </c>
      <c r="O217" s="1">
        <f>'Forward Ranks'!AE217</f>
        <v>0.39855072463768115</v>
      </c>
      <c r="P217" s="1">
        <f>'Forward Ranks'!AF217</f>
        <v>0.19082125603864733</v>
      </c>
      <c r="Q217">
        <f>'Forward Ranks'!AH217</f>
        <v>0</v>
      </c>
      <c r="R217" s="1">
        <f>'Forward Ranks'!AM217</f>
        <v>0.92270531400966183</v>
      </c>
      <c r="S217" s="1">
        <f>'Forward Ranks'!AN217</f>
        <v>0.90579710144927539</v>
      </c>
      <c r="T217" s="1">
        <f>'Forward Ranks'!AO217</f>
        <v>0.49758454106280192</v>
      </c>
      <c r="U217" s="1">
        <f>'Forward Ranks'!AP217</f>
        <v>0.97342995169082125</v>
      </c>
      <c r="V217">
        <f>'Forward Ranks'!AR217</f>
        <v>0</v>
      </c>
      <c r="W217" s="1">
        <f>'Forward Ranks'!AW217</f>
        <v>0.35507246376811596</v>
      </c>
      <c r="X217" s="1">
        <f>'Forward Ranks'!AX217</f>
        <v>0.59178743961352653</v>
      </c>
      <c r="Y217" s="1">
        <f>'Forward Ranks'!AY217</f>
        <v>0.38405797101449274</v>
      </c>
      <c r="Z217" s="1">
        <f>'Forward Ranks'!AZ217</f>
        <v>0.35507246376811596</v>
      </c>
      <c r="AA217">
        <f>'Forward Ranks'!BB217</f>
        <v>0</v>
      </c>
      <c r="AB217" s="1">
        <f>'Forward Ranks'!BG217</f>
        <v>0.73913043478260865</v>
      </c>
      <c r="AC217" s="1">
        <f>'Forward Ranks'!BH217</f>
        <v>0.90579710144927539</v>
      </c>
      <c r="AD217" s="1">
        <f>'Forward Ranks'!BI217</f>
        <v>0.17874396135265699</v>
      </c>
      <c r="AE217" s="1">
        <f>'Forward Ranks'!BJ217</f>
        <v>0.34057971014492755</v>
      </c>
      <c r="AF217">
        <f>'Forward Ranks'!BL217</f>
        <v>0</v>
      </c>
      <c r="AG217" s="1">
        <f>'Forward Ranks'!BQ217</f>
        <v>0.52415458937198067</v>
      </c>
      <c r="AH217" s="1">
        <f>'Forward Ranks'!BR217</f>
        <v>0.73188405797101452</v>
      </c>
      <c r="AI217" s="1">
        <f>'Forward Ranks'!BS217</f>
        <v>0.36473429951690822</v>
      </c>
      <c r="AJ217" s="1">
        <f>'Forward Ranks'!BT217</f>
        <v>0.7874396135265701</v>
      </c>
      <c r="AL217" s="2">
        <f>'Forward Ranks'!BX217</f>
        <v>0.58212560386473433</v>
      </c>
      <c r="AN217" t="str">
        <f>'Forward Ranks'!B217</f>
        <v>NYI</v>
      </c>
      <c r="AO217">
        <f>'F on ice'!E217</f>
        <v>48</v>
      </c>
      <c r="AP217" s="2">
        <f>'Impact Score Math'!E217</f>
        <v>0.7234468937875751</v>
      </c>
      <c r="AQ217">
        <f>'Impact Score Math'!G217</f>
        <v>139</v>
      </c>
      <c r="AT217" s="1">
        <f>'Forward Ranks'!CJ217</f>
        <v>0.5531400966183575</v>
      </c>
      <c r="AU217" s="1">
        <f>'Forward Ranks'!CK217</f>
        <v>0.85507246376811596</v>
      </c>
      <c r="AW217">
        <f>'Forward Ranks'!BC217</f>
        <v>13.253472222221999</v>
      </c>
      <c r="AY217">
        <v>217</v>
      </c>
      <c r="BA217" s="1">
        <f>'Impact Score Math'!S217</f>
        <v>0.88777555110220441</v>
      </c>
      <c r="BB217" s="1">
        <f>'Impact Score Math'!T217</f>
        <v>0.31062124248496992</v>
      </c>
      <c r="BD217">
        <f>'Forward Ranks'!CN217</f>
        <v>6</v>
      </c>
      <c r="BE217">
        <f>'Forward Ranks'!CO217</f>
        <v>7</v>
      </c>
      <c r="BF217">
        <f>'Forward Ranks'!CP217</f>
        <v>13</v>
      </c>
      <c r="BH217" t="str">
        <f t="shared" si="12"/>
        <v>13:15</v>
      </c>
      <c r="BI217" t="str">
        <f t="shared" si="13"/>
        <v>Forward</v>
      </c>
      <c r="BJ217" t="str">
        <f t="shared" si="14"/>
        <v>Good</v>
      </c>
      <c r="BL217" s="187">
        <f t="shared" ca="1" si="15"/>
        <v>45329</v>
      </c>
    </row>
    <row r="218" spans="1:64" x14ac:dyDescent="0.3">
      <c r="A218" t="str">
        <f>'Forward Ranks'!A218</f>
        <v>Lars Eller</v>
      </c>
      <c r="B218">
        <f>'Forward Ranks'!D218</f>
        <v>0</v>
      </c>
      <c r="C218" s="1">
        <f>'Forward Ranks'!I218</f>
        <v>0.7439613526570048</v>
      </c>
      <c r="D218" s="1">
        <f>'Forward Ranks'!J218</f>
        <v>0.77536231884057971</v>
      </c>
      <c r="E218" s="1">
        <f>'Forward Ranks'!K218</f>
        <v>0.25120772946859904</v>
      </c>
      <c r="F218" s="1">
        <f>'Forward Ranks'!L218</f>
        <v>0.65700483091787443</v>
      </c>
      <c r="G218">
        <f>'Forward Ranks'!N218</f>
        <v>0</v>
      </c>
      <c r="H218" s="1">
        <f>'Forward Ranks'!S218</f>
        <v>0.46618357487922707</v>
      </c>
      <c r="I218" s="1">
        <f>'Forward Ranks'!T218</f>
        <v>0.32125603864734298</v>
      </c>
      <c r="J218" s="1">
        <f>'Forward Ranks'!U218</f>
        <v>0.28260869565217389</v>
      </c>
      <c r="K218" s="1">
        <f>'Forward Ranks'!V218</f>
        <v>0.35990338164251207</v>
      </c>
      <c r="L218">
        <f>'Forward Ranks'!X218</f>
        <v>0</v>
      </c>
      <c r="M218" s="1">
        <f>'Forward Ranks'!AC218</f>
        <v>0.58212560386473433</v>
      </c>
      <c r="N218" s="1">
        <f>'Forward Ranks'!AD218</f>
        <v>0.78019323671497587</v>
      </c>
      <c r="O218" s="1">
        <f>'Forward Ranks'!AE218</f>
        <v>0.78985507246376807</v>
      </c>
      <c r="P218" s="1">
        <f>'Forward Ranks'!AF218</f>
        <v>0.77536231884057971</v>
      </c>
      <c r="Q218">
        <f>'Forward Ranks'!AH218</f>
        <v>0</v>
      </c>
      <c r="R218" s="1">
        <f>'Forward Ranks'!AM218</f>
        <v>0.35990338164251207</v>
      </c>
      <c r="S218" s="1">
        <f>'Forward Ranks'!AN218</f>
        <v>0.37681159420289856</v>
      </c>
      <c r="T218" s="1">
        <f>'Forward Ranks'!AO218</f>
        <v>0.14251207729468598</v>
      </c>
      <c r="U218" s="1">
        <f>'Forward Ranks'!AP218</f>
        <v>0.25120772946859904</v>
      </c>
      <c r="V218">
        <f>'Forward Ranks'!AR218</f>
        <v>0</v>
      </c>
      <c r="W218" s="1">
        <f>'Forward Ranks'!AW218</f>
        <v>0.80676328502415462</v>
      </c>
      <c r="X218" s="1">
        <f>'Forward Ranks'!AX218</f>
        <v>0.85507246376811596</v>
      </c>
      <c r="Y218" s="1">
        <f>'Forward Ranks'!AY218</f>
        <v>0.74637681159420288</v>
      </c>
      <c r="Z218" s="1">
        <f>'Forward Ranks'!AZ218</f>
        <v>0.87439613526570048</v>
      </c>
      <c r="AA218">
        <f>'Forward Ranks'!BB218</f>
        <v>0</v>
      </c>
      <c r="AB218" s="1">
        <f>'Forward Ranks'!BG218</f>
        <v>0.29951690821256038</v>
      </c>
      <c r="AC218" s="1">
        <f>'Forward Ranks'!BH218</f>
        <v>3.140096618357488E-2</v>
      </c>
      <c r="AD218" s="1">
        <f>'Forward Ranks'!BI218</f>
        <v>0.14009661835748793</v>
      </c>
      <c r="AE218" s="1">
        <f>'Forward Ranks'!BJ218</f>
        <v>0.37922705314009664</v>
      </c>
      <c r="AF218">
        <f>'Forward Ranks'!BL218</f>
        <v>0</v>
      </c>
      <c r="AG218" s="1">
        <f>'Forward Ranks'!BQ218</f>
        <v>0.69806763285024154</v>
      </c>
      <c r="AH218" s="1">
        <f>'Forward Ranks'!BR218</f>
        <v>0.84299516908212557</v>
      </c>
      <c r="AI218" s="1">
        <f>'Forward Ranks'!BS218</f>
        <v>0.47342995169082125</v>
      </c>
      <c r="AJ218" s="1">
        <f>'Forward Ranks'!BT218</f>
        <v>0.77536231884057971</v>
      </c>
      <c r="AL218" s="2">
        <f>'Forward Ranks'!BX218</f>
        <v>0.64975845410628019</v>
      </c>
      <c r="AN218" t="str">
        <f>'Forward Ranks'!B218</f>
        <v>PIT</v>
      </c>
      <c r="AO218">
        <f>'F on ice'!E218</f>
        <v>44</v>
      </c>
      <c r="AP218" s="2">
        <f>'Impact Score Math'!E218</f>
        <v>0.6352705410821643</v>
      </c>
      <c r="AQ218">
        <f>'Impact Score Math'!G218</f>
        <v>183</v>
      </c>
      <c r="AT218" s="1">
        <f>'Forward Ranks'!CJ218</f>
        <v>0.33574879227053139</v>
      </c>
      <c r="AU218" s="1">
        <f>'Forward Ranks'!CK218</f>
        <v>0.16666666666666666</v>
      </c>
      <c r="AW218">
        <f>'Forward Ranks'!BC218</f>
        <v>11.143560606061</v>
      </c>
      <c r="AY218">
        <v>218</v>
      </c>
      <c r="BA218" s="1">
        <f>'Impact Score Math'!S218</f>
        <v>0.56513026052104209</v>
      </c>
      <c r="BB218" s="1">
        <f>'Impact Score Math'!T218</f>
        <v>0.81963927855711427</v>
      </c>
      <c r="BD218">
        <f>'Forward Ranks'!CN218</f>
        <v>5</v>
      </c>
      <c r="BE218">
        <f>'Forward Ranks'!CO218</f>
        <v>6</v>
      </c>
      <c r="BF218">
        <f>'Forward Ranks'!CP218</f>
        <v>11</v>
      </c>
      <c r="BH218" t="str">
        <f t="shared" si="12"/>
        <v>11:09</v>
      </c>
      <c r="BI218" t="str">
        <f t="shared" si="13"/>
        <v>Forward</v>
      </c>
      <c r="BJ218" t="str">
        <f t="shared" si="14"/>
        <v>Good</v>
      </c>
      <c r="BL218" s="187">
        <f t="shared" ca="1" si="15"/>
        <v>45329</v>
      </c>
    </row>
    <row r="219" spans="1:64" x14ac:dyDescent="0.3">
      <c r="A219" t="str">
        <f>'Forward Ranks'!A219</f>
        <v>Lawson Crouse</v>
      </c>
      <c r="B219">
        <f>'Forward Ranks'!D219</f>
        <v>0</v>
      </c>
      <c r="C219" s="1">
        <f>'Forward Ranks'!I219</f>
        <v>0.53864734299516903</v>
      </c>
      <c r="D219" s="1">
        <f>'Forward Ranks'!J219</f>
        <v>0.87681159420289856</v>
      </c>
      <c r="E219" s="1">
        <f>'Forward Ranks'!K219</f>
        <v>0.62318840579710144</v>
      </c>
      <c r="F219" s="1">
        <f>'Forward Ranks'!L219</f>
        <v>0.7342995169082126</v>
      </c>
      <c r="G219">
        <f>'Forward Ranks'!N219</f>
        <v>0</v>
      </c>
      <c r="H219" s="1">
        <f>'Forward Ranks'!S219</f>
        <v>0.97584541062801933</v>
      </c>
      <c r="I219" s="1">
        <f>'Forward Ranks'!T219</f>
        <v>0.11594202898550725</v>
      </c>
      <c r="J219" s="1">
        <f>'Forward Ranks'!U219</f>
        <v>0.24879227053140096</v>
      </c>
      <c r="K219" s="1">
        <f>'Forward Ranks'!V219</f>
        <v>0.67632850241545894</v>
      </c>
      <c r="L219">
        <f>'Forward Ranks'!X219</f>
        <v>0</v>
      </c>
      <c r="M219" s="1">
        <f>'Forward Ranks'!AC219</f>
        <v>0.21014492753623187</v>
      </c>
      <c r="N219" s="1">
        <f>'Forward Ranks'!AD219</f>
        <v>0.20289855072463769</v>
      </c>
      <c r="O219" s="1">
        <f>'Forward Ranks'!AE219</f>
        <v>0.34057971014492755</v>
      </c>
      <c r="P219" s="1">
        <f>'Forward Ranks'!AF219</f>
        <v>0.27777777777777779</v>
      </c>
      <c r="Q219">
        <f>'Forward Ranks'!AH219</f>
        <v>0</v>
      </c>
      <c r="R219" s="1">
        <f>'Forward Ranks'!AM219</f>
        <v>0.73913043478260865</v>
      </c>
      <c r="S219" s="1">
        <f>'Forward Ranks'!AN219</f>
        <v>0.89130434782608692</v>
      </c>
      <c r="T219" s="1">
        <f>'Forward Ranks'!AO219</f>
        <v>0.64975845410628019</v>
      </c>
      <c r="U219" s="1">
        <f>'Forward Ranks'!AP219</f>
        <v>0.78019323671497587</v>
      </c>
      <c r="V219">
        <f>'Forward Ranks'!AR219</f>
        <v>0</v>
      </c>
      <c r="W219" s="1">
        <f>'Forward Ranks'!AW219</f>
        <v>0.16183574879227053</v>
      </c>
      <c r="X219" s="1">
        <f>'Forward Ranks'!AX219</f>
        <v>0.21980676328502416</v>
      </c>
      <c r="Y219" s="1">
        <f>'Forward Ranks'!AY219</f>
        <v>0.30193236714975846</v>
      </c>
      <c r="Z219" s="1">
        <f>'Forward Ranks'!AZ219</f>
        <v>0.21256038647342995</v>
      </c>
      <c r="AA219">
        <f>'Forward Ranks'!BB219</f>
        <v>0</v>
      </c>
      <c r="AB219" s="1">
        <f>'Forward Ranks'!BG219</f>
        <v>0.50483091787439616</v>
      </c>
      <c r="AC219" s="1">
        <f>'Forward Ranks'!BH219</f>
        <v>0.29710144927536231</v>
      </c>
      <c r="AD219" s="1">
        <f>'Forward Ranks'!BI219</f>
        <v>0.6811594202898551</v>
      </c>
      <c r="AE219" s="1">
        <f>'Forward Ranks'!BJ219</f>
        <v>0.58695652173913049</v>
      </c>
      <c r="AF219">
        <f>'Forward Ranks'!BL219</f>
        <v>0</v>
      </c>
      <c r="AG219" s="1">
        <f>'Forward Ranks'!BQ219</f>
        <v>0.34782608695652173</v>
      </c>
      <c r="AH219" s="1">
        <f>'Forward Ranks'!BR219</f>
        <v>0.60144927536231885</v>
      </c>
      <c r="AI219" s="1">
        <f>'Forward Ranks'!BS219</f>
        <v>0.47342995169082125</v>
      </c>
      <c r="AJ219" s="1">
        <f>'Forward Ranks'!BT219</f>
        <v>0.49033816425120774</v>
      </c>
      <c r="AL219" s="2">
        <f>'Forward Ranks'!BX219</f>
        <v>0.46376811594202899</v>
      </c>
      <c r="AN219" t="str">
        <f>'Forward Ranks'!B219</f>
        <v>ARI</v>
      </c>
      <c r="AO219">
        <f>'F on ice'!E219</f>
        <v>46</v>
      </c>
      <c r="AP219" s="2">
        <f>'Impact Score Math'!E219</f>
        <v>0.58717434869739482</v>
      </c>
      <c r="AQ219">
        <f>'Impact Score Math'!G219</f>
        <v>207</v>
      </c>
      <c r="AT219" s="1">
        <f>'Forward Ranks'!CJ219</f>
        <v>0.19565217391304349</v>
      </c>
      <c r="AU219" s="1">
        <f>'Forward Ranks'!CK219</f>
        <v>0.6811594202898551</v>
      </c>
      <c r="AW219">
        <f>'Forward Ranks'!BC219</f>
        <v>12.350724637680999</v>
      </c>
      <c r="AY219">
        <v>219</v>
      </c>
      <c r="BA219" s="1">
        <f>'Impact Score Math'!S219</f>
        <v>0.76553106212424848</v>
      </c>
      <c r="BB219" s="1">
        <f>'Impact Score Math'!T219</f>
        <v>0.33466933867735471</v>
      </c>
      <c r="BD219">
        <f>'Forward Ranks'!CN219</f>
        <v>14</v>
      </c>
      <c r="BE219">
        <f>'Forward Ranks'!CO219</f>
        <v>4</v>
      </c>
      <c r="BF219">
        <f>'Forward Ranks'!CP219</f>
        <v>18</v>
      </c>
      <c r="BH219" t="str">
        <f t="shared" si="12"/>
        <v>12:21</v>
      </c>
      <c r="BI219" t="str">
        <f t="shared" si="13"/>
        <v>Forward</v>
      </c>
      <c r="BJ219" t="str">
        <f t="shared" si="14"/>
        <v>Good</v>
      </c>
      <c r="BL219" s="187">
        <f t="shared" ca="1" si="15"/>
        <v>45329</v>
      </c>
    </row>
    <row r="220" spans="1:64" x14ac:dyDescent="0.3">
      <c r="A220" t="str">
        <f>'Forward Ranks'!A220</f>
        <v>Leo Carlsson</v>
      </c>
      <c r="B220">
        <f>'Forward Ranks'!D220</f>
        <v>0</v>
      </c>
      <c r="C220" s="1">
        <f>'Forward Ranks'!I220</f>
        <v>0.62560386473429952</v>
      </c>
      <c r="D220" s="1">
        <f>'Forward Ranks'!J220</f>
        <v>0.35507246376811596</v>
      </c>
      <c r="E220" s="1">
        <f>'Forward Ranks'!K220</f>
        <v>0.21014492753623187</v>
      </c>
      <c r="F220" s="1">
        <f>'Forward Ranks'!L220</f>
        <v>0.66183574879227058</v>
      </c>
      <c r="G220">
        <f>'Forward Ranks'!N220</f>
        <v>0</v>
      </c>
      <c r="H220" s="1">
        <f>'Forward Ranks'!S220</f>
        <v>0.4251207729468599</v>
      </c>
      <c r="I220" s="1">
        <f>'Forward Ranks'!T220</f>
        <v>0.32125603864734298</v>
      </c>
      <c r="J220" s="1">
        <f>'Forward Ranks'!U220</f>
        <v>0.36956521739130432</v>
      </c>
      <c r="K220" s="1">
        <f>'Forward Ranks'!V220</f>
        <v>0.34782608695652173</v>
      </c>
      <c r="L220">
        <f>'Forward Ranks'!X220</f>
        <v>0</v>
      </c>
      <c r="M220" s="1">
        <f>'Forward Ranks'!AC220</f>
        <v>0.66908212560386471</v>
      </c>
      <c r="N220" s="1">
        <f>'Forward Ranks'!AD220</f>
        <v>0.5628019323671497</v>
      </c>
      <c r="O220" s="1">
        <f>'Forward Ranks'!AE220</f>
        <v>0.82367149758454106</v>
      </c>
      <c r="P220" s="1">
        <f>'Forward Ranks'!AF220</f>
        <v>0.5628019323671497</v>
      </c>
      <c r="Q220">
        <f>'Forward Ranks'!AH220</f>
        <v>0</v>
      </c>
      <c r="R220" s="1">
        <f>'Forward Ranks'!AM220</f>
        <v>0.83091787439613529</v>
      </c>
      <c r="S220" s="1">
        <f>'Forward Ranks'!AN220</f>
        <v>0.46618357487922707</v>
      </c>
      <c r="T220" s="1">
        <f>'Forward Ranks'!AO220</f>
        <v>0.45652173913043476</v>
      </c>
      <c r="U220" s="1">
        <f>'Forward Ranks'!AP220</f>
        <v>0.86956521739130432</v>
      </c>
      <c r="V220">
        <f>'Forward Ranks'!AR220</f>
        <v>0</v>
      </c>
      <c r="W220" s="1">
        <f>'Forward Ranks'!AW220</f>
        <v>0.87922705314009664</v>
      </c>
      <c r="X220" s="1">
        <f>'Forward Ranks'!AX220</f>
        <v>0.93478260869565222</v>
      </c>
      <c r="Y220" s="1">
        <f>'Forward Ranks'!AY220</f>
        <v>0.93236714975845414</v>
      </c>
      <c r="Z220" s="1">
        <f>'Forward Ranks'!AZ220</f>
        <v>0.83333333333333337</v>
      </c>
      <c r="AA220">
        <f>'Forward Ranks'!BB220</f>
        <v>0</v>
      </c>
      <c r="AB220" s="1">
        <f>'Forward Ranks'!BG220</f>
        <v>0.89855072463768115</v>
      </c>
      <c r="AC220" s="1">
        <f>'Forward Ranks'!BH220</f>
        <v>0.6908212560386473</v>
      </c>
      <c r="AD220" s="1">
        <f>'Forward Ranks'!BI220</f>
        <v>0.1280193236714976</v>
      </c>
      <c r="AE220" s="1">
        <f>'Forward Ranks'!BJ220</f>
        <v>0.42270531400966183</v>
      </c>
      <c r="AF220">
        <f>'Forward Ranks'!BL220</f>
        <v>0</v>
      </c>
      <c r="AG220" s="1">
        <f>'Forward Ranks'!BQ220</f>
        <v>0.64975845410628019</v>
      </c>
      <c r="AH220" s="1">
        <f>'Forward Ranks'!BR220</f>
        <v>0.41062801932367149</v>
      </c>
      <c r="AI220" s="1">
        <f>'Forward Ranks'!BS220</f>
        <v>0.47342995169082125</v>
      </c>
      <c r="AJ220" s="1">
        <f>'Forward Ranks'!BT220</f>
        <v>0.65458937198067635</v>
      </c>
      <c r="AL220" s="2">
        <f>'Forward Ranks'!BX220</f>
        <v>0.72946859903381644</v>
      </c>
      <c r="AN220" t="str">
        <f>'Forward Ranks'!B220</f>
        <v>ANA</v>
      </c>
      <c r="AO220">
        <f>'F on ice'!E220</f>
        <v>29</v>
      </c>
      <c r="AP220" s="2">
        <f>'Impact Score Math'!E220</f>
        <v>0.86372745490981961</v>
      </c>
      <c r="AQ220">
        <f>'Impact Score Math'!G220</f>
        <v>69</v>
      </c>
      <c r="AT220" s="1">
        <f>'Forward Ranks'!CJ220</f>
        <v>0.62077294685990336</v>
      </c>
      <c r="AU220" s="1">
        <f>'Forward Ranks'!CK220</f>
        <v>0.82367149758454106</v>
      </c>
      <c r="AW220">
        <f>'Forward Ranks'!BC220</f>
        <v>14.249425287356001</v>
      </c>
      <c r="AY220">
        <v>220</v>
      </c>
      <c r="BA220" s="1">
        <f>'Impact Score Math'!S220</f>
        <v>0.70741482965931868</v>
      </c>
      <c r="BB220" s="1">
        <f>'Impact Score Math'!T220</f>
        <v>0.79559118236472948</v>
      </c>
      <c r="BD220">
        <f>'Forward Ranks'!CN220</f>
        <v>4</v>
      </c>
      <c r="BE220">
        <f>'Forward Ranks'!CO220</f>
        <v>5</v>
      </c>
      <c r="BF220">
        <f>'Forward Ranks'!CP220</f>
        <v>9</v>
      </c>
      <c r="BH220" t="str">
        <f t="shared" si="12"/>
        <v>14:15</v>
      </c>
      <c r="BI220" t="str">
        <f t="shared" si="13"/>
        <v>Forward</v>
      </c>
      <c r="BJ220" t="str">
        <f t="shared" si="14"/>
        <v>Great</v>
      </c>
      <c r="BL220" s="187">
        <f t="shared" ca="1" si="15"/>
        <v>45329</v>
      </c>
    </row>
    <row r="221" spans="1:64" x14ac:dyDescent="0.3">
      <c r="A221" t="str">
        <f>'Forward Ranks'!A221</f>
        <v>Leon Draisaitl</v>
      </c>
      <c r="B221">
        <f>'Forward Ranks'!D221</f>
        <v>0</v>
      </c>
      <c r="C221" s="1">
        <f>'Forward Ranks'!I221</f>
        <v>0.893719806763285</v>
      </c>
      <c r="D221" s="1">
        <f>'Forward Ranks'!J221</f>
        <v>0.93961352657004826</v>
      </c>
      <c r="E221" s="1">
        <f>'Forward Ranks'!K221</f>
        <v>0.85024154589371981</v>
      </c>
      <c r="F221" s="1">
        <f>'Forward Ranks'!L221</f>
        <v>0.98309178743961356</v>
      </c>
      <c r="G221">
        <f>'Forward Ranks'!N221</f>
        <v>0</v>
      </c>
      <c r="H221" s="1">
        <f>'Forward Ranks'!S221</f>
        <v>0.78260869565217395</v>
      </c>
      <c r="I221" s="1">
        <f>'Forward Ranks'!T221</f>
        <v>0.93478260869565222</v>
      </c>
      <c r="J221" s="1">
        <f>'Forward Ranks'!U221</f>
        <v>0.85748792270531404</v>
      </c>
      <c r="K221" s="1">
        <f>'Forward Ranks'!V221</f>
        <v>0.92270531400966183</v>
      </c>
      <c r="L221">
        <f>'Forward Ranks'!X221</f>
        <v>0</v>
      </c>
      <c r="M221" s="1">
        <f>'Forward Ranks'!AC221</f>
        <v>0.53623188405797106</v>
      </c>
      <c r="N221" s="1">
        <f>'Forward Ranks'!AD221</f>
        <v>0.45169082125603865</v>
      </c>
      <c r="O221" s="1">
        <f>'Forward Ranks'!AE221</f>
        <v>0.43478260869565216</v>
      </c>
      <c r="P221" s="1">
        <f>'Forward Ranks'!AF221</f>
        <v>0.39130434782608697</v>
      </c>
      <c r="Q221">
        <f>'Forward Ranks'!AH221</f>
        <v>0</v>
      </c>
      <c r="R221" s="1">
        <f>'Forward Ranks'!AM221</f>
        <v>0.76086956521739135</v>
      </c>
      <c r="S221" s="1">
        <f>'Forward Ranks'!AN221</f>
        <v>0.40096618357487923</v>
      </c>
      <c r="T221" s="1">
        <f>'Forward Ranks'!AO221</f>
        <v>0.79710144927536231</v>
      </c>
      <c r="U221" s="1">
        <f>'Forward Ranks'!AP221</f>
        <v>0.84782608695652173</v>
      </c>
      <c r="V221">
        <f>'Forward Ranks'!AR221</f>
        <v>0</v>
      </c>
      <c r="W221" s="1">
        <f>'Forward Ranks'!AW221</f>
        <v>7.4879227053140096E-2</v>
      </c>
      <c r="X221" s="1">
        <f>'Forward Ranks'!AX221</f>
        <v>0.10144927536231885</v>
      </c>
      <c r="Y221" s="1">
        <f>'Forward Ranks'!AY221</f>
        <v>0.34057971014492755</v>
      </c>
      <c r="Z221" s="1">
        <f>'Forward Ranks'!AZ221</f>
        <v>0.11352657004830918</v>
      </c>
      <c r="AA221">
        <f>'Forward Ranks'!BB221</f>
        <v>0</v>
      </c>
      <c r="AB221" s="1">
        <f>'Forward Ranks'!BG221</f>
        <v>0.96859903381642509</v>
      </c>
      <c r="AC221" s="1">
        <f>'Forward Ranks'!BH221</f>
        <v>0.77777777777777779</v>
      </c>
      <c r="AD221" s="1">
        <f>'Forward Ranks'!BI221</f>
        <v>0.69806763285024154</v>
      </c>
      <c r="AE221" s="1">
        <f>'Forward Ranks'!BJ221</f>
        <v>0.66908212560386471</v>
      </c>
      <c r="AF221">
        <f>'Forward Ranks'!BL221</f>
        <v>0</v>
      </c>
      <c r="AG221" s="1">
        <f>'Forward Ranks'!BQ221</f>
        <v>0.83091787439613529</v>
      </c>
      <c r="AH221" s="1">
        <f>'Forward Ranks'!BR221</f>
        <v>0.83091787439613529</v>
      </c>
      <c r="AI221" s="1">
        <f>'Forward Ranks'!BS221</f>
        <v>0.72222222222222221</v>
      </c>
      <c r="AJ221" s="1">
        <f>'Forward Ranks'!BT221</f>
        <v>0.91304347826086951</v>
      </c>
      <c r="AL221" s="2">
        <f>'Forward Ranks'!BX221</f>
        <v>0.76811594202898548</v>
      </c>
      <c r="AN221" t="str">
        <f>'Forward Ranks'!B221</f>
        <v>EDM</v>
      </c>
      <c r="AO221">
        <f>'F on ice'!E221</f>
        <v>44</v>
      </c>
      <c r="AP221" s="2">
        <f>'Impact Score Math'!E221</f>
        <v>0.91983967935871747</v>
      </c>
      <c r="AQ221">
        <f>'Impact Score Math'!G221</f>
        <v>41</v>
      </c>
      <c r="AT221" s="1">
        <f>'Forward Ranks'!CJ221</f>
        <v>0.2391304347826087</v>
      </c>
      <c r="AU221" s="1">
        <f>'Forward Ranks'!CK221</f>
        <v>0.66908212560386471</v>
      </c>
      <c r="AW221">
        <f>'Forward Ranks'!BC221</f>
        <v>15.401515151515</v>
      </c>
      <c r="AY221">
        <v>221</v>
      </c>
      <c r="BA221" s="1">
        <f>'Impact Score Math'!S221</f>
        <v>0.96392785571142281</v>
      </c>
      <c r="BB221" s="1">
        <f>'Impact Score Math'!T221</f>
        <v>0.49298597194388777</v>
      </c>
      <c r="BD221">
        <f>'Forward Ranks'!CN221</f>
        <v>11</v>
      </c>
      <c r="BE221">
        <f>'Forward Ranks'!CO221</f>
        <v>18</v>
      </c>
      <c r="BF221">
        <f>'Forward Ranks'!CP221</f>
        <v>29</v>
      </c>
      <c r="BH221" t="str">
        <f t="shared" si="12"/>
        <v>15:24</v>
      </c>
      <c r="BI221" t="str">
        <f t="shared" si="13"/>
        <v>Forward</v>
      </c>
      <c r="BJ221" t="str">
        <f t="shared" si="14"/>
        <v>Elite</v>
      </c>
      <c r="BL221" s="187">
        <f t="shared" ca="1" si="15"/>
        <v>45329</v>
      </c>
    </row>
    <row r="222" spans="1:64" x14ac:dyDescent="0.3">
      <c r="A222" t="str">
        <f>'Forward Ranks'!A222</f>
        <v>Liam O'Brien</v>
      </c>
      <c r="B222">
        <f>'Forward Ranks'!D222</f>
        <v>0</v>
      </c>
      <c r="C222" s="1">
        <f>'Forward Ranks'!I222</f>
        <v>6.7632850241545889E-2</v>
      </c>
      <c r="D222" s="1">
        <f>'Forward Ranks'!J222</f>
        <v>0.29710144927536231</v>
      </c>
      <c r="E222" s="1">
        <f>'Forward Ranks'!K222</f>
        <v>0.42270531400966183</v>
      </c>
      <c r="F222" s="1">
        <f>'Forward Ranks'!L222</f>
        <v>0.16666666666666666</v>
      </c>
      <c r="G222">
        <f>'Forward Ranks'!N222</f>
        <v>0</v>
      </c>
      <c r="H222" s="1">
        <f>'Forward Ranks'!S222</f>
        <v>0.19806763285024154</v>
      </c>
      <c r="I222" s="1">
        <f>'Forward Ranks'!T222</f>
        <v>0.28985507246376813</v>
      </c>
      <c r="J222" s="1">
        <f>'Forward Ranks'!U222</f>
        <v>0.31159420289855072</v>
      </c>
      <c r="K222" s="1">
        <f>'Forward Ranks'!V222</f>
        <v>0.17632850241545894</v>
      </c>
      <c r="L222">
        <f>'Forward Ranks'!X222</f>
        <v>0</v>
      </c>
      <c r="M222" s="1">
        <f>'Forward Ranks'!AC222</f>
        <v>0.27053140096618356</v>
      </c>
      <c r="N222" s="1">
        <f>'Forward Ranks'!AD222</f>
        <v>0.65942028985507251</v>
      </c>
      <c r="O222" s="1">
        <f>'Forward Ranks'!AE222</f>
        <v>0.75120772946859904</v>
      </c>
      <c r="P222" s="1">
        <f>'Forward Ranks'!AF222</f>
        <v>0.39130434782608697</v>
      </c>
      <c r="Q222">
        <f>'Forward Ranks'!AH222</f>
        <v>0</v>
      </c>
      <c r="R222" s="1">
        <f>'Forward Ranks'!AM222</f>
        <v>0.1280193236714976</v>
      </c>
      <c r="S222" s="1">
        <f>'Forward Ranks'!AN222</f>
        <v>0.20048309178743962</v>
      </c>
      <c r="T222" s="1">
        <f>'Forward Ranks'!AO222</f>
        <v>0.38164251207729466</v>
      </c>
      <c r="U222" s="1">
        <f>'Forward Ranks'!AP222</f>
        <v>0.17391304347826086</v>
      </c>
      <c r="V222">
        <f>'Forward Ranks'!AR222</f>
        <v>0</v>
      </c>
      <c r="W222" s="1">
        <f>'Forward Ranks'!AW222</f>
        <v>0.24396135265700483</v>
      </c>
      <c r="X222" s="1">
        <f>'Forward Ranks'!AX222</f>
        <v>0.8188405797101449</v>
      </c>
      <c r="Y222" s="1">
        <f>'Forward Ranks'!AY222</f>
        <v>0.78502415458937203</v>
      </c>
      <c r="Z222" s="1">
        <f>'Forward Ranks'!AZ222</f>
        <v>0.41545893719806765</v>
      </c>
      <c r="AA222">
        <f>'Forward Ranks'!BB222</f>
        <v>0</v>
      </c>
      <c r="AB222" s="1">
        <f>'Forward Ranks'!BG222</f>
        <v>0.10628019323671498</v>
      </c>
      <c r="AC222" s="1">
        <f>'Forward Ranks'!BH222</f>
        <v>0.26328502415458938</v>
      </c>
      <c r="AD222" s="1">
        <f>'Forward Ranks'!BI222</f>
        <v>0.77294685990338163</v>
      </c>
      <c r="AE222" s="1">
        <f>'Forward Ranks'!BJ222</f>
        <v>0.85748792270531404</v>
      </c>
      <c r="AF222">
        <f>'Forward Ranks'!BL222</f>
        <v>0</v>
      </c>
      <c r="AG222" s="1">
        <f>'Forward Ranks'!BQ222</f>
        <v>0.10144927536231885</v>
      </c>
      <c r="AH222" s="1">
        <f>'Forward Ranks'!BR222</f>
        <v>0.41545893719806765</v>
      </c>
      <c r="AI222" s="1">
        <f>'Forward Ranks'!BS222</f>
        <v>0.62077294685990336</v>
      </c>
      <c r="AJ222" s="1">
        <f>'Forward Ranks'!BT222</f>
        <v>0.18357487922705315</v>
      </c>
      <c r="AL222" s="2">
        <f>'Forward Ranks'!BX222</f>
        <v>7.2463768115942032E-2</v>
      </c>
      <c r="AN222" t="str">
        <f>'Forward Ranks'!B222</f>
        <v>ARI</v>
      </c>
      <c r="AO222">
        <f>'F on ice'!E222</f>
        <v>47</v>
      </c>
      <c r="AP222" s="2">
        <f>'Impact Score Math'!E222</f>
        <v>0.22444889779559118</v>
      </c>
      <c r="AQ222">
        <f>'Impact Score Math'!G222</f>
        <v>388</v>
      </c>
      <c r="AT222" s="1">
        <f>'Forward Ranks'!CJ222</f>
        <v>2.4154589371980675E-3</v>
      </c>
      <c r="AU222" s="1">
        <f>'Forward Ranks'!CK222</f>
        <v>0.88888888888888884</v>
      </c>
      <c r="AW222">
        <f>'Forward Ranks'!BC222</f>
        <v>9.4897163120567001</v>
      </c>
      <c r="AY222">
        <v>222</v>
      </c>
      <c r="BA222" s="1">
        <f>'Impact Score Math'!S222</f>
        <v>0.29659318637274551</v>
      </c>
      <c r="BB222" s="1">
        <f>'Impact Score Math'!T222</f>
        <v>0.44288577154308617</v>
      </c>
      <c r="BD222">
        <f>'Forward Ranks'!CN222</f>
        <v>3</v>
      </c>
      <c r="BE222">
        <f>'Forward Ranks'!CO222</f>
        <v>5</v>
      </c>
      <c r="BF222">
        <f>'Forward Ranks'!CP222</f>
        <v>8</v>
      </c>
      <c r="BH222" t="str">
        <f t="shared" si="12"/>
        <v>09:29</v>
      </c>
      <c r="BI222" t="str">
        <f t="shared" si="13"/>
        <v>Forward</v>
      </c>
      <c r="BJ222" t="str">
        <f t="shared" si="14"/>
        <v>Replacement Level</v>
      </c>
      <c r="BL222" s="187">
        <f t="shared" ca="1" si="15"/>
        <v>45329</v>
      </c>
    </row>
    <row r="223" spans="1:64" x14ac:dyDescent="0.3">
      <c r="A223" t="str">
        <f>'Forward Ranks'!A223</f>
        <v>Logan Cooley</v>
      </c>
      <c r="B223">
        <f>'Forward Ranks'!D223</f>
        <v>0</v>
      </c>
      <c r="C223" s="1">
        <f>'Forward Ranks'!I223</f>
        <v>0.14009661835748793</v>
      </c>
      <c r="D223" s="1">
        <f>'Forward Ranks'!J223</f>
        <v>0.27536231884057971</v>
      </c>
      <c r="E223" s="1">
        <f>'Forward Ranks'!K223</f>
        <v>0.3719806763285024</v>
      </c>
      <c r="F223" s="1">
        <f>'Forward Ranks'!L223</f>
        <v>0.33333333333333331</v>
      </c>
      <c r="G223">
        <f>'Forward Ranks'!N223</f>
        <v>0</v>
      </c>
      <c r="H223" s="1">
        <f>'Forward Ranks'!S223</f>
        <v>0.10386473429951691</v>
      </c>
      <c r="I223" s="1">
        <f>'Forward Ranks'!T223</f>
        <v>0.63285024154589375</v>
      </c>
      <c r="J223" s="1">
        <f>'Forward Ranks'!U223</f>
        <v>0.87439613526570048</v>
      </c>
      <c r="K223" s="1">
        <f>'Forward Ranks'!V223</f>
        <v>0.39130434782608697</v>
      </c>
      <c r="L223">
        <f>'Forward Ranks'!X223</f>
        <v>0</v>
      </c>
      <c r="M223" s="1">
        <f>'Forward Ranks'!AC223</f>
        <v>0.36473429951690822</v>
      </c>
      <c r="N223" s="1">
        <f>'Forward Ranks'!AD223</f>
        <v>0.16666666666666666</v>
      </c>
      <c r="O223" s="1">
        <f>'Forward Ranks'!AE223</f>
        <v>0.37922705314009664</v>
      </c>
      <c r="P223" s="1">
        <f>'Forward Ranks'!AF223</f>
        <v>0.4251207729468599</v>
      </c>
      <c r="Q223">
        <f>'Forward Ranks'!AH223</f>
        <v>0</v>
      </c>
      <c r="R223" s="1">
        <f>'Forward Ranks'!AM223</f>
        <v>0.20531400966183574</v>
      </c>
      <c r="S223" s="1">
        <f>'Forward Ranks'!AN223</f>
        <v>0.15458937198067632</v>
      </c>
      <c r="T223" s="1">
        <f>'Forward Ranks'!AO223</f>
        <v>0.29951690821256038</v>
      </c>
      <c r="U223" s="1">
        <f>'Forward Ranks'!AP223</f>
        <v>0.29710144927536231</v>
      </c>
      <c r="V223">
        <f>'Forward Ranks'!AR223</f>
        <v>0</v>
      </c>
      <c r="W223" s="1">
        <f>'Forward Ranks'!AW223</f>
        <v>0.32125603864734298</v>
      </c>
      <c r="X223" s="1">
        <f>'Forward Ranks'!AX223</f>
        <v>0.16425120772946861</v>
      </c>
      <c r="Y223" s="1">
        <f>'Forward Ranks'!AY223</f>
        <v>0.35990338164251207</v>
      </c>
      <c r="Z223" s="1">
        <f>'Forward Ranks'!AZ223</f>
        <v>0.47101449275362317</v>
      </c>
      <c r="AA223">
        <f>'Forward Ranks'!BB223</f>
        <v>0</v>
      </c>
      <c r="AB223" s="1">
        <f>'Forward Ranks'!BG223</f>
        <v>0.64492753623188404</v>
      </c>
      <c r="AC223" s="1">
        <f>'Forward Ranks'!BH223</f>
        <v>0.41787439613526572</v>
      </c>
      <c r="AD223" s="1">
        <f>'Forward Ranks'!BI223</f>
        <v>0.64251207729468596</v>
      </c>
      <c r="AE223" s="1">
        <f>'Forward Ranks'!BJ223</f>
        <v>0.60869565217391308</v>
      </c>
      <c r="AF223">
        <f>'Forward Ranks'!BL223</f>
        <v>0</v>
      </c>
      <c r="AG223" s="1">
        <f>'Forward Ranks'!BQ223</f>
        <v>0.18115942028985507</v>
      </c>
      <c r="AH223" s="1">
        <f>'Forward Ranks'!BR223</f>
        <v>0.1570048309178744</v>
      </c>
      <c r="AI223" s="1">
        <f>'Forward Ranks'!BS223</f>
        <v>0.33091787439613529</v>
      </c>
      <c r="AJ223" s="1">
        <f>'Forward Ranks'!BT223</f>
        <v>0.32367149758454106</v>
      </c>
      <c r="AL223" s="2">
        <f>'Forward Ranks'!BX223</f>
        <v>0.21014492753623187</v>
      </c>
      <c r="AN223" t="str">
        <f>'Forward Ranks'!B223</f>
        <v>ARI</v>
      </c>
      <c r="AO223">
        <f>'F on ice'!E223</f>
        <v>47</v>
      </c>
      <c r="AP223" s="2">
        <f>'Impact Score Math'!E223</f>
        <v>0.38677354709418837</v>
      </c>
      <c r="AQ223">
        <f>'Impact Score Math'!G223</f>
        <v>307</v>
      </c>
      <c r="AT223" s="1">
        <f>'Forward Ranks'!CJ223</f>
        <v>0.52898550724637683</v>
      </c>
      <c r="AU223" s="1">
        <f>'Forward Ranks'!CK223</f>
        <v>0.9468599033816425</v>
      </c>
      <c r="AW223">
        <f>'Forward Ranks'!BC223</f>
        <v>12.867021276596001</v>
      </c>
      <c r="AY223">
        <v>223</v>
      </c>
      <c r="BA223" s="1">
        <f>'Impact Score Math'!S223</f>
        <v>0.37675350701402804</v>
      </c>
      <c r="BB223" s="1">
        <f>'Impact Score Math'!T223</f>
        <v>0.51703406813627251</v>
      </c>
      <c r="BD223">
        <f>'Forward Ranks'!CN223</f>
        <v>3</v>
      </c>
      <c r="BE223">
        <f>'Forward Ranks'!CO223</f>
        <v>11</v>
      </c>
      <c r="BF223">
        <f>'Forward Ranks'!CP223</f>
        <v>14</v>
      </c>
      <c r="BH223" t="str">
        <f t="shared" si="12"/>
        <v>12:52</v>
      </c>
      <c r="BI223" t="str">
        <f t="shared" si="13"/>
        <v>Forward</v>
      </c>
      <c r="BJ223" t="str">
        <f t="shared" si="14"/>
        <v>Below Average</v>
      </c>
      <c r="BL223" s="187">
        <f t="shared" ca="1" si="15"/>
        <v>45329</v>
      </c>
    </row>
    <row r="224" spans="1:64" x14ac:dyDescent="0.3">
      <c r="A224" t="str">
        <f>'Forward Ranks'!A224</f>
        <v>Logan O'Connor</v>
      </c>
      <c r="B224">
        <f>'Forward Ranks'!D224</f>
        <v>0</v>
      </c>
      <c r="C224" s="1">
        <f>'Forward Ranks'!I224</f>
        <v>0.82125603864734298</v>
      </c>
      <c r="D224" s="1">
        <f>'Forward Ranks'!J224</f>
        <v>0.83333333333333337</v>
      </c>
      <c r="E224" s="1">
        <f>'Forward Ranks'!K224</f>
        <v>0.74154589371980673</v>
      </c>
      <c r="F224" s="1">
        <f>'Forward Ranks'!L224</f>
        <v>0.81400966183574874</v>
      </c>
      <c r="G224">
        <f>'Forward Ranks'!N224</f>
        <v>0</v>
      </c>
      <c r="H224" s="1">
        <f>'Forward Ranks'!S224</f>
        <v>0.61835748792270528</v>
      </c>
      <c r="I224" s="1">
        <f>'Forward Ranks'!T224</f>
        <v>0.62077294685990336</v>
      </c>
      <c r="J224" s="1">
        <f>'Forward Ranks'!U224</f>
        <v>0.5</v>
      </c>
      <c r="K224" s="1">
        <f>'Forward Ranks'!V224</f>
        <v>0.64492753623188404</v>
      </c>
      <c r="L224">
        <f>'Forward Ranks'!X224</f>
        <v>0</v>
      </c>
      <c r="M224" s="1">
        <f>'Forward Ranks'!AC224</f>
        <v>0.90821256038647347</v>
      </c>
      <c r="N224" s="1">
        <f>'Forward Ranks'!AD224</f>
        <v>0.64009661835748788</v>
      </c>
      <c r="O224" s="1">
        <f>'Forward Ranks'!AE224</f>
        <v>0.81159420289855078</v>
      </c>
      <c r="P224" s="1">
        <f>'Forward Ranks'!AF224</f>
        <v>0.84299516908212557</v>
      </c>
      <c r="Q224">
        <f>'Forward Ranks'!AH224</f>
        <v>0</v>
      </c>
      <c r="R224" s="1">
        <f>'Forward Ranks'!AM224</f>
        <v>0.76811594202898548</v>
      </c>
      <c r="S224" s="1">
        <f>'Forward Ranks'!AN224</f>
        <v>0.77777777777777779</v>
      </c>
      <c r="T224" s="1">
        <f>'Forward Ranks'!AO224</f>
        <v>0.58212560386473433</v>
      </c>
      <c r="U224" s="1">
        <f>'Forward Ranks'!AP224</f>
        <v>0.79468599033816423</v>
      </c>
      <c r="V224">
        <f>'Forward Ranks'!AR224</f>
        <v>0</v>
      </c>
      <c r="W224" s="1">
        <f>'Forward Ranks'!AW224</f>
        <v>0.92753623188405798</v>
      </c>
      <c r="X224" s="1">
        <f>'Forward Ranks'!AX224</f>
        <v>0.47342995169082125</v>
      </c>
      <c r="Y224" s="1">
        <f>'Forward Ranks'!AY224</f>
        <v>0.92753623188405798</v>
      </c>
      <c r="Z224" s="1">
        <f>'Forward Ranks'!AZ224</f>
        <v>0.7439613526570048</v>
      </c>
      <c r="AA224">
        <f>'Forward Ranks'!BB224</f>
        <v>0</v>
      </c>
      <c r="AB224" s="1">
        <f>'Forward Ranks'!BG224</f>
        <v>0.45410628019323673</v>
      </c>
      <c r="AC224" s="1">
        <f>'Forward Ranks'!BH224</f>
        <v>8.4541062801932368E-2</v>
      </c>
      <c r="AD224" s="1">
        <f>'Forward Ranks'!BI224</f>
        <v>0.62077294685990336</v>
      </c>
      <c r="AE224" s="1">
        <f>'Forward Ranks'!BJ224</f>
        <v>0.68357487922705318</v>
      </c>
      <c r="AF224">
        <f>'Forward Ranks'!BL224</f>
        <v>0</v>
      </c>
      <c r="AG224" s="1">
        <f>'Forward Ranks'!BQ224</f>
        <v>0.92753623188405798</v>
      </c>
      <c r="AH224" s="1">
        <f>'Forward Ranks'!BR224</f>
        <v>0.8188405797101449</v>
      </c>
      <c r="AI224" s="1">
        <f>'Forward Ranks'!BS224</f>
        <v>0.87439613526570048</v>
      </c>
      <c r="AJ224" s="1">
        <f>'Forward Ranks'!BT224</f>
        <v>0.89855072463768115</v>
      </c>
      <c r="AL224" s="2">
        <f>'Forward Ranks'!BX224</f>
        <v>0.95169082125603865</v>
      </c>
      <c r="AN224" t="str">
        <f>'Forward Ranks'!B224</f>
        <v>COL</v>
      </c>
      <c r="AO224">
        <f>'F on ice'!E224</f>
        <v>46</v>
      </c>
      <c r="AP224" s="2">
        <f>'Impact Score Math'!E224</f>
        <v>0.89779559118236474</v>
      </c>
      <c r="AQ224">
        <f>'Impact Score Math'!G224</f>
        <v>52</v>
      </c>
      <c r="AT224" s="1">
        <f>'Forward Ranks'!CJ224</f>
        <v>0.34057971014492755</v>
      </c>
      <c r="AU224" s="1">
        <f>'Forward Ranks'!CK224</f>
        <v>0.36231884057971014</v>
      </c>
      <c r="AW224">
        <f>'Forward Ranks'!BC224</f>
        <v>12.120289855072</v>
      </c>
      <c r="AY224">
        <v>224</v>
      </c>
      <c r="BA224" s="1">
        <f>'Impact Score Math'!S224</f>
        <v>0.86372745490981961</v>
      </c>
      <c r="BB224" s="1">
        <f>'Impact Score Math'!T224</f>
        <v>0.90981963927855714</v>
      </c>
      <c r="BD224">
        <f>'Forward Ranks'!CN224</f>
        <v>7</v>
      </c>
      <c r="BE224">
        <f>'Forward Ranks'!CO224</f>
        <v>10</v>
      </c>
      <c r="BF224">
        <f>'Forward Ranks'!CP224</f>
        <v>17</v>
      </c>
      <c r="BH224" t="str">
        <f t="shared" si="12"/>
        <v>12:07</v>
      </c>
      <c r="BI224" t="str">
        <f t="shared" si="13"/>
        <v>Forward</v>
      </c>
      <c r="BJ224" t="str">
        <f t="shared" si="14"/>
        <v>Great</v>
      </c>
      <c r="BL224" s="187">
        <f t="shared" ca="1" si="15"/>
        <v>45329</v>
      </c>
    </row>
    <row r="225" spans="1:64" x14ac:dyDescent="0.3">
      <c r="A225" t="str">
        <f>'Forward Ranks'!A225</f>
        <v>Lucas Raymond</v>
      </c>
      <c r="B225">
        <f>'Forward Ranks'!D225</f>
        <v>0</v>
      </c>
      <c r="C225" s="1">
        <f>'Forward Ranks'!I225</f>
        <v>0.35748792270531399</v>
      </c>
      <c r="D225" s="1">
        <f>'Forward Ranks'!J225</f>
        <v>9.1787439613526575E-2</v>
      </c>
      <c r="E225" s="1">
        <f>'Forward Ranks'!K225</f>
        <v>0.76328502415458932</v>
      </c>
      <c r="F225" s="1">
        <f>'Forward Ranks'!L225</f>
        <v>0.23671497584541062</v>
      </c>
      <c r="G225">
        <f>'Forward Ranks'!N225</f>
        <v>0</v>
      </c>
      <c r="H225" s="1">
        <f>'Forward Ranks'!S225</f>
        <v>0.60386473429951693</v>
      </c>
      <c r="I225" s="1">
        <f>'Forward Ranks'!T225</f>
        <v>0.87439613526570048</v>
      </c>
      <c r="J225" s="1">
        <f>'Forward Ranks'!U225</f>
        <v>0.77777777777777779</v>
      </c>
      <c r="K225" s="1">
        <f>'Forward Ranks'!V225</f>
        <v>0.81159420289855078</v>
      </c>
      <c r="L225">
        <f>'Forward Ranks'!X225</f>
        <v>0</v>
      </c>
      <c r="M225" s="1">
        <f>'Forward Ranks'!AC225</f>
        <v>0.17391304347826086</v>
      </c>
      <c r="N225" s="1">
        <f>'Forward Ranks'!AD225</f>
        <v>0.45893719806763283</v>
      </c>
      <c r="O225" s="1">
        <f>'Forward Ranks'!AE225</f>
        <v>5.3140096618357488E-2</v>
      </c>
      <c r="P225" s="1">
        <f>'Forward Ranks'!AF225</f>
        <v>0.35265700483091789</v>
      </c>
      <c r="Q225">
        <f>'Forward Ranks'!AH225</f>
        <v>0</v>
      </c>
      <c r="R225" s="1">
        <f>'Forward Ranks'!AM225</f>
        <v>0.71014492753623193</v>
      </c>
      <c r="S225" s="1">
        <f>'Forward Ranks'!AN225</f>
        <v>0.4251207729468599</v>
      </c>
      <c r="T225" s="1">
        <f>'Forward Ranks'!AO225</f>
        <v>0.64975845410628019</v>
      </c>
      <c r="U225" s="1">
        <f>'Forward Ranks'!AP225</f>
        <v>0.51207729468599039</v>
      </c>
      <c r="V225">
        <f>'Forward Ranks'!AR225</f>
        <v>0</v>
      </c>
      <c r="W225" s="1">
        <f>'Forward Ranks'!AW225</f>
        <v>0.44444444444444442</v>
      </c>
      <c r="X225" s="1">
        <f>'Forward Ranks'!AX225</f>
        <v>0.43961352657004832</v>
      </c>
      <c r="Y225" s="1">
        <f>'Forward Ranks'!AY225</f>
        <v>4.5893719806763288E-2</v>
      </c>
      <c r="Z225" s="1">
        <f>'Forward Ranks'!AZ225</f>
        <v>0.42270531400966183</v>
      </c>
      <c r="AA225">
        <f>'Forward Ranks'!BB225</f>
        <v>0</v>
      </c>
      <c r="AB225" s="1">
        <f>'Forward Ranks'!BG225</f>
        <v>0.77777777777777779</v>
      </c>
      <c r="AC225" s="1">
        <f>'Forward Ranks'!BH225</f>
        <v>0.21739130434782608</v>
      </c>
      <c r="AD225" s="1">
        <f>'Forward Ranks'!BI225</f>
        <v>0.88164251207729472</v>
      </c>
      <c r="AE225" s="1">
        <f>'Forward Ranks'!BJ225</f>
        <v>0.49758454106280192</v>
      </c>
      <c r="AF225">
        <f>'Forward Ranks'!BL225</f>
        <v>0</v>
      </c>
      <c r="AG225" s="1">
        <f>'Forward Ranks'!BQ225</f>
        <v>0.2318840579710145</v>
      </c>
      <c r="AH225" s="1">
        <f>'Forward Ranks'!BR225</f>
        <v>0.16666666666666666</v>
      </c>
      <c r="AI225" s="1">
        <f>'Forward Ranks'!BS225</f>
        <v>0.35265700483091789</v>
      </c>
      <c r="AJ225" s="1">
        <f>'Forward Ranks'!BT225</f>
        <v>0.22705314009661837</v>
      </c>
      <c r="AL225" s="2">
        <f>'Forward Ranks'!BX225</f>
        <v>0.43719806763285024</v>
      </c>
      <c r="AN225" t="str">
        <f>'Forward Ranks'!B225</f>
        <v>DET</v>
      </c>
      <c r="AO225">
        <f>'F on ice'!E225</f>
        <v>48</v>
      </c>
      <c r="AP225" s="2">
        <f>'Impact Score Math'!E225</f>
        <v>0.6172344689378757</v>
      </c>
      <c r="AQ225">
        <f>'Impact Score Math'!G225</f>
        <v>192</v>
      </c>
      <c r="AT225" s="1">
        <f>'Forward Ranks'!CJ225</f>
        <v>0.64492753623188404</v>
      </c>
      <c r="AU225" s="1">
        <f>'Forward Ranks'!CK225</f>
        <v>0.96376811594202894</v>
      </c>
      <c r="AW225">
        <f>'Forward Ranks'!BC225</f>
        <v>13.477777777778</v>
      </c>
      <c r="AY225">
        <v>225</v>
      </c>
      <c r="BA225" s="1">
        <f>'Impact Score Math'!S225</f>
        <v>0.57515030060120242</v>
      </c>
      <c r="BB225" s="1">
        <f>'Impact Score Math'!T225</f>
        <v>0.41282565130260523</v>
      </c>
      <c r="BD225">
        <f>'Forward Ranks'!CN225</f>
        <v>8</v>
      </c>
      <c r="BE225">
        <f>'Forward Ranks'!CO225</f>
        <v>16</v>
      </c>
      <c r="BF225">
        <f>'Forward Ranks'!CP225</f>
        <v>24</v>
      </c>
      <c r="BH225" t="str">
        <f t="shared" si="12"/>
        <v>13:29</v>
      </c>
      <c r="BI225" t="str">
        <f t="shared" si="13"/>
        <v>Forward</v>
      </c>
      <c r="BJ225" t="str">
        <f t="shared" si="14"/>
        <v>Good</v>
      </c>
      <c r="BL225" s="187">
        <f t="shared" ca="1" si="15"/>
        <v>45329</v>
      </c>
    </row>
    <row r="226" spans="1:64" x14ac:dyDescent="0.3">
      <c r="A226" t="str">
        <f>'Forward Ranks'!A226</f>
        <v>Lukas Reichel</v>
      </c>
      <c r="B226">
        <f>'Forward Ranks'!D226</f>
        <v>0</v>
      </c>
      <c r="C226" s="1">
        <f>'Forward Ranks'!I226</f>
        <v>0.14734299516908211</v>
      </c>
      <c r="D226" s="1">
        <f>'Forward Ranks'!J226</f>
        <v>2.6570048309178744E-2</v>
      </c>
      <c r="E226" s="1">
        <f>'Forward Ranks'!K226</f>
        <v>3.6231884057971016E-2</v>
      </c>
      <c r="F226" s="1">
        <f>'Forward Ranks'!L226</f>
        <v>6.5217391304347824E-2</v>
      </c>
      <c r="G226">
        <f>'Forward Ranks'!N226</f>
        <v>0</v>
      </c>
      <c r="H226" s="1">
        <f>'Forward Ranks'!S226</f>
        <v>2.1739130434782608E-2</v>
      </c>
      <c r="I226" s="1">
        <f>'Forward Ranks'!T226</f>
        <v>0.19565217391304349</v>
      </c>
      <c r="J226" s="1">
        <f>'Forward Ranks'!U226</f>
        <v>0.25845410628019322</v>
      </c>
      <c r="K226" s="1">
        <f>'Forward Ranks'!V226</f>
        <v>4.8309178743961352E-2</v>
      </c>
      <c r="L226">
        <f>'Forward Ranks'!X226</f>
        <v>0</v>
      </c>
      <c r="M226" s="1">
        <f>'Forward Ranks'!AC226</f>
        <v>1.932367149758454E-2</v>
      </c>
      <c r="N226" s="1">
        <f>'Forward Ranks'!AD226</f>
        <v>5.3140096618357488E-2</v>
      </c>
      <c r="O226" s="1">
        <f>'Forward Ranks'!AE226</f>
        <v>7.9710144927536225E-2</v>
      </c>
      <c r="P226" s="1">
        <f>'Forward Ranks'!AF226</f>
        <v>4.3478260869565216E-2</v>
      </c>
      <c r="Q226">
        <f>'Forward Ranks'!AH226</f>
        <v>0</v>
      </c>
      <c r="R226" s="1">
        <f>'Forward Ranks'!AM226</f>
        <v>0.42270531400966183</v>
      </c>
      <c r="S226" s="1">
        <f>'Forward Ranks'!AN226</f>
        <v>0.22705314009661837</v>
      </c>
      <c r="T226" s="1">
        <f>'Forward Ranks'!AO226</f>
        <v>9.6618357487922704E-2</v>
      </c>
      <c r="U226" s="1">
        <f>'Forward Ranks'!AP226</f>
        <v>0.28743961352657005</v>
      </c>
      <c r="V226">
        <f>'Forward Ranks'!AR226</f>
        <v>0</v>
      </c>
      <c r="W226" s="1">
        <f>'Forward Ranks'!AW226</f>
        <v>8.6956521739130432E-2</v>
      </c>
      <c r="X226" s="1">
        <f>'Forward Ranks'!AX226</f>
        <v>0.32367149758454106</v>
      </c>
      <c r="Y226" s="1">
        <f>'Forward Ranks'!AY226</f>
        <v>0.2318840579710145</v>
      </c>
      <c r="Z226" s="1">
        <f>'Forward Ranks'!AZ226</f>
        <v>0.13526570048309178</v>
      </c>
      <c r="AA226">
        <f>'Forward Ranks'!BB226</f>
        <v>0</v>
      </c>
      <c r="AB226" s="1">
        <f>'Forward Ranks'!BG226</f>
        <v>0.39371980676328505</v>
      </c>
      <c r="AC226" s="1">
        <f>'Forward Ranks'!BH226</f>
        <v>0.8188405797101449</v>
      </c>
      <c r="AD226" s="1">
        <f>'Forward Ranks'!BI226</f>
        <v>2.8985507246376812E-2</v>
      </c>
      <c r="AE226" s="1">
        <f>'Forward Ranks'!BJ226</f>
        <v>4.8309178743961352E-2</v>
      </c>
      <c r="AF226">
        <f>'Forward Ranks'!BL226</f>
        <v>0</v>
      </c>
      <c r="AG226" s="1">
        <f>'Forward Ranks'!BQ226</f>
        <v>5.3140096618357488E-2</v>
      </c>
      <c r="AH226" s="1">
        <f>'Forward Ranks'!BR226</f>
        <v>1.2077294685990338E-2</v>
      </c>
      <c r="AI226" s="1">
        <f>'Forward Ranks'!BS226</f>
        <v>1.6908212560386472E-2</v>
      </c>
      <c r="AJ226" s="1">
        <f>'Forward Ranks'!BT226</f>
        <v>1.932367149758454E-2</v>
      </c>
      <c r="AL226" s="2">
        <f>'Forward Ranks'!BX226</f>
        <v>1.2077294685990338E-2</v>
      </c>
      <c r="AN226" t="str">
        <f>'Forward Ranks'!B226</f>
        <v>CHI</v>
      </c>
      <c r="AO226">
        <f>'F on ice'!E226</f>
        <v>46</v>
      </c>
      <c r="AP226" s="2">
        <f>'Impact Score Math'!E226</f>
        <v>0.18837675350701402</v>
      </c>
      <c r="AQ226">
        <f>'Impact Score Math'!G226</f>
        <v>406</v>
      </c>
      <c r="AT226" s="1">
        <f>'Forward Ranks'!CJ226</f>
        <v>0.54106280193236711</v>
      </c>
      <c r="AU226" s="1">
        <f>'Forward Ranks'!CK226</f>
        <v>0.40096618357487923</v>
      </c>
      <c r="AW226">
        <f>'Forward Ranks'!BC226</f>
        <v>11.764855072464</v>
      </c>
      <c r="AY226">
        <v>226</v>
      </c>
      <c r="BA226" s="1">
        <f>'Impact Score Math'!S226</f>
        <v>0.26452905811623245</v>
      </c>
      <c r="BB226" s="1">
        <f>'Impact Score Math'!T226</f>
        <v>0.20040080160320642</v>
      </c>
      <c r="BD226">
        <f>'Forward Ranks'!CN226</f>
        <v>1</v>
      </c>
      <c r="BE226">
        <f>'Forward Ranks'!CO226</f>
        <v>5</v>
      </c>
      <c r="BF226">
        <f>'Forward Ranks'!CP226</f>
        <v>6</v>
      </c>
      <c r="BH226" t="str">
        <f t="shared" si="12"/>
        <v>11:46</v>
      </c>
      <c r="BI226" t="str">
        <f t="shared" si="13"/>
        <v>Forward</v>
      </c>
      <c r="BJ226" t="str">
        <f t="shared" si="14"/>
        <v>Replacement Level</v>
      </c>
      <c r="BL226" s="187">
        <f t="shared" ca="1" si="15"/>
        <v>45329</v>
      </c>
    </row>
    <row r="227" spans="1:64" x14ac:dyDescent="0.3">
      <c r="A227" t="str">
        <f>'Forward Ranks'!A227</f>
        <v>Luke Evangelista</v>
      </c>
      <c r="B227">
        <f>'Forward Ranks'!D227</f>
        <v>0</v>
      </c>
      <c r="C227" s="1">
        <f>'Forward Ranks'!I227</f>
        <v>0.61835748792270528</v>
      </c>
      <c r="D227" s="1">
        <f>'Forward Ranks'!J227</f>
        <v>0.4468599033816425</v>
      </c>
      <c r="E227" s="1">
        <f>'Forward Ranks'!K227</f>
        <v>0.47342995169082125</v>
      </c>
      <c r="F227" s="1">
        <f>'Forward Ranks'!L227</f>
        <v>0.46376811594202899</v>
      </c>
      <c r="G227">
        <f>'Forward Ranks'!N227</f>
        <v>0</v>
      </c>
      <c r="H227" s="1">
        <f>'Forward Ranks'!S227</f>
        <v>0.65942028985507251</v>
      </c>
      <c r="I227" s="1">
        <f>'Forward Ranks'!T227</f>
        <v>0.49033816425120774</v>
      </c>
      <c r="J227" s="1">
        <f>'Forward Ranks'!U227</f>
        <v>0.76086956521739135</v>
      </c>
      <c r="K227" s="1">
        <f>'Forward Ranks'!V227</f>
        <v>0.55797101449275366</v>
      </c>
      <c r="L227">
        <f>'Forward Ranks'!X227</f>
        <v>0</v>
      </c>
      <c r="M227" s="1">
        <f>'Forward Ranks'!AC227</f>
        <v>0.76086956521739135</v>
      </c>
      <c r="N227" s="1">
        <f>'Forward Ranks'!AD227</f>
        <v>0.65700483091787443</v>
      </c>
      <c r="O227" s="1">
        <f>'Forward Ranks'!AE227</f>
        <v>0.41062801932367149</v>
      </c>
      <c r="P227" s="1">
        <f>'Forward Ranks'!AF227</f>
        <v>0.67874396135265702</v>
      </c>
      <c r="Q227">
        <f>'Forward Ranks'!AH227</f>
        <v>0</v>
      </c>
      <c r="R227" s="1">
        <f>'Forward Ranks'!AM227</f>
        <v>0.59420289855072461</v>
      </c>
      <c r="S227" s="1">
        <f>'Forward Ranks'!AN227</f>
        <v>0.28743961352657005</v>
      </c>
      <c r="T227" s="1">
        <f>'Forward Ranks'!AO227</f>
        <v>0.61835748792270528</v>
      </c>
      <c r="U227" s="1">
        <f>'Forward Ranks'!AP227</f>
        <v>0.31642512077294688</v>
      </c>
      <c r="V227">
        <f>'Forward Ranks'!AR227</f>
        <v>0</v>
      </c>
      <c r="W227" s="1">
        <f>'Forward Ranks'!AW227</f>
        <v>0.78019323671497587</v>
      </c>
      <c r="X227" s="1">
        <f>'Forward Ranks'!AX227</f>
        <v>0.57971014492753625</v>
      </c>
      <c r="Y227" s="1">
        <f>'Forward Ranks'!AY227</f>
        <v>0.33091787439613529</v>
      </c>
      <c r="Z227" s="1">
        <f>'Forward Ranks'!AZ227</f>
        <v>0.58695652173913049</v>
      </c>
      <c r="AA227">
        <f>'Forward Ranks'!BB227</f>
        <v>0</v>
      </c>
      <c r="AB227" s="1">
        <f>'Forward Ranks'!BG227</f>
        <v>0.30193236714975846</v>
      </c>
      <c r="AC227" s="1">
        <f>'Forward Ranks'!BH227</f>
        <v>0.95893719806763289</v>
      </c>
      <c r="AD227" s="1">
        <f>'Forward Ranks'!BI227</f>
        <v>0.38647342995169082</v>
      </c>
      <c r="AE227" s="1">
        <f>'Forward Ranks'!BJ227</f>
        <v>0.28502415458937197</v>
      </c>
      <c r="AF227">
        <f>'Forward Ranks'!BL227</f>
        <v>0</v>
      </c>
      <c r="AG227" s="1">
        <f>'Forward Ranks'!BQ227</f>
        <v>0.70772946859903385</v>
      </c>
      <c r="AH227" s="1">
        <f>'Forward Ranks'!BR227</f>
        <v>0.56038647342995174</v>
      </c>
      <c r="AI227" s="1">
        <f>'Forward Ranks'!BS227</f>
        <v>0.41062801932367149</v>
      </c>
      <c r="AJ227" s="1">
        <f>'Forward Ranks'!BT227</f>
        <v>0.59420289855072461</v>
      </c>
      <c r="AL227" s="2">
        <f>'Forward Ranks'!BX227</f>
        <v>0.67391304347826086</v>
      </c>
      <c r="AN227" t="str">
        <f>'Forward Ranks'!B227</f>
        <v>NSH</v>
      </c>
      <c r="AO227">
        <f>'F on ice'!E227</f>
        <v>47</v>
      </c>
      <c r="AP227" s="2">
        <f>'Impact Score Math'!E227</f>
        <v>0.64529058116232463</v>
      </c>
      <c r="AQ227">
        <f>'Impact Score Math'!G227</f>
        <v>178</v>
      </c>
      <c r="AT227" s="1">
        <f>'Forward Ranks'!CJ227</f>
        <v>0.7342995169082126</v>
      </c>
      <c r="AU227" s="1">
        <f>'Forward Ranks'!CK227</f>
        <v>0.74154589371980673</v>
      </c>
      <c r="AW227">
        <f>'Forward Ranks'!BC227</f>
        <v>11.180496453901</v>
      </c>
      <c r="AY227">
        <v>227</v>
      </c>
      <c r="BA227" s="1">
        <f>'Impact Score Math'!S227</f>
        <v>0.54909819639278556</v>
      </c>
      <c r="BB227" s="1">
        <f>'Impact Score Math'!T227</f>
        <v>0.74549098196392782</v>
      </c>
      <c r="BD227">
        <f>'Forward Ranks'!CN227</f>
        <v>7</v>
      </c>
      <c r="BE227">
        <f>'Forward Ranks'!CO227</f>
        <v>8</v>
      </c>
      <c r="BF227">
        <f>'Forward Ranks'!CP227</f>
        <v>15</v>
      </c>
      <c r="BH227" t="str">
        <f t="shared" si="12"/>
        <v>11:11</v>
      </c>
      <c r="BI227" t="str">
        <f t="shared" si="13"/>
        <v>Forward</v>
      </c>
      <c r="BJ227" t="str">
        <f t="shared" si="14"/>
        <v>Good</v>
      </c>
      <c r="BL227" s="187">
        <f t="shared" ca="1" si="15"/>
        <v>45329</v>
      </c>
    </row>
    <row r="228" spans="1:64" x14ac:dyDescent="0.3">
      <c r="A228" t="str">
        <f>'Forward Ranks'!A228</f>
        <v>Luke Glendening</v>
      </c>
      <c r="B228">
        <f>'Forward Ranks'!D228</f>
        <v>0</v>
      </c>
      <c r="C228" s="1">
        <f>'Forward Ranks'!I228</f>
        <v>2.4154589371980675E-3</v>
      </c>
      <c r="D228" s="1">
        <f>'Forward Ranks'!J228</f>
        <v>7.246376811594203E-3</v>
      </c>
      <c r="E228" s="1">
        <f>'Forward Ranks'!K228</f>
        <v>0.21014492753623187</v>
      </c>
      <c r="F228" s="1">
        <f>'Forward Ranks'!L228</f>
        <v>7.246376811594203E-3</v>
      </c>
      <c r="G228">
        <f>'Forward Ranks'!N228</f>
        <v>0</v>
      </c>
      <c r="H228" s="1">
        <f>'Forward Ranks'!S228</f>
        <v>0.7657004830917874</v>
      </c>
      <c r="I228" s="1">
        <f>'Forward Ranks'!T228</f>
        <v>2.1739130434782608E-2</v>
      </c>
      <c r="J228" s="1">
        <f>'Forward Ranks'!U228</f>
        <v>7.2463768115942032E-2</v>
      </c>
      <c r="K228" s="1">
        <f>'Forward Ranks'!V228</f>
        <v>0.17632850241545894</v>
      </c>
      <c r="L228">
        <f>'Forward Ranks'!X228</f>
        <v>0</v>
      </c>
      <c r="M228" s="1">
        <f>'Forward Ranks'!AC228</f>
        <v>0.43478260869565216</v>
      </c>
      <c r="N228" s="1">
        <f>'Forward Ranks'!AD228</f>
        <v>0.7125603864734299</v>
      </c>
      <c r="O228" s="1">
        <f>'Forward Ranks'!AE228</f>
        <v>0.82367149758454106</v>
      </c>
      <c r="P228" s="1">
        <f>'Forward Ranks'!AF228</f>
        <v>0.46376811594202899</v>
      </c>
      <c r="Q228">
        <f>'Forward Ranks'!AH228</f>
        <v>0</v>
      </c>
      <c r="R228" s="1">
        <f>'Forward Ranks'!AM228</f>
        <v>2.4154589371980675E-3</v>
      </c>
      <c r="S228" s="1">
        <f>'Forward Ranks'!AN228</f>
        <v>2.1739130434782608E-2</v>
      </c>
      <c r="T228" s="1">
        <f>'Forward Ranks'!AO228</f>
        <v>0.2391304347826087</v>
      </c>
      <c r="U228" s="1">
        <f>'Forward Ranks'!AP228</f>
        <v>1.4492753623188406E-2</v>
      </c>
      <c r="V228">
        <f>'Forward Ranks'!AR228</f>
        <v>0</v>
      </c>
      <c r="W228" s="1">
        <f>'Forward Ranks'!AW228</f>
        <v>0.21256038647342995</v>
      </c>
      <c r="X228" s="1">
        <f>'Forward Ranks'!AX228</f>
        <v>0.65217391304347827</v>
      </c>
      <c r="Y228" s="1">
        <f>'Forward Ranks'!AY228</f>
        <v>0.95410628019323673</v>
      </c>
      <c r="Z228" s="1">
        <f>'Forward Ranks'!AZ228</f>
        <v>0.49033816425120774</v>
      </c>
      <c r="AA228">
        <f>'Forward Ranks'!BB228</f>
        <v>0</v>
      </c>
      <c r="AB228" s="1">
        <f>'Forward Ranks'!BG228</f>
        <v>7.2463768115942032E-2</v>
      </c>
      <c r="AC228" s="1">
        <f>'Forward Ranks'!BH228</f>
        <v>6.7632850241545889E-2</v>
      </c>
      <c r="AD228" s="1">
        <f>'Forward Ranks'!BI228</f>
        <v>0.90096618357487923</v>
      </c>
      <c r="AE228" s="1">
        <f>'Forward Ranks'!BJ228</f>
        <v>0.97101449275362317</v>
      </c>
      <c r="AF228">
        <f>'Forward Ranks'!BL228</f>
        <v>0</v>
      </c>
      <c r="AG228" s="1">
        <f>'Forward Ranks'!BQ228</f>
        <v>7.246376811594203E-3</v>
      </c>
      <c r="AH228" s="1">
        <f>'Forward Ranks'!BR228</f>
        <v>5.7971014492753624E-2</v>
      </c>
      <c r="AI228" s="1">
        <f>'Forward Ranks'!BS228</f>
        <v>0.47342995169082125</v>
      </c>
      <c r="AJ228" s="1">
        <f>'Forward Ranks'!BT228</f>
        <v>4.830917874396135E-3</v>
      </c>
      <c r="AL228" s="2">
        <f>'Forward Ranks'!BX228</f>
        <v>8.2125603864734303E-2</v>
      </c>
      <c r="AN228" t="str">
        <f>'Forward Ranks'!B228</f>
        <v>T.B</v>
      </c>
      <c r="AO228">
        <f>'F on ice'!E228</f>
        <v>49</v>
      </c>
      <c r="AP228" s="2">
        <f>'Impact Score Math'!E228</f>
        <v>0.22244488977955912</v>
      </c>
      <c r="AQ228">
        <f>'Impact Score Math'!G228</f>
        <v>389</v>
      </c>
      <c r="AT228" s="1">
        <f>'Forward Ranks'!CJ228</f>
        <v>0.27777777777777779</v>
      </c>
      <c r="AU228" s="1">
        <f>'Forward Ranks'!CK228</f>
        <v>0.54830917874396135</v>
      </c>
      <c r="AW228">
        <f>'Forward Ranks'!BC228</f>
        <v>9.0653061224489999</v>
      </c>
      <c r="AY228">
        <v>228</v>
      </c>
      <c r="BA228" s="1">
        <f>'Impact Score Math'!S228</f>
        <v>0.17835671342685372</v>
      </c>
      <c r="BB228" s="1">
        <f>'Impact Score Math'!T228</f>
        <v>0.51102204408817631</v>
      </c>
      <c r="BD228">
        <f>'Forward Ranks'!CN228</f>
        <v>7</v>
      </c>
      <c r="BE228">
        <f>'Forward Ranks'!CO228</f>
        <v>1</v>
      </c>
      <c r="BF228">
        <f>'Forward Ranks'!CP228</f>
        <v>8</v>
      </c>
      <c r="BH228" t="str">
        <f t="shared" si="12"/>
        <v>09:04</v>
      </c>
      <c r="BI228" t="str">
        <f t="shared" si="13"/>
        <v>Forward</v>
      </c>
      <c r="BJ228" t="str">
        <f t="shared" si="14"/>
        <v>Replacement Level</v>
      </c>
      <c r="BL228" s="187">
        <f t="shared" ca="1" si="15"/>
        <v>45329</v>
      </c>
    </row>
    <row r="229" spans="1:64" x14ac:dyDescent="0.3">
      <c r="A229" t="str">
        <f>'Forward Ranks'!A229</f>
        <v>Luke Kunin</v>
      </c>
      <c r="B229">
        <f>'Forward Ranks'!D229</f>
        <v>0</v>
      </c>
      <c r="C229" s="1">
        <f>'Forward Ranks'!I229</f>
        <v>6.280193236714976E-2</v>
      </c>
      <c r="D229" s="1">
        <f>'Forward Ranks'!J229</f>
        <v>0.27053140096618356</v>
      </c>
      <c r="E229" s="1">
        <f>'Forward Ranks'!K229</f>
        <v>2.4154589371980676E-2</v>
      </c>
      <c r="F229" s="1">
        <f>'Forward Ranks'!L229</f>
        <v>0.16666666666666666</v>
      </c>
      <c r="G229">
        <f>'Forward Ranks'!N229</f>
        <v>0</v>
      </c>
      <c r="H229" s="1">
        <f>'Forward Ranks'!S229</f>
        <v>0.27053140096618356</v>
      </c>
      <c r="I229" s="1">
        <f>'Forward Ranks'!T229</f>
        <v>1.6908212560386472E-2</v>
      </c>
      <c r="J229" s="1">
        <f>'Forward Ranks'!U229</f>
        <v>6.0386473429951688E-2</v>
      </c>
      <c r="K229" s="1">
        <f>'Forward Ranks'!V229</f>
        <v>2.8985507246376812E-2</v>
      </c>
      <c r="L229">
        <f>'Forward Ranks'!X229</f>
        <v>0</v>
      </c>
      <c r="M229" s="1">
        <f>'Forward Ranks'!AC229</f>
        <v>9.6618357487922701E-3</v>
      </c>
      <c r="N229" s="1">
        <f>'Forward Ranks'!AD229</f>
        <v>9.6618357487922701E-3</v>
      </c>
      <c r="O229" s="1">
        <f>'Forward Ranks'!AE229</f>
        <v>0.26328502415458938</v>
      </c>
      <c r="P229" s="1">
        <f>'Forward Ranks'!AF229</f>
        <v>4.830917874396135E-3</v>
      </c>
      <c r="Q229">
        <f>'Forward Ranks'!AH229</f>
        <v>0</v>
      </c>
      <c r="R229" s="1">
        <f>'Forward Ranks'!AM229</f>
        <v>0.25845410628019322</v>
      </c>
      <c r="S229" s="1">
        <f>'Forward Ranks'!AN229</f>
        <v>0.55072463768115942</v>
      </c>
      <c r="T229" s="1">
        <f>'Forward Ranks'!AO229</f>
        <v>0.29468599033816423</v>
      </c>
      <c r="U229" s="1">
        <f>'Forward Ranks'!AP229</f>
        <v>0.36473429951690822</v>
      </c>
      <c r="V229">
        <f>'Forward Ranks'!AR229</f>
        <v>0</v>
      </c>
      <c r="W229" s="1">
        <f>'Forward Ranks'!AW229</f>
        <v>7.7294685990338161E-2</v>
      </c>
      <c r="X229" s="1">
        <f>'Forward Ranks'!AX229</f>
        <v>5.0724637681159424E-2</v>
      </c>
      <c r="Y229" s="1">
        <f>'Forward Ranks'!AY229</f>
        <v>0.59903381642512077</v>
      </c>
      <c r="Z229" s="1">
        <f>'Forward Ranks'!AZ229</f>
        <v>1.932367149758454E-2</v>
      </c>
      <c r="AA229">
        <f>'Forward Ranks'!BB229</f>
        <v>0</v>
      </c>
      <c r="AB229" s="1">
        <f>'Forward Ranks'!BG229</f>
        <v>0.41062801932367149</v>
      </c>
      <c r="AC229" s="1">
        <f>'Forward Ranks'!BH229</f>
        <v>0.16183574879227053</v>
      </c>
      <c r="AD229" s="1">
        <f>'Forward Ranks'!BI229</f>
        <v>4.3478260869565216E-2</v>
      </c>
      <c r="AE229" s="1">
        <f>'Forward Ranks'!BJ229</f>
        <v>0.18357487922705315</v>
      </c>
      <c r="AF229">
        <f>'Forward Ranks'!BL229</f>
        <v>0</v>
      </c>
      <c r="AG229" s="1">
        <f>'Forward Ranks'!BQ229</f>
        <v>1.2077294685990338E-2</v>
      </c>
      <c r="AH229" s="1">
        <f>'Forward Ranks'!BR229</f>
        <v>4.5893719806763288E-2</v>
      </c>
      <c r="AI229" s="1">
        <f>'Forward Ranks'!BS229</f>
        <v>2.1739130434782608E-2</v>
      </c>
      <c r="AJ229" s="1">
        <f>'Forward Ranks'!BT229</f>
        <v>1.4492753623188406E-2</v>
      </c>
      <c r="AL229" s="2">
        <f>'Forward Ranks'!BX229</f>
        <v>4.830917874396135E-3</v>
      </c>
      <c r="AN229" t="str">
        <f>'Forward Ranks'!B229</f>
        <v>S.J</v>
      </c>
      <c r="AO229">
        <f>'F on ice'!E229</f>
        <v>43</v>
      </c>
      <c r="AP229" s="2">
        <f>'Impact Score Math'!E229</f>
        <v>0.17835671342685372</v>
      </c>
      <c r="AQ229">
        <f>'Impact Score Math'!G229</f>
        <v>411</v>
      </c>
      <c r="AT229" s="1">
        <f>'Forward Ranks'!CJ229</f>
        <v>0.10869565217391304</v>
      </c>
      <c r="AU229" s="1">
        <f>'Forward Ranks'!CK229</f>
        <v>0.7657004830917874</v>
      </c>
      <c r="AW229">
        <f>'Forward Ranks'!BC229</f>
        <v>11.871317829457</v>
      </c>
      <c r="AY229">
        <v>229</v>
      </c>
      <c r="BA229" s="1">
        <f>'Impact Score Math'!S229</f>
        <v>0.29058116232464931</v>
      </c>
      <c r="BB229" s="1">
        <f>'Impact Score Math'!T229</f>
        <v>0.18236472945891782</v>
      </c>
      <c r="BD229">
        <f>'Forward Ranks'!CN229</f>
        <v>4</v>
      </c>
      <c r="BE229">
        <f>'Forward Ranks'!CO229</f>
        <v>1</v>
      </c>
      <c r="BF229">
        <f>'Forward Ranks'!CP229</f>
        <v>5</v>
      </c>
      <c r="BH229" t="str">
        <f t="shared" si="12"/>
        <v>11:52</v>
      </c>
      <c r="BI229" t="str">
        <f t="shared" si="13"/>
        <v>Forward</v>
      </c>
      <c r="BJ229" t="str">
        <f t="shared" si="14"/>
        <v>Replacement Level</v>
      </c>
      <c r="BL229" s="187">
        <f t="shared" ca="1" si="15"/>
        <v>45329</v>
      </c>
    </row>
    <row r="230" spans="1:64" x14ac:dyDescent="0.3">
      <c r="A230" t="str">
        <f>'Forward Ranks'!A230</f>
        <v>MacKenzie Entwistle</v>
      </c>
      <c r="B230">
        <f>'Forward Ranks'!D230</f>
        <v>0</v>
      </c>
      <c r="C230" s="1">
        <f>'Forward Ranks'!I230</f>
        <v>0.13526570048309178</v>
      </c>
      <c r="D230" s="1">
        <f>'Forward Ranks'!J230</f>
        <v>3.140096618357488E-2</v>
      </c>
      <c r="E230" s="1">
        <f>'Forward Ranks'!K230</f>
        <v>1.4492753623188406E-2</v>
      </c>
      <c r="F230" s="1">
        <f>'Forward Ranks'!L230</f>
        <v>5.3140096618357488E-2</v>
      </c>
      <c r="G230">
        <f>'Forward Ranks'!N230</f>
        <v>0</v>
      </c>
      <c r="H230" s="1">
        <f>'Forward Ranks'!S230</f>
        <v>8.6956521739130432E-2</v>
      </c>
      <c r="I230" s="1">
        <f>'Forward Ranks'!T230</f>
        <v>0.12560386473429952</v>
      </c>
      <c r="J230" s="1">
        <f>'Forward Ranks'!U230</f>
        <v>7.2463768115942032E-2</v>
      </c>
      <c r="K230" s="1">
        <f>'Forward Ranks'!V230</f>
        <v>5.7971014492753624E-2</v>
      </c>
      <c r="L230">
        <f>'Forward Ranks'!X230</f>
        <v>0</v>
      </c>
      <c r="M230" s="1">
        <f>'Forward Ranks'!AC230</f>
        <v>0.13285024154589373</v>
      </c>
      <c r="N230" s="1">
        <f>'Forward Ranks'!AD230</f>
        <v>1.2077294685990338E-2</v>
      </c>
      <c r="O230" s="1">
        <f>'Forward Ranks'!AE230</f>
        <v>3.140096618357488E-2</v>
      </c>
      <c r="P230" s="1">
        <f>'Forward Ranks'!AF230</f>
        <v>2.6570048309178744E-2</v>
      </c>
      <c r="Q230">
        <f>'Forward Ranks'!AH230</f>
        <v>0</v>
      </c>
      <c r="R230" s="1">
        <f>'Forward Ranks'!AM230</f>
        <v>0.40579710144927539</v>
      </c>
      <c r="S230" s="1">
        <f>'Forward Ranks'!AN230</f>
        <v>0.2608695652173913</v>
      </c>
      <c r="T230" s="1">
        <f>'Forward Ranks'!AO230</f>
        <v>0.10386473429951691</v>
      </c>
      <c r="U230" s="1">
        <f>'Forward Ranks'!AP230</f>
        <v>0.26570048309178745</v>
      </c>
      <c r="V230">
        <f>'Forward Ranks'!AR230</f>
        <v>0</v>
      </c>
      <c r="W230" s="1">
        <f>'Forward Ranks'!AW230</f>
        <v>0.49516908212560384</v>
      </c>
      <c r="X230" s="1">
        <f>'Forward Ranks'!AX230</f>
        <v>7.9710144927536225E-2</v>
      </c>
      <c r="Y230" s="1">
        <f>'Forward Ranks'!AY230</f>
        <v>3.6231884057971016E-2</v>
      </c>
      <c r="Z230" s="1">
        <f>'Forward Ranks'!AZ230</f>
        <v>7.9710144927536225E-2</v>
      </c>
      <c r="AA230">
        <f>'Forward Ranks'!BB230</f>
        <v>0</v>
      </c>
      <c r="AB230" s="1">
        <f>'Forward Ranks'!BG230</f>
        <v>0.22463768115942029</v>
      </c>
      <c r="AC230" s="1">
        <f>'Forward Ranks'!BH230</f>
        <v>0.49516908212560384</v>
      </c>
      <c r="AD230" s="1">
        <f>'Forward Ranks'!BI230</f>
        <v>1.2077294685990338E-2</v>
      </c>
      <c r="AE230" s="1">
        <f>'Forward Ranks'!BJ230</f>
        <v>1.2077294685990338E-2</v>
      </c>
      <c r="AF230">
        <f>'Forward Ranks'!BL230</f>
        <v>0</v>
      </c>
      <c r="AG230" s="1">
        <f>'Forward Ranks'!BQ230</f>
        <v>0.1111111111111111</v>
      </c>
      <c r="AH230" s="1">
        <f>'Forward Ranks'!BR230</f>
        <v>4.830917874396135E-3</v>
      </c>
      <c r="AI230" s="1">
        <f>'Forward Ranks'!BS230</f>
        <v>4.830917874396135E-3</v>
      </c>
      <c r="AJ230" s="1">
        <f>'Forward Ranks'!BT230</f>
        <v>9.6618357487922701E-3</v>
      </c>
      <c r="AL230" s="2">
        <f>'Forward Ranks'!BX230</f>
        <v>4.1062801932367152E-2</v>
      </c>
      <c r="AN230" t="str">
        <f>'Forward Ranks'!B230</f>
        <v>CHI</v>
      </c>
      <c r="AO230">
        <f>'F on ice'!E230</f>
        <v>40</v>
      </c>
      <c r="AP230" s="2">
        <f>'Impact Score Math'!E230</f>
        <v>0.20040080160320642</v>
      </c>
      <c r="AQ230">
        <f>'Impact Score Math'!G230</f>
        <v>400</v>
      </c>
      <c r="AT230" s="1">
        <f>'Forward Ranks'!CJ230</f>
        <v>0.24637681159420291</v>
      </c>
      <c r="AU230" s="1">
        <f>'Forward Ranks'!CK230</f>
        <v>0.7560386473429952</v>
      </c>
      <c r="AW230">
        <f>'Forward Ranks'!BC230</f>
        <v>10.543749999999999</v>
      </c>
      <c r="AY230">
        <v>230</v>
      </c>
      <c r="BA230" s="1">
        <f>'Impact Score Math'!S230</f>
        <v>0.23647294589178355</v>
      </c>
      <c r="BB230" s="1">
        <f>'Impact Score Math'!T230</f>
        <v>0.19438877755511022</v>
      </c>
      <c r="BD230">
        <f>'Forward Ranks'!CN230</f>
        <v>2</v>
      </c>
      <c r="BE230">
        <f>'Forward Ranks'!CO230</f>
        <v>3</v>
      </c>
      <c r="BF230">
        <f>'Forward Ranks'!CP230</f>
        <v>5</v>
      </c>
      <c r="BH230" t="str">
        <f t="shared" si="12"/>
        <v>10:33</v>
      </c>
      <c r="BI230" t="str">
        <f t="shared" si="13"/>
        <v>Forward</v>
      </c>
      <c r="BJ230" t="str">
        <f t="shared" si="14"/>
        <v>Replacement Level</v>
      </c>
      <c r="BL230" s="187">
        <f t="shared" ca="1" si="15"/>
        <v>45329</v>
      </c>
    </row>
    <row r="231" spans="1:64" x14ac:dyDescent="0.3">
      <c r="A231" t="str">
        <f>'Forward Ranks'!A231</f>
        <v>Marco Rossi</v>
      </c>
      <c r="B231">
        <f>'Forward Ranks'!D231</f>
        <v>0</v>
      </c>
      <c r="C231" s="1">
        <f>'Forward Ranks'!I231</f>
        <v>0.41304347826086957</v>
      </c>
      <c r="D231" s="1">
        <f>'Forward Ranks'!J231</f>
        <v>0.40579710144927539</v>
      </c>
      <c r="E231" s="1">
        <f>'Forward Ranks'!K231</f>
        <v>0.56763285024154586</v>
      </c>
      <c r="F231" s="1">
        <f>'Forward Ranks'!L231</f>
        <v>0.28743961352657005</v>
      </c>
      <c r="G231">
        <f>'Forward Ranks'!N231</f>
        <v>0</v>
      </c>
      <c r="H231" s="1">
        <f>'Forward Ranks'!S231</f>
        <v>0.82608695652173914</v>
      </c>
      <c r="I231" s="1">
        <f>'Forward Ranks'!T231</f>
        <v>0.75362318840579712</v>
      </c>
      <c r="J231" s="1">
        <f>'Forward Ranks'!U231</f>
        <v>0.61352657004830913</v>
      </c>
      <c r="K231" s="1">
        <f>'Forward Ranks'!V231</f>
        <v>0.81159420289855078</v>
      </c>
      <c r="L231">
        <f>'Forward Ranks'!X231</f>
        <v>0</v>
      </c>
      <c r="M231" s="1">
        <f>'Forward Ranks'!AC231</f>
        <v>0.72222222222222221</v>
      </c>
      <c r="N231" s="1">
        <f>'Forward Ranks'!AD231</f>
        <v>0.84057971014492749</v>
      </c>
      <c r="O231" s="1">
        <f>'Forward Ranks'!AE231</f>
        <v>0.79951690821256038</v>
      </c>
      <c r="P231" s="1">
        <f>'Forward Ranks'!AF231</f>
        <v>0.83333333333333337</v>
      </c>
      <c r="Q231">
        <f>'Forward Ranks'!AH231</f>
        <v>0</v>
      </c>
      <c r="R231" s="1">
        <f>'Forward Ranks'!AM231</f>
        <v>0.55555555555555558</v>
      </c>
      <c r="S231" s="1">
        <f>'Forward Ranks'!AN231</f>
        <v>0.67391304347826086</v>
      </c>
      <c r="T231" s="1">
        <f>'Forward Ranks'!AO231</f>
        <v>0.57004830917874394</v>
      </c>
      <c r="U231" s="1">
        <f>'Forward Ranks'!AP231</f>
        <v>0.59903381642512077</v>
      </c>
      <c r="V231">
        <f>'Forward Ranks'!AR231</f>
        <v>0</v>
      </c>
      <c r="W231" s="1">
        <f>'Forward Ranks'!AW231</f>
        <v>0.7125603864734299</v>
      </c>
      <c r="X231" s="1">
        <f>'Forward Ranks'!AX231</f>
        <v>0.6811594202898551</v>
      </c>
      <c r="Y231" s="1">
        <f>'Forward Ranks'!AY231</f>
        <v>0.89613526570048307</v>
      </c>
      <c r="Z231" s="1">
        <f>'Forward Ranks'!AZ231</f>
        <v>0.57004830917874394</v>
      </c>
      <c r="AA231">
        <f>'Forward Ranks'!BB231</f>
        <v>0</v>
      </c>
      <c r="AB231" s="1">
        <f>'Forward Ranks'!BG231</f>
        <v>0.7657004830917874</v>
      </c>
      <c r="AC231" s="1">
        <f>'Forward Ranks'!BH231</f>
        <v>0.92028985507246375</v>
      </c>
      <c r="AD231" s="1">
        <f>'Forward Ranks'!BI231</f>
        <v>0.65458937198067635</v>
      </c>
      <c r="AE231" s="1">
        <f>'Forward Ranks'!BJ231</f>
        <v>0.8091787439613527</v>
      </c>
      <c r="AF231">
        <f>'Forward Ranks'!BL231</f>
        <v>0</v>
      </c>
      <c r="AG231" s="1">
        <f>'Forward Ranks'!BQ231</f>
        <v>0.54347826086956519</v>
      </c>
      <c r="AH231" s="1">
        <f>'Forward Ranks'!BR231</f>
        <v>0.69565217391304346</v>
      </c>
      <c r="AI231" s="1">
        <f>'Forward Ranks'!BS231</f>
        <v>0.74637681159420288</v>
      </c>
      <c r="AJ231" s="1">
        <f>'Forward Ranks'!BT231</f>
        <v>0.56038647342995174</v>
      </c>
      <c r="AL231" s="2">
        <f>'Forward Ranks'!BX231</f>
        <v>0.74154589371980673</v>
      </c>
      <c r="AN231" t="str">
        <f>'Forward Ranks'!B231</f>
        <v>MIN</v>
      </c>
      <c r="AO231">
        <f>'F on ice'!E231</f>
        <v>48</v>
      </c>
      <c r="AP231" s="2">
        <f>'Impact Score Math'!E231</f>
        <v>0.82164328657314634</v>
      </c>
      <c r="AQ231">
        <f>'Impact Score Math'!G231</f>
        <v>90</v>
      </c>
      <c r="AT231" s="1">
        <f>'Forward Ranks'!CJ231</f>
        <v>0.35507246376811596</v>
      </c>
      <c r="AU231" s="1">
        <f>'Forward Ranks'!CK231</f>
        <v>0.93236714975845414</v>
      </c>
      <c r="AW231">
        <f>'Forward Ranks'!BC231</f>
        <v>13.432638888889</v>
      </c>
      <c r="AY231">
        <v>231</v>
      </c>
      <c r="BA231" s="1">
        <f>'Impact Score Math'!S231</f>
        <v>0.57114228456913829</v>
      </c>
      <c r="BB231" s="1">
        <f>'Impact Score Math'!T231</f>
        <v>0.81563126252505014</v>
      </c>
      <c r="BD231">
        <f>'Forward Ranks'!CN231</f>
        <v>11</v>
      </c>
      <c r="BE231">
        <f>'Forward Ranks'!CO231</f>
        <v>13</v>
      </c>
      <c r="BF231">
        <f>'Forward Ranks'!CP231</f>
        <v>24</v>
      </c>
      <c r="BH231" t="str">
        <f t="shared" si="12"/>
        <v>13:26</v>
      </c>
      <c r="BI231" t="str">
        <f t="shared" si="13"/>
        <v>Forward</v>
      </c>
      <c r="BJ231" t="str">
        <f t="shared" si="14"/>
        <v>Great</v>
      </c>
      <c r="BL231" s="187">
        <f t="shared" ca="1" si="15"/>
        <v>45329</v>
      </c>
    </row>
    <row r="232" spans="1:64" x14ac:dyDescent="0.3">
      <c r="A232" t="str">
        <f>'Forward Ranks'!A232</f>
        <v>Marcus Foligno</v>
      </c>
      <c r="B232">
        <f>'Forward Ranks'!D232</f>
        <v>0</v>
      </c>
      <c r="C232" s="1">
        <f>'Forward Ranks'!I232</f>
        <v>0.25845410628019322</v>
      </c>
      <c r="D232" s="1">
        <f>'Forward Ranks'!J232</f>
        <v>0.25845410628019322</v>
      </c>
      <c r="E232" s="1">
        <f>'Forward Ranks'!K232</f>
        <v>0.41304347826086957</v>
      </c>
      <c r="F232" s="1">
        <f>'Forward Ranks'!L232</f>
        <v>0.19323671497584541</v>
      </c>
      <c r="G232">
        <f>'Forward Ranks'!N232</f>
        <v>0</v>
      </c>
      <c r="H232" s="1">
        <f>'Forward Ranks'!S232</f>
        <v>0.54106280193236711</v>
      </c>
      <c r="I232" s="1">
        <f>'Forward Ranks'!T232</f>
        <v>0.5628019323671497</v>
      </c>
      <c r="J232" s="1">
        <f>'Forward Ranks'!U232</f>
        <v>0.54830917874396135</v>
      </c>
      <c r="K232" s="1">
        <f>'Forward Ranks'!V232</f>
        <v>0.55797101449275366</v>
      </c>
      <c r="L232">
        <f>'Forward Ranks'!X232</f>
        <v>0</v>
      </c>
      <c r="M232" s="1">
        <f>'Forward Ranks'!AC232</f>
        <v>0.88888888888888884</v>
      </c>
      <c r="N232" s="1">
        <f>'Forward Ranks'!AD232</f>
        <v>0.99033816425120769</v>
      </c>
      <c r="O232" s="1">
        <f>'Forward Ranks'!AE232</f>
        <v>0.85507246376811596</v>
      </c>
      <c r="P232" s="1">
        <f>'Forward Ranks'!AF232</f>
        <v>0.95169082125603865</v>
      </c>
      <c r="Q232">
        <f>'Forward Ranks'!AH232</f>
        <v>0</v>
      </c>
      <c r="R232" s="1">
        <f>'Forward Ranks'!AM232</f>
        <v>0.30917874396135264</v>
      </c>
      <c r="S232" s="1">
        <f>'Forward Ranks'!AN232</f>
        <v>0.39613526570048307</v>
      </c>
      <c r="T232" s="1">
        <f>'Forward Ranks'!AO232</f>
        <v>0.30193236714975846</v>
      </c>
      <c r="U232" s="1">
        <f>'Forward Ranks'!AP232</f>
        <v>0.40338164251207731</v>
      </c>
      <c r="V232">
        <f>'Forward Ranks'!AR232</f>
        <v>0</v>
      </c>
      <c r="W232" s="1">
        <f>'Forward Ranks'!AW232</f>
        <v>0.93236714975845414</v>
      </c>
      <c r="X232" s="1">
        <f>'Forward Ranks'!AX232</f>
        <v>0.96135265700483097</v>
      </c>
      <c r="Y232" s="1">
        <f>'Forward Ranks'!AY232</f>
        <v>0.94444444444444442</v>
      </c>
      <c r="Z232" s="1">
        <f>'Forward Ranks'!AZ232</f>
        <v>0.84057971014492749</v>
      </c>
      <c r="AA232">
        <f>'Forward Ranks'!BB232</f>
        <v>0</v>
      </c>
      <c r="AB232" s="1">
        <f>'Forward Ranks'!BG232</f>
        <v>0.38405797101449274</v>
      </c>
      <c r="AC232" s="1">
        <f>'Forward Ranks'!BH232</f>
        <v>0.19565217391304349</v>
      </c>
      <c r="AD232" s="1">
        <f>'Forward Ranks'!BI232</f>
        <v>0.57729468599033817</v>
      </c>
      <c r="AE232" s="1">
        <f>'Forward Ranks'!BJ232</f>
        <v>0.64492753623188404</v>
      </c>
      <c r="AF232">
        <f>'Forward Ranks'!BL232</f>
        <v>0</v>
      </c>
      <c r="AG232" s="1">
        <f>'Forward Ranks'!BQ232</f>
        <v>0.60144927536231885</v>
      </c>
      <c r="AH232" s="1">
        <f>'Forward Ranks'!BR232</f>
        <v>0.83574879227053145</v>
      </c>
      <c r="AI232" s="1">
        <f>'Forward Ranks'!BS232</f>
        <v>0.69323671497584538</v>
      </c>
      <c r="AJ232" s="1">
        <f>'Forward Ranks'!BT232</f>
        <v>0.64009661835748788</v>
      </c>
      <c r="AL232" s="2">
        <f>'Forward Ranks'!BX232</f>
        <v>0.66908212560386471</v>
      </c>
      <c r="AN232" t="str">
        <f>'Forward Ranks'!B232</f>
        <v>MIN</v>
      </c>
      <c r="AO232">
        <f>'F on ice'!E232</f>
        <v>45</v>
      </c>
      <c r="AP232" s="2">
        <f>'Impact Score Math'!E232</f>
        <v>0.67735470941883769</v>
      </c>
      <c r="AQ232">
        <f>'Impact Score Math'!G232</f>
        <v>162</v>
      </c>
      <c r="AT232" s="1">
        <f>'Forward Ranks'!CJ232</f>
        <v>0.15217391304347827</v>
      </c>
      <c r="AU232" s="1">
        <f>'Forward Ranks'!CK232</f>
        <v>0.83816425120772942</v>
      </c>
      <c r="AW232">
        <f>'Forward Ranks'!BC232</f>
        <v>11.727777777778</v>
      </c>
      <c r="AY232">
        <v>232</v>
      </c>
      <c r="BA232" s="1">
        <f>'Impact Score Math'!S232</f>
        <v>0.38677354709418837</v>
      </c>
      <c r="BB232" s="1">
        <f>'Impact Score Math'!T232</f>
        <v>0.94989979959919835</v>
      </c>
      <c r="BD232">
        <f>'Forward Ranks'!CN232</f>
        <v>6</v>
      </c>
      <c r="BE232">
        <f>'Forward Ranks'!CO232</f>
        <v>9</v>
      </c>
      <c r="BF232">
        <f>'Forward Ranks'!CP232</f>
        <v>15</v>
      </c>
      <c r="BH232" t="str">
        <f t="shared" si="12"/>
        <v>11:44</v>
      </c>
      <c r="BI232" t="str">
        <f t="shared" si="13"/>
        <v>Forward</v>
      </c>
      <c r="BJ232" t="str">
        <f t="shared" si="14"/>
        <v>Good</v>
      </c>
      <c r="BL232" s="187">
        <f t="shared" ca="1" si="15"/>
        <v>45329</v>
      </c>
    </row>
    <row r="233" spans="1:64" x14ac:dyDescent="0.3">
      <c r="A233" t="str">
        <f>'Forward Ranks'!A233</f>
        <v>Marcus Johansson</v>
      </c>
      <c r="B233">
        <f>'Forward Ranks'!D233</f>
        <v>0</v>
      </c>
      <c r="C233" s="1">
        <f>'Forward Ranks'!I233</f>
        <v>0.52898550724637683</v>
      </c>
      <c r="D233" s="1">
        <f>'Forward Ranks'!J233</f>
        <v>0.37439613526570048</v>
      </c>
      <c r="E233" s="1">
        <f>'Forward Ranks'!K233</f>
        <v>0.53864734299516903</v>
      </c>
      <c r="F233" s="1">
        <f>'Forward Ranks'!L233</f>
        <v>0.40821256038647341</v>
      </c>
      <c r="G233">
        <f>'Forward Ranks'!N233</f>
        <v>0</v>
      </c>
      <c r="H233" s="1">
        <f>'Forward Ranks'!S233</f>
        <v>0.4251207729468599</v>
      </c>
      <c r="I233" s="1">
        <f>'Forward Ranks'!T233</f>
        <v>0.71980676328502413</v>
      </c>
      <c r="J233" s="1">
        <f>'Forward Ranks'!U233</f>
        <v>0.43236714975845408</v>
      </c>
      <c r="K233" s="1">
        <f>'Forward Ranks'!V233</f>
        <v>0.58212560386473433</v>
      </c>
      <c r="L233">
        <f>'Forward Ranks'!X233</f>
        <v>0</v>
      </c>
      <c r="M233" s="1">
        <f>'Forward Ranks'!AC233</f>
        <v>0.63526570048309183</v>
      </c>
      <c r="N233" s="1">
        <f>'Forward Ranks'!AD233</f>
        <v>0.65217391304347827</v>
      </c>
      <c r="O233" s="1">
        <f>'Forward Ranks'!AE233</f>
        <v>0.46376811594202899</v>
      </c>
      <c r="P233" s="1">
        <f>'Forward Ranks'!AF233</f>
        <v>0.69323671497584538</v>
      </c>
      <c r="Q233">
        <f>'Forward Ranks'!AH233</f>
        <v>0</v>
      </c>
      <c r="R233" s="1">
        <f>'Forward Ranks'!AM233</f>
        <v>0.72222222222222221</v>
      </c>
      <c r="S233" s="1">
        <f>'Forward Ranks'!AN233</f>
        <v>0.61835748792270528</v>
      </c>
      <c r="T233" s="1">
        <f>'Forward Ranks'!AO233</f>
        <v>0.51932367149758452</v>
      </c>
      <c r="U233" s="1">
        <f>'Forward Ranks'!AP233</f>
        <v>0.72705314009661837</v>
      </c>
      <c r="V233">
        <f>'Forward Ranks'!AR233</f>
        <v>0</v>
      </c>
      <c r="W233" s="1">
        <f>'Forward Ranks'!AW233</f>
        <v>0.57246376811594202</v>
      </c>
      <c r="X233" s="1">
        <f>'Forward Ranks'!AX233</f>
        <v>0.3188405797101449</v>
      </c>
      <c r="Y233" s="1">
        <f>'Forward Ranks'!AY233</f>
        <v>0.57971014492753625</v>
      </c>
      <c r="Z233" s="1">
        <f>'Forward Ranks'!AZ233</f>
        <v>0.38405797101449274</v>
      </c>
      <c r="AA233">
        <f>'Forward Ranks'!BB233</f>
        <v>0</v>
      </c>
      <c r="AB233" s="1">
        <f>'Forward Ranks'!BG233</f>
        <v>0.62318840579710144</v>
      </c>
      <c r="AC233" s="1">
        <f>'Forward Ranks'!BH233</f>
        <v>0.3188405797101449</v>
      </c>
      <c r="AD233" s="1">
        <f>'Forward Ranks'!BI233</f>
        <v>0.51449275362318836</v>
      </c>
      <c r="AE233" s="1">
        <f>'Forward Ranks'!BJ233</f>
        <v>0.43236714975845408</v>
      </c>
      <c r="AF233">
        <f>'Forward Ranks'!BL233</f>
        <v>0</v>
      </c>
      <c r="AG233" s="1">
        <f>'Forward Ranks'!BQ233</f>
        <v>0.58212560386473433</v>
      </c>
      <c r="AH233" s="1">
        <f>'Forward Ranks'!BR233</f>
        <v>0.46859903381642515</v>
      </c>
      <c r="AI233" s="1">
        <f>'Forward Ranks'!BS233</f>
        <v>0.47342995169082125</v>
      </c>
      <c r="AJ233" s="1">
        <f>'Forward Ranks'!BT233</f>
        <v>0.5531400966183575</v>
      </c>
      <c r="AL233" s="2">
        <f>'Forward Ranks'!BX233</f>
        <v>0.65700483091787443</v>
      </c>
      <c r="AN233" t="str">
        <f>'Forward Ranks'!B233</f>
        <v>MIN</v>
      </c>
      <c r="AO233">
        <f>'F on ice'!E233</f>
        <v>48</v>
      </c>
      <c r="AP233" s="2">
        <f>'Impact Score Math'!E233</f>
        <v>0.73547094188376749</v>
      </c>
      <c r="AQ233">
        <f>'Impact Score Math'!G233</f>
        <v>133</v>
      </c>
      <c r="AT233" s="1">
        <f>'Forward Ranks'!CJ233</f>
        <v>0.70531400966183577</v>
      </c>
      <c r="AU233" s="1">
        <f>'Forward Ranks'!CK233</f>
        <v>0.48550724637681159</v>
      </c>
      <c r="AW233">
        <f>'Forward Ranks'!BC233</f>
        <v>12.829513888889</v>
      </c>
      <c r="AY233">
        <v>233</v>
      </c>
      <c r="BA233" s="1">
        <f>'Impact Score Math'!S233</f>
        <v>0.64328657314629256</v>
      </c>
      <c r="BB233" s="1">
        <f>'Impact Score Math'!T233</f>
        <v>0.67134268537074149</v>
      </c>
      <c r="BD233">
        <f>'Forward Ranks'!CN233</f>
        <v>6</v>
      </c>
      <c r="BE233">
        <f>'Forward Ranks'!CO233</f>
        <v>12</v>
      </c>
      <c r="BF233">
        <f>'Forward Ranks'!CP233</f>
        <v>18</v>
      </c>
      <c r="BH233" t="str">
        <f t="shared" si="12"/>
        <v>12:50</v>
      </c>
      <c r="BI233" t="str">
        <f t="shared" si="13"/>
        <v>Forward</v>
      </c>
      <c r="BJ233" t="str">
        <f t="shared" si="14"/>
        <v>Good</v>
      </c>
      <c r="BL233" s="187">
        <f t="shared" ca="1" si="15"/>
        <v>45329</v>
      </c>
    </row>
    <row r="234" spans="1:64" x14ac:dyDescent="0.3">
      <c r="A234" t="str">
        <f>'Forward Ranks'!A234</f>
        <v>Mark Scheifele</v>
      </c>
      <c r="B234">
        <f>'Forward Ranks'!D234</f>
        <v>0</v>
      </c>
      <c r="C234" s="1">
        <f>'Forward Ranks'!I234</f>
        <v>0.76328502415458932</v>
      </c>
      <c r="D234" s="1">
        <f>'Forward Ranks'!J234</f>
        <v>0.76328502415458932</v>
      </c>
      <c r="E234" s="1">
        <f>'Forward Ranks'!K234</f>
        <v>0.83091787439613529</v>
      </c>
      <c r="F234" s="1">
        <f>'Forward Ranks'!L234</f>
        <v>0.82367149758454106</v>
      </c>
      <c r="G234">
        <f>'Forward Ranks'!N234</f>
        <v>0</v>
      </c>
      <c r="H234" s="1">
        <f>'Forward Ranks'!S234</f>
        <v>0.3719806763285024</v>
      </c>
      <c r="I234" s="1">
        <f>'Forward Ranks'!T234</f>
        <v>0.95410628019323673</v>
      </c>
      <c r="J234" s="1">
        <f>'Forward Ranks'!U234</f>
        <v>0.89130434782608692</v>
      </c>
      <c r="K234" s="1">
        <f>'Forward Ranks'!V234</f>
        <v>0.80193236714975846</v>
      </c>
      <c r="L234">
        <f>'Forward Ranks'!X234</f>
        <v>0</v>
      </c>
      <c r="M234" s="1">
        <f>'Forward Ranks'!AC234</f>
        <v>0.33816425120772947</v>
      </c>
      <c r="N234" s="1">
        <f>'Forward Ranks'!AD234</f>
        <v>0.22705314009661837</v>
      </c>
      <c r="O234" s="1">
        <f>'Forward Ranks'!AE234</f>
        <v>0.85024154589371981</v>
      </c>
      <c r="P234" s="1">
        <f>'Forward Ranks'!AF234</f>
        <v>0.16425120772946861</v>
      </c>
      <c r="Q234">
        <f>'Forward Ranks'!AH234</f>
        <v>0</v>
      </c>
      <c r="R234" s="1">
        <f>'Forward Ranks'!AM234</f>
        <v>0.74637681159420288</v>
      </c>
      <c r="S234" s="1">
        <f>'Forward Ranks'!AN234</f>
        <v>0.80434782608695654</v>
      </c>
      <c r="T234" s="1">
        <f>'Forward Ranks'!AO234</f>
        <v>0.69806763285024154</v>
      </c>
      <c r="U234" s="1">
        <f>'Forward Ranks'!AP234</f>
        <v>0.85507246376811596</v>
      </c>
      <c r="V234">
        <f>'Forward Ranks'!AR234</f>
        <v>0</v>
      </c>
      <c r="W234" s="1">
        <f>'Forward Ranks'!AW234</f>
        <v>5.7971014492753624E-2</v>
      </c>
      <c r="X234" s="1">
        <f>'Forward Ranks'!AX234</f>
        <v>4.1062801932367152E-2</v>
      </c>
      <c r="Y234" s="1">
        <f>'Forward Ranks'!AY234</f>
        <v>0.34782608695652173</v>
      </c>
      <c r="Z234" s="1">
        <f>'Forward Ranks'!AZ234</f>
        <v>1.6908212560386472E-2</v>
      </c>
      <c r="AA234">
        <f>'Forward Ranks'!BB234</f>
        <v>0</v>
      </c>
      <c r="AB234" s="1">
        <f>'Forward Ranks'!BG234</f>
        <v>0.99033816425120769</v>
      </c>
      <c r="AC234" s="1">
        <f>'Forward Ranks'!BH234</f>
        <v>0.87439613526570048</v>
      </c>
      <c r="AD234" s="1">
        <f>'Forward Ranks'!BI234</f>
        <v>0.7874396135265701</v>
      </c>
      <c r="AE234" s="1">
        <f>'Forward Ranks'!BJ234</f>
        <v>0.92270531400966183</v>
      </c>
      <c r="AF234">
        <f>'Forward Ranks'!BL234</f>
        <v>0</v>
      </c>
      <c r="AG234" s="1">
        <f>'Forward Ranks'!BQ234</f>
        <v>0.58937198067632846</v>
      </c>
      <c r="AH234" s="1">
        <f>'Forward Ranks'!BR234</f>
        <v>0.50483091787439616</v>
      </c>
      <c r="AI234" s="1">
        <f>'Forward Ranks'!BS234</f>
        <v>0.93478260869565222</v>
      </c>
      <c r="AJ234" s="1">
        <f>'Forward Ranks'!BT234</f>
        <v>0.51207729468599039</v>
      </c>
      <c r="AL234" s="2">
        <f>'Forward Ranks'!BX234</f>
        <v>0.49758454106280192</v>
      </c>
      <c r="AN234" t="str">
        <f>'Forward Ranks'!B234</f>
        <v>WPG</v>
      </c>
      <c r="AO234">
        <f>'F on ice'!E234</f>
        <v>41</v>
      </c>
      <c r="AP234" s="2">
        <f>'Impact Score Math'!E234</f>
        <v>0.76953907815631262</v>
      </c>
      <c r="AQ234">
        <f>'Impact Score Math'!G234</f>
        <v>116</v>
      </c>
      <c r="AT234" s="1">
        <f>'Forward Ranks'!CJ234</f>
        <v>0.42753623188405798</v>
      </c>
      <c r="AU234" s="1">
        <f>'Forward Ranks'!CK234</f>
        <v>0.82850241545893721</v>
      </c>
      <c r="AW234">
        <f>'Forward Ranks'!BC234</f>
        <v>15.988617886179</v>
      </c>
      <c r="AY234">
        <v>234</v>
      </c>
      <c r="BA234" s="1">
        <f>'Impact Score Math'!S234</f>
        <v>0.9298597194388778</v>
      </c>
      <c r="BB234" s="1">
        <f>'Impact Score Math'!T234</f>
        <v>0.32865731462925851</v>
      </c>
      <c r="BD234">
        <f>'Forward Ranks'!CN234</f>
        <v>6</v>
      </c>
      <c r="BE234">
        <f>'Forward Ranks'!CO234</f>
        <v>18</v>
      </c>
      <c r="BF234">
        <f>'Forward Ranks'!CP234</f>
        <v>24</v>
      </c>
      <c r="BH234" t="str">
        <f t="shared" si="12"/>
        <v>15:59</v>
      </c>
      <c r="BI234" t="str">
        <f t="shared" si="13"/>
        <v>Forward</v>
      </c>
      <c r="BJ234" t="str">
        <f t="shared" si="14"/>
        <v>Good</v>
      </c>
      <c r="BL234" s="187">
        <f t="shared" ca="1" si="15"/>
        <v>45329</v>
      </c>
    </row>
    <row r="235" spans="1:64" x14ac:dyDescent="0.3">
      <c r="A235" t="str">
        <f>'Forward Ranks'!A235</f>
        <v>Mark Stone</v>
      </c>
      <c r="B235">
        <f>'Forward Ranks'!D235</f>
        <v>0</v>
      </c>
      <c r="C235" s="1">
        <f>'Forward Ranks'!I235</f>
        <v>0.71014492753623193</v>
      </c>
      <c r="D235" s="1">
        <f>'Forward Ranks'!J235</f>
        <v>0.63526570048309183</v>
      </c>
      <c r="E235" s="1">
        <f>'Forward Ranks'!K235</f>
        <v>0.84299516908212557</v>
      </c>
      <c r="F235" s="1">
        <f>'Forward Ranks'!L235</f>
        <v>0.61111111111111116</v>
      </c>
      <c r="G235">
        <f>'Forward Ranks'!N235</f>
        <v>0</v>
      </c>
      <c r="H235" s="1">
        <f>'Forward Ranks'!S235</f>
        <v>0.53140096618357491</v>
      </c>
      <c r="I235" s="1">
        <f>'Forward Ranks'!T235</f>
        <v>0.98309178743961356</v>
      </c>
      <c r="J235" s="1">
        <f>'Forward Ranks'!U235</f>
        <v>0.74637681159420288</v>
      </c>
      <c r="K235" s="1">
        <f>'Forward Ranks'!V235</f>
        <v>0.90338164251207731</v>
      </c>
      <c r="L235">
        <f>'Forward Ranks'!X235</f>
        <v>0</v>
      </c>
      <c r="M235" s="1">
        <f>'Forward Ranks'!AC235</f>
        <v>0.20048309178743962</v>
      </c>
      <c r="N235" s="1">
        <f>'Forward Ranks'!AD235</f>
        <v>0.44927536231884058</v>
      </c>
      <c r="O235" s="1">
        <f>'Forward Ranks'!AE235</f>
        <v>0.42995169082125606</v>
      </c>
      <c r="P235" s="1">
        <f>'Forward Ranks'!AF235</f>
        <v>0.43478260869565216</v>
      </c>
      <c r="Q235">
        <f>'Forward Ranks'!AH235</f>
        <v>0</v>
      </c>
      <c r="R235" s="1">
        <f>'Forward Ranks'!AM235</f>
        <v>0.7657004830917874</v>
      </c>
      <c r="S235" s="1">
        <f>'Forward Ranks'!AN235</f>
        <v>0.53623188405797106</v>
      </c>
      <c r="T235" s="1">
        <f>'Forward Ranks'!AO235</f>
        <v>0.87439613526570048</v>
      </c>
      <c r="U235" s="1">
        <f>'Forward Ranks'!AP235</f>
        <v>0.58212560386473433</v>
      </c>
      <c r="V235">
        <f>'Forward Ranks'!AR235</f>
        <v>0</v>
      </c>
      <c r="W235" s="1">
        <f>'Forward Ranks'!AW235</f>
        <v>0.21014492753623187</v>
      </c>
      <c r="X235" s="1">
        <f>'Forward Ranks'!AX235</f>
        <v>0.32608695652173914</v>
      </c>
      <c r="Y235" s="1">
        <f>'Forward Ranks'!AY235</f>
        <v>0.19082125603864733</v>
      </c>
      <c r="Z235" s="1">
        <f>'Forward Ranks'!AZ235</f>
        <v>0.27053140096618356</v>
      </c>
      <c r="AA235">
        <f>'Forward Ranks'!BB235</f>
        <v>0</v>
      </c>
      <c r="AB235" s="1">
        <f>'Forward Ranks'!BG235</f>
        <v>0.67632850241545894</v>
      </c>
      <c r="AC235" s="1">
        <f>'Forward Ranks'!BH235</f>
        <v>0.67874396135265702</v>
      </c>
      <c r="AD235" s="1">
        <f>'Forward Ranks'!BI235</f>
        <v>0.77294685990338163</v>
      </c>
      <c r="AE235" s="1">
        <f>'Forward Ranks'!BJ235</f>
        <v>0.73671497584541068</v>
      </c>
      <c r="AF235">
        <f>'Forward Ranks'!BL235</f>
        <v>0</v>
      </c>
      <c r="AG235" s="1">
        <f>'Forward Ranks'!BQ235</f>
        <v>0.46376811594202899</v>
      </c>
      <c r="AH235" s="1">
        <f>'Forward Ranks'!BR235</f>
        <v>0.56521739130434778</v>
      </c>
      <c r="AI235" s="1">
        <f>'Forward Ranks'!BS235</f>
        <v>0.70772946859903385</v>
      </c>
      <c r="AJ235" s="1">
        <f>'Forward Ranks'!BT235</f>
        <v>0.52173913043478259</v>
      </c>
      <c r="AL235" s="2">
        <f>'Forward Ranks'!BX235</f>
        <v>0.56521739130434778</v>
      </c>
      <c r="AN235" t="str">
        <f>'Forward Ranks'!B235</f>
        <v>VGK</v>
      </c>
      <c r="AO235">
        <f>'F on ice'!E235</f>
        <v>48</v>
      </c>
      <c r="AP235" s="2">
        <f>'Impact Score Math'!E235</f>
        <v>0.68737474949899802</v>
      </c>
      <c r="AQ235">
        <f>'Impact Score Math'!G235</f>
        <v>157</v>
      </c>
      <c r="AT235" s="1">
        <f>'Forward Ranks'!CJ235</f>
        <v>0.7125603864734299</v>
      </c>
      <c r="AU235" s="1">
        <f>'Forward Ranks'!CK235</f>
        <v>0.38405797101449274</v>
      </c>
      <c r="AW235">
        <f>'Forward Ranks'!BC235</f>
        <v>13.011111111110999</v>
      </c>
      <c r="AY235">
        <v>235</v>
      </c>
      <c r="BA235" s="1">
        <f>'Impact Score Math'!S235</f>
        <v>0.78957915831663328</v>
      </c>
      <c r="BB235" s="1">
        <f>'Impact Score Math'!T235</f>
        <v>0.38877755511022044</v>
      </c>
      <c r="BD235">
        <f>'Forward Ranks'!CN235</f>
        <v>7</v>
      </c>
      <c r="BE235">
        <f>'Forward Ranks'!CO235</f>
        <v>19</v>
      </c>
      <c r="BF235">
        <f>'Forward Ranks'!CP235</f>
        <v>26</v>
      </c>
      <c r="BH235" t="str">
        <f t="shared" si="12"/>
        <v>13:01</v>
      </c>
      <c r="BI235" t="str">
        <f t="shared" si="13"/>
        <v>Forward</v>
      </c>
      <c r="BJ235" t="str">
        <f t="shared" si="14"/>
        <v>Good</v>
      </c>
      <c r="BL235" s="187">
        <f t="shared" ca="1" si="15"/>
        <v>45329</v>
      </c>
    </row>
    <row r="236" spans="1:64" x14ac:dyDescent="0.3">
      <c r="A236" t="str">
        <f>'Forward Ranks'!A236</f>
        <v>Martin Necas</v>
      </c>
      <c r="B236">
        <f>'Forward Ranks'!D236</f>
        <v>0</v>
      </c>
      <c r="C236" s="1">
        <f>'Forward Ranks'!I236</f>
        <v>0.92028985507246375</v>
      </c>
      <c r="D236" s="1">
        <f>'Forward Ranks'!J236</f>
        <v>0.29468599033816423</v>
      </c>
      <c r="E236" s="1">
        <f>'Forward Ranks'!K236</f>
        <v>0.54347826086956519</v>
      </c>
      <c r="F236" s="1">
        <f>'Forward Ranks'!L236</f>
        <v>0.77294685990338163</v>
      </c>
      <c r="G236">
        <f>'Forward Ranks'!N236</f>
        <v>0</v>
      </c>
      <c r="H236" s="1">
        <f>'Forward Ranks'!S236</f>
        <v>0.57971014492753625</v>
      </c>
      <c r="I236" s="1">
        <f>'Forward Ranks'!T236</f>
        <v>0.67391304347826086</v>
      </c>
      <c r="J236" s="1">
        <f>'Forward Ranks'!U236</f>
        <v>0.58695652173913049</v>
      </c>
      <c r="K236" s="1">
        <f>'Forward Ranks'!V236</f>
        <v>0.64975845410628019</v>
      </c>
      <c r="L236">
        <f>'Forward Ranks'!X236</f>
        <v>0</v>
      </c>
      <c r="M236" s="1">
        <f>'Forward Ranks'!AC236</f>
        <v>0.71739130434782605</v>
      </c>
      <c r="N236" s="1">
        <f>'Forward Ranks'!AD236</f>
        <v>0.15458937198067632</v>
      </c>
      <c r="O236" s="1">
        <f>'Forward Ranks'!AE236</f>
        <v>6.280193236714976E-2</v>
      </c>
      <c r="P236" s="1">
        <f>'Forward Ranks'!AF236</f>
        <v>0.21739130434782608</v>
      </c>
      <c r="Q236">
        <f>'Forward Ranks'!AH236</f>
        <v>0</v>
      </c>
      <c r="R236" s="1">
        <f>'Forward Ranks'!AM236</f>
        <v>0.59178743961352653</v>
      </c>
      <c r="S236" s="1">
        <f>'Forward Ranks'!AN236</f>
        <v>0.19082125603864733</v>
      </c>
      <c r="T236" s="1">
        <f>'Forward Ranks'!AO236</f>
        <v>0.49275362318840582</v>
      </c>
      <c r="U236" s="1">
        <f>'Forward Ranks'!AP236</f>
        <v>0.54830917874396135</v>
      </c>
      <c r="V236">
        <f>'Forward Ranks'!AR236</f>
        <v>0</v>
      </c>
      <c r="W236" s="1">
        <f>'Forward Ranks'!AW236</f>
        <v>9.1787439613526575E-2</v>
      </c>
      <c r="X236" s="1">
        <f>'Forward Ranks'!AX236</f>
        <v>1.4492753623188406E-2</v>
      </c>
      <c r="Y236" s="1">
        <f>'Forward Ranks'!AY236</f>
        <v>3.140096618357488E-2</v>
      </c>
      <c r="Z236" s="1">
        <f>'Forward Ranks'!AZ236</f>
        <v>2.6570048309178744E-2</v>
      </c>
      <c r="AA236">
        <f>'Forward Ranks'!BB236</f>
        <v>0</v>
      </c>
      <c r="AB236" s="1">
        <f>'Forward Ranks'!BG236</f>
        <v>0.87439613526570048</v>
      </c>
      <c r="AC236" s="1">
        <f>'Forward Ranks'!BH236</f>
        <v>0.8719806763285024</v>
      </c>
      <c r="AD236" s="1">
        <f>'Forward Ranks'!BI236</f>
        <v>0.3671497584541063</v>
      </c>
      <c r="AE236" s="1">
        <f>'Forward Ranks'!BJ236</f>
        <v>8.2125603864734303E-2</v>
      </c>
      <c r="AF236">
        <f>'Forward Ranks'!BL236</f>
        <v>0</v>
      </c>
      <c r="AG236" s="1">
        <f>'Forward Ranks'!BQ236</f>
        <v>0.90821256038647347</v>
      </c>
      <c r="AH236" s="1">
        <f>'Forward Ranks'!BR236</f>
        <v>0.16908212560386474</v>
      </c>
      <c r="AI236" s="1">
        <f>'Forward Ranks'!BS236</f>
        <v>0.22705314009661837</v>
      </c>
      <c r="AJ236" s="1">
        <f>'Forward Ranks'!BT236</f>
        <v>0.48550724637681159</v>
      </c>
      <c r="AL236" s="2">
        <f>'Forward Ranks'!BX236</f>
        <v>0.53381642512077299</v>
      </c>
      <c r="AN236" t="str">
        <f>'Forward Ranks'!B236</f>
        <v>CAR</v>
      </c>
      <c r="AO236">
        <f>'F on ice'!E236</f>
        <v>42</v>
      </c>
      <c r="AP236" s="2">
        <f>'Impact Score Math'!E236</f>
        <v>0.71342685370741488</v>
      </c>
      <c r="AQ236">
        <f>'Impact Score Math'!G236</f>
        <v>144</v>
      </c>
      <c r="AT236" s="1">
        <f>'Forward Ranks'!CJ236</f>
        <v>0.21014492753623187</v>
      </c>
      <c r="AU236" s="1">
        <f>'Forward Ranks'!CK236</f>
        <v>0.59420289855072461</v>
      </c>
      <c r="AW236">
        <f>'Forward Ranks'!BC236</f>
        <v>13.996428571429</v>
      </c>
      <c r="AY236">
        <v>236</v>
      </c>
      <c r="BA236" s="1">
        <f>'Impact Score Math'!S236</f>
        <v>0.80160320641282568</v>
      </c>
      <c r="BB236" s="1">
        <f>'Impact Score Math'!T236</f>
        <v>0.43887775551102204</v>
      </c>
      <c r="BD236">
        <f>'Forward Ranks'!CN236</f>
        <v>7</v>
      </c>
      <c r="BE236">
        <f>'Forward Ranks'!CO236</f>
        <v>11</v>
      </c>
      <c r="BF236">
        <f>'Forward Ranks'!CP236</f>
        <v>18</v>
      </c>
      <c r="BH236" t="str">
        <f t="shared" si="12"/>
        <v>14:00</v>
      </c>
      <c r="BI236" t="str">
        <f t="shared" si="13"/>
        <v>Forward</v>
      </c>
      <c r="BJ236" t="str">
        <f t="shared" si="14"/>
        <v>Good</v>
      </c>
      <c r="BL236" s="187">
        <f t="shared" ca="1" si="15"/>
        <v>45329</v>
      </c>
    </row>
    <row r="237" spans="1:64" x14ac:dyDescent="0.3">
      <c r="A237" t="str">
        <f>'Forward Ranks'!A237</f>
        <v>Martin Pospisil</v>
      </c>
      <c r="B237">
        <f>'Forward Ranks'!D237</f>
        <v>0</v>
      </c>
      <c r="C237" s="1">
        <f>'Forward Ranks'!I237</f>
        <v>0.77777777777777779</v>
      </c>
      <c r="D237" s="1">
        <f>'Forward Ranks'!J237</f>
        <v>0.72463768115942029</v>
      </c>
      <c r="E237" s="1">
        <f>'Forward Ranks'!K237</f>
        <v>0.64251207729468596</v>
      </c>
      <c r="F237" s="1">
        <f>'Forward Ranks'!L237</f>
        <v>0.80676328502415462</v>
      </c>
      <c r="G237">
        <f>'Forward Ranks'!N237</f>
        <v>0</v>
      </c>
      <c r="H237" s="1">
        <f>'Forward Ranks'!S237</f>
        <v>0.51449275362318836</v>
      </c>
      <c r="I237" s="1">
        <f>'Forward Ranks'!T237</f>
        <v>0.70289855072463769</v>
      </c>
      <c r="J237" s="1">
        <f>'Forward Ranks'!U237</f>
        <v>0.43236714975845408</v>
      </c>
      <c r="K237" s="1">
        <f>'Forward Ranks'!V237</f>
        <v>0.62077294685990336</v>
      </c>
      <c r="L237">
        <f>'Forward Ranks'!X237</f>
        <v>0</v>
      </c>
      <c r="M237" s="1">
        <f>'Forward Ranks'!AC237</f>
        <v>0.79710144927536231</v>
      </c>
      <c r="N237" s="1">
        <f>'Forward Ranks'!AD237</f>
        <v>0.57971014492753625</v>
      </c>
      <c r="O237" s="1">
        <f>'Forward Ranks'!AE237</f>
        <v>0.98067632850241548</v>
      </c>
      <c r="P237" s="1">
        <f>'Forward Ranks'!AF237</f>
        <v>0.79710144927536231</v>
      </c>
      <c r="Q237">
        <f>'Forward Ranks'!AH237</f>
        <v>0</v>
      </c>
      <c r="R237" s="1">
        <f>'Forward Ranks'!AM237</f>
        <v>0.79710144927536231</v>
      </c>
      <c r="S237" s="1">
        <f>'Forward Ranks'!AN237</f>
        <v>0.80193236714975846</v>
      </c>
      <c r="T237" s="1">
        <f>'Forward Ranks'!AO237</f>
        <v>0.44444444444444442</v>
      </c>
      <c r="U237" s="1">
        <f>'Forward Ranks'!AP237</f>
        <v>0.86956521739130432</v>
      </c>
      <c r="V237">
        <f>'Forward Ranks'!AR237</f>
        <v>0</v>
      </c>
      <c r="W237" s="1">
        <f>'Forward Ranks'!AW237</f>
        <v>0.90096618357487923</v>
      </c>
      <c r="X237" s="1">
        <f>'Forward Ranks'!AX237</f>
        <v>0.6280193236714976</v>
      </c>
      <c r="Y237" s="1">
        <f>'Forward Ranks'!AY237</f>
        <v>0.97584541062801933</v>
      </c>
      <c r="Z237" s="1">
        <f>'Forward Ranks'!AZ237</f>
        <v>0.86473429951690817</v>
      </c>
      <c r="AA237">
        <f>'Forward Ranks'!BB237</f>
        <v>0</v>
      </c>
      <c r="AB237" s="1">
        <f>'Forward Ranks'!BG237</f>
        <v>0.28019323671497587</v>
      </c>
      <c r="AC237" s="1">
        <f>'Forward Ranks'!BH237</f>
        <v>0.82608695652173914</v>
      </c>
      <c r="AD237" s="1">
        <f>'Forward Ranks'!BI237</f>
        <v>0.51207729468599039</v>
      </c>
      <c r="AE237" s="1">
        <f>'Forward Ranks'!BJ237</f>
        <v>0.88888888888888884</v>
      </c>
      <c r="AF237">
        <f>'Forward Ranks'!BL237</f>
        <v>0</v>
      </c>
      <c r="AG237" s="1">
        <f>'Forward Ranks'!BQ237</f>
        <v>0.84299516908212557</v>
      </c>
      <c r="AH237" s="1">
        <f>'Forward Ranks'!BR237</f>
        <v>0.71014492753623193</v>
      </c>
      <c r="AI237" s="1">
        <f>'Forward Ranks'!BS237</f>
        <v>0.98792270531400961</v>
      </c>
      <c r="AJ237" s="1">
        <f>'Forward Ranks'!BT237</f>
        <v>0.87922705314009664</v>
      </c>
      <c r="AL237" s="2">
        <f>'Forward Ranks'!BX237</f>
        <v>0.9371980676328503</v>
      </c>
      <c r="AN237" t="str">
        <f>'Forward Ranks'!B237</f>
        <v>CGY</v>
      </c>
      <c r="AO237">
        <f>'F on ice'!E237</f>
        <v>33</v>
      </c>
      <c r="AP237" s="2">
        <f>'Impact Score Math'!E237</f>
        <v>0.8236472945891784</v>
      </c>
      <c r="AQ237">
        <f>'Impact Score Math'!G237</f>
        <v>89</v>
      </c>
      <c r="AT237" s="1">
        <f>'Forward Ranks'!CJ237</f>
        <v>6.5217391304347824E-2</v>
      </c>
      <c r="AU237" s="1">
        <f>'Forward Ranks'!CK237</f>
        <v>0.77777777777777779</v>
      </c>
      <c r="AW237">
        <f>'Forward Ranks'!BC237</f>
        <v>11.066161616162001</v>
      </c>
      <c r="AY237">
        <v>237</v>
      </c>
      <c r="BA237" s="1">
        <f>'Impact Score Math'!S237</f>
        <v>0.82765531062124253</v>
      </c>
      <c r="BB237" s="1">
        <f>'Impact Score Math'!T237</f>
        <v>0.87174348697394788</v>
      </c>
      <c r="BD237">
        <f>'Forward Ranks'!CN237</f>
        <v>4</v>
      </c>
      <c r="BE237">
        <f>'Forward Ranks'!CO237</f>
        <v>7</v>
      </c>
      <c r="BF237">
        <f>'Forward Ranks'!CP237</f>
        <v>11</v>
      </c>
      <c r="BH237" t="str">
        <f t="shared" si="12"/>
        <v>11:04</v>
      </c>
      <c r="BI237" t="str">
        <f t="shared" si="13"/>
        <v>Forward</v>
      </c>
      <c r="BJ237" t="str">
        <f t="shared" si="14"/>
        <v>Great</v>
      </c>
      <c r="BL237" s="187">
        <f t="shared" ca="1" si="15"/>
        <v>45329</v>
      </c>
    </row>
    <row r="238" spans="1:64" x14ac:dyDescent="0.3">
      <c r="A238" t="str">
        <f>'Forward Ranks'!A238</f>
        <v>Mason Appleton</v>
      </c>
      <c r="B238">
        <f>'Forward Ranks'!D238</f>
        <v>0</v>
      </c>
      <c r="C238" s="1">
        <f>'Forward Ranks'!I238</f>
        <v>0.57246376811594202</v>
      </c>
      <c r="D238" s="1">
        <f>'Forward Ranks'!J238</f>
        <v>0.5531400966183575</v>
      </c>
      <c r="E238" s="1">
        <f>'Forward Ranks'!K238</f>
        <v>0.48792270531400966</v>
      </c>
      <c r="F238" s="1">
        <f>'Forward Ranks'!L238</f>
        <v>0.39371980676328505</v>
      </c>
      <c r="G238">
        <f>'Forward Ranks'!N238</f>
        <v>0</v>
      </c>
      <c r="H238" s="1">
        <f>'Forward Ranks'!S238</f>
        <v>0.38647342995169082</v>
      </c>
      <c r="I238" s="1">
        <f>'Forward Ranks'!T238</f>
        <v>0.57004830917874394</v>
      </c>
      <c r="J238" s="1">
        <f>'Forward Ranks'!U238</f>
        <v>0.40338164251207731</v>
      </c>
      <c r="K238" s="1">
        <f>'Forward Ranks'!V238</f>
        <v>0.50724637681159424</v>
      </c>
      <c r="L238">
        <f>'Forward Ranks'!X238</f>
        <v>0</v>
      </c>
      <c r="M238" s="1">
        <f>'Forward Ranks'!AC238</f>
        <v>0.40821256038647341</v>
      </c>
      <c r="N238" s="1">
        <f>'Forward Ranks'!AD238</f>
        <v>0.32850241545893721</v>
      </c>
      <c r="O238" s="1">
        <f>'Forward Ranks'!AE238</f>
        <v>0.86473429951690817</v>
      </c>
      <c r="P238" s="1">
        <f>'Forward Ranks'!AF238</f>
        <v>0.45652173913043476</v>
      </c>
      <c r="Q238">
        <f>'Forward Ranks'!AH238</f>
        <v>0</v>
      </c>
      <c r="R238" s="1">
        <f>'Forward Ranks'!AM238</f>
        <v>0.34541062801932365</v>
      </c>
      <c r="S238" s="1">
        <f>'Forward Ranks'!AN238</f>
        <v>0.54589371980676327</v>
      </c>
      <c r="T238" s="1">
        <f>'Forward Ranks'!AO238</f>
        <v>0.35748792270531399</v>
      </c>
      <c r="U238" s="1">
        <f>'Forward Ranks'!AP238</f>
        <v>0.28743961352657005</v>
      </c>
      <c r="V238">
        <f>'Forward Ranks'!AR238</f>
        <v>0</v>
      </c>
      <c r="W238" s="1">
        <f>'Forward Ranks'!AW238</f>
        <v>0.13285024154589373</v>
      </c>
      <c r="X238" s="1">
        <f>'Forward Ranks'!AX238</f>
        <v>0.10628019323671498</v>
      </c>
      <c r="Y238" s="1">
        <f>'Forward Ranks'!AY238</f>
        <v>0.38405797101449274</v>
      </c>
      <c r="Z238" s="1">
        <f>'Forward Ranks'!AZ238</f>
        <v>0.16425120772946861</v>
      </c>
      <c r="AA238">
        <f>'Forward Ranks'!BB238</f>
        <v>0</v>
      </c>
      <c r="AB238" s="1">
        <f>'Forward Ranks'!BG238</f>
        <v>0.86714975845410625</v>
      </c>
      <c r="AC238" s="1">
        <f>'Forward Ranks'!BH238</f>
        <v>0.19323671497584541</v>
      </c>
      <c r="AD238" s="1">
        <f>'Forward Ranks'!BI238</f>
        <v>0.45169082125603865</v>
      </c>
      <c r="AE238" s="1">
        <f>'Forward Ranks'!BJ238</f>
        <v>0.8091787439613527</v>
      </c>
      <c r="AF238">
        <f>'Forward Ranks'!BL238</f>
        <v>0</v>
      </c>
      <c r="AG238" s="1">
        <f>'Forward Ranks'!BQ238</f>
        <v>0.47826086956521741</v>
      </c>
      <c r="AH238" s="1">
        <f>'Forward Ranks'!BR238</f>
        <v>0.43236714975845408</v>
      </c>
      <c r="AI238" s="1">
        <f>'Forward Ranks'!BS238</f>
        <v>0.7657004830917874</v>
      </c>
      <c r="AJ238" s="1">
        <f>'Forward Ranks'!BT238</f>
        <v>0.40338164251207731</v>
      </c>
      <c r="AL238" s="2">
        <f>'Forward Ranks'!BX238</f>
        <v>0.31642512077294688</v>
      </c>
      <c r="AN238" t="str">
        <f>'Forward Ranks'!B238</f>
        <v>WPG</v>
      </c>
      <c r="AO238">
        <f>'F on ice'!E238</f>
        <v>46</v>
      </c>
      <c r="AP238" s="2">
        <f>'Impact Score Math'!E238</f>
        <v>0.5350701402805611</v>
      </c>
      <c r="AQ238">
        <f>'Impact Score Math'!G238</f>
        <v>233</v>
      </c>
      <c r="AT238" s="1">
        <f>'Forward Ranks'!CJ238</f>
        <v>0.56521739130434778</v>
      </c>
      <c r="AU238" s="1">
        <f>'Forward Ranks'!CK238</f>
        <v>0.2318840579710145</v>
      </c>
      <c r="AW238">
        <f>'Forward Ranks'!BC238</f>
        <v>13.948188405797</v>
      </c>
      <c r="AY238">
        <v>238</v>
      </c>
      <c r="BA238" s="1">
        <f>'Impact Score Math'!S238</f>
        <v>0.5470941883767535</v>
      </c>
      <c r="BB238" s="1">
        <f>'Impact Score Math'!T238</f>
        <v>0.46292585170340683</v>
      </c>
      <c r="BD238">
        <f>'Forward Ranks'!CN238</f>
        <v>6</v>
      </c>
      <c r="BE238">
        <f>'Forward Ranks'!CO238</f>
        <v>11</v>
      </c>
      <c r="BF238">
        <f>'Forward Ranks'!CP238</f>
        <v>17</v>
      </c>
      <c r="BH238" t="str">
        <f t="shared" si="12"/>
        <v>13:57</v>
      </c>
      <c r="BI238" t="str">
        <f t="shared" si="13"/>
        <v>Forward</v>
      </c>
      <c r="BJ238" t="str">
        <f t="shared" si="14"/>
        <v>Average</v>
      </c>
      <c r="BL238" s="187">
        <f t="shared" ca="1" si="15"/>
        <v>45329</v>
      </c>
    </row>
    <row r="239" spans="1:64" x14ac:dyDescent="0.3">
      <c r="A239" t="str">
        <f>'Forward Ranks'!A239</f>
        <v>Mason Marchment</v>
      </c>
      <c r="B239">
        <f>'Forward Ranks'!D239</f>
        <v>0</v>
      </c>
      <c r="C239" s="1">
        <f>'Forward Ranks'!I239</f>
        <v>0.73671497584541068</v>
      </c>
      <c r="D239" s="1">
        <f>'Forward Ranks'!J239</f>
        <v>0.51207729468599039</v>
      </c>
      <c r="E239" s="1">
        <f>'Forward Ranks'!K239</f>
        <v>0.93236714975845414</v>
      </c>
      <c r="F239" s="1">
        <f>'Forward Ranks'!L239</f>
        <v>0.7342995169082126</v>
      </c>
      <c r="G239">
        <f>'Forward Ranks'!N239</f>
        <v>0</v>
      </c>
      <c r="H239" s="1">
        <f>'Forward Ranks'!S239</f>
        <v>0.83574879227053145</v>
      </c>
      <c r="I239" s="1">
        <f>'Forward Ranks'!T239</f>
        <v>0.90579710144927539</v>
      </c>
      <c r="J239" s="1">
        <f>'Forward Ranks'!U239</f>
        <v>0.97101449275362317</v>
      </c>
      <c r="K239" s="1">
        <f>'Forward Ranks'!V239</f>
        <v>0.93478260869565222</v>
      </c>
      <c r="L239">
        <f>'Forward Ranks'!X239</f>
        <v>0</v>
      </c>
      <c r="M239" s="1">
        <f>'Forward Ranks'!AC239</f>
        <v>0.49033816425120774</v>
      </c>
      <c r="N239" s="1">
        <f>'Forward Ranks'!AD239</f>
        <v>0.59903381642512077</v>
      </c>
      <c r="O239" s="1">
        <f>'Forward Ranks'!AE239</f>
        <v>0.81400966183574874</v>
      </c>
      <c r="P239" s="1">
        <f>'Forward Ranks'!AF239</f>
        <v>0.78502415458937203</v>
      </c>
      <c r="Q239">
        <f>'Forward Ranks'!AH239</f>
        <v>0</v>
      </c>
      <c r="R239" s="1">
        <f>'Forward Ranks'!AM239</f>
        <v>0.62318840579710144</v>
      </c>
      <c r="S239" s="1">
        <f>'Forward Ranks'!AN239</f>
        <v>0.35990338164251207</v>
      </c>
      <c r="T239" s="1">
        <f>'Forward Ranks'!AO239</f>
        <v>0.82608695652173914</v>
      </c>
      <c r="U239" s="1">
        <f>'Forward Ranks'!AP239</f>
        <v>0.65458937198067635</v>
      </c>
      <c r="V239">
        <f>'Forward Ranks'!AR239</f>
        <v>0</v>
      </c>
      <c r="W239" s="1">
        <f>'Forward Ranks'!AW239</f>
        <v>0.19806763285024154</v>
      </c>
      <c r="X239" s="1">
        <f>'Forward Ranks'!AX239</f>
        <v>0.14009661835748793</v>
      </c>
      <c r="Y239" s="1">
        <f>'Forward Ranks'!AY239</f>
        <v>0.87439613526570048</v>
      </c>
      <c r="Z239" s="1">
        <f>'Forward Ranks'!AZ239</f>
        <v>0.39130434782608697</v>
      </c>
      <c r="AA239">
        <f>'Forward Ranks'!BB239</f>
        <v>0</v>
      </c>
      <c r="AB239" s="1">
        <f>'Forward Ranks'!BG239</f>
        <v>0.74637681159420288</v>
      </c>
      <c r="AC239" s="1">
        <f>'Forward Ranks'!BH239</f>
        <v>0.54830917874396135</v>
      </c>
      <c r="AD239" s="1">
        <f>'Forward Ranks'!BI239</f>
        <v>0.94927536231884058</v>
      </c>
      <c r="AE239" s="1">
        <f>'Forward Ranks'!BJ239</f>
        <v>0.97342995169082125</v>
      </c>
      <c r="AF239">
        <f>'Forward Ranks'!BL239</f>
        <v>0</v>
      </c>
      <c r="AG239" s="1">
        <f>'Forward Ranks'!BQ239</f>
        <v>0.63285024154589375</v>
      </c>
      <c r="AH239" s="1">
        <f>'Forward Ranks'!BR239</f>
        <v>0.57246376811594202</v>
      </c>
      <c r="AI239" s="1">
        <f>'Forward Ranks'!BS239</f>
        <v>0.95410628019323673</v>
      </c>
      <c r="AJ239" s="1">
        <f>'Forward Ranks'!BT239</f>
        <v>0.84057971014492749</v>
      </c>
      <c r="AL239" s="2">
        <f>'Forward Ranks'!BX239</f>
        <v>0.79951690821256038</v>
      </c>
      <c r="AN239" t="str">
        <f>'Forward Ranks'!B239</f>
        <v>DAL</v>
      </c>
      <c r="AO239">
        <f>'F on ice'!E239</f>
        <v>47</v>
      </c>
      <c r="AP239" s="2">
        <f>'Impact Score Math'!E239</f>
        <v>0.85571142284569135</v>
      </c>
      <c r="AQ239">
        <f>'Impact Score Math'!G239</f>
        <v>73</v>
      </c>
      <c r="AT239" s="1">
        <f>'Forward Ranks'!CJ239</f>
        <v>0.13285024154589373</v>
      </c>
      <c r="AU239" s="1">
        <f>'Forward Ranks'!CK239</f>
        <v>0.91545893719806759</v>
      </c>
      <c r="AW239">
        <f>'Forward Ranks'!BC239</f>
        <v>13.289361702128</v>
      </c>
      <c r="AY239">
        <v>239</v>
      </c>
      <c r="BA239" s="1">
        <f>'Impact Score Math'!S239</f>
        <v>0.85370741482965928</v>
      </c>
      <c r="BB239" s="1">
        <f>'Impact Score Math'!T239</f>
        <v>0.66132264529058116</v>
      </c>
      <c r="BD239">
        <f>'Forward Ranks'!CN239</f>
        <v>11</v>
      </c>
      <c r="BE239">
        <f>'Forward Ranks'!CO239</f>
        <v>16</v>
      </c>
      <c r="BF239">
        <f>'Forward Ranks'!CP239</f>
        <v>27</v>
      </c>
      <c r="BH239" t="str">
        <f t="shared" si="12"/>
        <v>13:17</v>
      </c>
      <c r="BI239" t="str">
        <f t="shared" si="13"/>
        <v>Forward</v>
      </c>
      <c r="BJ239" t="str">
        <f t="shared" si="14"/>
        <v>Great</v>
      </c>
      <c r="BL239" s="187">
        <f t="shared" ca="1" si="15"/>
        <v>45329</v>
      </c>
    </row>
    <row r="240" spans="1:64" x14ac:dyDescent="0.3">
      <c r="A240" t="str">
        <f>'Forward Ranks'!A240</f>
        <v>Mason McTavish</v>
      </c>
      <c r="B240">
        <f>'Forward Ranks'!D240</f>
        <v>0</v>
      </c>
      <c r="C240" s="1">
        <f>'Forward Ranks'!I240</f>
        <v>0.49275362318840582</v>
      </c>
      <c r="D240" s="1">
        <f>'Forward Ranks'!J240</f>
        <v>0.80434782608695654</v>
      </c>
      <c r="E240" s="1">
        <f>'Forward Ranks'!K240</f>
        <v>0.78260869565217395</v>
      </c>
      <c r="F240" s="1">
        <f>'Forward Ranks'!L240</f>
        <v>0.61111111111111116</v>
      </c>
      <c r="G240">
        <f>'Forward Ranks'!N240</f>
        <v>0</v>
      </c>
      <c r="H240" s="1">
        <f>'Forward Ranks'!S240</f>
        <v>0.63285024154589375</v>
      </c>
      <c r="I240" s="1">
        <f>'Forward Ranks'!T240</f>
        <v>0.64251207729468596</v>
      </c>
      <c r="J240" s="1">
        <f>'Forward Ranks'!U240</f>
        <v>0.63285024154589375</v>
      </c>
      <c r="K240" s="1">
        <f>'Forward Ranks'!V240</f>
        <v>0.66666666666666663</v>
      </c>
      <c r="L240">
        <f>'Forward Ranks'!X240</f>
        <v>0</v>
      </c>
      <c r="M240" s="1">
        <f>'Forward Ranks'!AC240</f>
        <v>2.8985507246376812E-2</v>
      </c>
      <c r="N240" s="1">
        <f>'Forward Ranks'!AD240</f>
        <v>3.3816425120772944E-2</v>
      </c>
      <c r="O240" s="1">
        <f>'Forward Ranks'!AE240</f>
        <v>1.2077294685990338E-2</v>
      </c>
      <c r="P240" s="1">
        <f>'Forward Ranks'!AF240</f>
        <v>7.9710144927536225E-2</v>
      </c>
      <c r="Q240">
        <f>'Forward Ranks'!AH240</f>
        <v>0</v>
      </c>
      <c r="R240" s="1">
        <f>'Forward Ranks'!AM240</f>
        <v>0.70289855072463769</v>
      </c>
      <c r="S240" s="1">
        <f>'Forward Ranks'!AN240</f>
        <v>0.92028985507246375</v>
      </c>
      <c r="T240" s="1">
        <f>'Forward Ranks'!AO240</f>
        <v>0.95652173913043481</v>
      </c>
      <c r="U240" s="1">
        <f>'Forward Ranks'!AP240</f>
        <v>0.82125603864734298</v>
      </c>
      <c r="V240">
        <f>'Forward Ranks'!AR240</f>
        <v>0</v>
      </c>
      <c r="W240" s="1">
        <f>'Forward Ranks'!AW240</f>
        <v>1.2077294685990338E-2</v>
      </c>
      <c r="X240" s="1">
        <f>'Forward Ranks'!AX240</f>
        <v>4.3478260869565216E-2</v>
      </c>
      <c r="Y240" s="1">
        <f>'Forward Ranks'!AY240</f>
        <v>7.246376811594203E-3</v>
      </c>
      <c r="Z240" s="1">
        <f>'Forward Ranks'!AZ240</f>
        <v>7.9710144927536225E-2</v>
      </c>
      <c r="AA240">
        <f>'Forward Ranks'!BB240</f>
        <v>0</v>
      </c>
      <c r="AB240" s="1">
        <f>'Forward Ranks'!BG240</f>
        <v>0.74154589371980673</v>
      </c>
      <c r="AC240" s="1">
        <f>'Forward Ranks'!BH240</f>
        <v>0.65217391304347827</v>
      </c>
      <c r="AD240" s="1">
        <f>'Forward Ranks'!BI240</f>
        <v>0.7874396135265701</v>
      </c>
      <c r="AE240" s="1">
        <f>'Forward Ranks'!BJ240</f>
        <v>0.19565217391304349</v>
      </c>
      <c r="AF240">
        <f>'Forward Ranks'!BL240</f>
        <v>0</v>
      </c>
      <c r="AG240" s="1">
        <f>'Forward Ranks'!BQ240</f>
        <v>0.17149758454106281</v>
      </c>
      <c r="AH240" s="1">
        <f>'Forward Ranks'!BR240</f>
        <v>0.26811594202898553</v>
      </c>
      <c r="AI240" s="1">
        <f>'Forward Ranks'!BS240</f>
        <v>0.21256038647342995</v>
      </c>
      <c r="AJ240" s="1">
        <f>'Forward Ranks'!BT240</f>
        <v>0.28985507246376813</v>
      </c>
      <c r="AL240" s="2">
        <f>'Forward Ranks'!BX240</f>
        <v>0.33333333333333331</v>
      </c>
      <c r="AN240" t="str">
        <f>'Forward Ranks'!B240</f>
        <v>ANA</v>
      </c>
      <c r="AO240">
        <f>'F on ice'!E240</f>
        <v>41</v>
      </c>
      <c r="AP240" s="2">
        <f>'Impact Score Math'!E240</f>
        <v>0.51503006012024044</v>
      </c>
      <c r="AQ240">
        <f>'Impact Score Math'!G240</f>
        <v>243</v>
      </c>
      <c r="AT240" s="1">
        <f>'Forward Ranks'!CJ240</f>
        <v>1.6908212560386472E-2</v>
      </c>
      <c r="AU240" s="1">
        <f>'Forward Ranks'!CK240</f>
        <v>0.98550724637681164</v>
      </c>
      <c r="AW240">
        <f>'Forward Ranks'!BC240</f>
        <v>13.269512195121999</v>
      </c>
      <c r="AY240">
        <v>240</v>
      </c>
      <c r="BA240" s="1">
        <f>'Impact Score Math'!S240</f>
        <v>0.77154308617234468</v>
      </c>
      <c r="BB240" s="1">
        <f>'Impact Score Math'!T240</f>
        <v>0.20841683366733466</v>
      </c>
      <c r="BD240">
        <f>'Forward Ranks'!CN240</f>
        <v>7</v>
      </c>
      <c r="BE240">
        <f>'Forward Ranks'!CO240</f>
        <v>10</v>
      </c>
      <c r="BF240">
        <f>'Forward Ranks'!CP240</f>
        <v>17</v>
      </c>
      <c r="BH240" t="str">
        <f t="shared" si="12"/>
        <v>13:16</v>
      </c>
      <c r="BI240" t="str">
        <f t="shared" si="13"/>
        <v>Forward</v>
      </c>
      <c r="BJ240" t="str">
        <f t="shared" si="14"/>
        <v>Average</v>
      </c>
      <c r="BL240" s="187">
        <f t="shared" ca="1" si="15"/>
        <v>45329</v>
      </c>
    </row>
    <row r="241" spans="1:64" x14ac:dyDescent="0.3">
      <c r="A241" t="str">
        <f>'Forward Ranks'!A241</f>
        <v>Mathew Barzal</v>
      </c>
      <c r="B241">
        <f>'Forward Ranks'!D241</f>
        <v>0</v>
      </c>
      <c r="C241" s="1">
        <f>'Forward Ranks'!I241</f>
        <v>0.94444444444444442</v>
      </c>
      <c r="D241" s="1">
        <f>'Forward Ranks'!J241</f>
        <v>0.93961352657004826</v>
      </c>
      <c r="E241" s="1">
        <f>'Forward Ranks'!K241</f>
        <v>0.72705314009661837</v>
      </c>
      <c r="F241" s="1">
        <f>'Forward Ranks'!L241</f>
        <v>0.92753623188405798</v>
      </c>
      <c r="G241">
        <f>'Forward Ranks'!N241</f>
        <v>0</v>
      </c>
      <c r="H241" s="1">
        <f>'Forward Ranks'!S241</f>
        <v>0.2922705314009662</v>
      </c>
      <c r="I241" s="1">
        <f>'Forward Ranks'!T241</f>
        <v>0.92753623188405798</v>
      </c>
      <c r="J241" s="1">
        <f>'Forward Ranks'!U241</f>
        <v>1</v>
      </c>
      <c r="K241" s="1">
        <f>'Forward Ranks'!V241</f>
        <v>0.7560386473429952</v>
      </c>
      <c r="L241">
        <f>'Forward Ranks'!X241</f>
        <v>0</v>
      </c>
      <c r="M241" s="1">
        <f>'Forward Ranks'!AC241</f>
        <v>0.22946859903381642</v>
      </c>
      <c r="N241" s="1">
        <f>'Forward Ranks'!AD241</f>
        <v>0.1111111111111111</v>
      </c>
      <c r="O241" s="1">
        <f>'Forward Ranks'!AE241</f>
        <v>0.56038647342995174</v>
      </c>
      <c r="P241" s="1">
        <f>'Forward Ranks'!AF241</f>
        <v>0.16425120772946861</v>
      </c>
      <c r="Q241">
        <f>'Forward Ranks'!AH241</f>
        <v>0</v>
      </c>
      <c r="R241" s="1">
        <f>'Forward Ranks'!AM241</f>
        <v>0.99033816425120769</v>
      </c>
      <c r="S241" s="1">
        <f>'Forward Ranks'!AN241</f>
        <v>0.92995169082125606</v>
      </c>
      <c r="T241" s="1">
        <f>'Forward Ranks'!AO241</f>
        <v>0.88888888888888884</v>
      </c>
      <c r="U241" s="1">
        <f>'Forward Ranks'!AP241</f>
        <v>0.95169082125603865</v>
      </c>
      <c r="V241">
        <f>'Forward Ranks'!AR241</f>
        <v>0</v>
      </c>
      <c r="W241" s="1">
        <f>'Forward Ranks'!AW241</f>
        <v>0.70531400966183577</v>
      </c>
      <c r="X241" s="1">
        <f>'Forward Ranks'!AX241</f>
        <v>0.18840579710144928</v>
      </c>
      <c r="Y241" s="1">
        <f>'Forward Ranks'!AY241</f>
        <v>0.57004830917874394</v>
      </c>
      <c r="Z241" s="1">
        <f>'Forward Ranks'!AZ241</f>
        <v>0.28019323671497587</v>
      </c>
      <c r="AA241">
        <f>'Forward Ranks'!BB241</f>
        <v>0</v>
      </c>
      <c r="AB241" s="1">
        <f>'Forward Ranks'!BG241</f>
        <v>0.97826086956521741</v>
      </c>
      <c r="AC241" s="1">
        <f>'Forward Ranks'!BH241</f>
        <v>0.88888888888888884</v>
      </c>
      <c r="AD241" s="1">
        <f>'Forward Ranks'!BI241</f>
        <v>0.39855072463768115</v>
      </c>
      <c r="AE241" s="1">
        <f>'Forward Ranks'!BJ241</f>
        <v>0.54830917874396135</v>
      </c>
      <c r="AF241">
        <f>'Forward Ranks'!BL241</f>
        <v>0</v>
      </c>
      <c r="AG241" s="1">
        <f>'Forward Ranks'!BQ241</f>
        <v>0.79468599033816423</v>
      </c>
      <c r="AH241" s="1">
        <f>'Forward Ranks'!BR241</f>
        <v>0.60869565217391308</v>
      </c>
      <c r="AI241" s="1">
        <f>'Forward Ranks'!BS241</f>
        <v>0.68840579710144922</v>
      </c>
      <c r="AJ241" s="1">
        <f>'Forward Ranks'!BT241</f>
        <v>0.6908212560386473</v>
      </c>
      <c r="AL241" s="2">
        <f>'Forward Ranks'!BX241</f>
        <v>0.77294685990338163</v>
      </c>
      <c r="AN241" t="str">
        <f>'Forward Ranks'!B241</f>
        <v>NYI</v>
      </c>
      <c r="AO241">
        <f>'F on ice'!E241</f>
        <v>47</v>
      </c>
      <c r="AP241" s="2">
        <f>'Impact Score Math'!E241</f>
        <v>0.92585170340681366</v>
      </c>
      <c r="AQ241">
        <f>'Impact Score Math'!G241</f>
        <v>38</v>
      </c>
      <c r="AT241" s="1">
        <f>'Forward Ranks'!CJ241</f>
        <v>0.5531400966183575</v>
      </c>
      <c r="AU241" s="1">
        <f>'Forward Ranks'!CK241</f>
        <v>0.6280193236714976</v>
      </c>
      <c r="AW241">
        <f>'Forward Ranks'!BC241</f>
        <v>15.494326241134999</v>
      </c>
      <c r="AY241">
        <v>241</v>
      </c>
      <c r="BA241" s="1">
        <f>'Impact Score Math'!S241</f>
        <v>0.96192384769539074</v>
      </c>
      <c r="BB241" s="1">
        <f>'Impact Score Math'!T241</f>
        <v>0.35270541082164331</v>
      </c>
      <c r="BD241">
        <f>'Forward Ranks'!CN241</f>
        <v>6</v>
      </c>
      <c r="BE241">
        <f>'Forward Ranks'!CO241</f>
        <v>19</v>
      </c>
      <c r="BF241">
        <f>'Forward Ranks'!CP241</f>
        <v>25</v>
      </c>
      <c r="BH241" t="str">
        <f t="shared" si="12"/>
        <v>15:30</v>
      </c>
      <c r="BI241" t="str">
        <f t="shared" si="13"/>
        <v>Forward</v>
      </c>
      <c r="BJ241" t="str">
        <f t="shared" si="14"/>
        <v>Elite</v>
      </c>
      <c r="BL241" s="187">
        <f t="shared" ca="1" si="15"/>
        <v>45329</v>
      </c>
    </row>
    <row r="242" spans="1:64" x14ac:dyDescent="0.3">
      <c r="A242" t="str">
        <f>'Forward Ranks'!A242</f>
        <v>Mathieu Joseph</v>
      </c>
      <c r="B242">
        <f>'Forward Ranks'!D242</f>
        <v>0</v>
      </c>
      <c r="C242" s="1">
        <f>'Forward Ranks'!I242</f>
        <v>0.30193236714975846</v>
      </c>
      <c r="D242" s="1">
        <f>'Forward Ranks'!J242</f>
        <v>0.11352657004830918</v>
      </c>
      <c r="E242" s="1">
        <f>'Forward Ranks'!K242</f>
        <v>0.96376811594202894</v>
      </c>
      <c r="F242" s="1">
        <f>'Forward Ranks'!L242</f>
        <v>0.25362318840579712</v>
      </c>
      <c r="G242">
        <f>'Forward Ranks'!N242</f>
        <v>0</v>
      </c>
      <c r="H242" s="1">
        <f>'Forward Ranks'!S242</f>
        <v>0.77294685990338163</v>
      </c>
      <c r="I242" s="1">
        <f>'Forward Ranks'!T242</f>
        <v>0.98067632850241548</v>
      </c>
      <c r="J242" s="1">
        <f>'Forward Ranks'!U242</f>
        <v>0.95652173913043481</v>
      </c>
      <c r="K242" s="1">
        <f>'Forward Ranks'!V242</f>
        <v>0.97101449275362317</v>
      </c>
      <c r="L242">
        <f>'Forward Ranks'!X242</f>
        <v>0</v>
      </c>
      <c r="M242" s="1">
        <f>'Forward Ranks'!AC242</f>
        <v>0.76086956521739135</v>
      </c>
      <c r="N242" s="1">
        <f>'Forward Ranks'!AD242</f>
        <v>0.40821256038647341</v>
      </c>
      <c r="O242" s="1">
        <f>'Forward Ranks'!AE242</f>
        <v>0.21980676328502416</v>
      </c>
      <c r="P242" s="1">
        <f>'Forward Ranks'!AF242</f>
        <v>0.66908212560386471</v>
      </c>
      <c r="Q242">
        <f>'Forward Ranks'!AH242</f>
        <v>0</v>
      </c>
      <c r="R242" s="1">
        <f>'Forward Ranks'!AM242</f>
        <v>0.11835748792270531</v>
      </c>
      <c r="S242" s="1">
        <f>'Forward Ranks'!AN242</f>
        <v>7.4879227053140096E-2</v>
      </c>
      <c r="T242" s="1">
        <f>'Forward Ranks'!AO242</f>
        <v>0.81642512077294682</v>
      </c>
      <c r="U242" s="1">
        <f>'Forward Ranks'!AP242</f>
        <v>0.14975845410628019</v>
      </c>
      <c r="V242">
        <f>'Forward Ranks'!AR242</f>
        <v>0</v>
      </c>
      <c r="W242" s="1">
        <f>'Forward Ranks'!AW242</f>
        <v>0.6280193236714976</v>
      </c>
      <c r="X242" s="1">
        <f>'Forward Ranks'!AX242</f>
        <v>0.26328502415458938</v>
      </c>
      <c r="Y242" s="1">
        <f>'Forward Ranks'!AY242</f>
        <v>0.44927536231884058</v>
      </c>
      <c r="Z242" s="1">
        <f>'Forward Ranks'!AZ242</f>
        <v>0.75845410628019327</v>
      </c>
      <c r="AA242">
        <f>'Forward Ranks'!BB242</f>
        <v>0</v>
      </c>
      <c r="AB242" s="1">
        <f>'Forward Ranks'!BG242</f>
        <v>0.64734299516908211</v>
      </c>
      <c r="AC242" s="1">
        <f>'Forward Ranks'!BH242</f>
        <v>0.58212560386473433</v>
      </c>
      <c r="AD242" s="1">
        <f>'Forward Ranks'!BI242</f>
        <v>0.98550724637681164</v>
      </c>
      <c r="AE242" s="1">
        <f>'Forward Ranks'!BJ242</f>
        <v>0.76328502415458932</v>
      </c>
      <c r="AF242">
        <f>'Forward Ranks'!BL242</f>
        <v>0</v>
      </c>
      <c r="AG242" s="1">
        <f>'Forward Ranks'!BQ242</f>
        <v>0.50241545893719808</v>
      </c>
      <c r="AH242" s="1">
        <f>'Forward Ranks'!BR242</f>
        <v>0.16183574879227053</v>
      </c>
      <c r="AI242" s="1">
        <f>'Forward Ranks'!BS242</f>
        <v>0.6811594202898551</v>
      </c>
      <c r="AJ242" s="1">
        <f>'Forward Ranks'!BT242</f>
        <v>0.41062801932367149</v>
      </c>
      <c r="AL242" s="2">
        <f>'Forward Ranks'!BX242</f>
        <v>0.55072463768115942</v>
      </c>
      <c r="AN242" t="str">
        <f>'Forward Ranks'!B242</f>
        <v>OTT</v>
      </c>
      <c r="AO242">
        <f>'F on ice'!E242</f>
        <v>34</v>
      </c>
      <c r="AP242" s="2">
        <f>'Impact Score Math'!E242</f>
        <v>0.66332665330661322</v>
      </c>
      <c r="AQ242">
        <f>'Impact Score Math'!G242</f>
        <v>169</v>
      </c>
      <c r="AT242" s="1">
        <f>'Forward Ranks'!CJ242</f>
        <v>0.26570048309178745</v>
      </c>
      <c r="AU242" s="1">
        <f>'Forward Ranks'!CK242</f>
        <v>0.79951690821256038</v>
      </c>
      <c r="AW242">
        <f>'Forward Ranks'!BC242</f>
        <v>12.887254901961001</v>
      </c>
      <c r="AY242">
        <v>242</v>
      </c>
      <c r="BA242" s="1">
        <f>'Impact Score Math'!S242</f>
        <v>0.51703406813627251</v>
      </c>
      <c r="BB242" s="1">
        <f>'Impact Score Math'!T242</f>
        <v>0.8236472945891784</v>
      </c>
      <c r="BD242">
        <f>'Forward Ranks'!CN242</f>
        <v>7</v>
      </c>
      <c r="BE242">
        <f>'Forward Ranks'!CO242</f>
        <v>13</v>
      </c>
      <c r="BF242">
        <f>'Forward Ranks'!CP242</f>
        <v>20</v>
      </c>
      <c r="BH242" t="str">
        <f t="shared" si="12"/>
        <v>12:53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45329</v>
      </c>
    </row>
    <row r="243" spans="1:64" x14ac:dyDescent="0.3">
      <c r="A243" t="str">
        <f>'Forward Ranks'!A243</f>
        <v>Mathieu Olivier</v>
      </c>
      <c r="B243">
        <f>'Forward Ranks'!D243</f>
        <v>0</v>
      </c>
      <c r="C243" s="1">
        <f>'Forward Ranks'!I243</f>
        <v>0.47342995169082125</v>
      </c>
      <c r="D243" s="1">
        <f>'Forward Ranks'!J243</f>
        <v>0.79468599033816423</v>
      </c>
      <c r="E243" s="1">
        <f>'Forward Ranks'!K243</f>
        <v>0.54347826086956519</v>
      </c>
      <c r="F243" s="1">
        <f>'Forward Ranks'!L243</f>
        <v>0.5748792270531401</v>
      </c>
      <c r="G243">
        <f>'Forward Ranks'!N243</f>
        <v>0</v>
      </c>
      <c r="H243" s="1">
        <f>'Forward Ranks'!S243</f>
        <v>8.6956521739130432E-2</v>
      </c>
      <c r="I243" s="1">
        <f>'Forward Ranks'!T243</f>
        <v>0.68599033816425126</v>
      </c>
      <c r="J243" s="1">
        <f>'Forward Ranks'!U243</f>
        <v>0.1859903381642512</v>
      </c>
      <c r="K243" s="1">
        <f>'Forward Ranks'!V243</f>
        <v>0.40579710144927539</v>
      </c>
      <c r="L243">
        <f>'Forward Ranks'!X243</f>
        <v>0</v>
      </c>
      <c r="M243" s="1">
        <f>'Forward Ranks'!AC243</f>
        <v>0.39613526570048307</v>
      </c>
      <c r="N243" s="1">
        <f>'Forward Ranks'!AD243</f>
        <v>0.93236714975845414</v>
      </c>
      <c r="O243" s="1">
        <f>'Forward Ranks'!AE243</f>
        <v>0.30434782608695654</v>
      </c>
      <c r="P243" s="1">
        <f>'Forward Ranks'!AF243</f>
        <v>0.84299516908212557</v>
      </c>
      <c r="Q243">
        <f>'Forward Ranks'!AH243</f>
        <v>0</v>
      </c>
      <c r="R243" s="1">
        <f>'Forward Ranks'!AM243</f>
        <v>0.4420289855072464</v>
      </c>
      <c r="S243" s="1">
        <f>'Forward Ranks'!AN243</f>
        <v>0.82608695652173914</v>
      </c>
      <c r="T243" s="1">
        <f>'Forward Ranks'!AO243</f>
        <v>0.43236714975845408</v>
      </c>
      <c r="U243" s="1">
        <f>'Forward Ranks'!AP243</f>
        <v>0.65458937198067635</v>
      </c>
      <c r="V243">
        <f>'Forward Ranks'!AR243</f>
        <v>0</v>
      </c>
      <c r="W243" s="1">
        <f>'Forward Ranks'!AW243</f>
        <v>0.84299516908212557</v>
      </c>
      <c r="X243" s="1">
        <f>'Forward Ranks'!AX243</f>
        <v>0.97584541062801933</v>
      </c>
      <c r="Y243" s="1">
        <f>'Forward Ranks'!AY243</f>
        <v>0.7125603864734299</v>
      </c>
      <c r="Z243" s="1">
        <f>'Forward Ranks'!AZ243</f>
        <v>0.98067632850241548</v>
      </c>
      <c r="AA243">
        <f>'Forward Ranks'!BB243</f>
        <v>0</v>
      </c>
      <c r="AB243" s="1">
        <f>'Forward Ranks'!BG243</f>
        <v>0.11594202898550725</v>
      </c>
      <c r="AC243" s="1">
        <f>'Forward Ranks'!BH243</f>
        <v>0.42028985507246375</v>
      </c>
      <c r="AD243" s="1">
        <f>'Forward Ranks'!BI243</f>
        <v>0.84782608695652173</v>
      </c>
      <c r="AE243" s="1">
        <f>'Forward Ranks'!BJ243</f>
        <v>0.60869565217391308</v>
      </c>
      <c r="AF243">
        <f>'Forward Ranks'!BL243</f>
        <v>0</v>
      </c>
      <c r="AG243" s="1">
        <f>'Forward Ranks'!BQ243</f>
        <v>0.39855072463768115</v>
      </c>
      <c r="AH243" s="1">
        <f>'Forward Ranks'!BR243</f>
        <v>0.93478260869565222</v>
      </c>
      <c r="AI243" s="1">
        <f>'Forward Ranks'!BS243</f>
        <v>0.39130434782608697</v>
      </c>
      <c r="AJ243" s="1">
        <f>'Forward Ranks'!BT243</f>
        <v>0.79227053140096615</v>
      </c>
      <c r="AL243" s="2">
        <f>'Forward Ranks'!BX243</f>
        <v>0.6280193236714976</v>
      </c>
      <c r="AN243" t="str">
        <f>'Forward Ranks'!B243</f>
        <v>CBJ</v>
      </c>
      <c r="AO243">
        <f>'F on ice'!E243</f>
        <v>22</v>
      </c>
      <c r="AP243" s="2">
        <f>'Impact Score Math'!E243</f>
        <v>0.55711422845691383</v>
      </c>
      <c r="AQ243">
        <f>'Impact Score Math'!G243</f>
        <v>222</v>
      </c>
      <c r="AT243" s="1">
        <f>'Forward Ranks'!CJ243</f>
        <v>2.8985507246376812E-2</v>
      </c>
      <c r="AU243" s="1">
        <f>'Forward Ranks'!CK243</f>
        <v>0.8188405797101449</v>
      </c>
      <c r="AW243">
        <f>'Forward Ranks'!BC243</f>
        <v>9.6318181818182005</v>
      </c>
      <c r="AY243">
        <v>243</v>
      </c>
      <c r="BA243" s="1">
        <f>'Impact Score Math'!S243</f>
        <v>0.61923847695390777</v>
      </c>
      <c r="BB243" s="1">
        <f>'Impact Score Math'!T243</f>
        <v>0.79158316633266534</v>
      </c>
      <c r="BD243">
        <f>'Forward Ranks'!CN243</f>
        <v>1</v>
      </c>
      <c r="BE243">
        <f>'Forward Ranks'!CO243</f>
        <v>4</v>
      </c>
      <c r="BF243">
        <f>'Forward Ranks'!CP243</f>
        <v>5</v>
      </c>
      <c r="BH243" t="str">
        <f t="shared" si="12"/>
        <v>09:38</v>
      </c>
      <c r="BI243" t="str">
        <f t="shared" si="13"/>
        <v>Forward</v>
      </c>
      <c r="BJ243" t="str">
        <f t="shared" si="14"/>
        <v>Average</v>
      </c>
      <c r="BL243" s="187">
        <f t="shared" ca="1" si="15"/>
        <v>45329</v>
      </c>
    </row>
    <row r="244" spans="1:64" x14ac:dyDescent="0.3">
      <c r="A244" t="str">
        <f>'Forward Ranks'!A244</f>
        <v>Matias Maccelli</v>
      </c>
      <c r="B244">
        <f>'Forward Ranks'!D244</f>
        <v>0</v>
      </c>
      <c r="C244" s="1">
        <f>'Forward Ranks'!I244</f>
        <v>0.48309178743961351</v>
      </c>
      <c r="D244" s="1">
        <f>'Forward Ranks'!J244</f>
        <v>0.91304347826086951</v>
      </c>
      <c r="E244" s="1">
        <f>'Forward Ranks'!K244</f>
        <v>0.51932367149758452</v>
      </c>
      <c r="F244" s="1">
        <f>'Forward Ranks'!L244</f>
        <v>0.79710144927536231</v>
      </c>
      <c r="G244">
        <f>'Forward Ranks'!N244</f>
        <v>0</v>
      </c>
      <c r="H244" s="1">
        <f>'Forward Ranks'!S244</f>
        <v>0.4251207729468599</v>
      </c>
      <c r="I244" s="1">
        <f>'Forward Ranks'!T244</f>
        <v>0.96859903381642509</v>
      </c>
      <c r="J244" s="1">
        <f>'Forward Ranks'!U244</f>
        <v>0.9251207729468599</v>
      </c>
      <c r="K244" s="1">
        <f>'Forward Ranks'!V244</f>
        <v>0.83816425120772942</v>
      </c>
      <c r="L244">
        <f>'Forward Ranks'!X244</f>
        <v>0</v>
      </c>
      <c r="M244" s="1">
        <f>'Forward Ranks'!AC244</f>
        <v>0.39130434782608697</v>
      </c>
      <c r="N244" s="1">
        <f>'Forward Ranks'!AD244</f>
        <v>0.36473429951690822</v>
      </c>
      <c r="O244" s="1">
        <f>'Forward Ranks'!AE244</f>
        <v>0.62077294685990336</v>
      </c>
      <c r="P244" s="1">
        <f>'Forward Ranks'!AF244</f>
        <v>0.32367149758454106</v>
      </c>
      <c r="Q244">
        <f>'Forward Ranks'!AH244</f>
        <v>0</v>
      </c>
      <c r="R244" s="1">
        <f>'Forward Ranks'!AM244</f>
        <v>0.66908212560386471</v>
      </c>
      <c r="S244" s="1">
        <f>'Forward Ranks'!AN244</f>
        <v>0.9251207729468599</v>
      </c>
      <c r="T244" s="1">
        <f>'Forward Ranks'!AO244</f>
        <v>0.47826086956521741</v>
      </c>
      <c r="U244" s="1">
        <f>'Forward Ranks'!AP244</f>
        <v>0.85507246376811596</v>
      </c>
      <c r="V244">
        <f>'Forward Ranks'!AR244</f>
        <v>0</v>
      </c>
      <c r="W244" s="1">
        <f>'Forward Ranks'!AW244</f>
        <v>0.35265700483091789</v>
      </c>
      <c r="X244" s="1">
        <f>'Forward Ranks'!AX244</f>
        <v>0.52415458937198067</v>
      </c>
      <c r="Y244" s="1">
        <f>'Forward Ranks'!AY244</f>
        <v>0.66183574879227058</v>
      </c>
      <c r="Z244" s="1">
        <f>'Forward Ranks'!AZ244</f>
        <v>0.2922705314009662</v>
      </c>
      <c r="AA244">
        <f>'Forward Ranks'!BB244</f>
        <v>0</v>
      </c>
      <c r="AB244" s="1">
        <f>'Forward Ranks'!BG244</f>
        <v>0.74879227053140096</v>
      </c>
      <c r="AC244" s="1">
        <f>'Forward Ranks'!BH244</f>
        <v>0.2391304347826087</v>
      </c>
      <c r="AD244" s="1">
        <f>'Forward Ranks'!BI244</f>
        <v>0.56038647342995174</v>
      </c>
      <c r="AE244" s="1">
        <f>'Forward Ranks'!BJ244</f>
        <v>0.66908212560386471</v>
      </c>
      <c r="AF244">
        <f>'Forward Ranks'!BL244</f>
        <v>0</v>
      </c>
      <c r="AG244" s="1">
        <f>'Forward Ranks'!BQ244</f>
        <v>0.40579710144927539</v>
      </c>
      <c r="AH244" s="1">
        <f>'Forward Ranks'!BR244</f>
        <v>0.74637681159420288</v>
      </c>
      <c r="AI244" s="1">
        <f>'Forward Ranks'!BS244</f>
        <v>0.57246376811594202</v>
      </c>
      <c r="AJ244" s="1">
        <f>'Forward Ranks'!BT244</f>
        <v>0.59178743961352653</v>
      </c>
      <c r="AL244" s="2">
        <f>'Forward Ranks'!BX244</f>
        <v>0.60144927536231885</v>
      </c>
      <c r="AN244" t="str">
        <f>'Forward Ranks'!B244</f>
        <v>ARI</v>
      </c>
      <c r="AO244">
        <f>'F on ice'!E244</f>
        <v>47</v>
      </c>
      <c r="AP244" s="2">
        <f>'Impact Score Math'!E244</f>
        <v>0.74148296593186369</v>
      </c>
      <c r="AQ244">
        <f>'Impact Score Math'!G244</f>
        <v>130</v>
      </c>
      <c r="AT244" s="1">
        <f>'Forward Ranks'!CJ244</f>
        <v>0.93478260869565222</v>
      </c>
      <c r="AU244" s="1">
        <f>'Forward Ranks'!CK244</f>
        <v>0.29468599033816423</v>
      </c>
      <c r="AW244">
        <f>'Forward Ranks'!BC244</f>
        <v>13.310283687943</v>
      </c>
      <c r="AY244">
        <v>244</v>
      </c>
      <c r="BA244" s="1">
        <f>'Impact Score Math'!S244</f>
        <v>0.76753507014028055</v>
      </c>
      <c r="BB244" s="1">
        <f>'Impact Score Math'!T244</f>
        <v>0.45490981963927857</v>
      </c>
      <c r="BD244">
        <f>'Forward Ranks'!CN244</f>
        <v>6</v>
      </c>
      <c r="BE244">
        <f>'Forward Ranks'!CO244</f>
        <v>18</v>
      </c>
      <c r="BF244">
        <f>'Forward Ranks'!CP244</f>
        <v>24</v>
      </c>
      <c r="BH244" t="str">
        <f t="shared" si="12"/>
        <v>13:19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45329</v>
      </c>
    </row>
    <row r="245" spans="1:64" x14ac:dyDescent="0.3">
      <c r="A245" t="str">
        <f>'Forward Ranks'!A245</f>
        <v>Mats Zuccarello</v>
      </c>
      <c r="B245">
        <f>'Forward Ranks'!D245</f>
        <v>0</v>
      </c>
      <c r="C245" s="1">
        <f>'Forward Ranks'!I245</f>
        <v>0.48550724637681159</v>
      </c>
      <c r="D245" s="1">
        <f>'Forward Ranks'!J245</f>
        <v>0.46135265700483091</v>
      </c>
      <c r="E245" s="1">
        <f>'Forward Ranks'!K245</f>
        <v>0.73188405797101452</v>
      </c>
      <c r="F245" s="1">
        <f>'Forward Ranks'!L245</f>
        <v>0.36473429951690822</v>
      </c>
      <c r="G245">
        <f>'Forward Ranks'!N245</f>
        <v>0</v>
      </c>
      <c r="H245" s="1">
        <f>'Forward Ranks'!S245</f>
        <v>0.3719806763285024</v>
      </c>
      <c r="I245" s="1">
        <f>'Forward Ranks'!T245</f>
        <v>0.81400966183574874</v>
      </c>
      <c r="J245" s="1">
        <f>'Forward Ranks'!U245</f>
        <v>0.51932367149758452</v>
      </c>
      <c r="K245" s="1">
        <f>'Forward Ranks'!V245</f>
        <v>0.66666666666666663</v>
      </c>
      <c r="L245">
        <f>'Forward Ranks'!X245</f>
        <v>0</v>
      </c>
      <c r="M245" s="1">
        <f>'Forward Ranks'!AC245</f>
        <v>0.55555555555555558</v>
      </c>
      <c r="N245" s="1">
        <f>'Forward Ranks'!AD245</f>
        <v>0.75362318840579712</v>
      </c>
      <c r="O245" s="1">
        <f>'Forward Ranks'!AE245</f>
        <v>0.39855072463768115</v>
      </c>
      <c r="P245" s="1">
        <f>'Forward Ranks'!AF245</f>
        <v>0.81400966183574874</v>
      </c>
      <c r="Q245">
        <f>'Forward Ranks'!AH245</f>
        <v>0</v>
      </c>
      <c r="R245" s="1">
        <f>'Forward Ranks'!AM245</f>
        <v>0.61835748792270528</v>
      </c>
      <c r="S245" s="1">
        <f>'Forward Ranks'!AN245</f>
        <v>0.76811594202898548</v>
      </c>
      <c r="T245" s="1">
        <f>'Forward Ranks'!AO245</f>
        <v>0.76811594202898548</v>
      </c>
      <c r="U245" s="1">
        <f>'Forward Ranks'!AP245</f>
        <v>0.67391304347826086</v>
      </c>
      <c r="V245">
        <f>'Forward Ranks'!AR245</f>
        <v>0</v>
      </c>
      <c r="W245" s="1">
        <f>'Forward Ranks'!AW245</f>
        <v>0.4251207729468599</v>
      </c>
      <c r="X245" s="1">
        <f>'Forward Ranks'!AX245</f>
        <v>0.49033816425120774</v>
      </c>
      <c r="Y245" s="1">
        <f>'Forward Ranks'!AY245</f>
        <v>0.54347826086956519</v>
      </c>
      <c r="Z245" s="1">
        <f>'Forward Ranks'!AZ245</f>
        <v>0.52173913043478259</v>
      </c>
      <c r="AA245">
        <f>'Forward Ranks'!BB245</f>
        <v>0</v>
      </c>
      <c r="AB245" s="1">
        <f>'Forward Ranks'!BG245</f>
        <v>0.86956521739130432</v>
      </c>
      <c r="AC245" s="1">
        <f>'Forward Ranks'!BH245</f>
        <v>0.95410628019323673</v>
      </c>
      <c r="AD245" s="1">
        <f>'Forward Ranks'!BI245</f>
        <v>0.86714975845410625</v>
      </c>
      <c r="AE245" s="1">
        <f>'Forward Ranks'!BJ245</f>
        <v>0.72705314009661837</v>
      </c>
      <c r="AF245">
        <f>'Forward Ranks'!BL245</f>
        <v>0</v>
      </c>
      <c r="AG245" s="1">
        <f>'Forward Ranks'!BQ245</f>
        <v>0.49758454106280192</v>
      </c>
      <c r="AH245" s="1">
        <f>'Forward Ranks'!BR245</f>
        <v>0.65217391304347827</v>
      </c>
      <c r="AI245" s="1">
        <f>'Forward Ranks'!BS245</f>
        <v>0.61111111111111116</v>
      </c>
      <c r="AJ245" s="1">
        <f>'Forward Ranks'!BT245</f>
        <v>0.60386473429951693</v>
      </c>
      <c r="AL245" s="2">
        <f>'Forward Ranks'!BX245</f>
        <v>0.59903381642512077</v>
      </c>
      <c r="AN245" t="str">
        <f>'Forward Ranks'!B245</f>
        <v>MIN</v>
      </c>
      <c r="AO245">
        <f>'F on ice'!E245</f>
        <v>39</v>
      </c>
      <c r="AP245" s="2">
        <f>'Impact Score Math'!E245</f>
        <v>0.77555110220440882</v>
      </c>
      <c r="AQ245">
        <f>'Impact Score Math'!G245</f>
        <v>113</v>
      </c>
      <c r="AT245" s="1">
        <f>'Forward Ranks'!CJ245</f>
        <v>0.5531400966183575</v>
      </c>
      <c r="AU245" s="1">
        <f>'Forward Ranks'!CK245</f>
        <v>0.38405797101449274</v>
      </c>
      <c r="AW245">
        <f>'Forward Ranks'!BC245</f>
        <v>13.959829059829</v>
      </c>
      <c r="AY245">
        <v>245</v>
      </c>
      <c r="BA245" s="1">
        <f>'Impact Score Math'!S245</f>
        <v>0.66733466933867736</v>
      </c>
      <c r="BB245" s="1">
        <f>'Impact Score Math'!T245</f>
        <v>0.73146292585170336</v>
      </c>
      <c r="BD245">
        <f>'Forward Ranks'!CN245</f>
        <v>5</v>
      </c>
      <c r="BE245">
        <f>'Forward Ranks'!CO245</f>
        <v>12</v>
      </c>
      <c r="BF245">
        <f>'Forward Ranks'!CP245</f>
        <v>17</v>
      </c>
      <c r="BH245" t="str">
        <f t="shared" si="12"/>
        <v>13:58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45329</v>
      </c>
    </row>
    <row r="246" spans="1:64" x14ac:dyDescent="0.3">
      <c r="A246" t="str">
        <f>'Forward Ranks'!A246</f>
        <v>Matt Boldy</v>
      </c>
      <c r="B246">
        <f>'Forward Ranks'!D246</f>
        <v>0</v>
      </c>
      <c r="C246" s="1">
        <f>'Forward Ranks'!I246</f>
        <v>0.58937198067632846</v>
      </c>
      <c r="D246" s="1">
        <f>'Forward Ranks'!J246</f>
        <v>0.56521739130434778</v>
      </c>
      <c r="E246" s="1">
        <f>'Forward Ranks'!K246</f>
        <v>0.75120772946859904</v>
      </c>
      <c r="F246" s="1">
        <f>'Forward Ranks'!L246</f>
        <v>0.3719806763285024</v>
      </c>
      <c r="G246">
        <f>'Forward Ranks'!N246</f>
        <v>0</v>
      </c>
      <c r="H246" s="1">
        <f>'Forward Ranks'!S246</f>
        <v>0.86956521739130432</v>
      </c>
      <c r="I246" s="1">
        <f>'Forward Ranks'!T246</f>
        <v>0.5531400966183575</v>
      </c>
      <c r="J246" s="1">
        <f>'Forward Ranks'!U246</f>
        <v>0.8188405797101449</v>
      </c>
      <c r="K246" s="1">
        <f>'Forward Ranks'!V246</f>
        <v>0.77294685990338163</v>
      </c>
      <c r="L246">
        <f>'Forward Ranks'!X246</f>
        <v>0</v>
      </c>
      <c r="M246" s="1">
        <f>'Forward Ranks'!AC246</f>
        <v>0.69323671497584538</v>
      </c>
      <c r="N246" s="1">
        <f>'Forward Ranks'!AD246</f>
        <v>0.73188405797101452</v>
      </c>
      <c r="O246" s="1">
        <f>'Forward Ranks'!AE246</f>
        <v>0.50724637681159424</v>
      </c>
      <c r="P246" s="1">
        <f>'Forward Ranks'!AF246</f>
        <v>0.80193236714975846</v>
      </c>
      <c r="Q246">
        <f>'Forward Ranks'!AH246</f>
        <v>0</v>
      </c>
      <c r="R246" s="1">
        <f>'Forward Ranks'!AM246</f>
        <v>0.79227053140096615</v>
      </c>
      <c r="S246" s="1">
        <f>'Forward Ranks'!AN246</f>
        <v>0.82125603864734298</v>
      </c>
      <c r="T246" s="1">
        <f>'Forward Ranks'!AO246</f>
        <v>0.84057971014492749</v>
      </c>
      <c r="U246" s="1">
        <f>'Forward Ranks'!AP246</f>
        <v>0.70289855072463769</v>
      </c>
      <c r="V246">
        <f>'Forward Ranks'!AR246</f>
        <v>0</v>
      </c>
      <c r="W246" s="1">
        <f>'Forward Ranks'!AW246</f>
        <v>0.60869565217391308</v>
      </c>
      <c r="X246" s="1">
        <f>'Forward Ranks'!AX246</f>
        <v>0.39613526570048307</v>
      </c>
      <c r="Y246" s="1">
        <f>'Forward Ranks'!AY246</f>
        <v>0.50724637681159424</v>
      </c>
      <c r="Z246" s="1">
        <f>'Forward Ranks'!AZ246</f>
        <v>0.45169082125603865</v>
      </c>
      <c r="AA246">
        <f>'Forward Ranks'!BB246</f>
        <v>0</v>
      </c>
      <c r="AB246" s="1">
        <f>'Forward Ranks'!BG246</f>
        <v>0.66666666666666663</v>
      </c>
      <c r="AC246" s="1">
        <f>'Forward Ranks'!BH246</f>
        <v>0.43719806763285024</v>
      </c>
      <c r="AD246" s="1">
        <f>'Forward Ranks'!BI246</f>
        <v>0.81400966183574874</v>
      </c>
      <c r="AE246" s="1">
        <f>'Forward Ranks'!BJ246</f>
        <v>0.60869565217391308</v>
      </c>
      <c r="AF246">
        <f>'Forward Ranks'!BL246</f>
        <v>0</v>
      </c>
      <c r="AG246" s="1">
        <f>'Forward Ranks'!BQ246</f>
        <v>0.6376811594202898</v>
      </c>
      <c r="AH246" s="1">
        <f>'Forward Ranks'!BR246</f>
        <v>0.70531400966183577</v>
      </c>
      <c r="AI246" s="1">
        <f>'Forward Ranks'!BS246</f>
        <v>0.6811594202898551</v>
      </c>
      <c r="AJ246" s="1">
        <f>'Forward Ranks'!BT246</f>
        <v>0.61111111111111116</v>
      </c>
      <c r="AL246" s="2">
        <f>'Forward Ranks'!BX246</f>
        <v>0.77536231884057971</v>
      </c>
      <c r="AN246" t="str">
        <f>'Forward Ranks'!B246</f>
        <v>MIN</v>
      </c>
      <c r="AO246">
        <f>'F on ice'!E246</f>
        <v>41</v>
      </c>
      <c r="AP246" s="2">
        <f>'Impact Score Math'!E246</f>
        <v>0.81563126252505014</v>
      </c>
      <c r="AQ246">
        <f>'Impact Score Math'!G246</f>
        <v>93</v>
      </c>
      <c r="AT246" s="1">
        <f>'Forward Ranks'!CJ246</f>
        <v>0.1280193236714976</v>
      </c>
      <c r="AU246" s="1">
        <f>'Forward Ranks'!CK246</f>
        <v>0.50724637681159424</v>
      </c>
      <c r="AW246">
        <f>'Forward Ranks'!BC246</f>
        <v>12.988617886179</v>
      </c>
      <c r="AY246">
        <v>246</v>
      </c>
      <c r="BA246" s="1">
        <f>'Impact Score Math'!S246</f>
        <v>0.70140280561122248</v>
      </c>
      <c r="BB246" s="1">
        <f>'Impact Score Math'!T246</f>
        <v>0.73547094188376749</v>
      </c>
      <c r="BD246">
        <f>'Forward Ranks'!CN246</f>
        <v>10</v>
      </c>
      <c r="BE246">
        <f>'Forward Ranks'!CO246</f>
        <v>9</v>
      </c>
      <c r="BF246">
        <f>'Forward Ranks'!CP246</f>
        <v>19</v>
      </c>
      <c r="BH246" t="str">
        <f t="shared" si="12"/>
        <v>12:59</v>
      </c>
      <c r="BI246" t="str">
        <f t="shared" si="13"/>
        <v>Forward</v>
      </c>
      <c r="BJ246" t="str">
        <f t="shared" si="14"/>
        <v>Great</v>
      </c>
      <c r="BL246" s="187">
        <f t="shared" ca="1" si="15"/>
        <v>45329</v>
      </c>
    </row>
    <row r="247" spans="1:64" x14ac:dyDescent="0.3">
      <c r="A247" t="str">
        <f>'Forward Ranks'!A247</f>
        <v>Matt Duchene</v>
      </c>
      <c r="B247">
        <f>'Forward Ranks'!D247</f>
        <v>0</v>
      </c>
      <c r="C247" s="1">
        <f>'Forward Ranks'!I247</f>
        <v>0.65458937198067635</v>
      </c>
      <c r="D247" s="1">
        <f>'Forward Ranks'!J247</f>
        <v>0.46618357487922707</v>
      </c>
      <c r="E247" s="1">
        <f>'Forward Ranks'!K247</f>
        <v>0.97342995169082125</v>
      </c>
      <c r="F247" s="1">
        <f>'Forward Ranks'!L247</f>
        <v>0.6908212560386473</v>
      </c>
      <c r="G247">
        <f>'Forward Ranks'!N247</f>
        <v>0</v>
      </c>
      <c r="H247" s="1">
        <f>'Forward Ranks'!S247</f>
        <v>0.76086956521739135</v>
      </c>
      <c r="I247" s="1">
        <f>'Forward Ranks'!T247</f>
        <v>0.94444444444444442</v>
      </c>
      <c r="J247" s="1">
        <f>'Forward Ranks'!U247</f>
        <v>0.91545893719806759</v>
      </c>
      <c r="K247" s="1">
        <f>'Forward Ranks'!V247</f>
        <v>0.91545893719806759</v>
      </c>
      <c r="L247">
        <f>'Forward Ranks'!X247</f>
        <v>0</v>
      </c>
      <c r="M247" s="1">
        <f>'Forward Ranks'!AC247</f>
        <v>0.16183574879227053</v>
      </c>
      <c r="N247" s="1">
        <f>'Forward Ranks'!AD247</f>
        <v>0.57246376811594202</v>
      </c>
      <c r="O247" s="1">
        <f>'Forward Ranks'!AE247</f>
        <v>0.63526570048309183</v>
      </c>
      <c r="P247" s="1">
        <f>'Forward Ranks'!AF247</f>
        <v>0.46376811594202899</v>
      </c>
      <c r="Q247">
        <f>'Forward Ranks'!AH247</f>
        <v>0</v>
      </c>
      <c r="R247" s="1">
        <f>'Forward Ranks'!AM247</f>
        <v>0.48067632850241548</v>
      </c>
      <c r="S247" s="1">
        <f>'Forward Ranks'!AN247</f>
        <v>0.34057971014492755</v>
      </c>
      <c r="T247" s="1">
        <f>'Forward Ranks'!AO247</f>
        <v>0.91787439613526567</v>
      </c>
      <c r="U247" s="1">
        <f>'Forward Ranks'!AP247</f>
        <v>0.606280193236715</v>
      </c>
      <c r="V247">
        <f>'Forward Ranks'!AR247</f>
        <v>0</v>
      </c>
      <c r="W247" s="1">
        <f>'Forward Ranks'!AW247</f>
        <v>2.6570048309178744E-2</v>
      </c>
      <c r="X247" s="1">
        <f>'Forward Ranks'!AX247</f>
        <v>0.14009661835748793</v>
      </c>
      <c r="Y247" s="1">
        <f>'Forward Ranks'!AY247</f>
        <v>0.69565217391304346</v>
      </c>
      <c r="Z247" s="1">
        <f>'Forward Ranks'!AZ247</f>
        <v>9.9033816425120769E-2</v>
      </c>
      <c r="AA247">
        <f>'Forward Ranks'!BB247</f>
        <v>0</v>
      </c>
      <c r="AB247" s="1">
        <f>'Forward Ranks'!BG247</f>
        <v>0.78502415458937203</v>
      </c>
      <c r="AC247" s="1">
        <f>'Forward Ranks'!BH247</f>
        <v>0.63043478260869568</v>
      </c>
      <c r="AD247" s="1">
        <f>'Forward Ranks'!BI247</f>
        <v>0.98792270531400961</v>
      </c>
      <c r="AE247" s="1">
        <f>'Forward Ranks'!BJ247</f>
        <v>0.98067632850241548</v>
      </c>
      <c r="AF247">
        <f>'Forward Ranks'!BL247</f>
        <v>0</v>
      </c>
      <c r="AG247" s="1">
        <f>'Forward Ranks'!BQ247</f>
        <v>0.38405797101449274</v>
      </c>
      <c r="AH247" s="1">
        <f>'Forward Ranks'!BR247</f>
        <v>0.53381642512077299</v>
      </c>
      <c r="AI247" s="1">
        <f>'Forward Ranks'!BS247</f>
        <v>0.90579710144927539</v>
      </c>
      <c r="AJ247" s="1">
        <f>'Forward Ranks'!BT247</f>
        <v>0.60869565217391308</v>
      </c>
      <c r="AL247" s="2">
        <f>'Forward Ranks'!BX247</f>
        <v>0.51207729468599039</v>
      </c>
      <c r="AN247" t="str">
        <f>'Forward Ranks'!B247</f>
        <v>DAL</v>
      </c>
      <c r="AO247">
        <f>'F on ice'!E247</f>
        <v>47</v>
      </c>
      <c r="AP247" s="2">
        <f>'Impact Score Math'!E247</f>
        <v>0.66733466933867736</v>
      </c>
      <c r="AQ247">
        <f>'Impact Score Math'!G247</f>
        <v>167</v>
      </c>
      <c r="AT247" s="1">
        <f>'Forward Ranks'!CJ247</f>
        <v>0.93478260869565222</v>
      </c>
      <c r="AU247" s="1">
        <f>'Forward Ranks'!CK247</f>
        <v>0.15217391304347827</v>
      </c>
      <c r="AW247">
        <f>'Forward Ranks'!BC247</f>
        <v>13.519503546098999</v>
      </c>
      <c r="AY247">
        <v>247</v>
      </c>
      <c r="BA247" s="1">
        <f>'Impact Score Math'!S247</f>
        <v>0.82164328657314634</v>
      </c>
      <c r="BB247" s="1">
        <f>'Impact Score Math'!T247</f>
        <v>0.34869739478957917</v>
      </c>
      <c r="BD247">
        <f>'Forward Ranks'!CN247</f>
        <v>10</v>
      </c>
      <c r="BE247">
        <f>'Forward Ranks'!CO247</f>
        <v>17</v>
      </c>
      <c r="BF247">
        <f>'Forward Ranks'!CP247</f>
        <v>27</v>
      </c>
      <c r="BH247" t="str">
        <f t="shared" si="12"/>
        <v>13:31</v>
      </c>
      <c r="BI247" t="str">
        <f t="shared" si="13"/>
        <v>Forward</v>
      </c>
      <c r="BJ247" t="str">
        <f t="shared" si="14"/>
        <v>Good</v>
      </c>
      <c r="BL247" s="187">
        <f t="shared" ca="1" si="15"/>
        <v>45329</v>
      </c>
    </row>
    <row r="248" spans="1:64" x14ac:dyDescent="0.3">
      <c r="A248" t="str">
        <f>'Forward Ranks'!A248</f>
        <v>Matt Martin</v>
      </c>
      <c r="B248">
        <f>'Forward Ranks'!D248</f>
        <v>0</v>
      </c>
      <c r="C248" s="1">
        <f>'Forward Ranks'!I248</f>
        <v>6.5217391304347824E-2</v>
      </c>
      <c r="D248" s="1">
        <f>'Forward Ranks'!J248</f>
        <v>0.34299516908212563</v>
      </c>
      <c r="E248" s="1">
        <f>'Forward Ranks'!K248</f>
        <v>0.14975845410628019</v>
      </c>
      <c r="F248" s="1">
        <f>'Forward Ranks'!L248</f>
        <v>0.15217391304347827</v>
      </c>
      <c r="G248">
        <f>'Forward Ranks'!N248</f>
        <v>0</v>
      </c>
      <c r="H248" s="1">
        <f>'Forward Ranks'!S248</f>
        <v>0.2922705314009662</v>
      </c>
      <c r="I248" s="1">
        <f>'Forward Ranks'!T248</f>
        <v>5.3140096618357488E-2</v>
      </c>
      <c r="J248" s="1">
        <f>'Forward Ranks'!U248</f>
        <v>2.4154589371980675E-3</v>
      </c>
      <c r="K248" s="1">
        <f>'Forward Ranks'!V248</f>
        <v>6.5217391304347824E-2</v>
      </c>
      <c r="L248">
        <f>'Forward Ranks'!X248</f>
        <v>0</v>
      </c>
      <c r="M248" s="1">
        <f>'Forward Ranks'!AC248</f>
        <v>0.50241545893719808</v>
      </c>
      <c r="N248" s="1">
        <f>'Forward Ranks'!AD248</f>
        <v>0.71497584541062797</v>
      </c>
      <c r="O248" s="1">
        <f>'Forward Ranks'!AE248</f>
        <v>0.95893719806763289</v>
      </c>
      <c r="P248" s="1">
        <f>'Forward Ranks'!AF248</f>
        <v>0.74879227053140096</v>
      </c>
      <c r="Q248">
        <f>'Forward Ranks'!AH248</f>
        <v>0</v>
      </c>
      <c r="R248" s="1">
        <f>'Forward Ranks'!AM248</f>
        <v>3.6231884057971016E-2</v>
      </c>
      <c r="S248" s="1">
        <f>'Forward Ranks'!AN248</f>
        <v>0.13768115942028986</v>
      </c>
      <c r="T248" s="1">
        <f>'Forward Ranks'!AO248</f>
        <v>0.33091787439613529</v>
      </c>
      <c r="U248" s="1">
        <f>'Forward Ranks'!AP248</f>
        <v>7.0048309178743967E-2</v>
      </c>
      <c r="V248">
        <f>'Forward Ranks'!AR248</f>
        <v>0</v>
      </c>
      <c r="W248" s="1">
        <f>'Forward Ranks'!AW248</f>
        <v>0.90338164251207731</v>
      </c>
      <c r="X248" s="1">
        <f>'Forward Ranks'!AX248</f>
        <v>0.89613526570048307</v>
      </c>
      <c r="Y248" s="1">
        <f>'Forward Ranks'!AY248</f>
        <v>0.92028985507246375</v>
      </c>
      <c r="Z248" s="1">
        <f>'Forward Ranks'!AZ248</f>
        <v>0.90821256038647347</v>
      </c>
      <c r="AA248">
        <f>'Forward Ranks'!BB248</f>
        <v>0</v>
      </c>
      <c r="AB248" s="1">
        <f>'Forward Ranks'!BG248</f>
        <v>0.10144927536231885</v>
      </c>
      <c r="AC248" s="1">
        <f>'Forward Ranks'!BH248</f>
        <v>2.1739130434782608E-2</v>
      </c>
      <c r="AD248" s="1">
        <f>'Forward Ranks'!BI248</f>
        <v>0.3719806763285024</v>
      </c>
      <c r="AE248" s="1">
        <f>'Forward Ranks'!BJ248</f>
        <v>0.83333333333333337</v>
      </c>
      <c r="AF248">
        <f>'Forward Ranks'!BL248</f>
        <v>0</v>
      </c>
      <c r="AG248" s="1">
        <f>'Forward Ranks'!BQ248</f>
        <v>0.13768115942028986</v>
      </c>
      <c r="AH248" s="1">
        <f>'Forward Ranks'!BR248</f>
        <v>0.47342995169082125</v>
      </c>
      <c r="AI248" s="1">
        <f>'Forward Ranks'!BS248</f>
        <v>0.63526570048309183</v>
      </c>
      <c r="AJ248" s="1">
        <f>'Forward Ranks'!BT248</f>
        <v>0.35024154589371981</v>
      </c>
      <c r="AL248" s="2">
        <f>'Forward Ranks'!BX248</f>
        <v>0.16183574879227053</v>
      </c>
      <c r="AN248" t="str">
        <f>'Forward Ranks'!B248</f>
        <v>NYI</v>
      </c>
      <c r="AO248">
        <f>'F on ice'!E248</f>
        <v>26</v>
      </c>
      <c r="AP248" s="2">
        <f>'Impact Score Math'!E248</f>
        <v>0.27855711422845691</v>
      </c>
      <c r="AQ248">
        <f>'Impact Score Math'!G248</f>
        <v>361</v>
      </c>
      <c r="AT248" s="1">
        <f>'Forward Ranks'!CJ248</f>
        <v>0.1280193236714976</v>
      </c>
      <c r="AU248" s="1">
        <f>'Forward Ranks'!CK248</f>
        <v>0.82850241545893721</v>
      </c>
      <c r="AW248">
        <f>'Forward Ranks'!BC248</f>
        <v>9.4538461538462002</v>
      </c>
      <c r="AY248">
        <v>248</v>
      </c>
      <c r="BA248" s="1">
        <f>'Impact Score Math'!S248</f>
        <v>0.21442885771543085</v>
      </c>
      <c r="BB248" s="1">
        <f>'Impact Score Math'!T248</f>
        <v>0.77354709418837675</v>
      </c>
      <c r="BD248">
        <f>'Forward Ranks'!CN248</f>
        <v>2</v>
      </c>
      <c r="BE248">
        <f>'Forward Ranks'!CO248</f>
        <v>1</v>
      </c>
      <c r="BF248">
        <f>'Forward Ranks'!CP248</f>
        <v>3</v>
      </c>
      <c r="BH248" t="str">
        <f t="shared" si="12"/>
        <v>09:27</v>
      </c>
      <c r="BI248" t="str">
        <f t="shared" si="13"/>
        <v>Forward</v>
      </c>
      <c r="BJ248" t="str">
        <f t="shared" si="14"/>
        <v>Replacement Level</v>
      </c>
      <c r="BL248" s="187">
        <f t="shared" ca="1" si="15"/>
        <v>45329</v>
      </c>
    </row>
    <row r="249" spans="1:64" x14ac:dyDescent="0.3">
      <c r="A249" t="str">
        <f>'Forward Ranks'!A249</f>
        <v>Matthew Knies</v>
      </c>
      <c r="B249">
        <f>'Forward Ranks'!D249</f>
        <v>0</v>
      </c>
      <c r="C249" s="1">
        <f>'Forward Ranks'!I249</f>
        <v>0.74637681159420288</v>
      </c>
      <c r="D249" s="1">
        <f>'Forward Ranks'!J249</f>
        <v>0.81400966183574874</v>
      </c>
      <c r="E249" s="1">
        <f>'Forward Ranks'!K249</f>
        <v>0.7125603864734299</v>
      </c>
      <c r="F249" s="1">
        <f>'Forward Ranks'!L249</f>
        <v>0.60386473429951693</v>
      </c>
      <c r="G249">
        <f>'Forward Ranks'!N249</f>
        <v>0</v>
      </c>
      <c r="H249" s="1">
        <f>'Forward Ranks'!S249</f>
        <v>0.68840579710144922</v>
      </c>
      <c r="I249" s="1">
        <f>'Forward Ranks'!T249</f>
        <v>0.32125603864734298</v>
      </c>
      <c r="J249" s="1">
        <f>'Forward Ranks'!U249</f>
        <v>0.47584541062801933</v>
      </c>
      <c r="K249" s="1">
        <f>'Forward Ranks'!V249</f>
        <v>0.49275362318840582</v>
      </c>
      <c r="L249">
        <f>'Forward Ranks'!X249</f>
        <v>0</v>
      </c>
      <c r="M249" s="1">
        <f>'Forward Ranks'!AC249</f>
        <v>0.31159420289855072</v>
      </c>
      <c r="N249" s="1">
        <f>'Forward Ranks'!AD249</f>
        <v>0.20531400966183574</v>
      </c>
      <c r="O249" s="1">
        <f>'Forward Ranks'!AE249</f>
        <v>0.41787439613526572</v>
      </c>
      <c r="P249" s="1">
        <f>'Forward Ranks'!AF249</f>
        <v>8.9371980676328497E-2</v>
      </c>
      <c r="Q249">
        <f>'Forward Ranks'!AH249</f>
        <v>0</v>
      </c>
      <c r="R249" s="1">
        <f>'Forward Ranks'!AM249</f>
        <v>0.70048309178743962</v>
      </c>
      <c r="S249" s="1">
        <f>'Forward Ranks'!AN249</f>
        <v>0.73913043478260865</v>
      </c>
      <c r="T249" s="1">
        <f>'Forward Ranks'!AO249</f>
        <v>0.67874396135265702</v>
      </c>
      <c r="U249" s="1">
        <f>'Forward Ranks'!AP249</f>
        <v>0.52657004830917875</v>
      </c>
      <c r="V249">
        <f>'Forward Ranks'!AR249</f>
        <v>0</v>
      </c>
      <c r="W249" s="1">
        <f>'Forward Ranks'!AW249</f>
        <v>0.23671497584541062</v>
      </c>
      <c r="X249" s="1">
        <f>'Forward Ranks'!AX249</f>
        <v>0.14734299516908211</v>
      </c>
      <c r="Y249" s="1">
        <f>'Forward Ranks'!AY249</f>
        <v>0.39130434782608697</v>
      </c>
      <c r="Z249" s="1">
        <f>'Forward Ranks'!AZ249</f>
        <v>7.2463768115942032E-2</v>
      </c>
      <c r="AA249">
        <f>'Forward Ranks'!BB249</f>
        <v>0</v>
      </c>
      <c r="AB249" s="1">
        <f>'Forward Ranks'!BG249</f>
        <v>0.68357487922705318</v>
      </c>
      <c r="AC249" s="1">
        <f>'Forward Ranks'!BH249</f>
        <v>0.59903381642512077</v>
      </c>
      <c r="AD249" s="1">
        <f>'Forward Ranks'!BI249</f>
        <v>0.69806763285024154</v>
      </c>
      <c r="AE249" s="1">
        <f>'Forward Ranks'!BJ249</f>
        <v>0.60869565217391308</v>
      </c>
      <c r="AF249">
        <f>'Forward Ranks'!BL249</f>
        <v>0</v>
      </c>
      <c r="AG249" s="1">
        <f>'Forward Ranks'!BQ249</f>
        <v>0.55797101449275366</v>
      </c>
      <c r="AH249" s="1">
        <f>'Forward Ranks'!BR249</f>
        <v>0.54830917874396135</v>
      </c>
      <c r="AI249" s="1">
        <f>'Forward Ranks'!BS249</f>
        <v>0.606280193236715</v>
      </c>
      <c r="AJ249" s="1">
        <f>'Forward Ranks'!BT249</f>
        <v>0.30676328502415456</v>
      </c>
      <c r="AL249" s="2">
        <f>'Forward Ranks'!BX249</f>
        <v>0.38164251207729466</v>
      </c>
      <c r="AN249" t="str">
        <f>'Forward Ranks'!B249</f>
        <v>TOR</v>
      </c>
      <c r="AO249">
        <f>'F on ice'!E249</f>
        <v>44</v>
      </c>
      <c r="AP249" s="2">
        <f>'Impact Score Math'!E249</f>
        <v>0.54909819639278556</v>
      </c>
      <c r="AQ249">
        <f>'Impact Score Math'!G249</f>
        <v>226</v>
      </c>
      <c r="AT249" s="1">
        <f>'Forward Ranks'!CJ249</f>
        <v>0.42028985507246375</v>
      </c>
      <c r="AU249" s="1">
        <f>'Forward Ranks'!CK249</f>
        <v>0.66908212560386471</v>
      </c>
      <c r="AW249">
        <f>'Forward Ranks'!BC249</f>
        <v>13.029545454545</v>
      </c>
      <c r="AY249">
        <v>249</v>
      </c>
      <c r="BA249" s="1">
        <f>'Impact Score Math'!S249</f>
        <v>0.74549098196392782</v>
      </c>
      <c r="BB249" s="1">
        <f>'Impact Score Math'!T249</f>
        <v>0.27855711422845691</v>
      </c>
      <c r="BD249">
        <f>'Forward Ranks'!CN249</f>
        <v>8</v>
      </c>
      <c r="BE249">
        <f>'Forward Ranks'!CO249</f>
        <v>7</v>
      </c>
      <c r="BF249">
        <f>'Forward Ranks'!CP249</f>
        <v>15</v>
      </c>
      <c r="BH249" t="str">
        <f t="shared" si="12"/>
        <v>13:02</v>
      </c>
      <c r="BI249" t="str">
        <f t="shared" si="13"/>
        <v>Forward</v>
      </c>
      <c r="BJ249" t="str">
        <f t="shared" si="14"/>
        <v>Average</v>
      </c>
      <c r="BL249" s="187">
        <f t="shared" ca="1" si="15"/>
        <v>45329</v>
      </c>
    </row>
    <row r="250" spans="1:64" x14ac:dyDescent="0.3">
      <c r="A250" t="str">
        <f>'Forward Ranks'!A250</f>
        <v>Matthew Phillips</v>
      </c>
      <c r="B250">
        <f>'Forward Ranks'!D250</f>
        <v>0</v>
      </c>
      <c r="C250" s="1">
        <f>'Forward Ranks'!I250</f>
        <v>8.6956521739130432E-2</v>
      </c>
      <c r="D250" s="1">
        <f>'Forward Ranks'!J250</f>
        <v>0.67632850241545894</v>
      </c>
      <c r="E250" s="1">
        <f>'Forward Ranks'!K250</f>
        <v>0.27536231884057971</v>
      </c>
      <c r="F250" s="1">
        <f>'Forward Ranks'!L250</f>
        <v>0.55797101449275366</v>
      </c>
      <c r="G250">
        <f>'Forward Ranks'!N250</f>
        <v>0</v>
      </c>
      <c r="H250" s="1">
        <f>'Forward Ranks'!S250</f>
        <v>6.7632850241545889E-2</v>
      </c>
      <c r="I250" s="1">
        <f>'Forward Ranks'!T250</f>
        <v>0.54347826086956519</v>
      </c>
      <c r="J250" s="1">
        <f>'Forward Ranks'!U250</f>
        <v>0.72222222222222221</v>
      </c>
      <c r="K250" s="1">
        <f>'Forward Ranks'!V250</f>
        <v>0.2922705314009662</v>
      </c>
      <c r="L250">
        <f>'Forward Ranks'!X250</f>
        <v>0</v>
      </c>
      <c r="M250" s="1">
        <f>'Forward Ranks'!AC250</f>
        <v>0.59420289855072461</v>
      </c>
      <c r="N250" s="1">
        <f>'Forward Ranks'!AD250</f>
        <v>0.47826086956521741</v>
      </c>
      <c r="O250" s="1">
        <f>'Forward Ranks'!AE250</f>
        <v>0.49033816425120774</v>
      </c>
      <c r="P250" s="1">
        <f>'Forward Ranks'!AF250</f>
        <v>0.65458937198067635</v>
      </c>
      <c r="Q250">
        <f>'Forward Ranks'!AH250</f>
        <v>0</v>
      </c>
      <c r="R250" s="1">
        <f>'Forward Ranks'!AM250</f>
        <v>0.24154589371980675</v>
      </c>
      <c r="S250" s="1">
        <f>'Forward Ranks'!AN250</f>
        <v>0.83574879227053145</v>
      </c>
      <c r="T250" s="1">
        <f>'Forward Ranks'!AO250</f>
        <v>0.5531400966183575</v>
      </c>
      <c r="U250" s="1">
        <f>'Forward Ranks'!AP250</f>
        <v>0.66183574879227058</v>
      </c>
      <c r="V250">
        <f>'Forward Ranks'!AR250</f>
        <v>0</v>
      </c>
      <c r="W250" s="1">
        <f>'Forward Ranks'!AW250</f>
        <v>0.85990338164251212</v>
      </c>
      <c r="X250" s="1">
        <f>'Forward Ranks'!AX250</f>
        <v>0.79951690821256038</v>
      </c>
      <c r="Y250" s="1">
        <f>'Forward Ranks'!AY250</f>
        <v>0.63043478260869568</v>
      </c>
      <c r="Z250" s="1">
        <f>'Forward Ranks'!AZ250</f>
        <v>0.93961352657004826</v>
      </c>
      <c r="AA250">
        <f>'Forward Ranks'!BB250</f>
        <v>0</v>
      </c>
      <c r="AB250" s="1">
        <f>'Forward Ranks'!BG250</f>
        <v>8.9371980676328497E-2</v>
      </c>
      <c r="AC250" s="1">
        <f>'Forward Ranks'!BH250</f>
        <v>0.88405797101449279</v>
      </c>
      <c r="AD250" s="1">
        <f>'Forward Ranks'!BI250</f>
        <v>0.59661835748792269</v>
      </c>
      <c r="AE250" s="1">
        <f>'Forward Ranks'!BJ250</f>
        <v>0.46618357487922707</v>
      </c>
      <c r="AF250">
        <f>'Forward Ranks'!BL250</f>
        <v>0</v>
      </c>
      <c r="AG250" s="1">
        <f>'Forward Ranks'!BQ250</f>
        <v>0.21256038647342995</v>
      </c>
      <c r="AH250" s="1">
        <f>'Forward Ranks'!BR250</f>
        <v>0.60144927536231885</v>
      </c>
      <c r="AI250" s="1">
        <f>'Forward Ranks'!BS250</f>
        <v>0.3188405797101449</v>
      </c>
      <c r="AJ250" s="1">
        <f>'Forward Ranks'!BT250</f>
        <v>0.64975845410628019</v>
      </c>
      <c r="AL250" s="2">
        <f>'Forward Ranks'!BX250</f>
        <v>0.47101449275362317</v>
      </c>
      <c r="AN250" t="str">
        <f>'Forward Ranks'!B250</f>
        <v>WSH</v>
      </c>
      <c r="AO250">
        <f>'F on ice'!E250</f>
        <v>26</v>
      </c>
      <c r="AP250" s="2">
        <f>'Impact Score Math'!E250</f>
        <v>0.43086172344689377</v>
      </c>
      <c r="AQ250">
        <f>'Impact Score Math'!G250</f>
        <v>285</v>
      </c>
      <c r="AT250" s="1">
        <f>'Forward Ranks'!CJ250</f>
        <v>0.98067632850241548</v>
      </c>
      <c r="AU250" s="1">
        <f>'Forward Ranks'!CK250</f>
        <v>0.17149758454106281</v>
      </c>
      <c r="AW250">
        <f>'Forward Ranks'!BC250</f>
        <v>9.2269230769231001</v>
      </c>
      <c r="AY250">
        <v>250</v>
      </c>
      <c r="BA250" s="1">
        <f>'Impact Score Math'!S250</f>
        <v>0.46092184368737477</v>
      </c>
      <c r="BB250" s="1">
        <f>'Impact Score Math'!T250</f>
        <v>0.77955911823647295</v>
      </c>
      <c r="BD250">
        <f>'Forward Ranks'!CN250</f>
        <v>1</v>
      </c>
      <c r="BE250">
        <f>'Forward Ranks'!CO250</f>
        <v>4</v>
      </c>
      <c r="BF250">
        <f>'Forward Ranks'!CP250</f>
        <v>5</v>
      </c>
      <c r="BH250" t="str">
        <f t="shared" si="12"/>
        <v>09:14</v>
      </c>
      <c r="BI250" t="str">
        <f t="shared" si="13"/>
        <v>Forward</v>
      </c>
      <c r="BJ250" t="str">
        <f t="shared" si="14"/>
        <v>Average</v>
      </c>
      <c r="BL250" s="187">
        <f t="shared" ca="1" si="15"/>
        <v>45329</v>
      </c>
    </row>
    <row r="251" spans="1:64" x14ac:dyDescent="0.3">
      <c r="A251" t="str">
        <f>'Forward Ranks'!A251</f>
        <v>Matthew Poitras</v>
      </c>
      <c r="B251">
        <f>'Forward Ranks'!D251</f>
        <v>0</v>
      </c>
      <c r="C251" s="1">
        <f>'Forward Ranks'!I251</f>
        <v>0.58454106280193241</v>
      </c>
      <c r="D251" s="1">
        <f>'Forward Ranks'!J251</f>
        <v>0.5531400966183575</v>
      </c>
      <c r="E251" s="1">
        <f>'Forward Ranks'!K251</f>
        <v>0.57729468599033817</v>
      </c>
      <c r="F251" s="1">
        <f>'Forward Ranks'!L251</f>
        <v>0.76328502415458932</v>
      </c>
      <c r="G251">
        <f>'Forward Ranks'!N251</f>
        <v>0</v>
      </c>
      <c r="H251" s="1">
        <f>'Forward Ranks'!S251</f>
        <v>0.63285024154589375</v>
      </c>
      <c r="I251" s="1">
        <f>'Forward Ranks'!T251</f>
        <v>0.77053140096618356</v>
      </c>
      <c r="J251" s="1">
        <f>'Forward Ranks'!U251</f>
        <v>0.39855072463768115</v>
      </c>
      <c r="K251" s="1">
        <f>'Forward Ranks'!V251</f>
        <v>0.72222222222222221</v>
      </c>
      <c r="L251">
        <f>'Forward Ranks'!X251</f>
        <v>0</v>
      </c>
      <c r="M251" s="1">
        <f>'Forward Ranks'!AC251</f>
        <v>0.28260869565217389</v>
      </c>
      <c r="N251" s="1">
        <f>'Forward Ranks'!AD251</f>
        <v>0.46859903381642515</v>
      </c>
      <c r="O251" s="1">
        <f>'Forward Ranks'!AE251</f>
        <v>0.75845410628019327</v>
      </c>
      <c r="P251" s="1">
        <f>'Forward Ranks'!AF251</f>
        <v>0.67874396135265702</v>
      </c>
      <c r="Q251">
        <f>'Forward Ranks'!AH251</f>
        <v>0</v>
      </c>
      <c r="R251" s="1">
        <f>'Forward Ranks'!AM251</f>
        <v>0.68357487922705318</v>
      </c>
      <c r="S251" s="1">
        <f>'Forward Ranks'!AN251</f>
        <v>0.46859903381642515</v>
      </c>
      <c r="T251" s="1">
        <f>'Forward Ranks'!AO251</f>
        <v>0.33816425120772947</v>
      </c>
      <c r="U251" s="1">
        <f>'Forward Ranks'!AP251</f>
        <v>0.71014492753623193</v>
      </c>
      <c r="V251">
        <f>'Forward Ranks'!AR251</f>
        <v>0</v>
      </c>
      <c r="W251" s="1">
        <f>'Forward Ranks'!AW251</f>
        <v>0.43478260869565216</v>
      </c>
      <c r="X251" s="1">
        <f>'Forward Ranks'!AX251</f>
        <v>0.57246376811594202</v>
      </c>
      <c r="Y251" s="1">
        <f>'Forward Ranks'!AY251</f>
        <v>0.41304347826086957</v>
      </c>
      <c r="Z251" s="1">
        <f>'Forward Ranks'!AZ251</f>
        <v>0.71980676328502413</v>
      </c>
      <c r="AA251">
        <f>'Forward Ranks'!BB251</f>
        <v>0</v>
      </c>
      <c r="AB251" s="1">
        <f>'Forward Ranks'!BG251</f>
        <v>0.39613526570048307</v>
      </c>
      <c r="AC251" s="1">
        <f>'Forward Ranks'!BH251</f>
        <v>0.92753623188405798</v>
      </c>
      <c r="AD251" s="1">
        <f>'Forward Ranks'!BI251</f>
        <v>0.57971014492753625</v>
      </c>
      <c r="AE251" s="1">
        <f>'Forward Ranks'!BJ251</f>
        <v>0.76328502415458932</v>
      </c>
      <c r="AF251">
        <f>'Forward Ranks'!BL251</f>
        <v>0</v>
      </c>
      <c r="AG251" s="1">
        <f>'Forward Ranks'!BQ251</f>
        <v>0.42270531400966183</v>
      </c>
      <c r="AH251" s="1">
        <f>'Forward Ranks'!BR251</f>
        <v>0.52415458937198067</v>
      </c>
      <c r="AI251" s="1">
        <f>'Forward Ranks'!BS251</f>
        <v>0.73913043478260865</v>
      </c>
      <c r="AJ251" s="1">
        <f>'Forward Ranks'!BT251</f>
        <v>0.8091787439613527</v>
      </c>
      <c r="AL251" s="2">
        <f>'Forward Ranks'!BX251</f>
        <v>0.71497584541062797</v>
      </c>
      <c r="AN251" t="str">
        <f>'Forward Ranks'!B251</f>
        <v>BOS</v>
      </c>
      <c r="AO251">
        <f>'F on ice'!E251</f>
        <v>33</v>
      </c>
      <c r="AP251" s="2">
        <f>'Impact Score Math'!E251</f>
        <v>0.71943887775551107</v>
      </c>
      <c r="AQ251">
        <f>'Impact Score Math'!G251</f>
        <v>141</v>
      </c>
      <c r="AT251" s="1">
        <f>'Forward Ranks'!CJ251</f>
        <v>0.7342995169082126</v>
      </c>
      <c r="AU251" s="1">
        <f>'Forward Ranks'!CK251</f>
        <v>0.92753623188405798</v>
      </c>
      <c r="AW251">
        <f>'Forward Ranks'!BC251</f>
        <v>11.790909090909</v>
      </c>
      <c r="AY251">
        <v>251</v>
      </c>
      <c r="BA251" s="1">
        <f>'Impact Score Math'!S251</f>
        <v>0.74148296593186369</v>
      </c>
      <c r="BB251" s="1">
        <f>'Impact Score Math'!T251</f>
        <v>0.64529058116232463</v>
      </c>
      <c r="BD251">
        <f>'Forward Ranks'!CN251</f>
        <v>5</v>
      </c>
      <c r="BE251">
        <f>'Forward Ranks'!CO251</f>
        <v>8</v>
      </c>
      <c r="BF251">
        <f>'Forward Ranks'!CP251</f>
        <v>13</v>
      </c>
      <c r="BH251" t="str">
        <f t="shared" si="12"/>
        <v>11:47</v>
      </c>
      <c r="BI251" t="str">
        <f t="shared" si="13"/>
        <v>Forward</v>
      </c>
      <c r="BJ251" t="str">
        <f t="shared" si="14"/>
        <v>Good</v>
      </c>
      <c r="BL251" s="187">
        <f t="shared" ca="1" si="15"/>
        <v>45329</v>
      </c>
    </row>
    <row r="252" spans="1:64" x14ac:dyDescent="0.3">
      <c r="A252" t="str">
        <f>'Forward Ranks'!A252</f>
        <v>Matthew Tkachuk</v>
      </c>
      <c r="B252">
        <f>'Forward Ranks'!D252</f>
        <v>0</v>
      </c>
      <c r="C252" s="1">
        <f>'Forward Ranks'!I252</f>
        <v>0.94202898550724634</v>
      </c>
      <c r="D252" s="1">
        <f>'Forward Ranks'!J252</f>
        <v>0.97826086956521741</v>
      </c>
      <c r="E252" s="1">
        <f>'Forward Ranks'!K252</f>
        <v>0.82608695652173914</v>
      </c>
      <c r="F252" s="1">
        <f>'Forward Ranks'!L252</f>
        <v>0.92028985507246375</v>
      </c>
      <c r="G252">
        <f>'Forward Ranks'!N252</f>
        <v>0</v>
      </c>
      <c r="H252" s="1">
        <f>'Forward Ranks'!S252</f>
        <v>0.7125603864734299</v>
      </c>
      <c r="I252" s="1">
        <f>'Forward Ranks'!T252</f>
        <v>0.59420289855072461</v>
      </c>
      <c r="J252" s="1">
        <f>'Forward Ranks'!U252</f>
        <v>0.85748792270531404</v>
      </c>
      <c r="K252" s="1">
        <f>'Forward Ranks'!V252</f>
        <v>0.6908212560386473</v>
      </c>
      <c r="L252">
        <f>'Forward Ranks'!X252</f>
        <v>0</v>
      </c>
      <c r="M252" s="1">
        <f>'Forward Ranks'!AC252</f>
        <v>0.42028985507246375</v>
      </c>
      <c r="N252" s="1">
        <f>'Forward Ranks'!AD252</f>
        <v>0.52173913043478259</v>
      </c>
      <c r="O252" s="1">
        <f>'Forward Ranks'!AE252</f>
        <v>0.70531400966183577</v>
      </c>
      <c r="P252" s="1">
        <f>'Forward Ranks'!AF252</f>
        <v>0.60869565217391308</v>
      </c>
      <c r="Q252">
        <f>'Forward Ranks'!AH252</f>
        <v>0</v>
      </c>
      <c r="R252" s="1">
        <f>'Forward Ranks'!AM252</f>
        <v>0.87439613526570048</v>
      </c>
      <c r="S252" s="1">
        <f>'Forward Ranks'!AN252</f>
        <v>0.96618357487922701</v>
      </c>
      <c r="T252" s="1">
        <f>'Forward Ranks'!AO252</f>
        <v>0.90579710144927539</v>
      </c>
      <c r="U252" s="1">
        <f>'Forward Ranks'!AP252</f>
        <v>0.85507246376811596</v>
      </c>
      <c r="V252">
        <f>'Forward Ranks'!AR252</f>
        <v>0</v>
      </c>
      <c r="W252" s="1">
        <f>'Forward Ranks'!AW252</f>
        <v>5.0724637681159424E-2</v>
      </c>
      <c r="X252" s="1">
        <f>'Forward Ranks'!AX252</f>
        <v>0.17149758454106281</v>
      </c>
      <c r="Y252" s="1">
        <f>'Forward Ranks'!AY252</f>
        <v>0.41304347826086957</v>
      </c>
      <c r="Z252" s="1">
        <f>'Forward Ranks'!AZ252</f>
        <v>0.22705314009661837</v>
      </c>
      <c r="AA252">
        <f>'Forward Ranks'!BB252</f>
        <v>0</v>
      </c>
      <c r="AB252" s="1">
        <f>'Forward Ranks'!BG252</f>
        <v>0.71980676328502413</v>
      </c>
      <c r="AC252" s="1">
        <f>'Forward Ranks'!BH252</f>
        <v>0.83816425120772942</v>
      </c>
      <c r="AD252" s="1">
        <f>'Forward Ranks'!BI252</f>
        <v>0.59420289855072461</v>
      </c>
      <c r="AE252" s="1">
        <f>'Forward Ranks'!BJ252</f>
        <v>0.79710144927536231</v>
      </c>
      <c r="AF252">
        <f>'Forward Ranks'!BL252</f>
        <v>0</v>
      </c>
      <c r="AG252" s="1">
        <f>'Forward Ranks'!BQ252</f>
        <v>0.84299516908212557</v>
      </c>
      <c r="AH252" s="1">
        <f>'Forward Ranks'!BR252</f>
        <v>0.91545893719806759</v>
      </c>
      <c r="AI252" s="1">
        <f>'Forward Ranks'!BS252</f>
        <v>0.84057971014492749</v>
      </c>
      <c r="AJ252" s="1">
        <f>'Forward Ranks'!BT252</f>
        <v>0.89613526570048307</v>
      </c>
      <c r="AL252" s="2">
        <f>'Forward Ranks'!BX252</f>
        <v>0.75120772946859904</v>
      </c>
      <c r="AN252" t="str">
        <f>'Forward Ranks'!B252</f>
        <v>FLA</v>
      </c>
      <c r="AO252">
        <f>'F on ice'!E252</f>
        <v>47</v>
      </c>
      <c r="AP252" s="2">
        <f>'Impact Score Math'!E252</f>
        <v>0.81162324649298601</v>
      </c>
      <c r="AQ252">
        <f>'Impact Score Math'!G252</f>
        <v>95</v>
      </c>
      <c r="AT252" s="1">
        <f>'Forward Ranks'!CJ252</f>
        <v>0.15458937198067632</v>
      </c>
      <c r="AU252" s="1">
        <f>'Forward Ranks'!CK252</f>
        <v>0.98067632850241548</v>
      </c>
      <c r="AW252">
        <f>'Forward Ranks'!BC252</f>
        <v>13.196453900709001</v>
      </c>
      <c r="AY252">
        <v>252</v>
      </c>
      <c r="BA252" s="1">
        <f>'Impact Score Math'!S252</f>
        <v>0.93587174348697399</v>
      </c>
      <c r="BB252" s="1">
        <f>'Impact Score Math'!T252</f>
        <v>0.51903807615230457</v>
      </c>
      <c r="BD252">
        <f>'Forward Ranks'!CN252</f>
        <v>9</v>
      </c>
      <c r="BE252">
        <f>'Forward Ranks'!CO252</f>
        <v>11</v>
      </c>
      <c r="BF252">
        <f>'Forward Ranks'!CP252</f>
        <v>20</v>
      </c>
      <c r="BH252" t="str">
        <f t="shared" si="12"/>
        <v>13:12</v>
      </c>
      <c r="BI252" t="str">
        <f t="shared" si="13"/>
        <v>Forward</v>
      </c>
      <c r="BJ252" t="str">
        <f t="shared" si="14"/>
        <v>Great</v>
      </c>
      <c r="BL252" s="187">
        <f t="shared" ca="1" si="15"/>
        <v>45329</v>
      </c>
    </row>
    <row r="253" spans="1:64" x14ac:dyDescent="0.3">
      <c r="A253" t="str">
        <f>'Forward Ranks'!A253</f>
        <v>Mattias Janmark</v>
      </c>
      <c r="B253">
        <f>'Forward Ranks'!D253</f>
        <v>0</v>
      </c>
      <c r="C253" s="1">
        <f>'Forward Ranks'!I253</f>
        <v>0.22705314009661837</v>
      </c>
      <c r="D253" s="1">
        <f>'Forward Ranks'!J253</f>
        <v>0.69806763285024154</v>
      </c>
      <c r="E253" s="1">
        <f>'Forward Ranks'!K253</f>
        <v>0.14975845410628019</v>
      </c>
      <c r="F253" s="1">
        <f>'Forward Ranks'!L253</f>
        <v>0.44444444444444442</v>
      </c>
      <c r="G253">
        <f>'Forward Ranks'!N253</f>
        <v>0</v>
      </c>
      <c r="H253" s="1">
        <f>'Forward Ranks'!S253</f>
        <v>4.1062801932367152E-2</v>
      </c>
      <c r="I253" s="1">
        <f>'Forward Ranks'!T253</f>
        <v>0.4251207729468599</v>
      </c>
      <c r="J253" s="1">
        <f>'Forward Ranks'!U253</f>
        <v>0.26570048309178745</v>
      </c>
      <c r="K253" s="1">
        <f>'Forward Ranks'!V253</f>
        <v>0.14734299516908211</v>
      </c>
      <c r="L253">
        <f>'Forward Ranks'!X253</f>
        <v>0</v>
      </c>
      <c r="M253" s="1">
        <f>'Forward Ranks'!AC253</f>
        <v>0.9468599033816425</v>
      </c>
      <c r="N253" s="1">
        <f>'Forward Ranks'!AD253</f>
        <v>0.96376811594202894</v>
      </c>
      <c r="O253" s="1">
        <f>'Forward Ranks'!AE253</f>
        <v>0.83333333333333337</v>
      </c>
      <c r="P253" s="1">
        <f>'Forward Ranks'!AF253</f>
        <v>0.90579710144927539</v>
      </c>
      <c r="Q253">
        <f>'Forward Ranks'!AH253</f>
        <v>0</v>
      </c>
      <c r="R253" s="1">
        <f>'Forward Ranks'!AM253</f>
        <v>5.7971014492753624E-2</v>
      </c>
      <c r="S253" s="1">
        <f>'Forward Ranks'!AN253</f>
        <v>9.6618357487922704E-2</v>
      </c>
      <c r="T253" s="1">
        <f>'Forward Ranks'!AO253</f>
        <v>4.3478260869565216E-2</v>
      </c>
      <c r="U253" s="1">
        <f>'Forward Ranks'!AP253</f>
        <v>4.3478260869565216E-2</v>
      </c>
      <c r="V253">
        <f>'Forward Ranks'!AR253</f>
        <v>0</v>
      </c>
      <c r="W253" s="1">
        <f>'Forward Ranks'!AW253</f>
        <v>0.71014492753623193</v>
      </c>
      <c r="X253" s="1">
        <f>'Forward Ranks'!AX253</f>
        <v>0.83574879227053145</v>
      </c>
      <c r="Y253" s="1">
        <f>'Forward Ranks'!AY253</f>
        <v>0.73913043478260865</v>
      </c>
      <c r="Z253" s="1">
        <f>'Forward Ranks'!AZ253</f>
        <v>0.79710144927536231</v>
      </c>
      <c r="AA253">
        <f>'Forward Ranks'!BB253</f>
        <v>0</v>
      </c>
      <c r="AB253" s="1">
        <f>'Forward Ranks'!BG253</f>
        <v>0.19082125603864733</v>
      </c>
      <c r="AC253" s="1">
        <f>'Forward Ranks'!BH253</f>
        <v>0.60386473429951693</v>
      </c>
      <c r="AD253" s="1">
        <f>'Forward Ranks'!BI253</f>
        <v>0.15942028985507245</v>
      </c>
      <c r="AE253" s="1">
        <f>'Forward Ranks'!BJ253</f>
        <v>0.33091787439613529</v>
      </c>
      <c r="AF253">
        <f>'Forward Ranks'!BL253</f>
        <v>0</v>
      </c>
      <c r="AG253" s="1">
        <f>'Forward Ranks'!BQ253</f>
        <v>0.65942028985507251</v>
      </c>
      <c r="AH253" s="1">
        <f>'Forward Ranks'!BR253</f>
        <v>0.92995169082125606</v>
      </c>
      <c r="AI253" s="1">
        <f>'Forward Ranks'!BS253</f>
        <v>0.40579710144927539</v>
      </c>
      <c r="AJ253" s="1">
        <f>'Forward Ranks'!BT253</f>
        <v>0.78502415458937203</v>
      </c>
      <c r="AL253" s="2">
        <f>'Forward Ranks'!BX253</f>
        <v>0.35990338164251207</v>
      </c>
      <c r="AN253" t="str">
        <f>'Forward Ranks'!B253</f>
        <v>EDM</v>
      </c>
      <c r="AO253">
        <f>'F on ice'!E253</f>
        <v>34</v>
      </c>
      <c r="AP253" s="2">
        <f>'Impact Score Math'!E253</f>
        <v>0.41683366733466931</v>
      </c>
      <c r="AQ253">
        <f>'Impact Score Math'!G253</f>
        <v>292</v>
      </c>
      <c r="AT253" s="1">
        <f>'Forward Ranks'!CJ253</f>
        <v>8.2125603864734303E-2</v>
      </c>
      <c r="AU253" s="1">
        <f>'Forward Ranks'!CK253</f>
        <v>0.60144927536231885</v>
      </c>
      <c r="AW253">
        <f>'Forward Ranks'!BC253</f>
        <v>10.323039215686</v>
      </c>
      <c r="AY253">
        <v>253</v>
      </c>
      <c r="BA253" s="1">
        <f>'Impact Score Math'!S253</f>
        <v>0.30460921843687377</v>
      </c>
      <c r="BB253" s="1">
        <f>'Impact Score Math'!T253</f>
        <v>0.91983967935871747</v>
      </c>
      <c r="BD253">
        <f>'Forward Ranks'!CN253</f>
        <v>1</v>
      </c>
      <c r="BE253">
        <f>'Forward Ranks'!CO253</f>
        <v>5</v>
      </c>
      <c r="BF253">
        <f>'Forward Ranks'!CP253</f>
        <v>6</v>
      </c>
      <c r="BH253" t="str">
        <f t="shared" si="12"/>
        <v>10:19</v>
      </c>
      <c r="BI253" t="str">
        <f t="shared" si="13"/>
        <v>Forward</v>
      </c>
      <c r="BJ253" t="str">
        <f t="shared" si="14"/>
        <v>Below Average</v>
      </c>
      <c r="BL253" s="187">
        <f t="shared" ca="1" si="15"/>
        <v>45329</v>
      </c>
    </row>
    <row r="254" spans="1:64" x14ac:dyDescent="0.3">
      <c r="A254" t="str">
        <f>'Forward Ranks'!A254</f>
        <v>Matty Beniers</v>
      </c>
      <c r="B254">
        <f>'Forward Ranks'!D254</f>
        <v>0</v>
      </c>
      <c r="C254" s="1">
        <f>'Forward Ranks'!I254</f>
        <v>0.61111111111111116</v>
      </c>
      <c r="D254" s="1">
        <f>'Forward Ranks'!J254</f>
        <v>0.64251207729468596</v>
      </c>
      <c r="E254" s="1">
        <f>'Forward Ranks'!K254</f>
        <v>0.14975845410628019</v>
      </c>
      <c r="F254" s="1">
        <f>'Forward Ranks'!L254</f>
        <v>0.6280193236714976</v>
      </c>
      <c r="G254">
        <f>'Forward Ranks'!N254</f>
        <v>0</v>
      </c>
      <c r="H254" s="1">
        <f>'Forward Ranks'!S254</f>
        <v>0.10386473429951691</v>
      </c>
      <c r="I254" s="1">
        <f>'Forward Ranks'!T254</f>
        <v>0.38405797101449274</v>
      </c>
      <c r="J254" s="1">
        <f>'Forward Ranks'!U254</f>
        <v>0.66666666666666663</v>
      </c>
      <c r="K254" s="1">
        <f>'Forward Ranks'!V254</f>
        <v>0.18840579710144928</v>
      </c>
      <c r="L254">
        <f>'Forward Ranks'!X254</f>
        <v>0</v>
      </c>
      <c r="M254" s="1">
        <f>'Forward Ranks'!AC254</f>
        <v>0.54830917874396135</v>
      </c>
      <c r="N254" s="1">
        <f>'Forward Ranks'!AD254</f>
        <v>0.77294685990338163</v>
      </c>
      <c r="O254" s="1">
        <f>'Forward Ranks'!AE254</f>
        <v>0.61594202898550721</v>
      </c>
      <c r="P254" s="1">
        <f>'Forward Ranks'!AF254</f>
        <v>0.55072463768115942</v>
      </c>
      <c r="Q254">
        <f>'Forward Ranks'!AH254</f>
        <v>0</v>
      </c>
      <c r="R254" s="1">
        <f>'Forward Ranks'!AM254</f>
        <v>0.59661835748792269</v>
      </c>
      <c r="S254" s="1">
        <f>'Forward Ranks'!AN254</f>
        <v>0.6811594202898551</v>
      </c>
      <c r="T254" s="1">
        <f>'Forward Ranks'!AO254</f>
        <v>0.1111111111111111</v>
      </c>
      <c r="U254" s="1">
        <f>'Forward Ranks'!AP254</f>
        <v>0.70289855072463769</v>
      </c>
      <c r="V254">
        <f>'Forward Ranks'!AR254</f>
        <v>0</v>
      </c>
      <c r="W254" s="1">
        <f>'Forward Ranks'!AW254</f>
        <v>0.49033816425120774</v>
      </c>
      <c r="X254" s="1">
        <f>'Forward Ranks'!AX254</f>
        <v>0.50724637681159424</v>
      </c>
      <c r="Y254" s="1">
        <f>'Forward Ranks'!AY254</f>
        <v>0.40579710144927539</v>
      </c>
      <c r="Z254" s="1">
        <f>'Forward Ranks'!AZ254</f>
        <v>0.30193236714975846</v>
      </c>
      <c r="AA254">
        <f>'Forward Ranks'!BB254</f>
        <v>0</v>
      </c>
      <c r="AB254" s="1">
        <f>'Forward Ranks'!BG254</f>
        <v>0.89130434782608692</v>
      </c>
      <c r="AC254" s="1">
        <f>'Forward Ranks'!BH254</f>
        <v>0.64251207729468596</v>
      </c>
      <c r="AD254" s="1">
        <f>'Forward Ranks'!BI254</f>
        <v>8.6956521739130432E-2</v>
      </c>
      <c r="AE254" s="1">
        <f>'Forward Ranks'!BJ254</f>
        <v>0.21497584541062803</v>
      </c>
      <c r="AF254">
        <f>'Forward Ranks'!BL254</f>
        <v>0</v>
      </c>
      <c r="AG254" s="1">
        <f>'Forward Ranks'!BQ254</f>
        <v>0.58454106280193241</v>
      </c>
      <c r="AH254" s="1">
        <f>'Forward Ranks'!BR254</f>
        <v>0.7560386473429952</v>
      </c>
      <c r="AI254" s="1">
        <f>'Forward Ranks'!BS254</f>
        <v>0.25120772946859904</v>
      </c>
      <c r="AJ254" s="1">
        <f>'Forward Ranks'!BT254</f>
        <v>0.62318840579710144</v>
      </c>
      <c r="AL254" s="2">
        <f>'Forward Ranks'!BX254</f>
        <v>0.48550724637681159</v>
      </c>
      <c r="AN254" t="str">
        <f>'Forward Ranks'!B254</f>
        <v>SEA</v>
      </c>
      <c r="AO254">
        <f>'F on ice'!E254</f>
        <v>42</v>
      </c>
      <c r="AP254" s="2">
        <f>'Impact Score Math'!E254</f>
        <v>0.67334669338677355</v>
      </c>
      <c r="AQ254">
        <f>'Impact Score Math'!G254</f>
        <v>164</v>
      </c>
      <c r="AT254" s="1">
        <f>'Forward Ranks'!CJ254</f>
        <v>0.92753623188405798</v>
      </c>
      <c r="AU254" s="1">
        <f>'Forward Ranks'!CK254</f>
        <v>0.71980676328502413</v>
      </c>
      <c r="AW254">
        <f>'Forward Ranks'!BC254</f>
        <v>14.203968253968</v>
      </c>
      <c r="AY254">
        <v>254</v>
      </c>
      <c r="BA254" s="1">
        <f>'Impact Score Math'!S254</f>
        <v>0.6292585170340681</v>
      </c>
      <c r="BB254" s="1">
        <f>'Impact Score Math'!T254</f>
        <v>0.58116232464929862</v>
      </c>
      <c r="BD254">
        <f>'Forward Ranks'!CN254</f>
        <v>3</v>
      </c>
      <c r="BE254">
        <f>'Forward Ranks'!CO254</f>
        <v>8</v>
      </c>
      <c r="BF254">
        <f>'Forward Ranks'!CP254</f>
        <v>11</v>
      </c>
      <c r="BH254" t="str">
        <f t="shared" si="12"/>
        <v>14:12</v>
      </c>
      <c r="BI254" t="str">
        <f t="shared" si="13"/>
        <v>Forward</v>
      </c>
      <c r="BJ254" t="str">
        <f t="shared" si="14"/>
        <v>Good</v>
      </c>
      <c r="BL254" s="187">
        <f t="shared" ca="1" si="15"/>
        <v>45329</v>
      </c>
    </row>
    <row r="255" spans="1:64" x14ac:dyDescent="0.3">
      <c r="A255" t="str">
        <f>'Forward Ranks'!A255</f>
        <v>Max Domi</v>
      </c>
      <c r="B255">
        <f>'Forward Ranks'!D255</f>
        <v>0</v>
      </c>
      <c r="C255" s="1">
        <f>'Forward Ranks'!I255</f>
        <v>0.59420289855072461</v>
      </c>
      <c r="D255" s="1">
        <f>'Forward Ranks'!J255</f>
        <v>0.47826086956521741</v>
      </c>
      <c r="E255" s="1">
        <f>'Forward Ranks'!K255</f>
        <v>0.80434782608695654</v>
      </c>
      <c r="F255" s="1">
        <f>'Forward Ranks'!L255</f>
        <v>0.48309178743961351</v>
      </c>
      <c r="G255">
        <f>'Forward Ranks'!N255</f>
        <v>0</v>
      </c>
      <c r="H255" s="1">
        <f>'Forward Ranks'!S255</f>
        <v>0.14492753623188406</v>
      </c>
      <c r="I255" s="1">
        <f>'Forward Ranks'!T255</f>
        <v>0.99758454106280192</v>
      </c>
      <c r="J255" s="1">
        <f>'Forward Ranks'!U255</f>
        <v>0.98792270531400961</v>
      </c>
      <c r="K255" s="1">
        <f>'Forward Ranks'!V255</f>
        <v>0.86714975845410625</v>
      </c>
      <c r="L255">
        <f>'Forward Ranks'!X255</f>
        <v>0</v>
      </c>
      <c r="M255" s="1">
        <f>'Forward Ranks'!AC255</f>
        <v>0.38647342995169082</v>
      </c>
      <c r="N255" s="1">
        <f>'Forward Ranks'!AD255</f>
        <v>0.32367149758454106</v>
      </c>
      <c r="O255" s="1">
        <f>'Forward Ranks'!AE255</f>
        <v>0.39130434782608697</v>
      </c>
      <c r="P255" s="1">
        <f>'Forward Ranks'!AF255</f>
        <v>0.28985507246376813</v>
      </c>
      <c r="Q255">
        <f>'Forward Ranks'!AH255</f>
        <v>0</v>
      </c>
      <c r="R255" s="1">
        <f>'Forward Ranks'!AM255</f>
        <v>0.43719806763285024</v>
      </c>
      <c r="S255" s="1">
        <f>'Forward Ranks'!AN255</f>
        <v>0.24396135265700483</v>
      </c>
      <c r="T255" s="1">
        <f>'Forward Ranks'!AO255</f>
        <v>0.73913043478260865</v>
      </c>
      <c r="U255" s="1">
        <f>'Forward Ranks'!AP255</f>
        <v>0.32850241545893721</v>
      </c>
      <c r="V255">
        <f>'Forward Ranks'!AR255</f>
        <v>0</v>
      </c>
      <c r="W255" s="1">
        <f>'Forward Ranks'!AW255</f>
        <v>0.33333333333333331</v>
      </c>
      <c r="X255" s="1">
        <f>'Forward Ranks'!AX255</f>
        <v>0.47826086956521741</v>
      </c>
      <c r="Y255" s="1">
        <f>'Forward Ranks'!AY255</f>
        <v>0.36956521739130432</v>
      </c>
      <c r="Z255" s="1">
        <f>'Forward Ranks'!AZ255</f>
        <v>0.31642512077294688</v>
      </c>
      <c r="AA255">
        <f>'Forward Ranks'!BB255</f>
        <v>0</v>
      </c>
      <c r="AB255" s="1">
        <f>'Forward Ranks'!BG255</f>
        <v>0.3188405797101449</v>
      </c>
      <c r="AC255" s="1">
        <f>'Forward Ranks'!BH255</f>
        <v>0.86714975845410625</v>
      </c>
      <c r="AD255" s="1">
        <f>'Forward Ranks'!BI255</f>
        <v>0.74637681159420288</v>
      </c>
      <c r="AE255" s="1">
        <f>'Forward Ranks'!BJ255</f>
        <v>0.58695652173913049</v>
      </c>
      <c r="AF255">
        <f>'Forward Ranks'!BL255</f>
        <v>0</v>
      </c>
      <c r="AG255" s="1">
        <f>'Forward Ranks'!BQ255</f>
        <v>0.48309178743961351</v>
      </c>
      <c r="AH255" s="1">
        <f>'Forward Ranks'!BR255</f>
        <v>0.39130434782608697</v>
      </c>
      <c r="AI255" s="1">
        <f>'Forward Ranks'!BS255</f>
        <v>0.64492753623188404</v>
      </c>
      <c r="AJ255" s="1">
        <f>'Forward Ranks'!BT255</f>
        <v>0.35507246376811596</v>
      </c>
      <c r="AL255" s="2">
        <f>'Forward Ranks'!BX255</f>
        <v>0.40821256038647341</v>
      </c>
      <c r="AN255" t="str">
        <f>'Forward Ranks'!B255</f>
        <v>TOR</v>
      </c>
      <c r="AO255">
        <f>'F on ice'!E255</f>
        <v>46</v>
      </c>
      <c r="AP255" s="2">
        <f>'Impact Score Math'!E255</f>
        <v>0.47695390781563124</v>
      </c>
      <c r="AQ255">
        <f>'Impact Score Math'!G255</f>
        <v>262</v>
      </c>
      <c r="AT255" s="1">
        <f>'Forward Ranks'!CJ255</f>
        <v>5.3140096618357488E-2</v>
      </c>
      <c r="AU255" s="1">
        <f>'Forward Ranks'!CK255</f>
        <v>0.43478260869565216</v>
      </c>
      <c r="AW255">
        <f>'Forward Ranks'!BC255</f>
        <v>11.290217391303999</v>
      </c>
      <c r="AY255">
        <v>255</v>
      </c>
      <c r="BA255" s="1">
        <f>'Impact Score Math'!S255</f>
        <v>0.6232464929859719</v>
      </c>
      <c r="BB255" s="1">
        <f>'Impact Score Math'!T255</f>
        <v>0.40681362725450904</v>
      </c>
      <c r="BD255">
        <f>'Forward Ranks'!CN255</f>
        <v>3</v>
      </c>
      <c r="BE255">
        <f>'Forward Ranks'!CO255</f>
        <v>18</v>
      </c>
      <c r="BF255">
        <f>'Forward Ranks'!CP255</f>
        <v>21</v>
      </c>
      <c r="BH255" t="str">
        <f t="shared" si="12"/>
        <v>11:17</v>
      </c>
      <c r="BI255" t="str">
        <f t="shared" si="13"/>
        <v>Forward</v>
      </c>
      <c r="BJ255" t="str">
        <f t="shared" si="14"/>
        <v>Average</v>
      </c>
      <c r="BL255" s="187">
        <f t="shared" ca="1" si="15"/>
        <v>45329</v>
      </c>
    </row>
    <row r="256" spans="1:64" x14ac:dyDescent="0.3">
      <c r="A256" t="str">
        <f>'Forward Ranks'!A256</f>
        <v>Max Jones</v>
      </c>
      <c r="B256">
        <f>'Forward Ranks'!D256</f>
        <v>0</v>
      </c>
      <c r="C256" s="1">
        <f>'Forward Ranks'!I256</f>
        <v>0.2560386473429952</v>
      </c>
      <c r="D256" s="1">
        <f>'Forward Ranks'!J256</f>
        <v>0.45410628019323673</v>
      </c>
      <c r="E256" s="1">
        <f>'Forward Ranks'!K256</f>
        <v>0.19082125603864733</v>
      </c>
      <c r="F256" s="1">
        <f>'Forward Ranks'!L256</f>
        <v>0.25362318840579712</v>
      </c>
      <c r="G256">
        <f>'Forward Ranks'!N256</f>
        <v>0</v>
      </c>
      <c r="H256" s="1">
        <f>'Forward Ranks'!S256</f>
        <v>0.51449275362318836</v>
      </c>
      <c r="I256" s="1">
        <f>'Forward Ranks'!T256</f>
        <v>0.15942028985507245</v>
      </c>
      <c r="J256" s="1">
        <f>'Forward Ranks'!U256</f>
        <v>0.25845410628019322</v>
      </c>
      <c r="K256" s="1">
        <f>'Forward Ranks'!V256</f>
        <v>0.22705314009661837</v>
      </c>
      <c r="L256">
        <f>'Forward Ranks'!X256</f>
        <v>0</v>
      </c>
      <c r="M256" s="1">
        <f>'Forward Ranks'!AC256</f>
        <v>0.27777777777777779</v>
      </c>
      <c r="N256" s="1">
        <f>'Forward Ranks'!AD256</f>
        <v>0.35507246376811596</v>
      </c>
      <c r="O256" s="1">
        <f>'Forward Ranks'!AE256</f>
        <v>0.59903381642512077</v>
      </c>
      <c r="P256" s="1">
        <f>'Forward Ranks'!AF256</f>
        <v>0.25362318840579712</v>
      </c>
      <c r="Q256">
        <f>'Forward Ranks'!AH256</f>
        <v>0</v>
      </c>
      <c r="R256" s="1">
        <f>'Forward Ranks'!AM256</f>
        <v>0.27536231884057971</v>
      </c>
      <c r="S256" s="1">
        <f>'Forward Ranks'!AN256</f>
        <v>0.5628019323671497</v>
      </c>
      <c r="T256" s="1">
        <f>'Forward Ranks'!AO256</f>
        <v>0.41304347826086957</v>
      </c>
      <c r="U256" s="1">
        <f>'Forward Ranks'!AP256</f>
        <v>0.29710144927536231</v>
      </c>
      <c r="V256">
        <f>'Forward Ranks'!AR256</f>
        <v>0</v>
      </c>
      <c r="W256" s="1">
        <f>'Forward Ranks'!AW256</f>
        <v>0.36956521739130432</v>
      </c>
      <c r="X256" s="1">
        <f>'Forward Ranks'!AX256</f>
        <v>0.79710144927536231</v>
      </c>
      <c r="Y256" s="1">
        <f>'Forward Ranks'!AY256</f>
        <v>0.89130434782608692</v>
      </c>
      <c r="Z256" s="1">
        <f>'Forward Ranks'!AZ256</f>
        <v>0.43478260869565216</v>
      </c>
      <c r="AA256">
        <f>'Forward Ranks'!BB256</f>
        <v>0</v>
      </c>
      <c r="AB256" s="1">
        <f>'Forward Ranks'!BG256</f>
        <v>0.24396135265700483</v>
      </c>
      <c r="AC256" s="1">
        <f>'Forward Ranks'!BH256</f>
        <v>0.2560386473429952</v>
      </c>
      <c r="AD256" s="1">
        <f>'Forward Ranks'!BI256</f>
        <v>0.21980676328502416</v>
      </c>
      <c r="AE256" s="1">
        <f>'Forward Ranks'!BJ256</f>
        <v>0.44927536231884058</v>
      </c>
      <c r="AF256">
        <f>'Forward Ranks'!BL256</f>
        <v>0</v>
      </c>
      <c r="AG256" s="1">
        <f>'Forward Ranks'!BQ256</f>
        <v>0.22463768115942029</v>
      </c>
      <c r="AH256" s="1">
        <f>'Forward Ranks'!BR256</f>
        <v>0.38647342995169082</v>
      </c>
      <c r="AI256" s="1">
        <f>'Forward Ranks'!BS256</f>
        <v>0.30434782608695654</v>
      </c>
      <c r="AJ256" s="1">
        <f>'Forward Ranks'!BT256</f>
        <v>0.17874396135265699</v>
      </c>
      <c r="AL256" s="2">
        <f>'Forward Ranks'!BX256</f>
        <v>0.17632850241545894</v>
      </c>
      <c r="AN256" t="str">
        <f>'Forward Ranks'!B256</f>
        <v>ANA</v>
      </c>
      <c r="AO256">
        <f>'F on ice'!E256</f>
        <v>34</v>
      </c>
      <c r="AP256" s="2">
        <f>'Impact Score Math'!E256</f>
        <v>0.30661322645290578</v>
      </c>
      <c r="AQ256">
        <f>'Impact Score Math'!G256</f>
        <v>347</v>
      </c>
      <c r="AT256" s="1">
        <f>'Forward Ranks'!CJ256</f>
        <v>0.3188405797101449</v>
      </c>
      <c r="AU256" s="1">
        <f>'Forward Ranks'!CK256</f>
        <v>0.99516908212560384</v>
      </c>
      <c r="AW256">
        <f>'Forward Ranks'!BC256</f>
        <v>10.65931372549</v>
      </c>
      <c r="AY256">
        <v>256</v>
      </c>
      <c r="BA256" s="1">
        <f>'Impact Score Math'!S256</f>
        <v>0.33667334669338678</v>
      </c>
      <c r="BB256" s="1">
        <f>'Impact Score Math'!T256</f>
        <v>0.38276553106212424</v>
      </c>
      <c r="BD256">
        <f>'Forward Ranks'!CN256</f>
        <v>4</v>
      </c>
      <c r="BE256">
        <f>'Forward Ranks'!CO256</f>
        <v>3</v>
      </c>
      <c r="BF256">
        <f>'Forward Ranks'!CP256</f>
        <v>7</v>
      </c>
      <c r="BH256" t="str">
        <f t="shared" si="12"/>
        <v>10:40</v>
      </c>
      <c r="BI256" t="str">
        <f t="shared" si="13"/>
        <v>Forward</v>
      </c>
      <c r="BJ256" t="str">
        <f t="shared" si="14"/>
        <v>Below Average</v>
      </c>
      <c r="BL256" s="187">
        <f t="shared" ca="1" si="15"/>
        <v>45329</v>
      </c>
    </row>
    <row r="257" spans="1:64" x14ac:dyDescent="0.3">
      <c r="A257" t="str">
        <f>'Forward Ranks'!A257</f>
        <v>Michael Amadio</v>
      </c>
      <c r="B257">
        <f>'Forward Ranks'!D257</f>
        <v>0</v>
      </c>
      <c r="C257" s="1">
        <f>'Forward Ranks'!I257</f>
        <v>0.58454106280193241</v>
      </c>
      <c r="D257" s="1">
        <f>'Forward Ranks'!J257</f>
        <v>0.76086956521739135</v>
      </c>
      <c r="E257" s="1">
        <f>'Forward Ranks'!K257</f>
        <v>0.60869565217391308</v>
      </c>
      <c r="F257" s="1">
        <f>'Forward Ranks'!L257</f>
        <v>0.85024154589371981</v>
      </c>
      <c r="G257">
        <f>'Forward Ranks'!N257</f>
        <v>0</v>
      </c>
      <c r="H257" s="1">
        <f>'Forward Ranks'!S257</f>
        <v>0.2922705314009662</v>
      </c>
      <c r="I257" s="1">
        <f>'Forward Ranks'!T257</f>
        <v>0.65700483091787443</v>
      </c>
      <c r="J257" s="1">
        <f>'Forward Ranks'!U257</f>
        <v>0.43236714975845408</v>
      </c>
      <c r="K257" s="1">
        <f>'Forward Ranks'!V257</f>
        <v>0.50966183574879231</v>
      </c>
      <c r="L257">
        <f>'Forward Ranks'!X257</f>
        <v>0</v>
      </c>
      <c r="M257" s="1">
        <f>'Forward Ranks'!AC257</f>
        <v>0.3719806763285024</v>
      </c>
      <c r="N257" s="1">
        <f>'Forward Ranks'!AD257</f>
        <v>0.49516908212560384</v>
      </c>
      <c r="O257" s="1">
        <f>'Forward Ranks'!AE257</f>
        <v>0.73188405797101452</v>
      </c>
      <c r="P257" s="1">
        <f>'Forward Ranks'!AF257</f>
        <v>0.57971014492753625</v>
      </c>
      <c r="Q257">
        <f>'Forward Ranks'!AH257</f>
        <v>0</v>
      </c>
      <c r="R257" s="1">
        <f>'Forward Ranks'!AM257</f>
        <v>0.48792270531400966</v>
      </c>
      <c r="S257" s="1">
        <f>'Forward Ranks'!AN257</f>
        <v>0.67391304347826086</v>
      </c>
      <c r="T257" s="1">
        <f>'Forward Ranks'!AO257</f>
        <v>0.68357487922705318</v>
      </c>
      <c r="U257" s="1">
        <f>'Forward Ranks'!AP257</f>
        <v>0.7560386473429952</v>
      </c>
      <c r="V257">
        <f>'Forward Ranks'!AR257</f>
        <v>0</v>
      </c>
      <c r="W257" s="1">
        <f>'Forward Ranks'!AW257</f>
        <v>0.45410628019323673</v>
      </c>
      <c r="X257" s="1">
        <f>'Forward Ranks'!AX257</f>
        <v>0.45410628019323673</v>
      </c>
      <c r="Y257" s="1">
        <f>'Forward Ranks'!AY257</f>
        <v>0.59420289855072461</v>
      </c>
      <c r="Z257" s="1">
        <f>'Forward Ranks'!AZ257</f>
        <v>0.5531400966183575</v>
      </c>
      <c r="AA257">
        <f>'Forward Ranks'!BB257</f>
        <v>0</v>
      </c>
      <c r="AB257" s="1">
        <f>'Forward Ranks'!BG257</f>
        <v>0.3719806763285024</v>
      </c>
      <c r="AC257" s="1">
        <f>'Forward Ranks'!BH257</f>
        <v>0.32125603864734298</v>
      </c>
      <c r="AD257" s="1">
        <f>'Forward Ranks'!BI257</f>
        <v>0.54589371980676327</v>
      </c>
      <c r="AE257" s="1">
        <f>'Forward Ranks'!BJ257</f>
        <v>0.68357487922705318</v>
      </c>
      <c r="AF257">
        <f>'Forward Ranks'!BL257</f>
        <v>0</v>
      </c>
      <c r="AG257" s="1">
        <f>'Forward Ranks'!BQ257</f>
        <v>0.46859903381642515</v>
      </c>
      <c r="AH257" s="1">
        <f>'Forward Ranks'!BR257</f>
        <v>0.6811594202898551</v>
      </c>
      <c r="AI257" s="1">
        <f>'Forward Ranks'!BS257</f>
        <v>0.73188405797101452</v>
      </c>
      <c r="AJ257" s="1">
        <f>'Forward Ranks'!BT257</f>
        <v>0.81642512077294682</v>
      </c>
      <c r="AL257" s="2">
        <f>'Forward Ranks'!BX257</f>
        <v>0.57971014492753625</v>
      </c>
      <c r="AN257" t="str">
        <f>'Forward Ranks'!B257</f>
        <v>VGK</v>
      </c>
      <c r="AO257">
        <f>'F on ice'!E257</f>
        <v>42</v>
      </c>
      <c r="AP257" s="2">
        <f>'Impact Score Math'!E257</f>
        <v>0.63326653306613223</v>
      </c>
      <c r="AQ257">
        <f>'Impact Score Math'!G257</f>
        <v>184</v>
      </c>
      <c r="AT257" s="1">
        <f>'Forward Ranks'!CJ257</f>
        <v>0.81642512077294682</v>
      </c>
      <c r="AU257" s="1">
        <f>'Forward Ranks'!CK257</f>
        <v>0.7342995169082126</v>
      </c>
      <c r="AW257">
        <f>'Forward Ranks'!BC257</f>
        <v>11.628968253968001</v>
      </c>
      <c r="AY257">
        <v>257</v>
      </c>
      <c r="BA257" s="1">
        <f>'Impact Score Math'!S257</f>
        <v>0.78156312625250501</v>
      </c>
      <c r="BB257" s="1">
        <f>'Impact Score Math'!T257</f>
        <v>0.57915831663326656</v>
      </c>
      <c r="BD257">
        <f>'Forward Ranks'!CN257</f>
        <v>4</v>
      </c>
      <c r="BE257">
        <f>'Forward Ranks'!CO257</f>
        <v>9</v>
      </c>
      <c r="BF257">
        <f>'Forward Ranks'!CP257</f>
        <v>13</v>
      </c>
      <c r="BH257" t="str">
        <f t="shared" si="12"/>
        <v>11:38</v>
      </c>
      <c r="BI257" t="str">
        <f t="shared" si="13"/>
        <v>Forward</v>
      </c>
      <c r="BJ257" t="str">
        <f t="shared" si="14"/>
        <v>Good</v>
      </c>
      <c r="BL257" s="187">
        <f t="shared" ca="1" si="15"/>
        <v>45329</v>
      </c>
    </row>
    <row r="258" spans="1:64" x14ac:dyDescent="0.3">
      <c r="A258" t="str">
        <f>'Forward Ranks'!A258</f>
        <v>Michael Bunting</v>
      </c>
      <c r="B258">
        <f>'Forward Ranks'!D258</f>
        <v>0</v>
      </c>
      <c r="C258" s="1">
        <f>'Forward Ranks'!I258</f>
        <v>0.84782608695652173</v>
      </c>
      <c r="D258" s="1">
        <f>'Forward Ranks'!J258</f>
        <v>0.19082125603864733</v>
      </c>
      <c r="E258" s="1">
        <f>'Forward Ranks'!K258</f>
        <v>0.44927536231884058</v>
      </c>
      <c r="F258" s="1">
        <f>'Forward Ranks'!L258</f>
        <v>0.47584541062801933</v>
      </c>
      <c r="G258">
        <f>'Forward Ranks'!N258</f>
        <v>0</v>
      </c>
      <c r="H258" s="1">
        <f>'Forward Ranks'!S258</f>
        <v>0.38647342995169082</v>
      </c>
      <c r="I258" s="1">
        <f>'Forward Ranks'!T258</f>
        <v>0.82850241545893721</v>
      </c>
      <c r="J258" s="1">
        <f>'Forward Ranks'!U258</f>
        <v>0.89130434782608692</v>
      </c>
      <c r="K258" s="1">
        <f>'Forward Ranks'!V258</f>
        <v>0.67632850241545894</v>
      </c>
      <c r="L258">
        <f>'Forward Ranks'!X258</f>
        <v>0</v>
      </c>
      <c r="M258" s="1">
        <f>'Forward Ranks'!AC258</f>
        <v>0.63285024154589375</v>
      </c>
      <c r="N258" s="1">
        <f>'Forward Ranks'!AD258</f>
        <v>0.1859903381642512</v>
      </c>
      <c r="O258" s="1">
        <f>'Forward Ranks'!AE258</f>
        <v>0.11594202898550725</v>
      </c>
      <c r="P258" s="1">
        <f>'Forward Ranks'!AF258</f>
        <v>0.20289855072463769</v>
      </c>
      <c r="Q258">
        <f>'Forward Ranks'!AH258</f>
        <v>0</v>
      </c>
      <c r="R258" s="1">
        <f>'Forward Ranks'!AM258</f>
        <v>0.29710144927536231</v>
      </c>
      <c r="S258" s="1">
        <f>'Forward Ranks'!AN258</f>
        <v>0.11352657004830918</v>
      </c>
      <c r="T258" s="1">
        <f>'Forward Ranks'!AO258</f>
        <v>0.35748792270531399</v>
      </c>
      <c r="U258" s="1">
        <f>'Forward Ranks'!AP258</f>
        <v>0.22946859903381642</v>
      </c>
      <c r="V258">
        <f>'Forward Ranks'!AR258</f>
        <v>0</v>
      </c>
      <c r="W258" s="1">
        <f>'Forward Ranks'!AW258</f>
        <v>6.5217391304347824E-2</v>
      </c>
      <c r="X258" s="1">
        <f>'Forward Ranks'!AX258</f>
        <v>2.6570048309178744E-2</v>
      </c>
      <c r="Y258" s="1">
        <f>'Forward Ranks'!AY258</f>
        <v>8.4541062801932368E-2</v>
      </c>
      <c r="Z258" s="1">
        <f>'Forward Ranks'!AZ258</f>
        <v>3.140096618357488E-2</v>
      </c>
      <c r="AA258">
        <f>'Forward Ranks'!BB258</f>
        <v>0</v>
      </c>
      <c r="AB258" s="1">
        <f>'Forward Ranks'!BG258</f>
        <v>0.37681159420289856</v>
      </c>
      <c r="AC258" s="1">
        <f>'Forward Ranks'!BH258</f>
        <v>0.91545893719806759</v>
      </c>
      <c r="AD258" s="1">
        <f>'Forward Ranks'!BI258</f>
        <v>0.33333333333333331</v>
      </c>
      <c r="AE258" s="1">
        <f>'Forward Ranks'!BJ258</f>
        <v>0.11835748792270531</v>
      </c>
      <c r="AF258">
        <f>'Forward Ranks'!BL258</f>
        <v>0</v>
      </c>
      <c r="AG258" s="1">
        <f>'Forward Ranks'!BQ258</f>
        <v>0.8091787439613527</v>
      </c>
      <c r="AH258" s="1">
        <f>'Forward Ranks'!BR258</f>
        <v>0.13043478260869565</v>
      </c>
      <c r="AI258" s="1">
        <f>'Forward Ranks'!BS258</f>
        <v>0.2391304347826087</v>
      </c>
      <c r="AJ258" s="1">
        <f>'Forward Ranks'!BT258</f>
        <v>0.29710144927536231</v>
      </c>
      <c r="AL258" s="2">
        <f>'Forward Ranks'!BX258</f>
        <v>0.39371980676328505</v>
      </c>
      <c r="AN258" t="str">
        <f>'Forward Ranks'!B258</f>
        <v>CAR</v>
      </c>
      <c r="AO258">
        <f>'F on ice'!E258</f>
        <v>46</v>
      </c>
      <c r="AP258" s="2">
        <f>'Impact Score Math'!E258</f>
        <v>0.48697394789579157</v>
      </c>
      <c r="AQ258">
        <f>'Impact Score Math'!G258</f>
        <v>257</v>
      </c>
      <c r="AT258" s="1">
        <f>'Forward Ranks'!CJ258</f>
        <v>0.15942028985507245</v>
      </c>
      <c r="AU258" s="1">
        <f>'Forward Ranks'!CK258</f>
        <v>0.95410628019323673</v>
      </c>
      <c r="AW258">
        <f>'Forward Ranks'!BC258</f>
        <v>11.650362318840999</v>
      </c>
      <c r="AY258">
        <v>258</v>
      </c>
      <c r="BA258" s="1">
        <f>'Impact Score Math'!S258</f>
        <v>0.58717434869739482</v>
      </c>
      <c r="BB258" s="1">
        <f>'Impact Score Math'!T258</f>
        <v>0.36072144288577157</v>
      </c>
      <c r="BD258">
        <f>'Forward Ranks'!CN258</f>
        <v>5</v>
      </c>
      <c r="BE258">
        <f>'Forward Ranks'!CO258</f>
        <v>12</v>
      </c>
      <c r="BF258">
        <f>'Forward Ranks'!CP258</f>
        <v>17</v>
      </c>
      <c r="BH258" t="str">
        <f t="shared" si="12"/>
        <v>11:39</v>
      </c>
      <c r="BI258" t="str">
        <f t="shared" si="13"/>
        <v>Forward</v>
      </c>
      <c r="BJ258" t="str">
        <f t="shared" si="14"/>
        <v>Average</v>
      </c>
      <c r="BL258" s="187">
        <f t="shared" ca="1" si="15"/>
        <v>45329</v>
      </c>
    </row>
    <row r="259" spans="1:64" x14ac:dyDescent="0.3">
      <c r="A259" t="str">
        <f>'Forward Ranks'!A259</f>
        <v>Michael Carcone</v>
      </c>
      <c r="B259">
        <f>'Forward Ranks'!D259</f>
        <v>0</v>
      </c>
      <c r="C259" s="1">
        <f>'Forward Ranks'!I259</f>
        <v>0.25120772946859904</v>
      </c>
      <c r="D259" s="1">
        <f>'Forward Ranks'!J259</f>
        <v>0.56521739130434778</v>
      </c>
      <c r="E259" s="1">
        <f>'Forward Ranks'!K259</f>
        <v>0.78985507246376807</v>
      </c>
      <c r="F259" s="1">
        <f>'Forward Ranks'!L259</f>
        <v>0.44444444444444442</v>
      </c>
      <c r="G259">
        <f>'Forward Ranks'!N259</f>
        <v>0</v>
      </c>
      <c r="H259" s="1">
        <f>'Forward Ranks'!S259</f>
        <v>0.99275362318840576</v>
      </c>
      <c r="I259" s="1">
        <f>'Forward Ranks'!T259</f>
        <v>0.16666666666666666</v>
      </c>
      <c r="J259" s="1">
        <f>'Forward Ranks'!U259</f>
        <v>0.15942028985507245</v>
      </c>
      <c r="K259" s="1">
        <f>'Forward Ranks'!V259</f>
        <v>0.79951690821256038</v>
      </c>
      <c r="L259">
        <f>'Forward Ranks'!X259</f>
        <v>0</v>
      </c>
      <c r="M259" s="1">
        <f>'Forward Ranks'!AC259</f>
        <v>1.6908212560386472E-2</v>
      </c>
      <c r="N259" s="1">
        <f>'Forward Ranks'!AD259</f>
        <v>4.830917874396135E-3</v>
      </c>
      <c r="O259" s="1">
        <f>'Forward Ranks'!AE259</f>
        <v>0.17632850241545894</v>
      </c>
      <c r="P259" s="1">
        <f>'Forward Ranks'!AF259</f>
        <v>1.4492753623188406E-2</v>
      </c>
      <c r="Q259">
        <f>'Forward Ranks'!AH259</f>
        <v>0</v>
      </c>
      <c r="R259" s="1">
        <f>'Forward Ranks'!AM259</f>
        <v>0.36473429951690822</v>
      </c>
      <c r="S259" s="1">
        <f>'Forward Ranks'!AN259</f>
        <v>0.41787439613526572</v>
      </c>
      <c r="T259" s="1">
        <f>'Forward Ranks'!AO259</f>
        <v>0.79227053140096615</v>
      </c>
      <c r="U259" s="1">
        <f>'Forward Ranks'!AP259</f>
        <v>0.40821256038647341</v>
      </c>
      <c r="V259">
        <f>'Forward Ranks'!AR259</f>
        <v>0</v>
      </c>
      <c r="W259" s="1">
        <f>'Forward Ranks'!AW259</f>
        <v>4.830917874396135E-3</v>
      </c>
      <c r="X259" s="1">
        <f>'Forward Ranks'!AX259</f>
        <v>4.830917874396135E-3</v>
      </c>
      <c r="Y259" s="1">
        <f>'Forward Ranks'!AY259</f>
        <v>0.17632850241545894</v>
      </c>
      <c r="Z259" s="1">
        <f>'Forward Ranks'!AZ259</f>
        <v>7.246376811594203E-3</v>
      </c>
      <c r="AA259">
        <f>'Forward Ranks'!BB259</f>
        <v>0</v>
      </c>
      <c r="AB259" s="1">
        <f>'Forward Ranks'!BG259</f>
        <v>0.22946859903381642</v>
      </c>
      <c r="AC259" s="1">
        <f>'Forward Ranks'!BH259</f>
        <v>0.46135265700483091</v>
      </c>
      <c r="AD259" s="1">
        <f>'Forward Ranks'!BI259</f>
        <v>0.96618357487922701</v>
      </c>
      <c r="AE259" s="1">
        <f>'Forward Ranks'!BJ259</f>
        <v>0.87439613526570048</v>
      </c>
      <c r="AF259">
        <f>'Forward Ranks'!BL259</f>
        <v>0</v>
      </c>
      <c r="AG259" s="1">
        <f>'Forward Ranks'!BQ259</f>
        <v>9.1787439613526575E-2</v>
      </c>
      <c r="AH259" s="1">
        <f>'Forward Ranks'!BR259</f>
        <v>0.12560386473429952</v>
      </c>
      <c r="AI259" s="1">
        <f>'Forward Ranks'!BS259</f>
        <v>0.47342995169082125</v>
      </c>
      <c r="AJ259" s="1">
        <f>'Forward Ranks'!BT259</f>
        <v>0.11352657004830918</v>
      </c>
      <c r="AL259" s="2">
        <f>'Forward Ranks'!BX259</f>
        <v>0.13043478260869565</v>
      </c>
      <c r="AN259" t="str">
        <f>'Forward Ranks'!B259</f>
        <v>ARI</v>
      </c>
      <c r="AO259">
        <f>'F on ice'!E259</f>
        <v>44</v>
      </c>
      <c r="AP259" s="2">
        <f>'Impact Score Math'!E259</f>
        <v>0.28056112224448898</v>
      </c>
      <c r="AQ259">
        <f>'Impact Score Math'!G259</f>
        <v>360</v>
      </c>
      <c r="AT259" s="1">
        <f>'Forward Ranks'!CJ259</f>
        <v>0.2318840579710145</v>
      </c>
      <c r="AU259" s="1">
        <f>'Forward Ranks'!CK259</f>
        <v>0.38405797101449274</v>
      </c>
      <c r="AW259">
        <f>'Forward Ranks'!BC259</f>
        <v>10.564772727273001</v>
      </c>
      <c r="AY259">
        <v>259</v>
      </c>
      <c r="BA259" s="1">
        <f>'Impact Score Math'!S259</f>
        <v>0.54308617234468937</v>
      </c>
      <c r="BB259" s="1">
        <f>'Impact Score Math'!T259</f>
        <v>0.17635270541082165</v>
      </c>
      <c r="BD259">
        <f>'Forward Ranks'!CN259</f>
        <v>13</v>
      </c>
      <c r="BE259">
        <f>'Forward Ranks'!CO259</f>
        <v>4</v>
      </c>
      <c r="BF259">
        <f>'Forward Ranks'!CP259</f>
        <v>17</v>
      </c>
      <c r="BH259" t="str">
        <f t="shared" ref="BH259:BH322" si="16">TEXT(INT(AW259)&amp;":"&amp;TEXT((AW259-INT(AW259))*60,"00"),"hh:mm")</f>
        <v>10:34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Replacement Level</v>
      </c>
      <c r="BL259" s="187">
        <f t="shared" ref="BL259:BL322" ca="1" si="19">TODAY()</f>
        <v>45329</v>
      </c>
    </row>
    <row r="260" spans="1:64" x14ac:dyDescent="0.3">
      <c r="A260" t="str">
        <f>'Forward Ranks'!A260</f>
        <v>Michael Eyssimont</v>
      </c>
      <c r="B260">
        <f>'Forward Ranks'!D260</f>
        <v>0</v>
      </c>
      <c r="C260" s="1">
        <f>'Forward Ranks'!I260</f>
        <v>0.5</v>
      </c>
      <c r="D260" s="1">
        <f>'Forward Ranks'!J260</f>
        <v>0.36231884057971014</v>
      </c>
      <c r="E260" s="1">
        <f>'Forward Ranks'!K260</f>
        <v>0.35507246376811596</v>
      </c>
      <c r="F260" s="1">
        <f>'Forward Ranks'!L260</f>
        <v>0.28743961352657005</v>
      </c>
      <c r="G260">
        <f>'Forward Ranks'!N260</f>
        <v>0</v>
      </c>
      <c r="H260" s="1">
        <f>'Forward Ranks'!S260</f>
        <v>0.53140096618357491</v>
      </c>
      <c r="I260" s="1">
        <f>'Forward Ranks'!T260</f>
        <v>0.28985507246376813</v>
      </c>
      <c r="J260" s="1">
        <f>'Forward Ranks'!U260</f>
        <v>0.38647342995169082</v>
      </c>
      <c r="K260" s="1">
        <f>'Forward Ranks'!V260</f>
        <v>0.35990338164251207</v>
      </c>
      <c r="L260">
        <f>'Forward Ranks'!X260</f>
        <v>0</v>
      </c>
      <c r="M260" s="1">
        <f>'Forward Ranks'!AC260</f>
        <v>0.71739130434782605</v>
      </c>
      <c r="N260" s="1">
        <f>'Forward Ranks'!AD260</f>
        <v>0.71739130434782605</v>
      </c>
      <c r="O260" s="1">
        <f>'Forward Ranks'!AE260</f>
        <v>0.95893719806763289</v>
      </c>
      <c r="P260" s="1">
        <f>'Forward Ranks'!AF260</f>
        <v>0.5628019323671497</v>
      </c>
      <c r="Q260">
        <f>'Forward Ranks'!AH260</f>
        <v>0</v>
      </c>
      <c r="R260" s="1">
        <f>'Forward Ranks'!AM260</f>
        <v>0.54589371980676327</v>
      </c>
      <c r="S260" s="1">
        <f>'Forward Ranks'!AN260</f>
        <v>0.35024154589371981</v>
      </c>
      <c r="T260" s="1">
        <f>'Forward Ranks'!AO260</f>
        <v>0.35024154589371981</v>
      </c>
      <c r="U260" s="1">
        <f>'Forward Ranks'!AP260</f>
        <v>0.31159420289855072</v>
      </c>
      <c r="V260">
        <f>'Forward Ranks'!AR260</f>
        <v>0</v>
      </c>
      <c r="W260" s="1">
        <f>'Forward Ranks'!AW260</f>
        <v>0.58695652173913049</v>
      </c>
      <c r="X260" s="1">
        <f>'Forward Ranks'!AX260</f>
        <v>0.67874396135265702</v>
      </c>
      <c r="Y260" s="1">
        <f>'Forward Ranks'!AY260</f>
        <v>0.98550724637681164</v>
      </c>
      <c r="Z260" s="1">
        <f>'Forward Ranks'!AZ260</f>
        <v>0.64975845410628019</v>
      </c>
      <c r="AA260">
        <f>'Forward Ranks'!BB260</f>
        <v>0</v>
      </c>
      <c r="AB260" s="1">
        <f>'Forward Ranks'!BG260</f>
        <v>0.29468599033816423</v>
      </c>
      <c r="AC260" s="1">
        <f>'Forward Ranks'!BH260</f>
        <v>0.22222222222222221</v>
      </c>
      <c r="AD260" s="1">
        <f>'Forward Ranks'!BI260</f>
        <v>0.34541062801932365</v>
      </c>
      <c r="AE260" s="1">
        <f>'Forward Ranks'!BJ260</f>
        <v>0.78260869565217395</v>
      </c>
      <c r="AF260">
        <f>'Forward Ranks'!BL260</f>
        <v>0</v>
      </c>
      <c r="AG260" s="1">
        <f>'Forward Ranks'!BQ260</f>
        <v>0.61111111111111116</v>
      </c>
      <c r="AH260" s="1">
        <f>'Forward Ranks'!BR260</f>
        <v>0.51690821256038644</v>
      </c>
      <c r="AI260" s="1">
        <f>'Forward Ranks'!BS260</f>
        <v>0.81642512077294682</v>
      </c>
      <c r="AJ260" s="1">
        <f>'Forward Ranks'!BT260</f>
        <v>0.39130434782608697</v>
      </c>
      <c r="AL260" s="2">
        <f>'Forward Ranks'!BX260</f>
        <v>0.47584541062801933</v>
      </c>
      <c r="AN260" t="str">
        <f>'Forward Ranks'!B260</f>
        <v>T.B</v>
      </c>
      <c r="AO260">
        <f>'F on ice'!E260</f>
        <v>48</v>
      </c>
      <c r="AP260" s="2">
        <f>'Impact Score Math'!E260</f>
        <v>0.52505010020040077</v>
      </c>
      <c r="AQ260">
        <f>'Impact Score Math'!G260</f>
        <v>238</v>
      </c>
      <c r="AT260" s="1">
        <f>'Forward Ranks'!CJ260</f>
        <v>8.6956521739130432E-2</v>
      </c>
      <c r="AU260" s="1">
        <f>'Forward Ranks'!CK260</f>
        <v>0.89855072463768115</v>
      </c>
      <c r="AW260">
        <f>'Forward Ranks'!BC260</f>
        <v>11.115972222222</v>
      </c>
      <c r="AY260">
        <v>260</v>
      </c>
      <c r="BA260" s="1">
        <f>'Impact Score Math'!S260</f>
        <v>0.43887775551102204</v>
      </c>
      <c r="BB260" s="1">
        <f>'Impact Score Math'!T260</f>
        <v>0.70741482965931868</v>
      </c>
      <c r="BD260">
        <f>'Forward Ranks'!CN260</f>
        <v>6</v>
      </c>
      <c r="BE260">
        <f>'Forward Ranks'!CO260</f>
        <v>6</v>
      </c>
      <c r="BF260">
        <f>'Forward Ranks'!CP260</f>
        <v>12</v>
      </c>
      <c r="BH260" t="str">
        <f t="shared" si="16"/>
        <v>11:07</v>
      </c>
      <c r="BI260" t="str">
        <f t="shared" si="17"/>
        <v>Forward</v>
      </c>
      <c r="BJ260" t="str">
        <f t="shared" si="18"/>
        <v>Average</v>
      </c>
      <c r="BL260" s="187">
        <f t="shared" ca="1" si="19"/>
        <v>45329</v>
      </c>
    </row>
    <row r="261" spans="1:64" x14ac:dyDescent="0.3">
      <c r="A261" t="str">
        <f>'Forward Ranks'!A261</f>
        <v>Michael McCarron</v>
      </c>
      <c r="B261">
        <f>'Forward Ranks'!D261</f>
        <v>0</v>
      </c>
      <c r="C261" s="1">
        <f>'Forward Ranks'!I261</f>
        <v>0.35265700483091789</v>
      </c>
      <c r="D261" s="1">
        <f>'Forward Ranks'!J261</f>
        <v>0.8719806763285024</v>
      </c>
      <c r="E261" s="1">
        <f>'Forward Ranks'!K261</f>
        <v>0.46135265700483091</v>
      </c>
      <c r="F261" s="1">
        <f>'Forward Ranks'!L261</f>
        <v>0.58695652173913049</v>
      </c>
      <c r="G261">
        <f>'Forward Ranks'!N261</f>
        <v>0</v>
      </c>
      <c r="H261" s="1">
        <f>'Forward Ranks'!S261</f>
        <v>0.48067632850241548</v>
      </c>
      <c r="I261" s="1">
        <f>'Forward Ranks'!T261</f>
        <v>0.24879227053140096</v>
      </c>
      <c r="J261" s="1">
        <f>'Forward Ranks'!U261</f>
        <v>0.22946859903381642</v>
      </c>
      <c r="K261" s="1">
        <f>'Forward Ranks'!V261</f>
        <v>0.29710144927536231</v>
      </c>
      <c r="L261">
        <f>'Forward Ranks'!X261</f>
        <v>0</v>
      </c>
      <c r="M261" s="1">
        <f>'Forward Ranks'!AC261</f>
        <v>0.52657004830917875</v>
      </c>
      <c r="N261" s="1">
        <f>'Forward Ranks'!AD261</f>
        <v>0.83574879227053145</v>
      </c>
      <c r="O261" s="1">
        <f>'Forward Ranks'!AE261</f>
        <v>0.3888888888888889</v>
      </c>
      <c r="P261" s="1">
        <f>'Forward Ranks'!AF261</f>
        <v>0.71497584541062797</v>
      </c>
      <c r="Q261">
        <f>'Forward Ranks'!AH261</f>
        <v>0</v>
      </c>
      <c r="R261" s="1">
        <f>'Forward Ranks'!AM261</f>
        <v>0.32608695652173914</v>
      </c>
      <c r="S261" s="1">
        <f>'Forward Ranks'!AN261</f>
        <v>0.85507246376811596</v>
      </c>
      <c r="T261" s="1">
        <f>'Forward Ranks'!AO261</f>
        <v>0.46618357487922707</v>
      </c>
      <c r="U261" s="1">
        <f>'Forward Ranks'!AP261</f>
        <v>0.53864734299516903</v>
      </c>
      <c r="V261">
        <f>'Forward Ranks'!AR261</f>
        <v>0</v>
      </c>
      <c r="W261" s="1">
        <f>'Forward Ranks'!AW261</f>
        <v>0.37439613526570048</v>
      </c>
      <c r="X261" s="1">
        <f>'Forward Ranks'!AX261</f>
        <v>0.82608695652173914</v>
      </c>
      <c r="Y261" s="1">
        <f>'Forward Ranks'!AY261</f>
        <v>0.34057971014492755</v>
      </c>
      <c r="Z261" s="1">
        <f>'Forward Ranks'!AZ261</f>
        <v>0.5531400966183575</v>
      </c>
      <c r="AA261">
        <f>'Forward Ranks'!BB261</f>
        <v>0</v>
      </c>
      <c r="AB261" s="1">
        <f>'Forward Ranks'!BG261</f>
        <v>0.2391304347826087</v>
      </c>
      <c r="AC261" s="1">
        <f>'Forward Ranks'!BH261</f>
        <v>0.11352657004830918</v>
      </c>
      <c r="AD261" s="1">
        <f>'Forward Ranks'!BI261</f>
        <v>0.55072463768115942</v>
      </c>
      <c r="AE261" s="1">
        <f>'Forward Ranks'!BJ261</f>
        <v>0.52657004830917875</v>
      </c>
      <c r="AF261">
        <f>'Forward Ranks'!BL261</f>
        <v>0</v>
      </c>
      <c r="AG261" s="1">
        <f>'Forward Ranks'!BQ261</f>
        <v>0.36956521739130432</v>
      </c>
      <c r="AH261" s="1">
        <f>'Forward Ranks'!BR261</f>
        <v>0.92028985507246375</v>
      </c>
      <c r="AI261" s="1">
        <f>'Forward Ranks'!BS261</f>
        <v>0.38164251207729466</v>
      </c>
      <c r="AJ261" s="1">
        <f>'Forward Ranks'!BT261</f>
        <v>0.70531400966183577</v>
      </c>
      <c r="AL261" s="2">
        <f>'Forward Ranks'!BX261</f>
        <v>0.46618357487922707</v>
      </c>
      <c r="AN261" t="str">
        <f>'Forward Ranks'!B261</f>
        <v>NSH</v>
      </c>
      <c r="AO261">
        <f>'F on ice'!E261</f>
        <v>36</v>
      </c>
      <c r="AP261" s="2">
        <f>'Impact Score Math'!E261</f>
        <v>0.49298597194388777</v>
      </c>
      <c r="AQ261">
        <f>'Impact Score Math'!G261</f>
        <v>254</v>
      </c>
      <c r="AT261" s="1">
        <f>'Forward Ranks'!CJ261</f>
        <v>4.1062801932367152E-2</v>
      </c>
      <c r="AU261" s="1">
        <f>'Forward Ranks'!CK261</f>
        <v>0.8719806763285024</v>
      </c>
      <c r="AW261">
        <f>'Forward Ranks'!BC261</f>
        <v>10.606944444444</v>
      </c>
      <c r="AY261">
        <v>261</v>
      </c>
      <c r="BA261" s="1">
        <f>'Impact Score Math'!S261</f>
        <v>0.56713426853707416</v>
      </c>
      <c r="BB261" s="1">
        <f>'Impact Score Math'!T261</f>
        <v>0.67735470941883769</v>
      </c>
      <c r="BD261">
        <f>'Forward Ranks'!CN261</f>
        <v>4</v>
      </c>
      <c r="BE261">
        <f>'Forward Ranks'!CO261</f>
        <v>4</v>
      </c>
      <c r="BF261">
        <f>'Forward Ranks'!CP261</f>
        <v>8</v>
      </c>
      <c r="BH261" t="str">
        <f t="shared" si="16"/>
        <v>10:36</v>
      </c>
      <c r="BI261" t="str">
        <f t="shared" si="17"/>
        <v>Forward</v>
      </c>
      <c r="BJ261" t="str">
        <f t="shared" si="18"/>
        <v>Average</v>
      </c>
      <c r="BL261" s="187">
        <f t="shared" ca="1" si="19"/>
        <v>45329</v>
      </c>
    </row>
    <row r="262" spans="1:64" x14ac:dyDescent="0.3">
      <c r="A262" t="str">
        <f>'Forward Ranks'!A262</f>
        <v>Michael McLeod</v>
      </c>
      <c r="B262">
        <f>'Forward Ranks'!D262</f>
        <v>0</v>
      </c>
      <c r="C262" s="1">
        <f>'Forward Ranks'!I262</f>
        <v>0.65217391304347827</v>
      </c>
      <c r="D262" s="1">
        <f>'Forward Ranks'!J262</f>
        <v>0.7439613526570048</v>
      </c>
      <c r="E262" s="1">
        <f>'Forward Ranks'!K262</f>
        <v>0.91304347826086951</v>
      </c>
      <c r="F262" s="1">
        <f>'Forward Ranks'!L262</f>
        <v>0.74154589371980673</v>
      </c>
      <c r="G262">
        <f>'Forward Ranks'!N262</f>
        <v>0</v>
      </c>
      <c r="H262" s="1">
        <f>'Forward Ranks'!S262</f>
        <v>0.74154589371980673</v>
      </c>
      <c r="I262" s="1">
        <f>'Forward Ranks'!T262</f>
        <v>0.49033816425120774</v>
      </c>
      <c r="J262" s="1">
        <f>'Forward Ranks'!U262</f>
        <v>0.31159420289855072</v>
      </c>
      <c r="K262" s="1">
        <f>'Forward Ranks'!V262</f>
        <v>0.62077294685990336</v>
      </c>
      <c r="L262">
        <f>'Forward Ranks'!X262</f>
        <v>0</v>
      </c>
      <c r="M262" s="1">
        <f>'Forward Ranks'!AC262</f>
        <v>0.78985507246376807</v>
      </c>
      <c r="N262" s="1">
        <f>'Forward Ranks'!AD262</f>
        <v>0.36956521739130432</v>
      </c>
      <c r="O262" s="1">
        <f>'Forward Ranks'!AE262</f>
        <v>0.66425120772946855</v>
      </c>
      <c r="P262" s="1">
        <f>'Forward Ranks'!AF262</f>
        <v>0.7560386473429952</v>
      </c>
      <c r="Q262">
        <f>'Forward Ranks'!AH262</f>
        <v>0</v>
      </c>
      <c r="R262" s="1">
        <f>'Forward Ranks'!AM262</f>
        <v>0.50966183574879231</v>
      </c>
      <c r="S262" s="1">
        <f>'Forward Ranks'!AN262</f>
        <v>0.74154589371980673</v>
      </c>
      <c r="T262" s="1">
        <f>'Forward Ranks'!AO262</f>
        <v>0.89613526570048307</v>
      </c>
      <c r="U262" s="1">
        <f>'Forward Ranks'!AP262</f>
        <v>0.5</v>
      </c>
      <c r="V262">
        <f>'Forward Ranks'!AR262</f>
        <v>0</v>
      </c>
      <c r="W262" s="1">
        <f>'Forward Ranks'!AW262</f>
        <v>0.61594202898550721</v>
      </c>
      <c r="X262" s="1">
        <f>'Forward Ranks'!AX262</f>
        <v>0.35990338164251207</v>
      </c>
      <c r="Y262" s="1">
        <f>'Forward Ranks'!AY262</f>
        <v>0.85990338164251212</v>
      </c>
      <c r="Z262" s="1">
        <f>'Forward Ranks'!AZ262</f>
        <v>0.7657004830917874</v>
      </c>
      <c r="AA262">
        <f>'Forward Ranks'!BB262</f>
        <v>0</v>
      </c>
      <c r="AB262" s="1">
        <f>'Forward Ranks'!BG262</f>
        <v>0.73671497584541068</v>
      </c>
      <c r="AC262" s="1">
        <f>'Forward Ranks'!BH262</f>
        <v>0.11594202898550725</v>
      </c>
      <c r="AD262" s="1">
        <f>'Forward Ranks'!BI262</f>
        <v>0.893719806763285</v>
      </c>
      <c r="AE262" s="1">
        <f>'Forward Ranks'!BJ262</f>
        <v>0.85748792270531404</v>
      </c>
      <c r="AF262">
        <f>'Forward Ranks'!BL262</f>
        <v>0</v>
      </c>
      <c r="AG262" s="1">
        <f>'Forward Ranks'!BQ262</f>
        <v>0.75845410628019327</v>
      </c>
      <c r="AH262" s="1">
        <f>'Forward Ranks'!BR262</f>
        <v>0.606280193236715</v>
      </c>
      <c r="AI262" s="1">
        <f>'Forward Ranks'!BS262</f>
        <v>0.88647342995169087</v>
      </c>
      <c r="AJ262" s="1">
        <f>'Forward Ranks'!BT262</f>
        <v>0.82608695652173914</v>
      </c>
      <c r="AL262" s="2">
        <f>'Forward Ranks'!BX262</f>
        <v>0.79227053140096615</v>
      </c>
      <c r="AN262" t="str">
        <f>'Forward Ranks'!B262</f>
        <v>N.J</v>
      </c>
      <c r="AO262">
        <f>'F on ice'!E262</f>
        <v>45</v>
      </c>
      <c r="AP262" s="2">
        <f>'Impact Score Math'!E262</f>
        <v>0.84569138276553102</v>
      </c>
      <c r="AQ262">
        <f>'Impact Score Math'!G262</f>
        <v>78</v>
      </c>
      <c r="AT262" s="1">
        <f>'Forward Ranks'!CJ262</f>
        <v>0.69565217391304346</v>
      </c>
      <c r="AU262" s="1">
        <f>'Forward Ranks'!CK262</f>
        <v>0.58695652173913049</v>
      </c>
      <c r="AW262">
        <f>'Forward Ranks'!BC262</f>
        <v>13.244074074074</v>
      </c>
      <c r="AY262">
        <v>262</v>
      </c>
      <c r="BA262" s="1">
        <f>'Impact Score Math'!S262</f>
        <v>0.80360721442885774</v>
      </c>
      <c r="BB262" s="1">
        <f>'Impact Score Math'!T262</f>
        <v>0.86172344689378755</v>
      </c>
      <c r="BD262">
        <f>'Forward Ranks'!CN262</f>
        <v>9</v>
      </c>
      <c r="BE262">
        <f>'Forward Ranks'!CO262</f>
        <v>9</v>
      </c>
      <c r="BF262">
        <f>'Forward Ranks'!CP262</f>
        <v>18</v>
      </c>
      <c r="BH262" t="str">
        <f t="shared" si="16"/>
        <v>13:15</v>
      </c>
      <c r="BI262" t="str">
        <f t="shared" si="17"/>
        <v>Forward</v>
      </c>
      <c r="BJ262" t="str">
        <f t="shared" si="18"/>
        <v>Great</v>
      </c>
      <c r="BL262" s="187">
        <f t="shared" ca="1" si="19"/>
        <v>45329</v>
      </c>
    </row>
    <row r="263" spans="1:64" x14ac:dyDescent="0.3">
      <c r="A263" t="str">
        <f>'Forward Ranks'!A263</f>
        <v>Michael Pezzetta</v>
      </c>
      <c r="B263">
        <f>'Forward Ranks'!D263</f>
        <v>0</v>
      </c>
      <c r="C263" s="1">
        <f>'Forward Ranks'!I263</f>
        <v>7.2463768115942032E-2</v>
      </c>
      <c r="D263" s="1">
        <f>'Forward Ranks'!J263</f>
        <v>3.6231884057971016E-2</v>
      </c>
      <c r="E263" s="1">
        <f>'Forward Ranks'!K263</f>
        <v>0.67391304347826086</v>
      </c>
      <c r="F263" s="1">
        <f>'Forward Ranks'!L263</f>
        <v>3.3816425120772944E-2</v>
      </c>
      <c r="G263">
        <f>'Forward Ranks'!N263</f>
        <v>0</v>
      </c>
      <c r="H263" s="1">
        <f>'Forward Ranks'!S263</f>
        <v>0.23671497584541062</v>
      </c>
      <c r="I263" s="1">
        <f>'Forward Ranks'!T263</f>
        <v>0.90096618357487923</v>
      </c>
      <c r="J263" s="1">
        <f>'Forward Ranks'!U263</f>
        <v>0.95410628019323673</v>
      </c>
      <c r="K263" s="1">
        <f>'Forward Ranks'!V263</f>
        <v>0.70531400966183577</v>
      </c>
      <c r="L263">
        <f>'Forward Ranks'!X263</f>
        <v>0</v>
      </c>
      <c r="M263" s="1">
        <f>'Forward Ranks'!AC263</f>
        <v>0.46135265700483091</v>
      </c>
      <c r="N263" s="1">
        <f>'Forward Ranks'!AD263</f>
        <v>0.4468599033816425</v>
      </c>
      <c r="O263" s="1">
        <f>'Forward Ranks'!AE263</f>
        <v>0.55555555555555558</v>
      </c>
      <c r="P263" s="1">
        <f>'Forward Ranks'!AF263</f>
        <v>0.14975845410628019</v>
      </c>
      <c r="Q263">
        <f>'Forward Ranks'!AH263</f>
        <v>0</v>
      </c>
      <c r="R263" s="1">
        <f>'Forward Ranks'!AM263</f>
        <v>0.23671497584541062</v>
      </c>
      <c r="S263" s="1">
        <f>'Forward Ranks'!AN263</f>
        <v>5.5555555555555552E-2</v>
      </c>
      <c r="T263" s="1">
        <f>'Forward Ranks'!AO263</f>
        <v>0.8623188405797102</v>
      </c>
      <c r="U263" s="1">
        <f>'Forward Ranks'!AP263</f>
        <v>7.9710144927536225E-2</v>
      </c>
      <c r="V263">
        <f>'Forward Ranks'!AR263</f>
        <v>0</v>
      </c>
      <c r="W263" s="1">
        <f>'Forward Ranks'!AW263</f>
        <v>0.85748792270531404</v>
      </c>
      <c r="X263" s="1">
        <f>'Forward Ranks'!AX263</f>
        <v>0.80434782608695654</v>
      </c>
      <c r="Y263" s="1">
        <f>'Forward Ranks'!AY263</f>
        <v>0.62318840579710144</v>
      </c>
      <c r="Z263" s="1">
        <f>'Forward Ranks'!AZ263</f>
        <v>0.58695652173913049</v>
      </c>
      <c r="AA263">
        <f>'Forward Ranks'!BB263</f>
        <v>0</v>
      </c>
      <c r="AB263" s="1">
        <f>'Forward Ranks'!BG263</f>
        <v>4.830917874396135E-3</v>
      </c>
      <c r="AC263" s="1">
        <f>'Forward Ranks'!BH263</f>
        <v>0.1859903381642512</v>
      </c>
      <c r="AD263" s="1">
        <f>'Forward Ranks'!BI263</f>
        <v>0.96376811594202894</v>
      </c>
      <c r="AE263" s="1">
        <f>'Forward Ranks'!BJ263</f>
        <v>0.91304347826086951</v>
      </c>
      <c r="AF263">
        <f>'Forward Ranks'!BL263</f>
        <v>0</v>
      </c>
      <c r="AG263" s="1">
        <f>'Forward Ranks'!BQ263</f>
        <v>0.13526570048309178</v>
      </c>
      <c r="AH263" s="1">
        <f>'Forward Ranks'!BR263</f>
        <v>9.9033816425120769E-2</v>
      </c>
      <c r="AI263" s="1">
        <f>'Forward Ranks'!BS263</f>
        <v>0.64975845410628019</v>
      </c>
      <c r="AJ263" s="1">
        <f>'Forward Ranks'!BT263</f>
        <v>2.4154589371980676E-2</v>
      </c>
      <c r="AL263" s="2">
        <f>'Forward Ranks'!BX263</f>
        <v>0.19323671497584541</v>
      </c>
      <c r="AN263" t="str">
        <f>'Forward Ranks'!B263</f>
        <v>MTL</v>
      </c>
      <c r="AO263">
        <f>'F on ice'!E263</f>
        <v>37</v>
      </c>
      <c r="AP263" s="2">
        <f>'Impact Score Math'!E263</f>
        <v>0.24448897795591182</v>
      </c>
      <c r="AQ263">
        <f>'Impact Score Math'!G263</f>
        <v>378</v>
      </c>
      <c r="AT263" s="1">
        <f>'Forward Ranks'!CJ263</f>
        <v>2.4154589371980676E-2</v>
      </c>
      <c r="AU263" s="1">
        <f>'Forward Ranks'!CK263</f>
        <v>0.94202898550724634</v>
      </c>
      <c r="AW263">
        <f>'Forward Ranks'!BC263</f>
        <v>7.4315315315315003</v>
      </c>
      <c r="AY263">
        <v>263</v>
      </c>
      <c r="BA263" s="1">
        <f>'Impact Score Math'!S263</f>
        <v>0.28256513026052105</v>
      </c>
      <c r="BB263" s="1">
        <f>'Impact Score Math'!T263</f>
        <v>0.4529058116232465</v>
      </c>
      <c r="BD263">
        <f>'Forward Ranks'!CN263</f>
        <v>2</v>
      </c>
      <c r="BE263">
        <f>'Forward Ranks'!CO263</f>
        <v>7</v>
      </c>
      <c r="BF263">
        <f>'Forward Ranks'!CP263</f>
        <v>9</v>
      </c>
      <c r="BH263" t="str">
        <f t="shared" si="16"/>
        <v>07:26</v>
      </c>
      <c r="BI263" t="str">
        <f t="shared" si="17"/>
        <v>Forward</v>
      </c>
      <c r="BJ263" t="str">
        <f t="shared" si="18"/>
        <v>Replacement Level</v>
      </c>
      <c r="BL263" s="187">
        <f t="shared" ca="1" si="19"/>
        <v>45329</v>
      </c>
    </row>
    <row r="264" spans="1:64" x14ac:dyDescent="0.3">
      <c r="A264" t="str">
        <f>'Forward Ranks'!A264</f>
        <v>Michael Rasmussen</v>
      </c>
      <c r="B264">
        <f>'Forward Ranks'!D264</f>
        <v>0</v>
      </c>
      <c r="C264" s="1">
        <f>'Forward Ranks'!I264</f>
        <v>7.0048309178743967E-2</v>
      </c>
      <c r="D264" s="1">
        <f>'Forward Ranks'!J264</f>
        <v>0.10628019323671498</v>
      </c>
      <c r="E264" s="1">
        <f>'Forward Ranks'!K264</f>
        <v>0.55797101449275366</v>
      </c>
      <c r="F264" s="1">
        <f>'Forward Ranks'!L264</f>
        <v>0.1280193236714976</v>
      </c>
      <c r="G264">
        <f>'Forward Ranks'!N264</f>
        <v>0</v>
      </c>
      <c r="H264" s="1">
        <f>'Forward Ranks'!S264</f>
        <v>0.65217391304347827</v>
      </c>
      <c r="I264" s="1">
        <f>'Forward Ranks'!T264</f>
        <v>0.30193236714975846</v>
      </c>
      <c r="J264" s="1">
        <f>'Forward Ranks'!U264</f>
        <v>0.57971014492753625</v>
      </c>
      <c r="K264" s="1">
        <f>'Forward Ranks'!V264</f>
        <v>0.43961352657004832</v>
      </c>
      <c r="L264">
        <f>'Forward Ranks'!X264</f>
        <v>0</v>
      </c>
      <c r="M264" s="1">
        <f>'Forward Ranks'!AC264</f>
        <v>0.18840579710144928</v>
      </c>
      <c r="N264" s="1">
        <f>'Forward Ranks'!AD264</f>
        <v>0.38405797101449274</v>
      </c>
      <c r="O264" s="1">
        <f>'Forward Ranks'!AE264</f>
        <v>0.77777777777777779</v>
      </c>
      <c r="P264" s="1">
        <f>'Forward Ranks'!AF264</f>
        <v>0.21739130434782608</v>
      </c>
      <c r="Q264">
        <f>'Forward Ranks'!AH264</f>
        <v>0</v>
      </c>
      <c r="R264" s="1">
        <f>'Forward Ranks'!AM264</f>
        <v>0.19806763285024154</v>
      </c>
      <c r="S264" s="1">
        <f>'Forward Ranks'!AN264</f>
        <v>0.44927536231884058</v>
      </c>
      <c r="T264" s="1">
        <f>'Forward Ranks'!AO264</f>
        <v>0.3888888888888889</v>
      </c>
      <c r="U264" s="1">
        <f>'Forward Ranks'!AP264</f>
        <v>0.31642512077294688</v>
      </c>
      <c r="V264">
        <f>'Forward Ranks'!AR264</f>
        <v>0</v>
      </c>
      <c r="W264" s="1">
        <f>'Forward Ranks'!AW264</f>
        <v>0.49516908212560384</v>
      </c>
      <c r="X264" s="1">
        <f>'Forward Ranks'!AX264</f>
        <v>0.34541062801932365</v>
      </c>
      <c r="Y264" s="1">
        <f>'Forward Ranks'!AY264</f>
        <v>0.92028985507246375</v>
      </c>
      <c r="Z264" s="1">
        <f>'Forward Ranks'!AZ264</f>
        <v>0.20531400966183574</v>
      </c>
      <c r="AA264">
        <f>'Forward Ranks'!BB264</f>
        <v>0</v>
      </c>
      <c r="AB264" s="1">
        <f>'Forward Ranks'!BG264</f>
        <v>0.5628019323671497</v>
      </c>
      <c r="AC264" s="1">
        <f>'Forward Ranks'!BH264</f>
        <v>0.27536231884057971</v>
      </c>
      <c r="AD264" s="1">
        <f>'Forward Ranks'!BI264</f>
        <v>0.83816425120772942</v>
      </c>
      <c r="AE264" s="1">
        <f>'Forward Ranks'!BJ264</f>
        <v>0.88405797101449279</v>
      </c>
      <c r="AF264">
        <f>'Forward Ranks'!BL264</f>
        <v>0</v>
      </c>
      <c r="AG264" s="1">
        <f>'Forward Ranks'!BQ264</f>
        <v>8.2125603864734303E-2</v>
      </c>
      <c r="AH264" s="1">
        <f>'Forward Ranks'!BR264</f>
        <v>0.14492753623188406</v>
      </c>
      <c r="AI264" s="1">
        <f>'Forward Ranks'!BS264</f>
        <v>0.7342995169082126</v>
      </c>
      <c r="AJ264" s="1">
        <f>'Forward Ranks'!BT264</f>
        <v>9.1787439613526575E-2</v>
      </c>
      <c r="AL264" s="2">
        <f>'Forward Ranks'!BX264</f>
        <v>0.12560386473429952</v>
      </c>
      <c r="AN264" t="str">
        <f>'Forward Ranks'!B264</f>
        <v>DET</v>
      </c>
      <c r="AO264">
        <f>'F on ice'!E264</f>
        <v>48</v>
      </c>
      <c r="AP264" s="2">
        <f>'Impact Score Math'!E264</f>
        <v>0.33266533066132264</v>
      </c>
      <c r="AQ264">
        <f>'Impact Score Math'!G264</f>
        <v>334</v>
      </c>
      <c r="AT264" s="1">
        <f>'Forward Ranks'!CJ264</f>
        <v>0.21739130434782608</v>
      </c>
      <c r="AU264" s="1">
        <f>'Forward Ranks'!CK264</f>
        <v>0.8091787439613527</v>
      </c>
      <c r="AW264">
        <f>'Forward Ranks'!BC264</f>
        <v>12.601736111111</v>
      </c>
      <c r="AY264">
        <v>264</v>
      </c>
      <c r="BA264" s="1">
        <f>'Impact Score Math'!S264</f>
        <v>0.36873747494989978</v>
      </c>
      <c r="BB264" s="1">
        <f>'Impact Score Math'!T264</f>
        <v>0.29659318637274551</v>
      </c>
      <c r="BD264">
        <f>'Forward Ranks'!CN264</f>
        <v>8</v>
      </c>
      <c r="BE264">
        <f>'Forward Ranks'!CO264</f>
        <v>7</v>
      </c>
      <c r="BF264">
        <f>'Forward Ranks'!CP264</f>
        <v>15</v>
      </c>
      <c r="BH264" t="str">
        <f t="shared" si="16"/>
        <v>12:36</v>
      </c>
      <c r="BI264" t="str">
        <f t="shared" si="17"/>
        <v>Forward</v>
      </c>
      <c r="BJ264" t="str">
        <f t="shared" si="18"/>
        <v>Below Average</v>
      </c>
      <c r="BL264" s="187">
        <f t="shared" ca="1" si="19"/>
        <v>45329</v>
      </c>
    </row>
    <row r="265" spans="1:64" x14ac:dyDescent="0.3">
      <c r="A265" t="str">
        <f>'Forward Ranks'!A265</f>
        <v>Mika Zibanejad</v>
      </c>
      <c r="B265">
        <f>'Forward Ranks'!D265</f>
        <v>0</v>
      </c>
      <c r="C265" s="1">
        <f>'Forward Ranks'!I265</f>
        <v>0.4251207729468599</v>
      </c>
      <c r="D265" s="1">
        <f>'Forward Ranks'!J265</f>
        <v>0.54830917874396135</v>
      </c>
      <c r="E265" s="1">
        <f>'Forward Ranks'!K265</f>
        <v>0.67874396135265702</v>
      </c>
      <c r="F265" s="1">
        <f>'Forward Ranks'!L265</f>
        <v>0.32125603864734298</v>
      </c>
      <c r="G265">
        <f>'Forward Ranks'!N265</f>
        <v>0</v>
      </c>
      <c r="H265" s="1">
        <f>'Forward Ranks'!S265</f>
        <v>0.33091787439613529</v>
      </c>
      <c r="I265" s="1">
        <f>'Forward Ranks'!T265</f>
        <v>0.67391304347826086</v>
      </c>
      <c r="J265" s="1">
        <f>'Forward Ranks'!U265</f>
        <v>0.90096618357487923</v>
      </c>
      <c r="K265" s="1">
        <f>'Forward Ranks'!V265</f>
        <v>0.52898550724637683</v>
      </c>
      <c r="L265">
        <f>'Forward Ranks'!X265</f>
        <v>0</v>
      </c>
      <c r="M265" s="1">
        <f>'Forward Ranks'!AC265</f>
        <v>0.66183574879227058</v>
      </c>
      <c r="N265" s="1">
        <f>'Forward Ranks'!AD265</f>
        <v>0.46135265700483091</v>
      </c>
      <c r="O265" s="1">
        <f>'Forward Ranks'!AE265</f>
        <v>0.45652173913043476</v>
      </c>
      <c r="P265" s="1">
        <f>'Forward Ranks'!AF265</f>
        <v>0.59661835748792269</v>
      </c>
      <c r="Q265">
        <f>'Forward Ranks'!AH265</f>
        <v>0</v>
      </c>
      <c r="R265" s="1">
        <f>'Forward Ranks'!AM265</f>
        <v>0.2922705314009662</v>
      </c>
      <c r="S265" s="1">
        <f>'Forward Ranks'!AN265</f>
        <v>0.47342995169082125</v>
      </c>
      <c r="T265" s="1">
        <f>'Forward Ranks'!AO265</f>
        <v>0.72463768115942029</v>
      </c>
      <c r="U265" s="1">
        <f>'Forward Ranks'!AP265</f>
        <v>0.25120772946859904</v>
      </c>
      <c r="V265">
        <f>'Forward Ranks'!AR265</f>
        <v>0</v>
      </c>
      <c r="W265" s="1">
        <f>'Forward Ranks'!AW265</f>
        <v>0.59661835748792269</v>
      </c>
      <c r="X265" s="1">
        <f>'Forward Ranks'!AX265</f>
        <v>0.50241545893719808</v>
      </c>
      <c r="Y265" s="1">
        <f>'Forward Ranks'!AY265</f>
        <v>0.53140096618357491</v>
      </c>
      <c r="Z265" s="1">
        <f>'Forward Ranks'!AZ265</f>
        <v>0.66666666666666663</v>
      </c>
      <c r="AA265">
        <f>'Forward Ranks'!BB265</f>
        <v>0</v>
      </c>
      <c r="AB265" s="1">
        <f>'Forward Ranks'!BG265</f>
        <v>0.61835748792270528</v>
      </c>
      <c r="AC265" s="1">
        <f>'Forward Ranks'!BH265</f>
        <v>0.57004830917874394</v>
      </c>
      <c r="AD265" s="1">
        <f>'Forward Ranks'!BI265</f>
        <v>0.69806763285024154</v>
      </c>
      <c r="AE265" s="1">
        <f>'Forward Ranks'!BJ265</f>
        <v>0.58695652173913049</v>
      </c>
      <c r="AF265">
        <f>'Forward Ranks'!BL265</f>
        <v>0</v>
      </c>
      <c r="AG265" s="1">
        <f>'Forward Ranks'!BQ265</f>
        <v>0.53140096618357491</v>
      </c>
      <c r="AH265" s="1">
        <f>'Forward Ranks'!BR265</f>
        <v>0.50966183574879231</v>
      </c>
      <c r="AI265" s="1">
        <f>'Forward Ranks'!BS265</f>
        <v>0.606280193236715</v>
      </c>
      <c r="AJ265" s="1">
        <f>'Forward Ranks'!BT265</f>
        <v>0.41545893719806765</v>
      </c>
      <c r="AL265" s="2">
        <f>'Forward Ranks'!BX265</f>
        <v>0.44927536231884058</v>
      </c>
      <c r="AN265" t="str">
        <f>'Forward Ranks'!B265</f>
        <v>NYR</v>
      </c>
      <c r="AO265">
        <f>'F on ice'!E265</f>
        <v>46</v>
      </c>
      <c r="AP265" s="2">
        <f>'Impact Score Math'!E265</f>
        <v>0.60521042084168342</v>
      </c>
      <c r="AQ265">
        <f>'Impact Score Math'!G265</f>
        <v>198</v>
      </c>
      <c r="AT265" s="1">
        <f>'Forward Ranks'!CJ265</f>
        <v>0.51449275362318836</v>
      </c>
      <c r="AU265" s="1">
        <f>'Forward Ranks'!CK265</f>
        <v>0.52657004830917875</v>
      </c>
      <c r="AW265">
        <f>'Forward Ranks'!BC265</f>
        <v>12.829347826087</v>
      </c>
      <c r="AY265">
        <v>265</v>
      </c>
      <c r="BA265" s="1">
        <f>'Impact Score Math'!S265</f>
        <v>0.51903807615230457</v>
      </c>
      <c r="BB265" s="1">
        <f>'Impact Score Math'!T265</f>
        <v>0.7234468937875751</v>
      </c>
      <c r="BD265">
        <f>'Forward Ranks'!CN265</f>
        <v>5</v>
      </c>
      <c r="BE265">
        <f>'Forward Ranks'!CO265</f>
        <v>11</v>
      </c>
      <c r="BF265">
        <f>'Forward Ranks'!CP265</f>
        <v>16</v>
      </c>
      <c r="BH265" t="str">
        <f t="shared" si="16"/>
        <v>12:50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45329</v>
      </c>
    </row>
    <row r="266" spans="1:64" x14ac:dyDescent="0.3">
      <c r="A266" t="str">
        <f>'Forward Ranks'!A266</f>
        <v>Mikael Backlund</v>
      </c>
      <c r="B266">
        <f>'Forward Ranks'!D266</f>
        <v>0</v>
      </c>
      <c r="C266" s="1">
        <f>'Forward Ranks'!I266</f>
        <v>0.7125603864734299</v>
      </c>
      <c r="D266" s="1">
        <f>'Forward Ranks'!J266</f>
        <v>0.66425120772946855</v>
      </c>
      <c r="E266" s="1">
        <f>'Forward Ranks'!K266</f>
        <v>0.53864734299516903</v>
      </c>
      <c r="F266" s="1">
        <f>'Forward Ranks'!L266</f>
        <v>0.79710144927536231</v>
      </c>
      <c r="G266">
        <f>'Forward Ranks'!N266</f>
        <v>0</v>
      </c>
      <c r="H266" s="1">
        <f>'Forward Ranks'!S266</f>
        <v>0.48067632850241548</v>
      </c>
      <c r="I266" s="1">
        <f>'Forward Ranks'!T266</f>
        <v>0.48067632850241548</v>
      </c>
      <c r="J266" s="1">
        <f>'Forward Ranks'!U266</f>
        <v>0.77053140096618356</v>
      </c>
      <c r="K266" s="1">
        <f>'Forward Ranks'!V266</f>
        <v>0.46859903381642515</v>
      </c>
      <c r="L266">
        <f>'Forward Ranks'!X266</f>
        <v>0</v>
      </c>
      <c r="M266" s="1">
        <f>'Forward Ranks'!AC266</f>
        <v>0.78019323671497587</v>
      </c>
      <c r="N266" s="1">
        <f>'Forward Ranks'!AD266</f>
        <v>0.61352657004830913</v>
      </c>
      <c r="O266" s="1">
        <f>'Forward Ranks'!AE266</f>
        <v>0.58454106280193241</v>
      </c>
      <c r="P266" s="1">
        <f>'Forward Ranks'!AF266</f>
        <v>0.60144927536231885</v>
      </c>
      <c r="Q266">
        <f>'Forward Ranks'!AH266</f>
        <v>0</v>
      </c>
      <c r="R266" s="1">
        <f>'Forward Ranks'!AM266</f>
        <v>0.63043478260869568</v>
      </c>
      <c r="S266" s="1">
        <f>'Forward Ranks'!AN266</f>
        <v>0.72463768115942029</v>
      </c>
      <c r="T266" s="1">
        <f>'Forward Ranks'!AO266</f>
        <v>0.47826086956521741</v>
      </c>
      <c r="U266" s="1">
        <f>'Forward Ranks'!AP266</f>
        <v>0.87681159420289856</v>
      </c>
      <c r="V266">
        <f>'Forward Ranks'!AR266</f>
        <v>0</v>
      </c>
      <c r="W266" s="1">
        <f>'Forward Ranks'!AW266</f>
        <v>0.77777777777777779</v>
      </c>
      <c r="X266" s="1">
        <f>'Forward Ranks'!AX266</f>
        <v>0.63285024154589375</v>
      </c>
      <c r="Y266" s="1">
        <f>'Forward Ranks'!AY266</f>
        <v>0.74879227053140096</v>
      </c>
      <c r="Z266" s="1">
        <f>'Forward Ranks'!AZ266</f>
        <v>0.64975845410628019</v>
      </c>
      <c r="AA266">
        <f>'Forward Ranks'!BB266</f>
        <v>0</v>
      </c>
      <c r="AB266" s="1">
        <f>'Forward Ranks'!BG266</f>
        <v>0.83333333333333337</v>
      </c>
      <c r="AC266" s="1">
        <f>'Forward Ranks'!BH266</f>
        <v>7.2463768115942032E-2</v>
      </c>
      <c r="AD266" s="1">
        <f>'Forward Ranks'!BI266</f>
        <v>0.42028985507246375</v>
      </c>
      <c r="AE266" s="1">
        <f>'Forward Ranks'!BJ266</f>
        <v>0.40821256038647341</v>
      </c>
      <c r="AF266">
        <f>'Forward Ranks'!BL266</f>
        <v>0</v>
      </c>
      <c r="AG266" s="1">
        <f>'Forward Ranks'!BQ266</f>
        <v>0.79468599033816423</v>
      </c>
      <c r="AH266" s="1">
        <f>'Forward Ranks'!BR266</f>
        <v>0.67632850241545894</v>
      </c>
      <c r="AI266" s="1">
        <f>'Forward Ranks'!BS266</f>
        <v>0.56038647342995174</v>
      </c>
      <c r="AJ266" s="1">
        <f>'Forward Ranks'!BT266</f>
        <v>0.77294685990338163</v>
      </c>
      <c r="AL266" s="2">
        <f>'Forward Ranks'!BX266</f>
        <v>0.80676328502415462</v>
      </c>
      <c r="AN266" t="str">
        <f>'Forward Ranks'!B266</f>
        <v>CGY</v>
      </c>
      <c r="AO266">
        <f>'F on ice'!E266</f>
        <v>48</v>
      </c>
      <c r="AP266" s="2">
        <f>'Impact Score Math'!E266</f>
        <v>0.88376753507014028</v>
      </c>
      <c r="AQ266">
        <f>'Impact Score Math'!G266</f>
        <v>59</v>
      </c>
      <c r="AT266" s="1">
        <f>'Forward Ranks'!CJ266</f>
        <v>0.50724637681159424</v>
      </c>
      <c r="AU266" s="1">
        <f>'Forward Ranks'!CK266</f>
        <v>4.8309178743961352E-2</v>
      </c>
      <c r="AW266">
        <f>'Forward Ranks'!BC266</f>
        <v>13.814930555556</v>
      </c>
      <c r="AY266">
        <v>266</v>
      </c>
      <c r="BA266" s="1">
        <f>'Impact Score Math'!S266</f>
        <v>0.8236472945891784</v>
      </c>
      <c r="BB266" s="1">
        <f>'Impact Score Math'!T266</f>
        <v>0.78156312625250501</v>
      </c>
      <c r="BD266">
        <f>'Forward Ranks'!CN266</f>
        <v>7</v>
      </c>
      <c r="BE266">
        <f>'Forward Ranks'!CO266</f>
        <v>10</v>
      </c>
      <c r="BF266">
        <f>'Forward Ranks'!CP266</f>
        <v>17</v>
      </c>
      <c r="BH266" t="str">
        <f t="shared" si="16"/>
        <v>13:49</v>
      </c>
      <c r="BI266" t="str">
        <f t="shared" si="17"/>
        <v>Forward</v>
      </c>
      <c r="BJ266" t="str">
        <f t="shared" si="18"/>
        <v>Great</v>
      </c>
      <c r="BL266" s="187">
        <f t="shared" ca="1" si="19"/>
        <v>45329</v>
      </c>
    </row>
    <row r="267" spans="1:64" x14ac:dyDescent="0.3">
      <c r="A267" t="str">
        <f>'Forward Ranks'!A267</f>
        <v>Mikael Granlund</v>
      </c>
      <c r="B267">
        <f>'Forward Ranks'!D267</f>
        <v>0</v>
      </c>
      <c r="C267" s="1">
        <f>'Forward Ranks'!I267</f>
        <v>0.21497584541062803</v>
      </c>
      <c r="D267" s="1">
        <f>'Forward Ranks'!J267</f>
        <v>0.16425120772946861</v>
      </c>
      <c r="E267" s="1">
        <f>'Forward Ranks'!K267</f>
        <v>0.20289855072463769</v>
      </c>
      <c r="F267" s="1">
        <f>'Forward Ranks'!L267</f>
        <v>0.28743961352657005</v>
      </c>
      <c r="G267">
        <f>'Forward Ranks'!N267</f>
        <v>0</v>
      </c>
      <c r="H267" s="1">
        <f>'Forward Ranks'!S267</f>
        <v>0.12318840579710146</v>
      </c>
      <c r="I267" s="1">
        <f>'Forward Ranks'!T267</f>
        <v>0.64251207729468596</v>
      </c>
      <c r="J267" s="1">
        <f>'Forward Ranks'!U267</f>
        <v>0.51932367149758452</v>
      </c>
      <c r="K267" s="1">
        <f>'Forward Ranks'!V267</f>
        <v>0.41545893719806765</v>
      </c>
      <c r="L267">
        <f>'Forward Ranks'!X267</f>
        <v>0</v>
      </c>
      <c r="M267" s="1">
        <f>'Forward Ranks'!AC267</f>
        <v>4.1062801932367152E-2</v>
      </c>
      <c r="N267" s="1">
        <f>'Forward Ranks'!AD267</f>
        <v>3.6231884057971016E-2</v>
      </c>
      <c r="O267" s="1">
        <f>'Forward Ranks'!AE267</f>
        <v>0.39371980676328505</v>
      </c>
      <c r="P267" s="1">
        <f>'Forward Ranks'!AF267</f>
        <v>2.6570048309178744E-2</v>
      </c>
      <c r="Q267">
        <f>'Forward Ranks'!AH267</f>
        <v>0</v>
      </c>
      <c r="R267" s="1">
        <f>'Forward Ranks'!AM267</f>
        <v>0.53381642512077299</v>
      </c>
      <c r="S267" s="1">
        <f>'Forward Ranks'!AN267</f>
        <v>0.29710144927536231</v>
      </c>
      <c r="T267" s="1">
        <f>'Forward Ranks'!AO267</f>
        <v>0.606280193236715</v>
      </c>
      <c r="U267" s="1">
        <f>'Forward Ranks'!AP267</f>
        <v>0.47101449275362317</v>
      </c>
      <c r="V267">
        <f>'Forward Ranks'!AR267</f>
        <v>0</v>
      </c>
      <c r="W267" s="1">
        <f>'Forward Ranks'!AW267</f>
        <v>0.16908212560386474</v>
      </c>
      <c r="X267" s="1">
        <f>'Forward Ranks'!AX267</f>
        <v>5.7971014492753624E-2</v>
      </c>
      <c r="Y267" s="1">
        <f>'Forward Ranks'!AY267</f>
        <v>0.87681159420289856</v>
      </c>
      <c r="Z267" s="1">
        <f>'Forward Ranks'!AZ267</f>
        <v>0.11352657004830918</v>
      </c>
      <c r="AA267">
        <f>'Forward Ranks'!BB267</f>
        <v>0</v>
      </c>
      <c r="AB267" s="1">
        <f>'Forward Ranks'!BG267</f>
        <v>0.90821256038647347</v>
      </c>
      <c r="AC267" s="1">
        <f>'Forward Ranks'!BH267</f>
        <v>0.15458937198067632</v>
      </c>
      <c r="AD267" s="1">
        <f>'Forward Ranks'!BI267</f>
        <v>0.28743961352657005</v>
      </c>
      <c r="AE267" s="1">
        <f>'Forward Ranks'!BJ267</f>
        <v>0.51207729468599039</v>
      </c>
      <c r="AF267">
        <f>'Forward Ranks'!BL267</f>
        <v>0</v>
      </c>
      <c r="AG267" s="1">
        <f>'Forward Ranks'!BQ267</f>
        <v>9.6618357487922704E-2</v>
      </c>
      <c r="AH267" s="1">
        <f>'Forward Ranks'!BR267</f>
        <v>4.1062801932367152E-2</v>
      </c>
      <c r="AI267" s="1">
        <f>'Forward Ranks'!BS267</f>
        <v>0.22463768115942029</v>
      </c>
      <c r="AJ267" s="1">
        <f>'Forward Ranks'!BT267</f>
        <v>8.6956521739130432E-2</v>
      </c>
      <c r="AL267" s="2">
        <f>'Forward Ranks'!BX267</f>
        <v>0.11835748792270531</v>
      </c>
      <c r="AN267" t="str">
        <f>'Forward Ranks'!B267</f>
        <v>S.J</v>
      </c>
      <c r="AO267">
        <f>'F on ice'!E267</f>
        <v>38</v>
      </c>
      <c r="AP267" s="2">
        <f>'Impact Score Math'!E267</f>
        <v>0.35671342685370744</v>
      </c>
      <c r="AQ267">
        <f>'Impact Score Math'!G267</f>
        <v>322</v>
      </c>
      <c r="AT267" s="1">
        <f>'Forward Ranks'!CJ267</f>
        <v>0.85265700483091789</v>
      </c>
      <c r="AU267" s="1">
        <f>'Forward Ranks'!CK267</f>
        <v>0.21980676328502416</v>
      </c>
      <c r="AW267">
        <f>'Forward Ranks'!BC267</f>
        <v>14.324122807018</v>
      </c>
      <c r="AY267">
        <v>267</v>
      </c>
      <c r="BA267" s="1">
        <f>'Impact Score Math'!S267</f>
        <v>0.4028056112224449</v>
      </c>
      <c r="BB267" s="1">
        <f>'Impact Score Math'!T267</f>
        <v>0.22044088176352705</v>
      </c>
      <c r="BD267">
        <f>'Forward Ranks'!CN267</f>
        <v>3</v>
      </c>
      <c r="BE267">
        <f>'Forward Ranks'!CO267</f>
        <v>10</v>
      </c>
      <c r="BF267">
        <f>'Forward Ranks'!CP267</f>
        <v>13</v>
      </c>
      <c r="BH267" t="str">
        <f t="shared" si="16"/>
        <v>14:19</v>
      </c>
      <c r="BI267" t="str">
        <f t="shared" si="17"/>
        <v>Forward</v>
      </c>
      <c r="BJ267" t="str">
        <f t="shared" si="18"/>
        <v>Below Average</v>
      </c>
      <c r="BL267" s="187">
        <f t="shared" ca="1" si="19"/>
        <v>45329</v>
      </c>
    </row>
    <row r="268" spans="1:64" x14ac:dyDescent="0.3">
      <c r="A268" t="str">
        <f>'Forward Ranks'!A268</f>
        <v>Mike Hoffman</v>
      </c>
      <c r="B268">
        <f>'Forward Ranks'!D268</f>
        <v>0</v>
      </c>
      <c r="C268" s="1">
        <f>'Forward Ranks'!I268</f>
        <v>9.420289855072464E-2</v>
      </c>
      <c r="D268" s="1">
        <f>'Forward Ranks'!J268</f>
        <v>7.2463768115942032E-2</v>
      </c>
      <c r="E268" s="1">
        <f>'Forward Ranks'!K268</f>
        <v>0.13768115942028986</v>
      </c>
      <c r="F268" s="1">
        <f>'Forward Ranks'!L268</f>
        <v>0.1859903381642512</v>
      </c>
      <c r="G268">
        <f>'Forward Ranks'!N268</f>
        <v>0</v>
      </c>
      <c r="H268" s="1">
        <f>'Forward Ranks'!S268</f>
        <v>0.36231884057971014</v>
      </c>
      <c r="I268" s="1">
        <f>'Forward Ranks'!T268</f>
        <v>0.33574879227053139</v>
      </c>
      <c r="J268" s="1">
        <f>'Forward Ranks'!U268</f>
        <v>5.5555555555555552E-2</v>
      </c>
      <c r="K268" s="1">
        <f>'Forward Ranks'!V268</f>
        <v>0.30434782608695654</v>
      </c>
      <c r="L268">
        <f>'Forward Ranks'!X268</f>
        <v>0</v>
      </c>
      <c r="M268" s="1">
        <f>'Forward Ranks'!AC268</f>
        <v>8.9371980676328497E-2</v>
      </c>
      <c r="N268" s="1">
        <f>'Forward Ranks'!AD268</f>
        <v>5.7971014492753624E-2</v>
      </c>
      <c r="O268" s="1">
        <f>'Forward Ranks'!AE268</f>
        <v>0.24154589371980675</v>
      </c>
      <c r="P268" s="1">
        <f>'Forward Ranks'!AF268</f>
        <v>7.0048309178743967E-2</v>
      </c>
      <c r="Q268">
        <f>'Forward Ranks'!AH268</f>
        <v>0</v>
      </c>
      <c r="R268" s="1">
        <f>'Forward Ranks'!AM268</f>
        <v>0.34057971014492755</v>
      </c>
      <c r="S268" s="1">
        <f>'Forward Ranks'!AN268</f>
        <v>0.26570048309178745</v>
      </c>
      <c r="T268" s="1">
        <f>'Forward Ranks'!AO268</f>
        <v>0.48792270531400966</v>
      </c>
      <c r="U268" s="1">
        <f>'Forward Ranks'!AP268</f>
        <v>0.40821256038647341</v>
      </c>
      <c r="V268">
        <f>'Forward Ranks'!AR268</f>
        <v>0</v>
      </c>
      <c r="W268" s="1">
        <f>'Forward Ranks'!AW268</f>
        <v>0.53623188405797106</v>
      </c>
      <c r="X268" s="1">
        <f>'Forward Ranks'!AX268</f>
        <v>0.28502415458937197</v>
      </c>
      <c r="Y268" s="1">
        <f>'Forward Ranks'!AY268</f>
        <v>0.60144927536231885</v>
      </c>
      <c r="Z268" s="1">
        <f>'Forward Ranks'!AZ268</f>
        <v>0.35507246376811596</v>
      </c>
      <c r="AA268">
        <f>'Forward Ranks'!BB268</f>
        <v>0</v>
      </c>
      <c r="AB268" s="1">
        <f>'Forward Ranks'!BG268</f>
        <v>0.48792270531400966</v>
      </c>
      <c r="AC268" s="1">
        <f>'Forward Ranks'!BH268</f>
        <v>0.15942028985507245</v>
      </c>
      <c r="AD268" s="1">
        <f>'Forward Ranks'!BI268</f>
        <v>0.20772946859903382</v>
      </c>
      <c r="AE268" s="1">
        <f>'Forward Ranks'!BJ268</f>
        <v>0.22946859903381642</v>
      </c>
      <c r="AF268">
        <f>'Forward Ranks'!BL268</f>
        <v>0</v>
      </c>
      <c r="AG268" s="1">
        <f>'Forward Ranks'!BQ268</f>
        <v>7.7294685990338161E-2</v>
      </c>
      <c r="AH268" s="1">
        <f>'Forward Ranks'!BR268</f>
        <v>2.4154589371980676E-2</v>
      </c>
      <c r="AI268" s="1">
        <f>'Forward Ranks'!BS268</f>
        <v>0.10144927536231885</v>
      </c>
      <c r="AJ268" s="1">
        <f>'Forward Ranks'!BT268</f>
        <v>7.9710144927536225E-2</v>
      </c>
      <c r="AL268" s="2">
        <f>'Forward Ranks'!BX268</f>
        <v>0.10628019323671498</v>
      </c>
      <c r="AN268" t="str">
        <f>'Forward Ranks'!B268</f>
        <v>S.J</v>
      </c>
      <c r="AO268">
        <f>'F on ice'!E268</f>
        <v>46</v>
      </c>
      <c r="AP268" s="2">
        <f>'Impact Score Math'!E268</f>
        <v>0.29258517034068138</v>
      </c>
      <c r="AQ268">
        <f>'Impact Score Math'!G268</f>
        <v>354</v>
      </c>
      <c r="AT268" s="1">
        <f>'Forward Ranks'!CJ268</f>
        <v>0.48792270531400966</v>
      </c>
      <c r="AU268" s="1">
        <f>'Forward Ranks'!CK268</f>
        <v>0.20772946859903382</v>
      </c>
      <c r="AW268">
        <f>'Forward Ranks'!BC268</f>
        <v>12.290217391303999</v>
      </c>
      <c r="AY268">
        <v>268</v>
      </c>
      <c r="BA268" s="1">
        <f>'Impact Score Math'!S268</f>
        <v>0.31663326653306612</v>
      </c>
      <c r="BB268" s="1">
        <f>'Impact Score Math'!T268</f>
        <v>0.28857715430861725</v>
      </c>
      <c r="BD268">
        <f>'Forward Ranks'!CN268</f>
        <v>5</v>
      </c>
      <c r="BE268">
        <f>'Forward Ranks'!CO268</f>
        <v>7</v>
      </c>
      <c r="BF268">
        <f>'Forward Ranks'!CP268</f>
        <v>12</v>
      </c>
      <c r="BH268" t="str">
        <f t="shared" si="16"/>
        <v>12:17</v>
      </c>
      <c r="BI268" t="str">
        <f t="shared" si="17"/>
        <v>Forward</v>
      </c>
      <c r="BJ268" t="str">
        <f t="shared" si="18"/>
        <v>Replacement Level</v>
      </c>
      <c r="BL268" s="187">
        <f t="shared" ca="1" si="19"/>
        <v>45329</v>
      </c>
    </row>
    <row r="269" spans="1:64" x14ac:dyDescent="0.3">
      <c r="A269" t="str">
        <f>'Forward Ranks'!A269</f>
        <v>Mikko Rantanen</v>
      </c>
      <c r="B269">
        <f>'Forward Ranks'!D269</f>
        <v>0</v>
      </c>
      <c r="C269" s="1">
        <f>'Forward Ranks'!I269</f>
        <v>0.88647342995169087</v>
      </c>
      <c r="D269" s="1">
        <f>'Forward Ranks'!J269</f>
        <v>0.78260869565217395</v>
      </c>
      <c r="E269" s="1">
        <f>'Forward Ranks'!K269</f>
        <v>0.92995169082125606</v>
      </c>
      <c r="F269" s="1">
        <f>'Forward Ranks'!L269</f>
        <v>0.71739130434782605</v>
      </c>
      <c r="G269">
        <f>'Forward Ranks'!N269</f>
        <v>0</v>
      </c>
      <c r="H269" s="1">
        <f>'Forward Ranks'!S269</f>
        <v>0.83091787439613529</v>
      </c>
      <c r="I269" s="1">
        <f>'Forward Ranks'!T269</f>
        <v>0.64251207729468596</v>
      </c>
      <c r="J269" s="1">
        <f>'Forward Ranks'!U269</f>
        <v>0.57729468599033817</v>
      </c>
      <c r="K269" s="1">
        <f>'Forward Ranks'!V269</f>
        <v>0.77294685990338163</v>
      </c>
      <c r="L269">
        <f>'Forward Ranks'!X269</f>
        <v>0</v>
      </c>
      <c r="M269" s="1">
        <f>'Forward Ranks'!AC269</f>
        <v>0.49275362318840582</v>
      </c>
      <c r="N269" s="1">
        <f>'Forward Ranks'!AD269</f>
        <v>0.58695652173913049</v>
      </c>
      <c r="O269" s="1">
        <f>'Forward Ranks'!AE269</f>
        <v>0.21497584541062803</v>
      </c>
      <c r="P269" s="1">
        <f>'Forward Ranks'!AF269</f>
        <v>0.47342995169082125</v>
      </c>
      <c r="Q269">
        <f>'Forward Ranks'!AH269</f>
        <v>0</v>
      </c>
      <c r="R269" s="1">
        <f>'Forward Ranks'!AM269</f>
        <v>0.91304347826086951</v>
      </c>
      <c r="S269" s="1">
        <f>'Forward Ranks'!AN269</f>
        <v>0.68840579710144922</v>
      </c>
      <c r="T269" s="1">
        <f>'Forward Ranks'!AO269</f>
        <v>0.8623188405797102</v>
      </c>
      <c r="U269" s="1">
        <f>'Forward Ranks'!AP269</f>
        <v>0.72705314009661837</v>
      </c>
      <c r="V269">
        <f>'Forward Ranks'!AR269</f>
        <v>0</v>
      </c>
      <c r="W269" s="1">
        <f>'Forward Ranks'!AW269</f>
        <v>0.19323671497584541</v>
      </c>
      <c r="X269" s="1">
        <f>'Forward Ranks'!AX269</f>
        <v>0.39371980676328505</v>
      </c>
      <c r="Y269" s="1">
        <f>'Forward Ranks'!AY269</f>
        <v>0.21980676328502416</v>
      </c>
      <c r="Z269" s="1">
        <f>'Forward Ranks'!AZ269</f>
        <v>0.24637681159420291</v>
      </c>
      <c r="AA269">
        <f>'Forward Ranks'!BB269</f>
        <v>0</v>
      </c>
      <c r="AB269" s="1">
        <f>'Forward Ranks'!BG269</f>
        <v>1</v>
      </c>
      <c r="AC269" s="1">
        <f>'Forward Ranks'!BH269</f>
        <v>0.93961352657004826</v>
      </c>
      <c r="AD269" s="1">
        <f>'Forward Ranks'!BI269</f>
        <v>0.82367149758454106</v>
      </c>
      <c r="AE269" s="1">
        <f>'Forward Ranks'!BJ269</f>
        <v>0.53864734299516903</v>
      </c>
      <c r="AF269">
        <f>'Forward Ranks'!BL269</f>
        <v>0</v>
      </c>
      <c r="AG269" s="1">
        <f>'Forward Ranks'!BQ269</f>
        <v>0.78502415458937203</v>
      </c>
      <c r="AH269" s="1">
        <f>'Forward Ranks'!BR269</f>
        <v>0.72946859903381644</v>
      </c>
      <c r="AI269" s="1">
        <f>'Forward Ranks'!BS269</f>
        <v>0.64251207729468596</v>
      </c>
      <c r="AJ269" s="1">
        <f>'Forward Ranks'!BT269</f>
        <v>0.64009661835748788</v>
      </c>
      <c r="AL269" s="2">
        <f>'Forward Ranks'!BX269</f>
        <v>0.7657004830917874</v>
      </c>
      <c r="AN269" t="str">
        <f>'Forward Ranks'!B269</f>
        <v>COL</v>
      </c>
      <c r="AO269">
        <f>'F on ice'!E269</f>
        <v>48</v>
      </c>
      <c r="AP269" s="2">
        <f>'Impact Score Math'!E269</f>
        <v>0.95591182364729455</v>
      </c>
      <c r="AQ269">
        <f>'Impact Score Math'!G269</f>
        <v>23</v>
      </c>
      <c r="AT269" s="1">
        <f>'Forward Ranks'!CJ269</f>
        <v>0.48792270531400966</v>
      </c>
      <c r="AU269" s="1">
        <f>'Forward Ranks'!CK269</f>
        <v>0.64734299516908211</v>
      </c>
      <c r="AW269">
        <f>'Forward Ranks'!BC269</f>
        <v>16.971875000000001</v>
      </c>
      <c r="AY269">
        <v>269</v>
      </c>
      <c r="BA269" s="1">
        <f>'Impact Score Math'!S269</f>
        <v>0.93787575150300606</v>
      </c>
      <c r="BB269" s="1">
        <f>'Impact Score Math'!T269</f>
        <v>0.5591182364729459</v>
      </c>
      <c r="BD269">
        <f>'Forward Ranks'!CN269</f>
        <v>14</v>
      </c>
      <c r="BE269">
        <f>'Forward Ranks'!CO269</f>
        <v>15</v>
      </c>
      <c r="BF269">
        <f>'Forward Ranks'!CP269</f>
        <v>29</v>
      </c>
      <c r="BH269" t="str">
        <f t="shared" si="16"/>
        <v>16:58</v>
      </c>
      <c r="BI269" t="str">
        <f t="shared" si="17"/>
        <v>Forward</v>
      </c>
      <c r="BJ269" t="str">
        <f t="shared" si="18"/>
        <v>Elite</v>
      </c>
      <c r="BL269" s="187">
        <f t="shared" ca="1" si="19"/>
        <v>45329</v>
      </c>
    </row>
    <row r="270" spans="1:64" x14ac:dyDescent="0.3">
      <c r="A270" t="str">
        <f>'Forward Ranks'!A270</f>
        <v>Miles Wood</v>
      </c>
      <c r="B270">
        <f>'Forward Ranks'!D270</f>
        <v>0</v>
      </c>
      <c r="C270" s="1">
        <f>'Forward Ranks'!I270</f>
        <v>0.80434782608695654</v>
      </c>
      <c r="D270" s="1">
        <f>'Forward Ranks'!J270</f>
        <v>0.93478260869565222</v>
      </c>
      <c r="E270" s="1">
        <f>'Forward Ranks'!K270</f>
        <v>0.57729468599033817</v>
      </c>
      <c r="F270" s="1">
        <f>'Forward Ranks'!L270</f>
        <v>0.8623188405797102</v>
      </c>
      <c r="G270">
        <f>'Forward Ranks'!N270</f>
        <v>0</v>
      </c>
      <c r="H270" s="1">
        <f>'Forward Ranks'!S270</f>
        <v>0.4420289855072464</v>
      </c>
      <c r="I270" s="1">
        <f>'Forward Ranks'!T270</f>
        <v>0.606280193236715</v>
      </c>
      <c r="J270" s="1">
        <f>'Forward Ranks'!U270</f>
        <v>0.84782608695652173</v>
      </c>
      <c r="K270" s="1">
        <f>'Forward Ranks'!V270</f>
        <v>0.55072463768115942</v>
      </c>
      <c r="L270">
        <f>'Forward Ranks'!X270</f>
        <v>0</v>
      </c>
      <c r="M270" s="1">
        <f>'Forward Ranks'!AC270</f>
        <v>0.1280193236714976</v>
      </c>
      <c r="N270" s="1">
        <f>'Forward Ranks'!AD270</f>
        <v>0.15458937198067632</v>
      </c>
      <c r="O270" s="1">
        <f>'Forward Ranks'!AE270</f>
        <v>0.2922705314009662</v>
      </c>
      <c r="P270" s="1">
        <f>'Forward Ranks'!AF270</f>
        <v>0.10386473429951691</v>
      </c>
      <c r="Q270">
        <f>'Forward Ranks'!AH270</f>
        <v>0</v>
      </c>
      <c r="R270" s="1">
        <f>'Forward Ranks'!AM270</f>
        <v>0.76086956521739135</v>
      </c>
      <c r="S270" s="1">
        <f>'Forward Ranks'!AN270</f>
        <v>0.91787439613526567</v>
      </c>
      <c r="T270" s="1">
        <f>'Forward Ranks'!AO270</f>
        <v>0.30917874396135264</v>
      </c>
      <c r="U270" s="1">
        <f>'Forward Ranks'!AP270</f>
        <v>0.88888888888888884</v>
      </c>
      <c r="V270">
        <f>'Forward Ranks'!AR270</f>
        <v>0</v>
      </c>
      <c r="W270" s="1">
        <f>'Forward Ranks'!AW270</f>
        <v>2.1739130434782608E-2</v>
      </c>
      <c r="X270" s="1">
        <f>'Forward Ranks'!AX270</f>
        <v>5.5555555555555552E-2</v>
      </c>
      <c r="Y270" s="1">
        <f>'Forward Ranks'!AY270</f>
        <v>0.33574879227053139</v>
      </c>
      <c r="Z270" s="1">
        <f>'Forward Ranks'!AZ270</f>
        <v>3.3816425120772944E-2</v>
      </c>
      <c r="AA270">
        <f>'Forward Ranks'!BB270</f>
        <v>0</v>
      </c>
      <c r="AB270" s="1">
        <f>'Forward Ranks'!BG270</f>
        <v>0.38647342995169082</v>
      </c>
      <c r="AC270" s="1">
        <f>'Forward Ranks'!BH270</f>
        <v>0.17391304347826086</v>
      </c>
      <c r="AD270" s="1">
        <f>'Forward Ranks'!BI270</f>
        <v>0.43236714975845408</v>
      </c>
      <c r="AE270" s="1">
        <f>'Forward Ranks'!BJ270</f>
        <v>0.43236714975845408</v>
      </c>
      <c r="AF270">
        <f>'Forward Ranks'!BL270</f>
        <v>0</v>
      </c>
      <c r="AG270" s="1">
        <f>'Forward Ranks'!BQ270</f>
        <v>0.49033816425120774</v>
      </c>
      <c r="AH270" s="1">
        <f>'Forward Ranks'!BR270</f>
        <v>0.65700483091787443</v>
      </c>
      <c r="AI270" s="1">
        <f>'Forward Ranks'!BS270</f>
        <v>0.41545893719806765</v>
      </c>
      <c r="AJ270" s="1">
        <f>'Forward Ranks'!BT270</f>
        <v>0.50724637681159424</v>
      </c>
      <c r="AL270" s="2">
        <f>'Forward Ranks'!BX270</f>
        <v>0.41304347826086957</v>
      </c>
      <c r="AN270" t="str">
        <f>'Forward Ranks'!B270</f>
        <v>COL</v>
      </c>
      <c r="AO270">
        <f>'F on ice'!E270</f>
        <v>43</v>
      </c>
      <c r="AP270" s="2">
        <f>'Impact Score Math'!E270</f>
        <v>0.50501002004008011</v>
      </c>
      <c r="AQ270">
        <f>'Impact Score Math'!G270</f>
        <v>248</v>
      </c>
      <c r="AT270" s="1">
        <f>'Forward Ranks'!CJ270</f>
        <v>2.6570048309178744E-2</v>
      </c>
      <c r="AU270" s="1">
        <f>'Forward Ranks'!CK270</f>
        <v>0.92028985507246375</v>
      </c>
      <c r="AW270">
        <f>'Forward Ranks'!BC270</f>
        <v>11.731782945736001</v>
      </c>
      <c r="AY270">
        <v>270</v>
      </c>
      <c r="BA270" s="1">
        <f>'Impact Score Math'!S270</f>
        <v>0.84969939879759515</v>
      </c>
      <c r="BB270" s="1">
        <f>'Impact Score Math'!T270</f>
        <v>0.21442885771543085</v>
      </c>
      <c r="BD270">
        <f>'Forward Ranks'!CN270</f>
        <v>5</v>
      </c>
      <c r="BE270">
        <f>'Forward Ranks'!CO270</f>
        <v>9</v>
      </c>
      <c r="BF270">
        <f>'Forward Ranks'!CP270</f>
        <v>14</v>
      </c>
      <c r="BH270" t="str">
        <f t="shared" si="16"/>
        <v>11:44</v>
      </c>
      <c r="BI270" t="str">
        <f t="shared" si="17"/>
        <v>Forward</v>
      </c>
      <c r="BJ270" t="str">
        <f t="shared" si="18"/>
        <v>Average</v>
      </c>
      <c r="BL270" s="187">
        <f t="shared" ca="1" si="19"/>
        <v>45329</v>
      </c>
    </row>
    <row r="271" spans="1:64" x14ac:dyDescent="0.3">
      <c r="A271" t="str">
        <f>'Forward Ranks'!A271</f>
        <v>Mitchell Marner</v>
      </c>
      <c r="B271">
        <f>'Forward Ranks'!D271</f>
        <v>0</v>
      </c>
      <c r="C271" s="1">
        <f>'Forward Ranks'!I271</f>
        <v>0.68599033816425126</v>
      </c>
      <c r="D271" s="1">
        <f>'Forward Ranks'!J271</f>
        <v>0.68599033816425126</v>
      </c>
      <c r="E271" s="1">
        <f>'Forward Ranks'!K271</f>
        <v>0.85507246376811596</v>
      </c>
      <c r="F271" s="1">
        <f>'Forward Ranks'!L271</f>
        <v>0.65700483091787443</v>
      </c>
      <c r="G271">
        <f>'Forward Ranks'!N271</f>
        <v>0</v>
      </c>
      <c r="H271" s="1">
        <f>'Forward Ranks'!S271</f>
        <v>0.87922705314009664</v>
      </c>
      <c r="I271" s="1">
        <f>'Forward Ranks'!T271</f>
        <v>0.89613526570048307</v>
      </c>
      <c r="J271" s="1">
        <f>'Forward Ranks'!U271</f>
        <v>0.93478260869565222</v>
      </c>
      <c r="K271" s="1">
        <f>'Forward Ranks'!V271</f>
        <v>0.95652173913043481</v>
      </c>
      <c r="L271">
        <f>'Forward Ranks'!X271</f>
        <v>0</v>
      </c>
      <c r="M271" s="1">
        <f>'Forward Ranks'!AC271</f>
        <v>0.68599033816425126</v>
      </c>
      <c r="N271" s="1">
        <f>'Forward Ranks'!AD271</f>
        <v>0.35024154589371981</v>
      </c>
      <c r="O271" s="1">
        <f>'Forward Ranks'!AE271</f>
        <v>0.59903381642512077</v>
      </c>
      <c r="P271" s="1">
        <f>'Forward Ranks'!AF271</f>
        <v>0.40338164251207731</v>
      </c>
      <c r="Q271">
        <f>'Forward Ranks'!AH271</f>
        <v>0</v>
      </c>
      <c r="R271" s="1">
        <f>'Forward Ranks'!AM271</f>
        <v>0.58937198067632846</v>
      </c>
      <c r="S271" s="1">
        <f>'Forward Ranks'!AN271</f>
        <v>0.39130434782608697</v>
      </c>
      <c r="T271" s="1">
        <f>'Forward Ranks'!AO271</f>
        <v>0.83333333333333337</v>
      </c>
      <c r="U271" s="1">
        <f>'Forward Ranks'!AP271</f>
        <v>0.49516908212560384</v>
      </c>
      <c r="V271">
        <f>'Forward Ranks'!AR271</f>
        <v>0</v>
      </c>
      <c r="W271" s="1">
        <f>'Forward Ranks'!AW271</f>
        <v>0.78502415458937203</v>
      </c>
      <c r="X271" s="1">
        <f>'Forward Ranks'!AX271</f>
        <v>0.52898550724637683</v>
      </c>
      <c r="Y271" s="1">
        <f>'Forward Ranks'!AY271</f>
        <v>0.63285024154589375</v>
      </c>
      <c r="Z271" s="1">
        <f>'Forward Ranks'!AZ271</f>
        <v>0.52173913043478259</v>
      </c>
      <c r="AA271">
        <f>'Forward Ranks'!BB271</f>
        <v>0</v>
      </c>
      <c r="AB271" s="1">
        <f>'Forward Ranks'!BG271</f>
        <v>0.93478260869565222</v>
      </c>
      <c r="AC271" s="1">
        <f>'Forward Ranks'!BH271</f>
        <v>0.69323671497584538</v>
      </c>
      <c r="AD271" s="1">
        <f>'Forward Ranks'!BI271</f>
        <v>0.91304347826086951</v>
      </c>
      <c r="AE271" s="1">
        <f>'Forward Ranks'!BJ271</f>
        <v>0.8188405797101449</v>
      </c>
      <c r="AF271">
        <f>'Forward Ranks'!BL271</f>
        <v>0</v>
      </c>
      <c r="AG271" s="1">
        <f>'Forward Ranks'!BQ271</f>
        <v>0.71014492753623193</v>
      </c>
      <c r="AH271" s="1">
        <f>'Forward Ranks'!BR271</f>
        <v>0.54106280193236711</v>
      </c>
      <c r="AI271" s="1">
        <f>'Forward Ranks'!BS271</f>
        <v>0.79227053140096615</v>
      </c>
      <c r="AJ271" s="1">
        <f>'Forward Ranks'!BT271</f>
        <v>0.52173913043478259</v>
      </c>
      <c r="AL271" s="2">
        <f>'Forward Ranks'!BX271</f>
        <v>0.80193236714975846</v>
      </c>
      <c r="AN271" t="str">
        <f>'Forward Ranks'!B271</f>
        <v>TOR</v>
      </c>
      <c r="AO271">
        <f>'F on ice'!E271</f>
        <v>46</v>
      </c>
      <c r="AP271" s="2">
        <f>'Impact Score Math'!E271</f>
        <v>0.9118236472945892</v>
      </c>
      <c r="AQ271">
        <f>'Impact Score Math'!G271</f>
        <v>45</v>
      </c>
      <c r="AT271" s="1">
        <f>'Forward Ranks'!CJ271</f>
        <v>0.83091787439613529</v>
      </c>
      <c r="AU271" s="1">
        <f>'Forward Ranks'!CK271</f>
        <v>0.42995169082125606</v>
      </c>
      <c r="AW271">
        <f>'Forward Ranks'!BC271</f>
        <v>14.623188405797</v>
      </c>
      <c r="AY271">
        <v>271</v>
      </c>
      <c r="BA271" s="1">
        <f>'Impact Score Math'!S271</f>
        <v>0.78757515030060121</v>
      </c>
      <c r="BB271" s="1">
        <f>'Impact Score Math'!T271</f>
        <v>0.65731462925851702</v>
      </c>
      <c r="BD271">
        <f>'Forward Ranks'!CN271</f>
        <v>13</v>
      </c>
      <c r="BE271">
        <f>'Forward Ranks'!CO271</f>
        <v>17</v>
      </c>
      <c r="BF271">
        <f>'Forward Ranks'!CP271</f>
        <v>30</v>
      </c>
      <c r="BH271" t="str">
        <f t="shared" si="16"/>
        <v>14:37</v>
      </c>
      <c r="BI271" t="str">
        <f t="shared" si="17"/>
        <v>Forward</v>
      </c>
      <c r="BJ271" t="str">
        <f t="shared" si="18"/>
        <v>Elite</v>
      </c>
      <c r="BL271" s="187">
        <f t="shared" ca="1" si="19"/>
        <v>45329</v>
      </c>
    </row>
    <row r="272" spans="1:64" x14ac:dyDescent="0.3">
      <c r="A272" t="str">
        <f>'Forward Ranks'!A272</f>
        <v>Morgan Barron</v>
      </c>
      <c r="B272">
        <f>'Forward Ranks'!D272</f>
        <v>0</v>
      </c>
      <c r="C272" s="1">
        <f>'Forward Ranks'!I272</f>
        <v>0.47101449275362317</v>
      </c>
      <c r="D272" s="1">
        <f>'Forward Ranks'!J272</f>
        <v>9.420289855072464E-2</v>
      </c>
      <c r="E272" s="1">
        <f>'Forward Ranks'!K272</f>
        <v>0.21980676328502416</v>
      </c>
      <c r="F272" s="1">
        <f>'Forward Ranks'!L272</f>
        <v>0.20289855072463769</v>
      </c>
      <c r="G272">
        <f>'Forward Ranks'!N272</f>
        <v>0</v>
      </c>
      <c r="H272" s="1">
        <f>'Forward Ranks'!S272</f>
        <v>0.71980676328502413</v>
      </c>
      <c r="I272" s="1">
        <f>'Forward Ranks'!T272</f>
        <v>0.13043478260869565</v>
      </c>
      <c r="J272" s="1">
        <f>'Forward Ranks'!U272</f>
        <v>2.4154589371980675E-3</v>
      </c>
      <c r="K272" s="1">
        <f>'Forward Ranks'!V272</f>
        <v>0.35024154589371981</v>
      </c>
      <c r="L272">
        <f>'Forward Ranks'!X272</f>
        <v>0</v>
      </c>
      <c r="M272" s="1">
        <f>'Forward Ranks'!AC272</f>
        <v>0.91062801932367154</v>
      </c>
      <c r="N272" s="1">
        <f>'Forward Ranks'!AD272</f>
        <v>0.84299516908212557</v>
      </c>
      <c r="O272" s="1">
        <f>'Forward Ranks'!AE272</f>
        <v>0.99033816425120769</v>
      </c>
      <c r="P272" s="1">
        <f>'Forward Ranks'!AF272</f>
        <v>0.893719806763285</v>
      </c>
      <c r="Q272">
        <f>'Forward Ranks'!AH272</f>
        <v>0</v>
      </c>
      <c r="R272" s="1">
        <f>'Forward Ranks'!AM272</f>
        <v>0.27294685990338163</v>
      </c>
      <c r="S272" s="1">
        <f>'Forward Ranks'!AN272</f>
        <v>0.10869565217391304</v>
      </c>
      <c r="T272" s="1">
        <f>'Forward Ranks'!AO272</f>
        <v>0.14734299516908211</v>
      </c>
      <c r="U272" s="1">
        <f>'Forward Ranks'!AP272</f>
        <v>0.14251207729468598</v>
      </c>
      <c r="V272">
        <f>'Forward Ranks'!AR272</f>
        <v>0</v>
      </c>
      <c r="W272" s="1">
        <f>'Forward Ranks'!AW272</f>
        <v>0.89613526570048307</v>
      </c>
      <c r="X272" s="1">
        <f>'Forward Ranks'!AX272</f>
        <v>0.76086956521739135</v>
      </c>
      <c r="Y272" s="1">
        <f>'Forward Ranks'!AY272</f>
        <v>0.76328502415458932</v>
      </c>
      <c r="Z272" s="1">
        <f>'Forward Ranks'!AZ272</f>
        <v>0.80676328502415462</v>
      </c>
      <c r="AA272">
        <f>'Forward Ranks'!BB272</f>
        <v>0</v>
      </c>
      <c r="AB272" s="1">
        <f>'Forward Ranks'!BG272</f>
        <v>6.5217391304347824E-2</v>
      </c>
      <c r="AC272" s="1">
        <f>'Forward Ranks'!BH272</f>
        <v>0.40579710144927539</v>
      </c>
      <c r="AD272" s="1">
        <f>'Forward Ranks'!BI272</f>
        <v>0.19323671497584541</v>
      </c>
      <c r="AE272" s="1">
        <f>'Forward Ranks'!BJ272</f>
        <v>0.75120772946859904</v>
      </c>
      <c r="AF272">
        <f>'Forward Ranks'!BL272</f>
        <v>0</v>
      </c>
      <c r="AG272" s="1">
        <f>'Forward Ranks'!BQ272</f>
        <v>0.79227053140096615</v>
      </c>
      <c r="AH272" s="1">
        <f>'Forward Ranks'!BR272</f>
        <v>0.36956521739130432</v>
      </c>
      <c r="AI272" s="1">
        <f>'Forward Ranks'!BS272</f>
        <v>0.89613526570048307</v>
      </c>
      <c r="AJ272" s="1">
        <f>'Forward Ranks'!BT272</f>
        <v>0.54347826086956519</v>
      </c>
      <c r="AL272" s="2">
        <f>'Forward Ranks'!BX272</f>
        <v>0.53864734299516903</v>
      </c>
      <c r="AN272" t="str">
        <f>'Forward Ranks'!B272</f>
        <v>WPG</v>
      </c>
      <c r="AO272">
        <f>'F on ice'!E272</f>
        <v>46</v>
      </c>
      <c r="AP272" s="2">
        <f>'Impact Score Math'!E272</f>
        <v>0.4529058116232465</v>
      </c>
      <c r="AQ272">
        <f>'Impact Score Math'!G272</f>
        <v>274</v>
      </c>
      <c r="AT272" s="1">
        <f>'Forward Ranks'!CJ272</f>
        <v>0.49516908212560384</v>
      </c>
      <c r="AU272" s="1">
        <f>'Forward Ranks'!CK272</f>
        <v>0.33333333333333331</v>
      </c>
      <c r="AW272">
        <f>'Forward Ranks'!BC272</f>
        <v>8.9057971014493003</v>
      </c>
      <c r="AY272">
        <v>272</v>
      </c>
      <c r="BA272" s="1">
        <f>'Impact Score Math'!S272</f>
        <v>0.31863727454909818</v>
      </c>
      <c r="BB272" s="1">
        <f>'Impact Score Math'!T272</f>
        <v>0.88577154308617234</v>
      </c>
      <c r="BD272">
        <f>'Forward Ranks'!CN272</f>
        <v>6</v>
      </c>
      <c r="BE272">
        <f>'Forward Ranks'!CO272</f>
        <v>3</v>
      </c>
      <c r="BF272">
        <f>'Forward Ranks'!CP272</f>
        <v>9</v>
      </c>
      <c r="BH272" t="str">
        <f t="shared" si="16"/>
        <v>08:54</v>
      </c>
      <c r="BI272" t="str">
        <f t="shared" si="17"/>
        <v>Forward</v>
      </c>
      <c r="BJ272" t="str">
        <f t="shared" si="18"/>
        <v>Average</v>
      </c>
      <c r="BL272" s="187">
        <f t="shared" ca="1" si="19"/>
        <v>45329</v>
      </c>
    </row>
    <row r="273" spans="1:64" x14ac:dyDescent="0.3">
      <c r="A273" t="str">
        <f>'Forward Ranks'!A273</f>
        <v>Morgan Frost</v>
      </c>
      <c r="B273">
        <f>'Forward Ranks'!D273</f>
        <v>0</v>
      </c>
      <c r="C273" s="1">
        <f>'Forward Ranks'!I273</f>
        <v>0.75120772946859904</v>
      </c>
      <c r="D273" s="1">
        <f>'Forward Ranks'!J273</f>
        <v>0.51932367149758452</v>
      </c>
      <c r="E273" s="1">
        <f>'Forward Ranks'!K273</f>
        <v>0.66425120772946855</v>
      </c>
      <c r="F273" s="1">
        <f>'Forward Ranks'!L273</f>
        <v>0.6280193236714976</v>
      </c>
      <c r="G273">
        <f>'Forward Ranks'!N273</f>
        <v>0</v>
      </c>
      <c r="H273" s="1">
        <f>'Forward Ranks'!S273</f>
        <v>0.49033816425120774</v>
      </c>
      <c r="I273" s="1">
        <f>'Forward Ranks'!T273</f>
        <v>0.70289855072463769</v>
      </c>
      <c r="J273" s="1">
        <f>'Forward Ranks'!U273</f>
        <v>0.8188405797101449</v>
      </c>
      <c r="K273" s="1">
        <f>'Forward Ranks'!V273</f>
        <v>0.59903381642512077</v>
      </c>
      <c r="L273">
        <f>'Forward Ranks'!X273</f>
        <v>0</v>
      </c>
      <c r="M273" s="1">
        <f>'Forward Ranks'!AC273</f>
        <v>0.83574879227053145</v>
      </c>
      <c r="N273" s="1">
        <f>'Forward Ranks'!AD273</f>
        <v>0.98550724637681164</v>
      </c>
      <c r="O273" s="1">
        <f>'Forward Ranks'!AE273</f>
        <v>0.8623188405797102</v>
      </c>
      <c r="P273" s="1">
        <f>'Forward Ranks'!AF273</f>
        <v>0.93961352657004826</v>
      </c>
      <c r="Q273">
        <f>'Forward Ranks'!AH273</f>
        <v>0</v>
      </c>
      <c r="R273" s="1">
        <f>'Forward Ranks'!AM273</f>
        <v>0.62560386473429952</v>
      </c>
      <c r="S273" s="1">
        <f>'Forward Ranks'!AN273</f>
        <v>0.48792270531400966</v>
      </c>
      <c r="T273" s="1">
        <f>'Forward Ranks'!AO273</f>
        <v>0.72463768115942029</v>
      </c>
      <c r="U273" s="1">
        <f>'Forward Ranks'!AP273</f>
        <v>0.69806763285024154</v>
      </c>
      <c r="V273">
        <f>'Forward Ranks'!AR273</f>
        <v>0</v>
      </c>
      <c r="W273" s="1">
        <f>'Forward Ranks'!AW273</f>
        <v>0.83091787439613529</v>
      </c>
      <c r="X273" s="1">
        <f>'Forward Ranks'!AX273</f>
        <v>0.95652173913043481</v>
      </c>
      <c r="Y273" s="1">
        <f>'Forward Ranks'!AY273</f>
        <v>0.84057971014492749</v>
      </c>
      <c r="Z273" s="1">
        <f>'Forward Ranks'!AZ273</f>
        <v>0.91787439613526567</v>
      </c>
      <c r="AA273">
        <f>'Forward Ranks'!BB273</f>
        <v>0</v>
      </c>
      <c r="AB273" s="1">
        <f>'Forward Ranks'!BG273</f>
        <v>0.49758454106280192</v>
      </c>
      <c r="AC273" s="1">
        <f>'Forward Ranks'!BH273</f>
        <v>0.95169082125603865</v>
      </c>
      <c r="AD273" s="1">
        <f>'Forward Ranks'!BI273</f>
        <v>0.47101449275362317</v>
      </c>
      <c r="AE273" s="1">
        <f>'Forward Ranks'!BJ273</f>
        <v>0.70048309178743962</v>
      </c>
      <c r="AF273">
        <f>'Forward Ranks'!BL273</f>
        <v>0</v>
      </c>
      <c r="AG273" s="1">
        <f>'Forward Ranks'!BQ273</f>
        <v>0.86473429951690817</v>
      </c>
      <c r="AH273" s="1">
        <f>'Forward Ranks'!BR273</f>
        <v>0.9251207729468599</v>
      </c>
      <c r="AI273" s="1">
        <f>'Forward Ranks'!BS273</f>
        <v>0.87922705314009664</v>
      </c>
      <c r="AJ273" s="1">
        <f>'Forward Ranks'!BT273</f>
        <v>0.90338164251207731</v>
      </c>
      <c r="AL273" s="2">
        <f>'Forward Ranks'!BX273</f>
        <v>0.91304347826086951</v>
      </c>
      <c r="AN273" t="str">
        <f>'Forward Ranks'!B273</f>
        <v>PHI</v>
      </c>
      <c r="AO273">
        <f>'F on ice'!E273</f>
        <v>38</v>
      </c>
      <c r="AP273" s="2">
        <f>'Impact Score Math'!E273</f>
        <v>0.87575150300601201</v>
      </c>
      <c r="AQ273">
        <f>'Impact Score Math'!G273</f>
        <v>63</v>
      </c>
      <c r="AT273" s="1">
        <f>'Forward Ranks'!CJ273</f>
        <v>0.68840579710144922</v>
      </c>
      <c r="AU273" s="1">
        <f>'Forward Ranks'!CK273</f>
        <v>0.7560386473429952</v>
      </c>
      <c r="AW273">
        <f>'Forward Ranks'!BC273</f>
        <v>12.332017543859999</v>
      </c>
      <c r="AY273">
        <v>273</v>
      </c>
      <c r="BA273" s="1">
        <f>'Impact Score Math'!S273</f>
        <v>0.77354709418837675</v>
      </c>
      <c r="BB273" s="1">
        <f>'Impact Score Math'!T273</f>
        <v>0.95991983967935868</v>
      </c>
      <c r="BD273">
        <f>'Forward Ranks'!CN273</f>
        <v>5</v>
      </c>
      <c r="BE273">
        <f>'Forward Ranks'!CO273</f>
        <v>9</v>
      </c>
      <c r="BF273">
        <f>'Forward Ranks'!CP273</f>
        <v>14</v>
      </c>
      <c r="BH273" t="str">
        <f t="shared" si="16"/>
        <v>12:20</v>
      </c>
      <c r="BI273" t="str">
        <f t="shared" si="17"/>
        <v>Forward</v>
      </c>
      <c r="BJ273" t="str">
        <f t="shared" si="18"/>
        <v>Great</v>
      </c>
      <c r="BL273" s="187">
        <f t="shared" ca="1" si="19"/>
        <v>45329</v>
      </c>
    </row>
    <row r="274" spans="1:64" x14ac:dyDescent="0.3">
      <c r="A274" t="str">
        <f>'Forward Ranks'!A274</f>
        <v>Morgan Geekie</v>
      </c>
      <c r="B274">
        <f>'Forward Ranks'!D274</f>
        <v>0</v>
      </c>
      <c r="C274" s="1">
        <f>'Forward Ranks'!I274</f>
        <v>0.52415458937198067</v>
      </c>
      <c r="D274" s="1">
        <f>'Forward Ranks'!J274</f>
        <v>0.78260869565217395</v>
      </c>
      <c r="E274" s="1">
        <f>'Forward Ranks'!K274</f>
        <v>0.70531400966183577</v>
      </c>
      <c r="F274" s="1">
        <f>'Forward Ranks'!L274</f>
        <v>0.68357487922705318</v>
      </c>
      <c r="G274">
        <f>'Forward Ranks'!N274</f>
        <v>0</v>
      </c>
      <c r="H274" s="1">
        <f>'Forward Ranks'!S274</f>
        <v>0.5</v>
      </c>
      <c r="I274" s="1">
        <f>'Forward Ranks'!T274</f>
        <v>0.62077294685990336</v>
      </c>
      <c r="J274" s="1">
        <f>'Forward Ranks'!U274</f>
        <v>0.35748792270531399</v>
      </c>
      <c r="K274" s="1">
        <f>'Forward Ranks'!V274</f>
        <v>0.57246376811594202</v>
      </c>
      <c r="L274">
        <f>'Forward Ranks'!X274</f>
        <v>0</v>
      </c>
      <c r="M274" s="1">
        <f>'Forward Ranks'!AC274</f>
        <v>0.32608695652173914</v>
      </c>
      <c r="N274" s="1">
        <f>'Forward Ranks'!AD274</f>
        <v>0.36473429951690822</v>
      </c>
      <c r="O274" s="1">
        <f>'Forward Ranks'!AE274</f>
        <v>0.79951690821256038</v>
      </c>
      <c r="P274" s="1">
        <f>'Forward Ranks'!AF274</f>
        <v>0.3719806763285024</v>
      </c>
      <c r="Q274">
        <f>'Forward Ranks'!AH274</f>
        <v>0</v>
      </c>
      <c r="R274" s="1">
        <f>'Forward Ranks'!AM274</f>
        <v>0.61352657004830913</v>
      </c>
      <c r="S274" s="1">
        <f>'Forward Ranks'!AN274</f>
        <v>0.72222222222222221</v>
      </c>
      <c r="T274" s="1">
        <f>'Forward Ranks'!AO274</f>
        <v>0.64492753623188404</v>
      </c>
      <c r="U274" s="1">
        <f>'Forward Ranks'!AP274</f>
        <v>0.65217391304347827</v>
      </c>
      <c r="V274">
        <f>'Forward Ranks'!AR274</f>
        <v>0</v>
      </c>
      <c r="W274" s="1">
        <f>'Forward Ranks'!AW274</f>
        <v>0.52898550724637683</v>
      </c>
      <c r="X274" s="1">
        <f>'Forward Ranks'!AX274</f>
        <v>0.41304347826086957</v>
      </c>
      <c r="Y274" s="1">
        <f>'Forward Ranks'!AY274</f>
        <v>0.55072463768115942</v>
      </c>
      <c r="Z274" s="1">
        <f>'Forward Ranks'!AZ274</f>
        <v>0.39130434782608697</v>
      </c>
      <c r="AA274">
        <f>'Forward Ranks'!BB274</f>
        <v>0</v>
      </c>
      <c r="AB274" s="1">
        <f>'Forward Ranks'!BG274</f>
        <v>0.71739130434782605</v>
      </c>
      <c r="AC274" s="1">
        <f>'Forward Ranks'!BH274</f>
        <v>0.65942028985507251</v>
      </c>
      <c r="AD274" s="1">
        <f>'Forward Ranks'!BI274</f>
        <v>0.76086956521739135</v>
      </c>
      <c r="AE274" s="1">
        <f>'Forward Ranks'!BJ274</f>
        <v>0.88888888888888884</v>
      </c>
      <c r="AF274">
        <f>'Forward Ranks'!BL274</f>
        <v>0</v>
      </c>
      <c r="AG274" s="1">
        <f>'Forward Ranks'!BQ274</f>
        <v>0.40096618357487923</v>
      </c>
      <c r="AH274" s="1">
        <f>'Forward Ranks'!BR274</f>
        <v>0.62077294685990336</v>
      </c>
      <c r="AI274" s="1">
        <f>'Forward Ranks'!BS274</f>
        <v>0.84057971014492749</v>
      </c>
      <c r="AJ274" s="1">
        <f>'Forward Ranks'!BT274</f>
        <v>0.53864734299516903</v>
      </c>
      <c r="AL274" s="2">
        <f>'Forward Ranks'!BX274</f>
        <v>0.52415458937198067</v>
      </c>
      <c r="AN274" t="str">
        <f>'Forward Ranks'!B274</f>
        <v>BOS</v>
      </c>
      <c r="AO274">
        <f>'F on ice'!E274</f>
        <v>42</v>
      </c>
      <c r="AP274" s="2">
        <f>'Impact Score Math'!E274</f>
        <v>0.66933867735470942</v>
      </c>
      <c r="AQ274">
        <f>'Impact Score Math'!G274</f>
        <v>166</v>
      </c>
      <c r="AT274" s="1">
        <f>'Forward Ranks'!CJ274</f>
        <v>0.65942028985507251</v>
      </c>
      <c r="AU274" s="1">
        <f>'Forward Ranks'!CK274</f>
        <v>0.37439613526570048</v>
      </c>
      <c r="AW274">
        <f>'Forward Ranks'!BC274</f>
        <v>13.188095238095</v>
      </c>
      <c r="AY274">
        <v>274</v>
      </c>
      <c r="BA274" s="1">
        <f>'Impact Score Math'!S274</f>
        <v>0.73547094188376749</v>
      </c>
      <c r="BB274" s="1">
        <f>'Impact Score Math'!T274</f>
        <v>0.48096192384769537</v>
      </c>
      <c r="BD274">
        <f>'Forward Ranks'!CN274</f>
        <v>6</v>
      </c>
      <c r="BE274">
        <f>'Forward Ranks'!CO274</f>
        <v>10</v>
      </c>
      <c r="BF274">
        <f>'Forward Ranks'!CP274</f>
        <v>16</v>
      </c>
      <c r="BH274" t="str">
        <f t="shared" si="16"/>
        <v>13:11</v>
      </c>
      <c r="BI274" t="str">
        <f t="shared" si="17"/>
        <v>Forward</v>
      </c>
      <c r="BJ274" t="str">
        <f t="shared" si="18"/>
        <v>Good</v>
      </c>
      <c r="BL274" s="187">
        <f t="shared" ca="1" si="19"/>
        <v>45329</v>
      </c>
    </row>
    <row r="275" spans="1:64" x14ac:dyDescent="0.3">
      <c r="A275" t="str">
        <f>'Forward Ranks'!A275</f>
        <v>Nathan Bastian</v>
      </c>
      <c r="B275">
        <f>'Forward Ranks'!D275</f>
        <v>0</v>
      </c>
      <c r="C275" s="1">
        <f>'Forward Ranks'!I275</f>
        <v>0.15217391304347827</v>
      </c>
      <c r="D275" s="1">
        <f>'Forward Ranks'!J275</f>
        <v>0.53864734299516903</v>
      </c>
      <c r="E275" s="1">
        <f>'Forward Ranks'!K275</f>
        <v>0.28260869565217389</v>
      </c>
      <c r="F275" s="1">
        <f>'Forward Ranks'!L275</f>
        <v>0.43236714975845408</v>
      </c>
      <c r="G275">
        <f>'Forward Ranks'!N275</f>
        <v>0</v>
      </c>
      <c r="H275" s="1">
        <f>'Forward Ranks'!S275</f>
        <v>0.27053140096618356</v>
      </c>
      <c r="I275" s="1">
        <f>'Forward Ranks'!T275</f>
        <v>0.63285024154589375</v>
      </c>
      <c r="J275" s="1">
        <f>'Forward Ranks'!U275</f>
        <v>0.40338164251207731</v>
      </c>
      <c r="K275" s="1">
        <f>'Forward Ranks'!V275</f>
        <v>0.47826086956521741</v>
      </c>
      <c r="L275">
        <f>'Forward Ranks'!X275</f>
        <v>0</v>
      </c>
      <c r="M275" s="1">
        <f>'Forward Ranks'!AC275</f>
        <v>0.94202898550724634</v>
      </c>
      <c r="N275" s="1">
        <f>'Forward Ranks'!AD275</f>
        <v>0.77536231884057971</v>
      </c>
      <c r="O275" s="1">
        <f>'Forward Ranks'!AE275</f>
        <v>0.17391304347826086</v>
      </c>
      <c r="P275" s="1">
        <f>'Forward Ranks'!AF275</f>
        <v>0.79710144927536231</v>
      </c>
      <c r="Q275">
        <f>'Forward Ranks'!AH275</f>
        <v>0</v>
      </c>
      <c r="R275" s="1">
        <f>'Forward Ranks'!AM275</f>
        <v>8.4541062801932368E-2</v>
      </c>
      <c r="S275" s="1">
        <f>'Forward Ranks'!AN275</f>
        <v>0.3671497584541063</v>
      </c>
      <c r="T275" s="1">
        <f>'Forward Ranks'!AO275</f>
        <v>0.16908212560386474</v>
      </c>
      <c r="U275" s="1">
        <f>'Forward Ranks'!AP275</f>
        <v>0.20772946859903382</v>
      </c>
      <c r="V275">
        <f>'Forward Ranks'!AR275</f>
        <v>0</v>
      </c>
      <c r="W275" s="1">
        <f>'Forward Ranks'!AW275</f>
        <v>0.893719806763285</v>
      </c>
      <c r="X275" s="1">
        <f>'Forward Ranks'!AX275</f>
        <v>0.81159420289855078</v>
      </c>
      <c r="Y275" s="1">
        <f>'Forward Ranks'!AY275</f>
        <v>0.35265700483091789</v>
      </c>
      <c r="Z275" s="1">
        <f>'Forward Ranks'!AZ275</f>
        <v>0.7342995169082126</v>
      </c>
      <c r="AA275">
        <f>'Forward Ranks'!BB275</f>
        <v>0</v>
      </c>
      <c r="AB275" s="1">
        <f>'Forward Ranks'!BG275</f>
        <v>5.3140096618357488E-2</v>
      </c>
      <c r="AC275" s="1">
        <f>'Forward Ranks'!BH275</f>
        <v>0.12560386473429952</v>
      </c>
      <c r="AD275" s="1">
        <f>'Forward Ranks'!BI275</f>
        <v>0.30676328502415456</v>
      </c>
      <c r="AE275" s="1">
        <f>'Forward Ranks'!BJ275</f>
        <v>6.0386473429951688E-2</v>
      </c>
      <c r="AF275">
        <f>'Forward Ranks'!BL275</f>
        <v>0</v>
      </c>
      <c r="AG275" s="1">
        <f>'Forward Ranks'!BQ275</f>
        <v>0.57004830917874394</v>
      </c>
      <c r="AH275" s="1">
        <f>'Forward Ranks'!BR275</f>
        <v>0.71497584541062797</v>
      </c>
      <c r="AI275" s="1">
        <f>'Forward Ranks'!BS275</f>
        <v>0.18115942028985507</v>
      </c>
      <c r="AJ275" s="1">
        <f>'Forward Ranks'!BT275</f>
        <v>0.64492753623188404</v>
      </c>
      <c r="AL275" s="2">
        <f>'Forward Ranks'!BX275</f>
        <v>0.48309178743961351</v>
      </c>
      <c r="AN275" t="str">
        <f>'Forward Ranks'!B275</f>
        <v>N.J</v>
      </c>
      <c r="AO275">
        <f>'F on ice'!E275</f>
        <v>44</v>
      </c>
      <c r="AP275" s="2">
        <f>'Impact Score Math'!E275</f>
        <v>0.41282565130260523</v>
      </c>
      <c r="AQ275">
        <f>'Impact Score Math'!G275</f>
        <v>294</v>
      </c>
      <c r="AT275" s="1">
        <f>'Forward Ranks'!CJ275</f>
        <v>0.27536231884057971</v>
      </c>
      <c r="AU275" s="1">
        <f>'Forward Ranks'!CK275</f>
        <v>0.40096618357487923</v>
      </c>
      <c r="AW275">
        <f>'Forward Ranks'!BC275</f>
        <v>8.7731060606061</v>
      </c>
      <c r="AY275">
        <v>275</v>
      </c>
      <c r="BA275" s="1">
        <f>'Impact Score Math'!S275</f>
        <v>0.32865731462925851</v>
      </c>
      <c r="BB275" s="1">
        <f>'Impact Score Math'!T275</f>
        <v>0.84969939879759515</v>
      </c>
      <c r="BD275">
        <f>'Forward Ranks'!CN275</f>
        <v>3</v>
      </c>
      <c r="BE275">
        <f>'Forward Ranks'!CO275</f>
        <v>7</v>
      </c>
      <c r="BF275">
        <f>'Forward Ranks'!CP275</f>
        <v>10</v>
      </c>
      <c r="BH275" t="str">
        <f t="shared" si="16"/>
        <v>08:46</v>
      </c>
      <c r="BI275" t="str">
        <f t="shared" si="17"/>
        <v>Forward</v>
      </c>
      <c r="BJ275" t="str">
        <f t="shared" si="18"/>
        <v>Below Average</v>
      </c>
      <c r="BL275" s="187">
        <f t="shared" ca="1" si="19"/>
        <v>45329</v>
      </c>
    </row>
    <row r="276" spans="1:64" x14ac:dyDescent="0.3">
      <c r="A276" t="str">
        <f>'Forward Ranks'!A276</f>
        <v>Nathan MacKinnon</v>
      </c>
      <c r="B276">
        <f>'Forward Ranks'!D276</f>
        <v>0</v>
      </c>
      <c r="C276" s="1">
        <f>'Forward Ranks'!I276</f>
        <v>0.93478260869565222</v>
      </c>
      <c r="D276" s="1">
        <f>'Forward Ranks'!J276</f>
        <v>0.89855072463768115</v>
      </c>
      <c r="E276" s="1">
        <f>'Forward Ranks'!K276</f>
        <v>0.98792270531400961</v>
      </c>
      <c r="F276" s="1">
        <f>'Forward Ranks'!L276</f>
        <v>0.88647342995169087</v>
      </c>
      <c r="G276">
        <f>'Forward Ranks'!N276</f>
        <v>0</v>
      </c>
      <c r="H276" s="1">
        <f>'Forward Ranks'!S276</f>
        <v>0.95893719806763289</v>
      </c>
      <c r="I276" s="1">
        <f>'Forward Ranks'!T276</f>
        <v>0.97584541062801933</v>
      </c>
      <c r="J276" s="1">
        <f>'Forward Ranks'!U276</f>
        <v>0.85024154589371981</v>
      </c>
      <c r="K276" s="1">
        <f>'Forward Ranks'!V276</f>
        <v>1</v>
      </c>
      <c r="L276">
        <f>'Forward Ranks'!X276</f>
        <v>0</v>
      </c>
      <c r="M276" s="1">
        <f>'Forward Ranks'!AC276</f>
        <v>0.65942028985507251</v>
      </c>
      <c r="N276" s="1">
        <f>'Forward Ranks'!AD276</f>
        <v>0.7342995169082126</v>
      </c>
      <c r="O276" s="1">
        <f>'Forward Ranks'!AE276</f>
        <v>0.25120772946859904</v>
      </c>
      <c r="P276" s="1">
        <f>'Forward Ranks'!AF276</f>
        <v>0.64975845410628019</v>
      </c>
      <c r="Q276">
        <f>'Forward Ranks'!AH276</f>
        <v>0</v>
      </c>
      <c r="R276" s="1">
        <f>'Forward Ranks'!AM276</f>
        <v>0.97584541062801933</v>
      </c>
      <c r="S276" s="1">
        <f>'Forward Ranks'!AN276</f>
        <v>0.89855072463768115</v>
      </c>
      <c r="T276" s="1">
        <f>'Forward Ranks'!AO276</f>
        <v>0.98792270531400961</v>
      </c>
      <c r="U276" s="1">
        <f>'Forward Ranks'!AP276</f>
        <v>0.9371980676328503</v>
      </c>
      <c r="V276">
        <f>'Forward Ranks'!AR276</f>
        <v>0</v>
      </c>
      <c r="W276" s="1">
        <f>'Forward Ranks'!AW276</f>
        <v>0.48792270531400966</v>
      </c>
      <c r="X276" s="1">
        <f>'Forward Ranks'!AX276</f>
        <v>0.66183574879227058</v>
      </c>
      <c r="Y276" s="1">
        <f>'Forward Ranks'!AY276</f>
        <v>0.27536231884057971</v>
      </c>
      <c r="Z276" s="1">
        <f>'Forward Ranks'!AZ276</f>
        <v>0.48067632850241548</v>
      </c>
      <c r="AA276">
        <f>'Forward Ranks'!BB276</f>
        <v>0</v>
      </c>
      <c r="AB276" s="1">
        <f>'Forward Ranks'!BG276</f>
        <v>0.99758454106280192</v>
      </c>
      <c r="AC276" s="1">
        <f>'Forward Ranks'!BH276</f>
        <v>0.96135265700483097</v>
      </c>
      <c r="AD276" s="1">
        <f>'Forward Ranks'!BI276</f>
        <v>0.92995169082125606</v>
      </c>
      <c r="AE276" s="1">
        <f>'Forward Ranks'!BJ276</f>
        <v>0.64492753623188404</v>
      </c>
      <c r="AF276">
        <f>'Forward Ranks'!BL276</f>
        <v>0</v>
      </c>
      <c r="AG276" s="1">
        <f>'Forward Ranks'!BQ276</f>
        <v>0.90096618357487923</v>
      </c>
      <c r="AH276" s="1">
        <f>'Forward Ranks'!BR276</f>
        <v>0.89613526570048307</v>
      </c>
      <c r="AI276" s="1">
        <f>'Forward Ranks'!BS276</f>
        <v>0.78260869565217395</v>
      </c>
      <c r="AJ276" s="1">
        <f>'Forward Ranks'!BT276</f>
        <v>0.87681159420289856</v>
      </c>
      <c r="AL276" s="2">
        <f>'Forward Ranks'!BX276</f>
        <v>0.97342995169082125</v>
      </c>
      <c r="AN276" t="str">
        <f>'Forward Ranks'!B276</f>
        <v>COL</v>
      </c>
      <c r="AO276">
        <f>'F on ice'!E276</f>
        <v>48</v>
      </c>
      <c r="AP276" s="2">
        <f>'Impact Score Math'!E276</f>
        <v>0.99799599198396793</v>
      </c>
      <c r="AQ276">
        <f>'Impact Score Math'!G276</f>
        <v>2</v>
      </c>
      <c r="AT276" s="1">
        <f>'Forward Ranks'!CJ276</f>
        <v>0.54106280193236711</v>
      </c>
      <c r="AU276" s="1">
        <f>'Forward Ranks'!CK276</f>
        <v>0.69806763285024154</v>
      </c>
      <c r="AW276">
        <f>'Forward Ranks'!BC276</f>
        <v>16.907638888889</v>
      </c>
      <c r="AY276">
        <v>276</v>
      </c>
      <c r="BA276" s="1">
        <f>'Impact Score Math'!S276</f>
        <v>0.99799599198396793</v>
      </c>
      <c r="BB276" s="1">
        <f>'Impact Score Math'!T276</f>
        <v>0.74148296593186369</v>
      </c>
      <c r="BD276">
        <f>'Forward Ranks'!CN276</f>
        <v>19</v>
      </c>
      <c r="BE276">
        <f>'Forward Ranks'!CO276</f>
        <v>24</v>
      </c>
      <c r="BF276">
        <f>'Forward Ranks'!CP276</f>
        <v>43</v>
      </c>
      <c r="BH276" t="str">
        <f t="shared" si="16"/>
        <v>16:54</v>
      </c>
      <c r="BI276" t="str">
        <f t="shared" si="17"/>
        <v>Forward</v>
      </c>
      <c r="BJ276" t="str">
        <f t="shared" si="18"/>
        <v>Elite</v>
      </c>
      <c r="BL276" s="187">
        <f t="shared" ca="1" si="19"/>
        <v>45329</v>
      </c>
    </row>
    <row r="277" spans="1:64" x14ac:dyDescent="0.3">
      <c r="A277" t="str">
        <f>'Forward Ranks'!A277</f>
        <v>Nazem Kadri</v>
      </c>
      <c r="B277">
        <f>'Forward Ranks'!D277</f>
        <v>0</v>
      </c>
      <c r="C277" s="1">
        <f>'Forward Ranks'!I277</f>
        <v>0.72946859903381644</v>
      </c>
      <c r="D277" s="1">
        <f>'Forward Ranks'!J277</f>
        <v>0.71739130434782605</v>
      </c>
      <c r="E277" s="1">
        <f>'Forward Ranks'!K277</f>
        <v>0.85265700483091789</v>
      </c>
      <c r="F277" s="1">
        <f>'Forward Ranks'!L277</f>
        <v>0.6908212560386473</v>
      </c>
      <c r="G277">
        <f>'Forward Ranks'!N277</f>
        <v>0</v>
      </c>
      <c r="H277" s="1">
        <f>'Forward Ranks'!S277</f>
        <v>0.67149758454106279</v>
      </c>
      <c r="I277" s="1">
        <f>'Forward Ranks'!T277</f>
        <v>0.91062801932367154</v>
      </c>
      <c r="J277" s="1">
        <f>'Forward Ranks'!U277</f>
        <v>0.83091787439613529</v>
      </c>
      <c r="K277" s="1">
        <f>'Forward Ranks'!V277</f>
        <v>0.85507246376811596</v>
      </c>
      <c r="L277">
        <f>'Forward Ranks'!X277</f>
        <v>0</v>
      </c>
      <c r="M277" s="1">
        <f>'Forward Ranks'!AC277</f>
        <v>0.57729468599033817</v>
      </c>
      <c r="N277" s="1">
        <f>'Forward Ranks'!AD277</f>
        <v>0.51449275362318836</v>
      </c>
      <c r="O277" s="1">
        <f>'Forward Ranks'!AE277</f>
        <v>0.51449275362318836</v>
      </c>
      <c r="P277" s="1">
        <f>'Forward Ranks'!AF277</f>
        <v>0.60869565217391308</v>
      </c>
      <c r="Q277">
        <f>'Forward Ranks'!AH277</f>
        <v>0</v>
      </c>
      <c r="R277" s="1">
        <f>'Forward Ranks'!AM277</f>
        <v>0.67632850241545894</v>
      </c>
      <c r="S277" s="1">
        <f>'Forward Ranks'!AN277</f>
        <v>0.78502415458937203</v>
      </c>
      <c r="T277" s="1">
        <f>'Forward Ranks'!AO277</f>
        <v>0.87439613526570048</v>
      </c>
      <c r="U277" s="1">
        <f>'Forward Ranks'!AP277</f>
        <v>0.76811594202898548</v>
      </c>
      <c r="V277">
        <f>'Forward Ranks'!AR277</f>
        <v>0</v>
      </c>
      <c r="W277" s="1">
        <f>'Forward Ranks'!AW277</f>
        <v>0.47342995169082125</v>
      </c>
      <c r="X277" s="1">
        <f>'Forward Ranks'!AX277</f>
        <v>0.51690821256038644</v>
      </c>
      <c r="Y277" s="1">
        <f>'Forward Ranks'!AY277</f>
        <v>0.68357487922705318</v>
      </c>
      <c r="Z277" s="1">
        <f>'Forward Ranks'!AZ277</f>
        <v>0.64975845410628019</v>
      </c>
      <c r="AA277">
        <f>'Forward Ranks'!BB277</f>
        <v>0</v>
      </c>
      <c r="AB277" s="1">
        <f>'Forward Ranks'!BG277</f>
        <v>0.81642512077294682</v>
      </c>
      <c r="AC277" s="1">
        <f>'Forward Ranks'!BH277</f>
        <v>0.9468599033816425</v>
      </c>
      <c r="AD277" s="1">
        <f>'Forward Ranks'!BI277</f>
        <v>0.82367149758454106</v>
      </c>
      <c r="AE277" s="1">
        <f>'Forward Ranks'!BJ277</f>
        <v>0.72705314009661837</v>
      </c>
      <c r="AF277">
        <f>'Forward Ranks'!BL277</f>
        <v>0</v>
      </c>
      <c r="AG277" s="1">
        <f>'Forward Ranks'!BQ277</f>
        <v>0.68599033816425126</v>
      </c>
      <c r="AH277" s="1">
        <f>'Forward Ranks'!BR277</f>
        <v>0.66183574879227058</v>
      </c>
      <c r="AI277" s="1">
        <f>'Forward Ranks'!BS277</f>
        <v>0.74637681159420288</v>
      </c>
      <c r="AJ277" s="1">
        <f>'Forward Ranks'!BT277</f>
        <v>0.71014492753623193</v>
      </c>
      <c r="AL277" s="2">
        <f>'Forward Ranks'!BX277</f>
        <v>0.83091787439613529</v>
      </c>
      <c r="AN277" t="str">
        <f>'Forward Ranks'!B277</f>
        <v>CGY</v>
      </c>
      <c r="AO277">
        <f>'F on ice'!E277</f>
        <v>48</v>
      </c>
      <c r="AP277" s="2">
        <f>'Impact Score Math'!E277</f>
        <v>0.89178356713426854</v>
      </c>
      <c r="AQ277">
        <f>'Impact Score Math'!G277</f>
        <v>55</v>
      </c>
      <c r="AT277" s="1">
        <f>'Forward Ranks'!CJ277</f>
        <v>0.42753623188405798</v>
      </c>
      <c r="AU277" s="1">
        <f>'Forward Ranks'!CK277</f>
        <v>0.96859903381642509</v>
      </c>
      <c r="AW277">
        <f>'Forward Ranks'!BC277</f>
        <v>13.686111111111</v>
      </c>
      <c r="AY277">
        <v>277</v>
      </c>
      <c r="BA277" s="1">
        <f>'Impact Score Math'!S277</f>
        <v>0.85571142284569135</v>
      </c>
      <c r="BB277" s="1">
        <f>'Impact Score Math'!T277</f>
        <v>0.71743486973947901</v>
      </c>
      <c r="BD277">
        <f>'Forward Ranks'!CN277</f>
        <v>9</v>
      </c>
      <c r="BE277">
        <f>'Forward Ranks'!CO277</f>
        <v>17</v>
      </c>
      <c r="BF277">
        <f>'Forward Ranks'!CP277</f>
        <v>26</v>
      </c>
      <c r="BH277" t="str">
        <f t="shared" si="16"/>
        <v>13:41</v>
      </c>
      <c r="BI277" t="str">
        <f t="shared" si="17"/>
        <v>Forward</v>
      </c>
      <c r="BJ277" t="str">
        <f t="shared" si="18"/>
        <v>Great</v>
      </c>
      <c r="BL277" s="187">
        <f t="shared" ca="1" si="19"/>
        <v>45329</v>
      </c>
    </row>
    <row r="278" spans="1:64" x14ac:dyDescent="0.3">
      <c r="A278" t="str">
        <f>'Forward Ranks'!A278</f>
        <v>Nic Dowd</v>
      </c>
      <c r="B278">
        <f>'Forward Ranks'!D278</f>
        <v>0</v>
      </c>
      <c r="C278" s="1">
        <f>'Forward Ranks'!I278</f>
        <v>1.932367149758454E-2</v>
      </c>
      <c r="D278" s="1">
        <f>'Forward Ranks'!J278</f>
        <v>0.10869565217391304</v>
      </c>
      <c r="E278" s="1">
        <f>'Forward Ranks'!K278</f>
        <v>0.3719806763285024</v>
      </c>
      <c r="F278" s="1">
        <f>'Forward Ranks'!L278</f>
        <v>2.4154589371980676E-2</v>
      </c>
      <c r="G278">
        <f>'Forward Ranks'!N278</f>
        <v>0</v>
      </c>
      <c r="H278" s="1">
        <f>'Forward Ranks'!S278</f>
        <v>0.73671497584541068</v>
      </c>
      <c r="I278" s="1">
        <f>'Forward Ranks'!T278</f>
        <v>0.26570048309178745</v>
      </c>
      <c r="J278" s="1">
        <f>'Forward Ranks'!U278</f>
        <v>0.46859903381642515</v>
      </c>
      <c r="K278" s="1">
        <f>'Forward Ranks'!V278</f>
        <v>0.46859903381642515</v>
      </c>
      <c r="L278">
        <f>'Forward Ranks'!X278</f>
        <v>0</v>
      </c>
      <c r="M278" s="1">
        <f>'Forward Ranks'!AC278</f>
        <v>0.29468599033816423</v>
      </c>
      <c r="N278" s="1">
        <f>'Forward Ranks'!AD278</f>
        <v>0.58937198067632846</v>
      </c>
      <c r="O278" s="1">
        <f>'Forward Ranks'!AE278</f>
        <v>0.97101449275362317</v>
      </c>
      <c r="P278" s="1">
        <f>'Forward Ranks'!AF278</f>
        <v>0.57971014492753625</v>
      </c>
      <c r="Q278">
        <f>'Forward Ranks'!AH278</f>
        <v>0</v>
      </c>
      <c r="R278" s="1">
        <f>'Forward Ranks'!AM278</f>
        <v>0.10628019323671498</v>
      </c>
      <c r="S278" s="1">
        <f>'Forward Ranks'!AN278</f>
        <v>0.23671497584541062</v>
      </c>
      <c r="T278" s="1">
        <f>'Forward Ranks'!AO278</f>
        <v>0.60144927536231885</v>
      </c>
      <c r="U278" s="1">
        <f>'Forward Ranks'!AP278</f>
        <v>0.10144927536231885</v>
      </c>
      <c r="V278">
        <f>'Forward Ranks'!AR278</f>
        <v>0</v>
      </c>
      <c r="W278" s="1">
        <f>'Forward Ranks'!AW278</f>
        <v>0.66908212560386471</v>
      </c>
      <c r="X278" s="1">
        <f>'Forward Ranks'!AX278</f>
        <v>0.78502415458937203</v>
      </c>
      <c r="Y278" s="1">
        <f>'Forward Ranks'!AY278</f>
        <v>0.98067632850241548</v>
      </c>
      <c r="Z278" s="1">
        <f>'Forward Ranks'!AZ278</f>
        <v>0.86473429951690817</v>
      </c>
      <c r="AA278">
        <f>'Forward Ranks'!BB278</f>
        <v>0</v>
      </c>
      <c r="AB278" s="1">
        <f>'Forward Ranks'!BG278</f>
        <v>0.57004830917874394</v>
      </c>
      <c r="AC278" s="1">
        <f>'Forward Ranks'!BH278</f>
        <v>7.246376811594203E-3</v>
      </c>
      <c r="AD278" s="1">
        <f>'Forward Ranks'!BI278</f>
        <v>0.80676328502415462</v>
      </c>
      <c r="AE278" s="1">
        <f>'Forward Ranks'!BJ278</f>
        <v>0.96135265700483097</v>
      </c>
      <c r="AF278">
        <f>'Forward Ranks'!BL278</f>
        <v>0</v>
      </c>
      <c r="AG278" s="1">
        <f>'Forward Ranks'!BQ278</f>
        <v>2.8985507246376812E-2</v>
      </c>
      <c r="AH278" s="1">
        <f>'Forward Ranks'!BR278</f>
        <v>0.21980676328502416</v>
      </c>
      <c r="AI278" s="1">
        <f>'Forward Ranks'!BS278</f>
        <v>0.86714975845410625</v>
      </c>
      <c r="AJ278" s="1">
        <f>'Forward Ranks'!BT278</f>
        <v>8.4541062801932368E-2</v>
      </c>
      <c r="AL278" s="2">
        <f>'Forward Ranks'!BX278</f>
        <v>0.18840579710144928</v>
      </c>
      <c r="AN278" t="str">
        <f>'Forward Ranks'!B278</f>
        <v>WSH</v>
      </c>
      <c r="AO278">
        <f>'F on ice'!E278</f>
        <v>37</v>
      </c>
      <c r="AP278" s="2">
        <f>'Impact Score Math'!E278</f>
        <v>0.36673346693386771</v>
      </c>
      <c r="AQ278">
        <f>'Impact Score Math'!G278</f>
        <v>317</v>
      </c>
      <c r="AT278" s="1">
        <f>'Forward Ranks'!CJ278</f>
        <v>0.17874396135265699</v>
      </c>
      <c r="AU278" s="1">
        <f>'Forward Ranks'!CK278</f>
        <v>0.60144927536231885</v>
      </c>
      <c r="AW278">
        <f>'Forward Ranks'!BC278</f>
        <v>12.618918918919</v>
      </c>
      <c r="AY278">
        <v>278</v>
      </c>
      <c r="BA278" s="1">
        <f>'Impact Score Math'!S278</f>
        <v>0.27454909819639278</v>
      </c>
      <c r="BB278" s="1">
        <f>'Impact Score Math'!T278</f>
        <v>0.68537074148296595</v>
      </c>
      <c r="BD278">
        <f>'Forward Ranks'!CN278</f>
        <v>7</v>
      </c>
      <c r="BE278">
        <f>'Forward Ranks'!CO278</f>
        <v>5</v>
      </c>
      <c r="BF278">
        <f>'Forward Ranks'!CP278</f>
        <v>12</v>
      </c>
      <c r="BH278" t="str">
        <f t="shared" si="16"/>
        <v>12:37</v>
      </c>
      <c r="BI278" t="str">
        <f t="shared" si="17"/>
        <v>Forward</v>
      </c>
      <c r="BJ278" t="str">
        <f t="shared" si="18"/>
        <v>Below Average</v>
      </c>
      <c r="BL278" s="187">
        <f t="shared" ca="1" si="19"/>
        <v>45329</v>
      </c>
    </row>
    <row r="279" spans="1:64" x14ac:dyDescent="0.3">
      <c r="A279" t="str">
        <f>'Forward Ranks'!A279</f>
        <v>Nicholas Paul</v>
      </c>
      <c r="B279">
        <f>'Forward Ranks'!D279</f>
        <v>0</v>
      </c>
      <c r="C279" s="1">
        <f>'Forward Ranks'!I279</f>
        <v>0.39130434782608697</v>
      </c>
      <c r="D279" s="1">
        <f>'Forward Ranks'!J279</f>
        <v>0.48792270531400966</v>
      </c>
      <c r="E279" s="1">
        <f>'Forward Ranks'!K279</f>
        <v>0.28985507246376813</v>
      </c>
      <c r="F279" s="1">
        <f>'Forward Ranks'!L279</f>
        <v>0.43236714975845408</v>
      </c>
      <c r="G279">
        <f>'Forward Ranks'!N279</f>
        <v>0</v>
      </c>
      <c r="H279" s="1">
        <f>'Forward Ranks'!S279</f>
        <v>0.38647342995169082</v>
      </c>
      <c r="I279" s="1">
        <f>'Forward Ranks'!T279</f>
        <v>0.13526570048309178</v>
      </c>
      <c r="J279" s="1">
        <f>'Forward Ranks'!U279</f>
        <v>0.1859903381642512</v>
      </c>
      <c r="K279" s="1">
        <f>'Forward Ranks'!V279</f>
        <v>0.14251207729468598</v>
      </c>
      <c r="L279">
        <f>'Forward Ranks'!X279</f>
        <v>0</v>
      </c>
      <c r="M279" s="1">
        <f>'Forward Ranks'!AC279</f>
        <v>0.59903381642512077</v>
      </c>
      <c r="N279" s="1">
        <f>'Forward Ranks'!AD279</f>
        <v>0.61835748792270528</v>
      </c>
      <c r="O279" s="1">
        <f>'Forward Ranks'!AE279</f>
        <v>8.4541062801932368E-2</v>
      </c>
      <c r="P279" s="1">
        <f>'Forward Ranks'!AF279</f>
        <v>0.51207729468599039</v>
      </c>
      <c r="Q279">
        <f>'Forward Ranks'!AH279</f>
        <v>0</v>
      </c>
      <c r="R279" s="1">
        <f>'Forward Ranks'!AM279</f>
        <v>0.39613526570048307</v>
      </c>
      <c r="S279" s="1">
        <f>'Forward Ranks'!AN279</f>
        <v>0.52415458937198067</v>
      </c>
      <c r="T279" s="1">
        <f>'Forward Ranks'!AO279</f>
        <v>0.27294685990338163</v>
      </c>
      <c r="U279" s="1">
        <f>'Forward Ranks'!AP279</f>
        <v>0.46135265700483091</v>
      </c>
      <c r="V279">
        <f>'Forward Ranks'!AR279</f>
        <v>0</v>
      </c>
      <c r="W279" s="1">
        <f>'Forward Ranks'!AW279</f>
        <v>0.40338164251207731</v>
      </c>
      <c r="X279" s="1">
        <f>'Forward Ranks'!AX279</f>
        <v>0.55797101449275366</v>
      </c>
      <c r="Y279" s="1">
        <f>'Forward Ranks'!AY279</f>
        <v>0.12560386473429952</v>
      </c>
      <c r="Z279" s="1">
        <f>'Forward Ranks'!AZ279</f>
        <v>0.5531400966183575</v>
      </c>
      <c r="AA279">
        <f>'Forward Ranks'!BB279</f>
        <v>0</v>
      </c>
      <c r="AB279" s="1">
        <f>'Forward Ranks'!BG279</f>
        <v>0.73188405797101452</v>
      </c>
      <c r="AC279" s="1">
        <f>'Forward Ranks'!BH279</f>
        <v>0.28502415458937197</v>
      </c>
      <c r="AD279" s="1">
        <f>'Forward Ranks'!BI279</f>
        <v>0.30193236714975846</v>
      </c>
      <c r="AE279" s="1">
        <f>'Forward Ranks'!BJ279</f>
        <v>8.9371980676328497E-2</v>
      </c>
      <c r="AF279">
        <f>'Forward Ranks'!BL279</f>
        <v>0</v>
      </c>
      <c r="AG279" s="1">
        <f>'Forward Ranks'!BQ279</f>
        <v>0.45169082125603865</v>
      </c>
      <c r="AH279" s="1">
        <f>'Forward Ranks'!BR279</f>
        <v>0.57004830917874394</v>
      </c>
      <c r="AI279" s="1">
        <f>'Forward Ranks'!BS279</f>
        <v>0.12560386473429952</v>
      </c>
      <c r="AJ279" s="1">
        <f>'Forward Ranks'!BT279</f>
        <v>0.45410628019323673</v>
      </c>
      <c r="AL279" s="2">
        <f>'Forward Ranks'!BX279</f>
        <v>0.36956521739130432</v>
      </c>
      <c r="AN279" t="str">
        <f>'Forward Ranks'!B279</f>
        <v>T.B</v>
      </c>
      <c r="AO279">
        <f>'F on ice'!E279</f>
        <v>49</v>
      </c>
      <c r="AP279" s="2">
        <f>'Impact Score Math'!E279</f>
        <v>0.54308617234468937</v>
      </c>
      <c r="AQ279">
        <f>'Impact Score Math'!G279</f>
        <v>229</v>
      </c>
      <c r="AT279" s="1">
        <f>'Forward Ranks'!CJ279</f>
        <v>0.7342995169082126</v>
      </c>
      <c r="AU279" s="1">
        <f>'Forward Ranks'!CK279</f>
        <v>0.35024154589371981</v>
      </c>
      <c r="AW279">
        <f>'Forward Ranks'!BC279</f>
        <v>13.21156462585</v>
      </c>
      <c r="AY279">
        <v>279</v>
      </c>
      <c r="BA279" s="1">
        <f>'Impact Score Math'!S279</f>
        <v>0.50100200400801598</v>
      </c>
      <c r="BB279" s="1">
        <f>'Impact Score Math'!T279</f>
        <v>0.65931863727454909</v>
      </c>
      <c r="BD279">
        <f>'Forward Ranks'!CN279</f>
        <v>6</v>
      </c>
      <c r="BE279">
        <f>'Forward Ranks'!CO279</f>
        <v>5</v>
      </c>
      <c r="BF279">
        <f>'Forward Ranks'!CP279</f>
        <v>11</v>
      </c>
      <c r="BH279" t="str">
        <f t="shared" si="16"/>
        <v>13:13</v>
      </c>
      <c r="BI279" t="str">
        <f t="shared" si="17"/>
        <v>Forward</v>
      </c>
      <c r="BJ279" t="str">
        <f t="shared" si="18"/>
        <v>Average</v>
      </c>
      <c r="BL279" s="187">
        <f t="shared" ca="1" si="19"/>
        <v>45329</v>
      </c>
    </row>
    <row r="280" spans="1:64" x14ac:dyDescent="0.3">
      <c r="A280" t="str">
        <f>'Forward Ranks'!A280</f>
        <v>Nicholas Robertson</v>
      </c>
      <c r="B280">
        <f>'Forward Ranks'!D280</f>
        <v>0</v>
      </c>
      <c r="C280" s="1">
        <f>'Forward Ranks'!I280</f>
        <v>0.62318840579710144</v>
      </c>
      <c r="D280" s="1">
        <f>'Forward Ranks'!J280</f>
        <v>0.42995169082125606</v>
      </c>
      <c r="E280" s="1">
        <f>'Forward Ranks'!K280</f>
        <v>0.72222222222222221</v>
      </c>
      <c r="F280" s="1">
        <f>'Forward Ranks'!L280</f>
        <v>0.30434782608695654</v>
      </c>
      <c r="G280">
        <f>'Forward Ranks'!N280</f>
        <v>0</v>
      </c>
      <c r="H280" s="1">
        <f>'Forward Ranks'!S280</f>
        <v>0.9251207729468599</v>
      </c>
      <c r="I280" s="1">
        <f>'Forward Ranks'!T280</f>
        <v>0.58212560386473433</v>
      </c>
      <c r="J280" s="1">
        <f>'Forward Ranks'!U280</f>
        <v>0.59661835748792269</v>
      </c>
      <c r="K280" s="1">
        <f>'Forward Ranks'!V280</f>
        <v>0.84299516908212557</v>
      </c>
      <c r="L280">
        <f>'Forward Ranks'!X280</f>
        <v>0</v>
      </c>
      <c r="M280" s="1">
        <f>'Forward Ranks'!AC280</f>
        <v>0.86956521739130432</v>
      </c>
      <c r="N280" s="1">
        <f>'Forward Ranks'!AD280</f>
        <v>0.7439613526570048</v>
      </c>
      <c r="O280" s="1">
        <f>'Forward Ranks'!AE280</f>
        <v>0.59903381642512077</v>
      </c>
      <c r="P280" s="1">
        <f>'Forward Ranks'!AF280</f>
        <v>0.60869565217391308</v>
      </c>
      <c r="Q280">
        <f>'Forward Ranks'!AH280</f>
        <v>0</v>
      </c>
      <c r="R280" s="1">
        <f>'Forward Ranks'!AM280</f>
        <v>0.49516908212560384</v>
      </c>
      <c r="S280" s="1">
        <f>'Forward Ranks'!AN280</f>
        <v>0.10386473429951691</v>
      </c>
      <c r="T280" s="1">
        <f>'Forward Ranks'!AO280</f>
        <v>0.56521739130434778</v>
      </c>
      <c r="U280" s="1">
        <f>'Forward Ranks'!AP280</f>
        <v>0.16425120772946861</v>
      </c>
      <c r="V280">
        <f>'Forward Ranks'!AR280</f>
        <v>0</v>
      </c>
      <c r="W280" s="1">
        <f>'Forward Ranks'!AW280</f>
        <v>0.93478260869565222</v>
      </c>
      <c r="X280" s="1">
        <f>'Forward Ranks'!AX280</f>
        <v>0.7874396135265701</v>
      </c>
      <c r="Y280" s="1">
        <f>'Forward Ranks'!AY280</f>
        <v>0.65217391304347827</v>
      </c>
      <c r="Z280" s="1">
        <f>'Forward Ranks'!AZ280</f>
        <v>0.7657004830917874</v>
      </c>
      <c r="AA280">
        <f>'Forward Ranks'!BB280</f>
        <v>0</v>
      </c>
      <c r="AB280" s="1">
        <f>'Forward Ranks'!BG280</f>
        <v>0.16425120772946861</v>
      </c>
      <c r="AC280" s="1">
        <f>'Forward Ranks'!BH280</f>
        <v>1</v>
      </c>
      <c r="AD280" s="1">
        <f>'Forward Ranks'!BI280</f>
        <v>0.6280193236714976</v>
      </c>
      <c r="AE280" s="1">
        <f>'Forward Ranks'!BJ280</f>
        <v>0.49758454106280192</v>
      </c>
      <c r="AF280">
        <f>'Forward Ranks'!BL280</f>
        <v>0</v>
      </c>
      <c r="AG280" s="1">
        <f>'Forward Ranks'!BQ280</f>
        <v>0.81400966183574874</v>
      </c>
      <c r="AH280" s="1">
        <f>'Forward Ranks'!BR280</f>
        <v>0.59661835748792269</v>
      </c>
      <c r="AI280" s="1">
        <f>'Forward Ranks'!BS280</f>
        <v>0.71980676328502413</v>
      </c>
      <c r="AJ280" s="1">
        <f>'Forward Ranks'!BT280</f>
        <v>0.42028985507246375</v>
      </c>
      <c r="AL280" s="2">
        <f>'Forward Ranks'!BX280</f>
        <v>0.7125603864734299</v>
      </c>
      <c r="AN280" t="str">
        <f>'Forward Ranks'!B280</f>
        <v>TOR</v>
      </c>
      <c r="AO280">
        <f>'F on ice'!E280</f>
        <v>28</v>
      </c>
      <c r="AP280" s="2">
        <f>'Impact Score Math'!E280</f>
        <v>0.62725450901803603</v>
      </c>
      <c r="AQ280">
        <f>'Impact Score Math'!G280</f>
        <v>187</v>
      </c>
      <c r="AT280" s="1">
        <f>'Forward Ranks'!CJ280</f>
        <v>0.98067632850241548</v>
      </c>
      <c r="AU280" s="1">
        <f>'Forward Ranks'!CK280</f>
        <v>0.45652173913043476</v>
      </c>
      <c r="AW280">
        <f>'Forward Ranks'!BC280</f>
        <v>10.180952380952</v>
      </c>
      <c r="AY280">
        <v>280</v>
      </c>
      <c r="BA280" s="1">
        <f>'Impact Score Math'!S280</f>
        <v>0.52104208416833664</v>
      </c>
      <c r="BB280" s="1">
        <f>'Impact Score Math'!T280</f>
        <v>0.81162324649298601</v>
      </c>
      <c r="BD280">
        <f>'Forward Ranks'!CN280</f>
        <v>6</v>
      </c>
      <c r="BE280">
        <f>'Forward Ranks'!CO280</f>
        <v>5</v>
      </c>
      <c r="BF280">
        <f>'Forward Ranks'!CP280</f>
        <v>11</v>
      </c>
      <c r="BH280" t="str">
        <f t="shared" si="16"/>
        <v>10:11</v>
      </c>
      <c r="BI280" t="str">
        <f t="shared" si="17"/>
        <v>Forward</v>
      </c>
      <c r="BJ280" t="str">
        <f t="shared" si="18"/>
        <v>Good</v>
      </c>
      <c r="BL280" s="187">
        <f t="shared" ca="1" si="19"/>
        <v>45329</v>
      </c>
    </row>
    <row r="281" spans="1:64" x14ac:dyDescent="0.3">
      <c r="A281" t="str">
        <f>'Forward Ranks'!A281</f>
        <v>Nick Bjugstad</v>
      </c>
      <c r="B281">
        <f>'Forward Ranks'!D281</f>
        <v>0</v>
      </c>
      <c r="C281" s="1">
        <f>'Forward Ranks'!I281</f>
        <v>0.67874396135265702</v>
      </c>
      <c r="D281" s="1">
        <f>'Forward Ranks'!J281</f>
        <v>0.86473429951690817</v>
      </c>
      <c r="E281" s="1">
        <f>'Forward Ranks'!K281</f>
        <v>0.70048309178743962</v>
      </c>
      <c r="F281" s="1">
        <f>'Forward Ranks'!L281</f>
        <v>0.82367149758454106</v>
      </c>
      <c r="G281">
        <f>'Forward Ranks'!N281</f>
        <v>0</v>
      </c>
      <c r="H281" s="1">
        <f>'Forward Ranks'!S281</f>
        <v>0.3140096618357488</v>
      </c>
      <c r="I281" s="1">
        <f>'Forward Ranks'!T281</f>
        <v>0.80676328502415462</v>
      </c>
      <c r="J281" s="1">
        <f>'Forward Ranks'!U281</f>
        <v>0.66666666666666663</v>
      </c>
      <c r="K281" s="1">
        <f>'Forward Ranks'!V281</f>
        <v>0.62077294685990336</v>
      </c>
      <c r="L281">
        <f>'Forward Ranks'!X281</f>
        <v>0</v>
      </c>
      <c r="M281" s="1">
        <f>'Forward Ranks'!AC281</f>
        <v>0.31642512077294688</v>
      </c>
      <c r="N281" s="1">
        <f>'Forward Ranks'!AD281</f>
        <v>0.18840579710144928</v>
      </c>
      <c r="O281" s="1">
        <f>'Forward Ranks'!AE281</f>
        <v>0.36231884057971014</v>
      </c>
      <c r="P281" s="1">
        <f>'Forward Ranks'!AF281</f>
        <v>0.25362318840579712</v>
      </c>
      <c r="Q281">
        <f>'Forward Ranks'!AH281</f>
        <v>0</v>
      </c>
      <c r="R281" s="1">
        <f>'Forward Ranks'!AM281</f>
        <v>0.87922705314009664</v>
      </c>
      <c r="S281" s="1">
        <f>'Forward Ranks'!AN281</f>
        <v>0.87439613526570048</v>
      </c>
      <c r="T281" s="1">
        <f>'Forward Ranks'!AO281</f>
        <v>0.71497584541062797</v>
      </c>
      <c r="U281" s="1">
        <f>'Forward Ranks'!AP281</f>
        <v>0.89855072463768115</v>
      </c>
      <c r="V281">
        <f>'Forward Ranks'!AR281</f>
        <v>0</v>
      </c>
      <c r="W281" s="1">
        <f>'Forward Ranks'!AW281</f>
        <v>0.28019323671497587</v>
      </c>
      <c r="X281" s="1">
        <f>'Forward Ranks'!AX281</f>
        <v>0.20289855072463769</v>
      </c>
      <c r="Y281" s="1">
        <f>'Forward Ranks'!AY281</f>
        <v>0.35265700483091789</v>
      </c>
      <c r="Z281" s="1">
        <f>'Forward Ranks'!AZ281</f>
        <v>0.21256038647342995</v>
      </c>
      <c r="AA281">
        <f>'Forward Ranks'!BB281</f>
        <v>0</v>
      </c>
      <c r="AB281" s="1">
        <f>'Forward Ranks'!BG281</f>
        <v>0.59661835748792269</v>
      </c>
      <c r="AC281" s="1">
        <f>'Forward Ranks'!BH281</f>
        <v>0.12318840579710146</v>
      </c>
      <c r="AD281" s="1">
        <f>'Forward Ranks'!BI281</f>
        <v>0.6811594202898551</v>
      </c>
      <c r="AE281" s="1">
        <f>'Forward Ranks'!BJ281</f>
        <v>0.58695652173913049</v>
      </c>
      <c r="AF281">
        <f>'Forward Ranks'!BL281</f>
        <v>0</v>
      </c>
      <c r="AG281" s="1">
        <f>'Forward Ranks'!BQ281</f>
        <v>0.50724637681159424</v>
      </c>
      <c r="AH281" s="1">
        <f>'Forward Ranks'!BR281</f>
        <v>0.58212560386473433</v>
      </c>
      <c r="AI281" s="1">
        <f>'Forward Ranks'!BS281</f>
        <v>0.55797101449275366</v>
      </c>
      <c r="AJ281" s="1">
        <f>'Forward Ranks'!BT281</f>
        <v>0.5628019323671497</v>
      </c>
      <c r="AL281" s="2">
        <f>'Forward Ranks'!BX281</f>
        <v>0.59178743961352653</v>
      </c>
      <c r="AN281" t="str">
        <f>'Forward Ranks'!B281</f>
        <v>ARI</v>
      </c>
      <c r="AO281">
        <f>'F on ice'!E281</f>
        <v>47</v>
      </c>
      <c r="AP281" s="2">
        <f>'Impact Score Math'!E281</f>
        <v>0.69939879759519041</v>
      </c>
      <c r="AQ281">
        <f>'Impact Score Math'!G281</f>
        <v>151</v>
      </c>
      <c r="AT281" s="1">
        <f>'Forward Ranks'!CJ281</f>
        <v>0.86473429951690817</v>
      </c>
      <c r="AU281" s="1">
        <f>'Forward Ranks'!CK281</f>
        <v>0.50724637681159424</v>
      </c>
      <c r="AW281">
        <f>'Forward Ranks'!BC281</f>
        <v>12.719858156028</v>
      </c>
      <c r="AY281">
        <v>281</v>
      </c>
      <c r="BA281" s="1">
        <f>'Impact Score Math'!S281</f>
        <v>0.86172344689378755</v>
      </c>
      <c r="BB281" s="1">
        <f>'Impact Score Math'!T281</f>
        <v>0.35070140280561124</v>
      </c>
      <c r="BD281">
        <f>'Forward Ranks'!CN281</f>
        <v>5</v>
      </c>
      <c r="BE281">
        <f>'Forward Ranks'!CO281</f>
        <v>13</v>
      </c>
      <c r="BF281">
        <f>'Forward Ranks'!CP281</f>
        <v>18</v>
      </c>
      <c r="BH281" t="str">
        <f t="shared" si="16"/>
        <v>12:43</v>
      </c>
      <c r="BI281" t="str">
        <f t="shared" si="17"/>
        <v>Forward</v>
      </c>
      <c r="BJ281" t="str">
        <f t="shared" si="18"/>
        <v>Good</v>
      </c>
      <c r="BL281" s="187">
        <f t="shared" ca="1" si="19"/>
        <v>45329</v>
      </c>
    </row>
    <row r="282" spans="1:64" x14ac:dyDescent="0.3">
      <c r="A282" t="str">
        <f>'Forward Ranks'!A282</f>
        <v>Nick Bonino</v>
      </c>
      <c r="B282">
        <f>'Forward Ranks'!D282</f>
        <v>0</v>
      </c>
      <c r="C282" s="1">
        <f>'Forward Ranks'!I282</f>
        <v>4.1062801932367152E-2</v>
      </c>
      <c r="D282" s="1">
        <f>'Forward Ranks'!J282</f>
        <v>2.4154589371980676E-2</v>
      </c>
      <c r="E282" s="1">
        <f>'Forward Ranks'!K282</f>
        <v>3.140096618357488E-2</v>
      </c>
      <c r="F282" s="1">
        <f>'Forward Ranks'!L282</f>
        <v>2.8985507246376812E-2</v>
      </c>
      <c r="G282">
        <f>'Forward Ranks'!N282</f>
        <v>0</v>
      </c>
      <c r="H282" s="1">
        <f>'Forward Ranks'!S282</f>
        <v>3.6231884057971016E-2</v>
      </c>
      <c r="I282" s="1">
        <f>'Forward Ranks'!T282</f>
        <v>0.1859903381642512</v>
      </c>
      <c r="J282" s="1">
        <f>'Forward Ranks'!U282</f>
        <v>0.33574879227053139</v>
      </c>
      <c r="K282" s="1">
        <f>'Forward Ranks'!V282</f>
        <v>5.0724637681159424E-2</v>
      </c>
      <c r="L282">
        <f>'Forward Ranks'!X282</f>
        <v>0</v>
      </c>
      <c r="M282" s="1">
        <f>'Forward Ranks'!AC282</f>
        <v>0.17874396135265699</v>
      </c>
      <c r="N282" s="1">
        <f>'Forward Ranks'!AD282</f>
        <v>0.12560386473429952</v>
      </c>
      <c r="O282" s="1">
        <f>'Forward Ranks'!AE282</f>
        <v>0.3671497584541063</v>
      </c>
      <c r="P282" s="1">
        <f>'Forward Ranks'!AF282</f>
        <v>0.20289855072463769</v>
      </c>
      <c r="Q282">
        <f>'Forward Ranks'!AH282</f>
        <v>0</v>
      </c>
      <c r="R282" s="1">
        <f>'Forward Ranks'!AM282</f>
        <v>3.140096618357488E-2</v>
      </c>
      <c r="S282" s="1">
        <f>'Forward Ranks'!AN282</f>
        <v>2.4154589371980676E-2</v>
      </c>
      <c r="T282" s="1">
        <f>'Forward Ranks'!AO282</f>
        <v>2.6570048309178744E-2</v>
      </c>
      <c r="U282" s="1">
        <f>'Forward Ranks'!AP282</f>
        <v>2.8985507246376812E-2</v>
      </c>
      <c r="V282">
        <f>'Forward Ranks'!AR282</f>
        <v>0</v>
      </c>
      <c r="W282" s="1">
        <f>'Forward Ranks'!AW282</f>
        <v>5.3140096618357488E-2</v>
      </c>
      <c r="X282" s="1">
        <f>'Forward Ranks'!AX282</f>
        <v>8.4541062801932368E-2</v>
      </c>
      <c r="Y282" s="1">
        <f>'Forward Ranks'!AY282</f>
        <v>0.44444444444444442</v>
      </c>
      <c r="Z282" s="1">
        <f>'Forward Ranks'!AZ282</f>
        <v>0.12560386473429952</v>
      </c>
      <c r="AA282">
        <f>'Forward Ranks'!BB282</f>
        <v>0</v>
      </c>
      <c r="AB282" s="1">
        <f>'Forward Ranks'!BG282</f>
        <v>0.13768115942028986</v>
      </c>
      <c r="AC282" s="1">
        <f>'Forward Ranks'!BH282</f>
        <v>9.420289855072464E-2</v>
      </c>
      <c r="AD282" s="1">
        <f>'Forward Ranks'!BI282</f>
        <v>3.6231884057971016E-2</v>
      </c>
      <c r="AE282" s="1">
        <f>'Forward Ranks'!BJ282</f>
        <v>7.7294685990338161E-2</v>
      </c>
      <c r="AF282">
        <f>'Forward Ranks'!BL282</f>
        <v>0</v>
      </c>
      <c r="AG282" s="1">
        <f>'Forward Ranks'!BQ282</f>
        <v>5.5555555555555552E-2</v>
      </c>
      <c r="AH282" s="1">
        <f>'Forward Ranks'!BR282</f>
        <v>1.4492753623188406E-2</v>
      </c>
      <c r="AI282" s="1">
        <f>'Forward Ranks'!BS282</f>
        <v>3.3816425120772944E-2</v>
      </c>
      <c r="AJ282" s="1">
        <f>'Forward Ranks'!BT282</f>
        <v>2.6570048309178744E-2</v>
      </c>
      <c r="AL282" s="2">
        <f>'Forward Ranks'!BX282</f>
        <v>2.4154589371980675E-3</v>
      </c>
      <c r="AN282" t="str">
        <f>'Forward Ranks'!B282</f>
        <v>NYR</v>
      </c>
      <c r="AO282">
        <f>'F on ice'!E282</f>
        <v>45</v>
      </c>
      <c r="AP282" s="2">
        <f>'Impact Score Math'!E282</f>
        <v>0.17234468937875752</v>
      </c>
      <c r="AQ282">
        <f>'Impact Score Math'!G282</f>
        <v>414</v>
      </c>
      <c r="AT282" s="1">
        <f>'Forward Ranks'!CJ282</f>
        <v>0.65942028985507251</v>
      </c>
      <c r="AU282" s="1">
        <f>'Forward Ranks'!CK282</f>
        <v>4.8309178743961352E-2</v>
      </c>
      <c r="AW282">
        <f>'Forward Ranks'!BC282</f>
        <v>9.8733333333332993</v>
      </c>
      <c r="AY282">
        <v>282</v>
      </c>
      <c r="BA282" s="1">
        <f>'Impact Score Math'!S282</f>
        <v>0.18637274549098196</v>
      </c>
      <c r="BB282" s="1">
        <f>'Impact Score Math'!T282</f>
        <v>0.25450901803607212</v>
      </c>
      <c r="BD282">
        <f>'Forward Ranks'!CN282</f>
        <v>1</v>
      </c>
      <c r="BE282">
        <f>'Forward Ranks'!CO282</f>
        <v>4</v>
      </c>
      <c r="BF282">
        <f>'Forward Ranks'!CP282</f>
        <v>5</v>
      </c>
      <c r="BH282" t="str">
        <f t="shared" si="16"/>
        <v>09:52</v>
      </c>
      <c r="BI282" t="str">
        <f t="shared" si="17"/>
        <v>Forward</v>
      </c>
      <c r="BJ282" t="str">
        <f t="shared" si="18"/>
        <v>Replacement Level</v>
      </c>
      <c r="BL282" s="187">
        <f t="shared" ca="1" si="19"/>
        <v>45329</v>
      </c>
    </row>
    <row r="283" spans="1:64" x14ac:dyDescent="0.3">
      <c r="A283" t="str">
        <f>'Forward Ranks'!A283</f>
        <v>Nick Cousins</v>
      </c>
      <c r="B283">
        <f>'Forward Ranks'!D283</f>
        <v>0</v>
      </c>
      <c r="C283" s="1">
        <f>'Forward Ranks'!I283</f>
        <v>0.61111111111111116</v>
      </c>
      <c r="D283" s="1">
        <f>'Forward Ranks'!J283</f>
        <v>0.51449275362318836</v>
      </c>
      <c r="E283" s="1">
        <f>'Forward Ranks'!K283</f>
        <v>7.246376811594203E-3</v>
      </c>
      <c r="F283" s="1">
        <f>'Forward Ranks'!L283</f>
        <v>0.3719806763285024</v>
      </c>
      <c r="G283">
        <f>'Forward Ranks'!N283</f>
        <v>0</v>
      </c>
      <c r="H283" s="1">
        <f>'Forward Ranks'!S283</f>
        <v>2.6570048309178744E-2</v>
      </c>
      <c r="I283" s="1">
        <f>'Forward Ranks'!T283</f>
        <v>0.10869565217391304</v>
      </c>
      <c r="J283" s="1">
        <f>'Forward Ranks'!U283</f>
        <v>6.280193236714976E-2</v>
      </c>
      <c r="K283" s="1">
        <f>'Forward Ranks'!V283</f>
        <v>1.932367149758454E-2</v>
      </c>
      <c r="L283">
        <f>'Forward Ranks'!X283</f>
        <v>0</v>
      </c>
      <c r="M283" s="1">
        <f>'Forward Ranks'!AC283</f>
        <v>0.91304347826086951</v>
      </c>
      <c r="N283" s="1">
        <f>'Forward Ranks'!AD283</f>
        <v>0.54106280193236711</v>
      </c>
      <c r="O283" s="1">
        <f>'Forward Ranks'!AE283</f>
        <v>0.6908212560386473</v>
      </c>
      <c r="P283" s="1">
        <f>'Forward Ranks'!AF283</f>
        <v>0.53381642512077299</v>
      </c>
      <c r="Q283">
        <f>'Forward Ranks'!AH283</f>
        <v>0</v>
      </c>
      <c r="R283" s="1">
        <f>'Forward Ranks'!AM283</f>
        <v>0.18115942028985507</v>
      </c>
      <c r="S283" s="1">
        <f>'Forward Ranks'!AN283</f>
        <v>0.15217391304347827</v>
      </c>
      <c r="T283" s="1">
        <f>'Forward Ranks'!AO283</f>
        <v>1.2077294685990338E-2</v>
      </c>
      <c r="U283" s="1">
        <f>'Forward Ranks'!AP283</f>
        <v>0.10144927536231885</v>
      </c>
      <c r="V283">
        <f>'Forward Ranks'!AR283</f>
        <v>0</v>
      </c>
      <c r="W283" s="1">
        <f>'Forward Ranks'!AW283</f>
        <v>0.80193236714975846</v>
      </c>
      <c r="X283" s="1">
        <f>'Forward Ranks'!AX283</f>
        <v>0.23671497584541062</v>
      </c>
      <c r="Y283" s="1">
        <f>'Forward Ranks'!AY283</f>
        <v>0.36956521739130432</v>
      </c>
      <c r="Z283" s="1">
        <f>'Forward Ranks'!AZ283</f>
        <v>0.27053140096618356</v>
      </c>
      <c r="AA283">
        <f>'Forward Ranks'!BB283</f>
        <v>0</v>
      </c>
      <c r="AB283" s="1">
        <f>'Forward Ranks'!BG283</f>
        <v>0.4468599033816425</v>
      </c>
      <c r="AC283" s="1">
        <f>'Forward Ranks'!BH283</f>
        <v>0.53140096618357491</v>
      </c>
      <c r="AD283" s="1">
        <f>'Forward Ranks'!BI283</f>
        <v>7.246376811594203E-3</v>
      </c>
      <c r="AE283" s="1">
        <f>'Forward Ranks'!BJ283</f>
        <v>2.4154589371980676E-2</v>
      </c>
      <c r="AF283">
        <f>'Forward Ranks'!BL283</f>
        <v>0</v>
      </c>
      <c r="AG283" s="1">
        <f>'Forward Ranks'!BQ283</f>
        <v>0.85507246376811596</v>
      </c>
      <c r="AH283" s="1">
        <f>'Forward Ranks'!BR283</f>
        <v>0.54347826086956519</v>
      </c>
      <c r="AI283" s="1">
        <f>'Forward Ranks'!BS283</f>
        <v>2.8985507246376812E-2</v>
      </c>
      <c r="AJ283" s="1">
        <f>'Forward Ranks'!BT283</f>
        <v>0.4251207729468599</v>
      </c>
      <c r="AL283" s="2">
        <f>'Forward Ranks'!BX283</f>
        <v>0.29468599033816423</v>
      </c>
      <c r="AN283" t="str">
        <f>'Forward Ranks'!B283</f>
        <v>FLA</v>
      </c>
      <c r="AO283">
        <f>'F on ice'!E283</f>
        <v>37</v>
      </c>
      <c r="AP283" s="2">
        <f>'Impact Score Math'!E283</f>
        <v>0.4468937875751503</v>
      </c>
      <c r="AQ283">
        <f>'Impact Score Math'!G283</f>
        <v>277</v>
      </c>
      <c r="AT283" s="1">
        <f>'Forward Ranks'!CJ283</f>
        <v>0.15942028985507245</v>
      </c>
      <c r="AU283" s="1">
        <f>'Forward Ranks'!CK283</f>
        <v>0.9371980676328503</v>
      </c>
      <c r="AW283">
        <f>'Forward Ranks'!BC283</f>
        <v>12.111261261260999</v>
      </c>
      <c r="AY283">
        <v>283</v>
      </c>
      <c r="BA283" s="1">
        <f>'Impact Score Math'!S283</f>
        <v>0.37074148296593185</v>
      </c>
      <c r="BB283" s="1">
        <f>'Impact Score Math'!T283</f>
        <v>0.66933867735470942</v>
      </c>
      <c r="BD283">
        <f>'Forward Ranks'!CN283</f>
        <v>1</v>
      </c>
      <c r="BE283">
        <f>'Forward Ranks'!CO283</f>
        <v>3</v>
      </c>
      <c r="BF283">
        <f>'Forward Ranks'!CP283</f>
        <v>4</v>
      </c>
      <c r="BH283" t="str">
        <f t="shared" si="16"/>
        <v>12:07</v>
      </c>
      <c r="BI283" t="str">
        <f t="shared" si="17"/>
        <v>Forward</v>
      </c>
      <c r="BJ283" t="str">
        <f t="shared" si="18"/>
        <v>Average</v>
      </c>
      <c r="BL283" s="187">
        <f t="shared" ca="1" si="19"/>
        <v>45329</v>
      </c>
    </row>
    <row r="284" spans="1:64" x14ac:dyDescent="0.3">
      <c r="A284" t="str">
        <f>'Forward Ranks'!A284</f>
        <v>Nick Foligno</v>
      </c>
      <c r="B284">
        <f>'Forward Ranks'!D284</f>
        <v>0</v>
      </c>
      <c r="C284" s="1">
        <f>'Forward Ranks'!I284</f>
        <v>0.14975845410628019</v>
      </c>
      <c r="D284" s="1">
        <f>'Forward Ranks'!J284</f>
        <v>0.18840579710144928</v>
      </c>
      <c r="E284" s="1">
        <f>'Forward Ranks'!K284</f>
        <v>0.66666666666666663</v>
      </c>
      <c r="F284" s="1">
        <f>'Forward Ranks'!L284</f>
        <v>0.19323671497584541</v>
      </c>
      <c r="G284">
        <f>'Forward Ranks'!N284</f>
        <v>0</v>
      </c>
      <c r="H284" s="1">
        <f>'Forward Ranks'!S284</f>
        <v>0.13043478260869565</v>
      </c>
      <c r="I284" s="1">
        <f>'Forward Ranks'!T284</f>
        <v>0.37922705314009664</v>
      </c>
      <c r="J284" s="1">
        <f>'Forward Ranks'!U284</f>
        <v>0.38647342995169082</v>
      </c>
      <c r="K284" s="1">
        <f>'Forward Ranks'!V284</f>
        <v>0.20048309178743962</v>
      </c>
      <c r="L284">
        <f>'Forward Ranks'!X284</f>
        <v>0</v>
      </c>
      <c r="M284" s="1">
        <f>'Forward Ranks'!AC284</f>
        <v>0.23429951690821257</v>
      </c>
      <c r="N284" s="1">
        <f>'Forward Ranks'!AD284</f>
        <v>8.2125603864734303E-2</v>
      </c>
      <c r="O284" s="1">
        <f>'Forward Ranks'!AE284</f>
        <v>8.9371980676328497E-2</v>
      </c>
      <c r="P284" s="1">
        <f>'Forward Ranks'!AF284</f>
        <v>0.34299516908212563</v>
      </c>
      <c r="Q284">
        <f>'Forward Ranks'!AH284</f>
        <v>0</v>
      </c>
      <c r="R284" s="1">
        <f>'Forward Ranks'!AM284</f>
        <v>0.39855072463768115</v>
      </c>
      <c r="S284" s="1">
        <f>'Forward Ranks'!AN284</f>
        <v>0.59420289855072461</v>
      </c>
      <c r="T284" s="1">
        <f>'Forward Ranks'!AO284</f>
        <v>0.93961352657004826</v>
      </c>
      <c r="U284" s="1">
        <f>'Forward Ranks'!AP284</f>
        <v>0.47101449275362317</v>
      </c>
      <c r="V284">
        <f>'Forward Ranks'!AR284</f>
        <v>0</v>
      </c>
      <c r="W284" s="1">
        <f>'Forward Ranks'!AW284</f>
        <v>0.76328502415458932</v>
      </c>
      <c r="X284" s="1">
        <f>'Forward Ranks'!AX284</f>
        <v>0.70531400966183577</v>
      </c>
      <c r="Y284" s="1">
        <f>'Forward Ranks'!AY284</f>
        <v>0.36956521739130432</v>
      </c>
      <c r="Z284" s="1">
        <f>'Forward Ranks'!AZ284</f>
        <v>0.85024154589371981</v>
      </c>
      <c r="AA284">
        <f>'Forward Ranks'!BB284</f>
        <v>0</v>
      </c>
      <c r="AB284" s="1">
        <f>'Forward Ranks'!BG284</f>
        <v>0.57246376811594202</v>
      </c>
      <c r="AC284" s="1">
        <f>'Forward Ranks'!BH284</f>
        <v>0.40821256038647341</v>
      </c>
      <c r="AD284" s="1">
        <f>'Forward Ranks'!BI284</f>
        <v>0.8719806763285024</v>
      </c>
      <c r="AE284" s="1">
        <f>'Forward Ranks'!BJ284</f>
        <v>0.53864734299516903</v>
      </c>
      <c r="AF284">
        <f>'Forward Ranks'!BL284</f>
        <v>0</v>
      </c>
      <c r="AG284" s="1">
        <f>'Forward Ranks'!BQ284</f>
        <v>0.1570048309178744</v>
      </c>
      <c r="AH284" s="1">
        <f>'Forward Ranks'!BR284</f>
        <v>8.6956521739130432E-2</v>
      </c>
      <c r="AI284" s="1">
        <f>'Forward Ranks'!BS284</f>
        <v>0.34299516908212563</v>
      </c>
      <c r="AJ284" s="1">
        <f>'Forward Ranks'!BT284</f>
        <v>0.18115942028985507</v>
      </c>
      <c r="AL284" s="2">
        <f>'Forward Ranks'!BX284</f>
        <v>0.23671497584541062</v>
      </c>
      <c r="AN284" t="str">
        <f>'Forward Ranks'!B284</f>
        <v>CHI</v>
      </c>
      <c r="AO284">
        <f>'F on ice'!E284</f>
        <v>42</v>
      </c>
      <c r="AP284" s="2">
        <f>'Impact Score Math'!E284</f>
        <v>0.39679358717434871</v>
      </c>
      <c r="AQ284">
        <f>'Impact Score Math'!G284</f>
        <v>302</v>
      </c>
      <c r="AT284" s="1">
        <f>'Forward Ranks'!CJ284</f>
        <v>0.12560386473429952</v>
      </c>
      <c r="AU284" s="1">
        <f>'Forward Ranks'!CK284</f>
        <v>0.41545893719806765</v>
      </c>
      <c r="AW284">
        <f>'Forward Ranks'!BC284</f>
        <v>12.620634920635</v>
      </c>
      <c r="AY284">
        <v>284</v>
      </c>
      <c r="BA284" s="1">
        <f>'Impact Score Math'!S284</f>
        <v>0.4649298597194389</v>
      </c>
      <c r="BB284" s="1">
        <f>'Impact Score Math'!T284</f>
        <v>0.56312625250501003</v>
      </c>
      <c r="BD284">
        <f>'Forward Ranks'!CN284</f>
        <v>3</v>
      </c>
      <c r="BE284">
        <f>'Forward Ranks'!CO284</f>
        <v>7</v>
      </c>
      <c r="BF284">
        <f>'Forward Ranks'!CP284</f>
        <v>10</v>
      </c>
      <c r="BH284" t="str">
        <f t="shared" si="16"/>
        <v>12:37</v>
      </c>
      <c r="BI284" t="str">
        <f t="shared" si="17"/>
        <v>Forward</v>
      </c>
      <c r="BJ284" t="str">
        <f t="shared" si="18"/>
        <v>Below Average</v>
      </c>
      <c r="BL284" s="187">
        <f t="shared" ca="1" si="19"/>
        <v>45329</v>
      </c>
    </row>
    <row r="285" spans="1:64" x14ac:dyDescent="0.3">
      <c r="A285" t="str">
        <f>'Forward Ranks'!A285</f>
        <v>Nick Schmaltz</v>
      </c>
      <c r="B285">
        <f>'Forward Ranks'!D285</f>
        <v>0</v>
      </c>
      <c r="C285" s="1">
        <f>'Forward Ranks'!I285</f>
        <v>0.4468599033816425</v>
      </c>
      <c r="D285" s="1">
        <f>'Forward Ranks'!J285</f>
        <v>0.37922705314009664</v>
      </c>
      <c r="E285" s="1">
        <f>'Forward Ranks'!K285</f>
        <v>0.32125603864734298</v>
      </c>
      <c r="F285" s="1">
        <f>'Forward Ranks'!L285</f>
        <v>0.3719806763285024</v>
      </c>
      <c r="G285">
        <f>'Forward Ranks'!N285</f>
        <v>0</v>
      </c>
      <c r="H285" s="1">
        <f>'Forward Ranks'!S285</f>
        <v>0.16908212560386474</v>
      </c>
      <c r="I285" s="1">
        <f>'Forward Ranks'!T285</f>
        <v>0.43478260869565216</v>
      </c>
      <c r="J285" s="1">
        <f>'Forward Ranks'!U285</f>
        <v>0.41787439613526572</v>
      </c>
      <c r="K285" s="1">
        <f>'Forward Ranks'!V285</f>
        <v>0.28743961352657005</v>
      </c>
      <c r="L285">
        <f>'Forward Ranks'!X285</f>
        <v>0</v>
      </c>
      <c r="M285" s="1">
        <f>'Forward Ranks'!AC285</f>
        <v>0.90096618357487923</v>
      </c>
      <c r="N285" s="1">
        <f>'Forward Ranks'!AD285</f>
        <v>0.72705314009661837</v>
      </c>
      <c r="O285" s="1">
        <f>'Forward Ranks'!AE285</f>
        <v>0.67632850241545894</v>
      </c>
      <c r="P285" s="1">
        <f>'Forward Ranks'!AF285</f>
        <v>0.87439613526570048</v>
      </c>
      <c r="Q285">
        <f>'Forward Ranks'!AH285</f>
        <v>0</v>
      </c>
      <c r="R285" s="1">
        <f>'Forward Ranks'!AM285</f>
        <v>0.63526570048309183</v>
      </c>
      <c r="S285" s="1">
        <f>'Forward Ranks'!AN285</f>
        <v>0.25845410628019322</v>
      </c>
      <c r="T285" s="1">
        <f>'Forward Ranks'!AO285</f>
        <v>0.27536231884057971</v>
      </c>
      <c r="U285" s="1">
        <f>'Forward Ranks'!AP285</f>
        <v>0.33574879227053139</v>
      </c>
      <c r="V285">
        <f>'Forward Ranks'!AR285</f>
        <v>0</v>
      </c>
      <c r="W285" s="1">
        <f>'Forward Ranks'!AW285</f>
        <v>0.99275362318840576</v>
      </c>
      <c r="X285" s="1">
        <f>'Forward Ranks'!AX285</f>
        <v>0.90338164251207731</v>
      </c>
      <c r="Y285" s="1">
        <f>'Forward Ranks'!AY285</f>
        <v>0.76328502415458932</v>
      </c>
      <c r="Z285" s="1">
        <f>'Forward Ranks'!AZ285</f>
        <v>0.96135265700483097</v>
      </c>
      <c r="AA285">
        <f>'Forward Ranks'!BB285</f>
        <v>0</v>
      </c>
      <c r="AB285" s="1">
        <f>'Forward Ranks'!BG285</f>
        <v>0.90579710144927539</v>
      </c>
      <c r="AC285" s="1">
        <f>'Forward Ranks'!BH285</f>
        <v>0.45893719806763283</v>
      </c>
      <c r="AD285" s="1">
        <f>'Forward Ranks'!BI285</f>
        <v>0.35990338164251207</v>
      </c>
      <c r="AE285" s="1">
        <f>'Forward Ranks'!BJ285</f>
        <v>0.3671497584541063</v>
      </c>
      <c r="AF285">
        <f>'Forward Ranks'!BL285</f>
        <v>0</v>
      </c>
      <c r="AG285" s="1">
        <f>'Forward Ranks'!BQ285</f>
        <v>0.75120772946859904</v>
      </c>
      <c r="AH285" s="1">
        <f>'Forward Ranks'!BR285</f>
        <v>0.5531400966183575</v>
      </c>
      <c r="AI285" s="1">
        <f>'Forward Ranks'!BS285</f>
        <v>0.45410628019323673</v>
      </c>
      <c r="AJ285" s="1">
        <f>'Forward Ranks'!BT285</f>
        <v>0.6811594202898551</v>
      </c>
      <c r="AL285" s="2">
        <f>'Forward Ranks'!BX285</f>
        <v>0.6908212560386473</v>
      </c>
      <c r="AN285" t="str">
        <f>'Forward Ranks'!B285</f>
        <v>ARI</v>
      </c>
      <c r="AO285">
        <f>'F on ice'!E285</f>
        <v>44</v>
      </c>
      <c r="AP285" s="2">
        <f>'Impact Score Math'!E285</f>
        <v>0.83767535070140275</v>
      </c>
      <c r="AQ285">
        <f>'Impact Score Math'!G285</f>
        <v>82</v>
      </c>
      <c r="AT285" s="1">
        <f>'Forward Ranks'!CJ285</f>
        <v>0.87922705314009664</v>
      </c>
      <c r="AU285" s="1">
        <f>'Forward Ranks'!CK285</f>
        <v>0.37439613526570048</v>
      </c>
      <c r="AW285">
        <f>'Forward Ranks'!BC285</f>
        <v>14.323863636364001</v>
      </c>
      <c r="AY285">
        <v>285</v>
      </c>
      <c r="BA285" s="1">
        <f>'Impact Score Math'!S285</f>
        <v>0.47695390781563124</v>
      </c>
      <c r="BB285" s="1">
        <f>'Impact Score Math'!T285</f>
        <v>0.9879759519038076</v>
      </c>
      <c r="BD285">
        <f>'Forward Ranks'!CN285</f>
        <v>4</v>
      </c>
      <c r="BE285">
        <f>'Forward Ranks'!CO285</f>
        <v>9</v>
      </c>
      <c r="BF285">
        <f>'Forward Ranks'!CP285</f>
        <v>13</v>
      </c>
      <c r="BH285" t="str">
        <f t="shared" si="16"/>
        <v>14:19</v>
      </c>
      <c r="BI285" t="str">
        <f t="shared" si="17"/>
        <v>Forward</v>
      </c>
      <c r="BJ285" t="str">
        <f t="shared" si="18"/>
        <v>Great</v>
      </c>
      <c r="BL285" s="187">
        <f t="shared" ca="1" si="19"/>
        <v>45329</v>
      </c>
    </row>
    <row r="286" spans="1:64" x14ac:dyDescent="0.3">
      <c r="A286" t="str">
        <f>'Forward Ranks'!A286</f>
        <v>Nick Suzuki</v>
      </c>
      <c r="B286">
        <f>'Forward Ranks'!D286</f>
        <v>0</v>
      </c>
      <c r="C286" s="1">
        <f>'Forward Ranks'!I286</f>
        <v>0.35748792270531399</v>
      </c>
      <c r="D286" s="1">
        <f>'Forward Ranks'!J286</f>
        <v>0.26570048309178745</v>
      </c>
      <c r="E286" s="1">
        <f>'Forward Ranks'!K286</f>
        <v>0.23671497584541062</v>
      </c>
      <c r="F286" s="1">
        <f>'Forward Ranks'!L286</f>
        <v>0.33333333333333331</v>
      </c>
      <c r="G286">
        <f>'Forward Ranks'!N286</f>
        <v>0</v>
      </c>
      <c r="H286" s="1">
        <f>'Forward Ranks'!S286</f>
        <v>0.21014492753623187</v>
      </c>
      <c r="I286" s="1">
        <f>'Forward Ranks'!T286</f>
        <v>0.41787439613526572</v>
      </c>
      <c r="J286" s="1">
        <f>'Forward Ranks'!U286</f>
        <v>0.45893719806763283</v>
      </c>
      <c r="K286" s="1">
        <f>'Forward Ranks'!V286</f>
        <v>0.29710144927536231</v>
      </c>
      <c r="L286">
        <f>'Forward Ranks'!X286</f>
        <v>0</v>
      </c>
      <c r="M286" s="1">
        <f>'Forward Ranks'!AC286</f>
        <v>0.54106280193236711</v>
      </c>
      <c r="N286" s="1">
        <f>'Forward Ranks'!AD286</f>
        <v>0.71014492753623193</v>
      </c>
      <c r="O286" s="1">
        <f>'Forward Ranks'!AE286</f>
        <v>0.65217391304347827</v>
      </c>
      <c r="P286" s="1">
        <f>'Forward Ranks'!AF286</f>
        <v>0.5628019323671497</v>
      </c>
      <c r="Q286">
        <f>'Forward Ranks'!AH286</f>
        <v>0</v>
      </c>
      <c r="R286" s="1">
        <f>'Forward Ranks'!AM286</f>
        <v>0.59903381642512077</v>
      </c>
      <c r="S286" s="1">
        <f>'Forward Ranks'!AN286</f>
        <v>0.2318840579710145</v>
      </c>
      <c r="T286" s="1">
        <f>'Forward Ranks'!AO286</f>
        <v>0.37439613526570048</v>
      </c>
      <c r="U286" s="1">
        <f>'Forward Ranks'!AP286</f>
        <v>0.3719806763285024</v>
      </c>
      <c r="V286">
        <f>'Forward Ranks'!AR286</f>
        <v>0</v>
      </c>
      <c r="W286" s="1">
        <f>'Forward Ranks'!AW286</f>
        <v>0.91062801932367154</v>
      </c>
      <c r="X286" s="1">
        <f>'Forward Ranks'!AX286</f>
        <v>0.9371980676328503</v>
      </c>
      <c r="Y286" s="1">
        <f>'Forward Ranks'!AY286</f>
        <v>0.61594202898550721</v>
      </c>
      <c r="Z286" s="1">
        <f>'Forward Ranks'!AZ286</f>
        <v>0.95169082125603865</v>
      </c>
      <c r="AA286">
        <f>'Forward Ranks'!BB286</f>
        <v>0</v>
      </c>
      <c r="AB286" s="1">
        <f>'Forward Ranks'!BG286</f>
        <v>0.95652173913043481</v>
      </c>
      <c r="AC286" s="1">
        <f>'Forward Ranks'!BH286</f>
        <v>0.57971014492753625</v>
      </c>
      <c r="AD286" s="1">
        <f>'Forward Ranks'!BI286</f>
        <v>0.26811594202898553</v>
      </c>
      <c r="AE286" s="1">
        <f>'Forward Ranks'!BJ286</f>
        <v>0.43236714975845408</v>
      </c>
      <c r="AF286">
        <f>'Forward Ranks'!BL286</f>
        <v>0</v>
      </c>
      <c r="AG286" s="1">
        <f>'Forward Ranks'!BQ286</f>
        <v>0.39130434782608697</v>
      </c>
      <c r="AH286" s="1">
        <f>'Forward Ranks'!BR286</f>
        <v>0.40579710144927539</v>
      </c>
      <c r="AI286" s="1">
        <f>'Forward Ranks'!BS286</f>
        <v>0.35990338164251207</v>
      </c>
      <c r="AJ286" s="1">
        <f>'Forward Ranks'!BT286</f>
        <v>0.41304347826086957</v>
      </c>
      <c r="AL286" s="2">
        <f>'Forward Ranks'!BX286</f>
        <v>0.49516908212560384</v>
      </c>
      <c r="AN286" t="str">
        <f>'Forward Ranks'!B286</f>
        <v>MTL</v>
      </c>
      <c r="AO286">
        <f>'F on ice'!E286</f>
        <v>48</v>
      </c>
      <c r="AP286" s="2">
        <f>'Impact Score Math'!E286</f>
        <v>0.71142284569138281</v>
      </c>
      <c r="AQ286">
        <f>'Impact Score Math'!G286</f>
        <v>145</v>
      </c>
      <c r="AT286" s="1">
        <f>'Forward Ranks'!CJ286</f>
        <v>0.54106280193236711</v>
      </c>
      <c r="AU286" s="1">
        <f>'Forward Ranks'!CK286</f>
        <v>0.36231884057971014</v>
      </c>
      <c r="AW286">
        <f>'Forward Ranks'!BC286</f>
        <v>14.927430555556001</v>
      </c>
      <c r="AY286">
        <v>286</v>
      </c>
      <c r="BA286" s="1">
        <f>'Impact Score Math'!S286</f>
        <v>0.43687374749498997</v>
      </c>
      <c r="BB286" s="1">
        <f>'Impact Score Math'!T286</f>
        <v>0.80561122244488981</v>
      </c>
      <c r="BD286">
        <f>'Forward Ranks'!CN286</f>
        <v>5</v>
      </c>
      <c r="BE286">
        <f>'Forward Ranks'!CO286</f>
        <v>10</v>
      </c>
      <c r="BF286">
        <f>'Forward Ranks'!CP286</f>
        <v>15</v>
      </c>
      <c r="BH286" t="str">
        <f t="shared" si="16"/>
        <v>14:56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45329</v>
      </c>
    </row>
    <row r="287" spans="1:64" x14ac:dyDescent="0.3">
      <c r="A287" t="str">
        <f>'Forward Ranks'!A287</f>
        <v>Nico Hischier</v>
      </c>
      <c r="B287">
        <f>'Forward Ranks'!D287</f>
        <v>0</v>
      </c>
      <c r="C287" s="1">
        <f>'Forward Ranks'!I287</f>
        <v>0.75845410628019327</v>
      </c>
      <c r="D287" s="1">
        <f>'Forward Ranks'!J287</f>
        <v>0.91062801932367154</v>
      </c>
      <c r="E287" s="1">
        <f>'Forward Ranks'!K287</f>
        <v>0.7125603864734299</v>
      </c>
      <c r="F287" s="1">
        <f>'Forward Ranks'!L287</f>
        <v>0.97342995169082125</v>
      </c>
      <c r="G287">
        <f>'Forward Ranks'!N287</f>
        <v>0</v>
      </c>
      <c r="H287" s="1">
        <f>'Forward Ranks'!S287</f>
        <v>0.84299516908212557</v>
      </c>
      <c r="I287" s="1">
        <f>'Forward Ranks'!T287</f>
        <v>0.606280193236715</v>
      </c>
      <c r="J287" s="1">
        <f>'Forward Ranks'!U287</f>
        <v>0.48550724637681159</v>
      </c>
      <c r="K287" s="1">
        <f>'Forward Ranks'!V287</f>
        <v>0.76811594202898548</v>
      </c>
      <c r="L287">
        <f>'Forward Ranks'!X287</f>
        <v>0</v>
      </c>
      <c r="M287" s="1">
        <f>'Forward Ranks'!AC287</f>
        <v>0.65217391304347827</v>
      </c>
      <c r="N287" s="1">
        <f>'Forward Ranks'!AD287</f>
        <v>0.27777777777777779</v>
      </c>
      <c r="O287" s="1">
        <f>'Forward Ranks'!AE287</f>
        <v>0.31642512077294688</v>
      </c>
      <c r="P287" s="1">
        <f>'Forward Ranks'!AF287</f>
        <v>0.3719806763285024</v>
      </c>
      <c r="Q287">
        <f>'Forward Ranks'!AH287</f>
        <v>0</v>
      </c>
      <c r="R287" s="1">
        <f>'Forward Ranks'!AM287</f>
        <v>0.78019323671497587</v>
      </c>
      <c r="S287" s="1">
        <f>'Forward Ranks'!AN287</f>
        <v>0.9371980676328503</v>
      </c>
      <c r="T287" s="1">
        <f>'Forward Ranks'!AO287</f>
        <v>0.46135265700483091</v>
      </c>
      <c r="U287" s="1">
        <f>'Forward Ranks'!AP287</f>
        <v>0.95169082125603865</v>
      </c>
      <c r="V287">
        <f>'Forward Ranks'!AR287</f>
        <v>0</v>
      </c>
      <c r="W287" s="1">
        <f>'Forward Ranks'!AW287</f>
        <v>0.39130434782608697</v>
      </c>
      <c r="X287" s="1">
        <f>'Forward Ranks'!AX287</f>
        <v>0.21256038647342995</v>
      </c>
      <c r="Y287" s="1">
        <f>'Forward Ranks'!AY287</f>
        <v>0.44927536231884058</v>
      </c>
      <c r="Z287" s="1">
        <f>'Forward Ranks'!AZ287</f>
        <v>0.24637681159420291</v>
      </c>
      <c r="AA287">
        <f>'Forward Ranks'!BB287</f>
        <v>0</v>
      </c>
      <c r="AB287" s="1">
        <f>'Forward Ranks'!BG287</f>
        <v>0.63526570048309183</v>
      </c>
      <c r="AC287" s="1">
        <f>'Forward Ranks'!BH287</f>
        <v>0.37922705314009664</v>
      </c>
      <c r="AD287" s="1">
        <f>'Forward Ranks'!BI287</f>
        <v>0.69323671497584538</v>
      </c>
      <c r="AE287" s="1">
        <f>'Forward Ranks'!BJ287</f>
        <v>0.47826086956521741</v>
      </c>
      <c r="AF287">
        <f>'Forward Ranks'!BL287</f>
        <v>0</v>
      </c>
      <c r="AG287" s="1">
        <f>'Forward Ranks'!BQ287</f>
        <v>0.7560386473429952</v>
      </c>
      <c r="AH287" s="1">
        <f>'Forward Ranks'!BR287</f>
        <v>0.71739130434782605</v>
      </c>
      <c r="AI287" s="1">
        <f>'Forward Ranks'!BS287</f>
        <v>0.54830917874396135</v>
      </c>
      <c r="AJ287" s="1">
        <f>'Forward Ranks'!BT287</f>
        <v>0.88647342995169087</v>
      </c>
      <c r="AL287" s="2">
        <f>'Forward Ranks'!BX287</f>
        <v>0.83574879227053145</v>
      </c>
      <c r="AN287" t="str">
        <f>'Forward Ranks'!B287</f>
        <v>N.J</v>
      </c>
      <c r="AO287">
        <f>'F on ice'!E287</f>
        <v>35</v>
      </c>
      <c r="AP287" s="2">
        <f>'Impact Score Math'!E287</f>
        <v>0.85370741482965928</v>
      </c>
      <c r="AQ287">
        <f>'Impact Score Math'!G287</f>
        <v>74</v>
      </c>
      <c r="AT287" s="1">
        <f>'Forward Ranks'!CJ287</f>
        <v>0.54106280193236711</v>
      </c>
      <c r="AU287" s="1">
        <f>'Forward Ranks'!CK287</f>
        <v>0.7874396135265701</v>
      </c>
      <c r="AW287">
        <f>'Forward Ranks'!BC287</f>
        <v>12.858095238095</v>
      </c>
      <c r="AY287">
        <v>287</v>
      </c>
      <c r="BA287" s="1">
        <f>'Impact Score Math'!S287</f>
        <v>0.90981963927855714</v>
      </c>
      <c r="BB287" s="1">
        <f>'Impact Score Math'!T287</f>
        <v>0.52505010020040077</v>
      </c>
      <c r="BD287">
        <f>'Forward Ranks'!CN287</f>
        <v>8</v>
      </c>
      <c r="BE287">
        <f>'Forward Ranks'!CO287</f>
        <v>8</v>
      </c>
      <c r="BF287">
        <f>'Forward Ranks'!CP287</f>
        <v>16</v>
      </c>
      <c r="BH287" t="str">
        <f t="shared" si="16"/>
        <v>12:51</v>
      </c>
      <c r="BI287" t="str">
        <f t="shared" si="17"/>
        <v>Forward</v>
      </c>
      <c r="BJ287" t="str">
        <f t="shared" si="18"/>
        <v>Great</v>
      </c>
      <c r="BL287" s="187">
        <f t="shared" ca="1" si="19"/>
        <v>45329</v>
      </c>
    </row>
    <row r="288" spans="1:64" x14ac:dyDescent="0.3">
      <c r="A288" t="str">
        <f>'Forward Ranks'!A288</f>
        <v>Nico Sturm</v>
      </c>
      <c r="B288">
        <f>'Forward Ranks'!D288</f>
        <v>0</v>
      </c>
      <c r="C288" s="1">
        <f>'Forward Ranks'!I288</f>
        <v>3.864734299516908E-2</v>
      </c>
      <c r="D288" s="1">
        <f>'Forward Ranks'!J288</f>
        <v>8.6956521739130432E-2</v>
      </c>
      <c r="E288" s="1">
        <f>'Forward Ranks'!K288</f>
        <v>0.17632850241545894</v>
      </c>
      <c r="F288" s="1">
        <f>'Forward Ranks'!L288</f>
        <v>4.3478260869565216E-2</v>
      </c>
      <c r="G288">
        <f>'Forward Ranks'!N288</f>
        <v>0</v>
      </c>
      <c r="H288" s="1">
        <f>'Forward Ranks'!S288</f>
        <v>0.36231884057971014</v>
      </c>
      <c r="I288" s="1">
        <f>'Forward Ranks'!T288</f>
        <v>0.18115942028985507</v>
      </c>
      <c r="J288" s="1">
        <f>'Forward Ranks'!U288</f>
        <v>0.48550724637681159</v>
      </c>
      <c r="K288" s="1">
        <f>'Forward Ranks'!V288</f>
        <v>0.17149758454106281</v>
      </c>
      <c r="L288">
        <f>'Forward Ranks'!X288</f>
        <v>0</v>
      </c>
      <c r="M288" s="1">
        <f>'Forward Ranks'!AC288</f>
        <v>0.15458937198067632</v>
      </c>
      <c r="N288" s="1">
        <f>'Forward Ranks'!AD288</f>
        <v>4.3478260869565216E-2</v>
      </c>
      <c r="O288" s="1">
        <f>'Forward Ranks'!AE288</f>
        <v>0.21497584541062803</v>
      </c>
      <c r="P288" s="1">
        <f>'Forward Ranks'!AF288</f>
        <v>0.1280193236714976</v>
      </c>
      <c r="Q288">
        <f>'Forward Ranks'!AH288</f>
        <v>0</v>
      </c>
      <c r="R288" s="1">
        <f>'Forward Ranks'!AM288</f>
        <v>0.18840579710144928</v>
      </c>
      <c r="S288" s="1">
        <f>'Forward Ranks'!AN288</f>
        <v>0.34057971014492755</v>
      </c>
      <c r="T288" s="1">
        <f>'Forward Ranks'!AO288</f>
        <v>0.52415458937198067</v>
      </c>
      <c r="U288" s="1">
        <f>'Forward Ranks'!AP288</f>
        <v>0.19565217391304349</v>
      </c>
      <c r="V288">
        <f>'Forward Ranks'!AR288</f>
        <v>0</v>
      </c>
      <c r="W288" s="1">
        <f>'Forward Ranks'!AW288</f>
        <v>0.74637681159420288</v>
      </c>
      <c r="X288" s="1">
        <f>'Forward Ranks'!AX288</f>
        <v>0.40338164251207731</v>
      </c>
      <c r="Y288" s="1">
        <f>'Forward Ranks'!AY288</f>
        <v>0.49516908212560384</v>
      </c>
      <c r="Z288" s="1">
        <f>'Forward Ranks'!AZ288</f>
        <v>0.7439613526570048</v>
      </c>
      <c r="AA288">
        <f>'Forward Ranks'!BB288</f>
        <v>0</v>
      </c>
      <c r="AB288" s="1">
        <f>'Forward Ranks'!BG288</f>
        <v>0.37439613526570048</v>
      </c>
      <c r="AC288" s="1">
        <f>'Forward Ranks'!BH288</f>
        <v>0.14251207729468598</v>
      </c>
      <c r="AD288" s="1">
        <f>'Forward Ranks'!BI288</f>
        <v>0.27294685990338163</v>
      </c>
      <c r="AE288" s="1">
        <f>'Forward Ranks'!BJ288</f>
        <v>0.28260869565217389</v>
      </c>
      <c r="AF288">
        <f>'Forward Ranks'!BL288</f>
        <v>0</v>
      </c>
      <c r="AG288" s="1">
        <f>'Forward Ranks'!BQ288</f>
        <v>4.5893719806763288E-2</v>
      </c>
      <c r="AH288" s="1">
        <f>'Forward Ranks'!BR288</f>
        <v>2.6570048309178744E-2</v>
      </c>
      <c r="AI288" s="1">
        <f>'Forward Ranks'!BS288</f>
        <v>0.12077294685990338</v>
      </c>
      <c r="AJ288" s="1">
        <f>'Forward Ranks'!BT288</f>
        <v>4.3478260869565216E-2</v>
      </c>
      <c r="AL288" s="2">
        <f>'Forward Ranks'!BX288</f>
        <v>6.5217391304347824E-2</v>
      </c>
      <c r="AN288" t="str">
        <f>'Forward Ranks'!B288</f>
        <v>S.J</v>
      </c>
      <c r="AO288">
        <f>'F on ice'!E288</f>
        <v>29</v>
      </c>
      <c r="AP288" s="2">
        <f>'Impact Score Math'!E288</f>
        <v>0.24248496993987975</v>
      </c>
      <c r="AQ288">
        <f>'Impact Score Math'!G288</f>
        <v>379</v>
      </c>
      <c r="AT288" s="1">
        <f>'Forward Ranks'!CJ288</f>
        <v>0.38164251207729466</v>
      </c>
      <c r="AU288" s="1">
        <f>'Forward Ranks'!CK288</f>
        <v>0.20772946859903382</v>
      </c>
      <c r="AW288">
        <f>'Forward Ranks'!BC288</f>
        <v>11.638505747126001</v>
      </c>
      <c r="AY288">
        <v>288</v>
      </c>
      <c r="BA288" s="1">
        <f>'Impact Score Math'!S288</f>
        <v>0.24448897795591182</v>
      </c>
      <c r="BB288" s="1">
        <f>'Impact Score Math'!T288</f>
        <v>0.43687374749498997</v>
      </c>
      <c r="BD288">
        <f>'Forward Ranks'!CN288</f>
        <v>3</v>
      </c>
      <c r="BE288">
        <f>'Forward Ranks'!CO288</f>
        <v>3</v>
      </c>
      <c r="BF288">
        <f>'Forward Ranks'!CP288</f>
        <v>6</v>
      </c>
      <c r="BH288" t="str">
        <f t="shared" si="16"/>
        <v>11:38</v>
      </c>
      <c r="BI288" t="str">
        <f t="shared" si="17"/>
        <v>Forward</v>
      </c>
      <c r="BJ288" t="str">
        <f t="shared" si="18"/>
        <v>Replacement Level</v>
      </c>
      <c r="BL288" s="187">
        <f t="shared" ca="1" si="19"/>
        <v>45329</v>
      </c>
    </row>
    <row r="289" spans="1:64" x14ac:dyDescent="0.3">
      <c r="A289" t="str">
        <f>'Forward Ranks'!A289</f>
        <v>Nicolas Aube-Kubel</v>
      </c>
      <c r="B289">
        <f>'Forward Ranks'!D289</f>
        <v>0</v>
      </c>
      <c r="C289" s="1">
        <f>'Forward Ranks'!I289</f>
        <v>1.6908212560386472E-2</v>
      </c>
      <c r="D289" s="1">
        <f>'Forward Ranks'!J289</f>
        <v>4.1062801932367152E-2</v>
      </c>
      <c r="E289" s="1">
        <f>'Forward Ranks'!K289</f>
        <v>0.48309178743961351</v>
      </c>
      <c r="F289" s="1">
        <f>'Forward Ranks'!L289</f>
        <v>1.2077294685990338E-2</v>
      </c>
      <c r="G289">
        <f>'Forward Ranks'!N289</f>
        <v>0</v>
      </c>
      <c r="H289" s="1">
        <f>'Forward Ranks'!S289</f>
        <v>0.57971014492753625</v>
      </c>
      <c r="I289" s="1">
        <f>'Forward Ranks'!T289</f>
        <v>0.54347826086956519</v>
      </c>
      <c r="J289" s="1">
        <f>'Forward Ranks'!U289</f>
        <v>0.68357487922705318</v>
      </c>
      <c r="K289" s="1">
        <f>'Forward Ranks'!V289</f>
        <v>0.55797101449275366</v>
      </c>
      <c r="L289">
        <f>'Forward Ranks'!X289</f>
        <v>0</v>
      </c>
      <c r="M289" s="1">
        <f>'Forward Ranks'!AC289</f>
        <v>0.28743961352657005</v>
      </c>
      <c r="N289" s="1">
        <f>'Forward Ranks'!AD289</f>
        <v>0.57971014492753625</v>
      </c>
      <c r="O289" s="1">
        <f>'Forward Ranks'!AE289</f>
        <v>0.98550724637681164</v>
      </c>
      <c r="P289" s="1">
        <f>'Forward Ranks'!AF289</f>
        <v>0.5</v>
      </c>
      <c r="Q289">
        <f>'Forward Ranks'!AH289</f>
        <v>0</v>
      </c>
      <c r="R289" s="1">
        <f>'Forward Ranks'!AM289</f>
        <v>9.6618357487922704E-2</v>
      </c>
      <c r="S289" s="1">
        <f>'Forward Ranks'!AN289</f>
        <v>7.2463768115942032E-2</v>
      </c>
      <c r="T289" s="1">
        <f>'Forward Ranks'!AO289</f>
        <v>0.67874396135265702</v>
      </c>
      <c r="U289" s="1">
        <f>'Forward Ranks'!AP289</f>
        <v>7.9710144927536225E-2</v>
      </c>
      <c r="V289">
        <f>'Forward Ranks'!AR289</f>
        <v>0</v>
      </c>
      <c r="W289" s="1">
        <f>'Forward Ranks'!AW289</f>
        <v>0.67149758454106279</v>
      </c>
      <c r="X289" s="1">
        <f>'Forward Ranks'!AX289</f>
        <v>0.79468599033816423</v>
      </c>
      <c r="Y289" s="1">
        <f>'Forward Ranks'!AY289</f>
        <v>0.98550724637681164</v>
      </c>
      <c r="Z289" s="1">
        <f>'Forward Ranks'!AZ289</f>
        <v>0.82125603864734298</v>
      </c>
      <c r="AA289">
        <f>'Forward Ranks'!BB289</f>
        <v>0</v>
      </c>
      <c r="AB289" s="1">
        <f>'Forward Ranks'!BG289</f>
        <v>0.50966183574879231</v>
      </c>
      <c r="AC289" s="1">
        <f>'Forward Ranks'!BH289</f>
        <v>2.4154589371980675E-3</v>
      </c>
      <c r="AD289" s="1">
        <f>'Forward Ranks'!BI289</f>
        <v>0.93478260869565222</v>
      </c>
      <c r="AE289" s="1">
        <f>'Forward Ranks'!BJ289</f>
        <v>0.99516908212560384</v>
      </c>
      <c r="AF289">
        <f>'Forward Ranks'!BL289</f>
        <v>0</v>
      </c>
      <c r="AG289" s="1">
        <f>'Forward Ranks'!BQ289</f>
        <v>2.1739130434782608E-2</v>
      </c>
      <c r="AH289" s="1">
        <f>'Forward Ranks'!BR289</f>
        <v>0.12318840579710146</v>
      </c>
      <c r="AI289" s="1">
        <f>'Forward Ranks'!BS289</f>
        <v>0.96859903381642509</v>
      </c>
      <c r="AJ289" s="1">
        <f>'Forward Ranks'!BT289</f>
        <v>5.0724637681159424E-2</v>
      </c>
      <c r="AL289" s="2">
        <f>'Forward Ranks'!BX289</f>
        <v>0.17391304347826086</v>
      </c>
      <c r="AN289" t="str">
        <f>'Forward Ranks'!B289</f>
        <v>WSH</v>
      </c>
      <c r="AO289">
        <f>'F on ice'!E289</f>
        <v>34</v>
      </c>
      <c r="AP289" s="2">
        <f>'Impact Score Math'!E289</f>
        <v>0.35470941883767537</v>
      </c>
      <c r="AQ289">
        <f>'Impact Score Math'!G289</f>
        <v>323</v>
      </c>
      <c r="AT289" s="1">
        <f>'Forward Ranks'!CJ289</f>
        <v>0.13526570048309178</v>
      </c>
      <c r="AU289" s="1">
        <f>'Forward Ranks'!CK289</f>
        <v>0.7560386473429952</v>
      </c>
      <c r="AW289">
        <f>'Forward Ranks'!BC289</f>
        <v>12.377941176470999</v>
      </c>
      <c r="AY289">
        <v>289</v>
      </c>
      <c r="BA289" s="1">
        <f>'Impact Score Math'!S289</f>
        <v>0.28857715430861725</v>
      </c>
      <c r="BB289" s="1">
        <f>'Impact Score Math'!T289</f>
        <v>0.61523046092184364</v>
      </c>
      <c r="BD289">
        <f>'Forward Ranks'!CN289</f>
        <v>5</v>
      </c>
      <c r="BE289">
        <f>'Forward Ranks'!CO289</f>
        <v>7</v>
      </c>
      <c r="BF289">
        <f>'Forward Ranks'!CP289</f>
        <v>12</v>
      </c>
      <c r="BH289" t="str">
        <f t="shared" si="16"/>
        <v>12:23</v>
      </c>
      <c r="BI289" t="str">
        <f t="shared" si="17"/>
        <v>Forward</v>
      </c>
      <c r="BJ289" t="str">
        <f t="shared" si="18"/>
        <v>Below Average</v>
      </c>
      <c r="BL289" s="187">
        <f t="shared" ca="1" si="19"/>
        <v>45329</v>
      </c>
    </row>
    <row r="290" spans="1:64" x14ac:dyDescent="0.3">
      <c r="A290" t="str">
        <f>'Forward Ranks'!A290</f>
        <v>Nicolas Deslauriers</v>
      </c>
      <c r="B290">
        <f>'Forward Ranks'!D290</f>
        <v>0</v>
      </c>
      <c r="C290" s="1">
        <f>'Forward Ranks'!I290</f>
        <v>8.9371980676328497E-2</v>
      </c>
      <c r="D290" s="1">
        <f>'Forward Ranks'!J290</f>
        <v>7.0048309178743967E-2</v>
      </c>
      <c r="E290" s="1">
        <f>'Forward Ranks'!K290</f>
        <v>4.830917874396135E-3</v>
      </c>
      <c r="F290" s="1">
        <f>'Forward Ranks'!L290</f>
        <v>2.1739130434782608E-2</v>
      </c>
      <c r="G290">
        <f>'Forward Ranks'!N290</f>
        <v>0</v>
      </c>
      <c r="H290" s="1">
        <f>'Forward Ranks'!S290</f>
        <v>2.4154589371980675E-3</v>
      </c>
      <c r="I290" s="1">
        <f>'Forward Ranks'!T290</f>
        <v>0.15217391304347827</v>
      </c>
      <c r="J290" s="1">
        <f>'Forward Ranks'!U290</f>
        <v>9.1787439613526575E-2</v>
      </c>
      <c r="K290" s="1">
        <f>'Forward Ranks'!V290</f>
        <v>1.4492753623188406E-2</v>
      </c>
      <c r="L290">
        <f>'Forward Ranks'!X290</f>
        <v>0</v>
      </c>
      <c r="M290" s="1">
        <f>'Forward Ranks'!AC290</f>
        <v>0.39855072463768115</v>
      </c>
      <c r="N290" s="1">
        <f>'Forward Ranks'!AD290</f>
        <v>0.2391304347826087</v>
      </c>
      <c r="O290" s="1">
        <f>'Forward Ranks'!AE290</f>
        <v>0.87439613526570048</v>
      </c>
      <c r="P290" s="1">
        <f>'Forward Ranks'!AF290</f>
        <v>0.4468599033816425</v>
      </c>
      <c r="Q290">
        <f>'Forward Ranks'!AH290</f>
        <v>0</v>
      </c>
      <c r="R290" s="1">
        <f>'Forward Ranks'!AM290</f>
        <v>4.8309178743961352E-2</v>
      </c>
      <c r="S290" s="1">
        <f>'Forward Ranks'!AN290</f>
        <v>5.3140096618357488E-2</v>
      </c>
      <c r="T290" s="1">
        <f>'Forward Ranks'!AO290</f>
        <v>7.246376811594203E-3</v>
      </c>
      <c r="U290" s="1">
        <f>'Forward Ranks'!AP290</f>
        <v>3.140096618357488E-2</v>
      </c>
      <c r="V290">
        <f>'Forward Ranks'!AR290</f>
        <v>0</v>
      </c>
      <c r="W290" s="1">
        <f>'Forward Ranks'!AW290</f>
        <v>0.20048309178743962</v>
      </c>
      <c r="X290" s="1">
        <f>'Forward Ranks'!AX290</f>
        <v>8.2125603864734303E-2</v>
      </c>
      <c r="Y290" s="1">
        <f>'Forward Ranks'!AY290</f>
        <v>0.85265700483091789</v>
      </c>
      <c r="Z290" s="1">
        <f>'Forward Ranks'!AZ290</f>
        <v>0.22705314009661837</v>
      </c>
      <c r="AA290">
        <f>'Forward Ranks'!BB290</f>
        <v>0</v>
      </c>
      <c r="AB290" s="1">
        <f>'Forward Ranks'!BG290</f>
        <v>3.864734299516908E-2</v>
      </c>
      <c r="AC290" s="1">
        <f>'Forward Ranks'!BH290</f>
        <v>0.67874396135265702</v>
      </c>
      <c r="AD290" s="1">
        <f>'Forward Ranks'!BI290</f>
        <v>4.830917874396135E-3</v>
      </c>
      <c r="AE290" s="1">
        <f>'Forward Ranks'!BJ290</f>
        <v>0.13768115942028986</v>
      </c>
      <c r="AF290">
        <f>'Forward Ranks'!BL290</f>
        <v>0</v>
      </c>
      <c r="AG290" s="1">
        <f>'Forward Ranks'!BQ290</f>
        <v>0.14492753623188406</v>
      </c>
      <c r="AH290" s="1">
        <f>'Forward Ranks'!BR290</f>
        <v>8.6956521739130432E-2</v>
      </c>
      <c r="AI290" s="1">
        <f>'Forward Ranks'!BS290</f>
        <v>2.4154589371980676E-2</v>
      </c>
      <c r="AJ290" s="1">
        <f>'Forward Ranks'!BT290</f>
        <v>5.7971014492753624E-2</v>
      </c>
      <c r="AL290" s="2">
        <f>'Forward Ranks'!BX290</f>
        <v>4.3478260869565216E-2</v>
      </c>
      <c r="AN290" t="str">
        <f>'Forward Ranks'!B290</f>
        <v>PHI</v>
      </c>
      <c r="AO290">
        <f>'F on ice'!E290</f>
        <v>44</v>
      </c>
      <c r="AP290" s="2">
        <f>'Impact Score Math'!E290</f>
        <v>0.18236472945891782</v>
      </c>
      <c r="AQ290">
        <f>'Impact Score Math'!G290</f>
        <v>409</v>
      </c>
      <c r="AT290" s="1">
        <f>'Forward Ranks'!CJ290</f>
        <v>1.4492753623188406E-2</v>
      </c>
      <c r="AU290" s="1">
        <f>'Forward Ranks'!CK290</f>
        <v>0.74637681159420288</v>
      </c>
      <c r="AW290">
        <f>'Forward Ranks'!BC290</f>
        <v>8.5704545454544991</v>
      </c>
      <c r="AY290">
        <v>290</v>
      </c>
      <c r="BA290" s="1">
        <f>'Impact Score Math'!S290</f>
        <v>0.17635270541082165</v>
      </c>
      <c r="BB290" s="1">
        <f>'Impact Score Math'!T290</f>
        <v>0.42084168336673344</v>
      </c>
      <c r="BD290">
        <f>'Forward Ranks'!CN290</f>
        <v>0</v>
      </c>
      <c r="BE290">
        <f>'Forward Ranks'!CO290</f>
        <v>3</v>
      </c>
      <c r="BF290">
        <f>'Forward Ranks'!CP290</f>
        <v>3</v>
      </c>
      <c r="BH290" t="str">
        <f t="shared" si="16"/>
        <v>08:34</v>
      </c>
      <c r="BI290" t="str">
        <f t="shared" si="17"/>
        <v>Forward</v>
      </c>
      <c r="BJ290" t="str">
        <f t="shared" si="18"/>
        <v>Replacement Level</v>
      </c>
      <c r="BL290" s="187">
        <f t="shared" ca="1" si="19"/>
        <v>45329</v>
      </c>
    </row>
    <row r="291" spans="1:64" x14ac:dyDescent="0.3">
      <c r="A291" t="str">
        <f>'Forward Ranks'!A291</f>
        <v>Nicolas Roy</v>
      </c>
      <c r="B291">
        <f>'Forward Ranks'!D291</f>
        <v>0</v>
      </c>
      <c r="C291" s="1">
        <f>'Forward Ranks'!I291</f>
        <v>0.49758454106280192</v>
      </c>
      <c r="D291" s="1">
        <f>'Forward Ranks'!J291</f>
        <v>0.70531400966183577</v>
      </c>
      <c r="E291" s="1">
        <f>'Forward Ranks'!K291</f>
        <v>0.46135265700483091</v>
      </c>
      <c r="F291" s="1">
        <f>'Forward Ranks'!L291</f>
        <v>0.60386473429951693</v>
      </c>
      <c r="G291">
        <f>'Forward Ranks'!N291</f>
        <v>0</v>
      </c>
      <c r="H291" s="1">
        <f>'Forward Ranks'!S291</f>
        <v>0.74637681159420288</v>
      </c>
      <c r="I291" s="1">
        <f>'Forward Ranks'!T291</f>
        <v>0.58212560386473433</v>
      </c>
      <c r="J291" s="1">
        <f>'Forward Ranks'!U291</f>
        <v>0.61352657004830913</v>
      </c>
      <c r="K291" s="1">
        <f>'Forward Ranks'!V291</f>
        <v>0.70531400966183577</v>
      </c>
      <c r="L291">
        <f>'Forward Ranks'!X291</f>
        <v>0</v>
      </c>
      <c r="M291" s="1">
        <f>'Forward Ranks'!AC291</f>
        <v>0.80676328502415462</v>
      </c>
      <c r="N291" s="1">
        <f>'Forward Ranks'!AD291</f>
        <v>0.92028985507246375</v>
      </c>
      <c r="O291" s="1">
        <f>'Forward Ranks'!AE291</f>
        <v>0.98067632850241548</v>
      </c>
      <c r="P291" s="1">
        <f>'Forward Ranks'!AF291</f>
        <v>0.92270531400966183</v>
      </c>
      <c r="Q291">
        <f>'Forward Ranks'!AH291</f>
        <v>0</v>
      </c>
      <c r="R291" s="1">
        <f>'Forward Ranks'!AM291</f>
        <v>0.45169082125603865</v>
      </c>
      <c r="S291" s="1">
        <f>'Forward Ranks'!AN291</f>
        <v>0.65942028985507251</v>
      </c>
      <c r="T291" s="1">
        <f>'Forward Ranks'!AO291</f>
        <v>0.3888888888888889</v>
      </c>
      <c r="U291" s="1">
        <f>'Forward Ranks'!AP291</f>
        <v>0.58212560386473433</v>
      </c>
      <c r="V291">
        <f>'Forward Ranks'!AR291</f>
        <v>0</v>
      </c>
      <c r="W291" s="1">
        <f>'Forward Ranks'!AW291</f>
        <v>0.9371980676328503</v>
      </c>
      <c r="X291" s="1">
        <f>'Forward Ranks'!AX291</f>
        <v>0.91062801932367154</v>
      </c>
      <c r="Y291" s="1">
        <f>'Forward Ranks'!AY291</f>
        <v>0.96859903381642509</v>
      </c>
      <c r="Z291" s="1">
        <f>'Forward Ranks'!AZ291</f>
        <v>0.90821256038647347</v>
      </c>
      <c r="AA291">
        <f>'Forward Ranks'!BB291</f>
        <v>0</v>
      </c>
      <c r="AB291" s="1">
        <f>'Forward Ranks'!BG291</f>
        <v>0.3888888888888889</v>
      </c>
      <c r="AC291" s="1">
        <f>'Forward Ranks'!BH291</f>
        <v>9.9033816425120769E-2</v>
      </c>
      <c r="AD291" s="1">
        <f>'Forward Ranks'!BI291</f>
        <v>0.39613526570048307</v>
      </c>
      <c r="AE291" s="1">
        <f>'Forward Ranks'!BJ291</f>
        <v>0.85265700483091789</v>
      </c>
      <c r="AF291">
        <f>'Forward Ranks'!BL291</f>
        <v>0</v>
      </c>
      <c r="AG291" s="1">
        <f>'Forward Ranks'!BQ291</f>
        <v>0.66425120772946855</v>
      </c>
      <c r="AH291" s="1">
        <f>'Forward Ranks'!BR291</f>
        <v>0.89855072463768115</v>
      </c>
      <c r="AI291" s="1">
        <f>'Forward Ranks'!BS291</f>
        <v>0.94444444444444442</v>
      </c>
      <c r="AJ291" s="1">
        <f>'Forward Ranks'!BT291</f>
        <v>0.88164251207729472</v>
      </c>
      <c r="AL291" s="2">
        <f>'Forward Ranks'!BX291</f>
        <v>0.8719806763285024</v>
      </c>
      <c r="AN291" t="str">
        <f>'Forward Ranks'!B291</f>
        <v>VGK</v>
      </c>
      <c r="AO291">
        <f>'F on ice'!E291</f>
        <v>39</v>
      </c>
      <c r="AP291" s="2">
        <f>'Impact Score Math'!E291</f>
        <v>0.80561122244488981</v>
      </c>
      <c r="AQ291">
        <f>'Impact Score Math'!G291</f>
        <v>98</v>
      </c>
      <c r="AT291" s="1">
        <f>'Forward Ranks'!CJ291</f>
        <v>0.36473429951690822</v>
      </c>
      <c r="AU291" s="1">
        <f>'Forward Ranks'!CK291</f>
        <v>4.1062801932367152E-2</v>
      </c>
      <c r="AW291">
        <f>'Forward Ranks'!BC291</f>
        <v>11.752991452990999</v>
      </c>
      <c r="AY291">
        <v>291</v>
      </c>
      <c r="BA291" s="1">
        <f>'Impact Score Math'!S291</f>
        <v>0.61523046092184364</v>
      </c>
      <c r="BB291" s="1">
        <f>'Impact Score Math'!T291</f>
        <v>0.93787575150300606</v>
      </c>
      <c r="BD291">
        <f>'Forward Ranks'!CN291</f>
        <v>7</v>
      </c>
      <c r="BE291">
        <f>'Forward Ranks'!CO291</f>
        <v>8</v>
      </c>
      <c r="BF291">
        <f>'Forward Ranks'!CP291</f>
        <v>15</v>
      </c>
      <c r="BH291" t="str">
        <f t="shared" si="16"/>
        <v>11:45</v>
      </c>
      <c r="BI291" t="str">
        <f t="shared" si="17"/>
        <v>Forward</v>
      </c>
      <c r="BJ291" t="str">
        <f t="shared" si="18"/>
        <v>Great</v>
      </c>
      <c r="BL291" s="187">
        <f t="shared" ca="1" si="19"/>
        <v>45329</v>
      </c>
    </row>
    <row r="292" spans="1:64" x14ac:dyDescent="0.3">
      <c r="A292" t="str">
        <f>'Forward Ranks'!A292</f>
        <v>Nikita Kucherov</v>
      </c>
      <c r="B292">
        <f>'Forward Ranks'!D292</f>
        <v>0</v>
      </c>
      <c r="C292" s="1">
        <f>'Forward Ranks'!I292</f>
        <v>0.90096618357487923</v>
      </c>
      <c r="D292" s="1">
        <f>'Forward Ranks'!J292</f>
        <v>0.80193236714975846</v>
      </c>
      <c r="E292" s="1">
        <f>'Forward Ranks'!K292</f>
        <v>0.93478260869565222</v>
      </c>
      <c r="F292" s="1">
        <f>'Forward Ranks'!L292</f>
        <v>0.86956521739130432</v>
      </c>
      <c r="G292">
        <f>'Forward Ranks'!N292</f>
        <v>0</v>
      </c>
      <c r="H292" s="1">
        <f>'Forward Ranks'!S292</f>
        <v>0.91304347826086951</v>
      </c>
      <c r="I292" s="1">
        <f>'Forward Ranks'!T292</f>
        <v>0.9371980676328503</v>
      </c>
      <c r="J292" s="1">
        <f>'Forward Ranks'!U292</f>
        <v>0.87439613526570048</v>
      </c>
      <c r="K292" s="1">
        <f>'Forward Ranks'!V292</f>
        <v>0.98067632850241548</v>
      </c>
      <c r="L292">
        <f>'Forward Ranks'!X292</f>
        <v>0</v>
      </c>
      <c r="M292" s="1">
        <f>'Forward Ranks'!AC292</f>
        <v>0.51207729468599039</v>
      </c>
      <c r="N292" s="1">
        <f>'Forward Ranks'!AD292</f>
        <v>0.21256038647342995</v>
      </c>
      <c r="O292" s="1">
        <f>'Forward Ranks'!AE292</f>
        <v>0.14251207729468598</v>
      </c>
      <c r="P292" s="1">
        <f>'Forward Ranks'!AF292</f>
        <v>0.19082125603864733</v>
      </c>
      <c r="Q292">
        <f>'Forward Ranks'!AH292</f>
        <v>0</v>
      </c>
      <c r="R292" s="1">
        <f>'Forward Ranks'!AM292</f>
        <v>0.98067632850241548</v>
      </c>
      <c r="S292" s="1">
        <f>'Forward Ranks'!AN292</f>
        <v>0.88888888888888884</v>
      </c>
      <c r="T292" s="1">
        <f>'Forward Ranks'!AO292</f>
        <v>0.97342995169082125</v>
      </c>
      <c r="U292" s="1">
        <f>'Forward Ranks'!AP292</f>
        <v>0.94202898550724634</v>
      </c>
      <c r="V292">
        <f>'Forward Ranks'!AR292</f>
        <v>0</v>
      </c>
      <c r="W292" s="1">
        <f>'Forward Ranks'!AW292</f>
        <v>0.24879227053140096</v>
      </c>
      <c r="X292" s="1">
        <f>'Forward Ranks'!AX292</f>
        <v>6.5217391304347824E-2</v>
      </c>
      <c r="Y292" s="1">
        <f>'Forward Ranks'!AY292</f>
        <v>0.21980676328502416</v>
      </c>
      <c r="Z292" s="1">
        <f>'Forward Ranks'!AZ292</f>
        <v>9.1787439613526575E-2</v>
      </c>
      <c r="AA292">
        <f>'Forward Ranks'!BB292</f>
        <v>0</v>
      </c>
      <c r="AB292" s="1">
        <f>'Forward Ranks'!BG292</f>
        <v>0.99516908212560384</v>
      </c>
      <c r="AC292" s="1">
        <f>'Forward Ranks'!BH292</f>
        <v>0.91062801932367154</v>
      </c>
      <c r="AD292" s="1">
        <f>'Forward Ranks'!BI292</f>
        <v>0.8623188405797102</v>
      </c>
      <c r="AE292" s="1">
        <f>'Forward Ranks'!BJ292</f>
        <v>0.54830917874396135</v>
      </c>
      <c r="AF292">
        <f>'Forward Ranks'!BL292</f>
        <v>0</v>
      </c>
      <c r="AG292" s="1">
        <f>'Forward Ranks'!BQ292</f>
        <v>0.82125603864734298</v>
      </c>
      <c r="AH292" s="1">
        <f>'Forward Ranks'!BR292</f>
        <v>0.52173913043478259</v>
      </c>
      <c r="AI292" s="1">
        <f>'Forward Ranks'!BS292</f>
        <v>0.60386473429951693</v>
      </c>
      <c r="AJ292" s="1">
        <f>'Forward Ranks'!BT292</f>
        <v>0.57729468599033817</v>
      </c>
      <c r="AL292" s="2">
        <f>'Forward Ranks'!BX292</f>
        <v>0.88405797101449279</v>
      </c>
      <c r="AN292" t="str">
        <f>'Forward Ranks'!B292</f>
        <v>T.B</v>
      </c>
      <c r="AO292">
        <f>'F on ice'!E292</f>
        <v>48</v>
      </c>
      <c r="AP292" s="2">
        <f>'Impact Score Math'!E292</f>
        <v>0.9879759519038076</v>
      </c>
      <c r="AQ292">
        <f>'Impact Score Math'!G292</f>
        <v>7</v>
      </c>
      <c r="AT292" s="1">
        <f>'Forward Ranks'!CJ292</f>
        <v>0.86473429951690817</v>
      </c>
      <c r="AU292" s="1">
        <f>'Forward Ranks'!CK292</f>
        <v>0.20772946859903382</v>
      </c>
      <c r="AW292">
        <f>'Forward Ranks'!BC292</f>
        <v>16.455208333333001</v>
      </c>
      <c r="AY292">
        <v>292</v>
      </c>
      <c r="BA292" s="1">
        <f>'Impact Score Math'!S292</f>
        <v>0.98597194388777554</v>
      </c>
      <c r="BB292" s="1">
        <f>'Impact Score Math'!T292</f>
        <v>0.39478957915831664</v>
      </c>
      <c r="BD292">
        <f>'Forward Ranks'!CN292</f>
        <v>16</v>
      </c>
      <c r="BE292">
        <f>'Forward Ranks'!CO292</f>
        <v>21</v>
      </c>
      <c r="BF292">
        <f>'Forward Ranks'!CP292</f>
        <v>37</v>
      </c>
      <c r="BH292" t="str">
        <f t="shared" si="16"/>
        <v>16:27</v>
      </c>
      <c r="BI292" t="str">
        <f t="shared" si="17"/>
        <v>Forward</v>
      </c>
      <c r="BJ292" t="str">
        <f t="shared" si="18"/>
        <v>Elite</v>
      </c>
      <c r="BL292" s="187">
        <f t="shared" ca="1" si="19"/>
        <v>45329</v>
      </c>
    </row>
    <row r="293" spans="1:64" x14ac:dyDescent="0.3">
      <c r="A293" t="str">
        <f>'Forward Ranks'!A293</f>
        <v>Nikolaj Ehlers</v>
      </c>
      <c r="B293">
        <f>'Forward Ranks'!D293</f>
        <v>0</v>
      </c>
      <c r="C293" s="1">
        <f>'Forward Ranks'!I293</f>
        <v>0.88164251207729472</v>
      </c>
      <c r="D293" s="1">
        <f>'Forward Ranks'!J293</f>
        <v>0.72222222222222221</v>
      </c>
      <c r="E293" s="1">
        <f>'Forward Ranks'!K293</f>
        <v>0.893719806763285</v>
      </c>
      <c r="F293" s="1">
        <f>'Forward Ranks'!L293</f>
        <v>0.88888888888888884</v>
      </c>
      <c r="G293">
        <f>'Forward Ranks'!N293</f>
        <v>0</v>
      </c>
      <c r="H293" s="1">
        <f>'Forward Ranks'!S293</f>
        <v>0.9371980676328503</v>
      </c>
      <c r="I293" s="1">
        <f>'Forward Ranks'!T293</f>
        <v>0.84057971014492749</v>
      </c>
      <c r="J293" s="1">
        <f>'Forward Ranks'!U293</f>
        <v>0.66666666666666663</v>
      </c>
      <c r="K293" s="1">
        <f>'Forward Ranks'!V293</f>
        <v>0.95893719806763289</v>
      </c>
      <c r="L293">
        <f>'Forward Ranks'!X293</f>
        <v>0</v>
      </c>
      <c r="M293" s="1">
        <f>'Forward Ranks'!AC293</f>
        <v>0.79227053140096615</v>
      </c>
      <c r="N293" s="1">
        <f>'Forward Ranks'!AD293</f>
        <v>0.74879227053140096</v>
      </c>
      <c r="O293" s="1">
        <f>'Forward Ranks'!AE293</f>
        <v>0.90338164251207731</v>
      </c>
      <c r="P293" s="1">
        <f>'Forward Ranks'!AF293</f>
        <v>0.66908212560386471</v>
      </c>
      <c r="Q293">
        <f>'Forward Ranks'!AH293</f>
        <v>0</v>
      </c>
      <c r="R293" s="1">
        <f>'Forward Ranks'!AM293</f>
        <v>0.8719806763285024</v>
      </c>
      <c r="S293" s="1">
        <f>'Forward Ranks'!AN293</f>
        <v>0.76328502415458932</v>
      </c>
      <c r="T293" s="1">
        <f>'Forward Ranks'!AO293</f>
        <v>0.85507246376811596</v>
      </c>
      <c r="U293" s="1">
        <f>'Forward Ranks'!AP293</f>
        <v>0.92270531400966183</v>
      </c>
      <c r="V293">
        <f>'Forward Ranks'!AR293</f>
        <v>0</v>
      </c>
      <c r="W293" s="1">
        <f>'Forward Ranks'!AW293</f>
        <v>0.6811594202898551</v>
      </c>
      <c r="X293" s="1">
        <f>'Forward Ranks'!AX293</f>
        <v>0.59661835748792269</v>
      </c>
      <c r="Y293" s="1">
        <f>'Forward Ranks'!AY293</f>
        <v>0.44927536231884058</v>
      </c>
      <c r="Z293" s="1">
        <f>'Forward Ranks'!AZ293</f>
        <v>0.45169082125603865</v>
      </c>
      <c r="AA293">
        <f>'Forward Ranks'!BB293</f>
        <v>0</v>
      </c>
      <c r="AB293" s="1">
        <f>'Forward Ranks'!BG293</f>
        <v>0.70289855072463769</v>
      </c>
      <c r="AC293" s="1">
        <f>'Forward Ranks'!BH293</f>
        <v>0.94202898550724634</v>
      </c>
      <c r="AD293" s="1">
        <f>'Forward Ranks'!BI293</f>
        <v>0.75120772946859904</v>
      </c>
      <c r="AE293" s="1">
        <f>'Forward Ranks'!BJ293</f>
        <v>0.87439613526570048</v>
      </c>
      <c r="AF293">
        <f>'Forward Ranks'!BL293</f>
        <v>0</v>
      </c>
      <c r="AG293" s="1">
        <f>'Forward Ranks'!BQ293</f>
        <v>0.89855072463768115</v>
      </c>
      <c r="AH293" s="1">
        <f>'Forward Ranks'!BR293</f>
        <v>0.77777777777777779</v>
      </c>
      <c r="AI293" s="1">
        <f>'Forward Ranks'!BS293</f>
        <v>0.97826086956521741</v>
      </c>
      <c r="AJ293" s="1">
        <f>'Forward Ranks'!BT293</f>
        <v>0.89130434782608692</v>
      </c>
      <c r="AL293" s="2">
        <f>'Forward Ranks'!BX293</f>
        <v>0.97101449275362317</v>
      </c>
      <c r="AN293" t="str">
        <f>'Forward Ranks'!B293</f>
        <v>WPG</v>
      </c>
      <c r="AO293">
        <f>'F on ice'!E293</f>
        <v>46</v>
      </c>
      <c r="AP293" s="2">
        <f>'Impact Score Math'!E293</f>
        <v>0.94989979959919835</v>
      </c>
      <c r="AQ293">
        <f>'Impact Score Math'!G293</f>
        <v>26</v>
      </c>
      <c r="AT293" s="1">
        <f>'Forward Ranks'!CJ293</f>
        <v>0.3719806763285024</v>
      </c>
      <c r="AU293" s="1">
        <f>'Forward Ranks'!CK293</f>
        <v>0.71497584541062797</v>
      </c>
      <c r="AW293">
        <f>'Forward Ranks'!BC293</f>
        <v>13.095289855072</v>
      </c>
      <c r="AY293">
        <v>293</v>
      </c>
      <c r="BA293" s="1">
        <f>'Impact Score Math'!S293</f>
        <v>0.94188376753507019</v>
      </c>
      <c r="BB293" s="1">
        <f>'Impact Score Math'!T293</f>
        <v>0.72745490981963923</v>
      </c>
      <c r="BD293">
        <f>'Forward Ranks'!CN293</f>
        <v>13</v>
      </c>
      <c r="BE293">
        <f>'Forward Ranks'!CO293</f>
        <v>14</v>
      </c>
      <c r="BF293">
        <f>'Forward Ranks'!CP293</f>
        <v>27</v>
      </c>
      <c r="BH293" t="str">
        <f t="shared" si="16"/>
        <v>13:06</v>
      </c>
      <c r="BI293" t="str">
        <f t="shared" si="17"/>
        <v>Forward</v>
      </c>
      <c r="BJ293" t="str">
        <f t="shared" si="18"/>
        <v>Elite</v>
      </c>
      <c r="BL293" s="187">
        <f t="shared" ca="1" si="19"/>
        <v>45329</v>
      </c>
    </row>
    <row r="294" spans="1:64" x14ac:dyDescent="0.3">
      <c r="A294" t="str">
        <f>'Forward Ranks'!A294</f>
        <v>Nils Aman</v>
      </c>
      <c r="B294">
        <f>'Forward Ranks'!D294</f>
        <v>0</v>
      </c>
      <c r="C294" s="1">
        <f>'Forward Ranks'!I294</f>
        <v>7.4879227053140096E-2</v>
      </c>
      <c r="D294" s="1">
        <f>'Forward Ranks'!J294</f>
        <v>0.8188405797101449</v>
      </c>
      <c r="E294" s="1">
        <f>'Forward Ranks'!K294</f>
        <v>0.46135265700483091</v>
      </c>
      <c r="F294" s="1">
        <f>'Forward Ranks'!L294</f>
        <v>0.50966183574879231</v>
      </c>
      <c r="G294">
        <f>'Forward Ranks'!N294</f>
        <v>0</v>
      </c>
      <c r="H294" s="1">
        <f>'Forward Ranks'!S294</f>
        <v>0.34541062801932365</v>
      </c>
      <c r="I294" s="1">
        <f>'Forward Ranks'!T294</f>
        <v>0.58212560386473433</v>
      </c>
      <c r="J294" s="1">
        <f>'Forward Ranks'!U294</f>
        <v>0.7560386473429952</v>
      </c>
      <c r="K294" s="1">
        <f>'Forward Ranks'!V294</f>
        <v>0.49275362318840582</v>
      </c>
      <c r="L294">
        <f>'Forward Ranks'!X294</f>
        <v>0</v>
      </c>
      <c r="M294" s="1">
        <f>'Forward Ranks'!AC294</f>
        <v>0.84057971014492749</v>
      </c>
      <c r="N294" s="1">
        <f>'Forward Ranks'!AD294</f>
        <v>0.81159420289855078</v>
      </c>
      <c r="O294" s="1">
        <f>'Forward Ranks'!AE294</f>
        <v>0.5748792270531401</v>
      </c>
      <c r="P294" s="1">
        <f>'Forward Ranks'!AF294</f>
        <v>0.92995169082125606</v>
      </c>
      <c r="Q294">
        <f>'Forward Ranks'!AH294</f>
        <v>0</v>
      </c>
      <c r="R294" s="1">
        <f>'Forward Ranks'!AM294</f>
        <v>0.11594202898550725</v>
      </c>
      <c r="S294" s="1">
        <f>'Forward Ranks'!AN294</f>
        <v>0.65942028985507251</v>
      </c>
      <c r="T294" s="1">
        <f>'Forward Ranks'!AO294</f>
        <v>8.2125603864734303E-2</v>
      </c>
      <c r="U294" s="1">
        <f>'Forward Ranks'!AP294</f>
        <v>0.47826086956521741</v>
      </c>
      <c r="V294">
        <f>'Forward Ranks'!AR294</f>
        <v>0</v>
      </c>
      <c r="W294" s="1">
        <f>'Forward Ranks'!AW294</f>
        <v>0.50966183574879231</v>
      </c>
      <c r="X294" s="1">
        <f>'Forward Ranks'!AX294</f>
        <v>0.65458937198067635</v>
      </c>
      <c r="Y294" s="1">
        <f>'Forward Ranks'!AY294</f>
        <v>0.41787439613526572</v>
      </c>
      <c r="Z294" s="1">
        <f>'Forward Ranks'!AZ294</f>
        <v>0.7874396135265701</v>
      </c>
      <c r="AA294">
        <f>'Forward Ranks'!BB294</f>
        <v>0</v>
      </c>
      <c r="AB294" s="1">
        <f>'Forward Ranks'!BG294</f>
        <v>8.4541062801932368E-2</v>
      </c>
      <c r="AC294" s="1">
        <f>'Forward Ranks'!BH294</f>
        <v>0.90338164251207731</v>
      </c>
      <c r="AD294" s="1">
        <f>'Forward Ranks'!BI294</f>
        <v>0.78019323671497587</v>
      </c>
      <c r="AE294" s="1">
        <f>'Forward Ranks'!BJ294</f>
        <v>0.63526570048309183</v>
      </c>
      <c r="AF294">
        <f>'Forward Ranks'!BL294</f>
        <v>0</v>
      </c>
      <c r="AG294" s="1">
        <f>'Forward Ranks'!BQ294</f>
        <v>0.30676328502415456</v>
      </c>
      <c r="AH294" s="1">
        <f>'Forward Ranks'!BR294</f>
        <v>0.89130434782608692</v>
      </c>
      <c r="AI294" s="1">
        <f>'Forward Ranks'!BS294</f>
        <v>0.47342995169082125</v>
      </c>
      <c r="AJ294" s="1">
        <f>'Forward Ranks'!BT294</f>
        <v>0.85748792270531404</v>
      </c>
      <c r="AL294" s="2">
        <f>'Forward Ranks'!BX294</f>
        <v>0.51932367149758452</v>
      </c>
      <c r="AN294" t="str">
        <f>'Forward Ranks'!B294</f>
        <v>VAN</v>
      </c>
      <c r="AO294">
        <f>'F on ice'!E294</f>
        <v>25</v>
      </c>
      <c r="AP294" s="2">
        <f>'Impact Score Math'!E294</f>
        <v>0.45691382765531063</v>
      </c>
      <c r="AQ294">
        <f>'Impact Score Math'!G294</f>
        <v>272</v>
      </c>
      <c r="AT294" s="1">
        <f>'Forward Ranks'!CJ294</f>
        <v>0.45410628019323673</v>
      </c>
      <c r="AU294" s="1">
        <f>'Forward Ranks'!CK294</f>
        <v>0.20048309178743962</v>
      </c>
      <c r="AW294">
        <f>'Forward Ranks'!BC294</f>
        <v>9.1586666666667007</v>
      </c>
      <c r="AY294">
        <v>294</v>
      </c>
      <c r="BA294" s="1">
        <f>'Impact Score Math'!S294</f>
        <v>0.43086172344689377</v>
      </c>
      <c r="BB294" s="1">
        <f>'Impact Score Math'!T294</f>
        <v>0.88176352705410821</v>
      </c>
      <c r="BD294">
        <f>'Forward Ranks'!CN294</f>
        <v>2</v>
      </c>
      <c r="BE294">
        <f>'Forward Ranks'!CO294</f>
        <v>4</v>
      </c>
      <c r="BF294">
        <f>'Forward Ranks'!CP294</f>
        <v>6</v>
      </c>
      <c r="BH294" t="str">
        <f t="shared" si="16"/>
        <v>09:10</v>
      </c>
      <c r="BI294" t="str">
        <f t="shared" si="17"/>
        <v>Forward</v>
      </c>
      <c r="BJ294" t="str">
        <f t="shared" si="18"/>
        <v>Average</v>
      </c>
      <c r="BL294" s="187">
        <f t="shared" ca="1" si="19"/>
        <v>45329</v>
      </c>
    </row>
    <row r="295" spans="1:64" x14ac:dyDescent="0.3">
      <c r="A295" t="str">
        <f>'Forward Ranks'!A295</f>
        <v>Nils Hoglander</v>
      </c>
      <c r="B295">
        <f>'Forward Ranks'!D295</f>
        <v>0</v>
      </c>
      <c r="C295" s="1">
        <f>'Forward Ranks'!I295</f>
        <v>0.31642512077294688</v>
      </c>
      <c r="D295" s="1">
        <f>'Forward Ranks'!J295</f>
        <v>0.53140096618357491</v>
      </c>
      <c r="E295" s="1">
        <f>'Forward Ranks'!K295</f>
        <v>0.91787439613526567</v>
      </c>
      <c r="F295" s="1">
        <f>'Forward Ranks'!L295</f>
        <v>0.58695652173913049</v>
      </c>
      <c r="G295">
        <f>'Forward Ranks'!N295</f>
        <v>0</v>
      </c>
      <c r="H295" s="1">
        <f>'Forward Ranks'!S295</f>
        <v>0.99516908212560384</v>
      </c>
      <c r="I295" s="1">
        <f>'Forward Ranks'!T295</f>
        <v>0.32125603864734298</v>
      </c>
      <c r="J295" s="1">
        <f>'Forward Ranks'!U295</f>
        <v>0.28260869565217389</v>
      </c>
      <c r="K295" s="1">
        <f>'Forward Ranks'!V295</f>
        <v>0.86956521739130432</v>
      </c>
      <c r="L295">
        <f>'Forward Ranks'!X295</f>
        <v>0</v>
      </c>
      <c r="M295" s="1">
        <f>'Forward Ranks'!AC295</f>
        <v>0.71497584541062797</v>
      </c>
      <c r="N295" s="1">
        <f>'Forward Ranks'!AD295</f>
        <v>0.45169082125603865</v>
      </c>
      <c r="O295" s="1">
        <f>'Forward Ranks'!AE295</f>
        <v>0.85024154589371981</v>
      </c>
      <c r="P295" s="1">
        <f>'Forward Ranks'!AF295</f>
        <v>0.41304347826086957</v>
      </c>
      <c r="Q295">
        <f>'Forward Ranks'!AH295</f>
        <v>0</v>
      </c>
      <c r="R295" s="1">
        <f>'Forward Ranks'!AM295</f>
        <v>0.44927536231884058</v>
      </c>
      <c r="S295" s="1">
        <f>'Forward Ranks'!AN295</f>
        <v>0.45652173913043476</v>
      </c>
      <c r="T295" s="1">
        <f>'Forward Ranks'!AO295</f>
        <v>0.6908212560386473</v>
      </c>
      <c r="U295" s="1">
        <f>'Forward Ranks'!AP295</f>
        <v>0.64492753623188404</v>
      </c>
      <c r="V295">
        <f>'Forward Ranks'!AR295</f>
        <v>0</v>
      </c>
      <c r="W295" s="1">
        <f>'Forward Ranks'!AW295</f>
        <v>0.4468599033816425</v>
      </c>
      <c r="X295" s="1">
        <f>'Forward Ranks'!AX295</f>
        <v>0.39613526570048307</v>
      </c>
      <c r="Y295" s="1">
        <f>'Forward Ranks'!AY295</f>
        <v>0.63285024154589375</v>
      </c>
      <c r="Z295" s="1">
        <f>'Forward Ranks'!AZ295</f>
        <v>0.26328502415458938</v>
      </c>
      <c r="AA295">
        <f>'Forward Ranks'!BB295</f>
        <v>0</v>
      </c>
      <c r="AB295" s="1">
        <f>'Forward Ranks'!BG295</f>
        <v>0.24637681159420291</v>
      </c>
      <c r="AC295" s="1">
        <f>'Forward Ranks'!BH295</f>
        <v>0.53381642512077299</v>
      </c>
      <c r="AD295" s="1">
        <f>'Forward Ranks'!BI295</f>
        <v>0.99033816425120769</v>
      </c>
      <c r="AE295" s="1">
        <f>'Forward Ranks'!BJ295</f>
        <v>0.99275362318840576</v>
      </c>
      <c r="AF295">
        <f>'Forward Ranks'!BL295</f>
        <v>0</v>
      </c>
      <c r="AG295" s="1">
        <f>'Forward Ranks'!BQ295</f>
        <v>0.48792270531400966</v>
      </c>
      <c r="AH295" s="1">
        <f>'Forward Ranks'!BR295</f>
        <v>0.47342995169082125</v>
      </c>
      <c r="AI295" s="1">
        <f>'Forward Ranks'!BS295</f>
        <v>0.97584541062801933</v>
      </c>
      <c r="AJ295" s="1">
        <f>'Forward Ranks'!BT295</f>
        <v>0.49516908212560384</v>
      </c>
      <c r="AL295" s="2">
        <f>'Forward Ranks'!BX295</f>
        <v>0.53140096618357491</v>
      </c>
      <c r="AN295" t="str">
        <f>'Forward Ranks'!B295</f>
        <v>VAN</v>
      </c>
      <c r="AO295">
        <f>'F on ice'!E295</f>
        <v>46</v>
      </c>
      <c r="AP295" s="2">
        <f>'Impact Score Math'!E295</f>
        <v>0.56112224448897796</v>
      </c>
      <c r="AQ295">
        <f>'Impact Score Math'!G295</f>
        <v>220</v>
      </c>
      <c r="AT295" s="1">
        <f>'Forward Ranks'!CJ295</f>
        <v>0.21014492753623187</v>
      </c>
      <c r="AU295" s="1">
        <f>'Forward Ranks'!CK295</f>
        <v>0.5628019323671497</v>
      </c>
      <c r="AW295">
        <f>'Forward Ranks'!BC295</f>
        <v>10.707971014492999</v>
      </c>
      <c r="AY295">
        <v>295</v>
      </c>
      <c r="BA295" s="1">
        <f>'Impact Score Math'!S295</f>
        <v>0.68737474949899802</v>
      </c>
      <c r="BB295" s="1">
        <f>'Impact Score Math'!T295</f>
        <v>0.53707414829659317</v>
      </c>
      <c r="BD295">
        <f>'Forward Ranks'!CN295</f>
        <v>14</v>
      </c>
      <c r="BE295">
        <f>'Forward Ranks'!CO295</f>
        <v>6</v>
      </c>
      <c r="BF295">
        <f>'Forward Ranks'!CP295</f>
        <v>20</v>
      </c>
      <c r="BH295" t="str">
        <f t="shared" si="16"/>
        <v>10:42</v>
      </c>
      <c r="BI295" t="str">
        <f t="shared" si="17"/>
        <v>Forward</v>
      </c>
      <c r="BJ295" t="str">
        <f t="shared" si="18"/>
        <v>Average</v>
      </c>
      <c r="BL295" s="187">
        <f t="shared" ca="1" si="19"/>
        <v>45329</v>
      </c>
    </row>
    <row r="296" spans="1:64" x14ac:dyDescent="0.3">
      <c r="A296" t="str">
        <f>'Forward Ranks'!A296</f>
        <v>Nino Niederreiter</v>
      </c>
      <c r="B296">
        <f>'Forward Ranks'!D296</f>
        <v>0</v>
      </c>
      <c r="C296" s="1">
        <f>'Forward Ranks'!I296</f>
        <v>0.5531400966183575</v>
      </c>
      <c r="D296" s="1">
        <f>'Forward Ranks'!J296</f>
        <v>0.68840579710144922</v>
      </c>
      <c r="E296" s="1">
        <f>'Forward Ranks'!K296</f>
        <v>0.62077294685990336</v>
      </c>
      <c r="F296" s="1">
        <f>'Forward Ranks'!L296</f>
        <v>0.55797101449275366</v>
      </c>
      <c r="G296">
        <f>'Forward Ranks'!N296</f>
        <v>0</v>
      </c>
      <c r="H296" s="1">
        <f>'Forward Ranks'!S296</f>
        <v>0.66666666666666663</v>
      </c>
      <c r="I296" s="1">
        <f>'Forward Ranks'!T296</f>
        <v>0.67391304347826086</v>
      </c>
      <c r="J296" s="1">
        <f>'Forward Ranks'!U296</f>
        <v>0.46859903381642515</v>
      </c>
      <c r="K296" s="1">
        <f>'Forward Ranks'!V296</f>
        <v>0.6908212560386473</v>
      </c>
      <c r="L296">
        <f>'Forward Ranks'!X296</f>
        <v>0</v>
      </c>
      <c r="M296" s="1">
        <f>'Forward Ranks'!AC296</f>
        <v>0.58937198067632846</v>
      </c>
      <c r="N296" s="1">
        <f>'Forward Ranks'!AD296</f>
        <v>0.64009661835748788</v>
      </c>
      <c r="O296" s="1">
        <f>'Forward Ranks'!AE296</f>
        <v>0.96618357487922701</v>
      </c>
      <c r="P296" s="1">
        <f>'Forward Ranks'!AF296</f>
        <v>0.78502415458937203</v>
      </c>
      <c r="Q296">
        <f>'Forward Ranks'!AH296</f>
        <v>0</v>
      </c>
      <c r="R296" s="1">
        <f>'Forward Ranks'!AM296</f>
        <v>0.31159420289855072</v>
      </c>
      <c r="S296" s="1">
        <f>'Forward Ranks'!AN296</f>
        <v>0.72463768115942029</v>
      </c>
      <c r="T296" s="1">
        <f>'Forward Ranks'!AO296</f>
        <v>0.54106280193236711</v>
      </c>
      <c r="U296" s="1">
        <f>'Forward Ranks'!AP296</f>
        <v>0.47826086956521741</v>
      </c>
      <c r="V296">
        <f>'Forward Ranks'!AR296</f>
        <v>0</v>
      </c>
      <c r="W296" s="1">
        <f>'Forward Ranks'!AW296</f>
        <v>0.32608695652173914</v>
      </c>
      <c r="X296" s="1">
        <f>'Forward Ranks'!AX296</f>
        <v>0.43236714975845408</v>
      </c>
      <c r="Y296" s="1">
        <f>'Forward Ranks'!AY296</f>
        <v>0.66183574879227058</v>
      </c>
      <c r="Z296" s="1">
        <f>'Forward Ranks'!AZ296</f>
        <v>0.59661835748792269</v>
      </c>
      <c r="AA296">
        <f>'Forward Ranks'!BB296</f>
        <v>0</v>
      </c>
      <c r="AB296" s="1">
        <f>'Forward Ranks'!BG296</f>
        <v>0.6376811594202898</v>
      </c>
      <c r="AC296" s="1">
        <f>'Forward Ranks'!BH296</f>
        <v>0.20531400966183574</v>
      </c>
      <c r="AD296" s="1">
        <f>'Forward Ranks'!BI296</f>
        <v>0.66908212560386471</v>
      </c>
      <c r="AE296" s="1">
        <f>'Forward Ranks'!BJ296</f>
        <v>0.94202898550724634</v>
      </c>
      <c r="AF296">
        <f>'Forward Ranks'!BL296</f>
        <v>0</v>
      </c>
      <c r="AG296" s="1">
        <f>'Forward Ranks'!BQ296</f>
        <v>0.56038647342995174</v>
      </c>
      <c r="AH296" s="1">
        <f>'Forward Ranks'!BR296</f>
        <v>0.71980676328502413</v>
      </c>
      <c r="AI296" s="1">
        <f>'Forward Ranks'!BS296</f>
        <v>0.97342995169082125</v>
      </c>
      <c r="AJ296" s="1">
        <f>'Forward Ranks'!BT296</f>
        <v>0.73671497584541068</v>
      </c>
      <c r="AL296" s="2">
        <f>'Forward Ranks'!BX296</f>
        <v>0.64009661835748788</v>
      </c>
      <c r="AN296" t="str">
        <f>'Forward Ranks'!B296</f>
        <v>WPG</v>
      </c>
      <c r="AO296">
        <f>'F on ice'!E296</f>
        <v>46</v>
      </c>
      <c r="AP296" s="2">
        <f>'Impact Score Math'!E296</f>
        <v>0.73146292585170336</v>
      </c>
      <c r="AQ296">
        <f>'Impact Score Math'!G296</f>
        <v>135</v>
      </c>
      <c r="AT296" s="1">
        <f>'Forward Ranks'!CJ296</f>
        <v>0.43961352657004832</v>
      </c>
      <c r="AU296" s="1">
        <f>'Forward Ranks'!CK296</f>
        <v>0.51449275362318836</v>
      </c>
      <c r="AW296">
        <f>'Forward Ranks'!BC296</f>
        <v>12.861594202898999</v>
      </c>
      <c r="AY296">
        <v>296</v>
      </c>
      <c r="BA296" s="1">
        <f>'Impact Score Math'!S296</f>
        <v>0.64529058116232463</v>
      </c>
      <c r="BB296" s="1">
        <f>'Impact Score Math'!T296</f>
        <v>0.75150300601202402</v>
      </c>
      <c r="BD296">
        <f>'Forward Ranks'!CN296</f>
        <v>8</v>
      </c>
      <c r="BE296">
        <f>'Forward Ranks'!CO296</f>
        <v>11</v>
      </c>
      <c r="BF296">
        <f>'Forward Ranks'!CP296</f>
        <v>19</v>
      </c>
      <c r="BH296" t="str">
        <f t="shared" si="16"/>
        <v>12:52</v>
      </c>
      <c r="BI296" t="str">
        <f t="shared" si="17"/>
        <v>Forward</v>
      </c>
      <c r="BJ296" t="str">
        <f t="shared" si="18"/>
        <v>Good</v>
      </c>
      <c r="BL296" s="187">
        <f t="shared" ca="1" si="19"/>
        <v>45329</v>
      </c>
    </row>
    <row r="297" spans="1:64" x14ac:dyDescent="0.3">
      <c r="A297" t="str">
        <f>'Forward Ranks'!A297</f>
        <v>Noah Cates</v>
      </c>
      <c r="B297">
        <f>'Forward Ranks'!D297</f>
        <v>0</v>
      </c>
      <c r="C297" s="1">
        <f>'Forward Ranks'!I297</f>
        <v>0.52173913043478259</v>
      </c>
      <c r="D297" s="1">
        <f>'Forward Ranks'!J297</f>
        <v>0.67874396135265702</v>
      </c>
      <c r="E297" s="1">
        <f>'Forward Ranks'!K297</f>
        <v>0.21980676328502416</v>
      </c>
      <c r="F297" s="1">
        <f>'Forward Ranks'!L297</f>
        <v>0.6280193236714976</v>
      </c>
      <c r="G297">
        <f>'Forward Ranks'!N297</f>
        <v>0</v>
      </c>
      <c r="H297" s="1">
        <f>'Forward Ranks'!S297</f>
        <v>5.7971014492753624E-2</v>
      </c>
      <c r="I297" s="1">
        <f>'Forward Ranks'!T297</f>
        <v>0.24879227053140096</v>
      </c>
      <c r="J297" s="1">
        <f>'Forward Ranks'!U297</f>
        <v>2.4154589371980675E-3</v>
      </c>
      <c r="K297" s="1">
        <f>'Forward Ranks'!V297</f>
        <v>8.9371980676328497E-2</v>
      </c>
      <c r="L297">
        <f>'Forward Ranks'!X297</f>
        <v>0</v>
      </c>
      <c r="M297" s="1">
        <f>'Forward Ranks'!AC297</f>
        <v>0.90579710144927539</v>
      </c>
      <c r="N297" s="1">
        <f>'Forward Ranks'!AD297</f>
        <v>0.97584541062801933</v>
      </c>
      <c r="O297" s="1">
        <f>'Forward Ranks'!AE297</f>
        <v>0.15217391304347827</v>
      </c>
      <c r="P297" s="1">
        <f>'Forward Ranks'!AF297</f>
        <v>0.92270531400966183</v>
      </c>
      <c r="Q297">
        <f>'Forward Ranks'!AH297</f>
        <v>0</v>
      </c>
      <c r="R297" s="1">
        <f>'Forward Ranks'!AM297</f>
        <v>0.27053140096618356</v>
      </c>
      <c r="S297" s="1">
        <f>'Forward Ranks'!AN297</f>
        <v>0.51207729468599039</v>
      </c>
      <c r="T297" s="1">
        <f>'Forward Ranks'!AO297</f>
        <v>0.14009661835748793</v>
      </c>
      <c r="U297" s="1">
        <f>'Forward Ranks'!AP297</f>
        <v>0.54830917874396135</v>
      </c>
      <c r="V297">
        <f>'Forward Ranks'!AR297</f>
        <v>0</v>
      </c>
      <c r="W297" s="1">
        <f>'Forward Ranks'!AW297</f>
        <v>0.7125603864734299</v>
      </c>
      <c r="X297" s="1">
        <f>'Forward Ranks'!AX297</f>
        <v>0.87922705314009664</v>
      </c>
      <c r="Y297" s="1">
        <f>'Forward Ranks'!AY297</f>
        <v>0.18115942028985507</v>
      </c>
      <c r="Z297" s="1">
        <f>'Forward Ranks'!AZ297</f>
        <v>0.66666666666666663</v>
      </c>
      <c r="AA297">
        <f>'Forward Ranks'!BB297</f>
        <v>0</v>
      </c>
      <c r="AB297" s="1">
        <f>'Forward Ranks'!BG297</f>
        <v>0.22222222222222221</v>
      </c>
      <c r="AC297" s="1">
        <f>'Forward Ranks'!BH297</f>
        <v>0.7342995169082126</v>
      </c>
      <c r="AD297" s="1">
        <f>'Forward Ranks'!BI297</f>
        <v>0.14975845410628019</v>
      </c>
      <c r="AE297" s="1">
        <f>'Forward Ranks'!BJ297</f>
        <v>2.6570048309178744E-2</v>
      </c>
      <c r="AF297">
        <f>'Forward Ranks'!BL297</f>
        <v>0</v>
      </c>
      <c r="AG297" s="1">
        <f>'Forward Ranks'!BQ297</f>
        <v>0.81159420289855078</v>
      </c>
      <c r="AH297" s="1">
        <f>'Forward Ranks'!BR297</f>
        <v>0.94202898550724634</v>
      </c>
      <c r="AI297" s="1">
        <f>'Forward Ranks'!BS297</f>
        <v>0.13043478260869565</v>
      </c>
      <c r="AJ297" s="1">
        <f>'Forward Ranks'!BT297</f>
        <v>0.893719806763285</v>
      </c>
      <c r="AL297" s="2">
        <f>'Forward Ranks'!BX297</f>
        <v>0.56763285024154586</v>
      </c>
      <c r="AN297" t="str">
        <f>'Forward Ranks'!B297</f>
        <v>PHI</v>
      </c>
      <c r="AO297">
        <f>'F on ice'!E297</f>
        <v>27</v>
      </c>
      <c r="AP297" s="2">
        <f>'Impact Score Math'!E297</f>
        <v>0.56913827655310623</v>
      </c>
      <c r="AQ297">
        <f>'Impact Score Math'!G297</f>
        <v>216</v>
      </c>
      <c r="AT297" s="1">
        <f>'Forward Ranks'!CJ297</f>
        <v>0.98067632850241548</v>
      </c>
      <c r="AU297" s="1">
        <f>'Forward Ranks'!CK297</f>
        <v>0.28019323671497587</v>
      </c>
      <c r="AW297">
        <f>'Forward Ranks'!BC297</f>
        <v>10.538271604938</v>
      </c>
      <c r="AY297">
        <v>297</v>
      </c>
      <c r="BA297" s="1">
        <f>'Impact Score Math'!S297</f>
        <v>0.5531062124248497</v>
      </c>
      <c r="BB297" s="1">
        <f>'Impact Score Math'!T297</f>
        <v>0.87975951903807614</v>
      </c>
      <c r="BD297">
        <f>'Forward Ranks'!CN297</f>
        <v>1</v>
      </c>
      <c r="BE297">
        <f>'Forward Ranks'!CO297</f>
        <v>3</v>
      </c>
      <c r="BF297">
        <f>'Forward Ranks'!CP297</f>
        <v>4</v>
      </c>
      <c r="BH297" t="str">
        <f t="shared" si="16"/>
        <v>10:32</v>
      </c>
      <c r="BI297" t="str">
        <f t="shared" si="17"/>
        <v>Forward</v>
      </c>
      <c r="BJ297" t="str">
        <f t="shared" si="18"/>
        <v>Average</v>
      </c>
      <c r="BL297" s="187">
        <f t="shared" ca="1" si="19"/>
        <v>45329</v>
      </c>
    </row>
    <row r="298" spans="1:64" x14ac:dyDescent="0.3">
      <c r="A298" t="str">
        <f>'Forward Ranks'!A298</f>
        <v>Noah Gregor</v>
      </c>
      <c r="B298">
        <f>'Forward Ranks'!D298</f>
        <v>0</v>
      </c>
      <c r="C298" s="1">
        <f>'Forward Ranks'!I298</f>
        <v>0.15217391304347827</v>
      </c>
      <c r="D298" s="1">
        <f>'Forward Ranks'!J298</f>
        <v>0.12318840579710146</v>
      </c>
      <c r="E298" s="1">
        <f>'Forward Ranks'!K298</f>
        <v>4.5893719806763288E-2</v>
      </c>
      <c r="F298" s="1">
        <f>'Forward Ranks'!L298</f>
        <v>7.2463768115942032E-2</v>
      </c>
      <c r="G298">
        <f>'Forward Ranks'!N298</f>
        <v>0</v>
      </c>
      <c r="H298" s="1">
        <f>'Forward Ranks'!S298</f>
        <v>0.20289855072463769</v>
      </c>
      <c r="I298" s="1">
        <f>'Forward Ranks'!T298</f>
        <v>0.1111111111111111</v>
      </c>
      <c r="J298" s="1">
        <f>'Forward Ranks'!U298</f>
        <v>0.33574879227053139</v>
      </c>
      <c r="K298" s="1">
        <f>'Forward Ranks'!V298</f>
        <v>8.4541062801932368E-2</v>
      </c>
      <c r="L298">
        <f>'Forward Ranks'!X298</f>
        <v>0</v>
      </c>
      <c r="M298" s="1">
        <f>'Forward Ranks'!AC298</f>
        <v>0.24879227053140096</v>
      </c>
      <c r="N298" s="1">
        <f>'Forward Ranks'!AD298</f>
        <v>0.17149758454106281</v>
      </c>
      <c r="O298" s="1">
        <f>'Forward Ranks'!AE298</f>
        <v>0.36231884057971014</v>
      </c>
      <c r="P298" s="1">
        <f>'Forward Ranks'!AF298</f>
        <v>0.12560386473429952</v>
      </c>
      <c r="Q298">
        <f>'Forward Ranks'!AH298</f>
        <v>0</v>
      </c>
      <c r="R298" s="1">
        <f>'Forward Ranks'!AM298</f>
        <v>9.1787439613526575E-2</v>
      </c>
      <c r="S298" s="1">
        <f>'Forward Ranks'!AN298</f>
        <v>3.864734299516908E-2</v>
      </c>
      <c r="T298" s="1">
        <f>'Forward Ranks'!AO298</f>
        <v>2.4154589371980676E-2</v>
      </c>
      <c r="U298" s="1">
        <f>'Forward Ranks'!AP298</f>
        <v>5.3140096618357488E-2</v>
      </c>
      <c r="V298">
        <f>'Forward Ranks'!AR298</f>
        <v>0</v>
      </c>
      <c r="W298" s="1">
        <f>'Forward Ranks'!AW298</f>
        <v>0.22222222222222221</v>
      </c>
      <c r="X298" s="1">
        <f>'Forward Ranks'!AX298</f>
        <v>0.24396135265700483</v>
      </c>
      <c r="Y298" s="1">
        <f>'Forward Ranks'!AY298</f>
        <v>0.39130434782608697</v>
      </c>
      <c r="Z298" s="1">
        <f>'Forward Ranks'!AZ298</f>
        <v>0.17874396135265699</v>
      </c>
      <c r="AA298">
        <f>'Forward Ranks'!BB298</f>
        <v>0</v>
      </c>
      <c r="AB298" s="1">
        <f>'Forward Ranks'!BG298</f>
        <v>0.1280193236714976</v>
      </c>
      <c r="AC298" s="1">
        <f>'Forward Ranks'!BH298</f>
        <v>5.3140096618357488E-2</v>
      </c>
      <c r="AD298" s="1">
        <f>'Forward Ranks'!BI298</f>
        <v>4.8309178743961352E-2</v>
      </c>
      <c r="AE298" s="1">
        <f>'Forward Ranks'!BJ298</f>
        <v>8.6956521739130432E-2</v>
      </c>
      <c r="AF298">
        <f>'Forward Ranks'!BL298</f>
        <v>0</v>
      </c>
      <c r="AG298" s="1">
        <f>'Forward Ranks'!BQ298</f>
        <v>0.15942028985507245</v>
      </c>
      <c r="AH298" s="1">
        <f>'Forward Ranks'!BR298</f>
        <v>0.11352657004830918</v>
      </c>
      <c r="AI298" s="1">
        <f>'Forward Ranks'!BS298</f>
        <v>4.3478260869565216E-2</v>
      </c>
      <c r="AJ298" s="1">
        <f>'Forward Ranks'!BT298</f>
        <v>5.5555555555555552E-2</v>
      </c>
      <c r="AL298" s="2">
        <f>'Forward Ranks'!BX298</f>
        <v>2.4154589371980676E-2</v>
      </c>
      <c r="AN298" t="str">
        <f>'Forward Ranks'!B298</f>
        <v>TOR</v>
      </c>
      <c r="AO298">
        <f>'F on ice'!E298</f>
        <v>45</v>
      </c>
      <c r="AP298" s="2">
        <f>'Impact Score Math'!E298</f>
        <v>0.18436873747494989</v>
      </c>
      <c r="AQ298">
        <f>'Impact Score Math'!G298</f>
        <v>408</v>
      </c>
      <c r="AT298" s="1">
        <f>'Forward Ranks'!CJ298</f>
        <v>0.65942028985507251</v>
      </c>
      <c r="AU298" s="1">
        <f>'Forward Ranks'!CK298</f>
        <v>0.72463768115942029</v>
      </c>
      <c r="AW298">
        <f>'Forward Ranks'!BC298</f>
        <v>9.8237037037036998</v>
      </c>
      <c r="AY298">
        <v>298</v>
      </c>
      <c r="BA298" s="1">
        <f>'Impact Score Math'!S298</f>
        <v>0.19438877755511022</v>
      </c>
      <c r="BB298" s="1">
        <f>'Impact Score Math'!T298</f>
        <v>0.26853707414829658</v>
      </c>
      <c r="BD298">
        <f>'Forward Ranks'!CN298</f>
        <v>3</v>
      </c>
      <c r="BE298">
        <f>'Forward Ranks'!CO298</f>
        <v>3</v>
      </c>
      <c r="BF298">
        <f>'Forward Ranks'!CP298</f>
        <v>6</v>
      </c>
      <c r="BH298" t="str">
        <f t="shared" si="16"/>
        <v>09:49</v>
      </c>
      <c r="BI298" t="str">
        <f t="shared" si="17"/>
        <v>Forward</v>
      </c>
      <c r="BJ298" t="str">
        <f t="shared" si="18"/>
        <v>Replacement Level</v>
      </c>
      <c r="BL298" s="187">
        <f t="shared" ca="1" si="19"/>
        <v>45329</v>
      </c>
    </row>
    <row r="299" spans="1:64" x14ac:dyDescent="0.3">
      <c r="A299" t="str">
        <f>'Forward Ranks'!A299</f>
        <v>Noel Acciari</v>
      </c>
      <c r="B299">
        <f>'Forward Ranks'!D299</f>
        <v>0</v>
      </c>
      <c r="C299" s="1">
        <f>'Forward Ranks'!I299</f>
        <v>0.10628019323671498</v>
      </c>
      <c r="D299" s="1">
        <f>'Forward Ranks'!J299</f>
        <v>0.17391304347826086</v>
      </c>
      <c r="E299" s="1">
        <f>'Forward Ranks'!K299</f>
        <v>0.32608695652173914</v>
      </c>
      <c r="F299" s="1">
        <f>'Forward Ranks'!L299</f>
        <v>9.420289855072464E-2</v>
      </c>
      <c r="G299">
        <f>'Forward Ranks'!N299</f>
        <v>0</v>
      </c>
      <c r="H299" s="1">
        <f>'Forward Ranks'!S299</f>
        <v>0.28743961352657005</v>
      </c>
      <c r="I299" s="1">
        <f>'Forward Ranks'!T299</f>
        <v>3.140096618357488E-2</v>
      </c>
      <c r="J299" s="1">
        <f>'Forward Ranks'!U299</f>
        <v>9.1787439613526575E-2</v>
      </c>
      <c r="K299" s="1">
        <f>'Forward Ranks'!V299</f>
        <v>4.3478260869565216E-2</v>
      </c>
      <c r="L299">
        <f>'Forward Ranks'!X299</f>
        <v>0</v>
      </c>
      <c r="M299" s="1">
        <f>'Forward Ranks'!AC299</f>
        <v>6.280193236714976E-2</v>
      </c>
      <c r="N299" s="1">
        <f>'Forward Ranks'!AD299</f>
        <v>0.25362318840579712</v>
      </c>
      <c r="O299" s="1">
        <f>'Forward Ranks'!AE299</f>
        <v>0.72222222222222221</v>
      </c>
      <c r="P299" s="1">
        <f>'Forward Ranks'!AF299</f>
        <v>0.16425120772946861</v>
      </c>
      <c r="Q299">
        <f>'Forward Ranks'!AH299</f>
        <v>0</v>
      </c>
      <c r="R299" s="1">
        <f>'Forward Ranks'!AM299</f>
        <v>1.2077294685990338E-2</v>
      </c>
      <c r="S299" s="1">
        <f>'Forward Ranks'!AN299</f>
        <v>2.6570048309178744E-2</v>
      </c>
      <c r="T299" s="1">
        <f>'Forward Ranks'!AO299</f>
        <v>8.4541062801932368E-2</v>
      </c>
      <c r="U299" s="1">
        <f>'Forward Ranks'!AP299</f>
        <v>1.6908212560386472E-2</v>
      </c>
      <c r="V299">
        <f>'Forward Ranks'!AR299</f>
        <v>0</v>
      </c>
      <c r="W299" s="1">
        <f>'Forward Ranks'!AW299</f>
        <v>5.5555555555555552E-2</v>
      </c>
      <c r="X299" s="1">
        <f>'Forward Ranks'!AX299</f>
        <v>0.11594202898550725</v>
      </c>
      <c r="Y299" s="1">
        <f>'Forward Ranks'!AY299</f>
        <v>0.66666666666666663</v>
      </c>
      <c r="Z299" s="1">
        <f>'Forward Ranks'!AZ299</f>
        <v>8.6956521739130432E-2</v>
      </c>
      <c r="AA299">
        <f>'Forward Ranks'!BB299</f>
        <v>0</v>
      </c>
      <c r="AB299" s="1">
        <f>'Forward Ranks'!BG299</f>
        <v>0.18357487922705315</v>
      </c>
      <c r="AC299" s="1">
        <f>'Forward Ranks'!BH299</f>
        <v>9.6618357487922701E-3</v>
      </c>
      <c r="AD299" s="1">
        <f>'Forward Ranks'!BI299</f>
        <v>0.51449275362318836</v>
      </c>
      <c r="AE299" s="1">
        <f>'Forward Ranks'!BJ299</f>
        <v>0.75120772946859904</v>
      </c>
      <c r="AF299">
        <f>'Forward Ranks'!BL299</f>
        <v>0</v>
      </c>
      <c r="AG299" s="1">
        <f>'Forward Ranks'!BQ299</f>
        <v>5.7971014492753624E-2</v>
      </c>
      <c r="AH299" s="1">
        <f>'Forward Ranks'!BR299</f>
        <v>0.13526570048309178</v>
      </c>
      <c r="AI299" s="1">
        <f>'Forward Ranks'!BS299</f>
        <v>0.47342995169082125</v>
      </c>
      <c r="AJ299" s="1">
        <f>'Forward Ranks'!BT299</f>
        <v>7.0048309178743967E-2</v>
      </c>
      <c r="AL299" s="2">
        <f>'Forward Ranks'!BX299</f>
        <v>7.246376811594203E-3</v>
      </c>
      <c r="AN299" t="str">
        <f>'Forward Ranks'!B299</f>
        <v>PIT</v>
      </c>
      <c r="AO299">
        <f>'F on ice'!E299</f>
        <v>36</v>
      </c>
      <c r="AP299" s="2">
        <f>'Impact Score Math'!E299</f>
        <v>0.17434869739478959</v>
      </c>
      <c r="AQ299">
        <f>'Impact Score Math'!G299</f>
        <v>413</v>
      </c>
      <c r="AT299" s="1">
        <f>'Forward Ranks'!CJ299</f>
        <v>0.56521739130434778</v>
      </c>
      <c r="AU299" s="1">
        <f>'Forward Ranks'!CK299</f>
        <v>0.16183574879227053</v>
      </c>
      <c r="AW299">
        <f>'Forward Ranks'!BC299</f>
        <v>10.3125</v>
      </c>
      <c r="AY299">
        <v>299</v>
      </c>
      <c r="BA299" s="1">
        <f>'Impact Score Math'!S299</f>
        <v>0.24849699398797595</v>
      </c>
      <c r="BB299" s="1">
        <f>'Impact Score Math'!T299</f>
        <v>0.20440881763527055</v>
      </c>
      <c r="BD299">
        <f>'Forward Ranks'!CN299</f>
        <v>3</v>
      </c>
      <c r="BE299">
        <f>'Forward Ranks'!CO299</f>
        <v>1</v>
      </c>
      <c r="BF299">
        <f>'Forward Ranks'!CP299</f>
        <v>4</v>
      </c>
      <c r="BH299" t="str">
        <f t="shared" si="16"/>
        <v>10:19</v>
      </c>
      <c r="BI299" t="str">
        <f t="shared" si="17"/>
        <v>Forward</v>
      </c>
      <c r="BJ299" t="str">
        <f t="shared" si="18"/>
        <v>Replacement Level</v>
      </c>
      <c r="BL299" s="187">
        <f t="shared" ca="1" si="19"/>
        <v>45329</v>
      </c>
    </row>
    <row r="300" spans="1:64" x14ac:dyDescent="0.3">
      <c r="A300" t="str">
        <f>'Forward Ranks'!A300</f>
        <v>Oliver Bjorkstrand</v>
      </c>
      <c r="B300">
        <f>'Forward Ranks'!D300</f>
        <v>0</v>
      </c>
      <c r="C300" s="1">
        <f>'Forward Ranks'!I300</f>
        <v>0.7874396135265701</v>
      </c>
      <c r="D300" s="1">
        <f>'Forward Ranks'!J300</f>
        <v>0.58212560386473433</v>
      </c>
      <c r="E300" s="1">
        <f>'Forward Ranks'!K300</f>
        <v>0.43236714975845408</v>
      </c>
      <c r="F300" s="1">
        <f>'Forward Ranks'!L300</f>
        <v>0.70531400966183577</v>
      </c>
      <c r="G300">
        <f>'Forward Ranks'!N300</f>
        <v>0</v>
      </c>
      <c r="H300" s="1">
        <f>'Forward Ranks'!S300</f>
        <v>0.4251207729468599</v>
      </c>
      <c r="I300" s="1">
        <f>'Forward Ranks'!T300</f>
        <v>0.71497584541062797</v>
      </c>
      <c r="J300" s="1">
        <f>'Forward Ranks'!U300</f>
        <v>0.56038647342995174</v>
      </c>
      <c r="K300" s="1">
        <f>'Forward Ranks'!V300</f>
        <v>0.5748792270531401</v>
      </c>
      <c r="L300">
        <f>'Forward Ranks'!X300</f>
        <v>0</v>
      </c>
      <c r="M300" s="1">
        <f>'Forward Ranks'!AC300</f>
        <v>0.33574879227053139</v>
      </c>
      <c r="N300" s="1">
        <f>'Forward Ranks'!AD300</f>
        <v>0.87922705314009664</v>
      </c>
      <c r="O300" s="1">
        <f>'Forward Ranks'!AE300</f>
        <v>0.59903381642512077</v>
      </c>
      <c r="P300" s="1">
        <f>'Forward Ranks'!AF300</f>
        <v>0.73188405797101452</v>
      </c>
      <c r="Q300">
        <f>'Forward Ranks'!AH300</f>
        <v>0</v>
      </c>
      <c r="R300" s="1">
        <f>'Forward Ranks'!AM300</f>
        <v>0.84299516908212557</v>
      </c>
      <c r="S300" s="1">
        <f>'Forward Ranks'!AN300</f>
        <v>0.58937198067632846</v>
      </c>
      <c r="T300" s="1">
        <f>'Forward Ranks'!AO300</f>
        <v>0.4420289855072464</v>
      </c>
      <c r="U300" s="1">
        <f>'Forward Ranks'!AP300</f>
        <v>0.8091787439613527</v>
      </c>
      <c r="V300">
        <f>'Forward Ranks'!AR300</f>
        <v>0</v>
      </c>
      <c r="W300" s="1">
        <f>'Forward Ranks'!AW300</f>
        <v>0.22463768115942029</v>
      </c>
      <c r="X300" s="1">
        <f>'Forward Ranks'!AX300</f>
        <v>0.75362318840579712</v>
      </c>
      <c r="Y300" s="1">
        <f>'Forward Ranks'!AY300</f>
        <v>0.4251207729468599</v>
      </c>
      <c r="Z300" s="1">
        <f>'Forward Ranks'!AZ300</f>
        <v>0.52173913043478259</v>
      </c>
      <c r="AA300">
        <f>'Forward Ranks'!BB300</f>
        <v>0</v>
      </c>
      <c r="AB300" s="1">
        <f>'Forward Ranks'!BG300</f>
        <v>0.7342995169082126</v>
      </c>
      <c r="AC300" s="1">
        <f>'Forward Ranks'!BH300</f>
        <v>0.51690821256038644</v>
      </c>
      <c r="AD300" s="1">
        <f>'Forward Ranks'!BI300</f>
        <v>0.32125603864734298</v>
      </c>
      <c r="AE300" s="1">
        <f>'Forward Ranks'!BJ300</f>
        <v>0.49758454106280192</v>
      </c>
      <c r="AF300">
        <f>'Forward Ranks'!BL300</f>
        <v>0</v>
      </c>
      <c r="AG300" s="1">
        <f>'Forward Ranks'!BQ300</f>
        <v>0.606280193236715</v>
      </c>
      <c r="AH300" s="1">
        <f>'Forward Ranks'!BR300</f>
        <v>0.82367149758454106</v>
      </c>
      <c r="AI300" s="1">
        <f>'Forward Ranks'!BS300</f>
        <v>0.47342995169082125</v>
      </c>
      <c r="AJ300" s="1">
        <f>'Forward Ranks'!BT300</f>
        <v>0.79227053140096615</v>
      </c>
      <c r="AL300" s="2">
        <f>'Forward Ranks'!BX300</f>
        <v>0.72222222222222221</v>
      </c>
      <c r="AN300" t="str">
        <f>'Forward Ranks'!B300</f>
        <v>SEA</v>
      </c>
      <c r="AO300">
        <f>'F on ice'!E300</f>
        <v>47</v>
      </c>
      <c r="AP300" s="2">
        <f>'Impact Score Math'!E300</f>
        <v>0.79559118236472948</v>
      </c>
      <c r="AQ300">
        <f>'Impact Score Math'!G300</f>
        <v>103</v>
      </c>
      <c r="AT300" s="1">
        <f>'Forward Ranks'!CJ300</f>
        <v>0.98067632850241548</v>
      </c>
      <c r="AU300" s="1">
        <f>'Forward Ranks'!CK300</f>
        <v>0.5628019323671497</v>
      </c>
      <c r="AW300">
        <f>'Forward Ranks'!BC300</f>
        <v>13.222340425532</v>
      </c>
      <c r="AY300">
        <v>300</v>
      </c>
      <c r="BA300" s="1">
        <f>'Impact Score Math'!S300</f>
        <v>0.78356713426853708</v>
      </c>
      <c r="BB300" s="1">
        <f>'Impact Score Math'!T300</f>
        <v>0.61923847695390777</v>
      </c>
      <c r="BD300">
        <f>'Forward Ranks'!CN300</f>
        <v>6</v>
      </c>
      <c r="BE300">
        <f>'Forward Ranks'!CO300</f>
        <v>12</v>
      </c>
      <c r="BF300">
        <f>'Forward Ranks'!CP300</f>
        <v>18</v>
      </c>
      <c r="BH300" t="str">
        <f t="shared" si="16"/>
        <v>13:13</v>
      </c>
      <c r="BI300" t="str">
        <f t="shared" si="17"/>
        <v>Forward</v>
      </c>
      <c r="BJ300" t="str">
        <f t="shared" si="18"/>
        <v>Great</v>
      </c>
      <c r="BL300" s="187">
        <f t="shared" ca="1" si="19"/>
        <v>45329</v>
      </c>
    </row>
    <row r="301" spans="1:64" x14ac:dyDescent="0.3">
      <c r="A301" t="str">
        <f>'Forward Ranks'!A301</f>
        <v>Oliver Wahlstrom</v>
      </c>
      <c r="B301">
        <f>'Forward Ranks'!D301</f>
        <v>0</v>
      </c>
      <c r="C301" s="1">
        <f>'Forward Ranks'!I301</f>
        <v>0.37922705314009664</v>
      </c>
      <c r="D301" s="1">
        <f>'Forward Ranks'!J301</f>
        <v>0.84057971014492749</v>
      </c>
      <c r="E301" s="1">
        <f>'Forward Ranks'!K301</f>
        <v>0.11835748792270531</v>
      </c>
      <c r="F301" s="1">
        <f>'Forward Ranks'!L301</f>
        <v>0.53864734299516903</v>
      </c>
      <c r="G301">
        <f>'Forward Ranks'!N301</f>
        <v>0</v>
      </c>
      <c r="H301" s="1">
        <f>'Forward Ranks'!S301</f>
        <v>7.9710144927536225E-2</v>
      </c>
      <c r="I301" s="1">
        <f>'Forward Ranks'!T301</f>
        <v>0.1859903381642512</v>
      </c>
      <c r="J301" s="1">
        <f>'Forward Ranks'!U301</f>
        <v>0.5</v>
      </c>
      <c r="K301" s="1">
        <f>'Forward Ranks'!V301</f>
        <v>8.6956521739130432E-2</v>
      </c>
      <c r="L301">
        <f>'Forward Ranks'!X301</f>
        <v>0</v>
      </c>
      <c r="M301" s="1">
        <f>'Forward Ranks'!AC301</f>
        <v>2.4154589371980675E-3</v>
      </c>
      <c r="N301" s="1">
        <f>'Forward Ranks'!AD301</f>
        <v>2.1739130434782608E-2</v>
      </c>
      <c r="O301" s="1">
        <f>'Forward Ranks'!AE301</f>
        <v>3.864734299516908E-2</v>
      </c>
      <c r="P301" s="1">
        <f>'Forward Ranks'!AF301</f>
        <v>7.246376811594203E-3</v>
      </c>
      <c r="Q301">
        <f>'Forward Ranks'!AH301</f>
        <v>0</v>
      </c>
      <c r="R301" s="1">
        <f>'Forward Ranks'!AM301</f>
        <v>0.42995169082125606</v>
      </c>
      <c r="S301" s="1">
        <f>'Forward Ranks'!AN301</f>
        <v>0.71014492753623193</v>
      </c>
      <c r="T301" s="1">
        <f>'Forward Ranks'!AO301</f>
        <v>0.3140096618357488</v>
      </c>
      <c r="U301" s="1">
        <f>'Forward Ranks'!AP301</f>
        <v>0.47101449275362317</v>
      </c>
      <c r="V301">
        <f>'Forward Ranks'!AR301</f>
        <v>0</v>
      </c>
      <c r="W301" s="1">
        <f>'Forward Ranks'!AW301</f>
        <v>6.280193236714976E-2</v>
      </c>
      <c r="X301" s="1">
        <f>'Forward Ranks'!AX301</f>
        <v>9.1787439613526575E-2</v>
      </c>
      <c r="Y301" s="1">
        <f>'Forward Ranks'!AY301</f>
        <v>4.1062801932367152E-2</v>
      </c>
      <c r="Z301" s="1">
        <f>'Forward Ranks'!AZ301</f>
        <v>5.5555555555555552E-2</v>
      </c>
      <c r="AA301">
        <f>'Forward Ranks'!BB301</f>
        <v>0</v>
      </c>
      <c r="AB301" s="1">
        <f>'Forward Ranks'!BG301</f>
        <v>0.15942028985507245</v>
      </c>
      <c r="AC301" s="1">
        <f>'Forward Ranks'!BH301</f>
        <v>0.3671497584541063</v>
      </c>
      <c r="AD301" s="1">
        <f>'Forward Ranks'!BI301</f>
        <v>9.1787439613526575E-2</v>
      </c>
      <c r="AE301" s="1">
        <f>'Forward Ranks'!BJ301</f>
        <v>7.7294685990338161E-2</v>
      </c>
      <c r="AF301">
        <f>'Forward Ranks'!BL301</f>
        <v>0</v>
      </c>
      <c r="AG301" s="1">
        <f>'Forward Ranks'!BQ301</f>
        <v>7.4879227053140096E-2</v>
      </c>
      <c r="AH301" s="1">
        <f>'Forward Ranks'!BR301</f>
        <v>0.29951690821256038</v>
      </c>
      <c r="AI301" s="1">
        <f>'Forward Ranks'!BS301</f>
        <v>3.6231884057971016E-2</v>
      </c>
      <c r="AJ301" s="1">
        <f>'Forward Ranks'!BT301</f>
        <v>0.10144927536231885</v>
      </c>
      <c r="AL301" s="2">
        <f>'Forward Ranks'!BX301</f>
        <v>7.2463768115942032E-2</v>
      </c>
      <c r="AN301" t="str">
        <f>'Forward Ranks'!B301</f>
        <v>NYI</v>
      </c>
      <c r="AO301">
        <f>'F on ice'!E301</f>
        <v>22</v>
      </c>
      <c r="AP301" s="2">
        <f>'Impact Score Math'!E301</f>
        <v>0.23046092184368738</v>
      </c>
      <c r="AQ301">
        <f>'Impact Score Math'!G301</f>
        <v>385</v>
      </c>
      <c r="AT301" s="1">
        <f>'Forward Ranks'!CJ301</f>
        <v>0.65942028985507251</v>
      </c>
      <c r="AU301" s="1">
        <f>'Forward Ranks'!CK301</f>
        <v>0.4468599033816425</v>
      </c>
      <c r="AW301">
        <f>'Forward Ranks'!BC301</f>
        <v>10.038636363636</v>
      </c>
      <c r="AY301">
        <v>301</v>
      </c>
      <c r="BA301" s="1">
        <f>'Impact Score Math'!S301</f>
        <v>0.44488977955911824</v>
      </c>
      <c r="BB301" s="1">
        <f>'Impact Score Math'!T301</f>
        <v>0.17434869739478959</v>
      </c>
      <c r="BD301">
        <f>'Forward Ranks'!CN301</f>
        <v>1</v>
      </c>
      <c r="BE301">
        <f>'Forward Ranks'!CO301</f>
        <v>2</v>
      </c>
      <c r="BF301">
        <f>'Forward Ranks'!CP301</f>
        <v>3</v>
      </c>
      <c r="BH301" t="str">
        <f t="shared" si="16"/>
        <v>10:02</v>
      </c>
      <c r="BI301" t="str">
        <f t="shared" si="17"/>
        <v>Forward</v>
      </c>
      <c r="BJ301" t="str">
        <f t="shared" si="18"/>
        <v>Replacement Level</v>
      </c>
      <c r="BL301" s="187">
        <f t="shared" ca="1" si="19"/>
        <v>45329</v>
      </c>
    </row>
    <row r="302" spans="1:64" x14ac:dyDescent="0.3">
      <c r="A302" t="str">
        <f>'Forward Ranks'!A302</f>
        <v>Ondrej Palat</v>
      </c>
      <c r="B302">
        <f>'Forward Ranks'!D302</f>
        <v>0</v>
      </c>
      <c r="C302" s="1">
        <f>'Forward Ranks'!I302</f>
        <v>0.79951690821256038</v>
      </c>
      <c r="D302" s="1">
        <f>'Forward Ranks'!J302</f>
        <v>0.88164251207729472</v>
      </c>
      <c r="E302" s="1">
        <f>'Forward Ranks'!K302</f>
        <v>0.3719806763285024</v>
      </c>
      <c r="F302" s="1">
        <f>'Forward Ranks'!L302</f>
        <v>0.9251207729468599</v>
      </c>
      <c r="G302">
        <f>'Forward Ranks'!N302</f>
        <v>0</v>
      </c>
      <c r="H302" s="1">
        <f>'Forward Ranks'!S302</f>
        <v>0.33091787439613529</v>
      </c>
      <c r="I302" s="1">
        <f>'Forward Ranks'!T302</f>
        <v>0.26570048309178745</v>
      </c>
      <c r="J302" s="1">
        <f>'Forward Ranks'!U302</f>
        <v>0.29468599033816423</v>
      </c>
      <c r="K302" s="1">
        <f>'Forward Ranks'!V302</f>
        <v>0.21980676328502416</v>
      </c>
      <c r="L302">
        <f>'Forward Ranks'!X302</f>
        <v>0</v>
      </c>
      <c r="M302" s="1">
        <f>'Forward Ranks'!AC302</f>
        <v>0.90338164251207731</v>
      </c>
      <c r="N302" s="1">
        <f>'Forward Ranks'!AD302</f>
        <v>0.73913043478260865</v>
      </c>
      <c r="O302" s="1">
        <f>'Forward Ranks'!AE302</f>
        <v>0.53381642512077299</v>
      </c>
      <c r="P302" s="1">
        <f>'Forward Ranks'!AF302</f>
        <v>0.92995169082125606</v>
      </c>
      <c r="Q302">
        <f>'Forward Ranks'!AH302</f>
        <v>0</v>
      </c>
      <c r="R302" s="1">
        <f>'Forward Ranks'!AM302</f>
        <v>0.72946859903381644</v>
      </c>
      <c r="S302" s="1">
        <f>'Forward Ranks'!AN302</f>
        <v>0.83333333333333337</v>
      </c>
      <c r="T302" s="1">
        <f>'Forward Ranks'!AO302</f>
        <v>0.30917874396135264</v>
      </c>
      <c r="U302" s="1">
        <f>'Forward Ranks'!AP302</f>
        <v>0.85507246376811596</v>
      </c>
      <c r="V302">
        <f>'Forward Ranks'!AR302</f>
        <v>0</v>
      </c>
      <c r="W302" s="1">
        <f>'Forward Ranks'!AW302</f>
        <v>0.8091787439613527</v>
      </c>
      <c r="X302" s="1">
        <f>'Forward Ranks'!AX302</f>
        <v>0.69565217391304346</v>
      </c>
      <c r="Y302" s="1">
        <f>'Forward Ranks'!AY302</f>
        <v>0.80193236714975846</v>
      </c>
      <c r="Z302" s="1">
        <f>'Forward Ranks'!AZ302</f>
        <v>0.89855072463768115</v>
      </c>
      <c r="AA302">
        <f>'Forward Ranks'!BB302</f>
        <v>0</v>
      </c>
      <c r="AB302" s="1">
        <f>'Forward Ranks'!BG302</f>
        <v>0.6811594202898551</v>
      </c>
      <c r="AC302" s="1">
        <f>'Forward Ranks'!BH302</f>
        <v>0.58695652173913049</v>
      </c>
      <c r="AD302" s="1">
        <f>'Forward Ranks'!BI302</f>
        <v>0.25120772946859904</v>
      </c>
      <c r="AE302" s="1">
        <f>'Forward Ranks'!BJ302</f>
        <v>0.23671497584541062</v>
      </c>
      <c r="AF302">
        <f>'Forward Ranks'!BL302</f>
        <v>0</v>
      </c>
      <c r="AG302" s="1">
        <f>'Forward Ranks'!BQ302</f>
        <v>0.91304347826086951</v>
      </c>
      <c r="AH302" s="1">
        <f>'Forward Ranks'!BR302</f>
        <v>0.88405797101449279</v>
      </c>
      <c r="AI302" s="1">
        <f>'Forward Ranks'!BS302</f>
        <v>0.3888888888888889</v>
      </c>
      <c r="AJ302" s="1">
        <f>'Forward Ranks'!BT302</f>
        <v>0.98067632850241548</v>
      </c>
      <c r="AL302" s="2">
        <f>'Forward Ranks'!BX302</f>
        <v>0.89855072463768115</v>
      </c>
      <c r="AN302" t="str">
        <f>'Forward Ranks'!B302</f>
        <v>N.J</v>
      </c>
      <c r="AO302">
        <f>'F on ice'!E302</f>
        <v>36</v>
      </c>
      <c r="AP302" s="2">
        <f>'Impact Score Math'!E302</f>
        <v>0.89579158316633267</v>
      </c>
      <c r="AQ302">
        <f>'Impact Score Math'!G302</f>
        <v>53</v>
      </c>
      <c r="AT302" s="1">
        <f>'Forward Ranks'!CJ302</f>
        <v>0.3719806763285024</v>
      </c>
      <c r="AU302" s="1">
        <f>'Forward Ranks'!CK302</f>
        <v>0.19323671497584541</v>
      </c>
      <c r="AW302">
        <f>'Forward Ranks'!BC302</f>
        <v>13.020833333333</v>
      </c>
      <c r="AY302">
        <v>302</v>
      </c>
      <c r="BA302" s="1">
        <f>'Impact Score Math'!S302</f>
        <v>0.82565130260521047</v>
      </c>
      <c r="BB302" s="1">
        <f>'Impact Score Math'!T302</f>
        <v>0.97394789579158314</v>
      </c>
      <c r="BD302">
        <f>'Forward Ranks'!CN302</f>
        <v>4</v>
      </c>
      <c r="BE302">
        <f>'Forward Ranks'!CO302</f>
        <v>5</v>
      </c>
      <c r="BF302">
        <f>'Forward Ranks'!CP302</f>
        <v>9</v>
      </c>
      <c r="BH302" t="str">
        <f t="shared" si="16"/>
        <v>13:01</v>
      </c>
      <c r="BI302" t="str">
        <f t="shared" si="17"/>
        <v>Forward</v>
      </c>
      <c r="BJ302" t="str">
        <f t="shared" si="18"/>
        <v>Great</v>
      </c>
      <c r="BL302" s="187">
        <f t="shared" ca="1" si="19"/>
        <v>45329</v>
      </c>
    </row>
    <row r="303" spans="1:64" x14ac:dyDescent="0.3">
      <c r="A303" t="str">
        <f>'Forward Ranks'!A303</f>
        <v>Oskar Steen</v>
      </c>
      <c r="B303">
        <f>'Forward Ranks'!D303</f>
        <v>0</v>
      </c>
      <c r="C303" s="1">
        <f>'Forward Ranks'!I303</f>
        <v>9.6618357487922701E-3</v>
      </c>
      <c r="D303" s="1">
        <f>'Forward Ranks'!J303</f>
        <v>2.4154589371980675E-3</v>
      </c>
      <c r="E303" s="1">
        <f>'Forward Ranks'!K303</f>
        <v>6.5217391304347824E-2</v>
      </c>
      <c r="F303" s="1">
        <f>'Forward Ranks'!L303</f>
        <v>4.830917874396135E-3</v>
      </c>
      <c r="G303">
        <f>'Forward Ranks'!N303</f>
        <v>0</v>
      </c>
      <c r="H303" s="1">
        <f>'Forward Ranks'!S303</f>
        <v>6.5217391304347824E-2</v>
      </c>
      <c r="I303" s="1">
        <f>'Forward Ranks'!T303</f>
        <v>2.4154589371980675E-3</v>
      </c>
      <c r="J303" s="1">
        <f>'Forward Ranks'!U303</f>
        <v>2.4154589371980675E-3</v>
      </c>
      <c r="K303" s="1">
        <f>'Forward Ranks'!V303</f>
        <v>4.830917874396135E-3</v>
      </c>
      <c r="L303">
        <f>'Forward Ranks'!X303</f>
        <v>0</v>
      </c>
      <c r="M303" s="1">
        <f>'Forward Ranks'!AC303</f>
        <v>0.79951690821256038</v>
      </c>
      <c r="N303" s="1">
        <f>'Forward Ranks'!AD303</f>
        <v>0.74879227053140096</v>
      </c>
      <c r="O303" s="1">
        <f>'Forward Ranks'!AE303</f>
        <v>0.92270531400966183</v>
      </c>
      <c r="P303" s="1">
        <f>'Forward Ranks'!AF303</f>
        <v>0.96135265700483097</v>
      </c>
      <c r="Q303">
        <f>'Forward Ranks'!AH303</f>
        <v>0</v>
      </c>
      <c r="R303" s="1">
        <f>'Forward Ranks'!AM303</f>
        <v>2.8985507246376812E-2</v>
      </c>
      <c r="S303" s="1">
        <f>'Forward Ranks'!AN303</f>
        <v>1.2077294685990338E-2</v>
      </c>
      <c r="T303" s="1">
        <f>'Forward Ranks'!AO303</f>
        <v>3.3816425120772944E-2</v>
      </c>
      <c r="U303" s="1">
        <f>'Forward Ranks'!AP303</f>
        <v>1.6908212560386472E-2</v>
      </c>
      <c r="V303">
        <f>'Forward Ranks'!AR303</f>
        <v>0</v>
      </c>
      <c r="W303" s="1">
        <f>'Forward Ranks'!AW303</f>
        <v>0.95169082125603865</v>
      </c>
      <c r="X303" s="1">
        <f>'Forward Ranks'!AX303</f>
        <v>0.80676328502415462</v>
      </c>
      <c r="Y303" s="1">
        <f>'Forward Ranks'!AY303</f>
        <v>0.79468599033816423</v>
      </c>
      <c r="Z303" s="1">
        <f>'Forward Ranks'!AZ303</f>
        <v>0.99275362318840576</v>
      </c>
      <c r="AA303">
        <f>'Forward Ranks'!BB303</f>
        <v>0</v>
      </c>
      <c r="AB303" s="1">
        <f>'Forward Ranks'!BG303</f>
        <v>6.0386473429951688E-2</v>
      </c>
      <c r="AC303" s="1">
        <f>'Forward Ranks'!BH303</f>
        <v>2.6570048309178744E-2</v>
      </c>
      <c r="AD303" s="1">
        <f>'Forward Ranks'!BI303</f>
        <v>0.32367149758454106</v>
      </c>
      <c r="AE303" s="1">
        <f>'Forward Ranks'!BJ303</f>
        <v>0.69323671497584538</v>
      </c>
      <c r="AF303">
        <f>'Forward Ranks'!BL303</f>
        <v>0</v>
      </c>
      <c r="AG303" s="1">
        <f>'Forward Ranks'!BQ303</f>
        <v>8.4541062801932368E-2</v>
      </c>
      <c r="AH303" s="1">
        <f>'Forward Ranks'!BR303</f>
        <v>5.0724637681159424E-2</v>
      </c>
      <c r="AI303" s="1">
        <f>'Forward Ranks'!BS303</f>
        <v>0.36473429951690822</v>
      </c>
      <c r="AJ303" s="1">
        <f>'Forward Ranks'!BT303</f>
        <v>0.1111111111111111</v>
      </c>
      <c r="AL303" s="2">
        <f>'Forward Ranks'!BX303</f>
        <v>0.14251207729468598</v>
      </c>
      <c r="AN303" t="str">
        <f>'Forward Ranks'!B303</f>
        <v>BOS</v>
      </c>
      <c r="AO303">
        <f>'F on ice'!E303</f>
        <v>29</v>
      </c>
      <c r="AP303" s="2">
        <f>'Impact Score Math'!E303</f>
        <v>0.25050100200400799</v>
      </c>
      <c r="AQ303">
        <f>'Impact Score Math'!G303</f>
        <v>375</v>
      </c>
      <c r="AT303" s="1">
        <f>'Forward Ranks'!CJ303</f>
        <v>0.71739130434782605</v>
      </c>
      <c r="AU303" s="1">
        <f>'Forward Ranks'!CK303</f>
        <v>0.68840579710144922</v>
      </c>
      <c r="AW303">
        <f>'Forward Ranks'!BC303</f>
        <v>8.8442528735631996</v>
      </c>
      <c r="AY303">
        <v>303</v>
      </c>
      <c r="BA303" s="1">
        <f>'Impact Score Math'!S303</f>
        <v>0.17434869739478959</v>
      </c>
      <c r="BB303" s="1">
        <f>'Impact Score Math'!T303</f>
        <v>0.93386773547094193</v>
      </c>
      <c r="BD303">
        <f>'Forward Ranks'!CN303</f>
        <v>1</v>
      </c>
      <c r="BE303">
        <f>'Forward Ranks'!CO303</f>
        <v>0</v>
      </c>
      <c r="BF303">
        <f>'Forward Ranks'!CP303</f>
        <v>1</v>
      </c>
      <c r="BH303" t="str">
        <f t="shared" si="16"/>
        <v>08:51</v>
      </c>
      <c r="BI303" t="str">
        <f t="shared" si="17"/>
        <v>Forward</v>
      </c>
      <c r="BJ303" t="str">
        <f t="shared" si="18"/>
        <v>Replacement Level</v>
      </c>
      <c r="BL303" s="187">
        <f t="shared" ca="1" si="19"/>
        <v>45329</v>
      </c>
    </row>
    <row r="304" spans="1:64" x14ac:dyDescent="0.3">
      <c r="A304" t="str">
        <f>'Forward Ranks'!A304</f>
        <v>Oskar Sundqvist</v>
      </c>
      <c r="B304">
        <f>'Forward Ranks'!D304</f>
        <v>0</v>
      </c>
      <c r="C304" s="1">
        <f>'Forward Ranks'!I304</f>
        <v>5.5555555555555552E-2</v>
      </c>
      <c r="D304" s="1">
        <f>'Forward Ranks'!J304</f>
        <v>8.4541062801932368E-2</v>
      </c>
      <c r="E304" s="1">
        <f>'Forward Ranks'!K304</f>
        <v>0.22705314009661837</v>
      </c>
      <c r="F304" s="1">
        <f>'Forward Ranks'!L304</f>
        <v>0.11835748792270531</v>
      </c>
      <c r="G304">
        <f>'Forward Ranks'!N304</f>
        <v>0</v>
      </c>
      <c r="H304" s="1">
        <f>'Forward Ranks'!S304</f>
        <v>2.6570048309178744E-2</v>
      </c>
      <c r="I304" s="1">
        <f>'Forward Ranks'!T304</f>
        <v>0.5628019323671497</v>
      </c>
      <c r="J304" s="1">
        <f>'Forward Ranks'!U304</f>
        <v>0.606280193236715</v>
      </c>
      <c r="K304" s="1">
        <f>'Forward Ranks'!V304</f>
        <v>0.21256038647342995</v>
      </c>
      <c r="L304">
        <f>'Forward Ranks'!X304</f>
        <v>0</v>
      </c>
      <c r="M304" s="1">
        <f>'Forward Ranks'!AC304</f>
        <v>0.15217391304347827</v>
      </c>
      <c r="N304" s="1">
        <f>'Forward Ranks'!AD304</f>
        <v>0.13768115942028986</v>
      </c>
      <c r="O304" s="1">
        <f>'Forward Ranks'!AE304</f>
        <v>0.31642512077294688</v>
      </c>
      <c r="P304" s="1">
        <f>'Forward Ranks'!AF304</f>
        <v>0.11835748792270531</v>
      </c>
      <c r="Q304">
        <f>'Forward Ranks'!AH304</f>
        <v>0</v>
      </c>
      <c r="R304" s="1">
        <f>'Forward Ranks'!AM304</f>
        <v>0.12560386473429952</v>
      </c>
      <c r="S304" s="1">
        <f>'Forward Ranks'!AN304</f>
        <v>0.17632850241545894</v>
      </c>
      <c r="T304" s="1">
        <f>'Forward Ranks'!AO304</f>
        <v>0.28502415458937197</v>
      </c>
      <c r="U304" s="1">
        <f>'Forward Ranks'!AP304</f>
        <v>0.19323671497584541</v>
      </c>
      <c r="V304">
        <f>'Forward Ranks'!AR304</f>
        <v>0</v>
      </c>
      <c r="W304" s="1">
        <f>'Forward Ranks'!AW304</f>
        <v>0.37681159420289856</v>
      </c>
      <c r="X304" s="1">
        <f>'Forward Ranks'!AX304</f>
        <v>0.35990338164251207</v>
      </c>
      <c r="Y304" s="1">
        <f>'Forward Ranks'!AY304</f>
        <v>0.44444444444444442</v>
      </c>
      <c r="Z304" s="1">
        <f>'Forward Ranks'!AZ304</f>
        <v>0.34299516908212563</v>
      </c>
      <c r="AA304">
        <f>'Forward Ranks'!BB304</f>
        <v>0</v>
      </c>
      <c r="AB304" s="1">
        <f>'Forward Ranks'!BG304</f>
        <v>0.17149758454106281</v>
      </c>
      <c r="AC304" s="1">
        <f>'Forward Ranks'!BH304</f>
        <v>0.19806763285024154</v>
      </c>
      <c r="AD304" s="1">
        <f>'Forward Ranks'!BI304</f>
        <v>0.36956521739130432</v>
      </c>
      <c r="AE304" s="1">
        <f>'Forward Ranks'!BJ304</f>
        <v>0.43236714975845408</v>
      </c>
      <c r="AF304">
        <f>'Forward Ranks'!BL304</f>
        <v>0</v>
      </c>
      <c r="AG304" s="1">
        <f>'Forward Ranks'!BQ304</f>
        <v>6.280193236714976E-2</v>
      </c>
      <c r="AH304" s="1">
        <f>'Forward Ranks'!BR304</f>
        <v>7.4879227053140096E-2</v>
      </c>
      <c r="AI304" s="1">
        <f>'Forward Ranks'!BS304</f>
        <v>0.20048309178743962</v>
      </c>
      <c r="AJ304" s="1">
        <f>'Forward Ranks'!BT304</f>
        <v>6.280193236714976E-2</v>
      </c>
      <c r="AL304" s="2">
        <f>'Forward Ranks'!BX304</f>
        <v>5.0724637681159424E-2</v>
      </c>
      <c r="AN304" t="str">
        <f>'Forward Ranks'!B304</f>
        <v>STL</v>
      </c>
      <c r="AO304">
        <f>'F on ice'!E304</f>
        <v>46</v>
      </c>
      <c r="AP304" s="2">
        <f>'Impact Score Math'!E304</f>
        <v>0.21042084168336672</v>
      </c>
      <c r="AQ304">
        <f>'Impact Score Math'!G304</f>
        <v>395</v>
      </c>
      <c r="AT304" s="1">
        <f>'Forward Ranks'!CJ304</f>
        <v>0.47342995169082125</v>
      </c>
      <c r="AU304" s="1">
        <f>'Forward Ranks'!CK304</f>
        <v>0.893719806763285</v>
      </c>
      <c r="AW304">
        <f>'Forward Ranks'!BC304</f>
        <v>10.261956521739</v>
      </c>
      <c r="AY304">
        <v>304</v>
      </c>
      <c r="BA304" s="1">
        <f>'Impact Score Math'!S304</f>
        <v>0.27054108216432865</v>
      </c>
      <c r="BB304" s="1">
        <f>'Impact Score Math'!T304</f>
        <v>0.28256513026052105</v>
      </c>
      <c r="BD304">
        <f>'Forward Ranks'!CN304</f>
        <v>1</v>
      </c>
      <c r="BE304">
        <f>'Forward Ranks'!CO304</f>
        <v>8</v>
      </c>
      <c r="BF304">
        <f>'Forward Ranks'!CP304</f>
        <v>9</v>
      </c>
      <c r="BH304" t="str">
        <f t="shared" si="16"/>
        <v>10:16</v>
      </c>
      <c r="BI304" t="str">
        <f t="shared" si="17"/>
        <v>Forward</v>
      </c>
      <c r="BJ304" t="str">
        <f t="shared" si="18"/>
        <v>Replacement Level</v>
      </c>
      <c r="BL304" s="187">
        <f t="shared" ca="1" si="19"/>
        <v>45329</v>
      </c>
    </row>
    <row r="305" spans="1:64" x14ac:dyDescent="0.3">
      <c r="A305" t="str">
        <f>'Forward Ranks'!A305</f>
        <v>Owen Tippett</v>
      </c>
      <c r="B305">
        <f>'Forward Ranks'!D305</f>
        <v>0</v>
      </c>
      <c r="C305" s="1">
        <f>'Forward Ranks'!I305</f>
        <v>0.92270531400966183</v>
      </c>
      <c r="D305" s="1">
        <f>'Forward Ranks'!J305</f>
        <v>0.66908212560386471</v>
      </c>
      <c r="E305" s="1">
        <f>'Forward Ranks'!K305</f>
        <v>0.6908212560386473</v>
      </c>
      <c r="F305" s="1">
        <f>'Forward Ranks'!L305</f>
        <v>0.7560386473429952</v>
      </c>
      <c r="G305">
        <f>'Forward Ranks'!N305</f>
        <v>0</v>
      </c>
      <c r="H305" s="1">
        <f>'Forward Ranks'!S305</f>
        <v>0.96618357487922701</v>
      </c>
      <c r="I305" s="1">
        <f>'Forward Ranks'!T305</f>
        <v>0.57004830917874394</v>
      </c>
      <c r="J305" s="1">
        <f>'Forward Ranks'!U305</f>
        <v>0.77536231884057971</v>
      </c>
      <c r="K305" s="1">
        <f>'Forward Ranks'!V305</f>
        <v>0.87922705314009664</v>
      </c>
      <c r="L305">
        <f>'Forward Ranks'!X305</f>
        <v>0</v>
      </c>
      <c r="M305" s="1">
        <f>'Forward Ranks'!AC305</f>
        <v>0.57246376811594202</v>
      </c>
      <c r="N305" s="1">
        <f>'Forward Ranks'!AD305</f>
        <v>0.67391304347826086</v>
      </c>
      <c r="O305" s="1">
        <f>'Forward Ranks'!AE305</f>
        <v>0.2318840579710145</v>
      </c>
      <c r="P305" s="1">
        <f>'Forward Ranks'!AF305</f>
        <v>0.49275362318840582</v>
      </c>
      <c r="Q305">
        <f>'Forward Ranks'!AH305</f>
        <v>0</v>
      </c>
      <c r="R305" s="1">
        <f>'Forward Ranks'!AM305</f>
        <v>0.91545893719806759</v>
      </c>
      <c r="S305" s="1">
        <f>'Forward Ranks'!AN305</f>
        <v>0.64009661835748788</v>
      </c>
      <c r="T305" s="1">
        <f>'Forward Ranks'!AO305</f>
        <v>0.6908212560386473</v>
      </c>
      <c r="U305" s="1">
        <f>'Forward Ranks'!AP305</f>
        <v>0.7560386473429952</v>
      </c>
      <c r="V305">
        <f>'Forward Ranks'!AR305</f>
        <v>0</v>
      </c>
      <c r="W305" s="1">
        <f>'Forward Ranks'!AW305</f>
        <v>0.31159420289855072</v>
      </c>
      <c r="X305" s="1">
        <f>'Forward Ranks'!AX305</f>
        <v>0.46135265700483091</v>
      </c>
      <c r="Y305" s="1">
        <f>'Forward Ranks'!AY305</f>
        <v>0.15217391304347827</v>
      </c>
      <c r="Z305" s="1">
        <f>'Forward Ranks'!AZ305</f>
        <v>0.2560386473429952</v>
      </c>
      <c r="AA305">
        <f>'Forward Ranks'!BB305</f>
        <v>0</v>
      </c>
      <c r="AB305" s="1">
        <f>'Forward Ranks'!BG305</f>
        <v>0.58454106280193241</v>
      </c>
      <c r="AC305" s="1">
        <f>'Forward Ranks'!BH305</f>
        <v>0.71497584541062797</v>
      </c>
      <c r="AD305" s="1">
        <f>'Forward Ranks'!BI305</f>
        <v>0.41304347826086957</v>
      </c>
      <c r="AE305" s="1">
        <f>'Forward Ranks'!BJ305</f>
        <v>0.23671497584541062</v>
      </c>
      <c r="AF305">
        <f>'Forward Ranks'!BL305</f>
        <v>0</v>
      </c>
      <c r="AG305" s="1">
        <f>'Forward Ranks'!BQ305</f>
        <v>0.87439613526570048</v>
      </c>
      <c r="AH305" s="1">
        <f>'Forward Ranks'!BR305</f>
        <v>0.72222222222222221</v>
      </c>
      <c r="AI305" s="1">
        <f>'Forward Ranks'!BS305</f>
        <v>0.46859903381642515</v>
      </c>
      <c r="AJ305" s="1">
        <f>'Forward Ranks'!BT305</f>
        <v>0.67149758454106279</v>
      </c>
      <c r="AL305" s="2">
        <f>'Forward Ranks'!BX305</f>
        <v>0.82850241545893721</v>
      </c>
      <c r="AN305" t="str">
        <f>'Forward Ranks'!B305</f>
        <v>PHI</v>
      </c>
      <c r="AO305">
        <f>'F on ice'!E305</f>
        <v>46</v>
      </c>
      <c r="AP305" s="2">
        <f>'Impact Score Math'!E305</f>
        <v>0.83567134268537069</v>
      </c>
      <c r="AQ305">
        <f>'Impact Score Math'!G305</f>
        <v>83</v>
      </c>
      <c r="AT305" s="1">
        <f>'Forward Ranks'!CJ305</f>
        <v>0.96376811594202894</v>
      </c>
      <c r="AU305" s="1">
        <f>'Forward Ranks'!CK305</f>
        <v>0.52898550724637683</v>
      </c>
      <c r="AW305">
        <f>'Forward Ranks'!BC305</f>
        <v>12.65</v>
      </c>
      <c r="AY305">
        <v>305</v>
      </c>
      <c r="BA305" s="1">
        <f>'Impact Score Math'!S305</f>
        <v>0.86573146292585168</v>
      </c>
      <c r="BB305" s="1">
        <f>'Impact Score Math'!T305</f>
        <v>0.54509018036072143</v>
      </c>
      <c r="BD305">
        <f>'Forward Ranks'!CN305</f>
        <v>14</v>
      </c>
      <c r="BE305">
        <f>'Forward Ranks'!CO305</f>
        <v>10</v>
      </c>
      <c r="BF305">
        <f>'Forward Ranks'!CP305</f>
        <v>24</v>
      </c>
      <c r="BH305" t="str">
        <f t="shared" si="16"/>
        <v>12:39</v>
      </c>
      <c r="BI305" t="str">
        <f t="shared" si="17"/>
        <v>Forward</v>
      </c>
      <c r="BJ305" t="str">
        <f t="shared" si="18"/>
        <v>Great</v>
      </c>
      <c r="BL305" s="187">
        <f t="shared" ca="1" si="19"/>
        <v>45329</v>
      </c>
    </row>
    <row r="306" spans="1:64" x14ac:dyDescent="0.3">
      <c r="A306" t="str">
        <f>'Forward Ranks'!A306</f>
        <v>Parker Kelly</v>
      </c>
      <c r="B306">
        <f>'Forward Ranks'!D306</f>
        <v>0</v>
      </c>
      <c r="C306" s="1">
        <f>'Forward Ranks'!I306</f>
        <v>0.23671497584541062</v>
      </c>
      <c r="D306" s="1">
        <f>'Forward Ranks'!J306</f>
        <v>0.17149758454106281</v>
      </c>
      <c r="E306" s="1">
        <f>'Forward Ranks'!K306</f>
        <v>0.19806763285024154</v>
      </c>
      <c r="F306" s="1">
        <f>'Forward Ranks'!L306</f>
        <v>7.7294685990338161E-2</v>
      </c>
      <c r="G306">
        <f>'Forward Ranks'!N306</f>
        <v>0</v>
      </c>
      <c r="H306" s="1">
        <f>'Forward Ranks'!S306</f>
        <v>0.2608695652173913</v>
      </c>
      <c r="I306" s="1">
        <f>'Forward Ranks'!T306</f>
        <v>0.2391304347826087</v>
      </c>
      <c r="J306" s="1">
        <f>'Forward Ranks'!U306</f>
        <v>0.22946859903381642</v>
      </c>
      <c r="K306" s="1">
        <f>'Forward Ranks'!V306</f>
        <v>0.17149758454106281</v>
      </c>
      <c r="L306">
        <f>'Forward Ranks'!X306</f>
        <v>0</v>
      </c>
      <c r="M306" s="1">
        <f>'Forward Ranks'!AC306</f>
        <v>0.7874396135265701</v>
      </c>
      <c r="N306" s="1">
        <f>'Forward Ranks'!AD306</f>
        <v>0.80193236714975846</v>
      </c>
      <c r="O306" s="1">
        <f>'Forward Ranks'!AE306</f>
        <v>0.4251207729468599</v>
      </c>
      <c r="P306" s="1">
        <f>'Forward Ranks'!AF306</f>
        <v>0.69323671497584538</v>
      </c>
      <c r="Q306">
        <f>'Forward Ranks'!AH306</f>
        <v>0</v>
      </c>
      <c r="R306" s="1">
        <f>'Forward Ranks'!AM306</f>
        <v>0.12077294685990338</v>
      </c>
      <c r="S306" s="1">
        <f>'Forward Ranks'!AN306</f>
        <v>0.14975845410628019</v>
      </c>
      <c r="T306" s="1">
        <f>'Forward Ranks'!AO306</f>
        <v>5.0724637681159424E-2</v>
      </c>
      <c r="U306" s="1">
        <f>'Forward Ranks'!AP306</f>
        <v>7.9710144927536225E-2</v>
      </c>
      <c r="V306">
        <f>'Forward Ranks'!AR306</f>
        <v>0</v>
      </c>
      <c r="W306" s="1">
        <f>'Forward Ranks'!AW306</f>
        <v>0.83333333333333337</v>
      </c>
      <c r="X306" s="1">
        <f>'Forward Ranks'!AX306</f>
        <v>0.90579710144927539</v>
      </c>
      <c r="Y306" s="1">
        <f>'Forward Ranks'!AY306</f>
        <v>0.76328502415458932</v>
      </c>
      <c r="Z306" s="1">
        <f>'Forward Ranks'!AZ306</f>
        <v>0.86473429951690817</v>
      </c>
      <c r="AA306">
        <f>'Forward Ranks'!BB306</f>
        <v>0</v>
      </c>
      <c r="AB306" s="1">
        <f>'Forward Ranks'!BG306</f>
        <v>6.7632850241545889E-2</v>
      </c>
      <c r="AC306" s="1">
        <f>'Forward Ranks'!BH306</f>
        <v>0.51932367149758452</v>
      </c>
      <c r="AD306" s="1">
        <f>'Forward Ranks'!BI306</f>
        <v>0.23429951690821257</v>
      </c>
      <c r="AE306" s="1">
        <f>'Forward Ranks'!BJ306</f>
        <v>0.23671497584541062</v>
      </c>
      <c r="AF306">
        <f>'Forward Ranks'!BL306</f>
        <v>0</v>
      </c>
      <c r="AG306" s="1">
        <f>'Forward Ranks'!BQ306</f>
        <v>0.45410628019323673</v>
      </c>
      <c r="AH306" s="1">
        <f>'Forward Ranks'!BR306</f>
        <v>0.39855072463768115</v>
      </c>
      <c r="AI306" s="1">
        <f>'Forward Ranks'!BS306</f>
        <v>0.22222222222222221</v>
      </c>
      <c r="AJ306" s="1">
        <f>'Forward Ranks'!BT306</f>
        <v>0.23671497584541062</v>
      </c>
      <c r="AL306" s="2">
        <f>'Forward Ranks'!BX306</f>
        <v>0.2560386473429952</v>
      </c>
      <c r="AN306" t="str">
        <f>'Forward Ranks'!B306</f>
        <v>OTT</v>
      </c>
      <c r="AO306">
        <f>'F on ice'!E306</f>
        <v>44</v>
      </c>
      <c r="AP306" s="2">
        <f>'Impact Score Math'!E306</f>
        <v>0.33466933867735471</v>
      </c>
      <c r="AQ306">
        <f>'Impact Score Math'!G306</f>
        <v>333</v>
      </c>
      <c r="AT306" s="1">
        <f>'Forward Ranks'!CJ306</f>
        <v>0.59178743961352653</v>
      </c>
      <c r="AU306" s="1">
        <f>'Forward Ranks'!CK306</f>
        <v>0.72463768115942029</v>
      </c>
      <c r="AW306">
        <f>'Forward Ranks'!BC306</f>
        <v>8.9106060606060993</v>
      </c>
      <c r="AY306">
        <v>306</v>
      </c>
      <c r="BA306" s="1">
        <f>'Impact Score Math'!S306</f>
        <v>0.24649298597194388</v>
      </c>
      <c r="BB306" s="1">
        <f>'Impact Score Math'!T306</f>
        <v>0.82565130260521047</v>
      </c>
      <c r="BD306">
        <f>'Forward Ranks'!CN306</f>
        <v>3</v>
      </c>
      <c r="BE306">
        <f>'Forward Ranks'!CO306</f>
        <v>4</v>
      </c>
      <c r="BF306">
        <f>'Forward Ranks'!CP306</f>
        <v>7</v>
      </c>
      <c r="BH306" t="str">
        <f t="shared" si="16"/>
        <v>08:55</v>
      </c>
      <c r="BI306" t="str">
        <f t="shared" si="17"/>
        <v>Forward</v>
      </c>
      <c r="BJ306" t="str">
        <f t="shared" si="18"/>
        <v>Below Average</v>
      </c>
      <c r="BL306" s="187">
        <f t="shared" ca="1" si="19"/>
        <v>45329</v>
      </c>
    </row>
    <row r="307" spans="1:64" x14ac:dyDescent="0.3">
      <c r="A307" t="str">
        <f>'Forward Ranks'!A307</f>
        <v>Pat Maroon</v>
      </c>
      <c r="B307">
        <f>'Forward Ranks'!D307</f>
        <v>0</v>
      </c>
      <c r="C307" s="1">
        <f>'Forward Ranks'!I307</f>
        <v>0.13285024154589373</v>
      </c>
      <c r="D307" s="1">
        <f>'Forward Ranks'!J307</f>
        <v>0.16425120772946861</v>
      </c>
      <c r="E307" s="1">
        <f>'Forward Ranks'!K307</f>
        <v>0.42753623188405798</v>
      </c>
      <c r="F307" s="1">
        <f>'Forward Ranks'!L307</f>
        <v>7.2463768115942032E-2</v>
      </c>
      <c r="G307">
        <f>'Forward Ranks'!N307</f>
        <v>0</v>
      </c>
      <c r="H307" s="1">
        <f>'Forward Ranks'!S307</f>
        <v>0.21014492753623187</v>
      </c>
      <c r="I307" s="1">
        <f>'Forward Ranks'!T307</f>
        <v>0.71497584541062797</v>
      </c>
      <c r="J307" s="1">
        <f>'Forward Ranks'!U307</f>
        <v>0.71497584541062797</v>
      </c>
      <c r="K307" s="1">
        <f>'Forward Ranks'!V307</f>
        <v>0.50483091787439616</v>
      </c>
      <c r="L307">
        <f>'Forward Ranks'!X307</f>
        <v>0</v>
      </c>
      <c r="M307" s="1">
        <f>'Forward Ranks'!AC307</f>
        <v>0.42270531400966183</v>
      </c>
      <c r="N307" s="1">
        <f>'Forward Ranks'!AD307</f>
        <v>0.7657004830917874</v>
      </c>
      <c r="O307" s="1">
        <f>'Forward Ranks'!AE307</f>
        <v>0.20289855072463769</v>
      </c>
      <c r="P307" s="1">
        <f>'Forward Ranks'!AF307</f>
        <v>0.69323671497584538</v>
      </c>
      <c r="Q307">
        <f>'Forward Ranks'!AH307</f>
        <v>0</v>
      </c>
      <c r="R307" s="1">
        <f>'Forward Ranks'!AM307</f>
        <v>0.18357487922705315</v>
      </c>
      <c r="S307" s="1">
        <f>'Forward Ranks'!AN307</f>
        <v>0.31159420289855072</v>
      </c>
      <c r="T307" s="1">
        <f>'Forward Ranks'!AO307</f>
        <v>0.41787439613526572</v>
      </c>
      <c r="U307" s="1">
        <f>'Forward Ranks'!AP307</f>
        <v>0.22463768115942029</v>
      </c>
      <c r="V307">
        <f>'Forward Ranks'!AR307</f>
        <v>0</v>
      </c>
      <c r="W307" s="1">
        <f>'Forward Ranks'!AW307</f>
        <v>0.25362318840579712</v>
      </c>
      <c r="X307" s="1">
        <f>'Forward Ranks'!AX307</f>
        <v>0.49275362318840582</v>
      </c>
      <c r="Y307" s="1">
        <f>'Forward Ranks'!AY307</f>
        <v>0.21014492753623187</v>
      </c>
      <c r="Z307" s="1">
        <f>'Forward Ranks'!AZ307</f>
        <v>0.3671497584541063</v>
      </c>
      <c r="AA307">
        <f>'Forward Ranks'!BB307</f>
        <v>0</v>
      </c>
      <c r="AB307" s="1">
        <f>'Forward Ranks'!BG307</f>
        <v>0.41304347826086957</v>
      </c>
      <c r="AC307" s="1">
        <f>'Forward Ranks'!BH307</f>
        <v>0.21980676328502416</v>
      </c>
      <c r="AD307" s="1">
        <f>'Forward Ranks'!BI307</f>
        <v>0.61352657004830913</v>
      </c>
      <c r="AE307" s="1">
        <f>'Forward Ranks'!BJ307</f>
        <v>0.3671497584541063</v>
      </c>
      <c r="AF307">
        <f>'Forward Ranks'!BL307</f>
        <v>0</v>
      </c>
      <c r="AG307" s="1">
        <f>'Forward Ranks'!BQ307</f>
        <v>0.19806763285024154</v>
      </c>
      <c r="AH307" s="1">
        <f>'Forward Ranks'!BR307</f>
        <v>0.35748792270531399</v>
      </c>
      <c r="AI307" s="1">
        <f>'Forward Ranks'!BS307</f>
        <v>0.26811594202898553</v>
      </c>
      <c r="AJ307" s="1">
        <f>'Forward Ranks'!BT307</f>
        <v>0.21497584541062803</v>
      </c>
      <c r="AL307" s="2">
        <f>'Forward Ranks'!BX307</f>
        <v>0.22463768115942029</v>
      </c>
      <c r="AN307" t="str">
        <f>'Forward Ranks'!B307</f>
        <v>MIN</v>
      </c>
      <c r="AO307">
        <f>'F on ice'!E307</f>
        <v>48</v>
      </c>
      <c r="AP307" s="2">
        <f>'Impact Score Math'!E307</f>
        <v>0.37074148296593185</v>
      </c>
      <c r="AQ307">
        <f>'Impact Score Math'!G307</f>
        <v>315</v>
      </c>
      <c r="AT307" s="1">
        <f>'Forward Ranks'!CJ307</f>
        <v>8.9371980676328497E-2</v>
      </c>
      <c r="AU307" s="1">
        <f>'Forward Ranks'!CK307</f>
        <v>0.79951690821256038</v>
      </c>
      <c r="AW307">
        <f>'Forward Ranks'!BC307</f>
        <v>11.886458333333</v>
      </c>
      <c r="AY307">
        <v>307</v>
      </c>
      <c r="BA307" s="1">
        <f>'Impact Score Math'!S307</f>
        <v>0.31462925851703405</v>
      </c>
      <c r="BB307" s="1">
        <f>'Impact Score Math'!T307</f>
        <v>0.57114228456913829</v>
      </c>
      <c r="BD307">
        <f>'Forward Ranks'!CN307</f>
        <v>4</v>
      </c>
      <c r="BE307">
        <f>'Forward Ranks'!CO307</f>
        <v>11</v>
      </c>
      <c r="BF307">
        <f>'Forward Ranks'!CP307</f>
        <v>15</v>
      </c>
      <c r="BH307" t="str">
        <f t="shared" si="16"/>
        <v>11:53</v>
      </c>
      <c r="BI307" t="str">
        <f t="shared" si="17"/>
        <v>Forward</v>
      </c>
      <c r="BJ307" t="str">
        <f t="shared" si="18"/>
        <v>Below Average</v>
      </c>
      <c r="BL307" s="187">
        <f t="shared" ca="1" si="19"/>
        <v>45329</v>
      </c>
    </row>
    <row r="308" spans="1:64" x14ac:dyDescent="0.3">
      <c r="A308" t="str">
        <f>'Forward Ranks'!A308</f>
        <v>Patrick Kane</v>
      </c>
      <c r="B308">
        <f>'Forward Ranks'!D308</f>
        <v>0</v>
      </c>
      <c r="C308" s="1">
        <f>'Forward Ranks'!I308</f>
        <v>0.53381642512077299</v>
      </c>
      <c r="D308" s="1">
        <f>'Forward Ranks'!J308</f>
        <v>0.15458937198067632</v>
      </c>
      <c r="E308" s="1">
        <f>'Forward Ranks'!K308</f>
        <v>0.79468599033816423</v>
      </c>
      <c r="F308" s="1">
        <f>'Forward Ranks'!L308</f>
        <v>0.3140096618357488</v>
      </c>
      <c r="G308">
        <f>'Forward Ranks'!N308</f>
        <v>0</v>
      </c>
      <c r="H308" s="1">
        <f>'Forward Ranks'!S308</f>
        <v>0.96618357487922701</v>
      </c>
      <c r="I308" s="1">
        <f>'Forward Ranks'!T308</f>
        <v>0.85507246376811596</v>
      </c>
      <c r="J308" s="1">
        <f>'Forward Ranks'!U308</f>
        <v>0.41787439613526572</v>
      </c>
      <c r="K308" s="1">
        <f>'Forward Ranks'!V308</f>
        <v>0.98792270531400961</v>
      </c>
      <c r="L308">
        <f>'Forward Ranks'!X308</f>
        <v>0</v>
      </c>
      <c r="M308" s="1">
        <f>'Forward Ranks'!AC308</f>
        <v>0.26570048309178745</v>
      </c>
      <c r="N308" s="1">
        <f>'Forward Ranks'!AD308</f>
        <v>0.96618357487922701</v>
      </c>
      <c r="O308" s="1">
        <f>'Forward Ranks'!AE308</f>
        <v>0.68599033816425126</v>
      </c>
      <c r="P308" s="1">
        <f>'Forward Ranks'!AF308</f>
        <v>0.893719806763285</v>
      </c>
      <c r="Q308">
        <f>'Forward Ranks'!AH308</f>
        <v>0</v>
      </c>
      <c r="R308" s="1">
        <f>'Forward Ranks'!AM308</f>
        <v>0.85748792270531404</v>
      </c>
      <c r="S308" s="1">
        <f>'Forward Ranks'!AN308</f>
        <v>0.64492753623188404</v>
      </c>
      <c r="T308" s="1">
        <f>'Forward Ranks'!AO308</f>
        <v>0.63043478260869568</v>
      </c>
      <c r="U308" s="1">
        <f>'Forward Ranks'!AP308</f>
        <v>0.6908212560386473</v>
      </c>
      <c r="V308">
        <f>'Forward Ranks'!AR308</f>
        <v>0</v>
      </c>
      <c r="W308" s="1">
        <f>'Forward Ranks'!AW308</f>
        <v>0.86956521739130432</v>
      </c>
      <c r="X308" s="1">
        <f>'Forward Ranks'!AX308</f>
        <v>1</v>
      </c>
      <c r="Y308" s="1">
        <f>'Forward Ranks'!AY308</f>
        <v>0.99516908212560384</v>
      </c>
      <c r="Z308" s="1">
        <f>'Forward Ranks'!AZ308</f>
        <v>1</v>
      </c>
      <c r="AA308">
        <f>'Forward Ranks'!BB308</f>
        <v>0</v>
      </c>
      <c r="AB308" s="1">
        <f>'Forward Ranks'!BG308</f>
        <v>0.72463768115942029</v>
      </c>
      <c r="AC308" s="1">
        <f>'Forward Ranks'!BH308</f>
        <v>0.25362318840579712</v>
      </c>
      <c r="AD308" s="1">
        <f>'Forward Ranks'!BI308</f>
        <v>0.83816425120772942</v>
      </c>
      <c r="AE308" s="1">
        <f>'Forward Ranks'!BJ308</f>
        <v>0.89855072463768115</v>
      </c>
      <c r="AF308">
        <f>'Forward Ranks'!BL308</f>
        <v>0</v>
      </c>
      <c r="AG308" s="1">
        <f>'Forward Ranks'!BQ308</f>
        <v>0.36473429951690822</v>
      </c>
      <c r="AH308" s="1">
        <f>'Forward Ranks'!BR308</f>
        <v>0.62560386473429952</v>
      </c>
      <c r="AI308" s="1">
        <f>'Forward Ranks'!BS308</f>
        <v>0.80676328502415462</v>
      </c>
      <c r="AJ308" s="1">
        <f>'Forward Ranks'!BT308</f>
        <v>0.66666666666666663</v>
      </c>
      <c r="AL308" s="2">
        <f>'Forward Ranks'!BX308</f>
        <v>0.8623188405797102</v>
      </c>
      <c r="AN308" t="str">
        <f>'Forward Ranks'!B308</f>
        <v>DET</v>
      </c>
      <c r="AO308">
        <f>'F on ice'!E308</f>
        <v>19</v>
      </c>
      <c r="AP308" s="2">
        <f>'Impact Score Math'!E308</f>
        <v>0.87975951903807614</v>
      </c>
      <c r="AQ308">
        <f>'Impact Score Math'!G308</f>
        <v>61</v>
      </c>
      <c r="AT308" s="1">
        <f>'Forward Ranks'!CJ308</f>
        <v>0.90821256038647347</v>
      </c>
      <c r="AU308" s="1">
        <f>'Forward Ranks'!CK308</f>
        <v>0.55797101449275366</v>
      </c>
      <c r="AW308">
        <f>'Forward Ranks'!BC308</f>
        <v>13.2</v>
      </c>
      <c r="AY308">
        <v>308</v>
      </c>
      <c r="BA308" s="1">
        <f>'Impact Score Math'!S308</f>
        <v>0.67935871743486975</v>
      </c>
      <c r="BB308" s="1">
        <f>'Impact Score Math'!T308</f>
        <v>0.82164328657314634</v>
      </c>
      <c r="BD308">
        <f>'Forward Ranks'!CN308</f>
        <v>6</v>
      </c>
      <c r="BE308">
        <f>'Forward Ranks'!CO308</f>
        <v>6</v>
      </c>
      <c r="BF308">
        <f>'Forward Ranks'!CP308</f>
        <v>12</v>
      </c>
      <c r="BH308" t="str">
        <f t="shared" si="16"/>
        <v>13:12</v>
      </c>
      <c r="BI308" t="str">
        <f t="shared" si="17"/>
        <v>Forward</v>
      </c>
      <c r="BJ308" t="str">
        <f t="shared" si="18"/>
        <v>Great</v>
      </c>
      <c r="BL308" s="187">
        <f t="shared" ca="1" si="19"/>
        <v>45329</v>
      </c>
    </row>
    <row r="309" spans="1:64" x14ac:dyDescent="0.3">
      <c r="A309" t="str">
        <f>'Forward Ranks'!A309</f>
        <v>Patrik Laine</v>
      </c>
      <c r="B309">
        <f>'Forward Ranks'!D309</f>
        <v>0</v>
      </c>
      <c r="C309" s="1">
        <f>'Forward Ranks'!I309</f>
        <v>0.40096618357487923</v>
      </c>
      <c r="D309" s="1">
        <f>'Forward Ranks'!J309</f>
        <v>6.7632850241545889E-2</v>
      </c>
      <c r="E309" s="1">
        <f>'Forward Ranks'!K309</f>
        <v>0.58454106280193241</v>
      </c>
      <c r="F309" s="1">
        <f>'Forward Ranks'!L309</f>
        <v>0.21739130434782608</v>
      </c>
      <c r="G309">
        <f>'Forward Ranks'!N309</f>
        <v>0</v>
      </c>
      <c r="H309" s="1">
        <f>'Forward Ranks'!S309</f>
        <v>0.71980676328502413</v>
      </c>
      <c r="I309" s="1">
        <f>'Forward Ranks'!T309</f>
        <v>7.2463768115942032E-2</v>
      </c>
      <c r="J309" s="1">
        <f>'Forward Ranks'!U309</f>
        <v>0.20289855072463769</v>
      </c>
      <c r="K309" s="1">
        <f>'Forward Ranks'!V309</f>
        <v>0.23429951690821257</v>
      </c>
      <c r="L309">
        <f>'Forward Ranks'!X309</f>
        <v>0</v>
      </c>
      <c r="M309" s="1">
        <f>'Forward Ranks'!AC309</f>
        <v>6.7632850241545889E-2</v>
      </c>
      <c r="N309" s="1">
        <f>'Forward Ranks'!AD309</f>
        <v>0.21497584541062803</v>
      </c>
      <c r="O309" s="1">
        <f>'Forward Ranks'!AE309</f>
        <v>2.4154589371980675E-3</v>
      </c>
      <c r="P309" s="1">
        <f>'Forward Ranks'!AF309</f>
        <v>4.3478260869565216E-2</v>
      </c>
      <c r="Q309">
        <f>'Forward Ranks'!AH309</f>
        <v>0</v>
      </c>
      <c r="R309" s="1">
        <f>'Forward Ranks'!AM309</f>
        <v>0.48309178743961351</v>
      </c>
      <c r="S309" s="1">
        <f>'Forward Ranks'!AN309</f>
        <v>0.1859903381642512</v>
      </c>
      <c r="T309" s="1">
        <f>'Forward Ranks'!AO309</f>
        <v>0.42270531400966183</v>
      </c>
      <c r="U309" s="1">
        <f>'Forward Ranks'!AP309</f>
        <v>0.27294685990338163</v>
      </c>
      <c r="V309">
        <f>'Forward Ranks'!AR309</f>
        <v>0</v>
      </c>
      <c r="W309" s="1">
        <f>'Forward Ranks'!AW309</f>
        <v>0.40096618357487923</v>
      </c>
      <c r="X309" s="1">
        <f>'Forward Ranks'!AX309</f>
        <v>0.47826086956521741</v>
      </c>
      <c r="Y309" s="1">
        <f>'Forward Ranks'!AY309</f>
        <v>2.4154589371980675E-3</v>
      </c>
      <c r="Z309" s="1">
        <f>'Forward Ranks'!AZ309</f>
        <v>0.32608695652173914</v>
      </c>
      <c r="AA309">
        <f>'Forward Ranks'!BB309</f>
        <v>0</v>
      </c>
      <c r="AB309" s="1">
        <f>'Forward Ranks'!BG309</f>
        <v>0.33816425120772947</v>
      </c>
      <c r="AC309" s="1">
        <f>'Forward Ranks'!BH309</f>
        <v>0.84299516908212557</v>
      </c>
      <c r="AD309" s="1">
        <f>'Forward Ranks'!BI309</f>
        <v>0.78019323671497587</v>
      </c>
      <c r="AE309" s="1">
        <f>'Forward Ranks'!BJ309</f>
        <v>0.11835748792270531</v>
      </c>
      <c r="AF309">
        <f>'Forward Ranks'!BL309</f>
        <v>0</v>
      </c>
      <c r="AG309" s="1">
        <f>'Forward Ranks'!BQ309</f>
        <v>0.20772946859903382</v>
      </c>
      <c r="AH309" s="1">
        <f>'Forward Ranks'!BR309</f>
        <v>7.7294685990338161E-2</v>
      </c>
      <c r="AI309" s="1">
        <f>'Forward Ranks'!BS309</f>
        <v>8.9371980676328497E-2</v>
      </c>
      <c r="AJ309" s="1">
        <f>'Forward Ranks'!BT309</f>
        <v>7.2463768115942032E-2</v>
      </c>
      <c r="AL309" s="2">
        <f>'Forward Ranks'!BX309</f>
        <v>0.15458937198067632</v>
      </c>
      <c r="AN309" t="str">
        <f>'Forward Ranks'!B309</f>
        <v>CBJ</v>
      </c>
      <c r="AO309">
        <f>'F on ice'!E309</f>
        <v>18</v>
      </c>
      <c r="AP309" s="2">
        <f>'Impact Score Math'!E309</f>
        <v>0.32264529058116231</v>
      </c>
      <c r="AQ309">
        <f>'Impact Score Math'!G309</f>
        <v>339</v>
      </c>
      <c r="AT309" s="1">
        <f>'Forward Ranks'!CJ309</f>
        <v>0.39130434782608697</v>
      </c>
      <c r="AU309" s="1">
        <f>'Forward Ranks'!CK309</f>
        <v>0.97342995169082125</v>
      </c>
      <c r="AW309">
        <f>'Forward Ranks'!BC309</f>
        <v>11.387962962963</v>
      </c>
      <c r="AY309">
        <v>309</v>
      </c>
      <c r="BA309" s="1">
        <f>'Impact Score Math'!S309</f>
        <v>0.4468937875751503</v>
      </c>
      <c r="BB309" s="1">
        <f>'Impact Score Math'!T309</f>
        <v>0.23847695390781562</v>
      </c>
      <c r="BD309">
        <f>'Forward Ranks'!CN309</f>
        <v>3</v>
      </c>
      <c r="BE309">
        <f>'Forward Ranks'!CO309</f>
        <v>1</v>
      </c>
      <c r="BF309">
        <f>'Forward Ranks'!CP309</f>
        <v>4</v>
      </c>
      <c r="BH309" t="str">
        <f t="shared" si="16"/>
        <v>11:23</v>
      </c>
      <c r="BI309" t="str">
        <f t="shared" si="17"/>
        <v>Forward</v>
      </c>
      <c r="BJ309" t="str">
        <f t="shared" si="18"/>
        <v>Below Average</v>
      </c>
      <c r="BL309" s="187">
        <f t="shared" ca="1" si="19"/>
        <v>45329</v>
      </c>
    </row>
    <row r="310" spans="1:64" x14ac:dyDescent="0.3">
      <c r="A310" t="str">
        <f>'Forward Ranks'!A310</f>
        <v>Paul Cotter</v>
      </c>
      <c r="B310">
        <f>'Forward Ranks'!D310</f>
        <v>0</v>
      </c>
      <c r="C310" s="1">
        <f>'Forward Ranks'!I310</f>
        <v>0.35024154589371981</v>
      </c>
      <c r="D310" s="1">
        <f>'Forward Ranks'!J310</f>
        <v>0.32608695652173914</v>
      </c>
      <c r="E310" s="1">
        <f>'Forward Ranks'!K310</f>
        <v>0.1111111111111111</v>
      </c>
      <c r="F310" s="1">
        <f>'Forward Ranks'!L310</f>
        <v>0.43236714975845408</v>
      </c>
      <c r="G310">
        <f>'Forward Ranks'!N310</f>
        <v>0</v>
      </c>
      <c r="H310" s="1">
        <f>'Forward Ranks'!S310</f>
        <v>0.11352657004830918</v>
      </c>
      <c r="I310" s="1">
        <f>'Forward Ranks'!T310</f>
        <v>0.41787439613526572</v>
      </c>
      <c r="J310" s="1">
        <f>'Forward Ranks'!U310</f>
        <v>0.59661835748792269</v>
      </c>
      <c r="K310" s="1">
        <f>'Forward Ranks'!V310</f>
        <v>0.21980676328502416</v>
      </c>
      <c r="L310">
        <f>'Forward Ranks'!X310</f>
        <v>0</v>
      </c>
      <c r="M310" s="1">
        <f>'Forward Ranks'!AC310</f>
        <v>8.9371980676328497E-2</v>
      </c>
      <c r="N310" s="1">
        <f>'Forward Ranks'!AD310</f>
        <v>0.4420289855072464</v>
      </c>
      <c r="O310" s="1">
        <f>'Forward Ranks'!AE310</f>
        <v>0.48550724637681159</v>
      </c>
      <c r="P310" s="1">
        <f>'Forward Ranks'!AF310</f>
        <v>0.34299516908212563</v>
      </c>
      <c r="Q310">
        <f>'Forward Ranks'!AH310</f>
        <v>0</v>
      </c>
      <c r="R310" s="1">
        <f>'Forward Ranks'!AM310</f>
        <v>0.27777777777777779</v>
      </c>
      <c r="S310" s="1">
        <f>'Forward Ranks'!AN310</f>
        <v>0.21739130434782608</v>
      </c>
      <c r="T310" s="1">
        <f>'Forward Ranks'!AO310</f>
        <v>5.5555555555555552E-2</v>
      </c>
      <c r="U310" s="1">
        <f>'Forward Ranks'!AP310</f>
        <v>0.35507246376811596</v>
      </c>
      <c r="V310">
        <f>'Forward Ranks'!AR310</f>
        <v>0</v>
      </c>
      <c r="W310" s="1">
        <f>'Forward Ranks'!AW310</f>
        <v>9.9033816425120769E-2</v>
      </c>
      <c r="X310" s="1">
        <f>'Forward Ranks'!AX310</f>
        <v>0.31159420289855072</v>
      </c>
      <c r="Y310" s="1">
        <f>'Forward Ranks'!AY310</f>
        <v>0.27294685990338163</v>
      </c>
      <c r="Z310" s="1">
        <f>'Forward Ranks'!AZ310</f>
        <v>0.17874396135265699</v>
      </c>
      <c r="AA310">
        <f>'Forward Ranks'!BB310</f>
        <v>0</v>
      </c>
      <c r="AB310" s="1">
        <f>'Forward Ranks'!BG310</f>
        <v>0.42270531400966183</v>
      </c>
      <c r="AC310" s="1">
        <f>'Forward Ranks'!BH310</f>
        <v>0.42753623188405798</v>
      </c>
      <c r="AD310" s="1">
        <f>'Forward Ranks'!BI310</f>
        <v>0.11835748792270531</v>
      </c>
      <c r="AE310" s="1">
        <f>'Forward Ranks'!BJ310</f>
        <v>0.28502415458937197</v>
      </c>
      <c r="AF310">
        <f>'Forward Ranks'!BL310</f>
        <v>0</v>
      </c>
      <c r="AG310" s="1">
        <f>'Forward Ranks'!BQ310</f>
        <v>0.19323671497584541</v>
      </c>
      <c r="AH310" s="1">
        <f>'Forward Ranks'!BR310</f>
        <v>0.32367149758454106</v>
      </c>
      <c r="AI310" s="1">
        <f>'Forward Ranks'!BS310</f>
        <v>0.16425120772946861</v>
      </c>
      <c r="AJ310" s="1">
        <f>'Forward Ranks'!BT310</f>
        <v>0.3671497584541063</v>
      </c>
      <c r="AL310" s="2">
        <f>'Forward Ranks'!BX310</f>
        <v>0.13768115942028986</v>
      </c>
      <c r="AN310" t="str">
        <f>'Forward Ranks'!B310</f>
        <v>VGK</v>
      </c>
      <c r="AO310">
        <f>'F on ice'!E310</f>
        <v>48</v>
      </c>
      <c r="AP310" s="2">
        <f>'Impact Score Math'!E310</f>
        <v>0.31462925851703405</v>
      </c>
      <c r="AQ310">
        <f>'Impact Score Math'!G310</f>
        <v>343</v>
      </c>
      <c r="AT310" s="1">
        <f>'Forward Ranks'!CJ310</f>
        <v>0.29710144927536231</v>
      </c>
      <c r="AU310" s="1">
        <f>'Forward Ranks'!CK310</f>
        <v>0.12560386473429952</v>
      </c>
      <c r="AW310">
        <f>'Forward Ranks'!BC310</f>
        <v>11.934027777778001</v>
      </c>
      <c r="AY310">
        <v>310</v>
      </c>
      <c r="BA310" s="1">
        <f>'Impact Score Math'!S310</f>
        <v>0.38476953907815631</v>
      </c>
      <c r="BB310" s="1">
        <f>'Impact Score Math'!T310</f>
        <v>0.29458917835671344</v>
      </c>
      <c r="BD310">
        <f>'Forward Ranks'!CN310</f>
        <v>3</v>
      </c>
      <c r="BE310">
        <f>'Forward Ranks'!CO310</f>
        <v>8</v>
      </c>
      <c r="BF310">
        <f>'Forward Ranks'!CP310</f>
        <v>11</v>
      </c>
      <c r="BH310" t="str">
        <f t="shared" si="16"/>
        <v>11:56</v>
      </c>
      <c r="BI310" t="str">
        <f t="shared" si="17"/>
        <v>Forward</v>
      </c>
      <c r="BJ310" t="str">
        <f t="shared" si="18"/>
        <v>Below Average</v>
      </c>
      <c r="BL310" s="187">
        <f t="shared" ca="1" si="19"/>
        <v>45329</v>
      </c>
    </row>
    <row r="311" spans="1:64" x14ac:dyDescent="0.3">
      <c r="A311" t="str">
        <f>'Forward Ranks'!A311</f>
        <v>Pavel Buchnevich</v>
      </c>
      <c r="B311">
        <f>'Forward Ranks'!D311</f>
        <v>0</v>
      </c>
      <c r="C311" s="1">
        <f>'Forward Ranks'!I311</f>
        <v>0.83816425120772942</v>
      </c>
      <c r="D311" s="1">
        <f>'Forward Ranks'!J311</f>
        <v>0.73913043478260865</v>
      </c>
      <c r="E311" s="1">
        <f>'Forward Ranks'!K311</f>
        <v>0.72222222222222221</v>
      </c>
      <c r="F311" s="1">
        <f>'Forward Ranks'!L311</f>
        <v>0.85024154589371981</v>
      </c>
      <c r="G311">
        <f>'Forward Ranks'!N311</f>
        <v>0</v>
      </c>
      <c r="H311" s="1">
        <f>'Forward Ranks'!S311</f>
        <v>0.19082125603864733</v>
      </c>
      <c r="I311" s="1">
        <f>'Forward Ranks'!T311</f>
        <v>0.86714975845410625</v>
      </c>
      <c r="J311" s="1">
        <f>'Forward Ranks'!U311</f>
        <v>0.7560386473429952</v>
      </c>
      <c r="K311" s="1">
        <f>'Forward Ranks'!V311</f>
        <v>0.66666666666666663</v>
      </c>
      <c r="L311">
        <f>'Forward Ranks'!X311</f>
        <v>0</v>
      </c>
      <c r="M311" s="1">
        <f>'Forward Ranks'!AC311</f>
        <v>0.37439613526570048</v>
      </c>
      <c r="N311" s="1">
        <f>'Forward Ranks'!AD311</f>
        <v>0.13285024154589373</v>
      </c>
      <c r="O311" s="1">
        <f>'Forward Ranks'!AE311</f>
        <v>0.51690821256038644</v>
      </c>
      <c r="P311" s="1">
        <f>'Forward Ranks'!AF311</f>
        <v>0.29951690821256038</v>
      </c>
      <c r="Q311">
        <f>'Forward Ranks'!AH311</f>
        <v>0</v>
      </c>
      <c r="R311" s="1">
        <f>'Forward Ranks'!AM311</f>
        <v>0.97101449275362317</v>
      </c>
      <c r="S311" s="1">
        <f>'Forward Ranks'!AN311</f>
        <v>0.90579710144927539</v>
      </c>
      <c r="T311" s="1">
        <f>'Forward Ranks'!AO311</f>
        <v>0.85507246376811596</v>
      </c>
      <c r="U311" s="1">
        <f>'Forward Ranks'!AP311</f>
        <v>0.95652173913043481</v>
      </c>
      <c r="V311">
        <f>'Forward Ranks'!AR311</f>
        <v>0</v>
      </c>
      <c r="W311" s="1">
        <f>'Forward Ranks'!AW311</f>
        <v>0.72463768115942029</v>
      </c>
      <c r="X311" s="1">
        <f>'Forward Ranks'!AX311</f>
        <v>0.34541062801932365</v>
      </c>
      <c r="Y311" s="1">
        <f>'Forward Ranks'!AY311</f>
        <v>0.67874396135265702</v>
      </c>
      <c r="Z311" s="1">
        <f>'Forward Ranks'!AZ311</f>
        <v>0.61352657004830913</v>
      </c>
      <c r="AA311">
        <f>'Forward Ranks'!BB311</f>
        <v>0</v>
      </c>
      <c r="AB311" s="1">
        <f>'Forward Ranks'!BG311</f>
        <v>0.84541062801932365</v>
      </c>
      <c r="AC311" s="1">
        <f>'Forward Ranks'!BH311</f>
        <v>0.34782608695652173</v>
      </c>
      <c r="AD311" s="1">
        <f>'Forward Ranks'!BI311</f>
        <v>0.52898550724637683</v>
      </c>
      <c r="AE311" s="1">
        <f>'Forward Ranks'!BJ311</f>
        <v>0.53864734299516903</v>
      </c>
      <c r="AF311">
        <f>'Forward Ranks'!BL311</f>
        <v>0</v>
      </c>
      <c r="AG311" s="1">
        <f>'Forward Ranks'!BQ311</f>
        <v>0.64492753623188404</v>
      </c>
      <c r="AH311" s="1">
        <f>'Forward Ranks'!BR311</f>
        <v>0.40096618357487923</v>
      </c>
      <c r="AI311" s="1">
        <f>'Forward Ranks'!BS311</f>
        <v>0.65458937198067635</v>
      </c>
      <c r="AJ311" s="1">
        <f>'Forward Ranks'!BT311</f>
        <v>0.61835748792270528</v>
      </c>
      <c r="AL311" s="2">
        <f>'Forward Ranks'!BX311</f>
        <v>0.78260869565217395</v>
      </c>
      <c r="AN311" t="str">
        <f>'Forward Ranks'!B311</f>
        <v>STL</v>
      </c>
      <c r="AO311">
        <f>'F on ice'!E311</f>
        <v>44</v>
      </c>
      <c r="AP311" s="2">
        <f>'Impact Score Math'!E311</f>
        <v>0.87374749498997994</v>
      </c>
      <c r="AQ311">
        <f>'Impact Score Math'!G311</f>
        <v>64</v>
      </c>
      <c r="AT311" s="1">
        <f>'Forward Ranks'!CJ311</f>
        <v>0.18840579710144928</v>
      </c>
      <c r="AU311" s="1">
        <f>'Forward Ranks'!CK311</f>
        <v>0.30193236714975846</v>
      </c>
      <c r="AW311">
        <f>'Forward Ranks'!BC311</f>
        <v>13.874242424242</v>
      </c>
      <c r="AY311">
        <v>311</v>
      </c>
      <c r="BA311" s="1">
        <f>'Impact Score Math'!S311</f>
        <v>0.91583166332665333</v>
      </c>
      <c r="BB311" s="1">
        <f>'Impact Score Math'!T311</f>
        <v>0.54909819639278556</v>
      </c>
      <c r="BD311">
        <f>'Forward Ranks'!CN311</f>
        <v>4</v>
      </c>
      <c r="BE311">
        <f>'Forward Ranks'!CO311</f>
        <v>15</v>
      </c>
      <c r="BF311">
        <f>'Forward Ranks'!CP311</f>
        <v>19</v>
      </c>
      <c r="BH311" t="str">
        <f t="shared" si="16"/>
        <v>13:52</v>
      </c>
      <c r="BI311" t="str">
        <f t="shared" si="17"/>
        <v>Forward</v>
      </c>
      <c r="BJ311" t="str">
        <f t="shared" si="18"/>
        <v>Great</v>
      </c>
      <c r="BL311" s="187">
        <f t="shared" ca="1" si="19"/>
        <v>45329</v>
      </c>
    </row>
    <row r="312" spans="1:64" x14ac:dyDescent="0.3">
      <c r="A312" t="str">
        <f>'Forward Ranks'!A312</f>
        <v>Pavel Dorofeyev</v>
      </c>
      <c r="B312">
        <f>'Forward Ranks'!D312</f>
        <v>0</v>
      </c>
      <c r="C312" s="1">
        <f>'Forward Ranks'!I312</f>
        <v>0.66666666666666663</v>
      </c>
      <c r="D312" s="1">
        <f>'Forward Ranks'!J312</f>
        <v>0.59903381642512077</v>
      </c>
      <c r="E312" s="1">
        <f>'Forward Ranks'!K312</f>
        <v>0.88164251207729472</v>
      </c>
      <c r="F312" s="1">
        <f>'Forward Ranks'!L312</f>
        <v>0.66183574879227058</v>
      </c>
      <c r="G312">
        <f>'Forward Ranks'!N312</f>
        <v>0</v>
      </c>
      <c r="H312" s="1">
        <f>'Forward Ranks'!S312</f>
        <v>0.91787439613526567</v>
      </c>
      <c r="I312" s="1">
        <f>'Forward Ranks'!T312</f>
        <v>0.77777777777777779</v>
      </c>
      <c r="J312" s="1">
        <f>'Forward Ranks'!U312</f>
        <v>0.9251207729468599</v>
      </c>
      <c r="K312" s="1">
        <f>'Forward Ranks'!V312</f>
        <v>0.87922705314009664</v>
      </c>
      <c r="L312">
        <f>'Forward Ranks'!X312</f>
        <v>0</v>
      </c>
      <c r="M312" s="1">
        <f>'Forward Ranks'!AC312</f>
        <v>0.24154589371980675</v>
      </c>
      <c r="N312" s="1">
        <f>'Forward Ranks'!AD312</f>
        <v>0.26811594202898553</v>
      </c>
      <c r="O312" s="1">
        <f>'Forward Ranks'!AE312</f>
        <v>0.70772946859903385</v>
      </c>
      <c r="P312" s="1">
        <f>'Forward Ranks'!AF312</f>
        <v>0.53381642512077299</v>
      </c>
      <c r="Q312">
        <f>'Forward Ranks'!AH312</f>
        <v>0</v>
      </c>
      <c r="R312" s="1">
        <f>'Forward Ranks'!AM312</f>
        <v>0.74154589371980673</v>
      </c>
      <c r="S312" s="1">
        <f>'Forward Ranks'!AN312</f>
        <v>0.56038647342995174</v>
      </c>
      <c r="T312" s="1">
        <f>'Forward Ranks'!AO312</f>
        <v>0.81159420289855078</v>
      </c>
      <c r="U312" s="1">
        <f>'Forward Ranks'!AP312</f>
        <v>0.7342995169082126</v>
      </c>
      <c r="V312">
        <f>'Forward Ranks'!AR312</f>
        <v>0</v>
      </c>
      <c r="W312" s="1">
        <f>'Forward Ranks'!AW312</f>
        <v>0.46376811594202899</v>
      </c>
      <c r="X312" s="1">
        <f>'Forward Ranks'!AX312</f>
        <v>0.20772946859903382</v>
      </c>
      <c r="Y312" s="1">
        <f>'Forward Ranks'!AY312</f>
        <v>0.51690821256038644</v>
      </c>
      <c r="Z312" s="1">
        <f>'Forward Ranks'!AZ312</f>
        <v>0.49033816425120774</v>
      </c>
      <c r="AA312">
        <f>'Forward Ranks'!BB312</f>
        <v>0</v>
      </c>
      <c r="AB312" s="1">
        <f>'Forward Ranks'!BG312</f>
        <v>0.45652173913043476</v>
      </c>
      <c r="AC312" s="1">
        <f>'Forward Ranks'!BH312</f>
        <v>0.47101449275362317</v>
      </c>
      <c r="AD312" s="1">
        <f>'Forward Ranks'!BI312</f>
        <v>0.85748792270531404</v>
      </c>
      <c r="AE312" s="1">
        <f>'Forward Ranks'!BJ312</f>
        <v>0.87439613526570048</v>
      </c>
      <c r="AF312">
        <f>'Forward Ranks'!BL312</f>
        <v>0</v>
      </c>
      <c r="AG312" s="1">
        <f>'Forward Ranks'!BQ312</f>
        <v>0.45652173913043476</v>
      </c>
      <c r="AH312" s="1">
        <f>'Forward Ranks'!BR312</f>
        <v>0.42270531400966183</v>
      </c>
      <c r="AI312" s="1">
        <f>'Forward Ranks'!BS312</f>
        <v>0.88405797101449279</v>
      </c>
      <c r="AJ312" s="1">
        <f>'Forward Ranks'!BT312</f>
        <v>0.63285024154589375</v>
      </c>
      <c r="AL312" s="2">
        <f>'Forward Ranks'!BX312</f>
        <v>0.7342995169082126</v>
      </c>
      <c r="AN312" t="str">
        <f>'Forward Ranks'!B312</f>
        <v>VGK</v>
      </c>
      <c r="AO312">
        <f>'F on ice'!E312</f>
        <v>28</v>
      </c>
      <c r="AP312" s="2">
        <f>'Impact Score Math'!E312</f>
        <v>0.74749498997995989</v>
      </c>
      <c r="AQ312">
        <f>'Impact Score Math'!G312</f>
        <v>127</v>
      </c>
      <c r="AT312" s="1">
        <f>'Forward Ranks'!CJ312</f>
        <v>0.84057971014492749</v>
      </c>
      <c r="AU312" s="1">
        <f>'Forward Ranks'!CK312</f>
        <v>9.6618357487922704E-2</v>
      </c>
      <c r="AW312">
        <f>'Forward Ranks'!BC312</f>
        <v>12.130357142856999</v>
      </c>
      <c r="AY312">
        <v>312</v>
      </c>
      <c r="BA312" s="1">
        <f>'Impact Score Math'!S312</f>
        <v>0.80961923847695394</v>
      </c>
      <c r="BB312" s="1">
        <f>'Impact Score Math'!T312</f>
        <v>0.51302605210420837</v>
      </c>
      <c r="BD312">
        <f>'Forward Ranks'!CN312</f>
        <v>7</v>
      </c>
      <c r="BE312">
        <f>'Forward Ranks'!CO312</f>
        <v>7</v>
      </c>
      <c r="BF312">
        <f>'Forward Ranks'!CP312</f>
        <v>14</v>
      </c>
      <c r="BH312" t="str">
        <f t="shared" si="16"/>
        <v>12:08</v>
      </c>
      <c r="BI312" t="str">
        <f t="shared" si="17"/>
        <v>Forward</v>
      </c>
      <c r="BJ312" t="str">
        <f t="shared" si="18"/>
        <v>Good</v>
      </c>
      <c r="BL312" s="187">
        <f t="shared" ca="1" si="19"/>
        <v>45329</v>
      </c>
    </row>
    <row r="313" spans="1:64" x14ac:dyDescent="0.3">
      <c r="A313" t="str">
        <f>'Forward Ranks'!A313</f>
        <v>Pavel Zacha</v>
      </c>
      <c r="B313">
        <f>'Forward Ranks'!D313</f>
        <v>0</v>
      </c>
      <c r="C313" s="1">
        <f>'Forward Ranks'!I313</f>
        <v>0.64009661835748788</v>
      </c>
      <c r="D313" s="1">
        <f>'Forward Ranks'!J313</f>
        <v>0.45652173913043476</v>
      </c>
      <c r="E313" s="1">
        <f>'Forward Ranks'!K313</f>
        <v>0.73188405797101452</v>
      </c>
      <c r="F313" s="1">
        <f>'Forward Ranks'!L313</f>
        <v>0.52415458937198067</v>
      </c>
      <c r="G313">
        <f>'Forward Ranks'!N313</f>
        <v>0</v>
      </c>
      <c r="H313" s="1">
        <f>'Forward Ranks'!S313</f>
        <v>0.51449275362318836</v>
      </c>
      <c r="I313" s="1">
        <f>'Forward Ranks'!T313</f>
        <v>0.53381642512077299</v>
      </c>
      <c r="J313" s="1">
        <f>'Forward Ranks'!U313</f>
        <v>0.51932367149758452</v>
      </c>
      <c r="K313" s="1">
        <f>'Forward Ranks'!V313</f>
        <v>0.54589371980676327</v>
      </c>
      <c r="L313">
        <f>'Forward Ranks'!X313</f>
        <v>0</v>
      </c>
      <c r="M313" s="1">
        <f>'Forward Ranks'!AC313</f>
        <v>7.9710144927536225E-2</v>
      </c>
      <c r="N313" s="1">
        <f>'Forward Ranks'!AD313</f>
        <v>0.28985507246376813</v>
      </c>
      <c r="O313" s="1">
        <f>'Forward Ranks'!AE313</f>
        <v>0.59903381642512077</v>
      </c>
      <c r="P313" s="1">
        <f>'Forward Ranks'!AF313</f>
        <v>0.20289855072463769</v>
      </c>
      <c r="Q313">
        <f>'Forward Ranks'!AH313</f>
        <v>0</v>
      </c>
      <c r="R313" s="1">
        <f>'Forward Ranks'!AM313</f>
        <v>0.8091787439613527</v>
      </c>
      <c r="S313" s="1">
        <f>'Forward Ranks'!AN313</f>
        <v>0.34541062801932365</v>
      </c>
      <c r="T313" s="1">
        <f>'Forward Ranks'!AO313</f>
        <v>0.58212560386473433</v>
      </c>
      <c r="U313" s="1">
        <f>'Forward Ranks'!AP313</f>
        <v>0.5</v>
      </c>
      <c r="V313">
        <f>'Forward Ranks'!AR313</f>
        <v>0</v>
      </c>
      <c r="W313" s="1">
        <f>'Forward Ranks'!AW313</f>
        <v>0.11594202898550725</v>
      </c>
      <c r="X313" s="1">
        <f>'Forward Ranks'!AX313</f>
        <v>0.26328502415458938</v>
      </c>
      <c r="Y313" s="1">
        <f>'Forward Ranks'!AY313</f>
        <v>0.30676328502415456</v>
      </c>
      <c r="Z313" s="1">
        <f>'Forward Ranks'!AZ313</f>
        <v>0.11352657004830918</v>
      </c>
      <c r="AA313">
        <f>'Forward Ranks'!BB313</f>
        <v>0</v>
      </c>
      <c r="AB313" s="1">
        <f>'Forward Ranks'!BG313</f>
        <v>0.50241545893719808</v>
      </c>
      <c r="AC313" s="1">
        <f>'Forward Ranks'!BH313</f>
        <v>0.85507246376811596</v>
      </c>
      <c r="AD313" s="1">
        <f>'Forward Ranks'!BI313</f>
        <v>0.75362318840579712</v>
      </c>
      <c r="AE313" s="1">
        <f>'Forward Ranks'!BJ313</f>
        <v>0.84299516908212557</v>
      </c>
      <c r="AF313">
        <f>'Forward Ranks'!BL313</f>
        <v>0</v>
      </c>
      <c r="AG313" s="1">
        <f>'Forward Ranks'!BQ313</f>
        <v>0.32125603864734298</v>
      </c>
      <c r="AH313" s="1">
        <f>'Forward Ranks'!BR313</f>
        <v>0.35265700483091789</v>
      </c>
      <c r="AI313" s="1">
        <f>'Forward Ranks'!BS313</f>
        <v>0.72946859903381644</v>
      </c>
      <c r="AJ313" s="1">
        <f>'Forward Ranks'!BT313</f>
        <v>0.32367149758454106</v>
      </c>
      <c r="AL313" s="2">
        <f>'Forward Ranks'!BX313</f>
        <v>0.33574879227053139</v>
      </c>
      <c r="AN313" t="str">
        <f>'Forward Ranks'!B313</f>
        <v>BOS</v>
      </c>
      <c r="AO313">
        <f>'F on ice'!E313</f>
        <v>44</v>
      </c>
      <c r="AP313" s="2">
        <f>'Impact Score Math'!E313</f>
        <v>0.47494989979959917</v>
      </c>
      <c r="AQ313">
        <f>'Impact Score Math'!G313</f>
        <v>263</v>
      </c>
      <c r="AT313" s="1">
        <f>'Forward Ranks'!CJ313</f>
        <v>0.64734299516908211</v>
      </c>
      <c r="AU313" s="1">
        <f>'Forward Ranks'!CK313</f>
        <v>0.48550724637681159</v>
      </c>
      <c r="AW313">
        <f>'Forward Ranks'!BC313</f>
        <v>12.343939393938999</v>
      </c>
      <c r="AY313">
        <v>313</v>
      </c>
      <c r="BA313" s="1">
        <f>'Impact Score Math'!S313</f>
        <v>0.68336673346693388</v>
      </c>
      <c r="BB313" s="1">
        <f>'Impact Score Math'!T313</f>
        <v>0.24248496993987975</v>
      </c>
      <c r="BD313">
        <f>'Forward Ranks'!CN313</f>
        <v>6</v>
      </c>
      <c r="BE313">
        <f>'Forward Ranks'!CO313</f>
        <v>9</v>
      </c>
      <c r="BF313">
        <f>'Forward Ranks'!CP313</f>
        <v>15</v>
      </c>
      <c r="BH313" t="str">
        <f t="shared" si="16"/>
        <v>12:21</v>
      </c>
      <c r="BI313" t="str">
        <f t="shared" si="17"/>
        <v>Forward</v>
      </c>
      <c r="BJ313" t="str">
        <f t="shared" si="18"/>
        <v>Average</v>
      </c>
      <c r="BL313" s="187">
        <f t="shared" ca="1" si="19"/>
        <v>45329</v>
      </c>
    </row>
    <row r="314" spans="1:64" x14ac:dyDescent="0.3">
      <c r="A314" t="str">
        <f>'Forward Ranks'!A314</f>
        <v>Peyton Krebs</v>
      </c>
      <c r="B314">
        <f>'Forward Ranks'!D314</f>
        <v>0</v>
      </c>
      <c r="C314" s="1">
        <f>'Forward Ranks'!I314</f>
        <v>0.58937198067632846</v>
      </c>
      <c r="D314" s="1">
        <f>'Forward Ranks'!J314</f>
        <v>0.61352657004830913</v>
      </c>
      <c r="E314" s="1">
        <f>'Forward Ranks'!K314</f>
        <v>0.25362318840579712</v>
      </c>
      <c r="F314" s="1">
        <f>'Forward Ranks'!L314</f>
        <v>0.44444444444444442</v>
      </c>
      <c r="G314">
        <f>'Forward Ranks'!N314</f>
        <v>0</v>
      </c>
      <c r="H314" s="1">
        <f>'Forward Ranks'!S314</f>
        <v>0.14492753623188406</v>
      </c>
      <c r="I314" s="1">
        <f>'Forward Ranks'!T314</f>
        <v>0.21014492753623187</v>
      </c>
      <c r="J314" s="1">
        <f>'Forward Ranks'!U314</f>
        <v>0.13285024154589373</v>
      </c>
      <c r="K314" s="1">
        <f>'Forward Ranks'!V314</f>
        <v>0.12077294685990338</v>
      </c>
      <c r="L314">
        <f>'Forward Ranks'!X314</f>
        <v>0</v>
      </c>
      <c r="M314" s="1">
        <f>'Forward Ranks'!AC314</f>
        <v>0.8188405797101449</v>
      </c>
      <c r="N314" s="1">
        <f>'Forward Ranks'!AD314</f>
        <v>0.56038647342995174</v>
      </c>
      <c r="O314" s="1">
        <f>'Forward Ranks'!AE314</f>
        <v>0.88405797101449279</v>
      </c>
      <c r="P314" s="1">
        <f>'Forward Ranks'!AF314</f>
        <v>0.51207729468599039</v>
      </c>
      <c r="Q314">
        <f>'Forward Ranks'!AH314</f>
        <v>0</v>
      </c>
      <c r="R314" s="1">
        <f>'Forward Ranks'!AM314</f>
        <v>0.4468599033816425</v>
      </c>
      <c r="S314" s="1">
        <f>'Forward Ranks'!AN314</f>
        <v>0.69323671497584538</v>
      </c>
      <c r="T314" s="1">
        <f>'Forward Ranks'!AO314</f>
        <v>0.1280193236714976</v>
      </c>
      <c r="U314" s="1">
        <f>'Forward Ranks'!AP314</f>
        <v>0.3719806763285024</v>
      </c>
      <c r="V314">
        <f>'Forward Ranks'!AR314</f>
        <v>0</v>
      </c>
      <c r="W314" s="1">
        <f>'Forward Ranks'!AW314</f>
        <v>0.72463768115942029</v>
      </c>
      <c r="X314" s="1">
        <f>'Forward Ranks'!AX314</f>
        <v>0.77294685990338163</v>
      </c>
      <c r="Y314" s="1">
        <f>'Forward Ranks'!AY314</f>
        <v>0.93236714975845414</v>
      </c>
      <c r="Z314" s="1">
        <f>'Forward Ranks'!AZ314</f>
        <v>0.61352657004830913</v>
      </c>
      <c r="AA314">
        <f>'Forward Ranks'!BB314</f>
        <v>0</v>
      </c>
      <c r="AB314" s="1">
        <f>'Forward Ranks'!BG314</f>
        <v>0.31159420289855072</v>
      </c>
      <c r="AC314" s="1">
        <f>'Forward Ranks'!BH314</f>
        <v>0.38164251207729466</v>
      </c>
      <c r="AD314" s="1">
        <f>'Forward Ranks'!BI314</f>
        <v>0.22705314009661837</v>
      </c>
      <c r="AE314" s="1">
        <f>'Forward Ranks'!BJ314</f>
        <v>0.51207729468599039</v>
      </c>
      <c r="AF314">
        <f>'Forward Ranks'!BL314</f>
        <v>0</v>
      </c>
      <c r="AG314" s="1">
        <f>'Forward Ranks'!BQ314</f>
        <v>0.73913043478260865</v>
      </c>
      <c r="AH314" s="1">
        <f>'Forward Ranks'!BR314</f>
        <v>0.60869565217391308</v>
      </c>
      <c r="AI314" s="1">
        <f>'Forward Ranks'!BS314</f>
        <v>0.62077294685990336</v>
      </c>
      <c r="AJ314" s="1">
        <f>'Forward Ranks'!BT314</f>
        <v>0.46859903381642515</v>
      </c>
      <c r="AL314" s="2">
        <f>'Forward Ranks'!BX314</f>
        <v>0.45169082125603865</v>
      </c>
      <c r="AN314" t="str">
        <f>'Forward Ranks'!B314</f>
        <v>BUF</v>
      </c>
      <c r="AO314">
        <f>'F on ice'!E314</f>
        <v>46</v>
      </c>
      <c r="AP314" s="2">
        <f>'Impact Score Math'!E314</f>
        <v>0.51703406813627251</v>
      </c>
      <c r="AQ314">
        <f>'Impact Score Math'!G314</f>
        <v>242</v>
      </c>
      <c r="AT314" s="1">
        <f>'Forward Ranks'!CJ314</f>
        <v>5.0724637681159424E-2</v>
      </c>
      <c r="AU314" s="1">
        <f>'Forward Ranks'!CK314</f>
        <v>0.52898550724637683</v>
      </c>
      <c r="AW314">
        <f>'Forward Ranks'!BC314</f>
        <v>11.242753623187999</v>
      </c>
      <c r="AY314">
        <v>314</v>
      </c>
      <c r="BA314" s="1">
        <f>'Impact Score Math'!S314</f>
        <v>0.50300601202404804</v>
      </c>
      <c r="BB314" s="1">
        <f>'Impact Score Math'!T314</f>
        <v>0.71543086172344694</v>
      </c>
      <c r="BD314">
        <f>'Forward Ranks'!CN314</f>
        <v>3</v>
      </c>
      <c r="BE314">
        <f>'Forward Ranks'!CO314</f>
        <v>5</v>
      </c>
      <c r="BF314">
        <f>'Forward Ranks'!CP314</f>
        <v>8</v>
      </c>
      <c r="BH314" t="str">
        <f t="shared" si="16"/>
        <v>11:15</v>
      </c>
      <c r="BI314" t="str">
        <f t="shared" si="17"/>
        <v>Forward</v>
      </c>
      <c r="BJ314" t="str">
        <f t="shared" si="18"/>
        <v>Average</v>
      </c>
      <c r="BL314" s="187">
        <f t="shared" ca="1" si="19"/>
        <v>45329</v>
      </c>
    </row>
    <row r="315" spans="1:64" x14ac:dyDescent="0.3">
      <c r="A315" t="str">
        <f>'Forward Ranks'!A315</f>
        <v>Philip Tomasino</v>
      </c>
      <c r="B315">
        <f>'Forward Ranks'!D315</f>
        <v>0</v>
      </c>
      <c r="C315" s="1">
        <f>'Forward Ranks'!I315</f>
        <v>0.60386473429951693</v>
      </c>
      <c r="D315" s="1">
        <f>'Forward Ranks'!J315</f>
        <v>0.89130434782608692</v>
      </c>
      <c r="E315" s="1">
        <f>'Forward Ranks'!K315</f>
        <v>0.38164251207729466</v>
      </c>
      <c r="F315" s="1">
        <f>'Forward Ranks'!L315</f>
        <v>0.7874396135265701</v>
      </c>
      <c r="G315">
        <f>'Forward Ranks'!N315</f>
        <v>0</v>
      </c>
      <c r="H315" s="1">
        <f>'Forward Ranks'!S315</f>
        <v>0.59420289855072461</v>
      </c>
      <c r="I315" s="1">
        <f>'Forward Ranks'!T315</f>
        <v>0.45893719806763283</v>
      </c>
      <c r="J315" s="1">
        <f>'Forward Ranks'!U315</f>
        <v>0.36956521739130432</v>
      </c>
      <c r="K315" s="1">
        <f>'Forward Ranks'!V315</f>
        <v>0.52173913043478259</v>
      </c>
      <c r="L315">
        <f>'Forward Ranks'!X315</f>
        <v>0</v>
      </c>
      <c r="M315" s="1">
        <f>'Forward Ranks'!AC315</f>
        <v>0.38164251207729466</v>
      </c>
      <c r="N315" s="1">
        <f>'Forward Ranks'!AD315</f>
        <v>0.60869565217391308</v>
      </c>
      <c r="O315" s="1">
        <f>'Forward Ranks'!AE315</f>
        <v>0.18357487922705315</v>
      </c>
      <c r="P315" s="1">
        <f>'Forward Ranks'!AF315</f>
        <v>0.50724637681159424</v>
      </c>
      <c r="Q315">
        <f>'Forward Ranks'!AH315</f>
        <v>0</v>
      </c>
      <c r="R315" s="1">
        <f>'Forward Ranks'!AM315</f>
        <v>0.49033816425120774</v>
      </c>
      <c r="S315" s="1">
        <f>'Forward Ranks'!AN315</f>
        <v>0.8719806763285024</v>
      </c>
      <c r="T315" s="1">
        <f>'Forward Ranks'!AO315</f>
        <v>0.47342995169082125</v>
      </c>
      <c r="U315" s="1">
        <f>'Forward Ranks'!AP315</f>
        <v>0.65458937198067635</v>
      </c>
      <c r="V315">
        <f>'Forward Ranks'!AR315</f>
        <v>0</v>
      </c>
      <c r="W315" s="1">
        <f>'Forward Ranks'!AW315</f>
        <v>0.28260869565217389</v>
      </c>
      <c r="X315" s="1">
        <f>'Forward Ranks'!AX315</f>
        <v>0.52898550724637683</v>
      </c>
      <c r="Y315" s="1">
        <f>'Forward Ranks'!AY315</f>
        <v>7.7294685990338161E-2</v>
      </c>
      <c r="Z315" s="1">
        <f>'Forward Ranks'!AZ315</f>
        <v>0.43478260869565216</v>
      </c>
      <c r="AA315">
        <f>'Forward Ranks'!BB315</f>
        <v>0</v>
      </c>
      <c r="AB315" s="1">
        <f>'Forward Ranks'!BG315</f>
        <v>0.25845410628019322</v>
      </c>
      <c r="AC315" s="1">
        <f>'Forward Ranks'!BH315</f>
        <v>0.34541062801932365</v>
      </c>
      <c r="AD315" s="1">
        <f>'Forward Ranks'!BI315</f>
        <v>0.25845410628019322</v>
      </c>
      <c r="AE315" s="1">
        <f>'Forward Ranks'!BJ315</f>
        <v>0.21014492753623187</v>
      </c>
      <c r="AF315">
        <f>'Forward Ranks'!BL315</f>
        <v>0</v>
      </c>
      <c r="AG315" s="1">
        <f>'Forward Ranks'!BQ315</f>
        <v>0.48067632850241548</v>
      </c>
      <c r="AH315" s="1">
        <f>'Forward Ranks'!BR315</f>
        <v>0.84541062801932365</v>
      </c>
      <c r="AI315" s="1">
        <f>'Forward Ranks'!BS315</f>
        <v>0.22705314009661837</v>
      </c>
      <c r="AJ315" s="1">
        <f>'Forward Ranks'!BT315</f>
        <v>0.72222222222222221</v>
      </c>
      <c r="AL315" s="2">
        <f>'Forward Ranks'!BX315</f>
        <v>0.55555555555555558</v>
      </c>
      <c r="AN315" t="str">
        <f>'Forward Ranks'!B315</f>
        <v>NSH</v>
      </c>
      <c r="AO315">
        <f>'F on ice'!E315</f>
        <v>38</v>
      </c>
      <c r="AP315" s="2">
        <f>'Impact Score Math'!E315</f>
        <v>0.57515030060120242</v>
      </c>
      <c r="AQ315">
        <f>'Impact Score Math'!G315</f>
        <v>213</v>
      </c>
      <c r="AT315" s="1">
        <f>'Forward Ranks'!CJ315</f>
        <v>0.39130434782608697</v>
      </c>
      <c r="AU315" s="1">
        <f>'Forward Ranks'!CK315</f>
        <v>0.48550724637681159</v>
      </c>
      <c r="AW315">
        <f>'Forward Ranks'!BC315</f>
        <v>10.751754385965</v>
      </c>
      <c r="AY315">
        <v>315</v>
      </c>
      <c r="BA315" s="1">
        <f>'Impact Score Math'!S315</f>
        <v>0.67735470941883769</v>
      </c>
      <c r="BB315" s="1">
        <f>'Impact Score Math'!T315</f>
        <v>0.52104208416833664</v>
      </c>
      <c r="BD315">
        <f>'Forward Ranks'!CN315</f>
        <v>5</v>
      </c>
      <c r="BE315">
        <f>'Forward Ranks'!CO315</f>
        <v>6</v>
      </c>
      <c r="BF315">
        <f>'Forward Ranks'!CP315</f>
        <v>11</v>
      </c>
      <c r="BH315" t="str">
        <f t="shared" si="16"/>
        <v>10:45</v>
      </c>
      <c r="BI315" t="str">
        <f t="shared" si="17"/>
        <v>Forward</v>
      </c>
      <c r="BJ315" t="str">
        <f t="shared" si="18"/>
        <v>Average</v>
      </c>
      <c r="BL315" s="187">
        <f t="shared" ca="1" si="19"/>
        <v>45329</v>
      </c>
    </row>
    <row r="316" spans="1:64" x14ac:dyDescent="0.3">
      <c r="A316" t="str">
        <f>'Forward Ranks'!A316</f>
        <v>Philipp Kurashev</v>
      </c>
      <c r="B316">
        <f>'Forward Ranks'!D316</f>
        <v>0</v>
      </c>
      <c r="C316" s="1">
        <f>'Forward Ranks'!I316</f>
        <v>0.12318840579710146</v>
      </c>
      <c r="D316" s="1">
        <f>'Forward Ranks'!J316</f>
        <v>0.16183574879227053</v>
      </c>
      <c r="E316" s="1">
        <f>'Forward Ranks'!K316</f>
        <v>0.24637681159420291</v>
      </c>
      <c r="F316" s="1">
        <f>'Forward Ranks'!L316</f>
        <v>0.22946859903381642</v>
      </c>
      <c r="G316">
        <f>'Forward Ranks'!N316</f>
        <v>0</v>
      </c>
      <c r="H316" s="1">
        <f>'Forward Ranks'!S316</f>
        <v>0.20289855072463769</v>
      </c>
      <c r="I316" s="1">
        <f>'Forward Ranks'!T316</f>
        <v>0.39855072463768115</v>
      </c>
      <c r="J316" s="1">
        <f>'Forward Ranks'!U316</f>
        <v>0.58695652173913049</v>
      </c>
      <c r="K316" s="1">
        <f>'Forward Ranks'!V316</f>
        <v>0.27053140096618356</v>
      </c>
      <c r="L316">
        <f>'Forward Ranks'!X316</f>
        <v>0</v>
      </c>
      <c r="M316" s="1">
        <f>'Forward Ranks'!AC316</f>
        <v>5.3140096618357488E-2</v>
      </c>
      <c r="N316" s="1">
        <f>'Forward Ranks'!AD316</f>
        <v>5.0724637681159424E-2</v>
      </c>
      <c r="O316" s="1">
        <f>'Forward Ranks'!AE316</f>
        <v>2.8985507246376812E-2</v>
      </c>
      <c r="P316" s="1">
        <f>'Forward Ranks'!AF316</f>
        <v>0.10386473429951691</v>
      </c>
      <c r="Q316">
        <f>'Forward Ranks'!AH316</f>
        <v>0</v>
      </c>
      <c r="R316" s="1">
        <f>'Forward Ranks'!AM316</f>
        <v>0.34782608695652173</v>
      </c>
      <c r="S316" s="1">
        <f>'Forward Ranks'!AN316</f>
        <v>0.58212560386473433</v>
      </c>
      <c r="T316" s="1">
        <f>'Forward Ranks'!AO316</f>
        <v>0.57004830917874394</v>
      </c>
      <c r="U316" s="1">
        <f>'Forward Ranks'!AP316</f>
        <v>0.64492753623188404</v>
      </c>
      <c r="V316">
        <f>'Forward Ranks'!AR316</f>
        <v>0</v>
      </c>
      <c r="W316" s="1">
        <f>'Forward Ranks'!AW316</f>
        <v>0.15942028985507245</v>
      </c>
      <c r="X316" s="1">
        <f>'Forward Ranks'!AX316</f>
        <v>0.43236714975845408</v>
      </c>
      <c r="Y316" s="1">
        <f>'Forward Ranks'!AY316</f>
        <v>5.3140096618357488E-2</v>
      </c>
      <c r="Z316" s="1">
        <f>'Forward Ranks'!AZ316</f>
        <v>0.31642512077294688</v>
      </c>
      <c r="AA316">
        <f>'Forward Ranks'!BB316</f>
        <v>0</v>
      </c>
      <c r="AB316" s="1">
        <f>'Forward Ranks'!BG316</f>
        <v>0.86473429951690817</v>
      </c>
      <c r="AC316" s="1">
        <f>'Forward Ranks'!BH316</f>
        <v>0.83091787439613529</v>
      </c>
      <c r="AD316" s="1">
        <f>'Forward Ranks'!BI316</f>
        <v>0.39371980676328505</v>
      </c>
      <c r="AE316" s="1">
        <f>'Forward Ranks'!BJ316</f>
        <v>0.11835748792270531</v>
      </c>
      <c r="AF316">
        <f>'Forward Ranks'!BL316</f>
        <v>0</v>
      </c>
      <c r="AG316" s="1">
        <f>'Forward Ranks'!BQ316</f>
        <v>7.0048309178743967E-2</v>
      </c>
      <c r="AH316" s="1">
        <f>'Forward Ranks'!BR316</f>
        <v>5.5555555555555552E-2</v>
      </c>
      <c r="AI316" s="1">
        <f>'Forward Ranks'!BS316</f>
        <v>5.7971014492753624E-2</v>
      </c>
      <c r="AJ316" s="1">
        <f>'Forward Ranks'!BT316</f>
        <v>0.10628019323671498</v>
      </c>
      <c r="AL316" s="2">
        <f>'Forward Ranks'!BX316</f>
        <v>0.1111111111111111</v>
      </c>
      <c r="AN316" t="str">
        <f>'Forward Ranks'!B316</f>
        <v>CHI</v>
      </c>
      <c r="AO316">
        <f>'F on ice'!E316</f>
        <v>42</v>
      </c>
      <c r="AP316" s="2">
        <f>'Impact Score Math'!E316</f>
        <v>0.34068136272545091</v>
      </c>
      <c r="AQ316">
        <f>'Impact Score Math'!G316</f>
        <v>330</v>
      </c>
      <c r="AT316" s="1">
        <f>'Forward Ranks'!CJ316</f>
        <v>0.59178743961352653</v>
      </c>
      <c r="AU316" s="1">
        <f>'Forward Ranks'!CK316</f>
        <v>0.32850241545893721</v>
      </c>
      <c r="AW316">
        <f>'Forward Ranks'!BC316</f>
        <v>13.946031746032</v>
      </c>
      <c r="AY316">
        <v>316</v>
      </c>
      <c r="BA316" s="1">
        <f>'Impact Score Math'!S316</f>
        <v>0.40480961923847697</v>
      </c>
      <c r="BB316" s="1">
        <f>'Impact Score Math'!T316</f>
        <v>0.28657314629258518</v>
      </c>
      <c r="BD316">
        <f>'Forward Ranks'!CN316</f>
        <v>4</v>
      </c>
      <c r="BE316">
        <f>'Forward Ranks'!CO316</f>
        <v>8</v>
      </c>
      <c r="BF316">
        <f>'Forward Ranks'!CP316</f>
        <v>12</v>
      </c>
      <c r="BH316" t="str">
        <f t="shared" si="16"/>
        <v>13:57</v>
      </c>
      <c r="BI316" t="str">
        <f t="shared" si="17"/>
        <v>Forward</v>
      </c>
      <c r="BJ316" t="str">
        <f t="shared" si="18"/>
        <v>Below Average</v>
      </c>
      <c r="BL316" s="187">
        <f t="shared" ca="1" si="19"/>
        <v>45329</v>
      </c>
    </row>
    <row r="317" spans="1:64" x14ac:dyDescent="0.3">
      <c r="A317" t="str">
        <f>'Forward Ranks'!A317</f>
        <v>Phillip Danault</v>
      </c>
      <c r="B317">
        <f>'Forward Ranks'!D317</f>
        <v>0</v>
      </c>
      <c r="C317" s="1">
        <f>'Forward Ranks'!I317</f>
        <v>0.99275362318840576</v>
      </c>
      <c r="D317" s="1">
        <f>'Forward Ranks'!J317</f>
        <v>0.85024154589371981</v>
      </c>
      <c r="E317" s="1">
        <f>'Forward Ranks'!K317</f>
        <v>0.86473429951690817</v>
      </c>
      <c r="F317" s="1">
        <f>'Forward Ranks'!L317</f>
        <v>0.95893719806763289</v>
      </c>
      <c r="G317">
        <f>'Forward Ranks'!N317</f>
        <v>0</v>
      </c>
      <c r="H317" s="1">
        <f>'Forward Ranks'!S317</f>
        <v>0.45410628019323673</v>
      </c>
      <c r="I317" s="1">
        <f>'Forward Ranks'!T317</f>
        <v>0.84541062801932365</v>
      </c>
      <c r="J317" s="1">
        <f>'Forward Ranks'!U317</f>
        <v>0.88164251207729472</v>
      </c>
      <c r="K317" s="1">
        <f>'Forward Ranks'!V317</f>
        <v>0.72946859903381644</v>
      </c>
      <c r="L317">
        <f>'Forward Ranks'!X317</f>
        <v>0</v>
      </c>
      <c r="M317" s="1">
        <f>'Forward Ranks'!AC317</f>
        <v>0.9371980676328503</v>
      </c>
      <c r="N317" s="1">
        <f>'Forward Ranks'!AD317</f>
        <v>0.91304347826086951</v>
      </c>
      <c r="O317" s="1">
        <f>'Forward Ranks'!AE317</f>
        <v>0.42270531400966183</v>
      </c>
      <c r="P317" s="1">
        <f>'Forward Ranks'!AF317</f>
        <v>0.76328502415458932</v>
      </c>
      <c r="Q317">
        <f>'Forward Ranks'!AH317</f>
        <v>0</v>
      </c>
      <c r="R317" s="1">
        <f>'Forward Ranks'!AM317</f>
        <v>0.9371980676328503</v>
      </c>
      <c r="S317" s="1">
        <f>'Forward Ranks'!AN317</f>
        <v>0.81642512077294682</v>
      </c>
      <c r="T317" s="1">
        <f>'Forward Ranks'!AO317</f>
        <v>0.87439613526570048</v>
      </c>
      <c r="U317" s="1">
        <f>'Forward Ranks'!AP317</f>
        <v>0.84057971014492749</v>
      </c>
      <c r="V317">
        <f>'Forward Ranks'!AR317</f>
        <v>0</v>
      </c>
      <c r="W317" s="1">
        <f>'Forward Ranks'!AW317</f>
        <v>0.81159420289855078</v>
      </c>
      <c r="X317" s="1">
        <f>'Forward Ranks'!AX317</f>
        <v>0.71980676328502413</v>
      </c>
      <c r="Y317" s="1">
        <f>'Forward Ranks'!AY317</f>
        <v>0.32367149758454106</v>
      </c>
      <c r="Z317" s="1">
        <f>'Forward Ranks'!AZ317</f>
        <v>0.54106280193236711</v>
      </c>
      <c r="AA317">
        <f>'Forward Ranks'!BB317</f>
        <v>0</v>
      </c>
      <c r="AB317" s="1">
        <f>'Forward Ranks'!BG317</f>
        <v>0.7439613526570048</v>
      </c>
      <c r="AC317" s="1">
        <f>'Forward Ranks'!BH317</f>
        <v>0.33816425120772947</v>
      </c>
      <c r="AD317" s="1">
        <f>'Forward Ranks'!BI317</f>
        <v>0.49033816425120774</v>
      </c>
      <c r="AE317" s="1">
        <f>'Forward Ranks'!BJ317</f>
        <v>0.25362318840579712</v>
      </c>
      <c r="AF317">
        <f>'Forward Ranks'!BL317</f>
        <v>0</v>
      </c>
      <c r="AG317" s="1">
        <f>'Forward Ranks'!BQ317</f>
        <v>0.99033816425120769</v>
      </c>
      <c r="AH317" s="1">
        <f>'Forward Ranks'!BR317</f>
        <v>0.95893719806763289</v>
      </c>
      <c r="AI317" s="1">
        <f>'Forward Ranks'!BS317</f>
        <v>0.71739130434782605</v>
      </c>
      <c r="AJ317" s="1">
        <f>'Forward Ranks'!BT317</f>
        <v>0.95652173913043481</v>
      </c>
      <c r="AL317" s="2">
        <f>'Forward Ranks'!BX317</f>
        <v>0.96859903381642509</v>
      </c>
      <c r="AN317" t="str">
        <f>'Forward Ranks'!B317</f>
        <v>L.A</v>
      </c>
      <c r="AO317">
        <f>'F on ice'!E317</f>
        <v>45</v>
      </c>
      <c r="AP317" s="2">
        <f>'Impact Score Math'!E317</f>
        <v>0.95390781563126248</v>
      </c>
      <c r="AQ317">
        <f>'Impact Score Math'!G317</f>
        <v>24</v>
      </c>
      <c r="AT317" s="1">
        <f>'Forward Ranks'!CJ317</f>
        <v>0.86473429951690817</v>
      </c>
      <c r="AU317" s="1">
        <f>'Forward Ranks'!CK317</f>
        <v>0.3140096618357488</v>
      </c>
      <c r="AW317">
        <f>'Forward Ranks'!BC317</f>
        <v>13.284814814815</v>
      </c>
      <c r="AY317">
        <v>317</v>
      </c>
      <c r="BA317" s="1">
        <f>'Impact Score Math'!S317</f>
        <v>0.95591182364729455</v>
      </c>
      <c r="BB317" s="1">
        <f>'Impact Score Math'!T317</f>
        <v>0.83767535070140275</v>
      </c>
      <c r="BD317">
        <f>'Forward Ranks'!CN317</f>
        <v>6</v>
      </c>
      <c r="BE317">
        <f>'Forward Ranks'!CO317</f>
        <v>14</v>
      </c>
      <c r="BF317">
        <f>'Forward Ranks'!CP317</f>
        <v>20</v>
      </c>
      <c r="BH317" t="str">
        <f t="shared" si="16"/>
        <v>13:17</v>
      </c>
      <c r="BI317" t="str">
        <f t="shared" si="17"/>
        <v>Forward</v>
      </c>
      <c r="BJ317" t="str">
        <f t="shared" si="18"/>
        <v>Elite</v>
      </c>
      <c r="BL317" s="187">
        <f t="shared" ca="1" si="19"/>
        <v>45329</v>
      </c>
    </row>
    <row r="318" spans="1:64" x14ac:dyDescent="0.3">
      <c r="A318" t="str">
        <f>'Forward Ranks'!A318</f>
        <v>Phillip Di Giuseppe</v>
      </c>
      <c r="B318">
        <f>'Forward Ranks'!D318</f>
        <v>0</v>
      </c>
      <c r="C318" s="1">
        <f>'Forward Ranks'!I318</f>
        <v>9.6618357487922704E-2</v>
      </c>
      <c r="D318" s="1">
        <f>'Forward Ranks'!J318</f>
        <v>7.7294685990338161E-2</v>
      </c>
      <c r="E318" s="1">
        <f>'Forward Ranks'!K318</f>
        <v>0.42028985507246375</v>
      </c>
      <c r="F318" s="1">
        <f>'Forward Ranks'!L318</f>
        <v>0.1280193236714976</v>
      </c>
      <c r="G318">
        <f>'Forward Ranks'!N318</f>
        <v>0</v>
      </c>
      <c r="H318" s="1">
        <f>'Forward Ranks'!S318</f>
        <v>0.12318840579710146</v>
      </c>
      <c r="I318" s="1">
        <f>'Forward Ranks'!T318</f>
        <v>0.39130434782608697</v>
      </c>
      <c r="J318" s="1">
        <f>'Forward Ranks'!U318</f>
        <v>0.43236714975845408</v>
      </c>
      <c r="K318" s="1">
        <f>'Forward Ranks'!V318</f>
        <v>0.21256038647342995</v>
      </c>
      <c r="L318">
        <f>'Forward Ranks'!X318</f>
        <v>0</v>
      </c>
      <c r="M318" s="1">
        <f>'Forward Ranks'!AC318</f>
        <v>4.8309178743961352E-2</v>
      </c>
      <c r="N318" s="1">
        <f>'Forward Ranks'!AD318</f>
        <v>0.10144927536231885</v>
      </c>
      <c r="O318" s="1">
        <f>'Forward Ranks'!AE318</f>
        <v>0.70772946859903385</v>
      </c>
      <c r="P318" s="1">
        <f>'Forward Ranks'!AF318</f>
        <v>6.7632850241545889E-2</v>
      </c>
      <c r="Q318">
        <f>'Forward Ranks'!AH318</f>
        <v>0</v>
      </c>
      <c r="R318" s="1">
        <f>'Forward Ranks'!AM318</f>
        <v>0.17632850241545894</v>
      </c>
      <c r="S318" s="1">
        <f>'Forward Ranks'!AN318</f>
        <v>8.2125603864734303E-2</v>
      </c>
      <c r="T318" s="1">
        <f>'Forward Ranks'!AO318</f>
        <v>0.13526570048309178</v>
      </c>
      <c r="U318" s="1">
        <f>'Forward Ranks'!AP318</f>
        <v>0.12560386473429952</v>
      </c>
      <c r="V318">
        <f>'Forward Ranks'!AR318</f>
        <v>0</v>
      </c>
      <c r="W318" s="1">
        <f>'Forward Ranks'!AW318</f>
        <v>2.4154589371980675E-3</v>
      </c>
      <c r="X318" s="1">
        <f>'Forward Ranks'!AX318</f>
        <v>7.0048309178743967E-2</v>
      </c>
      <c r="Y318" s="1">
        <f>'Forward Ranks'!AY318</f>
        <v>0.29951690821256038</v>
      </c>
      <c r="Z318" s="1">
        <f>'Forward Ranks'!AZ318</f>
        <v>3.6231884057971016E-2</v>
      </c>
      <c r="AA318">
        <f>'Forward Ranks'!BB318</f>
        <v>0</v>
      </c>
      <c r="AB318" s="1">
        <f>'Forward Ranks'!BG318</f>
        <v>0.35265700483091789</v>
      </c>
      <c r="AC318" s="1">
        <f>'Forward Ranks'!BH318</f>
        <v>0.61111111111111116</v>
      </c>
      <c r="AD318" s="1">
        <f>'Forward Ranks'!BI318</f>
        <v>0.75362318840579712</v>
      </c>
      <c r="AE318" s="1">
        <f>'Forward Ranks'!BJ318</f>
        <v>0.89855072463768115</v>
      </c>
      <c r="AF318">
        <f>'Forward Ranks'!BL318</f>
        <v>0</v>
      </c>
      <c r="AG318" s="1">
        <f>'Forward Ranks'!BQ318</f>
        <v>3.140096618357488E-2</v>
      </c>
      <c r="AH318" s="1">
        <f>'Forward Ranks'!BR318</f>
        <v>4.3478260869565216E-2</v>
      </c>
      <c r="AI318" s="1">
        <f>'Forward Ranks'!BS318</f>
        <v>0.56038647342995174</v>
      </c>
      <c r="AJ318" s="1">
        <f>'Forward Ranks'!BT318</f>
        <v>5.3140096618357488E-2</v>
      </c>
      <c r="AL318" s="2">
        <f>'Forward Ranks'!BX318</f>
        <v>1.6908212560386472E-2</v>
      </c>
      <c r="AN318" t="str">
        <f>'Forward Ranks'!B318</f>
        <v>VAN</v>
      </c>
      <c r="AO318">
        <f>'F on ice'!E318</f>
        <v>32</v>
      </c>
      <c r="AP318" s="2">
        <f>'Impact Score Math'!E318</f>
        <v>0.19038076152304609</v>
      </c>
      <c r="AQ318">
        <f>'Impact Score Math'!G318</f>
        <v>405</v>
      </c>
      <c r="AT318" s="1">
        <f>'Forward Ranks'!CJ318</f>
        <v>0.43961352657004832</v>
      </c>
      <c r="AU318" s="1">
        <f>'Forward Ranks'!CK318</f>
        <v>0.57246376811594202</v>
      </c>
      <c r="AW318">
        <f>'Forward Ranks'!BC318</f>
        <v>11.504166666667</v>
      </c>
      <c r="AY318">
        <v>318</v>
      </c>
      <c r="BA318" s="1">
        <f>'Impact Score Math'!S318</f>
        <v>0.30060120240480964</v>
      </c>
      <c r="BB318" s="1">
        <f>'Impact Score Math'!T318</f>
        <v>0.18637274549098196</v>
      </c>
      <c r="BD318">
        <f>'Forward Ranks'!CN318</f>
        <v>2</v>
      </c>
      <c r="BE318">
        <f>'Forward Ranks'!CO318</f>
        <v>5</v>
      </c>
      <c r="BF318">
        <f>'Forward Ranks'!CP318</f>
        <v>7</v>
      </c>
      <c r="BH318" t="str">
        <f t="shared" si="16"/>
        <v>11:30</v>
      </c>
      <c r="BI318" t="str">
        <f t="shared" si="17"/>
        <v>Forward</v>
      </c>
      <c r="BJ318" t="str">
        <f t="shared" si="18"/>
        <v>Replacement Level</v>
      </c>
      <c r="BL318" s="187">
        <f t="shared" ca="1" si="19"/>
        <v>45329</v>
      </c>
    </row>
    <row r="319" spans="1:64" x14ac:dyDescent="0.3">
      <c r="A319" t="str">
        <f>'Forward Ranks'!A319</f>
        <v>Pierre Engvall</v>
      </c>
      <c r="B319">
        <f>'Forward Ranks'!D319</f>
        <v>0</v>
      </c>
      <c r="C319" s="1">
        <f>'Forward Ranks'!I319</f>
        <v>0.85265700483091789</v>
      </c>
      <c r="D319" s="1">
        <f>'Forward Ranks'!J319</f>
        <v>0.93236714975845414</v>
      </c>
      <c r="E319" s="1">
        <f>'Forward Ranks'!K319</f>
        <v>0.48792270531400966</v>
      </c>
      <c r="F319" s="1">
        <f>'Forward Ranks'!L319</f>
        <v>0.92270531400966183</v>
      </c>
      <c r="G319">
        <f>'Forward Ranks'!N319</f>
        <v>0</v>
      </c>
      <c r="H319" s="1">
        <f>'Forward Ranks'!S319</f>
        <v>0.21014492753623187</v>
      </c>
      <c r="I319" s="1">
        <f>'Forward Ranks'!T319</f>
        <v>0.41787439613526572</v>
      </c>
      <c r="J319" s="1">
        <f>'Forward Ranks'!U319</f>
        <v>0.59661835748792269</v>
      </c>
      <c r="K319" s="1">
        <f>'Forward Ranks'!V319</f>
        <v>0.30434782608695654</v>
      </c>
      <c r="L319">
        <f>'Forward Ranks'!X319</f>
        <v>0</v>
      </c>
      <c r="M319" s="1">
        <f>'Forward Ranks'!AC319</f>
        <v>0.11352657004830918</v>
      </c>
      <c r="N319" s="1">
        <f>'Forward Ranks'!AD319</f>
        <v>0.13768115942028986</v>
      </c>
      <c r="O319" s="1">
        <f>'Forward Ranks'!AE319</f>
        <v>0.59903381642512077</v>
      </c>
      <c r="P319" s="1">
        <f>'Forward Ranks'!AF319</f>
        <v>7.9710144927536225E-2</v>
      </c>
      <c r="Q319">
        <f>'Forward Ranks'!AH319</f>
        <v>0</v>
      </c>
      <c r="R319" s="1">
        <f>'Forward Ranks'!AM319</f>
        <v>0.92028985507246375</v>
      </c>
      <c r="S319" s="1">
        <f>'Forward Ranks'!AN319</f>
        <v>0.93236714975845414</v>
      </c>
      <c r="T319" s="1">
        <f>'Forward Ranks'!AO319</f>
        <v>0.52415458937198067</v>
      </c>
      <c r="U319" s="1">
        <f>'Forward Ranks'!AP319</f>
        <v>0.93961352657004826</v>
      </c>
      <c r="V319">
        <f>'Forward Ranks'!AR319</f>
        <v>0</v>
      </c>
      <c r="W319" s="1">
        <f>'Forward Ranks'!AW319</f>
        <v>0.51207729468599039</v>
      </c>
      <c r="X319" s="1">
        <f>'Forward Ranks'!AX319</f>
        <v>0.38647342995169082</v>
      </c>
      <c r="Y319" s="1">
        <f>'Forward Ranks'!AY319</f>
        <v>0.60144927536231885</v>
      </c>
      <c r="Z319" s="1">
        <f>'Forward Ranks'!AZ319</f>
        <v>0.22705314009661837</v>
      </c>
      <c r="AA319">
        <f>'Forward Ranks'!BB319</f>
        <v>0</v>
      </c>
      <c r="AB319" s="1">
        <f>'Forward Ranks'!BG319</f>
        <v>0.79227053140096615</v>
      </c>
      <c r="AC319" s="1">
        <f>'Forward Ranks'!BH319</f>
        <v>0.98309178743961356</v>
      </c>
      <c r="AD319" s="1">
        <f>'Forward Ranks'!BI319</f>
        <v>0.27777777777777779</v>
      </c>
      <c r="AE319" s="1">
        <f>'Forward Ranks'!BJ319</f>
        <v>0.52173913043478259</v>
      </c>
      <c r="AF319">
        <f>'Forward Ranks'!BL319</f>
        <v>0</v>
      </c>
      <c r="AG319" s="1">
        <f>'Forward Ranks'!BQ319</f>
        <v>0.51449275362318836</v>
      </c>
      <c r="AH319" s="1">
        <f>'Forward Ranks'!BR319</f>
        <v>0.63526570048309183</v>
      </c>
      <c r="AI319" s="1">
        <f>'Forward Ranks'!BS319</f>
        <v>0.54589371980676327</v>
      </c>
      <c r="AJ319" s="1">
        <f>'Forward Ranks'!BT319</f>
        <v>0.59903381642512077</v>
      </c>
      <c r="AL319" s="2">
        <f>'Forward Ranks'!BX319</f>
        <v>0.53623188405797106</v>
      </c>
      <c r="AN319" t="str">
        <f>'Forward Ranks'!B319</f>
        <v>NYI</v>
      </c>
      <c r="AO319">
        <f>'F on ice'!E319</f>
        <v>42</v>
      </c>
      <c r="AP319" s="2">
        <f>'Impact Score Math'!E319</f>
        <v>0.68937875751503008</v>
      </c>
      <c r="AQ319">
        <f>'Impact Score Math'!G319</f>
        <v>156</v>
      </c>
      <c r="AT319" s="1">
        <f>'Forward Ranks'!CJ319</f>
        <v>0.58212560386473433</v>
      </c>
      <c r="AU319" s="1">
        <f>'Forward Ranks'!CK319</f>
        <v>8.6956521739130432E-2</v>
      </c>
      <c r="AW319">
        <f>'Forward Ranks'!BC319</f>
        <v>13.528174603175</v>
      </c>
      <c r="AY319">
        <v>319</v>
      </c>
      <c r="BA319" s="1">
        <f>'Impact Score Math'!S319</f>
        <v>0.87975951903807614</v>
      </c>
      <c r="BB319" s="1">
        <f>'Impact Score Math'!T319</f>
        <v>0.27054108216432865</v>
      </c>
      <c r="BD319">
        <f>'Forward Ranks'!CN319</f>
        <v>4</v>
      </c>
      <c r="BE319">
        <f>'Forward Ranks'!CO319</f>
        <v>8</v>
      </c>
      <c r="BF319">
        <f>'Forward Ranks'!CP319</f>
        <v>12</v>
      </c>
      <c r="BH319" t="str">
        <f t="shared" si="16"/>
        <v>13:32</v>
      </c>
      <c r="BI319" t="str">
        <f t="shared" si="17"/>
        <v>Forward</v>
      </c>
      <c r="BJ319" t="str">
        <f t="shared" si="18"/>
        <v>Good</v>
      </c>
      <c r="BL319" s="187">
        <f t="shared" ca="1" si="19"/>
        <v>45329</v>
      </c>
    </row>
    <row r="320" spans="1:64" x14ac:dyDescent="0.3">
      <c r="A320" t="str">
        <f>'Forward Ranks'!A320</f>
        <v>Pierre-Edouard Bellemare</v>
      </c>
      <c r="B320">
        <f>'Forward Ranks'!D320</f>
        <v>0</v>
      </c>
      <c r="C320" s="1">
        <f>'Forward Ranks'!I320</f>
        <v>0.43236714975845408</v>
      </c>
      <c r="D320" s="1">
        <f>'Forward Ranks'!J320</f>
        <v>0.40821256038647341</v>
      </c>
      <c r="E320" s="1">
        <f>'Forward Ranks'!K320</f>
        <v>0.64975845410628019</v>
      </c>
      <c r="F320" s="1">
        <f>'Forward Ranks'!L320</f>
        <v>0.32125603864734298</v>
      </c>
      <c r="G320">
        <f>'Forward Ranks'!N320</f>
        <v>0</v>
      </c>
      <c r="H320" s="1">
        <f>'Forward Ranks'!S320</f>
        <v>0.68840579710144922</v>
      </c>
      <c r="I320" s="1">
        <f>'Forward Ranks'!T320</f>
        <v>6.5217391304347824E-2</v>
      </c>
      <c r="J320" s="1">
        <f>'Forward Ranks'!U320</f>
        <v>2.4154589371980675E-3</v>
      </c>
      <c r="K320" s="1">
        <f>'Forward Ranks'!V320</f>
        <v>0.19565217391304349</v>
      </c>
      <c r="L320">
        <f>'Forward Ranks'!X320</f>
        <v>0</v>
      </c>
      <c r="M320" s="1">
        <f>'Forward Ranks'!AC320</f>
        <v>0.98067632850241548</v>
      </c>
      <c r="N320" s="1">
        <f>'Forward Ranks'!AD320</f>
        <v>0.96135265700483097</v>
      </c>
      <c r="O320" s="1">
        <f>'Forward Ranks'!AE320</f>
        <v>0.78985507246376807</v>
      </c>
      <c r="P320" s="1">
        <f>'Forward Ranks'!AF320</f>
        <v>0.94927536231884058</v>
      </c>
      <c r="Q320">
        <f>'Forward Ranks'!AH320</f>
        <v>0</v>
      </c>
      <c r="R320" s="1">
        <f>'Forward Ranks'!AM320</f>
        <v>0.29951690821256038</v>
      </c>
      <c r="S320" s="1">
        <f>'Forward Ranks'!AN320</f>
        <v>0.43478260869565216</v>
      </c>
      <c r="T320" s="1">
        <f>'Forward Ranks'!AO320</f>
        <v>0.72946859903381644</v>
      </c>
      <c r="U320" s="1">
        <f>'Forward Ranks'!AP320</f>
        <v>0.32608695652173914</v>
      </c>
      <c r="V320">
        <f>'Forward Ranks'!AR320</f>
        <v>0</v>
      </c>
      <c r="W320" s="1">
        <f>'Forward Ranks'!AW320</f>
        <v>0.97584541062801933</v>
      </c>
      <c r="X320" s="1">
        <f>'Forward Ranks'!AX320</f>
        <v>0.88888888888888884</v>
      </c>
      <c r="Y320" s="1">
        <f>'Forward Ranks'!AY320</f>
        <v>0.74879227053140096</v>
      </c>
      <c r="Z320" s="1">
        <f>'Forward Ranks'!AZ320</f>
        <v>0.84057971014492749</v>
      </c>
      <c r="AA320">
        <f>'Forward Ranks'!BB320</f>
        <v>0</v>
      </c>
      <c r="AB320" s="1">
        <f>'Forward Ranks'!BG320</f>
        <v>2.4154589371980675E-3</v>
      </c>
      <c r="AC320" s="1">
        <f>'Forward Ranks'!BH320</f>
        <v>6.5217391304347824E-2</v>
      </c>
      <c r="AD320" s="1">
        <f>'Forward Ranks'!BI320</f>
        <v>0.8719806763285024</v>
      </c>
      <c r="AE320" s="1">
        <f>'Forward Ranks'!BJ320</f>
        <v>0.79710144927536231</v>
      </c>
      <c r="AF320">
        <f>'Forward Ranks'!BL320</f>
        <v>0</v>
      </c>
      <c r="AG320" s="1">
        <f>'Forward Ranks'!BQ320</f>
        <v>0.87922705314009664</v>
      </c>
      <c r="AH320" s="1">
        <f>'Forward Ranks'!BR320</f>
        <v>0.83333333333333337</v>
      </c>
      <c r="AI320" s="1">
        <f>'Forward Ranks'!BS320</f>
        <v>0.79468599033816423</v>
      </c>
      <c r="AJ320" s="1">
        <f>'Forward Ranks'!BT320</f>
        <v>0.75362318840579712</v>
      </c>
      <c r="AL320" s="2">
        <f>'Forward Ranks'!BX320</f>
        <v>0.68599033816425126</v>
      </c>
      <c r="AN320" t="str">
        <f>'Forward Ranks'!B320</f>
        <v>SEA</v>
      </c>
      <c r="AO320">
        <f>'F on ice'!E320</f>
        <v>29</v>
      </c>
      <c r="AP320" s="2">
        <f>'Impact Score Math'!E320</f>
        <v>0.43687374749498997</v>
      </c>
      <c r="AQ320">
        <f>'Impact Score Math'!G320</f>
        <v>282</v>
      </c>
      <c r="AT320" s="1">
        <f>'Forward Ranks'!CJ320</f>
        <v>0.42028985507246375</v>
      </c>
      <c r="AU320" s="1">
        <f>'Forward Ranks'!CK320</f>
        <v>0.45652173913043476</v>
      </c>
      <c r="AW320">
        <f>'Forward Ranks'!BC320</f>
        <v>7.3959770114943</v>
      </c>
      <c r="AY320">
        <v>320</v>
      </c>
      <c r="BA320" s="1">
        <f>'Impact Score Math'!S320</f>
        <v>0.47494989979959917</v>
      </c>
      <c r="BB320" s="1">
        <f>'Impact Score Math'!T320</f>
        <v>0.9178356713426854</v>
      </c>
      <c r="BD320">
        <f>'Forward Ranks'!CN320</f>
        <v>3</v>
      </c>
      <c r="BE320">
        <f>'Forward Ranks'!CO320</f>
        <v>1</v>
      </c>
      <c r="BF320">
        <f>'Forward Ranks'!CP320</f>
        <v>4</v>
      </c>
      <c r="BH320" t="str">
        <f t="shared" si="16"/>
        <v>07:24</v>
      </c>
      <c r="BI320" t="str">
        <f t="shared" si="17"/>
        <v>Forward</v>
      </c>
      <c r="BJ320" t="str">
        <f t="shared" si="18"/>
        <v>Average</v>
      </c>
      <c r="BL320" s="187">
        <f t="shared" ca="1" si="19"/>
        <v>45329</v>
      </c>
    </row>
    <row r="321" spans="1:64" x14ac:dyDescent="0.3">
      <c r="A321" t="str">
        <f>'Forward Ranks'!A321</f>
        <v>Pierre-Luc Dubois</v>
      </c>
      <c r="B321">
        <f>'Forward Ranks'!D321</f>
        <v>0</v>
      </c>
      <c r="C321" s="1">
        <f>'Forward Ranks'!I321</f>
        <v>0.91545893719806759</v>
      </c>
      <c r="D321" s="1">
        <f>'Forward Ranks'!J321</f>
        <v>0.72705314009661837</v>
      </c>
      <c r="E321" s="1">
        <f>'Forward Ranks'!K321</f>
        <v>0.33574879227053139</v>
      </c>
      <c r="F321" s="1">
        <f>'Forward Ranks'!L321</f>
        <v>0.92753623188405798</v>
      </c>
      <c r="G321">
        <f>'Forward Ranks'!N321</f>
        <v>0</v>
      </c>
      <c r="H321" s="1">
        <f>'Forward Ranks'!S321</f>
        <v>0.60386473429951693</v>
      </c>
      <c r="I321" s="1">
        <f>'Forward Ranks'!T321</f>
        <v>0.58212560386473433</v>
      </c>
      <c r="J321" s="1">
        <f>'Forward Ranks'!U321</f>
        <v>0.71497584541062797</v>
      </c>
      <c r="K321" s="1">
        <f>'Forward Ranks'!V321</f>
        <v>0.59903381642512077</v>
      </c>
      <c r="L321">
        <f>'Forward Ranks'!X321</f>
        <v>0</v>
      </c>
      <c r="M321" s="1">
        <f>'Forward Ranks'!AC321</f>
        <v>0.5628019323671497</v>
      </c>
      <c r="N321" s="1">
        <f>'Forward Ranks'!AD321</f>
        <v>0.49758454106280192</v>
      </c>
      <c r="O321" s="1">
        <f>'Forward Ranks'!AE321</f>
        <v>0.19565217391304349</v>
      </c>
      <c r="P321" s="1">
        <f>'Forward Ranks'!AF321</f>
        <v>0.4468599033816425</v>
      </c>
      <c r="Q321">
        <f>'Forward Ranks'!AH321</f>
        <v>0</v>
      </c>
      <c r="R321" s="1">
        <f>'Forward Ranks'!AM321</f>
        <v>0.56521739130434778</v>
      </c>
      <c r="S321" s="1">
        <f>'Forward Ranks'!AN321</f>
        <v>0.57729468599033817</v>
      </c>
      <c r="T321" s="1">
        <f>'Forward Ranks'!AO321</f>
        <v>0.24396135265700483</v>
      </c>
      <c r="U321" s="1">
        <f>'Forward Ranks'!AP321</f>
        <v>0.76811594202898548</v>
      </c>
      <c r="V321">
        <f>'Forward Ranks'!AR321</f>
        <v>0</v>
      </c>
      <c r="W321" s="1">
        <f>'Forward Ranks'!AW321</f>
        <v>0.12077294685990338</v>
      </c>
      <c r="X321" s="1">
        <f>'Forward Ranks'!AX321</f>
        <v>0.10869565217391304</v>
      </c>
      <c r="Y321" s="1">
        <f>'Forward Ranks'!AY321</f>
        <v>8.4541062801932368E-2</v>
      </c>
      <c r="Z321" s="1">
        <f>'Forward Ranks'!AZ321</f>
        <v>0.13768115942028986</v>
      </c>
      <c r="AA321">
        <f>'Forward Ranks'!BB321</f>
        <v>0</v>
      </c>
      <c r="AB321" s="1">
        <f>'Forward Ranks'!BG321</f>
        <v>0.58212560386473433</v>
      </c>
      <c r="AC321" s="1">
        <f>'Forward Ranks'!BH321</f>
        <v>0.72946859903381644</v>
      </c>
      <c r="AD321" s="1">
        <f>'Forward Ranks'!BI321</f>
        <v>0.14734299516908211</v>
      </c>
      <c r="AE321" s="1">
        <f>'Forward Ranks'!BJ321</f>
        <v>7.2463768115942032E-2</v>
      </c>
      <c r="AF321">
        <f>'Forward Ranks'!BL321</f>
        <v>0</v>
      </c>
      <c r="AG321" s="1">
        <f>'Forward Ranks'!BQ321</f>
        <v>0.85748792270531404</v>
      </c>
      <c r="AH321" s="1">
        <f>'Forward Ranks'!BR321</f>
        <v>0.65942028985507251</v>
      </c>
      <c r="AI321" s="1">
        <f>'Forward Ranks'!BS321</f>
        <v>0.20772946859903382</v>
      </c>
      <c r="AJ321" s="1">
        <f>'Forward Ranks'!BT321</f>
        <v>0.85024154589371981</v>
      </c>
      <c r="AL321" s="2">
        <f>'Forward Ranks'!BX321</f>
        <v>0.64492753623188404</v>
      </c>
      <c r="AN321" t="str">
        <f>'Forward Ranks'!B321</f>
        <v>L.A</v>
      </c>
      <c r="AO321">
        <f>'F on ice'!E321</f>
        <v>45</v>
      </c>
      <c r="AP321" s="2">
        <f>'Impact Score Math'!E321</f>
        <v>0.71743486973947901</v>
      </c>
      <c r="AQ321">
        <f>'Impact Score Math'!G321</f>
        <v>142</v>
      </c>
      <c r="AT321" s="1">
        <f>'Forward Ranks'!CJ321</f>
        <v>9.6618357487922704E-2</v>
      </c>
      <c r="AU321" s="1">
        <f>'Forward Ranks'!CK321</f>
        <v>0.89855072463768115</v>
      </c>
      <c r="AW321">
        <f>'Forward Ranks'!BC321</f>
        <v>12.649629629630001</v>
      </c>
      <c r="AY321">
        <v>321</v>
      </c>
      <c r="BA321" s="1">
        <f>'Impact Score Math'!S321</f>
        <v>0.8176352705410822</v>
      </c>
      <c r="BB321" s="1">
        <f>'Impact Score Math'!T321</f>
        <v>0.49498997995991983</v>
      </c>
      <c r="BD321">
        <f>'Forward Ranks'!CN321</f>
        <v>7</v>
      </c>
      <c r="BE321">
        <f>'Forward Ranks'!CO321</f>
        <v>10</v>
      </c>
      <c r="BF321">
        <f>'Forward Ranks'!CP321</f>
        <v>17</v>
      </c>
      <c r="BH321" t="str">
        <f t="shared" si="16"/>
        <v>12:39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45329</v>
      </c>
    </row>
    <row r="322" spans="1:64" x14ac:dyDescent="0.3">
      <c r="A322" t="str">
        <f>'Forward Ranks'!A322</f>
        <v>Pius Suter</v>
      </c>
      <c r="B322">
        <f>'Forward Ranks'!D322</f>
        <v>0</v>
      </c>
      <c r="C322" s="1">
        <f>'Forward Ranks'!I322</f>
        <v>0.50724637681159424</v>
      </c>
      <c r="D322" s="1">
        <f>'Forward Ranks'!J322</f>
        <v>0.78260869565217395</v>
      </c>
      <c r="E322" s="1">
        <f>'Forward Ranks'!K322</f>
        <v>0.63526570048309183</v>
      </c>
      <c r="F322" s="1">
        <f>'Forward Ranks'!L322</f>
        <v>0.54830917874396135</v>
      </c>
      <c r="G322">
        <f>'Forward Ranks'!N322</f>
        <v>0</v>
      </c>
      <c r="H322" s="1">
        <f>'Forward Ranks'!S322</f>
        <v>0.94444444444444442</v>
      </c>
      <c r="I322" s="1">
        <f>'Forward Ranks'!T322</f>
        <v>0.21014492753623187</v>
      </c>
      <c r="J322" s="1">
        <f>'Forward Ranks'!U322</f>
        <v>0.20289855072463769</v>
      </c>
      <c r="K322" s="1">
        <f>'Forward Ranks'!V322</f>
        <v>0.67391304347826086</v>
      </c>
      <c r="L322">
        <f>'Forward Ranks'!X322</f>
        <v>0</v>
      </c>
      <c r="M322" s="1">
        <f>'Forward Ranks'!AC322</f>
        <v>0.85265700483091789</v>
      </c>
      <c r="N322" s="1">
        <f>'Forward Ranks'!AD322</f>
        <v>0.69806763285024154</v>
      </c>
      <c r="O322" s="1">
        <f>'Forward Ranks'!AE322</f>
        <v>0.99516908212560384</v>
      </c>
      <c r="P322" s="1">
        <f>'Forward Ranks'!AF322</f>
        <v>0.80193236714975846</v>
      </c>
      <c r="Q322">
        <f>'Forward Ranks'!AH322</f>
        <v>0</v>
      </c>
      <c r="R322" s="1">
        <f>'Forward Ranks'!AM322</f>
        <v>0.7125603864734299</v>
      </c>
      <c r="S322" s="1">
        <f>'Forward Ranks'!AN322</f>
        <v>0.75845410628019327</v>
      </c>
      <c r="T322" s="1">
        <f>'Forward Ranks'!AO322</f>
        <v>0.18357487922705315</v>
      </c>
      <c r="U322" s="1">
        <f>'Forward Ranks'!AP322</f>
        <v>0.606280193236715</v>
      </c>
      <c r="V322">
        <f>'Forward Ranks'!AR322</f>
        <v>0</v>
      </c>
      <c r="W322" s="1">
        <f>'Forward Ranks'!AW322</f>
        <v>0.76811594202898548</v>
      </c>
      <c r="X322" s="1">
        <f>'Forward Ranks'!AX322</f>
        <v>0.79951690821256038</v>
      </c>
      <c r="Y322" s="1">
        <f>'Forward Ranks'!AY322</f>
        <v>0.96376811594202894</v>
      </c>
      <c r="Z322" s="1">
        <f>'Forward Ranks'!AZ322</f>
        <v>0.8091787439613527</v>
      </c>
      <c r="AA322">
        <f>'Forward Ranks'!BB322</f>
        <v>0</v>
      </c>
      <c r="AB322" s="1">
        <f>'Forward Ranks'!BG322</f>
        <v>0.45169082125603865</v>
      </c>
      <c r="AC322" s="1">
        <f>'Forward Ranks'!BH322</f>
        <v>0.49275362318840582</v>
      </c>
      <c r="AD322" s="1">
        <f>'Forward Ranks'!BI322</f>
        <v>0.84299516908212557</v>
      </c>
      <c r="AE322" s="1">
        <f>'Forward Ranks'!BJ322</f>
        <v>0.98792270531400961</v>
      </c>
      <c r="AF322">
        <f>'Forward Ranks'!BL322</f>
        <v>0</v>
      </c>
      <c r="AG322" s="1">
        <f>'Forward Ranks'!BQ322</f>
        <v>0.72463768115942029</v>
      </c>
      <c r="AH322" s="1">
        <f>'Forward Ranks'!BR322</f>
        <v>0.78985507246376807</v>
      </c>
      <c r="AI322" s="1">
        <f>'Forward Ranks'!BS322</f>
        <v>0.99516908212560384</v>
      </c>
      <c r="AJ322" s="1">
        <f>'Forward Ranks'!BT322</f>
        <v>0.74154589371980673</v>
      </c>
      <c r="AL322" s="2">
        <f>'Forward Ranks'!BX322</f>
        <v>0.79710144927536231</v>
      </c>
      <c r="AN322" t="str">
        <f>'Forward Ranks'!B322</f>
        <v>VAN</v>
      </c>
      <c r="AO322">
        <f>'F on ice'!E322</f>
        <v>34</v>
      </c>
      <c r="AP322" s="2">
        <f>'Impact Score Math'!E322</f>
        <v>0.78356713426853708</v>
      </c>
      <c r="AQ322">
        <f>'Impact Score Math'!G322</f>
        <v>109</v>
      </c>
      <c r="AT322" s="1">
        <f>'Forward Ranks'!CJ322</f>
        <v>0.62077294685990336</v>
      </c>
      <c r="AU322" s="1">
        <f>'Forward Ranks'!CK322</f>
        <v>0.33333333333333331</v>
      </c>
      <c r="AW322">
        <f>'Forward Ranks'!BC322</f>
        <v>12.120098039216</v>
      </c>
      <c r="AY322">
        <v>322</v>
      </c>
      <c r="BA322" s="1">
        <f>'Impact Score Math'!S322</f>
        <v>0.65931863727454909</v>
      </c>
      <c r="BB322" s="1">
        <f>'Impact Score Math'!T322</f>
        <v>0.89178356713426854</v>
      </c>
      <c r="BD322">
        <f>'Forward Ranks'!CN322</f>
        <v>9</v>
      </c>
      <c r="BE322">
        <f>'Forward Ranks'!CO322</f>
        <v>4</v>
      </c>
      <c r="BF322">
        <f>'Forward Ranks'!CP322</f>
        <v>13</v>
      </c>
      <c r="BH322" t="str">
        <f t="shared" si="16"/>
        <v>12:07</v>
      </c>
      <c r="BI322" t="str">
        <f t="shared" si="17"/>
        <v>Forward</v>
      </c>
      <c r="BJ322" t="str">
        <f t="shared" si="18"/>
        <v>Good</v>
      </c>
      <c r="BL322" s="187">
        <f t="shared" ca="1" si="19"/>
        <v>45329</v>
      </c>
    </row>
    <row r="323" spans="1:64" x14ac:dyDescent="0.3">
      <c r="A323" t="str">
        <f>'Forward Ranks'!A323</f>
        <v>Pontus Holmberg</v>
      </c>
      <c r="B323">
        <f>'Forward Ranks'!D323</f>
        <v>0</v>
      </c>
      <c r="C323" s="1">
        <f>'Forward Ranks'!I323</f>
        <v>0.43719806763285024</v>
      </c>
      <c r="D323" s="1">
        <f>'Forward Ranks'!J323</f>
        <v>0.20048309178743962</v>
      </c>
      <c r="E323" s="1">
        <f>'Forward Ranks'!K323</f>
        <v>0.70531400966183577</v>
      </c>
      <c r="F323" s="1">
        <f>'Forward Ranks'!L323</f>
        <v>0.23671497584541062</v>
      </c>
      <c r="G323">
        <f>'Forward Ranks'!N323</f>
        <v>0</v>
      </c>
      <c r="H323" s="1">
        <f>'Forward Ranks'!S323</f>
        <v>0.4251207729468599</v>
      </c>
      <c r="I323" s="1">
        <f>'Forward Ranks'!T323</f>
        <v>0.8623188405797102</v>
      </c>
      <c r="J323" s="1">
        <f>'Forward Ranks'!U323</f>
        <v>0.56038647342995174</v>
      </c>
      <c r="K323" s="1">
        <f>'Forward Ranks'!V323</f>
        <v>0.74154589371980673</v>
      </c>
      <c r="L323">
        <f>'Forward Ranks'!X323</f>
        <v>0</v>
      </c>
      <c r="M323" s="1">
        <f>'Forward Ranks'!AC323</f>
        <v>0.80434782608695654</v>
      </c>
      <c r="N323" s="1">
        <f>'Forward Ranks'!AD323</f>
        <v>0.85507246376811596</v>
      </c>
      <c r="O323" s="1">
        <f>'Forward Ranks'!AE323</f>
        <v>0.87439613526570048</v>
      </c>
      <c r="P323" s="1">
        <f>'Forward Ranks'!AF323</f>
        <v>0.93961352657004826</v>
      </c>
      <c r="Q323">
        <f>'Forward Ranks'!AH323</f>
        <v>0</v>
      </c>
      <c r="R323" s="1">
        <f>'Forward Ranks'!AM323</f>
        <v>0.22705314009661837</v>
      </c>
      <c r="S323" s="1">
        <f>'Forward Ranks'!AN323</f>
        <v>0.19565217391304349</v>
      </c>
      <c r="T323" s="1">
        <f>'Forward Ranks'!AO323</f>
        <v>0.67391304347826086</v>
      </c>
      <c r="U323" s="1">
        <f>'Forward Ranks'!AP323</f>
        <v>0.24154589371980675</v>
      </c>
      <c r="V323">
        <f>'Forward Ranks'!AR323</f>
        <v>0</v>
      </c>
      <c r="W323" s="1">
        <f>'Forward Ranks'!AW323</f>
        <v>0.87439613526570048</v>
      </c>
      <c r="X323" s="1">
        <f>'Forward Ranks'!AX323</f>
        <v>0.97101449275362317</v>
      </c>
      <c r="Y323" s="1">
        <f>'Forward Ranks'!AY323</f>
        <v>0.46859903381642515</v>
      </c>
      <c r="Z323" s="1">
        <f>'Forward Ranks'!AZ323</f>
        <v>0.97101449275362317</v>
      </c>
      <c r="AA323">
        <f>'Forward Ranks'!BB323</f>
        <v>0</v>
      </c>
      <c r="AB323" s="1">
        <f>'Forward Ranks'!BG323</f>
        <v>0.17391304347826086</v>
      </c>
      <c r="AC323" s="1">
        <f>'Forward Ranks'!BH323</f>
        <v>0.64009661835748788</v>
      </c>
      <c r="AD323" s="1">
        <f>'Forward Ranks'!BI323</f>
        <v>0.77777777777777779</v>
      </c>
      <c r="AE323" s="1">
        <f>'Forward Ranks'!BJ323</f>
        <v>0.8188405797101449</v>
      </c>
      <c r="AF323">
        <f>'Forward Ranks'!BL323</f>
        <v>0</v>
      </c>
      <c r="AG323" s="1">
        <f>'Forward Ranks'!BQ323</f>
        <v>0.62560386473429952</v>
      </c>
      <c r="AH323" s="1">
        <f>'Forward Ranks'!BR323</f>
        <v>0.47342995169082125</v>
      </c>
      <c r="AI323" s="1">
        <f>'Forward Ranks'!BS323</f>
        <v>0.90579710144927539</v>
      </c>
      <c r="AJ323" s="1">
        <f>'Forward Ranks'!BT323</f>
        <v>0.67874396135265702</v>
      </c>
      <c r="AL323" s="2">
        <f>'Forward Ranks'!BX323</f>
        <v>0.69323671497584538</v>
      </c>
      <c r="AN323" t="str">
        <f>'Forward Ranks'!B323</f>
        <v>TOR</v>
      </c>
      <c r="AO323">
        <f>'F on ice'!E323</f>
        <v>20</v>
      </c>
      <c r="AP323" s="2">
        <f>'Impact Score Math'!E323</f>
        <v>0.6232464929859719</v>
      </c>
      <c r="AQ323">
        <f>'Impact Score Math'!G323</f>
        <v>189</v>
      </c>
      <c r="AT323" s="1">
        <f>'Forward Ranks'!CJ323</f>
        <v>0.22222222222222221</v>
      </c>
      <c r="AU323" s="1">
        <f>'Forward Ranks'!CK323</f>
        <v>0.82850241545893721</v>
      </c>
      <c r="AW323">
        <f>'Forward Ranks'!BC323</f>
        <v>10.27</v>
      </c>
      <c r="AY323">
        <v>323</v>
      </c>
      <c r="BA323" s="1">
        <f>'Impact Score Math'!S323</f>
        <v>0.48296593186372744</v>
      </c>
      <c r="BB323" s="1">
        <f>'Impact Score Math'!T323</f>
        <v>0.94188376753507019</v>
      </c>
      <c r="BD323">
        <f>'Forward Ranks'!CN323</f>
        <v>2</v>
      </c>
      <c r="BE323">
        <f>'Forward Ranks'!CO323</f>
        <v>5</v>
      </c>
      <c r="BF323">
        <f>'Forward Ranks'!CP323</f>
        <v>7</v>
      </c>
      <c r="BH323" t="str">
        <f t="shared" ref="BH323:BH386" si="20">TEXT(INT(AW323)&amp;":"&amp;TEXT((AW323-INT(AW323))*60,"00"),"hh:mm")</f>
        <v>10:16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Good</v>
      </c>
      <c r="BL323" s="187">
        <f t="shared" ref="BL323:BL386" ca="1" si="23">TODAY()</f>
        <v>45329</v>
      </c>
    </row>
    <row r="324" spans="1:64" x14ac:dyDescent="0.3">
      <c r="A324" t="str">
        <f>'Forward Ranks'!A324</f>
        <v>Quinton Byfield</v>
      </c>
      <c r="B324">
        <f>'Forward Ranks'!D324</f>
        <v>0</v>
      </c>
      <c r="C324" s="1">
        <f>'Forward Ranks'!I324</f>
        <v>0.82850241545893721</v>
      </c>
      <c r="D324" s="1">
        <f>'Forward Ranks'!J324</f>
        <v>0.62560386473429952</v>
      </c>
      <c r="E324" s="1">
        <f>'Forward Ranks'!K324</f>
        <v>0.65700483091787443</v>
      </c>
      <c r="F324" s="1">
        <f>'Forward Ranks'!L324</f>
        <v>0.6908212560386473</v>
      </c>
      <c r="G324">
        <f>'Forward Ranks'!N324</f>
        <v>0</v>
      </c>
      <c r="H324" s="1">
        <f>'Forward Ranks'!S324</f>
        <v>0.78260869565217395</v>
      </c>
      <c r="I324" s="1">
        <f>'Forward Ranks'!T324</f>
        <v>0.73188405797101452</v>
      </c>
      <c r="J324" s="1">
        <f>'Forward Ranks'!U324</f>
        <v>0.5</v>
      </c>
      <c r="K324" s="1">
        <f>'Forward Ranks'!V324</f>
        <v>0.78985507246376807</v>
      </c>
      <c r="L324">
        <f>'Forward Ranks'!X324</f>
        <v>0</v>
      </c>
      <c r="M324" s="1">
        <f>'Forward Ranks'!AC324</f>
        <v>0.83816425120772942</v>
      </c>
      <c r="N324" s="1">
        <f>'Forward Ranks'!AD324</f>
        <v>0.87439613526570048</v>
      </c>
      <c r="O324" s="1">
        <f>'Forward Ranks'!AE324</f>
        <v>0.92753623188405798</v>
      </c>
      <c r="P324" s="1">
        <f>'Forward Ranks'!AF324</f>
        <v>0.86714975845410625</v>
      </c>
      <c r="Q324">
        <f>'Forward Ranks'!AH324</f>
        <v>0</v>
      </c>
      <c r="R324" s="1">
        <f>'Forward Ranks'!AM324</f>
        <v>0.28260869565217389</v>
      </c>
      <c r="S324" s="1">
        <f>'Forward Ranks'!AN324</f>
        <v>0.4420289855072464</v>
      </c>
      <c r="T324" s="1">
        <f>'Forward Ranks'!AO324</f>
        <v>0.6376811594202898</v>
      </c>
      <c r="U324" s="1">
        <f>'Forward Ranks'!AP324</f>
        <v>0.24879227053140096</v>
      </c>
      <c r="V324">
        <f>'Forward Ranks'!AR324</f>
        <v>0</v>
      </c>
      <c r="W324" s="1">
        <f>'Forward Ranks'!AW324</f>
        <v>0.53140096618357491</v>
      </c>
      <c r="X324" s="1">
        <f>'Forward Ranks'!AX324</f>
        <v>0.63285024154589375</v>
      </c>
      <c r="Y324" s="1">
        <f>'Forward Ranks'!AY324</f>
        <v>0.90579710144927539</v>
      </c>
      <c r="Z324" s="1">
        <f>'Forward Ranks'!AZ324</f>
        <v>0.71980676328502413</v>
      </c>
      <c r="AA324">
        <f>'Forward Ranks'!BB324</f>
        <v>0</v>
      </c>
      <c r="AB324" s="1">
        <f>'Forward Ranks'!BG324</f>
        <v>0.49516908212560384</v>
      </c>
      <c r="AC324" s="1">
        <f>'Forward Ranks'!BH324</f>
        <v>0.5</v>
      </c>
      <c r="AD324" s="1">
        <f>'Forward Ranks'!BI324</f>
        <v>0.57004830917874394</v>
      </c>
      <c r="AE324" s="1">
        <f>'Forward Ranks'!BJ324</f>
        <v>0.8188405797101449</v>
      </c>
      <c r="AF324">
        <f>'Forward Ranks'!BL324</f>
        <v>0</v>
      </c>
      <c r="AG324" s="1">
        <f>'Forward Ranks'!BQ324</f>
        <v>0.88888888888888884</v>
      </c>
      <c r="AH324" s="1">
        <f>'Forward Ranks'!BR324</f>
        <v>0.85024154589371981</v>
      </c>
      <c r="AI324" s="1">
        <f>'Forward Ranks'!BS324</f>
        <v>0.92995169082125606</v>
      </c>
      <c r="AJ324" s="1">
        <f>'Forward Ranks'!BT324</f>
        <v>0.87439613526570048</v>
      </c>
      <c r="AL324" s="2">
        <f>'Forward Ranks'!BX324</f>
        <v>0.82608695652173914</v>
      </c>
      <c r="AN324" t="str">
        <f>'Forward Ranks'!B324</f>
        <v>L.A</v>
      </c>
      <c r="AO324">
        <f>'F on ice'!E324</f>
        <v>45</v>
      </c>
      <c r="AP324" s="2">
        <f>'Impact Score Math'!E324</f>
        <v>0.81362725450901807</v>
      </c>
      <c r="AQ324">
        <f>'Impact Score Math'!G324</f>
        <v>94</v>
      </c>
      <c r="AT324" s="1">
        <f>'Forward Ranks'!CJ324</f>
        <v>0.65942028985507251</v>
      </c>
      <c r="AU324" s="1">
        <f>'Forward Ranks'!CK324</f>
        <v>0.47584541062801933</v>
      </c>
      <c r="AW324">
        <f>'Forward Ranks'!BC324</f>
        <v>12.33</v>
      </c>
      <c r="AY324">
        <v>324</v>
      </c>
      <c r="BA324" s="1">
        <f>'Impact Score Math'!S324</f>
        <v>0.69539078156312628</v>
      </c>
      <c r="BB324" s="1">
        <f>'Impact Score Math'!T324</f>
        <v>0.87775551102204408</v>
      </c>
      <c r="BD324">
        <f>'Forward Ranks'!CN324</f>
        <v>9</v>
      </c>
      <c r="BE324">
        <f>'Forward Ranks'!CO324</f>
        <v>11</v>
      </c>
      <c r="BF324">
        <f>'Forward Ranks'!CP324</f>
        <v>20</v>
      </c>
      <c r="BH324" t="str">
        <f t="shared" si="20"/>
        <v>12:20</v>
      </c>
      <c r="BI324" t="str">
        <f t="shared" si="21"/>
        <v>Forward</v>
      </c>
      <c r="BJ324" t="str">
        <f t="shared" si="22"/>
        <v>Great</v>
      </c>
      <c r="BL324" s="187">
        <f t="shared" ca="1" si="23"/>
        <v>45329</v>
      </c>
    </row>
    <row r="325" spans="1:64" x14ac:dyDescent="0.3">
      <c r="A325" t="str">
        <f>'Forward Ranks'!A325</f>
        <v>Radek Faksa</v>
      </c>
      <c r="B325">
        <f>'Forward Ranks'!D325</f>
        <v>0</v>
      </c>
      <c r="C325" s="1">
        <f>'Forward Ranks'!I325</f>
        <v>0.55555555555555558</v>
      </c>
      <c r="D325" s="1">
        <f>'Forward Ranks'!J325</f>
        <v>0.57729468599033817</v>
      </c>
      <c r="E325" s="1">
        <f>'Forward Ranks'!K325</f>
        <v>0.34299516908212563</v>
      </c>
      <c r="F325" s="1">
        <f>'Forward Ranks'!L325</f>
        <v>0.32125603864734298</v>
      </c>
      <c r="G325">
        <f>'Forward Ranks'!N325</f>
        <v>0</v>
      </c>
      <c r="H325" s="1">
        <f>'Forward Ranks'!S325</f>
        <v>3.6231884057971016E-2</v>
      </c>
      <c r="I325" s="1">
        <f>'Forward Ranks'!T325</f>
        <v>0.31159420289855072</v>
      </c>
      <c r="J325" s="1">
        <f>'Forward Ranks'!U325</f>
        <v>0.53381642512077299</v>
      </c>
      <c r="K325" s="1">
        <f>'Forward Ranks'!V325</f>
        <v>9.1787439613526575E-2</v>
      </c>
      <c r="L325">
        <f>'Forward Ranks'!X325</f>
        <v>0</v>
      </c>
      <c r="M325" s="1">
        <f>'Forward Ranks'!AC325</f>
        <v>0.98792270531400961</v>
      </c>
      <c r="N325" s="1">
        <f>'Forward Ranks'!AD325</f>
        <v>0.98067632850241548</v>
      </c>
      <c r="O325" s="1">
        <f>'Forward Ranks'!AE325</f>
        <v>0.37922705314009664</v>
      </c>
      <c r="P325" s="1">
        <f>'Forward Ranks'!AF325</f>
        <v>0.98309178743961356</v>
      </c>
      <c r="Q325">
        <f>'Forward Ranks'!AH325</f>
        <v>0</v>
      </c>
      <c r="R325" s="1">
        <f>'Forward Ranks'!AM325</f>
        <v>0.30676328502415456</v>
      </c>
      <c r="S325" s="1">
        <f>'Forward Ranks'!AN325</f>
        <v>0.46376811594202899</v>
      </c>
      <c r="T325" s="1">
        <f>'Forward Ranks'!AO325</f>
        <v>0.13526570048309178</v>
      </c>
      <c r="U325" s="1">
        <f>'Forward Ranks'!AP325</f>
        <v>0.2318840579710145</v>
      </c>
      <c r="V325">
        <f>'Forward Ranks'!AR325</f>
        <v>0</v>
      </c>
      <c r="W325" s="1">
        <f>'Forward Ranks'!AW325</f>
        <v>0.98550724637681164</v>
      </c>
      <c r="X325" s="1">
        <f>'Forward Ranks'!AX325</f>
        <v>0.87439613526570048</v>
      </c>
      <c r="Y325" s="1">
        <f>'Forward Ranks'!AY325</f>
        <v>0.39855072463768115</v>
      </c>
      <c r="Z325" s="1">
        <f>'Forward Ranks'!AZ325</f>
        <v>0.88405797101449279</v>
      </c>
      <c r="AA325">
        <f>'Forward Ranks'!BB325</f>
        <v>0</v>
      </c>
      <c r="AB325" s="1">
        <f>'Forward Ranks'!BG325</f>
        <v>0.20289855072463769</v>
      </c>
      <c r="AC325" s="1">
        <f>'Forward Ranks'!BH325</f>
        <v>3.6231884057971016E-2</v>
      </c>
      <c r="AD325" s="1">
        <f>'Forward Ranks'!BI325</f>
        <v>0.33091787439613529</v>
      </c>
      <c r="AE325" s="1">
        <f>'Forward Ranks'!BJ325</f>
        <v>6.7632850241545889E-2</v>
      </c>
      <c r="AF325">
        <f>'Forward Ranks'!BL325</f>
        <v>0</v>
      </c>
      <c r="AG325" s="1">
        <f>'Forward Ranks'!BQ325</f>
        <v>0.91787439613526567</v>
      </c>
      <c r="AH325" s="1">
        <f>'Forward Ranks'!BR325</f>
        <v>0.92270531400966183</v>
      </c>
      <c r="AI325" s="1">
        <f>'Forward Ranks'!BS325</f>
        <v>0.30917874396135264</v>
      </c>
      <c r="AJ325" s="1">
        <f>'Forward Ranks'!BT325</f>
        <v>0.8719806763285024</v>
      </c>
      <c r="AL325" s="2">
        <f>'Forward Ranks'!BX325</f>
        <v>0.61835748792270528</v>
      </c>
      <c r="AN325" t="str">
        <f>'Forward Ranks'!B325</f>
        <v>DAL</v>
      </c>
      <c r="AO325">
        <f>'F on ice'!E325</f>
        <v>41</v>
      </c>
      <c r="AP325" s="2">
        <f>'Impact Score Math'!E325</f>
        <v>0.60320641282565135</v>
      </c>
      <c r="AQ325">
        <f>'Impact Score Math'!G325</f>
        <v>199</v>
      </c>
      <c r="AT325" s="1">
        <f>'Forward Ranks'!CJ325</f>
        <v>0.7874396135265701</v>
      </c>
      <c r="AU325" s="1">
        <f>'Forward Ranks'!CK325</f>
        <v>0.32125603864734298</v>
      </c>
      <c r="AW325">
        <f>'Forward Ranks'!BC325</f>
        <v>10.376422764228</v>
      </c>
      <c r="AY325">
        <v>325</v>
      </c>
      <c r="BA325" s="1">
        <f>'Impact Score Math'!S325</f>
        <v>0.42084168336673344</v>
      </c>
      <c r="BB325" s="1">
        <f>'Impact Score Math'!T325</f>
        <v>0.96593186372745488</v>
      </c>
      <c r="BD325">
        <f>'Forward Ranks'!CN325</f>
        <v>1</v>
      </c>
      <c r="BE325">
        <f>'Forward Ranks'!CO325</f>
        <v>5</v>
      </c>
      <c r="BF325">
        <f>'Forward Ranks'!CP325</f>
        <v>6</v>
      </c>
      <c r="BH325" t="str">
        <f t="shared" si="20"/>
        <v>10:23</v>
      </c>
      <c r="BI325" t="str">
        <f t="shared" si="21"/>
        <v>Forward</v>
      </c>
      <c r="BJ325" t="str">
        <f t="shared" si="22"/>
        <v>Good</v>
      </c>
      <c r="BL325" s="187">
        <f t="shared" ca="1" si="23"/>
        <v>45329</v>
      </c>
    </row>
    <row r="326" spans="1:64" x14ac:dyDescent="0.3">
      <c r="A326" t="str">
        <f>'Forward Ranks'!A326</f>
        <v>Radim Zohorna</v>
      </c>
      <c r="B326">
        <f>'Forward Ranks'!D326</f>
        <v>0</v>
      </c>
      <c r="C326" s="1">
        <f>'Forward Ranks'!I326</f>
        <v>0.83333333333333337</v>
      </c>
      <c r="D326" s="1">
        <f>'Forward Ranks'!J326</f>
        <v>0.95893719806763289</v>
      </c>
      <c r="E326" s="1">
        <f>'Forward Ranks'!K326</f>
        <v>0.43478260869565216</v>
      </c>
      <c r="F326" s="1">
        <f>'Forward Ranks'!L326</f>
        <v>0.89613526570048307</v>
      </c>
      <c r="G326">
        <f>'Forward Ranks'!N326</f>
        <v>0</v>
      </c>
      <c r="H326" s="1">
        <f>'Forward Ranks'!S326</f>
        <v>0.70531400966183577</v>
      </c>
      <c r="I326" s="1">
        <f>'Forward Ranks'!T326</f>
        <v>0.26570048309178745</v>
      </c>
      <c r="J326" s="1">
        <f>'Forward Ranks'!U326</f>
        <v>0.35024154589371981</v>
      </c>
      <c r="K326" s="1">
        <f>'Forward Ranks'!V326</f>
        <v>0.43236714975845408</v>
      </c>
      <c r="L326">
        <f>'Forward Ranks'!X326</f>
        <v>0</v>
      </c>
      <c r="M326" s="1">
        <f>'Forward Ranks'!AC326</f>
        <v>0.58937198067632846</v>
      </c>
      <c r="N326" s="1">
        <f>'Forward Ranks'!AD326</f>
        <v>0.53140096618357491</v>
      </c>
      <c r="O326" s="1">
        <f>'Forward Ranks'!AE326</f>
        <v>0.70772946859903385</v>
      </c>
      <c r="P326" s="1">
        <f>'Forward Ranks'!AF326</f>
        <v>0.53864734299516903</v>
      </c>
      <c r="Q326">
        <f>'Forward Ranks'!AH326</f>
        <v>0</v>
      </c>
      <c r="R326" s="1">
        <f>'Forward Ranks'!AM326</f>
        <v>0.46376811594202899</v>
      </c>
      <c r="S326" s="1">
        <f>'Forward Ranks'!AN326</f>
        <v>0.82367149758454106</v>
      </c>
      <c r="T326" s="1">
        <f>'Forward Ranks'!AO326</f>
        <v>0.34299516908212563</v>
      </c>
      <c r="U326" s="1">
        <f>'Forward Ranks'!AP326</f>
        <v>0.63043478260869568</v>
      </c>
      <c r="V326">
        <f>'Forward Ranks'!AR326</f>
        <v>0</v>
      </c>
      <c r="W326" s="1">
        <f>'Forward Ranks'!AW326</f>
        <v>0.81642512077294682</v>
      </c>
      <c r="X326" s="1">
        <f>'Forward Ranks'!AX326</f>
        <v>0.62560386473429952</v>
      </c>
      <c r="Y326" s="1">
        <f>'Forward Ranks'!AY326</f>
        <v>0.54347826086956519</v>
      </c>
      <c r="Z326" s="1">
        <f>'Forward Ranks'!AZ326</f>
        <v>0.68840579710144922</v>
      </c>
      <c r="AA326">
        <f>'Forward Ranks'!BB326</f>
        <v>0</v>
      </c>
      <c r="AB326" s="1">
        <f>'Forward Ranks'!BG326</f>
        <v>7.9710144927536225E-2</v>
      </c>
      <c r="AC326" s="1">
        <f>'Forward Ranks'!BH326</f>
        <v>4.3478260869565216E-2</v>
      </c>
      <c r="AD326" s="1">
        <f>'Forward Ranks'!BI326</f>
        <v>0.22463768115942029</v>
      </c>
      <c r="AE326" s="1">
        <f>'Forward Ranks'!BJ326</f>
        <v>0.40096618357487923</v>
      </c>
      <c r="AF326">
        <f>'Forward Ranks'!BL326</f>
        <v>0</v>
      </c>
      <c r="AG326" s="1">
        <f>'Forward Ranks'!BQ326</f>
        <v>0.77294685990338163</v>
      </c>
      <c r="AH326" s="1">
        <f>'Forward Ranks'!BR326</f>
        <v>0.88888888888888884</v>
      </c>
      <c r="AI326" s="1">
        <f>'Forward Ranks'!BS326</f>
        <v>0.59420289855072461</v>
      </c>
      <c r="AJ326" s="1">
        <f>'Forward Ranks'!BT326</f>
        <v>0.84782608695652173</v>
      </c>
      <c r="AL326" s="2">
        <f>'Forward Ranks'!BX326</f>
        <v>0.7439613526570048</v>
      </c>
      <c r="AN326" t="str">
        <f>'Forward Ranks'!B326</f>
        <v>PIT</v>
      </c>
      <c r="AO326">
        <f>'F on ice'!E326</f>
        <v>31</v>
      </c>
      <c r="AP326" s="2">
        <f>'Impact Score Math'!E326</f>
        <v>0.57915831663326656</v>
      </c>
      <c r="AQ326">
        <f>'Impact Score Math'!G326</f>
        <v>211</v>
      </c>
      <c r="AT326" s="1">
        <f>'Forward Ranks'!CJ326</f>
        <v>0.12318840579710146</v>
      </c>
      <c r="AU326" s="1">
        <f>'Forward Ranks'!CK326</f>
        <v>0.62077294685990336</v>
      </c>
      <c r="AW326">
        <f>'Forward Ranks'!BC326</f>
        <v>9.1419354838710003</v>
      </c>
      <c r="AY326">
        <v>326</v>
      </c>
      <c r="BA326" s="1">
        <f>'Impact Score Math'!S326</f>
        <v>0.75551102204408815</v>
      </c>
      <c r="BB326" s="1">
        <f>'Impact Score Math'!T326</f>
        <v>0.66332665330661322</v>
      </c>
      <c r="BD326">
        <f>'Forward Ranks'!CN326</f>
        <v>4</v>
      </c>
      <c r="BE326">
        <f>'Forward Ranks'!CO326</f>
        <v>3</v>
      </c>
      <c r="BF326">
        <f>'Forward Ranks'!CP326</f>
        <v>7</v>
      </c>
      <c r="BH326" t="str">
        <f t="shared" si="20"/>
        <v>09:09</v>
      </c>
      <c r="BI326" t="str">
        <f t="shared" si="21"/>
        <v>Forward</v>
      </c>
      <c r="BJ326" t="str">
        <f t="shared" si="22"/>
        <v>Average</v>
      </c>
      <c r="BL326" s="187">
        <f t="shared" ca="1" si="23"/>
        <v>45329</v>
      </c>
    </row>
    <row r="327" spans="1:64" x14ac:dyDescent="0.3">
      <c r="A327" t="str">
        <f>'Forward Ranks'!A327</f>
        <v>Rafael Harvey-Pinard</v>
      </c>
      <c r="B327">
        <f>'Forward Ranks'!D327</f>
        <v>0</v>
      </c>
      <c r="C327" s="1">
        <f>'Forward Ranks'!I327</f>
        <v>0.31159420289855072</v>
      </c>
      <c r="D327" s="1">
        <f>'Forward Ranks'!J327</f>
        <v>0.61594202898550721</v>
      </c>
      <c r="E327" s="1">
        <f>'Forward Ranks'!K327</f>
        <v>0.34782608695652173</v>
      </c>
      <c r="F327" s="1">
        <f>'Forward Ranks'!L327</f>
        <v>0.54589371980676327</v>
      </c>
      <c r="G327">
        <f>'Forward Ranks'!N327</f>
        <v>0</v>
      </c>
      <c r="H327" s="1">
        <f>'Forward Ranks'!S327</f>
        <v>7.9710144927536225E-2</v>
      </c>
      <c r="I327" s="1">
        <f>'Forward Ranks'!T327</f>
        <v>0.606280193236715</v>
      </c>
      <c r="J327" s="1">
        <f>'Forward Ranks'!U327</f>
        <v>0.93478260869565222</v>
      </c>
      <c r="K327" s="1">
        <f>'Forward Ranks'!V327</f>
        <v>0.35265700483091789</v>
      </c>
      <c r="L327">
        <f>'Forward Ranks'!X327</f>
        <v>0</v>
      </c>
      <c r="M327" s="1">
        <f>'Forward Ranks'!AC327</f>
        <v>0.18357487922705315</v>
      </c>
      <c r="N327" s="1">
        <f>'Forward Ranks'!AD327</f>
        <v>0.98309178743961356</v>
      </c>
      <c r="O327" s="1">
        <f>'Forward Ranks'!AE327</f>
        <v>0.83574879227053145</v>
      </c>
      <c r="P327" s="1">
        <f>'Forward Ranks'!AF327</f>
        <v>0.2318840579710145</v>
      </c>
      <c r="Q327">
        <f>'Forward Ranks'!AH327</f>
        <v>0</v>
      </c>
      <c r="R327" s="1">
        <f>'Forward Ranks'!AM327</f>
        <v>0.51449275362318836</v>
      </c>
      <c r="S327" s="1">
        <f>'Forward Ranks'!AN327</f>
        <v>0.68357487922705318</v>
      </c>
      <c r="T327" s="1">
        <f>'Forward Ranks'!AO327</f>
        <v>0.59420289855072461</v>
      </c>
      <c r="U327" s="1">
        <f>'Forward Ranks'!AP327</f>
        <v>0.5</v>
      </c>
      <c r="V327">
        <f>'Forward Ranks'!AR327</f>
        <v>0</v>
      </c>
      <c r="W327" s="1">
        <f>'Forward Ranks'!AW327</f>
        <v>0.56763285024154586</v>
      </c>
      <c r="X327" s="1">
        <f>'Forward Ranks'!AX327</f>
        <v>0.99758454106280192</v>
      </c>
      <c r="Y327" s="1">
        <f>'Forward Ranks'!AY327</f>
        <v>0.65217391304347827</v>
      </c>
      <c r="Z327" s="1">
        <f>'Forward Ranks'!AZ327</f>
        <v>0.7342995169082126</v>
      </c>
      <c r="AA327">
        <f>'Forward Ranks'!BB327</f>
        <v>0</v>
      </c>
      <c r="AB327" s="1">
        <f>'Forward Ranks'!BG327</f>
        <v>0.24879227053140096</v>
      </c>
      <c r="AC327" s="1">
        <f>'Forward Ranks'!BH327</f>
        <v>0.21256038647342995</v>
      </c>
      <c r="AD327" s="1">
        <f>'Forward Ranks'!BI327</f>
        <v>0.38647342995169082</v>
      </c>
      <c r="AE327" s="1">
        <f>'Forward Ranks'!BJ327</f>
        <v>0.76328502415458932</v>
      </c>
      <c r="AF327">
        <f>'Forward Ranks'!BL327</f>
        <v>0</v>
      </c>
      <c r="AG327" s="1">
        <f>'Forward Ranks'!BQ327</f>
        <v>0.22222222222222221</v>
      </c>
      <c r="AH327" s="1">
        <f>'Forward Ranks'!BR327</f>
        <v>0.9468599033816425</v>
      </c>
      <c r="AI327" s="1">
        <f>'Forward Ranks'!BS327</f>
        <v>0.63043478260869568</v>
      </c>
      <c r="AJ327" s="1">
        <f>'Forward Ranks'!BT327</f>
        <v>0.3719806763285024</v>
      </c>
      <c r="AL327" s="2">
        <f>'Forward Ranks'!BX327</f>
        <v>0.31159420289855072</v>
      </c>
      <c r="AN327" t="str">
        <f>'Forward Ranks'!B327</f>
        <v>MTL</v>
      </c>
      <c r="AO327">
        <f>'F on ice'!E327</f>
        <v>21</v>
      </c>
      <c r="AP327" s="2">
        <f>'Impact Score Math'!E327</f>
        <v>0.39278557114228457</v>
      </c>
      <c r="AQ327">
        <f>'Impact Score Math'!G327</f>
        <v>304</v>
      </c>
      <c r="AT327" s="1">
        <f>'Forward Ranks'!CJ327</f>
        <v>0.67149758454106279</v>
      </c>
      <c r="AU327" s="1">
        <f>'Forward Ranks'!CK327</f>
        <v>4.8309178743961352E-2</v>
      </c>
      <c r="AW327">
        <f>'Forward Ranks'!BC327</f>
        <v>10.711904761905</v>
      </c>
      <c r="AY327">
        <v>327</v>
      </c>
      <c r="BA327" s="1">
        <f>'Impact Score Math'!S327</f>
        <v>0.50501002004008011</v>
      </c>
      <c r="BB327" s="1">
        <f>'Impact Score Math'!T327</f>
        <v>0.47294589178356711</v>
      </c>
      <c r="BD327">
        <f>'Forward Ranks'!CN327</f>
        <v>1</v>
      </c>
      <c r="BE327">
        <f>'Forward Ranks'!CO327</f>
        <v>4</v>
      </c>
      <c r="BF327">
        <f>'Forward Ranks'!CP327</f>
        <v>5</v>
      </c>
      <c r="BH327" t="str">
        <f t="shared" si="20"/>
        <v>10:43</v>
      </c>
      <c r="BI327" t="str">
        <f t="shared" si="21"/>
        <v>Forward</v>
      </c>
      <c r="BJ327" t="str">
        <f t="shared" si="22"/>
        <v>Below Average</v>
      </c>
      <c r="BL327" s="187">
        <f t="shared" ca="1" si="23"/>
        <v>45329</v>
      </c>
    </row>
    <row r="328" spans="1:64" x14ac:dyDescent="0.3">
      <c r="A328" t="str">
        <f>'Forward Ranks'!A328</f>
        <v>Reese Johnson</v>
      </c>
      <c r="B328">
        <f>'Forward Ranks'!D328</f>
        <v>0</v>
      </c>
      <c r="C328" s="1">
        <f>'Forward Ranks'!I328</f>
        <v>0.1859903381642512</v>
      </c>
      <c r="D328" s="1">
        <f>'Forward Ranks'!J328</f>
        <v>0.1570048309178744</v>
      </c>
      <c r="E328" s="1">
        <f>'Forward Ranks'!K328</f>
        <v>4.1062801932367152E-2</v>
      </c>
      <c r="F328" s="1">
        <f>'Forward Ranks'!L328</f>
        <v>8.2125603864734303E-2</v>
      </c>
      <c r="G328">
        <f>'Forward Ranks'!N328</f>
        <v>0</v>
      </c>
      <c r="H328" s="1">
        <f>'Forward Ranks'!S328</f>
        <v>0.16908212560386474</v>
      </c>
      <c r="I328" s="1">
        <f>'Forward Ranks'!T328</f>
        <v>4.1062801932367152E-2</v>
      </c>
      <c r="J328" s="1">
        <f>'Forward Ranks'!U328</f>
        <v>2.4154589371980675E-3</v>
      </c>
      <c r="K328" s="1">
        <f>'Forward Ranks'!V328</f>
        <v>2.4154589371980676E-2</v>
      </c>
      <c r="L328">
        <f>'Forward Ranks'!X328</f>
        <v>0</v>
      </c>
      <c r="M328" s="1">
        <f>'Forward Ranks'!AC328</f>
        <v>0.28985507246376813</v>
      </c>
      <c r="N328" s="1">
        <f>'Forward Ranks'!AD328</f>
        <v>2.4154589371980676E-2</v>
      </c>
      <c r="O328" s="1">
        <f>'Forward Ranks'!AE328</f>
        <v>4.830917874396135E-3</v>
      </c>
      <c r="P328" s="1">
        <f>'Forward Ranks'!AF328</f>
        <v>0.2318840579710145</v>
      </c>
      <c r="Q328">
        <f>'Forward Ranks'!AH328</f>
        <v>0</v>
      </c>
      <c r="R328" s="1">
        <f>'Forward Ranks'!AM328</f>
        <v>0.54347826086956519</v>
      </c>
      <c r="S328" s="1">
        <f>'Forward Ranks'!AN328</f>
        <v>0.58454106280193241</v>
      </c>
      <c r="T328" s="1">
        <f>'Forward Ranks'!AO328</f>
        <v>0.15217391304347827</v>
      </c>
      <c r="U328" s="1">
        <f>'Forward Ranks'!AP328</f>
        <v>0.38164251207729466</v>
      </c>
      <c r="V328">
        <f>'Forward Ranks'!AR328</f>
        <v>0</v>
      </c>
      <c r="W328" s="1">
        <f>'Forward Ranks'!AW328</f>
        <v>0.6280193236714976</v>
      </c>
      <c r="X328" s="1">
        <f>'Forward Ranks'!AX328</f>
        <v>0.22463768115942029</v>
      </c>
      <c r="Y328" s="1">
        <f>'Forward Ranks'!AY328</f>
        <v>5.7971014492753624E-2</v>
      </c>
      <c r="Z328" s="1">
        <f>'Forward Ranks'!AZ328</f>
        <v>0.51449275362318836</v>
      </c>
      <c r="AA328">
        <f>'Forward Ranks'!BB328</f>
        <v>0</v>
      </c>
      <c r="AB328" s="1">
        <f>'Forward Ranks'!BG328</f>
        <v>0.14009661835748793</v>
      </c>
      <c r="AC328" s="1">
        <f>'Forward Ranks'!BH328</f>
        <v>0.48792270531400966</v>
      </c>
      <c r="AD328" s="1">
        <f>'Forward Ranks'!BI328</f>
        <v>3.3816425120772944E-2</v>
      </c>
      <c r="AE328" s="1">
        <f>'Forward Ranks'!BJ328</f>
        <v>7.246376811594203E-3</v>
      </c>
      <c r="AF328">
        <f>'Forward Ranks'!BL328</f>
        <v>0</v>
      </c>
      <c r="AG328" s="1">
        <f>'Forward Ranks'!BQ328</f>
        <v>0.20289855072463769</v>
      </c>
      <c r="AH328" s="1">
        <f>'Forward Ranks'!BR328</f>
        <v>3.6231884057971016E-2</v>
      </c>
      <c r="AI328" s="1">
        <f>'Forward Ranks'!BS328</f>
        <v>4.830917874396135E-3</v>
      </c>
      <c r="AJ328" s="1">
        <f>'Forward Ranks'!BT328</f>
        <v>7.4879227053140096E-2</v>
      </c>
      <c r="AL328" s="2">
        <f>'Forward Ranks'!BX328</f>
        <v>0.12077294685990338</v>
      </c>
      <c r="AN328" t="str">
        <f>'Forward Ranks'!B328</f>
        <v>CHI</v>
      </c>
      <c r="AO328">
        <f>'F on ice'!E328</f>
        <v>32</v>
      </c>
      <c r="AP328" s="2">
        <f>'Impact Score Math'!E328</f>
        <v>0.26252505010020039</v>
      </c>
      <c r="AQ328">
        <f>'Impact Score Math'!G328</f>
        <v>369</v>
      </c>
      <c r="AT328" s="1">
        <f>'Forward Ranks'!CJ328</f>
        <v>0.24637681159420291</v>
      </c>
      <c r="AU328" s="1">
        <f>'Forward Ranks'!CK328</f>
        <v>0.98792270531400961</v>
      </c>
      <c r="AW328">
        <f>'Forward Ranks'!BC328</f>
        <v>9.8776041666666998</v>
      </c>
      <c r="AY328">
        <v>328</v>
      </c>
      <c r="BA328" s="1">
        <f>'Impact Score Math'!S328</f>
        <v>0.28657314629258518</v>
      </c>
      <c r="BB328" s="1">
        <f>'Impact Score Math'!T328</f>
        <v>0.42685370741482964</v>
      </c>
      <c r="BD328">
        <f>'Forward Ranks'!CN328</f>
        <v>2</v>
      </c>
      <c r="BE328">
        <f>'Forward Ranks'!CO328</f>
        <v>1</v>
      </c>
      <c r="BF328">
        <f>'Forward Ranks'!CP328</f>
        <v>3</v>
      </c>
      <c r="BH328" t="str">
        <f t="shared" si="20"/>
        <v>09:53</v>
      </c>
      <c r="BI328" t="str">
        <f t="shared" si="21"/>
        <v>Forward</v>
      </c>
      <c r="BJ328" t="str">
        <f t="shared" si="22"/>
        <v>Replacement Level</v>
      </c>
      <c r="BL328" s="187">
        <f t="shared" ca="1" si="23"/>
        <v>45329</v>
      </c>
    </row>
    <row r="329" spans="1:64" x14ac:dyDescent="0.3">
      <c r="A329" t="str">
        <f>'Forward Ranks'!A329</f>
        <v>Reilly Smith</v>
      </c>
      <c r="B329">
        <f>'Forward Ranks'!D329</f>
        <v>0</v>
      </c>
      <c r="C329" s="1">
        <f>'Forward Ranks'!I329</f>
        <v>0.69323671497584538</v>
      </c>
      <c r="D329" s="1">
        <f>'Forward Ranks'!J329</f>
        <v>0.79227053140096615</v>
      </c>
      <c r="E329" s="1">
        <f>'Forward Ranks'!K329</f>
        <v>0.5531400966183575</v>
      </c>
      <c r="F329" s="1">
        <f>'Forward Ranks'!L329</f>
        <v>0.67632850241545894</v>
      </c>
      <c r="G329">
        <f>'Forward Ranks'!N329</f>
        <v>0</v>
      </c>
      <c r="H329" s="1">
        <f>'Forward Ranks'!S329</f>
        <v>0.67149758454106279</v>
      </c>
      <c r="I329" s="1">
        <f>'Forward Ranks'!T329</f>
        <v>0.39855072463768115</v>
      </c>
      <c r="J329" s="1">
        <f>'Forward Ranks'!U329</f>
        <v>0.56038647342995174</v>
      </c>
      <c r="K329" s="1">
        <f>'Forward Ranks'!V329</f>
        <v>0.52898550724637683</v>
      </c>
      <c r="L329">
        <f>'Forward Ranks'!X329</f>
        <v>0</v>
      </c>
      <c r="M329" s="1">
        <f>'Forward Ranks'!AC329</f>
        <v>0.51449275362318836</v>
      </c>
      <c r="N329" s="1">
        <f>'Forward Ranks'!AD329</f>
        <v>0.6811594202898551</v>
      </c>
      <c r="O329" s="1">
        <f>'Forward Ranks'!AE329</f>
        <v>0.59178743961352653</v>
      </c>
      <c r="P329" s="1">
        <f>'Forward Ranks'!AF329</f>
        <v>0.7342995169082126</v>
      </c>
      <c r="Q329">
        <f>'Forward Ranks'!AH329</f>
        <v>0</v>
      </c>
      <c r="R329" s="1">
        <f>'Forward Ranks'!AM329</f>
        <v>0.26328502415458938</v>
      </c>
      <c r="S329" s="1">
        <f>'Forward Ranks'!AN329</f>
        <v>0.36473429951690822</v>
      </c>
      <c r="T329" s="1">
        <f>'Forward Ranks'!AO329</f>
        <v>0.40579710144927539</v>
      </c>
      <c r="U329" s="1">
        <f>'Forward Ranks'!AP329</f>
        <v>0.24154589371980675</v>
      </c>
      <c r="V329">
        <f>'Forward Ranks'!AR329</f>
        <v>0</v>
      </c>
      <c r="W329" s="1">
        <f>'Forward Ranks'!AW329</f>
        <v>0.71980676328502413</v>
      </c>
      <c r="X329" s="1">
        <f>'Forward Ranks'!AX329</f>
        <v>0.79227053140096615</v>
      </c>
      <c r="Y329" s="1">
        <f>'Forward Ranks'!AY329</f>
        <v>0.48309178743961351</v>
      </c>
      <c r="Z329" s="1">
        <f>'Forward Ranks'!AZ329</f>
        <v>0.85748792270531404</v>
      </c>
      <c r="AA329">
        <f>'Forward Ranks'!BB329</f>
        <v>0</v>
      </c>
      <c r="AB329" s="1">
        <f>'Forward Ranks'!BG329</f>
        <v>0.63285024154589375</v>
      </c>
      <c r="AC329" s="1">
        <f>'Forward Ranks'!BH329</f>
        <v>0.98067632850241548</v>
      </c>
      <c r="AD329" s="1">
        <f>'Forward Ranks'!BI329</f>
        <v>0.44444444444444442</v>
      </c>
      <c r="AE329" s="1">
        <f>'Forward Ranks'!BJ329</f>
        <v>0.52657004830917875</v>
      </c>
      <c r="AF329">
        <f>'Forward Ranks'!BL329</f>
        <v>0</v>
      </c>
      <c r="AG329" s="1">
        <f>'Forward Ranks'!BQ329</f>
        <v>0.61835748792270528</v>
      </c>
      <c r="AH329" s="1">
        <f>'Forward Ranks'!BR329</f>
        <v>0.78260869565217395</v>
      </c>
      <c r="AI329" s="1">
        <f>'Forward Ranks'!BS329</f>
        <v>0.59420289855072461</v>
      </c>
      <c r="AJ329" s="1">
        <f>'Forward Ranks'!BT329</f>
        <v>0.7657004830917874</v>
      </c>
      <c r="AL329" s="2">
        <f>'Forward Ranks'!BX329</f>
        <v>0.62560386473429952</v>
      </c>
      <c r="AN329" t="str">
        <f>'Forward Ranks'!B329</f>
        <v>PIT</v>
      </c>
      <c r="AO329">
        <f>'F on ice'!E329</f>
        <v>40</v>
      </c>
      <c r="AP329" s="2">
        <f>'Impact Score Math'!E329</f>
        <v>0.72144288577154314</v>
      </c>
      <c r="AQ329">
        <f>'Impact Score Math'!G329</f>
        <v>140</v>
      </c>
      <c r="AT329" s="1">
        <f>'Forward Ranks'!CJ329</f>
        <v>0.95893719806763289</v>
      </c>
      <c r="AU329" s="1">
        <f>'Forward Ranks'!CK329</f>
        <v>0.15217391304347827</v>
      </c>
      <c r="AW329">
        <f>'Forward Ranks'!BC329</f>
        <v>12.855416666667001</v>
      </c>
      <c r="AY329">
        <v>329</v>
      </c>
      <c r="BA329" s="1">
        <f>'Impact Score Math'!S329</f>
        <v>0.63727454909819636</v>
      </c>
      <c r="BB329" s="1">
        <f>'Impact Score Math'!T329</f>
        <v>0.80360721442885774</v>
      </c>
      <c r="BD329">
        <f>'Forward Ranks'!CN329</f>
        <v>7</v>
      </c>
      <c r="BE329">
        <f>'Forward Ranks'!CO329</f>
        <v>7</v>
      </c>
      <c r="BF329">
        <f>'Forward Ranks'!CP329</f>
        <v>14</v>
      </c>
      <c r="BH329" t="str">
        <f t="shared" si="20"/>
        <v>12:51</v>
      </c>
      <c r="BI329" t="str">
        <f t="shared" si="21"/>
        <v>Forward</v>
      </c>
      <c r="BJ329" t="str">
        <f t="shared" si="22"/>
        <v>Good</v>
      </c>
      <c r="BL329" s="187">
        <f t="shared" ca="1" si="23"/>
        <v>45329</v>
      </c>
    </row>
    <row r="330" spans="1:64" x14ac:dyDescent="0.3">
      <c r="A330" t="str">
        <f>'Forward Ranks'!A330</f>
        <v>Rickard Rakell</v>
      </c>
      <c r="B330">
        <f>'Forward Ranks'!D330</f>
        <v>0</v>
      </c>
      <c r="C330" s="1">
        <f>'Forward Ranks'!I330</f>
        <v>0.84541062801932365</v>
      </c>
      <c r="D330" s="1">
        <f>'Forward Ranks'!J330</f>
        <v>0.90579710144927539</v>
      </c>
      <c r="E330" s="1">
        <f>'Forward Ranks'!K330</f>
        <v>0.63526570048309183</v>
      </c>
      <c r="F330" s="1">
        <f>'Forward Ranks'!L330</f>
        <v>0.77294685990338163</v>
      </c>
      <c r="G330">
        <f>'Forward Ranks'!N330</f>
        <v>0</v>
      </c>
      <c r="H330" s="1">
        <f>'Forward Ranks'!S330</f>
        <v>0.19806763285024154</v>
      </c>
      <c r="I330" s="1">
        <f>'Forward Ranks'!T330</f>
        <v>0.59420289855072461</v>
      </c>
      <c r="J330" s="1">
        <f>'Forward Ranks'!U330</f>
        <v>0.31159420289855072</v>
      </c>
      <c r="K330" s="1">
        <f>'Forward Ranks'!V330</f>
        <v>0.42028985507246375</v>
      </c>
      <c r="L330">
        <f>'Forward Ranks'!X330</f>
        <v>0</v>
      </c>
      <c r="M330" s="1">
        <f>'Forward Ranks'!AC330</f>
        <v>0.4251207729468599</v>
      </c>
      <c r="N330" s="1">
        <f>'Forward Ranks'!AD330</f>
        <v>0.55072463768115942</v>
      </c>
      <c r="O330" s="1">
        <f>'Forward Ranks'!AE330</f>
        <v>0.32850241545893721</v>
      </c>
      <c r="P330" s="1">
        <f>'Forward Ranks'!AF330</f>
        <v>0.63285024154589375</v>
      </c>
      <c r="Q330">
        <f>'Forward Ranks'!AH330</f>
        <v>0</v>
      </c>
      <c r="R330" s="1">
        <f>'Forward Ranks'!AM330</f>
        <v>0.55555555555555558</v>
      </c>
      <c r="S330" s="1">
        <f>'Forward Ranks'!AN330</f>
        <v>0.62077294685990336</v>
      </c>
      <c r="T330" s="1">
        <f>'Forward Ranks'!AO330</f>
        <v>0.34541062801932365</v>
      </c>
      <c r="U330" s="1">
        <f>'Forward Ranks'!AP330</f>
        <v>0.30434782608695654</v>
      </c>
      <c r="V330">
        <f>'Forward Ranks'!AR330</f>
        <v>0</v>
      </c>
      <c r="W330" s="1">
        <f>'Forward Ranks'!AW330</f>
        <v>0.43719806763285024</v>
      </c>
      <c r="X330" s="1">
        <f>'Forward Ranks'!AX330</f>
        <v>0.35265700483091789</v>
      </c>
      <c r="Y330" s="1">
        <f>'Forward Ranks'!AY330</f>
        <v>0.26811594202898553</v>
      </c>
      <c r="Z330" s="1">
        <f>'Forward Ranks'!AZ330</f>
        <v>0.61352657004830913</v>
      </c>
      <c r="AA330">
        <f>'Forward Ranks'!BB330</f>
        <v>0</v>
      </c>
      <c r="AB330" s="1">
        <f>'Forward Ranks'!BG330</f>
        <v>0.893719806763285</v>
      </c>
      <c r="AC330" s="1">
        <f>'Forward Ranks'!BH330</f>
        <v>0.99516908212560384</v>
      </c>
      <c r="AD330" s="1">
        <f>'Forward Ranks'!BI330</f>
        <v>0.54347826086956519</v>
      </c>
      <c r="AE330" s="1">
        <f>'Forward Ranks'!BJ330</f>
        <v>0.44927536231884058</v>
      </c>
      <c r="AF330">
        <f>'Forward Ranks'!BL330</f>
        <v>0</v>
      </c>
      <c r="AG330" s="1">
        <f>'Forward Ranks'!BQ330</f>
        <v>0.67391304347826086</v>
      </c>
      <c r="AH330" s="1">
        <f>'Forward Ranks'!BR330</f>
        <v>0.82850241545893721</v>
      </c>
      <c r="AI330" s="1">
        <f>'Forward Ranks'!BS330</f>
        <v>0.47342995169082125</v>
      </c>
      <c r="AJ330" s="1">
        <f>'Forward Ranks'!BT330</f>
        <v>0.77053140096618356</v>
      </c>
      <c r="AL330" s="2">
        <f>'Forward Ranks'!BX330</f>
        <v>0.57004830917874394</v>
      </c>
      <c r="AN330" t="str">
        <f>'Forward Ranks'!B330</f>
        <v>PIT</v>
      </c>
      <c r="AO330">
        <f>'F on ice'!E330</f>
        <v>32</v>
      </c>
      <c r="AP330" s="2">
        <f>'Impact Score Math'!E330</f>
        <v>0.75350701402805609</v>
      </c>
      <c r="AQ330">
        <f>'Impact Score Math'!G330</f>
        <v>124</v>
      </c>
      <c r="AT330" s="1">
        <f>'Forward Ranks'!CJ330</f>
        <v>0.95652173913043481</v>
      </c>
      <c r="AU330" s="1">
        <f>'Forward Ranks'!CK330</f>
        <v>0.41545893719806765</v>
      </c>
      <c r="AW330">
        <f>'Forward Ranks'!BC330</f>
        <v>14.213541666667</v>
      </c>
      <c r="AY330">
        <v>330</v>
      </c>
      <c r="BA330" s="1">
        <f>'Impact Score Math'!S330</f>
        <v>0.74749498997995989</v>
      </c>
      <c r="BB330" s="1">
        <f>'Impact Score Math'!T330</f>
        <v>0.68336673346693388</v>
      </c>
      <c r="BD330">
        <f>'Forward Ranks'!CN330</f>
        <v>3</v>
      </c>
      <c r="BE330">
        <f>'Forward Ranks'!CO330</f>
        <v>8</v>
      </c>
      <c r="BF330">
        <f>'Forward Ranks'!CP330</f>
        <v>11</v>
      </c>
      <c r="BH330" t="str">
        <f t="shared" si="20"/>
        <v>14:13</v>
      </c>
      <c r="BI330" t="str">
        <f t="shared" si="21"/>
        <v>Forward</v>
      </c>
      <c r="BJ330" t="str">
        <f t="shared" si="22"/>
        <v>Good</v>
      </c>
      <c r="BL330" s="187">
        <f t="shared" ca="1" si="23"/>
        <v>45329</v>
      </c>
    </row>
    <row r="331" spans="1:64" x14ac:dyDescent="0.3">
      <c r="A331" t="str">
        <f>'Forward Ranks'!A331</f>
        <v>Ridly Greig</v>
      </c>
      <c r="B331">
        <f>'Forward Ranks'!D331</f>
        <v>0</v>
      </c>
      <c r="C331" s="1">
        <f>'Forward Ranks'!I331</f>
        <v>0.72222222222222221</v>
      </c>
      <c r="D331" s="1">
        <f>'Forward Ranks'!J331</f>
        <v>0.63043478260869568</v>
      </c>
      <c r="E331" s="1">
        <f>'Forward Ranks'!K331</f>
        <v>0.99758454106280192</v>
      </c>
      <c r="F331" s="1">
        <f>'Forward Ranks'!L331</f>
        <v>0.80676328502415462</v>
      </c>
      <c r="G331">
        <f>'Forward Ranks'!N331</f>
        <v>0</v>
      </c>
      <c r="H331" s="1">
        <f>'Forward Ranks'!S331</f>
        <v>0.4420289855072464</v>
      </c>
      <c r="I331" s="1">
        <f>'Forward Ranks'!T331</f>
        <v>0.94927536231884058</v>
      </c>
      <c r="J331" s="1">
        <f>'Forward Ranks'!U331</f>
        <v>0.99033816425120769</v>
      </c>
      <c r="K331" s="1">
        <f>'Forward Ranks'!V331</f>
        <v>0.80434782608695654</v>
      </c>
      <c r="L331">
        <f>'Forward Ranks'!X331</f>
        <v>0</v>
      </c>
      <c r="M331" s="1">
        <f>'Forward Ranks'!AC331</f>
        <v>0.62077294685990336</v>
      </c>
      <c r="N331" s="1">
        <f>'Forward Ranks'!AD331</f>
        <v>0.75362318840579712</v>
      </c>
      <c r="O331" s="1">
        <f>'Forward Ranks'!AE331</f>
        <v>0.66425120772946855</v>
      </c>
      <c r="P331" s="1">
        <f>'Forward Ranks'!AF331</f>
        <v>0.57971014492753625</v>
      </c>
      <c r="Q331">
        <f>'Forward Ranks'!AH331</f>
        <v>0</v>
      </c>
      <c r="R331" s="1">
        <f>'Forward Ranks'!AM331</f>
        <v>0.52415458937198067</v>
      </c>
      <c r="S331" s="1">
        <f>'Forward Ranks'!AN331</f>
        <v>0.53140096618357491</v>
      </c>
      <c r="T331" s="1">
        <f>'Forward Ranks'!AO331</f>
        <v>0.99033816425120769</v>
      </c>
      <c r="U331" s="1">
        <f>'Forward Ranks'!AP331</f>
        <v>0.7342995169082126</v>
      </c>
      <c r="V331">
        <f>'Forward Ranks'!AR331</f>
        <v>0</v>
      </c>
      <c r="W331" s="1">
        <f>'Forward Ranks'!AW331</f>
        <v>0.66666666666666663</v>
      </c>
      <c r="X331" s="1">
        <f>'Forward Ranks'!AX331</f>
        <v>0.90096618357487923</v>
      </c>
      <c r="Y331" s="1">
        <f>'Forward Ranks'!AY331</f>
        <v>0.94444444444444442</v>
      </c>
      <c r="Z331" s="1">
        <f>'Forward Ranks'!AZ331</f>
        <v>0.83091787439613529</v>
      </c>
      <c r="AA331">
        <f>'Forward Ranks'!BB331</f>
        <v>0</v>
      </c>
      <c r="AB331" s="1">
        <f>'Forward Ranks'!BG331</f>
        <v>0.4251207729468599</v>
      </c>
      <c r="AC331" s="1">
        <f>'Forward Ranks'!BH331</f>
        <v>0.43236714975845408</v>
      </c>
      <c r="AD331" s="1">
        <f>'Forward Ranks'!BI331</f>
        <v>0.99516908212560384</v>
      </c>
      <c r="AE331" s="1">
        <f>'Forward Ranks'!BJ331</f>
        <v>0.97826086956521741</v>
      </c>
      <c r="AF331">
        <f>'Forward Ranks'!BL331</f>
        <v>0</v>
      </c>
      <c r="AG331" s="1">
        <f>'Forward Ranks'!BQ331</f>
        <v>0.71739130434782605</v>
      </c>
      <c r="AH331" s="1">
        <f>'Forward Ranks'!BR331</f>
        <v>0.73913043478260865</v>
      </c>
      <c r="AI331" s="1">
        <f>'Forward Ranks'!BS331</f>
        <v>0.98309178743961356</v>
      </c>
      <c r="AJ331" s="1">
        <f>'Forward Ranks'!BT331</f>
        <v>0.76811594202898548</v>
      </c>
      <c r="AL331" s="2">
        <f>'Forward Ranks'!BX331</f>
        <v>0.83333333333333337</v>
      </c>
      <c r="AN331" t="str">
        <f>'Forward Ranks'!B331</f>
        <v>OTT</v>
      </c>
      <c r="AO331">
        <f>'F on ice'!E331</f>
        <v>34</v>
      </c>
      <c r="AP331" s="2">
        <f>'Impact Score Math'!E331</f>
        <v>0.78957915831663328</v>
      </c>
      <c r="AQ331">
        <f>'Impact Score Math'!G331</f>
        <v>106</v>
      </c>
      <c r="AT331" s="1">
        <f>'Forward Ranks'!CJ331</f>
        <v>3.864734299516908E-2</v>
      </c>
      <c r="AU331" s="1">
        <f>'Forward Ranks'!CK331</f>
        <v>0.83816425120772942</v>
      </c>
      <c r="AW331">
        <f>'Forward Ranks'!BC331</f>
        <v>11.95931372549</v>
      </c>
      <c r="AY331">
        <v>331</v>
      </c>
      <c r="BA331" s="1">
        <f>'Impact Score Math'!S331</f>
        <v>0.88376753507014028</v>
      </c>
      <c r="BB331" s="1">
        <f>'Impact Score Math'!T331</f>
        <v>0.76152304609218435</v>
      </c>
      <c r="BD331">
        <f>'Forward Ranks'!CN331</f>
        <v>4</v>
      </c>
      <c r="BE331">
        <f>'Forward Ranks'!CO331</f>
        <v>11</v>
      </c>
      <c r="BF331">
        <f>'Forward Ranks'!CP331</f>
        <v>15</v>
      </c>
      <c r="BH331" t="str">
        <f t="shared" si="20"/>
        <v>11:58</v>
      </c>
      <c r="BI331" t="str">
        <f t="shared" si="21"/>
        <v>Forward</v>
      </c>
      <c r="BJ331" t="str">
        <f t="shared" si="22"/>
        <v>Good</v>
      </c>
      <c r="BL331" s="187">
        <f t="shared" ca="1" si="23"/>
        <v>45329</v>
      </c>
    </row>
    <row r="332" spans="1:64" x14ac:dyDescent="0.3">
      <c r="A332" t="str">
        <f>'Forward Ranks'!A332</f>
        <v>Robby Fabbri</v>
      </c>
      <c r="B332">
        <f>'Forward Ranks'!D332</f>
        <v>0</v>
      </c>
      <c r="C332" s="1">
        <f>'Forward Ranks'!I332</f>
        <v>0.10144927536231885</v>
      </c>
      <c r="D332" s="1">
        <f>'Forward Ranks'!J332</f>
        <v>0.13768115942028986</v>
      </c>
      <c r="E332" s="1">
        <f>'Forward Ranks'!K332</f>
        <v>0.64975845410628019</v>
      </c>
      <c r="F332" s="1">
        <f>'Forward Ranks'!L332</f>
        <v>0.21739130434782608</v>
      </c>
      <c r="G332">
        <f>'Forward Ranks'!N332</f>
        <v>0</v>
      </c>
      <c r="H332" s="1">
        <f>'Forward Ranks'!S332</f>
        <v>0.99033816425120769</v>
      </c>
      <c r="I332" s="1">
        <f>'Forward Ranks'!T332</f>
        <v>0.33574879227053139</v>
      </c>
      <c r="J332" s="1">
        <f>'Forward Ranks'!U332</f>
        <v>0.20289855072463769</v>
      </c>
      <c r="K332" s="1">
        <f>'Forward Ranks'!V332</f>
        <v>0.85024154589371981</v>
      </c>
      <c r="L332">
        <f>'Forward Ranks'!X332</f>
        <v>0</v>
      </c>
      <c r="M332" s="1">
        <f>'Forward Ranks'!AC332</f>
        <v>4.3478260869565216E-2</v>
      </c>
      <c r="N332" s="1">
        <f>'Forward Ranks'!AD332</f>
        <v>0.3188405797101449</v>
      </c>
      <c r="O332" s="1">
        <f>'Forward Ranks'!AE332</f>
        <v>0.12560386473429952</v>
      </c>
      <c r="P332" s="1">
        <f>'Forward Ranks'!AF332</f>
        <v>0.15458937198067632</v>
      </c>
      <c r="Q332">
        <f>'Forward Ranks'!AH332</f>
        <v>0</v>
      </c>
      <c r="R332" s="1">
        <f>'Forward Ranks'!AM332</f>
        <v>0.32608695652173914</v>
      </c>
      <c r="S332" s="1">
        <f>'Forward Ranks'!AN332</f>
        <v>0.63043478260869568</v>
      </c>
      <c r="T332" s="1">
        <f>'Forward Ranks'!AO332</f>
        <v>0.57004830917874394</v>
      </c>
      <c r="U332" s="1">
        <f>'Forward Ranks'!AP332</f>
        <v>0.63043478260869568</v>
      </c>
      <c r="V332">
        <f>'Forward Ranks'!AR332</f>
        <v>0</v>
      </c>
      <c r="W332" s="1">
        <f>'Forward Ranks'!AW332</f>
        <v>0.13043478260869565</v>
      </c>
      <c r="X332" s="1">
        <f>'Forward Ranks'!AX332</f>
        <v>0.30193236714975846</v>
      </c>
      <c r="Y332" s="1">
        <f>'Forward Ranks'!AY332</f>
        <v>0.27536231884057971</v>
      </c>
      <c r="Z332" s="1">
        <f>'Forward Ranks'!AZ332</f>
        <v>0.16425120772946861</v>
      </c>
      <c r="AA332">
        <f>'Forward Ranks'!BB332</f>
        <v>0</v>
      </c>
      <c r="AB332" s="1">
        <f>'Forward Ranks'!BG332</f>
        <v>0.33091787439613529</v>
      </c>
      <c r="AC332" s="1">
        <f>'Forward Ranks'!BH332</f>
        <v>0.23429951690821257</v>
      </c>
      <c r="AD332" s="1">
        <f>'Forward Ranks'!BI332</f>
        <v>0.92270531400966183</v>
      </c>
      <c r="AE332" s="1">
        <f>'Forward Ranks'!BJ332</f>
        <v>0.78260869565217395</v>
      </c>
      <c r="AF332">
        <f>'Forward Ranks'!BL332</f>
        <v>0</v>
      </c>
      <c r="AG332" s="1">
        <f>'Forward Ranks'!BQ332</f>
        <v>3.3816425120772944E-2</v>
      </c>
      <c r="AH332" s="1">
        <f>'Forward Ranks'!BR332</f>
        <v>0.14734299516908211</v>
      </c>
      <c r="AI332" s="1">
        <f>'Forward Ranks'!BS332</f>
        <v>0.36956521739130432</v>
      </c>
      <c r="AJ332" s="1">
        <f>'Forward Ranks'!BT332</f>
        <v>0.13285024154589373</v>
      </c>
      <c r="AL332" s="2">
        <f>'Forward Ranks'!BX332</f>
        <v>0.20048309178743962</v>
      </c>
      <c r="AN332" t="str">
        <f>'Forward Ranks'!B332</f>
        <v>DET</v>
      </c>
      <c r="AO332">
        <f>'F on ice'!E332</f>
        <v>36</v>
      </c>
      <c r="AP332" s="2">
        <f>'Impact Score Math'!E332</f>
        <v>0.35270541082164331</v>
      </c>
      <c r="AQ332">
        <f>'Impact Score Math'!G332</f>
        <v>324</v>
      </c>
      <c r="AT332" s="1">
        <f>'Forward Ranks'!CJ332</f>
        <v>0.60869565217391308</v>
      </c>
      <c r="AU332" s="1">
        <f>'Forward Ranks'!CK332</f>
        <v>0.13285024154589373</v>
      </c>
      <c r="AW332">
        <f>'Forward Ranks'!BC332</f>
        <v>11.32962962963</v>
      </c>
      <c r="AY332">
        <v>332</v>
      </c>
      <c r="BA332" s="1">
        <f>'Impact Score Math'!S332</f>
        <v>0.4909819639278557</v>
      </c>
      <c r="BB332" s="1">
        <f>'Impact Score Math'!T332</f>
        <v>0.22244488977955912</v>
      </c>
      <c r="BD332">
        <f>'Forward Ranks'!CN332</f>
        <v>11</v>
      </c>
      <c r="BE332">
        <f>'Forward Ranks'!CO332</f>
        <v>5</v>
      </c>
      <c r="BF332">
        <f>'Forward Ranks'!CP332</f>
        <v>16</v>
      </c>
      <c r="BH332" t="str">
        <f t="shared" si="20"/>
        <v>11:20</v>
      </c>
      <c r="BI332" t="str">
        <f t="shared" si="21"/>
        <v>Forward</v>
      </c>
      <c r="BJ332" t="str">
        <f t="shared" si="22"/>
        <v>Below Average</v>
      </c>
      <c r="BL332" s="187">
        <f t="shared" ca="1" si="23"/>
        <v>45329</v>
      </c>
    </row>
    <row r="333" spans="1:64" x14ac:dyDescent="0.3">
      <c r="A333" t="str">
        <f>'Forward Ranks'!A333</f>
        <v>Robert Thomas</v>
      </c>
      <c r="B333">
        <f>'Forward Ranks'!D333</f>
        <v>0</v>
      </c>
      <c r="C333" s="1">
        <f>'Forward Ranks'!I333</f>
        <v>0.8091787439613527</v>
      </c>
      <c r="D333" s="1">
        <f>'Forward Ranks'!J333</f>
        <v>0.75845410628019327</v>
      </c>
      <c r="E333" s="1">
        <f>'Forward Ranks'!K333</f>
        <v>0.7125603864734299</v>
      </c>
      <c r="F333" s="1">
        <f>'Forward Ranks'!L333</f>
        <v>0.85507246376811596</v>
      </c>
      <c r="G333">
        <f>'Forward Ranks'!N333</f>
        <v>0</v>
      </c>
      <c r="H333" s="1">
        <f>'Forward Ranks'!S333</f>
        <v>0.79710144927536231</v>
      </c>
      <c r="I333" s="1">
        <f>'Forward Ranks'!T333</f>
        <v>0.9371980676328503</v>
      </c>
      <c r="J333" s="1">
        <f>'Forward Ranks'!U333</f>
        <v>0.8719806763285024</v>
      </c>
      <c r="K333" s="1">
        <f>'Forward Ranks'!V333</f>
        <v>0.92753623188405798</v>
      </c>
      <c r="L333">
        <f>'Forward Ranks'!X333</f>
        <v>0</v>
      </c>
      <c r="M333" s="1">
        <f>'Forward Ranks'!AC333</f>
        <v>0.2608695652173913</v>
      </c>
      <c r="N333" s="1">
        <f>'Forward Ranks'!AD333</f>
        <v>0.17632850241545894</v>
      </c>
      <c r="O333" s="1">
        <f>'Forward Ranks'!AE333</f>
        <v>0.83574879227053145</v>
      </c>
      <c r="P333" s="1">
        <f>'Forward Ranks'!AF333</f>
        <v>0.26328502415458938</v>
      </c>
      <c r="Q333">
        <f>'Forward Ranks'!AH333</f>
        <v>0</v>
      </c>
      <c r="R333" s="1">
        <f>'Forward Ranks'!AM333</f>
        <v>0.96618357487922701</v>
      </c>
      <c r="S333" s="1">
        <f>'Forward Ranks'!AN333</f>
        <v>0.92270531400966183</v>
      </c>
      <c r="T333" s="1">
        <f>'Forward Ranks'!AO333</f>
        <v>0.82125603864734298</v>
      </c>
      <c r="U333" s="1">
        <f>'Forward Ranks'!AP333</f>
        <v>0.96618357487922701</v>
      </c>
      <c r="V333">
        <f>'Forward Ranks'!AR333</f>
        <v>0</v>
      </c>
      <c r="W333" s="1">
        <f>'Forward Ranks'!AW333</f>
        <v>0.60144927536231885</v>
      </c>
      <c r="X333" s="1">
        <f>'Forward Ranks'!AX333</f>
        <v>0.42028985507246375</v>
      </c>
      <c r="Y333" s="1">
        <f>'Forward Ranks'!AY333</f>
        <v>0.96135265700483097</v>
      </c>
      <c r="Z333" s="1">
        <f>'Forward Ranks'!AZ333</f>
        <v>0.59661835748792269</v>
      </c>
      <c r="AA333">
        <f>'Forward Ranks'!BB333</f>
        <v>0</v>
      </c>
      <c r="AB333" s="1">
        <f>'Forward Ranks'!BG333</f>
        <v>0.94202898550724634</v>
      </c>
      <c r="AC333" s="1">
        <f>'Forward Ranks'!BH333</f>
        <v>0.33091787439613529</v>
      </c>
      <c r="AD333" s="1">
        <f>'Forward Ranks'!BI333</f>
        <v>0.55555555555555558</v>
      </c>
      <c r="AE333" s="1">
        <f>'Forward Ranks'!BJ333</f>
        <v>0.8091787439613527</v>
      </c>
      <c r="AF333">
        <f>'Forward Ranks'!BL333</f>
        <v>0</v>
      </c>
      <c r="AG333" s="1">
        <f>'Forward Ranks'!BQ333</f>
        <v>0.5748792270531401</v>
      </c>
      <c r="AH333" s="1">
        <f>'Forward Ranks'!BR333</f>
        <v>0.44444444444444442</v>
      </c>
      <c r="AI333" s="1">
        <f>'Forward Ranks'!BS333</f>
        <v>0.87922705314009664</v>
      </c>
      <c r="AJ333" s="1">
        <f>'Forward Ranks'!BT333</f>
        <v>0.61352657004830913</v>
      </c>
      <c r="AL333" s="2">
        <f>'Forward Ranks'!BX333</f>
        <v>0.87922705314009664</v>
      </c>
      <c r="AN333" t="str">
        <f>'Forward Ranks'!B333</f>
        <v>STL</v>
      </c>
      <c r="AO333">
        <f>'F on ice'!E333</f>
        <v>46</v>
      </c>
      <c r="AP333" s="2">
        <f>'Impact Score Math'!E333</f>
        <v>0.94789579158316628</v>
      </c>
      <c r="AQ333">
        <f>'Impact Score Math'!G333</f>
        <v>27</v>
      </c>
      <c r="AT333" s="1">
        <f>'Forward Ranks'!CJ333</f>
        <v>0.38164251207729466</v>
      </c>
      <c r="AU333" s="1">
        <f>'Forward Ranks'!CK333</f>
        <v>0.20772946859903382</v>
      </c>
      <c r="AW333">
        <f>'Forward Ranks'!BC333</f>
        <v>14.686956521739001</v>
      </c>
      <c r="AY333">
        <v>333</v>
      </c>
      <c r="BA333" s="1">
        <f>'Impact Score Math'!S333</f>
        <v>0.92184368737474953</v>
      </c>
      <c r="BB333" s="1">
        <f>'Impact Score Math'!T333</f>
        <v>0.50100200400801598</v>
      </c>
      <c r="BD333">
        <f>'Forward Ranks'!CN333</f>
        <v>11</v>
      </c>
      <c r="BE333">
        <f>'Forward Ranks'!CO333</f>
        <v>18</v>
      </c>
      <c r="BF333">
        <f>'Forward Ranks'!CP333</f>
        <v>29</v>
      </c>
      <c r="BH333" t="str">
        <f t="shared" si="20"/>
        <v>14:41</v>
      </c>
      <c r="BI333" t="str">
        <f t="shared" si="21"/>
        <v>Forward</v>
      </c>
      <c r="BJ333" t="str">
        <f t="shared" si="22"/>
        <v>Elite</v>
      </c>
      <c r="BL333" s="187">
        <f t="shared" ca="1" si="23"/>
        <v>45329</v>
      </c>
    </row>
    <row r="334" spans="1:64" x14ac:dyDescent="0.3">
      <c r="A334" t="str">
        <f>'Forward Ranks'!A334</f>
        <v>Roope Hintz</v>
      </c>
      <c r="B334">
        <f>'Forward Ranks'!D334</f>
        <v>0</v>
      </c>
      <c r="C334" s="1">
        <f>'Forward Ranks'!I334</f>
        <v>0.89613526570048307</v>
      </c>
      <c r="D334" s="1">
        <f>'Forward Ranks'!J334</f>
        <v>0.95410628019323673</v>
      </c>
      <c r="E334" s="1">
        <f>'Forward Ranks'!K334</f>
        <v>0.99275362318840576</v>
      </c>
      <c r="F334" s="1">
        <f>'Forward Ranks'!L334</f>
        <v>0.90096618357487923</v>
      </c>
      <c r="G334">
        <f>'Forward Ranks'!N334</f>
        <v>0</v>
      </c>
      <c r="H334" s="1">
        <f>'Forward Ranks'!S334</f>
        <v>0.93236714975845414</v>
      </c>
      <c r="I334" s="1">
        <f>'Forward Ranks'!T334</f>
        <v>0.88164251207729472</v>
      </c>
      <c r="J334" s="1">
        <f>'Forward Ranks'!U334</f>
        <v>0.606280193236715</v>
      </c>
      <c r="K334" s="1">
        <f>'Forward Ranks'!V334</f>
        <v>0.97584541062801933</v>
      </c>
      <c r="L334">
        <f>'Forward Ranks'!X334</f>
        <v>0</v>
      </c>
      <c r="M334" s="1">
        <f>'Forward Ranks'!AC334</f>
        <v>0.73913043478260865</v>
      </c>
      <c r="N334" s="1">
        <f>'Forward Ranks'!AD334</f>
        <v>0.89613526570048307</v>
      </c>
      <c r="O334" s="1">
        <f>'Forward Ranks'!AE334</f>
        <v>0.32850241545893721</v>
      </c>
      <c r="P334" s="1">
        <f>'Forward Ranks'!AF334</f>
        <v>0.86714975845410625</v>
      </c>
      <c r="Q334">
        <f>'Forward Ranks'!AH334</f>
        <v>0</v>
      </c>
      <c r="R334" s="1">
        <f>'Forward Ranks'!AM334</f>
        <v>0.88164251207729472</v>
      </c>
      <c r="S334" s="1">
        <f>'Forward Ranks'!AN334</f>
        <v>0.95893719806763289</v>
      </c>
      <c r="T334" s="1">
        <f>'Forward Ranks'!AO334</f>
        <v>0.97826086956521741</v>
      </c>
      <c r="U334" s="1">
        <f>'Forward Ranks'!AP334</f>
        <v>0.89855072463768115</v>
      </c>
      <c r="V334">
        <f>'Forward Ranks'!AR334</f>
        <v>0</v>
      </c>
      <c r="W334" s="1">
        <f>'Forward Ranks'!AW334</f>
        <v>0.65217391304347827</v>
      </c>
      <c r="X334" s="1">
        <f>'Forward Ranks'!AX334</f>
        <v>0.63285024154589375</v>
      </c>
      <c r="Y334" s="1">
        <f>'Forward Ranks'!AY334</f>
        <v>0.30193236714975846</v>
      </c>
      <c r="Z334" s="1">
        <f>'Forward Ranks'!AZ334</f>
        <v>0.66666666666666663</v>
      </c>
      <c r="AA334">
        <f>'Forward Ranks'!BB334</f>
        <v>0</v>
      </c>
      <c r="AB334" s="1">
        <f>'Forward Ranks'!BG334</f>
        <v>0.48067632850241548</v>
      </c>
      <c r="AC334" s="1">
        <f>'Forward Ranks'!BH334</f>
        <v>0.51449275362318836</v>
      </c>
      <c r="AD334" s="1">
        <f>'Forward Ranks'!BI334</f>
        <v>0.97342995169082125</v>
      </c>
      <c r="AE334" s="1">
        <f>'Forward Ranks'!BJ334</f>
        <v>0.73671497584541068</v>
      </c>
      <c r="AF334">
        <f>'Forward Ranks'!BL334</f>
        <v>0</v>
      </c>
      <c r="AG334" s="1">
        <f>'Forward Ranks'!BQ334</f>
        <v>0.89613526570048307</v>
      </c>
      <c r="AH334" s="1">
        <f>'Forward Ranks'!BR334</f>
        <v>0.98067632850241548</v>
      </c>
      <c r="AI334" s="1">
        <f>'Forward Ranks'!BS334</f>
        <v>0.86473429951690817</v>
      </c>
      <c r="AJ334" s="1">
        <f>'Forward Ranks'!BT334</f>
        <v>0.95169082125603865</v>
      </c>
      <c r="AL334" s="2">
        <f>'Forward Ranks'!BX334</f>
        <v>0.98309178743961356</v>
      </c>
      <c r="AN334" t="str">
        <f>'Forward Ranks'!B334</f>
        <v>DAL</v>
      </c>
      <c r="AO334">
        <f>'F on ice'!E334</f>
        <v>46</v>
      </c>
      <c r="AP334" s="2">
        <f>'Impact Score Math'!E334</f>
        <v>0.93987975951903813</v>
      </c>
      <c r="AQ334">
        <f>'Impact Score Math'!G334</f>
        <v>31</v>
      </c>
      <c r="AT334" s="1">
        <f>'Forward Ranks'!CJ334</f>
        <v>0.67149758454106279</v>
      </c>
      <c r="AU334" s="1">
        <f>'Forward Ranks'!CK334</f>
        <v>0.84541062801932365</v>
      </c>
      <c r="AW334">
        <f>'Forward Ranks'!BC334</f>
        <v>12.253623188405999</v>
      </c>
      <c r="AY334">
        <v>334</v>
      </c>
      <c r="BA334" s="1">
        <f>'Impact Score Math'!S334</f>
        <v>0.94989979959919835</v>
      </c>
      <c r="BB334" s="1">
        <f>'Impact Score Math'!T334</f>
        <v>0.83567134268537069</v>
      </c>
      <c r="BD334">
        <f>'Forward Ranks'!CN334</f>
        <v>12</v>
      </c>
      <c r="BE334">
        <f>'Forward Ranks'!CO334</f>
        <v>14</v>
      </c>
      <c r="BF334">
        <f>'Forward Ranks'!CP334</f>
        <v>26</v>
      </c>
      <c r="BH334" t="str">
        <f t="shared" si="20"/>
        <v>12:15</v>
      </c>
      <c r="BI334" t="str">
        <f t="shared" si="21"/>
        <v>Forward</v>
      </c>
      <c r="BJ334" t="str">
        <f t="shared" si="22"/>
        <v>Elite</v>
      </c>
      <c r="BL334" s="187">
        <f t="shared" ca="1" si="23"/>
        <v>45329</v>
      </c>
    </row>
    <row r="335" spans="1:64" x14ac:dyDescent="0.3">
      <c r="A335" t="str">
        <f>'Forward Ranks'!A335</f>
        <v>Ross Colton</v>
      </c>
      <c r="B335">
        <f>'Forward Ranks'!D335</f>
        <v>0</v>
      </c>
      <c r="C335" s="1">
        <f>'Forward Ranks'!I335</f>
        <v>0.87681159420289856</v>
      </c>
      <c r="D335" s="1">
        <f>'Forward Ranks'!J335</f>
        <v>0.90096618357487923</v>
      </c>
      <c r="E335" s="1">
        <f>'Forward Ranks'!K335</f>
        <v>0.62318840579710144</v>
      </c>
      <c r="F335" s="1">
        <f>'Forward Ranks'!L335</f>
        <v>0.86956521739130432</v>
      </c>
      <c r="G335">
        <f>'Forward Ranks'!N335</f>
        <v>0</v>
      </c>
      <c r="H335" s="1">
        <f>'Forward Ranks'!S335</f>
        <v>0.40579710144927539</v>
      </c>
      <c r="I335" s="1">
        <f>'Forward Ranks'!T335</f>
        <v>0.69565217391304346</v>
      </c>
      <c r="J335" s="1">
        <f>'Forward Ranks'!U335</f>
        <v>0.65217391304347827</v>
      </c>
      <c r="K335" s="1">
        <f>'Forward Ranks'!V335</f>
        <v>0.56763285024154586</v>
      </c>
      <c r="L335">
        <f>'Forward Ranks'!X335</f>
        <v>0</v>
      </c>
      <c r="M335" s="1">
        <f>'Forward Ranks'!AC335</f>
        <v>0.61352657004830913</v>
      </c>
      <c r="N335" s="1">
        <f>'Forward Ranks'!AD335</f>
        <v>0.67391304347826086</v>
      </c>
      <c r="O335" s="1">
        <f>'Forward Ranks'!AE335</f>
        <v>0.41062801932367149</v>
      </c>
      <c r="P335" s="1">
        <f>'Forward Ranks'!AF335</f>
        <v>0.57971014492753625</v>
      </c>
      <c r="Q335">
        <f>'Forward Ranks'!AH335</f>
        <v>0</v>
      </c>
      <c r="R335" s="1">
        <f>'Forward Ranks'!AM335</f>
        <v>0.85990338164251212</v>
      </c>
      <c r="S335" s="1">
        <f>'Forward Ranks'!AN335</f>
        <v>0.83816425120772942</v>
      </c>
      <c r="T335" s="1">
        <f>'Forward Ranks'!AO335</f>
        <v>0.37439613526570048</v>
      </c>
      <c r="U335" s="1">
        <f>'Forward Ranks'!AP335</f>
        <v>0.86956521739130432</v>
      </c>
      <c r="V335">
        <f>'Forward Ranks'!AR335</f>
        <v>0</v>
      </c>
      <c r="W335" s="1">
        <f>'Forward Ranks'!AW335</f>
        <v>0.41304347826086957</v>
      </c>
      <c r="X335" s="1">
        <f>'Forward Ranks'!AX335</f>
        <v>0.59178743961352653</v>
      </c>
      <c r="Y335" s="1">
        <f>'Forward Ranks'!AY335</f>
        <v>0.60144927536231885</v>
      </c>
      <c r="Z335" s="1">
        <f>'Forward Ranks'!AZ335</f>
        <v>0.42270531400966183</v>
      </c>
      <c r="AA335">
        <f>'Forward Ranks'!BB335</f>
        <v>0</v>
      </c>
      <c r="AB335" s="1">
        <f>'Forward Ranks'!BG335</f>
        <v>0.34057971014492755</v>
      </c>
      <c r="AC335" s="1">
        <f>'Forward Ranks'!BH335</f>
        <v>0.15217391304347827</v>
      </c>
      <c r="AD335" s="1">
        <f>'Forward Ranks'!BI335</f>
        <v>0.47826086956521741</v>
      </c>
      <c r="AE335" s="1">
        <f>'Forward Ranks'!BJ335</f>
        <v>0.40821256038647341</v>
      </c>
      <c r="AF335">
        <f>'Forward Ranks'!BL335</f>
        <v>0</v>
      </c>
      <c r="AG335" s="1">
        <f>'Forward Ranks'!BQ335</f>
        <v>0.83816425120772942</v>
      </c>
      <c r="AH335" s="1">
        <f>'Forward Ranks'!BR335</f>
        <v>0.87439613526570048</v>
      </c>
      <c r="AI335" s="1">
        <f>'Forward Ranks'!BS335</f>
        <v>0.54347826086956519</v>
      </c>
      <c r="AJ335" s="1">
        <f>'Forward Ranks'!BT335</f>
        <v>0.83333333333333337</v>
      </c>
      <c r="AL335" s="2">
        <f>'Forward Ranks'!BX335</f>
        <v>0.82367149758454106</v>
      </c>
      <c r="AN335" t="str">
        <f>'Forward Ranks'!B335</f>
        <v>COL</v>
      </c>
      <c r="AO335">
        <f>'F on ice'!E335</f>
        <v>46</v>
      </c>
      <c r="AP335" s="2">
        <f>'Impact Score Math'!E335</f>
        <v>0.76352705410821642</v>
      </c>
      <c r="AQ335">
        <f>'Impact Score Math'!G335</f>
        <v>119</v>
      </c>
      <c r="AT335" s="1">
        <f>'Forward Ranks'!CJ335</f>
        <v>0.19806763285024154</v>
      </c>
      <c r="AU335" s="1">
        <f>'Forward Ranks'!CK335</f>
        <v>0.74154589371980673</v>
      </c>
      <c r="AW335">
        <f>'Forward Ranks'!BC335</f>
        <v>11.401449275361999</v>
      </c>
      <c r="AY335">
        <v>335</v>
      </c>
      <c r="BA335" s="1">
        <f>'Impact Score Math'!S335</f>
        <v>0.87174348697394788</v>
      </c>
      <c r="BB335" s="1">
        <f>'Impact Score Math'!T335</f>
        <v>0.60921843687374755</v>
      </c>
      <c r="BD335">
        <f>'Forward Ranks'!CN335</f>
        <v>5</v>
      </c>
      <c r="BE335">
        <f>'Forward Ranks'!CO335</f>
        <v>10</v>
      </c>
      <c r="BF335">
        <f>'Forward Ranks'!CP335</f>
        <v>15</v>
      </c>
      <c r="BH335" t="str">
        <f t="shared" si="20"/>
        <v>11:24</v>
      </c>
      <c r="BI335" t="str">
        <f t="shared" si="21"/>
        <v>Forward</v>
      </c>
      <c r="BJ335" t="str">
        <f t="shared" si="22"/>
        <v>Good</v>
      </c>
      <c r="BL335" s="187">
        <f t="shared" ca="1" si="23"/>
        <v>45329</v>
      </c>
    </row>
    <row r="336" spans="1:64" x14ac:dyDescent="0.3">
      <c r="A336" t="str">
        <f>'Forward Ranks'!A336</f>
        <v>Ross Johnston</v>
      </c>
      <c r="B336">
        <f>'Forward Ranks'!D336</f>
        <v>0</v>
      </c>
      <c r="C336" s="1">
        <f>'Forward Ranks'!I336</f>
        <v>0.10386473429951691</v>
      </c>
      <c r="D336" s="1">
        <f>'Forward Ranks'!J336</f>
        <v>2.1739130434782608E-2</v>
      </c>
      <c r="E336" s="1">
        <f>'Forward Ranks'!K336</f>
        <v>6.280193236714976E-2</v>
      </c>
      <c r="F336" s="1">
        <f>'Forward Ranks'!L336</f>
        <v>1.6908212560386472E-2</v>
      </c>
      <c r="G336">
        <f>'Forward Ranks'!N336</f>
        <v>0</v>
      </c>
      <c r="H336" s="1">
        <f>'Forward Ranks'!S336</f>
        <v>2.4154589371980675E-3</v>
      </c>
      <c r="I336" s="1">
        <f>'Forward Ranks'!T336</f>
        <v>0.13526570048309178</v>
      </c>
      <c r="J336" s="1">
        <f>'Forward Ranks'!U336</f>
        <v>0.13285024154589373</v>
      </c>
      <c r="K336" s="1">
        <f>'Forward Ranks'!V336</f>
        <v>1.2077294685990338E-2</v>
      </c>
      <c r="L336">
        <f>'Forward Ranks'!X336</f>
        <v>0</v>
      </c>
      <c r="M336" s="1">
        <f>'Forward Ranks'!AC336</f>
        <v>0.21497584541062803</v>
      </c>
      <c r="N336" s="1">
        <f>'Forward Ranks'!AD336</f>
        <v>6.280193236714976E-2</v>
      </c>
      <c r="O336" s="1">
        <f>'Forward Ranks'!AE336</f>
        <v>0.63285024154589375</v>
      </c>
      <c r="P336" s="1">
        <f>'Forward Ranks'!AF336</f>
        <v>0.35990338164251207</v>
      </c>
      <c r="Q336">
        <f>'Forward Ranks'!AH336</f>
        <v>0</v>
      </c>
      <c r="R336" s="1">
        <f>'Forward Ranks'!AM336</f>
        <v>0.17874396135265699</v>
      </c>
      <c r="S336" s="1">
        <f>'Forward Ranks'!AN336</f>
        <v>6.0386473429951688E-2</v>
      </c>
      <c r="T336" s="1">
        <f>'Forward Ranks'!AO336</f>
        <v>0.16908212560386474</v>
      </c>
      <c r="U336" s="1">
        <f>'Forward Ranks'!AP336</f>
        <v>7.2463768115942032E-2</v>
      </c>
      <c r="V336">
        <f>'Forward Ranks'!AR336</f>
        <v>0</v>
      </c>
      <c r="W336" s="1">
        <f>'Forward Ranks'!AW336</f>
        <v>0.3671497584541063</v>
      </c>
      <c r="X336" s="1">
        <f>'Forward Ranks'!AX336</f>
        <v>0.15458937198067632</v>
      </c>
      <c r="Y336" s="1">
        <f>'Forward Ranks'!AY336</f>
        <v>0.57971014492753625</v>
      </c>
      <c r="Z336" s="1">
        <f>'Forward Ranks'!AZ336</f>
        <v>0.5</v>
      </c>
      <c r="AA336">
        <f>'Forward Ranks'!BB336</f>
        <v>0</v>
      </c>
      <c r="AB336" s="1">
        <f>'Forward Ranks'!BG336</f>
        <v>7.246376811594203E-3</v>
      </c>
      <c r="AC336" s="1">
        <f>'Forward Ranks'!BH336</f>
        <v>0.88164251207729472</v>
      </c>
      <c r="AD336" s="1">
        <f>'Forward Ranks'!BI336</f>
        <v>9.9033816425120769E-2</v>
      </c>
      <c r="AE336" s="1">
        <f>'Forward Ranks'!BJ336</f>
        <v>0.30434782608695654</v>
      </c>
      <c r="AF336">
        <f>'Forward Ranks'!BL336</f>
        <v>0</v>
      </c>
      <c r="AG336" s="1">
        <f>'Forward Ranks'!BQ336</f>
        <v>0.11352657004830918</v>
      </c>
      <c r="AH336" s="1">
        <f>'Forward Ranks'!BR336</f>
        <v>9.6618357487922701E-3</v>
      </c>
      <c r="AI336" s="1">
        <f>'Forward Ranks'!BS336</f>
        <v>0.13043478260869565</v>
      </c>
      <c r="AJ336" s="1">
        <f>'Forward Ranks'!BT336</f>
        <v>3.6231884057971016E-2</v>
      </c>
      <c r="AL336" s="2">
        <f>'Forward Ranks'!BX336</f>
        <v>3.864734299516908E-2</v>
      </c>
      <c r="AN336" t="str">
        <f>'Forward Ranks'!B336</f>
        <v>ANA</v>
      </c>
      <c r="AO336">
        <f>'F on ice'!E336</f>
        <v>35</v>
      </c>
      <c r="AP336" s="2">
        <f>'Impact Score Math'!E336</f>
        <v>0.17635270541082165</v>
      </c>
      <c r="AQ336">
        <f>'Impact Score Math'!G336</f>
        <v>412</v>
      </c>
      <c r="AT336" s="1">
        <f>'Forward Ranks'!CJ336</f>
        <v>4.830917874396135E-3</v>
      </c>
      <c r="AU336" s="1">
        <f>'Forward Ranks'!CK336</f>
        <v>0.99275362318840576</v>
      </c>
      <c r="AW336">
        <f>'Forward Ranks'!BC336</f>
        <v>7.5214285714285998</v>
      </c>
      <c r="AY336">
        <v>336</v>
      </c>
      <c r="BA336" s="1">
        <f>'Impact Score Math'!S336</f>
        <v>0.17234468937875752</v>
      </c>
      <c r="BB336" s="1">
        <f>'Impact Score Math'!T336</f>
        <v>0.39879759519038077</v>
      </c>
      <c r="BD336">
        <f>'Forward Ranks'!CN336</f>
        <v>0</v>
      </c>
      <c r="BE336">
        <f>'Forward Ranks'!CO336</f>
        <v>2</v>
      </c>
      <c r="BF336">
        <f>'Forward Ranks'!CP336</f>
        <v>2</v>
      </c>
      <c r="BH336" t="str">
        <f t="shared" si="20"/>
        <v>07:31</v>
      </c>
      <c r="BI336" t="str">
        <f t="shared" si="21"/>
        <v>Forward</v>
      </c>
      <c r="BJ336" t="str">
        <f t="shared" si="22"/>
        <v>Replacement Level</v>
      </c>
      <c r="BL336" s="187">
        <f t="shared" ca="1" si="23"/>
        <v>45329</v>
      </c>
    </row>
    <row r="337" spans="1:64" x14ac:dyDescent="0.3">
      <c r="A337" t="str">
        <f>'Forward Ranks'!A337</f>
        <v>Rourke Chartier</v>
      </c>
      <c r="B337">
        <f>'Forward Ranks'!D337</f>
        <v>0</v>
      </c>
      <c r="C337" s="1">
        <f>'Forward Ranks'!I337</f>
        <v>8.9371980676328497E-2</v>
      </c>
      <c r="D337" s="1">
        <f>'Forward Ranks'!J337</f>
        <v>0.40821256038647341</v>
      </c>
      <c r="E337" s="1">
        <f>'Forward Ranks'!K337</f>
        <v>0.15942028985507245</v>
      </c>
      <c r="F337" s="1">
        <f>'Forward Ranks'!L337</f>
        <v>0.16666666666666666</v>
      </c>
      <c r="G337">
        <f>'Forward Ranks'!N337</f>
        <v>0</v>
      </c>
      <c r="H337" s="1">
        <f>'Forward Ranks'!S337</f>
        <v>0.21980676328502416</v>
      </c>
      <c r="I337" s="1">
        <f>'Forward Ranks'!T337</f>
        <v>4.8309178743961352E-2</v>
      </c>
      <c r="J337" s="1">
        <f>'Forward Ranks'!U337</f>
        <v>0.1280193236714976</v>
      </c>
      <c r="K337" s="1">
        <f>'Forward Ranks'!V337</f>
        <v>4.3478260869565216E-2</v>
      </c>
      <c r="L337">
        <f>'Forward Ranks'!X337</f>
        <v>0</v>
      </c>
      <c r="M337" s="1">
        <f>'Forward Ranks'!AC337</f>
        <v>0.79951690821256038</v>
      </c>
      <c r="N337" s="1">
        <f>'Forward Ranks'!AD337</f>
        <v>0.72705314009661837</v>
      </c>
      <c r="O337" s="1">
        <f>'Forward Ranks'!AE337</f>
        <v>0.67874396135265702</v>
      </c>
      <c r="P337" s="1">
        <f>'Forward Ranks'!AF337</f>
        <v>0.69323671497584538</v>
      </c>
      <c r="Q337">
        <f>'Forward Ranks'!AH337</f>
        <v>0</v>
      </c>
      <c r="R337" s="1">
        <f>'Forward Ranks'!AM337</f>
        <v>5.0724637681159424E-2</v>
      </c>
      <c r="S337" s="1">
        <f>'Forward Ranks'!AN337</f>
        <v>0.3140096618357488</v>
      </c>
      <c r="T337" s="1">
        <f>'Forward Ranks'!AO337</f>
        <v>2.8985507246376812E-2</v>
      </c>
      <c r="U337" s="1">
        <f>'Forward Ranks'!AP337</f>
        <v>0.11352657004830918</v>
      </c>
      <c r="V337">
        <f>'Forward Ranks'!AR337</f>
        <v>0</v>
      </c>
      <c r="W337" s="1">
        <f>'Forward Ranks'!AW337</f>
        <v>0.64734299516908211</v>
      </c>
      <c r="X337" s="1">
        <f>'Forward Ranks'!AX337</f>
        <v>0.66425120772946855</v>
      </c>
      <c r="Y337" s="1">
        <f>'Forward Ranks'!AY337</f>
        <v>0.84541062801932365</v>
      </c>
      <c r="Z337" s="1">
        <f>'Forward Ranks'!AZ337</f>
        <v>0.7342995169082126</v>
      </c>
      <c r="AA337">
        <f>'Forward Ranks'!BB337</f>
        <v>0</v>
      </c>
      <c r="AB337" s="1">
        <f>'Forward Ranks'!BG337</f>
        <v>4.5893719806763288E-2</v>
      </c>
      <c r="AC337" s="1">
        <f>'Forward Ranks'!BH337</f>
        <v>0.28260869565217389</v>
      </c>
      <c r="AD337" s="1">
        <f>'Forward Ranks'!BI337</f>
        <v>0.24637681159420291</v>
      </c>
      <c r="AE337" s="1">
        <f>'Forward Ranks'!BJ337</f>
        <v>0.40821256038647341</v>
      </c>
      <c r="AF337">
        <f>'Forward Ranks'!BL337</f>
        <v>0</v>
      </c>
      <c r="AG337" s="1">
        <f>'Forward Ranks'!BQ337</f>
        <v>0.29951690821256038</v>
      </c>
      <c r="AH337" s="1">
        <f>'Forward Ranks'!BR337</f>
        <v>0.56521739130434778</v>
      </c>
      <c r="AI337" s="1">
        <f>'Forward Ranks'!BS337</f>
        <v>0.3188405797101449</v>
      </c>
      <c r="AJ337" s="1">
        <f>'Forward Ranks'!BT337</f>
        <v>0.34782608695652173</v>
      </c>
      <c r="AL337" s="2">
        <f>'Forward Ranks'!BX337</f>
        <v>0.18357487922705315</v>
      </c>
      <c r="AN337" t="str">
        <f>'Forward Ranks'!B337</f>
        <v>OTT</v>
      </c>
      <c r="AO337">
        <f>'F on ice'!E337</f>
        <v>32</v>
      </c>
      <c r="AP337" s="2">
        <f>'Impact Score Math'!E337</f>
        <v>0.26653306613226452</v>
      </c>
      <c r="AQ337">
        <f>'Impact Score Math'!G337</f>
        <v>367</v>
      </c>
      <c r="AT337" s="1">
        <f>'Forward Ranks'!CJ337</f>
        <v>0.56521739130434778</v>
      </c>
      <c r="AU337" s="1">
        <f>'Forward Ranks'!CK337</f>
        <v>0.77053140096618356</v>
      </c>
      <c r="AW337">
        <f>'Forward Ranks'!BC337</f>
        <v>8.6468749999999996</v>
      </c>
      <c r="AY337">
        <v>337</v>
      </c>
      <c r="BA337" s="1">
        <f>'Impact Score Math'!S337</f>
        <v>0.23046092184368738</v>
      </c>
      <c r="BB337" s="1">
        <f>'Impact Score Math'!T337</f>
        <v>0.78557114228456915</v>
      </c>
      <c r="BD337">
        <f>'Forward Ranks'!CN337</f>
        <v>2</v>
      </c>
      <c r="BE337">
        <f>'Forward Ranks'!CO337</f>
        <v>1</v>
      </c>
      <c r="BF337">
        <f>'Forward Ranks'!CP337</f>
        <v>3</v>
      </c>
      <c r="BH337" t="str">
        <f t="shared" si="20"/>
        <v>08:39</v>
      </c>
      <c r="BI337" t="str">
        <f t="shared" si="21"/>
        <v>Forward</v>
      </c>
      <c r="BJ337" t="str">
        <f t="shared" si="22"/>
        <v>Replacement Level</v>
      </c>
      <c r="BL337" s="187">
        <f t="shared" ca="1" si="23"/>
        <v>45329</v>
      </c>
    </row>
    <row r="338" spans="1:64" x14ac:dyDescent="0.3">
      <c r="A338" t="str">
        <f>'Forward Ranks'!A338</f>
        <v>Ryan Carpenter</v>
      </c>
      <c r="B338">
        <f>'Forward Ranks'!D338</f>
        <v>0</v>
      </c>
      <c r="C338" s="1">
        <f>'Forward Ranks'!I338</f>
        <v>0.29710144927536231</v>
      </c>
      <c r="D338" s="1">
        <f>'Forward Ranks'!J338</f>
        <v>0.39130434782608697</v>
      </c>
      <c r="E338" s="1">
        <f>'Forward Ranks'!K338</f>
        <v>0.58454106280193241</v>
      </c>
      <c r="F338" s="1">
        <f>'Forward Ranks'!L338</f>
        <v>0.26570048309178745</v>
      </c>
      <c r="G338">
        <f>'Forward Ranks'!N338</f>
        <v>0</v>
      </c>
      <c r="H338" s="1">
        <f>'Forward Ranks'!S338</f>
        <v>0.46618357487922707</v>
      </c>
      <c r="I338" s="1">
        <f>'Forward Ranks'!T338</f>
        <v>0.5531400966183575</v>
      </c>
      <c r="J338" s="1">
        <f>'Forward Ranks'!U338</f>
        <v>0.31159420289855072</v>
      </c>
      <c r="K338" s="1">
        <f>'Forward Ranks'!V338</f>
        <v>0.52173913043478259</v>
      </c>
      <c r="L338">
        <f>'Forward Ranks'!X338</f>
        <v>0</v>
      </c>
      <c r="M338" s="1">
        <f>'Forward Ranks'!AC338</f>
        <v>0.47101449275362317</v>
      </c>
      <c r="N338" s="1">
        <f>'Forward Ranks'!AD338</f>
        <v>0.85990338164251212</v>
      </c>
      <c r="O338" s="1">
        <f>'Forward Ranks'!AE338</f>
        <v>0.53381642512077299</v>
      </c>
      <c r="P338" s="1">
        <f>'Forward Ranks'!AF338</f>
        <v>0.55072463768115942</v>
      </c>
      <c r="Q338">
        <f>'Forward Ranks'!AH338</f>
        <v>0</v>
      </c>
      <c r="R338" s="1">
        <f>'Forward Ranks'!AM338</f>
        <v>0.67391304347826086</v>
      </c>
      <c r="S338" s="1">
        <f>'Forward Ranks'!AN338</f>
        <v>0.64975845410628019</v>
      </c>
      <c r="T338" s="1">
        <f>'Forward Ranks'!AO338</f>
        <v>0.88405797101449279</v>
      </c>
      <c r="U338" s="1">
        <f>'Forward Ranks'!AP338</f>
        <v>0.46135265700483091</v>
      </c>
      <c r="V338">
        <f>'Forward Ranks'!AR338</f>
        <v>0</v>
      </c>
      <c r="W338" s="1">
        <f>'Forward Ranks'!AW338</f>
        <v>0.92995169082125606</v>
      </c>
      <c r="X338" s="1">
        <f>'Forward Ranks'!AX338</f>
        <v>0.99275362318840576</v>
      </c>
      <c r="Y338" s="1">
        <f>'Forward Ranks'!AY338</f>
        <v>0.80434782608695654</v>
      </c>
      <c r="Z338" s="1">
        <f>'Forward Ranks'!AZ338</f>
        <v>0.93478260869565222</v>
      </c>
      <c r="AA338">
        <f>'Forward Ranks'!BB338</f>
        <v>0</v>
      </c>
      <c r="AB338" s="1">
        <f>'Forward Ranks'!BG338</f>
        <v>0.11352657004830918</v>
      </c>
      <c r="AC338" s="1">
        <f>'Forward Ranks'!BH338</f>
        <v>6.280193236714976E-2</v>
      </c>
      <c r="AD338" s="1">
        <f>'Forward Ranks'!BI338</f>
        <v>0.71497584541062797</v>
      </c>
      <c r="AE338" s="1">
        <f>'Forward Ranks'!BJ338</f>
        <v>0.70048309178743962</v>
      </c>
      <c r="AF338">
        <f>'Forward Ranks'!BL338</f>
        <v>0</v>
      </c>
      <c r="AG338" s="1">
        <f>'Forward Ranks'!BQ338</f>
        <v>0.31159420289855072</v>
      </c>
      <c r="AH338" s="1">
        <f>'Forward Ranks'!BR338</f>
        <v>0.70289855072463769</v>
      </c>
      <c r="AI338" s="1">
        <f>'Forward Ranks'!BS338</f>
        <v>0.57246376811594202</v>
      </c>
      <c r="AJ338" s="1">
        <f>'Forward Ranks'!BT338</f>
        <v>0.35748792270531399</v>
      </c>
      <c r="AL338" s="2">
        <f>'Forward Ranks'!BX338</f>
        <v>0.54106280193236711</v>
      </c>
      <c r="AN338" t="str">
        <f>'Forward Ranks'!B338</f>
        <v>S.J</v>
      </c>
      <c r="AO338">
        <f>'F on ice'!E338</f>
        <v>31</v>
      </c>
      <c r="AP338" s="2">
        <f>'Impact Score Math'!E338</f>
        <v>0.4849699398797595</v>
      </c>
      <c r="AQ338">
        <f>'Impact Score Math'!G338</f>
        <v>258</v>
      </c>
      <c r="AT338" s="1">
        <f>'Forward Ranks'!CJ338</f>
        <v>0.80193236714975846</v>
      </c>
      <c r="AU338" s="1">
        <f>'Forward Ranks'!CK338</f>
        <v>2.8985507246376812E-2</v>
      </c>
      <c r="AW338">
        <f>'Forward Ranks'!BC338</f>
        <v>9.5661290322581003</v>
      </c>
      <c r="AY338">
        <v>338</v>
      </c>
      <c r="BA338" s="1">
        <f>'Impact Score Math'!S338</f>
        <v>0.4709418837675351</v>
      </c>
      <c r="BB338" s="1">
        <f>'Impact Score Math'!T338</f>
        <v>0.70541082164328661</v>
      </c>
      <c r="BD338">
        <f>'Forward Ranks'!CN338</f>
        <v>3</v>
      </c>
      <c r="BE338">
        <f>'Forward Ranks'!CO338</f>
        <v>5</v>
      </c>
      <c r="BF338">
        <f>'Forward Ranks'!CP338</f>
        <v>8</v>
      </c>
      <c r="BH338" t="str">
        <f t="shared" si="20"/>
        <v>09:34</v>
      </c>
      <c r="BI338" t="str">
        <f t="shared" si="21"/>
        <v>Forward</v>
      </c>
      <c r="BJ338" t="str">
        <f t="shared" si="22"/>
        <v>Average</v>
      </c>
      <c r="BL338" s="187">
        <f t="shared" ca="1" si="23"/>
        <v>45329</v>
      </c>
    </row>
    <row r="339" spans="1:64" x14ac:dyDescent="0.3">
      <c r="A339" t="str">
        <f>'Forward Ranks'!A339</f>
        <v>Ryan Donato</v>
      </c>
      <c r="B339">
        <f>'Forward Ranks'!D339</f>
        <v>0</v>
      </c>
      <c r="C339" s="1">
        <f>'Forward Ranks'!I339</f>
        <v>0.28502415458937197</v>
      </c>
      <c r="D339" s="1">
        <f>'Forward Ranks'!J339</f>
        <v>0.24879227053140096</v>
      </c>
      <c r="E339" s="1">
        <f>'Forward Ranks'!K339</f>
        <v>0.32608695652173914</v>
      </c>
      <c r="F339" s="1">
        <f>'Forward Ranks'!L339</f>
        <v>0.28743961352657005</v>
      </c>
      <c r="G339">
        <f>'Forward Ranks'!N339</f>
        <v>0</v>
      </c>
      <c r="H339" s="1">
        <f>'Forward Ranks'!S339</f>
        <v>0.51449275362318836</v>
      </c>
      <c r="I339" s="1">
        <f>'Forward Ranks'!T339</f>
        <v>0.28502415458937197</v>
      </c>
      <c r="J339" s="1">
        <f>'Forward Ranks'!U339</f>
        <v>0.25845410628019322</v>
      </c>
      <c r="K339" s="1">
        <f>'Forward Ranks'!V339</f>
        <v>0.35265700483091789</v>
      </c>
      <c r="L339">
        <f>'Forward Ranks'!X339</f>
        <v>0</v>
      </c>
      <c r="M339" s="1">
        <f>'Forward Ranks'!AC339</f>
        <v>0.26811594202898553</v>
      </c>
      <c r="N339" s="1">
        <f>'Forward Ranks'!AD339</f>
        <v>8.2125603864734303E-2</v>
      </c>
      <c r="O339" s="1">
        <f>'Forward Ranks'!AE339</f>
        <v>0.14009661835748793</v>
      </c>
      <c r="P339" s="1">
        <f>'Forward Ranks'!AF339</f>
        <v>0.28985507246376813</v>
      </c>
      <c r="Q339">
        <f>'Forward Ranks'!AH339</f>
        <v>0</v>
      </c>
      <c r="R339" s="1">
        <f>'Forward Ranks'!AM339</f>
        <v>0.6376811594202898</v>
      </c>
      <c r="S339" s="1">
        <f>'Forward Ranks'!AN339</f>
        <v>0.73188405797101452</v>
      </c>
      <c r="T339" s="1">
        <f>'Forward Ranks'!AO339</f>
        <v>0.65942028985507251</v>
      </c>
      <c r="U339" s="1">
        <f>'Forward Ranks'!AP339</f>
        <v>0.66183574879227058</v>
      </c>
      <c r="V339">
        <f>'Forward Ranks'!AR339</f>
        <v>0</v>
      </c>
      <c r="W339" s="1">
        <f>'Forward Ranks'!AW339</f>
        <v>0.72946859903381644</v>
      </c>
      <c r="X339" s="1">
        <f>'Forward Ranks'!AX339</f>
        <v>0.55072463768115942</v>
      </c>
      <c r="Y339" s="1">
        <f>'Forward Ranks'!AY339</f>
        <v>0.43478260869565216</v>
      </c>
      <c r="Z339" s="1">
        <f>'Forward Ranks'!AZ339</f>
        <v>0.69323671497584538</v>
      </c>
      <c r="AA339">
        <f>'Forward Ranks'!BB339</f>
        <v>0</v>
      </c>
      <c r="AB339" s="1">
        <f>'Forward Ranks'!BG339</f>
        <v>0.43961352657004832</v>
      </c>
      <c r="AC339" s="1">
        <f>'Forward Ranks'!BH339</f>
        <v>0.49033816425120774</v>
      </c>
      <c r="AD339" s="1">
        <f>'Forward Ranks'!BI339</f>
        <v>0.31159420289855072</v>
      </c>
      <c r="AE339" s="1">
        <f>'Forward Ranks'!BJ339</f>
        <v>0.16666666666666666</v>
      </c>
      <c r="AF339">
        <f>'Forward Ranks'!BL339</f>
        <v>0</v>
      </c>
      <c r="AG339" s="1">
        <f>'Forward Ranks'!BQ339</f>
        <v>0.2391304347826087</v>
      </c>
      <c r="AH339" s="1">
        <f>'Forward Ranks'!BR339</f>
        <v>0.11594202898550725</v>
      </c>
      <c r="AI339" s="1">
        <f>'Forward Ranks'!BS339</f>
        <v>0.19082125603864733</v>
      </c>
      <c r="AJ339" s="1">
        <f>'Forward Ranks'!BT339</f>
        <v>0.22222222222222221</v>
      </c>
      <c r="AL339" s="2">
        <f>'Forward Ranks'!BX339</f>
        <v>0.3719806763285024</v>
      </c>
      <c r="AN339" t="str">
        <f>'Forward Ranks'!B339</f>
        <v>CHI</v>
      </c>
      <c r="AO339">
        <f>'F on ice'!E339</f>
        <v>45</v>
      </c>
      <c r="AP339" s="2">
        <f>'Impact Score Math'!E339</f>
        <v>0.49498997995991983</v>
      </c>
      <c r="AQ339">
        <f>'Impact Score Math'!G339</f>
        <v>253</v>
      </c>
      <c r="AT339" s="1">
        <f>'Forward Ranks'!CJ339</f>
        <v>0.64734299516908211</v>
      </c>
      <c r="AU339" s="1">
        <f>'Forward Ranks'!CK339</f>
        <v>0.65458937198067635</v>
      </c>
      <c r="AW339">
        <f>'Forward Ranks'!BC339</f>
        <v>12.066296296296001</v>
      </c>
      <c r="AY339">
        <v>339</v>
      </c>
      <c r="BA339" s="1">
        <f>'Impact Score Math'!S339</f>
        <v>0.48096192384769537</v>
      </c>
      <c r="BB339" s="1">
        <f>'Impact Score Math'!T339</f>
        <v>0.50501002004008011</v>
      </c>
      <c r="BD339">
        <f>'Forward Ranks'!CN339</f>
        <v>6</v>
      </c>
      <c r="BE339">
        <f>'Forward Ranks'!CO339</f>
        <v>6</v>
      </c>
      <c r="BF339">
        <f>'Forward Ranks'!CP339</f>
        <v>12</v>
      </c>
      <c r="BH339" t="str">
        <f t="shared" si="20"/>
        <v>12:04</v>
      </c>
      <c r="BI339" t="str">
        <f t="shared" si="21"/>
        <v>Forward</v>
      </c>
      <c r="BJ339" t="str">
        <f t="shared" si="22"/>
        <v>Average</v>
      </c>
      <c r="BL339" s="187">
        <f t="shared" ca="1" si="23"/>
        <v>45329</v>
      </c>
    </row>
    <row r="340" spans="1:64" x14ac:dyDescent="0.3">
      <c r="A340" t="str">
        <f>'Forward Ranks'!A340</f>
        <v>Ryan Hartman</v>
      </c>
      <c r="B340">
        <f>'Forward Ranks'!D340</f>
        <v>0</v>
      </c>
      <c r="C340" s="1">
        <f>'Forward Ranks'!I340</f>
        <v>0.55797101449275366</v>
      </c>
      <c r="D340" s="1">
        <f>'Forward Ranks'!J340</f>
        <v>0.3719806763285024</v>
      </c>
      <c r="E340" s="1">
        <f>'Forward Ranks'!K340</f>
        <v>0.64251207729468596</v>
      </c>
      <c r="F340" s="1">
        <f>'Forward Ranks'!L340</f>
        <v>0.35990338164251207</v>
      </c>
      <c r="G340">
        <f>'Forward Ranks'!N340</f>
        <v>0</v>
      </c>
      <c r="H340" s="1">
        <f>'Forward Ranks'!S340</f>
        <v>0.78260869565217395</v>
      </c>
      <c r="I340" s="1">
        <f>'Forward Ranks'!T340</f>
        <v>0.43478260869565216</v>
      </c>
      <c r="J340" s="1">
        <f>'Forward Ranks'!U340</f>
        <v>0.35748792270531399</v>
      </c>
      <c r="K340" s="1">
        <f>'Forward Ranks'!V340</f>
        <v>0.63526570048309183</v>
      </c>
      <c r="L340">
        <f>'Forward Ranks'!X340</f>
        <v>0</v>
      </c>
      <c r="M340" s="1">
        <f>'Forward Ranks'!AC340</f>
        <v>0.67874396135265702</v>
      </c>
      <c r="N340" s="1">
        <f>'Forward Ranks'!AD340</f>
        <v>0.57971014492753625</v>
      </c>
      <c r="O340" s="1">
        <f>'Forward Ranks'!AE340</f>
        <v>0.28019323671497587</v>
      </c>
      <c r="P340" s="1">
        <f>'Forward Ranks'!AF340</f>
        <v>0.60144927536231885</v>
      </c>
      <c r="Q340">
        <f>'Forward Ranks'!AH340</f>
        <v>0</v>
      </c>
      <c r="R340" s="1">
        <f>'Forward Ranks'!AM340</f>
        <v>0.79710144927536231</v>
      </c>
      <c r="S340" s="1">
        <f>'Forward Ranks'!AN340</f>
        <v>0.64734299516908211</v>
      </c>
      <c r="T340" s="1">
        <f>'Forward Ranks'!AO340</f>
        <v>0.6908212560386473</v>
      </c>
      <c r="U340" s="1">
        <f>'Forward Ranks'!AP340</f>
        <v>0.67391304347826086</v>
      </c>
      <c r="V340">
        <f>'Forward Ranks'!AR340</f>
        <v>0</v>
      </c>
      <c r="W340" s="1">
        <f>'Forward Ranks'!AW340</f>
        <v>0.69806763285024154</v>
      </c>
      <c r="X340" s="1">
        <f>'Forward Ranks'!AX340</f>
        <v>0.28260869565217389</v>
      </c>
      <c r="Y340" s="1">
        <f>'Forward Ranks'!AY340</f>
        <v>0.38405797101449274</v>
      </c>
      <c r="Z340" s="1">
        <f>'Forward Ranks'!AZ340</f>
        <v>0.32608695652173914</v>
      </c>
      <c r="AA340">
        <f>'Forward Ranks'!BB340</f>
        <v>0</v>
      </c>
      <c r="AB340" s="1">
        <f>'Forward Ranks'!BG340</f>
        <v>0.67391304347826086</v>
      </c>
      <c r="AC340" s="1">
        <f>'Forward Ranks'!BH340</f>
        <v>0.69806763285024154</v>
      </c>
      <c r="AD340" s="1">
        <f>'Forward Ranks'!BI340</f>
        <v>0.82367149758454106</v>
      </c>
      <c r="AE340" s="1">
        <f>'Forward Ranks'!BJ340</f>
        <v>0.47826086956521741</v>
      </c>
      <c r="AF340">
        <f>'Forward Ranks'!BL340</f>
        <v>0</v>
      </c>
      <c r="AG340" s="1">
        <f>'Forward Ranks'!BQ340</f>
        <v>0.62077294685990336</v>
      </c>
      <c r="AH340" s="1">
        <f>'Forward Ranks'!BR340</f>
        <v>0.42753623188405798</v>
      </c>
      <c r="AI340" s="1">
        <f>'Forward Ranks'!BS340</f>
        <v>0.46376811594202899</v>
      </c>
      <c r="AJ340" s="1">
        <f>'Forward Ranks'!BT340</f>
        <v>0.45169082125603865</v>
      </c>
      <c r="AL340" s="2">
        <f>'Forward Ranks'!BX340</f>
        <v>0.67149758454106279</v>
      </c>
      <c r="AN340" t="str">
        <f>'Forward Ranks'!B340</f>
        <v>MIN</v>
      </c>
      <c r="AO340">
        <f>'F on ice'!E340</f>
        <v>43</v>
      </c>
      <c r="AP340" s="2">
        <f>'Impact Score Math'!E340</f>
        <v>0.75150300601202402</v>
      </c>
      <c r="AQ340">
        <f>'Impact Score Math'!G340</f>
        <v>125</v>
      </c>
      <c r="AT340" s="1">
        <f>'Forward Ranks'!CJ340</f>
        <v>6.0386473429951688E-2</v>
      </c>
      <c r="AU340" s="1">
        <f>'Forward Ranks'!CK340</f>
        <v>0.88888888888888884</v>
      </c>
      <c r="AW340">
        <f>'Forward Ranks'!BC340</f>
        <v>13.005038759690001</v>
      </c>
      <c r="AY340">
        <v>340</v>
      </c>
      <c r="BA340" s="1">
        <f>'Impact Score Math'!S340</f>
        <v>0.65330661322645289</v>
      </c>
      <c r="BB340" s="1">
        <f>'Impact Score Math'!T340</f>
        <v>0.6292585170340681</v>
      </c>
      <c r="BD340">
        <f>'Forward Ranks'!CN340</f>
        <v>9</v>
      </c>
      <c r="BE340">
        <f>'Forward Ranks'!CO340</f>
        <v>8</v>
      </c>
      <c r="BF340">
        <f>'Forward Ranks'!CP340</f>
        <v>17</v>
      </c>
      <c r="BH340" t="str">
        <f t="shared" si="20"/>
        <v>13:00</v>
      </c>
      <c r="BI340" t="str">
        <f t="shared" si="21"/>
        <v>Forward</v>
      </c>
      <c r="BJ340" t="str">
        <f t="shared" si="22"/>
        <v>Good</v>
      </c>
      <c r="BL340" s="187">
        <f t="shared" ca="1" si="23"/>
        <v>45329</v>
      </c>
    </row>
    <row r="341" spans="1:64" x14ac:dyDescent="0.3">
      <c r="A341" t="str">
        <f>'Forward Ranks'!A341</f>
        <v>Ryan Johansen</v>
      </c>
      <c r="B341">
        <f>'Forward Ranks'!D341</f>
        <v>0</v>
      </c>
      <c r="C341" s="1">
        <f>'Forward Ranks'!I341</f>
        <v>0.18115942028985507</v>
      </c>
      <c r="D341" s="1">
        <f>'Forward Ranks'!J341</f>
        <v>0.28260869565217389</v>
      </c>
      <c r="E341" s="1">
        <f>'Forward Ranks'!K341</f>
        <v>0.25362318840579712</v>
      </c>
      <c r="F341" s="1">
        <f>'Forward Ranks'!L341</f>
        <v>0.10628019323671498</v>
      </c>
      <c r="G341">
        <f>'Forward Ranks'!N341</f>
        <v>0</v>
      </c>
      <c r="H341" s="1">
        <f>'Forward Ranks'!S341</f>
        <v>0.55555555555555558</v>
      </c>
      <c r="I341" s="1">
        <f>'Forward Ranks'!T341</f>
        <v>8.9371980676328497E-2</v>
      </c>
      <c r="J341" s="1">
        <f>'Forward Ranks'!U341</f>
        <v>0.13285024154589373</v>
      </c>
      <c r="K341" s="1">
        <f>'Forward Ranks'!V341</f>
        <v>0.15217391304347827</v>
      </c>
      <c r="L341">
        <f>'Forward Ranks'!X341</f>
        <v>0</v>
      </c>
      <c r="M341" s="1">
        <f>'Forward Ranks'!AC341</f>
        <v>0.57971014492753625</v>
      </c>
      <c r="N341" s="1">
        <f>'Forward Ranks'!AD341</f>
        <v>0.39613526570048307</v>
      </c>
      <c r="O341" s="1">
        <f>'Forward Ranks'!AE341</f>
        <v>0.45169082125603865</v>
      </c>
      <c r="P341" s="1">
        <f>'Forward Ranks'!AF341</f>
        <v>0.65458937198067635</v>
      </c>
      <c r="Q341">
        <f>'Forward Ranks'!AH341</f>
        <v>0</v>
      </c>
      <c r="R341" s="1">
        <f>'Forward Ranks'!AM341</f>
        <v>7.9710144927536225E-2</v>
      </c>
      <c r="S341" s="1">
        <f>'Forward Ranks'!AN341</f>
        <v>0.12560386473429952</v>
      </c>
      <c r="T341" s="1">
        <f>'Forward Ranks'!AO341</f>
        <v>7.4879227053140096E-2</v>
      </c>
      <c r="U341" s="1">
        <f>'Forward Ranks'!AP341</f>
        <v>7.9710144927536225E-2</v>
      </c>
      <c r="V341">
        <f>'Forward Ranks'!AR341</f>
        <v>0</v>
      </c>
      <c r="W341" s="1">
        <f>'Forward Ranks'!AW341</f>
        <v>0.34782608695652173</v>
      </c>
      <c r="X341" s="1">
        <f>'Forward Ranks'!AX341</f>
        <v>0.21256038647342995</v>
      </c>
      <c r="Y341" s="1">
        <f>'Forward Ranks'!AY341</f>
        <v>0.58937198067632846</v>
      </c>
      <c r="Z341" s="1">
        <f>'Forward Ranks'!AZ341</f>
        <v>0.49033816425120774</v>
      </c>
      <c r="AA341">
        <f>'Forward Ranks'!BB341</f>
        <v>0</v>
      </c>
      <c r="AB341" s="1">
        <f>'Forward Ranks'!BG341</f>
        <v>0.2608695652173913</v>
      </c>
      <c r="AC341" s="1">
        <f>'Forward Ranks'!BH341</f>
        <v>0.50241545893719808</v>
      </c>
      <c r="AD341" s="1">
        <f>'Forward Ranks'!BI341</f>
        <v>0.35024154589371981</v>
      </c>
      <c r="AE341" s="1">
        <f>'Forward Ranks'!BJ341</f>
        <v>0.3188405797101449</v>
      </c>
      <c r="AF341">
        <f>'Forward Ranks'!BL341</f>
        <v>0</v>
      </c>
      <c r="AG341" s="1">
        <f>'Forward Ranks'!BQ341</f>
        <v>0.28743961352657005</v>
      </c>
      <c r="AH341" s="1">
        <f>'Forward Ranks'!BR341</f>
        <v>0.2608695652173913</v>
      </c>
      <c r="AI341" s="1">
        <f>'Forward Ranks'!BS341</f>
        <v>0.28502415458937197</v>
      </c>
      <c r="AJ341" s="1">
        <f>'Forward Ranks'!BT341</f>
        <v>0.23429951690821257</v>
      </c>
      <c r="AL341" s="2">
        <f>'Forward Ranks'!BX341</f>
        <v>0.1859903381642512</v>
      </c>
      <c r="AN341" t="str">
        <f>'Forward Ranks'!B341</f>
        <v>COL</v>
      </c>
      <c r="AO341">
        <f>'F on ice'!E341</f>
        <v>48</v>
      </c>
      <c r="AP341" s="2">
        <f>'Impact Score Math'!E341</f>
        <v>0.32865731462925851</v>
      </c>
      <c r="AQ341">
        <f>'Impact Score Math'!G341</f>
        <v>336</v>
      </c>
      <c r="AT341" s="1">
        <f>'Forward Ranks'!CJ341</f>
        <v>0.62077294685990336</v>
      </c>
      <c r="AU341" s="1">
        <f>'Forward Ranks'!CK341</f>
        <v>0.14734299516908211</v>
      </c>
      <c r="AW341">
        <f>'Forward Ranks'!BC341</f>
        <v>10.794791666667001</v>
      </c>
      <c r="AY341">
        <v>341</v>
      </c>
      <c r="BA341" s="1">
        <f>'Impact Score Math'!S341</f>
        <v>0.28456913827655311</v>
      </c>
      <c r="BB341" s="1">
        <f>'Impact Score Math'!T341</f>
        <v>0.64729458917835669</v>
      </c>
      <c r="BD341">
        <f>'Forward Ranks'!CN341</f>
        <v>6</v>
      </c>
      <c r="BE341">
        <f>'Forward Ranks'!CO341</f>
        <v>3</v>
      </c>
      <c r="BF341">
        <f>'Forward Ranks'!CP341</f>
        <v>9</v>
      </c>
      <c r="BH341" t="str">
        <f t="shared" si="20"/>
        <v>10:48</v>
      </c>
      <c r="BI341" t="str">
        <f t="shared" si="21"/>
        <v>Forward</v>
      </c>
      <c r="BJ341" t="str">
        <f t="shared" si="22"/>
        <v>Below Average</v>
      </c>
      <c r="BL341" s="187">
        <f t="shared" ca="1" si="23"/>
        <v>45329</v>
      </c>
    </row>
    <row r="342" spans="1:64" x14ac:dyDescent="0.3">
      <c r="A342" t="str">
        <f>'Forward Ranks'!A342</f>
        <v>Ryan Lomberg</v>
      </c>
      <c r="B342">
        <f>'Forward Ranks'!D342</f>
        <v>0</v>
      </c>
      <c r="C342" s="1">
        <f>'Forward Ranks'!I342</f>
        <v>0.35507246376811596</v>
      </c>
      <c r="D342" s="1">
        <f>'Forward Ranks'!J342</f>
        <v>0.30917874396135264</v>
      </c>
      <c r="E342" s="1">
        <f>'Forward Ranks'!K342</f>
        <v>0.18840579710144928</v>
      </c>
      <c r="F342" s="1">
        <f>'Forward Ranks'!L342</f>
        <v>0.3140096618357488</v>
      </c>
      <c r="G342">
        <f>'Forward Ranks'!N342</f>
        <v>0</v>
      </c>
      <c r="H342" s="1">
        <f>'Forward Ranks'!S342</f>
        <v>8.6956521739130432E-2</v>
      </c>
      <c r="I342" s="1">
        <f>'Forward Ranks'!T342</f>
        <v>2.1739130434782608E-2</v>
      </c>
      <c r="J342" s="1">
        <f>'Forward Ranks'!U342</f>
        <v>7.2463768115942032E-2</v>
      </c>
      <c r="K342" s="1">
        <f>'Forward Ranks'!V342</f>
        <v>9.6618357487922701E-3</v>
      </c>
      <c r="L342">
        <f>'Forward Ranks'!X342</f>
        <v>0</v>
      </c>
      <c r="M342" s="1">
        <f>'Forward Ranks'!AC342</f>
        <v>0.95169082125603865</v>
      </c>
      <c r="N342" s="1">
        <f>'Forward Ranks'!AD342</f>
        <v>0.85748792270531404</v>
      </c>
      <c r="O342" s="1">
        <f>'Forward Ranks'!AE342</f>
        <v>0.79951690821256038</v>
      </c>
      <c r="P342" s="1">
        <f>'Forward Ranks'!AF342</f>
        <v>0.96859903381642509</v>
      </c>
      <c r="Q342">
        <f>'Forward Ranks'!AH342</f>
        <v>0</v>
      </c>
      <c r="R342" s="1">
        <f>'Forward Ranks'!AM342</f>
        <v>6.7632850241545889E-2</v>
      </c>
      <c r="S342" s="1">
        <f>'Forward Ranks'!AN342</f>
        <v>9.420289855072464E-2</v>
      </c>
      <c r="T342" s="1">
        <f>'Forward Ranks'!AO342</f>
        <v>0.21739130434782608</v>
      </c>
      <c r="U342" s="1">
        <f>'Forward Ranks'!AP342</f>
        <v>0.10628019323671498</v>
      </c>
      <c r="V342">
        <f>'Forward Ranks'!AR342</f>
        <v>0</v>
      </c>
      <c r="W342" s="1">
        <f>'Forward Ranks'!AW342</f>
        <v>0.86473429951690817</v>
      </c>
      <c r="X342" s="1">
        <f>'Forward Ranks'!AX342</f>
        <v>0.66666666666666663</v>
      </c>
      <c r="Y342" s="1">
        <f>'Forward Ranks'!AY342</f>
        <v>0.55072463768115942</v>
      </c>
      <c r="Z342" s="1">
        <f>'Forward Ranks'!AZ342</f>
        <v>0.86473429951690817</v>
      </c>
      <c r="AA342">
        <f>'Forward Ranks'!BB342</f>
        <v>0</v>
      </c>
      <c r="AB342" s="1">
        <f>'Forward Ranks'!BG342</f>
        <v>8.2125603864734303E-2</v>
      </c>
      <c r="AC342" s="1">
        <f>'Forward Ranks'!BH342</f>
        <v>0.47342995169082125</v>
      </c>
      <c r="AD342" s="1">
        <f>'Forward Ranks'!BI342</f>
        <v>0.20048309178743962</v>
      </c>
      <c r="AE342" s="1">
        <f>'Forward Ranks'!BJ342</f>
        <v>0.30434782608695654</v>
      </c>
      <c r="AF342">
        <f>'Forward Ranks'!BL342</f>
        <v>0</v>
      </c>
      <c r="AG342" s="1">
        <f>'Forward Ranks'!BQ342</f>
        <v>0.7657004830917874</v>
      </c>
      <c r="AH342" s="1">
        <f>'Forward Ranks'!BR342</f>
        <v>0.61352657004830913</v>
      </c>
      <c r="AI342" s="1">
        <f>'Forward Ranks'!BS342</f>
        <v>0.43236714975845408</v>
      </c>
      <c r="AJ342" s="1">
        <f>'Forward Ranks'!BT342</f>
        <v>0.82850241545893721</v>
      </c>
      <c r="AL342" s="2">
        <f>'Forward Ranks'!BX342</f>
        <v>0.37439613526570048</v>
      </c>
      <c r="AN342" t="str">
        <f>'Forward Ranks'!B342</f>
        <v>FLA</v>
      </c>
      <c r="AO342">
        <f>'F on ice'!E342</f>
        <v>47</v>
      </c>
      <c r="AP342" s="2">
        <f>'Impact Score Math'!E342</f>
        <v>0.37474949899799598</v>
      </c>
      <c r="AQ342">
        <f>'Impact Score Math'!G342</f>
        <v>313</v>
      </c>
      <c r="AT342" s="1">
        <f>'Forward Ranks'!CJ342</f>
        <v>0.10869565217391304</v>
      </c>
      <c r="AU342" s="1">
        <f>'Forward Ranks'!CK342</f>
        <v>0.95893719806763289</v>
      </c>
      <c r="AW342">
        <f>'Forward Ranks'!BC342</f>
        <v>9.1531914893616992</v>
      </c>
      <c r="AY342">
        <v>342</v>
      </c>
      <c r="BA342" s="1">
        <f>'Impact Score Math'!S342</f>
        <v>0.31262525050100198</v>
      </c>
      <c r="BB342" s="1">
        <f>'Impact Score Math'!T342</f>
        <v>0.94388777555110226</v>
      </c>
      <c r="BD342">
        <f>'Forward Ranks'!CN342</f>
        <v>2</v>
      </c>
      <c r="BE342">
        <f>'Forward Ranks'!CO342</f>
        <v>1</v>
      </c>
      <c r="BF342">
        <f>'Forward Ranks'!CP342</f>
        <v>3</v>
      </c>
      <c r="BH342" t="str">
        <f t="shared" si="20"/>
        <v>09:09</v>
      </c>
      <c r="BI342" t="str">
        <f t="shared" si="21"/>
        <v>Forward</v>
      </c>
      <c r="BJ342" t="str">
        <f t="shared" si="22"/>
        <v>Below Average</v>
      </c>
      <c r="BL342" s="187">
        <f t="shared" ca="1" si="23"/>
        <v>45329</v>
      </c>
    </row>
    <row r="343" spans="1:64" x14ac:dyDescent="0.3">
      <c r="A343" t="str">
        <f>'Forward Ranks'!A343</f>
        <v>Ryan McLeod</v>
      </c>
      <c r="B343">
        <f>'Forward Ranks'!D343</f>
        <v>0</v>
      </c>
      <c r="C343" s="1">
        <f>'Forward Ranks'!I343</f>
        <v>0.86956521739130432</v>
      </c>
      <c r="D343" s="1">
        <f>'Forward Ranks'!J343</f>
        <v>0.81642512077294682</v>
      </c>
      <c r="E343" s="1">
        <f>'Forward Ranks'!K343</f>
        <v>0.56763285024154586</v>
      </c>
      <c r="F343" s="1">
        <f>'Forward Ranks'!L343</f>
        <v>0.90821256038647347</v>
      </c>
      <c r="G343">
        <f>'Forward Ranks'!N343</f>
        <v>0</v>
      </c>
      <c r="H343" s="1">
        <f>'Forward Ranks'!S343</f>
        <v>0.7657004830917874</v>
      </c>
      <c r="I343" s="1">
        <f>'Forward Ranks'!T343</f>
        <v>0.52657004830917875</v>
      </c>
      <c r="J343" s="1">
        <f>'Forward Ranks'!U343</f>
        <v>0.68357487922705318</v>
      </c>
      <c r="K343" s="1">
        <f>'Forward Ranks'!V343</f>
        <v>0.67632850241545894</v>
      </c>
      <c r="L343">
        <f>'Forward Ranks'!X343</f>
        <v>0</v>
      </c>
      <c r="M343" s="1">
        <f>'Forward Ranks'!AC343</f>
        <v>0.96135265700483097</v>
      </c>
      <c r="N343" s="1">
        <f>'Forward Ranks'!AD343</f>
        <v>0.84299516908212557</v>
      </c>
      <c r="O343" s="1">
        <f>'Forward Ranks'!AE343</f>
        <v>0.9468599033816425</v>
      </c>
      <c r="P343" s="1">
        <f>'Forward Ranks'!AF343</f>
        <v>0.81400966183574874</v>
      </c>
      <c r="Q343">
        <f>'Forward Ranks'!AH343</f>
        <v>0</v>
      </c>
      <c r="R343" s="1">
        <f>'Forward Ranks'!AM343</f>
        <v>0.64009661835748788</v>
      </c>
      <c r="S343" s="1">
        <f>'Forward Ranks'!AN343</f>
        <v>0.20531400966183574</v>
      </c>
      <c r="T343" s="1">
        <f>'Forward Ranks'!AO343</f>
        <v>0.41787439613526572</v>
      </c>
      <c r="U343" s="1">
        <f>'Forward Ranks'!AP343</f>
        <v>0.33574879227053139</v>
      </c>
      <c r="V343">
        <f>'Forward Ranks'!AR343</f>
        <v>0</v>
      </c>
      <c r="W343" s="1">
        <f>'Forward Ranks'!AW343</f>
        <v>0.85265700483091789</v>
      </c>
      <c r="X343" s="1">
        <f>'Forward Ranks'!AX343</f>
        <v>0.65700483091787443</v>
      </c>
      <c r="Y343" s="1">
        <f>'Forward Ranks'!AY343</f>
        <v>0.94927536231884058</v>
      </c>
      <c r="Z343" s="1">
        <f>'Forward Ranks'!AZ343</f>
        <v>0.69323671497584538</v>
      </c>
      <c r="AA343">
        <f>'Forward Ranks'!BB343</f>
        <v>0</v>
      </c>
      <c r="AB343" s="1">
        <f>'Forward Ranks'!BG343</f>
        <v>0.39130434782608697</v>
      </c>
      <c r="AC343" s="1">
        <f>'Forward Ranks'!BH343</f>
        <v>0.33091787439613529</v>
      </c>
      <c r="AD343" s="1">
        <f>'Forward Ranks'!BI343</f>
        <v>0.32608695652173914</v>
      </c>
      <c r="AE343" s="1">
        <f>'Forward Ranks'!BJ343</f>
        <v>0.62560386473429952</v>
      </c>
      <c r="AF343">
        <f>'Forward Ranks'!BL343</f>
        <v>0</v>
      </c>
      <c r="AG343" s="1">
        <f>'Forward Ranks'!BQ343</f>
        <v>0.94927536231884058</v>
      </c>
      <c r="AH343" s="1">
        <f>'Forward Ranks'!BR343</f>
        <v>0.90338164251207731</v>
      </c>
      <c r="AI343" s="1">
        <f>'Forward Ranks'!BS343</f>
        <v>0.91545893719806759</v>
      </c>
      <c r="AJ343" s="1">
        <f>'Forward Ranks'!BT343</f>
        <v>0.9371980676328503</v>
      </c>
      <c r="AL343" s="2">
        <f>'Forward Ranks'!BX343</f>
        <v>0.92753623188405798</v>
      </c>
      <c r="AN343" t="str">
        <f>'Forward Ranks'!B343</f>
        <v>EDM</v>
      </c>
      <c r="AO343">
        <f>'F on ice'!E343</f>
        <v>43</v>
      </c>
      <c r="AP343" s="2">
        <f>'Impact Score Math'!E343</f>
        <v>0.86172344689378755</v>
      </c>
      <c r="AQ343">
        <f>'Impact Score Math'!G343</f>
        <v>70</v>
      </c>
      <c r="AT343" s="1">
        <f>'Forward Ranks'!CJ343</f>
        <v>0.90821256038647347</v>
      </c>
      <c r="AU343" s="1">
        <f>'Forward Ranks'!CK343</f>
        <v>0.25362318840579712</v>
      </c>
      <c r="AW343">
        <f>'Forward Ranks'!BC343</f>
        <v>11.764728682171</v>
      </c>
      <c r="AY343">
        <v>343</v>
      </c>
      <c r="BA343" s="1">
        <f>'Impact Score Math'!S343</f>
        <v>0.75751503006012022</v>
      </c>
      <c r="BB343" s="1">
        <f>'Impact Score Math'!T343</f>
        <v>0.88777555110220441</v>
      </c>
      <c r="BD343">
        <f>'Forward Ranks'!CN343</f>
        <v>8</v>
      </c>
      <c r="BE343">
        <f>'Forward Ranks'!CO343</f>
        <v>8</v>
      </c>
      <c r="BF343">
        <f>'Forward Ranks'!CP343</f>
        <v>16</v>
      </c>
      <c r="BH343" t="str">
        <f t="shared" si="20"/>
        <v>11:46</v>
      </c>
      <c r="BI343" t="str">
        <f t="shared" si="21"/>
        <v>Forward</v>
      </c>
      <c r="BJ343" t="str">
        <f t="shared" si="22"/>
        <v>Great</v>
      </c>
      <c r="BL343" s="187">
        <f t="shared" ca="1" si="23"/>
        <v>45329</v>
      </c>
    </row>
    <row r="344" spans="1:64" x14ac:dyDescent="0.3">
      <c r="A344" t="str">
        <f>'Forward Ranks'!A344</f>
        <v>Ryan Nugent-Hopkins</v>
      </c>
      <c r="B344">
        <f>'Forward Ranks'!D344</f>
        <v>0</v>
      </c>
      <c r="C344" s="1">
        <f>'Forward Ranks'!I344</f>
        <v>0.97101449275362317</v>
      </c>
      <c r="D344" s="1">
        <f>'Forward Ranks'!J344</f>
        <v>1</v>
      </c>
      <c r="E344" s="1">
        <f>'Forward Ranks'!K344</f>
        <v>0.98067632850241548</v>
      </c>
      <c r="F344" s="1">
        <f>'Forward Ranks'!L344</f>
        <v>1</v>
      </c>
      <c r="G344">
        <f>'Forward Ranks'!N344</f>
        <v>0</v>
      </c>
      <c r="H344" s="1">
        <f>'Forward Ranks'!S344</f>
        <v>0.55555555555555558</v>
      </c>
      <c r="I344" s="1">
        <f>'Forward Ranks'!T344</f>
        <v>0.7874396135265701</v>
      </c>
      <c r="J344" s="1">
        <f>'Forward Ranks'!U344</f>
        <v>0.79710144927536231</v>
      </c>
      <c r="K344" s="1">
        <f>'Forward Ranks'!V344</f>
        <v>0.70531400966183577</v>
      </c>
      <c r="L344">
        <f>'Forward Ranks'!X344</f>
        <v>0</v>
      </c>
      <c r="M344" s="1">
        <f>'Forward Ranks'!AC344</f>
        <v>0.93236714975845414</v>
      </c>
      <c r="N344" s="1">
        <f>'Forward Ranks'!AD344</f>
        <v>0.81159420289855078</v>
      </c>
      <c r="O344" s="1">
        <f>'Forward Ranks'!AE344</f>
        <v>0.35024154589371981</v>
      </c>
      <c r="P344" s="1">
        <f>'Forward Ranks'!AF344</f>
        <v>0.76328502415458932</v>
      </c>
      <c r="Q344">
        <f>'Forward Ranks'!AH344</f>
        <v>0</v>
      </c>
      <c r="R344" s="1">
        <f>'Forward Ranks'!AM344</f>
        <v>0.94202898550724634</v>
      </c>
      <c r="S344" s="1">
        <f>'Forward Ranks'!AN344</f>
        <v>1</v>
      </c>
      <c r="T344" s="1">
        <f>'Forward Ranks'!AO344</f>
        <v>0.97342995169082125</v>
      </c>
      <c r="U344" s="1">
        <f>'Forward Ranks'!AP344</f>
        <v>0.99516908212560384</v>
      </c>
      <c r="V344">
        <f>'Forward Ranks'!AR344</f>
        <v>0</v>
      </c>
      <c r="W344" s="1">
        <f>'Forward Ranks'!AW344</f>
        <v>0.75120772946859904</v>
      </c>
      <c r="X344" s="1">
        <f>'Forward Ranks'!AX344</f>
        <v>0.55797101449275366</v>
      </c>
      <c r="Y344" s="1">
        <f>'Forward Ranks'!AY344</f>
        <v>0.2318840579710145</v>
      </c>
      <c r="Z344" s="1">
        <f>'Forward Ranks'!AZ344</f>
        <v>0.63526570048309183</v>
      </c>
      <c r="AA344">
        <f>'Forward Ranks'!BB344</f>
        <v>0</v>
      </c>
      <c r="AB344" s="1">
        <f>'Forward Ranks'!BG344</f>
        <v>0.85990338164251212</v>
      </c>
      <c r="AC344" s="1">
        <f>'Forward Ranks'!BH344</f>
        <v>0.74154589371980673</v>
      </c>
      <c r="AD344" s="1">
        <f>'Forward Ranks'!BI344</f>
        <v>0.85507246376811596</v>
      </c>
      <c r="AE344" s="1">
        <f>'Forward Ranks'!BJ344</f>
        <v>0.40821256038647341</v>
      </c>
      <c r="AF344">
        <f>'Forward Ranks'!BL344</f>
        <v>0</v>
      </c>
      <c r="AG344" s="1">
        <f>'Forward Ranks'!BQ344</f>
        <v>0.97826086956521741</v>
      </c>
      <c r="AH344" s="1">
        <f>'Forward Ranks'!BR344</f>
        <v>0.99758454106280192</v>
      </c>
      <c r="AI344" s="1">
        <f>'Forward Ranks'!BS344</f>
        <v>0.79468599033816423</v>
      </c>
      <c r="AJ344" s="1">
        <f>'Forward Ranks'!BT344</f>
        <v>1</v>
      </c>
      <c r="AL344" s="2">
        <f>'Forward Ranks'!BX344</f>
        <v>0.97826086956521741</v>
      </c>
      <c r="AN344" t="str">
        <f>'Forward Ranks'!B344</f>
        <v>EDM</v>
      </c>
      <c r="AO344">
        <f>'F on ice'!E344</f>
        <v>44</v>
      </c>
      <c r="AP344" s="2">
        <f>'Impact Score Math'!E344</f>
        <v>0.98597194388777554</v>
      </c>
      <c r="AQ344">
        <f>'Impact Score Math'!G344</f>
        <v>8</v>
      </c>
      <c r="AT344" s="1">
        <f>'Forward Ranks'!CJ344</f>
        <v>0.27777777777777779</v>
      </c>
      <c r="AU344" s="1">
        <f>'Forward Ranks'!CK344</f>
        <v>6.5217391304347824E-2</v>
      </c>
      <c r="AW344">
        <f>'Forward Ranks'!BC344</f>
        <v>13.914772727273</v>
      </c>
      <c r="AY344">
        <v>344</v>
      </c>
      <c r="BA344" s="1">
        <f>'Impact Score Math'!S344</f>
        <v>0.98396793587174347</v>
      </c>
      <c r="BB344" s="1">
        <f>'Impact Score Math'!T344</f>
        <v>0.87575150300601201</v>
      </c>
      <c r="BD344">
        <f>'Forward Ranks'!CN344</f>
        <v>7</v>
      </c>
      <c r="BE344">
        <f>'Forward Ranks'!CO344</f>
        <v>13</v>
      </c>
      <c r="BF344">
        <f>'Forward Ranks'!CP344</f>
        <v>20</v>
      </c>
      <c r="BH344" t="str">
        <f t="shared" si="20"/>
        <v>13:55</v>
      </c>
      <c r="BI344" t="str">
        <f t="shared" si="21"/>
        <v>Forward</v>
      </c>
      <c r="BJ344" t="str">
        <f t="shared" si="22"/>
        <v>Elite</v>
      </c>
      <c r="BL344" s="187">
        <f t="shared" ca="1" si="23"/>
        <v>45329</v>
      </c>
    </row>
    <row r="345" spans="1:64" x14ac:dyDescent="0.3">
      <c r="A345" t="str">
        <f>'Forward Ranks'!A345</f>
        <v>Ryan O'Reilly</v>
      </c>
      <c r="B345">
        <f>'Forward Ranks'!D345</f>
        <v>0</v>
      </c>
      <c r="C345" s="1">
        <f>'Forward Ranks'!I345</f>
        <v>0.80193236714975846</v>
      </c>
      <c r="D345" s="1">
        <f>'Forward Ranks'!J345</f>
        <v>0.893719806763285</v>
      </c>
      <c r="E345" s="1">
        <f>'Forward Ranks'!K345</f>
        <v>0.86714975845410625</v>
      </c>
      <c r="F345" s="1">
        <f>'Forward Ranks'!L345</f>
        <v>0.87681159420289856</v>
      </c>
      <c r="G345">
        <f>'Forward Ranks'!N345</f>
        <v>0</v>
      </c>
      <c r="H345" s="1">
        <f>'Forward Ranks'!S345</f>
        <v>0.40579710144927539</v>
      </c>
      <c r="I345" s="1">
        <f>'Forward Ranks'!T345</f>
        <v>0.77053140096618356</v>
      </c>
      <c r="J345" s="1">
        <f>'Forward Ranks'!U345</f>
        <v>0.40338164251207731</v>
      </c>
      <c r="K345" s="1">
        <f>'Forward Ranks'!V345</f>
        <v>0.60869565217391308</v>
      </c>
      <c r="L345">
        <f>'Forward Ranks'!X345</f>
        <v>0</v>
      </c>
      <c r="M345" s="1">
        <f>'Forward Ranks'!AC345</f>
        <v>0.52173913043478259</v>
      </c>
      <c r="N345" s="1">
        <f>'Forward Ranks'!AD345</f>
        <v>0.69806763285024154</v>
      </c>
      <c r="O345" s="1">
        <f>'Forward Ranks'!AE345</f>
        <v>0.34057971014492755</v>
      </c>
      <c r="P345" s="1">
        <f>'Forward Ranks'!AF345</f>
        <v>0.51207729468599039</v>
      </c>
      <c r="Q345">
        <f>'Forward Ranks'!AH345</f>
        <v>0</v>
      </c>
      <c r="R345" s="1">
        <f>'Forward Ranks'!AM345</f>
        <v>0.85507246376811596</v>
      </c>
      <c r="S345" s="1">
        <f>'Forward Ranks'!AN345</f>
        <v>0.88647342995169087</v>
      </c>
      <c r="T345" s="1">
        <f>'Forward Ranks'!AO345</f>
        <v>0.96135265700483097</v>
      </c>
      <c r="U345" s="1">
        <f>'Forward Ranks'!AP345</f>
        <v>0.88888888888888884</v>
      </c>
      <c r="V345">
        <f>'Forward Ranks'!AR345</f>
        <v>0</v>
      </c>
      <c r="W345" s="1">
        <f>'Forward Ranks'!AW345</f>
        <v>0.3888888888888889</v>
      </c>
      <c r="X345" s="1">
        <f>'Forward Ranks'!AX345</f>
        <v>0.59903381642512077</v>
      </c>
      <c r="Y345" s="1">
        <f>'Forward Ranks'!AY345</f>
        <v>0.2318840579710145</v>
      </c>
      <c r="Z345" s="1">
        <f>'Forward Ranks'!AZ345</f>
        <v>0.34299516908212563</v>
      </c>
      <c r="AA345">
        <f>'Forward Ranks'!BB345</f>
        <v>0</v>
      </c>
      <c r="AB345" s="1">
        <f>'Forward Ranks'!BG345</f>
        <v>0.71497584541062797</v>
      </c>
      <c r="AC345" s="1">
        <f>'Forward Ranks'!BH345</f>
        <v>0.74637681159420288</v>
      </c>
      <c r="AD345" s="1">
        <f>'Forward Ranks'!BI345</f>
        <v>0.85024154589371981</v>
      </c>
      <c r="AE345" s="1">
        <f>'Forward Ranks'!BJ345</f>
        <v>0.64492753623188404</v>
      </c>
      <c r="AF345">
        <f>'Forward Ranks'!BL345</f>
        <v>0</v>
      </c>
      <c r="AG345" s="1">
        <f>'Forward Ranks'!BQ345</f>
        <v>0.68840579710144922</v>
      </c>
      <c r="AH345" s="1">
        <f>'Forward Ranks'!BR345</f>
        <v>0.87681159420289856</v>
      </c>
      <c r="AI345" s="1">
        <f>'Forward Ranks'!BS345</f>
        <v>0.66666666666666663</v>
      </c>
      <c r="AJ345" s="1">
        <f>'Forward Ranks'!BT345</f>
        <v>0.8188405797101449</v>
      </c>
      <c r="AL345" s="2">
        <f>'Forward Ranks'!BX345</f>
        <v>0.78502415458937203</v>
      </c>
      <c r="AN345" t="str">
        <f>'Forward Ranks'!B345</f>
        <v>NSH</v>
      </c>
      <c r="AO345">
        <f>'F on ice'!E345</f>
        <v>48</v>
      </c>
      <c r="AP345" s="2">
        <f>'Impact Score Math'!E345</f>
        <v>0.83166332665330667</v>
      </c>
      <c r="AQ345">
        <f>'Impact Score Math'!G345</f>
        <v>85</v>
      </c>
      <c r="AT345" s="1">
        <f>'Forward Ranks'!CJ345</f>
        <v>0.93478260869565222</v>
      </c>
      <c r="AU345" s="1">
        <f>'Forward Ranks'!CK345</f>
        <v>5.5555555555555552E-2</v>
      </c>
      <c r="AW345">
        <f>'Forward Ranks'!BC345</f>
        <v>13.177777777777999</v>
      </c>
      <c r="AY345">
        <v>345</v>
      </c>
      <c r="BA345" s="1">
        <f>'Impact Score Math'!S345</f>
        <v>0.91983967935871747</v>
      </c>
      <c r="BB345" s="1">
        <f>'Impact Score Math'!T345</f>
        <v>0.56112224448897796</v>
      </c>
      <c r="BD345">
        <f>'Forward Ranks'!CN345</f>
        <v>6</v>
      </c>
      <c r="BE345">
        <f>'Forward Ranks'!CO345</f>
        <v>13</v>
      </c>
      <c r="BF345">
        <f>'Forward Ranks'!CP345</f>
        <v>19</v>
      </c>
      <c r="BH345" t="str">
        <f t="shared" si="20"/>
        <v>13:11</v>
      </c>
      <c r="BI345" t="str">
        <f t="shared" si="21"/>
        <v>Forward</v>
      </c>
      <c r="BJ345" t="str">
        <f t="shared" si="22"/>
        <v>Great</v>
      </c>
      <c r="BL345" s="187">
        <f t="shared" ca="1" si="23"/>
        <v>45329</v>
      </c>
    </row>
    <row r="346" spans="1:64" x14ac:dyDescent="0.3">
      <c r="A346" t="str">
        <f>'Forward Ranks'!A346</f>
        <v>Ryan Poehling</v>
      </c>
      <c r="B346">
        <f>'Forward Ranks'!D346</f>
        <v>0</v>
      </c>
      <c r="C346" s="1">
        <f>'Forward Ranks'!I346</f>
        <v>0.49033816425120774</v>
      </c>
      <c r="D346" s="1">
        <f>'Forward Ranks'!J346</f>
        <v>0.63285024154589375</v>
      </c>
      <c r="E346" s="1">
        <f>'Forward Ranks'!K346</f>
        <v>7.4879227053140096E-2</v>
      </c>
      <c r="F346" s="1">
        <f>'Forward Ranks'!L346</f>
        <v>0.54830917874396135</v>
      </c>
      <c r="G346">
        <f>'Forward Ranks'!N346</f>
        <v>0</v>
      </c>
      <c r="H346" s="1">
        <f>'Forward Ranks'!S346</f>
        <v>0.2922705314009662</v>
      </c>
      <c r="I346" s="1">
        <f>'Forward Ranks'!T346</f>
        <v>0.43478260869565216</v>
      </c>
      <c r="J346" s="1">
        <f>'Forward Ranks'!U346</f>
        <v>0.43236714975845408</v>
      </c>
      <c r="K346" s="1">
        <f>'Forward Ranks'!V346</f>
        <v>0.35990338164251207</v>
      </c>
      <c r="L346">
        <f>'Forward Ranks'!X346</f>
        <v>0</v>
      </c>
      <c r="M346" s="1">
        <f>'Forward Ranks'!AC346</f>
        <v>0.4420289855072464</v>
      </c>
      <c r="N346" s="1">
        <f>'Forward Ranks'!AD346</f>
        <v>0.42753623188405798</v>
      </c>
      <c r="O346" s="1">
        <f>'Forward Ranks'!AE346</f>
        <v>0.51690821256038644</v>
      </c>
      <c r="P346" s="1">
        <f>'Forward Ranks'!AF346</f>
        <v>0.51207729468599039</v>
      </c>
      <c r="Q346">
        <f>'Forward Ranks'!AH346</f>
        <v>0</v>
      </c>
      <c r="R346" s="1">
        <f>'Forward Ranks'!AM346</f>
        <v>0.24396135265700483</v>
      </c>
      <c r="S346" s="1">
        <f>'Forward Ranks'!AN346</f>
        <v>0.65458937198067635</v>
      </c>
      <c r="T346" s="1">
        <f>'Forward Ranks'!AO346</f>
        <v>0.11594202898550725</v>
      </c>
      <c r="U346" s="1">
        <f>'Forward Ranks'!AP346</f>
        <v>0.59903381642512077</v>
      </c>
      <c r="V346">
        <f>'Forward Ranks'!AR346</f>
        <v>0</v>
      </c>
      <c r="W346" s="1">
        <f>'Forward Ranks'!AW346</f>
        <v>0.14251207729468598</v>
      </c>
      <c r="X346" s="1">
        <f>'Forward Ranks'!AX346</f>
        <v>0.21014492753623187</v>
      </c>
      <c r="Y346" s="1">
        <f>'Forward Ranks'!AY346</f>
        <v>0.52173913043478259</v>
      </c>
      <c r="Z346" s="1">
        <f>'Forward Ranks'!AZ346</f>
        <v>0.28260869565217389</v>
      </c>
      <c r="AA346">
        <f>'Forward Ranks'!BB346</f>
        <v>0</v>
      </c>
      <c r="AB346" s="1">
        <f>'Forward Ranks'!BG346</f>
        <v>0.28502415458937197</v>
      </c>
      <c r="AC346" s="1">
        <f>'Forward Ranks'!BH346</f>
        <v>0.58454106280193241</v>
      </c>
      <c r="AD346" s="1">
        <f>'Forward Ranks'!BI346</f>
        <v>6.280193236714976E-2</v>
      </c>
      <c r="AE346" s="1">
        <f>'Forward Ranks'!BJ346</f>
        <v>0.1111111111111111</v>
      </c>
      <c r="AF346">
        <f>'Forward Ranks'!BL346</f>
        <v>0</v>
      </c>
      <c r="AG346" s="1">
        <f>'Forward Ranks'!BQ346</f>
        <v>0.42028985507246375</v>
      </c>
      <c r="AH346" s="1">
        <f>'Forward Ranks'!BR346</f>
        <v>0.55797101449275366</v>
      </c>
      <c r="AI346" s="1">
        <f>'Forward Ranks'!BS346</f>
        <v>0.13043478260869565</v>
      </c>
      <c r="AJ346" s="1">
        <f>'Forward Ranks'!BT346</f>
        <v>0.54830917874396135</v>
      </c>
      <c r="AL346" s="2">
        <f>'Forward Ranks'!BX346</f>
        <v>0.34541062801932365</v>
      </c>
      <c r="AN346" t="str">
        <f>'Forward Ranks'!B346</f>
        <v>PHI</v>
      </c>
      <c r="AO346">
        <f>'F on ice'!E346</f>
        <v>44</v>
      </c>
      <c r="AP346" s="2">
        <f>'Impact Score Math'!E346</f>
        <v>0.43887775551102204</v>
      </c>
      <c r="AQ346">
        <f>'Impact Score Math'!G346</f>
        <v>281</v>
      </c>
      <c r="AT346" s="1">
        <f>'Forward Ranks'!CJ346</f>
        <v>0.81642512077294682</v>
      </c>
      <c r="AU346" s="1">
        <f>'Forward Ranks'!CK346</f>
        <v>0.26811594202898553</v>
      </c>
      <c r="AW346">
        <f>'Forward Ranks'!BC346</f>
        <v>11.083333333333</v>
      </c>
      <c r="AY346">
        <v>346</v>
      </c>
      <c r="BA346" s="1">
        <f>'Impact Score Math'!S346</f>
        <v>0.51102204408817631</v>
      </c>
      <c r="BB346" s="1">
        <f>'Impact Score Math'!T346</f>
        <v>0.4969939879759519</v>
      </c>
      <c r="BD346">
        <f>'Forward Ranks'!CN346</f>
        <v>4</v>
      </c>
      <c r="BE346">
        <f>'Forward Ranks'!CO346</f>
        <v>7</v>
      </c>
      <c r="BF346">
        <f>'Forward Ranks'!CP346</f>
        <v>11</v>
      </c>
      <c r="BH346" t="str">
        <f t="shared" si="20"/>
        <v>11:05</v>
      </c>
      <c r="BI346" t="str">
        <f t="shared" si="21"/>
        <v>Forward</v>
      </c>
      <c r="BJ346" t="str">
        <f t="shared" si="22"/>
        <v>Average</v>
      </c>
      <c r="BL346" s="187">
        <f t="shared" ca="1" si="23"/>
        <v>45329</v>
      </c>
    </row>
    <row r="347" spans="1:64" x14ac:dyDescent="0.3">
      <c r="A347" t="str">
        <f>'Forward Ranks'!A347</f>
        <v>Ryan Strome</v>
      </c>
      <c r="B347">
        <f>'Forward Ranks'!D347</f>
        <v>0</v>
      </c>
      <c r="C347" s="1">
        <f>'Forward Ranks'!I347</f>
        <v>0.2922705314009662</v>
      </c>
      <c r="D347" s="1">
        <f>'Forward Ranks'!J347</f>
        <v>0.60869565217391308</v>
      </c>
      <c r="E347" s="1">
        <f>'Forward Ranks'!K347</f>
        <v>0.51932367149758452</v>
      </c>
      <c r="F347" s="1">
        <f>'Forward Ranks'!L347</f>
        <v>0.48309178743961351</v>
      </c>
      <c r="G347">
        <f>'Forward Ranks'!N347</f>
        <v>0</v>
      </c>
      <c r="H347" s="1">
        <f>'Forward Ranks'!S347</f>
        <v>0.21980676328502416</v>
      </c>
      <c r="I347" s="1">
        <f>'Forward Ranks'!T347</f>
        <v>0.73188405797101452</v>
      </c>
      <c r="J347" s="1">
        <f>'Forward Ranks'!U347</f>
        <v>0.5</v>
      </c>
      <c r="K347" s="1">
        <f>'Forward Ranks'!V347</f>
        <v>0.52898550724637683</v>
      </c>
      <c r="L347">
        <f>'Forward Ranks'!X347</f>
        <v>0</v>
      </c>
      <c r="M347" s="1">
        <f>'Forward Ranks'!AC347</f>
        <v>5.7971014492753624E-2</v>
      </c>
      <c r="N347" s="1">
        <f>'Forward Ranks'!AD347</f>
        <v>4.8309178743961352E-2</v>
      </c>
      <c r="O347" s="1">
        <f>'Forward Ranks'!AE347</f>
        <v>9.6618357487922704E-2</v>
      </c>
      <c r="P347" s="1">
        <f>'Forward Ranks'!AF347</f>
        <v>0.10386473429951691</v>
      </c>
      <c r="Q347">
        <f>'Forward Ranks'!AH347</f>
        <v>0</v>
      </c>
      <c r="R347" s="1">
        <f>'Forward Ranks'!AM347</f>
        <v>0.38647342995169082</v>
      </c>
      <c r="S347" s="1">
        <f>'Forward Ranks'!AN347</f>
        <v>0.74879227053140096</v>
      </c>
      <c r="T347" s="1">
        <f>'Forward Ranks'!AO347</f>
        <v>0.72946859903381644</v>
      </c>
      <c r="U347" s="1">
        <f>'Forward Ranks'!AP347</f>
        <v>0.6376811594202898</v>
      </c>
      <c r="V347">
        <f>'Forward Ranks'!AR347</f>
        <v>0</v>
      </c>
      <c r="W347" s="1">
        <f>'Forward Ranks'!AW347</f>
        <v>3.140096618357488E-2</v>
      </c>
      <c r="X347" s="1">
        <f>'Forward Ranks'!AX347</f>
        <v>8.9371980676328497E-2</v>
      </c>
      <c r="Y347" s="1">
        <f>'Forward Ranks'!AY347</f>
        <v>0.1111111111111111</v>
      </c>
      <c r="Z347" s="1">
        <f>'Forward Ranks'!AZ347</f>
        <v>0.12560386473429952</v>
      </c>
      <c r="AA347">
        <f>'Forward Ranks'!BB347</f>
        <v>0</v>
      </c>
      <c r="AB347" s="1">
        <f>'Forward Ranks'!BG347</f>
        <v>0.49033816425120774</v>
      </c>
      <c r="AC347" s="1">
        <f>'Forward Ranks'!BH347</f>
        <v>0.4251207729468599</v>
      </c>
      <c r="AD347" s="1">
        <f>'Forward Ranks'!BI347</f>
        <v>0.51449275362318836</v>
      </c>
      <c r="AE347" s="1">
        <f>'Forward Ranks'!BJ347</f>
        <v>0.34057971014492755</v>
      </c>
      <c r="AF347">
        <f>'Forward Ranks'!BL347</f>
        <v>0</v>
      </c>
      <c r="AG347" s="1">
        <f>'Forward Ranks'!BQ347</f>
        <v>0.13043478260869565</v>
      </c>
      <c r="AH347" s="1">
        <f>'Forward Ranks'!BR347</f>
        <v>0.20772946859903382</v>
      </c>
      <c r="AI347" s="1">
        <f>'Forward Ranks'!BS347</f>
        <v>0.25845410628019322</v>
      </c>
      <c r="AJ347" s="1">
        <f>'Forward Ranks'!BT347</f>
        <v>0.2560386473429952</v>
      </c>
      <c r="AL347" s="2">
        <f>'Forward Ranks'!BX347</f>
        <v>0.19082125603864733</v>
      </c>
      <c r="AN347" t="str">
        <f>'Forward Ranks'!B347</f>
        <v>ANA</v>
      </c>
      <c r="AO347">
        <f>'F on ice'!E347</f>
        <v>45</v>
      </c>
      <c r="AP347" s="2">
        <f>'Impact Score Math'!E347</f>
        <v>0.36072144288577157</v>
      </c>
      <c r="AQ347">
        <f>'Impact Score Math'!G347</f>
        <v>320</v>
      </c>
      <c r="AT347" s="1">
        <f>'Forward Ranks'!CJ347</f>
        <v>5.7971014492753624E-2</v>
      </c>
      <c r="AU347" s="1">
        <f>'Forward Ranks'!CK347</f>
        <v>0.47584541062801933</v>
      </c>
      <c r="AW347">
        <f>'Forward Ranks'!BC347</f>
        <v>12.304074074074</v>
      </c>
      <c r="AY347">
        <v>347</v>
      </c>
      <c r="BA347" s="1">
        <f>'Impact Score Math'!S347</f>
        <v>0.58316633266533069</v>
      </c>
      <c r="BB347" s="1">
        <f>'Impact Score Math'!T347</f>
        <v>0.22645290581162325</v>
      </c>
      <c r="BD347">
        <f>'Forward Ranks'!CN347</f>
        <v>4</v>
      </c>
      <c r="BE347">
        <f>'Forward Ranks'!CO347</f>
        <v>11</v>
      </c>
      <c r="BF347">
        <f>'Forward Ranks'!CP347</f>
        <v>15</v>
      </c>
      <c r="BH347" t="str">
        <f t="shared" si="20"/>
        <v>12:18</v>
      </c>
      <c r="BI347" t="str">
        <f t="shared" si="21"/>
        <v>Forward</v>
      </c>
      <c r="BJ347" t="str">
        <f t="shared" si="22"/>
        <v>Below Average</v>
      </c>
      <c r="BL347" s="187">
        <f t="shared" ca="1" si="23"/>
        <v>45329</v>
      </c>
    </row>
    <row r="348" spans="1:64" x14ac:dyDescent="0.3">
      <c r="A348" t="str">
        <f>'Forward Ranks'!A348</f>
        <v>Sam Bennett</v>
      </c>
      <c r="B348">
        <f>'Forward Ranks'!D348</f>
        <v>0</v>
      </c>
      <c r="C348" s="1">
        <f>'Forward Ranks'!I348</f>
        <v>0.96618357487922701</v>
      </c>
      <c r="D348" s="1">
        <f>'Forward Ranks'!J348</f>
        <v>0.97101449275362317</v>
      </c>
      <c r="E348" s="1">
        <f>'Forward Ranks'!K348</f>
        <v>0.76328502415458932</v>
      </c>
      <c r="F348" s="1">
        <f>'Forward Ranks'!L348</f>
        <v>0.91545893719806759</v>
      </c>
      <c r="G348">
        <f>'Forward Ranks'!N348</f>
        <v>0</v>
      </c>
      <c r="H348" s="1">
        <f>'Forward Ranks'!S348</f>
        <v>0.65942028985507251</v>
      </c>
      <c r="I348" s="1">
        <f>'Forward Ranks'!T348</f>
        <v>0.38405797101449274</v>
      </c>
      <c r="J348" s="1">
        <f>'Forward Ranks'!U348</f>
        <v>0.48550724637681159</v>
      </c>
      <c r="K348" s="1">
        <f>'Forward Ranks'!V348</f>
        <v>0.50966183574879231</v>
      </c>
      <c r="L348">
        <f>'Forward Ranks'!X348</f>
        <v>0</v>
      </c>
      <c r="M348" s="1">
        <f>'Forward Ranks'!AC348</f>
        <v>0.68357487922705318</v>
      </c>
      <c r="N348" s="1">
        <f>'Forward Ranks'!AD348</f>
        <v>0.73913043478260865</v>
      </c>
      <c r="O348" s="1">
        <f>'Forward Ranks'!AE348</f>
        <v>0.84541062801932365</v>
      </c>
      <c r="P348" s="1">
        <f>'Forward Ranks'!AF348</f>
        <v>0.91304347826086951</v>
      </c>
      <c r="Q348">
        <f>'Forward Ranks'!AH348</f>
        <v>0</v>
      </c>
      <c r="R348" s="1">
        <f>'Forward Ranks'!AM348</f>
        <v>0.89130434782608692</v>
      </c>
      <c r="S348" s="1">
        <f>'Forward Ranks'!AN348</f>
        <v>0.9468599033816425</v>
      </c>
      <c r="T348" s="1">
        <f>'Forward Ranks'!AO348</f>
        <v>0.82608695652173914</v>
      </c>
      <c r="U348" s="1">
        <f>'Forward Ranks'!AP348</f>
        <v>0.7560386473429952</v>
      </c>
      <c r="V348">
        <f>'Forward Ranks'!AR348</f>
        <v>0</v>
      </c>
      <c r="W348" s="1">
        <f>'Forward Ranks'!AW348</f>
        <v>0.24637681159420291</v>
      </c>
      <c r="X348" s="1">
        <f>'Forward Ranks'!AX348</f>
        <v>0.49758454106280192</v>
      </c>
      <c r="Y348" s="1">
        <f>'Forward Ranks'!AY348</f>
        <v>0.65217391304347827</v>
      </c>
      <c r="Z348" s="1">
        <f>'Forward Ranks'!AZ348</f>
        <v>0.66666666666666663</v>
      </c>
      <c r="AA348">
        <f>'Forward Ranks'!BB348</f>
        <v>0</v>
      </c>
      <c r="AB348" s="1">
        <f>'Forward Ranks'!BG348</f>
        <v>0.64975845410628019</v>
      </c>
      <c r="AC348" s="1">
        <f>'Forward Ranks'!BH348</f>
        <v>0.83816425120772942</v>
      </c>
      <c r="AD348" s="1">
        <f>'Forward Ranks'!BI348</f>
        <v>0.50966183574879231</v>
      </c>
      <c r="AE348" s="1">
        <f>'Forward Ranks'!BJ348</f>
        <v>0.78260869565217395</v>
      </c>
      <c r="AF348">
        <f>'Forward Ranks'!BL348</f>
        <v>0</v>
      </c>
      <c r="AG348" s="1">
        <f>'Forward Ranks'!BQ348</f>
        <v>0.9371980676328503</v>
      </c>
      <c r="AH348" s="1">
        <f>'Forward Ranks'!BR348</f>
        <v>0.96376811594202894</v>
      </c>
      <c r="AI348" s="1">
        <f>'Forward Ranks'!BS348</f>
        <v>0.89855072463768115</v>
      </c>
      <c r="AJ348" s="1">
        <f>'Forward Ranks'!BT348</f>
        <v>0.96859903381642509</v>
      </c>
      <c r="AL348" s="2">
        <f>'Forward Ranks'!BX348</f>
        <v>0.88888888888888884</v>
      </c>
      <c r="AN348" t="str">
        <f>'Forward Ranks'!B348</f>
        <v>FLA</v>
      </c>
      <c r="AO348">
        <f>'F on ice'!E348</f>
        <v>35</v>
      </c>
      <c r="AP348" s="2">
        <f>'Impact Score Math'!E348</f>
        <v>0.88977955911823647</v>
      </c>
      <c r="AQ348">
        <f>'Impact Score Math'!G348</f>
        <v>56</v>
      </c>
      <c r="AT348" s="1">
        <f>'Forward Ranks'!CJ348</f>
        <v>7.9710144927536225E-2</v>
      </c>
      <c r="AU348" s="1">
        <f>'Forward Ranks'!CK348</f>
        <v>0.7874396135265701</v>
      </c>
      <c r="AW348">
        <f>'Forward Ranks'!BC348</f>
        <v>12.888095238095</v>
      </c>
      <c r="AY348">
        <v>348</v>
      </c>
      <c r="BA348" s="1">
        <f>'Impact Score Math'!S348</f>
        <v>0.9118236472945892</v>
      </c>
      <c r="BB348" s="1">
        <f>'Impact Score Math'!T348</f>
        <v>0.84168336673346689</v>
      </c>
      <c r="BD348">
        <f>'Forward Ranks'!CN348</f>
        <v>6</v>
      </c>
      <c r="BE348">
        <f>'Forward Ranks'!CO348</f>
        <v>6</v>
      </c>
      <c r="BF348">
        <f>'Forward Ranks'!CP348</f>
        <v>12</v>
      </c>
      <c r="BH348" t="str">
        <f t="shared" si="20"/>
        <v>12:53</v>
      </c>
      <c r="BI348" t="str">
        <f t="shared" si="21"/>
        <v>Forward</v>
      </c>
      <c r="BJ348" t="str">
        <f t="shared" si="22"/>
        <v>Great</v>
      </c>
      <c r="BL348" s="187">
        <f t="shared" ca="1" si="23"/>
        <v>45329</v>
      </c>
    </row>
    <row r="349" spans="1:64" x14ac:dyDescent="0.3">
      <c r="A349" t="str">
        <f>'Forward Ranks'!A349</f>
        <v>Sam Carrick</v>
      </c>
      <c r="B349">
        <f>'Forward Ranks'!D349</f>
        <v>0</v>
      </c>
      <c r="C349" s="1">
        <f>'Forward Ranks'!I349</f>
        <v>0.26811594202898553</v>
      </c>
      <c r="D349" s="1">
        <f>'Forward Ranks'!J349</f>
        <v>5.0724637681159424E-2</v>
      </c>
      <c r="E349" s="1">
        <f>'Forward Ranks'!K349</f>
        <v>5.3140096618357488E-2</v>
      </c>
      <c r="F349" s="1">
        <f>'Forward Ranks'!L349</f>
        <v>6.280193236714976E-2</v>
      </c>
      <c r="G349">
        <f>'Forward Ranks'!N349</f>
        <v>0</v>
      </c>
      <c r="H349" s="1">
        <f>'Forward Ranks'!S349</f>
        <v>0.40579710144927539</v>
      </c>
      <c r="I349" s="1">
        <f>'Forward Ranks'!T349</f>
        <v>6.5217391304347824E-2</v>
      </c>
      <c r="J349" s="1">
        <f>'Forward Ranks'!U349</f>
        <v>0.1859903381642512</v>
      </c>
      <c r="K349" s="1">
        <f>'Forward Ranks'!V349</f>
        <v>9.1787439613526575E-2</v>
      </c>
      <c r="L349">
        <f>'Forward Ranks'!X349</f>
        <v>0</v>
      </c>
      <c r="M349" s="1">
        <f>'Forward Ranks'!AC349</f>
        <v>0.64251207729468596</v>
      </c>
      <c r="N349" s="1">
        <f>'Forward Ranks'!AD349</f>
        <v>0.10386473429951691</v>
      </c>
      <c r="O349" s="1">
        <f>'Forward Ranks'!AE349</f>
        <v>0.45169082125603865</v>
      </c>
      <c r="P349" s="1">
        <f>'Forward Ranks'!AF349</f>
        <v>0.4251207729468599</v>
      </c>
      <c r="Q349">
        <f>'Forward Ranks'!AH349</f>
        <v>0</v>
      </c>
      <c r="R349" s="1">
        <f>'Forward Ranks'!AM349</f>
        <v>0.37439613526570048</v>
      </c>
      <c r="S349" s="1">
        <f>'Forward Ranks'!AN349</f>
        <v>0.10628019323671498</v>
      </c>
      <c r="T349" s="1">
        <f>'Forward Ranks'!AO349</f>
        <v>0.16183574879227053</v>
      </c>
      <c r="U349" s="1">
        <f>'Forward Ranks'!AP349</f>
        <v>0.13043478260869565</v>
      </c>
      <c r="V349">
        <f>'Forward Ranks'!AR349</f>
        <v>0</v>
      </c>
      <c r="W349" s="1">
        <f>'Forward Ranks'!AW349</f>
        <v>0.83574879227053145</v>
      </c>
      <c r="X349" s="1">
        <f>'Forward Ranks'!AX349</f>
        <v>0.29710144927536231</v>
      </c>
      <c r="Y349" s="1">
        <f>'Forward Ranks'!AY349</f>
        <v>0.60144927536231885</v>
      </c>
      <c r="Z349" s="1">
        <f>'Forward Ranks'!AZ349</f>
        <v>0.54589371980676327</v>
      </c>
      <c r="AA349">
        <f>'Forward Ranks'!BB349</f>
        <v>0</v>
      </c>
      <c r="AB349" s="1">
        <f>'Forward Ranks'!BG349</f>
        <v>5.7971014492753624E-2</v>
      </c>
      <c r="AC349" s="1">
        <f>'Forward Ranks'!BH349</f>
        <v>0.33574879227053139</v>
      </c>
      <c r="AD349" s="1">
        <f>'Forward Ranks'!BI349</f>
        <v>5.0724637681159424E-2</v>
      </c>
      <c r="AE349" s="1">
        <f>'Forward Ranks'!BJ349</f>
        <v>7.2463768115942032E-2</v>
      </c>
      <c r="AF349">
        <f>'Forward Ranks'!BL349</f>
        <v>0</v>
      </c>
      <c r="AG349" s="1">
        <f>'Forward Ranks'!BQ349</f>
        <v>0.39613526570048307</v>
      </c>
      <c r="AH349" s="1">
        <f>'Forward Ranks'!BR349</f>
        <v>2.8985507246376812E-2</v>
      </c>
      <c r="AI349" s="1">
        <f>'Forward Ranks'!BS349</f>
        <v>6.0386473429951688E-2</v>
      </c>
      <c r="AJ349" s="1">
        <f>'Forward Ranks'!BT349</f>
        <v>9.9033816425120769E-2</v>
      </c>
      <c r="AL349" s="2">
        <f>'Forward Ranks'!BX349</f>
        <v>0.2318840579710145</v>
      </c>
      <c r="AN349" t="str">
        <f>'Forward Ranks'!B349</f>
        <v>ANA</v>
      </c>
      <c r="AO349">
        <f>'F on ice'!E349</f>
        <v>48</v>
      </c>
      <c r="AP349" s="2">
        <f>'Impact Score Math'!E349</f>
        <v>0.29458917835671344</v>
      </c>
      <c r="AQ349">
        <f>'Impact Score Math'!G349</f>
        <v>353</v>
      </c>
      <c r="AT349" s="1">
        <f>'Forward Ranks'!CJ349</f>
        <v>2.1739130434782608E-2</v>
      </c>
      <c r="AU349" s="1">
        <f>'Forward Ranks'!CK349</f>
        <v>0.97826086956521741</v>
      </c>
      <c r="AW349">
        <f>'Forward Ranks'!BC349</f>
        <v>8.8295138888889007</v>
      </c>
      <c r="AY349">
        <v>349</v>
      </c>
      <c r="BA349" s="1">
        <f>'Impact Score Math'!S349</f>
        <v>0.22845691382765532</v>
      </c>
      <c r="BB349" s="1">
        <f>'Impact Score Math'!T349</f>
        <v>0.58316633266533069</v>
      </c>
      <c r="BD349">
        <f>'Forward Ranks'!CN349</f>
        <v>4</v>
      </c>
      <c r="BE349">
        <f>'Forward Ranks'!CO349</f>
        <v>2</v>
      </c>
      <c r="BF349">
        <f>'Forward Ranks'!CP349</f>
        <v>6</v>
      </c>
      <c r="BH349" t="str">
        <f t="shared" si="20"/>
        <v>08:50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45329</v>
      </c>
    </row>
    <row r="350" spans="1:64" x14ac:dyDescent="0.3">
      <c r="A350" t="str">
        <f>'Forward Ranks'!A350</f>
        <v>Sam Gagner</v>
      </c>
      <c r="B350">
        <f>'Forward Ranks'!D350</f>
        <v>0</v>
      </c>
      <c r="C350" s="1">
        <f>'Forward Ranks'!I350</f>
        <v>0.70289855072463769</v>
      </c>
      <c r="D350" s="1">
        <f>'Forward Ranks'!J350</f>
        <v>0.81159420289855078</v>
      </c>
      <c r="E350" s="1">
        <f>'Forward Ranks'!K350</f>
        <v>0.68599033816425126</v>
      </c>
      <c r="F350" s="1">
        <f>'Forward Ranks'!L350</f>
        <v>0.6280193236714976</v>
      </c>
      <c r="G350">
        <f>'Forward Ranks'!N350</f>
        <v>0</v>
      </c>
      <c r="H350" s="1">
        <f>'Forward Ranks'!S350</f>
        <v>0.96618357487922701</v>
      </c>
      <c r="I350" s="1">
        <f>'Forward Ranks'!T350</f>
        <v>0.70289855072463769</v>
      </c>
      <c r="J350" s="1">
        <f>'Forward Ranks'!U350</f>
        <v>0.78260869565217395</v>
      </c>
      <c r="K350" s="1">
        <f>'Forward Ranks'!V350</f>
        <v>0.92753623188405798</v>
      </c>
      <c r="L350">
        <f>'Forward Ranks'!X350</f>
        <v>0</v>
      </c>
      <c r="M350" s="1">
        <f>'Forward Ranks'!AC350</f>
        <v>0.88405797101449279</v>
      </c>
      <c r="N350" s="1">
        <f>'Forward Ranks'!AD350</f>
        <v>0.97101449275362317</v>
      </c>
      <c r="O350" s="1">
        <f>'Forward Ranks'!AE350</f>
        <v>0.62077294685990336</v>
      </c>
      <c r="P350" s="1">
        <f>'Forward Ranks'!AF350</f>
        <v>0.96859903381642509</v>
      </c>
      <c r="Q350">
        <f>'Forward Ranks'!AH350</f>
        <v>0</v>
      </c>
      <c r="R350" s="1">
        <f>'Forward Ranks'!AM350</f>
        <v>0.25120772946859904</v>
      </c>
      <c r="S350" s="1">
        <f>'Forward Ranks'!AN350</f>
        <v>0.18840579710144928</v>
      </c>
      <c r="T350" s="1">
        <f>'Forward Ranks'!AO350</f>
        <v>0.70289855072463769</v>
      </c>
      <c r="U350" s="1">
        <f>'Forward Ranks'!AP350</f>
        <v>7.9710144927536225E-2</v>
      </c>
      <c r="V350">
        <f>'Forward Ranks'!AR350</f>
        <v>0</v>
      </c>
      <c r="W350" s="1">
        <f>'Forward Ranks'!AW350</f>
        <v>0.54347826086956519</v>
      </c>
      <c r="X350" s="1">
        <f>'Forward Ranks'!AX350</f>
        <v>0.8623188405797102</v>
      </c>
      <c r="Y350" s="1">
        <f>'Forward Ranks'!AY350</f>
        <v>0.60144927536231885</v>
      </c>
      <c r="Z350" s="1">
        <f>'Forward Ranks'!AZ350</f>
        <v>0.92995169082125606</v>
      </c>
      <c r="AA350">
        <f>'Forward Ranks'!BB350</f>
        <v>0</v>
      </c>
      <c r="AB350" s="1">
        <f>'Forward Ranks'!BG350</f>
        <v>0.10869565217391304</v>
      </c>
      <c r="AC350" s="1">
        <f>'Forward Ranks'!BH350</f>
        <v>0.63285024154589375</v>
      </c>
      <c r="AD350" s="1">
        <f>'Forward Ranks'!BI350</f>
        <v>0.5</v>
      </c>
      <c r="AE350" s="1">
        <f>'Forward Ranks'!BJ350</f>
        <v>0.3671497584541063</v>
      </c>
      <c r="AF350">
        <f>'Forward Ranks'!BL350</f>
        <v>0</v>
      </c>
      <c r="AG350" s="1">
        <f>'Forward Ranks'!BQ350</f>
        <v>0.86714975845410625</v>
      </c>
      <c r="AH350" s="1">
        <f>'Forward Ranks'!BR350</f>
        <v>0.97342995169082125</v>
      </c>
      <c r="AI350" s="1">
        <f>'Forward Ranks'!BS350</f>
        <v>0.69323671497584538</v>
      </c>
      <c r="AJ350" s="1">
        <f>'Forward Ranks'!BT350</f>
        <v>0.93236714975845414</v>
      </c>
      <c r="AL350" s="2">
        <f>'Forward Ranks'!BX350</f>
        <v>0.85024154589371981</v>
      </c>
      <c r="AN350" t="str">
        <f>'Forward Ranks'!B350</f>
        <v>EDM</v>
      </c>
      <c r="AO350">
        <f>'F on ice'!E350</f>
        <v>22</v>
      </c>
      <c r="AP350" s="2">
        <f>'Impact Score Math'!E350</f>
        <v>0.64328657314629256</v>
      </c>
      <c r="AQ350">
        <f>'Impact Score Math'!G350</f>
        <v>179</v>
      </c>
      <c r="AT350" s="1">
        <f>'Forward Ranks'!CJ350</f>
        <v>0.2391304347826087</v>
      </c>
      <c r="AU350" s="1">
        <f>'Forward Ranks'!CK350</f>
        <v>6.5217391304347824E-2</v>
      </c>
      <c r="AW350">
        <f>'Forward Ranks'!BC350</f>
        <v>9.4954545454544999</v>
      </c>
      <c r="AY350">
        <v>350</v>
      </c>
      <c r="BA350" s="1">
        <f>'Impact Score Math'!S350</f>
        <v>0.58116232464929862</v>
      </c>
      <c r="BB350" s="1">
        <f>'Impact Score Math'!T350</f>
        <v>0.94589178356713421</v>
      </c>
      <c r="BD350">
        <f>'Forward Ranks'!CN350</f>
        <v>5</v>
      </c>
      <c r="BE350">
        <f>'Forward Ranks'!CO350</f>
        <v>4</v>
      </c>
      <c r="BF350">
        <f>'Forward Ranks'!CP350</f>
        <v>9</v>
      </c>
      <c r="BH350" t="str">
        <f t="shared" si="20"/>
        <v>09:30</v>
      </c>
      <c r="BI350" t="str">
        <f t="shared" si="21"/>
        <v>Forward</v>
      </c>
      <c r="BJ350" t="str">
        <f t="shared" si="22"/>
        <v>Good</v>
      </c>
      <c r="BL350" s="187">
        <f t="shared" ca="1" si="23"/>
        <v>45329</v>
      </c>
    </row>
    <row r="351" spans="1:64" x14ac:dyDescent="0.3">
      <c r="A351" t="str">
        <f>'Forward Ranks'!A351</f>
        <v>Sam Lafferty</v>
      </c>
      <c r="B351">
        <f>'Forward Ranks'!D351</f>
        <v>0</v>
      </c>
      <c r="C351" s="1">
        <f>'Forward Ranks'!I351</f>
        <v>8.2125603864734303E-2</v>
      </c>
      <c r="D351" s="1">
        <f>'Forward Ranks'!J351</f>
        <v>0.28985507246376813</v>
      </c>
      <c r="E351" s="1">
        <f>'Forward Ranks'!K351</f>
        <v>0.74637681159420288</v>
      </c>
      <c r="F351" s="1">
        <f>'Forward Ranks'!L351</f>
        <v>0.25362318840579712</v>
      </c>
      <c r="G351">
        <f>'Forward Ranks'!N351</f>
        <v>0</v>
      </c>
      <c r="H351" s="1">
        <f>'Forward Ranks'!S351</f>
        <v>0.81642512077294682</v>
      </c>
      <c r="I351" s="1">
        <f>'Forward Ranks'!T351</f>
        <v>0.67391304347826086</v>
      </c>
      <c r="J351" s="1">
        <f>'Forward Ranks'!U351</f>
        <v>0.38647342995169082</v>
      </c>
      <c r="K351" s="1">
        <f>'Forward Ranks'!V351</f>
        <v>0.76811594202898548</v>
      </c>
      <c r="L351">
        <f>'Forward Ranks'!X351</f>
        <v>0</v>
      </c>
      <c r="M351" s="1">
        <f>'Forward Ranks'!AC351</f>
        <v>0.67149758454106279</v>
      </c>
      <c r="N351" s="1">
        <f>'Forward Ranks'!AD351</f>
        <v>0.59178743961352653</v>
      </c>
      <c r="O351" s="1">
        <f>'Forward Ranks'!AE351</f>
        <v>0.91062801932367154</v>
      </c>
      <c r="P351" s="1">
        <f>'Forward Ranks'!AF351</f>
        <v>0.63285024154589375</v>
      </c>
      <c r="Q351">
        <f>'Forward Ranks'!AH351</f>
        <v>0</v>
      </c>
      <c r="R351" s="1">
        <f>'Forward Ranks'!AM351</f>
        <v>0.14734299516908211</v>
      </c>
      <c r="S351" s="1">
        <f>'Forward Ranks'!AN351</f>
        <v>0.18115942028985507</v>
      </c>
      <c r="T351" s="1">
        <f>'Forward Ranks'!AO351</f>
        <v>0.43236714975845408</v>
      </c>
      <c r="U351" s="1">
        <f>'Forward Ranks'!AP351</f>
        <v>0.2318840579710145</v>
      </c>
      <c r="V351">
        <f>'Forward Ranks'!AR351</f>
        <v>0</v>
      </c>
      <c r="W351" s="1">
        <f>'Forward Ranks'!AW351</f>
        <v>0.42028985507246375</v>
      </c>
      <c r="X351" s="1">
        <f>'Forward Ranks'!AX351</f>
        <v>0.61352657004830913</v>
      </c>
      <c r="Y351" s="1">
        <f>'Forward Ranks'!AY351</f>
        <v>0.72705314009661837</v>
      </c>
      <c r="Z351" s="1">
        <f>'Forward Ranks'!AZ351</f>
        <v>0.5531400966183575</v>
      </c>
      <c r="AA351">
        <f>'Forward Ranks'!BB351</f>
        <v>0</v>
      </c>
      <c r="AB351" s="1">
        <f>'Forward Ranks'!BG351</f>
        <v>0.29710144927536231</v>
      </c>
      <c r="AC351" s="1">
        <f>'Forward Ranks'!BH351</f>
        <v>0.38164251207729466</v>
      </c>
      <c r="AD351" s="1">
        <f>'Forward Ranks'!BI351</f>
        <v>0.97584541062801933</v>
      </c>
      <c r="AE351" s="1">
        <f>'Forward Ranks'!BJ351</f>
        <v>0.98067632850241548</v>
      </c>
      <c r="AF351">
        <f>'Forward Ranks'!BL351</f>
        <v>0</v>
      </c>
      <c r="AG351" s="1">
        <f>'Forward Ranks'!BQ351</f>
        <v>0.22463768115942029</v>
      </c>
      <c r="AH351" s="1">
        <f>'Forward Ranks'!BR351</f>
        <v>0.36231884057971014</v>
      </c>
      <c r="AI351" s="1">
        <f>'Forward Ranks'!BS351</f>
        <v>0.94444444444444442</v>
      </c>
      <c r="AJ351" s="1">
        <f>'Forward Ranks'!BT351</f>
        <v>0.39371980676328505</v>
      </c>
      <c r="AL351" s="2">
        <f>'Forward Ranks'!BX351</f>
        <v>0.41062801932367149</v>
      </c>
      <c r="AN351" t="str">
        <f>'Forward Ranks'!B351</f>
        <v>VAN</v>
      </c>
      <c r="AO351">
        <f>'F on ice'!E351</f>
        <v>48</v>
      </c>
      <c r="AP351" s="2">
        <f>'Impact Score Math'!E351</f>
        <v>0.47294589178356711</v>
      </c>
      <c r="AQ351">
        <f>'Impact Score Math'!G351</f>
        <v>264</v>
      </c>
      <c r="AT351" s="1">
        <f>'Forward Ranks'!CJ351</f>
        <v>0.3719806763285024</v>
      </c>
      <c r="AU351" s="1">
        <f>'Forward Ranks'!CK351</f>
        <v>0.58695652173913049</v>
      </c>
      <c r="AW351">
        <f>'Forward Ranks'!BC351</f>
        <v>11.129166666667</v>
      </c>
      <c r="AY351">
        <v>351</v>
      </c>
      <c r="BA351" s="1">
        <f>'Impact Score Math'!S351</f>
        <v>0.39278557114228457</v>
      </c>
      <c r="BB351" s="1">
        <f>'Impact Score Math'!T351</f>
        <v>0.69739478957915835</v>
      </c>
      <c r="BD351">
        <f>'Forward Ranks'!CN351</f>
        <v>9</v>
      </c>
      <c r="BE351">
        <f>'Forward Ranks'!CO351</f>
        <v>10</v>
      </c>
      <c r="BF351">
        <f>'Forward Ranks'!CP351</f>
        <v>19</v>
      </c>
      <c r="BH351" t="str">
        <f t="shared" si="20"/>
        <v>11:08</v>
      </c>
      <c r="BI351" t="str">
        <f t="shared" si="21"/>
        <v>Forward</v>
      </c>
      <c r="BJ351" t="str">
        <f t="shared" si="22"/>
        <v>Average</v>
      </c>
      <c r="BL351" s="187">
        <f t="shared" ca="1" si="23"/>
        <v>45329</v>
      </c>
    </row>
    <row r="352" spans="1:64" x14ac:dyDescent="0.3">
      <c r="A352" t="str">
        <f>'Forward Ranks'!A352</f>
        <v>Sam Reinhart</v>
      </c>
      <c r="B352">
        <f>'Forward Ranks'!D352</f>
        <v>0</v>
      </c>
      <c r="C352" s="1">
        <f>'Forward Ranks'!I352</f>
        <v>0.95169082125603865</v>
      </c>
      <c r="D352" s="1">
        <f>'Forward Ranks'!J352</f>
        <v>0.76811594202898548</v>
      </c>
      <c r="E352" s="1">
        <f>'Forward Ranks'!K352</f>
        <v>0.88164251207729472</v>
      </c>
      <c r="F352" s="1">
        <f>'Forward Ranks'!L352</f>
        <v>0.90821256038647347</v>
      </c>
      <c r="G352">
        <f>'Forward Ranks'!N352</f>
        <v>0</v>
      </c>
      <c r="H352" s="1">
        <f>'Forward Ranks'!S352</f>
        <v>0.893719806763285</v>
      </c>
      <c r="I352" s="1">
        <f>'Forward Ranks'!T352</f>
        <v>0.87439613526570048</v>
      </c>
      <c r="J352" s="1">
        <f>'Forward Ranks'!U352</f>
        <v>0.87439613526570048</v>
      </c>
      <c r="K352" s="1">
        <f>'Forward Ranks'!V352</f>
        <v>0.95410628019323673</v>
      </c>
      <c r="L352">
        <f>'Forward Ranks'!X352</f>
        <v>0</v>
      </c>
      <c r="M352" s="1">
        <f>'Forward Ranks'!AC352</f>
        <v>0.89130434782608692</v>
      </c>
      <c r="N352" s="1">
        <f>'Forward Ranks'!AD352</f>
        <v>0.9371980676328503</v>
      </c>
      <c r="O352" s="1">
        <f>'Forward Ranks'!AE352</f>
        <v>0.77777777777777779</v>
      </c>
      <c r="P352" s="1">
        <f>'Forward Ranks'!AF352</f>
        <v>0.88164251207729472</v>
      </c>
      <c r="Q352">
        <f>'Forward Ranks'!AH352</f>
        <v>0</v>
      </c>
      <c r="R352" s="1">
        <f>'Forward Ranks'!AM352</f>
        <v>0.88888888888888884</v>
      </c>
      <c r="S352" s="1">
        <f>'Forward Ranks'!AN352</f>
        <v>0.45652173913043476</v>
      </c>
      <c r="T352" s="1">
        <f>'Forward Ranks'!AO352</f>
        <v>0.94444444444444442</v>
      </c>
      <c r="U352" s="1">
        <f>'Forward Ranks'!AP352</f>
        <v>0.79468599033816423</v>
      </c>
      <c r="V352">
        <f>'Forward Ranks'!AR352</f>
        <v>0</v>
      </c>
      <c r="W352" s="1">
        <f>'Forward Ranks'!AW352</f>
        <v>0.73913043478260865</v>
      </c>
      <c r="X352" s="1">
        <f>'Forward Ranks'!AX352</f>
        <v>0.85990338164251212</v>
      </c>
      <c r="Y352" s="1">
        <f>'Forward Ranks'!AY352</f>
        <v>0.53140096618357491</v>
      </c>
      <c r="Z352" s="1">
        <f>'Forward Ranks'!AZ352</f>
        <v>0.69323671497584538</v>
      </c>
      <c r="AA352">
        <f>'Forward Ranks'!BB352</f>
        <v>0</v>
      </c>
      <c r="AB352" s="1">
        <f>'Forward Ranks'!BG352</f>
        <v>0.65217391304347827</v>
      </c>
      <c r="AC352" s="1">
        <f>'Forward Ranks'!BH352</f>
        <v>0.6376811594202898</v>
      </c>
      <c r="AD352" s="1">
        <f>'Forward Ranks'!BI352</f>
        <v>0.67391304347826086</v>
      </c>
      <c r="AE352" s="1">
        <f>'Forward Ranks'!BJ352</f>
        <v>0.70048309178743962</v>
      </c>
      <c r="AF352">
        <f>'Forward Ranks'!BL352</f>
        <v>0</v>
      </c>
      <c r="AG352" s="1">
        <f>'Forward Ranks'!BQ352</f>
        <v>0.96859903381642509</v>
      </c>
      <c r="AH352" s="1">
        <f>'Forward Ranks'!BR352</f>
        <v>0.93961352657004826</v>
      </c>
      <c r="AI352" s="1">
        <f>'Forward Ranks'!BS352</f>
        <v>0.91787439613526567</v>
      </c>
      <c r="AJ352" s="1">
        <f>'Forward Ranks'!BT352</f>
        <v>0.95893719806763289</v>
      </c>
      <c r="AL352" s="2">
        <f>'Forward Ranks'!BX352</f>
        <v>0.98792270531400961</v>
      </c>
      <c r="AN352" t="str">
        <f>'Forward Ranks'!B352</f>
        <v>FLA</v>
      </c>
      <c r="AO352">
        <f>'F on ice'!E352</f>
        <v>47</v>
      </c>
      <c r="AP352" s="2">
        <f>'Impact Score Math'!E352</f>
        <v>0.96993987975951901</v>
      </c>
      <c r="AQ352">
        <f>'Impact Score Math'!G352</f>
        <v>16</v>
      </c>
      <c r="AT352" s="1">
        <f>'Forward Ranks'!CJ352</f>
        <v>0.60869565217391308</v>
      </c>
      <c r="AU352" s="1">
        <f>'Forward Ranks'!CK352</f>
        <v>0.11594202898550725</v>
      </c>
      <c r="AW352">
        <f>'Forward Ranks'!BC352</f>
        <v>12.91134751773</v>
      </c>
      <c r="AY352">
        <v>352</v>
      </c>
      <c r="BA352" s="1">
        <f>'Impact Score Math'!S352</f>
        <v>0.93186372745490986</v>
      </c>
      <c r="BB352" s="1">
        <f>'Impact Score Math'!T352</f>
        <v>0.90380761523046094</v>
      </c>
      <c r="BD352">
        <f>'Forward Ranks'!CN352</f>
        <v>12</v>
      </c>
      <c r="BE352">
        <f>'Forward Ranks'!CO352</f>
        <v>15</v>
      </c>
      <c r="BF352">
        <f>'Forward Ranks'!CP352</f>
        <v>27</v>
      </c>
      <c r="BH352" t="str">
        <f t="shared" si="20"/>
        <v>12:55</v>
      </c>
      <c r="BI352" t="str">
        <f t="shared" si="21"/>
        <v>Forward</v>
      </c>
      <c r="BJ352" t="str">
        <f t="shared" si="22"/>
        <v>Elite</v>
      </c>
      <c r="BL352" s="187">
        <f t="shared" ca="1" si="23"/>
        <v>45329</v>
      </c>
    </row>
    <row r="353" spans="1:64" x14ac:dyDescent="0.3">
      <c r="A353" t="str">
        <f>'Forward Ranks'!A353</f>
        <v>Sam Steel</v>
      </c>
      <c r="B353">
        <f>'Forward Ranks'!D353</f>
        <v>0</v>
      </c>
      <c r="C353" s="1">
        <f>'Forward Ranks'!I353</f>
        <v>0.49516908212560384</v>
      </c>
      <c r="D353" s="1">
        <f>'Forward Ranks'!J353</f>
        <v>6.280193236714976E-2</v>
      </c>
      <c r="E353" s="1">
        <f>'Forward Ranks'!K353</f>
        <v>0.28985507246376813</v>
      </c>
      <c r="F353" s="1">
        <f>'Forward Ranks'!L353</f>
        <v>0.16666666666666666</v>
      </c>
      <c r="G353">
        <f>'Forward Ranks'!N353</f>
        <v>0</v>
      </c>
      <c r="H353" s="1">
        <f>'Forward Ranks'!S353</f>
        <v>0.16908212560386474</v>
      </c>
      <c r="I353" s="1">
        <f>'Forward Ranks'!T353</f>
        <v>0.47101449275362317</v>
      </c>
      <c r="J353" s="1">
        <f>'Forward Ranks'!U353</f>
        <v>0.73671497584541068</v>
      </c>
      <c r="K353" s="1">
        <f>'Forward Ranks'!V353</f>
        <v>0.30434782608695654</v>
      </c>
      <c r="L353">
        <f>'Forward Ranks'!X353</f>
        <v>0</v>
      </c>
      <c r="M353" s="1">
        <f>'Forward Ranks'!AC353</f>
        <v>0.893719806763285</v>
      </c>
      <c r="N353" s="1">
        <f>'Forward Ranks'!AD353</f>
        <v>0.83816425120772942</v>
      </c>
      <c r="O353" s="1">
        <f>'Forward Ranks'!AE353</f>
        <v>0.54347826086956519</v>
      </c>
      <c r="P353" s="1">
        <f>'Forward Ranks'!AF353</f>
        <v>0.87439613526570048</v>
      </c>
      <c r="Q353">
        <f>'Forward Ranks'!AH353</f>
        <v>0</v>
      </c>
      <c r="R353" s="1">
        <f>'Forward Ranks'!AM353</f>
        <v>0.29468599033816423</v>
      </c>
      <c r="S353" s="1">
        <f>'Forward Ranks'!AN353</f>
        <v>5.0724637681159424E-2</v>
      </c>
      <c r="T353" s="1">
        <f>'Forward Ranks'!AO353</f>
        <v>9.6618357487922704E-2</v>
      </c>
      <c r="U353" s="1">
        <f>'Forward Ranks'!AP353</f>
        <v>0.12560386473429952</v>
      </c>
      <c r="V353">
        <f>'Forward Ranks'!AR353</f>
        <v>0</v>
      </c>
      <c r="W353" s="1">
        <f>'Forward Ranks'!AW353</f>
        <v>0.89855072463768115</v>
      </c>
      <c r="X353" s="1">
        <f>'Forward Ranks'!AX353</f>
        <v>0.54589371980676327</v>
      </c>
      <c r="Y353" s="1">
        <f>'Forward Ranks'!AY353</f>
        <v>0.63285024154589375</v>
      </c>
      <c r="Z353" s="1">
        <f>'Forward Ranks'!AZ353</f>
        <v>0.63526570048309183</v>
      </c>
      <c r="AA353">
        <f>'Forward Ranks'!BB353</f>
        <v>0</v>
      </c>
      <c r="AB353" s="1">
        <f>'Forward Ranks'!BG353</f>
        <v>0.27294685990338163</v>
      </c>
      <c r="AC353" s="1">
        <f>'Forward Ranks'!BH353</f>
        <v>0.10869565217391304</v>
      </c>
      <c r="AD353" s="1">
        <f>'Forward Ranks'!BI353</f>
        <v>0.29951690821256038</v>
      </c>
      <c r="AE353" s="1">
        <f>'Forward Ranks'!BJ353</f>
        <v>0.25362318840579712</v>
      </c>
      <c r="AF353">
        <f>'Forward Ranks'!BL353</f>
        <v>0</v>
      </c>
      <c r="AG353" s="1">
        <f>'Forward Ranks'!BQ353</f>
        <v>0.7657004830917874</v>
      </c>
      <c r="AH353" s="1">
        <f>'Forward Ranks'!BR353</f>
        <v>0.28502415458937197</v>
      </c>
      <c r="AI353" s="1">
        <f>'Forward Ranks'!BS353</f>
        <v>0.34782608695652173</v>
      </c>
      <c r="AJ353" s="1">
        <f>'Forward Ranks'!BT353</f>
        <v>0.46618357487922707</v>
      </c>
      <c r="AL353" s="2">
        <f>'Forward Ranks'!BX353</f>
        <v>0.47826086956521741</v>
      </c>
      <c r="AN353" t="str">
        <f>'Forward Ranks'!B353</f>
        <v>DAL</v>
      </c>
      <c r="AO353">
        <f>'F on ice'!E353</f>
        <v>43</v>
      </c>
      <c r="AP353" s="2">
        <f>'Impact Score Math'!E353</f>
        <v>0.52104208416833664</v>
      </c>
      <c r="AQ353">
        <f>'Impact Score Math'!G353</f>
        <v>240</v>
      </c>
      <c r="AT353" s="1">
        <f>'Forward Ranks'!CJ353</f>
        <v>0.30434782608695654</v>
      </c>
      <c r="AU353" s="1">
        <f>'Forward Ranks'!CK353</f>
        <v>0.37439613526570048</v>
      </c>
      <c r="AW353">
        <f>'Forward Ranks'!BC353</f>
        <v>10.967054263566</v>
      </c>
      <c r="AY353">
        <v>353</v>
      </c>
      <c r="BA353" s="1">
        <f>'Impact Score Math'!S353</f>
        <v>0.35470941883767537</v>
      </c>
      <c r="BB353" s="1">
        <f>'Impact Score Math'!T353</f>
        <v>0.85370741482965928</v>
      </c>
      <c r="BD353">
        <f>'Forward Ranks'!CN353</f>
        <v>3</v>
      </c>
      <c r="BE353">
        <f>'Forward Ranks'!CO353</f>
        <v>7</v>
      </c>
      <c r="BF353">
        <f>'Forward Ranks'!CP353</f>
        <v>10</v>
      </c>
      <c r="BH353" t="str">
        <f t="shared" si="20"/>
        <v>10:58</v>
      </c>
      <c r="BI353" t="str">
        <f t="shared" si="21"/>
        <v>Forward</v>
      </c>
      <c r="BJ353" t="str">
        <f t="shared" si="22"/>
        <v>Average</v>
      </c>
      <c r="BL353" s="187">
        <f t="shared" ca="1" si="23"/>
        <v>45329</v>
      </c>
    </row>
    <row r="354" spans="1:64" x14ac:dyDescent="0.3">
      <c r="A354" t="str">
        <f>'Forward Ranks'!A354</f>
        <v>Sammy Blais</v>
      </c>
      <c r="B354">
        <f>'Forward Ranks'!D354</f>
        <v>0</v>
      </c>
      <c r="C354" s="1">
        <f>'Forward Ranks'!I354</f>
        <v>1.4492753623188406E-2</v>
      </c>
      <c r="D354" s="1">
        <f>'Forward Ranks'!J354</f>
        <v>5.3140096618357488E-2</v>
      </c>
      <c r="E354" s="1">
        <f>'Forward Ranks'!K354</f>
        <v>7.0048309178743967E-2</v>
      </c>
      <c r="F354" s="1">
        <f>'Forward Ranks'!L354</f>
        <v>1.932367149758454E-2</v>
      </c>
      <c r="G354">
        <f>'Forward Ranks'!N354</f>
        <v>0</v>
      </c>
      <c r="H354" s="1">
        <f>'Forward Ranks'!S354</f>
        <v>4.3478260869565216E-2</v>
      </c>
      <c r="I354" s="1">
        <f>'Forward Ranks'!T354</f>
        <v>0.59420289855072461</v>
      </c>
      <c r="J354" s="1">
        <f>'Forward Ranks'!U354</f>
        <v>0.79710144927536231</v>
      </c>
      <c r="K354" s="1">
        <f>'Forward Ranks'!V354</f>
        <v>0.27053140096618356</v>
      </c>
      <c r="L354">
        <f>'Forward Ranks'!X354</f>
        <v>0</v>
      </c>
      <c r="M354" s="1">
        <f>'Forward Ranks'!AC354</f>
        <v>0.5531400966183575</v>
      </c>
      <c r="N354" s="1">
        <f>'Forward Ranks'!AD354</f>
        <v>0.19806763285024154</v>
      </c>
      <c r="O354" s="1">
        <f>'Forward Ranks'!AE354</f>
        <v>0.3140096618357488</v>
      </c>
      <c r="P354" s="1">
        <f>'Forward Ranks'!AF354</f>
        <v>0.2391304347826087</v>
      </c>
      <c r="Q354">
        <f>'Forward Ranks'!AH354</f>
        <v>0</v>
      </c>
      <c r="R354" s="1">
        <f>'Forward Ranks'!AM354</f>
        <v>5.3140096618357488E-2</v>
      </c>
      <c r="S354" s="1">
        <f>'Forward Ranks'!AN354</f>
        <v>0.12318840579710146</v>
      </c>
      <c r="T354" s="1">
        <f>'Forward Ranks'!AO354</f>
        <v>5.3140096618357488E-2</v>
      </c>
      <c r="U354" s="1">
        <f>'Forward Ranks'!AP354</f>
        <v>6.5217391304347824E-2</v>
      </c>
      <c r="V354">
        <f>'Forward Ranks'!AR354</f>
        <v>0</v>
      </c>
      <c r="W354" s="1">
        <f>'Forward Ranks'!AW354</f>
        <v>0.97342995169082125</v>
      </c>
      <c r="X354" s="1">
        <f>'Forward Ranks'!AX354</f>
        <v>0.72705314009661837</v>
      </c>
      <c r="Y354" s="1">
        <f>'Forward Ranks'!AY354</f>
        <v>0.41787439613526572</v>
      </c>
      <c r="Z354" s="1">
        <f>'Forward Ranks'!AZ354</f>
        <v>0.78502415458937203</v>
      </c>
      <c r="AA354">
        <f>'Forward Ranks'!BB354</f>
        <v>0</v>
      </c>
      <c r="AB354" s="1">
        <f>'Forward Ranks'!BG354</f>
        <v>9.9033816425120769E-2</v>
      </c>
      <c r="AC354" s="1">
        <f>'Forward Ranks'!BH354</f>
        <v>0.49758454106280192</v>
      </c>
      <c r="AD354" s="1">
        <f>'Forward Ranks'!BI354</f>
        <v>0.22222222222222221</v>
      </c>
      <c r="AE354" s="1">
        <f>'Forward Ranks'!BJ354</f>
        <v>0.21497584541062803</v>
      </c>
      <c r="AF354">
        <f>'Forward Ranks'!BL354</f>
        <v>0</v>
      </c>
      <c r="AG354" s="1">
        <f>'Forward Ranks'!BQ354</f>
        <v>4.8309178743961352E-2</v>
      </c>
      <c r="AH354" s="1">
        <f>'Forward Ranks'!BR354</f>
        <v>4.8309178743961352E-2</v>
      </c>
      <c r="AI354" s="1">
        <f>'Forward Ranks'!BS354</f>
        <v>6.0386473429951688E-2</v>
      </c>
      <c r="AJ354" s="1">
        <f>'Forward Ranks'!BT354</f>
        <v>1.6908212560386472E-2</v>
      </c>
      <c r="AL354" s="2">
        <f>'Forward Ranks'!BX354</f>
        <v>8.4541062801932368E-2</v>
      </c>
      <c r="AN354" t="str">
        <f>'Forward Ranks'!B354</f>
        <v>STL</v>
      </c>
      <c r="AO354">
        <f>'F on ice'!E354</f>
        <v>36</v>
      </c>
      <c r="AP354" s="2">
        <f>'Impact Score Math'!E354</f>
        <v>0.23246492985971945</v>
      </c>
      <c r="AQ354">
        <f>'Impact Score Math'!G354</f>
        <v>384</v>
      </c>
      <c r="AT354" s="1">
        <f>'Forward Ranks'!CJ354</f>
        <v>0.39130434782608697</v>
      </c>
      <c r="AU354" s="1">
        <f>'Forward Ranks'!CK354</f>
        <v>0.81400966183574874</v>
      </c>
      <c r="AW354">
        <f>'Forward Ranks'!BC354</f>
        <v>9.4495370370370004</v>
      </c>
      <c r="AY354">
        <v>354</v>
      </c>
      <c r="BA354" s="1">
        <f>'Impact Score Math'!S354</f>
        <v>0.18436873747494989</v>
      </c>
      <c r="BB354" s="1">
        <f>'Impact Score Math'!T354</f>
        <v>0.56713426853707416</v>
      </c>
      <c r="BD354">
        <f>'Forward Ranks'!CN354</f>
        <v>1</v>
      </c>
      <c r="BE354">
        <f>'Forward Ranks'!CO354</f>
        <v>6</v>
      </c>
      <c r="BF354">
        <f>'Forward Ranks'!CP354</f>
        <v>7</v>
      </c>
      <c r="BH354" t="str">
        <f t="shared" si="20"/>
        <v>09:27</v>
      </c>
      <c r="BI354" t="str">
        <f t="shared" si="21"/>
        <v>Forward</v>
      </c>
      <c r="BJ354" t="str">
        <f t="shared" si="22"/>
        <v>Replacement Level</v>
      </c>
      <c r="BL354" s="187">
        <f t="shared" ca="1" si="23"/>
        <v>45329</v>
      </c>
    </row>
    <row r="355" spans="1:64" x14ac:dyDescent="0.3">
      <c r="A355" t="str">
        <f>'Forward Ranks'!A355</f>
        <v>Scott Laughton</v>
      </c>
      <c r="B355">
        <f>'Forward Ranks'!D355</f>
        <v>0</v>
      </c>
      <c r="C355" s="1">
        <f>'Forward Ranks'!I355</f>
        <v>0.51932367149758452</v>
      </c>
      <c r="D355" s="1">
        <f>'Forward Ranks'!J355</f>
        <v>0.25362318840579712</v>
      </c>
      <c r="E355" s="1">
        <f>'Forward Ranks'!K355</f>
        <v>0.16666666666666666</v>
      </c>
      <c r="F355" s="1">
        <f>'Forward Ranks'!L355</f>
        <v>0.1859903381642512</v>
      </c>
      <c r="G355">
        <f>'Forward Ranks'!N355</f>
        <v>0</v>
      </c>
      <c r="H355" s="1">
        <f>'Forward Ranks'!S355</f>
        <v>0.11352657004830918</v>
      </c>
      <c r="I355" s="1">
        <f>'Forward Ranks'!T355</f>
        <v>0.39855072463768115</v>
      </c>
      <c r="J355" s="1">
        <f>'Forward Ranks'!U355</f>
        <v>0.22946859903381642</v>
      </c>
      <c r="K355" s="1">
        <f>'Forward Ranks'!V355</f>
        <v>0.20048309178743962</v>
      </c>
      <c r="L355">
        <f>'Forward Ranks'!X355</f>
        <v>0</v>
      </c>
      <c r="M355" s="1">
        <f>'Forward Ranks'!AC355</f>
        <v>9.6618357487922704E-2</v>
      </c>
      <c r="N355" s="1">
        <f>'Forward Ranks'!AD355</f>
        <v>0.18115942028985507</v>
      </c>
      <c r="O355" s="1">
        <f>'Forward Ranks'!AE355</f>
        <v>0.14975845410628019</v>
      </c>
      <c r="P355" s="1">
        <f>'Forward Ranks'!AF355</f>
        <v>0.30676328502415456</v>
      </c>
      <c r="Q355">
        <f>'Forward Ranks'!AH355</f>
        <v>0</v>
      </c>
      <c r="R355" s="1">
        <f>'Forward Ranks'!AM355</f>
        <v>0.24879227053140096</v>
      </c>
      <c r="S355" s="1">
        <f>'Forward Ranks'!AN355</f>
        <v>0.16666666666666666</v>
      </c>
      <c r="T355" s="1">
        <f>'Forward Ranks'!AO355</f>
        <v>0.14975845410628019</v>
      </c>
      <c r="U355" s="1">
        <f>'Forward Ranks'!AP355</f>
        <v>0.15458937198067632</v>
      </c>
      <c r="V355">
        <f>'Forward Ranks'!AR355</f>
        <v>0</v>
      </c>
      <c r="W355" s="1">
        <f>'Forward Ranks'!AW355</f>
        <v>9.6618357487922701E-3</v>
      </c>
      <c r="X355" s="1">
        <f>'Forward Ranks'!AX355</f>
        <v>3.140096618357488E-2</v>
      </c>
      <c r="Y355" s="1">
        <f>'Forward Ranks'!AY355</f>
        <v>9.1787439613526575E-2</v>
      </c>
      <c r="Z355" s="1">
        <f>'Forward Ranks'!AZ355</f>
        <v>7.0048309178743967E-2</v>
      </c>
      <c r="AA355">
        <f>'Forward Ranks'!BB355</f>
        <v>0</v>
      </c>
      <c r="AB355" s="1">
        <f>'Forward Ranks'!BG355</f>
        <v>0.42753623188405798</v>
      </c>
      <c r="AC355" s="1">
        <f>'Forward Ranks'!BH355</f>
        <v>0.52173913043478259</v>
      </c>
      <c r="AD355" s="1">
        <f>'Forward Ranks'!BI355</f>
        <v>0.10628019323671498</v>
      </c>
      <c r="AE355" s="1">
        <f>'Forward Ranks'!BJ355</f>
        <v>0.1111111111111111</v>
      </c>
      <c r="AF355">
        <f>'Forward Ranks'!BL355</f>
        <v>0</v>
      </c>
      <c r="AG355" s="1">
        <f>'Forward Ranks'!BQ355</f>
        <v>0.26811594202898553</v>
      </c>
      <c r="AH355" s="1">
        <f>'Forward Ranks'!BR355</f>
        <v>0.14251207729468598</v>
      </c>
      <c r="AI355" s="1">
        <f>'Forward Ranks'!BS355</f>
        <v>8.4541062801932368E-2</v>
      </c>
      <c r="AJ355" s="1">
        <f>'Forward Ranks'!BT355</f>
        <v>0.1570048309178744</v>
      </c>
      <c r="AL355" s="2">
        <f>'Forward Ranks'!BX355</f>
        <v>7.9710144927536225E-2</v>
      </c>
      <c r="AN355" t="str">
        <f>'Forward Ranks'!B355</f>
        <v>PHI</v>
      </c>
      <c r="AO355">
        <f>'F on ice'!E355</f>
        <v>49</v>
      </c>
      <c r="AP355" s="2">
        <f>'Impact Score Math'!E355</f>
        <v>0.27054108216432865</v>
      </c>
      <c r="AQ355">
        <f>'Impact Score Math'!G355</f>
        <v>365</v>
      </c>
      <c r="AT355" s="1">
        <f>'Forward Ranks'!CJ355</f>
        <v>0.25362318840579712</v>
      </c>
      <c r="AU355" s="1">
        <f>'Forward Ranks'!CK355</f>
        <v>0.2608695652173913</v>
      </c>
      <c r="AW355">
        <f>'Forward Ranks'!BC355</f>
        <v>11.969727891155999</v>
      </c>
      <c r="AY355">
        <v>355</v>
      </c>
      <c r="BA355" s="1">
        <f>'Impact Score Math'!S355</f>
        <v>0.34669338677354711</v>
      </c>
      <c r="BB355" s="1">
        <f>'Impact Score Math'!T355</f>
        <v>0.26452905811623245</v>
      </c>
      <c r="BD355">
        <f>'Forward Ranks'!CN355</f>
        <v>3</v>
      </c>
      <c r="BE355">
        <f>'Forward Ranks'!CO355</f>
        <v>8</v>
      </c>
      <c r="BF355">
        <f>'Forward Ranks'!CP355</f>
        <v>11</v>
      </c>
      <c r="BH355" t="str">
        <f t="shared" si="20"/>
        <v>11:58</v>
      </c>
      <c r="BI355" t="str">
        <f t="shared" si="21"/>
        <v>Forward</v>
      </c>
      <c r="BJ355" t="str">
        <f t="shared" si="22"/>
        <v>Replacement Level</v>
      </c>
      <c r="BL355" s="187">
        <f t="shared" ca="1" si="23"/>
        <v>45329</v>
      </c>
    </row>
    <row r="356" spans="1:64" x14ac:dyDescent="0.3">
      <c r="A356" t="str">
        <f>'Forward Ranks'!A356</f>
        <v>Sean Couturier</v>
      </c>
      <c r="B356">
        <f>'Forward Ranks'!D356</f>
        <v>0</v>
      </c>
      <c r="C356" s="1">
        <f>'Forward Ranks'!I356</f>
        <v>0.91062801932367154</v>
      </c>
      <c r="D356" s="1">
        <f>'Forward Ranks'!J356</f>
        <v>0.83816425120772942</v>
      </c>
      <c r="E356" s="1">
        <f>'Forward Ranks'!K356</f>
        <v>0.91787439613526567</v>
      </c>
      <c r="F356" s="1">
        <f>'Forward Ranks'!L356</f>
        <v>0.79710144927536231</v>
      </c>
      <c r="G356">
        <f>'Forward Ranks'!N356</f>
        <v>0</v>
      </c>
      <c r="H356" s="1">
        <f>'Forward Ranks'!S356</f>
        <v>0.16183574879227053</v>
      </c>
      <c r="I356" s="1">
        <f>'Forward Ranks'!T356</f>
        <v>0.88164251207729472</v>
      </c>
      <c r="J356" s="1">
        <f>'Forward Ranks'!U356</f>
        <v>0.53381642512077299</v>
      </c>
      <c r="K356" s="1">
        <f>'Forward Ranks'!V356</f>
        <v>0.66183574879227058</v>
      </c>
      <c r="L356">
        <f>'Forward Ranks'!X356</f>
        <v>0</v>
      </c>
      <c r="M356" s="1">
        <f>'Forward Ranks'!AC356</f>
        <v>0.92995169082125606</v>
      </c>
      <c r="N356" s="1">
        <f>'Forward Ranks'!AD356</f>
        <v>0.8719806763285024</v>
      </c>
      <c r="O356" s="1">
        <f>'Forward Ranks'!AE356</f>
        <v>0.48550724637681159</v>
      </c>
      <c r="P356" s="1">
        <f>'Forward Ranks'!AF356</f>
        <v>0.81400966183574874</v>
      </c>
      <c r="Q356">
        <f>'Forward Ranks'!AH356</f>
        <v>0</v>
      </c>
      <c r="R356" s="1">
        <f>'Forward Ranks'!AM356</f>
        <v>0.90821256038647347</v>
      </c>
      <c r="S356" s="1">
        <f>'Forward Ranks'!AN356</f>
        <v>0.90338164251207731</v>
      </c>
      <c r="T356" s="1">
        <f>'Forward Ranks'!AO356</f>
        <v>0.96859903381642509</v>
      </c>
      <c r="U356" s="1">
        <f>'Forward Ranks'!AP356</f>
        <v>0.84057971014492749</v>
      </c>
      <c r="V356">
        <f>'Forward Ranks'!AR356</f>
        <v>0</v>
      </c>
      <c r="W356" s="1">
        <f>'Forward Ranks'!AW356</f>
        <v>0.91545893719806759</v>
      </c>
      <c r="X356" s="1">
        <f>'Forward Ranks'!AX356</f>
        <v>0.75362318840579712</v>
      </c>
      <c r="Y356" s="1">
        <f>'Forward Ranks'!AY356</f>
        <v>0.53140096618357491</v>
      </c>
      <c r="Z356" s="1">
        <f>'Forward Ranks'!AZ356</f>
        <v>0.58695652173913049</v>
      </c>
      <c r="AA356">
        <f>'Forward Ranks'!BB356</f>
        <v>0</v>
      </c>
      <c r="AB356" s="1">
        <f>'Forward Ranks'!BG356</f>
        <v>0.91545893719806759</v>
      </c>
      <c r="AC356" s="1">
        <f>'Forward Ranks'!BH356</f>
        <v>0.29468599033816423</v>
      </c>
      <c r="AD356" s="1">
        <f>'Forward Ranks'!BI356</f>
        <v>0.77053140096618356</v>
      </c>
      <c r="AE356" s="1">
        <f>'Forward Ranks'!BJ356</f>
        <v>0.52173913043478259</v>
      </c>
      <c r="AF356">
        <f>'Forward Ranks'!BL356</f>
        <v>0</v>
      </c>
      <c r="AG356" s="1">
        <f>'Forward Ranks'!BQ356</f>
        <v>0.95652173913043481</v>
      </c>
      <c r="AH356" s="1">
        <f>'Forward Ranks'!BR356</f>
        <v>0.92753623188405798</v>
      </c>
      <c r="AI356" s="1">
        <f>'Forward Ranks'!BS356</f>
        <v>0.7874396135265701</v>
      </c>
      <c r="AJ356" s="1">
        <f>'Forward Ranks'!BT356</f>
        <v>0.88405797101449279</v>
      </c>
      <c r="AL356" s="2">
        <f>'Forward Ranks'!BX356</f>
        <v>0.94202898550724634</v>
      </c>
      <c r="AN356" t="str">
        <f>'Forward Ranks'!B356</f>
        <v>PHI</v>
      </c>
      <c r="AO356">
        <f>'F on ice'!E356</f>
        <v>45</v>
      </c>
      <c r="AP356" s="2">
        <f>'Impact Score Math'!E356</f>
        <v>0.96192384769539074</v>
      </c>
      <c r="AQ356">
        <f>'Impact Score Math'!G356</f>
        <v>20</v>
      </c>
      <c r="AT356" s="1">
        <f>'Forward Ranks'!CJ356</f>
        <v>0.56521739130434778</v>
      </c>
      <c r="AU356" s="1">
        <f>'Forward Ranks'!CK356</f>
        <v>0.10386473429951691</v>
      </c>
      <c r="AW356">
        <f>'Forward Ranks'!BC356</f>
        <v>14.342962962963</v>
      </c>
      <c r="AY356">
        <v>356</v>
      </c>
      <c r="BA356" s="1">
        <f>'Impact Score Math'!S356</f>
        <v>0.93987975951903813</v>
      </c>
      <c r="BB356" s="1">
        <f>'Impact Score Math'!T356</f>
        <v>0.88376753507014028</v>
      </c>
      <c r="BD356">
        <f>'Forward Ranks'!CN356</f>
        <v>4</v>
      </c>
      <c r="BE356">
        <f>'Forward Ranks'!CO356</f>
        <v>16</v>
      </c>
      <c r="BF356">
        <f>'Forward Ranks'!CP356</f>
        <v>20</v>
      </c>
      <c r="BH356" t="str">
        <f t="shared" si="20"/>
        <v>14:21</v>
      </c>
      <c r="BI356" t="str">
        <f t="shared" si="21"/>
        <v>Forward</v>
      </c>
      <c r="BJ356" t="str">
        <f t="shared" si="22"/>
        <v>Elite</v>
      </c>
      <c r="BL356" s="187">
        <f t="shared" ca="1" si="23"/>
        <v>45329</v>
      </c>
    </row>
    <row r="357" spans="1:64" x14ac:dyDescent="0.3">
      <c r="A357" t="str">
        <f>'Forward Ranks'!A357</f>
        <v>Sean Kuraly</v>
      </c>
      <c r="B357">
        <f>'Forward Ranks'!D357</f>
        <v>0</v>
      </c>
      <c r="C357" s="1">
        <f>'Forward Ranks'!I357</f>
        <v>0.65942028985507251</v>
      </c>
      <c r="D357" s="1">
        <f>'Forward Ranks'!J357</f>
        <v>0.72946859903381644</v>
      </c>
      <c r="E357" s="1">
        <f>'Forward Ranks'!K357</f>
        <v>0.50724637681159424</v>
      </c>
      <c r="F357" s="1">
        <f>'Forward Ranks'!L357</f>
        <v>0.61111111111111116</v>
      </c>
      <c r="G357">
        <f>'Forward Ranks'!N357</f>
        <v>0</v>
      </c>
      <c r="H357" s="1">
        <f>'Forward Ranks'!S357</f>
        <v>0.67149758454106279</v>
      </c>
      <c r="I357" s="1">
        <f>'Forward Ranks'!T357</f>
        <v>0.19565217391304349</v>
      </c>
      <c r="J357" s="1">
        <f>'Forward Ranks'!U357</f>
        <v>0.33574879227053139</v>
      </c>
      <c r="K357" s="1">
        <f>'Forward Ranks'!V357</f>
        <v>0.37922705314009664</v>
      </c>
      <c r="L357">
        <f>'Forward Ranks'!X357</f>
        <v>0</v>
      </c>
      <c r="M357" s="1">
        <f>'Forward Ranks'!AC357</f>
        <v>7.9710144927536225E-2</v>
      </c>
      <c r="N357" s="1">
        <f>'Forward Ranks'!AD357</f>
        <v>0.21014492753623187</v>
      </c>
      <c r="O357" s="1">
        <f>'Forward Ranks'!AE357</f>
        <v>0.35024154589371981</v>
      </c>
      <c r="P357" s="1">
        <f>'Forward Ranks'!AF357</f>
        <v>7.9710144927536225E-2</v>
      </c>
      <c r="Q357">
        <f>'Forward Ranks'!AH357</f>
        <v>0</v>
      </c>
      <c r="R357" s="1">
        <f>'Forward Ranks'!AM357</f>
        <v>0.59903381642512077</v>
      </c>
      <c r="S357" s="1">
        <f>'Forward Ranks'!AN357</f>
        <v>0.8091787439613527</v>
      </c>
      <c r="T357" s="1">
        <f>'Forward Ranks'!AO357</f>
        <v>0.37439613526570048</v>
      </c>
      <c r="U357" s="1">
        <f>'Forward Ranks'!AP357</f>
        <v>0.54830917874396135</v>
      </c>
      <c r="V357">
        <f>'Forward Ranks'!AR357</f>
        <v>0</v>
      </c>
      <c r="W357" s="1">
        <f>'Forward Ranks'!AW357</f>
        <v>0.24879227053140096</v>
      </c>
      <c r="X357" s="1">
        <f>'Forward Ranks'!AX357</f>
        <v>0.33333333333333331</v>
      </c>
      <c r="Y357" s="1">
        <f>'Forward Ranks'!AY357</f>
        <v>0.71980676328502413</v>
      </c>
      <c r="Z357" s="1">
        <f>'Forward Ranks'!AZ357</f>
        <v>0.32608695652173914</v>
      </c>
      <c r="AA357">
        <f>'Forward Ranks'!BB357</f>
        <v>0</v>
      </c>
      <c r="AB357" s="1">
        <f>'Forward Ranks'!BG357</f>
        <v>0.30676328502415456</v>
      </c>
      <c r="AC357" s="1">
        <f>'Forward Ranks'!BH357</f>
        <v>6.0386473429951688E-2</v>
      </c>
      <c r="AD357" s="1">
        <f>'Forward Ranks'!BI357</f>
        <v>0.52898550724637683</v>
      </c>
      <c r="AE357" s="1">
        <f>'Forward Ranks'!BJ357</f>
        <v>0.56763285024154586</v>
      </c>
      <c r="AF357">
        <f>'Forward Ranks'!BL357</f>
        <v>0</v>
      </c>
      <c r="AG357" s="1">
        <f>'Forward Ranks'!BQ357</f>
        <v>0.33333333333333331</v>
      </c>
      <c r="AH357" s="1">
        <f>'Forward Ranks'!BR357</f>
        <v>0.45410628019323673</v>
      </c>
      <c r="AI357" s="1">
        <f>'Forward Ranks'!BS357</f>
        <v>0.39130434782608697</v>
      </c>
      <c r="AJ357" s="1">
        <f>'Forward Ranks'!BT357</f>
        <v>0.2922705314009662</v>
      </c>
      <c r="AL357" s="2">
        <f>'Forward Ranks'!BX357</f>
        <v>0.32608695652173914</v>
      </c>
      <c r="AN357" t="str">
        <f>'Forward Ranks'!B357</f>
        <v>CBJ</v>
      </c>
      <c r="AO357">
        <f>'F on ice'!E357</f>
        <v>39</v>
      </c>
      <c r="AP357" s="2">
        <f>'Impact Score Math'!E357</f>
        <v>0.43286573146292584</v>
      </c>
      <c r="AQ357">
        <f>'Impact Score Math'!G357</f>
        <v>284</v>
      </c>
      <c r="AT357" s="1">
        <f>'Forward Ranks'!CJ357</f>
        <v>6.7632850241545889E-2</v>
      </c>
      <c r="AU357" s="1">
        <f>'Forward Ranks'!CK357</f>
        <v>0.55797101449275366</v>
      </c>
      <c r="AW357">
        <f>'Forward Ranks'!BC357</f>
        <v>11.211538461538</v>
      </c>
      <c r="AY357">
        <v>357</v>
      </c>
      <c r="BA357" s="1">
        <f>'Impact Score Math'!S357</f>
        <v>0.65531062124248496</v>
      </c>
      <c r="BB357" s="1">
        <f>'Impact Score Math'!T357</f>
        <v>0.26653306613226452</v>
      </c>
      <c r="BD357">
        <f>'Forward Ranks'!CN357</f>
        <v>6</v>
      </c>
      <c r="BE357">
        <f>'Forward Ranks'!CO357</f>
        <v>4</v>
      </c>
      <c r="BF357">
        <f>'Forward Ranks'!CP357</f>
        <v>10</v>
      </c>
      <c r="BH357" t="str">
        <f t="shared" si="20"/>
        <v>11:13</v>
      </c>
      <c r="BI357" t="str">
        <f t="shared" si="21"/>
        <v>Forward</v>
      </c>
      <c r="BJ357" t="str">
        <f t="shared" si="22"/>
        <v>Average</v>
      </c>
      <c r="BL357" s="187">
        <f t="shared" ca="1" si="23"/>
        <v>45329</v>
      </c>
    </row>
    <row r="358" spans="1:64" x14ac:dyDescent="0.3">
      <c r="A358" t="str">
        <f>'Forward Ranks'!A358</f>
        <v>Sean Monahan</v>
      </c>
      <c r="B358">
        <f>'Forward Ranks'!D358</f>
        <v>0</v>
      </c>
      <c r="C358" s="1">
        <f>'Forward Ranks'!I358</f>
        <v>0.32608695652173914</v>
      </c>
      <c r="D358" s="1">
        <f>'Forward Ranks'!J358</f>
        <v>0.64492753623188404</v>
      </c>
      <c r="E358" s="1">
        <f>'Forward Ranks'!K358</f>
        <v>0.60869565217391308</v>
      </c>
      <c r="F358" s="1">
        <f>'Forward Ranks'!L358</f>
        <v>0.55797101449275366</v>
      </c>
      <c r="G358">
        <f>'Forward Ranks'!N358</f>
        <v>0</v>
      </c>
      <c r="H358" s="1">
        <f>'Forward Ranks'!S358</f>
        <v>0.3140096618357488</v>
      </c>
      <c r="I358" s="1">
        <f>'Forward Ranks'!T358</f>
        <v>0.74154589371980673</v>
      </c>
      <c r="J358" s="1">
        <f>'Forward Ranks'!U358</f>
        <v>0.76086956521739135</v>
      </c>
      <c r="K358" s="1">
        <f>'Forward Ranks'!V358</f>
        <v>0.55555555555555558</v>
      </c>
      <c r="L358">
        <f>'Forward Ranks'!X358</f>
        <v>0</v>
      </c>
      <c r="M358" s="1">
        <f>'Forward Ranks'!AC358</f>
        <v>0.10869565217391304</v>
      </c>
      <c r="N358" s="1">
        <f>'Forward Ranks'!AD358</f>
        <v>6.5217391304347824E-2</v>
      </c>
      <c r="O358" s="1">
        <f>'Forward Ranks'!AE358</f>
        <v>0.49033816425120774</v>
      </c>
      <c r="P358" s="1">
        <f>'Forward Ranks'!AF358</f>
        <v>3.140096618357488E-2</v>
      </c>
      <c r="Q358">
        <f>'Forward Ranks'!AH358</f>
        <v>0</v>
      </c>
      <c r="R358" s="1">
        <f>'Forward Ranks'!AM358</f>
        <v>0.55072463768115942</v>
      </c>
      <c r="S358" s="1">
        <f>'Forward Ranks'!AN358</f>
        <v>0.74637681159420288</v>
      </c>
      <c r="T358" s="1">
        <f>'Forward Ranks'!AO358</f>
        <v>0.79710144927536231</v>
      </c>
      <c r="U358" s="1">
        <f>'Forward Ranks'!AP358</f>
        <v>0.67391304347826086</v>
      </c>
      <c r="V358">
        <f>'Forward Ranks'!AR358</f>
        <v>0</v>
      </c>
      <c r="W358" s="1">
        <f>'Forward Ranks'!AW358</f>
        <v>0.23429951690821257</v>
      </c>
      <c r="X358" s="1">
        <f>'Forward Ranks'!AX358</f>
        <v>7.4879227053140096E-2</v>
      </c>
      <c r="Y358" s="1">
        <f>'Forward Ranks'!AY358</f>
        <v>0.43478260869565216</v>
      </c>
      <c r="Z358" s="1">
        <f>'Forward Ranks'!AZ358</f>
        <v>9.1787439613526575E-2</v>
      </c>
      <c r="AA358">
        <f>'Forward Ranks'!BB358</f>
        <v>0</v>
      </c>
      <c r="AB358" s="1">
        <f>'Forward Ranks'!BG358</f>
        <v>0.54106280193236711</v>
      </c>
      <c r="AC358" s="1">
        <f>'Forward Ranks'!BH358</f>
        <v>0.14734299516908211</v>
      </c>
      <c r="AD358" s="1">
        <f>'Forward Ranks'!BI358</f>
        <v>0.79468599033816423</v>
      </c>
      <c r="AE358" s="1">
        <f>'Forward Ranks'!BJ358</f>
        <v>0.78260869565217395</v>
      </c>
      <c r="AF358">
        <f>'Forward Ranks'!BL358</f>
        <v>0</v>
      </c>
      <c r="AG358" s="1">
        <f>'Forward Ranks'!BQ358</f>
        <v>0.18840579710144928</v>
      </c>
      <c r="AH358" s="1">
        <f>'Forward Ranks'!BR358</f>
        <v>0.25362318840579712</v>
      </c>
      <c r="AI358" s="1">
        <f>'Forward Ranks'!BS358</f>
        <v>0.56763285024154586</v>
      </c>
      <c r="AJ358" s="1">
        <f>'Forward Ranks'!BT358</f>
        <v>0.18840579710144928</v>
      </c>
      <c r="AL358" s="2">
        <f>'Forward Ranks'!BX358</f>
        <v>0.25362318840579712</v>
      </c>
      <c r="AN358" t="str">
        <f>'Forward Ranks'!B358</f>
        <v>MTL</v>
      </c>
      <c r="AO358">
        <f>'F on ice'!E358</f>
        <v>48</v>
      </c>
      <c r="AP358" s="2">
        <f>'Impact Score Math'!E358</f>
        <v>0.42885771543086171</v>
      </c>
      <c r="AQ358">
        <f>'Impact Score Math'!G358</f>
        <v>286</v>
      </c>
      <c r="AT358" s="1">
        <f>'Forward Ranks'!CJ358</f>
        <v>0.92753623188405798</v>
      </c>
      <c r="AU358" s="1">
        <f>'Forward Ranks'!CK358</f>
        <v>0.17149758454106281</v>
      </c>
      <c r="AW358">
        <f>'Forward Ranks'!BC358</f>
        <v>12.522222222222</v>
      </c>
      <c r="AY358">
        <v>358</v>
      </c>
      <c r="BA358" s="1">
        <f>'Impact Score Math'!S358</f>
        <v>0.63326653306613223</v>
      </c>
      <c r="BB358" s="1">
        <f>'Impact Score Math'!T358</f>
        <v>0.21843687374749499</v>
      </c>
      <c r="BD358">
        <f>'Forward Ranks'!CN358</f>
        <v>5</v>
      </c>
      <c r="BE358">
        <f>'Forward Ranks'!CO358</f>
        <v>12</v>
      </c>
      <c r="BF358">
        <f>'Forward Ranks'!CP358</f>
        <v>17</v>
      </c>
      <c r="BH358" t="str">
        <f t="shared" si="20"/>
        <v>12:31</v>
      </c>
      <c r="BI358" t="str">
        <f t="shared" si="21"/>
        <v>Forward</v>
      </c>
      <c r="BJ358" t="str">
        <f t="shared" si="22"/>
        <v>Average</v>
      </c>
      <c r="BL358" s="187">
        <f t="shared" ca="1" si="23"/>
        <v>45329</v>
      </c>
    </row>
    <row r="359" spans="1:64" x14ac:dyDescent="0.3">
      <c r="A359" t="str">
        <f>'Forward Ranks'!A359</f>
        <v>Sebastian Aho</v>
      </c>
      <c r="B359">
        <f>'Forward Ranks'!D359</f>
        <v>0</v>
      </c>
      <c r="C359" s="1">
        <f>'Forward Ranks'!I359</f>
        <v>0.90821256038647347</v>
      </c>
      <c r="D359" s="1">
        <f>'Forward Ranks'!J359</f>
        <v>0.45652173913043476</v>
      </c>
      <c r="E359" s="1">
        <f>'Forward Ranks'!K359</f>
        <v>0.87922705314009664</v>
      </c>
      <c r="F359" s="1">
        <f>'Forward Ranks'!L359</f>
        <v>0.82367149758454106</v>
      </c>
      <c r="G359">
        <f>'Forward Ranks'!N359</f>
        <v>0</v>
      </c>
      <c r="H359" s="1">
        <f>'Forward Ranks'!S359</f>
        <v>0.57971014492753625</v>
      </c>
      <c r="I359" s="1">
        <f>'Forward Ranks'!T359</f>
        <v>0.94927536231884058</v>
      </c>
      <c r="J359" s="1">
        <f>'Forward Ranks'!U359</f>
        <v>0.89130434782608692</v>
      </c>
      <c r="K359" s="1">
        <f>'Forward Ranks'!V359</f>
        <v>0.84541062801932365</v>
      </c>
      <c r="L359">
        <f>'Forward Ranks'!X359</f>
        <v>0</v>
      </c>
      <c r="M359" s="1">
        <f>'Forward Ranks'!AC359</f>
        <v>0.69806763285024154</v>
      </c>
      <c r="N359" s="1">
        <f>'Forward Ranks'!AD359</f>
        <v>0.55797101449275366</v>
      </c>
      <c r="O359" s="1">
        <f>'Forward Ranks'!AE359</f>
        <v>0.65942028985507251</v>
      </c>
      <c r="P359" s="1">
        <f>'Forward Ranks'!AF359</f>
        <v>0.33091787439613529</v>
      </c>
      <c r="Q359">
        <f>'Forward Ranks'!AH359</f>
        <v>0</v>
      </c>
      <c r="R359" s="1">
        <f>'Forward Ranks'!AM359</f>
        <v>0.46859903381642515</v>
      </c>
      <c r="S359" s="1">
        <f>'Forward Ranks'!AN359</f>
        <v>0.32608695652173914</v>
      </c>
      <c r="T359" s="1">
        <f>'Forward Ranks'!AO359</f>
        <v>0.91062801932367154</v>
      </c>
      <c r="U359" s="1">
        <f>'Forward Ranks'!AP359</f>
        <v>0.56763285024154586</v>
      </c>
      <c r="V359">
        <f>'Forward Ranks'!AR359</f>
        <v>0</v>
      </c>
      <c r="W359" s="1">
        <f>'Forward Ranks'!AW359</f>
        <v>8.9371980676328497E-2</v>
      </c>
      <c r="X359" s="1">
        <f>'Forward Ranks'!AX359</f>
        <v>0.2560386473429952</v>
      </c>
      <c r="Y359" s="1">
        <f>'Forward Ranks'!AY359</f>
        <v>0.68599033816425126</v>
      </c>
      <c r="Z359" s="1">
        <f>'Forward Ranks'!AZ359</f>
        <v>6.7632850241545889E-2</v>
      </c>
      <c r="AA359">
        <f>'Forward Ranks'!BB359</f>
        <v>0</v>
      </c>
      <c r="AB359" s="1">
        <f>'Forward Ranks'!BG359</f>
        <v>0.77294685990338163</v>
      </c>
      <c r="AC359" s="1">
        <f>'Forward Ranks'!BH359</f>
        <v>0.94444444444444442</v>
      </c>
      <c r="AD359" s="1">
        <f>'Forward Ranks'!BI359</f>
        <v>0.8091787439613527</v>
      </c>
      <c r="AE359" s="1">
        <f>'Forward Ranks'!BJ359</f>
        <v>0.79710144927536231</v>
      </c>
      <c r="AF359">
        <f>'Forward Ranks'!BL359</f>
        <v>0</v>
      </c>
      <c r="AG359" s="1">
        <f>'Forward Ranks'!BQ359</f>
        <v>0.89130434782608692</v>
      </c>
      <c r="AH359" s="1">
        <f>'Forward Ranks'!BR359</f>
        <v>0.47342995169082125</v>
      </c>
      <c r="AI359" s="1">
        <f>'Forward Ranks'!BS359</f>
        <v>0.84057971014492749</v>
      </c>
      <c r="AJ359" s="1">
        <f>'Forward Ranks'!BT359</f>
        <v>0.6280193236714976</v>
      </c>
      <c r="AL359" s="2">
        <f>'Forward Ranks'!BX359</f>
        <v>0.62077294685990336</v>
      </c>
      <c r="AN359" t="str">
        <f>'Forward Ranks'!B359</f>
        <v>CAR</v>
      </c>
      <c r="AO359">
        <f>'F on ice'!E359</f>
        <v>44</v>
      </c>
      <c r="AP359" s="2">
        <f>'Impact Score Math'!E359</f>
        <v>0.75751503006012022</v>
      </c>
      <c r="AQ359">
        <f>'Impact Score Math'!G359</f>
        <v>122</v>
      </c>
      <c r="AT359" s="1">
        <f>'Forward Ranks'!CJ359</f>
        <v>0.79710144927536231</v>
      </c>
      <c r="AU359" s="1">
        <f>'Forward Ranks'!CK359</f>
        <v>0.2608695652173913</v>
      </c>
      <c r="AW359">
        <f>'Forward Ranks'!BC359</f>
        <v>13.460984848484999</v>
      </c>
      <c r="AY359">
        <v>359</v>
      </c>
      <c r="BA359" s="1">
        <f>'Impact Score Math'!S359</f>
        <v>0.87575150300601201</v>
      </c>
      <c r="BB359" s="1">
        <f>'Impact Score Math'!T359</f>
        <v>0.4849699398797595</v>
      </c>
      <c r="BD359">
        <f>'Forward Ranks'!CN359</f>
        <v>7</v>
      </c>
      <c r="BE359">
        <f>'Forward Ranks'!CO359</f>
        <v>16</v>
      </c>
      <c r="BF359">
        <f>'Forward Ranks'!CP359</f>
        <v>23</v>
      </c>
      <c r="BH359" t="str">
        <f t="shared" si="20"/>
        <v>13:28</v>
      </c>
      <c r="BI359" t="str">
        <f t="shared" si="21"/>
        <v>Forward</v>
      </c>
      <c r="BJ359" t="str">
        <f t="shared" si="22"/>
        <v>Good</v>
      </c>
      <c r="BL359" s="187">
        <f t="shared" ca="1" si="23"/>
        <v>45329</v>
      </c>
    </row>
    <row r="360" spans="1:64" x14ac:dyDescent="0.3">
      <c r="A360" t="str">
        <f>'Forward Ranks'!A360</f>
        <v>Seth Jarvis</v>
      </c>
      <c r="B360">
        <f>'Forward Ranks'!D360</f>
        <v>0</v>
      </c>
      <c r="C360" s="1">
        <f>'Forward Ranks'!I360</f>
        <v>0.88405797101449279</v>
      </c>
      <c r="D360" s="1">
        <f>'Forward Ranks'!J360</f>
        <v>0.82367149758454106</v>
      </c>
      <c r="E360" s="1">
        <f>'Forward Ranks'!K360</f>
        <v>0.86714975845410625</v>
      </c>
      <c r="F360" s="1">
        <f>'Forward Ranks'!L360</f>
        <v>0.79710144927536231</v>
      </c>
      <c r="G360">
        <f>'Forward Ranks'!N360</f>
        <v>0</v>
      </c>
      <c r="H360" s="1">
        <f>'Forward Ranks'!S360</f>
        <v>0.54106280193236711</v>
      </c>
      <c r="I360" s="1">
        <f>'Forward Ranks'!T360</f>
        <v>0.92028985507246375</v>
      </c>
      <c r="J360" s="1">
        <f>'Forward Ranks'!U360</f>
        <v>0.79710144927536231</v>
      </c>
      <c r="K360" s="1">
        <f>'Forward Ranks'!V360</f>
        <v>0.82367149758454106</v>
      </c>
      <c r="L360">
        <f>'Forward Ranks'!X360</f>
        <v>0</v>
      </c>
      <c r="M360" s="1">
        <f>'Forward Ranks'!AC360</f>
        <v>0.86714975845410625</v>
      </c>
      <c r="N360" s="1">
        <f>'Forward Ranks'!AD360</f>
        <v>0.84299516908212557</v>
      </c>
      <c r="O360" s="1">
        <f>'Forward Ranks'!AE360</f>
        <v>0.68599033816425126</v>
      </c>
      <c r="P360" s="1">
        <f>'Forward Ranks'!AF360</f>
        <v>0.71497584541062797</v>
      </c>
      <c r="Q360">
        <f>'Forward Ranks'!AH360</f>
        <v>0</v>
      </c>
      <c r="R360" s="1">
        <f>'Forward Ranks'!AM360</f>
        <v>0.38164251207729466</v>
      </c>
      <c r="S360" s="1">
        <f>'Forward Ranks'!AN360</f>
        <v>0.84057971014492749</v>
      </c>
      <c r="T360" s="1">
        <f>'Forward Ranks'!AO360</f>
        <v>0.85507246376811596</v>
      </c>
      <c r="U360" s="1">
        <f>'Forward Ranks'!AP360</f>
        <v>0.52657004830917875</v>
      </c>
      <c r="V360">
        <f>'Forward Ranks'!AR360</f>
        <v>0</v>
      </c>
      <c r="W360" s="1">
        <f>'Forward Ranks'!AW360</f>
        <v>0.26570048309178745</v>
      </c>
      <c r="X360" s="1">
        <f>'Forward Ranks'!AX360</f>
        <v>0.66666666666666663</v>
      </c>
      <c r="Y360" s="1">
        <f>'Forward Ranks'!AY360</f>
        <v>0.73913043478260865</v>
      </c>
      <c r="Z360" s="1">
        <f>'Forward Ranks'!AZ360</f>
        <v>0.40579710144927539</v>
      </c>
      <c r="AA360">
        <f>'Forward Ranks'!BB360</f>
        <v>0</v>
      </c>
      <c r="AB360" s="1">
        <f>'Forward Ranks'!BG360</f>
        <v>0.69565217391304346</v>
      </c>
      <c r="AC360" s="1">
        <f>'Forward Ranks'!BH360</f>
        <v>0.87922705314009664</v>
      </c>
      <c r="AD360" s="1">
        <f>'Forward Ranks'!BI360</f>
        <v>0.79468599033816423</v>
      </c>
      <c r="AE360" s="1">
        <f>'Forward Ranks'!BJ360</f>
        <v>0.71739130434782605</v>
      </c>
      <c r="AF360">
        <f>'Forward Ranks'!BL360</f>
        <v>0</v>
      </c>
      <c r="AG360" s="1">
        <f>'Forward Ranks'!BQ360</f>
        <v>0.93236714975845414</v>
      </c>
      <c r="AH360" s="1">
        <f>'Forward Ranks'!BR360</f>
        <v>0.91062801932367154</v>
      </c>
      <c r="AI360" s="1">
        <f>'Forward Ranks'!BS360</f>
        <v>0.86714975845410625</v>
      </c>
      <c r="AJ360" s="1">
        <f>'Forward Ranks'!BT360</f>
        <v>0.84057971014492749</v>
      </c>
      <c r="AL360" s="2">
        <f>'Forward Ranks'!BX360</f>
        <v>0.81642512077294682</v>
      </c>
      <c r="AN360" t="str">
        <f>'Forward Ranks'!B360</f>
        <v>CAR</v>
      </c>
      <c r="AO360">
        <f>'F on ice'!E360</f>
        <v>47</v>
      </c>
      <c r="AP360" s="2">
        <f>'Impact Score Math'!E360</f>
        <v>0.85170340681362722</v>
      </c>
      <c r="AQ360">
        <f>'Impact Score Math'!G360</f>
        <v>75</v>
      </c>
      <c r="AT360" s="1">
        <f>'Forward Ranks'!CJ360</f>
        <v>0.87922705314009664</v>
      </c>
      <c r="AU360" s="1">
        <f>'Forward Ranks'!CK360</f>
        <v>0.40096618357487923</v>
      </c>
      <c r="AW360">
        <f>'Forward Ranks'!BC360</f>
        <v>13.074113475177001</v>
      </c>
      <c r="AY360">
        <v>360</v>
      </c>
      <c r="BA360" s="1">
        <f>'Impact Score Math'!S360</f>
        <v>0.85170340681362722</v>
      </c>
      <c r="BB360" s="1">
        <f>'Impact Score Math'!T360</f>
        <v>0.76352705410821642</v>
      </c>
      <c r="BD360">
        <f>'Forward Ranks'!CN360</f>
        <v>7</v>
      </c>
      <c r="BE360">
        <f>'Forward Ranks'!CO360</f>
        <v>16</v>
      </c>
      <c r="BF360">
        <f>'Forward Ranks'!CP360</f>
        <v>23</v>
      </c>
      <c r="BH360" t="str">
        <f t="shared" si="20"/>
        <v>13:04</v>
      </c>
      <c r="BI360" t="str">
        <f t="shared" si="21"/>
        <v>Forward</v>
      </c>
      <c r="BJ360" t="str">
        <f t="shared" si="22"/>
        <v>Great</v>
      </c>
      <c r="BL360" s="187">
        <f t="shared" ca="1" si="23"/>
        <v>45329</v>
      </c>
    </row>
    <row r="361" spans="1:64" x14ac:dyDescent="0.3">
      <c r="A361" t="str">
        <f>'Forward Ranks'!A361</f>
        <v>Sidney Crosby</v>
      </c>
      <c r="B361">
        <f>'Forward Ranks'!D361</f>
        <v>0</v>
      </c>
      <c r="C361" s="1">
        <f>'Forward Ranks'!I361</f>
        <v>1</v>
      </c>
      <c r="D361" s="1">
        <f>'Forward Ranks'!J361</f>
        <v>0.99033816425120769</v>
      </c>
      <c r="E361" s="1">
        <f>'Forward Ranks'!K361</f>
        <v>0.98067632850241548</v>
      </c>
      <c r="F361" s="1">
        <f>'Forward Ranks'!L361</f>
        <v>0.99516908212560384</v>
      </c>
      <c r="G361">
        <f>'Forward Ranks'!N361</f>
        <v>0</v>
      </c>
      <c r="H361" s="1">
        <f>'Forward Ranks'!S361</f>
        <v>0.95169082125603865</v>
      </c>
      <c r="I361" s="1">
        <f>'Forward Ranks'!T361</f>
        <v>0.8623188405797102</v>
      </c>
      <c r="J361" s="1">
        <f>'Forward Ranks'!U361</f>
        <v>0.88164251207729472</v>
      </c>
      <c r="K361" s="1">
        <f>'Forward Ranks'!V361</f>
        <v>0.98309178743961356</v>
      </c>
      <c r="L361">
        <f>'Forward Ranks'!X361</f>
        <v>0</v>
      </c>
      <c r="M361" s="1">
        <f>'Forward Ranks'!AC361</f>
        <v>0.27294685990338163</v>
      </c>
      <c r="N361" s="1">
        <f>'Forward Ranks'!AD361</f>
        <v>0.35507246376811596</v>
      </c>
      <c r="O361" s="1">
        <f>'Forward Ranks'!AE361</f>
        <v>0.39855072463768115</v>
      </c>
      <c r="P361" s="1">
        <f>'Forward Ranks'!AF361</f>
        <v>0.2391304347826087</v>
      </c>
      <c r="Q361">
        <f>'Forward Ranks'!AH361</f>
        <v>0</v>
      </c>
      <c r="R361" s="1">
        <f>'Forward Ranks'!AM361</f>
        <v>1</v>
      </c>
      <c r="S361" s="1">
        <f>'Forward Ranks'!AN361</f>
        <v>0.98067632850241548</v>
      </c>
      <c r="T361" s="1">
        <f>'Forward Ranks'!AO361</f>
        <v>0.98550724637681164</v>
      </c>
      <c r="U361" s="1">
        <f>'Forward Ranks'!AP361</f>
        <v>1</v>
      </c>
      <c r="V361">
        <f>'Forward Ranks'!AR361</f>
        <v>0</v>
      </c>
      <c r="W361" s="1">
        <f>'Forward Ranks'!AW361</f>
        <v>0.35507246376811596</v>
      </c>
      <c r="X361" s="1">
        <f>'Forward Ranks'!AX361</f>
        <v>0.34299516908212563</v>
      </c>
      <c r="Y361" s="1">
        <f>'Forward Ranks'!AY361</f>
        <v>0.29468599033816423</v>
      </c>
      <c r="Z361" s="1">
        <f>'Forward Ranks'!AZ361</f>
        <v>0.17874396135265699</v>
      </c>
      <c r="AA361">
        <f>'Forward Ranks'!BB361</f>
        <v>0</v>
      </c>
      <c r="AB361" s="1">
        <f>'Forward Ranks'!BG361</f>
        <v>0.95893719806763289</v>
      </c>
      <c r="AC361" s="1">
        <f>'Forward Ranks'!BH361</f>
        <v>0.96859903381642509</v>
      </c>
      <c r="AD361" s="1">
        <f>'Forward Ranks'!BI361</f>
        <v>0.68840579710144922</v>
      </c>
      <c r="AE361" s="1">
        <f>'Forward Ranks'!BJ361</f>
        <v>0.64492753623188404</v>
      </c>
      <c r="AF361">
        <f>'Forward Ranks'!BL361</f>
        <v>0</v>
      </c>
      <c r="AG361" s="1">
        <f>'Forward Ranks'!BQ361</f>
        <v>0.92028985507246375</v>
      </c>
      <c r="AH361" s="1">
        <f>'Forward Ranks'!BR361</f>
        <v>0.90821256038647347</v>
      </c>
      <c r="AI361" s="1">
        <f>'Forward Ranks'!BS361</f>
        <v>0.83816425120772942</v>
      </c>
      <c r="AJ361" s="1">
        <f>'Forward Ranks'!BT361</f>
        <v>0.92995169082125606</v>
      </c>
      <c r="AL361" s="2">
        <f>'Forward Ranks'!BX361</f>
        <v>0.92995169082125606</v>
      </c>
      <c r="AN361" t="str">
        <f>'Forward Ranks'!B361</f>
        <v>PIT</v>
      </c>
      <c r="AO361">
        <f>'F on ice'!E361</f>
        <v>44</v>
      </c>
      <c r="AP361" s="2">
        <f>'Impact Score Math'!E361</f>
        <v>0.97795591182364727</v>
      </c>
      <c r="AQ361">
        <f>'Impact Score Math'!G361</f>
        <v>12</v>
      </c>
      <c r="AT361" s="1">
        <f>'Forward Ranks'!CJ361</f>
        <v>0.42753623188405798</v>
      </c>
      <c r="AU361" s="1">
        <f>'Forward Ranks'!CK361</f>
        <v>0.7560386473429952</v>
      </c>
      <c r="AW361">
        <f>'Forward Ranks'!BC361</f>
        <v>14.968560606061001</v>
      </c>
      <c r="AY361">
        <v>361</v>
      </c>
      <c r="BA361" s="1">
        <f>'Impact Score Math'!S361</f>
        <v>0.99198396793587174</v>
      </c>
      <c r="BB361" s="1">
        <f>'Impact Score Math'!T361</f>
        <v>0.35470941883767537</v>
      </c>
      <c r="BD361">
        <f>'Forward Ranks'!CN361</f>
        <v>15</v>
      </c>
      <c r="BE361">
        <f>'Forward Ranks'!CO361</f>
        <v>16</v>
      </c>
      <c r="BF361">
        <f>'Forward Ranks'!CP361</f>
        <v>31</v>
      </c>
      <c r="BH361" t="str">
        <f t="shared" si="20"/>
        <v>14:58</v>
      </c>
      <c r="BI361" t="str">
        <f t="shared" si="21"/>
        <v>Forward</v>
      </c>
      <c r="BJ361" t="str">
        <f t="shared" si="22"/>
        <v>Elite</v>
      </c>
      <c r="BL361" s="187">
        <f t="shared" ca="1" si="23"/>
        <v>45329</v>
      </c>
    </row>
    <row r="362" spans="1:64" x14ac:dyDescent="0.3">
      <c r="A362" t="str">
        <f>'Forward Ranks'!A362</f>
        <v>Simon Holmstrom</v>
      </c>
      <c r="B362">
        <f>'Forward Ranks'!D362</f>
        <v>0</v>
      </c>
      <c r="C362" s="1">
        <f>'Forward Ranks'!I362</f>
        <v>0.12077294685990338</v>
      </c>
      <c r="D362" s="1">
        <f>'Forward Ranks'!J362</f>
        <v>4.3478260869565216E-2</v>
      </c>
      <c r="E362" s="1">
        <f>'Forward Ranks'!K362</f>
        <v>0.25362318840579712</v>
      </c>
      <c r="F362" s="1">
        <f>'Forward Ranks'!L362</f>
        <v>4.8309178743961352E-2</v>
      </c>
      <c r="G362">
        <f>'Forward Ranks'!N362</f>
        <v>0</v>
      </c>
      <c r="H362" s="1">
        <f>'Forward Ranks'!S362</f>
        <v>0.56763285024154586</v>
      </c>
      <c r="I362" s="1">
        <f>'Forward Ranks'!T362</f>
        <v>8.9371980676328497E-2</v>
      </c>
      <c r="J362" s="1">
        <f>'Forward Ranks'!U362</f>
        <v>0.27294685990338163</v>
      </c>
      <c r="K362" s="1">
        <f>'Forward Ranks'!V362</f>
        <v>0.15942028985507245</v>
      </c>
      <c r="L362">
        <f>'Forward Ranks'!X362</f>
        <v>0</v>
      </c>
      <c r="M362" s="1">
        <f>'Forward Ranks'!AC362</f>
        <v>4.5893719806763288E-2</v>
      </c>
      <c r="N362" s="1">
        <f>'Forward Ranks'!AD362</f>
        <v>0.13526570048309178</v>
      </c>
      <c r="O362" s="1">
        <f>'Forward Ranks'!AE362</f>
        <v>0.11594202898550725</v>
      </c>
      <c r="P362" s="1">
        <f>'Forward Ranks'!AF362</f>
        <v>0.10386473429951691</v>
      </c>
      <c r="Q362">
        <f>'Forward Ranks'!AH362</f>
        <v>0</v>
      </c>
      <c r="R362" s="1">
        <f>'Forward Ranks'!AM362</f>
        <v>7.7294685990338161E-2</v>
      </c>
      <c r="S362" s="1">
        <f>'Forward Ranks'!AN362</f>
        <v>1.932367149758454E-2</v>
      </c>
      <c r="T362" s="1">
        <f>'Forward Ranks'!AO362</f>
        <v>0.32367149758454106</v>
      </c>
      <c r="U362" s="1">
        <f>'Forward Ranks'!AP362</f>
        <v>2.6570048309178744E-2</v>
      </c>
      <c r="V362">
        <f>'Forward Ranks'!AR362</f>
        <v>0</v>
      </c>
      <c r="W362" s="1">
        <f>'Forward Ranks'!AW362</f>
        <v>0.16666666666666666</v>
      </c>
      <c r="X362" s="1">
        <f>'Forward Ranks'!AX362</f>
        <v>0.25120772946859904</v>
      </c>
      <c r="Y362" s="1">
        <f>'Forward Ranks'!AY362</f>
        <v>6.7632850241545889E-2</v>
      </c>
      <c r="Z362" s="1">
        <f>'Forward Ranks'!AZ362</f>
        <v>0.20531400966183574</v>
      </c>
      <c r="AA362">
        <f>'Forward Ranks'!BB362</f>
        <v>0</v>
      </c>
      <c r="AB362" s="1">
        <f>'Forward Ranks'!BG362</f>
        <v>0.27536231884057971</v>
      </c>
      <c r="AC362" s="1">
        <f>'Forward Ranks'!BH362</f>
        <v>0.24396135265700483</v>
      </c>
      <c r="AD362" s="1">
        <f>'Forward Ranks'!BI362</f>
        <v>0.43961352657004832</v>
      </c>
      <c r="AE362" s="1">
        <f>'Forward Ranks'!BJ362</f>
        <v>0.37922705314009664</v>
      </c>
      <c r="AF362">
        <f>'Forward Ranks'!BL362</f>
        <v>0</v>
      </c>
      <c r="AG362" s="1">
        <f>'Forward Ranks'!BQ362</f>
        <v>5.0724637681159424E-2</v>
      </c>
      <c r="AH362" s="1">
        <f>'Forward Ranks'!BR362</f>
        <v>3.140096618357488E-2</v>
      </c>
      <c r="AI362" s="1">
        <f>'Forward Ranks'!BS362</f>
        <v>0.15217391304347827</v>
      </c>
      <c r="AJ362" s="1">
        <f>'Forward Ranks'!BT362</f>
        <v>4.1062801932367152E-2</v>
      </c>
      <c r="AL362" s="2">
        <f>'Forward Ranks'!BX362</f>
        <v>3.140096618357488E-2</v>
      </c>
      <c r="AN362" t="str">
        <f>'Forward Ranks'!B362</f>
        <v>NYI</v>
      </c>
      <c r="AO362">
        <f>'F on ice'!E362</f>
        <v>47</v>
      </c>
      <c r="AP362" s="2">
        <f>'Impact Score Math'!E362</f>
        <v>0.19839679358717435</v>
      </c>
      <c r="AQ362">
        <f>'Impact Score Math'!G362</f>
        <v>401</v>
      </c>
      <c r="AT362" s="1">
        <f>'Forward Ranks'!CJ362</f>
        <v>0.84057971014492749</v>
      </c>
      <c r="AU362" s="1">
        <f>'Forward Ranks'!CK362</f>
        <v>0.14734299516908211</v>
      </c>
      <c r="AW362">
        <f>'Forward Ranks'!BC362</f>
        <v>10.992907801417999</v>
      </c>
      <c r="AY362">
        <v>362</v>
      </c>
      <c r="BA362" s="1">
        <f>'Impact Score Math'!S362</f>
        <v>0.23446893787575152</v>
      </c>
      <c r="BB362" s="1">
        <f>'Impact Score Math'!T362</f>
        <v>0.21643286573146292</v>
      </c>
      <c r="BD362">
        <f>'Forward Ranks'!CN362</f>
        <v>6</v>
      </c>
      <c r="BE362">
        <f>'Forward Ranks'!CO362</f>
        <v>3</v>
      </c>
      <c r="BF362">
        <f>'Forward Ranks'!CP362</f>
        <v>9</v>
      </c>
      <c r="BH362" t="str">
        <f t="shared" si="20"/>
        <v>11:00</v>
      </c>
      <c r="BI362" t="str">
        <f t="shared" si="21"/>
        <v>Forward</v>
      </c>
      <c r="BJ362" t="str">
        <f t="shared" si="22"/>
        <v>Replacement Level</v>
      </c>
      <c r="BL362" s="187">
        <f t="shared" ca="1" si="23"/>
        <v>45329</v>
      </c>
    </row>
    <row r="363" spans="1:64" x14ac:dyDescent="0.3">
      <c r="A363" t="str">
        <f>'Forward Ranks'!A363</f>
        <v>Sonny Milano</v>
      </c>
      <c r="B363">
        <f>'Forward Ranks'!D363</f>
        <v>0</v>
      </c>
      <c r="C363" s="1">
        <f>'Forward Ranks'!I363</f>
        <v>4.3478260869565216E-2</v>
      </c>
      <c r="D363" s="1">
        <f>'Forward Ranks'!J363</f>
        <v>5.7971014492753624E-2</v>
      </c>
      <c r="E363" s="1">
        <f>'Forward Ranks'!K363</f>
        <v>0.31159420289855072</v>
      </c>
      <c r="F363" s="1">
        <f>'Forward Ranks'!L363</f>
        <v>9.420289855072464E-2</v>
      </c>
      <c r="G363">
        <f>'Forward Ranks'!N363</f>
        <v>0</v>
      </c>
      <c r="H363" s="1">
        <f>'Forward Ranks'!S363</f>
        <v>0.74637681159420288</v>
      </c>
      <c r="I363" s="1">
        <f>'Forward Ranks'!T363</f>
        <v>0.50724637681159424</v>
      </c>
      <c r="J363" s="1">
        <f>'Forward Ranks'!U363</f>
        <v>0.65217391304347827</v>
      </c>
      <c r="K363" s="1">
        <f>'Forward Ranks'!V363</f>
        <v>0.64975845410628019</v>
      </c>
      <c r="L363">
        <f>'Forward Ranks'!X363</f>
        <v>0</v>
      </c>
      <c r="M363" s="1">
        <f>'Forward Ranks'!AC363</f>
        <v>0.72705314009661837</v>
      </c>
      <c r="N363" s="1">
        <f>'Forward Ranks'!AD363</f>
        <v>0.86714975845410625</v>
      </c>
      <c r="O363" s="1">
        <f>'Forward Ranks'!AE363</f>
        <v>0.62077294685990336</v>
      </c>
      <c r="P363" s="1">
        <f>'Forward Ranks'!AF363</f>
        <v>0.85024154589371981</v>
      </c>
      <c r="Q363">
        <f>'Forward Ranks'!AH363</f>
        <v>0</v>
      </c>
      <c r="R363" s="1">
        <f>'Forward Ranks'!AM363</f>
        <v>0.1570048309178744</v>
      </c>
      <c r="S363" s="1">
        <f>'Forward Ranks'!AN363</f>
        <v>8.2125603864734303E-2</v>
      </c>
      <c r="T363" s="1">
        <f>'Forward Ranks'!AO363</f>
        <v>0.47826086956521741</v>
      </c>
      <c r="U363" s="1">
        <f>'Forward Ranks'!AP363</f>
        <v>0.11352657004830918</v>
      </c>
      <c r="V363">
        <f>'Forward Ranks'!AR363</f>
        <v>0</v>
      </c>
      <c r="W363" s="1">
        <f>'Forward Ranks'!AW363</f>
        <v>0.87681159420289856</v>
      </c>
      <c r="X363" s="1">
        <f>'Forward Ranks'!AX363</f>
        <v>0.96859903381642509</v>
      </c>
      <c r="Y363" s="1">
        <f>'Forward Ranks'!AY363</f>
        <v>0.58695652173913049</v>
      </c>
      <c r="Z363" s="1">
        <f>'Forward Ranks'!AZ363</f>
        <v>0.96618357487922701</v>
      </c>
      <c r="AA363">
        <f>'Forward Ranks'!BB363</f>
        <v>0</v>
      </c>
      <c r="AB363" s="1">
        <f>'Forward Ranks'!BG363</f>
        <v>0.32850241545893721</v>
      </c>
      <c r="AC363" s="1">
        <f>'Forward Ranks'!BH363</f>
        <v>0.61594202898550721</v>
      </c>
      <c r="AD363" s="1">
        <f>'Forward Ranks'!BI363</f>
        <v>0.6376811594202898</v>
      </c>
      <c r="AE363" s="1">
        <f>'Forward Ranks'!BJ363</f>
        <v>0.64492753623188404</v>
      </c>
      <c r="AF363">
        <f>'Forward Ranks'!BL363</f>
        <v>0</v>
      </c>
      <c r="AG363" s="1">
        <f>'Forward Ranks'!BQ363</f>
        <v>0.21014492753623187</v>
      </c>
      <c r="AH363" s="1">
        <f>'Forward Ranks'!BR363</f>
        <v>0.29951690821256038</v>
      </c>
      <c r="AI363" s="1">
        <f>'Forward Ranks'!BS363</f>
        <v>0.39130434782608697</v>
      </c>
      <c r="AJ363" s="1">
        <f>'Forward Ranks'!BT363</f>
        <v>0.33574879227053139</v>
      </c>
      <c r="AL363" s="2">
        <f>'Forward Ranks'!BX363</f>
        <v>0.46135265700483091</v>
      </c>
      <c r="AN363" t="str">
        <f>'Forward Ranks'!B363</f>
        <v>WSH</v>
      </c>
      <c r="AO363">
        <f>'F on ice'!E363</f>
        <v>23</v>
      </c>
      <c r="AP363" s="2">
        <f>'Impact Score Math'!E363</f>
        <v>0.53106212424849697</v>
      </c>
      <c r="AQ363">
        <f>'Impact Score Math'!G363</f>
        <v>235</v>
      </c>
      <c r="AT363" s="1">
        <f>'Forward Ranks'!CJ363</f>
        <v>0.52898550724637683</v>
      </c>
      <c r="AU363" s="1">
        <f>'Forward Ranks'!CK363</f>
        <v>0.30193236714975846</v>
      </c>
      <c r="AW363">
        <f>'Forward Ranks'!BC363</f>
        <v>11.326086956521999</v>
      </c>
      <c r="AY363">
        <v>363</v>
      </c>
      <c r="BA363" s="1">
        <f>'Impact Score Math'!S363</f>
        <v>0.26853707414829658</v>
      </c>
      <c r="BB363" s="1">
        <f>'Impact Score Math'!T363</f>
        <v>0.91583166332665333</v>
      </c>
      <c r="BD363">
        <f>'Forward Ranks'!CN363</f>
        <v>4</v>
      </c>
      <c r="BE363">
        <f>'Forward Ranks'!CO363</f>
        <v>4</v>
      </c>
      <c r="BF363">
        <f>'Forward Ranks'!CP363</f>
        <v>8</v>
      </c>
      <c r="BH363" t="str">
        <f t="shared" si="20"/>
        <v>11:20</v>
      </c>
      <c r="BI363" t="str">
        <f t="shared" si="21"/>
        <v>Forward</v>
      </c>
      <c r="BJ363" t="str">
        <f t="shared" si="22"/>
        <v>Average</v>
      </c>
      <c r="BL363" s="187">
        <f t="shared" ca="1" si="23"/>
        <v>45329</v>
      </c>
    </row>
    <row r="364" spans="1:64" x14ac:dyDescent="0.3">
      <c r="A364" t="str">
        <f>'Forward Ranks'!A364</f>
        <v>Stefan Noesen</v>
      </c>
      <c r="B364">
        <f>'Forward Ranks'!D364</f>
        <v>0</v>
      </c>
      <c r="C364" s="1">
        <f>'Forward Ranks'!I364</f>
        <v>0.91787439613526567</v>
      </c>
      <c r="D364" s="1">
        <f>'Forward Ranks'!J364</f>
        <v>0.61594202898550721</v>
      </c>
      <c r="E364" s="1">
        <f>'Forward Ranks'!K364</f>
        <v>0.97101449275362317</v>
      </c>
      <c r="F364" s="1">
        <f>'Forward Ranks'!L364</f>
        <v>0.83816425120772942</v>
      </c>
      <c r="G364">
        <f>'Forward Ranks'!N364</f>
        <v>0</v>
      </c>
      <c r="H364" s="1">
        <f>'Forward Ranks'!S364</f>
        <v>0.80434782608695654</v>
      </c>
      <c r="I364" s="1">
        <f>'Forward Ranks'!T364</f>
        <v>0.88888888888888884</v>
      </c>
      <c r="J364" s="1">
        <f>'Forward Ranks'!U364</f>
        <v>0.96376811594202894</v>
      </c>
      <c r="K364" s="1">
        <f>'Forward Ranks'!V364</f>
        <v>0.90338164251207731</v>
      </c>
      <c r="L364">
        <f>'Forward Ranks'!X364</f>
        <v>0</v>
      </c>
      <c r="M364" s="1">
        <f>'Forward Ranks'!AC364</f>
        <v>0.99275362318840576</v>
      </c>
      <c r="N364" s="1">
        <f>'Forward Ranks'!AD364</f>
        <v>0.8623188405797102</v>
      </c>
      <c r="O364" s="1">
        <f>'Forward Ranks'!AE364</f>
        <v>0.75845410628019327</v>
      </c>
      <c r="P364" s="1">
        <f>'Forward Ranks'!AF364</f>
        <v>0.87922705314009664</v>
      </c>
      <c r="Q364">
        <f>'Forward Ranks'!AH364</f>
        <v>0</v>
      </c>
      <c r="R364" s="1">
        <f>'Forward Ranks'!AM364</f>
        <v>0.56038647342995174</v>
      </c>
      <c r="S364" s="1">
        <f>'Forward Ranks'!AN364</f>
        <v>0.51449275362318836</v>
      </c>
      <c r="T364" s="1">
        <f>'Forward Ranks'!AO364</f>
        <v>0.95893719806763289</v>
      </c>
      <c r="U364" s="1">
        <f>'Forward Ranks'!AP364</f>
        <v>0.63043478260869568</v>
      </c>
      <c r="V364">
        <f>'Forward Ranks'!AR364</f>
        <v>0</v>
      </c>
      <c r="W364" s="1">
        <f>'Forward Ranks'!AW364</f>
        <v>0.90338164251207731</v>
      </c>
      <c r="X364" s="1">
        <f>'Forward Ranks'!AX364</f>
        <v>0.72946859903381644</v>
      </c>
      <c r="Y364" s="1">
        <f>'Forward Ranks'!AY364</f>
        <v>0.8091787439613527</v>
      </c>
      <c r="Z364" s="1">
        <f>'Forward Ranks'!AZ364</f>
        <v>0.70772946859903385</v>
      </c>
      <c r="AA364">
        <f>'Forward Ranks'!BB364</f>
        <v>0</v>
      </c>
      <c r="AB364" s="1">
        <f>'Forward Ranks'!BG364</f>
        <v>0.20531400966183574</v>
      </c>
      <c r="AC364" s="1">
        <f>'Forward Ranks'!BH364</f>
        <v>0.96376811594202894</v>
      </c>
      <c r="AD364" s="1">
        <f>'Forward Ranks'!BI364</f>
        <v>0.90579710144927539</v>
      </c>
      <c r="AE364" s="1">
        <f>'Forward Ranks'!BJ364</f>
        <v>0.77777777777777779</v>
      </c>
      <c r="AF364">
        <f>'Forward Ranks'!BL364</f>
        <v>0</v>
      </c>
      <c r="AG364" s="1">
        <f>'Forward Ranks'!BQ364</f>
        <v>0.99275362318840576</v>
      </c>
      <c r="AH364" s="1">
        <f>'Forward Ranks'!BR364</f>
        <v>0.83816425120772942</v>
      </c>
      <c r="AI364" s="1">
        <f>'Forward Ranks'!BS364</f>
        <v>0.95893719806763289</v>
      </c>
      <c r="AJ364" s="1">
        <f>'Forward Ranks'!BT364</f>
        <v>0.91787439613526567</v>
      </c>
      <c r="AL364" s="2">
        <f>'Forward Ranks'!BX364</f>
        <v>0.97342995169082125</v>
      </c>
      <c r="AN364" t="str">
        <f>'Forward Ranks'!B364</f>
        <v>CAR</v>
      </c>
      <c r="AO364">
        <f>'F on ice'!E364</f>
        <v>46</v>
      </c>
      <c r="AP364" s="2">
        <f>'Impact Score Math'!E364</f>
        <v>0.84769539078156309</v>
      </c>
      <c r="AQ364">
        <f>'Impact Score Math'!G364</f>
        <v>77</v>
      </c>
      <c r="AT364" s="1">
        <f>'Forward Ranks'!CJ364</f>
        <v>0.20048309178743962</v>
      </c>
      <c r="AU364" s="1">
        <f>'Forward Ranks'!CK364</f>
        <v>0.66183574879227058</v>
      </c>
      <c r="AW364">
        <f>'Forward Ranks'!BC364</f>
        <v>10.446014492753999</v>
      </c>
      <c r="AY364">
        <v>364</v>
      </c>
      <c r="BA364" s="1">
        <f>'Impact Score Math'!S364</f>
        <v>0.88176352705410821</v>
      </c>
      <c r="BB364" s="1">
        <f>'Impact Score Math'!T364</f>
        <v>0.90781563126252507</v>
      </c>
      <c r="BD364">
        <f>'Forward Ranks'!CN364</f>
        <v>8</v>
      </c>
      <c r="BE364">
        <f>'Forward Ranks'!CO364</f>
        <v>12</v>
      </c>
      <c r="BF364">
        <f>'Forward Ranks'!CP364</f>
        <v>20</v>
      </c>
      <c r="BH364" t="str">
        <f t="shared" si="20"/>
        <v>10:27</v>
      </c>
      <c r="BI364" t="str">
        <f t="shared" si="21"/>
        <v>Forward</v>
      </c>
      <c r="BJ364" t="str">
        <f t="shared" si="22"/>
        <v>Great</v>
      </c>
      <c r="BL364" s="187">
        <f t="shared" ca="1" si="23"/>
        <v>45329</v>
      </c>
    </row>
    <row r="365" spans="1:64" x14ac:dyDescent="0.3">
      <c r="A365" t="str">
        <f>'Forward Ranks'!A365</f>
        <v>Steven Lorentz</v>
      </c>
      <c r="B365">
        <f>'Forward Ranks'!D365</f>
        <v>0</v>
      </c>
      <c r="C365" s="1">
        <f>'Forward Ranks'!I365</f>
        <v>0.33574879227053139</v>
      </c>
      <c r="D365" s="1">
        <f>'Forward Ranks'!J365</f>
        <v>0.39855072463768115</v>
      </c>
      <c r="E365" s="1">
        <f>'Forward Ranks'!K365</f>
        <v>2.4154589371980676E-2</v>
      </c>
      <c r="F365" s="1">
        <f>'Forward Ranks'!L365</f>
        <v>0.21256038647342995</v>
      </c>
      <c r="G365">
        <f>'Forward Ranks'!N365</f>
        <v>0</v>
      </c>
      <c r="H365" s="1">
        <f>'Forward Ranks'!S365</f>
        <v>7.2463768115942032E-2</v>
      </c>
      <c r="I365" s="1">
        <f>'Forward Ranks'!T365</f>
        <v>0.18115942028985507</v>
      </c>
      <c r="J365" s="1">
        <f>'Forward Ranks'!U365</f>
        <v>0.15942028985507245</v>
      </c>
      <c r="K365" s="1">
        <f>'Forward Ranks'!V365</f>
        <v>7.9710144927536225E-2</v>
      </c>
      <c r="L365">
        <f>'Forward Ranks'!X365</f>
        <v>0</v>
      </c>
      <c r="M365" s="1">
        <f>'Forward Ranks'!AC365</f>
        <v>0.94444444444444442</v>
      </c>
      <c r="N365" s="1">
        <f>'Forward Ranks'!AD365</f>
        <v>0.83333333333333337</v>
      </c>
      <c r="O365" s="1">
        <f>'Forward Ranks'!AE365</f>
        <v>0.27777777777777779</v>
      </c>
      <c r="P365" s="1">
        <f>'Forward Ranks'!AF365</f>
        <v>0.93961352657004826</v>
      </c>
      <c r="Q365">
        <f>'Forward Ranks'!AH365</f>
        <v>0</v>
      </c>
      <c r="R365" s="1">
        <f>'Forward Ranks'!AM365</f>
        <v>7.0048309178743967E-2</v>
      </c>
      <c r="S365" s="1">
        <f>'Forward Ranks'!AN365</f>
        <v>0.16666666666666666</v>
      </c>
      <c r="T365" s="1">
        <f>'Forward Ranks'!AO365</f>
        <v>4.5893719806763288E-2</v>
      </c>
      <c r="U365" s="1">
        <f>'Forward Ranks'!AP365</f>
        <v>7.2463768115942032E-2</v>
      </c>
      <c r="V365">
        <f>'Forward Ranks'!AR365</f>
        <v>0</v>
      </c>
      <c r="W365" s="1">
        <f>'Forward Ranks'!AW365</f>
        <v>0.6811594202898551</v>
      </c>
      <c r="X365" s="1">
        <f>'Forward Ranks'!AX365</f>
        <v>0.51690821256038644</v>
      </c>
      <c r="Y365" s="1">
        <f>'Forward Ranks'!AY365</f>
        <v>8.9371980676328497E-2</v>
      </c>
      <c r="Z365" s="1">
        <f>'Forward Ranks'!AZ365</f>
        <v>0.78019323671497587</v>
      </c>
      <c r="AA365">
        <f>'Forward Ranks'!BB365</f>
        <v>0</v>
      </c>
      <c r="AB365" s="1">
        <f>'Forward Ranks'!BG365</f>
        <v>1.932367149758454E-2</v>
      </c>
      <c r="AC365" s="1">
        <f>'Forward Ranks'!BH365</f>
        <v>0.65700483091787443</v>
      </c>
      <c r="AD365" s="1">
        <f>'Forward Ranks'!BI365</f>
        <v>1.6908212560386472E-2</v>
      </c>
      <c r="AE365" s="1">
        <f>'Forward Ranks'!BJ365</f>
        <v>1.4492753623188406E-2</v>
      </c>
      <c r="AF365">
        <f>'Forward Ranks'!BL365</f>
        <v>0</v>
      </c>
      <c r="AG365" s="1">
        <f>'Forward Ranks'!BQ365</f>
        <v>0.7342995169082126</v>
      </c>
      <c r="AH365" s="1">
        <f>'Forward Ranks'!BR365</f>
        <v>0.66908212560386471</v>
      </c>
      <c r="AI365" s="1">
        <f>'Forward Ranks'!BS365</f>
        <v>2.4154589371980676E-2</v>
      </c>
      <c r="AJ365" s="1">
        <f>'Forward Ranks'!BT365</f>
        <v>0.64492753623188404</v>
      </c>
      <c r="AL365" s="2">
        <f>'Forward Ranks'!BX365</f>
        <v>0.29710144927536231</v>
      </c>
      <c r="AN365" t="str">
        <f>'Forward Ranks'!B365</f>
        <v>FLA</v>
      </c>
      <c r="AO365">
        <f>'F on ice'!E365</f>
        <v>28</v>
      </c>
      <c r="AP365" s="2">
        <f>'Impact Score Math'!E365</f>
        <v>0.32464929859719438</v>
      </c>
      <c r="AQ365">
        <f>'Impact Score Math'!G365</f>
        <v>338</v>
      </c>
      <c r="AT365" s="1">
        <f>'Forward Ranks'!CJ365</f>
        <v>0.45410628019323673</v>
      </c>
      <c r="AU365" s="1">
        <f>'Forward Ranks'!CK365</f>
        <v>2.4154589371980675E-3</v>
      </c>
      <c r="AW365">
        <f>'Forward Ranks'!BC365</f>
        <v>8.1059523809524006</v>
      </c>
      <c r="AY365">
        <v>365</v>
      </c>
      <c r="BA365" s="1">
        <f>'Impact Score Math'!S365</f>
        <v>0.25050100200400799</v>
      </c>
      <c r="BB365" s="1">
        <f>'Impact Score Math'!T365</f>
        <v>0.88977955911823647</v>
      </c>
      <c r="BD365">
        <f>'Forward Ranks'!CN365</f>
        <v>1</v>
      </c>
      <c r="BE365">
        <f>'Forward Ranks'!CO365</f>
        <v>2</v>
      </c>
      <c r="BF365">
        <f>'Forward Ranks'!CP365</f>
        <v>3</v>
      </c>
      <c r="BH365" t="str">
        <f t="shared" si="20"/>
        <v>08:06</v>
      </c>
      <c r="BI365" t="str">
        <f t="shared" si="21"/>
        <v>Forward</v>
      </c>
      <c r="BJ365" t="str">
        <f t="shared" si="22"/>
        <v>Below Average</v>
      </c>
      <c r="BL365" s="187">
        <f t="shared" ca="1" si="23"/>
        <v>45329</v>
      </c>
    </row>
    <row r="366" spans="1:64" x14ac:dyDescent="0.3">
      <c r="A366" t="str">
        <f>'Forward Ranks'!A366</f>
        <v>Steven Stamkos</v>
      </c>
      <c r="B366">
        <f>'Forward Ranks'!D366</f>
        <v>0</v>
      </c>
      <c r="C366" s="1">
        <f>'Forward Ranks'!I366</f>
        <v>0.46859903381642515</v>
      </c>
      <c r="D366" s="1">
        <f>'Forward Ranks'!J366</f>
        <v>0.31642512077294688</v>
      </c>
      <c r="E366" s="1">
        <f>'Forward Ranks'!K366</f>
        <v>0.40821256038647341</v>
      </c>
      <c r="F366" s="1">
        <f>'Forward Ranks'!L366</f>
        <v>0.41787439613526572</v>
      </c>
      <c r="G366">
        <f>'Forward Ranks'!N366</f>
        <v>0</v>
      </c>
      <c r="H366" s="1">
        <f>'Forward Ranks'!S366</f>
        <v>0.38647342995169082</v>
      </c>
      <c r="I366" s="1">
        <f>'Forward Ranks'!T366</f>
        <v>0.4251207729468599</v>
      </c>
      <c r="J366" s="1">
        <f>'Forward Ranks'!U366</f>
        <v>0.53381642512077299</v>
      </c>
      <c r="K366" s="1">
        <f>'Forward Ranks'!V366</f>
        <v>0.39855072463768115</v>
      </c>
      <c r="L366">
        <f>'Forward Ranks'!X366</f>
        <v>0</v>
      </c>
      <c r="M366" s="1">
        <f>'Forward Ranks'!AC366</f>
        <v>0.26328502415458938</v>
      </c>
      <c r="N366" s="1">
        <f>'Forward Ranks'!AD366</f>
        <v>0.14251207729468598</v>
      </c>
      <c r="O366" s="1">
        <f>'Forward Ranks'!AE366</f>
        <v>6.280193236714976E-2</v>
      </c>
      <c r="P366" s="1">
        <f>'Forward Ranks'!AF366</f>
        <v>0.11835748792270531</v>
      </c>
      <c r="Q366">
        <f>'Forward Ranks'!AH366</f>
        <v>0</v>
      </c>
      <c r="R366" s="1">
        <f>'Forward Ranks'!AM366</f>
        <v>0.45652173913043476</v>
      </c>
      <c r="S366" s="1">
        <f>'Forward Ranks'!AN366</f>
        <v>0.28019323671497587</v>
      </c>
      <c r="T366" s="1">
        <f>'Forward Ranks'!AO366</f>
        <v>0.41304347826086957</v>
      </c>
      <c r="U366" s="1">
        <f>'Forward Ranks'!AP366</f>
        <v>0.40821256038647341</v>
      </c>
      <c r="V366">
        <f>'Forward Ranks'!AR366</f>
        <v>0</v>
      </c>
      <c r="W366" s="1">
        <f>'Forward Ranks'!AW366</f>
        <v>8.2125603864734303E-2</v>
      </c>
      <c r="X366" s="1">
        <f>'Forward Ranks'!AX366</f>
        <v>4.3478260869565216E-2</v>
      </c>
      <c r="Y366" s="1">
        <f>'Forward Ranks'!AY366</f>
        <v>6.0386473429951688E-2</v>
      </c>
      <c r="Z366" s="1">
        <f>'Forward Ranks'!AZ366</f>
        <v>8.4541062801932368E-2</v>
      </c>
      <c r="AA366">
        <f>'Forward Ranks'!BB366</f>
        <v>0</v>
      </c>
      <c r="AB366" s="1">
        <f>'Forward Ranks'!BG366</f>
        <v>0.84782608695652173</v>
      </c>
      <c r="AC366" s="1">
        <f>'Forward Ranks'!BH366</f>
        <v>0.71739130434782605</v>
      </c>
      <c r="AD366" s="1">
        <f>'Forward Ranks'!BI366</f>
        <v>0.42753623188405798</v>
      </c>
      <c r="AE366" s="1">
        <f>'Forward Ranks'!BJ366</f>
        <v>0.20048309178743962</v>
      </c>
      <c r="AF366">
        <f>'Forward Ranks'!BL366</f>
        <v>0</v>
      </c>
      <c r="AG366" s="1">
        <f>'Forward Ranks'!BQ366</f>
        <v>0.33091787439613529</v>
      </c>
      <c r="AH366" s="1">
        <f>'Forward Ranks'!BR366</f>
        <v>0.18357487922705315</v>
      </c>
      <c r="AI366" s="1">
        <f>'Forward Ranks'!BS366</f>
        <v>0.16666666666666666</v>
      </c>
      <c r="AJ366" s="1">
        <f>'Forward Ranks'!BT366</f>
        <v>0.22463768115942029</v>
      </c>
      <c r="AL366" s="2">
        <f>'Forward Ranks'!BX366</f>
        <v>0.20289855072463769</v>
      </c>
      <c r="AN366" t="str">
        <f>'Forward Ranks'!B366</f>
        <v>T.B</v>
      </c>
      <c r="AO366">
        <f>'F on ice'!E366</f>
        <v>46</v>
      </c>
      <c r="AP366" s="2">
        <f>'Impact Score Math'!E366</f>
        <v>0.40681362725450904</v>
      </c>
      <c r="AQ366">
        <f>'Impact Score Math'!G366</f>
        <v>297</v>
      </c>
      <c r="AT366" s="1">
        <f>'Forward Ranks'!CJ366</f>
        <v>0.34782608695652173</v>
      </c>
      <c r="AU366" s="1">
        <f>'Forward Ranks'!CK366</f>
        <v>0.36231884057971014</v>
      </c>
      <c r="AW366">
        <f>'Forward Ranks'!BC366</f>
        <v>13.876811594203</v>
      </c>
      <c r="AY366">
        <v>366</v>
      </c>
      <c r="BA366" s="1">
        <f>'Impact Score Math'!S366</f>
        <v>0.5290581162324649</v>
      </c>
      <c r="BB366" s="1">
        <f>'Impact Score Math'!T366</f>
        <v>0.28056112224448898</v>
      </c>
      <c r="BD366">
        <f>'Forward Ranks'!CN366</f>
        <v>6</v>
      </c>
      <c r="BE366">
        <f>'Forward Ranks'!CO366</f>
        <v>9</v>
      </c>
      <c r="BF366">
        <f>'Forward Ranks'!CP366</f>
        <v>15</v>
      </c>
      <c r="BH366" t="str">
        <f t="shared" si="20"/>
        <v>13:53</v>
      </c>
      <c r="BI366" t="str">
        <f t="shared" si="21"/>
        <v>Forward</v>
      </c>
      <c r="BJ366" t="str">
        <f t="shared" si="22"/>
        <v>Below Average</v>
      </c>
      <c r="BL366" s="187">
        <f t="shared" ca="1" si="23"/>
        <v>45329</v>
      </c>
    </row>
    <row r="367" spans="1:64" x14ac:dyDescent="0.3">
      <c r="A367" t="str">
        <f>'Forward Ranks'!A367</f>
        <v>T.J. Oshie</v>
      </c>
      <c r="B367">
        <f>'Forward Ranks'!D367</f>
        <v>0</v>
      </c>
      <c r="C367" s="1">
        <f>'Forward Ranks'!I367</f>
        <v>0.41787439613526572</v>
      </c>
      <c r="D367" s="1">
        <f>'Forward Ranks'!J367</f>
        <v>0.30676328502415456</v>
      </c>
      <c r="E367" s="1">
        <f>'Forward Ranks'!K367</f>
        <v>5.7971014492753624E-2</v>
      </c>
      <c r="F367" s="1">
        <f>'Forward Ranks'!L367</f>
        <v>0.61111111111111116</v>
      </c>
      <c r="G367">
        <f>'Forward Ranks'!N367</f>
        <v>0</v>
      </c>
      <c r="H367" s="1">
        <f>'Forward Ranks'!S367</f>
        <v>0.33091787439613529</v>
      </c>
      <c r="I367" s="1">
        <f>'Forward Ranks'!T367</f>
        <v>3.6231884057971016E-2</v>
      </c>
      <c r="J367" s="1">
        <f>'Forward Ranks'!U367</f>
        <v>0.10386473429951691</v>
      </c>
      <c r="K367" s="1">
        <f>'Forward Ranks'!V367</f>
        <v>5.0724637681159424E-2</v>
      </c>
      <c r="L367">
        <f>'Forward Ranks'!X367</f>
        <v>0</v>
      </c>
      <c r="M367" s="1">
        <f>'Forward Ranks'!AC367</f>
        <v>0.49758454106280192</v>
      </c>
      <c r="N367" s="1">
        <f>'Forward Ranks'!AD367</f>
        <v>0.51690821256038644</v>
      </c>
      <c r="O367" s="1">
        <f>'Forward Ranks'!AE367</f>
        <v>0.19565217391304349</v>
      </c>
      <c r="P367" s="1">
        <f>'Forward Ranks'!AF367</f>
        <v>0.26328502415458938</v>
      </c>
      <c r="Q367">
        <f>'Forward Ranks'!AH367</f>
        <v>0</v>
      </c>
      <c r="R367" s="1">
        <f>'Forward Ranks'!AM367</f>
        <v>0.69565217391304346</v>
      </c>
      <c r="S367" s="1">
        <f>'Forward Ranks'!AN367</f>
        <v>0.34782608695652173</v>
      </c>
      <c r="T367" s="1">
        <f>'Forward Ranks'!AO367</f>
        <v>0.17874396135265699</v>
      </c>
      <c r="U367" s="1">
        <f>'Forward Ranks'!AP367</f>
        <v>0.71980676328502413</v>
      </c>
      <c r="V367">
        <f>'Forward Ranks'!AR367</f>
        <v>0</v>
      </c>
      <c r="W367" s="1">
        <f>'Forward Ranks'!AW367</f>
        <v>0.35024154589371981</v>
      </c>
      <c r="X367" s="1">
        <f>'Forward Ranks'!AX367</f>
        <v>0.64492753623188404</v>
      </c>
      <c r="Y367" s="1">
        <f>'Forward Ranks'!AY367</f>
        <v>0.13285024154589373</v>
      </c>
      <c r="Z367" s="1">
        <f>'Forward Ranks'!AZ367</f>
        <v>0.22222222222222221</v>
      </c>
      <c r="AA367">
        <f>'Forward Ranks'!BB367</f>
        <v>0</v>
      </c>
      <c r="AB367" s="1">
        <f>'Forward Ranks'!BG367</f>
        <v>0.46859903381642515</v>
      </c>
      <c r="AC367" s="1">
        <f>'Forward Ranks'!BH367</f>
        <v>0.77053140096618356</v>
      </c>
      <c r="AD367" s="1">
        <f>'Forward Ranks'!BI367</f>
        <v>6.0386473429951688E-2</v>
      </c>
      <c r="AE367" s="1">
        <f>'Forward Ranks'!BJ367</f>
        <v>3.140096618357488E-2</v>
      </c>
      <c r="AF367">
        <f>'Forward Ranks'!BL367</f>
        <v>0</v>
      </c>
      <c r="AG367" s="1">
        <f>'Forward Ranks'!BQ367</f>
        <v>0.41062801932367149</v>
      </c>
      <c r="AH367" s="1">
        <f>'Forward Ranks'!BR367</f>
        <v>0.35024154589371981</v>
      </c>
      <c r="AI367" s="1">
        <f>'Forward Ranks'!BS367</f>
        <v>3.864734299516908E-2</v>
      </c>
      <c r="AJ367" s="1">
        <f>'Forward Ranks'!BT367</f>
        <v>0.41787439613526572</v>
      </c>
      <c r="AL367" s="2">
        <f>'Forward Ranks'!BX367</f>
        <v>0.33816425120772947</v>
      </c>
      <c r="AN367" t="str">
        <f>'Forward Ranks'!B367</f>
        <v>WSH</v>
      </c>
      <c r="AO367">
        <f>'F on ice'!E367</f>
        <v>29</v>
      </c>
      <c r="AP367" s="2">
        <f>'Impact Score Math'!E367</f>
        <v>0.4709418837675351</v>
      </c>
      <c r="AQ367">
        <f>'Impact Score Math'!G367</f>
        <v>265</v>
      </c>
      <c r="AT367" s="1">
        <f>'Forward Ranks'!CJ367</f>
        <v>0.10869565217391304</v>
      </c>
      <c r="AU367" s="1">
        <f>'Forward Ranks'!CK367</f>
        <v>0.86714975845410625</v>
      </c>
      <c r="AW367">
        <f>'Forward Ranks'!BC367</f>
        <v>12.186206896551999</v>
      </c>
      <c r="AY367">
        <v>367</v>
      </c>
      <c r="BA367" s="1">
        <f>'Impact Score Math'!S367</f>
        <v>0.53106212424849697</v>
      </c>
      <c r="BB367" s="1">
        <f>'Impact Score Math'!T367</f>
        <v>0.42484969939879758</v>
      </c>
      <c r="BD367">
        <f>'Forward Ranks'!CN367</f>
        <v>3</v>
      </c>
      <c r="BE367">
        <f>'Forward Ranks'!CO367</f>
        <v>1</v>
      </c>
      <c r="BF367">
        <f>'Forward Ranks'!CP367</f>
        <v>4</v>
      </c>
      <c r="BH367" t="str">
        <f t="shared" si="20"/>
        <v>12:11</v>
      </c>
      <c r="BI367" t="str">
        <f t="shared" si="21"/>
        <v>Forward</v>
      </c>
      <c r="BJ367" t="str">
        <f t="shared" si="22"/>
        <v>Average</v>
      </c>
      <c r="BL367" s="187">
        <f t="shared" ca="1" si="23"/>
        <v>45329</v>
      </c>
    </row>
    <row r="368" spans="1:64" x14ac:dyDescent="0.3">
      <c r="A368" t="str">
        <f>'Forward Ranks'!A368</f>
        <v>Tage Thompson</v>
      </c>
      <c r="B368">
        <f>'Forward Ranks'!D368</f>
        <v>0</v>
      </c>
      <c r="C368" s="1">
        <f>'Forward Ranks'!I368</f>
        <v>0.85507246376811596</v>
      </c>
      <c r="D368" s="1">
        <f>'Forward Ranks'!J368</f>
        <v>0.31159420289855072</v>
      </c>
      <c r="E368" s="1">
        <f>'Forward Ranks'!K368</f>
        <v>0.66666666666666663</v>
      </c>
      <c r="F368" s="1">
        <f>'Forward Ranks'!L368</f>
        <v>0.64492753623188404</v>
      </c>
      <c r="G368">
        <f>'Forward Ranks'!N368</f>
        <v>0</v>
      </c>
      <c r="H368" s="1">
        <f>'Forward Ranks'!S368</f>
        <v>0.85990338164251212</v>
      </c>
      <c r="I368" s="1">
        <f>'Forward Ranks'!T368</f>
        <v>0.33574879227053139</v>
      </c>
      <c r="J368" s="1">
        <f>'Forward Ranks'!U368</f>
        <v>0.43236714975845408</v>
      </c>
      <c r="K368" s="1">
        <f>'Forward Ranks'!V368</f>
        <v>0.64975845410628019</v>
      </c>
      <c r="L368">
        <f>'Forward Ranks'!X368</f>
        <v>0</v>
      </c>
      <c r="M368" s="1">
        <f>'Forward Ranks'!AC368</f>
        <v>0.55555555555555558</v>
      </c>
      <c r="N368" s="1">
        <f>'Forward Ranks'!AD368</f>
        <v>0.40338164251207731</v>
      </c>
      <c r="O368" s="1">
        <f>'Forward Ranks'!AE368</f>
        <v>0.19323671497584541</v>
      </c>
      <c r="P368" s="1">
        <f>'Forward Ranks'!AF368</f>
        <v>0.43478260869565216</v>
      </c>
      <c r="Q368">
        <f>'Forward Ranks'!AH368</f>
        <v>0</v>
      </c>
      <c r="R368" s="1">
        <f>'Forward Ranks'!AM368</f>
        <v>0.82850241545893721</v>
      </c>
      <c r="S368" s="1">
        <f>'Forward Ranks'!AN368</f>
        <v>0.2922705314009662</v>
      </c>
      <c r="T368" s="1">
        <f>'Forward Ranks'!AO368</f>
        <v>0.51449275362318836</v>
      </c>
      <c r="U368" s="1">
        <f>'Forward Ranks'!AP368</f>
        <v>0.56763285024154586</v>
      </c>
      <c r="V368">
        <f>'Forward Ranks'!AR368</f>
        <v>0</v>
      </c>
      <c r="W368" s="1">
        <f>'Forward Ranks'!AW368</f>
        <v>0.24154589371980675</v>
      </c>
      <c r="X368" s="1">
        <f>'Forward Ranks'!AX368</f>
        <v>0.49758454106280192</v>
      </c>
      <c r="Y368" s="1">
        <f>'Forward Ranks'!AY368</f>
        <v>0.11352657004830918</v>
      </c>
      <c r="Z368" s="1">
        <f>'Forward Ranks'!AZ368</f>
        <v>0.3671497584541063</v>
      </c>
      <c r="AA368">
        <f>'Forward Ranks'!BB368</f>
        <v>0</v>
      </c>
      <c r="AB368" s="1">
        <f>'Forward Ranks'!BG368</f>
        <v>0.6280193236714976</v>
      </c>
      <c r="AC368" s="1">
        <f>'Forward Ranks'!BH368</f>
        <v>0.80193236714975846</v>
      </c>
      <c r="AD368" s="1">
        <f>'Forward Ranks'!BI368</f>
        <v>0.42753623188405798</v>
      </c>
      <c r="AE368" s="1">
        <f>'Forward Ranks'!BJ368</f>
        <v>0.22946859903381642</v>
      </c>
      <c r="AF368">
        <f>'Forward Ranks'!BL368</f>
        <v>0</v>
      </c>
      <c r="AG368" s="1">
        <f>'Forward Ranks'!BQ368</f>
        <v>0.77536231884057971</v>
      </c>
      <c r="AH368" s="1">
        <f>'Forward Ranks'!BR368</f>
        <v>0.29710144927536231</v>
      </c>
      <c r="AI368" s="1">
        <f>'Forward Ranks'!BS368</f>
        <v>0.4251207729468599</v>
      </c>
      <c r="AJ368" s="1">
        <f>'Forward Ranks'!BT368</f>
        <v>0.54106280193236711</v>
      </c>
      <c r="AL368" s="2">
        <f>'Forward Ranks'!BX368</f>
        <v>0.66425120772946855</v>
      </c>
      <c r="AN368" t="str">
        <f>'Forward Ranks'!B368</f>
        <v>BUF</v>
      </c>
      <c r="AO368">
        <f>'F on ice'!E368</f>
        <v>38</v>
      </c>
      <c r="AP368" s="2">
        <f>'Impact Score Math'!E368</f>
        <v>0.73947895791583163</v>
      </c>
      <c r="AQ368">
        <f>'Impact Score Math'!G368</f>
        <v>131</v>
      </c>
      <c r="AT368" s="1">
        <f>'Forward Ranks'!CJ368</f>
        <v>0.41062801932367149</v>
      </c>
      <c r="AU368" s="1">
        <f>'Forward Ranks'!CK368</f>
        <v>0.35024154589371981</v>
      </c>
      <c r="AW368">
        <f>'Forward Ranks'!BC368</f>
        <v>12.850877192982001</v>
      </c>
      <c r="AY368">
        <v>368</v>
      </c>
      <c r="BA368" s="1">
        <f>'Impact Score Math'!S368</f>
        <v>0.77555110220440882</v>
      </c>
      <c r="BB368" s="1">
        <f>'Impact Score Math'!T368</f>
        <v>0.5531062124248497</v>
      </c>
      <c r="BD368">
        <f>'Forward Ranks'!CN368</f>
        <v>9</v>
      </c>
      <c r="BE368">
        <f>'Forward Ranks'!CO368</f>
        <v>6</v>
      </c>
      <c r="BF368">
        <f>'Forward Ranks'!CP368</f>
        <v>15</v>
      </c>
      <c r="BH368" t="str">
        <f t="shared" si="20"/>
        <v>12:51</v>
      </c>
      <c r="BI368" t="str">
        <f t="shared" si="21"/>
        <v>Forward</v>
      </c>
      <c r="BJ368" t="str">
        <f t="shared" si="22"/>
        <v>Good</v>
      </c>
      <c r="BL368" s="187">
        <f t="shared" ca="1" si="23"/>
        <v>45329</v>
      </c>
    </row>
    <row r="369" spans="1:64" x14ac:dyDescent="0.3">
      <c r="A369" t="str">
        <f>'Forward Ranks'!A369</f>
        <v>Tanner Jeannot</v>
      </c>
      <c r="B369">
        <f>'Forward Ranks'!D369</f>
        <v>0</v>
      </c>
      <c r="C369" s="1">
        <f>'Forward Ranks'!I369</f>
        <v>0.46376811594202899</v>
      </c>
      <c r="D369" s="1">
        <f>'Forward Ranks'!J369</f>
        <v>0.49033816425120774</v>
      </c>
      <c r="E369" s="1">
        <f>'Forward Ranks'!K369</f>
        <v>0.2391304347826087</v>
      </c>
      <c r="F369" s="1">
        <f>'Forward Ranks'!L369</f>
        <v>0.41787439613526572</v>
      </c>
      <c r="G369">
        <f>'Forward Ranks'!N369</f>
        <v>0</v>
      </c>
      <c r="H369" s="1">
        <f>'Forward Ranks'!S369</f>
        <v>0.5</v>
      </c>
      <c r="I369" s="1">
        <f>'Forward Ranks'!T369</f>
        <v>0.27777777777777779</v>
      </c>
      <c r="J369" s="1">
        <f>'Forward Ranks'!U369</f>
        <v>0.15942028985507245</v>
      </c>
      <c r="K369" s="1">
        <f>'Forward Ranks'!V369</f>
        <v>0.32367149758454106</v>
      </c>
      <c r="L369">
        <f>'Forward Ranks'!X369</f>
        <v>0</v>
      </c>
      <c r="M369" s="1">
        <f>'Forward Ranks'!AC369</f>
        <v>0.83333333333333337</v>
      </c>
      <c r="N369" s="1">
        <f>'Forward Ranks'!AD369</f>
        <v>0.893719806763285</v>
      </c>
      <c r="O369" s="1">
        <f>'Forward Ranks'!AE369</f>
        <v>0.12560386473429952</v>
      </c>
      <c r="P369" s="1">
        <f>'Forward Ranks'!AF369</f>
        <v>0.55072463768115942</v>
      </c>
      <c r="Q369">
        <f>'Forward Ranks'!AH369</f>
        <v>0</v>
      </c>
      <c r="R369" s="1">
        <f>'Forward Ranks'!AM369</f>
        <v>0.41545893719806765</v>
      </c>
      <c r="S369" s="1">
        <f>'Forward Ranks'!AN369</f>
        <v>0.4251207729468599</v>
      </c>
      <c r="T369" s="1">
        <f>'Forward Ranks'!AO369</f>
        <v>0.25845410628019322</v>
      </c>
      <c r="U369" s="1">
        <f>'Forward Ranks'!AP369</f>
        <v>0.3719806763285024</v>
      </c>
      <c r="V369">
        <f>'Forward Ranks'!AR369</f>
        <v>0</v>
      </c>
      <c r="W369" s="1">
        <f>'Forward Ranks'!AW369</f>
        <v>0.8719806763285024</v>
      </c>
      <c r="X369" s="1">
        <f>'Forward Ranks'!AX369</f>
        <v>0.91787439613526567</v>
      </c>
      <c r="Y369" s="1">
        <f>'Forward Ranks'!AY369</f>
        <v>0.32367149758454106</v>
      </c>
      <c r="Z369" s="1">
        <f>'Forward Ranks'!AZ369</f>
        <v>0.7439613526570048</v>
      </c>
      <c r="AA369">
        <f>'Forward Ranks'!BB369</f>
        <v>0</v>
      </c>
      <c r="AB369" s="1">
        <f>'Forward Ranks'!BG369</f>
        <v>0.32367149758454106</v>
      </c>
      <c r="AC369" s="1">
        <f>'Forward Ranks'!BH369</f>
        <v>0.28019323671497587</v>
      </c>
      <c r="AD369" s="1">
        <f>'Forward Ranks'!BI369</f>
        <v>0.20289855072463769</v>
      </c>
      <c r="AE369" s="1">
        <f>'Forward Ranks'!BJ369</f>
        <v>6.0386473429951688E-2</v>
      </c>
      <c r="AF369">
        <f>'Forward Ranks'!BL369</f>
        <v>0</v>
      </c>
      <c r="AG369" s="1">
        <f>'Forward Ranks'!BQ369</f>
        <v>0.67874396135265702</v>
      </c>
      <c r="AH369" s="1">
        <f>'Forward Ranks'!BR369</f>
        <v>0.79951690821256038</v>
      </c>
      <c r="AI369" s="1">
        <f>'Forward Ranks'!BS369</f>
        <v>0.13043478260869565</v>
      </c>
      <c r="AJ369" s="1">
        <f>'Forward Ranks'!BT369</f>
        <v>0.48067632850241548</v>
      </c>
      <c r="AL369" s="2">
        <f>'Forward Ranks'!BX369</f>
        <v>0.54830917874396135</v>
      </c>
      <c r="AN369" t="str">
        <f>'Forward Ranks'!B369</f>
        <v>T.B</v>
      </c>
      <c r="AO369">
        <f>'F on ice'!E369</f>
        <v>41</v>
      </c>
      <c r="AP369" s="2">
        <f>'Impact Score Math'!E369</f>
        <v>0.59919839679358722</v>
      </c>
      <c r="AQ369">
        <f>'Impact Score Math'!G369</f>
        <v>201</v>
      </c>
      <c r="AT369" s="1">
        <f>'Forward Ranks'!CJ369</f>
        <v>3.140096618357488E-2</v>
      </c>
      <c r="AU369" s="1">
        <f>'Forward Ranks'!CK369</f>
        <v>0.93961352657004826</v>
      </c>
      <c r="AW369">
        <f>'Forward Ranks'!BC369</f>
        <v>11.306910569106</v>
      </c>
      <c r="AY369">
        <v>369</v>
      </c>
      <c r="BA369" s="1">
        <f>'Impact Score Math'!S369</f>
        <v>0.45691382765531063</v>
      </c>
      <c r="BB369" s="1">
        <f>'Impact Score Math'!T369</f>
        <v>0.78957915831663328</v>
      </c>
      <c r="BD369">
        <f>'Forward Ranks'!CN369</f>
        <v>5</v>
      </c>
      <c r="BE369">
        <f>'Forward Ranks'!CO369</f>
        <v>5</v>
      </c>
      <c r="BF369">
        <f>'Forward Ranks'!CP369</f>
        <v>10</v>
      </c>
      <c r="BH369" t="str">
        <f t="shared" si="20"/>
        <v>11:18</v>
      </c>
      <c r="BI369" t="str">
        <f t="shared" si="21"/>
        <v>Forward</v>
      </c>
      <c r="BJ369" t="str">
        <f t="shared" si="22"/>
        <v>Good</v>
      </c>
      <c r="BL369" s="187">
        <f t="shared" ca="1" si="23"/>
        <v>45329</v>
      </c>
    </row>
    <row r="370" spans="1:64" x14ac:dyDescent="0.3">
      <c r="A370" t="str">
        <f>'Forward Ranks'!A370</f>
        <v>Tanner Pearson</v>
      </c>
      <c r="B370">
        <f>'Forward Ranks'!D370</f>
        <v>0</v>
      </c>
      <c r="C370" s="1">
        <f>'Forward Ranks'!I370</f>
        <v>0.4251207729468599</v>
      </c>
      <c r="D370" s="1">
        <f>'Forward Ranks'!J370</f>
        <v>0.75362318840579712</v>
      </c>
      <c r="E370" s="1">
        <f>'Forward Ranks'!K370</f>
        <v>0.28260869565217389</v>
      </c>
      <c r="F370" s="1">
        <f>'Forward Ranks'!L370</f>
        <v>0.68357487922705318</v>
      </c>
      <c r="G370">
        <f>'Forward Ranks'!N370</f>
        <v>0</v>
      </c>
      <c r="H370" s="1">
        <f>'Forward Ranks'!S370</f>
        <v>0.46618357487922707</v>
      </c>
      <c r="I370" s="1">
        <f>'Forward Ranks'!T370</f>
        <v>0.2391304347826087</v>
      </c>
      <c r="J370" s="1">
        <f>'Forward Ranks'!U370</f>
        <v>0.11594202898550725</v>
      </c>
      <c r="K370" s="1">
        <f>'Forward Ranks'!V370</f>
        <v>0.2608695652173913</v>
      </c>
      <c r="L370">
        <f>'Forward Ranks'!X370</f>
        <v>0</v>
      </c>
      <c r="M370" s="1">
        <f>'Forward Ranks'!AC370</f>
        <v>0.24637681159420291</v>
      </c>
      <c r="N370" s="1">
        <f>'Forward Ranks'!AD370</f>
        <v>7.9710144927536225E-2</v>
      </c>
      <c r="O370" s="1">
        <f>'Forward Ranks'!AE370</f>
        <v>0.21256038647342995</v>
      </c>
      <c r="P370" s="1">
        <f>'Forward Ranks'!AF370</f>
        <v>5.7971014492753624E-2</v>
      </c>
      <c r="Q370">
        <f>'Forward Ranks'!AH370</f>
        <v>0</v>
      </c>
      <c r="R370" s="1">
        <f>'Forward Ranks'!AM370</f>
        <v>0.70772946859903385</v>
      </c>
      <c r="S370" s="1">
        <f>'Forward Ranks'!AN370</f>
        <v>0.83091787439613529</v>
      </c>
      <c r="T370" s="1">
        <f>'Forward Ranks'!AO370</f>
        <v>0.48792270531400966</v>
      </c>
      <c r="U370" s="1">
        <f>'Forward Ranks'!AP370</f>
        <v>0.7874396135265701</v>
      </c>
      <c r="V370">
        <f>'Forward Ranks'!AR370</f>
        <v>0</v>
      </c>
      <c r="W370" s="1">
        <f>'Forward Ranks'!AW370</f>
        <v>0.5628019323671497</v>
      </c>
      <c r="X370" s="1">
        <f>'Forward Ranks'!AX370</f>
        <v>9.420289855072464E-2</v>
      </c>
      <c r="Y370" s="1">
        <f>'Forward Ranks'!AY370</f>
        <v>4.8309178743961352E-2</v>
      </c>
      <c r="Z370" s="1">
        <f>'Forward Ranks'!AZ370</f>
        <v>0.15217391304347827</v>
      </c>
      <c r="AA370">
        <f>'Forward Ranks'!BB370</f>
        <v>0</v>
      </c>
      <c r="AB370" s="1">
        <f>'Forward Ranks'!BG370</f>
        <v>0.16908212560386474</v>
      </c>
      <c r="AC370" s="1">
        <f>'Forward Ranks'!BH370</f>
        <v>0.2318840579710145</v>
      </c>
      <c r="AD370" s="1">
        <f>'Forward Ranks'!BI370</f>
        <v>0.3140096618357488</v>
      </c>
      <c r="AE370" s="1">
        <f>'Forward Ranks'!BJ370</f>
        <v>0.25362318840579712</v>
      </c>
      <c r="AF370">
        <f>'Forward Ranks'!BL370</f>
        <v>0</v>
      </c>
      <c r="AG370" s="1">
        <f>'Forward Ranks'!BQ370</f>
        <v>0.30193236714975846</v>
      </c>
      <c r="AH370" s="1">
        <f>'Forward Ranks'!BR370</f>
        <v>0.34299516908212563</v>
      </c>
      <c r="AI370" s="1">
        <f>'Forward Ranks'!BS370</f>
        <v>0.19323671497584541</v>
      </c>
      <c r="AJ370" s="1">
        <f>'Forward Ranks'!BT370</f>
        <v>0.27294685990338163</v>
      </c>
      <c r="AL370" s="2">
        <f>'Forward Ranks'!BX370</f>
        <v>0.35507246376811596</v>
      </c>
      <c r="AN370" t="str">
        <f>'Forward Ranks'!B370</f>
        <v>MTL</v>
      </c>
      <c r="AO370">
        <f>'F on ice'!E370</f>
        <v>29</v>
      </c>
      <c r="AP370" s="2">
        <f>'Impact Score Math'!E370</f>
        <v>0.4088176352705411</v>
      </c>
      <c r="AQ370">
        <f>'Impact Score Math'!G370</f>
        <v>296</v>
      </c>
      <c r="AT370" s="1">
        <f>'Forward Ranks'!CJ370</f>
        <v>0.30676328502415456</v>
      </c>
      <c r="AU370" s="1">
        <f>'Forward Ranks'!CK370</f>
        <v>0.43478260869565216</v>
      </c>
      <c r="AW370">
        <f>'Forward Ranks'!BC370</f>
        <v>10.251724137930999</v>
      </c>
      <c r="AY370">
        <v>370</v>
      </c>
      <c r="BA370" s="1">
        <f>'Impact Score Math'!S370</f>
        <v>0.61322645290581157</v>
      </c>
      <c r="BB370" s="1">
        <f>'Impact Score Math'!T370</f>
        <v>0.23446893787575152</v>
      </c>
      <c r="BD370">
        <f>'Forward Ranks'!CN370</f>
        <v>3</v>
      </c>
      <c r="BE370">
        <f>'Forward Ranks'!CO370</f>
        <v>3</v>
      </c>
      <c r="BF370">
        <f>'Forward Ranks'!CP370</f>
        <v>6</v>
      </c>
      <c r="BH370" t="str">
        <f t="shared" si="20"/>
        <v>10:15</v>
      </c>
      <c r="BI370" t="str">
        <f t="shared" si="21"/>
        <v>Forward</v>
      </c>
      <c r="BJ370" t="str">
        <f t="shared" si="22"/>
        <v>Below Average</v>
      </c>
      <c r="BL370" s="187">
        <f t="shared" ca="1" si="23"/>
        <v>45329</v>
      </c>
    </row>
    <row r="371" spans="1:64" x14ac:dyDescent="0.3">
      <c r="A371" t="str">
        <f>'Forward Ranks'!A371</f>
        <v>Taylor Raddysh</v>
      </c>
      <c r="B371">
        <f>'Forward Ranks'!D371</f>
        <v>0</v>
      </c>
      <c r="C371" s="1">
        <f>'Forward Ranks'!I371</f>
        <v>0.24154589371980675</v>
      </c>
      <c r="D371" s="1">
        <f>'Forward Ranks'!J371</f>
        <v>0.14734299516908211</v>
      </c>
      <c r="E371" s="1">
        <f>'Forward Ranks'!K371</f>
        <v>2.1739130434782608E-2</v>
      </c>
      <c r="F371" s="1">
        <f>'Forward Ranks'!L371</f>
        <v>0.21739130434782608</v>
      </c>
      <c r="G371">
        <f>'Forward Ranks'!N371</f>
        <v>0</v>
      </c>
      <c r="H371" s="1">
        <f>'Forward Ranks'!S371</f>
        <v>0.13043478260869565</v>
      </c>
      <c r="I371" s="1">
        <f>'Forward Ranks'!T371</f>
        <v>8.4541062801932368E-2</v>
      </c>
      <c r="J371" s="1">
        <f>'Forward Ranks'!U371</f>
        <v>0.13285024154589373</v>
      </c>
      <c r="K371" s="1">
        <f>'Forward Ranks'!V371</f>
        <v>5.0724637681159424E-2</v>
      </c>
      <c r="L371">
        <f>'Forward Ranks'!X371</f>
        <v>0</v>
      </c>
      <c r="M371" s="1">
        <f>'Forward Ranks'!AC371</f>
        <v>0.12077294685990338</v>
      </c>
      <c r="N371" s="1">
        <f>'Forward Ranks'!AD371</f>
        <v>0.32125603864734298</v>
      </c>
      <c r="O371" s="1">
        <f>'Forward Ranks'!AE371</f>
        <v>0.63526570048309183</v>
      </c>
      <c r="P371" s="1">
        <f>'Forward Ranks'!AF371</f>
        <v>0.20289855072463769</v>
      </c>
      <c r="Q371">
        <f>'Forward Ranks'!AH371</f>
        <v>0</v>
      </c>
      <c r="R371" s="1">
        <f>'Forward Ranks'!AM371</f>
        <v>0.57971014492753625</v>
      </c>
      <c r="S371" s="1">
        <f>'Forward Ranks'!AN371</f>
        <v>0.54106280193236711</v>
      </c>
      <c r="T371" s="1">
        <f>'Forward Ranks'!AO371</f>
        <v>7.4879227053140096E-2</v>
      </c>
      <c r="U371" s="1">
        <f>'Forward Ranks'!AP371</f>
        <v>0.54830917874396135</v>
      </c>
      <c r="V371">
        <f>'Forward Ranks'!AR371</f>
        <v>0</v>
      </c>
      <c r="W371" s="1">
        <f>'Forward Ranks'!AW371</f>
        <v>0.45893719806763283</v>
      </c>
      <c r="X371" s="1">
        <f>'Forward Ranks'!AX371</f>
        <v>0.94444444444444442</v>
      </c>
      <c r="Y371" s="1">
        <f>'Forward Ranks'!AY371</f>
        <v>0.90579710144927539</v>
      </c>
      <c r="Z371" s="1">
        <f>'Forward Ranks'!AZ371</f>
        <v>0.57004830917874394</v>
      </c>
      <c r="AA371">
        <f>'Forward Ranks'!BB371</f>
        <v>0</v>
      </c>
      <c r="AB371" s="1">
        <f>'Forward Ranks'!BG371</f>
        <v>0.43719806763285024</v>
      </c>
      <c r="AC371" s="1">
        <f>'Forward Ranks'!BH371</f>
        <v>0.65217391304347827</v>
      </c>
      <c r="AD371" s="1">
        <f>'Forward Ranks'!BI371</f>
        <v>2.6570048309178744E-2</v>
      </c>
      <c r="AE371" s="1">
        <f>'Forward Ranks'!BJ371</f>
        <v>0.16666666666666666</v>
      </c>
      <c r="AF371">
        <f>'Forward Ranks'!BL371</f>
        <v>0</v>
      </c>
      <c r="AG371" s="1">
        <f>'Forward Ranks'!BQ371</f>
        <v>0.16183574879227053</v>
      </c>
      <c r="AH371" s="1">
        <f>'Forward Ranks'!BR371</f>
        <v>0.16183574879227053</v>
      </c>
      <c r="AI371" s="1">
        <f>'Forward Ranks'!BS371</f>
        <v>4.3478260869565216E-2</v>
      </c>
      <c r="AJ371" s="1">
        <f>'Forward Ranks'!BT371</f>
        <v>0.14009661835748793</v>
      </c>
      <c r="AL371" s="2">
        <f>'Forward Ranks'!BX371</f>
        <v>0.14734299516908211</v>
      </c>
      <c r="AN371" t="str">
        <f>'Forward Ranks'!B371</f>
        <v>CHI</v>
      </c>
      <c r="AO371">
        <f>'F on ice'!E371</f>
        <v>44</v>
      </c>
      <c r="AP371" s="2">
        <f>'Impact Score Math'!E371</f>
        <v>0.33667334669338678</v>
      </c>
      <c r="AQ371">
        <f>'Impact Score Math'!G371</f>
        <v>332</v>
      </c>
      <c r="AT371" s="1">
        <f>'Forward Ranks'!CJ371</f>
        <v>0.53623188405797106</v>
      </c>
      <c r="AU371" s="1">
        <f>'Forward Ranks'!CK371</f>
        <v>0.14251207729468598</v>
      </c>
      <c r="AW371">
        <f>'Forward Ranks'!BC371</f>
        <v>12.024621212121</v>
      </c>
      <c r="AY371">
        <v>371</v>
      </c>
      <c r="BA371" s="1">
        <f>'Impact Score Math'!S371</f>
        <v>0.34869739478957917</v>
      </c>
      <c r="BB371" s="1">
        <f>'Impact Score Math'!T371</f>
        <v>0.37074148296593185</v>
      </c>
      <c r="BD371">
        <f>'Forward Ranks'!CN371</f>
        <v>3</v>
      </c>
      <c r="BE371">
        <f>'Forward Ranks'!CO371</f>
        <v>3</v>
      </c>
      <c r="BF371">
        <f>'Forward Ranks'!CP371</f>
        <v>6</v>
      </c>
      <c r="BH371" t="str">
        <f t="shared" si="20"/>
        <v>12:01</v>
      </c>
      <c r="BI371" t="str">
        <f t="shared" si="21"/>
        <v>Forward</v>
      </c>
      <c r="BJ371" t="str">
        <f t="shared" si="22"/>
        <v>Below Average</v>
      </c>
      <c r="BL371" s="187">
        <f t="shared" ca="1" si="23"/>
        <v>45329</v>
      </c>
    </row>
    <row r="372" spans="1:64" x14ac:dyDescent="0.3">
      <c r="A372" t="str">
        <f>'Forward Ranks'!A372</f>
        <v>Teddy Blueger</v>
      </c>
      <c r="B372">
        <f>'Forward Ranks'!D372</f>
        <v>0</v>
      </c>
      <c r="C372" s="1">
        <f>'Forward Ranks'!I372</f>
        <v>0.41062801932367149</v>
      </c>
      <c r="D372" s="1">
        <f>'Forward Ranks'!J372</f>
        <v>0.8623188405797102</v>
      </c>
      <c r="E372" s="1">
        <f>'Forward Ranks'!K372</f>
        <v>0.68840579710144922</v>
      </c>
      <c r="F372" s="1">
        <f>'Forward Ranks'!L372</f>
        <v>0.74879227053140096</v>
      </c>
      <c r="G372">
        <f>'Forward Ranks'!N372</f>
        <v>0</v>
      </c>
      <c r="H372" s="1">
        <f>'Forward Ranks'!S372</f>
        <v>0.3719806763285024</v>
      </c>
      <c r="I372" s="1">
        <f>'Forward Ranks'!T372</f>
        <v>0.99033816425120769</v>
      </c>
      <c r="J372" s="1">
        <f>'Forward Ranks'!U372</f>
        <v>0.95652173913043481</v>
      </c>
      <c r="K372" s="1">
        <f>'Forward Ranks'!V372</f>
        <v>0.87922705314009664</v>
      </c>
      <c r="L372">
        <f>'Forward Ranks'!X372</f>
        <v>0</v>
      </c>
      <c r="M372" s="1">
        <f>'Forward Ranks'!AC372</f>
        <v>0.89613526570048307</v>
      </c>
      <c r="N372" s="1">
        <f>'Forward Ranks'!AD372</f>
        <v>0.87439613526570048</v>
      </c>
      <c r="O372" s="1">
        <f>'Forward Ranks'!AE372</f>
        <v>0.92028985507246375</v>
      </c>
      <c r="P372" s="1">
        <f>'Forward Ranks'!AF372</f>
        <v>0.93961352657004826</v>
      </c>
      <c r="Q372">
        <f>'Forward Ranks'!AH372</f>
        <v>0</v>
      </c>
      <c r="R372" s="1">
        <f>'Forward Ranks'!AM372</f>
        <v>0.46618357487922707</v>
      </c>
      <c r="S372" s="1">
        <f>'Forward Ranks'!AN372</f>
        <v>0.78502415458937203</v>
      </c>
      <c r="T372" s="1">
        <f>'Forward Ranks'!AO372</f>
        <v>0.3888888888888889</v>
      </c>
      <c r="U372" s="1">
        <f>'Forward Ranks'!AP372</f>
        <v>0.70772946859903385</v>
      </c>
      <c r="V372">
        <f>'Forward Ranks'!AR372</f>
        <v>0</v>
      </c>
      <c r="W372" s="1">
        <f>'Forward Ranks'!AW372</f>
        <v>0.8188405797101449</v>
      </c>
      <c r="X372" s="1">
        <f>'Forward Ranks'!AX372</f>
        <v>0.88888888888888884</v>
      </c>
      <c r="Y372" s="1">
        <f>'Forward Ranks'!AY372</f>
        <v>0.80434782608695654</v>
      </c>
      <c r="Z372" s="1">
        <f>'Forward Ranks'!AZ372</f>
        <v>0.90821256038647347</v>
      </c>
      <c r="AA372">
        <f>'Forward Ranks'!BB372</f>
        <v>0</v>
      </c>
      <c r="AB372" s="1">
        <f>'Forward Ranks'!BG372</f>
        <v>0.64251207729468596</v>
      </c>
      <c r="AC372" s="1">
        <f>'Forward Ranks'!BH372</f>
        <v>0.11835748792270531</v>
      </c>
      <c r="AD372" s="1">
        <f>'Forward Ranks'!BI372</f>
        <v>0.81642512077294682</v>
      </c>
      <c r="AE372" s="1">
        <f>'Forward Ranks'!BJ372</f>
        <v>0.91304347826086951</v>
      </c>
      <c r="AF372">
        <f>'Forward Ranks'!BL372</f>
        <v>0</v>
      </c>
      <c r="AG372" s="1">
        <f>'Forward Ranks'!BQ372</f>
        <v>0.71980676328502413</v>
      </c>
      <c r="AH372" s="1">
        <f>'Forward Ranks'!BR372</f>
        <v>0.94444444444444442</v>
      </c>
      <c r="AI372" s="1">
        <f>'Forward Ranks'!BS372</f>
        <v>0.93478260869565222</v>
      </c>
      <c r="AJ372" s="1">
        <f>'Forward Ranks'!BT372</f>
        <v>0.93961352657004826</v>
      </c>
      <c r="AL372" s="2">
        <f>'Forward Ranks'!BX372</f>
        <v>0.90096618357487923</v>
      </c>
      <c r="AN372" t="str">
        <f>'Forward Ranks'!B372</f>
        <v>VAN</v>
      </c>
      <c r="AO372">
        <f>'F on ice'!E372</f>
        <v>34</v>
      </c>
      <c r="AP372" s="2">
        <f>'Impact Score Math'!E372</f>
        <v>0.89378757515030061</v>
      </c>
      <c r="AQ372">
        <f>'Impact Score Math'!G372</f>
        <v>54</v>
      </c>
      <c r="AT372" s="1">
        <f>'Forward Ranks'!CJ372</f>
        <v>0.42753623188405798</v>
      </c>
      <c r="AU372" s="1">
        <f>'Forward Ranks'!CK372</f>
        <v>0.12318840579710146</v>
      </c>
      <c r="AW372">
        <f>'Forward Ranks'!BC372</f>
        <v>12.866666666666999</v>
      </c>
      <c r="AY372">
        <v>372</v>
      </c>
      <c r="BA372" s="1">
        <f>'Impact Score Math'!S372</f>
        <v>0.72745490981963923</v>
      </c>
      <c r="BB372" s="1">
        <f>'Impact Score Math'!T372</f>
        <v>0.97995991983967934</v>
      </c>
      <c r="BD372">
        <f>'Forward Ranks'!CN372</f>
        <v>4</v>
      </c>
      <c r="BE372">
        <f>'Forward Ranks'!CO372</f>
        <v>14</v>
      </c>
      <c r="BF372">
        <f>'Forward Ranks'!CP372</f>
        <v>18</v>
      </c>
      <c r="BH372" t="str">
        <f t="shared" si="20"/>
        <v>12:52</v>
      </c>
      <c r="BI372" t="str">
        <f t="shared" si="21"/>
        <v>Forward</v>
      </c>
      <c r="BJ372" t="str">
        <f t="shared" si="22"/>
        <v>Great</v>
      </c>
      <c r="BL372" s="187">
        <f t="shared" ca="1" si="23"/>
        <v>45329</v>
      </c>
    </row>
    <row r="373" spans="1:64" x14ac:dyDescent="0.3">
      <c r="A373" t="str">
        <f>'Forward Ranks'!A373</f>
        <v>Teuvo Teravainen</v>
      </c>
      <c r="B373">
        <f>'Forward Ranks'!D373</f>
        <v>0</v>
      </c>
      <c r="C373" s="1">
        <f>'Forward Ranks'!I373</f>
        <v>0.93961352657004826</v>
      </c>
      <c r="D373" s="1">
        <f>'Forward Ranks'!J373</f>
        <v>0.31642512077294688</v>
      </c>
      <c r="E373" s="1">
        <f>'Forward Ranks'!K373</f>
        <v>0.57729468599033817</v>
      </c>
      <c r="F373" s="1">
        <f>'Forward Ranks'!L373</f>
        <v>0.74154589371980673</v>
      </c>
      <c r="G373">
        <f>'Forward Ranks'!N373</f>
        <v>0</v>
      </c>
      <c r="H373" s="1">
        <f>'Forward Ranks'!S373</f>
        <v>0.68840579710144922</v>
      </c>
      <c r="I373" s="1">
        <f>'Forward Ranks'!T373</f>
        <v>0.24879227053140096</v>
      </c>
      <c r="J373" s="1">
        <f>'Forward Ranks'!U373</f>
        <v>0.47584541062801933</v>
      </c>
      <c r="K373" s="1">
        <f>'Forward Ranks'!V373</f>
        <v>0.42753623188405798</v>
      </c>
      <c r="L373">
        <f>'Forward Ranks'!X373</f>
        <v>0</v>
      </c>
      <c r="M373" s="1">
        <f>'Forward Ranks'!AC373</f>
        <v>0.88647342995169087</v>
      </c>
      <c r="N373" s="1">
        <f>'Forward Ranks'!AD373</f>
        <v>0.63285024154589375</v>
      </c>
      <c r="O373" s="1">
        <f>'Forward Ranks'!AE373</f>
        <v>0.73188405797101452</v>
      </c>
      <c r="P373" s="1">
        <f>'Forward Ranks'!AF373</f>
        <v>0.77536231884057971</v>
      </c>
      <c r="Q373">
        <f>'Forward Ranks'!AH373</f>
        <v>0</v>
      </c>
      <c r="R373" s="1">
        <f>'Forward Ranks'!AM373</f>
        <v>0.65458937198067635</v>
      </c>
      <c r="S373" s="1">
        <f>'Forward Ranks'!AN373</f>
        <v>0.21256038647342995</v>
      </c>
      <c r="T373" s="1">
        <f>'Forward Ranks'!AO373</f>
        <v>0.50483091787439616</v>
      </c>
      <c r="U373" s="1">
        <f>'Forward Ranks'!AP373</f>
        <v>0.41787439613526572</v>
      </c>
      <c r="V373">
        <f>'Forward Ranks'!AR373</f>
        <v>0</v>
      </c>
      <c r="W373" s="1">
        <f>'Forward Ranks'!AW373</f>
        <v>0.3188405797101449</v>
      </c>
      <c r="X373" s="1">
        <f>'Forward Ranks'!AX373</f>
        <v>0.29951690821256038</v>
      </c>
      <c r="Y373" s="1">
        <f>'Forward Ranks'!AY373</f>
        <v>0.7560386473429952</v>
      </c>
      <c r="Z373" s="1">
        <f>'Forward Ranks'!AZ373</f>
        <v>0.5</v>
      </c>
      <c r="AA373">
        <f>'Forward Ranks'!BB373</f>
        <v>0</v>
      </c>
      <c r="AB373" s="1">
        <f>'Forward Ranks'!BG373</f>
        <v>0.47101449275362317</v>
      </c>
      <c r="AC373" s="1">
        <f>'Forward Ranks'!BH373</f>
        <v>0.78019323671497587</v>
      </c>
      <c r="AD373" s="1">
        <f>'Forward Ranks'!BI373</f>
        <v>0.37922705314009664</v>
      </c>
      <c r="AE373" s="1">
        <f>'Forward Ranks'!BJ373</f>
        <v>0.49758454106280192</v>
      </c>
      <c r="AF373">
        <f>'Forward Ranks'!BL373</f>
        <v>0</v>
      </c>
      <c r="AG373" s="1">
        <f>'Forward Ranks'!BQ373</f>
        <v>0.95410628019323673</v>
      </c>
      <c r="AH373" s="1">
        <f>'Forward Ranks'!BR373</f>
        <v>0.42753623188405798</v>
      </c>
      <c r="AI373" s="1">
        <f>'Forward Ranks'!BS373</f>
        <v>0.69323671497584538</v>
      </c>
      <c r="AJ373" s="1">
        <f>'Forward Ranks'!BT373</f>
        <v>0.83574879227053145</v>
      </c>
      <c r="AL373" s="2">
        <f>'Forward Ranks'!BX373</f>
        <v>0.76086956521739135</v>
      </c>
      <c r="AN373" t="str">
        <f>'Forward Ranks'!B373</f>
        <v>CAR</v>
      </c>
      <c r="AO373">
        <f>'F on ice'!E373</f>
        <v>47</v>
      </c>
      <c r="AP373" s="2">
        <f>'Impact Score Math'!E373</f>
        <v>0.76553106212424848</v>
      </c>
      <c r="AQ373">
        <f>'Impact Score Math'!G373</f>
        <v>118</v>
      </c>
      <c r="AT373" s="1">
        <f>'Forward Ranks'!CJ373</f>
        <v>0.96376811594202894</v>
      </c>
      <c r="AU373" s="1">
        <f>'Forward Ranks'!CK373</f>
        <v>8.4541062801932368E-2</v>
      </c>
      <c r="AW373">
        <f>'Forward Ranks'!BC373</f>
        <v>12.194326241135</v>
      </c>
      <c r="AY373">
        <v>373</v>
      </c>
      <c r="BA373" s="1">
        <f>'Impact Score Math'!S373</f>
        <v>0.75951903807615229</v>
      </c>
      <c r="BB373" s="1">
        <f>'Impact Score Math'!T373</f>
        <v>0.81362725450901807</v>
      </c>
      <c r="BD373">
        <f>'Forward Ranks'!CN373</f>
        <v>8</v>
      </c>
      <c r="BE373">
        <f>'Forward Ranks'!CO373</f>
        <v>6</v>
      </c>
      <c r="BF373">
        <f>'Forward Ranks'!CP373</f>
        <v>14</v>
      </c>
      <c r="BH373" t="str">
        <f t="shared" si="20"/>
        <v>12:12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45329</v>
      </c>
    </row>
    <row r="374" spans="1:64" x14ac:dyDescent="0.3">
      <c r="A374" t="str">
        <f>'Forward Ranks'!A374</f>
        <v>Tim Stützle</v>
      </c>
      <c r="B374">
        <f>'Forward Ranks'!D374</f>
        <v>0</v>
      </c>
      <c r="C374" s="1">
        <f>'Forward Ranks'!I374</f>
        <v>0.8623188405797102</v>
      </c>
      <c r="D374" s="1">
        <f>'Forward Ranks'!J374</f>
        <v>0.55072463768115942</v>
      </c>
      <c r="E374" s="1">
        <f>'Forward Ranks'!K374</f>
        <v>0.893719806763285</v>
      </c>
      <c r="F374" s="1">
        <f>'Forward Ranks'!L374</f>
        <v>0.71739130434782605</v>
      </c>
      <c r="G374">
        <f>'Forward Ranks'!N374</f>
        <v>0</v>
      </c>
      <c r="H374" s="1">
        <f>'Forward Ranks'!S374</f>
        <v>0.23671497584541062</v>
      </c>
      <c r="I374" s="1">
        <f>'Forward Ranks'!T374</f>
        <v>1</v>
      </c>
      <c r="J374" s="1">
        <f>'Forward Ranks'!U374</f>
        <v>0.85024154589371981</v>
      </c>
      <c r="K374" s="1">
        <f>'Forward Ranks'!V374</f>
        <v>0.96376811594202894</v>
      </c>
      <c r="L374">
        <f>'Forward Ranks'!X374</f>
        <v>0</v>
      </c>
      <c r="M374" s="1">
        <f>'Forward Ranks'!AC374</f>
        <v>0.59903381642512077</v>
      </c>
      <c r="N374" s="1">
        <f>'Forward Ranks'!AD374</f>
        <v>0.2560386473429952</v>
      </c>
      <c r="O374" s="1">
        <f>'Forward Ranks'!AE374</f>
        <v>0.16183574879227053</v>
      </c>
      <c r="P374" s="1">
        <f>'Forward Ranks'!AF374</f>
        <v>0.35265700483091789</v>
      </c>
      <c r="Q374">
        <f>'Forward Ranks'!AH374</f>
        <v>0</v>
      </c>
      <c r="R374" s="1">
        <f>'Forward Ranks'!AM374</f>
        <v>0.86714975845410625</v>
      </c>
      <c r="S374" s="1">
        <f>'Forward Ranks'!AN374</f>
        <v>0.53864734299516903</v>
      </c>
      <c r="T374" s="1">
        <f>'Forward Ranks'!AO374</f>
        <v>0.74637681159420288</v>
      </c>
      <c r="U374" s="1">
        <f>'Forward Ranks'!AP374</f>
        <v>0.7342995169082126</v>
      </c>
      <c r="V374">
        <f>'Forward Ranks'!AR374</f>
        <v>0</v>
      </c>
      <c r="W374" s="1">
        <f>'Forward Ranks'!AW374</f>
        <v>0.59178743961352653</v>
      </c>
      <c r="X374" s="1">
        <f>'Forward Ranks'!AX374</f>
        <v>0.30676328502415456</v>
      </c>
      <c r="Y374" s="1">
        <f>'Forward Ranks'!AY374</f>
        <v>0.43961352657004832</v>
      </c>
      <c r="Z374" s="1">
        <f>'Forward Ranks'!AZ374</f>
        <v>0.49033816425120774</v>
      </c>
      <c r="AA374">
        <f>'Forward Ranks'!BB374</f>
        <v>0</v>
      </c>
      <c r="AB374" s="1">
        <f>'Forward Ranks'!BG374</f>
        <v>0.98792270531400961</v>
      </c>
      <c r="AC374" s="1">
        <f>'Forward Ranks'!BH374</f>
        <v>0.59178743961352653</v>
      </c>
      <c r="AD374" s="1">
        <f>'Forward Ranks'!BI374</f>
        <v>0.72463768115942029</v>
      </c>
      <c r="AE374" s="1">
        <f>'Forward Ranks'!BJ374</f>
        <v>0.47826086956521741</v>
      </c>
      <c r="AF374">
        <f>'Forward Ranks'!BL374</f>
        <v>0</v>
      </c>
      <c r="AG374" s="1">
        <f>'Forward Ranks'!BQ374</f>
        <v>0.81642512077294682</v>
      </c>
      <c r="AH374" s="1">
        <f>'Forward Ranks'!BR374</f>
        <v>0.38405797101449274</v>
      </c>
      <c r="AI374" s="1">
        <f>'Forward Ranks'!BS374</f>
        <v>0.57246376811594202</v>
      </c>
      <c r="AJ374" s="1">
        <f>'Forward Ranks'!BT374</f>
        <v>0.55072463768115942</v>
      </c>
      <c r="AL374" s="2">
        <f>'Forward Ranks'!BX374</f>
        <v>0.77053140096618356</v>
      </c>
      <c r="AN374" t="str">
        <f>'Forward Ranks'!B374</f>
        <v>OTT</v>
      </c>
      <c r="AO374">
        <f>'F on ice'!E374</f>
        <v>44</v>
      </c>
      <c r="AP374" s="2">
        <f>'Impact Score Math'!E374</f>
        <v>0.92785571142284573</v>
      </c>
      <c r="AQ374">
        <f>'Impact Score Math'!G374</f>
        <v>37</v>
      </c>
      <c r="AT374" s="1">
        <f>'Forward Ranks'!CJ374</f>
        <v>0.75362318840579712</v>
      </c>
      <c r="AU374" s="1">
        <f>'Forward Ranks'!CK374</f>
        <v>0.893719806763285</v>
      </c>
      <c r="AW374">
        <f>'Forward Ranks'!BC374</f>
        <v>15.672348484847999</v>
      </c>
      <c r="AY374">
        <v>374</v>
      </c>
      <c r="BA374" s="1">
        <f>'Impact Score Math'!S374</f>
        <v>0.90180360721442887</v>
      </c>
      <c r="BB374" s="1">
        <f>'Impact Score Math'!T374</f>
        <v>0.60120240480961928</v>
      </c>
      <c r="BD374">
        <f>'Forward Ranks'!CN374</f>
        <v>5</v>
      </c>
      <c r="BE374">
        <f>'Forward Ranks'!CO374</f>
        <v>26</v>
      </c>
      <c r="BF374">
        <f>'Forward Ranks'!CP374</f>
        <v>31</v>
      </c>
      <c r="BH374" t="str">
        <f t="shared" si="20"/>
        <v>15:40</v>
      </c>
      <c r="BI374" t="str">
        <f t="shared" si="21"/>
        <v>Forward</v>
      </c>
      <c r="BJ374" t="str">
        <f t="shared" si="22"/>
        <v>Elite</v>
      </c>
      <c r="BL374" s="187">
        <f t="shared" ca="1" si="23"/>
        <v>45329</v>
      </c>
    </row>
    <row r="375" spans="1:64" x14ac:dyDescent="0.3">
      <c r="A375" t="str">
        <f>'Forward Ranks'!A375</f>
        <v>Timo Meier</v>
      </c>
      <c r="B375">
        <f>'Forward Ranks'!D375</f>
        <v>0</v>
      </c>
      <c r="C375" s="1">
        <f>'Forward Ranks'!I375</f>
        <v>0.59903381642512077</v>
      </c>
      <c r="D375" s="1">
        <f>'Forward Ranks'!J375</f>
        <v>0.65700483091787443</v>
      </c>
      <c r="E375" s="1">
        <f>'Forward Ranks'!K375</f>
        <v>0.2391304347826087</v>
      </c>
      <c r="F375" s="1">
        <f>'Forward Ranks'!L375</f>
        <v>0.6908212560386473</v>
      </c>
      <c r="G375">
        <f>'Forward Ranks'!N375</f>
        <v>0</v>
      </c>
      <c r="H375" s="1">
        <f>'Forward Ranks'!S375</f>
        <v>0.5</v>
      </c>
      <c r="I375" s="1">
        <f>'Forward Ranks'!T375</f>
        <v>0.16666666666666666</v>
      </c>
      <c r="J375" s="1">
        <f>'Forward Ranks'!U375</f>
        <v>0.47584541062801933</v>
      </c>
      <c r="K375" s="1">
        <f>'Forward Ranks'!V375</f>
        <v>0.23429951690821257</v>
      </c>
      <c r="L375">
        <f>'Forward Ranks'!X375</f>
        <v>0</v>
      </c>
      <c r="M375" s="1">
        <f>'Forward Ranks'!AC375</f>
        <v>0.32367149758454106</v>
      </c>
      <c r="N375" s="1">
        <f>'Forward Ranks'!AD375</f>
        <v>0.11352657004830918</v>
      </c>
      <c r="O375" s="1">
        <f>'Forward Ranks'!AE375</f>
        <v>2.6570048309178744E-2</v>
      </c>
      <c r="P375" s="1">
        <f>'Forward Ranks'!AF375</f>
        <v>5.3140096618357488E-2</v>
      </c>
      <c r="Q375">
        <f>'Forward Ranks'!AH375</f>
        <v>0</v>
      </c>
      <c r="R375" s="1">
        <f>'Forward Ranks'!AM375</f>
        <v>0.41787439613526572</v>
      </c>
      <c r="S375" s="1">
        <f>'Forward Ranks'!AN375</f>
        <v>0.43961352657004832</v>
      </c>
      <c r="T375" s="1">
        <f>'Forward Ranks'!AO375</f>
        <v>0.20289855072463769</v>
      </c>
      <c r="U375" s="1">
        <f>'Forward Ranks'!AP375</f>
        <v>0.31642512077294688</v>
      </c>
      <c r="V375">
        <f>'Forward Ranks'!AR375</f>
        <v>0</v>
      </c>
      <c r="W375" s="1">
        <f>'Forward Ranks'!AW375</f>
        <v>6.7632850241545889E-2</v>
      </c>
      <c r="X375" s="1">
        <f>'Forward Ranks'!AX375</f>
        <v>2.8985507246376812E-2</v>
      </c>
      <c r="Y375" s="1">
        <f>'Forward Ranks'!AY375</f>
        <v>3.864734299516908E-2</v>
      </c>
      <c r="Z375" s="1">
        <f>'Forward Ranks'!AZ375</f>
        <v>4.830917874396135E-3</v>
      </c>
      <c r="AA375">
        <f>'Forward Ranks'!BB375</f>
        <v>0</v>
      </c>
      <c r="AB375" s="1">
        <f>'Forward Ranks'!BG375</f>
        <v>0.87681159420289856</v>
      </c>
      <c r="AC375" s="1">
        <f>'Forward Ranks'!BH375</f>
        <v>0.86956521739130432</v>
      </c>
      <c r="AD375" s="1">
        <f>'Forward Ranks'!BI375</f>
        <v>0.24154589371980675</v>
      </c>
      <c r="AE375" s="1">
        <f>'Forward Ranks'!BJ375</f>
        <v>3.140096618357488E-2</v>
      </c>
      <c r="AF375">
        <f>'Forward Ranks'!BL375</f>
        <v>0</v>
      </c>
      <c r="AG375" s="1">
        <f>'Forward Ranks'!BQ375</f>
        <v>0.4468599033816425</v>
      </c>
      <c r="AH375" s="1">
        <f>'Forward Ranks'!BR375</f>
        <v>0.33333333333333331</v>
      </c>
      <c r="AI375" s="1">
        <f>'Forward Ranks'!BS375</f>
        <v>5.3140096618357488E-2</v>
      </c>
      <c r="AJ375" s="1">
        <f>'Forward Ranks'!BT375</f>
        <v>0.27536231884057971</v>
      </c>
      <c r="AL375" s="2">
        <f>'Forward Ranks'!BX375</f>
        <v>0.21739130434782608</v>
      </c>
      <c r="AN375" t="str">
        <f>'Forward Ranks'!B375</f>
        <v>N.J</v>
      </c>
      <c r="AO375">
        <f>'F on ice'!E375</f>
        <v>33</v>
      </c>
      <c r="AP375" s="2">
        <f>'Impact Score Math'!E375</f>
        <v>0.42685370741482964</v>
      </c>
      <c r="AQ375">
        <f>'Impact Score Math'!G375</f>
        <v>287</v>
      </c>
      <c r="AT375" s="1">
        <f>'Forward Ranks'!CJ375</f>
        <v>0.3671497584541063</v>
      </c>
      <c r="AU375" s="1">
        <f>'Forward Ranks'!CK375</f>
        <v>0.40096618357487923</v>
      </c>
      <c r="AW375">
        <f>'Forward Ranks'!BC375</f>
        <v>14.034848484848</v>
      </c>
      <c r="AY375">
        <v>375</v>
      </c>
      <c r="BA375" s="1">
        <f>'Impact Score Math'!S375</f>
        <v>0.57715430861723449</v>
      </c>
      <c r="BB375" s="1">
        <f>'Impact Score Math'!T375</f>
        <v>0.26252505010020039</v>
      </c>
      <c r="BD375">
        <f>'Forward Ranks'!CN375</f>
        <v>5</v>
      </c>
      <c r="BE375">
        <f>'Forward Ranks'!CO375</f>
        <v>4</v>
      </c>
      <c r="BF375">
        <f>'Forward Ranks'!CP375</f>
        <v>9</v>
      </c>
      <c r="BH375" t="str">
        <f t="shared" si="20"/>
        <v>14:02</v>
      </c>
      <c r="BI375" t="str">
        <f t="shared" si="21"/>
        <v>Forward</v>
      </c>
      <c r="BJ375" t="str">
        <f t="shared" si="22"/>
        <v>Average</v>
      </c>
      <c r="BL375" s="187">
        <f t="shared" ca="1" si="23"/>
        <v>45329</v>
      </c>
    </row>
    <row r="376" spans="1:64" x14ac:dyDescent="0.3">
      <c r="A376" t="str">
        <f>'Forward Ranks'!A376</f>
        <v>Tom Wilson</v>
      </c>
      <c r="B376">
        <f>'Forward Ranks'!D376</f>
        <v>0</v>
      </c>
      <c r="C376" s="1">
        <f>'Forward Ranks'!I376</f>
        <v>0.37439613526570048</v>
      </c>
      <c r="D376" s="1">
        <f>'Forward Ranks'!J376</f>
        <v>0.52173913043478259</v>
      </c>
      <c r="E376" s="1">
        <f>'Forward Ranks'!K376</f>
        <v>8.6956521739130432E-2</v>
      </c>
      <c r="F376" s="1">
        <f>'Forward Ranks'!L376</f>
        <v>0.47101449275362317</v>
      </c>
      <c r="G376">
        <f>'Forward Ranks'!N376</f>
        <v>0</v>
      </c>
      <c r="H376" s="1">
        <f>'Forward Ranks'!S376</f>
        <v>0.33091787439613529</v>
      </c>
      <c r="I376" s="1">
        <f>'Forward Ranks'!T376</f>
        <v>0.2391304347826087</v>
      </c>
      <c r="J376" s="1">
        <f>'Forward Ranks'!U376</f>
        <v>0.21980676328502416</v>
      </c>
      <c r="K376" s="1">
        <f>'Forward Ranks'!V376</f>
        <v>0.18840579710144928</v>
      </c>
      <c r="L376">
        <f>'Forward Ranks'!X376</f>
        <v>0</v>
      </c>
      <c r="M376" s="1">
        <f>'Forward Ranks'!AC376</f>
        <v>0.34299516908212563</v>
      </c>
      <c r="N376" s="1">
        <f>'Forward Ranks'!AD376</f>
        <v>0.2608695652173913</v>
      </c>
      <c r="O376" s="1">
        <f>'Forward Ranks'!AE376</f>
        <v>0.30434782608695654</v>
      </c>
      <c r="P376" s="1">
        <f>'Forward Ranks'!AF376</f>
        <v>0.1280193236714976</v>
      </c>
      <c r="Q376">
        <f>'Forward Ranks'!AH376</f>
        <v>0</v>
      </c>
      <c r="R376" s="1">
        <f>'Forward Ranks'!AM376</f>
        <v>0.7560386473429952</v>
      </c>
      <c r="S376" s="1">
        <f>'Forward Ranks'!AN376</f>
        <v>0.73671497584541068</v>
      </c>
      <c r="T376" s="1">
        <f>'Forward Ranks'!AO376</f>
        <v>0.24637681159420291</v>
      </c>
      <c r="U376" s="1">
        <f>'Forward Ranks'!AP376</f>
        <v>0.69806763285024154</v>
      </c>
      <c r="V376">
        <f>'Forward Ranks'!AR376</f>
        <v>0</v>
      </c>
      <c r="W376" s="1">
        <f>'Forward Ranks'!AW376</f>
        <v>0.47101449275362317</v>
      </c>
      <c r="X376" s="1">
        <f>'Forward Ranks'!AX376</f>
        <v>0.30434782608695654</v>
      </c>
      <c r="Y376" s="1">
        <f>'Forward Ranks'!AY376</f>
        <v>0.3140096618357488</v>
      </c>
      <c r="Z376" s="1">
        <f>'Forward Ranks'!AZ376</f>
        <v>0.19565217391304349</v>
      </c>
      <c r="AA376">
        <f>'Forward Ranks'!BB376</f>
        <v>0</v>
      </c>
      <c r="AB376" s="1">
        <f>'Forward Ranks'!BG376</f>
        <v>0.72222222222222221</v>
      </c>
      <c r="AC376" s="1">
        <f>'Forward Ranks'!BH376</f>
        <v>0.82850241545893721</v>
      </c>
      <c r="AD376" s="1">
        <f>'Forward Ranks'!BI376</f>
        <v>7.7294685990338161E-2</v>
      </c>
      <c r="AE376" s="1">
        <f>'Forward Ranks'!BJ376</f>
        <v>8.9371980676328497E-2</v>
      </c>
      <c r="AF376">
        <f>'Forward Ranks'!BL376</f>
        <v>0</v>
      </c>
      <c r="AG376" s="1">
        <f>'Forward Ranks'!BQ376</f>
        <v>0.30917874396135264</v>
      </c>
      <c r="AH376" s="1">
        <f>'Forward Ranks'!BR376</f>
        <v>0.37681159420289856</v>
      </c>
      <c r="AI376" s="1">
        <f>'Forward Ranks'!BS376</f>
        <v>7.4879227053140096E-2</v>
      </c>
      <c r="AJ376" s="1">
        <f>'Forward Ranks'!BT376</f>
        <v>0.26570048309178745</v>
      </c>
      <c r="AL376" s="2">
        <f>'Forward Ranks'!BX376</f>
        <v>0.28985507246376813</v>
      </c>
      <c r="AN376" t="str">
        <f>'Forward Ranks'!B376</f>
        <v>WSH</v>
      </c>
      <c r="AO376">
        <f>'F on ice'!E376</f>
        <v>45</v>
      </c>
      <c r="AP376" s="2">
        <f>'Impact Score Math'!E376</f>
        <v>0.47895791583166331</v>
      </c>
      <c r="AQ376">
        <f>'Impact Score Math'!G376</f>
        <v>261</v>
      </c>
      <c r="AT376" s="1">
        <f>'Forward Ranks'!CJ376</f>
        <v>1.932367149758454E-2</v>
      </c>
      <c r="AU376" s="1">
        <f>'Forward Ranks'!CK376</f>
        <v>0.95410628019323673</v>
      </c>
      <c r="AW376">
        <f>'Forward Ranks'!BC376</f>
        <v>13.197037037036999</v>
      </c>
      <c r="AY376">
        <v>376</v>
      </c>
      <c r="BA376" s="1">
        <f>'Impact Score Math'!S376</f>
        <v>0.51302605210420837</v>
      </c>
      <c r="BB376" s="1">
        <f>'Impact Score Math'!T376</f>
        <v>0.33266533066132264</v>
      </c>
      <c r="BD376">
        <f>'Forward Ranks'!CN376</f>
        <v>5</v>
      </c>
      <c r="BE376">
        <f>'Forward Ranks'!CO376</f>
        <v>6</v>
      </c>
      <c r="BF376">
        <f>'Forward Ranks'!CP376</f>
        <v>11</v>
      </c>
      <c r="BH376" t="str">
        <f t="shared" si="20"/>
        <v>13:12</v>
      </c>
      <c r="BI376" t="str">
        <f t="shared" si="21"/>
        <v>Forward</v>
      </c>
      <c r="BJ376" t="str">
        <f t="shared" si="22"/>
        <v>Average</v>
      </c>
      <c r="BL376" s="187">
        <f t="shared" ca="1" si="23"/>
        <v>45329</v>
      </c>
    </row>
    <row r="377" spans="1:64" x14ac:dyDescent="0.3">
      <c r="A377" t="str">
        <f>'Forward Ranks'!A377</f>
        <v>Tomas Hertl</v>
      </c>
      <c r="B377">
        <f>'Forward Ranks'!D377</f>
        <v>0</v>
      </c>
      <c r="C377" s="1">
        <f>'Forward Ranks'!I377</f>
        <v>0.38405797101449274</v>
      </c>
      <c r="D377" s="1">
        <f>'Forward Ranks'!J377</f>
        <v>0.37922705314009664</v>
      </c>
      <c r="E377" s="1">
        <f>'Forward Ranks'!K377</f>
        <v>0.18357487922705315</v>
      </c>
      <c r="F377" s="1">
        <f>'Forward Ranks'!L377</f>
        <v>0.50966183574879231</v>
      </c>
      <c r="G377">
        <f>'Forward Ranks'!N377</f>
        <v>0</v>
      </c>
      <c r="H377" s="1">
        <f>'Forward Ranks'!S377</f>
        <v>0.13043478260869565</v>
      </c>
      <c r="I377" s="1">
        <f>'Forward Ranks'!T377</f>
        <v>0.57004830917874394</v>
      </c>
      <c r="J377" s="1">
        <f>'Forward Ranks'!U377</f>
        <v>0.78260869565217395</v>
      </c>
      <c r="K377" s="1">
        <f>'Forward Ranks'!V377</f>
        <v>0.37922705314009664</v>
      </c>
      <c r="L377">
        <f>'Forward Ranks'!X377</f>
        <v>0</v>
      </c>
      <c r="M377" s="1">
        <f>'Forward Ranks'!AC377</f>
        <v>0.12560386473429952</v>
      </c>
      <c r="N377" s="1">
        <f>'Forward Ranks'!AD377</f>
        <v>0.2560386473429952</v>
      </c>
      <c r="O377" s="1">
        <f>'Forward Ranks'!AE377</f>
        <v>8.4541062801932368E-2</v>
      </c>
      <c r="P377" s="1">
        <f>'Forward Ranks'!AF377</f>
        <v>0.2318840579710145</v>
      </c>
      <c r="Q377">
        <f>'Forward Ranks'!AH377</f>
        <v>0</v>
      </c>
      <c r="R377" s="1">
        <f>'Forward Ranks'!AM377</f>
        <v>0.8188405797101449</v>
      </c>
      <c r="S377" s="1">
        <f>'Forward Ranks'!AN377</f>
        <v>0.70531400966183577</v>
      </c>
      <c r="T377" s="1">
        <f>'Forward Ranks'!AO377</f>
        <v>0.58695652173913049</v>
      </c>
      <c r="U377" s="1">
        <f>'Forward Ranks'!AP377</f>
        <v>0.79468599033816423</v>
      </c>
      <c r="V377">
        <f>'Forward Ranks'!AR377</f>
        <v>0</v>
      </c>
      <c r="W377" s="1">
        <f>'Forward Ranks'!AW377</f>
        <v>0.65942028985507251</v>
      </c>
      <c r="X377" s="1">
        <f>'Forward Ranks'!AX377</f>
        <v>0.893719806763285</v>
      </c>
      <c r="Y377" s="1">
        <f>'Forward Ranks'!AY377</f>
        <v>0.33091787439613529</v>
      </c>
      <c r="Z377" s="1">
        <f>'Forward Ranks'!AZ377</f>
        <v>0.78019323671497587</v>
      </c>
      <c r="AA377">
        <f>'Forward Ranks'!BB377</f>
        <v>0</v>
      </c>
      <c r="AB377" s="1">
        <f>'Forward Ranks'!BG377</f>
        <v>0.95169082125603865</v>
      </c>
      <c r="AC377" s="1">
        <f>'Forward Ranks'!BH377</f>
        <v>0.10144927536231885</v>
      </c>
      <c r="AD377" s="1">
        <f>'Forward Ranks'!BI377</f>
        <v>0.18357487922705315</v>
      </c>
      <c r="AE377" s="1">
        <f>'Forward Ranks'!BJ377</f>
        <v>8.9371980676328497E-2</v>
      </c>
      <c r="AF377">
        <f>'Forward Ranks'!BL377</f>
        <v>0</v>
      </c>
      <c r="AG377" s="1">
        <f>'Forward Ranks'!BQ377</f>
        <v>0.22463768115942029</v>
      </c>
      <c r="AH377" s="1">
        <f>'Forward Ranks'!BR377</f>
        <v>0.27294685990338163</v>
      </c>
      <c r="AI377" s="1">
        <f>'Forward Ranks'!BS377</f>
        <v>7.2463768115942032E-2</v>
      </c>
      <c r="AJ377" s="1">
        <f>'Forward Ranks'!BT377</f>
        <v>0.33816425120772947</v>
      </c>
      <c r="AL377" s="2">
        <f>'Forward Ranks'!BX377</f>
        <v>0.42270531400966183</v>
      </c>
      <c r="AN377" t="str">
        <f>'Forward Ranks'!B377</f>
        <v>S.J</v>
      </c>
      <c r="AO377">
        <f>'F on ice'!E377</f>
        <v>47</v>
      </c>
      <c r="AP377" s="2">
        <f>'Impact Score Math'!E377</f>
        <v>0.65931863727454909</v>
      </c>
      <c r="AQ377">
        <f>'Impact Score Math'!G377</f>
        <v>171</v>
      </c>
      <c r="AT377" s="1">
        <f>'Forward Ranks'!CJ377</f>
        <v>0.7657004830917874</v>
      </c>
      <c r="AU377" s="1">
        <f>'Forward Ranks'!CK377</f>
        <v>0.19323671497584541</v>
      </c>
      <c r="AW377">
        <f>'Forward Ranks'!BC377</f>
        <v>14.878368794326001</v>
      </c>
      <c r="AY377">
        <v>377</v>
      </c>
      <c r="BA377" s="1">
        <f>'Impact Score Math'!S377</f>
        <v>0.59118236472945895</v>
      </c>
      <c r="BB377" s="1">
        <f>'Impact Score Math'!T377</f>
        <v>0.50701402805611218</v>
      </c>
      <c r="BD377">
        <f>'Forward Ranks'!CN377</f>
        <v>4</v>
      </c>
      <c r="BE377">
        <f>'Forward Ranks'!CO377</f>
        <v>12</v>
      </c>
      <c r="BF377">
        <f>'Forward Ranks'!CP377</f>
        <v>16</v>
      </c>
      <c r="BH377" t="str">
        <f t="shared" si="20"/>
        <v>14:53</v>
      </c>
      <c r="BI377" t="str">
        <f t="shared" si="21"/>
        <v>Forward</v>
      </c>
      <c r="BJ377" t="str">
        <f t="shared" si="22"/>
        <v>Good</v>
      </c>
      <c r="BL377" s="187">
        <f t="shared" ca="1" si="23"/>
        <v>45329</v>
      </c>
    </row>
    <row r="378" spans="1:64" x14ac:dyDescent="0.3">
      <c r="A378" t="str">
        <f>'Forward Ranks'!A378</f>
        <v>Tomas Tatar</v>
      </c>
      <c r="B378">
        <f>'Forward Ranks'!D378</f>
        <v>0</v>
      </c>
      <c r="C378" s="1">
        <f>'Forward Ranks'!I378</f>
        <v>0.56763285024154586</v>
      </c>
      <c r="D378" s="1">
        <f>'Forward Ranks'!J378</f>
        <v>0.73671497584541068</v>
      </c>
      <c r="E378" s="1">
        <f>'Forward Ranks'!K378</f>
        <v>0.9371980676328503</v>
      </c>
      <c r="F378" s="1">
        <f>'Forward Ranks'!L378</f>
        <v>0.47584541062801933</v>
      </c>
      <c r="G378">
        <f>'Forward Ranks'!N378</f>
        <v>0</v>
      </c>
      <c r="H378" s="1">
        <f>'Forward Ranks'!S378</f>
        <v>0.60386473429951693</v>
      </c>
      <c r="I378" s="1">
        <f>'Forward Ranks'!T378</f>
        <v>0.77777777777777779</v>
      </c>
      <c r="J378" s="1">
        <f>'Forward Ranks'!U378</f>
        <v>0.43236714975845408</v>
      </c>
      <c r="K378" s="1">
        <f>'Forward Ranks'!V378</f>
        <v>0.71497584541062797</v>
      </c>
      <c r="L378">
        <f>'Forward Ranks'!X378</f>
        <v>0</v>
      </c>
      <c r="M378" s="1">
        <f>'Forward Ranks'!AC378</f>
        <v>0.46859903381642515</v>
      </c>
      <c r="N378" s="1">
        <f>'Forward Ranks'!AD378</f>
        <v>0.65458937198067635</v>
      </c>
      <c r="O378" s="1">
        <f>'Forward Ranks'!AE378</f>
        <v>0.72222222222222221</v>
      </c>
      <c r="P378" s="1">
        <f>'Forward Ranks'!AF378</f>
        <v>0.5628019323671497</v>
      </c>
      <c r="Q378">
        <f>'Forward Ranks'!AH378</f>
        <v>0</v>
      </c>
      <c r="R378" s="1">
        <f>'Forward Ranks'!AM378</f>
        <v>0.41304347826086957</v>
      </c>
      <c r="S378" s="1">
        <f>'Forward Ranks'!AN378</f>
        <v>0.44444444444444442</v>
      </c>
      <c r="T378" s="1">
        <f>'Forward Ranks'!AO378</f>
        <v>0.83333333333333337</v>
      </c>
      <c r="U378" s="1">
        <f>'Forward Ranks'!AP378</f>
        <v>0.38164251207729466</v>
      </c>
      <c r="V378">
        <f>'Forward Ranks'!AR378</f>
        <v>0</v>
      </c>
      <c r="W378" s="1">
        <f>'Forward Ranks'!AW378</f>
        <v>0.47342995169082125</v>
      </c>
      <c r="X378" s="1">
        <f>'Forward Ranks'!AX378</f>
        <v>0.3719806763285024</v>
      </c>
      <c r="Y378" s="1">
        <f>'Forward Ranks'!AY378</f>
        <v>0.61594202898550721</v>
      </c>
      <c r="Z378" s="1">
        <f>'Forward Ranks'!AZ378</f>
        <v>0.47101449275362317</v>
      </c>
      <c r="AA378">
        <f>'Forward Ranks'!BB378</f>
        <v>0</v>
      </c>
      <c r="AB378" s="1">
        <f>'Forward Ranks'!BG378</f>
        <v>0.31642512077294688</v>
      </c>
      <c r="AC378" s="1">
        <f>'Forward Ranks'!BH378</f>
        <v>0.3140096618357488</v>
      </c>
      <c r="AD378" s="1">
        <f>'Forward Ranks'!BI378</f>
        <v>0.93961352657004826</v>
      </c>
      <c r="AE378" s="1">
        <f>'Forward Ranks'!BJ378</f>
        <v>0.9468599033816425</v>
      </c>
      <c r="AF378">
        <f>'Forward Ranks'!BL378</f>
        <v>0</v>
      </c>
      <c r="AG378" s="1">
        <f>'Forward Ranks'!BQ378</f>
        <v>0.5</v>
      </c>
      <c r="AH378" s="1">
        <f>'Forward Ranks'!BR378</f>
        <v>0.73913043478260865</v>
      </c>
      <c r="AI378" s="1">
        <f>'Forward Ranks'!BS378</f>
        <v>0.92270531400966183</v>
      </c>
      <c r="AJ378" s="1">
        <f>'Forward Ranks'!BT378</f>
        <v>0.51932367149758452</v>
      </c>
      <c r="AL378" s="2">
        <f>'Forward Ranks'!BX378</f>
        <v>0.54106280193236711</v>
      </c>
      <c r="AN378" t="str">
        <f>'Forward Ranks'!B378</f>
        <v>COL, SEA</v>
      </c>
      <c r="AO378">
        <f>'F on ice'!E378</f>
        <v>43</v>
      </c>
      <c r="AP378" s="2">
        <f>'Impact Score Math'!E378</f>
        <v>0.59318637274549102</v>
      </c>
      <c r="AQ378">
        <f>'Impact Score Math'!G378</f>
        <v>204</v>
      </c>
      <c r="AT378" s="1">
        <f>'Forward Ranks'!CJ378</f>
        <v>0.3188405797101449</v>
      </c>
      <c r="AU378" s="1">
        <f>'Forward Ranks'!CK378</f>
        <v>0.35024154589371981</v>
      </c>
      <c r="AW378">
        <f>'Forward Ranks'!BC378</f>
        <v>11.283333333332999</v>
      </c>
      <c r="AY378">
        <v>378</v>
      </c>
      <c r="BA378" s="1">
        <f>'Impact Score Math'!S378</f>
        <v>0.66132264529058116</v>
      </c>
      <c r="BB378" s="1">
        <f>'Impact Score Math'!T378</f>
        <v>0.57314629258517036</v>
      </c>
      <c r="BD378">
        <f>'Forward Ranks'!CN378</f>
        <v>6</v>
      </c>
      <c r="BE378">
        <f>'Forward Ranks'!CO378</f>
        <v>10</v>
      </c>
      <c r="BF378">
        <f>'Forward Ranks'!CP378</f>
        <v>16</v>
      </c>
      <c r="BH378" t="str">
        <f t="shared" si="20"/>
        <v>11:17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45329</v>
      </c>
    </row>
    <row r="379" spans="1:64" x14ac:dyDescent="0.3">
      <c r="A379" t="str">
        <f>'Forward Ranks'!A379</f>
        <v>Tommy Novak</v>
      </c>
      <c r="B379">
        <f>'Forward Ranks'!D379</f>
        <v>0</v>
      </c>
      <c r="C379" s="1">
        <f>'Forward Ranks'!I379</f>
        <v>0.6811594202898551</v>
      </c>
      <c r="D379" s="1">
        <f>'Forward Ranks'!J379</f>
        <v>0.76811594202898548</v>
      </c>
      <c r="E379" s="1">
        <f>'Forward Ranks'!K379</f>
        <v>0.35507246376811596</v>
      </c>
      <c r="F379" s="1">
        <f>'Forward Ranks'!L379</f>
        <v>0.70531400966183577</v>
      </c>
      <c r="G379">
        <f>'Forward Ranks'!N379</f>
        <v>0</v>
      </c>
      <c r="H379" s="1">
        <f>'Forward Ranks'!S379</f>
        <v>9.420289855072464E-2</v>
      </c>
      <c r="I379" s="1">
        <f>'Forward Ranks'!T379</f>
        <v>0.85024154589371981</v>
      </c>
      <c r="J379" s="1">
        <f>'Forward Ranks'!U379</f>
        <v>0.68357487922705318</v>
      </c>
      <c r="K379" s="1">
        <f>'Forward Ranks'!V379</f>
        <v>0.55797101449275366</v>
      </c>
      <c r="L379">
        <f>'Forward Ranks'!X379</f>
        <v>0</v>
      </c>
      <c r="M379" s="1">
        <f>'Forward Ranks'!AC379</f>
        <v>0.84782608695652173</v>
      </c>
      <c r="N379" s="1">
        <f>'Forward Ranks'!AD379</f>
        <v>0.92270531400966183</v>
      </c>
      <c r="O379" s="1">
        <f>'Forward Ranks'!AE379</f>
        <v>0.53381642512077299</v>
      </c>
      <c r="P379" s="1">
        <f>'Forward Ranks'!AF379</f>
        <v>0.83333333333333337</v>
      </c>
      <c r="Q379">
        <f>'Forward Ranks'!AH379</f>
        <v>0</v>
      </c>
      <c r="R379" s="1">
        <f>'Forward Ranks'!AM379</f>
        <v>0.7125603864734299</v>
      </c>
      <c r="S379" s="1">
        <f>'Forward Ranks'!AN379</f>
        <v>0.67874396135265702</v>
      </c>
      <c r="T379" s="1">
        <f>'Forward Ranks'!AO379</f>
        <v>0.54106280193236711</v>
      </c>
      <c r="U379" s="1">
        <f>'Forward Ranks'!AP379</f>
        <v>0.67391304347826086</v>
      </c>
      <c r="V379">
        <f>'Forward Ranks'!AR379</f>
        <v>0</v>
      </c>
      <c r="W379" s="1">
        <f>'Forward Ranks'!AW379</f>
        <v>0.88164251207729472</v>
      </c>
      <c r="X379" s="1">
        <f>'Forward Ranks'!AX379</f>
        <v>0.85748792270531404</v>
      </c>
      <c r="Y379" s="1">
        <f>'Forward Ranks'!AY379</f>
        <v>0.4251207729468599</v>
      </c>
      <c r="Z379" s="1">
        <f>'Forward Ranks'!AZ379</f>
        <v>0.71980676328502413</v>
      </c>
      <c r="AA379">
        <f>'Forward Ranks'!BB379</f>
        <v>0</v>
      </c>
      <c r="AB379" s="1">
        <f>'Forward Ranks'!BG379</f>
        <v>0.33333333333333331</v>
      </c>
      <c r="AC379" s="1">
        <f>'Forward Ranks'!BH379</f>
        <v>0.98792270531400961</v>
      </c>
      <c r="AD379" s="1">
        <f>'Forward Ranks'!BI379</f>
        <v>0.21739130434782608</v>
      </c>
      <c r="AE379" s="1">
        <f>'Forward Ranks'!BJ379</f>
        <v>0.23671497584541062</v>
      </c>
      <c r="AF379">
        <f>'Forward Ranks'!BL379</f>
        <v>0</v>
      </c>
      <c r="AG379" s="1">
        <f>'Forward Ranks'!BQ379</f>
        <v>0.83333333333333337</v>
      </c>
      <c r="AH379" s="1">
        <f>'Forward Ranks'!BR379</f>
        <v>0.91304347826086951</v>
      </c>
      <c r="AI379" s="1">
        <f>'Forward Ranks'!BS379</f>
        <v>0.38164251207729466</v>
      </c>
      <c r="AJ379" s="1">
        <f>'Forward Ranks'!BT379</f>
        <v>0.85748792270531404</v>
      </c>
      <c r="AL379" s="2">
        <f>'Forward Ranks'!BX379</f>
        <v>0.84541062801932365</v>
      </c>
      <c r="AN379" t="str">
        <f>'Forward Ranks'!B379</f>
        <v>NSH</v>
      </c>
      <c r="AO379">
        <f>'F on ice'!E379</f>
        <v>37</v>
      </c>
      <c r="AP379" s="2">
        <f>'Impact Score Math'!E379</f>
        <v>0.77154308617234468</v>
      </c>
      <c r="AQ379">
        <f>'Impact Score Math'!G379</f>
        <v>115</v>
      </c>
      <c r="AT379" s="1">
        <f>'Forward Ranks'!CJ379</f>
        <v>0.95410628019323673</v>
      </c>
      <c r="AU379" s="1">
        <f>'Forward Ranks'!CK379</f>
        <v>0.46859903381642515</v>
      </c>
      <c r="AW379">
        <f>'Forward Ranks'!BC379</f>
        <v>11.364414414414</v>
      </c>
      <c r="AY379">
        <v>379</v>
      </c>
      <c r="BA379" s="1">
        <f>'Impact Score Math'!S379</f>
        <v>0.67535070140280562</v>
      </c>
      <c r="BB379" s="1">
        <f>'Impact Score Math'!T379</f>
        <v>0.85571142284569135</v>
      </c>
      <c r="BD379">
        <f>'Forward Ranks'!CN379</f>
        <v>2</v>
      </c>
      <c r="BE379">
        <f>'Forward Ranks'!CO379</f>
        <v>10</v>
      </c>
      <c r="BF379">
        <f>'Forward Ranks'!CP379</f>
        <v>12</v>
      </c>
      <c r="BH379" t="str">
        <f t="shared" si="20"/>
        <v>11:22</v>
      </c>
      <c r="BI379" t="str">
        <f t="shared" si="21"/>
        <v>Forward</v>
      </c>
      <c r="BJ379" t="str">
        <f t="shared" si="22"/>
        <v>Good</v>
      </c>
      <c r="BL379" s="187">
        <f t="shared" ca="1" si="23"/>
        <v>45329</v>
      </c>
    </row>
    <row r="380" spans="1:64" x14ac:dyDescent="0.3">
      <c r="A380" t="str">
        <f>'Forward Ranks'!A380</f>
        <v>Travis Konecny</v>
      </c>
      <c r="B380">
        <f>'Forward Ranks'!D380</f>
        <v>0</v>
      </c>
      <c r="C380" s="1">
        <f>'Forward Ranks'!I380</f>
        <v>0.95410628019323673</v>
      </c>
      <c r="D380" s="1">
        <f>'Forward Ranks'!J380</f>
        <v>0.85265700483091789</v>
      </c>
      <c r="E380" s="1">
        <f>'Forward Ranks'!K380</f>
        <v>0.84299516908212557</v>
      </c>
      <c r="F380" s="1">
        <f>'Forward Ranks'!L380</f>
        <v>0.7874396135265701</v>
      </c>
      <c r="G380">
        <f>'Forward Ranks'!N380</f>
        <v>0</v>
      </c>
      <c r="H380" s="1">
        <f>'Forward Ranks'!S380</f>
        <v>0.87681159420289856</v>
      </c>
      <c r="I380" s="1">
        <f>'Forward Ranks'!T380</f>
        <v>0.82125603864734298</v>
      </c>
      <c r="J380" s="1">
        <f>'Forward Ranks'!U380</f>
        <v>0.9251207729468599</v>
      </c>
      <c r="K380" s="1">
        <f>'Forward Ranks'!V380</f>
        <v>0.88888888888888884</v>
      </c>
      <c r="L380">
        <f>'Forward Ranks'!X380</f>
        <v>0</v>
      </c>
      <c r="M380" s="1">
        <f>'Forward Ranks'!AC380</f>
        <v>0.87439613526570048</v>
      </c>
      <c r="N380" s="1">
        <f>'Forward Ranks'!AD380</f>
        <v>0.90096618357487923</v>
      </c>
      <c r="O380" s="1">
        <f>'Forward Ranks'!AE380</f>
        <v>0.66425120772946855</v>
      </c>
      <c r="P380" s="1">
        <f>'Forward Ranks'!AF380</f>
        <v>0.893719806763285</v>
      </c>
      <c r="Q380">
        <f>'Forward Ranks'!AH380</f>
        <v>0</v>
      </c>
      <c r="R380" s="1">
        <f>'Forward Ranks'!AM380</f>
        <v>0.96859903381642509</v>
      </c>
      <c r="S380" s="1">
        <f>'Forward Ranks'!AN380</f>
        <v>0.89613526570048307</v>
      </c>
      <c r="T380" s="1">
        <f>'Forward Ranks'!AO380</f>
        <v>0.92270531400966183</v>
      </c>
      <c r="U380" s="1">
        <f>'Forward Ranks'!AP380</f>
        <v>0.82608695652173914</v>
      </c>
      <c r="V380">
        <f>'Forward Ranks'!AR380</f>
        <v>0</v>
      </c>
      <c r="W380" s="1">
        <f>'Forward Ranks'!AW380</f>
        <v>0.83816425120772942</v>
      </c>
      <c r="X380" s="1">
        <f>'Forward Ranks'!AX380</f>
        <v>0.82608695652173914</v>
      </c>
      <c r="Y380" s="1">
        <f>'Forward Ranks'!AY380</f>
        <v>0.70048309178743962</v>
      </c>
      <c r="Z380" s="1">
        <f>'Forward Ranks'!AZ380</f>
        <v>0.82125603864734298</v>
      </c>
      <c r="AA380">
        <f>'Forward Ranks'!BB380</f>
        <v>0</v>
      </c>
      <c r="AB380" s="1">
        <f>'Forward Ranks'!BG380</f>
        <v>0.83574879227053145</v>
      </c>
      <c r="AC380" s="1">
        <f>'Forward Ranks'!BH380</f>
        <v>0.62560386473429952</v>
      </c>
      <c r="AD380" s="1">
        <f>'Forward Ranks'!BI380</f>
        <v>0.56038647342995174</v>
      </c>
      <c r="AE380" s="1">
        <f>'Forward Ranks'!BJ380</f>
        <v>0.54830917874396135</v>
      </c>
      <c r="AF380">
        <f>'Forward Ranks'!BL380</f>
        <v>0</v>
      </c>
      <c r="AG380" s="1">
        <f>'Forward Ranks'!BQ380</f>
        <v>0.96135265700483097</v>
      </c>
      <c r="AH380" s="1">
        <f>'Forward Ranks'!BR380</f>
        <v>0.95410628019323673</v>
      </c>
      <c r="AI380" s="1">
        <f>'Forward Ranks'!BS380</f>
        <v>0.83333333333333337</v>
      </c>
      <c r="AJ380" s="1">
        <f>'Forward Ranks'!BT380</f>
        <v>0.91545893719806759</v>
      </c>
      <c r="AL380" s="2">
        <f>'Forward Ranks'!BX380</f>
        <v>0.99275362318840576</v>
      </c>
      <c r="AN380" t="str">
        <f>'Forward Ranks'!B380</f>
        <v>PHI</v>
      </c>
      <c r="AO380">
        <f>'F on ice'!E380</f>
        <v>49</v>
      </c>
      <c r="AP380" s="2">
        <f>'Impact Score Math'!E380</f>
        <v>0.99198396793587174</v>
      </c>
      <c r="AQ380">
        <f>'Impact Score Math'!G380</f>
        <v>5</v>
      </c>
      <c r="AT380" s="1">
        <f>'Forward Ranks'!CJ380</f>
        <v>0.84057971014492749</v>
      </c>
      <c r="AU380" s="1">
        <f>'Forward Ranks'!CK380</f>
        <v>0.20772946859903382</v>
      </c>
      <c r="AW380">
        <f>'Forward Ranks'!BC380</f>
        <v>13.841156462584999</v>
      </c>
      <c r="AY380">
        <v>380</v>
      </c>
      <c r="BA380" s="1">
        <f>'Impact Score Math'!S380</f>
        <v>0.92585170340681366</v>
      </c>
      <c r="BB380" s="1">
        <f>'Impact Score Math'!T380</f>
        <v>0.95390781563126248</v>
      </c>
      <c r="BD380">
        <f>'Forward Ranks'!CN380</f>
        <v>13</v>
      </c>
      <c r="BE380">
        <f>'Forward Ranks'!CO380</f>
        <v>15</v>
      </c>
      <c r="BF380">
        <f>'Forward Ranks'!CP380</f>
        <v>28</v>
      </c>
      <c r="BH380" t="str">
        <f t="shared" si="20"/>
        <v>13:50</v>
      </c>
      <c r="BI380" t="str">
        <f t="shared" si="21"/>
        <v>Forward</v>
      </c>
      <c r="BJ380" t="str">
        <f t="shared" si="22"/>
        <v>Elite</v>
      </c>
      <c r="BL380" s="187">
        <f t="shared" ca="1" si="23"/>
        <v>45329</v>
      </c>
    </row>
    <row r="381" spans="1:64" x14ac:dyDescent="0.3">
      <c r="A381" t="str">
        <f>'Forward Ranks'!A381</f>
        <v>Trent Frederic</v>
      </c>
      <c r="B381">
        <f>'Forward Ranks'!D381</f>
        <v>0</v>
      </c>
      <c r="C381" s="1">
        <f>'Forward Ranks'!I381</f>
        <v>0.31159420289855072</v>
      </c>
      <c r="D381" s="1">
        <f>'Forward Ranks'!J381</f>
        <v>0.80676328502415462</v>
      </c>
      <c r="E381" s="1">
        <f>'Forward Ranks'!K381</f>
        <v>0.89130434782608692</v>
      </c>
      <c r="F381" s="1">
        <f>'Forward Ranks'!L381</f>
        <v>0.71739130434782605</v>
      </c>
      <c r="G381">
        <f>'Forward Ranks'!N381</f>
        <v>0</v>
      </c>
      <c r="H381" s="1">
        <f>'Forward Ranks'!S381</f>
        <v>0.893719806763285</v>
      </c>
      <c r="I381" s="1">
        <f>'Forward Ranks'!T381</f>
        <v>0.79710144927536231</v>
      </c>
      <c r="J381" s="1">
        <f>'Forward Ranks'!U381</f>
        <v>0.65217391304347827</v>
      </c>
      <c r="K381" s="1">
        <f>'Forward Ranks'!V381</f>
        <v>0.88888888888888884</v>
      </c>
      <c r="L381">
        <f>'Forward Ranks'!X381</f>
        <v>0</v>
      </c>
      <c r="M381" s="1">
        <f>'Forward Ranks'!AC381</f>
        <v>0.5</v>
      </c>
      <c r="N381" s="1">
        <f>'Forward Ranks'!AD381</f>
        <v>0.40579710144927539</v>
      </c>
      <c r="O381" s="1">
        <f>'Forward Ranks'!AE381</f>
        <v>0.76328502415458932</v>
      </c>
      <c r="P381" s="1">
        <f>'Forward Ranks'!AF381</f>
        <v>0.41304347826086957</v>
      </c>
      <c r="Q381">
        <f>'Forward Ranks'!AH381</f>
        <v>0</v>
      </c>
      <c r="R381" s="1">
        <f>'Forward Ranks'!AM381</f>
        <v>0.33091787439613529</v>
      </c>
      <c r="S381" s="1">
        <f>'Forward Ranks'!AN381</f>
        <v>0.77777777777777779</v>
      </c>
      <c r="T381" s="1">
        <f>'Forward Ranks'!AO381</f>
        <v>0.8188405797101449</v>
      </c>
      <c r="U381" s="1">
        <f>'Forward Ranks'!AP381</f>
        <v>0.71014492753623193</v>
      </c>
      <c r="V381">
        <f>'Forward Ranks'!AR381</f>
        <v>0</v>
      </c>
      <c r="W381" s="1">
        <f>'Forward Ranks'!AW381</f>
        <v>0.68599033816425126</v>
      </c>
      <c r="X381" s="1">
        <f>'Forward Ranks'!AX381</f>
        <v>0.40579710144927539</v>
      </c>
      <c r="Y381" s="1">
        <f>'Forward Ranks'!AY381</f>
        <v>0.48309178743961351</v>
      </c>
      <c r="Z381" s="1">
        <f>'Forward Ranks'!AZ381</f>
        <v>0.3671497584541063</v>
      </c>
      <c r="AA381">
        <f>'Forward Ranks'!BB381</f>
        <v>0</v>
      </c>
      <c r="AB381" s="1">
        <f>'Forward Ranks'!BG381</f>
        <v>0.56038647342995174</v>
      </c>
      <c r="AC381" s="1">
        <f>'Forward Ranks'!BH381</f>
        <v>0.50724637681159424</v>
      </c>
      <c r="AD381" s="1">
        <f>'Forward Ranks'!BI381</f>
        <v>0.94444444444444442</v>
      </c>
      <c r="AE381" s="1">
        <f>'Forward Ranks'!BJ381</f>
        <v>0.95410628019323673</v>
      </c>
      <c r="AF381">
        <f>'Forward Ranks'!BL381</f>
        <v>0</v>
      </c>
      <c r="AG381" s="1">
        <f>'Forward Ranks'!BQ381</f>
        <v>0.34299516908212563</v>
      </c>
      <c r="AH381" s="1">
        <f>'Forward Ranks'!BR381</f>
        <v>0.67149758454106279</v>
      </c>
      <c r="AI381" s="1">
        <f>'Forward Ranks'!BS381</f>
        <v>0.91787439613526567</v>
      </c>
      <c r="AJ381" s="1">
        <f>'Forward Ranks'!BT381</f>
        <v>0.58454106280193241</v>
      </c>
      <c r="AL381" s="2">
        <f>'Forward Ranks'!BX381</f>
        <v>0.63526570048309183</v>
      </c>
      <c r="AN381" t="str">
        <f>'Forward Ranks'!B381</f>
        <v>BOS</v>
      </c>
      <c r="AO381">
        <f>'F on ice'!E381</f>
        <v>48</v>
      </c>
      <c r="AP381" s="2">
        <f>'Impact Score Math'!E381</f>
        <v>0.70741482965931868</v>
      </c>
      <c r="AQ381">
        <f>'Impact Score Math'!G381</f>
        <v>147</v>
      </c>
      <c r="AT381" s="1">
        <f>'Forward Ranks'!CJ381</f>
        <v>0.14734299516908211</v>
      </c>
      <c r="AU381" s="1">
        <f>'Forward Ranks'!CK381</f>
        <v>0.70531400966183577</v>
      </c>
      <c r="AW381">
        <f>'Forward Ranks'!BC381</f>
        <v>12.592013888888999</v>
      </c>
      <c r="AY381">
        <v>381</v>
      </c>
      <c r="BA381" s="1">
        <f>'Impact Score Math'!S381</f>
        <v>0.75350701402805609</v>
      </c>
      <c r="BB381" s="1">
        <f>'Impact Score Math'!T381</f>
        <v>0.53106212424849697</v>
      </c>
      <c r="BD381">
        <f>'Forward Ranks'!CN381</f>
        <v>12</v>
      </c>
      <c r="BE381">
        <f>'Forward Ranks'!CO381</f>
        <v>13</v>
      </c>
      <c r="BF381">
        <f>'Forward Ranks'!CP381</f>
        <v>25</v>
      </c>
      <c r="BH381" t="str">
        <f t="shared" si="20"/>
        <v>12:36</v>
      </c>
      <c r="BI381" t="str">
        <f t="shared" si="21"/>
        <v>Forward</v>
      </c>
      <c r="BJ381" t="str">
        <f t="shared" si="22"/>
        <v>Good</v>
      </c>
      <c r="BL381" s="187">
        <f t="shared" ca="1" si="23"/>
        <v>45329</v>
      </c>
    </row>
    <row r="382" spans="1:64" x14ac:dyDescent="0.3">
      <c r="A382" t="str">
        <f>'Forward Ranks'!A382</f>
        <v>Trevor Lewis</v>
      </c>
      <c r="B382">
        <f>'Forward Ranks'!D382</f>
        <v>0</v>
      </c>
      <c r="C382" s="1">
        <f>'Forward Ranks'!I382</f>
        <v>0.69806763285024154</v>
      </c>
      <c r="D382" s="1">
        <f>'Forward Ranks'!J382</f>
        <v>0.41787439613526572</v>
      </c>
      <c r="E382" s="1">
        <f>'Forward Ranks'!K382</f>
        <v>0.10386473429951691</v>
      </c>
      <c r="F382" s="1">
        <f>'Forward Ranks'!L382</f>
        <v>0.58695652173913049</v>
      </c>
      <c r="G382">
        <f>'Forward Ranks'!N382</f>
        <v>0</v>
      </c>
      <c r="H382" s="1">
        <f>'Forward Ranks'!S382</f>
        <v>0.40579710144927539</v>
      </c>
      <c r="I382" s="1">
        <f>'Forward Ranks'!T382</f>
        <v>6.5217391304347824E-2</v>
      </c>
      <c r="J382" s="1">
        <f>'Forward Ranks'!U382</f>
        <v>0.1859903381642512</v>
      </c>
      <c r="K382" s="1">
        <f>'Forward Ranks'!V382</f>
        <v>9.1787439613526575E-2</v>
      </c>
      <c r="L382">
        <f>'Forward Ranks'!X382</f>
        <v>0</v>
      </c>
      <c r="M382" s="1">
        <f>'Forward Ranks'!AC382</f>
        <v>0.75845410628019327</v>
      </c>
      <c r="N382" s="1">
        <f>'Forward Ranks'!AD382</f>
        <v>0.84299516908212557</v>
      </c>
      <c r="O382" s="1">
        <f>'Forward Ranks'!AE382</f>
        <v>0.76328502415458932</v>
      </c>
      <c r="P382" s="1">
        <f>'Forward Ranks'!AF382</f>
        <v>0.69323671497584538</v>
      </c>
      <c r="Q382">
        <f>'Forward Ranks'!AH382</f>
        <v>0</v>
      </c>
      <c r="R382" s="1">
        <f>'Forward Ranks'!AM382</f>
        <v>0.16908212560386474</v>
      </c>
      <c r="S382" s="1">
        <f>'Forward Ranks'!AN382</f>
        <v>0.24637681159420291</v>
      </c>
      <c r="T382" s="1">
        <f>'Forward Ranks'!AO382</f>
        <v>6.0386473429951688E-2</v>
      </c>
      <c r="U382" s="1">
        <f>'Forward Ranks'!AP382</f>
        <v>0.19565217391304349</v>
      </c>
      <c r="V382">
        <f>'Forward Ranks'!AR382</f>
        <v>0</v>
      </c>
      <c r="W382" s="1">
        <f>'Forward Ranks'!AW382</f>
        <v>0.34057971014492755</v>
      </c>
      <c r="X382" s="1">
        <f>'Forward Ranks'!AX382</f>
        <v>0.58212560386473433</v>
      </c>
      <c r="Y382" s="1">
        <f>'Forward Ranks'!AY382</f>
        <v>0.7342995169082126</v>
      </c>
      <c r="Z382" s="1">
        <f>'Forward Ranks'!AZ382</f>
        <v>0.45169082125603865</v>
      </c>
      <c r="AA382">
        <f>'Forward Ranks'!BB382</f>
        <v>0</v>
      </c>
      <c r="AB382" s="1">
        <f>'Forward Ranks'!BG382</f>
        <v>9.420289855072464E-2</v>
      </c>
      <c r="AC382" s="1">
        <f>'Forward Ranks'!BH382</f>
        <v>0.78502415458937203</v>
      </c>
      <c r="AD382" s="1">
        <f>'Forward Ranks'!BI382</f>
        <v>5.5555555555555552E-2</v>
      </c>
      <c r="AE382" s="1">
        <f>'Forward Ranks'!BJ382</f>
        <v>0.20048309178743962</v>
      </c>
      <c r="AF382">
        <f>'Forward Ranks'!BL382</f>
        <v>0</v>
      </c>
      <c r="AG382" s="1">
        <f>'Forward Ranks'!BQ382</f>
        <v>0.77536231884057971</v>
      </c>
      <c r="AH382" s="1">
        <f>'Forward Ranks'!BR382</f>
        <v>0.71014492753623193</v>
      </c>
      <c r="AI382" s="1">
        <f>'Forward Ranks'!BS382</f>
        <v>0.30434782608695654</v>
      </c>
      <c r="AJ382" s="1">
        <f>'Forward Ranks'!BT382</f>
        <v>0.69806763285024154</v>
      </c>
      <c r="AL382" s="2">
        <f>'Forward Ranks'!BX382</f>
        <v>0.41787439613526572</v>
      </c>
      <c r="AN382" t="str">
        <f>'Forward Ranks'!B382</f>
        <v>L.A</v>
      </c>
      <c r="AO382">
        <f>'F on ice'!E382</f>
        <v>45</v>
      </c>
      <c r="AP382" s="2">
        <f>'Impact Score Math'!E382</f>
        <v>0.40480961923847697</v>
      </c>
      <c r="AQ382">
        <f>'Impact Score Math'!G382</f>
        <v>298</v>
      </c>
      <c r="AT382" s="1">
        <f>'Forward Ranks'!CJ382</f>
        <v>0.6376811594202898</v>
      </c>
      <c r="AU382" s="1">
        <f>'Forward Ranks'!CK382</f>
        <v>0.1280193236714976</v>
      </c>
      <c r="AW382">
        <f>'Forward Ranks'!BC382</f>
        <v>9.3922222222222</v>
      </c>
      <c r="AY382">
        <v>382</v>
      </c>
      <c r="BA382" s="1">
        <f>'Impact Score Math'!S382</f>
        <v>0.46292585170340683</v>
      </c>
      <c r="BB382" s="1">
        <f>'Impact Score Math'!T382</f>
        <v>0.69138276553106215</v>
      </c>
      <c r="BD382">
        <f>'Forward Ranks'!CN382</f>
        <v>4</v>
      </c>
      <c r="BE382">
        <f>'Forward Ranks'!CO382</f>
        <v>2</v>
      </c>
      <c r="BF382">
        <f>'Forward Ranks'!CP382</f>
        <v>6</v>
      </c>
      <c r="BH382" t="str">
        <f t="shared" si="20"/>
        <v>09:24</v>
      </c>
      <c r="BI382" t="str">
        <f t="shared" si="21"/>
        <v>Forward</v>
      </c>
      <c r="BJ382" t="str">
        <f t="shared" si="22"/>
        <v>Below Average</v>
      </c>
      <c r="BL382" s="187">
        <f t="shared" ca="1" si="23"/>
        <v>45329</v>
      </c>
    </row>
    <row r="383" spans="1:64" x14ac:dyDescent="0.3">
      <c r="A383" t="str">
        <f>'Forward Ranks'!A383</f>
        <v>Trevor Moore</v>
      </c>
      <c r="B383">
        <f>'Forward Ranks'!D383</f>
        <v>0</v>
      </c>
      <c r="C383" s="1">
        <f>'Forward Ranks'!I383</f>
        <v>0.98792270531400961</v>
      </c>
      <c r="D383" s="1">
        <f>'Forward Ranks'!J383</f>
        <v>0.8188405797101449</v>
      </c>
      <c r="E383" s="1">
        <f>'Forward Ranks'!K383</f>
        <v>0.88647342995169087</v>
      </c>
      <c r="F383" s="1">
        <f>'Forward Ranks'!L383</f>
        <v>0.95410628019323673</v>
      </c>
      <c r="G383">
        <f>'Forward Ranks'!N383</f>
        <v>0</v>
      </c>
      <c r="H383" s="1">
        <f>'Forward Ranks'!S383</f>
        <v>0.98550724637681164</v>
      </c>
      <c r="I383" s="1">
        <f>'Forward Ranks'!T383</f>
        <v>0.47101449275362317</v>
      </c>
      <c r="J383" s="1">
        <f>'Forward Ranks'!U383</f>
        <v>0.31159420289855072</v>
      </c>
      <c r="K383" s="1">
        <f>'Forward Ranks'!V383</f>
        <v>0.88888888888888884</v>
      </c>
      <c r="L383">
        <f>'Forward Ranks'!X383</f>
        <v>0</v>
      </c>
      <c r="M383" s="1">
        <f>'Forward Ranks'!AC383</f>
        <v>0.92753623188405798</v>
      </c>
      <c r="N383" s="1">
        <f>'Forward Ranks'!AD383</f>
        <v>0.95169082125603865</v>
      </c>
      <c r="O383" s="1">
        <f>'Forward Ranks'!AE383</f>
        <v>0.32608695652173914</v>
      </c>
      <c r="P383" s="1">
        <f>'Forward Ranks'!AF383</f>
        <v>0.86714975845410625</v>
      </c>
      <c r="Q383">
        <f>'Forward Ranks'!AH383</f>
        <v>0</v>
      </c>
      <c r="R383" s="1">
        <f>'Forward Ranks'!AM383</f>
        <v>0.92995169082125606</v>
      </c>
      <c r="S383" s="1">
        <f>'Forward Ranks'!AN383</f>
        <v>0.77053140096618356</v>
      </c>
      <c r="T383" s="1">
        <f>'Forward Ranks'!AO383</f>
        <v>0.91062801932367154</v>
      </c>
      <c r="U383" s="1">
        <f>'Forward Ranks'!AP383</f>
        <v>0.83091787439613529</v>
      </c>
      <c r="V383">
        <f>'Forward Ranks'!AR383</f>
        <v>0</v>
      </c>
      <c r="W383" s="1">
        <f>'Forward Ranks'!AW383</f>
        <v>0.78985507246376807</v>
      </c>
      <c r="X383" s="1">
        <f>'Forward Ranks'!AX383</f>
        <v>0.81159420289855078</v>
      </c>
      <c r="Y383" s="1">
        <f>'Forward Ranks'!AY383</f>
        <v>0.20289855072463769</v>
      </c>
      <c r="Z383" s="1">
        <f>'Forward Ranks'!AZ383</f>
        <v>0.7342995169082126</v>
      </c>
      <c r="AA383">
        <f>'Forward Ranks'!BB383</f>
        <v>0</v>
      </c>
      <c r="AB383" s="1">
        <f>'Forward Ranks'!BG383</f>
        <v>0.77053140096618356</v>
      </c>
      <c r="AC383" s="1">
        <f>'Forward Ranks'!BH383</f>
        <v>0.38164251207729466</v>
      </c>
      <c r="AD383" s="1">
        <f>'Forward Ranks'!BI383</f>
        <v>0.53623188405797106</v>
      </c>
      <c r="AE383" s="1">
        <f>'Forward Ranks'!BJ383</f>
        <v>0.22946859903381642</v>
      </c>
      <c r="AF383">
        <f>'Forward Ranks'!BL383</f>
        <v>0</v>
      </c>
      <c r="AG383" s="1">
        <f>'Forward Ranks'!BQ383</f>
        <v>0.98792270531400961</v>
      </c>
      <c r="AH383" s="1">
        <f>'Forward Ranks'!BR383</f>
        <v>0.97101449275362317</v>
      </c>
      <c r="AI383" s="1">
        <f>'Forward Ranks'!BS383</f>
        <v>0.66908212560386471</v>
      </c>
      <c r="AJ383" s="1">
        <f>'Forward Ranks'!BT383</f>
        <v>0.97584541062801933</v>
      </c>
      <c r="AL383" s="2">
        <f>'Forward Ranks'!BX383</f>
        <v>0.98550724637681164</v>
      </c>
      <c r="AN383" t="str">
        <f>'Forward Ranks'!B383</f>
        <v>L.A</v>
      </c>
      <c r="AO383">
        <f>'F on ice'!E383</f>
        <v>45</v>
      </c>
      <c r="AP383" s="2">
        <f>'Impact Score Math'!E383</f>
        <v>0.9819639278557114</v>
      </c>
      <c r="AQ383">
        <f>'Impact Score Math'!G383</f>
        <v>10</v>
      </c>
      <c r="AT383" s="1">
        <f>'Forward Ranks'!CJ383</f>
        <v>0.69565217391304346</v>
      </c>
      <c r="AU383" s="1">
        <f>'Forward Ranks'!CK383</f>
        <v>0.41545893719806765</v>
      </c>
      <c r="AW383">
        <f>'Forward Ranks'!BC383</f>
        <v>13.439259259259</v>
      </c>
      <c r="AY383">
        <v>383</v>
      </c>
      <c r="BA383" s="1">
        <f>'Impact Score Math'!S383</f>
        <v>0.95791583166332661</v>
      </c>
      <c r="BB383" s="1">
        <f>'Impact Score Math'!T383</f>
        <v>0.93186372745490986</v>
      </c>
      <c r="BD383">
        <f>'Forward Ranks'!CN383</f>
        <v>16</v>
      </c>
      <c r="BE383">
        <f>'Forward Ranks'!CO383</f>
        <v>9</v>
      </c>
      <c r="BF383">
        <f>'Forward Ranks'!CP383</f>
        <v>25</v>
      </c>
      <c r="BH383" t="str">
        <f t="shared" si="20"/>
        <v>13:26</v>
      </c>
      <c r="BI383" t="str">
        <f t="shared" si="21"/>
        <v>Forward</v>
      </c>
      <c r="BJ383" t="str">
        <f t="shared" si="22"/>
        <v>Elite</v>
      </c>
      <c r="BL383" s="187">
        <f t="shared" ca="1" si="23"/>
        <v>45329</v>
      </c>
    </row>
    <row r="384" spans="1:64" x14ac:dyDescent="0.3">
      <c r="A384" t="str">
        <f>'Forward Ranks'!A384</f>
        <v>Trevor Zegras</v>
      </c>
      <c r="B384">
        <f>'Forward Ranks'!D384</f>
        <v>0</v>
      </c>
      <c r="C384" s="1">
        <f>'Forward Ranks'!I384</f>
        <v>0.59903381642512077</v>
      </c>
      <c r="D384" s="1">
        <f>'Forward Ranks'!J384</f>
        <v>0.5</v>
      </c>
      <c r="E384" s="1">
        <f>'Forward Ranks'!K384</f>
        <v>0.11594202898550725</v>
      </c>
      <c r="F384" s="1">
        <f>'Forward Ranks'!L384</f>
        <v>0.74154589371980673</v>
      </c>
      <c r="G384">
        <f>'Forward Ranks'!N384</f>
        <v>0</v>
      </c>
      <c r="H384" s="1">
        <f>'Forward Ranks'!S384</f>
        <v>0.55555555555555558</v>
      </c>
      <c r="I384" s="1">
        <f>'Forward Ranks'!T384</f>
        <v>0.30193236714975846</v>
      </c>
      <c r="J384" s="1">
        <f>'Forward Ranks'!U384</f>
        <v>0.13285024154589373</v>
      </c>
      <c r="K384" s="1">
        <f>'Forward Ranks'!V384</f>
        <v>0.37922705314009664</v>
      </c>
      <c r="L384">
        <f>'Forward Ranks'!X384</f>
        <v>0</v>
      </c>
      <c r="M384" s="1">
        <f>'Forward Ranks'!AC384</f>
        <v>0.30917874396135264</v>
      </c>
      <c r="N384" s="1">
        <f>'Forward Ranks'!AD384</f>
        <v>7.7294685990338161E-2</v>
      </c>
      <c r="O384" s="1">
        <f>'Forward Ranks'!AE384</f>
        <v>0.47826086956521741</v>
      </c>
      <c r="P384" s="1">
        <f>'Forward Ranks'!AF384</f>
        <v>0.10386473429951691</v>
      </c>
      <c r="Q384">
        <f>'Forward Ranks'!AH384</f>
        <v>0</v>
      </c>
      <c r="R384" s="1">
        <f>'Forward Ranks'!AM384</f>
        <v>0.80676328502415462</v>
      </c>
      <c r="S384" s="1">
        <f>'Forward Ranks'!AN384</f>
        <v>0.69565217391304346</v>
      </c>
      <c r="T384" s="1">
        <f>'Forward Ranks'!AO384</f>
        <v>0.15217391304347827</v>
      </c>
      <c r="U384" s="1">
        <f>'Forward Ranks'!AP384</f>
        <v>0.90821256038647347</v>
      </c>
      <c r="V384">
        <f>'Forward Ranks'!AR384</f>
        <v>0</v>
      </c>
      <c r="W384" s="1">
        <f>'Forward Ranks'!AW384</f>
        <v>0.64251207729468596</v>
      </c>
      <c r="X384" s="1">
        <f>'Forward Ranks'!AX384</f>
        <v>0.17632850241545894</v>
      </c>
      <c r="Y384" s="1">
        <f>'Forward Ranks'!AY384</f>
        <v>0.2318840579710145</v>
      </c>
      <c r="Z384" s="1">
        <f>'Forward Ranks'!AZ384</f>
        <v>0.22222222222222221</v>
      </c>
      <c r="AA384">
        <f>'Forward Ranks'!BB384</f>
        <v>0</v>
      </c>
      <c r="AB384" s="1">
        <f>'Forward Ranks'!BG384</f>
        <v>0.71014492753623193</v>
      </c>
      <c r="AC384" s="1">
        <f>'Forward Ranks'!BH384</f>
        <v>0.52415458937198067</v>
      </c>
      <c r="AD384" s="1">
        <f>'Forward Ranks'!BI384</f>
        <v>7.4879227053140096E-2</v>
      </c>
      <c r="AE384" s="1">
        <f>'Forward Ranks'!BJ384</f>
        <v>0.1570048309178744</v>
      </c>
      <c r="AF384">
        <f>'Forward Ranks'!BL384</f>
        <v>0</v>
      </c>
      <c r="AG384" s="1">
        <f>'Forward Ranks'!BQ384</f>
        <v>0.4420289855072464</v>
      </c>
      <c r="AH384" s="1">
        <f>'Forward Ranks'!BR384</f>
        <v>0.21739130434782608</v>
      </c>
      <c r="AI384" s="1">
        <f>'Forward Ranks'!BS384</f>
        <v>0.17149758454106281</v>
      </c>
      <c r="AJ384" s="1">
        <f>'Forward Ranks'!BT384</f>
        <v>0.40579710144927539</v>
      </c>
      <c r="AL384" s="2">
        <f>'Forward Ranks'!BX384</f>
        <v>0.51449275362318836</v>
      </c>
      <c r="AN384" t="str">
        <f>'Forward Ranks'!B384</f>
        <v>ANA</v>
      </c>
      <c r="AO384">
        <f>'F on ice'!E384</f>
        <v>20</v>
      </c>
      <c r="AP384" s="2">
        <f>'Impact Score Math'!E384</f>
        <v>0.64729458917835669</v>
      </c>
      <c r="AQ384">
        <f>'Impact Score Math'!G384</f>
        <v>177</v>
      </c>
      <c r="AT384" s="1">
        <f>'Forward Ranks'!CJ384</f>
        <v>0.24637681159420291</v>
      </c>
      <c r="AU384" s="1">
        <f>'Forward Ranks'!CK384</f>
        <v>0.30193236714975846</v>
      </c>
      <c r="AW384">
        <f>'Forward Ranks'!BC384</f>
        <v>13.113333333332999</v>
      </c>
      <c r="AY384">
        <v>384</v>
      </c>
      <c r="BA384" s="1">
        <f>'Impact Score Math'!S384</f>
        <v>0.69338677354709422</v>
      </c>
      <c r="BB384" s="1">
        <f>'Impact Score Math'!T384</f>
        <v>0.31262525050100198</v>
      </c>
      <c r="BD384">
        <f>'Forward Ranks'!CN384</f>
        <v>3</v>
      </c>
      <c r="BE384">
        <f>'Forward Ranks'!CO384</f>
        <v>3</v>
      </c>
      <c r="BF384">
        <f>'Forward Ranks'!CP384</f>
        <v>6</v>
      </c>
      <c r="BH384" t="str">
        <f t="shared" si="20"/>
        <v>13:07</v>
      </c>
      <c r="BI384" t="str">
        <f t="shared" si="21"/>
        <v>Forward</v>
      </c>
      <c r="BJ384" t="str">
        <f t="shared" si="22"/>
        <v>Good</v>
      </c>
      <c r="BL384" s="187">
        <f t="shared" ca="1" si="23"/>
        <v>45329</v>
      </c>
    </row>
    <row r="385" spans="1:64" x14ac:dyDescent="0.3">
      <c r="A385" t="str">
        <f>'Forward Ranks'!A385</f>
        <v>Troy Terry</v>
      </c>
      <c r="B385">
        <f>'Forward Ranks'!D385</f>
        <v>0</v>
      </c>
      <c r="C385" s="1">
        <f>'Forward Ranks'!I385</f>
        <v>0.50483091787439616</v>
      </c>
      <c r="D385" s="1">
        <f>'Forward Ranks'!J385</f>
        <v>0.35748792270531399</v>
      </c>
      <c r="E385" s="1">
        <f>'Forward Ranks'!K385</f>
        <v>0.40096618357487923</v>
      </c>
      <c r="F385" s="1">
        <f>'Forward Ranks'!L385</f>
        <v>0.40821256038647341</v>
      </c>
      <c r="G385">
        <f>'Forward Ranks'!N385</f>
        <v>0</v>
      </c>
      <c r="H385" s="1">
        <f>'Forward Ranks'!S385</f>
        <v>0.38647342995169082</v>
      </c>
      <c r="I385" s="1">
        <f>'Forward Ranks'!T385</f>
        <v>0.51932367149758452</v>
      </c>
      <c r="J385" s="1">
        <f>'Forward Ranks'!U385</f>
        <v>0.63285024154589375</v>
      </c>
      <c r="K385" s="1">
        <f>'Forward Ranks'!V385</f>
        <v>0.44444444444444442</v>
      </c>
      <c r="L385">
        <f>'Forward Ranks'!X385</f>
        <v>0</v>
      </c>
      <c r="M385" s="1">
        <f>'Forward Ranks'!AC385</f>
        <v>0.81159420289855078</v>
      </c>
      <c r="N385" s="1">
        <f>'Forward Ranks'!AD385</f>
        <v>0.56521739130434778</v>
      </c>
      <c r="O385" s="1">
        <f>'Forward Ranks'!AE385</f>
        <v>0.58695652173913049</v>
      </c>
      <c r="P385" s="1">
        <f>'Forward Ranks'!AF385</f>
        <v>0.71497584541062797</v>
      </c>
      <c r="Q385">
        <f>'Forward Ranks'!AH385</f>
        <v>0</v>
      </c>
      <c r="R385" s="1">
        <f>'Forward Ranks'!AM385</f>
        <v>0.71980676328502413</v>
      </c>
      <c r="S385" s="1">
        <f>'Forward Ranks'!AN385</f>
        <v>0.42270531400966183</v>
      </c>
      <c r="T385" s="1">
        <f>'Forward Ranks'!AO385</f>
        <v>0.62077294685990336</v>
      </c>
      <c r="U385" s="1">
        <f>'Forward Ranks'!AP385</f>
        <v>0.606280193236715</v>
      </c>
      <c r="V385">
        <f>'Forward Ranks'!AR385</f>
        <v>0</v>
      </c>
      <c r="W385" s="1">
        <f>'Forward Ranks'!AW385</f>
        <v>0.95652173913043481</v>
      </c>
      <c r="X385" s="1">
        <f>'Forward Ranks'!AX385</f>
        <v>0.91545893719806759</v>
      </c>
      <c r="Y385" s="1">
        <f>'Forward Ranks'!AY385</f>
        <v>0.7125603864734299</v>
      </c>
      <c r="Z385" s="1">
        <f>'Forward Ranks'!AZ385</f>
        <v>0.88405797101449279</v>
      </c>
      <c r="AA385">
        <f>'Forward Ranks'!BB385</f>
        <v>0</v>
      </c>
      <c r="AB385" s="1">
        <f>'Forward Ranks'!BG385</f>
        <v>0.89613526570048307</v>
      </c>
      <c r="AC385" s="1">
        <f>'Forward Ranks'!BH385</f>
        <v>0.54106280193236711</v>
      </c>
      <c r="AD385" s="1">
        <f>'Forward Ranks'!BI385</f>
        <v>0.36231884057971014</v>
      </c>
      <c r="AE385" s="1">
        <f>'Forward Ranks'!BJ385</f>
        <v>0.35748792270531399</v>
      </c>
      <c r="AF385">
        <f>'Forward Ranks'!BL385</f>
        <v>0</v>
      </c>
      <c r="AG385" s="1">
        <f>'Forward Ranks'!BQ385</f>
        <v>0.67391304347826086</v>
      </c>
      <c r="AH385" s="1">
        <f>'Forward Ranks'!BR385</f>
        <v>0.41304347826086957</v>
      </c>
      <c r="AI385" s="1">
        <f>'Forward Ranks'!BS385</f>
        <v>0.45893719806763283</v>
      </c>
      <c r="AJ385" s="1">
        <f>'Forward Ranks'!BT385</f>
        <v>0.57246376811594202</v>
      </c>
      <c r="AL385" s="2">
        <f>'Forward Ranks'!BX385</f>
        <v>0.71739130434782605</v>
      </c>
      <c r="AN385" t="str">
        <f>'Forward Ranks'!B385</f>
        <v>ANA</v>
      </c>
      <c r="AO385">
        <f>'F on ice'!E385</f>
        <v>45</v>
      </c>
      <c r="AP385" s="2">
        <f>'Impact Score Math'!E385</f>
        <v>0.85771543086172342</v>
      </c>
      <c r="AQ385">
        <f>'Impact Score Math'!G385</f>
        <v>72</v>
      </c>
      <c r="AT385" s="1">
        <f>'Forward Ranks'!CJ385</f>
        <v>0.71739130434782605</v>
      </c>
      <c r="AU385" s="1">
        <f>'Forward Ranks'!CK385</f>
        <v>0.77777777777777779</v>
      </c>
      <c r="AW385">
        <f>'Forward Ranks'!BC385</f>
        <v>14.215555555556</v>
      </c>
      <c r="AY385">
        <v>385</v>
      </c>
      <c r="BA385" s="1">
        <f>'Impact Score Math'!S385</f>
        <v>0.60320641282565135</v>
      </c>
      <c r="BB385" s="1">
        <f>'Impact Score Math'!T385</f>
        <v>0.90180360721442887</v>
      </c>
      <c r="BD385">
        <f>'Forward Ranks'!CN385</f>
        <v>6</v>
      </c>
      <c r="BE385">
        <f>'Forward Ranks'!CO385</f>
        <v>10</v>
      </c>
      <c r="BF385">
        <f>'Forward Ranks'!CP385</f>
        <v>16</v>
      </c>
      <c r="BH385" t="str">
        <f t="shared" si="20"/>
        <v>14:13</v>
      </c>
      <c r="BI385" t="str">
        <f t="shared" si="21"/>
        <v>Forward</v>
      </c>
      <c r="BJ385" t="str">
        <f t="shared" si="22"/>
        <v>Great</v>
      </c>
      <c r="BL385" s="187">
        <f t="shared" ca="1" si="23"/>
        <v>45329</v>
      </c>
    </row>
    <row r="386" spans="1:64" x14ac:dyDescent="0.3">
      <c r="A386" t="str">
        <f>'Forward Ranks'!A386</f>
        <v>Ty Dellandrea</v>
      </c>
      <c r="B386">
        <f>'Forward Ranks'!D386</f>
        <v>0</v>
      </c>
      <c r="C386" s="1">
        <f>'Forward Ranks'!I386</f>
        <v>0.42270531400966183</v>
      </c>
      <c r="D386" s="1">
        <f>'Forward Ranks'!J386</f>
        <v>0.85507246376811596</v>
      </c>
      <c r="E386" s="1">
        <f>'Forward Ranks'!K386</f>
        <v>0.28985507246376813</v>
      </c>
      <c r="F386" s="1">
        <f>'Forward Ranks'!L386</f>
        <v>0.7560386473429952</v>
      </c>
      <c r="G386">
        <f>'Forward Ranks'!N386</f>
        <v>0</v>
      </c>
      <c r="H386" s="1">
        <f>'Forward Ranks'!S386</f>
        <v>9.420289855072464E-2</v>
      </c>
      <c r="I386" s="1">
        <f>'Forward Ranks'!T386</f>
        <v>0.21014492753623187</v>
      </c>
      <c r="J386" s="1">
        <f>'Forward Ranks'!U386</f>
        <v>0.56038647342995174</v>
      </c>
      <c r="K386" s="1">
        <f>'Forward Ranks'!V386</f>
        <v>0.10628019323671498</v>
      </c>
      <c r="L386">
        <f>'Forward Ranks'!X386</f>
        <v>0</v>
      </c>
      <c r="M386" s="1">
        <f>'Forward Ranks'!AC386</f>
        <v>0.97342995169082125</v>
      </c>
      <c r="N386" s="1">
        <f>'Forward Ranks'!AD386</f>
        <v>0.90579710144927539</v>
      </c>
      <c r="O386" s="1">
        <f>'Forward Ranks'!AE386</f>
        <v>1.4492753623188406E-2</v>
      </c>
      <c r="P386" s="1">
        <f>'Forward Ranks'!AF386</f>
        <v>0.99033816425120769</v>
      </c>
      <c r="Q386">
        <f>'Forward Ranks'!AH386</f>
        <v>0</v>
      </c>
      <c r="R386" s="1">
        <f>'Forward Ranks'!AM386</f>
        <v>0.15942028985507245</v>
      </c>
      <c r="S386" s="1">
        <f>'Forward Ranks'!AN386</f>
        <v>0.6280193236714976</v>
      </c>
      <c r="T386" s="1">
        <f>'Forward Ranks'!AO386</f>
        <v>4.8309178743961352E-2</v>
      </c>
      <c r="U386" s="1">
        <f>'Forward Ranks'!AP386</f>
        <v>0.48550724637681159</v>
      </c>
      <c r="V386">
        <f>'Forward Ranks'!AR386</f>
        <v>0</v>
      </c>
      <c r="W386" s="1">
        <f>'Forward Ranks'!AW386</f>
        <v>0.96859903381642509</v>
      </c>
      <c r="X386" s="1">
        <f>'Forward Ranks'!AX386</f>
        <v>0.78985507246376807</v>
      </c>
      <c r="Y386" s="1">
        <f>'Forward Ranks'!AY386</f>
        <v>4.830917874396135E-3</v>
      </c>
      <c r="Z386" s="1">
        <f>'Forward Ranks'!AZ386</f>
        <v>0.91545893719806759</v>
      </c>
      <c r="AA386">
        <f>'Forward Ranks'!BB386</f>
        <v>0</v>
      </c>
      <c r="AB386" s="1">
        <f>'Forward Ranks'!BG386</f>
        <v>0.13043478260869565</v>
      </c>
      <c r="AC386" s="1">
        <f>'Forward Ranks'!BH386</f>
        <v>9.6618357487922704E-2</v>
      </c>
      <c r="AD386" s="1">
        <f>'Forward Ranks'!BI386</f>
        <v>0.28260869565217389</v>
      </c>
      <c r="AE386" s="1">
        <f>'Forward Ranks'!BJ386</f>
        <v>4.830917874396135E-3</v>
      </c>
      <c r="AF386">
        <f>'Forward Ranks'!BL386</f>
        <v>0</v>
      </c>
      <c r="AG386" s="1">
        <f>'Forward Ranks'!BQ386</f>
        <v>0.84057971014492749</v>
      </c>
      <c r="AH386" s="1">
        <f>'Forward Ranks'!BR386</f>
        <v>0.95652173913043481</v>
      </c>
      <c r="AI386" s="1">
        <f>'Forward Ranks'!BS386</f>
        <v>4.8309178743961352E-2</v>
      </c>
      <c r="AJ386" s="1">
        <f>'Forward Ranks'!BT386</f>
        <v>0.97826086956521741</v>
      </c>
      <c r="AL386" s="2">
        <f>'Forward Ranks'!BX386</f>
        <v>0.6811594202898551</v>
      </c>
      <c r="AN386" t="str">
        <f>'Forward Ranks'!B386</f>
        <v>DAL</v>
      </c>
      <c r="AO386">
        <f>'F on ice'!E386</f>
        <v>21</v>
      </c>
      <c r="AP386" s="2">
        <f>'Impact Score Math'!E386</f>
        <v>0.59519038076152309</v>
      </c>
      <c r="AQ386">
        <f>'Impact Score Math'!G386</f>
        <v>203</v>
      </c>
      <c r="AT386" s="1">
        <f>'Forward Ranks'!CJ386</f>
        <v>0.2318840579710145</v>
      </c>
      <c r="AU386" s="1">
        <f>'Forward Ranks'!CK386</f>
        <v>6.5217391304347824E-2</v>
      </c>
      <c r="AW386">
        <f>'Forward Ranks'!BC386</f>
        <v>9.8269841269840992</v>
      </c>
      <c r="AY386">
        <v>386</v>
      </c>
      <c r="BA386" s="1">
        <f>'Impact Score Math'!S386</f>
        <v>0.56312625250501003</v>
      </c>
      <c r="BB386" s="1">
        <f>'Impact Score Math'!T386</f>
        <v>0.96392785571142281</v>
      </c>
      <c r="BD386">
        <f>'Forward Ranks'!CN386</f>
        <v>1</v>
      </c>
      <c r="BE386">
        <f>'Forward Ranks'!CO386</f>
        <v>2</v>
      </c>
      <c r="BF386">
        <f>'Forward Ranks'!CP386</f>
        <v>3</v>
      </c>
      <c r="BH386" t="str">
        <f t="shared" si="20"/>
        <v>09:50</v>
      </c>
      <c r="BI386" t="str">
        <f t="shared" si="21"/>
        <v>Forward</v>
      </c>
      <c r="BJ386" t="str">
        <f t="shared" si="22"/>
        <v>Good</v>
      </c>
      <c r="BL386" s="187">
        <f t="shared" ca="1" si="23"/>
        <v>45329</v>
      </c>
    </row>
    <row r="387" spans="1:64" x14ac:dyDescent="0.3">
      <c r="A387" t="str">
        <f>'Forward Ranks'!A387</f>
        <v>Tye Kartye</v>
      </c>
      <c r="B387">
        <f>'Forward Ranks'!D387</f>
        <v>0</v>
      </c>
      <c r="C387" s="1">
        <f>'Forward Ranks'!I387</f>
        <v>0.37439613526570048</v>
      </c>
      <c r="D387" s="1">
        <f>'Forward Ranks'!J387</f>
        <v>0.42028985507246375</v>
      </c>
      <c r="E387" s="1">
        <f>'Forward Ranks'!K387</f>
        <v>0.3888888888888889</v>
      </c>
      <c r="F387" s="1">
        <f>'Forward Ranks'!L387</f>
        <v>0.28743961352657005</v>
      </c>
      <c r="G387">
        <f>'Forward Ranks'!N387</f>
        <v>0</v>
      </c>
      <c r="H387" s="1">
        <f>'Forward Ranks'!S387</f>
        <v>0.71980676328502413</v>
      </c>
      <c r="I387" s="1">
        <f>'Forward Ranks'!T387</f>
        <v>0.36231884057971014</v>
      </c>
      <c r="J387" s="1">
        <f>'Forward Ranks'!U387</f>
        <v>0.36956521739130432</v>
      </c>
      <c r="K387" s="1">
        <f>'Forward Ranks'!V387</f>
        <v>0.54347826086956519</v>
      </c>
      <c r="L387">
        <f>'Forward Ranks'!X387</f>
        <v>0</v>
      </c>
      <c r="M387" s="1">
        <f>'Forward Ranks'!AC387</f>
        <v>0.47101449275362317</v>
      </c>
      <c r="N387" s="1">
        <f>'Forward Ranks'!AD387</f>
        <v>0.6280193236714976</v>
      </c>
      <c r="O387" s="1">
        <f>'Forward Ranks'!AE387</f>
        <v>0.73188405797101452</v>
      </c>
      <c r="P387" s="1">
        <f>'Forward Ranks'!AF387</f>
        <v>0.63285024154589375</v>
      </c>
      <c r="Q387">
        <f>'Forward Ranks'!AH387</f>
        <v>0</v>
      </c>
      <c r="R387" s="1">
        <f>'Forward Ranks'!AM387</f>
        <v>0.30193236714975846</v>
      </c>
      <c r="S387" s="1">
        <f>'Forward Ranks'!AN387</f>
        <v>0.37922705314009664</v>
      </c>
      <c r="T387" s="1">
        <f>'Forward Ranks'!AO387</f>
        <v>0.38164251207729466</v>
      </c>
      <c r="U387" s="1">
        <f>'Forward Ranks'!AP387</f>
        <v>0.35507246376811596</v>
      </c>
      <c r="V387">
        <f>'Forward Ranks'!AR387</f>
        <v>0</v>
      </c>
      <c r="W387" s="1">
        <f>'Forward Ranks'!AW387</f>
        <v>0.36231884057971014</v>
      </c>
      <c r="X387" s="1">
        <f>'Forward Ranks'!AX387</f>
        <v>0.28502415458937197</v>
      </c>
      <c r="Y387" s="1">
        <f>'Forward Ranks'!AY387</f>
        <v>0.56038647342995174</v>
      </c>
      <c r="Z387" s="1">
        <f>'Forward Ranks'!AZ387</f>
        <v>0.38405797101449274</v>
      </c>
      <c r="AA387">
        <f>'Forward Ranks'!BB387</f>
        <v>0</v>
      </c>
      <c r="AB387" s="1">
        <f>'Forward Ranks'!BG387</f>
        <v>0.40338164251207731</v>
      </c>
      <c r="AC387" s="1">
        <f>'Forward Ranks'!BH387</f>
        <v>0.72222222222222221</v>
      </c>
      <c r="AD387" s="1">
        <f>'Forward Ranks'!BI387</f>
        <v>0.44927536231884058</v>
      </c>
      <c r="AE387" s="1">
        <f>'Forward Ranks'!BJ387</f>
        <v>0.64492753623188404</v>
      </c>
      <c r="AF387">
        <f>'Forward Ranks'!BL387</f>
        <v>0</v>
      </c>
      <c r="AG387" s="1">
        <f>'Forward Ranks'!BQ387</f>
        <v>0.35265700483091789</v>
      </c>
      <c r="AH387" s="1">
        <f>'Forward Ranks'!BR387</f>
        <v>0.51207729468599039</v>
      </c>
      <c r="AI387" s="1">
        <f>'Forward Ranks'!BS387</f>
        <v>0.55072463768115942</v>
      </c>
      <c r="AJ387" s="1">
        <f>'Forward Ranks'!BT387</f>
        <v>0.42270531400966183</v>
      </c>
      <c r="AL387" s="2">
        <f>'Forward Ranks'!BX387</f>
        <v>0.38405797101449274</v>
      </c>
      <c r="AN387" t="str">
        <f>'Forward Ranks'!B387</f>
        <v>SEA</v>
      </c>
      <c r="AO387">
        <f>'F on ice'!E387</f>
        <v>46</v>
      </c>
      <c r="AP387" s="2">
        <f>'Impact Score Math'!E387</f>
        <v>0.4969939879759519</v>
      </c>
      <c r="AQ387">
        <f>'Impact Score Math'!G387</f>
        <v>252</v>
      </c>
      <c r="AT387" s="1">
        <f>'Forward Ranks'!CJ387</f>
        <v>0.3188405797101449</v>
      </c>
      <c r="AU387" s="1">
        <f>'Forward Ranks'!CK387</f>
        <v>0.48550724637681159</v>
      </c>
      <c r="AW387">
        <f>'Forward Ranks'!BC387</f>
        <v>11.830072463767999</v>
      </c>
      <c r="AY387">
        <v>387</v>
      </c>
      <c r="BA387" s="1">
        <f>'Impact Score Math'!S387</f>
        <v>0.42685370741482964</v>
      </c>
      <c r="BB387" s="1">
        <f>'Impact Score Math'!T387</f>
        <v>0.57715430861723449</v>
      </c>
      <c r="BD387">
        <f>'Forward Ranks'!CN387</f>
        <v>8</v>
      </c>
      <c r="BE387">
        <f>'Forward Ranks'!CO387</f>
        <v>7</v>
      </c>
      <c r="BF387">
        <f>'Forward Ranks'!CP387</f>
        <v>15</v>
      </c>
      <c r="BH387" t="str">
        <f t="shared" ref="BH387:BH450" si="24">TEXT(INT(AW387)&amp;":"&amp;TEXT((AW387-INT(AW387))*60,"00"),"hh:mm")</f>
        <v>11:50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Average</v>
      </c>
      <c r="BL387" s="187">
        <f t="shared" ref="BL387:BL450" ca="1" si="27">TODAY()</f>
        <v>45329</v>
      </c>
    </row>
    <row r="388" spans="1:64" x14ac:dyDescent="0.3">
      <c r="A388" t="str">
        <f>'Forward Ranks'!A388</f>
        <v>Tyler Bertuzzi</v>
      </c>
      <c r="B388">
        <f>'Forward Ranks'!D388</f>
        <v>0</v>
      </c>
      <c r="C388" s="1">
        <f>'Forward Ranks'!I388</f>
        <v>0.77053140096618356</v>
      </c>
      <c r="D388" s="1">
        <f>'Forward Ranks'!J388</f>
        <v>0.98067632850241548</v>
      </c>
      <c r="E388" s="1">
        <f>'Forward Ranks'!K388</f>
        <v>0.70048309178743962</v>
      </c>
      <c r="F388" s="1">
        <f>'Forward Ranks'!L388</f>
        <v>0.95410628019323673</v>
      </c>
      <c r="G388">
        <f>'Forward Ranks'!N388</f>
        <v>0</v>
      </c>
      <c r="H388" s="1">
        <f>'Forward Ranks'!S388</f>
        <v>0.16908212560386474</v>
      </c>
      <c r="I388" s="1">
        <f>'Forward Ranks'!T388</f>
        <v>0.76086956521739135</v>
      </c>
      <c r="J388" s="1">
        <f>'Forward Ranks'!U388</f>
        <v>0.72222222222222221</v>
      </c>
      <c r="K388" s="1">
        <f>'Forward Ranks'!V388</f>
        <v>0.50966183574879231</v>
      </c>
      <c r="L388">
        <f>'Forward Ranks'!X388</f>
        <v>0</v>
      </c>
      <c r="M388" s="1">
        <f>'Forward Ranks'!AC388</f>
        <v>0.62560386473429952</v>
      </c>
      <c r="N388" s="1">
        <f>'Forward Ranks'!AD388</f>
        <v>0.66666666666666663</v>
      </c>
      <c r="O388" s="1">
        <f>'Forward Ranks'!AE388</f>
        <v>0.78502415458937203</v>
      </c>
      <c r="P388" s="1">
        <f>'Forward Ranks'!AF388</f>
        <v>0.62560386473429952</v>
      </c>
      <c r="Q388">
        <f>'Forward Ranks'!AH388</f>
        <v>0</v>
      </c>
      <c r="R388" s="1">
        <f>'Forward Ranks'!AM388</f>
        <v>0.72705314009661837</v>
      </c>
      <c r="S388" s="1">
        <f>'Forward Ranks'!AN388</f>
        <v>0.97342995169082125</v>
      </c>
      <c r="T388" s="1">
        <f>'Forward Ranks'!AO388</f>
        <v>0.62077294685990336</v>
      </c>
      <c r="U388" s="1">
        <f>'Forward Ranks'!AP388</f>
        <v>0.95893719806763289</v>
      </c>
      <c r="V388">
        <f>'Forward Ranks'!AR388</f>
        <v>0</v>
      </c>
      <c r="W388" s="1">
        <f>'Forward Ranks'!AW388</f>
        <v>0.69323671497584538</v>
      </c>
      <c r="X388" s="1">
        <f>'Forward Ranks'!AX388</f>
        <v>0.88405797101449279</v>
      </c>
      <c r="Y388" s="1">
        <f>'Forward Ranks'!AY388</f>
        <v>0.84541062801932365</v>
      </c>
      <c r="Z388" s="1">
        <f>'Forward Ranks'!AZ388</f>
        <v>0.82125603864734298</v>
      </c>
      <c r="AA388">
        <f>'Forward Ranks'!BB388</f>
        <v>0</v>
      </c>
      <c r="AB388" s="1">
        <f>'Forward Ranks'!BG388</f>
        <v>0.88647342995169087</v>
      </c>
      <c r="AC388" s="1">
        <f>'Forward Ranks'!BH388</f>
        <v>0.62560386473429952</v>
      </c>
      <c r="AD388" s="1">
        <f>'Forward Ranks'!BI388</f>
        <v>0.56763285024154586</v>
      </c>
      <c r="AE388" s="1">
        <f>'Forward Ranks'!BJ388</f>
        <v>0.71739130434782605</v>
      </c>
      <c r="AF388">
        <f>'Forward Ranks'!BL388</f>
        <v>0</v>
      </c>
      <c r="AG388" s="1">
        <f>'Forward Ranks'!BQ388</f>
        <v>0.74879227053140096</v>
      </c>
      <c r="AH388" s="1">
        <f>'Forward Ranks'!BR388</f>
        <v>0.96859903381642509</v>
      </c>
      <c r="AI388" s="1">
        <f>'Forward Ranks'!BS388</f>
        <v>0.82367149758454106</v>
      </c>
      <c r="AJ388" s="1">
        <f>'Forward Ranks'!BT388</f>
        <v>0.9251207729468599</v>
      </c>
      <c r="AL388" s="2">
        <f>'Forward Ranks'!BX388</f>
        <v>0.84782608695652173</v>
      </c>
      <c r="AN388" t="str">
        <f>'Forward Ranks'!B388</f>
        <v>TOR</v>
      </c>
      <c r="AO388">
        <f>'F on ice'!E388</f>
        <v>45</v>
      </c>
      <c r="AP388" s="2">
        <f>'Impact Score Math'!E388</f>
        <v>0.91583166332665333</v>
      </c>
      <c r="AQ388">
        <f>'Impact Score Math'!G388</f>
        <v>43</v>
      </c>
      <c r="AT388" s="1">
        <f>'Forward Ranks'!CJ388</f>
        <v>0.30193236714975846</v>
      </c>
      <c r="AU388" s="1">
        <f>'Forward Ranks'!CK388</f>
        <v>0.53864734299516903</v>
      </c>
      <c r="AW388">
        <f>'Forward Ranks'!BC388</f>
        <v>14.189259259259</v>
      </c>
      <c r="AY388">
        <v>388</v>
      </c>
      <c r="BA388" s="1">
        <f>'Impact Score Math'!S388</f>
        <v>0.9238476953907816</v>
      </c>
      <c r="BB388" s="1">
        <f>'Impact Score Math'!T388</f>
        <v>0.79759519038076154</v>
      </c>
      <c r="BD388">
        <f>'Forward Ranks'!CN388</f>
        <v>4</v>
      </c>
      <c r="BE388">
        <f>'Forward Ranks'!CO388</f>
        <v>13</v>
      </c>
      <c r="BF388">
        <f>'Forward Ranks'!CP388</f>
        <v>17</v>
      </c>
      <c r="BH388" t="str">
        <f t="shared" si="24"/>
        <v>14:11</v>
      </c>
      <c r="BI388" t="str">
        <f t="shared" si="25"/>
        <v>Forward</v>
      </c>
      <c r="BJ388" t="str">
        <f t="shared" si="26"/>
        <v>Elite</v>
      </c>
      <c r="BL388" s="187">
        <f t="shared" ca="1" si="27"/>
        <v>45329</v>
      </c>
    </row>
    <row r="389" spans="1:64" x14ac:dyDescent="0.3">
      <c r="A389" t="str">
        <f>'Forward Ranks'!A389</f>
        <v>Tyler Johnson</v>
      </c>
      <c r="B389">
        <f>'Forward Ranks'!D389</f>
        <v>0</v>
      </c>
      <c r="C389" s="1">
        <f>'Forward Ranks'!I389</f>
        <v>0.12560386473429952</v>
      </c>
      <c r="D389" s="1">
        <f>'Forward Ranks'!J389</f>
        <v>0.11594202898550725</v>
      </c>
      <c r="E389" s="1">
        <f>'Forward Ranks'!K389</f>
        <v>4.3478260869565216E-2</v>
      </c>
      <c r="F389" s="1">
        <f>'Forward Ranks'!L389</f>
        <v>0.16666666666666666</v>
      </c>
      <c r="G389">
        <f>'Forward Ranks'!N389</f>
        <v>0</v>
      </c>
      <c r="H389" s="1">
        <f>'Forward Ranks'!S389</f>
        <v>0.4251207729468599</v>
      </c>
      <c r="I389" s="1">
        <f>'Forward Ranks'!T389</f>
        <v>7.2463768115942032E-2</v>
      </c>
      <c r="J389" s="1">
        <f>'Forward Ranks'!U389</f>
        <v>7.2463768115942032E-2</v>
      </c>
      <c r="K389" s="1">
        <f>'Forward Ranks'!V389</f>
        <v>0.10144927536231885</v>
      </c>
      <c r="L389">
        <f>'Forward Ranks'!X389</f>
        <v>0</v>
      </c>
      <c r="M389" s="1">
        <f>'Forward Ranks'!AC389</f>
        <v>1.4492753623188406E-2</v>
      </c>
      <c r="N389" s="1">
        <f>'Forward Ranks'!AD389</f>
        <v>7.0048309178743967E-2</v>
      </c>
      <c r="O389" s="1">
        <f>'Forward Ranks'!AE389</f>
        <v>0.42995169082125606</v>
      </c>
      <c r="P389" s="1">
        <f>'Forward Ranks'!AF389</f>
        <v>2.1739130434782608E-2</v>
      </c>
      <c r="Q389">
        <f>'Forward Ranks'!AH389</f>
        <v>0</v>
      </c>
      <c r="R389" s="1">
        <f>'Forward Ranks'!AM389</f>
        <v>0.33333333333333331</v>
      </c>
      <c r="S389" s="1">
        <f>'Forward Ranks'!AN389</f>
        <v>0.49033816425120774</v>
      </c>
      <c r="T389" s="1">
        <f>'Forward Ranks'!AO389</f>
        <v>7.0048309178743967E-2</v>
      </c>
      <c r="U389" s="1">
        <f>'Forward Ranks'!AP389</f>
        <v>0.44927536231884058</v>
      </c>
      <c r="V389">
        <f>'Forward Ranks'!AR389</f>
        <v>0</v>
      </c>
      <c r="W389" s="1">
        <f>'Forward Ranks'!AW389</f>
        <v>7.9710144927536225E-2</v>
      </c>
      <c r="X389" s="1">
        <f>'Forward Ranks'!AX389</f>
        <v>0.64492753623188404</v>
      </c>
      <c r="Y389" s="1">
        <f>'Forward Ranks'!AY389</f>
        <v>0.84541062801932365</v>
      </c>
      <c r="Z389" s="1">
        <f>'Forward Ranks'!AZ389</f>
        <v>0.15458937198067632</v>
      </c>
      <c r="AA389">
        <f>'Forward Ranks'!BB389</f>
        <v>0</v>
      </c>
      <c r="AB389" s="1">
        <f>'Forward Ranks'!BG389</f>
        <v>0.41787439613526572</v>
      </c>
      <c r="AC389" s="1">
        <f>'Forward Ranks'!BH389</f>
        <v>0.41545893719806765</v>
      </c>
      <c r="AD389" s="1">
        <f>'Forward Ranks'!BI389</f>
        <v>6.5217391304347824E-2</v>
      </c>
      <c r="AE389" s="1">
        <f>'Forward Ranks'!BJ389</f>
        <v>0.27294685990338163</v>
      </c>
      <c r="AF389">
        <f>'Forward Ranks'!BL389</f>
        <v>0</v>
      </c>
      <c r="AG389" s="1">
        <f>'Forward Ranks'!BQ389</f>
        <v>2.4154589371980676E-2</v>
      </c>
      <c r="AH389" s="1">
        <f>'Forward Ranks'!BR389</f>
        <v>5.3140096618357488E-2</v>
      </c>
      <c r="AI389" s="1">
        <f>'Forward Ranks'!BS389</f>
        <v>3.864734299516908E-2</v>
      </c>
      <c r="AJ389" s="1">
        <f>'Forward Ranks'!BT389</f>
        <v>4.8309178743961352E-2</v>
      </c>
      <c r="AL389" s="2">
        <f>'Forward Ranks'!BX389</f>
        <v>4.8309178743961352E-2</v>
      </c>
      <c r="AN389" t="str">
        <f>'Forward Ranks'!B389</f>
        <v>CHI</v>
      </c>
      <c r="AO389">
        <f>'F on ice'!E389</f>
        <v>35</v>
      </c>
      <c r="AP389" s="2">
        <f>'Impact Score Math'!E389</f>
        <v>0.22044088176352705</v>
      </c>
      <c r="AQ389">
        <f>'Impact Score Math'!G389</f>
        <v>390</v>
      </c>
      <c r="AT389" s="1">
        <f>'Forward Ranks'!CJ389</f>
        <v>0.41062801932367149</v>
      </c>
      <c r="AU389" s="1">
        <f>'Forward Ranks'!CK389</f>
        <v>0.24637681159420291</v>
      </c>
      <c r="AW389">
        <f>'Forward Ranks'!BC389</f>
        <v>11.894285714285999</v>
      </c>
      <c r="AY389">
        <v>389</v>
      </c>
      <c r="BA389" s="1">
        <f>'Impact Score Math'!S389</f>
        <v>0.31062124248496992</v>
      </c>
      <c r="BB389" s="1">
        <f>'Impact Score Math'!T389</f>
        <v>0.19639278557114229</v>
      </c>
      <c r="BD389">
        <f>'Forward Ranks'!CN389</f>
        <v>4</v>
      </c>
      <c r="BE389">
        <f>'Forward Ranks'!CO389</f>
        <v>2</v>
      </c>
      <c r="BF389">
        <f>'Forward Ranks'!CP389</f>
        <v>6</v>
      </c>
      <c r="BH389" t="str">
        <f t="shared" si="24"/>
        <v>11:54</v>
      </c>
      <c r="BI389" t="str">
        <f t="shared" si="25"/>
        <v>Forward</v>
      </c>
      <c r="BJ389" t="str">
        <f t="shared" si="26"/>
        <v>Replacement Level</v>
      </c>
      <c r="BL389" s="187">
        <f t="shared" ca="1" si="27"/>
        <v>45329</v>
      </c>
    </row>
    <row r="390" spans="1:64" x14ac:dyDescent="0.3">
      <c r="A390" t="str">
        <f>'Forward Ranks'!A390</f>
        <v>Tyler Motte</v>
      </c>
      <c r="B390">
        <f>'Forward Ranks'!D390</f>
        <v>0</v>
      </c>
      <c r="C390" s="1">
        <f>'Forward Ranks'!I390</f>
        <v>0.19806763285024154</v>
      </c>
      <c r="D390" s="1">
        <f>'Forward Ranks'!J390</f>
        <v>0.22705314009661837</v>
      </c>
      <c r="E390" s="1">
        <f>'Forward Ranks'!K390</f>
        <v>0.2391304347826087</v>
      </c>
      <c r="F390" s="1">
        <f>'Forward Ranks'!L390</f>
        <v>0.15217391304347827</v>
      </c>
      <c r="G390">
        <f>'Forward Ranks'!N390</f>
        <v>0</v>
      </c>
      <c r="H390" s="1">
        <f>'Forward Ranks'!S390</f>
        <v>0.2560386473429952</v>
      </c>
      <c r="I390" s="1">
        <f>'Forward Ranks'!T390</f>
        <v>7.7294685990338161E-2</v>
      </c>
      <c r="J390" s="1">
        <f>'Forward Ranks'!U390</f>
        <v>8.4541062801932368E-2</v>
      </c>
      <c r="K390" s="1">
        <f>'Forward Ranks'!V390</f>
        <v>7.0048309178743967E-2</v>
      </c>
      <c r="L390">
        <f>'Forward Ranks'!X390</f>
        <v>0</v>
      </c>
      <c r="M390" s="1">
        <f>'Forward Ranks'!AC390</f>
        <v>0.95410628019323673</v>
      </c>
      <c r="N390" s="1">
        <f>'Forward Ranks'!AD390</f>
        <v>0.95652173913043481</v>
      </c>
      <c r="O390" s="1">
        <f>'Forward Ranks'!AE390</f>
        <v>0.56038647342995174</v>
      </c>
      <c r="P390" s="1">
        <f>'Forward Ranks'!AF390</f>
        <v>0.95893719806763289</v>
      </c>
      <c r="Q390">
        <f>'Forward Ranks'!AH390</f>
        <v>0</v>
      </c>
      <c r="R390" s="1">
        <f>'Forward Ranks'!AM390</f>
        <v>0.20048309178743962</v>
      </c>
      <c r="S390" s="1">
        <f>'Forward Ranks'!AN390</f>
        <v>0.28260869565217389</v>
      </c>
      <c r="T390" s="1">
        <f>'Forward Ranks'!AO390</f>
        <v>0.3140096618357488</v>
      </c>
      <c r="U390" s="1">
        <f>'Forward Ranks'!AP390</f>
        <v>0.15458937198067632</v>
      </c>
      <c r="V390">
        <f>'Forward Ranks'!AR390</f>
        <v>0</v>
      </c>
      <c r="W390" s="1">
        <f>'Forward Ranks'!AW390</f>
        <v>0.9251207729468599</v>
      </c>
      <c r="X390" s="1">
        <f>'Forward Ranks'!AX390</f>
        <v>0.93961352657004826</v>
      </c>
      <c r="Y390" s="1">
        <f>'Forward Ranks'!AY390</f>
        <v>0.7560386473429952</v>
      </c>
      <c r="Z390" s="1">
        <f>'Forward Ranks'!AZ390</f>
        <v>0.96859903381642509</v>
      </c>
      <c r="AA390">
        <f>'Forward Ranks'!BB390</f>
        <v>0</v>
      </c>
      <c r="AB390" s="1">
        <f>'Forward Ranks'!BG390</f>
        <v>0.18840579710144928</v>
      </c>
      <c r="AC390" s="1">
        <f>'Forward Ranks'!BH390</f>
        <v>0.1859903381642512</v>
      </c>
      <c r="AD390" s="1">
        <f>'Forward Ranks'!BI390</f>
        <v>0.48792270531400966</v>
      </c>
      <c r="AE390" s="1">
        <f>'Forward Ranks'!BJ390</f>
        <v>0.33091787439613529</v>
      </c>
      <c r="AF390">
        <f>'Forward Ranks'!BL390</f>
        <v>0</v>
      </c>
      <c r="AG390" s="1">
        <f>'Forward Ranks'!BQ390</f>
        <v>0.64251207729468596</v>
      </c>
      <c r="AH390" s="1">
        <f>'Forward Ranks'!BR390</f>
        <v>0.68357487922705318</v>
      </c>
      <c r="AI390" s="1">
        <f>'Forward Ranks'!BS390</f>
        <v>0.32850241545893721</v>
      </c>
      <c r="AJ390" s="1">
        <f>'Forward Ranks'!BT390</f>
        <v>0.62560386473429952</v>
      </c>
      <c r="AL390" s="2">
        <f>'Forward Ranks'!BX390</f>
        <v>0.45410628019323673</v>
      </c>
      <c r="AN390" t="str">
        <f>'Forward Ranks'!B390</f>
        <v>T.B</v>
      </c>
      <c r="AO390">
        <f>'F on ice'!E390</f>
        <v>39</v>
      </c>
      <c r="AP390" s="2">
        <f>'Impact Score Math'!E390</f>
        <v>0.46693386773547096</v>
      </c>
      <c r="AQ390">
        <f>'Impact Score Math'!G390</f>
        <v>267</v>
      </c>
      <c r="AT390" s="1">
        <f>'Forward Ranks'!CJ390</f>
        <v>0.74637681159420288</v>
      </c>
      <c r="AU390" s="1">
        <f>'Forward Ranks'!CK390</f>
        <v>0.36231884057971014</v>
      </c>
      <c r="AW390">
        <f>'Forward Ranks'!BC390</f>
        <v>10.317521367521</v>
      </c>
      <c r="AY390">
        <v>390</v>
      </c>
      <c r="BA390" s="1">
        <f>'Impact Score Math'!S390</f>
        <v>0.29458917835671344</v>
      </c>
      <c r="BB390" s="1">
        <f>'Impact Score Math'!T390</f>
        <v>0.97595190380761521</v>
      </c>
      <c r="BD390">
        <f>'Forward Ranks'!CN390</f>
        <v>3</v>
      </c>
      <c r="BE390">
        <f>'Forward Ranks'!CO390</f>
        <v>2</v>
      </c>
      <c r="BF390">
        <f>'Forward Ranks'!CP390</f>
        <v>5</v>
      </c>
      <c r="BH390" t="str">
        <f t="shared" si="24"/>
        <v>10:19</v>
      </c>
      <c r="BI390" t="str">
        <f t="shared" si="25"/>
        <v>Forward</v>
      </c>
      <c r="BJ390" t="str">
        <f t="shared" si="26"/>
        <v>Average</v>
      </c>
      <c r="BL390" s="187">
        <f t="shared" ca="1" si="27"/>
        <v>45329</v>
      </c>
    </row>
    <row r="391" spans="1:64" x14ac:dyDescent="0.3">
      <c r="A391" t="str">
        <f>'Forward Ranks'!A391</f>
        <v>Tyler Pitlick</v>
      </c>
      <c r="B391">
        <f>'Forward Ranks'!D391</f>
        <v>0</v>
      </c>
      <c r="C391" s="1">
        <f>'Forward Ranks'!I391</f>
        <v>6.0386473429951688E-2</v>
      </c>
      <c r="D391" s="1">
        <f>'Forward Ranks'!J391</f>
        <v>0.34299516908212563</v>
      </c>
      <c r="E391" s="1">
        <f>'Forward Ranks'!K391</f>
        <v>8.4541062801932368E-2</v>
      </c>
      <c r="F391" s="1">
        <f>'Forward Ranks'!L391</f>
        <v>0.16666666666666666</v>
      </c>
      <c r="G391">
        <f>'Forward Ranks'!N391</f>
        <v>0</v>
      </c>
      <c r="H391" s="1">
        <f>'Forward Ranks'!S391</f>
        <v>5.7971014492753624E-2</v>
      </c>
      <c r="I391" s="1">
        <f>'Forward Ranks'!T391</f>
        <v>0.12560386473429952</v>
      </c>
      <c r="J391" s="1">
        <f>'Forward Ranks'!U391</f>
        <v>0.35748792270531399</v>
      </c>
      <c r="K391" s="1">
        <f>'Forward Ranks'!V391</f>
        <v>3.864734299516908E-2</v>
      </c>
      <c r="L391">
        <f>'Forward Ranks'!X391</f>
        <v>0</v>
      </c>
      <c r="M391" s="1">
        <f>'Forward Ranks'!AC391</f>
        <v>0.48309178743961351</v>
      </c>
      <c r="N391" s="1">
        <f>'Forward Ranks'!AD391</f>
        <v>0.9468599033816425</v>
      </c>
      <c r="O391" s="1">
        <f>'Forward Ranks'!AE391</f>
        <v>0.6908212560386473</v>
      </c>
      <c r="P391" s="1">
        <f>'Forward Ranks'!AF391</f>
        <v>0.77536231884057971</v>
      </c>
      <c r="Q391">
        <f>'Forward Ranks'!AH391</f>
        <v>0</v>
      </c>
      <c r="R391" s="1">
        <f>'Forward Ranks'!AM391</f>
        <v>4.3478260869565216E-2</v>
      </c>
      <c r="S391" s="1">
        <f>'Forward Ranks'!AN391</f>
        <v>0.19323671497584541</v>
      </c>
      <c r="T391" s="1">
        <f>'Forward Ranks'!AO391</f>
        <v>3.864734299516908E-2</v>
      </c>
      <c r="U391" s="1">
        <f>'Forward Ranks'!AP391</f>
        <v>9.420289855072464E-2</v>
      </c>
      <c r="V391">
        <f>'Forward Ranks'!AR391</f>
        <v>0</v>
      </c>
      <c r="W391" s="1">
        <f>'Forward Ranks'!AW391</f>
        <v>0.52415458937198067</v>
      </c>
      <c r="X391" s="1">
        <f>'Forward Ranks'!AX391</f>
        <v>0.99033816425120769</v>
      </c>
      <c r="Y391" s="1">
        <f>'Forward Ranks'!AY391</f>
        <v>0.85507246376811596</v>
      </c>
      <c r="Z391" s="1">
        <f>'Forward Ranks'!AZ391</f>
        <v>0.87439613526570048</v>
      </c>
      <c r="AA391">
        <f>'Forward Ranks'!BB391</f>
        <v>0</v>
      </c>
      <c r="AB391" s="1">
        <f>'Forward Ranks'!BG391</f>
        <v>0.12077294685990338</v>
      </c>
      <c r="AC391" s="1">
        <f>'Forward Ranks'!BH391</f>
        <v>0.20289855072463769</v>
      </c>
      <c r="AD391" s="1">
        <f>'Forward Ranks'!BI391</f>
        <v>0.17391304347826086</v>
      </c>
      <c r="AE391" s="1">
        <f>'Forward Ranks'!BJ391</f>
        <v>0.34057971014492755</v>
      </c>
      <c r="AF391">
        <f>'Forward Ranks'!BL391</f>
        <v>0</v>
      </c>
      <c r="AG391" s="1">
        <f>'Forward Ranks'!BQ391</f>
        <v>0.12560386473429952</v>
      </c>
      <c r="AH391" s="1">
        <f>'Forward Ranks'!BR391</f>
        <v>0.7657004830917874</v>
      </c>
      <c r="AI391" s="1">
        <f>'Forward Ranks'!BS391</f>
        <v>0.21256038647342995</v>
      </c>
      <c r="AJ391" s="1">
        <f>'Forward Ranks'!BT391</f>
        <v>0.39855072463768115</v>
      </c>
      <c r="AL391" s="2">
        <f>'Forward Ranks'!BX391</f>
        <v>0.12318840579710146</v>
      </c>
      <c r="AN391" t="str">
        <f>'Forward Ranks'!B391</f>
        <v>NYR</v>
      </c>
      <c r="AO391">
        <f>'F on ice'!E391</f>
        <v>29</v>
      </c>
      <c r="AP391" s="2">
        <f>'Impact Score Math'!E391</f>
        <v>0.25651302605210419</v>
      </c>
      <c r="AQ391">
        <f>'Impact Score Math'!G391</f>
        <v>372</v>
      </c>
      <c r="AT391" s="1">
        <f>'Forward Ranks'!CJ391</f>
        <v>0.7657004830917874</v>
      </c>
      <c r="AU391" s="1">
        <f>'Forward Ranks'!CK391</f>
        <v>0.6280193236714976</v>
      </c>
      <c r="AW391">
        <f>'Forward Ranks'!BC391</f>
        <v>9.6867816091953998</v>
      </c>
      <c r="AY391">
        <v>391</v>
      </c>
      <c r="BA391" s="1">
        <f>'Impact Score Math'!S391</f>
        <v>0.19839679358717435</v>
      </c>
      <c r="BB391" s="1">
        <f>'Impact Score Math'!T391</f>
        <v>0.77154308617234468</v>
      </c>
      <c r="BD391">
        <f>'Forward Ranks'!CN391</f>
        <v>1</v>
      </c>
      <c r="BE391">
        <f>'Forward Ranks'!CO391</f>
        <v>2</v>
      </c>
      <c r="BF391">
        <f>'Forward Ranks'!CP391</f>
        <v>3</v>
      </c>
      <c r="BH391" t="str">
        <f t="shared" si="24"/>
        <v>09:41</v>
      </c>
      <c r="BI391" t="str">
        <f t="shared" si="25"/>
        <v>Forward</v>
      </c>
      <c r="BJ391" t="str">
        <f t="shared" si="26"/>
        <v>Replacement Level</v>
      </c>
      <c r="BL391" s="187">
        <f t="shared" ca="1" si="27"/>
        <v>45329</v>
      </c>
    </row>
    <row r="392" spans="1:64" x14ac:dyDescent="0.3">
      <c r="A392" t="str">
        <f>'Forward Ranks'!A392</f>
        <v>Tyler Seguin</v>
      </c>
      <c r="B392">
        <f>'Forward Ranks'!D392</f>
        <v>0</v>
      </c>
      <c r="C392" s="1">
        <f>'Forward Ranks'!I392</f>
        <v>0.72705314009661837</v>
      </c>
      <c r="D392" s="1">
        <f>'Forward Ranks'!J392</f>
        <v>0.6376811594202898</v>
      </c>
      <c r="E392" s="1">
        <f>'Forward Ranks'!K392</f>
        <v>0.94444444444444442</v>
      </c>
      <c r="F392" s="1">
        <f>'Forward Ranks'!L392</f>
        <v>0.78260869565217395</v>
      </c>
      <c r="G392">
        <f>'Forward Ranks'!N392</f>
        <v>0</v>
      </c>
      <c r="H392" s="1">
        <f>'Forward Ranks'!S392</f>
        <v>0.98067632850241548</v>
      </c>
      <c r="I392" s="1">
        <f>'Forward Ranks'!T392</f>
        <v>0.85024154589371981</v>
      </c>
      <c r="J392" s="1">
        <f>'Forward Ranks'!U392</f>
        <v>0.41787439613526572</v>
      </c>
      <c r="K392" s="1">
        <f>'Forward Ranks'!V392</f>
        <v>0.99516908212560384</v>
      </c>
      <c r="L392">
        <f>'Forward Ranks'!X392</f>
        <v>0</v>
      </c>
      <c r="M392" s="1">
        <f>'Forward Ranks'!AC392</f>
        <v>0.17632850241545894</v>
      </c>
      <c r="N392" s="1">
        <f>'Forward Ranks'!AD392</f>
        <v>0.35507246376811596</v>
      </c>
      <c r="O392" s="1">
        <f>'Forward Ranks'!AE392</f>
        <v>0.50724637681159424</v>
      </c>
      <c r="P392" s="1">
        <f>'Forward Ranks'!AF392</f>
        <v>0.3719806763285024</v>
      </c>
      <c r="Q392">
        <f>'Forward Ranks'!AH392</f>
        <v>0</v>
      </c>
      <c r="R392" s="1">
        <f>'Forward Ranks'!AM392</f>
        <v>0.606280193236715</v>
      </c>
      <c r="S392" s="1">
        <f>'Forward Ranks'!AN392</f>
        <v>0.50966183574879231</v>
      </c>
      <c r="T392" s="1">
        <f>'Forward Ranks'!AO392</f>
        <v>0.84782608695652173</v>
      </c>
      <c r="U392" s="1">
        <f>'Forward Ranks'!AP392</f>
        <v>0.71980676328502413</v>
      </c>
      <c r="V392">
        <f>'Forward Ranks'!AR392</f>
        <v>0</v>
      </c>
      <c r="W392" s="1">
        <f>'Forward Ranks'!AW392</f>
        <v>3.3816425120772944E-2</v>
      </c>
      <c r="X392" s="1">
        <f>'Forward Ranks'!AX392</f>
        <v>5.7971014492753624E-2</v>
      </c>
      <c r="Y392" s="1">
        <f>'Forward Ranks'!AY392</f>
        <v>0.55797101449275366</v>
      </c>
      <c r="Z392" s="1">
        <f>'Forward Ranks'!AZ392</f>
        <v>6.5217391304347824E-2</v>
      </c>
      <c r="AA392">
        <f>'Forward Ranks'!BB392</f>
        <v>0</v>
      </c>
      <c r="AB392" s="1">
        <f>'Forward Ranks'!BG392</f>
        <v>0.70048309178743962</v>
      </c>
      <c r="AC392" s="1">
        <f>'Forward Ranks'!BH392</f>
        <v>0.61352657004830913</v>
      </c>
      <c r="AD392" s="1">
        <f>'Forward Ranks'!BI392</f>
        <v>0.95652173913043481</v>
      </c>
      <c r="AE392" s="1">
        <f>'Forward Ranks'!BJ392</f>
        <v>0.92753623188405798</v>
      </c>
      <c r="AF392">
        <f>'Forward Ranks'!BL392</f>
        <v>0</v>
      </c>
      <c r="AG392" s="1">
        <f>'Forward Ranks'!BQ392</f>
        <v>0.47342995169082125</v>
      </c>
      <c r="AH392" s="1">
        <f>'Forward Ranks'!BR392</f>
        <v>0.50724637681159424</v>
      </c>
      <c r="AI392" s="1">
        <f>'Forward Ranks'!BS392</f>
        <v>0.81642512077294682</v>
      </c>
      <c r="AJ392" s="1">
        <f>'Forward Ranks'!BT392</f>
        <v>0.62077294685990336</v>
      </c>
      <c r="AL392" s="2">
        <f>'Forward Ranks'!BX392</f>
        <v>0.56038647342995174</v>
      </c>
      <c r="AN392" t="str">
        <f>'Forward Ranks'!B392</f>
        <v>DAL</v>
      </c>
      <c r="AO392">
        <f>'F on ice'!E392</f>
        <v>48</v>
      </c>
      <c r="AP392" s="2">
        <f>'Impact Score Math'!E392</f>
        <v>0.68336673346693388</v>
      </c>
      <c r="AQ392">
        <f>'Impact Score Math'!G392</f>
        <v>159</v>
      </c>
      <c r="AT392" s="1">
        <f>'Forward Ranks'!CJ392</f>
        <v>0.6376811594202898</v>
      </c>
      <c r="AU392" s="1">
        <f>'Forward Ranks'!CK392</f>
        <v>0.1111111111111111</v>
      </c>
      <c r="AW392">
        <f>'Forward Ranks'!BC392</f>
        <v>13.083333333333</v>
      </c>
      <c r="AY392">
        <v>392</v>
      </c>
      <c r="BA392" s="1">
        <f>'Impact Score Math'!S392</f>
        <v>0.86973947895791581</v>
      </c>
      <c r="BB392" s="1">
        <f>'Impact Score Math'!T392</f>
        <v>0.30460921843687377</v>
      </c>
      <c r="BD392">
        <f>'Forward Ranks'!CN392</f>
        <v>16</v>
      </c>
      <c r="BE392">
        <f>'Forward Ranks'!CO392</f>
        <v>15</v>
      </c>
      <c r="BF392">
        <f>'Forward Ranks'!CP392</f>
        <v>31</v>
      </c>
      <c r="BH392" t="str">
        <f t="shared" si="24"/>
        <v>13:05</v>
      </c>
      <c r="BI392" t="str">
        <f t="shared" si="25"/>
        <v>Forward</v>
      </c>
      <c r="BJ392" t="str">
        <f t="shared" si="26"/>
        <v>Good</v>
      </c>
      <c r="BL392" s="187">
        <f t="shared" ca="1" si="27"/>
        <v>45329</v>
      </c>
    </row>
    <row r="393" spans="1:64" x14ac:dyDescent="0.3">
      <c r="A393" t="str">
        <f>'Forward Ranks'!A393</f>
        <v>Tyler Toffoli</v>
      </c>
      <c r="B393">
        <f>'Forward Ranks'!D393</f>
        <v>0</v>
      </c>
      <c r="C393" s="1">
        <f>'Forward Ranks'!I393</f>
        <v>0.9251207729468599</v>
      </c>
      <c r="D393" s="1">
        <f>'Forward Ranks'!J393</f>
        <v>0.54589371980676327</v>
      </c>
      <c r="E393" s="1">
        <f>'Forward Ranks'!K393</f>
        <v>0.79468599033816423</v>
      </c>
      <c r="F393" s="1">
        <f>'Forward Ranks'!L393</f>
        <v>0.87681159420289856</v>
      </c>
      <c r="G393">
        <f>'Forward Ranks'!N393</f>
        <v>0</v>
      </c>
      <c r="H393" s="1">
        <f>'Forward Ranks'!S393</f>
        <v>0.88888888888888884</v>
      </c>
      <c r="I393" s="1">
        <f>'Forward Ranks'!T393</f>
        <v>0.36956521739130432</v>
      </c>
      <c r="J393" s="1">
        <f>'Forward Ranks'!U393</f>
        <v>0.43236714975845408</v>
      </c>
      <c r="K393" s="1">
        <f>'Forward Ranks'!V393</f>
        <v>0.69565217391304346</v>
      </c>
      <c r="L393">
        <f>'Forward Ranks'!X393</f>
        <v>0</v>
      </c>
      <c r="M393" s="1">
        <f>'Forward Ranks'!AC393</f>
        <v>0.52898550724637683</v>
      </c>
      <c r="N393" s="1">
        <f>'Forward Ranks'!AD393</f>
        <v>0.41787439613526572</v>
      </c>
      <c r="O393" s="1">
        <f>'Forward Ranks'!AE393</f>
        <v>0.10144927536231885</v>
      </c>
      <c r="P393" s="1">
        <f>'Forward Ranks'!AF393</f>
        <v>0.34299516908212563</v>
      </c>
      <c r="Q393">
        <f>'Forward Ranks'!AH393</f>
        <v>0</v>
      </c>
      <c r="R393" s="1">
        <f>'Forward Ranks'!AM393</f>
        <v>0.95410628019323673</v>
      </c>
      <c r="S393" s="1">
        <f>'Forward Ranks'!AN393</f>
        <v>0.40579710144927539</v>
      </c>
      <c r="T393" s="1">
        <f>'Forward Ranks'!AO393</f>
        <v>0.71980676328502413</v>
      </c>
      <c r="U393" s="1">
        <f>'Forward Ranks'!AP393</f>
        <v>0.72705314009661837</v>
      </c>
      <c r="V393">
        <f>'Forward Ranks'!AR393</f>
        <v>0</v>
      </c>
      <c r="W393" s="1">
        <f>'Forward Ranks'!AW393</f>
        <v>0.19082125603864733</v>
      </c>
      <c r="X393" s="1">
        <f>'Forward Ranks'!AX393</f>
        <v>0.38164251207729466</v>
      </c>
      <c r="Y393" s="1">
        <f>'Forward Ranks'!AY393</f>
        <v>0.17149758454106281</v>
      </c>
      <c r="Z393" s="1">
        <f>'Forward Ranks'!AZ393</f>
        <v>0.16425120772946861</v>
      </c>
      <c r="AA393">
        <f>'Forward Ranks'!BB393</f>
        <v>0</v>
      </c>
      <c r="AB393" s="1">
        <f>'Forward Ranks'!BG393</f>
        <v>0.76086956521739135</v>
      </c>
      <c r="AC393" s="1">
        <f>'Forward Ranks'!BH393</f>
        <v>0.97342995169082125</v>
      </c>
      <c r="AD393" s="1">
        <f>'Forward Ranks'!BI393</f>
        <v>0.59661835748792269</v>
      </c>
      <c r="AE393" s="1">
        <f>'Forward Ranks'!BJ393</f>
        <v>0.28502415458937197</v>
      </c>
      <c r="AF393">
        <f>'Forward Ranks'!BL393</f>
        <v>0</v>
      </c>
      <c r="AG393" s="1">
        <f>'Forward Ranks'!BQ393</f>
        <v>0.8623188405797102</v>
      </c>
      <c r="AH393" s="1">
        <f>'Forward Ranks'!BR393</f>
        <v>0.47101449275362317</v>
      </c>
      <c r="AI393" s="1">
        <f>'Forward Ranks'!BS393</f>
        <v>0.4468599033816425</v>
      </c>
      <c r="AJ393" s="1">
        <f>'Forward Ranks'!BT393</f>
        <v>0.69806763285024154</v>
      </c>
      <c r="AL393" s="2">
        <f>'Forward Ranks'!BX393</f>
        <v>0.74879227053140096</v>
      </c>
      <c r="AN393" t="str">
        <f>'Forward Ranks'!B393</f>
        <v>N.J</v>
      </c>
      <c r="AO393">
        <f>'F on ice'!E393</f>
        <v>46</v>
      </c>
      <c r="AP393" s="2">
        <f>'Impact Score Math'!E393</f>
        <v>0.82565130260521047</v>
      </c>
      <c r="AQ393">
        <f>'Impact Score Math'!G393</f>
        <v>88</v>
      </c>
      <c r="AT393" s="1">
        <f>'Forward Ranks'!CJ393</f>
        <v>0.70531400966183577</v>
      </c>
      <c r="AU393" s="1">
        <f>'Forward Ranks'!CK393</f>
        <v>0.24637681159420291</v>
      </c>
      <c r="AW393">
        <f>'Forward Ranks'!BC393</f>
        <v>13.414130434783001</v>
      </c>
      <c r="AY393">
        <v>393</v>
      </c>
      <c r="BA393" s="1">
        <f>'Impact Score Math'!S393</f>
        <v>0.90380761523046094</v>
      </c>
      <c r="BB393" s="1">
        <f>'Impact Score Math'!T393</f>
        <v>0.46693386773547096</v>
      </c>
      <c r="BD393">
        <f>'Forward Ranks'!CN393</f>
        <v>12</v>
      </c>
      <c r="BE393">
        <f>'Forward Ranks'!CO393</f>
        <v>8</v>
      </c>
      <c r="BF393">
        <f>'Forward Ranks'!CP393</f>
        <v>20</v>
      </c>
      <c r="BH393" t="str">
        <f t="shared" si="24"/>
        <v>13:25</v>
      </c>
      <c r="BI393" t="str">
        <f t="shared" si="25"/>
        <v>Forward</v>
      </c>
      <c r="BJ393" t="str">
        <f t="shared" si="26"/>
        <v>Great</v>
      </c>
      <c r="BL393" s="187">
        <f t="shared" ca="1" si="27"/>
        <v>45329</v>
      </c>
    </row>
    <row r="394" spans="1:64" x14ac:dyDescent="0.3">
      <c r="A394" t="str">
        <f>'Forward Ranks'!A394</f>
        <v>Tyson Foerster</v>
      </c>
      <c r="B394">
        <f>'Forward Ranks'!D394</f>
        <v>0</v>
      </c>
      <c r="C394" s="1">
        <f>'Forward Ranks'!I394</f>
        <v>0.78019323671497587</v>
      </c>
      <c r="D394" s="1">
        <f>'Forward Ranks'!J394</f>
        <v>0.64492753623188404</v>
      </c>
      <c r="E394" s="1">
        <f>'Forward Ranks'!K394</f>
        <v>0.56763285024154586</v>
      </c>
      <c r="F394" s="1">
        <f>'Forward Ranks'!L394</f>
        <v>0.58695652173913049</v>
      </c>
      <c r="G394">
        <f>'Forward Ranks'!N394</f>
        <v>0</v>
      </c>
      <c r="H394" s="1">
        <f>'Forward Ranks'!S394</f>
        <v>0.15458937198067632</v>
      </c>
      <c r="I394" s="1">
        <f>'Forward Ranks'!T394</f>
        <v>0.3188405797101449</v>
      </c>
      <c r="J394" s="1">
        <f>'Forward Ranks'!U394</f>
        <v>0.17632850241545894</v>
      </c>
      <c r="K394" s="1">
        <f>'Forward Ranks'!V394</f>
        <v>0.17632850241545894</v>
      </c>
      <c r="L394">
        <f>'Forward Ranks'!X394</f>
        <v>0</v>
      </c>
      <c r="M394" s="1">
        <f>'Forward Ranks'!AC394</f>
        <v>0.91787439613526567</v>
      </c>
      <c r="N394" s="1">
        <f>'Forward Ranks'!AD394</f>
        <v>0.97826086956521741</v>
      </c>
      <c r="O394" s="1">
        <f>'Forward Ranks'!AE394</f>
        <v>0.82367149758454106</v>
      </c>
      <c r="P394" s="1">
        <f>'Forward Ranks'!AF394</f>
        <v>0.95652173913043481</v>
      </c>
      <c r="Q394">
        <f>'Forward Ranks'!AH394</f>
        <v>0</v>
      </c>
      <c r="R394" s="1">
        <f>'Forward Ranks'!AM394</f>
        <v>0.64251207729468596</v>
      </c>
      <c r="S394" s="1">
        <f>'Forward Ranks'!AN394</f>
        <v>0.63285024154589375</v>
      </c>
      <c r="T394" s="1">
        <f>'Forward Ranks'!AO394</f>
        <v>0.606280193236715</v>
      </c>
      <c r="U394" s="1">
        <f>'Forward Ranks'!AP394</f>
        <v>0.62560386473429952</v>
      </c>
      <c r="V394">
        <f>'Forward Ranks'!AR394</f>
        <v>0</v>
      </c>
      <c r="W394" s="1">
        <f>'Forward Ranks'!AW394</f>
        <v>0.92028985507246375</v>
      </c>
      <c r="X394" s="1">
        <f>'Forward Ranks'!AX394</f>
        <v>0.9468599033816425</v>
      </c>
      <c r="Y394" s="1">
        <f>'Forward Ranks'!AY394</f>
        <v>0.87922705314009664</v>
      </c>
      <c r="Z394" s="1">
        <f>'Forward Ranks'!AZ394</f>
        <v>0.94202898550724634</v>
      </c>
      <c r="AA394">
        <f>'Forward Ranks'!BB394</f>
        <v>0</v>
      </c>
      <c r="AB394" s="1">
        <f>'Forward Ranks'!BG394</f>
        <v>0.85024154589371981</v>
      </c>
      <c r="AC394" s="1">
        <f>'Forward Ranks'!BH394</f>
        <v>0.30917874396135264</v>
      </c>
      <c r="AD394" s="1">
        <f>'Forward Ranks'!BI394</f>
        <v>0.40096618357487923</v>
      </c>
      <c r="AE394" s="1">
        <f>'Forward Ranks'!BJ394</f>
        <v>0.52657004830917875</v>
      </c>
      <c r="AF394">
        <f>'Forward Ranks'!BL394</f>
        <v>0</v>
      </c>
      <c r="AG394" s="1">
        <f>'Forward Ranks'!BQ394</f>
        <v>0.91545893719806759</v>
      </c>
      <c r="AH394" s="1">
        <f>'Forward Ranks'!BR394</f>
        <v>0.93236714975845414</v>
      </c>
      <c r="AI394" s="1">
        <f>'Forward Ranks'!BS394</f>
        <v>0.77294685990338163</v>
      </c>
      <c r="AJ394" s="1">
        <f>'Forward Ranks'!BT394</f>
        <v>0.90821256038647347</v>
      </c>
      <c r="AL394" s="2">
        <f>'Forward Ranks'!BX394</f>
        <v>0.81159420289855078</v>
      </c>
      <c r="AN394" t="str">
        <f>'Forward Ranks'!B394</f>
        <v>PHI</v>
      </c>
      <c r="AO394">
        <f>'F on ice'!E394</f>
        <v>48</v>
      </c>
      <c r="AP394" s="2">
        <f>'Impact Score Math'!E394</f>
        <v>0.88777555110220441</v>
      </c>
      <c r="AQ394">
        <f>'Impact Score Math'!G394</f>
        <v>57</v>
      </c>
      <c r="AT394" s="1">
        <f>'Forward Ranks'!CJ394</f>
        <v>0.3188405797101449</v>
      </c>
      <c r="AU394" s="1">
        <f>'Forward Ranks'!CK394</f>
        <v>0.63526570048309183</v>
      </c>
      <c r="AW394">
        <f>'Forward Ranks'!BC394</f>
        <v>13.886805555556</v>
      </c>
      <c r="AY394">
        <v>394</v>
      </c>
      <c r="BA394" s="1">
        <f>'Impact Score Math'!S394</f>
        <v>0.74348697394789576</v>
      </c>
      <c r="BB394" s="1">
        <f>'Impact Score Math'!T394</f>
        <v>0.99599198396793587</v>
      </c>
      <c r="BD394">
        <f>'Forward Ranks'!CN394</f>
        <v>4</v>
      </c>
      <c r="BE394">
        <f>'Forward Ranks'!CO394</f>
        <v>8</v>
      </c>
      <c r="BF394">
        <f>'Forward Ranks'!CP394</f>
        <v>12</v>
      </c>
      <c r="BH394" t="str">
        <f t="shared" si="24"/>
        <v>13:53</v>
      </c>
      <c r="BI394" t="str">
        <f t="shared" si="25"/>
        <v>Forward</v>
      </c>
      <c r="BJ394" t="str">
        <f t="shared" si="26"/>
        <v>Great</v>
      </c>
      <c r="BL394" s="187">
        <f t="shared" ca="1" si="27"/>
        <v>45329</v>
      </c>
    </row>
    <row r="395" spans="1:64" x14ac:dyDescent="0.3">
      <c r="A395" t="str">
        <f>'Forward Ranks'!A395</f>
        <v>Tyson Jost</v>
      </c>
      <c r="B395">
        <f>'Forward Ranks'!D395</f>
        <v>0</v>
      </c>
      <c r="C395" s="1">
        <f>'Forward Ranks'!I395</f>
        <v>3.6231884057971016E-2</v>
      </c>
      <c r="D395" s="1">
        <f>'Forward Ranks'!J395</f>
        <v>0.1570048309178744</v>
      </c>
      <c r="E395" s="1">
        <f>'Forward Ranks'!K395</f>
        <v>0.22705314009661837</v>
      </c>
      <c r="F395" s="1">
        <f>'Forward Ranks'!L395</f>
        <v>2.8985507246376812E-2</v>
      </c>
      <c r="G395">
        <f>'Forward Ranks'!N395</f>
        <v>0</v>
      </c>
      <c r="H395" s="1">
        <f>'Forward Ranks'!S395</f>
        <v>0.21014492753623187</v>
      </c>
      <c r="I395" s="1">
        <f>'Forward Ranks'!T395</f>
        <v>0.11594202898550725</v>
      </c>
      <c r="J395" s="1">
        <f>'Forward Ranks'!U395</f>
        <v>0.35024154589371981</v>
      </c>
      <c r="K395" s="1">
        <f>'Forward Ranks'!V395</f>
        <v>9.1787439613526575E-2</v>
      </c>
      <c r="L395">
        <f>'Forward Ranks'!X395</f>
        <v>0</v>
      </c>
      <c r="M395" s="1">
        <f>'Forward Ranks'!AC395</f>
        <v>0.61835748792270528</v>
      </c>
      <c r="N395" s="1">
        <f>'Forward Ranks'!AD395</f>
        <v>0.33091787439613529</v>
      </c>
      <c r="O395" s="1">
        <f>'Forward Ranks'!AE395</f>
        <v>0.14734299516908211</v>
      </c>
      <c r="P395" s="1">
        <f>'Forward Ranks'!AF395</f>
        <v>0.47342995169082125</v>
      </c>
      <c r="Q395">
        <f>'Forward Ranks'!AH395</f>
        <v>0</v>
      </c>
      <c r="R395" s="1">
        <f>'Forward Ranks'!AM395</f>
        <v>2.1739130434782608E-2</v>
      </c>
      <c r="S395" s="1">
        <f>'Forward Ranks'!AN395</f>
        <v>0.14734299516908211</v>
      </c>
      <c r="T395" s="1">
        <f>'Forward Ranks'!AO395</f>
        <v>0.18115942028985507</v>
      </c>
      <c r="U395" s="1">
        <f>'Forward Ranks'!AP395</f>
        <v>2.1739130434782608E-2</v>
      </c>
      <c r="V395">
        <f>'Forward Ranks'!AR395</f>
        <v>0</v>
      </c>
      <c r="W395" s="1">
        <f>'Forward Ranks'!AW395</f>
        <v>0.47342995169082125</v>
      </c>
      <c r="X395" s="1">
        <f>'Forward Ranks'!AX395</f>
        <v>0.7342995169082126</v>
      </c>
      <c r="Y395" s="1">
        <f>'Forward Ranks'!AY395</f>
        <v>0.24879227053140096</v>
      </c>
      <c r="Z395" s="1">
        <f>'Forward Ranks'!AZ395</f>
        <v>0.68599033816425126</v>
      </c>
      <c r="AA395">
        <f>'Forward Ranks'!BB395</f>
        <v>0</v>
      </c>
      <c r="AB395" s="1">
        <f>'Forward Ranks'!BG395</f>
        <v>0.12560386473429952</v>
      </c>
      <c r="AC395" s="1">
        <f>'Forward Ranks'!BH395</f>
        <v>0.7560386473429952</v>
      </c>
      <c r="AD395" s="1">
        <f>'Forward Ranks'!BI395</f>
        <v>0.52898550724637683</v>
      </c>
      <c r="AE395" s="1">
        <f>'Forward Ranks'!BJ395</f>
        <v>0.16666666666666666</v>
      </c>
      <c r="AF395">
        <f>'Forward Ranks'!BL395</f>
        <v>0</v>
      </c>
      <c r="AG395" s="1">
        <f>'Forward Ranks'!BQ395</f>
        <v>0.13285024154589373</v>
      </c>
      <c r="AH395" s="1">
        <f>'Forward Ranks'!BR395</f>
        <v>0.17391304347826086</v>
      </c>
      <c r="AI395" s="1">
        <f>'Forward Ranks'!BS395</f>
        <v>0.13043478260869565</v>
      </c>
      <c r="AJ395" s="1">
        <f>'Forward Ranks'!BT395</f>
        <v>6.5217391304347824E-2</v>
      </c>
      <c r="AL395" s="2">
        <f>'Forward Ranks'!BX395</f>
        <v>6.7632850241545889E-2</v>
      </c>
      <c r="AN395" t="str">
        <f>'Forward Ranks'!B395</f>
        <v>BUF</v>
      </c>
      <c r="AO395">
        <f>'F on ice'!E395</f>
        <v>29</v>
      </c>
      <c r="AP395" s="2">
        <f>'Impact Score Math'!E395</f>
        <v>0.21843687374749499</v>
      </c>
      <c r="AQ395">
        <f>'Impact Score Math'!G395</f>
        <v>391</v>
      </c>
      <c r="AT395" s="1">
        <f>'Forward Ranks'!CJ395</f>
        <v>0.41545893719806765</v>
      </c>
      <c r="AU395" s="1">
        <f>'Forward Ranks'!CK395</f>
        <v>0.74637681159420288</v>
      </c>
      <c r="AW395">
        <f>'Forward Ranks'!BC395</f>
        <v>9.7626436781609005</v>
      </c>
      <c r="AY395">
        <v>395</v>
      </c>
      <c r="BA395" s="1">
        <f>'Impact Score Math'!S395</f>
        <v>0.19238476953907815</v>
      </c>
      <c r="BB395" s="1">
        <f>'Impact Score Math'!T395</f>
        <v>0.65330661322645289</v>
      </c>
      <c r="BD395">
        <f>'Forward Ranks'!CN395</f>
        <v>2</v>
      </c>
      <c r="BE395">
        <f>'Forward Ranks'!CO395</f>
        <v>2</v>
      </c>
      <c r="BF395">
        <f>'Forward Ranks'!CP395</f>
        <v>4</v>
      </c>
      <c r="BH395" t="str">
        <f t="shared" si="24"/>
        <v>09:46</v>
      </c>
      <c r="BI395" t="str">
        <f t="shared" si="25"/>
        <v>Forward</v>
      </c>
      <c r="BJ395" t="str">
        <f t="shared" si="26"/>
        <v>Replacement Level</v>
      </c>
      <c r="BL395" s="187">
        <f t="shared" ca="1" si="27"/>
        <v>45329</v>
      </c>
    </row>
    <row r="396" spans="1:64" x14ac:dyDescent="0.3">
      <c r="A396" t="str">
        <f>'Forward Ranks'!A396</f>
        <v>Valeri Nichushkin</v>
      </c>
      <c r="B396">
        <f>'Forward Ranks'!D396</f>
        <v>0</v>
      </c>
      <c r="C396" s="1">
        <f>'Forward Ranks'!I396</f>
        <v>0.89855072463768115</v>
      </c>
      <c r="D396" s="1">
        <f>'Forward Ranks'!J396</f>
        <v>0.88405797101449279</v>
      </c>
      <c r="E396" s="1">
        <f>'Forward Ranks'!K396</f>
        <v>0.84057971014492749</v>
      </c>
      <c r="F396" s="1">
        <f>'Forward Ranks'!L396</f>
        <v>0.84541062801932365</v>
      </c>
      <c r="G396">
        <f>'Forward Ranks'!N396</f>
        <v>0</v>
      </c>
      <c r="H396" s="1">
        <f>'Forward Ranks'!S396</f>
        <v>0.46618357487922707</v>
      </c>
      <c r="I396" s="1">
        <f>'Forward Ranks'!T396</f>
        <v>0.76086956521739135</v>
      </c>
      <c r="J396" s="1">
        <f>'Forward Ranks'!U396</f>
        <v>0.89130434782608692</v>
      </c>
      <c r="K396" s="1">
        <f>'Forward Ranks'!V396</f>
        <v>0.63526570048309183</v>
      </c>
      <c r="L396">
        <f>'Forward Ranks'!X396</f>
        <v>0</v>
      </c>
      <c r="M396" s="1">
        <f>'Forward Ranks'!AC396</f>
        <v>0.59661835748792269</v>
      </c>
      <c r="N396" s="1">
        <f>'Forward Ranks'!AD396</f>
        <v>0.35265700483091789</v>
      </c>
      <c r="O396" s="1">
        <f>'Forward Ranks'!AE396</f>
        <v>0.46376811594202899</v>
      </c>
      <c r="P396" s="1">
        <f>'Forward Ranks'!AF396</f>
        <v>0.53864734299516903</v>
      </c>
      <c r="Q396">
        <f>'Forward Ranks'!AH396</f>
        <v>0</v>
      </c>
      <c r="R396" s="1">
        <f>'Forward Ranks'!AM396</f>
        <v>0.92270531400966183</v>
      </c>
      <c r="S396" s="1">
        <f>'Forward Ranks'!AN396</f>
        <v>0.87439613526570048</v>
      </c>
      <c r="T396" s="1">
        <f>'Forward Ranks'!AO396</f>
        <v>0.76811594202898548</v>
      </c>
      <c r="U396" s="1">
        <f>'Forward Ranks'!AP396</f>
        <v>0.91304347826086951</v>
      </c>
      <c r="V396">
        <f>'Forward Ranks'!AR396</f>
        <v>0</v>
      </c>
      <c r="W396" s="1">
        <f>'Forward Ranks'!AW396</f>
        <v>0.26328502415458938</v>
      </c>
      <c r="X396" s="1">
        <f>'Forward Ranks'!AX396</f>
        <v>0.16908212560386474</v>
      </c>
      <c r="Y396" s="1">
        <f>'Forward Ranks'!AY396</f>
        <v>0.57246376811594202</v>
      </c>
      <c r="Z396" s="1">
        <f>'Forward Ranks'!AZ396</f>
        <v>0.30193236714975846</v>
      </c>
      <c r="AA396">
        <f>'Forward Ranks'!BB396</f>
        <v>0</v>
      </c>
      <c r="AB396" s="1">
        <f>'Forward Ranks'!BG396</f>
        <v>0.94927536231884058</v>
      </c>
      <c r="AC396" s="1">
        <f>'Forward Ranks'!BH396</f>
        <v>0.85748792270531404</v>
      </c>
      <c r="AD396" s="1">
        <f>'Forward Ranks'!BI396</f>
        <v>0.71014492753623193</v>
      </c>
      <c r="AE396" s="1">
        <f>'Forward Ranks'!BJ396</f>
        <v>0.60869565217391308</v>
      </c>
      <c r="AF396">
        <f>'Forward Ranks'!BL396</f>
        <v>0</v>
      </c>
      <c r="AG396" s="1">
        <f>'Forward Ranks'!BQ396</f>
        <v>0.85265700483091789</v>
      </c>
      <c r="AH396" s="1">
        <f>'Forward Ranks'!BR396</f>
        <v>0.72705314009661837</v>
      </c>
      <c r="AI396" s="1">
        <f>'Forward Ranks'!BS396</f>
        <v>0.72705314009661837</v>
      </c>
      <c r="AJ396" s="1">
        <f>'Forward Ranks'!BT396</f>
        <v>0.79710144927536231</v>
      </c>
      <c r="AL396" s="2">
        <f>'Forward Ranks'!BX396</f>
        <v>0.84057971014492749</v>
      </c>
      <c r="AN396" t="str">
        <f>'Forward Ranks'!B396</f>
        <v>COL</v>
      </c>
      <c r="AO396">
        <f>'F on ice'!E396</f>
        <v>40</v>
      </c>
      <c r="AP396" s="2">
        <f>'Impact Score Math'!E396</f>
        <v>0.9298597194388778</v>
      </c>
      <c r="AQ396">
        <f>'Impact Score Math'!G396</f>
        <v>36</v>
      </c>
      <c r="AT396" s="1">
        <f>'Forward Ranks'!CJ396</f>
        <v>0.51449275362318836</v>
      </c>
      <c r="AU396" s="1">
        <f>'Forward Ranks'!CK396</f>
        <v>0.43478260869565216</v>
      </c>
      <c r="AW396">
        <f>'Forward Ranks'!BC396</f>
        <v>14.797916666667</v>
      </c>
      <c r="AY396">
        <v>396</v>
      </c>
      <c r="BA396" s="1">
        <f>'Impact Score Math'!S396</f>
        <v>0.94789579158316628</v>
      </c>
      <c r="BB396" s="1">
        <f>'Impact Score Math'!T396</f>
        <v>0.59118236472945895</v>
      </c>
      <c r="BD396">
        <f>'Forward Ranks'!CN396</f>
        <v>6</v>
      </c>
      <c r="BE396">
        <f>'Forward Ranks'!CO396</f>
        <v>12</v>
      </c>
      <c r="BF396">
        <f>'Forward Ranks'!CP396</f>
        <v>18</v>
      </c>
      <c r="BH396" t="str">
        <f t="shared" si="24"/>
        <v>14:48</v>
      </c>
      <c r="BI396" t="str">
        <f t="shared" si="25"/>
        <v>Forward</v>
      </c>
      <c r="BJ396" t="str">
        <f t="shared" si="26"/>
        <v>Elite</v>
      </c>
      <c r="BL396" s="187">
        <f t="shared" ca="1" si="27"/>
        <v>45329</v>
      </c>
    </row>
    <row r="397" spans="1:64" x14ac:dyDescent="0.3">
      <c r="A397" t="str">
        <f>'Forward Ranks'!A397</f>
        <v>Victor Olofsson</v>
      </c>
      <c r="B397">
        <f>'Forward Ranks'!D397</f>
        <v>0</v>
      </c>
      <c r="C397" s="1">
        <f>'Forward Ranks'!I397</f>
        <v>0.30676328502415456</v>
      </c>
      <c r="D397" s="1">
        <f>'Forward Ranks'!J397</f>
        <v>0.21980676328502416</v>
      </c>
      <c r="E397" s="1">
        <f>'Forward Ranks'!K397</f>
        <v>0.54347826086956519</v>
      </c>
      <c r="F397" s="1">
        <f>'Forward Ranks'!L397</f>
        <v>0.20289855072463769</v>
      </c>
      <c r="G397">
        <f>'Forward Ranks'!N397</f>
        <v>0</v>
      </c>
      <c r="H397" s="1">
        <f>'Forward Ranks'!S397</f>
        <v>0.3719806763285024</v>
      </c>
      <c r="I397" s="1">
        <f>'Forward Ranks'!T397</f>
        <v>0.63285024154589375</v>
      </c>
      <c r="J397" s="1">
        <f>'Forward Ranks'!U397</f>
        <v>0.27777777777777779</v>
      </c>
      <c r="K397" s="1">
        <f>'Forward Ranks'!V397</f>
        <v>0.53623188405797106</v>
      </c>
      <c r="L397">
        <f>'Forward Ranks'!X397</f>
        <v>0</v>
      </c>
      <c r="M397" s="1">
        <f>'Forward Ranks'!AC397</f>
        <v>0.62318840579710144</v>
      </c>
      <c r="N397" s="1">
        <f>'Forward Ranks'!AD397</f>
        <v>0.72222222222222221</v>
      </c>
      <c r="O397" s="1">
        <f>'Forward Ranks'!AE397</f>
        <v>0.57004830917874394</v>
      </c>
      <c r="P397" s="1">
        <f>'Forward Ranks'!AF397</f>
        <v>0.60144927536231885</v>
      </c>
      <c r="Q397">
        <f>'Forward Ranks'!AH397</f>
        <v>0</v>
      </c>
      <c r="R397" s="1">
        <f>'Forward Ranks'!AM397</f>
        <v>0.16666666666666666</v>
      </c>
      <c r="S397" s="1">
        <f>'Forward Ranks'!AN397</f>
        <v>0.18357487922705315</v>
      </c>
      <c r="T397" s="1">
        <f>'Forward Ranks'!AO397</f>
        <v>0.43961352657004832</v>
      </c>
      <c r="U397" s="1">
        <f>'Forward Ranks'!AP397</f>
        <v>0.12077294685990338</v>
      </c>
      <c r="V397">
        <f>'Forward Ranks'!AR397</f>
        <v>0</v>
      </c>
      <c r="W397" s="1">
        <f>'Forward Ranks'!AW397</f>
        <v>0.2922705314009662</v>
      </c>
      <c r="X397" s="1">
        <f>'Forward Ranks'!AX397</f>
        <v>0.89855072463768115</v>
      </c>
      <c r="Y397" s="1">
        <f>'Forward Ranks'!AY397</f>
        <v>0.68599033816425126</v>
      </c>
      <c r="Z397" s="1">
        <f>'Forward Ranks'!AZ397</f>
        <v>0.71497584541062797</v>
      </c>
      <c r="AA397">
        <f>'Forward Ranks'!BB397</f>
        <v>0</v>
      </c>
      <c r="AB397" s="1">
        <f>'Forward Ranks'!BG397</f>
        <v>0.14734299516908211</v>
      </c>
      <c r="AC397" s="1">
        <f>'Forward Ranks'!BH397</f>
        <v>0.64251207729468596</v>
      </c>
      <c r="AD397" s="1">
        <f>'Forward Ranks'!BI397</f>
        <v>0.75362318840579712</v>
      </c>
      <c r="AE397" s="1">
        <f>'Forward Ranks'!BJ397</f>
        <v>0.63526570048309183</v>
      </c>
      <c r="AF397">
        <f>'Forward Ranks'!BL397</f>
        <v>0</v>
      </c>
      <c r="AG397" s="1">
        <f>'Forward Ranks'!BQ397</f>
        <v>0.4251207729468599</v>
      </c>
      <c r="AH397" s="1">
        <f>'Forward Ranks'!BR397</f>
        <v>0.38164251207729466</v>
      </c>
      <c r="AI397" s="1">
        <f>'Forward Ranks'!BS397</f>
        <v>0.56038647342995174</v>
      </c>
      <c r="AJ397" s="1">
        <f>'Forward Ranks'!BT397</f>
        <v>0.31642512077294688</v>
      </c>
      <c r="AL397" s="2">
        <f>'Forward Ranks'!BX397</f>
        <v>0.30917874396135264</v>
      </c>
      <c r="AN397" t="str">
        <f>'Forward Ranks'!B397</f>
        <v>BUF</v>
      </c>
      <c r="AO397">
        <f>'F on ice'!E397</f>
        <v>33</v>
      </c>
      <c r="AP397" s="2">
        <f>'Impact Score Math'!E397</f>
        <v>0.37675350701402804</v>
      </c>
      <c r="AQ397">
        <f>'Impact Score Math'!G397</f>
        <v>312</v>
      </c>
      <c r="AT397" s="1">
        <f>'Forward Ranks'!CJ397</f>
        <v>0.83091787439613529</v>
      </c>
      <c r="AU397" s="1">
        <f>'Forward Ranks'!CK397</f>
        <v>0.33333333333333331</v>
      </c>
      <c r="AW397">
        <f>'Forward Ranks'!BC397</f>
        <v>9.9833333333333005</v>
      </c>
      <c r="AY397">
        <v>397</v>
      </c>
      <c r="BA397" s="1">
        <f>'Impact Score Math'!S397</f>
        <v>0.36072144288577157</v>
      </c>
      <c r="BB397" s="1">
        <f>'Impact Score Math'!T397</f>
        <v>0.70140280561122248</v>
      </c>
      <c r="BD397">
        <f>'Forward Ranks'!CN397</f>
        <v>3</v>
      </c>
      <c r="BE397">
        <f>'Forward Ranks'!CO397</f>
        <v>6</v>
      </c>
      <c r="BF397">
        <f>'Forward Ranks'!CP397</f>
        <v>9</v>
      </c>
      <c r="BH397" t="str">
        <f t="shared" si="24"/>
        <v>09:59</v>
      </c>
      <c r="BI397" t="str">
        <f t="shared" si="25"/>
        <v>Forward</v>
      </c>
      <c r="BJ397" t="str">
        <f t="shared" si="26"/>
        <v>Below Average</v>
      </c>
      <c r="BL397" s="187">
        <f t="shared" ca="1" si="27"/>
        <v>45329</v>
      </c>
    </row>
    <row r="398" spans="1:64" x14ac:dyDescent="0.3">
      <c r="A398" t="str">
        <f>'Forward Ranks'!A398</f>
        <v>Vincent Trocheck</v>
      </c>
      <c r="B398">
        <f>'Forward Ranks'!D398</f>
        <v>0</v>
      </c>
      <c r="C398" s="1">
        <f>'Forward Ranks'!I398</f>
        <v>0.94927536231884058</v>
      </c>
      <c r="D398" s="1">
        <f>'Forward Ranks'!J398</f>
        <v>0.90821256038647347</v>
      </c>
      <c r="E398" s="1">
        <f>'Forward Ranks'!K398</f>
        <v>0.77536231884057971</v>
      </c>
      <c r="F398" s="1">
        <f>'Forward Ranks'!L398</f>
        <v>0.93961352657004826</v>
      </c>
      <c r="G398">
        <f>'Forward Ranks'!N398</f>
        <v>0</v>
      </c>
      <c r="H398" s="1">
        <f>'Forward Ranks'!S398</f>
        <v>0.21980676328502416</v>
      </c>
      <c r="I398" s="1">
        <f>'Forward Ranks'!T398</f>
        <v>0.96376811594202894</v>
      </c>
      <c r="J398" s="1">
        <f>'Forward Ranks'!U398</f>
        <v>0.97826086956521741</v>
      </c>
      <c r="K398" s="1">
        <f>'Forward Ranks'!V398</f>
        <v>0.77294685990338163</v>
      </c>
      <c r="L398">
        <f>'Forward Ranks'!X398</f>
        <v>0</v>
      </c>
      <c r="M398" s="1">
        <f>'Forward Ranks'!AC398</f>
        <v>0.606280193236715</v>
      </c>
      <c r="N398" s="1">
        <f>'Forward Ranks'!AD398</f>
        <v>0.28743961352657005</v>
      </c>
      <c r="O398" s="1">
        <f>'Forward Ranks'!AE398</f>
        <v>0.35024154589371981</v>
      </c>
      <c r="P398" s="1">
        <f>'Forward Ranks'!AF398</f>
        <v>0.25362318840579712</v>
      </c>
      <c r="Q398">
        <f>'Forward Ranks'!AH398</f>
        <v>0</v>
      </c>
      <c r="R398" s="1">
        <f>'Forward Ranks'!AM398</f>
        <v>0.98309178743961356</v>
      </c>
      <c r="S398" s="1">
        <f>'Forward Ranks'!AN398</f>
        <v>0.93961352657004826</v>
      </c>
      <c r="T398" s="1">
        <f>'Forward Ranks'!AO398</f>
        <v>0.84057971014492749</v>
      </c>
      <c r="U398" s="1">
        <f>'Forward Ranks'!AP398</f>
        <v>0.98067632850241548</v>
      </c>
      <c r="V398">
        <f>'Forward Ranks'!AR398</f>
        <v>0</v>
      </c>
      <c r="W398" s="1">
        <f>'Forward Ranks'!AW398</f>
        <v>0.45169082125603865</v>
      </c>
      <c r="X398" s="1">
        <f>'Forward Ranks'!AX398</f>
        <v>0.2318840579710145</v>
      </c>
      <c r="Y398" s="1">
        <f>'Forward Ranks'!AY398</f>
        <v>0.36956521739130432</v>
      </c>
      <c r="Z398" s="1">
        <f>'Forward Ranks'!AZ398</f>
        <v>0.13768115942028986</v>
      </c>
      <c r="AA398">
        <f>'Forward Ranks'!BB398</f>
        <v>0</v>
      </c>
      <c r="AB398" s="1">
        <f>'Forward Ranks'!BG398</f>
        <v>0.95410628019323673</v>
      </c>
      <c r="AC398" s="1">
        <f>'Forward Ranks'!BH398</f>
        <v>0.67874396135265702</v>
      </c>
      <c r="AD398" s="1">
        <f>'Forward Ranks'!BI398</f>
        <v>0.53623188405797106</v>
      </c>
      <c r="AE398" s="1">
        <f>'Forward Ranks'!BJ398</f>
        <v>0.40821256038647341</v>
      </c>
      <c r="AF398">
        <f>'Forward Ranks'!BL398</f>
        <v>0</v>
      </c>
      <c r="AG398" s="1">
        <f>'Forward Ranks'!BQ398</f>
        <v>0.90338164251207731</v>
      </c>
      <c r="AH398" s="1">
        <f>'Forward Ranks'!BR398</f>
        <v>0.72463768115942029</v>
      </c>
      <c r="AI398" s="1">
        <f>'Forward Ranks'!BS398</f>
        <v>0.61111111111111116</v>
      </c>
      <c r="AJ398" s="1">
        <f>'Forward Ranks'!BT398</f>
        <v>0.76328502415458932</v>
      </c>
      <c r="AL398" s="2">
        <f>'Forward Ranks'!BX398</f>
        <v>0.85507246376811596</v>
      </c>
      <c r="AN398" t="str">
        <f>'Forward Ranks'!B398</f>
        <v>NYR</v>
      </c>
      <c r="AO398">
        <f>'F on ice'!E398</f>
        <v>47</v>
      </c>
      <c r="AP398" s="2">
        <f>'Impact Score Math'!E398</f>
        <v>0.94188376753507019</v>
      </c>
      <c r="AQ398">
        <f>'Impact Score Math'!G398</f>
        <v>30</v>
      </c>
      <c r="AT398" s="1">
        <f>'Forward Ranks'!CJ398</f>
        <v>0.14975845410628019</v>
      </c>
      <c r="AU398" s="1">
        <f>'Forward Ranks'!CK398</f>
        <v>0.86956521739130432</v>
      </c>
      <c r="AW398">
        <f>'Forward Ranks'!BC398</f>
        <v>14.923758865248001</v>
      </c>
      <c r="AY398">
        <v>398</v>
      </c>
      <c r="BA398" s="1">
        <f>'Impact Score Math'!S398</f>
        <v>0.96793587174348694</v>
      </c>
      <c r="BB398" s="1">
        <f>'Impact Score Math'!T398</f>
        <v>0.46092184368737477</v>
      </c>
      <c r="BD398">
        <f>'Forward Ranks'!CN398</f>
        <v>5</v>
      </c>
      <c r="BE398">
        <f>'Forward Ranks'!CO398</f>
        <v>20</v>
      </c>
      <c r="BF398">
        <f>'Forward Ranks'!CP398</f>
        <v>25</v>
      </c>
      <c r="BH398" t="str">
        <f t="shared" si="24"/>
        <v>14:55</v>
      </c>
      <c r="BI398" t="str">
        <f t="shared" si="25"/>
        <v>Forward</v>
      </c>
      <c r="BJ398" t="str">
        <f t="shared" si="26"/>
        <v>Elite</v>
      </c>
      <c r="BL398" s="187">
        <f t="shared" ca="1" si="27"/>
        <v>45329</v>
      </c>
    </row>
    <row r="399" spans="1:64" x14ac:dyDescent="0.3">
      <c r="A399" t="str">
        <f>'Forward Ranks'!A399</f>
        <v>Vladimir Tarasenko</v>
      </c>
      <c r="B399">
        <f>'Forward Ranks'!D399</f>
        <v>0</v>
      </c>
      <c r="C399" s="1">
        <f>'Forward Ranks'!I399</f>
        <v>0.68357487922705318</v>
      </c>
      <c r="D399" s="1">
        <f>'Forward Ranks'!J399</f>
        <v>0.62318840579710144</v>
      </c>
      <c r="E399" s="1">
        <f>'Forward Ranks'!K399</f>
        <v>0.95410628019323673</v>
      </c>
      <c r="F399" s="1">
        <f>'Forward Ranks'!L399</f>
        <v>0.67149758454106279</v>
      </c>
      <c r="G399">
        <f>'Forward Ranks'!N399</f>
        <v>0</v>
      </c>
      <c r="H399" s="1">
        <f>'Forward Ranks'!S399</f>
        <v>0.80434782608695654</v>
      </c>
      <c r="I399" s="1">
        <f>'Forward Ranks'!T399</f>
        <v>0.85507246376811596</v>
      </c>
      <c r="J399" s="1">
        <f>'Forward Ranks'!U399</f>
        <v>0.8091787439613527</v>
      </c>
      <c r="K399" s="1">
        <f>'Forward Ranks'!V399</f>
        <v>0.86956521739130432</v>
      </c>
      <c r="L399">
        <f>'Forward Ranks'!X399</f>
        <v>0</v>
      </c>
      <c r="M399" s="1">
        <f>'Forward Ranks'!AC399</f>
        <v>0.10628019323671498</v>
      </c>
      <c r="N399" s="1">
        <f>'Forward Ranks'!AD399</f>
        <v>4.5893719806763288E-2</v>
      </c>
      <c r="O399" s="1">
        <f>'Forward Ranks'!AE399</f>
        <v>0.52898550724637683</v>
      </c>
      <c r="P399" s="1">
        <f>'Forward Ranks'!AF399</f>
        <v>1.4492753623188406E-2</v>
      </c>
      <c r="Q399">
        <f>'Forward Ranks'!AH399</f>
        <v>0</v>
      </c>
      <c r="R399" s="1">
        <f>'Forward Ranks'!AM399</f>
        <v>0.52173913043478259</v>
      </c>
      <c r="S399" s="1">
        <f>'Forward Ranks'!AN399</f>
        <v>0.59420289855072461</v>
      </c>
      <c r="T399" s="1">
        <f>'Forward Ranks'!AO399</f>
        <v>0.83333333333333337</v>
      </c>
      <c r="U399" s="1">
        <f>'Forward Ranks'!AP399</f>
        <v>0.62560386473429952</v>
      </c>
      <c r="V399">
        <f>'Forward Ranks'!AR399</f>
        <v>0</v>
      </c>
      <c r="W399" s="1">
        <f>'Forward Ranks'!AW399</f>
        <v>4.5893719806763288E-2</v>
      </c>
      <c r="X399" s="1">
        <f>'Forward Ranks'!AX399</f>
        <v>2.1739130434782608E-2</v>
      </c>
      <c r="Y399" s="1">
        <f>'Forward Ranks'!AY399</f>
        <v>0.86714975845410625</v>
      </c>
      <c r="Z399" s="1">
        <f>'Forward Ranks'!AZ399</f>
        <v>1.4492753623188406E-2</v>
      </c>
      <c r="AA399">
        <f>'Forward Ranks'!BB399</f>
        <v>0</v>
      </c>
      <c r="AB399" s="1">
        <f>'Forward Ranks'!BG399</f>
        <v>0.64009661835748788</v>
      </c>
      <c r="AC399" s="1">
        <f>'Forward Ranks'!BH399</f>
        <v>0.70289855072463769</v>
      </c>
      <c r="AD399" s="1">
        <f>'Forward Ranks'!BI399</f>
        <v>0.9371980676328503</v>
      </c>
      <c r="AE399" s="1">
        <f>'Forward Ranks'!BJ399</f>
        <v>0.9468599033816425</v>
      </c>
      <c r="AF399">
        <f>'Forward Ranks'!BL399</f>
        <v>0</v>
      </c>
      <c r="AG399" s="1">
        <f>'Forward Ranks'!BQ399</f>
        <v>0.35024154589371981</v>
      </c>
      <c r="AH399" s="1">
        <f>'Forward Ranks'!BR399</f>
        <v>0.21497584541062803</v>
      </c>
      <c r="AI399" s="1">
        <f>'Forward Ranks'!BS399</f>
        <v>0.84057971014492749</v>
      </c>
      <c r="AJ399" s="1">
        <f>'Forward Ranks'!BT399</f>
        <v>0.20289855072463769</v>
      </c>
      <c r="AL399" s="2">
        <f>'Forward Ranks'!BX399</f>
        <v>0.3888888888888889</v>
      </c>
      <c r="AN399" t="str">
        <f>'Forward Ranks'!B399</f>
        <v>OTT</v>
      </c>
      <c r="AO399">
        <f>'F on ice'!E399</f>
        <v>42</v>
      </c>
      <c r="AP399" s="2">
        <f>'Impact Score Math'!E399</f>
        <v>0.54509018036072143</v>
      </c>
      <c r="AQ399">
        <f>'Impact Score Math'!G399</f>
        <v>228</v>
      </c>
      <c r="AT399" s="1">
        <f>'Forward Ranks'!CJ399</f>
        <v>0.54106280193236711</v>
      </c>
      <c r="AU399" s="1">
        <f>'Forward Ranks'!CK399</f>
        <v>0.2318840579710145</v>
      </c>
      <c r="AW399">
        <f>'Forward Ranks'!BC399</f>
        <v>12.86626984127</v>
      </c>
      <c r="AY399">
        <v>399</v>
      </c>
      <c r="BA399" s="1">
        <f>'Impact Score Math'!S399</f>
        <v>0.81362725450901807</v>
      </c>
      <c r="BB399" s="1">
        <f>'Impact Score Math'!T399</f>
        <v>0.19839679358717435</v>
      </c>
      <c r="BD399">
        <f>'Forward Ranks'!CN399</f>
        <v>9</v>
      </c>
      <c r="BE399">
        <f>'Forward Ranks'!CO399</f>
        <v>13</v>
      </c>
      <c r="BF399">
        <f>'Forward Ranks'!CP399</f>
        <v>22</v>
      </c>
      <c r="BH399" t="str">
        <f t="shared" si="24"/>
        <v>12:52</v>
      </c>
      <c r="BI399" t="str">
        <f t="shared" si="25"/>
        <v>Forward</v>
      </c>
      <c r="BJ399" t="str">
        <f t="shared" si="26"/>
        <v>Average</v>
      </c>
      <c r="BL399" s="187">
        <f t="shared" ca="1" si="27"/>
        <v>45329</v>
      </c>
    </row>
    <row r="400" spans="1:64" x14ac:dyDescent="0.3">
      <c r="A400" t="str">
        <f>'Forward Ranks'!A400</f>
        <v>Vladislav Namestnikov</v>
      </c>
      <c r="B400">
        <f>'Forward Ranks'!D400</f>
        <v>0</v>
      </c>
      <c r="C400" s="1">
        <f>'Forward Ranks'!I400</f>
        <v>0.82608695652173914</v>
      </c>
      <c r="D400" s="1">
        <f>'Forward Ranks'!J400</f>
        <v>0.47101449275362317</v>
      </c>
      <c r="E400" s="1">
        <f>'Forward Ranks'!K400</f>
        <v>0.90579710144927539</v>
      </c>
      <c r="F400" s="1">
        <f>'Forward Ranks'!L400</f>
        <v>0.6280193236714976</v>
      </c>
      <c r="G400">
        <f>'Forward Ranks'!N400</f>
        <v>0</v>
      </c>
      <c r="H400" s="1">
        <f>'Forward Ranks'!S400</f>
        <v>0.14492753623188406</v>
      </c>
      <c r="I400" s="1">
        <f>'Forward Ranks'!T400</f>
        <v>0.96859903381642509</v>
      </c>
      <c r="J400" s="1">
        <f>'Forward Ranks'!U400</f>
        <v>0.97101449275362317</v>
      </c>
      <c r="K400" s="1">
        <f>'Forward Ranks'!V400</f>
        <v>0.75845410628019327</v>
      </c>
      <c r="L400">
        <f>'Forward Ranks'!X400</f>
        <v>0</v>
      </c>
      <c r="M400" s="1">
        <f>'Forward Ranks'!AC400</f>
        <v>0.85507246376811596</v>
      </c>
      <c r="N400" s="1">
        <f>'Forward Ranks'!AD400</f>
        <v>0.86714975845410625</v>
      </c>
      <c r="O400" s="1">
        <f>'Forward Ranks'!AE400</f>
        <v>0.78985507246376807</v>
      </c>
      <c r="P400" s="1">
        <f>'Forward Ranks'!AF400</f>
        <v>0.88164251207729472</v>
      </c>
      <c r="Q400">
        <f>'Forward Ranks'!AH400</f>
        <v>0</v>
      </c>
      <c r="R400" s="1">
        <f>'Forward Ranks'!AM400</f>
        <v>0.74637681159420288</v>
      </c>
      <c r="S400" s="1">
        <f>'Forward Ranks'!AN400</f>
        <v>0.44927536231884058</v>
      </c>
      <c r="T400" s="1">
        <f>'Forward Ranks'!AO400</f>
        <v>0.89613526570048307</v>
      </c>
      <c r="U400" s="1">
        <f>'Forward Ranks'!AP400</f>
        <v>0.52657004830917875</v>
      </c>
      <c r="V400">
        <f>'Forward Ranks'!AR400</f>
        <v>0</v>
      </c>
      <c r="W400" s="1">
        <f>'Forward Ranks'!AW400</f>
        <v>0.75362318840579712</v>
      </c>
      <c r="X400" s="1">
        <f>'Forward Ranks'!AX400</f>
        <v>0.7439613526570048</v>
      </c>
      <c r="Y400" s="1">
        <f>'Forward Ranks'!AY400</f>
        <v>0.28502415458937197</v>
      </c>
      <c r="Z400" s="1">
        <f>'Forward Ranks'!AZ400</f>
        <v>0.7439613526570048</v>
      </c>
      <c r="AA400">
        <f>'Forward Ranks'!BB400</f>
        <v>0</v>
      </c>
      <c r="AB400" s="1">
        <f>'Forward Ranks'!BG400</f>
        <v>0.44927536231884058</v>
      </c>
      <c r="AC400" s="1">
        <f>'Forward Ranks'!BH400</f>
        <v>0.9371980676328503</v>
      </c>
      <c r="AD400" s="1">
        <f>'Forward Ranks'!BI400</f>
        <v>0.84541062801932365</v>
      </c>
      <c r="AE400" s="1">
        <f>'Forward Ranks'!BJ400</f>
        <v>0.85507246376811596</v>
      </c>
      <c r="AF400">
        <f>'Forward Ranks'!BL400</f>
        <v>0</v>
      </c>
      <c r="AG400" s="1">
        <f>'Forward Ranks'!BQ400</f>
        <v>0.893719806763285</v>
      </c>
      <c r="AH400" s="1">
        <f>'Forward Ranks'!BR400</f>
        <v>0.7657004830917874</v>
      </c>
      <c r="AI400" s="1">
        <f>'Forward Ranks'!BS400</f>
        <v>0.93961352657004826</v>
      </c>
      <c r="AJ400" s="1">
        <f>'Forward Ranks'!BT400</f>
        <v>0.86714975845410625</v>
      </c>
      <c r="AL400" s="2">
        <f>'Forward Ranks'!BX400</f>
        <v>0.86956521739130432</v>
      </c>
      <c r="AN400" t="str">
        <f>'Forward Ranks'!B400</f>
        <v>WPG</v>
      </c>
      <c r="AO400">
        <f>'F on ice'!E400</f>
        <v>43</v>
      </c>
      <c r="AP400" s="2">
        <f>'Impact Score Math'!E400</f>
        <v>0.82765531062124253</v>
      </c>
      <c r="AQ400">
        <f>'Impact Score Math'!G400</f>
        <v>87</v>
      </c>
      <c r="AT400" s="1">
        <f>'Forward Ranks'!CJ400</f>
        <v>0.91304347826086951</v>
      </c>
      <c r="AU400" s="1">
        <f>'Forward Ranks'!CK400</f>
        <v>0.74637681159420288</v>
      </c>
      <c r="AW400">
        <f>'Forward Ranks'!BC400</f>
        <v>12.114728682171</v>
      </c>
      <c r="AY400">
        <v>400</v>
      </c>
      <c r="BA400" s="1">
        <f>'Impact Score Math'!S400</f>
        <v>0.79959919839679361</v>
      </c>
      <c r="BB400" s="1">
        <f>'Impact Score Math'!T400</f>
        <v>0.8997995991983968</v>
      </c>
      <c r="BD400">
        <f>'Forward Ranks'!CN400</f>
        <v>3</v>
      </c>
      <c r="BE400">
        <f>'Forward Ranks'!CO400</f>
        <v>15</v>
      </c>
      <c r="BF400">
        <f>'Forward Ranks'!CP400</f>
        <v>18</v>
      </c>
      <c r="BH400" t="str">
        <f t="shared" si="24"/>
        <v>12:07</v>
      </c>
      <c r="BI400" t="str">
        <f t="shared" si="25"/>
        <v>Forward</v>
      </c>
      <c r="BJ400" t="str">
        <f t="shared" si="26"/>
        <v>Great</v>
      </c>
      <c r="BL400" s="187">
        <f t="shared" ca="1" si="27"/>
        <v>45329</v>
      </c>
    </row>
    <row r="401" spans="1:64" x14ac:dyDescent="0.3">
      <c r="A401" t="str">
        <f>'Forward Ranks'!A401</f>
        <v>Warren Foegele</v>
      </c>
      <c r="B401">
        <f>'Forward Ranks'!D401</f>
        <v>0</v>
      </c>
      <c r="C401" s="1">
        <f>'Forward Ranks'!I401</f>
        <v>0.9371980676328503</v>
      </c>
      <c r="D401" s="1">
        <f>'Forward Ranks'!J401</f>
        <v>0.97584541062801933</v>
      </c>
      <c r="E401" s="1">
        <f>'Forward Ranks'!K401</f>
        <v>0.81400966183574874</v>
      </c>
      <c r="F401" s="1">
        <f>'Forward Ranks'!L401</f>
        <v>0.98550724637681164</v>
      </c>
      <c r="G401">
        <f>'Forward Ranks'!N401</f>
        <v>0</v>
      </c>
      <c r="H401" s="1">
        <f>'Forward Ranks'!S401</f>
        <v>0.81642512077294682</v>
      </c>
      <c r="I401" s="1">
        <f>'Forward Ranks'!T401</f>
        <v>0.95893719806763289</v>
      </c>
      <c r="J401" s="1">
        <f>'Forward Ranks'!U401</f>
        <v>0.98550724637681164</v>
      </c>
      <c r="K401" s="1">
        <f>'Forward Ranks'!V401</f>
        <v>0.96859903381642509</v>
      </c>
      <c r="L401">
        <f>'Forward Ranks'!X401</f>
        <v>0</v>
      </c>
      <c r="M401" s="1">
        <f>'Forward Ranks'!AC401</f>
        <v>0.78260869565217395</v>
      </c>
      <c r="N401" s="1">
        <f>'Forward Ranks'!AD401</f>
        <v>0.31159420289855072</v>
      </c>
      <c r="O401" s="1">
        <f>'Forward Ranks'!AE401</f>
        <v>0.21014492753623187</v>
      </c>
      <c r="P401" s="1">
        <f>'Forward Ranks'!AF401</f>
        <v>0.43478260869565216</v>
      </c>
      <c r="Q401">
        <f>'Forward Ranks'!AH401</f>
        <v>0</v>
      </c>
      <c r="R401" s="1">
        <f>'Forward Ranks'!AM401</f>
        <v>0.86473429951690817</v>
      </c>
      <c r="S401" s="1">
        <f>'Forward Ranks'!AN401</f>
        <v>0.72463768115942029</v>
      </c>
      <c r="T401" s="1">
        <f>'Forward Ranks'!AO401</f>
        <v>0.71980676328502413</v>
      </c>
      <c r="U401" s="1">
        <f>'Forward Ranks'!AP401</f>
        <v>0.83091787439613529</v>
      </c>
      <c r="V401">
        <f>'Forward Ranks'!AR401</f>
        <v>0</v>
      </c>
      <c r="W401" s="1">
        <f>'Forward Ranks'!AW401</f>
        <v>0.30434782608695654</v>
      </c>
      <c r="X401" s="1">
        <f>'Forward Ranks'!AX401</f>
        <v>6.280193236714976E-2</v>
      </c>
      <c r="Y401" s="1">
        <f>'Forward Ranks'!AY401</f>
        <v>9.1787439613526575E-2</v>
      </c>
      <c r="Z401" s="1">
        <f>'Forward Ranks'!AZ401</f>
        <v>0.17391304347826086</v>
      </c>
      <c r="AA401">
        <f>'Forward Ranks'!BB401</f>
        <v>0</v>
      </c>
      <c r="AB401" s="1">
        <f>'Forward Ranks'!BG401</f>
        <v>0.4420289855072464</v>
      </c>
      <c r="AC401" s="1">
        <f>'Forward Ranks'!BH401</f>
        <v>0.63526570048309183</v>
      </c>
      <c r="AD401" s="1">
        <f>'Forward Ranks'!BI401</f>
        <v>0.54589371980676327</v>
      </c>
      <c r="AE401" s="1">
        <f>'Forward Ranks'!BJ401</f>
        <v>0.21497584541062803</v>
      </c>
      <c r="AF401">
        <f>'Forward Ranks'!BL401</f>
        <v>0</v>
      </c>
      <c r="AG401" s="1">
        <f>'Forward Ranks'!BQ401</f>
        <v>0.94202898550724634</v>
      </c>
      <c r="AH401" s="1">
        <f>'Forward Ranks'!BR401</f>
        <v>0.85990338164251212</v>
      </c>
      <c r="AI401" s="1">
        <f>'Forward Ranks'!BS401</f>
        <v>0.53381642512077299</v>
      </c>
      <c r="AJ401" s="1">
        <f>'Forward Ranks'!BT401</f>
        <v>0.93236714975845414</v>
      </c>
      <c r="AL401" s="2">
        <f>'Forward Ranks'!BX401</f>
        <v>0.91545893719806759</v>
      </c>
      <c r="AN401" t="str">
        <f>'Forward Ranks'!B401</f>
        <v>EDM</v>
      </c>
      <c r="AO401">
        <f>'F on ice'!E401</f>
        <v>44</v>
      </c>
      <c r="AP401" s="2">
        <f>'Impact Score Math'!E401</f>
        <v>0.86773547094188375</v>
      </c>
      <c r="AQ401">
        <f>'Impact Score Math'!G401</f>
        <v>67</v>
      </c>
      <c r="AT401" s="1">
        <f>'Forward Ranks'!CJ401</f>
        <v>0.3719806763285024</v>
      </c>
      <c r="AU401" s="1">
        <f>'Forward Ranks'!CK401</f>
        <v>0.66425120772946855</v>
      </c>
      <c r="AW401">
        <f>'Forward Ranks'!BC401</f>
        <v>12.098106060606</v>
      </c>
      <c r="AY401">
        <v>401</v>
      </c>
      <c r="BA401" s="1">
        <f>'Impact Score Math'!S401</f>
        <v>0.92785571142284573</v>
      </c>
      <c r="BB401" s="1">
        <f>'Impact Score Math'!T401</f>
        <v>0.55110220440881763</v>
      </c>
      <c r="BD401">
        <f>'Forward Ranks'!CN401</f>
        <v>9</v>
      </c>
      <c r="BE401">
        <f>'Forward Ranks'!CO401</f>
        <v>15</v>
      </c>
      <c r="BF401">
        <f>'Forward Ranks'!CP401</f>
        <v>24</v>
      </c>
      <c r="BH401" t="str">
        <f t="shared" si="24"/>
        <v>12:06</v>
      </c>
      <c r="BI401" t="str">
        <f t="shared" si="25"/>
        <v>Forward</v>
      </c>
      <c r="BJ401" t="str">
        <f t="shared" si="26"/>
        <v>Great</v>
      </c>
      <c r="BL401" s="187">
        <f t="shared" ca="1" si="27"/>
        <v>45329</v>
      </c>
    </row>
    <row r="402" spans="1:64" x14ac:dyDescent="0.3">
      <c r="A402" t="str">
        <f>'Forward Ranks'!A402</f>
        <v>Will Cuylle</v>
      </c>
      <c r="B402">
        <f>'Forward Ranks'!D402</f>
        <v>0</v>
      </c>
      <c r="C402" s="1">
        <f>'Forward Ranks'!I402</f>
        <v>0.34541062801932365</v>
      </c>
      <c r="D402" s="1">
        <f>'Forward Ranks'!J402</f>
        <v>0.24637681159420291</v>
      </c>
      <c r="E402" s="1">
        <f>'Forward Ranks'!K402</f>
        <v>0.33574879227053139</v>
      </c>
      <c r="F402" s="1">
        <f>'Forward Ranks'!L402</f>
        <v>0.36473429951690822</v>
      </c>
      <c r="G402">
        <f>'Forward Ranks'!N402</f>
        <v>0</v>
      </c>
      <c r="H402" s="1">
        <f>'Forward Ranks'!S402</f>
        <v>0.67149758454106279</v>
      </c>
      <c r="I402" s="1">
        <f>'Forward Ranks'!T402</f>
        <v>0.14009661835748793</v>
      </c>
      <c r="J402" s="1">
        <f>'Forward Ranks'!U402</f>
        <v>0.13285024154589373</v>
      </c>
      <c r="K402" s="1">
        <f>'Forward Ranks'!V402</f>
        <v>0.32367149758454106</v>
      </c>
      <c r="L402">
        <f>'Forward Ranks'!X402</f>
        <v>0</v>
      </c>
      <c r="M402" s="1">
        <f>'Forward Ranks'!AC402</f>
        <v>0.74154589371980673</v>
      </c>
      <c r="N402" s="1">
        <f>'Forward Ranks'!AD402</f>
        <v>0.7874396135265701</v>
      </c>
      <c r="O402" s="1">
        <f>'Forward Ranks'!AE402</f>
        <v>0.83574879227053145</v>
      </c>
      <c r="P402" s="1">
        <f>'Forward Ranks'!AF402</f>
        <v>0.81400966183574874</v>
      </c>
      <c r="Q402">
        <f>'Forward Ranks'!AH402</f>
        <v>0</v>
      </c>
      <c r="R402" s="1">
        <f>'Forward Ranks'!AM402</f>
        <v>0.21980676328502416</v>
      </c>
      <c r="S402" s="1">
        <f>'Forward Ranks'!AN402</f>
        <v>0.15942028985507245</v>
      </c>
      <c r="T402" s="1">
        <f>'Forward Ranks'!AO402</f>
        <v>0.32367149758454106</v>
      </c>
      <c r="U402" s="1">
        <f>'Forward Ranks'!AP402</f>
        <v>0.28743961352657005</v>
      </c>
      <c r="V402">
        <f>'Forward Ranks'!AR402</f>
        <v>0</v>
      </c>
      <c r="W402" s="1">
        <f>'Forward Ranks'!AW402</f>
        <v>0.67874396135265702</v>
      </c>
      <c r="X402" s="1">
        <f>'Forward Ranks'!AX402</f>
        <v>0.84541062801932365</v>
      </c>
      <c r="Y402" s="1">
        <f>'Forward Ranks'!AY402</f>
        <v>0.88405797101449279</v>
      </c>
      <c r="Z402" s="1">
        <f>'Forward Ranks'!AZ402</f>
        <v>0.84057971014492749</v>
      </c>
      <c r="AA402">
        <f>'Forward Ranks'!BB402</f>
        <v>0</v>
      </c>
      <c r="AB402" s="1">
        <f>'Forward Ranks'!BG402</f>
        <v>0.26570048309178745</v>
      </c>
      <c r="AC402" s="1">
        <f>'Forward Ranks'!BH402</f>
        <v>0.79227053140096615</v>
      </c>
      <c r="AD402" s="1">
        <f>'Forward Ranks'!BI402</f>
        <v>0.34057971014492755</v>
      </c>
      <c r="AE402" s="1">
        <f>'Forward Ranks'!BJ402</f>
        <v>0.52657004830917875</v>
      </c>
      <c r="AF402">
        <f>'Forward Ranks'!BL402</f>
        <v>0</v>
      </c>
      <c r="AG402" s="1">
        <f>'Forward Ranks'!BQ402</f>
        <v>0.50724637681159424</v>
      </c>
      <c r="AH402" s="1">
        <f>'Forward Ranks'!BR402</f>
        <v>0.45169082125603865</v>
      </c>
      <c r="AI402" s="1">
        <f>'Forward Ranks'!BS402</f>
        <v>0.61111111111111116</v>
      </c>
      <c r="AJ402" s="1">
        <f>'Forward Ranks'!BT402</f>
        <v>0.60144927536231885</v>
      </c>
      <c r="AL402" s="2">
        <f>'Forward Ranks'!BX402</f>
        <v>0.50724637681159424</v>
      </c>
      <c r="AN402" t="str">
        <f>'Forward Ranks'!B402</f>
        <v>NYR</v>
      </c>
      <c r="AO402">
        <f>'F on ice'!E402</f>
        <v>47</v>
      </c>
      <c r="AP402" s="2">
        <f>'Impact Score Math'!E402</f>
        <v>0.53907815631262523</v>
      </c>
      <c r="AQ402">
        <f>'Impact Score Math'!G402</f>
        <v>231</v>
      </c>
      <c r="AT402" s="1">
        <f>'Forward Ranks'!CJ402</f>
        <v>0.17874396135265699</v>
      </c>
      <c r="AU402" s="1">
        <f>'Forward Ranks'!CK402</f>
        <v>0.61111111111111116</v>
      </c>
      <c r="AW402">
        <f>'Forward Ranks'!BC402</f>
        <v>10.9</v>
      </c>
      <c r="AY402">
        <v>402</v>
      </c>
      <c r="BA402" s="1">
        <f>'Impact Score Math'!S402</f>
        <v>0.40080160320641284</v>
      </c>
      <c r="BB402" s="1">
        <f>'Impact Score Math'!T402</f>
        <v>0.84769539078156309</v>
      </c>
      <c r="BD402">
        <f>'Forward Ranks'!CN402</f>
        <v>7</v>
      </c>
      <c r="BE402">
        <f>'Forward Ranks'!CO402</f>
        <v>4</v>
      </c>
      <c r="BF402">
        <f>'Forward Ranks'!CP402</f>
        <v>11</v>
      </c>
      <c r="BH402" t="str">
        <f t="shared" si="24"/>
        <v>10:54</v>
      </c>
      <c r="BI402" t="str">
        <f t="shared" si="25"/>
        <v>Forward</v>
      </c>
      <c r="BJ402" t="str">
        <f t="shared" si="26"/>
        <v>Average</v>
      </c>
      <c r="BL402" s="187">
        <f t="shared" ca="1" si="27"/>
        <v>45329</v>
      </c>
    </row>
    <row r="403" spans="1:64" x14ac:dyDescent="0.3">
      <c r="A403" t="str">
        <f>'Forward Ranks'!A403</f>
        <v>William Carrier</v>
      </c>
      <c r="B403">
        <f>'Forward Ranks'!D403</f>
        <v>0</v>
      </c>
      <c r="C403" s="1">
        <f>'Forward Ranks'!I403</f>
        <v>0.8719806763285024</v>
      </c>
      <c r="D403" s="1">
        <f>'Forward Ranks'!J403</f>
        <v>0.99275362318840576</v>
      </c>
      <c r="E403" s="1">
        <f>'Forward Ranks'!K403</f>
        <v>0.25362318840579712</v>
      </c>
      <c r="F403" s="1">
        <f>'Forward Ranks'!L403</f>
        <v>0.93961352657004826</v>
      </c>
      <c r="G403">
        <f>'Forward Ranks'!N403</f>
        <v>0</v>
      </c>
      <c r="H403" s="1">
        <f>'Forward Ranks'!S403</f>
        <v>0.51449275362318836</v>
      </c>
      <c r="I403" s="1">
        <f>'Forward Ranks'!T403</f>
        <v>8.2125603864734303E-2</v>
      </c>
      <c r="J403" s="1">
        <f>'Forward Ranks'!U403</f>
        <v>9.1787439613526575E-2</v>
      </c>
      <c r="K403" s="1">
        <f>'Forward Ranks'!V403</f>
        <v>0.13285024154589373</v>
      </c>
      <c r="L403">
        <f>'Forward Ranks'!X403</f>
        <v>0</v>
      </c>
      <c r="M403" s="1">
        <f>'Forward Ranks'!AC403</f>
        <v>0.8719806763285024</v>
      </c>
      <c r="N403" s="1">
        <f>'Forward Ranks'!AD403</f>
        <v>0.95410628019323673</v>
      </c>
      <c r="O403" s="1">
        <f>'Forward Ranks'!AE403</f>
        <v>0.92270531400966183</v>
      </c>
      <c r="P403" s="1">
        <f>'Forward Ranks'!AF403</f>
        <v>0.97584541062801933</v>
      </c>
      <c r="Q403">
        <f>'Forward Ranks'!AH403</f>
        <v>0</v>
      </c>
      <c r="R403" s="1">
        <f>'Forward Ranks'!AM403</f>
        <v>0.87681159420289856</v>
      </c>
      <c r="S403" s="1">
        <f>'Forward Ranks'!AN403</f>
        <v>0.98792270531400961</v>
      </c>
      <c r="T403" s="1">
        <f>'Forward Ranks'!AO403</f>
        <v>0.2318840579710145</v>
      </c>
      <c r="U403" s="1">
        <f>'Forward Ranks'!AP403</f>
        <v>0.93478260869565222</v>
      </c>
      <c r="V403">
        <f>'Forward Ranks'!AR403</f>
        <v>0</v>
      </c>
      <c r="W403" s="1">
        <f>'Forward Ranks'!AW403</f>
        <v>0.9468599033816425</v>
      </c>
      <c r="X403" s="1">
        <f>'Forward Ranks'!AX403</f>
        <v>0.92270531400966183</v>
      </c>
      <c r="Y403" s="1">
        <f>'Forward Ranks'!AY403</f>
        <v>0.83091787439613529</v>
      </c>
      <c r="Z403" s="1">
        <f>'Forward Ranks'!AZ403</f>
        <v>0.95893719806763289</v>
      </c>
      <c r="AA403">
        <f>'Forward Ranks'!BB403</f>
        <v>0</v>
      </c>
      <c r="AB403" s="1">
        <f>'Forward Ranks'!BG403</f>
        <v>0.2922705314009662</v>
      </c>
      <c r="AC403" s="1">
        <f>'Forward Ranks'!BH403</f>
        <v>0.30917874396135264</v>
      </c>
      <c r="AD403" s="1">
        <f>'Forward Ranks'!BI403</f>
        <v>0.10869565217391304</v>
      </c>
      <c r="AE403" s="1">
        <f>'Forward Ranks'!BJ403</f>
        <v>0.34057971014492755</v>
      </c>
      <c r="AF403">
        <f>'Forward Ranks'!BL403</f>
        <v>0</v>
      </c>
      <c r="AG403" s="1">
        <f>'Forward Ranks'!BQ403</f>
        <v>0.92995169082125606</v>
      </c>
      <c r="AH403" s="1">
        <f>'Forward Ranks'!BR403</f>
        <v>0.99516908212560384</v>
      </c>
      <c r="AI403" s="1">
        <f>'Forward Ranks'!BS403</f>
        <v>0.65458937198067635</v>
      </c>
      <c r="AJ403" s="1">
        <f>'Forward Ranks'!BT403</f>
        <v>0.99516908212560384</v>
      </c>
      <c r="AL403" s="2">
        <f>'Forward Ranks'!BX403</f>
        <v>0.93236714975845414</v>
      </c>
      <c r="AN403" t="str">
        <f>'Forward Ranks'!B403</f>
        <v>VGK</v>
      </c>
      <c r="AO403">
        <f>'F on ice'!E403</f>
        <v>33</v>
      </c>
      <c r="AP403" s="2">
        <f>'Impact Score Math'!E403</f>
        <v>0.81963927855711427</v>
      </c>
      <c r="AQ403">
        <f>'Impact Score Math'!G403</f>
        <v>91</v>
      </c>
      <c r="AT403" s="1">
        <f>'Forward Ranks'!CJ403</f>
        <v>0.16666666666666666</v>
      </c>
      <c r="AU403" s="1">
        <f>'Forward Ranks'!CK403</f>
        <v>0.9251207729468599</v>
      </c>
      <c r="AW403">
        <f>'Forward Ranks'!BC403</f>
        <v>11.100505050504999</v>
      </c>
      <c r="AY403">
        <v>403</v>
      </c>
      <c r="BA403" s="1">
        <f>'Impact Score Math'!S403</f>
        <v>0.80761523046092187</v>
      </c>
      <c r="BB403" s="1">
        <f>'Impact Score Math'!T403</f>
        <v>0.96793587174348694</v>
      </c>
      <c r="BD403">
        <f>'Forward Ranks'!CN403</f>
        <v>4</v>
      </c>
      <c r="BE403">
        <f>'Forward Ranks'!CO403</f>
        <v>2</v>
      </c>
      <c r="BF403">
        <f>'Forward Ranks'!CP403</f>
        <v>6</v>
      </c>
      <c r="BH403" t="str">
        <f t="shared" si="24"/>
        <v>11:06</v>
      </c>
      <c r="BI403" t="str">
        <f t="shared" si="25"/>
        <v>Forward</v>
      </c>
      <c r="BJ403" t="str">
        <f t="shared" si="26"/>
        <v>Great</v>
      </c>
      <c r="BL403" s="187">
        <f t="shared" ca="1" si="27"/>
        <v>45329</v>
      </c>
    </row>
    <row r="404" spans="1:64" x14ac:dyDescent="0.3">
      <c r="A404" t="str">
        <f>'Forward Ranks'!A404</f>
        <v>William Eklund</v>
      </c>
      <c r="B404">
        <f>'Forward Ranks'!D404</f>
        <v>0</v>
      </c>
      <c r="C404" s="1">
        <f>'Forward Ranks'!I404</f>
        <v>0.28985507246376813</v>
      </c>
      <c r="D404" s="1">
        <f>'Forward Ranks'!J404</f>
        <v>0.37681159420289856</v>
      </c>
      <c r="E404" s="1">
        <f>'Forward Ranks'!K404</f>
        <v>0.14975845410628019</v>
      </c>
      <c r="F404" s="1">
        <f>'Forward Ranks'!L404</f>
        <v>0.39371980676328505</v>
      </c>
      <c r="G404">
        <f>'Forward Ranks'!N404</f>
        <v>0</v>
      </c>
      <c r="H404" s="1">
        <f>'Forward Ranks'!S404</f>
        <v>4.3478260869565216E-2</v>
      </c>
      <c r="I404" s="1">
        <f>'Forward Ranks'!T404</f>
        <v>0.1859903381642512</v>
      </c>
      <c r="J404" s="1">
        <f>'Forward Ranks'!U404</f>
        <v>0.10628019323671498</v>
      </c>
      <c r="K404" s="1">
        <f>'Forward Ranks'!V404</f>
        <v>6.0386473429951688E-2</v>
      </c>
      <c r="L404">
        <f>'Forward Ranks'!X404</f>
        <v>0</v>
      </c>
      <c r="M404" s="1">
        <f>'Forward Ranks'!AC404</f>
        <v>0.39371980676328505</v>
      </c>
      <c r="N404" s="1">
        <f>'Forward Ranks'!AD404</f>
        <v>0.34541062801932365</v>
      </c>
      <c r="O404" s="1">
        <f>'Forward Ranks'!AE404</f>
        <v>0.24154589371980675</v>
      </c>
      <c r="P404" s="1">
        <f>'Forward Ranks'!AF404</f>
        <v>0.33816425120772947</v>
      </c>
      <c r="Q404">
        <f>'Forward Ranks'!AH404</f>
        <v>0</v>
      </c>
      <c r="R404" s="1">
        <f>'Forward Ranks'!AM404</f>
        <v>0.72463768115942029</v>
      </c>
      <c r="S404" s="1">
        <f>'Forward Ranks'!AN404</f>
        <v>0.69806763285024154</v>
      </c>
      <c r="T404" s="1">
        <f>'Forward Ranks'!AO404</f>
        <v>0.55072463768115942</v>
      </c>
      <c r="U404" s="1">
        <f>'Forward Ranks'!AP404</f>
        <v>0.67391304347826086</v>
      </c>
      <c r="V404">
        <f>'Forward Ranks'!AR404</f>
        <v>0</v>
      </c>
      <c r="W404" s="1">
        <f>'Forward Ranks'!AW404</f>
        <v>0.94444444444444442</v>
      </c>
      <c r="X404" s="1">
        <f>'Forward Ranks'!AX404</f>
        <v>0.92753623188405798</v>
      </c>
      <c r="Y404" s="1">
        <f>'Forward Ranks'!AY404</f>
        <v>0.64734299516908211</v>
      </c>
      <c r="Z404" s="1">
        <f>'Forward Ranks'!AZ404</f>
        <v>0.88405797101449279</v>
      </c>
      <c r="AA404">
        <f>'Forward Ranks'!BB404</f>
        <v>0</v>
      </c>
      <c r="AB404" s="1">
        <f>'Forward Ranks'!BG404</f>
        <v>0.88888888888888884</v>
      </c>
      <c r="AC404" s="1">
        <f>'Forward Ranks'!BH404</f>
        <v>0.14975845410628019</v>
      </c>
      <c r="AD404" s="1">
        <f>'Forward Ranks'!BI404</f>
        <v>0.19565217391304349</v>
      </c>
      <c r="AE404" s="1">
        <f>'Forward Ranks'!BJ404</f>
        <v>0.18357487922705315</v>
      </c>
      <c r="AF404">
        <f>'Forward Ranks'!BL404</f>
        <v>0</v>
      </c>
      <c r="AG404" s="1">
        <f>'Forward Ranks'!BQ404</f>
        <v>0.28260869565217389</v>
      </c>
      <c r="AH404" s="1">
        <f>'Forward Ranks'!BR404</f>
        <v>0.31642512077294688</v>
      </c>
      <c r="AI404" s="1">
        <f>'Forward Ranks'!BS404</f>
        <v>0.11594202898550725</v>
      </c>
      <c r="AJ404" s="1">
        <f>'Forward Ranks'!BT404</f>
        <v>0.33091787439613529</v>
      </c>
      <c r="AL404" s="2">
        <f>'Forward Ranks'!BX404</f>
        <v>0.37681159420289856</v>
      </c>
      <c r="AN404" t="str">
        <f>'Forward Ranks'!B404</f>
        <v>S.J</v>
      </c>
      <c r="AO404">
        <f>'F on ice'!E404</f>
        <v>47</v>
      </c>
      <c r="AP404" s="2">
        <f>'Impact Score Math'!E404</f>
        <v>0.60120240480961928</v>
      </c>
      <c r="AQ404">
        <f>'Impact Score Math'!G404</f>
        <v>200</v>
      </c>
      <c r="AT404" s="1">
        <f>'Forward Ranks'!CJ404</f>
        <v>0.58212560386473433</v>
      </c>
      <c r="AU404" s="1">
        <f>'Forward Ranks'!CK404</f>
        <v>0.57971014492753625</v>
      </c>
      <c r="AW404">
        <f>'Forward Ranks'!BC404</f>
        <v>14.190780141844</v>
      </c>
      <c r="AY404">
        <v>404</v>
      </c>
      <c r="BA404" s="1">
        <f>'Impact Score Math'!S404</f>
        <v>0.49298597194388777</v>
      </c>
      <c r="BB404" s="1">
        <f>'Impact Score Math'!T404</f>
        <v>0.65531062124248496</v>
      </c>
      <c r="BD404">
        <f>'Forward Ranks'!CN404</f>
        <v>2</v>
      </c>
      <c r="BE404">
        <f>'Forward Ranks'!CO404</f>
        <v>6</v>
      </c>
      <c r="BF404">
        <f>'Forward Ranks'!CP404</f>
        <v>8</v>
      </c>
      <c r="BH404" t="str">
        <f t="shared" si="24"/>
        <v>14:11</v>
      </c>
      <c r="BI404" t="str">
        <f t="shared" si="25"/>
        <v>Forward</v>
      </c>
      <c r="BJ404" t="str">
        <f t="shared" si="26"/>
        <v>Good</v>
      </c>
      <c r="BL404" s="187">
        <f t="shared" ca="1" si="27"/>
        <v>45329</v>
      </c>
    </row>
    <row r="405" spans="1:64" x14ac:dyDescent="0.3">
      <c r="A405" t="str">
        <f>'Forward Ranks'!A405</f>
        <v>William Karlsson</v>
      </c>
      <c r="B405">
        <f>'Forward Ranks'!D405</f>
        <v>0</v>
      </c>
      <c r="C405" s="1">
        <f>'Forward Ranks'!I405</f>
        <v>0.7560386473429952</v>
      </c>
      <c r="D405" s="1">
        <f>'Forward Ranks'!J405</f>
        <v>0.78019323671497587</v>
      </c>
      <c r="E405" s="1">
        <f>'Forward Ranks'!K405</f>
        <v>0.81159420289855078</v>
      </c>
      <c r="F405" s="1">
        <f>'Forward Ranks'!L405</f>
        <v>0.8623188405797102</v>
      </c>
      <c r="G405">
        <f>'Forward Ranks'!N405</f>
        <v>0</v>
      </c>
      <c r="H405" s="1">
        <f>'Forward Ranks'!S405</f>
        <v>0.91304347826086951</v>
      </c>
      <c r="I405" s="1">
        <f>'Forward Ranks'!T405</f>
        <v>0.76086956521739135</v>
      </c>
      <c r="J405" s="1">
        <f>'Forward Ranks'!U405</f>
        <v>0.64734299516908211</v>
      </c>
      <c r="K405" s="1">
        <f>'Forward Ranks'!V405</f>
        <v>0.87681159420289856</v>
      </c>
      <c r="L405">
        <f>'Forward Ranks'!X405</f>
        <v>0</v>
      </c>
      <c r="M405" s="1">
        <f>'Forward Ranks'!AC405</f>
        <v>0.40821256038647341</v>
      </c>
      <c r="N405" s="1">
        <f>'Forward Ranks'!AD405</f>
        <v>0.94444444444444442</v>
      </c>
      <c r="O405" s="1">
        <f>'Forward Ranks'!AE405</f>
        <v>0.82125603864734298</v>
      </c>
      <c r="P405" s="1">
        <f>'Forward Ranks'!AF405</f>
        <v>0.85024154589371981</v>
      </c>
      <c r="Q405">
        <f>'Forward Ranks'!AH405</f>
        <v>0</v>
      </c>
      <c r="R405" s="1">
        <f>'Forward Ranks'!AM405</f>
        <v>0.79468599033816423</v>
      </c>
      <c r="S405" s="1">
        <f>'Forward Ranks'!AN405</f>
        <v>0.58937198067632846</v>
      </c>
      <c r="T405" s="1">
        <f>'Forward Ranks'!AO405</f>
        <v>0.80193236714975846</v>
      </c>
      <c r="U405" s="1">
        <f>'Forward Ranks'!AP405</f>
        <v>0.8091787439613527</v>
      </c>
      <c r="V405">
        <f>'Forward Ranks'!AR405</f>
        <v>0</v>
      </c>
      <c r="W405" s="1">
        <f>'Forward Ranks'!AW405</f>
        <v>0.41304347826086957</v>
      </c>
      <c r="X405" s="1">
        <f>'Forward Ranks'!AX405</f>
        <v>0.95893719806763289</v>
      </c>
      <c r="Y405" s="1">
        <f>'Forward Ranks'!AY405</f>
        <v>0.71980676328502413</v>
      </c>
      <c r="Z405" s="1">
        <f>'Forward Ranks'!AZ405</f>
        <v>0.82850241545893721</v>
      </c>
      <c r="AA405">
        <f>'Forward Ranks'!BB405</f>
        <v>0</v>
      </c>
      <c r="AB405" s="1">
        <f>'Forward Ranks'!BG405</f>
        <v>0.36956521739130432</v>
      </c>
      <c r="AC405" s="1">
        <f>'Forward Ranks'!BH405</f>
        <v>0.38164251207729466</v>
      </c>
      <c r="AD405" s="1">
        <f>'Forward Ranks'!BI405</f>
        <v>0.67874396135265702</v>
      </c>
      <c r="AE405" s="1">
        <f>'Forward Ranks'!BJ405</f>
        <v>0.85748792270531404</v>
      </c>
      <c r="AF405">
        <f>'Forward Ranks'!BL405</f>
        <v>0</v>
      </c>
      <c r="AG405" s="1">
        <f>'Forward Ranks'!BQ405</f>
        <v>0.61352657004830913</v>
      </c>
      <c r="AH405" s="1">
        <f>'Forward Ranks'!BR405</f>
        <v>0.95169082125603865</v>
      </c>
      <c r="AI405" s="1">
        <f>'Forward Ranks'!BS405</f>
        <v>0.89855072463768115</v>
      </c>
      <c r="AJ405" s="1">
        <f>'Forward Ranks'!BT405</f>
        <v>0.91787439613526567</v>
      </c>
      <c r="AL405" s="2">
        <f>'Forward Ranks'!BX405</f>
        <v>0.92270531400966183</v>
      </c>
      <c r="AN405" t="str">
        <f>'Forward Ranks'!B405</f>
        <v>VGK</v>
      </c>
      <c r="AO405">
        <f>'F on ice'!E405</f>
        <v>38</v>
      </c>
      <c r="AP405" s="2">
        <f>'Impact Score Math'!E405</f>
        <v>0.84168336673346689</v>
      </c>
      <c r="AQ405">
        <f>'Impact Score Math'!G405</f>
        <v>80</v>
      </c>
      <c r="AT405" s="1">
        <f>'Forward Ranks'!CJ405</f>
        <v>0.89130434782608692</v>
      </c>
      <c r="AU405" s="1">
        <f>'Forward Ranks'!CK405</f>
        <v>0.64492753623188404</v>
      </c>
      <c r="AW405">
        <f>'Forward Ranks'!BC405</f>
        <v>11.620175438596</v>
      </c>
      <c r="AY405">
        <v>405</v>
      </c>
      <c r="BA405" s="1">
        <f>'Impact Score Math'!S405</f>
        <v>0.87374749498997994</v>
      </c>
      <c r="BB405" s="1">
        <f>'Impact Score Math'!T405</f>
        <v>0.77755511022044088</v>
      </c>
      <c r="BD405">
        <f>'Forward Ranks'!CN405</f>
        <v>9</v>
      </c>
      <c r="BE405">
        <f>'Forward Ranks'!CO405</f>
        <v>9</v>
      </c>
      <c r="BF405">
        <f>'Forward Ranks'!CP405</f>
        <v>18</v>
      </c>
      <c r="BH405" t="str">
        <f t="shared" si="24"/>
        <v>11:37</v>
      </c>
      <c r="BI405" t="str">
        <f t="shared" si="25"/>
        <v>Forward</v>
      </c>
      <c r="BJ405" t="str">
        <f t="shared" si="26"/>
        <v>Great</v>
      </c>
      <c r="BL405" s="187">
        <f t="shared" ca="1" si="27"/>
        <v>45329</v>
      </c>
    </row>
    <row r="406" spans="1:64" x14ac:dyDescent="0.3">
      <c r="A406" t="str">
        <f>'Forward Ranks'!A406</f>
        <v>William Nylander</v>
      </c>
      <c r="B406">
        <f>'Forward Ranks'!D406</f>
        <v>0</v>
      </c>
      <c r="C406" s="1">
        <f>'Forward Ranks'!I406</f>
        <v>0.83091787439613529</v>
      </c>
      <c r="D406" s="1">
        <f>'Forward Ranks'!J406</f>
        <v>0.96135265700483097</v>
      </c>
      <c r="E406" s="1">
        <f>'Forward Ranks'!K406</f>
        <v>0.67874396135265702</v>
      </c>
      <c r="F406" s="1">
        <f>'Forward Ranks'!L406</f>
        <v>0.90096618357487923</v>
      </c>
      <c r="G406">
        <f>'Forward Ranks'!N406</f>
        <v>0</v>
      </c>
      <c r="H406" s="1">
        <f>'Forward Ranks'!S406</f>
        <v>0.87922705314009664</v>
      </c>
      <c r="I406" s="1">
        <f>'Forward Ranks'!T406</f>
        <v>0.606280193236715</v>
      </c>
      <c r="J406" s="1">
        <f>'Forward Ranks'!U406</f>
        <v>0.68357487922705318</v>
      </c>
      <c r="K406" s="1">
        <f>'Forward Ranks'!V406</f>
        <v>0.81159420289855078</v>
      </c>
      <c r="L406">
        <f>'Forward Ranks'!X406</f>
        <v>0</v>
      </c>
      <c r="M406" s="1">
        <f>'Forward Ranks'!AC406</f>
        <v>0.34541062801932365</v>
      </c>
      <c r="N406" s="1">
        <f>'Forward Ranks'!AD406</f>
        <v>0.29710144927536231</v>
      </c>
      <c r="O406" s="1">
        <f>'Forward Ranks'!AE406</f>
        <v>0.2922705314009662</v>
      </c>
      <c r="P406" s="1">
        <f>'Forward Ranks'!AF406</f>
        <v>0.4251207729468599</v>
      </c>
      <c r="Q406">
        <f>'Forward Ranks'!AH406</f>
        <v>0</v>
      </c>
      <c r="R406" s="1">
        <f>'Forward Ranks'!AM406</f>
        <v>0.81642512077294682</v>
      </c>
      <c r="S406" s="1">
        <f>'Forward Ranks'!AN406</f>
        <v>0.95169082125603865</v>
      </c>
      <c r="T406" s="1">
        <f>'Forward Ranks'!AO406</f>
        <v>0.62077294685990336</v>
      </c>
      <c r="U406" s="1">
        <f>'Forward Ranks'!AP406</f>
        <v>0.92270531400966183</v>
      </c>
      <c r="V406">
        <f>'Forward Ranks'!AR406</f>
        <v>0</v>
      </c>
      <c r="W406" s="1">
        <f>'Forward Ranks'!AW406</f>
        <v>0.27777777777777779</v>
      </c>
      <c r="X406" s="1">
        <f>'Forward Ranks'!AX406</f>
        <v>0.42028985507246375</v>
      </c>
      <c r="Y406" s="1">
        <f>'Forward Ranks'!AY406</f>
        <v>0.25845410628019322</v>
      </c>
      <c r="Z406" s="1">
        <f>'Forward Ranks'!AZ406</f>
        <v>0.54589371980676327</v>
      </c>
      <c r="AA406">
        <f>'Forward Ranks'!BB406</f>
        <v>0</v>
      </c>
      <c r="AB406" s="1">
        <f>'Forward Ranks'!BG406</f>
        <v>0.9371980676328503</v>
      </c>
      <c r="AC406" s="1">
        <f>'Forward Ranks'!BH406</f>
        <v>0.66425120772946855</v>
      </c>
      <c r="AD406" s="1">
        <f>'Forward Ranks'!BI406</f>
        <v>0.49275362318840582</v>
      </c>
      <c r="AE406" s="1">
        <f>'Forward Ranks'!BJ406</f>
        <v>0.39371980676328505</v>
      </c>
      <c r="AF406">
        <f>'Forward Ranks'!BL406</f>
        <v>0</v>
      </c>
      <c r="AG406" s="1">
        <f>'Forward Ranks'!BQ406</f>
        <v>0.63043478260869568</v>
      </c>
      <c r="AH406" s="1">
        <f>'Forward Ranks'!BR406</f>
        <v>0.81400966183574874</v>
      </c>
      <c r="AI406" s="1">
        <f>'Forward Ranks'!BS406</f>
        <v>0.47342995169082125</v>
      </c>
      <c r="AJ406" s="1">
        <f>'Forward Ranks'!BT406</f>
        <v>0.79951690821256038</v>
      </c>
      <c r="AL406" s="2">
        <f>'Forward Ranks'!BX406</f>
        <v>0.80434782608695654</v>
      </c>
      <c r="AN406" t="str">
        <f>'Forward Ranks'!B406</f>
        <v>TOR</v>
      </c>
      <c r="AO406">
        <f>'F on ice'!E406</f>
        <v>46</v>
      </c>
      <c r="AP406" s="2">
        <f>'Impact Score Math'!E406</f>
        <v>0.91382765531062127</v>
      </c>
      <c r="AQ406">
        <f>'Impact Score Math'!G406</f>
        <v>44</v>
      </c>
      <c r="AT406" s="1">
        <f>'Forward Ranks'!CJ406</f>
        <v>0.9468599033816425</v>
      </c>
      <c r="AU406" s="1">
        <f>'Forward Ranks'!CK406</f>
        <v>0.26811594202898553</v>
      </c>
      <c r="AW406">
        <f>'Forward Ranks'!BC406</f>
        <v>14.641304347826001</v>
      </c>
      <c r="AY406">
        <v>406</v>
      </c>
      <c r="BA406" s="1">
        <f>'Impact Score Math'!S406</f>
        <v>0.9178356713426854</v>
      </c>
      <c r="BB406" s="1">
        <f>'Impact Score Math'!T406</f>
        <v>0.56513026052104209</v>
      </c>
      <c r="BD406">
        <f>'Forward Ranks'!CN406</f>
        <v>13</v>
      </c>
      <c r="BE406">
        <f>'Forward Ranks'!CO406</f>
        <v>12</v>
      </c>
      <c r="BF406">
        <f>'Forward Ranks'!CP406</f>
        <v>25</v>
      </c>
      <c r="BH406" t="str">
        <f t="shared" si="24"/>
        <v>14:38</v>
      </c>
      <c r="BI406" t="str">
        <f t="shared" si="25"/>
        <v>Forward</v>
      </c>
      <c r="BJ406" t="str">
        <f t="shared" si="26"/>
        <v>Elite</v>
      </c>
      <c r="BL406" s="187">
        <f t="shared" ca="1" si="27"/>
        <v>45329</v>
      </c>
    </row>
    <row r="407" spans="1:64" x14ac:dyDescent="0.3">
      <c r="A407" t="str">
        <f>'Forward Ranks'!A407</f>
        <v>Wyatt Johnston</v>
      </c>
      <c r="B407">
        <f>'Forward Ranks'!D407</f>
        <v>0</v>
      </c>
      <c r="C407" s="1">
        <f>'Forward Ranks'!I407</f>
        <v>0.61594202898550721</v>
      </c>
      <c r="D407" s="1">
        <f>'Forward Ranks'!J407</f>
        <v>0.71739130434782605</v>
      </c>
      <c r="E407" s="1">
        <f>'Forward Ranks'!K407</f>
        <v>0.44927536231884058</v>
      </c>
      <c r="F407" s="1">
        <f>'Forward Ranks'!L407</f>
        <v>0.61111111111111116</v>
      </c>
      <c r="G407">
        <f>'Forward Ranks'!N407</f>
        <v>0</v>
      </c>
      <c r="H407" s="1">
        <f>'Forward Ranks'!S407</f>
        <v>0.55555555555555558</v>
      </c>
      <c r="I407" s="1">
        <f>'Forward Ranks'!T407</f>
        <v>0.7874396135265701</v>
      </c>
      <c r="J407" s="1">
        <f>'Forward Ranks'!U407</f>
        <v>0.94927536231884058</v>
      </c>
      <c r="K407" s="1">
        <f>'Forward Ranks'!V407</f>
        <v>0.70531400966183577</v>
      </c>
      <c r="L407">
        <f>'Forward Ranks'!X407</f>
        <v>0</v>
      </c>
      <c r="M407" s="1">
        <f>'Forward Ranks'!AC407</f>
        <v>0.75362318840579712</v>
      </c>
      <c r="N407" s="1">
        <f>'Forward Ranks'!AD407</f>
        <v>0.88888888888888884</v>
      </c>
      <c r="O407" s="1">
        <f>'Forward Ranks'!AE407</f>
        <v>0.45652173913043476</v>
      </c>
      <c r="P407" s="1">
        <f>'Forward Ranks'!AF407</f>
        <v>0.893719806763285</v>
      </c>
      <c r="Q407">
        <f>'Forward Ranks'!AH407</f>
        <v>0</v>
      </c>
      <c r="R407" s="1">
        <f>'Forward Ranks'!AM407</f>
        <v>0.38647342995169082</v>
      </c>
      <c r="S407" s="1">
        <f>'Forward Ranks'!AN407</f>
        <v>0.61594202898550721</v>
      </c>
      <c r="T407" s="1">
        <f>'Forward Ranks'!AO407</f>
        <v>0.20531400966183574</v>
      </c>
      <c r="U407" s="1">
        <f>'Forward Ranks'!AP407</f>
        <v>0.48550724637681159</v>
      </c>
      <c r="V407">
        <f>'Forward Ranks'!AR407</f>
        <v>0</v>
      </c>
      <c r="W407" s="1">
        <f>'Forward Ranks'!AW407</f>
        <v>0.64009661835748788</v>
      </c>
      <c r="X407" s="1">
        <f>'Forward Ranks'!AX407</f>
        <v>0.64492753623188404</v>
      </c>
      <c r="Y407" s="1">
        <f>'Forward Ranks'!AY407</f>
        <v>0.5</v>
      </c>
      <c r="Z407" s="1">
        <f>'Forward Ranks'!AZ407</f>
        <v>0.68840579710144922</v>
      </c>
      <c r="AA407">
        <f>'Forward Ranks'!BB407</f>
        <v>0</v>
      </c>
      <c r="AB407" s="1">
        <f>'Forward Ranks'!BG407</f>
        <v>0.61111111111111116</v>
      </c>
      <c r="AC407" s="1">
        <f>'Forward Ranks'!BH407</f>
        <v>0.53623188405797106</v>
      </c>
      <c r="AD407" s="1">
        <f>'Forward Ranks'!BI407</f>
        <v>0.37439613526570048</v>
      </c>
      <c r="AE407" s="1">
        <f>'Forward Ranks'!BJ407</f>
        <v>0.3188405797101449</v>
      </c>
      <c r="AF407">
        <f>'Forward Ranks'!BL407</f>
        <v>0</v>
      </c>
      <c r="AG407" s="1">
        <f>'Forward Ranks'!BQ407</f>
        <v>0.70289855072463769</v>
      </c>
      <c r="AH407" s="1">
        <f>'Forward Ranks'!BR407</f>
        <v>0.88647342995169087</v>
      </c>
      <c r="AI407" s="1">
        <f>'Forward Ranks'!BS407</f>
        <v>0.42753623188405798</v>
      </c>
      <c r="AJ407" s="1">
        <f>'Forward Ranks'!BT407</f>
        <v>0.86956521739130432</v>
      </c>
      <c r="AL407" s="2">
        <f>'Forward Ranks'!BX407</f>
        <v>0.78019323671497587</v>
      </c>
      <c r="AN407" t="str">
        <f>'Forward Ranks'!B407</f>
        <v>DAL</v>
      </c>
      <c r="AO407">
        <f>'F on ice'!E407</f>
        <v>48</v>
      </c>
      <c r="AP407" s="2">
        <f>'Impact Score Math'!E407</f>
        <v>0.80961923847695394</v>
      </c>
      <c r="AQ407">
        <f>'Impact Score Math'!G407</f>
        <v>96</v>
      </c>
      <c r="AT407" s="1">
        <f>'Forward Ranks'!CJ407</f>
        <v>0.45893719806763283</v>
      </c>
      <c r="AU407" s="1">
        <f>'Forward Ranks'!CK407</f>
        <v>0.57246376811594202</v>
      </c>
      <c r="AW407">
        <f>'Forward Ranks'!BC407</f>
        <v>12.770486111111</v>
      </c>
      <c r="AY407">
        <v>407</v>
      </c>
      <c r="BA407" s="1">
        <f>'Impact Score Math'!S407</f>
        <v>0.63126252505010017</v>
      </c>
      <c r="BB407" s="1">
        <f>'Impact Score Math'!T407</f>
        <v>0.86573146292585168</v>
      </c>
      <c r="BD407">
        <f>'Forward Ranks'!CN407</f>
        <v>7</v>
      </c>
      <c r="BE407">
        <f>'Forward Ranks'!CO407</f>
        <v>13</v>
      </c>
      <c r="BF407">
        <f>'Forward Ranks'!CP407</f>
        <v>20</v>
      </c>
      <c r="BH407" t="str">
        <f t="shared" si="24"/>
        <v>12:46</v>
      </c>
      <c r="BI407" t="str">
        <f t="shared" si="25"/>
        <v>Forward</v>
      </c>
      <c r="BJ407" t="str">
        <f t="shared" si="26"/>
        <v>Great</v>
      </c>
      <c r="BL407" s="187">
        <f t="shared" ca="1" si="27"/>
        <v>45329</v>
      </c>
    </row>
    <row r="408" spans="1:64" x14ac:dyDescent="0.3">
      <c r="A408" t="str">
        <f>'Forward Ranks'!A408</f>
        <v>Yakov Trenin</v>
      </c>
      <c r="B408">
        <f>'Forward Ranks'!D408</f>
        <v>0</v>
      </c>
      <c r="C408" s="1">
        <f>'Forward Ranks'!I408</f>
        <v>0.43478260869565216</v>
      </c>
      <c r="D408" s="1">
        <f>'Forward Ranks'!J408</f>
        <v>0.41304347826086957</v>
      </c>
      <c r="E408" s="1">
        <f>'Forward Ranks'!K408</f>
        <v>0.1280193236714976</v>
      </c>
      <c r="F408" s="1">
        <f>'Forward Ranks'!L408</f>
        <v>0.43236714975845408</v>
      </c>
      <c r="G408">
        <f>'Forward Ranks'!N408</f>
        <v>0</v>
      </c>
      <c r="H408" s="1">
        <f>'Forward Ranks'!S408</f>
        <v>0.48067632850241548</v>
      </c>
      <c r="I408" s="1">
        <f>'Forward Ranks'!T408</f>
        <v>1.4492753623188406E-2</v>
      </c>
      <c r="J408" s="1">
        <f>'Forward Ranks'!U408</f>
        <v>4.8309178743961352E-2</v>
      </c>
      <c r="K408" s="1">
        <f>'Forward Ranks'!V408</f>
        <v>6.5217391304347824E-2</v>
      </c>
      <c r="L408">
        <f>'Forward Ranks'!X408</f>
        <v>0</v>
      </c>
      <c r="M408" s="1">
        <f>'Forward Ranks'!AC408</f>
        <v>0.62560386473429952</v>
      </c>
      <c r="N408" s="1">
        <f>'Forward Ranks'!AD408</f>
        <v>0.5748792270531401</v>
      </c>
      <c r="O408" s="1">
        <f>'Forward Ranks'!AE408</f>
        <v>0.77777777777777779</v>
      </c>
      <c r="P408" s="1">
        <f>'Forward Ranks'!AF408</f>
        <v>0.7342995169082126</v>
      </c>
      <c r="Q408">
        <f>'Forward Ranks'!AH408</f>
        <v>0</v>
      </c>
      <c r="R408" s="1">
        <f>'Forward Ranks'!AM408</f>
        <v>0.40096618357487923</v>
      </c>
      <c r="S408" s="1">
        <f>'Forward Ranks'!AN408</f>
        <v>0.28743961352657005</v>
      </c>
      <c r="T408" s="1">
        <f>'Forward Ranks'!AO408</f>
        <v>0.2318840579710145</v>
      </c>
      <c r="U408" s="1">
        <f>'Forward Ranks'!AP408</f>
        <v>0.31642512077294688</v>
      </c>
      <c r="V408">
        <f>'Forward Ranks'!AR408</f>
        <v>0</v>
      </c>
      <c r="W408" s="1">
        <f>'Forward Ranks'!AW408</f>
        <v>0.62560386473429952</v>
      </c>
      <c r="X408" s="1">
        <f>'Forward Ranks'!AX408</f>
        <v>0.3671497584541063</v>
      </c>
      <c r="Y408" s="1">
        <f>'Forward Ranks'!AY408</f>
        <v>0.67632850241545894</v>
      </c>
      <c r="Z408" s="1">
        <f>'Forward Ranks'!AZ408</f>
        <v>0.59661835748792269</v>
      </c>
      <c r="AA408">
        <f>'Forward Ranks'!BB408</f>
        <v>0</v>
      </c>
      <c r="AB408" s="1">
        <f>'Forward Ranks'!BG408</f>
        <v>0.61352657004830913</v>
      </c>
      <c r="AC408" s="1">
        <f>'Forward Ranks'!BH408</f>
        <v>4.5893719806763288E-2</v>
      </c>
      <c r="AD408" s="1">
        <f>'Forward Ranks'!BI408</f>
        <v>0.14251207729468598</v>
      </c>
      <c r="AE408" s="1">
        <f>'Forward Ranks'!BJ408</f>
        <v>0.46618357487922707</v>
      </c>
      <c r="AF408">
        <f>'Forward Ranks'!BL408</f>
        <v>0</v>
      </c>
      <c r="AG408" s="1">
        <f>'Forward Ranks'!BQ408</f>
        <v>0.51449275362318836</v>
      </c>
      <c r="AH408" s="1">
        <f>'Forward Ranks'!BR408</f>
        <v>0.45893719806763283</v>
      </c>
      <c r="AI408" s="1">
        <f>'Forward Ranks'!BS408</f>
        <v>0.34782608695652173</v>
      </c>
      <c r="AJ408" s="1">
        <f>'Forward Ranks'!BT408</f>
        <v>0.60386473429951693</v>
      </c>
      <c r="AL408" s="2">
        <f>'Forward Ranks'!BX408</f>
        <v>0.42028985507246375</v>
      </c>
      <c r="AN408" t="str">
        <f>'Forward Ranks'!B408</f>
        <v>NSH</v>
      </c>
      <c r="AO408">
        <f>'F on ice'!E408</f>
        <v>45</v>
      </c>
      <c r="AP408" s="2">
        <f>'Impact Score Math'!E408</f>
        <v>0.57715430861723449</v>
      </c>
      <c r="AQ408">
        <f>'Impact Score Math'!G408</f>
        <v>212</v>
      </c>
      <c r="AT408" s="1">
        <f>'Forward Ranks'!CJ408</f>
        <v>0.34782608695652173</v>
      </c>
      <c r="AU408" s="1">
        <f>'Forward Ranks'!CK408</f>
        <v>0.20048309178743962</v>
      </c>
      <c r="AW408">
        <f>'Forward Ranks'!BC408</f>
        <v>12.782962962962999</v>
      </c>
      <c r="AY408">
        <v>408</v>
      </c>
      <c r="BA408" s="1">
        <f>'Impact Score Math'!S408</f>
        <v>0.41082164328657317</v>
      </c>
      <c r="BB408" s="1">
        <f>'Impact Score Math'!T408</f>
        <v>0.73947895791583163</v>
      </c>
      <c r="BD408">
        <f>'Forward Ranks'!CN408</f>
        <v>6</v>
      </c>
      <c r="BE408">
        <f>'Forward Ranks'!CO408</f>
        <v>1</v>
      </c>
      <c r="BF408">
        <f>'Forward Ranks'!CP408</f>
        <v>7</v>
      </c>
      <c r="BH408" t="str">
        <f t="shared" si="24"/>
        <v>12:47</v>
      </c>
      <c r="BI408" t="str">
        <f t="shared" si="25"/>
        <v>Forward</v>
      </c>
      <c r="BJ408" t="str">
        <f t="shared" si="26"/>
        <v>Average</v>
      </c>
      <c r="BL408" s="187">
        <f t="shared" ca="1" si="27"/>
        <v>45329</v>
      </c>
    </row>
    <row r="409" spans="1:64" x14ac:dyDescent="0.3">
      <c r="A409" t="str">
        <f>'Forward Ranks'!A409</f>
        <v>Yanni Gourde</v>
      </c>
      <c r="B409">
        <f>'Forward Ranks'!D409</f>
        <v>0</v>
      </c>
      <c r="C409" s="1">
        <f>'Forward Ranks'!I409</f>
        <v>0.81400966183574874</v>
      </c>
      <c r="D409" s="1">
        <f>'Forward Ranks'!J409</f>
        <v>0.57246376811594202</v>
      </c>
      <c r="E409" s="1">
        <f>'Forward Ranks'!K409</f>
        <v>0.47342995169082125</v>
      </c>
      <c r="F409" s="1">
        <f>'Forward Ranks'!L409</f>
        <v>0.67149758454106279</v>
      </c>
      <c r="G409">
        <f>'Forward Ranks'!N409</f>
        <v>0</v>
      </c>
      <c r="H409" s="1">
        <f>'Forward Ranks'!S409</f>
        <v>0.5</v>
      </c>
      <c r="I409" s="1">
        <f>'Forward Ranks'!T409</f>
        <v>0.41304347826086957</v>
      </c>
      <c r="J409" s="1">
        <f>'Forward Ranks'!U409</f>
        <v>0.51932367149758452</v>
      </c>
      <c r="K409" s="1">
        <f>'Forward Ranks'!V409</f>
        <v>0.43236714975845408</v>
      </c>
      <c r="L409">
        <f>'Forward Ranks'!X409</f>
        <v>0</v>
      </c>
      <c r="M409" s="1">
        <f>'Forward Ranks'!AC409</f>
        <v>0.43961352657004832</v>
      </c>
      <c r="N409" s="1">
        <f>'Forward Ranks'!AD409</f>
        <v>0.88405797101449279</v>
      </c>
      <c r="O409" s="1">
        <f>'Forward Ranks'!AE409</f>
        <v>0.50241545893719808</v>
      </c>
      <c r="P409" s="1">
        <f>'Forward Ranks'!AF409</f>
        <v>0.71497584541062797</v>
      </c>
      <c r="Q409">
        <f>'Forward Ranks'!AH409</f>
        <v>0</v>
      </c>
      <c r="R409" s="1">
        <f>'Forward Ranks'!AM409</f>
        <v>0.86956521739130432</v>
      </c>
      <c r="S409" s="1">
        <f>'Forward Ranks'!AN409</f>
        <v>0.62077294685990336</v>
      </c>
      <c r="T409" s="1">
        <f>'Forward Ranks'!AO409</f>
        <v>0.54106280193236711</v>
      </c>
      <c r="U409" s="1">
        <f>'Forward Ranks'!AP409</f>
        <v>0.77536231884057971</v>
      </c>
      <c r="V409">
        <f>'Forward Ranks'!AR409</f>
        <v>0</v>
      </c>
      <c r="W409" s="1">
        <f>'Forward Ranks'!AW409</f>
        <v>0.28502415458937197</v>
      </c>
      <c r="X409" s="1">
        <f>'Forward Ranks'!AX409</f>
        <v>0.76811594202898548</v>
      </c>
      <c r="Y409" s="1">
        <f>'Forward Ranks'!AY409</f>
        <v>0.3140096618357488</v>
      </c>
      <c r="Z409" s="1">
        <f>'Forward Ranks'!AZ409</f>
        <v>0.51932367149758452</v>
      </c>
      <c r="AA409">
        <f>'Forward Ranks'!BB409</f>
        <v>0</v>
      </c>
      <c r="AB409" s="1">
        <f>'Forward Ranks'!BG409</f>
        <v>0.91787439613526567</v>
      </c>
      <c r="AC409" s="1">
        <f>'Forward Ranks'!BH409</f>
        <v>0.37681159420289856</v>
      </c>
      <c r="AD409" s="1">
        <f>'Forward Ranks'!BI409</f>
        <v>0.34057971014492755</v>
      </c>
      <c r="AE409" s="1">
        <f>'Forward Ranks'!BJ409</f>
        <v>0.3671497584541063</v>
      </c>
      <c r="AF409">
        <f>'Forward Ranks'!BL409</f>
        <v>0</v>
      </c>
      <c r="AG409" s="1">
        <f>'Forward Ranks'!BQ409</f>
        <v>0.65458937198067635</v>
      </c>
      <c r="AH409" s="1">
        <f>'Forward Ranks'!BR409</f>
        <v>0.82125603864734298</v>
      </c>
      <c r="AI409" s="1">
        <f>'Forward Ranks'!BS409</f>
        <v>0.46376811594202899</v>
      </c>
      <c r="AJ409" s="1">
        <f>'Forward Ranks'!BT409</f>
        <v>0.7439613526570048</v>
      </c>
      <c r="AL409" s="2">
        <f>'Forward Ranks'!BX409</f>
        <v>0.69806763285024154</v>
      </c>
      <c r="AN409" t="str">
        <f>'Forward Ranks'!B409</f>
        <v>SEA</v>
      </c>
      <c r="AO409">
        <f>'F on ice'!E409</f>
        <v>45</v>
      </c>
      <c r="AP409" s="2">
        <f>'Impact Score Math'!E409</f>
        <v>0.84969939879759515</v>
      </c>
      <c r="AQ409">
        <f>'Impact Score Math'!G409</f>
        <v>76</v>
      </c>
      <c r="AT409" s="1">
        <f>'Forward Ranks'!CJ409</f>
        <v>9.9033816425120769E-2</v>
      </c>
      <c r="AU409" s="1">
        <f>'Forward Ranks'!CK409</f>
        <v>0.65458937198067635</v>
      </c>
      <c r="AW409">
        <f>'Forward Ranks'!BC409</f>
        <v>14.435185185185</v>
      </c>
      <c r="AY409">
        <v>409</v>
      </c>
      <c r="BA409" s="1">
        <f>'Impact Score Math'!S409</f>
        <v>0.79358717434869741</v>
      </c>
      <c r="BB409" s="1">
        <f>'Impact Score Math'!T409</f>
        <v>0.68937875751503008</v>
      </c>
      <c r="BD409">
        <f>'Forward Ranks'!CN409</f>
        <v>7</v>
      </c>
      <c r="BE409">
        <f>'Forward Ranks'!CO409</f>
        <v>9</v>
      </c>
      <c r="BF409">
        <f>'Forward Ranks'!CP409</f>
        <v>16</v>
      </c>
      <c r="BH409" t="str">
        <f t="shared" si="24"/>
        <v>14:26</v>
      </c>
      <c r="BI409" t="str">
        <f t="shared" si="25"/>
        <v>Forward</v>
      </c>
      <c r="BJ409" t="str">
        <f t="shared" si="26"/>
        <v>Great</v>
      </c>
      <c r="BL409" s="187">
        <f t="shared" ca="1" si="27"/>
        <v>45329</v>
      </c>
    </row>
    <row r="410" spans="1:64" x14ac:dyDescent="0.3">
      <c r="A410" t="str">
        <f>'Forward Ranks'!A410</f>
        <v>Yegor Chinakhov</v>
      </c>
      <c r="B410">
        <f>'Forward Ranks'!D410</f>
        <v>0</v>
      </c>
      <c r="C410" s="1">
        <f>'Forward Ranks'!I410</f>
        <v>0.45893719806763283</v>
      </c>
      <c r="D410" s="1">
        <f>'Forward Ranks'!J410</f>
        <v>0.2318840579710145</v>
      </c>
      <c r="E410" s="1">
        <f>'Forward Ranks'!K410</f>
        <v>0.86714975845410625</v>
      </c>
      <c r="F410" s="1">
        <f>'Forward Ranks'!L410</f>
        <v>0.24637681159420291</v>
      </c>
      <c r="G410">
        <f>'Forward Ranks'!N410</f>
        <v>0</v>
      </c>
      <c r="H410" s="1">
        <f>'Forward Ranks'!S410</f>
        <v>0.97342995169082125</v>
      </c>
      <c r="I410" s="1">
        <f>'Forward Ranks'!T410</f>
        <v>0.51207729468599039</v>
      </c>
      <c r="J410" s="1">
        <f>'Forward Ranks'!U410</f>
        <v>0.48550724637681159</v>
      </c>
      <c r="K410" s="1">
        <f>'Forward Ranks'!V410</f>
        <v>0.85990338164251212</v>
      </c>
      <c r="L410">
        <f>'Forward Ranks'!X410</f>
        <v>0</v>
      </c>
      <c r="M410" s="1">
        <f>'Forward Ranks'!AC410</f>
        <v>0.3671497584541063</v>
      </c>
      <c r="N410" s="1">
        <f>'Forward Ranks'!AD410</f>
        <v>0.3719806763285024</v>
      </c>
      <c r="O410" s="1">
        <f>'Forward Ranks'!AE410</f>
        <v>0.20289855072463769</v>
      </c>
      <c r="P410" s="1">
        <f>'Forward Ranks'!AF410</f>
        <v>0.21739130434782608</v>
      </c>
      <c r="Q410">
        <f>'Forward Ranks'!AH410</f>
        <v>0</v>
      </c>
      <c r="R410" s="1">
        <f>'Forward Ranks'!AM410</f>
        <v>0.5</v>
      </c>
      <c r="S410" s="1">
        <f>'Forward Ranks'!AN410</f>
        <v>0.24637681159420291</v>
      </c>
      <c r="T410" s="1">
        <f>'Forward Ranks'!AO410</f>
        <v>0.80676328502415462</v>
      </c>
      <c r="U410" s="1">
        <f>'Forward Ranks'!AP410</f>
        <v>0.25120772946859904</v>
      </c>
      <c r="V410">
        <f>'Forward Ranks'!AR410</f>
        <v>0</v>
      </c>
      <c r="W410" s="1">
        <f>'Forward Ranks'!AW410</f>
        <v>0.6376811594202898</v>
      </c>
      <c r="X410" s="1">
        <f>'Forward Ranks'!AX410</f>
        <v>0.42028985507246375</v>
      </c>
      <c r="Y410" s="1">
        <f>'Forward Ranks'!AY410</f>
        <v>0.52173913043478259</v>
      </c>
      <c r="Z410" s="1">
        <f>'Forward Ranks'!AZ410</f>
        <v>0.41545893719806765</v>
      </c>
      <c r="AA410">
        <f>'Forward Ranks'!BB410</f>
        <v>0</v>
      </c>
      <c r="AB410" s="1">
        <f>'Forward Ranks'!BG410</f>
        <v>0.55072463768115942</v>
      </c>
      <c r="AC410" s="1">
        <f>'Forward Ranks'!BH410</f>
        <v>0.38164251207729466</v>
      </c>
      <c r="AD410" s="1">
        <f>'Forward Ranks'!BI410</f>
        <v>0.89855072463768115</v>
      </c>
      <c r="AE410" s="1">
        <f>'Forward Ranks'!BJ410</f>
        <v>0.77777777777777779</v>
      </c>
      <c r="AF410">
        <f>'Forward Ranks'!BL410</f>
        <v>0</v>
      </c>
      <c r="AG410" s="1">
        <f>'Forward Ranks'!BQ410</f>
        <v>0.3671497584541063</v>
      </c>
      <c r="AH410" s="1">
        <f>'Forward Ranks'!BR410</f>
        <v>0.23429951690821257</v>
      </c>
      <c r="AI410" s="1">
        <f>'Forward Ranks'!BS410</f>
        <v>0.58695652173913049</v>
      </c>
      <c r="AJ410" s="1">
        <f>'Forward Ranks'!BT410</f>
        <v>0.15217391304347827</v>
      </c>
      <c r="AL410" s="2">
        <f>'Forward Ranks'!BX410</f>
        <v>0.41545893719806765</v>
      </c>
      <c r="AN410" t="str">
        <f>'Forward Ranks'!B410</f>
        <v>CBJ</v>
      </c>
      <c r="AO410">
        <f>'F on ice'!E410</f>
        <v>36</v>
      </c>
      <c r="AP410" s="2">
        <f>'Impact Score Math'!E410</f>
        <v>0.55511022044088176</v>
      </c>
      <c r="AQ410">
        <f>'Impact Score Math'!G410</f>
        <v>223</v>
      </c>
      <c r="AT410" s="1">
        <f>'Forward Ranks'!CJ410</f>
        <v>0.89130434782608692</v>
      </c>
      <c r="AU410" s="1">
        <f>'Forward Ranks'!CK410</f>
        <v>0.52898550724637683</v>
      </c>
      <c r="AW410">
        <f>'Forward Ranks'!BC410</f>
        <v>12.564351851852001</v>
      </c>
      <c r="AY410">
        <v>410</v>
      </c>
      <c r="BA410" s="1">
        <f>'Impact Score Math'!S410</f>
        <v>0.55511022044088176</v>
      </c>
      <c r="BB410" s="1">
        <f>'Impact Score Math'!T410</f>
        <v>0.4408817635270541</v>
      </c>
      <c r="BD410">
        <f>'Forward Ranks'!CN410</f>
        <v>11</v>
      </c>
      <c r="BE410">
        <f>'Forward Ranks'!CO410</f>
        <v>7</v>
      </c>
      <c r="BF410">
        <f>'Forward Ranks'!CP410</f>
        <v>18</v>
      </c>
      <c r="BH410" t="str">
        <f t="shared" si="24"/>
        <v>12:34</v>
      </c>
      <c r="BI410" t="str">
        <f t="shared" si="25"/>
        <v>Forward</v>
      </c>
      <c r="BJ410" t="str">
        <f t="shared" si="26"/>
        <v>Average</v>
      </c>
      <c r="BL410" s="187">
        <f t="shared" ca="1" si="27"/>
        <v>45329</v>
      </c>
    </row>
    <row r="411" spans="1:64" x14ac:dyDescent="0.3">
      <c r="A411" t="str">
        <f>'Forward Ranks'!A411</f>
        <v>Yegor Sharangovich</v>
      </c>
      <c r="B411">
        <f>'Forward Ranks'!D411</f>
        <v>0</v>
      </c>
      <c r="C411" s="1">
        <f>'Forward Ranks'!I411</f>
        <v>0.59420289855072461</v>
      </c>
      <c r="D411" s="1">
        <f>'Forward Ranks'!J411</f>
        <v>0.43236714975845408</v>
      </c>
      <c r="E411" s="1">
        <f>'Forward Ranks'!K411</f>
        <v>0.51932367149758452</v>
      </c>
      <c r="F411" s="1">
        <f>'Forward Ranks'!L411</f>
        <v>0.35265700483091789</v>
      </c>
      <c r="G411">
        <f>'Forward Ranks'!N411</f>
        <v>0</v>
      </c>
      <c r="H411" s="1">
        <f>'Forward Ranks'!S411</f>
        <v>0.893719806763285</v>
      </c>
      <c r="I411" s="1">
        <f>'Forward Ranks'!T411</f>
        <v>0.22946859903381642</v>
      </c>
      <c r="J411" s="1">
        <f>'Forward Ranks'!U411</f>
        <v>0.31159420289855072</v>
      </c>
      <c r="K411" s="1">
        <f>'Forward Ranks'!V411</f>
        <v>0.59903381642512077</v>
      </c>
      <c r="L411">
        <f>'Forward Ranks'!X411</f>
        <v>0</v>
      </c>
      <c r="M411" s="1">
        <f>'Forward Ranks'!AC411</f>
        <v>0.40821256038647341</v>
      </c>
      <c r="N411" s="1">
        <f>'Forward Ranks'!AD411</f>
        <v>0.27536231884057971</v>
      </c>
      <c r="O411" s="1">
        <f>'Forward Ranks'!AE411</f>
        <v>2.4154589371980676E-2</v>
      </c>
      <c r="P411" s="1">
        <f>'Forward Ranks'!AF411</f>
        <v>0.32367149758454106</v>
      </c>
      <c r="Q411">
        <f>'Forward Ranks'!AH411</f>
        <v>0</v>
      </c>
      <c r="R411" s="1">
        <f>'Forward Ranks'!AM411</f>
        <v>0.43478260869565216</v>
      </c>
      <c r="S411" s="1">
        <f>'Forward Ranks'!AN411</f>
        <v>0.39613526570048307</v>
      </c>
      <c r="T411" s="1">
        <f>'Forward Ranks'!AO411</f>
        <v>0.45169082125603865</v>
      </c>
      <c r="U411" s="1">
        <f>'Forward Ranks'!AP411</f>
        <v>0.33574879227053139</v>
      </c>
      <c r="V411">
        <f>'Forward Ranks'!AR411</f>
        <v>0</v>
      </c>
      <c r="W411" s="1">
        <f>'Forward Ranks'!AW411</f>
        <v>0.2318840579710145</v>
      </c>
      <c r="X411" s="1">
        <f>'Forward Ranks'!AX411</f>
        <v>0.19565217391304349</v>
      </c>
      <c r="Y411" s="1">
        <f>'Forward Ranks'!AY411</f>
        <v>1.6908212560386472E-2</v>
      </c>
      <c r="Z411" s="1">
        <f>'Forward Ranks'!AZ411</f>
        <v>0.22705314009661837</v>
      </c>
      <c r="AA411">
        <f>'Forward Ranks'!BB411</f>
        <v>0</v>
      </c>
      <c r="AB411" s="1">
        <f>'Forward Ranks'!BG411</f>
        <v>0.5531400966183575</v>
      </c>
      <c r="AC411" s="1">
        <f>'Forward Ranks'!BH411</f>
        <v>0.59420289855072461</v>
      </c>
      <c r="AD411" s="1">
        <f>'Forward Ranks'!BI411</f>
        <v>0.46859903381642515</v>
      </c>
      <c r="AE411" s="1">
        <f>'Forward Ranks'!BJ411</f>
        <v>4.3478260869565216E-2</v>
      </c>
      <c r="AF411">
        <f>'Forward Ranks'!BL411</f>
        <v>0</v>
      </c>
      <c r="AG411" s="1">
        <f>'Forward Ranks'!BQ411</f>
        <v>0.49516908212560384</v>
      </c>
      <c r="AH411" s="1">
        <f>'Forward Ranks'!BR411</f>
        <v>0.31642512077294688</v>
      </c>
      <c r="AI411" s="1">
        <f>'Forward Ranks'!BS411</f>
        <v>0.1570048309178744</v>
      </c>
      <c r="AJ411" s="1">
        <f>'Forward Ranks'!BT411</f>
        <v>0.28260869565217389</v>
      </c>
      <c r="AL411" s="2">
        <f>'Forward Ranks'!BX411</f>
        <v>0.35265700483091789</v>
      </c>
      <c r="AN411" t="str">
        <f>'Forward Ranks'!B411</f>
        <v>CGY</v>
      </c>
      <c r="AO411">
        <f>'F on ice'!E411</f>
        <v>48</v>
      </c>
      <c r="AP411" s="2">
        <f>'Impact Score Math'!E411</f>
        <v>0.50901803607214424</v>
      </c>
      <c r="AQ411">
        <f>'Impact Score Math'!G411</f>
        <v>246</v>
      </c>
      <c r="AT411" s="1">
        <f>'Forward Ranks'!CJ411</f>
        <v>0.96376811594202894</v>
      </c>
      <c r="AU411" s="1">
        <f>'Forward Ranks'!CK411</f>
        <v>0.11594202898550725</v>
      </c>
      <c r="AW411">
        <f>'Forward Ranks'!BC411</f>
        <v>12.564583333332999</v>
      </c>
      <c r="AY411">
        <v>411</v>
      </c>
      <c r="BA411" s="1">
        <f>'Impact Score Math'!S411</f>
        <v>0.53306613226452904</v>
      </c>
      <c r="BB411" s="1">
        <f>'Impact Score Math'!T411</f>
        <v>0.40080160320641284</v>
      </c>
      <c r="BD411">
        <f>'Forward Ranks'!CN411</f>
        <v>12</v>
      </c>
      <c r="BE411">
        <f>'Forward Ranks'!CO411</f>
        <v>6</v>
      </c>
      <c r="BF411">
        <f>'Forward Ranks'!CP411</f>
        <v>18</v>
      </c>
      <c r="BH411" t="str">
        <f t="shared" si="24"/>
        <v>12:34</v>
      </c>
      <c r="BI411" t="str">
        <f t="shared" si="25"/>
        <v>Forward</v>
      </c>
      <c r="BJ411" t="str">
        <f t="shared" si="26"/>
        <v>Average</v>
      </c>
      <c r="BL411" s="187">
        <f t="shared" ca="1" si="27"/>
        <v>45329</v>
      </c>
    </row>
    <row r="412" spans="1:64" x14ac:dyDescent="0.3">
      <c r="A412" t="str">
        <f>'Forward Ranks'!A412</f>
        <v>Zach Benson</v>
      </c>
      <c r="B412">
        <f>'Forward Ranks'!D412</f>
        <v>0</v>
      </c>
      <c r="C412" s="1">
        <f>'Forward Ranks'!I412</f>
        <v>0.61835748792270528</v>
      </c>
      <c r="D412" s="1">
        <f>'Forward Ranks'!J412</f>
        <v>0.42753623188405798</v>
      </c>
      <c r="E412" s="1">
        <f>'Forward Ranks'!K412</f>
        <v>0.41304347826086957</v>
      </c>
      <c r="F412" s="1">
        <f>'Forward Ranks'!L412</f>
        <v>0.52415458937198067</v>
      </c>
      <c r="G412">
        <f>'Forward Ranks'!N412</f>
        <v>0</v>
      </c>
      <c r="H412" s="1">
        <f>'Forward Ranks'!S412</f>
        <v>0.3140096618357488</v>
      </c>
      <c r="I412" s="1">
        <f>'Forward Ranks'!T412</f>
        <v>0.69565217391304346</v>
      </c>
      <c r="J412" s="1">
        <f>'Forward Ranks'!U412</f>
        <v>0.73671497584541068</v>
      </c>
      <c r="K412" s="1">
        <f>'Forward Ranks'!V412</f>
        <v>0.53623188405797106</v>
      </c>
      <c r="L412">
        <f>'Forward Ranks'!X412</f>
        <v>0</v>
      </c>
      <c r="M412" s="1">
        <f>'Forward Ranks'!AC412</f>
        <v>0.77294685990338163</v>
      </c>
      <c r="N412" s="1">
        <f>'Forward Ranks'!AD412</f>
        <v>0.38405797101449274</v>
      </c>
      <c r="O412" s="1">
        <f>'Forward Ranks'!AE412</f>
        <v>0.47826086956521741</v>
      </c>
      <c r="P412" s="1">
        <f>'Forward Ranks'!AF412</f>
        <v>0.5628019323671497</v>
      </c>
      <c r="Q412">
        <f>'Forward Ranks'!AH412</f>
        <v>0</v>
      </c>
      <c r="R412" s="1">
        <f>'Forward Ranks'!AM412</f>
        <v>0.51207729468599039</v>
      </c>
      <c r="S412" s="1">
        <f>'Forward Ranks'!AN412</f>
        <v>0.50241545893719808</v>
      </c>
      <c r="T412" s="1">
        <f>'Forward Ranks'!AO412</f>
        <v>0.32367149758454106</v>
      </c>
      <c r="U412" s="1">
        <f>'Forward Ranks'!AP412</f>
        <v>0.48550724637681159</v>
      </c>
      <c r="V412">
        <f>'Forward Ranks'!AR412</f>
        <v>0</v>
      </c>
      <c r="W412" s="1">
        <f>'Forward Ranks'!AW412</f>
        <v>0.61835748792270528</v>
      </c>
      <c r="X412" s="1">
        <f>'Forward Ranks'!AX412</f>
        <v>0.43719806763285024</v>
      </c>
      <c r="Y412" s="1">
        <f>'Forward Ranks'!AY412</f>
        <v>0.53140096618357491</v>
      </c>
      <c r="Z412" s="1">
        <f>'Forward Ranks'!AZ412</f>
        <v>0.63526570048309183</v>
      </c>
      <c r="AA412">
        <f>'Forward Ranks'!BB412</f>
        <v>0</v>
      </c>
      <c r="AB412" s="1">
        <f>'Forward Ranks'!BG412</f>
        <v>0.63043478260869568</v>
      </c>
      <c r="AC412" s="1">
        <f>'Forward Ranks'!BH412</f>
        <v>0.81642512077294682</v>
      </c>
      <c r="AD412" s="1">
        <f>'Forward Ranks'!BI412</f>
        <v>0.26570048309178745</v>
      </c>
      <c r="AE412" s="1">
        <f>'Forward Ranks'!BJ412</f>
        <v>0.23671497584541062</v>
      </c>
      <c r="AF412">
        <f>'Forward Ranks'!BL412</f>
        <v>0</v>
      </c>
      <c r="AG412" s="1">
        <f>'Forward Ranks'!BQ412</f>
        <v>0.71014492753623193</v>
      </c>
      <c r="AH412" s="1">
        <f>'Forward Ranks'!BR412</f>
        <v>0.37439613526570048</v>
      </c>
      <c r="AI412" s="1">
        <f>'Forward Ranks'!BS412</f>
        <v>0.39130434782608697</v>
      </c>
      <c r="AJ412" s="1">
        <f>'Forward Ranks'!BT412</f>
        <v>0.55797101449275366</v>
      </c>
      <c r="AL412" s="2">
        <f>'Forward Ranks'!BX412</f>
        <v>0.61352657004830913</v>
      </c>
      <c r="AN412" t="str">
        <f>'Forward Ranks'!B412</f>
        <v>BUF</v>
      </c>
      <c r="AO412">
        <f>'F on ice'!E412</f>
        <v>37</v>
      </c>
      <c r="AP412" s="2">
        <f>'Impact Score Math'!E412</f>
        <v>0.71543086172344694</v>
      </c>
      <c r="AQ412">
        <f>'Impact Score Math'!G412</f>
        <v>143</v>
      </c>
      <c r="AT412" s="1">
        <f>'Forward Ranks'!CJ412</f>
        <v>0.30676328502415456</v>
      </c>
      <c r="AU412" s="1">
        <f>'Forward Ranks'!CK412</f>
        <v>0.48550724637681159</v>
      </c>
      <c r="AW412">
        <f>'Forward Ranks'!BC412</f>
        <v>12.854054054054</v>
      </c>
      <c r="AY412">
        <v>412</v>
      </c>
      <c r="BA412" s="1">
        <f>'Impact Score Math'!S412</f>
        <v>0.6112224448897795</v>
      </c>
      <c r="BB412" s="1">
        <f>'Impact Score Math'!T412</f>
        <v>0.74949899799599196</v>
      </c>
      <c r="BD412">
        <f>'Forward Ranks'!CN412</f>
        <v>4</v>
      </c>
      <c r="BE412">
        <f>'Forward Ranks'!CO412</f>
        <v>9</v>
      </c>
      <c r="BF412">
        <f>'Forward Ranks'!CP412</f>
        <v>13</v>
      </c>
      <c r="BH412" t="str">
        <f t="shared" si="24"/>
        <v>12:51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45329</v>
      </c>
    </row>
    <row r="413" spans="1:64" x14ac:dyDescent="0.3">
      <c r="A413" t="str">
        <f>'Forward Ranks'!A413</f>
        <v>Zach Hyman</v>
      </c>
      <c r="B413">
        <f>'Forward Ranks'!D413</f>
        <v>0</v>
      </c>
      <c r="C413" s="1">
        <f>'Forward Ranks'!I413</f>
        <v>0.97584541062801933</v>
      </c>
      <c r="D413" s="1">
        <f>'Forward Ranks'!J413</f>
        <v>0.99758454106280192</v>
      </c>
      <c r="E413" s="1">
        <f>'Forward Ranks'!K413</f>
        <v>0.99033816425120769</v>
      </c>
      <c r="F413" s="1">
        <f>'Forward Ranks'!L413</f>
        <v>0.99758454106280192</v>
      </c>
      <c r="G413">
        <f>'Forward Ranks'!N413</f>
        <v>0</v>
      </c>
      <c r="H413" s="1">
        <f>'Forward Ranks'!S413</f>
        <v>0.99516908212560384</v>
      </c>
      <c r="I413" s="1">
        <f>'Forward Ranks'!T413</f>
        <v>0.53381642512077299</v>
      </c>
      <c r="J413" s="1">
        <f>'Forward Ranks'!U413</f>
        <v>0.17632850241545894</v>
      </c>
      <c r="K413" s="1">
        <f>'Forward Ranks'!V413</f>
        <v>0.95893719806763289</v>
      </c>
      <c r="L413">
        <f>'Forward Ranks'!X413</f>
        <v>0</v>
      </c>
      <c r="M413" s="1">
        <f>'Forward Ranks'!AC413</f>
        <v>0.93236714975845414</v>
      </c>
      <c r="N413" s="1">
        <f>'Forward Ranks'!AD413</f>
        <v>0.89130434782608692</v>
      </c>
      <c r="O413" s="1">
        <f>'Forward Ranks'!AE413</f>
        <v>0.3719806763285024</v>
      </c>
      <c r="P413" s="1">
        <f>'Forward Ranks'!AF413</f>
        <v>0.78502415458937203</v>
      </c>
      <c r="Q413">
        <f>'Forward Ranks'!AH413</f>
        <v>0</v>
      </c>
      <c r="R413" s="1">
        <f>'Forward Ranks'!AM413</f>
        <v>0.95893719806763289</v>
      </c>
      <c r="S413" s="1">
        <f>'Forward Ranks'!AN413</f>
        <v>0.99758454106280192</v>
      </c>
      <c r="T413" s="1">
        <f>'Forward Ranks'!AO413</f>
        <v>0.99275362318840576</v>
      </c>
      <c r="U413" s="1">
        <f>'Forward Ranks'!AP413</f>
        <v>0.99033816425120769</v>
      </c>
      <c r="V413">
        <f>'Forward Ranks'!AR413</f>
        <v>0</v>
      </c>
      <c r="W413" s="1">
        <f>'Forward Ranks'!AW413</f>
        <v>0.7657004830917874</v>
      </c>
      <c r="X413" s="1">
        <f>'Forward Ranks'!AX413</f>
        <v>0.77294685990338163</v>
      </c>
      <c r="Y413" s="1">
        <f>'Forward Ranks'!AY413</f>
        <v>0.19082125603864733</v>
      </c>
      <c r="Z413" s="1">
        <f>'Forward Ranks'!AZ413</f>
        <v>0.69323671497584538</v>
      </c>
      <c r="AA413">
        <f>'Forward Ranks'!BB413</f>
        <v>0</v>
      </c>
      <c r="AB413" s="1">
        <f>'Forward Ranks'!BG413</f>
        <v>0.98309178743961356</v>
      </c>
      <c r="AC413" s="1">
        <f>'Forward Ranks'!BH413</f>
        <v>0.79951690821256038</v>
      </c>
      <c r="AD413" s="1">
        <f>'Forward Ranks'!BI413</f>
        <v>0.90579710144927539</v>
      </c>
      <c r="AE413" s="1">
        <f>'Forward Ranks'!BJ413</f>
        <v>0.62560386473429952</v>
      </c>
      <c r="AF413">
        <f>'Forward Ranks'!BL413</f>
        <v>0</v>
      </c>
      <c r="AG413" s="1">
        <f>'Forward Ranks'!BQ413</f>
        <v>0.98067632850241548</v>
      </c>
      <c r="AH413" s="1">
        <f>'Forward Ranks'!BR413</f>
        <v>1</v>
      </c>
      <c r="AI413" s="1">
        <f>'Forward Ranks'!BS413</f>
        <v>0.87681159420289856</v>
      </c>
      <c r="AJ413" s="1">
        <f>'Forward Ranks'!BT413</f>
        <v>0.99758454106280192</v>
      </c>
      <c r="AL413" s="2">
        <f>'Forward Ranks'!BX413</f>
        <v>0.99516908212560384</v>
      </c>
      <c r="AN413" t="str">
        <f>'Forward Ranks'!B413</f>
        <v>EDM</v>
      </c>
      <c r="AO413">
        <f>'F on ice'!E413</f>
        <v>43</v>
      </c>
      <c r="AP413" s="2">
        <f>'Impact Score Math'!E413</f>
        <v>0.99599198396793587</v>
      </c>
      <c r="AQ413">
        <f>'Impact Score Math'!G413</f>
        <v>3</v>
      </c>
      <c r="AT413" s="1">
        <f>'Forward Ranks'!CJ413</f>
        <v>0.3188405797101449</v>
      </c>
      <c r="AU413" s="1">
        <f>'Forward Ranks'!CK413</f>
        <v>0.68840579710144922</v>
      </c>
      <c r="AW413">
        <f>'Forward Ranks'!BC413</f>
        <v>15.535658914729</v>
      </c>
      <c r="AY413">
        <v>413</v>
      </c>
      <c r="BA413" s="1">
        <f>'Impact Score Math'!S413</f>
        <v>0.99599198396793587</v>
      </c>
      <c r="BB413" s="1">
        <f>'Impact Score Math'!T413</f>
        <v>0.92585170340681366</v>
      </c>
      <c r="BD413">
        <f>'Forward Ranks'!CN413</f>
        <v>19</v>
      </c>
      <c r="BE413">
        <f>'Forward Ranks'!CO413</f>
        <v>11</v>
      </c>
      <c r="BF413">
        <f>'Forward Ranks'!CP413</f>
        <v>30</v>
      </c>
      <c r="BH413" t="str">
        <f t="shared" si="24"/>
        <v>15:32</v>
      </c>
      <c r="BI413" t="str">
        <f t="shared" si="25"/>
        <v>Forward</v>
      </c>
      <c r="BJ413" t="str">
        <f t="shared" si="26"/>
        <v>Elite</v>
      </c>
      <c r="BL413" s="187">
        <f t="shared" ca="1" si="27"/>
        <v>45329</v>
      </c>
    </row>
    <row r="414" spans="1:64" x14ac:dyDescent="0.3">
      <c r="A414" t="str">
        <f>'Forward Ranks'!A414</f>
        <v>Zach Sanford</v>
      </c>
      <c r="B414">
        <f>'Forward Ranks'!D414</f>
        <v>0</v>
      </c>
      <c r="C414" s="1">
        <f>'Forward Ranks'!I414</f>
        <v>0.30917874396135264</v>
      </c>
      <c r="D414" s="1">
        <f>'Forward Ranks'!J414</f>
        <v>0.74879227053140096</v>
      </c>
      <c r="E414" s="1">
        <f>'Forward Ranks'!K414</f>
        <v>0.13768115942028986</v>
      </c>
      <c r="F414" s="1">
        <f>'Forward Ranks'!L414</f>
        <v>0.47101449275362317</v>
      </c>
      <c r="G414">
        <f>'Forward Ranks'!N414</f>
        <v>0</v>
      </c>
      <c r="H414" s="1">
        <f>'Forward Ranks'!S414</f>
        <v>2.4154589371980675E-3</v>
      </c>
      <c r="I414" s="1">
        <f>'Forward Ranks'!T414</f>
        <v>0.69565217391304346</v>
      </c>
      <c r="J414" s="1">
        <f>'Forward Ranks'!U414</f>
        <v>0.96859903381642509</v>
      </c>
      <c r="K414" s="1">
        <f>'Forward Ranks'!V414</f>
        <v>0.21256038647342995</v>
      </c>
      <c r="L414">
        <f>'Forward Ranks'!X414</f>
        <v>0</v>
      </c>
      <c r="M414" s="1">
        <f>'Forward Ranks'!AC414</f>
        <v>0.18115942028985507</v>
      </c>
      <c r="N414" s="1">
        <f>'Forward Ranks'!AD414</f>
        <v>0.22222222222222221</v>
      </c>
      <c r="O414" s="1">
        <f>'Forward Ranks'!AE414</f>
        <v>0.893719806763285</v>
      </c>
      <c r="P414" s="1">
        <f>'Forward Ranks'!AF414</f>
        <v>0.49275362318840582</v>
      </c>
      <c r="Q414">
        <f>'Forward Ranks'!AH414</f>
        <v>0</v>
      </c>
      <c r="R414" s="1">
        <f>'Forward Ranks'!AM414</f>
        <v>0.57729468599033817</v>
      </c>
      <c r="S414" s="1">
        <f>'Forward Ranks'!AN414</f>
        <v>0.84541062801932365</v>
      </c>
      <c r="T414" s="1">
        <f>'Forward Ranks'!AO414</f>
        <v>0.51690821256038644</v>
      </c>
      <c r="U414" s="1">
        <f>'Forward Ranks'!AP414</f>
        <v>0.67391304347826086</v>
      </c>
      <c r="V414">
        <f>'Forward Ranks'!AR414</f>
        <v>0</v>
      </c>
      <c r="W414" s="1">
        <f>'Forward Ranks'!AW414</f>
        <v>0.18357487922705315</v>
      </c>
      <c r="X414" s="1">
        <f>'Forward Ranks'!AX414</f>
        <v>0.33574879227053139</v>
      </c>
      <c r="Y414" s="1">
        <f>'Forward Ranks'!AY414</f>
        <v>0.89855072463768115</v>
      </c>
      <c r="Z414" s="1">
        <f>'Forward Ranks'!AZ414</f>
        <v>0.5</v>
      </c>
      <c r="AA414">
        <f>'Forward Ranks'!BB414</f>
        <v>0</v>
      </c>
      <c r="AB414" s="1">
        <f>'Forward Ranks'!BG414</f>
        <v>0.16183574879227053</v>
      </c>
      <c r="AC414" s="1">
        <f>'Forward Ranks'!BH414</f>
        <v>0.80434782608695654</v>
      </c>
      <c r="AD414" s="1">
        <f>'Forward Ranks'!BI414</f>
        <v>0.14492753623188406</v>
      </c>
      <c r="AE414" s="1">
        <f>'Forward Ranks'!BJ414</f>
        <v>0.57729468599033817</v>
      </c>
      <c r="AF414">
        <f>'Forward Ranks'!BL414</f>
        <v>0</v>
      </c>
      <c r="AG414" s="1">
        <f>'Forward Ranks'!BQ414</f>
        <v>0.21980676328502416</v>
      </c>
      <c r="AH414" s="1">
        <f>'Forward Ranks'!BR414</f>
        <v>0.47342995169082125</v>
      </c>
      <c r="AI414" s="1">
        <f>'Forward Ranks'!BS414</f>
        <v>0.47342995169082125</v>
      </c>
      <c r="AJ414" s="1">
        <f>'Forward Ranks'!BT414</f>
        <v>0.47101449275362317</v>
      </c>
      <c r="AL414" s="2">
        <f>'Forward Ranks'!BX414</f>
        <v>0.32367149758454106</v>
      </c>
      <c r="AN414" t="str">
        <f>'Forward Ranks'!B414</f>
        <v>ARI, CHI</v>
      </c>
      <c r="AO414">
        <f>'F on ice'!E414</f>
        <v>21</v>
      </c>
      <c r="AP414" s="2">
        <f>'Impact Score Math'!E414</f>
        <v>0.38276553106212424</v>
      </c>
      <c r="AQ414">
        <f>'Impact Score Math'!G414</f>
        <v>309</v>
      </c>
      <c r="AT414" s="1">
        <f>'Forward Ranks'!CJ414</f>
        <v>0.6376811594202898</v>
      </c>
      <c r="AU414" s="1">
        <f>'Forward Ranks'!CK414</f>
        <v>0.2391304347826087</v>
      </c>
      <c r="AW414">
        <f>'Forward Ranks'!BC414</f>
        <v>10.061111111111</v>
      </c>
      <c r="AY414">
        <v>414</v>
      </c>
      <c r="BA414" s="1">
        <f>'Impact Score Math'!S414</f>
        <v>0.46893787575150303</v>
      </c>
      <c r="BB414" s="1">
        <f>'Impact Score Math'!T414</f>
        <v>0.4709418837675351</v>
      </c>
      <c r="BD414">
        <f>'Forward Ranks'!CN414</f>
        <v>0</v>
      </c>
      <c r="BE414">
        <f>'Forward Ranks'!CO414</f>
        <v>4</v>
      </c>
      <c r="BF414">
        <f>'Forward Ranks'!CP414</f>
        <v>4</v>
      </c>
      <c r="BH414" t="str">
        <f t="shared" si="24"/>
        <v>10:04</v>
      </c>
      <c r="BI414" t="str">
        <f t="shared" si="25"/>
        <v>Forward</v>
      </c>
      <c r="BJ414" t="str">
        <f t="shared" si="26"/>
        <v>Below Average</v>
      </c>
      <c r="BL414" s="187">
        <f t="shared" ca="1" si="27"/>
        <v>45329</v>
      </c>
    </row>
    <row r="415" spans="1:64" x14ac:dyDescent="0.3">
      <c r="A415" t="str">
        <f>'Forward Ranks'!A415</f>
        <v>Zemgus Girgensons</v>
      </c>
      <c r="B415">
        <f>'Forward Ranks'!D415</f>
        <v>0</v>
      </c>
      <c r="C415" s="1">
        <f>'Forward Ranks'!I415</f>
        <v>0.35748792270531399</v>
      </c>
      <c r="D415" s="1">
        <f>'Forward Ranks'!J415</f>
        <v>0.7342995169082126</v>
      </c>
      <c r="E415" s="1">
        <f>'Forward Ranks'!K415</f>
        <v>3.864734299516908E-2</v>
      </c>
      <c r="F415" s="1">
        <f>'Forward Ranks'!L415</f>
        <v>0.33333333333333331</v>
      </c>
      <c r="G415">
        <f>'Forward Ranks'!N415</f>
        <v>0</v>
      </c>
      <c r="H415" s="1">
        <f>'Forward Ranks'!S415</f>
        <v>0.61835748792270528</v>
      </c>
      <c r="I415" s="1">
        <f>'Forward Ranks'!T415</f>
        <v>2.4154589371980675E-3</v>
      </c>
      <c r="J415" s="1">
        <f>'Forward Ranks'!U415</f>
        <v>2.4154589371980675E-3</v>
      </c>
      <c r="K415" s="1">
        <f>'Forward Ranks'!V415</f>
        <v>7.0048309178743967E-2</v>
      </c>
      <c r="L415">
        <f>'Forward Ranks'!X415</f>
        <v>0</v>
      </c>
      <c r="M415" s="1">
        <f>'Forward Ranks'!AC415</f>
        <v>0.93961352657004826</v>
      </c>
      <c r="N415" s="1">
        <f>'Forward Ranks'!AD415</f>
        <v>0.30434782608695654</v>
      </c>
      <c r="O415" s="1">
        <f>'Forward Ranks'!AE415</f>
        <v>0.99275362318840576</v>
      </c>
      <c r="P415" s="1">
        <f>'Forward Ranks'!AF415</f>
        <v>0.74879227053140096</v>
      </c>
      <c r="Q415">
        <f>'Forward Ranks'!AH415</f>
        <v>0</v>
      </c>
      <c r="R415" s="1">
        <f>'Forward Ranks'!AM415</f>
        <v>0.28502415458937197</v>
      </c>
      <c r="S415" s="1">
        <f>'Forward Ranks'!AN415</f>
        <v>0.82608695652173914</v>
      </c>
      <c r="T415" s="1">
        <f>'Forward Ranks'!AO415</f>
        <v>1.6908212560386472E-2</v>
      </c>
      <c r="U415" s="1">
        <f>'Forward Ranks'!AP415</f>
        <v>0.34541062801932365</v>
      </c>
      <c r="V415">
        <f>'Forward Ranks'!AR415</f>
        <v>0</v>
      </c>
      <c r="W415" s="1">
        <f>'Forward Ranks'!AW415</f>
        <v>0.93961352657004826</v>
      </c>
      <c r="X415" s="1">
        <f>'Forward Ranks'!AX415</f>
        <v>0.24154589371980675</v>
      </c>
      <c r="Y415" s="1">
        <f>'Forward Ranks'!AY415</f>
        <v>0.98309178743961356</v>
      </c>
      <c r="Z415" s="1">
        <f>'Forward Ranks'!AZ415</f>
        <v>0.7657004830917874</v>
      </c>
      <c r="AA415">
        <f>'Forward Ranks'!BB415</f>
        <v>0</v>
      </c>
      <c r="AB415" s="1">
        <f>'Forward Ranks'!BG415</f>
        <v>0.19565217391304349</v>
      </c>
      <c r="AC415" s="1">
        <f>'Forward Ranks'!BH415</f>
        <v>0.30676328502415456</v>
      </c>
      <c r="AD415" s="1">
        <f>'Forward Ranks'!BI415</f>
        <v>3.140096618357488E-2</v>
      </c>
      <c r="AE415" s="1">
        <f>'Forward Ranks'!BJ415</f>
        <v>0.43236714975845408</v>
      </c>
      <c r="AF415">
        <f>'Forward Ranks'!BL415</f>
        <v>0</v>
      </c>
      <c r="AG415" s="1">
        <f>'Forward Ranks'!BQ415</f>
        <v>0.73671497584541068</v>
      </c>
      <c r="AH415" s="1">
        <f>'Forward Ranks'!BR415</f>
        <v>0.55555555555555558</v>
      </c>
      <c r="AI415" s="1">
        <f>'Forward Ranks'!BS415</f>
        <v>0.47342995169082125</v>
      </c>
      <c r="AJ415" s="1">
        <f>'Forward Ranks'!BT415</f>
        <v>0.51690821256038644</v>
      </c>
      <c r="AL415" s="2">
        <f>'Forward Ranks'!BX415</f>
        <v>0.52657004830917875</v>
      </c>
      <c r="AN415" t="str">
        <f>'Forward Ranks'!B415</f>
        <v>BUF</v>
      </c>
      <c r="AO415">
        <f>'F on ice'!E415</f>
        <v>31</v>
      </c>
      <c r="AP415" s="2">
        <f>'Impact Score Math'!E415</f>
        <v>0.53306613226452904</v>
      </c>
      <c r="AQ415">
        <f>'Impact Score Math'!G415</f>
        <v>234</v>
      </c>
      <c r="AT415" s="1">
        <f>'Forward Ranks'!CJ415</f>
        <v>0.48550724637681159</v>
      </c>
      <c r="AU415" s="1">
        <f>'Forward Ranks'!CK415</f>
        <v>0.53864734299516903</v>
      </c>
      <c r="AW415">
        <f>'Forward Ranks'!BC415</f>
        <v>10.337634408602</v>
      </c>
      <c r="AY415">
        <v>415</v>
      </c>
      <c r="BA415" s="1">
        <f>'Impact Score Math'!S415</f>
        <v>0.34468937875751504</v>
      </c>
      <c r="BB415" s="1">
        <f>'Impact Score Math'!T415</f>
        <v>0.85971943887775548</v>
      </c>
      <c r="BD415">
        <f>'Forward Ranks'!CN415</f>
        <v>4</v>
      </c>
      <c r="BE415">
        <f>'Forward Ranks'!CO415</f>
        <v>0</v>
      </c>
      <c r="BF415">
        <f>'Forward Ranks'!CP415</f>
        <v>4</v>
      </c>
      <c r="BH415" t="str">
        <f t="shared" si="24"/>
        <v>10:20</v>
      </c>
      <c r="BI415" t="str">
        <f t="shared" si="25"/>
        <v>Forward</v>
      </c>
      <c r="BJ415" t="str">
        <f t="shared" si="26"/>
        <v>Average</v>
      </c>
      <c r="BL415" s="187">
        <f t="shared" ca="1" si="27"/>
        <v>45329</v>
      </c>
    </row>
    <row r="416" spans="1:64" x14ac:dyDescent="0.3">
      <c r="A416">
        <f>'Forward Ranks'!A416</f>
        <v>0</v>
      </c>
      <c r="B416">
        <f>'Forward Ranks'!D416</f>
        <v>0</v>
      </c>
      <c r="C416" s="1">
        <f>'Forward Ranks'!I416</f>
        <v>0</v>
      </c>
      <c r="D416" s="1">
        <f>'Forward Ranks'!J416</f>
        <v>0</v>
      </c>
      <c r="E416" s="1">
        <f>'Forward Ranks'!K416</f>
        <v>0</v>
      </c>
      <c r="F416" s="1">
        <f>'Forward Ranks'!L416</f>
        <v>0</v>
      </c>
      <c r="G416">
        <f>'Forward Ranks'!N416</f>
        <v>0</v>
      </c>
      <c r="H416" s="1">
        <f>'Forward Ranks'!S416</f>
        <v>0</v>
      </c>
      <c r="I416" s="1">
        <f>'Forward Ranks'!T416</f>
        <v>0</v>
      </c>
      <c r="J416" s="1">
        <f>'Forward Ranks'!U416</f>
        <v>0</v>
      </c>
      <c r="K416" s="1">
        <f>'Forward Ranks'!V416</f>
        <v>0</v>
      </c>
      <c r="L416">
        <f>'Forward Ranks'!X416</f>
        <v>0</v>
      </c>
      <c r="M416" s="1">
        <f>'Forward Ranks'!AC416</f>
        <v>0</v>
      </c>
      <c r="N416" s="1">
        <f>'Forward Ranks'!AD416</f>
        <v>0</v>
      </c>
      <c r="O416" s="1">
        <f>'Forward Ranks'!AE416</f>
        <v>0</v>
      </c>
      <c r="P416" s="1">
        <f>'Forward Ranks'!AF416</f>
        <v>0</v>
      </c>
      <c r="Q416">
        <f>'Forward Ranks'!AH416</f>
        <v>0</v>
      </c>
      <c r="R416" s="1">
        <f>'Forward Ranks'!AM416</f>
        <v>0</v>
      </c>
      <c r="S416" s="1">
        <f>'Forward Ranks'!AN416</f>
        <v>0</v>
      </c>
      <c r="T416" s="1">
        <f>'Forward Ranks'!AO416</f>
        <v>0</v>
      </c>
      <c r="U416" s="1">
        <f>'Forward Ranks'!AP416</f>
        <v>0</v>
      </c>
      <c r="V416">
        <f>'Forward Ranks'!AR416</f>
        <v>0</v>
      </c>
      <c r="W416" s="1">
        <f>'Forward Ranks'!AW416</f>
        <v>0</v>
      </c>
      <c r="X416" s="1">
        <f>'Forward Ranks'!AX416</f>
        <v>0</v>
      </c>
      <c r="Y416" s="1">
        <f>'Forward Ranks'!AY416</f>
        <v>0</v>
      </c>
      <c r="Z416" s="1">
        <f>'Forward Ranks'!AZ416</f>
        <v>0</v>
      </c>
      <c r="AA416">
        <f>'Forward Ranks'!BB416</f>
        <v>0</v>
      </c>
      <c r="AB416" s="1">
        <f>'Forward Ranks'!BG416</f>
        <v>0</v>
      </c>
      <c r="AC416" s="1">
        <f>'Forward Ranks'!BH416</f>
        <v>0</v>
      </c>
      <c r="AD416" s="1">
        <f>'Forward Ranks'!BI416</f>
        <v>0</v>
      </c>
      <c r="AE416" s="1">
        <f>'Forward Ranks'!BJ416</f>
        <v>0</v>
      </c>
      <c r="AF416">
        <f>'Forward Ranks'!BL416</f>
        <v>0</v>
      </c>
      <c r="AG416" s="1">
        <f>'Forward Ranks'!BQ416</f>
        <v>0</v>
      </c>
      <c r="AH416" s="1">
        <f>'Forward Ranks'!BR416</f>
        <v>0</v>
      </c>
      <c r="AI416" s="1">
        <f>'Forward Ranks'!BS416</f>
        <v>0</v>
      </c>
      <c r="AJ416" s="1">
        <f>'Forward Ranks'!BT416</f>
        <v>0</v>
      </c>
      <c r="AL416" s="2">
        <f>'Forward Ranks'!BX416</f>
        <v>0</v>
      </c>
      <c r="AN416">
        <f>'Forward Ranks'!B416</f>
        <v>0</v>
      </c>
      <c r="AO416">
        <f>'F on ice'!E416</f>
        <v>0</v>
      </c>
      <c r="AP416" s="2">
        <f>'Impact Score Math'!E416</f>
        <v>2.004008016032064E-3</v>
      </c>
      <c r="AQ416">
        <f>'Impact Score Math'!G416</f>
        <v>415</v>
      </c>
      <c r="AT416" s="1">
        <f>'Forward Ranks'!CJ416</f>
        <v>0</v>
      </c>
      <c r="AU416" s="1">
        <f>'Forward Ranks'!CK416</f>
        <v>0</v>
      </c>
      <c r="AW416">
        <f>'Forward Ranks'!BC416</f>
        <v>0</v>
      </c>
      <c r="AY416">
        <v>416</v>
      </c>
      <c r="BA416" s="1">
        <f>'Impact Score Math'!S416</f>
        <v>2.004008016032064E-3</v>
      </c>
      <c r="BB416" s="1">
        <f>'Impact Score Math'!T416</f>
        <v>2.004008016032064E-3</v>
      </c>
      <c r="BD416">
        <f>'Forward Ranks'!CN416</f>
        <v>0</v>
      </c>
      <c r="BE416">
        <f>'Forward Ranks'!CO416</f>
        <v>0</v>
      </c>
      <c r="BF416">
        <f>'Forward Ranks'!CP416</f>
        <v>0</v>
      </c>
      <c r="BH416" t="str">
        <f t="shared" si="24"/>
        <v>00:00</v>
      </c>
      <c r="BI416" t="str">
        <f t="shared" si="25"/>
        <v>Forward</v>
      </c>
      <c r="BJ416" t="str">
        <f t="shared" si="26"/>
        <v>Replacement Level</v>
      </c>
      <c r="BL416" s="187">
        <f t="shared" ca="1" si="27"/>
        <v>45329</v>
      </c>
    </row>
    <row r="417" spans="1:64" x14ac:dyDescent="0.3">
      <c r="A417">
        <f>'Forward Ranks'!A417</f>
        <v>0</v>
      </c>
      <c r="B417">
        <f>'Forward Ranks'!D417</f>
        <v>0</v>
      </c>
      <c r="C417" s="1">
        <f>'Forward Ranks'!I417</f>
        <v>0</v>
      </c>
      <c r="D417" s="1">
        <f>'Forward Ranks'!J417</f>
        <v>0</v>
      </c>
      <c r="E417" s="1">
        <f>'Forward Ranks'!K417</f>
        <v>0</v>
      </c>
      <c r="F417" s="1">
        <f>'Forward Ranks'!L417</f>
        <v>0</v>
      </c>
      <c r="G417">
        <f>'Forward Ranks'!N417</f>
        <v>0</v>
      </c>
      <c r="H417" s="1">
        <f>'Forward Ranks'!S417</f>
        <v>0</v>
      </c>
      <c r="I417" s="1">
        <f>'Forward Ranks'!T417</f>
        <v>0</v>
      </c>
      <c r="J417" s="1">
        <f>'Forward Ranks'!U417</f>
        <v>0</v>
      </c>
      <c r="K417" s="1">
        <f>'Forward Ranks'!V417</f>
        <v>0</v>
      </c>
      <c r="L417">
        <f>'Forward Ranks'!X417</f>
        <v>0</v>
      </c>
      <c r="M417" s="1">
        <f>'Forward Ranks'!AC417</f>
        <v>0</v>
      </c>
      <c r="N417" s="1">
        <f>'Forward Ranks'!AD417</f>
        <v>0</v>
      </c>
      <c r="O417" s="1">
        <f>'Forward Ranks'!AE417</f>
        <v>0</v>
      </c>
      <c r="P417" s="1">
        <f>'Forward Ranks'!AF417</f>
        <v>0</v>
      </c>
      <c r="Q417">
        <f>'Forward Ranks'!AH417</f>
        <v>0</v>
      </c>
      <c r="R417" s="1">
        <f>'Forward Ranks'!AM417</f>
        <v>0</v>
      </c>
      <c r="S417" s="1">
        <f>'Forward Ranks'!AN417</f>
        <v>0</v>
      </c>
      <c r="T417" s="1">
        <f>'Forward Ranks'!AO417</f>
        <v>0</v>
      </c>
      <c r="U417" s="1">
        <f>'Forward Ranks'!AP417</f>
        <v>0</v>
      </c>
      <c r="V417">
        <f>'Forward Ranks'!AR417</f>
        <v>0</v>
      </c>
      <c r="W417" s="1">
        <f>'Forward Ranks'!AW417</f>
        <v>0</v>
      </c>
      <c r="X417" s="1">
        <f>'Forward Ranks'!AX417</f>
        <v>0</v>
      </c>
      <c r="Y417" s="1">
        <f>'Forward Ranks'!AY417</f>
        <v>0</v>
      </c>
      <c r="Z417" s="1">
        <f>'Forward Ranks'!AZ417</f>
        <v>0</v>
      </c>
      <c r="AA417">
        <f>'Forward Ranks'!BB417</f>
        <v>0</v>
      </c>
      <c r="AB417" s="1">
        <f>'Forward Ranks'!BG417</f>
        <v>0</v>
      </c>
      <c r="AC417" s="1">
        <f>'Forward Ranks'!BH417</f>
        <v>0</v>
      </c>
      <c r="AD417" s="1">
        <f>'Forward Ranks'!BI417</f>
        <v>0</v>
      </c>
      <c r="AE417" s="1">
        <f>'Forward Ranks'!BJ417</f>
        <v>0</v>
      </c>
      <c r="AF417">
        <f>'Forward Ranks'!BL417</f>
        <v>0</v>
      </c>
      <c r="AG417" s="1">
        <f>'Forward Ranks'!BQ417</f>
        <v>0</v>
      </c>
      <c r="AH417" s="1">
        <f>'Forward Ranks'!BR417</f>
        <v>0</v>
      </c>
      <c r="AI417" s="1">
        <f>'Forward Ranks'!BS417</f>
        <v>0</v>
      </c>
      <c r="AJ417" s="1">
        <f>'Forward Ranks'!BT417</f>
        <v>0</v>
      </c>
      <c r="AL417" s="2">
        <f>'Forward Ranks'!BX417</f>
        <v>0</v>
      </c>
      <c r="AN417">
        <f>'Forward Ranks'!B417</f>
        <v>0</v>
      </c>
      <c r="AO417">
        <f>'F on ice'!E417</f>
        <v>0</v>
      </c>
      <c r="AP417" s="2">
        <f>'Impact Score Math'!E417</f>
        <v>2.004008016032064E-3</v>
      </c>
      <c r="AQ417">
        <f>'Impact Score Math'!G417</f>
        <v>415</v>
      </c>
      <c r="AT417" s="1">
        <f>'Forward Ranks'!CJ417</f>
        <v>0</v>
      </c>
      <c r="AU417" s="1">
        <f>'Forward Ranks'!CK417</f>
        <v>0</v>
      </c>
      <c r="AW417">
        <f>'Forward Ranks'!BC417</f>
        <v>0</v>
      </c>
      <c r="AY417">
        <v>417</v>
      </c>
      <c r="BA417" s="1">
        <f>'Impact Score Math'!S417</f>
        <v>2.004008016032064E-3</v>
      </c>
      <c r="BB417" s="1">
        <f>'Impact Score Math'!T417</f>
        <v>2.004008016032064E-3</v>
      </c>
      <c r="BD417">
        <f>'Forward Ranks'!CN417</f>
        <v>0</v>
      </c>
      <c r="BE417">
        <f>'Forward Ranks'!CO417</f>
        <v>0</v>
      </c>
      <c r="BF417">
        <f>'Forward Ranks'!CP417</f>
        <v>0</v>
      </c>
      <c r="BH417" t="str">
        <f t="shared" si="24"/>
        <v>00:00</v>
      </c>
      <c r="BI417" t="str">
        <f t="shared" si="25"/>
        <v>Forward</v>
      </c>
      <c r="BJ417" t="str">
        <f t="shared" si="26"/>
        <v>Replacement Level</v>
      </c>
      <c r="BL417" s="187">
        <f t="shared" ca="1" si="27"/>
        <v>45329</v>
      </c>
    </row>
    <row r="418" spans="1:64" x14ac:dyDescent="0.3">
      <c r="A418">
        <f>'Forward Ranks'!A418</f>
        <v>0</v>
      </c>
      <c r="B418">
        <f>'Forward Ranks'!D418</f>
        <v>0</v>
      </c>
      <c r="C418" s="1">
        <f>'Forward Ranks'!I418</f>
        <v>0</v>
      </c>
      <c r="D418" s="1">
        <f>'Forward Ranks'!J418</f>
        <v>0</v>
      </c>
      <c r="E418" s="1">
        <f>'Forward Ranks'!K418</f>
        <v>0</v>
      </c>
      <c r="F418" s="1">
        <f>'Forward Ranks'!L418</f>
        <v>0</v>
      </c>
      <c r="G418">
        <f>'Forward Ranks'!N418</f>
        <v>0</v>
      </c>
      <c r="H418" s="1">
        <f>'Forward Ranks'!S418</f>
        <v>0</v>
      </c>
      <c r="I418" s="1">
        <f>'Forward Ranks'!T418</f>
        <v>0</v>
      </c>
      <c r="J418" s="1">
        <f>'Forward Ranks'!U418</f>
        <v>0</v>
      </c>
      <c r="K418" s="1">
        <f>'Forward Ranks'!V418</f>
        <v>0</v>
      </c>
      <c r="L418">
        <f>'Forward Ranks'!X418</f>
        <v>0</v>
      </c>
      <c r="M418" s="1">
        <f>'Forward Ranks'!AC418</f>
        <v>0</v>
      </c>
      <c r="N418" s="1">
        <f>'Forward Ranks'!AD418</f>
        <v>0</v>
      </c>
      <c r="O418" s="1">
        <f>'Forward Ranks'!AE418</f>
        <v>0</v>
      </c>
      <c r="P418" s="1">
        <f>'Forward Ranks'!AF418</f>
        <v>0</v>
      </c>
      <c r="Q418">
        <f>'Forward Ranks'!AH418</f>
        <v>0</v>
      </c>
      <c r="R418" s="1">
        <f>'Forward Ranks'!AM418</f>
        <v>0</v>
      </c>
      <c r="S418" s="1">
        <f>'Forward Ranks'!AN418</f>
        <v>0</v>
      </c>
      <c r="T418" s="1">
        <f>'Forward Ranks'!AO418</f>
        <v>0</v>
      </c>
      <c r="U418" s="1">
        <f>'Forward Ranks'!AP418</f>
        <v>0</v>
      </c>
      <c r="V418">
        <f>'Forward Ranks'!AR418</f>
        <v>0</v>
      </c>
      <c r="W418" s="1">
        <f>'Forward Ranks'!AW418</f>
        <v>0</v>
      </c>
      <c r="X418" s="1">
        <f>'Forward Ranks'!AX418</f>
        <v>0</v>
      </c>
      <c r="Y418" s="1">
        <f>'Forward Ranks'!AY418</f>
        <v>0</v>
      </c>
      <c r="Z418" s="1">
        <f>'Forward Ranks'!AZ418</f>
        <v>0</v>
      </c>
      <c r="AA418">
        <f>'Forward Ranks'!BB418</f>
        <v>0</v>
      </c>
      <c r="AB418" s="1">
        <f>'Forward Ranks'!BG418</f>
        <v>0</v>
      </c>
      <c r="AC418" s="1">
        <f>'Forward Ranks'!BH418</f>
        <v>0</v>
      </c>
      <c r="AD418" s="1">
        <f>'Forward Ranks'!BI418</f>
        <v>0</v>
      </c>
      <c r="AE418" s="1">
        <f>'Forward Ranks'!BJ418</f>
        <v>0</v>
      </c>
      <c r="AF418">
        <f>'Forward Ranks'!BL418</f>
        <v>0</v>
      </c>
      <c r="AG418" s="1">
        <f>'Forward Ranks'!BQ418</f>
        <v>0</v>
      </c>
      <c r="AH418" s="1">
        <f>'Forward Ranks'!BR418</f>
        <v>0</v>
      </c>
      <c r="AI418" s="1">
        <f>'Forward Ranks'!BS418</f>
        <v>0</v>
      </c>
      <c r="AJ418" s="1">
        <f>'Forward Ranks'!BT418</f>
        <v>0</v>
      </c>
      <c r="AL418" s="2">
        <f>'Forward Ranks'!BX418</f>
        <v>0</v>
      </c>
      <c r="AN418">
        <f>'Forward Ranks'!B418</f>
        <v>0</v>
      </c>
      <c r="AO418">
        <f>'F on ice'!E418</f>
        <v>0</v>
      </c>
      <c r="AP418" s="2">
        <f>'Impact Score Math'!E418</f>
        <v>2.004008016032064E-3</v>
      </c>
      <c r="AQ418">
        <f>'Impact Score Math'!G418</f>
        <v>415</v>
      </c>
      <c r="AT418" s="1">
        <f>'Forward Ranks'!CJ418</f>
        <v>0</v>
      </c>
      <c r="AU418" s="1">
        <f>'Forward Ranks'!CK418</f>
        <v>0</v>
      </c>
      <c r="AW418">
        <f>'Forward Ranks'!BC418</f>
        <v>0</v>
      </c>
      <c r="AY418">
        <v>418</v>
      </c>
      <c r="BA418" s="1">
        <f>'Impact Score Math'!S418</f>
        <v>2.004008016032064E-3</v>
      </c>
      <c r="BB418" s="1">
        <f>'Impact Score Math'!T418</f>
        <v>2.004008016032064E-3</v>
      </c>
      <c r="BD418">
        <f>'Forward Ranks'!CN418</f>
        <v>0</v>
      </c>
      <c r="BE418">
        <f>'Forward Ranks'!CO418</f>
        <v>0</v>
      </c>
      <c r="BF418">
        <f>'Forward Ranks'!CP418</f>
        <v>0</v>
      </c>
      <c r="BH418" t="str">
        <f t="shared" si="24"/>
        <v>00:00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45329</v>
      </c>
    </row>
    <row r="419" spans="1:64" x14ac:dyDescent="0.3">
      <c r="A419">
        <f>'Forward Ranks'!A419</f>
        <v>0</v>
      </c>
      <c r="B419">
        <f>'Forward Ranks'!D419</f>
        <v>0</v>
      </c>
      <c r="C419" s="1">
        <f>'Forward Ranks'!I419</f>
        <v>0</v>
      </c>
      <c r="D419" s="1">
        <f>'Forward Ranks'!J419</f>
        <v>0</v>
      </c>
      <c r="E419" s="1">
        <f>'Forward Ranks'!K419</f>
        <v>0</v>
      </c>
      <c r="F419" s="1">
        <f>'Forward Ranks'!L419</f>
        <v>0</v>
      </c>
      <c r="G419">
        <f>'Forward Ranks'!N419</f>
        <v>0</v>
      </c>
      <c r="H419" s="1">
        <f>'Forward Ranks'!S419</f>
        <v>0</v>
      </c>
      <c r="I419" s="1">
        <f>'Forward Ranks'!T419</f>
        <v>0</v>
      </c>
      <c r="J419" s="1">
        <f>'Forward Ranks'!U419</f>
        <v>0</v>
      </c>
      <c r="K419" s="1">
        <f>'Forward Ranks'!V419</f>
        <v>0</v>
      </c>
      <c r="L419">
        <f>'Forward Ranks'!X419</f>
        <v>0</v>
      </c>
      <c r="M419" s="1">
        <f>'Forward Ranks'!AC419</f>
        <v>0</v>
      </c>
      <c r="N419" s="1">
        <f>'Forward Ranks'!AD419</f>
        <v>0</v>
      </c>
      <c r="O419" s="1">
        <f>'Forward Ranks'!AE419</f>
        <v>0</v>
      </c>
      <c r="P419" s="1">
        <f>'Forward Ranks'!AF419</f>
        <v>0</v>
      </c>
      <c r="Q419">
        <f>'Forward Ranks'!AH419</f>
        <v>0</v>
      </c>
      <c r="R419" s="1">
        <f>'Forward Ranks'!AM419</f>
        <v>0</v>
      </c>
      <c r="S419" s="1">
        <f>'Forward Ranks'!AN419</f>
        <v>0</v>
      </c>
      <c r="T419" s="1">
        <f>'Forward Ranks'!AO419</f>
        <v>0</v>
      </c>
      <c r="U419" s="1">
        <f>'Forward Ranks'!AP419</f>
        <v>0</v>
      </c>
      <c r="V419">
        <f>'Forward Ranks'!AR419</f>
        <v>0</v>
      </c>
      <c r="W419" s="1">
        <f>'Forward Ranks'!AW419</f>
        <v>0</v>
      </c>
      <c r="X419" s="1">
        <f>'Forward Ranks'!AX419</f>
        <v>0</v>
      </c>
      <c r="Y419" s="1">
        <f>'Forward Ranks'!AY419</f>
        <v>0</v>
      </c>
      <c r="Z419" s="1">
        <f>'Forward Ranks'!AZ419</f>
        <v>0</v>
      </c>
      <c r="AA419">
        <f>'Forward Ranks'!BB419</f>
        <v>0</v>
      </c>
      <c r="AB419" s="1">
        <f>'Forward Ranks'!BG419</f>
        <v>0</v>
      </c>
      <c r="AC419" s="1">
        <f>'Forward Ranks'!BH419</f>
        <v>0</v>
      </c>
      <c r="AD419" s="1">
        <f>'Forward Ranks'!BI419</f>
        <v>0</v>
      </c>
      <c r="AE419" s="1">
        <f>'Forward Ranks'!BJ419</f>
        <v>0</v>
      </c>
      <c r="AF419">
        <f>'Forward Ranks'!BL419</f>
        <v>0</v>
      </c>
      <c r="AG419" s="1">
        <f>'Forward Ranks'!BQ419</f>
        <v>0</v>
      </c>
      <c r="AH419" s="1">
        <f>'Forward Ranks'!BR419</f>
        <v>0</v>
      </c>
      <c r="AI419" s="1">
        <f>'Forward Ranks'!BS419</f>
        <v>0</v>
      </c>
      <c r="AJ419" s="1">
        <f>'Forward Ranks'!BT419</f>
        <v>0</v>
      </c>
      <c r="AL419" s="2">
        <f>'Forward Ranks'!BX419</f>
        <v>0</v>
      </c>
      <c r="AN419">
        <f>'Forward Ranks'!B419</f>
        <v>0</v>
      </c>
      <c r="AO419">
        <f>'F on ice'!E419</f>
        <v>0</v>
      </c>
      <c r="AP419" s="2">
        <f>'Impact Score Math'!E419</f>
        <v>2.004008016032064E-3</v>
      </c>
      <c r="AQ419">
        <f>'Impact Score Math'!G419</f>
        <v>415</v>
      </c>
      <c r="AT419" s="1">
        <f>'Forward Ranks'!CJ419</f>
        <v>0</v>
      </c>
      <c r="AU419" s="1">
        <f>'Forward Ranks'!CK419</f>
        <v>0</v>
      </c>
      <c r="AW419">
        <f>'Forward Ranks'!BC419</f>
        <v>0</v>
      </c>
      <c r="AY419">
        <v>419</v>
      </c>
      <c r="BA419" s="1">
        <f>'Impact Score Math'!S419</f>
        <v>2.004008016032064E-3</v>
      </c>
      <c r="BB419" s="1">
        <f>'Impact Score Math'!T419</f>
        <v>2.004008016032064E-3</v>
      </c>
      <c r="BD419">
        <f>'Forward Ranks'!CN419</f>
        <v>0</v>
      </c>
      <c r="BE419">
        <f>'Forward Ranks'!CO419</f>
        <v>0</v>
      </c>
      <c r="BF419">
        <f>'Forward Ranks'!CP419</f>
        <v>0</v>
      </c>
      <c r="BH419" t="str">
        <f t="shared" si="24"/>
        <v>00:00</v>
      </c>
      <c r="BI419" t="str">
        <f t="shared" si="25"/>
        <v>Forward</v>
      </c>
      <c r="BJ419" t="str">
        <f t="shared" si="26"/>
        <v>Replacement Level</v>
      </c>
      <c r="BL419" s="187">
        <f t="shared" ca="1" si="27"/>
        <v>45329</v>
      </c>
    </row>
    <row r="420" spans="1:64" x14ac:dyDescent="0.3">
      <c r="A420">
        <f>'Forward Ranks'!A420</f>
        <v>0</v>
      </c>
      <c r="B420">
        <f>'Forward Ranks'!D420</f>
        <v>0</v>
      </c>
      <c r="C420" s="1">
        <f>'Forward Ranks'!I420</f>
        <v>0</v>
      </c>
      <c r="D420" s="1">
        <f>'Forward Ranks'!J420</f>
        <v>0</v>
      </c>
      <c r="E420" s="1">
        <f>'Forward Ranks'!K420</f>
        <v>0</v>
      </c>
      <c r="F420" s="1">
        <f>'Forward Ranks'!L420</f>
        <v>0</v>
      </c>
      <c r="G420">
        <f>'Forward Ranks'!N420</f>
        <v>0</v>
      </c>
      <c r="H420" s="1">
        <f>'Forward Ranks'!S420</f>
        <v>0</v>
      </c>
      <c r="I420" s="1">
        <f>'Forward Ranks'!T420</f>
        <v>0</v>
      </c>
      <c r="J420" s="1">
        <f>'Forward Ranks'!U420</f>
        <v>0</v>
      </c>
      <c r="K420" s="1">
        <f>'Forward Ranks'!V420</f>
        <v>0</v>
      </c>
      <c r="L420">
        <f>'Forward Ranks'!X420</f>
        <v>0</v>
      </c>
      <c r="M420" s="1">
        <f>'Forward Ranks'!AC420</f>
        <v>0</v>
      </c>
      <c r="N420" s="1">
        <f>'Forward Ranks'!AD420</f>
        <v>0</v>
      </c>
      <c r="O420" s="1">
        <f>'Forward Ranks'!AE420</f>
        <v>0</v>
      </c>
      <c r="P420" s="1">
        <f>'Forward Ranks'!AF420</f>
        <v>0</v>
      </c>
      <c r="Q420">
        <f>'Forward Ranks'!AH420</f>
        <v>0</v>
      </c>
      <c r="R420" s="1">
        <f>'Forward Ranks'!AM420</f>
        <v>0</v>
      </c>
      <c r="S420" s="1">
        <f>'Forward Ranks'!AN420</f>
        <v>0</v>
      </c>
      <c r="T420" s="1">
        <f>'Forward Ranks'!AO420</f>
        <v>0</v>
      </c>
      <c r="U420" s="1">
        <f>'Forward Ranks'!AP420</f>
        <v>0</v>
      </c>
      <c r="V420">
        <f>'Forward Ranks'!AR420</f>
        <v>0</v>
      </c>
      <c r="W420" s="1">
        <f>'Forward Ranks'!AW420</f>
        <v>0</v>
      </c>
      <c r="X420" s="1">
        <f>'Forward Ranks'!AX420</f>
        <v>0</v>
      </c>
      <c r="Y420" s="1">
        <f>'Forward Ranks'!AY420</f>
        <v>0</v>
      </c>
      <c r="Z420" s="1">
        <f>'Forward Ranks'!AZ420</f>
        <v>0</v>
      </c>
      <c r="AA420">
        <f>'Forward Ranks'!BB420</f>
        <v>0</v>
      </c>
      <c r="AB420" s="1">
        <f>'Forward Ranks'!BG420</f>
        <v>0</v>
      </c>
      <c r="AC420" s="1">
        <f>'Forward Ranks'!BH420</f>
        <v>0</v>
      </c>
      <c r="AD420" s="1">
        <f>'Forward Ranks'!BI420</f>
        <v>0</v>
      </c>
      <c r="AE420" s="1">
        <f>'Forward Ranks'!BJ420</f>
        <v>0</v>
      </c>
      <c r="AF420">
        <f>'Forward Ranks'!BL420</f>
        <v>0</v>
      </c>
      <c r="AG420" s="1">
        <f>'Forward Ranks'!BQ420</f>
        <v>0</v>
      </c>
      <c r="AH420" s="1">
        <f>'Forward Ranks'!BR420</f>
        <v>0</v>
      </c>
      <c r="AI420" s="1">
        <f>'Forward Ranks'!BS420</f>
        <v>0</v>
      </c>
      <c r="AJ420" s="1">
        <f>'Forward Ranks'!BT420</f>
        <v>0</v>
      </c>
      <c r="AL420" s="2">
        <f>'Forward Ranks'!BX420</f>
        <v>0</v>
      </c>
      <c r="AN420">
        <f>'Forward Ranks'!B420</f>
        <v>0</v>
      </c>
      <c r="AO420">
        <f>'F on ice'!E420</f>
        <v>0</v>
      </c>
      <c r="AP420" s="2">
        <f>'Impact Score Math'!E420</f>
        <v>2.004008016032064E-3</v>
      </c>
      <c r="AQ420">
        <f>'Impact Score Math'!G420</f>
        <v>415</v>
      </c>
      <c r="AT420" s="1">
        <f>'Forward Ranks'!CJ420</f>
        <v>0</v>
      </c>
      <c r="AU420" s="1">
        <f>'Forward Ranks'!CK420</f>
        <v>0</v>
      </c>
      <c r="AW420">
        <f>'Forward Ranks'!BC420</f>
        <v>0</v>
      </c>
      <c r="AY420">
        <v>420</v>
      </c>
      <c r="BA420" s="1">
        <f>'Impact Score Math'!S420</f>
        <v>2.004008016032064E-3</v>
      </c>
      <c r="BB420" s="1">
        <f>'Impact Score Math'!T420</f>
        <v>2.004008016032064E-3</v>
      </c>
      <c r="BD420">
        <f>'Forward Ranks'!CN420</f>
        <v>0</v>
      </c>
      <c r="BE420">
        <f>'Forward Ranks'!CO420</f>
        <v>0</v>
      </c>
      <c r="BF420">
        <f>'Forward Ranks'!CP420</f>
        <v>0</v>
      </c>
      <c r="BH420" t="str">
        <f t="shared" si="24"/>
        <v>00:00</v>
      </c>
      <c r="BI420" t="str">
        <f t="shared" si="25"/>
        <v>Forward</v>
      </c>
      <c r="BJ420" t="str">
        <f t="shared" si="26"/>
        <v>Replacement Level</v>
      </c>
      <c r="BL420" s="187">
        <f t="shared" ca="1" si="27"/>
        <v>45329</v>
      </c>
    </row>
    <row r="421" spans="1:64" x14ac:dyDescent="0.3">
      <c r="A421">
        <f>'Forward Ranks'!A421</f>
        <v>0</v>
      </c>
      <c r="B421">
        <f>'Forward Ranks'!D421</f>
        <v>0</v>
      </c>
      <c r="C421" s="1">
        <f>'Forward Ranks'!I421</f>
        <v>0</v>
      </c>
      <c r="D421" s="1">
        <f>'Forward Ranks'!J421</f>
        <v>0</v>
      </c>
      <c r="E421" s="1">
        <f>'Forward Ranks'!K421</f>
        <v>0</v>
      </c>
      <c r="F421" s="1">
        <f>'Forward Ranks'!L421</f>
        <v>0</v>
      </c>
      <c r="G421">
        <f>'Forward Ranks'!N421</f>
        <v>0</v>
      </c>
      <c r="H421" s="1">
        <f>'Forward Ranks'!S421</f>
        <v>0</v>
      </c>
      <c r="I421" s="1">
        <f>'Forward Ranks'!T421</f>
        <v>0</v>
      </c>
      <c r="J421" s="1">
        <f>'Forward Ranks'!U421</f>
        <v>0</v>
      </c>
      <c r="K421" s="1">
        <f>'Forward Ranks'!V421</f>
        <v>0</v>
      </c>
      <c r="L421">
        <f>'Forward Ranks'!X421</f>
        <v>0</v>
      </c>
      <c r="M421" s="1">
        <f>'Forward Ranks'!AC421</f>
        <v>0</v>
      </c>
      <c r="N421" s="1">
        <f>'Forward Ranks'!AD421</f>
        <v>0</v>
      </c>
      <c r="O421" s="1">
        <f>'Forward Ranks'!AE421</f>
        <v>0</v>
      </c>
      <c r="P421" s="1">
        <f>'Forward Ranks'!AF421</f>
        <v>0</v>
      </c>
      <c r="Q421">
        <f>'Forward Ranks'!AH421</f>
        <v>0</v>
      </c>
      <c r="R421" s="1">
        <f>'Forward Ranks'!AM421</f>
        <v>0</v>
      </c>
      <c r="S421" s="1">
        <f>'Forward Ranks'!AN421</f>
        <v>0</v>
      </c>
      <c r="T421" s="1">
        <f>'Forward Ranks'!AO421</f>
        <v>0</v>
      </c>
      <c r="U421" s="1">
        <f>'Forward Ranks'!AP421</f>
        <v>0</v>
      </c>
      <c r="V421">
        <f>'Forward Ranks'!AR421</f>
        <v>0</v>
      </c>
      <c r="W421" s="1">
        <f>'Forward Ranks'!AW421</f>
        <v>0</v>
      </c>
      <c r="X421" s="1">
        <f>'Forward Ranks'!AX421</f>
        <v>0</v>
      </c>
      <c r="Y421" s="1">
        <f>'Forward Ranks'!AY421</f>
        <v>0</v>
      </c>
      <c r="Z421" s="1">
        <f>'Forward Ranks'!AZ421</f>
        <v>0</v>
      </c>
      <c r="AA421">
        <f>'Forward Ranks'!BB421</f>
        <v>0</v>
      </c>
      <c r="AB421" s="1">
        <f>'Forward Ranks'!BG421</f>
        <v>0</v>
      </c>
      <c r="AC421" s="1">
        <f>'Forward Ranks'!BH421</f>
        <v>0</v>
      </c>
      <c r="AD421" s="1">
        <f>'Forward Ranks'!BI421</f>
        <v>0</v>
      </c>
      <c r="AE421" s="1">
        <f>'Forward Ranks'!BJ421</f>
        <v>0</v>
      </c>
      <c r="AF421">
        <f>'Forward Ranks'!BL421</f>
        <v>0</v>
      </c>
      <c r="AG421" s="1">
        <f>'Forward Ranks'!BQ421</f>
        <v>0</v>
      </c>
      <c r="AH421" s="1">
        <f>'Forward Ranks'!BR421</f>
        <v>0</v>
      </c>
      <c r="AI421" s="1">
        <f>'Forward Ranks'!BS421</f>
        <v>0</v>
      </c>
      <c r="AJ421" s="1">
        <f>'Forward Ranks'!BT421</f>
        <v>0</v>
      </c>
      <c r="AL421" s="2">
        <f>'Forward Ranks'!BX421</f>
        <v>0</v>
      </c>
      <c r="AN421">
        <f>'Forward Ranks'!B421</f>
        <v>0</v>
      </c>
      <c r="AO421">
        <f>'F on ice'!E421</f>
        <v>0</v>
      </c>
      <c r="AP421" s="2">
        <f>'Impact Score Math'!E421</f>
        <v>2.004008016032064E-3</v>
      </c>
      <c r="AQ421">
        <f>'Impact Score Math'!G421</f>
        <v>415</v>
      </c>
      <c r="AT421" s="1">
        <f>'Forward Ranks'!CJ421</f>
        <v>0</v>
      </c>
      <c r="AU421" s="1">
        <f>'Forward Ranks'!CK421</f>
        <v>0</v>
      </c>
      <c r="AW421">
        <f>'Forward Ranks'!BC421</f>
        <v>0</v>
      </c>
      <c r="AY421">
        <v>421</v>
      </c>
      <c r="BA421" s="1">
        <f>'Impact Score Math'!S421</f>
        <v>2.004008016032064E-3</v>
      </c>
      <c r="BB421" s="1">
        <f>'Impact Score Math'!T421</f>
        <v>2.004008016032064E-3</v>
      </c>
      <c r="BD421">
        <f>'Forward Ranks'!CN421</f>
        <v>0</v>
      </c>
      <c r="BE421">
        <f>'Forward Ranks'!CO421</f>
        <v>0</v>
      </c>
      <c r="BF421">
        <f>'Forward Ranks'!CP421</f>
        <v>0</v>
      </c>
      <c r="BH421" t="str">
        <f t="shared" si="24"/>
        <v>00:00</v>
      </c>
      <c r="BI421" t="str">
        <f t="shared" si="25"/>
        <v>Forward</v>
      </c>
      <c r="BJ421" t="str">
        <f t="shared" si="26"/>
        <v>Replacement Level</v>
      </c>
      <c r="BL421" s="187">
        <f t="shared" ca="1" si="27"/>
        <v>45329</v>
      </c>
    </row>
    <row r="422" spans="1:64" x14ac:dyDescent="0.3">
      <c r="A422">
        <f>'Forward Ranks'!A422</f>
        <v>0</v>
      </c>
      <c r="B422">
        <f>'Forward Ranks'!D422</f>
        <v>0</v>
      </c>
      <c r="C422" s="1">
        <f>'Forward Ranks'!I422</f>
        <v>0</v>
      </c>
      <c r="D422" s="1">
        <f>'Forward Ranks'!J422</f>
        <v>0</v>
      </c>
      <c r="E422" s="1">
        <f>'Forward Ranks'!K422</f>
        <v>0</v>
      </c>
      <c r="F422" s="1">
        <f>'Forward Ranks'!L422</f>
        <v>0</v>
      </c>
      <c r="G422">
        <f>'Forward Ranks'!N422</f>
        <v>0</v>
      </c>
      <c r="H422" s="1">
        <f>'Forward Ranks'!S422</f>
        <v>0</v>
      </c>
      <c r="I422" s="1">
        <f>'Forward Ranks'!T422</f>
        <v>0</v>
      </c>
      <c r="J422" s="1">
        <f>'Forward Ranks'!U422</f>
        <v>0</v>
      </c>
      <c r="K422" s="1">
        <f>'Forward Ranks'!V422</f>
        <v>0</v>
      </c>
      <c r="L422">
        <f>'Forward Ranks'!X422</f>
        <v>0</v>
      </c>
      <c r="M422" s="1">
        <f>'Forward Ranks'!AC422</f>
        <v>0</v>
      </c>
      <c r="N422" s="1">
        <f>'Forward Ranks'!AD422</f>
        <v>0</v>
      </c>
      <c r="O422" s="1">
        <f>'Forward Ranks'!AE422</f>
        <v>0</v>
      </c>
      <c r="P422" s="1">
        <f>'Forward Ranks'!AF422</f>
        <v>0</v>
      </c>
      <c r="Q422">
        <f>'Forward Ranks'!AH422</f>
        <v>0</v>
      </c>
      <c r="R422" s="1">
        <f>'Forward Ranks'!AM422</f>
        <v>0</v>
      </c>
      <c r="S422" s="1">
        <f>'Forward Ranks'!AN422</f>
        <v>0</v>
      </c>
      <c r="T422" s="1">
        <f>'Forward Ranks'!AO422</f>
        <v>0</v>
      </c>
      <c r="U422" s="1">
        <f>'Forward Ranks'!AP422</f>
        <v>0</v>
      </c>
      <c r="V422">
        <f>'Forward Ranks'!AR422</f>
        <v>0</v>
      </c>
      <c r="W422" s="1">
        <f>'Forward Ranks'!AW422</f>
        <v>0</v>
      </c>
      <c r="X422" s="1">
        <f>'Forward Ranks'!AX422</f>
        <v>0</v>
      </c>
      <c r="Y422" s="1">
        <f>'Forward Ranks'!AY422</f>
        <v>0</v>
      </c>
      <c r="Z422" s="1">
        <f>'Forward Ranks'!AZ422</f>
        <v>0</v>
      </c>
      <c r="AA422">
        <f>'Forward Ranks'!BB422</f>
        <v>0</v>
      </c>
      <c r="AB422" s="1">
        <f>'Forward Ranks'!BG422</f>
        <v>0</v>
      </c>
      <c r="AC422" s="1">
        <f>'Forward Ranks'!BH422</f>
        <v>0</v>
      </c>
      <c r="AD422" s="1">
        <f>'Forward Ranks'!BI422</f>
        <v>0</v>
      </c>
      <c r="AE422" s="1">
        <f>'Forward Ranks'!BJ422</f>
        <v>0</v>
      </c>
      <c r="AF422">
        <f>'Forward Ranks'!BL422</f>
        <v>0</v>
      </c>
      <c r="AG422" s="1">
        <f>'Forward Ranks'!BQ422</f>
        <v>0</v>
      </c>
      <c r="AH422" s="1">
        <f>'Forward Ranks'!BR422</f>
        <v>0</v>
      </c>
      <c r="AI422" s="1">
        <f>'Forward Ranks'!BS422</f>
        <v>0</v>
      </c>
      <c r="AJ422" s="1">
        <f>'Forward Ranks'!BT422</f>
        <v>0</v>
      </c>
      <c r="AL422" s="2">
        <f>'Forward Ranks'!BX422</f>
        <v>0</v>
      </c>
      <c r="AN422">
        <f>'Forward Ranks'!B422</f>
        <v>0</v>
      </c>
      <c r="AO422">
        <f>'F on ice'!E422</f>
        <v>0</v>
      </c>
      <c r="AP422" s="2">
        <f>'Impact Score Math'!E422</f>
        <v>2.004008016032064E-3</v>
      </c>
      <c r="AQ422">
        <f>'Impact Score Math'!G422</f>
        <v>415</v>
      </c>
      <c r="AT422" s="1">
        <f>'Forward Ranks'!CJ422</f>
        <v>0</v>
      </c>
      <c r="AU422" s="1">
        <f>'Forward Ranks'!CK422</f>
        <v>0</v>
      </c>
      <c r="AW422">
        <f>'Forward Ranks'!BC422</f>
        <v>0</v>
      </c>
      <c r="AY422">
        <v>422</v>
      </c>
      <c r="BA422" s="1">
        <f>'Impact Score Math'!S422</f>
        <v>2.004008016032064E-3</v>
      </c>
      <c r="BB422" s="1">
        <f>'Impact Score Math'!T422</f>
        <v>2.004008016032064E-3</v>
      </c>
      <c r="BD422">
        <f>'Forward Ranks'!CN422</f>
        <v>0</v>
      </c>
      <c r="BE422">
        <f>'Forward Ranks'!CO422</f>
        <v>0</v>
      </c>
      <c r="BF422">
        <f>'Forward Ranks'!CP422</f>
        <v>0</v>
      </c>
      <c r="BH422" t="str">
        <f t="shared" si="24"/>
        <v>00:00</v>
      </c>
      <c r="BI422" t="str">
        <f t="shared" si="25"/>
        <v>Forward</v>
      </c>
      <c r="BJ422" t="str">
        <f t="shared" si="26"/>
        <v>Replacement Level</v>
      </c>
      <c r="BL422" s="187">
        <f t="shared" ca="1" si="27"/>
        <v>45329</v>
      </c>
    </row>
    <row r="423" spans="1:64" x14ac:dyDescent="0.3">
      <c r="A423">
        <f>'Forward Ranks'!A423</f>
        <v>0</v>
      </c>
      <c r="B423">
        <f>'Forward Ranks'!D423</f>
        <v>0</v>
      </c>
      <c r="C423" s="1">
        <f>'Forward Ranks'!I423</f>
        <v>0</v>
      </c>
      <c r="D423" s="1">
        <f>'Forward Ranks'!J423</f>
        <v>0</v>
      </c>
      <c r="E423" s="1">
        <f>'Forward Ranks'!K423</f>
        <v>0</v>
      </c>
      <c r="F423" s="1">
        <f>'Forward Ranks'!L423</f>
        <v>0</v>
      </c>
      <c r="G423">
        <f>'Forward Ranks'!N423</f>
        <v>0</v>
      </c>
      <c r="H423" s="1">
        <f>'Forward Ranks'!S423</f>
        <v>0</v>
      </c>
      <c r="I423" s="1">
        <f>'Forward Ranks'!T423</f>
        <v>0</v>
      </c>
      <c r="J423" s="1">
        <f>'Forward Ranks'!U423</f>
        <v>0</v>
      </c>
      <c r="K423" s="1">
        <f>'Forward Ranks'!V423</f>
        <v>0</v>
      </c>
      <c r="L423">
        <f>'Forward Ranks'!X423</f>
        <v>0</v>
      </c>
      <c r="M423" s="1">
        <f>'Forward Ranks'!AC423</f>
        <v>0</v>
      </c>
      <c r="N423" s="1">
        <f>'Forward Ranks'!AD423</f>
        <v>0</v>
      </c>
      <c r="O423" s="1">
        <f>'Forward Ranks'!AE423</f>
        <v>0</v>
      </c>
      <c r="P423" s="1">
        <f>'Forward Ranks'!AF423</f>
        <v>0</v>
      </c>
      <c r="Q423">
        <f>'Forward Ranks'!AH423</f>
        <v>0</v>
      </c>
      <c r="R423" s="1">
        <f>'Forward Ranks'!AM423</f>
        <v>0</v>
      </c>
      <c r="S423" s="1">
        <f>'Forward Ranks'!AN423</f>
        <v>0</v>
      </c>
      <c r="T423" s="1">
        <f>'Forward Ranks'!AO423</f>
        <v>0</v>
      </c>
      <c r="U423" s="1">
        <f>'Forward Ranks'!AP423</f>
        <v>0</v>
      </c>
      <c r="V423">
        <f>'Forward Ranks'!AR423</f>
        <v>0</v>
      </c>
      <c r="W423" s="1">
        <f>'Forward Ranks'!AW423</f>
        <v>0</v>
      </c>
      <c r="X423" s="1">
        <f>'Forward Ranks'!AX423</f>
        <v>0</v>
      </c>
      <c r="Y423" s="1">
        <f>'Forward Ranks'!AY423</f>
        <v>0</v>
      </c>
      <c r="Z423" s="1">
        <f>'Forward Ranks'!AZ423</f>
        <v>0</v>
      </c>
      <c r="AA423">
        <f>'Forward Ranks'!BB423</f>
        <v>0</v>
      </c>
      <c r="AB423" s="1">
        <f>'Forward Ranks'!BG423</f>
        <v>0</v>
      </c>
      <c r="AC423" s="1">
        <f>'Forward Ranks'!BH423</f>
        <v>0</v>
      </c>
      <c r="AD423" s="1">
        <f>'Forward Ranks'!BI423</f>
        <v>0</v>
      </c>
      <c r="AE423" s="1">
        <f>'Forward Ranks'!BJ423</f>
        <v>0</v>
      </c>
      <c r="AF423">
        <f>'Forward Ranks'!BL423</f>
        <v>0</v>
      </c>
      <c r="AG423" s="1">
        <f>'Forward Ranks'!BQ423</f>
        <v>0</v>
      </c>
      <c r="AH423" s="1">
        <f>'Forward Ranks'!BR423</f>
        <v>0</v>
      </c>
      <c r="AI423" s="1">
        <f>'Forward Ranks'!BS423</f>
        <v>0</v>
      </c>
      <c r="AJ423" s="1">
        <f>'Forward Ranks'!BT423</f>
        <v>0</v>
      </c>
      <c r="AL423" s="2">
        <f>'Forward Ranks'!BX423</f>
        <v>0</v>
      </c>
      <c r="AN423">
        <f>'Forward Ranks'!B423</f>
        <v>0</v>
      </c>
      <c r="AO423">
        <f>'F on ice'!E423</f>
        <v>0</v>
      </c>
      <c r="AP423" s="2">
        <f>'Impact Score Math'!E423</f>
        <v>2.004008016032064E-3</v>
      </c>
      <c r="AQ423">
        <f>'Impact Score Math'!G423</f>
        <v>415</v>
      </c>
      <c r="AT423" s="1">
        <f>'Forward Ranks'!CJ423</f>
        <v>0</v>
      </c>
      <c r="AU423" s="1">
        <f>'Forward Ranks'!CK423</f>
        <v>0</v>
      </c>
      <c r="AW423">
        <f>'Forward Ranks'!BC423</f>
        <v>0</v>
      </c>
      <c r="AY423">
        <v>423</v>
      </c>
      <c r="BA423" s="1">
        <f>'Impact Score Math'!S423</f>
        <v>2.004008016032064E-3</v>
      </c>
      <c r="BB423" s="1">
        <f>'Impact Score Math'!T423</f>
        <v>2.004008016032064E-3</v>
      </c>
      <c r="BD423">
        <f>'Forward Ranks'!CN423</f>
        <v>0</v>
      </c>
      <c r="BE423">
        <f>'Forward Ranks'!CO423</f>
        <v>0</v>
      </c>
      <c r="BF423">
        <f>'Forward Ranks'!CP423</f>
        <v>0</v>
      </c>
      <c r="BH423" t="str">
        <f t="shared" si="24"/>
        <v>00:00</v>
      </c>
      <c r="BI423" t="str">
        <f t="shared" si="25"/>
        <v>Forward</v>
      </c>
      <c r="BJ423" t="str">
        <f t="shared" si="26"/>
        <v>Replacement Level</v>
      </c>
      <c r="BL423" s="187">
        <f t="shared" ca="1" si="27"/>
        <v>45329</v>
      </c>
    </row>
    <row r="424" spans="1:64" x14ac:dyDescent="0.3">
      <c r="A424">
        <f>'Forward Ranks'!A424</f>
        <v>0</v>
      </c>
      <c r="B424">
        <f>'Forward Ranks'!D424</f>
        <v>0</v>
      </c>
      <c r="C424" s="1">
        <f>'Forward Ranks'!I424</f>
        <v>0</v>
      </c>
      <c r="D424" s="1">
        <f>'Forward Ranks'!J424</f>
        <v>0</v>
      </c>
      <c r="E424" s="1">
        <f>'Forward Ranks'!K424</f>
        <v>0</v>
      </c>
      <c r="F424" s="1">
        <f>'Forward Ranks'!L424</f>
        <v>0</v>
      </c>
      <c r="G424">
        <f>'Forward Ranks'!N424</f>
        <v>0</v>
      </c>
      <c r="H424" s="1">
        <f>'Forward Ranks'!S424</f>
        <v>0</v>
      </c>
      <c r="I424" s="1">
        <f>'Forward Ranks'!T424</f>
        <v>0</v>
      </c>
      <c r="J424" s="1">
        <f>'Forward Ranks'!U424</f>
        <v>0</v>
      </c>
      <c r="K424" s="1">
        <f>'Forward Ranks'!V424</f>
        <v>0</v>
      </c>
      <c r="L424">
        <f>'Forward Ranks'!X424</f>
        <v>0</v>
      </c>
      <c r="M424" s="1">
        <f>'Forward Ranks'!AC424</f>
        <v>0</v>
      </c>
      <c r="N424" s="1">
        <f>'Forward Ranks'!AD424</f>
        <v>0</v>
      </c>
      <c r="O424" s="1">
        <f>'Forward Ranks'!AE424</f>
        <v>0</v>
      </c>
      <c r="P424" s="1">
        <f>'Forward Ranks'!AF424</f>
        <v>0</v>
      </c>
      <c r="Q424">
        <f>'Forward Ranks'!AH424</f>
        <v>0</v>
      </c>
      <c r="R424" s="1">
        <f>'Forward Ranks'!AM424</f>
        <v>0</v>
      </c>
      <c r="S424" s="1">
        <f>'Forward Ranks'!AN424</f>
        <v>0</v>
      </c>
      <c r="T424" s="1">
        <f>'Forward Ranks'!AO424</f>
        <v>0</v>
      </c>
      <c r="U424" s="1">
        <f>'Forward Ranks'!AP424</f>
        <v>0</v>
      </c>
      <c r="V424">
        <f>'Forward Ranks'!AR424</f>
        <v>0</v>
      </c>
      <c r="W424" s="1">
        <f>'Forward Ranks'!AW424</f>
        <v>0</v>
      </c>
      <c r="X424" s="1">
        <f>'Forward Ranks'!AX424</f>
        <v>0</v>
      </c>
      <c r="Y424" s="1">
        <f>'Forward Ranks'!AY424</f>
        <v>0</v>
      </c>
      <c r="Z424" s="1">
        <f>'Forward Ranks'!AZ424</f>
        <v>0</v>
      </c>
      <c r="AA424">
        <f>'Forward Ranks'!BB424</f>
        <v>0</v>
      </c>
      <c r="AB424" s="1">
        <f>'Forward Ranks'!BG424</f>
        <v>0</v>
      </c>
      <c r="AC424" s="1">
        <f>'Forward Ranks'!BH424</f>
        <v>0</v>
      </c>
      <c r="AD424" s="1">
        <f>'Forward Ranks'!BI424</f>
        <v>0</v>
      </c>
      <c r="AE424" s="1">
        <f>'Forward Ranks'!BJ424</f>
        <v>0</v>
      </c>
      <c r="AF424">
        <f>'Forward Ranks'!BL424</f>
        <v>0</v>
      </c>
      <c r="AG424" s="1">
        <f>'Forward Ranks'!BQ424</f>
        <v>0</v>
      </c>
      <c r="AH424" s="1">
        <f>'Forward Ranks'!BR424</f>
        <v>0</v>
      </c>
      <c r="AI424" s="1">
        <f>'Forward Ranks'!BS424</f>
        <v>0</v>
      </c>
      <c r="AJ424" s="1">
        <f>'Forward Ranks'!BT424</f>
        <v>0</v>
      </c>
      <c r="AL424" s="2">
        <f>'Forward Ranks'!BX424</f>
        <v>0</v>
      </c>
      <c r="AN424">
        <f>'Forward Ranks'!B424</f>
        <v>0</v>
      </c>
      <c r="AO424">
        <f>'F on ice'!E424</f>
        <v>0</v>
      </c>
      <c r="AP424" s="2">
        <f>'Impact Score Math'!E424</f>
        <v>2.004008016032064E-3</v>
      </c>
      <c r="AQ424">
        <f>'Impact Score Math'!G424</f>
        <v>415</v>
      </c>
      <c r="AT424" s="1">
        <f>'Forward Ranks'!CJ424</f>
        <v>0</v>
      </c>
      <c r="AU424" s="1">
        <f>'Forward Ranks'!CK424</f>
        <v>0</v>
      </c>
      <c r="AW424">
        <f>'Forward Ranks'!BC424</f>
        <v>0</v>
      </c>
      <c r="AY424">
        <v>424</v>
      </c>
      <c r="BA424" s="1">
        <f>'Impact Score Math'!S424</f>
        <v>2.004008016032064E-3</v>
      </c>
      <c r="BB424" s="1">
        <f>'Impact Score Math'!T424</f>
        <v>2.004008016032064E-3</v>
      </c>
      <c r="BD424">
        <f>'Forward Ranks'!CN424</f>
        <v>0</v>
      </c>
      <c r="BE424">
        <f>'Forward Ranks'!CO424</f>
        <v>0</v>
      </c>
      <c r="BF424">
        <f>'Forward Ranks'!CP424</f>
        <v>0</v>
      </c>
      <c r="BH424" t="str">
        <f t="shared" si="24"/>
        <v>00:00</v>
      </c>
      <c r="BI424" t="str">
        <f t="shared" si="25"/>
        <v>Forward</v>
      </c>
      <c r="BJ424" t="str">
        <f t="shared" si="26"/>
        <v>Replacement Level</v>
      </c>
      <c r="BL424" s="187">
        <f t="shared" ca="1" si="27"/>
        <v>45329</v>
      </c>
    </row>
    <row r="425" spans="1:64" x14ac:dyDescent="0.3">
      <c r="A425">
        <f>'Forward Ranks'!A425</f>
        <v>0</v>
      </c>
      <c r="B425">
        <f>'Forward Ranks'!D425</f>
        <v>0</v>
      </c>
      <c r="C425" s="1">
        <f>'Forward Ranks'!I425</f>
        <v>0</v>
      </c>
      <c r="D425" s="1">
        <f>'Forward Ranks'!J425</f>
        <v>0</v>
      </c>
      <c r="E425" s="1">
        <f>'Forward Ranks'!K425</f>
        <v>0</v>
      </c>
      <c r="F425" s="1">
        <f>'Forward Ranks'!L425</f>
        <v>0</v>
      </c>
      <c r="G425">
        <f>'Forward Ranks'!N425</f>
        <v>0</v>
      </c>
      <c r="H425" s="1">
        <f>'Forward Ranks'!S425</f>
        <v>0</v>
      </c>
      <c r="I425" s="1">
        <f>'Forward Ranks'!T425</f>
        <v>0</v>
      </c>
      <c r="J425" s="1">
        <f>'Forward Ranks'!U425</f>
        <v>0</v>
      </c>
      <c r="K425" s="1">
        <f>'Forward Ranks'!V425</f>
        <v>0</v>
      </c>
      <c r="L425">
        <f>'Forward Ranks'!X425</f>
        <v>0</v>
      </c>
      <c r="M425" s="1">
        <f>'Forward Ranks'!AC425</f>
        <v>0</v>
      </c>
      <c r="N425" s="1">
        <f>'Forward Ranks'!AD425</f>
        <v>0</v>
      </c>
      <c r="O425" s="1">
        <f>'Forward Ranks'!AE425</f>
        <v>0</v>
      </c>
      <c r="P425" s="1">
        <f>'Forward Ranks'!AF425</f>
        <v>0</v>
      </c>
      <c r="Q425">
        <f>'Forward Ranks'!AH425</f>
        <v>0</v>
      </c>
      <c r="R425" s="1">
        <f>'Forward Ranks'!AM425</f>
        <v>0</v>
      </c>
      <c r="S425" s="1">
        <f>'Forward Ranks'!AN425</f>
        <v>0</v>
      </c>
      <c r="T425" s="1">
        <f>'Forward Ranks'!AO425</f>
        <v>0</v>
      </c>
      <c r="U425" s="1">
        <f>'Forward Ranks'!AP425</f>
        <v>0</v>
      </c>
      <c r="V425">
        <f>'Forward Ranks'!AR425</f>
        <v>0</v>
      </c>
      <c r="W425" s="1">
        <f>'Forward Ranks'!AW425</f>
        <v>0</v>
      </c>
      <c r="X425" s="1">
        <f>'Forward Ranks'!AX425</f>
        <v>0</v>
      </c>
      <c r="Y425" s="1">
        <f>'Forward Ranks'!AY425</f>
        <v>0</v>
      </c>
      <c r="Z425" s="1">
        <f>'Forward Ranks'!AZ425</f>
        <v>0</v>
      </c>
      <c r="AA425">
        <f>'Forward Ranks'!BB425</f>
        <v>0</v>
      </c>
      <c r="AB425" s="1">
        <f>'Forward Ranks'!BG425</f>
        <v>0</v>
      </c>
      <c r="AC425" s="1">
        <f>'Forward Ranks'!BH425</f>
        <v>0</v>
      </c>
      <c r="AD425" s="1">
        <f>'Forward Ranks'!BI425</f>
        <v>0</v>
      </c>
      <c r="AE425" s="1">
        <f>'Forward Ranks'!BJ425</f>
        <v>0</v>
      </c>
      <c r="AF425">
        <f>'Forward Ranks'!BL425</f>
        <v>0</v>
      </c>
      <c r="AG425" s="1">
        <f>'Forward Ranks'!BQ425</f>
        <v>0</v>
      </c>
      <c r="AH425" s="1">
        <f>'Forward Ranks'!BR425</f>
        <v>0</v>
      </c>
      <c r="AI425" s="1">
        <f>'Forward Ranks'!BS425</f>
        <v>0</v>
      </c>
      <c r="AJ425" s="1">
        <f>'Forward Ranks'!BT425</f>
        <v>0</v>
      </c>
      <c r="AL425" s="2">
        <f>'Forward Ranks'!BX425</f>
        <v>0</v>
      </c>
      <c r="AN425">
        <f>'Forward Ranks'!B425</f>
        <v>0</v>
      </c>
      <c r="AO425">
        <f>'F on ice'!E425</f>
        <v>0</v>
      </c>
      <c r="AP425" s="2">
        <f>'Impact Score Math'!E425</f>
        <v>2.004008016032064E-3</v>
      </c>
      <c r="AQ425">
        <f>'Impact Score Math'!G425</f>
        <v>415</v>
      </c>
      <c r="AT425" s="1">
        <f>'Forward Ranks'!CJ425</f>
        <v>0</v>
      </c>
      <c r="AU425" s="1">
        <f>'Forward Ranks'!CK425</f>
        <v>0</v>
      </c>
      <c r="AW425">
        <f>'Forward Ranks'!BC425</f>
        <v>0</v>
      </c>
      <c r="AY425">
        <v>425</v>
      </c>
      <c r="BA425" s="1">
        <f>'Impact Score Math'!S425</f>
        <v>2.004008016032064E-3</v>
      </c>
      <c r="BB425" s="1">
        <f>'Impact Score Math'!T425</f>
        <v>2.004008016032064E-3</v>
      </c>
      <c r="BD425">
        <f>'Forward Ranks'!CN425</f>
        <v>0</v>
      </c>
      <c r="BE425">
        <f>'Forward Ranks'!CO425</f>
        <v>0</v>
      </c>
      <c r="BF425">
        <f>'Forward Ranks'!CP425</f>
        <v>0</v>
      </c>
      <c r="BH425" t="str">
        <f t="shared" si="24"/>
        <v>00:00</v>
      </c>
      <c r="BI425" t="str">
        <f t="shared" si="25"/>
        <v>Forward</v>
      </c>
      <c r="BJ425" t="str">
        <f t="shared" si="26"/>
        <v>Replacement Level</v>
      </c>
      <c r="BL425" s="187">
        <f t="shared" ca="1" si="27"/>
        <v>45329</v>
      </c>
    </row>
    <row r="426" spans="1:64" x14ac:dyDescent="0.3">
      <c r="A426">
        <f>'Forward Ranks'!A426</f>
        <v>0</v>
      </c>
      <c r="B426">
        <f>'Forward Ranks'!D426</f>
        <v>0</v>
      </c>
      <c r="C426" s="1">
        <f>'Forward Ranks'!I426</f>
        <v>0</v>
      </c>
      <c r="D426" s="1">
        <f>'Forward Ranks'!J426</f>
        <v>0</v>
      </c>
      <c r="E426" s="1">
        <f>'Forward Ranks'!K426</f>
        <v>0</v>
      </c>
      <c r="F426" s="1">
        <f>'Forward Ranks'!L426</f>
        <v>0</v>
      </c>
      <c r="G426">
        <f>'Forward Ranks'!N426</f>
        <v>0</v>
      </c>
      <c r="H426" s="1">
        <f>'Forward Ranks'!S426</f>
        <v>0</v>
      </c>
      <c r="I426" s="1">
        <f>'Forward Ranks'!T426</f>
        <v>0</v>
      </c>
      <c r="J426" s="1">
        <f>'Forward Ranks'!U426</f>
        <v>0</v>
      </c>
      <c r="K426" s="1">
        <f>'Forward Ranks'!V426</f>
        <v>0</v>
      </c>
      <c r="L426">
        <f>'Forward Ranks'!X426</f>
        <v>0</v>
      </c>
      <c r="M426" s="1">
        <f>'Forward Ranks'!AC426</f>
        <v>0</v>
      </c>
      <c r="N426" s="1">
        <f>'Forward Ranks'!AD426</f>
        <v>0</v>
      </c>
      <c r="O426" s="1">
        <f>'Forward Ranks'!AE426</f>
        <v>0</v>
      </c>
      <c r="P426" s="1">
        <f>'Forward Ranks'!AF426</f>
        <v>0</v>
      </c>
      <c r="Q426">
        <f>'Forward Ranks'!AH426</f>
        <v>0</v>
      </c>
      <c r="R426" s="1">
        <f>'Forward Ranks'!AM426</f>
        <v>0</v>
      </c>
      <c r="S426" s="1">
        <f>'Forward Ranks'!AN426</f>
        <v>0</v>
      </c>
      <c r="T426" s="1">
        <f>'Forward Ranks'!AO426</f>
        <v>0</v>
      </c>
      <c r="U426" s="1">
        <f>'Forward Ranks'!AP426</f>
        <v>0</v>
      </c>
      <c r="V426">
        <f>'Forward Ranks'!AR426</f>
        <v>0</v>
      </c>
      <c r="W426" s="1">
        <f>'Forward Ranks'!AW426</f>
        <v>0</v>
      </c>
      <c r="X426" s="1">
        <f>'Forward Ranks'!AX426</f>
        <v>0</v>
      </c>
      <c r="Y426" s="1">
        <f>'Forward Ranks'!AY426</f>
        <v>0</v>
      </c>
      <c r="Z426" s="1">
        <f>'Forward Ranks'!AZ426</f>
        <v>0</v>
      </c>
      <c r="AA426">
        <f>'Forward Ranks'!BB426</f>
        <v>0</v>
      </c>
      <c r="AB426" s="1">
        <f>'Forward Ranks'!BG426</f>
        <v>0</v>
      </c>
      <c r="AC426" s="1">
        <f>'Forward Ranks'!BH426</f>
        <v>0</v>
      </c>
      <c r="AD426" s="1">
        <f>'Forward Ranks'!BI426</f>
        <v>0</v>
      </c>
      <c r="AE426" s="1">
        <f>'Forward Ranks'!BJ426</f>
        <v>0</v>
      </c>
      <c r="AF426">
        <f>'Forward Ranks'!BL426</f>
        <v>0</v>
      </c>
      <c r="AG426" s="1">
        <f>'Forward Ranks'!BQ426</f>
        <v>0</v>
      </c>
      <c r="AH426" s="1">
        <f>'Forward Ranks'!BR426</f>
        <v>0</v>
      </c>
      <c r="AI426" s="1">
        <f>'Forward Ranks'!BS426</f>
        <v>0</v>
      </c>
      <c r="AJ426" s="1">
        <f>'Forward Ranks'!BT426</f>
        <v>0</v>
      </c>
      <c r="AL426" s="2">
        <f>'Forward Ranks'!BX426</f>
        <v>0</v>
      </c>
      <c r="AN426">
        <f>'Forward Ranks'!B426</f>
        <v>0</v>
      </c>
      <c r="AO426">
        <f>'F on ice'!E426</f>
        <v>0</v>
      </c>
      <c r="AP426" s="2">
        <f>'Impact Score Math'!E426</f>
        <v>2.004008016032064E-3</v>
      </c>
      <c r="AQ426">
        <f>'Impact Score Math'!G426</f>
        <v>415</v>
      </c>
      <c r="AT426" s="1">
        <f>'Forward Ranks'!CJ426</f>
        <v>0</v>
      </c>
      <c r="AU426" s="1">
        <f>'Forward Ranks'!CK426</f>
        <v>0</v>
      </c>
      <c r="AW426">
        <f>'Forward Ranks'!BC426</f>
        <v>0</v>
      </c>
      <c r="AY426">
        <v>426</v>
      </c>
      <c r="BA426" s="1">
        <f>'Impact Score Math'!S426</f>
        <v>2.004008016032064E-3</v>
      </c>
      <c r="BB426" s="1">
        <f>'Impact Score Math'!T426</f>
        <v>2.004008016032064E-3</v>
      </c>
      <c r="BD426">
        <f>'Forward Ranks'!CN426</f>
        <v>0</v>
      </c>
      <c r="BE426">
        <f>'Forward Ranks'!CO426</f>
        <v>0</v>
      </c>
      <c r="BF426">
        <f>'Forward Ranks'!CP426</f>
        <v>0</v>
      </c>
      <c r="BH426" t="str">
        <f t="shared" si="24"/>
        <v>00:00</v>
      </c>
      <c r="BI426" t="str">
        <f t="shared" si="25"/>
        <v>Forward</v>
      </c>
      <c r="BJ426" t="str">
        <f t="shared" si="26"/>
        <v>Replacement Level</v>
      </c>
      <c r="BL426" s="187">
        <f t="shared" ca="1" si="27"/>
        <v>45329</v>
      </c>
    </row>
    <row r="427" spans="1:64" x14ac:dyDescent="0.3">
      <c r="A427">
        <f>'Forward Ranks'!A427</f>
        <v>0</v>
      </c>
      <c r="B427">
        <f>'Forward Ranks'!D427</f>
        <v>0</v>
      </c>
      <c r="C427" s="1">
        <f>'Forward Ranks'!I427</f>
        <v>0</v>
      </c>
      <c r="D427" s="1">
        <f>'Forward Ranks'!J427</f>
        <v>0</v>
      </c>
      <c r="E427" s="1">
        <f>'Forward Ranks'!K427</f>
        <v>0</v>
      </c>
      <c r="F427" s="1">
        <f>'Forward Ranks'!L427</f>
        <v>0</v>
      </c>
      <c r="G427">
        <f>'Forward Ranks'!N427</f>
        <v>0</v>
      </c>
      <c r="H427" s="1">
        <f>'Forward Ranks'!S427</f>
        <v>0</v>
      </c>
      <c r="I427" s="1">
        <f>'Forward Ranks'!T427</f>
        <v>0</v>
      </c>
      <c r="J427" s="1">
        <f>'Forward Ranks'!U427</f>
        <v>0</v>
      </c>
      <c r="K427" s="1">
        <f>'Forward Ranks'!V427</f>
        <v>0</v>
      </c>
      <c r="L427">
        <f>'Forward Ranks'!X427</f>
        <v>0</v>
      </c>
      <c r="M427" s="1">
        <f>'Forward Ranks'!AC427</f>
        <v>0</v>
      </c>
      <c r="N427" s="1">
        <f>'Forward Ranks'!AD427</f>
        <v>0</v>
      </c>
      <c r="O427" s="1">
        <f>'Forward Ranks'!AE427</f>
        <v>0</v>
      </c>
      <c r="P427" s="1">
        <f>'Forward Ranks'!AF427</f>
        <v>0</v>
      </c>
      <c r="Q427">
        <f>'Forward Ranks'!AH427</f>
        <v>0</v>
      </c>
      <c r="R427" s="1">
        <f>'Forward Ranks'!AM427</f>
        <v>0</v>
      </c>
      <c r="S427" s="1">
        <f>'Forward Ranks'!AN427</f>
        <v>0</v>
      </c>
      <c r="T427" s="1">
        <f>'Forward Ranks'!AO427</f>
        <v>0</v>
      </c>
      <c r="U427" s="1">
        <f>'Forward Ranks'!AP427</f>
        <v>0</v>
      </c>
      <c r="V427">
        <f>'Forward Ranks'!AR427</f>
        <v>0</v>
      </c>
      <c r="W427" s="1">
        <f>'Forward Ranks'!AW427</f>
        <v>0</v>
      </c>
      <c r="X427" s="1">
        <f>'Forward Ranks'!AX427</f>
        <v>0</v>
      </c>
      <c r="Y427" s="1">
        <f>'Forward Ranks'!AY427</f>
        <v>0</v>
      </c>
      <c r="Z427" s="1">
        <f>'Forward Ranks'!AZ427</f>
        <v>0</v>
      </c>
      <c r="AA427">
        <f>'Forward Ranks'!BB427</f>
        <v>0</v>
      </c>
      <c r="AB427" s="1">
        <f>'Forward Ranks'!BG427</f>
        <v>0</v>
      </c>
      <c r="AC427" s="1">
        <f>'Forward Ranks'!BH427</f>
        <v>0</v>
      </c>
      <c r="AD427" s="1">
        <f>'Forward Ranks'!BI427</f>
        <v>0</v>
      </c>
      <c r="AE427" s="1">
        <f>'Forward Ranks'!BJ427</f>
        <v>0</v>
      </c>
      <c r="AF427">
        <f>'Forward Ranks'!BL427</f>
        <v>0</v>
      </c>
      <c r="AG427" s="1">
        <f>'Forward Ranks'!BQ427</f>
        <v>0</v>
      </c>
      <c r="AH427" s="1">
        <f>'Forward Ranks'!BR427</f>
        <v>0</v>
      </c>
      <c r="AI427" s="1">
        <f>'Forward Ranks'!BS427</f>
        <v>0</v>
      </c>
      <c r="AJ427" s="1">
        <f>'Forward Ranks'!BT427</f>
        <v>0</v>
      </c>
      <c r="AL427" s="2">
        <f>'Forward Ranks'!BX427</f>
        <v>0</v>
      </c>
      <c r="AN427">
        <f>'Forward Ranks'!B427</f>
        <v>0</v>
      </c>
      <c r="AO427">
        <f>'F on ice'!E427</f>
        <v>0</v>
      </c>
      <c r="AP427" s="2">
        <f>'Impact Score Math'!E427</f>
        <v>2.004008016032064E-3</v>
      </c>
      <c r="AQ427">
        <f>'Impact Score Math'!G427</f>
        <v>415</v>
      </c>
      <c r="AT427" s="1">
        <f>'Forward Ranks'!CJ427</f>
        <v>0</v>
      </c>
      <c r="AU427" s="1">
        <f>'Forward Ranks'!CK427</f>
        <v>0</v>
      </c>
      <c r="AW427">
        <f>'Forward Ranks'!BC427</f>
        <v>0</v>
      </c>
      <c r="AY427">
        <v>427</v>
      </c>
      <c r="BA427" s="1">
        <f>'Impact Score Math'!S427</f>
        <v>2.004008016032064E-3</v>
      </c>
      <c r="BB427" s="1">
        <f>'Impact Score Math'!T427</f>
        <v>2.004008016032064E-3</v>
      </c>
      <c r="BD427">
        <f>'Forward Ranks'!CN427</f>
        <v>0</v>
      </c>
      <c r="BE427">
        <f>'Forward Ranks'!CO427</f>
        <v>0</v>
      </c>
      <c r="BF427">
        <f>'Forward Ranks'!CP427</f>
        <v>0</v>
      </c>
      <c r="BH427" t="str">
        <f t="shared" si="24"/>
        <v>00:00</v>
      </c>
      <c r="BI427" t="str">
        <f t="shared" si="25"/>
        <v>Forward</v>
      </c>
      <c r="BJ427" t="str">
        <f t="shared" si="26"/>
        <v>Replacement Level</v>
      </c>
      <c r="BL427" s="187">
        <f t="shared" ca="1" si="27"/>
        <v>45329</v>
      </c>
    </row>
    <row r="428" spans="1:64" x14ac:dyDescent="0.3">
      <c r="A428">
        <f>'Forward Ranks'!A428</f>
        <v>0</v>
      </c>
      <c r="B428">
        <f>'Forward Ranks'!D428</f>
        <v>0</v>
      </c>
      <c r="C428" s="1">
        <f>'Forward Ranks'!I428</f>
        <v>0</v>
      </c>
      <c r="D428" s="1">
        <f>'Forward Ranks'!J428</f>
        <v>0</v>
      </c>
      <c r="E428" s="1">
        <f>'Forward Ranks'!K428</f>
        <v>0</v>
      </c>
      <c r="F428" s="1">
        <f>'Forward Ranks'!L428</f>
        <v>0</v>
      </c>
      <c r="G428">
        <f>'Forward Ranks'!N428</f>
        <v>0</v>
      </c>
      <c r="H428" s="1">
        <f>'Forward Ranks'!S428</f>
        <v>0</v>
      </c>
      <c r="I428" s="1">
        <f>'Forward Ranks'!T428</f>
        <v>0</v>
      </c>
      <c r="J428" s="1">
        <f>'Forward Ranks'!U428</f>
        <v>0</v>
      </c>
      <c r="K428" s="1">
        <f>'Forward Ranks'!V428</f>
        <v>0</v>
      </c>
      <c r="L428">
        <f>'Forward Ranks'!X428</f>
        <v>0</v>
      </c>
      <c r="M428" s="1">
        <f>'Forward Ranks'!AC428</f>
        <v>0</v>
      </c>
      <c r="N428" s="1">
        <f>'Forward Ranks'!AD428</f>
        <v>0</v>
      </c>
      <c r="O428" s="1">
        <f>'Forward Ranks'!AE428</f>
        <v>0</v>
      </c>
      <c r="P428" s="1">
        <f>'Forward Ranks'!AF428</f>
        <v>0</v>
      </c>
      <c r="Q428">
        <f>'Forward Ranks'!AH428</f>
        <v>0</v>
      </c>
      <c r="R428" s="1">
        <f>'Forward Ranks'!AM428</f>
        <v>0</v>
      </c>
      <c r="S428" s="1">
        <f>'Forward Ranks'!AN428</f>
        <v>0</v>
      </c>
      <c r="T428" s="1">
        <f>'Forward Ranks'!AO428</f>
        <v>0</v>
      </c>
      <c r="U428" s="1">
        <f>'Forward Ranks'!AP428</f>
        <v>0</v>
      </c>
      <c r="V428">
        <f>'Forward Ranks'!AR428</f>
        <v>0</v>
      </c>
      <c r="W428" s="1">
        <f>'Forward Ranks'!AW428</f>
        <v>0</v>
      </c>
      <c r="X428" s="1">
        <f>'Forward Ranks'!AX428</f>
        <v>0</v>
      </c>
      <c r="Y428" s="1">
        <f>'Forward Ranks'!AY428</f>
        <v>0</v>
      </c>
      <c r="Z428" s="1">
        <f>'Forward Ranks'!AZ428</f>
        <v>0</v>
      </c>
      <c r="AA428">
        <f>'Forward Ranks'!BB428</f>
        <v>0</v>
      </c>
      <c r="AB428" s="1">
        <f>'Forward Ranks'!BG428</f>
        <v>0</v>
      </c>
      <c r="AC428" s="1">
        <f>'Forward Ranks'!BH428</f>
        <v>0</v>
      </c>
      <c r="AD428" s="1">
        <f>'Forward Ranks'!BI428</f>
        <v>0</v>
      </c>
      <c r="AE428" s="1">
        <f>'Forward Ranks'!BJ428</f>
        <v>0</v>
      </c>
      <c r="AF428">
        <f>'Forward Ranks'!BL428</f>
        <v>0</v>
      </c>
      <c r="AG428" s="1">
        <f>'Forward Ranks'!BQ428</f>
        <v>0</v>
      </c>
      <c r="AH428" s="1">
        <f>'Forward Ranks'!BR428</f>
        <v>0</v>
      </c>
      <c r="AI428" s="1">
        <f>'Forward Ranks'!BS428</f>
        <v>0</v>
      </c>
      <c r="AJ428" s="1">
        <f>'Forward Ranks'!BT428</f>
        <v>0</v>
      </c>
      <c r="AL428" s="2">
        <f>'Forward Ranks'!BX428</f>
        <v>0</v>
      </c>
      <c r="AN428">
        <f>'Forward Ranks'!B428</f>
        <v>0</v>
      </c>
      <c r="AO428">
        <f>'F on ice'!E428</f>
        <v>0</v>
      </c>
      <c r="AP428" s="2">
        <f>'Impact Score Math'!E428</f>
        <v>2.004008016032064E-3</v>
      </c>
      <c r="AQ428">
        <f>'Impact Score Math'!G428</f>
        <v>415</v>
      </c>
      <c r="AT428" s="1">
        <f>'Forward Ranks'!CJ428</f>
        <v>0</v>
      </c>
      <c r="AU428" s="1">
        <f>'Forward Ranks'!CK428</f>
        <v>0</v>
      </c>
      <c r="AW428">
        <f>'Forward Ranks'!BC428</f>
        <v>0</v>
      </c>
      <c r="AY428">
        <v>428</v>
      </c>
      <c r="BA428" s="1">
        <f>'Impact Score Math'!S428</f>
        <v>2.004008016032064E-3</v>
      </c>
      <c r="BB428" s="1">
        <f>'Impact Score Math'!T428</f>
        <v>2.004008016032064E-3</v>
      </c>
      <c r="BD428">
        <f>'Forward Ranks'!CN428</f>
        <v>0</v>
      </c>
      <c r="BE428">
        <f>'Forward Ranks'!CO428</f>
        <v>0</v>
      </c>
      <c r="BF428">
        <f>'Forward Ranks'!CP428</f>
        <v>0</v>
      </c>
      <c r="BH428" t="str">
        <f t="shared" si="24"/>
        <v>00:00</v>
      </c>
      <c r="BI428" t="str">
        <f t="shared" si="25"/>
        <v>Forward</v>
      </c>
      <c r="BJ428" t="str">
        <f t="shared" si="26"/>
        <v>Replacement Level</v>
      </c>
      <c r="BL428" s="187">
        <f t="shared" ca="1" si="27"/>
        <v>45329</v>
      </c>
    </row>
    <row r="429" spans="1:64" x14ac:dyDescent="0.3">
      <c r="A429">
        <f>'Forward Ranks'!A429</f>
        <v>0</v>
      </c>
      <c r="B429">
        <f>'Forward Ranks'!D429</f>
        <v>0</v>
      </c>
      <c r="C429" s="1">
        <f>'Forward Ranks'!I429</f>
        <v>0</v>
      </c>
      <c r="D429" s="1">
        <f>'Forward Ranks'!J429</f>
        <v>0</v>
      </c>
      <c r="E429" s="1">
        <f>'Forward Ranks'!K429</f>
        <v>0</v>
      </c>
      <c r="F429" s="1">
        <f>'Forward Ranks'!L429</f>
        <v>0</v>
      </c>
      <c r="G429">
        <f>'Forward Ranks'!N429</f>
        <v>0</v>
      </c>
      <c r="H429" s="1">
        <f>'Forward Ranks'!S429</f>
        <v>0</v>
      </c>
      <c r="I429" s="1">
        <f>'Forward Ranks'!T429</f>
        <v>0</v>
      </c>
      <c r="J429" s="1">
        <f>'Forward Ranks'!U429</f>
        <v>0</v>
      </c>
      <c r="K429" s="1">
        <f>'Forward Ranks'!V429</f>
        <v>0</v>
      </c>
      <c r="L429">
        <f>'Forward Ranks'!X429</f>
        <v>0</v>
      </c>
      <c r="M429" s="1">
        <f>'Forward Ranks'!AC429</f>
        <v>0</v>
      </c>
      <c r="N429" s="1">
        <f>'Forward Ranks'!AD429</f>
        <v>0</v>
      </c>
      <c r="O429" s="1">
        <f>'Forward Ranks'!AE429</f>
        <v>0</v>
      </c>
      <c r="P429" s="1">
        <f>'Forward Ranks'!AF429</f>
        <v>0</v>
      </c>
      <c r="Q429">
        <f>'Forward Ranks'!AH429</f>
        <v>0</v>
      </c>
      <c r="R429" s="1">
        <f>'Forward Ranks'!AM429</f>
        <v>0</v>
      </c>
      <c r="S429" s="1">
        <f>'Forward Ranks'!AN429</f>
        <v>0</v>
      </c>
      <c r="T429" s="1">
        <f>'Forward Ranks'!AO429</f>
        <v>0</v>
      </c>
      <c r="U429" s="1">
        <f>'Forward Ranks'!AP429</f>
        <v>0</v>
      </c>
      <c r="V429">
        <f>'Forward Ranks'!AR429</f>
        <v>0</v>
      </c>
      <c r="W429" s="1">
        <f>'Forward Ranks'!AW429</f>
        <v>0</v>
      </c>
      <c r="X429" s="1">
        <f>'Forward Ranks'!AX429</f>
        <v>0</v>
      </c>
      <c r="Y429" s="1">
        <f>'Forward Ranks'!AY429</f>
        <v>0</v>
      </c>
      <c r="Z429" s="1">
        <f>'Forward Ranks'!AZ429</f>
        <v>0</v>
      </c>
      <c r="AA429">
        <f>'Forward Ranks'!BB429</f>
        <v>0</v>
      </c>
      <c r="AB429" s="1">
        <f>'Forward Ranks'!BG429</f>
        <v>0</v>
      </c>
      <c r="AC429" s="1">
        <f>'Forward Ranks'!BH429</f>
        <v>0</v>
      </c>
      <c r="AD429" s="1">
        <f>'Forward Ranks'!BI429</f>
        <v>0</v>
      </c>
      <c r="AE429" s="1">
        <f>'Forward Ranks'!BJ429</f>
        <v>0</v>
      </c>
      <c r="AF429">
        <f>'Forward Ranks'!BL429</f>
        <v>0</v>
      </c>
      <c r="AG429" s="1">
        <f>'Forward Ranks'!BQ429</f>
        <v>0</v>
      </c>
      <c r="AH429" s="1">
        <f>'Forward Ranks'!BR429</f>
        <v>0</v>
      </c>
      <c r="AI429" s="1">
        <f>'Forward Ranks'!BS429</f>
        <v>0</v>
      </c>
      <c r="AJ429" s="1">
        <f>'Forward Ranks'!BT429</f>
        <v>0</v>
      </c>
      <c r="AL429" s="2">
        <f>'Forward Ranks'!BX429</f>
        <v>0</v>
      </c>
      <c r="AN429">
        <f>'Forward Ranks'!B429</f>
        <v>0</v>
      </c>
      <c r="AO429">
        <f>'F on ice'!E429</f>
        <v>0</v>
      </c>
      <c r="AP429" s="2">
        <f>'Impact Score Math'!E429</f>
        <v>2.004008016032064E-3</v>
      </c>
      <c r="AQ429">
        <f>'Impact Score Math'!G429</f>
        <v>415</v>
      </c>
      <c r="AT429" s="1">
        <f>'Forward Ranks'!CJ429</f>
        <v>0</v>
      </c>
      <c r="AU429" s="1">
        <f>'Forward Ranks'!CK429</f>
        <v>0</v>
      </c>
      <c r="AW429">
        <f>'Forward Ranks'!BC429</f>
        <v>0</v>
      </c>
      <c r="AY429">
        <v>429</v>
      </c>
      <c r="BA429" s="1">
        <f>'Impact Score Math'!S429</f>
        <v>2.004008016032064E-3</v>
      </c>
      <c r="BB429" s="1">
        <f>'Impact Score Math'!T429</f>
        <v>2.004008016032064E-3</v>
      </c>
      <c r="BD429">
        <f>'Forward Ranks'!CN429</f>
        <v>0</v>
      </c>
      <c r="BE429">
        <f>'Forward Ranks'!CO429</f>
        <v>0</v>
      </c>
      <c r="BF429">
        <f>'Forward Ranks'!CP429</f>
        <v>0</v>
      </c>
      <c r="BH429" t="str">
        <f t="shared" si="24"/>
        <v>00:00</v>
      </c>
      <c r="BI429" t="str">
        <f t="shared" si="25"/>
        <v>Forward</v>
      </c>
      <c r="BJ429" t="str">
        <f t="shared" si="26"/>
        <v>Replacement Level</v>
      </c>
      <c r="BL429" s="187">
        <f t="shared" ca="1" si="27"/>
        <v>45329</v>
      </c>
    </row>
    <row r="430" spans="1:64" x14ac:dyDescent="0.3">
      <c r="A430">
        <f>'Forward Ranks'!A430</f>
        <v>0</v>
      </c>
      <c r="B430">
        <f>'Forward Ranks'!D430</f>
        <v>0</v>
      </c>
      <c r="C430" s="1">
        <f>'Forward Ranks'!I430</f>
        <v>0</v>
      </c>
      <c r="D430" s="1">
        <f>'Forward Ranks'!J430</f>
        <v>0</v>
      </c>
      <c r="E430" s="1">
        <f>'Forward Ranks'!K430</f>
        <v>0</v>
      </c>
      <c r="F430" s="1">
        <f>'Forward Ranks'!L430</f>
        <v>0</v>
      </c>
      <c r="G430">
        <f>'Forward Ranks'!N430</f>
        <v>0</v>
      </c>
      <c r="H430" s="1">
        <f>'Forward Ranks'!S430</f>
        <v>0</v>
      </c>
      <c r="I430" s="1">
        <f>'Forward Ranks'!T430</f>
        <v>0</v>
      </c>
      <c r="J430" s="1">
        <f>'Forward Ranks'!U430</f>
        <v>0</v>
      </c>
      <c r="K430" s="1">
        <f>'Forward Ranks'!V430</f>
        <v>0</v>
      </c>
      <c r="L430">
        <f>'Forward Ranks'!X430</f>
        <v>0</v>
      </c>
      <c r="M430" s="1">
        <f>'Forward Ranks'!AC430</f>
        <v>0</v>
      </c>
      <c r="N430" s="1">
        <f>'Forward Ranks'!AD430</f>
        <v>0</v>
      </c>
      <c r="O430" s="1">
        <f>'Forward Ranks'!AE430</f>
        <v>0</v>
      </c>
      <c r="P430" s="1">
        <f>'Forward Ranks'!AF430</f>
        <v>0</v>
      </c>
      <c r="Q430">
        <f>'Forward Ranks'!AH430</f>
        <v>0</v>
      </c>
      <c r="R430" s="1">
        <f>'Forward Ranks'!AM430</f>
        <v>0</v>
      </c>
      <c r="S430" s="1">
        <f>'Forward Ranks'!AN430</f>
        <v>0</v>
      </c>
      <c r="T430" s="1">
        <f>'Forward Ranks'!AO430</f>
        <v>0</v>
      </c>
      <c r="U430" s="1">
        <f>'Forward Ranks'!AP430</f>
        <v>0</v>
      </c>
      <c r="V430">
        <f>'Forward Ranks'!AR430</f>
        <v>0</v>
      </c>
      <c r="W430" s="1">
        <f>'Forward Ranks'!AW430</f>
        <v>0</v>
      </c>
      <c r="X430" s="1">
        <f>'Forward Ranks'!AX430</f>
        <v>0</v>
      </c>
      <c r="Y430" s="1">
        <f>'Forward Ranks'!AY430</f>
        <v>0</v>
      </c>
      <c r="Z430" s="1">
        <f>'Forward Ranks'!AZ430</f>
        <v>0</v>
      </c>
      <c r="AA430">
        <f>'Forward Ranks'!BB430</f>
        <v>0</v>
      </c>
      <c r="AB430" s="1">
        <f>'Forward Ranks'!BG430</f>
        <v>0</v>
      </c>
      <c r="AC430" s="1">
        <f>'Forward Ranks'!BH430</f>
        <v>0</v>
      </c>
      <c r="AD430" s="1">
        <f>'Forward Ranks'!BI430</f>
        <v>0</v>
      </c>
      <c r="AE430" s="1">
        <f>'Forward Ranks'!BJ430</f>
        <v>0</v>
      </c>
      <c r="AF430">
        <f>'Forward Ranks'!BL430</f>
        <v>0</v>
      </c>
      <c r="AG430" s="1">
        <f>'Forward Ranks'!BQ430</f>
        <v>0</v>
      </c>
      <c r="AH430" s="1">
        <f>'Forward Ranks'!BR430</f>
        <v>0</v>
      </c>
      <c r="AI430" s="1">
        <f>'Forward Ranks'!BS430</f>
        <v>0</v>
      </c>
      <c r="AJ430" s="1">
        <f>'Forward Ranks'!BT430</f>
        <v>0</v>
      </c>
      <c r="AL430" s="2">
        <f>'Forward Ranks'!BX430</f>
        <v>0</v>
      </c>
      <c r="AN430">
        <f>'Forward Ranks'!B430</f>
        <v>0</v>
      </c>
      <c r="AO430">
        <f>'F on ice'!E430</f>
        <v>0</v>
      </c>
      <c r="AP430" s="2">
        <f>'Impact Score Math'!E430</f>
        <v>2.004008016032064E-3</v>
      </c>
      <c r="AQ430">
        <f>'Impact Score Math'!G430</f>
        <v>415</v>
      </c>
      <c r="AT430" s="1">
        <f>'Forward Ranks'!CJ430</f>
        <v>0</v>
      </c>
      <c r="AU430" s="1">
        <f>'Forward Ranks'!CK430</f>
        <v>0</v>
      </c>
      <c r="AW430">
        <f>'Forward Ranks'!BC430</f>
        <v>0</v>
      </c>
      <c r="AY430">
        <v>430</v>
      </c>
      <c r="BA430" s="1">
        <f>'Impact Score Math'!S430</f>
        <v>2.004008016032064E-3</v>
      </c>
      <c r="BB430" s="1">
        <f>'Impact Score Math'!T430</f>
        <v>2.004008016032064E-3</v>
      </c>
      <c r="BD430">
        <f>'Forward Ranks'!CN430</f>
        <v>0</v>
      </c>
      <c r="BE430">
        <f>'Forward Ranks'!CO430</f>
        <v>0</v>
      </c>
      <c r="BF430">
        <f>'Forward Ranks'!CP430</f>
        <v>0</v>
      </c>
      <c r="BH430" t="str">
        <f t="shared" si="24"/>
        <v>00:00</v>
      </c>
      <c r="BI430" t="str">
        <f t="shared" si="25"/>
        <v>Forward</v>
      </c>
      <c r="BJ430" t="str">
        <f t="shared" si="26"/>
        <v>Replacement Level</v>
      </c>
      <c r="BL430" s="187">
        <f t="shared" ca="1" si="27"/>
        <v>45329</v>
      </c>
    </row>
    <row r="431" spans="1:64" x14ac:dyDescent="0.3">
      <c r="A431">
        <f>'Forward Ranks'!A431</f>
        <v>0</v>
      </c>
      <c r="B431">
        <f>'Forward Ranks'!D431</f>
        <v>0</v>
      </c>
      <c r="C431" s="1">
        <f>'Forward Ranks'!I431</f>
        <v>0</v>
      </c>
      <c r="D431" s="1">
        <f>'Forward Ranks'!J431</f>
        <v>0</v>
      </c>
      <c r="E431" s="1">
        <f>'Forward Ranks'!K431</f>
        <v>0</v>
      </c>
      <c r="F431" s="1">
        <f>'Forward Ranks'!L431</f>
        <v>0</v>
      </c>
      <c r="G431">
        <f>'Forward Ranks'!N431</f>
        <v>0</v>
      </c>
      <c r="H431" s="1">
        <f>'Forward Ranks'!S431</f>
        <v>0</v>
      </c>
      <c r="I431" s="1">
        <f>'Forward Ranks'!T431</f>
        <v>0</v>
      </c>
      <c r="J431" s="1">
        <f>'Forward Ranks'!U431</f>
        <v>0</v>
      </c>
      <c r="K431" s="1">
        <f>'Forward Ranks'!V431</f>
        <v>0</v>
      </c>
      <c r="L431">
        <f>'Forward Ranks'!X431</f>
        <v>0</v>
      </c>
      <c r="M431" s="1">
        <f>'Forward Ranks'!AC431</f>
        <v>0</v>
      </c>
      <c r="N431" s="1">
        <f>'Forward Ranks'!AD431</f>
        <v>0</v>
      </c>
      <c r="O431" s="1">
        <f>'Forward Ranks'!AE431</f>
        <v>0</v>
      </c>
      <c r="P431" s="1">
        <f>'Forward Ranks'!AF431</f>
        <v>0</v>
      </c>
      <c r="Q431">
        <f>'Forward Ranks'!AH431</f>
        <v>0</v>
      </c>
      <c r="R431" s="1">
        <f>'Forward Ranks'!AM431</f>
        <v>0</v>
      </c>
      <c r="S431" s="1">
        <f>'Forward Ranks'!AN431</f>
        <v>0</v>
      </c>
      <c r="T431" s="1">
        <f>'Forward Ranks'!AO431</f>
        <v>0</v>
      </c>
      <c r="U431" s="1">
        <f>'Forward Ranks'!AP431</f>
        <v>0</v>
      </c>
      <c r="V431">
        <f>'Forward Ranks'!AR431</f>
        <v>0</v>
      </c>
      <c r="W431" s="1">
        <f>'Forward Ranks'!AW431</f>
        <v>0</v>
      </c>
      <c r="X431" s="1">
        <f>'Forward Ranks'!AX431</f>
        <v>0</v>
      </c>
      <c r="Y431" s="1">
        <f>'Forward Ranks'!AY431</f>
        <v>0</v>
      </c>
      <c r="Z431" s="1">
        <f>'Forward Ranks'!AZ431</f>
        <v>0</v>
      </c>
      <c r="AA431">
        <f>'Forward Ranks'!BB431</f>
        <v>0</v>
      </c>
      <c r="AB431" s="1">
        <f>'Forward Ranks'!BG431</f>
        <v>0</v>
      </c>
      <c r="AC431" s="1">
        <f>'Forward Ranks'!BH431</f>
        <v>0</v>
      </c>
      <c r="AD431" s="1">
        <f>'Forward Ranks'!BI431</f>
        <v>0</v>
      </c>
      <c r="AE431" s="1">
        <f>'Forward Ranks'!BJ431</f>
        <v>0</v>
      </c>
      <c r="AF431">
        <f>'Forward Ranks'!BL431</f>
        <v>0</v>
      </c>
      <c r="AG431" s="1">
        <f>'Forward Ranks'!BQ431</f>
        <v>0</v>
      </c>
      <c r="AH431" s="1">
        <f>'Forward Ranks'!BR431</f>
        <v>0</v>
      </c>
      <c r="AI431" s="1">
        <f>'Forward Ranks'!BS431</f>
        <v>0</v>
      </c>
      <c r="AJ431" s="1">
        <f>'Forward Ranks'!BT431</f>
        <v>0</v>
      </c>
      <c r="AL431" s="2">
        <f>'Forward Ranks'!BX431</f>
        <v>0</v>
      </c>
      <c r="AN431">
        <f>'Forward Ranks'!B431</f>
        <v>0</v>
      </c>
      <c r="AO431">
        <f>'F on ice'!E431</f>
        <v>0</v>
      </c>
      <c r="AP431" s="2">
        <f>'Impact Score Math'!E431</f>
        <v>2.004008016032064E-3</v>
      </c>
      <c r="AQ431">
        <f>'Impact Score Math'!G431</f>
        <v>415</v>
      </c>
      <c r="AT431" s="1">
        <f>'Forward Ranks'!CJ431</f>
        <v>0</v>
      </c>
      <c r="AU431" s="1">
        <f>'Forward Ranks'!CK431</f>
        <v>0</v>
      </c>
      <c r="AW431">
        <f>'Forward Ranks'!BC431</f>
        <v>0</v>
      </c>
      <c r="AY431">
        <v>431</v>
      </c>
      <c r="BA431" s="1">
        <f>'Impact Score Math'!S431</f>
        <v>2.004008016032064E-3</v>
      </c>
      <c r="BB431" s="1">
        <f>'Impact Score Math'!T431</f>
        <v>2.004008016032064E-3</v>
      </c>
      <c r="BD431">
        <f>'Forward Ranks'!CN431</f>
        <v>0</v>
      </c>
      <c r="BE431">
        <f>'Forward Ranks'!CO431</f>
        <v>0</v>
      </c>
      <c r="BF431">
        <f>'Forward Ranks'!CP431</f>
        <v>0</v>
      </c>
      <c r="BH431" t="str">
        <f t="shared" si="24"/>
        <v>00:00</v>
      </c>
      <c r="BI431" t="str">
        <f t="shared" si="25"/>
        <v>Forward</v>
      </c>
      <c r="BJ431" t="str">
        <f t="shared" si="26"/>
        <v>Replacement Level</v>
      </c>
      <c r="BL431" s="187">
        <f t="shared" ca="1" si="27"/>
        <v>45329</v>
      </c>
    </row>
    <row r="432" spans="1:64" x14ac:dyDescent="0.3">
      <c r="A432">
        <f>'Forward Ranks'!A432</f>
        <v>0</v>
      </c>
      <c r="B432">
        <f>'Forward Ranks'!D432</f>
        <v>0</v>
      </c>
      <c r="C432" s="1">
        <f>'Forward Ranks'!I432</f>
        <v>0</v>
      </c>
      <c r="D432" s="1">
        <f>'Forward Ranks'!J432</f>
        <v>0</v>
      </c>
      <c r="E432" s="1">
        <f>'Forward Ranks'!K432</f>
        <v>0</v>
      </c>
      <c r="F432" s="1">
        <f>'Forward Ranks'!L432</f>
        <v>0</v>
      </c>
      <c r="G432">
        <f>'Forward Ranks'!N432</f>
        <v>0</v>
      </c>
      <c r="H432" s="1">
        <f>'Forward Ranks'!S432</f>
        <v>0</v>
      </c>
      <c r="I432" s="1">
        <f>'Forward Ranks'!T432</f>
        <v>0</v>
      </c>
      <c r="J432" s="1">
        <f>'Forward Ranks'!U432</f>
        <v>0</v>
      </c>
      <c r="K432" s="1">
        <f>'Forward Ranks'!V432</f>
        <v>0</v>
      </c>
      <c r="L432">
        <f>'Forward Ranks'!X432</f>
        <v>0</v>
      </c>
      <c r="M432" s="1">
        <f>'Forward Ranks'!AC432</f>
        <v>0</v>
      </c>
      <c r="N432" s="1">
        <f>'Forward Ranks'!AD432</f>
        <v>0</v>
      </c>
      <c r="O432" s="1">
        <f>'Forward Ranks'!AE432</f>
        <v>0</v>
      </c>
      <c r="P432" s="1">
        <f>'Forward Ranks'!AF432</f>
        <v>0</v>
      </c>
      <c r="Q432">
        <f>'Forward Ranks'!AH432</f>
        <v>0</v>
      </c>
      <c r="R432" s="1">
        <f>'Forward Ranks'!AM432</f>
        <v>0</v>
      </c>
      <c r="S432" s="1">
        <f>'Forward Ranks'!AN432</f>
        <v>0</v>
      </c>
      <c r="T432" s="1">
        <f>'Forward Ranks'!AO432</f>
        <v>0</v>
      </c>
      <c r="U432" s="1">
        <f>'Forward Ranks'!AP432</f>
        <v>0</v>
      </c>
      <c r="V432">
        <f>'Forward Ranks'!AR432</f>
        <v>0</v>
      </c>
      <c r="W432" s="1">
        <f>'Forward Ranks'!AW432</f>
        <v>0</v>
      </c>
      <c r="X432" s="1">
        <f>'Forward Ranks'!AX432</f>
        <v>0</v>
      </c>
      <c r="Y432" s="1">
        <f>'Forward Ranks'!AY432</f>
        <v>0</v>
      </c>
      <c r="Z432" s="1">
        <f>'Forward Ranks'!AZ432</f>
        <v>0</v>
      </c>
      <c r="AA432">
        <f>'Forward Ranks'!BB432</f>
        <v>0</v>
      </c>
      <c r="AB432" s="1">
        <f>'Forward Ranks'!BG432</f>
        <v>0</v>
      </c>
      <c r="AC432" s="1">
        <f>'Forward Ranks'!BH432</f>
        <v>0</v>
      </c>
      <c r="AD432" s="1">
        <f>'Forward Ranks'!BI432</f>
        <v>0</v>
      </c>
      <c r="AE432" s="1">
        <f>'Forward Ranks'!BJ432</f>
        <v>0</v>
      </c>
      <c r="AF432">
        <f>'Forward Ranks'!BL432</f>
        <v>0</v>
      </c>
      <c r="AG432" s="1">
        <f>'Forward Ranks'!BQ432</f>
        <v>0</v>
      </c>
      <c r="AH432" s="1">
        <f>'Forward Ranks'!BR432</f>
        <v>0</v>
      </c>
      <c r="AI432" s="1">
        <f>'Forward Ranks'!BS432</f>
        <v>0</v>
      </c>
      <c r="AJ432" s="1">
        <f>'Forward Ranks'!BT432</f>
        <v>0</v>
      </c>
      <c r="AL432" s="2">
        <f>'Forward Ranks'!BX432</f>
        <v>0</v>
      </c>
      <c r="AN432">
        <f>'Forward Ranks'!B432</f>
        <v>0</v>
      </c>
      <c r="AO432">
        <f>'F on ice'!E432</f>
        <v>0</v>
      </c>
      <c r="AP432" s="2">
        <f>'Impact Score Math'!E432</f>
        <v>2.004008016032064E-3</v>
      </c>
      <c r="AQ432">
        <f>'Impact Score Math'!G432</f>
        <v>415</v>
      </c>
      <c r="AT432" s="1">
        <f>'Forward Ranks'!CJ432</f>
        <v>0</v>
      </c>
      <c r="AU432" s="1">
        <f>'Forward Ranks'!CK432</f>
        <v>0</v>
      </c>
      <c r="AW432">
        <f>'Forward Ranks'!BC432</f>
        <v>0</v>
      </c>
      <c r="AY432">
        <v>432</v>
      </c>
      <c r="BA432" s="1">
        <f>'Impact Score Math'!S432</f>
        <v>2.004008016032064E-3</v>
      </c>
      <c r="BB432" s="1">
        <f>'Impact Score Math'!T432</f>
        <v>2.004008016032064E-3</v>
      </c>
      <c r="BD432">
        <f>'Forward Ranks'!CN432</f>
        <v>0</v>
      </c>
      <c r="BE432">
        <f>'Forward Ranks'!CO432</f>
        <v>0</v>
      </c>
      <c r="BF432">
        <f>'Forward Ranks'!CP432</f>
        <v>0</v>
      </c>
      <c r="BH432" t="str">
        <f t="shared" si="24"/>
        <v>00:00</v>
      </c>
      <c r="BI432" t="str">
        <f t="shared" si="25"/>
        <v>Forward</v>
      </c>
      <c r="BJ432" t="str">
        <f t="shared" si="26"/>
        <v>Replacement Level</v>
      </c>
      <c r="BL432" s="187">
        <f t="shared" ca="1" si="27"/>
        <v>45329</v>
      </c>
    </row>
    <row r="433" spans="1:64" x14ac:dyDescent="0.3">
      <c r="A433">
        <f>'Forward Ranks'!A433</f>
        <v>0</v>
      </c>
      <c r="B433">
        <f>'Forward Ranks'!D433</f>
        <v>0</v>
      </c>
      <c r="C433" s="1">
        <f>'Forward Ranks'!I433</f>
        <v>0</v>
      </c>
      <c r="D433" s="1">
        <f>'Forward Ranks'!J433</f>
        <v>0</v>
      </c>
      <c r="E433" s="1">
        <f>'Forward Ranks'!K433</f>
        <v>0</v>
      </c>
      <c r="F433" s="1">
        <f>'Forward Ranks'!L433</f>
        <v>0</v>
      </c>
      <c r="G433">
        <f>'Forward Ranks'!N433</f>
        <v>0</v>
      </c>
      <c r="H433" s="1">
        <f>'Forward Ranks'!S433</f>
        <v>0</v>
      </c>
      <c r="I433" s="1">
        <f>'Forward Ranks'!T433</f>
        <v>0</v>
      </c>
      <c r="J433" s="1">
        <f>'Forward Ranks'!U433</f>
        <v>0</v>
      </c>
      <c r="K433" s="1">
        <f>'Forward Ranks'!V433</f>
        <v>0</v>
      </c>
      <c r="L433">
        <f>'Forward Ranks'!X433</f>
        <v>0</v>
      </c>
      <c r="M433" s="1">
        <f>'Forward Ranks'!AC433</f>
        <v>0</v>
      </c>
      <c r="N433" s="1">
        <f>'Forward Ranks'!AD433</f>
        <v>0</v>
      </c>
      <c r="O433" s="1">
        <f>'Forward Ranks'!AE433</f>
        <v>0</v>
      </c>
      <c r="P433" s="1">
        <f>'Forward Ranks'!AF433</f>
        <v>0</v>
      </c>
      <c r="Q433">
        <f>'Forward Ranks'!AH433</f>
        <v>0</v>
      </c>
      <c r="R433" s="1">
        <f>'Forward Ranks'!AM433</f>
        <v>0</v>
      </c>
      <c r="S433" s="1">
        <f>'Forward Ranks'!AN433</f>
        <v>0</v>
      </c>
      <c r="T433" s="1">
        <f>'Forward Ranks'!AO433</f>
        <v>0</v>
      </c>
      <c r="U433" s="1">
        <f>'Forward Ranks'!AP433</f>
        <v>0</v>
      </c>
      <c r="V433">
        <f>'Forward Ranks'!AR433</f>
        <v>0</v>
      </c>
      <c r="W433" s="1">
        <f>'Forward Ranks'!AW433</f>
        <v>0</v>
      </c>
      <c r="X433" s="1">
        <f>'Forward Ranks'!AX433</f>
        <v>0</v>
      </c>
      <c r="Y433" s="1">
        <f>'Forward Ranks'!AY433</f>
        <v>0</v>
      </c>
      <c r="Z433" s="1">
        <f>'Forward Ranks'!AZ433</f>
        <v>0</v>
      </c>
      <c r="AA433">
        <f>'Forward Ranks'!BB433</f>
        <v>0</v>
      </c>
      <c r="AB433" s="1">
        <f>'Forward Ranks'!BG433</f>
        <v>0</v>
      </c>
      <c r="AC433" s="1">
        <f>'Forward Ranks'!BH433</f>
        <v>0</v>
      </c>
      <c r="AD433" s="1">
        <f>'Forward Ranks'!BI433</f>
        <v>0</v>
      </c>
      <c r="AE433" s="1">
        <f>'Forward Ranks'!BJ433</f>
        <v>0</v>
      </c>
      <c r="AF433">
        <f>'Forward Ranks'!BL433</f>
        <v>0</v>
      </c>
      <c r="AG433" s="1">
        <f>'Forward Ranks'!BQ433</f>
        <v>0</v>
      </c>
      <c r="AH433" s="1">
        <f>'Forward Ranks'!BR433</f>
        <v>0</v>
      </c>
      <c r="AI433" s="1">
        <f>'Forward Ranks'!BS433</f>
        <v>0</v>
      </c>
      <c r="AJ433" s="1">
        <f>'Forward Ranks'!BT433</f>
        <v>0</v>
      </c>
      <c r="AL433" s="2">
        <f>'Forward Ranks'!BX433</f>
        <v>0</v>
      </c>
      <c r="AN433">
        <f>'Forward Ranks'!B433</f>
        <v>0</v>
      </c>
      <c r="AO433">
        <f>'F on ice'!E433</f>
        <v>0</v>
      </c>
      <c r="AP433" s="2">
        <f>'Impact Score Math'!E433</f>
        <v>2.004008016032064E-3</v>
      </c>
      <c r="AQ433">
        <f>'Impact Score Math'!G433</f>
        <v>415</v>
      </c>
      <c r="AT433" s="1">
        <f>'Forward Ranks'!CJ433</f>
        <v>0</v>
      </c>
      <c r="AU433" s="1">
        <f>'Forward Ranks'!CK433</f>
        <v>0</v>
      </c>
      <c r="AW433">
        <f>'Forward Ranks'!BC433</f>
        <v>0</v>
      </c>
      <c r="AY433">
        <v>433</v>
      </c>
      <c r="BA433" s="1">
        <f>'Impact Score Math'!S433</f>
        <v>2.004008016032064E-3</v>
      </c>
      <c r="BB433" s="1">
        <f>'Impact Score Math'!T433</f>
        <v>2.004008016032064E-3</v>
      </c>
      <c r="BD433">
        <f>'Forward Ranks'!CN433</f>
        <v>0</v>
      </c>
      <c r="BE433">
        <f>'Forward Ranks'!CO433</f>
        <v>0</v>
      </c>
      <c r="BF433">
        <f>'Forward Ranks'!CP433</f>
        <v>0</v>
      </c>
      <c r="BH433" t="str">
        <f t="shared" si="24"/>
        <v>00:00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45329</v>
      </c>
    </row>
    <row r="434" spans="1:64" x14ac:dyDescent="0.3">
      <c r="A434">
        <f>'Forward Ranks'!A434</f>
        <v>0</v>
      </c>
      <c r="B434">
        <f>'Forward Ranks'!D434</f>
        <v>0</v>
      </c>
      <c r="C434" s="1">
        <f>'Forward Ranks'!I434</f>
        <v>0</v>
      </c>
      <c r="D434" s="1">
        <f>'Forward Ranks'!J434</f>
        <v>0</v>
      </c>
      <c r="E434" s="1">
        <f>'Forward Ranks'!K434</f>
        <v>0</v>
      </c>
      <c r="F434" s="1">
        <f>'Forward Ranks'!L434</f>
        <v>0</v>
      </c>
      <c r="G434">
        <f>'Forward Ranks'!N434</f>
        <v>0</v>
      </c>
      <c r="H434" s="1">
        <f>'Forward Ranks'!S434</f>
        <v>0</v>
      </c>
      <c r="I434" s="1">
        <f>'Forward Ranks'!T434</f>
        <v>0</v>
      </c>
      <c r="J434" s="1">
        <f>'Forward Ranks'!U434</f>
        <v>0</v>
      </c>
      <c r="K434" s="1">
        <f>'Forward Ranks'!V434</f>
        <v>0</v>
      </c>
      <c r="L434">
        <f>'Forward Ranks'!X434</f>
        <v>0</v>
      </c>
      <c r="M434" s="1">
        <f>'Forward Ranks'!AC434</f>
        <v>0</v>
      </c>
      <c r="N434" s="1">
        <f>'Forward Ranks'!AD434</f>
        <v>0</v>
      </c>
      <c r="O434" s="1">
        <f>'Forward Ranks'!AE434</f>
        <v>0</v>
      </c>
      <c r="P434" s="1">
        <f>'Forward Ranks'!AF434</f>
        <v>0</v>
      </c>
      <c r="Q434">
        <f>'Forward Ranks'!AH434</f>
        <v>0</v>
      </c>
      <c r="R434" s="1">
        <f>'Forward Ranks'!AM434</f>
        <v>0</v>
      </c>
      <c r="S434" s="1">
        <f>'Forward Ranks'!AN434</f>
        <v>0</v>
      </c>
      <c r="T434" s="1">
        <f>'Forward Ranks'!AO434</f>
        <v>0</v>
      </c>
      <c r="U434" s="1">
        <f>'Forward Ranks'!AP434</f>
        <v>0</v>
      </c>
      <c r="V434">
        <f>'Forward Ranks'!AR434</f>
        <v>0</v>
      </c>
      <c r="W434" s="1">
        <f>'Forward Ranks'!AW434</f>
        <v>0</v>
      </c>
      <c r="X434" s="1">
        <f>'Forward Ranks'!AX434</f>
        <v>0</v>
      </c>
      <c r="Y434" s="1">
        <f>'Forward Ranks'!AY434</f>
        <v>0</v>
      </c>
      <c r="Z434" s="1">
        <f>'Forward Ranks'!AZ434</f>
        <v>0</v>
      </c>
      <c r="AA434">
        <f>'Forward Ranks'!BB434</f>
        <v>0</v>
      </c>
      <c r="AB434" s="1">
        <f>'Forward Ranks'!BG434</f>
        <v>0</v>
      </c>
      <c r="AC434" s="1">
        <f>'Forward Ranks'!BH434</f>
        <v>0</v>
      </c>
      <c r="AD434" s="1">
        <f>'Forward Ranks'!BI434</f>
        <v>0</v>
      </c>
      <c r="AE434" s="1">
        <f>'Forward Ranks'!BJ434</f>
        <v>0</v>
      </c>
      <c r="AF434">
        <f>'Forward Ranks'!BL434</f>
        <v>0</v>
      </c>
      <c r="AG434" s="1">
        <f>'Forward Ranks'!BQ434</f>
        <v>0</v>
      </c>
      <c r="AH434" s="1">
        <f>'Forward Ranks'!BR434</f>
        <v>0</v>
      </c>
      <c r="AI434" s="1">
        <f>'Forward Ranks'!BS434</f>
        <v>0</v>
      </c>
      <c r="AJ434" s="1">
        <f>'Forward Ranks'!BT434</f>
        <v>0</v>
      </c>
      <c r="AL434" s="2">
        <f>'Forward Ranks'!BX434</f>
        <v>0</v>
      </c>
      <c r="AN434">
        <f>'Forward Ranks'!B434</f>
        <v>0</v>
      </c>
      <c r="AO434">
        <f>'F on ice'!E434</f>
        <v>0</v>
      </c>
      <c r="AP434" s="2">
        <f>'Impact Score Math'!E434</f>
        <v>2.004008016032064E-3</v>
      </c>
      <c r="AQ434">
        <f>'Impact Score Math'!G434</f>
        <v>415</v>
      </c>
      <c r="AT434" s="1">
        <f>'Forward Ranks'!CJ434</f>
        <v>0</v>
      </c>
      <c r="AU434" s="1">
        <f>'Forward Ranks'!CK434</f>
        <v>0</v>
      </c>
      <c r="AW434">
        <f>'Forward Ranks'!BC434</f>
        <v>0</v>
      </c>
      <c r="AY434">
        <v>434</v>
      </c>
      <c r="BA434" s="1">
        <f>'Impact Score Math'!S434</f>
        <v>2.004008016032064E-3</v>
      </c>
      <c r="BB434" s="1">
        <f>'Impact Score Math'!T434</f>
        <v>2.004008016032064E-3</v>
      </c>
      <c r="BD434">
        <f>'Forward Ranks'!CN434</f>
        <v>0</v>
      </c>
      <c r="BE434">
        <f>'Forward Ranks'!CO434</f>
        <v>0</v>
      </c>
      <c r="BF434">
        <f>'Forward Ranks'!CP434</f>
        <v>0</v>
      </c>
      <c r="BH434" t="str">
        <f t="shared" si="24"/>
        <v>00:00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45329</v>
      </c>
    </row>
    <row r="435" spans="1:64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415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  <c r="BH435" t="str">
        <f t="shared" si="24"/>
        <v>00:00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45329</v>
      </c>
    </row>
    <row r="436" spans="1:64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415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  <c r="BH436" t="str">
        <f t="shared" si="24"/>
        <v>00:00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45329</v>
      </c>
    </row>
    <row r="437" spans="1:64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415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  <c r="BH437" t="str">
        <f t="shared" si="24"/>
        <v>00:00</v>
      </c>
      <c r="BI437" t="str">
        <f t="shared" si="25"/>
        <v>Forward</v>
      </c>
      <c r="BJ437" t="str">
        <f t="shared" si="26"/>
        <v>Replacement Level</v>
      </c>
      <c r="BL437" s="187">
        <f t="shared" ca="1" si="27"/>
        <v>45329</v>
      </c>
    </row>
    <row r="438" spans="1:64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415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  <c r="BH438" t="str">
        <f t="shared" si="24"/>
        <v>00:00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45329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415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45329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415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45329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415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45329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415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45329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415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45329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415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45329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415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45329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415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45329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415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45329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415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45329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415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45329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415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45329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415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45329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415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45329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415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45329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415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45329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415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45329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415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45329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415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45329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415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45329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415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45329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415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45329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415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45329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415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45329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415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45329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415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45329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415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45329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415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45329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415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45329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415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45329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415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45329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415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45329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415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45329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415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45329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415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45329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415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45329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415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45329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415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45329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415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45329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415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45329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415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45329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415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45329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415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45329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415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45329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415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45329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415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45329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415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45329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415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45329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415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45329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415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45329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415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45329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415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45329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415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45329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415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45329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415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45329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415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45329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415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45329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415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45329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415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45329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415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45329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415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45329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415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45329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45329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45329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45329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45329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45329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45329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45329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45329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45329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45329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45329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45329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45329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45329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45329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45329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45329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45329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45329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45329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45329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45329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45329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45329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45329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45329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45329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45329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45329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45329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45329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45329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45329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45329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45329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45329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45329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45329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45329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45329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45329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45329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45329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45329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45329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45329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45329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45329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45329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45329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45329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45329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45329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45329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45329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45329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45329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45329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45329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45329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45329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45329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45329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45329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45329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45329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45329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45329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45329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45329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45329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45329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45329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45329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45329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45329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45329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45329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45329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45329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45329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45329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45329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45329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45329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45329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45329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45329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45329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45329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45329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45329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45329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45329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45329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45329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45329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45329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45329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0.98305084745762716</v>
      </c>
      <c r="D600">
        <f>'Defense Ranks'!J2</f>
        <v>0.99576271186440679</v>
      </c>
      <c r="E600">
        <f>'Defense Ranks'!K2</f>
        <v>0.73728813559322037</v>
      </c>
      <c r="F600">
        <f>'Defense Ranks'!L2</f>
        <v>0.98305084745762716</v>
      </c>
      <c r="G600">
        <f>'Defense Ranks'!N2</f>
        <v>0</v>
      </c>
      <c r="H600">
        <f>'Defense Ranks'!S2</f>
        <v>0.71186440677966101</v>
      </c>
      <c r="I600">
        <f>'Defense Ranks'!T2</f>
        <v>0.49152542372881358</v>
      </c>
      <c r="J600">
        <f>'Defense Ranks'!U2</f>
        <v>0.42372881355932202</v>
      </c>
      <c r="K600">
        <f>'Defense Ranks'!V2</f>
        <v>0.57203389830508478</v>
      </c>
      <c r="L600">
        <f>'Defense Ranks'!X2</f>
        <v>0</v>
      </c>
      <c r="M600">
        <f>'Defense Ranks'!AC2</f>
        <v>0.80508474576271183</v>
      </c>
      <c r="N600">
        <f>'Defense Ranks'!AD2</f>
        <v>0.84745762711864403</v>
      </c>
      <c r="O600">
        <f>'Defense Ranks'!AE2</f>
        <v>1</v>
      </c>
      <c r="P600">
        <f>'Defense Ranks'!AF2</f>
        <v>0.89830508474576276</v>
      </c>
      <c r="Q600">
        <f>'Defense Ranks'!AH2</f>
        <v>0</v>
      </c>
      <c r="R600">
        <f>'Defense Ranks'!AM2</f>
        <v>0.9152542372881356</v>
      </c>
      <c r="S600">
        <f>'Defense Ranks'!AN2</f>
        <v>0.99152542372881358</v>
      </c>
      <c r="T600">
        <f>'Defense Ranks'!AO2</f>
        <v>0.8771186440677966</v>
      </c>
      <c r="U600">
        <f>'Defense Ranks'!AP2</f>
        <v>0.97457627118644063</v>
      </c>
      <c r="V600">
        <f>'Defense Ranks'!AR2</f>
        <v>0</v>
      </c>
      <c r="W600">
        <f>'Defense Ranks'!AW2</f>
        <v>0.41101694915254239</v>
      </c>
      <c r="X600">
        <f>'Defense Ranks'!AX2</f>
        <v>0.69915254237288138</v>
      </c>
      <c r="Y600">
        <f>'Defense Ranks'!AY2</f>
        <v>1</v>
      </c>
      <c r="Z600">
        <f>'Defense Ranks'!AZ2</f>
        <v>0.52542372881355937</v>
      </c>
      <c r="AA600">
        <f>'Defense Ranks'!BB2</f>
        <v>0</v>
      </c>
      <c r="AB600">
        <f>'Defense Ranks'!BG2</f>
        <v>0.41101694915254239</v>
      </c>
      <c r="AC600">
        <f>'Defense Ranks'!BH2</f>
        <v>0.63135593220338981</v>
      </c>
      <c r="AD600">
        <f>'Defense Ranks'!BI2</f>
        <v>0.44491525423728812</v>
      </c>
      <c r="AE600">
        <f>'Defense Ranks'!BJ2</f>
        <v>0.96186440677966101</v>
      </c>
      <c r="AF600">
        <f>'Defense Ranks'!BL2</f>
        <v>0</v>
      </c>
      <c r="AG600">
        <f>'Defense Ranks'!BQ2</f>
        <v>0.96610169491525422</v>
      </c>
      <c r="AH600">
        <f>'Defense Ranks'!BR2</f>
        <v>0.97033898305084743</v>
      </c>
      <c r="AI600">
        <f>'Defense Ranks'!BS2</f>
        <v>1</v>
      </c>
      <c r="AJ600">
        <f>'Defense Ranks'!BT2</f>
        <v>0.99152542372881358</v>
      </c>
      <c r="AL600" s="1">
        <f>'Defense Ranks'!BX2</f>
        <v>0.9576271186440678</v>
      </c>
      <c r="AN600" t="str">
        <f>'Defense Ranks'!B2</f>
        <v>FLA</v>
      </c>
      <c r="AO600">
        <f>'D on Ice'!E2</f>
        <v>30</v>
      </c>
      <c r="AP600" s="2">
        <f>'Impact Score Math'!E701</f>
        <v>0.92</v>
      </c>
      <c r="AQ600">
        <f>'Impact Score Math'!G701</f>
        <v>25</v>
      </c>
      <c r="AT600" s="1">
        <f>'Defense Ranks'!CJ2</f>
        <v>4.2372881355932202E-2</v>
      </c>
      <c r="AU600" s="1">
        <f>'Defense Ranks'!CK2</f>
        <v>0.24152542372881355</v>
      </c>
      <c r="AW600">
        <f>'Defense Ranks'!BC2</f>
        <v>15.228333333333</v>
      </c>
      <c r="AY600">
        <v>600</v>
      </c>
      <c r="BA600" s="2">
        <f>'Impact Score Math'!K701</f>
        <v>0.93333333333333335</v>
      </c>
      <c r="BB600" s="2">
        <f>'Impact Score Math'!L701</f>
        <v>0.84</v>
      </c>
      <c r="BD600">
        <f>'Defense Ranks'!CN2</f>
        <v>2</v>
      </c>
      <c r="BE600">
        <f>'Defense Ranks'!CO2</f>
        <v>5</v>
      </c>
      <c r="BF600">
        <f>'Defense Ranks'!CP2</f>
        <v>7</v>
      </c>
      <c r="BH600" t="str">
        <f t="shared" ref="BH579:BH642" si="40">TEXT(INT(AW600)&amp;":"&amp;TEXT((AW600-INT(AW600))*60,"00"),"hh:mm")</f>
        <v>15:14</v>
      </c>
      <c r="BI600" t="str">
        <f t="shared" si="37"/>
        <v>Defenseman</v>
      </c>
      <c r="BJ600" t="str">
        <f t="shared" si="38"/>
        <v>Elite</v>
      </c>
      <c r="BL600" s="187">
        <f t="shared" ca="1" si="39"/>
        <v>45329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0.60169491525423724</v>
      </c>
      <c r="D601">
        <f>'Defense Ranks'!J3</f>
        <v>0.4576271186440678</v>
      </c>
      <c r="E601">
        <f>'Defense Ranks'!K3</f>
        <v>0.61440677966101698</v>
      </c>
      <c r="F601">
        <f>'Defense Ranks'!L3</f>
        <v>0.51271186440677963</v>
      </c>
      <c r="G601">
        <f>'Defense Ranks'!N3</f>
        <v>0</v>
      </c>
      <c r="H601">
        <f>'Defense Ranks'!S3</f>
        <v>4.2372881355932203E-3</v>
      </c>
      <c r="I601">
        <f>'Defense Ranks'!T3</f>
        <v>0.3559322033898305</v>
      </c>
      <c r="J601">
        <f>'Defense Ranks'!U3</f>
        <v>0.30932203389830509</v>
      </c>
      <c r="K601">
        <f>'Defense Ranks'!V3</f>
        <v>0.1864406779661017</v>
      </c>
      <c r="L601">
        <f>'Defense Ranks'!X3</f>
        <v>0</v>
      </c>
      <c r="M601">
        <f>'Defense Ranks'!AC3</f>
        <v>0.11440677966101695</v>
      </c>
      <c r="N601">
        <f>'Defense Ranks'!AD3</f>
        <v>0.14830508474576271</v>
      </c>
      <c r="O601">
        <f>'Defense Ranks'!AE3</f>
        <v>0.19915254237288135</v>
      </c>
      <c r="P601">
        <f>'Defense Ranks'!AF3</f>
        <v>3.8135593220338986E-2</v>
      </c>
      <c r="Q601">
        <f>'Defense Ranks'!AH3</f>
        <v>0</v>
      </c>
      <c r="R601">
        <f>'Defense Ranks'!AM3</f>
        <v>0.8347457627118644</v>
      </c>
      <c r="S601">
        <f>'Defense Ranks'!AN3</f>
        <v>0.80508474576271183</v>
      </c>
      <c r="T601">
        <f>'Defense Ranks'!AO3</f>
        <v>0.50847457627118642</v>
      </c>
      <c r="U601">
        <f>'Defense Ranks'!AP3</f>
        <v>0.75423728813559321</v>
      </c>
      <c r="V601">
        <f>'Defense Ranks'!AR3</f>
        <v>0</v>
      </c>
      <c r="W601">
        <f>'Defense Ranks'!AW3</f>
        <v>0.11440677966101695</v>
      </c>
      <c r="X601">
        <f>'Defense Ranks'!AX3</f>
        <v>6.3559322033898302E-2</v>
      </c>
      <c r="Y601">
        <f>'Defense Ranks'!AY3</f>
        <v>0.60593220338983056</v>
      </c>
      <c r="Z601">
        <f>'Defense Ranks'!AZ3</f>
        <v>3.8135593220338986E-2</v>
      </c>
      <c r="AA601">
        <f>'Defense Ranks'!BB3</f>
        <v>0</v>
      </c>
      <c r="AB601">
        <f>'Defense Ranks'!BG3</f>
        <v>0.55084745762711862</v>
      </c>
      <c r="AC601">
        <f>'Defense Ranks'!BH3</f>
        <v>0.74576271186440679</v>
      </c>
      <c r="AD601">
        <f>'Defense Ranks'!BI3</f>
        <v>0.55508474576271183</v>
      </c>
      <c r="AE601">
        <f>'Defense Ranks'!BJ3</f>
        <v>0.56355932203389836</v>
      </c>
      <c r="AF601">
        <f>'Defense Ranks'!BL3</f>
        <v>0</v>
      </c>
      <c r="AG601">
        <f>'Defense Ranks'!BQ3</f>
        <v>0.2711864406779661</v>
      </c>
      <c r="AH601">
        <f>'Defense Ranks'!BR3</f>
        <v>0.21610169491525424</v>
      </c>
      <c r="AI601">
        <f>'Defense Ranks'!BS3</f>
        <v>0.34745762711864409</v>
      </c>
      <c r="AJ601">
        <f>'Defense Ranks'!BT3</f>
        <v>8.4745762711864403E-2</v>
      </c>
      <c r="AL601" s="1">
        <f>'Defense Ranks'!BX3</f>
        <v>0.16101694915254236</v>
      </c>
      <c r="AN601" t="str">
        <f>'Defense Ranks'!B3</f>
        <v>CBJ</v>
      </c>
      <c r="AO601">
        <f>'D on Ice'!E3</f>
        <v>20</v>
      </c>
      <c r="AP601" s="2">
        <f>'Impact Score Math'!E702</f>
        <v>0.36</v>
      </c>
      <c r="AQ601">
        <f>'Impact Score Math'!G702</f>
        <v>193</v>
      </c>
      <c r="AT601" s="1">
        <f>'Defense Ranks'!CJ3</f>
        <v>0.99576271186440679</v>
      </c>
      <c r="AU601" s="1">
        <f>'Defense Ranks'!CK3</f>
        <v>0.66949152542372881</v>
      </c>
      <c r="AW601">
        <f>'Defense Ranks'!BC3</f>
        <v>16.086666666667</v>
      </c>
      <c r="AY601">
        <v>601</v>
      </c>
      <c r="BA601" s="2">
        <f>'Impact Score Math'!K702</f>
        <v>0.73</v>
      </c>
      <c r="BB601" s="2">
        <f>'Impact Score Math'!L702</f>
        <v>0.27</v>
      </c>
      <c r="BD601">
        <f>'Defense Ranks'!CN3</f>
        <v>0</v>
      </c>
      <c r="BE601">
        <f>'Defense Ranks'!CO3</f>
        <v>3</v>
      </c>
      <c r="BF601">
        <f>'Defense Ranks'!CP3</f>
        <v>3</v>
      </c>
      <c r="BH601" t="str">
        <f t="shared" si="40"/>
        <v>16:05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45329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0.7923728813559322</v>
      </c>
      <c r="D602">
        <f>'Defense Ranks'!J4</f>
        <v>0.72881355932203384</v>
      </c>
      <c r="E602">
        <f>'Defense Ranks'!K4</f>
        <v>0.30084745762711862</v>
      </c>
      <c r="F602">
        <f>'Defense Ranks'!L4</f>
        <v>0.69067796610169496</v>
      </c>
      <c r="G602">
        <f>'Defense Ranks'!N4</f>
        <v>0</v>
      </c>
      <c r="H602">
        <f>'Defense Ranks'!S4</f>
        <v>0.9576271186440678</v>
      </c>
      <c r="I602">
        <f>'Defense Ranks'!T4</f>
        <v>0.6228813559322034</v>
      </c>
      <c r="J602">
        <f>'Defense Ranks'!U4</f>
        <v>0.91101694915254239</v>
      </c>
      <c r="K602">
        <f>'Defense Ranks'!V4</f>
        <v>0.85593220338983056</v>
      </c>
      <c r="L602">
        <f>'Defense Ranks'!X4</f>
        <v>0</v>
      </c>
      <c r="M602">
        <f>'Defense Ranks'!AC4</f>
        <v>0.94915254237288138</v>
      </c>
      <c r="N602">
        <f>'Defense Ranks'!AD4</f>
        <v>0.6271186440677966</v>
      </c>
      <c r="O602">
        <f>'Defense Ranks'!AE4</f>
        <v>0.89830508474576276</v>
      </c>
      <c r="P602">
        <f>'Defense Ranks'!AF4</f>
        <v>0.73305084745762716</v>
      </c>
      <c r="Q602">
        <f>'Defense Ranks'!AH4</f>
        <v>0</v>
      </c>
      <c r="R602">
        <f>'Defense Ranks'!AM4</f>
        <v>0.85593220338983056</v>
      </c>
      <c r="S602">
        <f>'Defense Ranks'!AN4</f>
        <v>0.81779661016949157</v>
      </c>
      <c r="T602">
        <f>'Defense Ranks'!AO4</f>
        <v>0.38135593220338981</v>
      </c>
      <c r="U602">
        <f>'Defense Ranks'!AP4</f>
        <v>0.77966101694915257</v>
      </c>
      <c r="V602">
        <f>'Defense Ranks'!AR4</f>
        <v>0</v>
      </c>
      <c r="W602">
        <f>'Defense Ranks'!AW4</f>
        <v>0.94491525423728817</v>
      </c>
      <c r="X602">
        <f>'Defense Ranks'!AX4</f>
        <v>0.64830508474576276</v>
      </c>
      <c r="Y602">
        <f>'Defense Ranks'!AY4</f>
        <v>0.97033898305084743</v>
      </c>
      <c r="Z602">
        <f>'Defense Ranks'!AZ4</f>
        <v>0.75423728813559321</v>
      </c>
      <c r="AA602">
        <f>'Defense Ranks'!BB4</f>
        <v>0</v>
      </c>
      <c r="AB602">
        <f>'Defense Ranks'!BG4</f>
        <v>0.6652542372881356</v>
      </c>
      <c r="AC602">
        <f>'Defense Ranks'!BH4</f>
        <v>0.73728813559322037</v>
      </c>
      <c r="AD602">
        <f>'Defense Ranks'!BI4</f>
        <v>0.16101694915254236</v>
      </c>
      <c r="AE602">
        <f>'Defense Ranks'!BJ4</f>
        <v>0.45338983050847459</v>
      </c>
      <c r="AF602">
        <f>'Defense Ranks'!BL4</f>
        <v>0</v>
      </c>
      <c r="AG602">
        <f>'Defense Ranks'!BQ4</f>
        <v>0.93644067796610164</v>
      </c>
      <c r="AH602">
        <f>'Defense Ranks'!BR4</f>
        <v>0.73305084745762716</v>
      </c>
      <c r="AI602">
        <f>'Defense Ranks'!BS4</f>
        <v>0.75423728813559321</v>
      </c>
      <c r="AJ602">
        <f>'Defense Ranks'!BT4</f>
        <v>0.78813559322033899</v>
      </c>
      <c r="AL602" s="1">
        <f>'Defense Ranks'!BX4</f>
        <v>0.96610169491525422</v>
      </c>
      <c r="AN602" t="str">
        <f>'Defense Ranks'!B4</f>
        <v>NYR</v>
      </c>
      <c r="AO602">
        <f>'D on Ice'!E4</f>
        <v>37</v>
      </c>
      <c r="AP602" s="2">
        <f>'Impact Score Math'!E703</f>
        <v>0.96333333333333337</v>
      </c>
      <c r="AQ602">
        <f>'Impact Score Math'!G703</f>
        <v>12</v>
      </c>
      <c r="AT602" s="1">
        <f>'Defense Ranks'!CJ4</f>
        <v>0.50847457627118642</v>
      </c>
      <c r="AU602" s="1">
        <f>'Defense Ranks'!CK4</f>
        <v>0.76694915254237284</v>
      </c>
      <c r="AW602">
        <f>'Defense Ranks'!BC4</f>
        <v>16.76981981982</v>
      </c>
      <c r="AY602">
        <v>602</v>
      </c>
      <c r="BA602" s="2">
        <f>'Impact Score Math'!K703</f>
        <v>0.77333333333333332</v>
      </c>
      <c r="BB602" s="2">
        <f>'Impact Score Math'!L703</f>
        <v>0.93</v>
      </c>
      <c r="BD602">
        <f>'Defense Ranks'!CN4</f>
        <v>5</v>
      </c>
      <c r="BE602">
        <f>'Defense Ranks'!CO4</f>
        <v>8</v>
      </c>
      <c r="BF602">
        <f>'Defense Ranks'!CP4</f>
        <v>13</v>
      </c>
      <c r="BH602" t="str">
        <f t="shared" si="40"/>
        <v>16:46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45329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0.49152542372881358</v>
      </c>
      <c r="D603">
        <f>'Defense Ranks'!J5</f>
        <v>0.36016949152542371</v>
      </c>
      <c r="E603">
        <f>'Defense Ranks'!K5</f>
        <v>0.52118644067796616</v>
      </c>
      <c r="F603">
        <f>'Defense Ranks'!L5</f>
        <v>0.32627118644067798</v>
      </c>
      <c r="G603">
        <f>'Defense Ranks'!N5</f>
        <v>0</v>
      </c>
      <c r="H603">
        <f>'Defense Ranks'!S5</f>
        <v>0.59322033898305082</v>
      </c>
      <c r="I603">
        <f>'Defense Ranks'!T5</f>
        <v>0.53813559322033899</v>
      </c>
      <c r="J603">
        <f>'Defense Ranks'!U5</f>
        <v>0.19915254237288135</v>
      </c>
      <c r="K603">
        <f>'Defense Ranks'!V5</f>
        <v>0.53389830508474578</v>
      </c>
      <c r="L603">
        <f>'Defense Ranks'!X5</f>
        <v>0</v>
      </c>
      <c r="M603">
        <f>'Defense Ranks'!AC5</f>
        <v>0.2076271186440678</v>
      </c>
      <c r="N603">
        <f>'Defense Ranks'!AD5</f>
        <v>0.61864406779661019</v>
      </c>
      <c r="O603">
        <f>'Defense Ranks'!AE5</f>
        <v>0.73728813559322037</v>
      </c>
      <c r="P603">
        <f>'Defense Ranks'!AF5</f>
        <v>0.42372881355932202</v>
      </c>
      <c r="Q603">
        <f>'Defense Ranks'!AH5</f>
        <v>0</v>
      </c>
      <c r="R603">
        <f>'Defense Ranks'!AM5</f>
        <v>0.49152542372881358</v>
      </c>
      <c r="S603">
        <f>'Defense Ranks'!AN5</f>
        <v>0.31779661016949151</v>
      </c>
      <c r="T603">
        <f>'Defense Ranks'!AO5</f>
        <v>0.57627118644067798</v>
      </c>
      <c r="U603">
        <f>'Defense Ranks'!AP5</f>
        <v>0.40677966101694918</v>
      </c>
      <c r="V603">
        <f>'Defense Ranks'!AR5</f>
        <v>0</v>
      </c>
      <c r="W603">
        <f>'Defense Ranks'!AW5</f>
        <v>6.7796610169491525E-2</v>
      </c>
      <c r="X603">
        <f>'Defense Ranks'!AX5</f>
        <v>0.3347457627118644</v>
      </c>
      <c r="Y603">
        <f>'Defense Ranks'!AY5</f>
        <v>0.5423728813559322</v>
      </c>
      <c r="Z603">
        <f>'Defense Ranks'!AZ5</f>
        <v>0.17372881355932204</v>
      </c>
      <c r="AA603">
        <f>'Defense Ranks'!BB5</f>
        <v>0</v>
      </c>
      <c r="AB603">
        <f>'Defense Ranks'!BG5</f>
        <v>0.94915254237288138</v>
      </c>
      <c r="AC603">
        <f>'Defense Ranks'!BH5</f>
        <v>0.92372881355932202</v>
      </c>
      <c r="AD603">
        <f>'Defense Ranks'!BI5</f>
        <v>0.58050847457627119</v>
      </c>
      <c r="AE603">
        <f>'Defense Ranks'!BJ5</f>
        <v>0.78813559322033899</v>
      </c>
      <c r="AF603">
        <f>'Defense Ranks'!BL5</f>
        <v>0</v>
      </c>
      <c r="AG603">
        <f>'Defense Ranks'!BQ5</f>
        <v>0.29661016949152541</v>
      </c>
      <c r="AH603">
        <f>'Defense Ranks'!BR5</f>
        <v>0.47033898305084748</v>
      </c>
      <c r="AI603">
        <f>'Defense Ranks'!BS5</f>
        <v>0.69915254237288138</v>
      </c>
      <c r="AJ603">
        <f>'Defense Ranks'!BT5</f>
        <v>0.35169491525423729</v>
      </c>
      <c r="AL603" s="1">
        <f>'Defense Ranks'!BX5</f>
        <v>0.26694915254237289</v>
      </c>
      <c r="AN603" t="str">
        <f>'Defense Ranks'!B5</f>
        <v>SEA</v>
      </c>
      <c r="AO603">
        <f>'D on Ice'!E5</f>
        <v>47</v>
      </c>
      <c r="AP603" s="2">
        <f>'Impact Score Math'!E704</f>
        <v>0.52666666666666662</v>
      </c>
      <c r="AQ603">
        <f>'Impact Score Math'!G704</f>
        <v>143</v>
      </c>
      <c r="AT603" s="1">
        <f>'Defense Ranks'!CJ5</f>
        <v>0.53813559322033899</v>
      </c>
      <c r="AU603" s="1">
        <f>'Defense Ranks'!CK5</f>
        <v>0.38135593220338981</v>
      </c>
      <c r="AW603">
        <f>'Defense Ranks'!BC5</f>
        <v>18.865248226950001</v>
      </c>
      <c r="AY603">
        <v>603</v>
      </c>
      <c r="BA603" s="2">
        <f>'Impact Score Math'!K704</f>
        <v>0.63</v>
      </c>
      <c r="BB603" s="2">
        <f>'Impact Score Math'!L704</f>
        <v>0.42666666666666669</v>
      </c>
      <c r="BD603">
        <f>'Defense Ranks'!CN5</f>
        <v>3</v>
      </c>
      <c r="BE603">
        <f>'Defense Ranks'!CO5</f>
        <v>10</v>
      </c>
      <c r="BF603">
        <f>'Defense Ranks'!CP5</f>
        <v>13</v>
      </c>
      <c r="BH603" t="str">
        <f t="shared" si="40"/>
        <v>18:52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45329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0.54661016949152541</v>
      </c>
      <c r="D604">
        <f>'Defense Ranks'!J6</f>
        <v>0.41101694915254239</v>
      </c>
      <c r="E604">
        <f>'Defense Ranks'!K6</f>
        <v>0.60593220338983056</v>
      </c>
      <c r="F604">
        <f>'Defense Ranks'!L6</f>
        <v>0.3559322033898305</v>
      </c>
      <c r="G604">
        <f>'Defense Ranks'!N6</f>
        <v>0</v>
      </c>
      <c r="H604">
        <f>'Defense Ranks'!S6</f>
        <v>4.2372881355932203E-3</v>
      </c>
      <c r="I604">
        <f>'Defense Ranks'!T6</f>
        <v>0.2076271186440678</v>
      </c>
      <c r="J604">
        <f>'Defense Ranks'!U6</f>
        <v>0.52118644067796616</v>
      </c>
      <c r="K604">
        <f>'Defense Ranks'!V6</f>
        <v>0.1059322033898305</v>
      </c>
      <c r="L604">
        <f>'Defense Ranks'!X6</f>
        <v>0</v>
      </c>
      <c r="M604">
        <f>'Defense Ranks'!AC6</f>
        <v>0.19491525423728814</v>
      </c>
      <c r="N604">
        <f>'Defense Ranks'!AD6</f>
        <v>0.22457627118644069</v>
      </c>
      <c r="O604">
        <f>'Defense Ranks'!AE6</f>
        <v>0.23305084745762711</v>
      </c>
      <c r="P604">
        <f>'Defense Ranks'!AF6</f>
        <v>0.46610169491525422</v>
      </c>
      <c r="Q604">
        <f>'Defense Ranks'!AH6</f>
        <v>0</v>
      </c>
      <c r="R604">
        <f>'Defense Ranks'!AM6</f>
        <v>0.47033898305084748</v>
      </c>
      <c r="S604">
        <f>'Defense Ranks'!AN6</f>
        <v>0.13983050847457626</v>
      </c>
      <c r="T604">
        <f>'Defense Ranks'!AO6</f>
        <v>0.88983050847457623</v>
      </c>
      <c r="U604">
        <f>'Defense Ranks'!AP6</f>
        <v>0.13135593220338984</v>
      </c>
      <c r="V604">
        <f>'Defense Ranks'!AR6</f>
        <v>0</v>
      </c>
      <c r="W604">
        <f>'Defense Ranks'!AW6</f>
        <v>0.6652542372881356</v>
      </c>
      <c r="X604">
        <f>'Defense Ranks'!AX6</f>
        <v>0.34322033898305082</v>
      </c>
      <c r="Y604">
        <f>'Defense Ranks'!AY6</f>
        <v>6.7796610169491525E-2</v>
      </c>
      <c r="Z604">
        <f>'Defense Ranks'!AZ6</f>
        <v>0.80932203389830504</v>
      </c>
      <c r="AA604">
        <f>'Defense Ranks'!BB6</f>
        <v>0</v>
      </c>
      <c r="AB604">
        <f>'Defense Ranks'!BG6</f>
        <v>0.46186440677966101</v>
      </c>
      <c r="AC604">
        <f>'Defense Ranks'!BH6</f>
        <v>0.2076271186440678</v>
      </c>
      <c r="AD604">
        <f>'Defense Ranks'!BI6</f>
        <v>0.5847457627118644</v>
      </c>
      <c r="AE604">
        <f>'Defense Ranks'!BJ6</f>
        <v>0.5847457627118644</v>
      </c>
      <c r="AF604">
        <f>'Defense Ranks'!BL6</f>
        <v>0</v>
      </c>
      <c r="AG604">
        <f>'Defense Ranks'!BQ6</f>
        <v>0.32203389830508472</v>
      </c>
      <c r="AH604">
        <f>'Defense Ranks'!BR6</f>
        <v>0.23728813559322035</v>
      </c>
      <c r="AI604">
        <f>'Defense Ranks'!BS6</f>
        <v>0.36440677966101692</v>
      </c>
      <c r="AJ604">
        <f>'Defense Ranks'!BT6</f>
        <v>0.3940677966101695</v>
      </c>
      <c r="AL604" s="1">
        <f>'Defense Ranks'!BX6</f>
        <v>0.2288135593220339</v>
      </c>
      <c r="AN604" t="str">
        <f>'Defense Ranks'!B6</f>
        <v>NYI</v>
      </c>
      <c r="AO604">
        <f>'D on Ice'!E6</f>
        <v>25</v>
      </c>
      <c r="AP604" s="2">
        <f>'Impact Score Math'!E705</f>
        <v>0.4</v>
      </c>
      <c r="AQ604">
        <f>'Impact Score Math'!G705</f>
        <v>181</v>
      </c>
      <c r="AT604" s="1">
        <f>'Defense Ranks'!CJ6</f>
        <v>0.3771186440677966</v>
      </c>
      <c r="AU604" s="1">
        <f>'Defense Ranks'!CK6</f>
        <v>0.89406779661016944</v>
      </c>
      <c r="AW604">
        <f>'Defense Ranks'!BC6</f>
        <v>15.662666666667</v>
      </c>
      <c r="AY604">
        <v>604</v>
      </c>
      <c r="BA604" s="2">
        <f>'Impact Score Math'!K705</f>
        <v>0.53</v>
      </c>
      <c r="BB604" s="2">
        <f>'Impact Score Math'!L705</f>
        <v>0.59</v>
      </c>
      <c r="BD604">
        <f>'Defense Ranks'!CN6</f>
        <v>0</v>
      </c>
      <c r="BE604">
        <f>'Defense Ranks'!CO6</f>
        <v>3</v>
      </c>
      <c r="BF604">
        <f>'Defense Ranks'!CP6</f>
        <v>3</v>
      </c>
      <c r="BH604" t="str">
        <f t="shared" si="40"/>
        <v>15:40</v>
      </c>
      <c r="BI604" t="str">
        <f t="shared" si="37"/>
        <v>Defenseman</v>
      </c>
      <c r="BJ604" t="str">
        <f t="shared" si="38"/>
        <v>Below Average</v>
      </c>
      <c r="BL604" s="187">
        <f t="shared" ca="1" si="39"/>
        <v>45329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0.42372881355932202</v>
      </c>
      <c r="D605">
        <f>'Defense Ranks'!J7</f>
        <v>0.34322033898305082</v>
      </c>
      <c r="E605">
        <f>'Defense Ranks'!K7</f>
        <v>0.64830508474576276</v>
      </c>
      <c r="F605">
        <f>'Defense Ranks'!L7</f>
        <v>0.2711864406779661</v>
      </c>
      <c r="G605">
        <f>'Defense Ranks'!N7</f>
        <v>0</v>
      </c>
      <c r="H605">
        <f>'Defense Ranks'!S7</f>
        <v>0.94491525423728817</v>
      </c>
      <c r="I605">
        <f>'Defense Ranks'!T7</f>
        <v>6.3559322033898302E-2</v>
      </c>
      <c r="J605">
        <f>'Defense Ranks'!U7</f>
        <v>4.2372881355932203E-3</v>
      </c>
      <c r="K605">
        <f>'Defense Ranks'!V7</f>
        <v>0.34745762711864409</v>
      </c>
      <c r="L605">
        <f>'Defense Ranks'!X7</f>
        <v>0</v>
      </c>
      <c r="M605">
        <f>'Defense Ranks'!AC7</f>
        <v>2.9661016949152543E-2</v>
      </c>
      <c r="N605">
        <f>'Defense Ranks'!AD7</f>
        <v>0.30932203389830509</v>
      </c>
      <c r="O605">
        <f>'Defense Ranks'!AE7</f>
        <v>0.7076271186440678</v>
      </c>
      <c r="P605">
        <f>'Defense Ranks'!AF7</f>
        <v>0.23305084745762711</v>
      </c>
      <c r="Q605">
        <f>'Defense Ranks'!AH7</f>
        <v>0</v>
      </c>
      <c r="R605">
        <f>'Defense Ranks'!AM7</f>
        <v>0.4364406779661017</v>
      </c>
      <c r="S605">
        <f>'Defense Ranks'!AN7</f>
        <v>0.41101694915254239</v>
      </c>
      <c r="T605">
        <f>'Defense Ranks'!AO7</f>
        <v>0.63983050847457623</v>
      </c>
      <c r="U605">
        <f>'Defense Ranks'!AP7</f>
        <v>0.27542372881355931</v>
      </c>
      <c r="V605">
        <f>'Defense Ranks'!AR7</f>
        <v>0</v>
      </c>
      <c r="W605">
        <f>'Defense Ranks'!AW7</f>
        <v>4.2372881355932202E-2</v>
      </c>
      <c r="X605">
        <f>'Defense Ranks'!AX7</f>
        <v>0.24152542372881355</v>
      </c>
      <c r="Y605">
        <f>'Defense Ranks'!AY7</f>
        <v>0.55508474576271183</v>
      </c>
      <c r="Z605">
        <f>'Defense Ranks'!AZ7</f>
        <v>0.16101694915254236</v>
      </c>
      <c r="AA605">
        <f>'Defense Ranks'!BB7</f>
        <v>0</v>
      </c>
      <c r="AB605">
        <f>'Defense Ranks'!BG7</f>
        <v>0.64830508474576276</v>
      </c>
      <c r="AC605">
        <f>'Defense Ranks'!BH7</f>
        <v>0.43220338983050849</v>
      </c>
      <c r="AD605">
        <f>'Defense Ranks'!BI7</f>
        <v>0.65254237288135597</v>
      </c>
      <c r="AE605">
        <f>'Defense Ranks'!BJ7</f>
        <v>0.8771186440677966</v>
      </c>
      <c r="AF605">
        <f>'Defense Ranks'!BL7</f>
        <v>0</v>
      </c>
      <c r="AG605">
        <f>'Defense Ranks'!BQ7</f>
        <v>9.7457627118644072E-2</v>
      </c>
      <c r="AH605">
        <f>'Defense Ranks'!BR7</f>
        <v>0.26694915254237289</v>
      </c>
      <c r="AI605">
        <f>'Defense Ranks'!BS7</f>
        <v>0.74152542372881358</v>
      </c>
      <c r="AJ605">
        <f>'Defense Ranks'!BT7</f>
        <v>0.19067796610169491</v>
      </c>
      <c r="AL605" s="1">
        <f>'Defense Ranks'!BX7</f>
        <v>0.11864406779661017</v>
      </c>
      <c r="AN605" t="str">
        <f>'Defense Ranks'!B7</f>
        <v>VGK</v>
      </c>
      <c r="AO605">
        <f>'D on Ice'!E7</f>
        <v>31</v>
      </c>
      <c r="AP605" s="2">
        <f>'Impact Score Math'!E706</f>
        <v>0.35333333333333333</v>
      </c>
      <c r="AQ605">
        <f>'Impact Score Math'!G706</f>
        <v>195</v>
      </c>
      <c r="AT605" s="1">
        <f>'Defense Ranks'!CJ7</f>
        <v>0.97881355932203384</v>
      </c>
      <c r="AU605" s="1">
        <f>'Defense Ranks'!CK7</f>
        <v>0.5423728813559322</v>
      </c>
      <c r="AW605">
        <f>'Defense Ranks'!BC7</f>
        <v>16.731182795698999</v>
      </c>
      <c r="AY605">
        <v>605</v>
      </c>
      <c r="BA605" s="2">
        <f>'Impact Score Math'!K706</f>
        <v>0.53666666666666663</v>
      </c>
      <c r="BB605" s="2">
        <f>'Impact Score Math'!L706</f>
        <v>0.31333333333333335</v>
      </c>
      <c r="BD605">
        <f>'Defense Ranks'!CN7</f>
        <v>4</v>
      </c>
      <c r="BE605">
        <f>'Defense Ranks'!CO7</f>
        <v>2</v>
      </c>
      <c r="BF605">
        <f>'Defense Ranks'!CP7</f>
        <v>6</v>
      </c>
      <c r="BH605" t="str">
        <f t="shared" si="40"/>
        <v>16:44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45329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8.4745762711864403E-2</v>
      </c>
      <c r="D606">
        <f>'Defense Ranks'!J8</f>
        <v>4.6610169491525424E-2</v>
      </c>
      <c r="E606">
        <f>'Defense Ranks'!K8</f>
        <v>0.3559322033898305</v>
      </c>
      <c r="F606">
        <f>'Defense Ranks'!L8</f>
        <v>2.5423728813559324E-2</v>
      </c>
      <c r="G606">
        <f>'Defense Ranks'!N8</f>
        <v>0</v>
      </c>
      <c r="H606">
        <f>'Defense Ranks'!S8</f>
        <v>4.2372881355932203E-3</v>
      </c>
      <c r="I606">
        <f>'Defense Ranks'!T8</f>
        <v>0.88135593220338981</v>
      </c>
      <c r="J606">
        <f>'Defense Ranks'!U8</f>
        <v>0.99576271186440679</v>
      </c>
      <c r="K606">
        <f>'Defense Ranks'!V8</f>
        <v>0.68644067796610164</v>
      </c>
      <c r="L606">
        <f>'Defense Ranks'!X8</f>
        <v>0</v>
      </c>
      <c r="M606">
        <f>'Defense Ranks'!AC8</f>
        <v>0.36864406779661019</v>
      </c>
      <c r="N606">
        <f>'Defense Ranks'!AD8</f>
        <v>0.80932203389830504</v>
      </c>
      <c r="O606">
        <f>'Defense Ranks'!AE8</f>
        <v>0.21186440677966101</v>
      </c>
      <c r="P606">
        <f>'Defense Ranks'!AF8</f>
        <v>0.6652542372881356</v>
      </c>
      <c r="Q606">
        <f>'Defense Ranks'!AH8</f>
        <v>0</v>
      </c>
      <c r="R606">
        <f>'Defense Ranks'!AM8</f>
        <v>0.19915254237288135</v>
      </c>
      <c r="S606">
        <f>'Defense Ranks'!AN8</f>
        <v>0.13559322033898305</v>
      </c>
      <c r="T606">
        <f>'Defense Ranks'!AO8</f>
        <v>0.45338983050847459</v>
      </c>
      <c r="U606">
        <f>'Defense Ranks'!AP8</f>
        <v>0.1864406779661017</v>
      </c>
      <c r="V606">
        <f>'Defense Ranks'!AR8</f>
        <v>0</v>
      </c>
      <c r="W606">
        <f>'Defense Ranks'!AW8</f>
        <v>0.2076271186440678</v>
      </c>
      <c r="X606">
        <f>'Defense Ranks'!AX8</f>
        <v>0.46186440677966101</v>
      </c>
      <c r="Y606">
        <f>'Defense Ranks'!AY8</f>
        <v>0.13559322033898305</v>
      </c>
      <c r="Z606">
        <f>'Defense Ranks'!AZ8</f>
        <v>0.26271186440677968</v>
      </c>
      <c r="AA606">
        <f>'Defense Ranks'!BB8</f>
        <v>0</v>
      </c>
      <c r="AB606">
        <f>'Defense Ranks'!BG8</f>
        <v>0.30084745762711862</v>
      </c>
      <c r="AC606">
        <f>'Defense Ranks'!BH8</f>
        <v>0.69491525423728817</v>
      </c>
      <c r="AD606">
        <f>'Defense Ranks'!BI8</f>
        <v>0.49576271186440679</v>
      </c>
      <c r="AE606">
        <f>'Defense Ranks'!BJ8</f>
        <v>0.3559322033898305</v>
      </c>
      <c r="AF606">
        <f>'Defense Ranks'!BL8</f>
        <v>0</v>
      </c>
      <c r="AG606">
        <f>'Defense Ranks'!BQ8</f>
        <v>0.15677966101694915</v>
      </c>
      <c r="AH606">
        <f>'Defense Ranks'!BR8</f>
        <v>0.22457627118644069</v>
      </c>
      <c r="AI606">
        <f>'Defense Ranks'!BS8</f>
        <v>0.19915254237288135</v>
      </c>
      <c r="AJ606">
        <f>'Defense Ranks'!BT8</f>
        <v>0.19491525423728814</v>
      </c>
      <c r="AL606" s="1">
        <f>'Defense Ranks'!BX8</f>
        <v>0.1271186440677966</v>
      </c>
      <c r="AN606" t="str">
        <f>'Defense Ranks'!B8</f>
        <v>MIN</v>
      </c>
      <c r="AO606">
        <f>'D on Ice'!E8</f>
        <v>28</v>
      </c>
      <c r="AP606" s="2">
        <f>'Impact Score Math'!E707</f>
        <v>0.32</v>
      </c>
      <c r="AQ606">
        <f>'Impact Score Math'!G707</f>
        <v>205</v>
      </c>
      <c r="AT606" s="1">
        <f>'Defense Ranks'!CJ8</f>
        <v>0.40677966101694918</v>
      </c>
      <c r="AU606" s="1">
        <f>'Defense Ranks'!CK8</f>
        <v>0.68644067796610164</v>
      </c>
      <c r="AW606">
        <f>'Defense Ranks'!BC8</f>
        <v>14.438095238095</v>
      </c>
      <c r="AY606">
        <v>606</v>
      </c>
      <c r="BA606" s="2">
        <f>'Impact Score Math'!K707</f>
        <v>0.27333333333333332</v>
      </c>
      <c r="BB606" s="2">
        <f>'Impact Score Math'!L707</f>
        <v>0.50666666666666671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14:26</v>
      </c>
      <c r="BI606" t="str">
        <f t="shared" si="37"/>
        <v>Defenseman</v>
      </c>
      <c r="BJ606" t="str">
        <f t="shared" si="38"/>
        <v>Below Average</v>
      </c>
      <c r="BL606" s="187">
        <f t="shared" ca="1" si="39"/>
        <v>45329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0.90254237288135597</v>
      </c>
      <c r="D607">
        <f>'Defense Ranks'!J9</f>
        <v>0.94915254237288138</v>
      </c>
      <c r="E607">
        <f>'Defense Ranks'!K9</f>
        <v>0.6652542372881356</v>
      </c>
      <c r="F607">
        <f>'Defense Ranks'!L9</f>
        <v>0.89830508474576276</v>
      </c>
      <c r="G607">
        <f>'Defense Ranks'!N9</f>
        <v>0</v>
      </c>
      <c r="H607">
        <f>'Defense Ranks'!S9</f>
        <v>0.24152542372881355</v>
      </c>
      <c r="I607">
        <f>'Defense Ranks'!T9</f>
        <v>0.67372881355932202</v>
      </c>
      <c r="J607">
        <f>'Defense Ranks'!U9</f>
        <v>0.54661016949152541</v>
      </c>
      <c r="K607">
        <f>'Defense Ranks'!V9</f>
        <v>0.56355932203389836</v>
      </c>
      <c r="L607">
        <f>'Defense Ranks'!X9</f>
        <v>0</v>
      </c>
      <c r="M607">
        <f>'Defense Ranks'!AC9</f>
        <v>0.16949152542372881</v>
      </c>
      <c r="N607">
        <f>'Defense Ranks'!AD9</f>
        <v>0.41101694915254239</v>
      </c>
      <c r="O607">
        <f>'Defense Ranks'!AE9</f>
        <v>0.46186440677966101</v>
      </c>
      <c r="P607">
        <f>'Defense Ranks'!AF9</f>
        <v>0.28813559322033899</v>
      </c>
      <c r="Q607">
        <f>'Defense Ranks'!AH9</f>
        <v>0</v>
      </c>
      <c r="R607">
        <f>'Defense Ranks'!AM9</f>
        <v>0.97457627118644063</v>
      </c>
      <c r="S607">
        <f>'Defense Ranks'!AN9</f>
        <v>0.96610169491525422</v>
      </c>
      <c r="T607">
        <f>'Defense Ranks'!AO9</f>
        <v>0.68644067796610164</v>
      </c>
      <c r="U607">
        <f>'Defense Ranks'!AP9</f>
        <v>0.96186440677966101</v>
      </c>
      <c r="V607">
        <f>'Defense Ranks'!AR9</f>
        <v>0</v>
      </c>
      <c r="W607">
        <f>'Defense Ranks'!AW9</f>
        <v>0.1271186440677966</v>
      </c>
      <c r="X607">
        <f>'Defense Ranks'!AX9</f>
        <v>0.34745762711864409</v>
      </c>
      <c r="Y607">
        <f>'Defense Ranks'!AY9</f>
        <v>0.16949152542372881</v>
      </c>
      <c r="Z607">
        <f>'Defense Ranks'!AZ9</f>
        <v>0.11016949152542373</v>
      </c>
      <c r="AA607">
        <f>'Defense Ranks'!BB9</f>
        <v>0</v>
      </c>
      <c r="AB607">
        <f>'Defense Ranks'!BG9</f>
        <v>0.7076271186440678</v>
      </c>
      <c r="AC607">
        <f>'Defense Ranks'!BH9</f>
        <v>0.77966101694915257</v>
      </c>
      <c r="AD607">
        <f>'Defense Ranks'!BI9</f>
        <v>0.41101694915254239</v>
      </c>
      <c r="AE607">
        <f>'Defense Ranks'!BJ9</f>
        <v>0.53813559322033899</v>
      </c>
      <c r="AF607">
        <f>'Defense Ranks'!BL9</f>
        <v>0</v>
      </c>
      <c r="AG607">
        <f>'Defense Ranks'!BQ9</f>
        <v>0.59322033898305082</v>
      </c>
      <c r="AH607">
        <f>'Defense Ranks'!BR9</f>
        <v>0.83050847457627119</v>
      </c>
      <c r="AI607">
        <f>'Defense Ranks'!BS9</f>
        <v>0.59745762711864403</v>
      </c>
      <c r="AJ607">
        <f>'Defense Ranks'!BT9</f>
        <v>0.67796610169491522</v>
      </c>
      <c r="AL607" s="1">
        <f>'Defense Ranks'!BX9</f>
        <v>0.6652542372881356</v>
      </c>
      <c r="AN607" t="str">
        <f>'Defense Ranks'!B9</f>
        <v>VGK</v>
      </c>
      <c r="AO607">
        <f>'D on Ice'!E9</f>
        <v>43</v>
      </c>
      <c r="AP607" s="2">
        <f>'Impact Score Math'!E708</f>
        <v>0.77333333333333332</v>
      </c>
      <c r="AQ607">
        <f>'Impact Score Math'!G708</f>
        <v>69</v>
      </c>
      <c r="AT607" s="1">
        <f>'Defense Ranks'!CJ9</f>
        <v>0.98728813559322037</v>
      </c>
      <c r="AU607" s="1">
        <f>'Defense Ranks'!CK9</f>
        <v>6.7796610169491525E-2</v>
      </c>
      <c r="AW607">
        <f>'Defense Ranks'!BC9</f>
        <v>16.900775193798001</v>
      </c>
      <c r="AY607">
        <v>607</v>
      </c>
      <c r="BA607" s="2">
        <f>'Impact Score Math'!K708</f>
        <v>0.94333333333333336</v>
      </c>
      <c r="BB607" s="2">
        <f>'Impact Score Math'!L708</f>
        <v>0.34</v>
      </c>
      <c r="BD607">
        <f>'Defense Ranks'!CN9</f>
        <v>1</v>
      </c>
      <c r="BE607">
        <f>'Defense Ranks'!CO9</f>
        <v>10</v>
      </c>
      <c r="BF607">
        <f>'Defense Ranks'!CP9</f>
        <v>11</v>
      </c>
      <c r="BH607" t="str">
        <f t="shared" si="40"/>
        <v>16:54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45329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0.13983050847457626</v>
      </c>
      <c r="D608">
        <f>'Defense Ranks'!J10</f>
        <v>6.3559322033898302E-2</v>
      </c>
      <c r="E608">
        <f>'Defense Ranks'!K10</f>
        <v>0.52542372881355937</v>
      </c>
      <c r="F608">
        <f>'Defense Ranks'!L10</f>
        <v>0.13983050847457626</v>
      </c>
      <c r="G608">
        <f>'Defense Ranks'!N10</f>
        <v>0</v>
      </c>
      <c r="H608">
        <f>'Defense Ranks'!S10</f>
        <v>0.24152542372881355</v>
      </c>
      <c r="I608">
        <f>'Defense Ranks'!T10</f>
        <v>0.42796610169491528</v>
      </c>
      <c r="J608">
        <f>'Defense Ranks'!U10</f>
        <v>0.39830508474576271</v>
      </c>
      <c r="K608">
        <f>'Defense Ranks'!V10</f>
        <v>0.32627118644067798</v>
      </c>
      <c r="L608">
        <f>'Defense Ranks'!X10</f>
        <v>0</v>
      </c>
      <c r="M608">
        <f>'Defense Ranks'!AC10</f>
        <v>0.40254237288135591</v>
      </c>
      <c r="N608">
        <f>'Defense Ranks'!AD10</f>
        <v>0.23305084745762711</v>
      </c>
      <c r="O608">
        <f>'Defense Ranks'!AE10</f>
        <v>0.77118644067796616</v>
      </c>
      <c r="P608">
        <f>'Defense Ranks'!AF10</f>
        <v>0.52118644067796616</v>
      </c>
      <c r="Q608">
        <f>'Defense Ranks'!AH10</f>
        <v>0</v>
      </c>
      <c r="R608">
        <f>'Defense Ranks'!AM10</f>
        <v>0.60169491525423724</v>
      </c>
      <c r="S608">
        <f>'Defense Ranks'!AN10</f>
        <v>0.51694915254237284</v>
      </c>
      <c r="T608">
        <f>'Defense Ranks'!AO10</f>
        <v>0.9576271186440678</v>
      </c>
      <c r="U608">
        <f>'Defense Ranks'!AP10</f>
        <v>0.57203389830508478</v>
      </c>
      <c r="V608">
        <f>'Defense Ranks'!AR10</f>
        <v>0</v>
      </c>
      <c r="W608">
        <f>'Defense Ranks'!AW10</f>
        <v>0.92372881355932202</v>
      </c>
      <c r="X608">
        <f>'Defense Ranks'!AX10</f>
        <v>0.84322033898305082</v>
      </c>
      <c r="Y608">
        <f>'Defense Ranks'!AY10</f>
        <v>0.99576271186440679</v>
      </c>
      <c r="Z608">
        <f>'Defense Ranks'!AZ10</f>
        <v>0.94067796610169496</v>
      </c>
      <c r="AA608">
        <f>'Defense Ranks'!BB10</f>
        <v>0</v>
      </c>
      <c r="AB608">
        <f>'Defense Ranks'!BG10</f>
        <v>0.63983050847457623</v>
      </c>
      <c r="AC608">
        <f>'Defense Ranks'!BH10</f>
        <v>0.2923728813559322</v>
      </c>
      <c r="AD608">
        <f>'Defense Ranks'!BI10</f>
        <v>0.83050847457627119</v>
      </c>
      <c r="AE608">
        <f>'Defense Ranks'!BJ10</f>
        <v>0.90677966101694918</v>
      </c>
      <c r="AF608">
        <f>'Defense Ranks'!BL10</f>
        <v>0</v>
      </c>
      <c r="AG608">
        <f>'Defense Ranks'!BQ10</f>
        <v>0.2076271186440678</v>
      </c>
      <c r="AH608">
        <f>'Defense Ranks'!BR10</f>
        <v>8.050847457627118E-2</v>
      </c>
      <c r="AI608">
        <f>'Defense Ranks'!BS10</f>
        <v>0.73728813559322037</v>
      </c>
      <c r="AJ608">
        <f>'Defense Ranks'!BT10</f>
        <v>0.24576271186440679</v>
      </c>
      <c r="AL608" s="1">
        <f>'Defense Ranks'!BX10</f>
        <v>0.41949152542372881</v>
      </c>
      <c r="AN608" t="str">
        <f>'Defense Ranks'!B10</f>
        <v>CHI</v>
      </c>
      <c r="AO608">
        <f>'D on Ice'!E10</f>
        <v>43</v>
      </c>
      <c r="AP608" s="2">
        <f>'Impact Score Math'!E709</f>
        <v>0.6</v>
      </c>
      <c r="AQ608">
        <f>'Impact Score Math'!G709</f>
        <v>121</v>
      </c>
      <c r="AT608" s="1">
        <f>'Defense Ranks'!CJ10</f>
        <v>0.80508474576271183</v>
      </c>
      <c r="AU608" s="1">
        <f>'Defense Ranks'!CK10</f>
        <v>0.36440677966101692</v>
      </c>
      <c r="AW608">
        <f>'Defense Ranks'!BC10</f>
        <v>16.707751937984</v>
      </c>
      <c r="AY608">
        <v>608</v>
      </c>
      <c r="BA608" s="2">
        <f>'Impact Score Math'!K709</f>
        <v>0.45333333333333331</v>
      </c>
      <c r="BB608" s="2">
        <f>'Impact Score Math'!L709</f>
        <v>0.73333333333333328</v>
      </c>
      <c r="BD608">
        <f>'Defense Ranks'!CN10</f>
        <v>1</v>
      </c>
      <c r="BE608">
        <f>'Defense Ranks'!CO10</f>
        <v>7</v>
      </c>
      <c r="BF608">
        <f>'Defense Ranks'!CP10</f>
        <v>8</v>
      </c>
      <c r="BH608" t="str">
        <f t="shared" si="40"/>
        <v>16:42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45329</v>
      </c>
    </row>
    <row r="609" spans="1:64" x14ac:dyDescent="0.3">
      <c r="A609" t="str">
        <f>'Defense Ranks'!A11</f>
        <v>Alexander Romanov</v>
      </c>
      <c r="B609">
        <f>'Defense Ranks'!D11</f>
        <v>0</v>
      </c>
      <c r="C609" s="1">
        <f>'Defense Ranks'!I11</f>
        <v>0.69915254237288138</v>
      </c>
      <c r="D609">
        <f>'Defense Ranks'!J11</f>
        <v>0.80932203389830504</v>
      </c>
      <c r="E609">
        <f>'Defense Ranks'!K11</f>
        <v>0.61440677966101698</v>
      </c>
      <c r="F609">
        <f>'Defense Ranks'!L11</f>
        <v>0.72033898305084743</v>
      </c>
      <c r="G609">
        <f>'Defense Ranks'!N11</f>
        <v>0</v>
      </c>
      <c r="H609">
        <f>'Defense Ranks'!S11</f>
        <v>0.81779661016949157</v>
      </c>
      <c r="I609">
        <f>'Defense Ranks'!T11</f>
        <v>0.2076271186440678</v>
      </c>
      <c r="J609">
        <f>'Defense Ranks'!U11</f>
        <v>0.3347457627118644</v>
      </c>
      <c r="K609">
        <f>'Defense Ranks'!V11</f>
        <v>0.4364406779661017</v>
      </c>
      <c r="L609">
        <f>'Defense Ranks'!X11</f>
        <v>0</v>
      </c>
      <c r="M609">
        <f>'Defense Ranks'!AC11</f>
        <v>0.11016949152542373</v>
      </c>
      <c r="N609">
        <f>'Defense Ranks'!AD11</f>
        <v>0.19491525423728814</v>
      </c>
      <c r="O609">
        <f>'Defense Ranks'!AE11</f>
        <v>0.79661016949152541</v>
      </c>
      <c r="P609">
        <f>'Defense Ranks'!AF11</f>
        <v>0.23728813559322035</v>
      </c>
      <c r="Q609">
        <f>'Defense Ranks'!AH11</f>
        <v>0</v>
      </c>
      <c r="R609">
        <f>'Defense Ranks'!AM11</f>
        <v>0.75847457627118642</v>
      </c>
      <c r="S609">
        <f>'Defense Ranks'!AN11</f>
        <v>0.66949152542372881</v>
      </c>
      <c r="T609">
        <f>'Defense Ranks'!AO11</f>
        <v>0.77542372881355937</v>
      </c>
      <c r="U609">
        <f>'Defense Ranks'!AP11</f>
        <v>0.60169491525423724</v>
      </c>
      <c r="V609">
        <f>'Defense Ranks'!AR11</f>
        <v>0</v>
      </c>
      <c r="W609">
        <f>'Defense Ranks'!AW11</f>
        <v>0.32627118644067798</v>
      </c>
      <c r="X609">
        <f>'Defense Ranks'!AX11</f>
        <v>0.4152542372881356</v>
      </c>
      <c r="Y609">
        <f>'Defense Ranks'!AY11</f>
        <v>0.85593220338983056</v>
      </c>
      <c r="Z609">
        <f>'Defense Ranks'!AZ11</f>
        <v>0.45338983050847459</v>
      </c>
      <c r="AA609">
        <f>'Defense Ranks'!BB11</f>
        <v>0</v>
      </c>
      <c r="AB609">
        <f>'Defense Ranks'!BG11</f>
        <v>0.97457627118644063</v>
      </c>
      <c r="AC609">
        <f>'Defense Ranks'!BH11</f>
        <v>0.1271186440677966</v>
      </c>
      <c r="AD609">
        <f>'Defense Ranks'!BI11</f>
        <v>0.51271186440677963</v>
      </c>
      <c r="AE609">
        <f>'Defense Ranks'!BJ11</f>
        <v>0.82203389830508478</v>
      </c>
      <c r="AF609">
        <f>'Defense Ranks'!BL11</f>
        <v>0</v>
      </c>
      <c r="AG609">
        <f>'Defense Ranks'!BQ11</f>
        <v>0.32627118644067798</v>
      </c>
      <c r="AH609">
        <f>'Defense Ranks'!BR11</f>
        <v>0.45338983050847459</v>
      </c>
      <c r="AI609">
        <f>'Defense Ranks'!BS11</f>
        <v>0.80932203389830504</v>
      </c>
      <c r="AJ609">
        <f>'Defense Ranks'!BT11</f>
        <v>0.44067796610169491</v>
      </c>
      <c r="AL609" s="1">
        <f>'Defense Ranks'!BX11</f>
        <v>0.49152542372881358</v>
      </c>
      <c r="AN609" t="str">
        <f>'Defense Ranks'!B11</f>
        <v>NYI</v>
      </c>
      <c r="AO609">
        <f>'D on Ice'!E11</f>
        <v>48</v>
      </c>
      <c r="AP609" s="2">
        <f>'Impact Score Math'!E710</f>
        <v>0.76</v>
      </c>
      <c r="AQ609">
        <f>'Impact Score Math'!G710</f>
        <v>73</v>
      </c>
      <c r="AT609" s="1">
        <f>'Defense Ranks'!CJ11</f>
        <v>0.86864406779661019</v>
      </c>
      <c r="AU609" s="1">
        <f>'Defense Ranks'!CK11</f>
        <v>0.1059322033898305</v>
      </c>
      <c r="AW609">
        <f>'Defense Ranks'!BC11</f>
        <v>19.192013888889001</v>
      </c>
      <c r="AY609">
        <v>609</v>
      </c>
      <c r="BA609" s="2">
        <f>'Impact Score Math'!K710</f>
        <v>0.84333333333333338</v>
      </c>
      <c r="BB609" s="2">
        <f>'Impact Score Math'!L710</f>
        <v>0.43</v>
      </c>
      <c r="BD609">
        <f>'Defense Ranks'!CN11</f>
        <v>5</v>
      </c>
      <c r="BE609">
        <f>'Defense Ranks'!CO11</f>
        <v>7</v>
      </c>
      <c r="BF609">
        <f>'Defense Ranks'!CP11</f>
        <v>12</v>
      </c>
      <c r="BH609" t="str">
        <f t="shared" si="40"/>
        <v>19:12</v>
      </c>
      <c r="BI609" t="str">
        <f t="shared" si="37"/>
        <v>Defenseman</v>
      </c>
      <c r="BJ609" t="str">
        <f t="shared" si="38"/>
        <v>Good</v>
      </c>
      <c r="BL609" s="187">
        <f t="shared" ca="1" si="39"/>
        <v>45329</v>
      </c>
    </row>
    <row r="610" spans="1:64" x14ac:dyDescent="0.3">
      <c r="A610" t="str">
        <f>'Defense Ranks'!A12</f>
        <v>Alexandre Carrier</v>
      </c>
      <c r="B610">
        <f>'Defense Ranks'!D12</f>
        <v>0</v>
      </c>
      <c r="C610" s="1">
        <f>'Defense Ranks'!I12</f>
        <v>0.44915254237288138</v>
      </c>
      <c r="D610">
        <f>'Defense Ranks'!J12</f>
        <v>0.56779661016949157</v>
      </c>
      <c r="E610">
        <f>'Defense Ranks'!K12</f>
        <v>0.57627118644067798</v>
      </c>
      <c r="F610">
        <f>'Defense Ranks'!L12</f>
        <v>0.59745762711864403</v>
      </c>
      <c r="G610">
        <f>'Defense Ranks'!N12</f>
        <v>0</v>
      </c>
      <c r="H610">
        <f>'Defense Ranks'!S12</f>
        <v>0.76271186440677963</v>
      </c>
      <c r="I610">
        <f>'Defense Ranks'!T12</f>
        <v>0.59322033898305082</v>
      </c>
      <c r="J610">
        <f>'Defense Ranks'!U12</f>
        <v>0.5847457627118644</v>
      </c>
      <c r="K610">
        <f>'Defense Ranks'!V12</f>
        <v>0.64406779661016944</v>
      </c>
      <c r="L610">
        <f>'Defense Ranks'!X12</f>
        <v>0</v>
      </c>
      <c r="M610">
        <f>'Defense Ranks'!AC12</f>
        <v>0.75847457627118642</v>
      </c>
      <c r="N610">
        <f>'Defense Ranks'!AD12</f>
        <v>0.8728813559322034</v>
      </c>
      <c r="O610">
        <f>'Defense Ranks'!AE12</f>
        <v>0.36440677966101692</v>
      </c>
      <c r="P610">
        <f>'Defense Ranks'!AF12</f>
        <v>0.81355932203389836</v>
      </c>
      <c r="Q610">
        <f>'Defense Ranks'!AH12</f>
        <v>0</v>
      </c>
      <c r="R610">
        <f>'Defense Ranks'!AM12</f>
        <v>0.44067796610169491</v>
      </c>
      <c r="S610">
        <f>'Defense Ranks'!AN12</f>
        <v>0.4364406779661017</v>
      </c>
      <c r="T610">
        <f>'Defense Ranks'!AO12</f>
        <v>0.76694915254237284</v>
      </c>
      <c r="U610">
        <f>'Defense Ranks'!AP12</f>
        <v>0.57203389830508478</v>
      </c>
      <c r="V610">
        <f>'Defense Ranks'!AR12</f>
        <v>0</v>
      </c>
      <c r="W610">
        <f>'Defense Ranks'!AW12</f>
        <v>0.76694915254237284</v>
      </c>
      <c r="X610">
        <f>'Defense Ranks'!AX12</f>
        <v>0.82203389830508478</v>
      </c>
      <c r="Y610">
        <f>'Defense Ranks'!AY12</f>
        <v>0.25847457627118642</v>
      </c>
      <c r="Z610">
        <f>'Defense Ranks'!AZ12</f>
        <v>0.75423728813559321</v>
      </c>
      <c r="AA610">
        <f>'Defense Ranks'!BB12</f>
        <v>0</v>
      </c>
      <c r="AB610">
        <f>'Defense Ranks'!BG12</f>
        <v>0.36016949152542371</v>
      </c>
      <c r="AC610">
        <f>'Defense Ranks'!BH12</f>
        <v>0.18220338983050846</v>
      </c>
      <c r="AD610">
        <f>'Defense Ranks'!BI12</f>
        <v>0.66101694915254239</v>
      </c>
      <c r="AE610">
        <f>'Defense Ranks'!BJ12</f>
        <v>0.41101694915254239</v>
      </c>
      <c r="AF610">
        <f>'Defense Ranks'!BL12</f>
        <v>0</v>
      </c>
      <c r="AG610">
        <f>'Defense Ranks'!BQ12</f>
        <v>0.60169491525423724</v>
      </c>
      <c r="AH610">
        <f>'Defense Ranks'!BR12</f>
        <v>0.7923728813559322</v>
      </c>
      <c r="AI610">
        <f>'Defense Ranks'!BS12</f>
        <v>0.47457627118644069</v>
      </c>
      <c r="AJ610">
        <f>'Defense Ranks'!BT12</f>
        <v>0.77118644067796616</v>
      </c>
      <c r="AL610" s="1">
        <f>'Defense Ranks'!BX12</f>
        <v>0.82627118644067798</v>
      </c>
      <c r="AN610" t="str">
        <f>'Defense Ranks'!B12</f>
        <v>NSH</v>
      </c>
      <c r="AO610">
        <f>'D on Ice'!E12</f>
        <v>44</v>
      </c>
      <c r="AP610" s="2">
        <f>'Impact Score Math'!E711</f>
        <v>0.80333333333333334</v>
      </c>
      <c r="AQ610">
        <f>'Impact Score Math'!G711</f>
        <v>60</v>
      </c>
      <c r="AT610" s="1">
        <f>'Defense Ranks'!CJ12</f>
        <v>0.16101694915254236</v>
      </c>
      <c r="AU610" s="1">
        <f>'Defense Ranks'!CK12</f>
        <v>0.79661016949152541</v>
      </c>
      <c r="AW610">
        <f>'Defense Ranks'!BC12</f>
        <v>14.825378787879</v>
      </c>
      <c r="AY610">
        <v>610</v>
      </c>
      <c r="BA610" s="2">
        <f>'Impact Score Math'!K711</f>
        <v>0.67</v>
      </c>
      <c r="BB610" s="2">
        <f>'Impact Score Math'!L711</f>
        <v>0.85333333333333339</v>
      </c>
      <c r="BD610">
        <f>'Defense Ranks'!CN12</f>
        <v>3</v>
      </c>
      <c r="BE610">
        <f>'Defense Ranks'!CO12</f>
        <v>8</v>
      </c>
      <c r="BF610">
        <f>'Defense Ranks'!CP12</f>
        <v>11</v>
      </c>
      <c r="BH610" t="str">
        <f t="shared" si="40"/>
        <v>14:50</v>
      </c>
      <c r="BI610" t="str">
        <f t="shared" si="37"/>
        <v>Defenseman</v>
      </c>
      <c r="BJ610" t="str">
        <f t="shared" si="38"/>
        <v>Great</v>
      </c>
      <c r="BL610" s="187">
        <f t="shared" ca="1" si="39"/>
        <v>45329</v>
      </c>
    </row>
    <row r="611" spans="1:64" x14ac:dyDescent="0.3">
      <c r="A611" t="str">
        <f>'Defense Ranks'!A13</f>
        <v>Andreas Englund</v>
      </c>
      <c r="B611">
        <f>'Defense Ranks'!D13</f>
        <v>0</v>
      </c>
      <c r="C611" s="1">
        <f>'Defense Ranks'!I13</f>
        <v>0.86440677966101698</v>
      </c>
      <c r="D611">
        <f>'Defense Ranks'!J13</f>
        <v>0.86016949152542377</v>
      </c>
      <c r="E611">
        <f>'Defense Ranks'!K13</f>
        <v>0.32203389830508472</v>
      </c>
      <c r="F611">
        <f>'Defense Ranks'!L13</f>
        <v>0.90677966101694918</v>
      </c>
      <c r="G611">
        <f>'Defense Ranks'!N13</f>
        <v>0</v>
      </c>
      <c r="H611">
        <f>'Defense Ranks'!S13</f>
        <v>0.34322033898305082</v>
      </c>
      <c r="I611">
        <f>'Defense Ranks'!T13</f>
        <v>0.49152542372881358</v>
      </c>
      <c r="J611">
        <f>'Defense Ranks'!U13</f>
        <v>0.36864406779661019</v>
      </c>
      <c r="K611">
        <f>'Defense Ranks'!V13</f>
        <v>0.41949152542372881</v>
      </c>
      <c r="L611">
        <f>'Defense Ranks'!X13</f>
        <v>0</v>
      </c>
      <c r="M611">
        <f>'Defense Ranks'!AC13</f>
        <v>0.76271186440677963</v>
      </c>
      <c r="N611">
        <f>'Defense Ranks'!AD13</f>
        <v>0.61016949152542377</v>
      </c>
      <c r="O611">
        <f>'Defense Ranks'!AE13</f>
        <v>0.33898305084745761</v>
      </c>
      <c r="P611">
        <f>'Defense Ranks'!AF13</f>
        <v>0.6652542372881356</v>
      </c>
      <c r="Q611">
        <f>'Defense Ranks'!AH13</f>
        <v>0</v>
      </c>
      <c r="R611">
        <f>'Defense Ranks'!AM13</f>
        <v>0.26271186440677968</v>
      </c>
      <c r="S611">
        <f>'Defense Ranks'!AN13</f>
        <v>0.77966101694915257</v>
      </c>
      <c r="T611">
        <f>'Defense Ranks'!AO13</f>
        <v>0.24576271186440679</v>
      </c>
      <c r="U611">
        <f>'Defense Ranks'!AP13</f>
        <v>0.57203389830508478</v>
      </c>
      <c r="V611">
        <f>'Defense Ranks'!AR13</f>
        <v>0</v>
      </c>
      <c r="W611">
        <f>'Defense Ranks'!AW13</f>
        <v>0.3135593220338983</v>
      </c>
      <c r="X611">
        <f>'Defense Ranks'!AX13</f>
        <v>0.25847457627118642</v>
      </c>
      <c r="Y611">
        <f>'Defense Ranks'!AY13</f>
        <v>0.22457627118644069</v>
      </c>
      <c r="Z611">
        <f>'Defense Ranks'!AZ13</f>
        <v>0.44491525423728812</v>
      </c>
      <c r="AA611">
        <f>'Defense Ranks'!BB13</f>
        <v>0</v>
      </c>
      <c r="AB611">
        <f>'Defense Ranks'!BG13</f>
        <v>5.9322033898305086E-2</v>
      </c>
      <c r="AC611">
        <f>'Defense Ranks'!BH13</f>
        <v>0.78389830508474578</v>
      </c>
      <c r="AD611">
        <f>'Defense Ranks'!BI13</f>
        <v>0.13559322033898305</v>
      </c>
      <c r="AE611">
        <f>'Defense Ranks'!BJ13</f>
        <v>0.1271186440677966</v>
      </c>
      <c r="AF611">
        <f>'Defense Ranks'!BL13</f>
        <v>0</v>
      </c>
      <c r="AG611">
        <f>'Defense Ranks'!BQ13</f>
        <v>0.86016949152542377</v>
      </c>
      <c r="AH611">
        <f>'Defense Ranks'!BR13</f>
        <v>0.82203389830508478</v>
      </c>
      <c r="AI611">
        <f>'Defense Ranks'!BS13</f>
        <v>0.24152542372881355</v>
      </c>
      <c r="AJ611">
        <f>'Defense Ranks'!BT13</f>
        <v>0.9152542372881356</v>
      </c>
      <c r="AL611" s="1">
        <f>'Defense Ranks'!BX13</f>
        <v>0.69067796610169496</v>
      </c>
      <c r="AN611" t="str">
        <f>'Defense Ranks'!B13</f>
        <v>L.A</v>
      </c>
      <c r="AO611">
        <f>'D on Ice'!E13</f>
        <v>45</v>
      </c>
      <c r="AP611" s="2">
        <f>'Impact Score Math'!E712</f>
        <v>0.56333333333333335</v>
      </c>
      <c r="AQ611">
        <f>'Impact Score Math'!G712</f>
        <v>132</v>
      </c>
      <c r="AT611" s="1">
        <f>'Defense Ranks'!CJ13</f>
        <v>0.11864406779661017</v>
      </c>
      <c r="AU611" s="1">
        <f>'Defense Ranks'!CK13</f>
        <v>1</v>
      </c>
      <c r="AW611">
        <f>'Defense Ranks'!BC13</f>
        <v>12.193333333332999</v>
      </c>
      <c r="AY611">
        <v>611</v>
      </c>
      <c r="BA611" s="2">
        <f>'Impact Score Math'!K712</f>
        <v>0.71666666666666667</v>
      </c>
      <c r="BB611" s="2">
        <f>'Impact Score Math'!L712</f>
        <v>0.65</v>
      </c>
      <c r="BD611">
        <f>'Defense Ranks'!CN13</f>
        <v>1</v>
      </c>
      <c r="BE611">
        <f>'Defense Ranks'!CO13</f>
        <v>6</v>
      </c>
      <c r="BF611">
        <f>'Defense Ranks'!CP13</f>
        <v>7</v>
      </c>
      <c r="BH611" t="str">
        <f t="shared" si="40"/>
        <v>12:12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45329</v>
      </c>
    </row>
    <row r="612" spans="1:64" x14ac:dyDescent="0.3">
      <c r="A612" t="str">
        <f>'Defense Ranks'!A14</f>
        <v>Andrew Peeke</v>
      </c>
      <c r="B612">
        <f>'Defense Ranks'!D14</f>
        <v>0</v>
      </c>
      <c r="C612" s="1">
        <f>'Defense Ranks'!I14</f>
        <v>0.1864406779661017</v>
      </c>
      <c r="D612">
        <f>'Defense Ranks'!J14</f>
        <v>2.9661016949152543E-2</v>
      </c>
      <c r="E612">
        <f>'Defense Ranks'!K14</f>
        <v>0.95338983050847459</v>
      </c>
      <c r="F612">
        <f>'Defense Ranks'!L14</f>
        <v>4.2372881355932202E-2</v>
      </c>
      <c r="G612">
        <f>'Defense Ranks'!N14</f>
        <v>0</v>
      </c>
      <c r="H612">
        <f>'Defense Ranks'!S14</f>
        <v>4.2372881355932203E-3</v>
      </c>
      <c r="I612">
        <f>'Defense Ranks'!T14</f>
        <v>0.98305084745762716</v>
      </c>
      <c r="J612">
        <f>'Defense Ranks'!U14</f>
        <v>0.96610169491525422</v>
      </c>
      <c r="K612">
        <f>'Defense Ranks'!V14</f>
        <v>0.95338983050847459</v>
      </c>
      <c r="L612">
        <f>'Defense Ranks'!X14</f>
        <v>0</v>
      </c>
      <c r="M612">
        <f>'Defense Ranks'!AC14</f>
        <v>6.7796610169491525E-2</v>
      </c>
      <c r="N612">
        <f>'Defense Ranks'!AD14</f>
        <v>4.6610169491525424E-2</v>
      </c>
      <c r="O612">
        <f>'Defense Ranks'!AE14</f>
        <v>2.1186440677966101E-2</v>
      </c>
      <c r="P612">
        <f>'Defense Ranks'!AF14</f>
        <v>2.5423728813559324E-2</v>
      </c>
      <c r="Q612">
        <f>'Defense Ranks'!AH14</f>
        <v>0</v>
      </c>
      <c r="R612">
        <f>'Defense Ranks'!AM14</f>
        <v>5.9322033898305086E-2</v>
      </c>
      <c r="S612">
        <f>'Defense Ranks'!AN14</f>
        <v>1.2711864406779662E-2</v>
      </c>
      <c r="T612">
        <f>'Defense Ranks'!AO14</f>
        <v>0.71610169491525422</v>
      </c>
      <c r="U612">
        <f>'Defense Ranks'!AP14</f>
        <v>2.1186440677966101E-2</v>
      </c>
      <c r="V612">
        <f>'Defense Ranks'!AR14</f>
        <v>0</v>
      </c>
      <c r="W612">
        <f>'Defense Ranks'!AW14</f>
        <v>7.2033898305084748E-2</v>
      </c>
      <c r="X612">
        <f>'Defense Ranks'!AX14</f>
        <v>8.4745762711864403E-2</v>
      </c>
      <c r="Y612">
        <f>'Defense Ranks'!AY14</f>
        <v>0.18220338983050846</v>
      </c>
      <c r="Z612">
        <f>'Defense Ranks'!AZ14</f>
        <v>5.9322033898305086E-2</v>
      </c>
      <c r="AA612">
        <f>'Defense Ranks'!BB14</f>
        <v>0</v>
      </c>
      <c r="AB612">
        <f>'Defense Ranks'!BG14</f>
        <v>0.32203389830508472</v>
      </c>
      <c r="AC612">
        <f>'Defense Ranks'!BH14</f>
        <v>0.48728813559322032</v>
      </c>
      <c r="AD612">
        <f>'Defense Ranks'!BI14</f>
        <v>0.98305084745762716</v>
      </c>
      <c r="AE612">
        <f>'Defense Ranks'!BJ14</f>
        <v>0.56355932203389836</v>
      </c>
      <c r="AF612">
        <f>'Defense Ranks'!BL14</f>
        <v>0</v>
      </c>
      <c r="AG612">
        <f>'Defense Ranks'!BQ14</f>
        <v>7.6271186440677971E-2</v>
      </c>
      <c r="AH612">
        <f>'Defense Ranks'!BR14</f>
        <v>2.1186440677966101E-2</v>
      </c>
      <c r="AI612">
        <f>'Defense Ranks'!BS14</f>
        <v>0.28813559322033899</v>
      </c>
      <c r="AJ612">
        <f>'Defense Ranks'!BT14</f>
        <v>1.2711864406779662E-2</v>
      </c>
      <c r="AL612" s="1">
        <f>'Defense Ranks'!BX14</f>
        <v>3.3898305084745763E-2</v>
      </c>
      <c r="AN612" t="str">
        <f>'Defense Ranks'!B14</f>
        <v>CBJ</v>
      </c>
      <c r="AO612">
        <f>'D on Ice'!E14</f>
        <v>17</v>
      </c>
      <c r="AP612" s="2">
        <f>'Impact Score Math'!E713</f>
        <v>0.24666666666666667</v>
      </c>
      <c r="AQ612">
        <f>'Impact Score Math'!G713</f>
        <v>227</v>
      </c>
      <c r="AT612" s="1">
        <f>'Defense Ranks'!CJ14</f>
        <v>0.55084745762711862</v>
      </c>
      <c r="AU612" s="1">
        <f>'Defense Ranks'!CK14</f>
        <v>4.2372881355932203E-3</v>
      </c>
      <c r="AW612">
        <f>'Defense Ranks'!BC14</f>
        <v>14.505882352941001</v>
      </c>
      <c r="AY612">
        <v>612</v>
      </c>
      <c r="BA612" s="2">
        <f>'Impact Score Math'!K713</f>
        <v>0.37666666666666665</v>
      </c>
      <c r="BB612" s="2">
        <f>'Impact Score Math'!L713</f>
        <v>0.23666666666666666</v>
      </c>
      <c r="BD612">
        <f>'Defense Ranks'!CN14</f>
        <v>0</v>
      </c>
      <c r="BE612">
        <f>'Defense Ranks'!CO14</f>
        <v>6</v>
      </c>
      <c r="BF612">
        <f>'Defense Ranks'!CP14</f>
        <v>6</v>
      </c>
      <c r="BH612" t="str">
        <f t="shared" si="40"/>
        <v>14:30</v>
      </c>
      <c r="BI612" t="str">
        <f t="shared" si="37"/>
        <v>Defenseman</v>
      </c>
      <c r="BJ612" t="str">
        <f t="shared" si="38"/>
        <v>Replacement Level</v>
      </c>
      <c r="BL612" s="187">
        <f t="shared" ca="1" si="39"/>
        <v>45329</v>
      </c>
    </row>
    <row r="613" spans="1:64" x14ac:dyDescent="0.3">
      <c r="A613" t="str">
        <f>'Defense Ranks'!A15</f>
        <v>Arber Xhekaj</v>
      </c>
      <c r="B613">
        <f>'Defense Ranks'!D15</f>
        <v>0</v>
      </c>
      <c r="C613" s="1">
        <f>'Defense Ranks'!I15</f>
        <v>0.32203389830508472</v>
      </c>
      <c r="D613">
        <f>'Defense Ranks'!J15</f>
        <v>0.73728813559322037</v>
      </c>
      <c r="E613">
        <f>'Defense Ranks'!K15</f>
        <v>0.32203389830508472</v>
      </c>
      <c r="F613">
        <f>'Defense Ranks'!L15</f>
        <v>0.60593220338983056</v>
      </c>
      <c r="G613">
        <f>'Defense Ranks'!N15</f>
        <v>0</v>
      </c>
      <c r="H613">
        <f>'Defense Ranks'!S15</f>
        <v>0.67796610169491522</v>
      </c>
      <c r="I613">
        <f>'Defense Ranks'!T15</f>
        <v>0.25</v>
      </c>
      <c r="J613">
        <f>'Defense Ranks'!U15</f>
        <v>0.80084745762711862</v>
      </c>
      <c r="K613">
        <f>'Defense Ranks'!V15</f>
        <v>0.3728813559322034</v>
      </c>
      <c r="L613">
        <f>'Defense Ranks'!X15</f>
        <v>0</v>
      </c>
      <c r="M613">
        <f>'Defense Ranks'!AC15</f>
        <v>0.61016949152542377</v>
      </c>
      <c r="N613">
        <f>'Defense Ranks'!AD15</f>
        <v>0.71186440677966101</v>
      </c>
      <c r="O613">
        <f>'Defense Ranks'!AE15</f>
        <v>0.97881355932203384</v>
      </c>
      <c r="P613">
        <f>'Defense Ranks'!AF15</f>
        <v>0.52118644067796616</v>
      </c>
      <c r="Q613">
        <f>'Defense Ranks'!AH15</f>
        <v>0</v>
      </c>
      <c r="R613">
        <f>'Defense Ranks'!AM15</f>
        <v>0.42796610169491528</v>
      </c>
      <c r="S613">
        <f>'Defense Ranks'!AN15</f>
        <v>0.68220338983050843</v>
      </c>
      <c r="T613">
        <f>'Defense Ranks'!AO15</f>
        <v>0.51694915254237284</v>
      </c>
      <c r="U613">
        <f>'Defense Ranks'!AP15</f>
        <v>0.50847457627118642</v>
      </c>
      <c r="V613">
        <f>'Defense Ranks'!AR15</f>
        <v>0</v>
      </c>
      <c r="W613">
        <f>'Defense Ranks'!AW15</f>
        <v>0.9576271186440678</v>
      </c>
      <c r="X613">
        <f>'Defense Ranks'!AX15</f>
        <v>0.89830508474576276</v>
      </c>
      <c r="Y613">
        <f>'Defense Ranks'!AY15</f>
        <v>0.78813559322033899</v>
      </c>
      <c r="Z613">
        <f>'Defense Ranks'!AZ15</f>
        <v>0.94491525423728817</v>
      </c>
      <c r="AA613">
        <f>'Defense Ranks'!BB15</f>
        <v>0</v>
      </c>
      <c r="AB613">
        <f>'Defense Ranks'!BG15</f>
        <v>0.1059322033898305</v>
      </c>
      <c r="AC613">
        <f>'Defense Ranks'!BH15</f>
        <v>0.55508474576271183</v>
      </c>
      <c r="AD613">
        <f>'Defense Ranks'!BI15</f>
        <v>0.35169491525423729</v>
      </c>
      <c r="AE613">
        <f>'Defense Ranks'!BJ15</f>
        <v>0.83898305084745761</v>
      </c>
      <c r="AF613">
        <f>'Defense Ranks'!BL15</f>
        <v>0</v>
      </c>
      <c r="AG613">
        <f>'Defense Ranks'!BQ15</f>
        <v>0.43220338983050849</v>
      </c>
      <c r="AH613">
        <f>'Defense Ranks'!BR15</f>
        <v>0.78813559322033899</v>
      </c>
      <c r="AI613">
        <f>'Defense Ranks'!BS15</f>
        <v>0.89830508474576276</v>
      </c>
      <c r="AJ613">
        <f>'Defense Ranks'!BT15</f>
        <v>0.59745762711864403</v>
      </c>
      <c r="AL613" s="1">
        <f>'Defense Ranks'!BX15</f>
        <v>0.68220338983050843</v>
      </c>
      <c r="AN613" t="str">
        <f>'Defense Ranks'!B15</f>
        <v>MTL</v>
      </c>
      <c r="AO613">
        <f>'D on Ice'!E15</f>
        <v>19</v>
      </c>
      <c r="AP613" s="2">
        <f>'Impact Score Math'!E714</f>
        <v>0.59666666666666668</v>
      </c>
      <c r="AQ613">
        <f>'Impact Score Math'!G714</f>
        <v>122</v>
      </c>
      <c r="AT613" s="1">
        <f>'Defense Ranks'!CJ15</f>
        <v>4.2372881355932203E-3</v>
      </c>
      <c r="AU613" s="1">
        <f>'Defense Ranks'!CK15</f>
        <v>0.99576271186440679</v>
      </c>
      <c r="AW613">
        <f>'Defense Ranks'!BC15</f>
        <v>12.986842105262999</v>
      </c>
      <c r="AY613">
        <v>613</v>
      </c>
      <c r="BA613" s="2">
        <f>'Impact Score Math'!K714</f>
        <v>0.52666666666666662</v>
      </c>
      <c r="BB613" s="2">
        <f>'Impact Score Math'!L714</f>
        <v>0.75</v>
      </c>
      <c r="BD613">
        <f>'Defense Ranks'!CN15</f>
        <v>1</v>
      </c>
      <c r="BE613">
        <f>'Defense Ranks'!CO15</f>
        <v>2</v>
      </c>
      <c r="BF613">
        <f>'Defense Ranks'!CP15</f>
        <v>3</v>
      </c>
      <c r="BH613" t="str">
        <f t="shared" si="40"/>
        <v>12:59</v>
      </c>
      <c r="BI613" t="str">
        <f t="shared" si="37"/>
        <v>Defenseman</v>
      </c>
      <c r="BJ613" t="str">
        <f t="shared" si="38"/>
        <v>Good</v>
      </c>
      <c r="BL613" s="187">
        <f t="shared" ca="1" si="39"/>
        <v>45329</v>
      </c>
    </row>
    <row r="614" spans="1:64" x14ac:dyDescent="0.3">
      <c r="A614" t="str">
        <f>'Defense Ranks'!A16</f>
        <v>Artem Zub</v>
      </c>
      <c r="B614">
        <f>'Defense Ranks'!D16</f>
        <v>0</v>
      </c>
      <c r="C614" s="1">
        <f>'Defense Ranks'!I16</f>
        <v>0.83050847457627119</v>
      </c>
      <c r="D614">
        <f>'Defense Ranks'!J16</f>
        <v>0.61016949152542377</v>
      </c>
      <c r="E614">
        <f>'Defense Ranks'!K16</f>
        <v>0.88135593220338981</v>
      </c>
      <c r="F614">
        <f>'Defense Ranks'!L16</f>
        <v>0.75847457627118642</v>
      </c>
      <c r="G614">
        <f>'Defense Ranks'!N16</f>
        <v>0</v>
      </c>
      <c r="H614">
        <f>'Defense Ranks'!S16</f>
        <v>0.59322033898305082</v>
      </c>
      <c r="I614">
        <f>'Defense Ranks'!T16</f>
        <v>0.97033898305084743</v>
      </c>
      <c r="J614">
        <f>'Defense Ranks'!U16</f>
        <v>0.97457627118644063</v>
      </c>
      <c r="K614">
        <f>'Defense Ranks'!V16</f>
        <v>0.97457627118644063</v>
      </c>
      <c r="L614">
        <f>'Defense Ranks'!X16</f>
        <v>0</v>
      </c>
      <c r="M614">
        <f>'Defense Ranks'!AC16</f>
        <v>0.83898305084745761</v>
      </c>
      <c r="N614">
        <f>'Defense Ranks'!AD16</f>
        <v>0.9152542372881356</v>
      </c>
      <c r="O614">
        <f>'Defense Ranks'!AE16</f>
        <v>0.16101694915254236</v>
      </c>
      <c r="P614">
        <f>'Defense Ranks'!AF16</f>
        <v>0.80932203389830504</v>
      </c>
      <c r="Q614">
        <f>'Defense Ranks'!AH16</f>
        <v>0</v>
      </c>
      <c r="R614">
        <f>'Defense Ranks'!AM16</f>
        <v>0.78813559322033899</v>
      </c>
      <c r="S614">
        <f>'Defense Ranks'!AN16</f>
        <v>0.73305084745762716</v>
      </c>
      <c r="T614">
        <f>'Defense Ranks'!AO16</f>
        <v>0.69915254237288138</v>
      </c>
      <c r="U614">
        <f>'Defense Ranks'!AP16</f>
        <v>0.88983050847457623</v>
      </c>
      <c r="V614">
        <f>'Defense Ranks'!AR16</f>
        <v>0</v>
      </c>
      <c r="W614">
        <f>'Defense Ranks'!AW16</f>
        <v>0.81779661016949157</v>
      </c>
      <c r="X614">
        <f>'Defense Ranks'!AX16</f>
        <v>0.93220338983050843</v>
      </c>
      <c r="Y614">
        <f>'Defense Ranks'!AY16</f>
        <v>0.3347457627118644</v>
      </c>
      <c r="Z614">
        <f>'Defense Ranks'!AZ16</f>
        <v>0.90254237288135597</v>
      </c>
      <c r="AA614">
        <f>'Defense Ranks'!BB16</f>
        <v>0</v>
      </c>
      <c r="AB614">
        <f>'Defense Ranks'!BG16</f>
        <v>0.67372881355932202</v>
      </c>
      <c r="AC614">
        <f>'Defense Ranks'!BH16</f>
        <v>0.42796610169491528</v>
      </c>
      <c r="AD614">
        <f>'Defense Ranks'!BI16</f>
        <v>0.73728813559322037</v>
      </c>
      <c r="AE614">
        <f>'Defense Ranks'!BJ16</f>
        <v>0.2923728813559322</v>
      </c>
      <c r="AF614">
        <f>'Defense Ranks'!BL16</f>
        <v>0</v>
      </c>
      <c r="AG614">
        <f>'Defense Ranks'!BQ16</f>
        <v>0.88135593220338981</v>
      </c>
      <c r="AH614">
        <f>'Defense Ranks'!BR16</f>
        <v>0.8728813559322034</v>
      </c>
      <c r="AI614">
        <f>'Defense Ranks'!BS16</f>
        <v>0.54661016949152541</v>
      </c>
      <c r="AJ614">
        <f>'Defense Ranks'!BT16</f>
        <v>0.86440677966101698</v>
      </c>
      <c r="AL614" s="1">
        <f>'Defense Ranks'!BX16</f>
        <v>0.97033898305084743</v>
      </c>
      <c r="AN614" t="str">
        <f>'Defense Ranks'!B16</f>
        <v>OTT</v>
      </c>
      <c r="AO614">
        <f>'D on Ice'!E16</f>
        <v>36</v>
      </c>
      <c r="AP614" s="2">
        <f>'Impact Score Math'!E715</f>
        <v>0.97</v>
      </c>
      <c r="AQ614">
        <f>'Impact Score Math'!G715</f>
        <v>10</v>
      </c>
      <c r="AT614" s="1">
        <f>'Defense Ranks'!CJ16</f>
        <v>0.58898305084745761</v>
      </c>
      <c r="AU614" s="1">
        <f>'Defense Ranks'!CK16</f>
        <v>0.45338983050847459</v>
      </c>
      <c r="AW614">
        <f>'Defense Ranks'!BC16</f>
        <v>16.806481481481001</v>
      </c>
      <c r="AY614">
        <v>614</v>
      </c>
      <c r="BA614" s="2">
        <f>'Impact Score Math'!K715</f>
        <v>0.91666666666666663</v>
      </c>
      <c r="BB614" s="2">
        <f>'Impact Score Math'!L715</f>
        <v>0.96</v>
      </c>
      <c r="BD614">
        <f>'Defense Ranks'!CN16</f>
        <v>2</v>
      </c>
      <c r="BE614">
        <f>'Defense Ranks'!CO16</f>
        <v>14</v>
      </c>
      <c r="BF614">
        <f>'Defense Ranks'!CP16</f>
        <v>16</v>
      </c>
      <c r="BH614" t="str">
        <f t="shared" si="40"/>
        <v>16:48</v>
      </c>
      <c r="BI614" t="str">
        <f t="shared" si="37"/>
        <v>Defenseman</v>
      </c>
      <c r="BJ614" t="str">
        <f t="shared" si="38"/>
        <v>Elite</v>
      </c>
      <c r="BL614" s="187">
        <f t="shared" ca="1" si="39"/>
        <v>45329</v>
      </c>
    </row>
    <row r="615" spans="1:64" x14ac:dyDescent="0.3">
      <c r="A615" t="str">
        <f>'Defense Ranks'!A17</f>
        <v>Ben Chiarot</v>
      </c>
      <c r="B615">
        <f>'Defense Ranks'!D17</f>
        <v>0</v>
      </c>
      <c r="C615" s="1">
        <f>'Defense Ranks'!I17</f>
        <v>8.050847457627118E-2</v>
      </c>
      <c r="D615">
        <f>'Defense Ranks'!J17</f>
        <v>0.13983050847457626</v>
      </c>
      <c r="E615">
        <f>'Defense Ranks'!K17</f>
        <v>0.77966101694915257</v>
      </c>
      <c r="F615">
        <f>'Defense Ranks'!L17</f>
        <v>0.11440677966101695</v>
      </c>
      <c r="G615">
        <f>'Defense Ranks'!N17</f>
        <v>0</v>
      </c>
      <c r="H615">
        <f>'Defense Ranks'!S17</f>
        <v>0.67796610169491522</v>
      </c>
      <c r="I615">
        <f>'Defense Ranks'!T17</f>
        <v>0.47457627118644069</v>
      </c>
      <c r="J615">
        <f>'Defense Ranks'!U17</f>
        <v>0.7923728813559322</v>
      </c>
      <c r="K615">
        <f>'Defense Ranks'!V17</f>
        <v>0.53389830508474578</v>
      </c>
      <c r="L615">
        <f>'Defense Ranks'!X17</f>
        <v>0</v>
      </c>
      <c r="M615">
        <f>'Defense Ranks'!AC17</f>
        <v>8.8983050847457626E-2</v>
      </c>
      <c r="N615">
        <f>'Defense Ranks'!AD17</f>
        <v>0.60593220338983056</v>
      </c>
      <c r="O615">
        <f>'Defense Ranks'!AE17</f>
        <v>0.13983050847457626</v>
      </c>
      <c r="P615">
        <f>'Defense Ranks'!AF17</f>
        <v>0.36864406779661019</v>
      </c>
      <c r="Q615">
        <f>'Defense Ranks'!AH17</f>
        <v>0</v>
      </c>
      <c r="R615">
        <f>'Defense Ranks'!AM17</f>
        <v>0.27966101694915252</v>
      </c>
      <c r="S615">
        <f>'Defense Ranks'!AN17</f>
        <v>0.6271186440677966</v>
      </c>
      <c r="T615">
        <f>'Defense Ranks'!AO17</f>
        <v>0.57627118644067798</v>
      </c>
      <c r="U615">
        <f>'Defense Ranks'!AP17</f>
        <v>0.40677966101694918</v>
      </c>
      <c r="V615">
        <f>'Defense Ranks'!AR17</f>
        <v>0</v>
      </c>
      <c r="W615">
        <f>'Defense Ranks'!AW17</f>
        <v>0.13559322033898305</v>
      </c>
      <c r="X615">
        <f>'Defense Ranks'!AX17</f>
        <v>0.66101694915254239</v>
      </c>
      <c r="Y615">
        <f>'Defense Ranks'!AY17</f>
        <v>0.21186440677966101</v>
      </c>
      <c r="Z615">
        <f>'Defense Ranks'!AZ17</f>
        <v>0.57627118644067798</v>
      </c>
      <c r="AA615">
        <f>'Defense Ranks'!BB17</f>
        <v>0</v>
      </c>
      <c r="AB615">
        <f>'Defense Ranks'!BG17</f>
        <v>0.6271186440677966</v>
      </c>
      <c r="AC615">
        <f>'Defense Ranks'!BH17</f>
        <v>0.27542372881355931</v>
      </c>
      <c r="AD615">
        <f>'Defense Ranks'!BI17</f>
        <v>0.96610169491525422</v>
      </c>
      <c r="AE615">
        <f>'Defense Ranks'!BJ17</f>
        <v>0.82203389830508478</v>
      </c>
      <c r="AF615">
        <f>'Defense Ranks'!BL17</f>
        <v>0</v>
      </c>
      <c r="AG615">
        <f>'Defense Ranks'!BQ17</f>
        <v>5.5084745762711863E-2</v>
      </c>
      <c r="AH615">
        <f>'Defense Ranks'!BR17</f>
        <v>0.26271186440677968</v>
      </c>
      <c r="AI615">
        <f>'Defense Ranks'!BS17</f>
        <v>0.44491525423728812</v>
      </c>
      <c r="AJ615">
        <f>'Defense Ranks'!BT17</f>
        <v>0.1864406779661017</v>
      </c>
      <c r="AL615" s="1">
        <f>'Defense Ranks'!BX17</f>
        <v>0.15677966101694915</v>
      </c>
      <c r="AN615" t="str">
        <f>'Defense Ranks'!B17</f>
        <v>DET</v>
      </c>
      <c r="AO615">
        <f>'D on Ice'!E17</f>
        <v>45</v>
      </c>
      <c r="AP615" s="2">
        <f>'Impact Score Math'!E716</f>
        <v>0.37</v>
      </c>
      <c r="AQ615">
        <f>'Impact Score Math'!G716</f>
        <v>190</v>
      </c>
      <c r="AT615" s="1">
        <f>'Defense Ranks'!CJ17</f>
        <v>0.21186440677966101</v>
      </c>
      <c r="AU615" s="1">
        <f>'Defense Ranks'!CK17</f>
        <v>0.2076271186440678</v>
      </c>
      <c r="AW615">
        <f>'Defense Ranks'!BC17</f>
        <v>16.654074074074</v>
      </c>
      <c r="AY615">
        <v>615</v>
      </c>
      <c r="BA615" s="2">
        <f>'Impact Score Math'!K716</f>
        <v>0.45666666666666667</v>
      </c>
      <c r="BB615" s="2">
        <f>'Impact Score Math'!L716</f>
        <v>0.46333333333333332</v>
      </c>
      <c r="BD615">
        <f>'Defense Ranks'!CN17</f>
        <v>3</v>
      </c>
      <c r="BE615">
        <f>'Defense Ranks'!CO17</f>
        <v>8</v>
      </c>
      <c r="BF615">
        <f>'Defense Ranks'!CP17</f>
        <v>11</v>
      </c>
      <c r="BH615" t="str">
        <f t="shared" si="40"/>
        <v>16:39</v>
      </c>
      <c r="BI615" t="str">
        <f t="shared" si="37"/>
        <v>Defenseman</v>
      </c>
      <c r="BJ615" t="str">
        <f t="shared" si="38"/>
        <v>Below Average</v>
      </c>
      <c r="BL615" s="187">
        <f t="shared" ca="1" si="39"/>
        <v>45329</v>
      </c>
    </row>
    <row r="616" spans="1:64" x14ac:dyDescent="0.3">
      <c r="A616" t="str">
        <f>'Defense Ranks'!A18</f>
        <v>Ben Hutton</v>
      </c>
      <c r="B616">
        <f>'Defense Ranks'!D18</f>
        <v>0</v>
      </c>
      <c r="C616" s="1">
        <f>'Defense Ranks'!I18</f>
        <v>0.35169491525423729</v>
      </c>
      <c r="D616">
        <f>'Defense Ranks'!J18</f>
        <v>0.45338983050847459</v>
      </c>
      <c r="E616">
        <f>'Defense Ranks'!K18</f>
        <v>0.72033898305084743</v>
      </c>
      <c r="F616">
        <f>'Defense Ranks'!L18</f>
        <v>0.60593220338983056</v>
      </c>
      <c r="G616">
        <f>'Defense Ranks'!N18</f>
        <v>0</v>
      </c>
      <c r="H616">
        <f>'Defense Ranks'!S18</f>
        <v>0.4152542372881356</v>
      </c>
      <c r="I616">
        <f>'Defense Ranks'!T18</f>
        <v>0.82203389830508478</v>
      </c>
      <c r="J616">
        <f>'Defense Ranks'!U18</f>
        <v>0.6652542372881356</v>
      </c>
      <c r="K616">
        <f>'Defense Ranks'!V18</f>
        <v>0.72881355932203384</v>
      </c>
      <c r="L616">
        <f>'Defense Ranks'!X18</f>
        <v>0</v>
      </c>
      <c r="M616">
        <f>'Defense Ranks'!AC18</f>
        <v>0.4364406779661017</v>
      </c>
      <c r="N616">
        <f>'Defense Ranks'!AD18</f>
        <v>0.58050847457627119</v>
      </c>
      <c r="O616">
        <f>'Defense Ranks'!AE18</f>
        <v>0.63983050847457623</v>
      </c>
      <c r="P616">
        <f>'Defense Ranks'!AF18</f>
        <v>0.75423728813559321</v>
      </c>
      <c r="Q616">
        <f>'Defense Ranks'!AH18</f>
        <v>0</v>
      </c>
      <c r="R616">
        <f>'Defense Ranks'!AM18</f>
        <v>0.13559322033898305</v>
      </c>
      <c r="S616">
        <f>'Defense Ranks'!AN18</f>
        <v>0.11440677966101695</v>
      </c>
      <c r="T616">
        <f>'Defense Ranks'!AO18</f>
        <v>0.6271186440677966</v>
      </c>
      <c r="U616">
        <f>'Defense Ranks'!AP18</f>
        <v>0.33898305084745761</v>
      </c>
      <c r="V616">
        <f>'Defense Ranks'!AR18</f>
        <v>0</v>
      </c>
      <c r="W616">
        <f>'Defense Ranks'!AW18</f>
        <v>0.54661016949152541</v>
      </c>
      <c r="X616">
        <f>'Defense Ranks'!AX18</f>
        <v>0.52966101694915257</v>
      </c>
      <c r="Y616">
        <f>'Defense Ranks'!AY18</f>
        <v>0.36864406779661019</v>
      </c>
      <c r="Z616">
        <f>'Defense Ranks'!AZ18</f>
        <v>0.6652542372881356</v>
      </c>
      <c r="AA616">
        <f>'Defense Ranks'!BB18</f>
        <v>0</v>
      </c>
      <c r="AB616">
        <f>'Defense Ranks'!BG18</f>
        <v>0.28813559322033899</v>
      </c>
      <c r="AC616">
        <f>'Defense Ranks'!BH18</f>
        <v>0.97033898305084743</v>
      </c>
      <c r="AD616">
        <f>'Defense Ranks'!BI18</f>
        <v>0.68220338983050843</v>
      </c>
      <c r="AE616">
        <f>'Defense Ranks'!BJ18</f>
        <v>0.68644067796610164</v>
      </c>
      <c r="AF616">
        <f>'Defense Ranks'!BL18</f>
        <v>0</v>
      </c>
      <c r="AG616">
        <f>'Defense Ranks'!BQ18</f>
        <v>0.36864406779661019</v>
      </c>
      <c r="AH616">
        <f>'Defense Ranks'!BR18</f>
        <v>0.52542372881355937</v>
      </c>
      <c r="AI616">
        <f>'Defense Ranks'!BS18</f>
        <v>0.76271186440677963</v>
      </c>
      <c r="AJ616">
        <f>'Defense Ranks'!BT18</f>
        <v>0.72457627118644063</v>
      </c>
      <c r="AL616" s="1">
        <f>'Defense Ranks'!BX18</f>
        <v>0.51271186440677963</v>
      </c>
      <c r="AN616" t="str">
        <f>'Defense Ranks'!B18</f>
        <v>VGK</v>
      </c>
      <c r="AO616">
        <f>'D on Ice'!E18</f>
        <v>31</v>
      </c>
      <c r="AP616" s="2">
        <f>'Impact Score Math'!E717</f>
        <v>0.56999999999999995</v>
      </c>
      <c r="AQ616">
        <f>'Impact Score Math'!G717</f>
        <v>130</v>
      </c>
      <c r="AT616" s="1">
        <f>'Defense Ranks'!CJ18</f>
        <v>0.34322033898305082</v>
      </c>
      <c r="AU616" s="1">
        <f>'Defense Ranks'!CK18</f>
        <v>0.63559322033898302</v>
      </c>
      <c r="AW616">
        <f>'Defense Ranks'!BC18</f>
        <v>14.286021505376</v>
      </c>
      <c r="AY616">
        <v>616</v>
      </c>
      <c r="BA616" s="2">
        <f>'Impact Score Math'!K717</f>
        <v>0.61333333333333329</v>
      </c>
      <c r="BB616" s="2">
        <f>'Impact Score Math'!L717</f>
        <v>0.68333333333333335</v>
      </c>
      <c r="BD616">
        <f>'Defense Ranks'!CN18</f>
        <v>1</v>
      </c>
      <c r="BE616">
        <f>'Defense Ranks'!CO18</f>
        <v>7</v>
      </c>
      <c r="BF616">
        <f>'Defense Ranks'!CP18</f>
        <v>8</v>
      </c>
      <c r="BH616" t="str">
        <f t="shared" si="40"/>
        <v>14:17</v>
      </c>
      <c r="BI616" t="str">
        <f t="shared" si="37"/>
        <v>Defenseman</v>
      </c>
      <c r="BJ616" t="str">
        <f t="shared" si="38"/>
        <v>Average</v>
      </c>
      <c r="BL616" s="187">
        <f t="shared" ca="1" si="39"/>
        <v>45329</v>
      </c>
    </row>
    <row r="617" spans="1:64" x14ac:dyDescent="0.3">
      <c r="A617" t="str">
        <f>'Defense Ranks'!A19</f>
        <v>Bowen Byram</v>
      </c>
      <c r="B617">
        <f>'Defense Ranks'!D19</f>
        <v>0</v>
      </c>
      <c r="C617" s="1">
        <f>'Defense Ranks'!I19</f>
        <v>0.5423728813559322</v>
      </c>
      <c r="D617">
        <f>'Defense Ranks'!J19</f>
        <v>0.82627118644067798</v>
      </c>
      <c r="E617">
        <f>'Defense Ranks'!K19</f>
        <v>0.54661016949152541</v>
      </c>
      <c r="F617">
        <f>'Defense Ranks'!L19</f>
        <v>0.3940677966101695</v>
      </c>
      <c r="G617">
        <f>'Defense Ranks'!N19</f>
        <v>0</v>
      </c>
      <c r="H617">
        <f>'Defense Ranks'!S19</f>
        <v>0.97033898305084743</v>
      </c>
      <c r="I617">
        <f>'Defense Ranks'!T19</f>
        <v>0.28813559322033899</v>
      </c>
      <c r="J617">
        <f>'Defense Ranks'!U19</f>
        <v>0.13983050847457626</v>
      </c>
      <c r="K617">
        <f>'Defense Ranks'!V19</f>
        <v>0.66101694915254239</v>
      </c>
      <c r="L617">
        <f>'Defense Ranks'!X19</f>
        <v>0</v>
      </c>
      <c r="M617">
        <f>'Defense Ranks'!AC19</f>
        <v>0.59745762711864403</v>
      </c>
      <c r="N617">
        <f>'Defense Ranks'!AD19</f>
        <v>0.26694915254237289</v>
      </c>
      <c r="O617">
        <f>'Defense Ranks'!AE19</f>
        <v>0.47457627118644069</v>
      </c>
      <c r="P617">
        <f>'Defense Ranks'!AF19</f>
        <v>0.55932203389830504</v>
      </c>
      <c r="Q617">
        <f>'Defense Ranks'!AH19</f>
        <v>0</v>
      </c>
      <c r="R617">
        <f>'Defense Ranks'!AM19</f>
        <v>0.29661016949152541</v>
      </c>
      <c r="S617">
        <f>'Defense Ranks'!AN19</f>
        <v>0.72033898305084743</v>
      </c>
      <c r="T617">
        <f>'Defense Ranks'!AO19</f>
        <v>0.28389830508474578</v>
      </c>
      <c r="U617">
        <f>'Defense Ranks'!AP19</f>
        <v>0.24576271186440679</v>
      </c>
      <c r="V617">
        <f>'Defense Ranks'!AR19</f>
        <v>0</v>
      </c>
      <c r="W617">
        <f>'Defense Ranks'!AW19</f>
        <v>0.34322033898305082</v>
      </c>
      <c r="X617">
        <f>'Defense Ranks'!AX19</f>
        <v>9.7457627118644072E-2</v>
      </c>
      <c r="Y617">
        <f>'Defense Ranks'!AY19</f>
        <v>0.44067796610169491</v>
      </c>
      <c r="Z617">
        <f>'Defense Ranks'!AZ19</f>
        <v>0.31779661016949151</v>
      </c>
      <c r="AA617">
        <f>'Defense Ranks'!BB19</f>
        <v>0</v>
      </c>
      <c r="AB617">
        <f>'Defense Ranks'!BG19</f>
        <v>0.82203389830508478</v>
      </c>
      <c r="AC617">
        <f>'Defense Ranks'!BH19</f>
        <v>0.71610169491525422</v>
      </c>
      <c r="AD617">
        <f>'Defense Ranks'!BI19</f>
        <v>0.4788135593220339</v>
      </c>
      <c r="AE617">
        <f>'Defense Ranks'!BJ19</f>
        <v>0.39830508474576271</v>
      </c>
      <c r="AF617">
        <f>'Defense Ranks'!BL19</f>
        <v>0</v>
      </c>
      <c r="AG617">
        <f>'Defense Ranks'!BQ19</f>
        <v>0.56779661016949157</v>
      </c>
      <c r="AH617">
        <f>'Defense Ranks'!BR19</f>
        <v>0.53813559322033899</v>
      </c>
      <c r="AI617">
        <f>'Defense Ranks'!BS19</f>
        <v>0.48728813559322032</v>
      </c>
      <c r="AJ617">
        <f>'Defense Ranks'!BT19</f>
        <v>0.4788135593220339</v>
      </c>
      <c r="AL617" s="1">
        <f>'Defense Ranks'!BX19</f>
        <v>0.44915254237288138</v>
      </c>
      <c r="AN617" t="str">
        <f>'Defense Ranks'!B19</f>
        <v>COL</v>
      </c>
      <c r="AO617">
        <f>'D on Ice'!E19</f>
        <v>40</v>
      </c>
      <c r="AP617" s="2">
        <f>'Impact Score Math'!E718</f>
        <v>0.65333333333333332</v>
      </c>
      <c r="AQ617">
        <f>'Impact Score Math'!G718</f>
        <v>105</v>
      </c>
      <c r="AT617" s="1">
        <f>'Defense Ranks'!CJ19</f>
        <v>0.21610169491525424</v>
      </c>
      <c r="AU617" s="1">
        <f>'Defense Ranks'!CK19</f>
        <v>0.59745762711864403</v>
      </c>
      <c r="AW617">
        <f>'Defense Ranks'!BC19</f>
        <v>17.637499999999999</v>
      </c>
      <c r="AY617">
        <v>617</v>
      </c>
      <c r="BA617" s="2">
        <f>'Impact Score Math'!K718</f>
        <v>0.58666666666666667</v>
      </c>
      <c r="BB617" s="2">
        <f>'Impact Score Math'!L718</f>
        <v>0.62333333333333329</v>
      </c>
      <c r="BD617">
        <f>'Defense Ranks'!CN19</f>
        <v>6</v>
      </c>
      <c r="BE617">
        <f>'Defense Ranks'!CO19</f>
        <v>6</v>
      </c>
      <c r="BF617">
        <f>'Defense Ranks'!CP19</f>
        <v>12</v>
      </c>
      <c r="BH617" t="str">
        <f t="shared" si="40"/>
        <v>17:38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45329</v>
      </c>
    </row>
    <row r="618" spans="1:64" x14ac:dyDescent="0.3">
      <c r="A618" t="str">
        <f>'Defense Ranks'!A20</f>
        <v>Braden Schneider</v>
      </c>
      <c r="B618">
        <f>'Defense Ranks'!D20</f>
        <v>0</v>
      </c>
      <c r="C618" s="1">
        <f>'Defense Ranks'!I20</f>
        <v>0.75847457627118642</v>
      </c>
      <c r="D618">
        <f>'Defense Ranks'!J20</f>
        <v>0.59745762711864403</v>
      </c>
      <c r="E618">
        <f>'Defense Ranks'!K20</f>
        <v>0.71186440677966101</v>
      </c>
      <c r="F618">
        <f>'Defense Ranks'!L20</f>
        <v>0.81779661016949157</v>
      </c>
      <c r="G618">
        <f>'Defense Ranks'!N20</f>
        <v>0</v>
      </c>
      <c r="H618">
        <f>'Defense Ranks'!S20</f>
        <v>0.76271186440677963</v>
      </c>
      <c r="I618">
        <f>'Defense Ranks'!T20</f>
        <v>0.73728813559322037</v>
      </c>
      <c r="J618">
        <f>'Defense Ranks'!U20</f>
        <v>0.59745762711864403</v>
      </c>
      <c r="K618">
        <f>'Defense Ranks'!V20</f>
        <v>0.77966101694915257</v>
      </c>
      <c r="L618">
        <f>'Defense Ranks'!X20</f>
        <v>0</v>
      </c>
      <c r="M618">
        <f>'Defense Ranks'!AC20</f>
        <v>0.41101694915254239</v>
      </c>
      <c r="N618">
        <f>'Defense Ranks'!AD20</f>
        <v>0.57627118644067798</v>
      </c>
      <c r="O618">
        <f>'Defense Ranks'!AE20</f>
        <v>9.3220338983050849E-2</v>
      </c>
      <c r="P618">
        <f>'Defense Ranks'!AF20</f>
        <v>0.44491525423728812</v>
      </c>
      <c r="Q618">
        <f>'Defense Ranks'!AH20</f>
        <v>0</v>
      </c>
      <c r="R618">
        <f>'Defense Ranks'!AM20</f>
        <v>0.76271186440677963</v>
      </c>
      <c r="S618">
        <f>'Defense Ranks'!AN20</f>
        <v>0.53813559322033899</v>
      </c>
      <c r="T618">
        <f>'Defense Ranks'!AO20</f>
        <v>0.80932203389830504</v>
      </c>
      <c r="U618">
        <f>'Defense Ranks'!AP20</f>
        <v>0.8728813559322034</v>
      </c>
      <c r="V618">
        <f>'Defense Ranks'!AR20</f>
        <v>0</v>
      </c>
      <c r="W618">
        <f>'Defense Ranks'!AW20</f>
        <v>0.19067796610169491</v>
      </c>
      <c r="X618">
        <f>'Defense Ranks'!AX20</f>
        <v>0.65677966101694918</v>
      </c>
      <c r="Y618">
        <f>'Defense Ranks'!AY20</f>
        <v>5.5084745762711863E-2</v>
      </c>
      <c r="Z618">
        <f>'Defense Ranks'!AZ20</f>
        <v>0.45338983050847459</v>
      </c>
      <c r="AA618">
        <f>'Defense Ranks'!BB20</f>
        <v>0</v>
      </c>
      <c r="AB618">
        <f>'Defense Ranks'!BG20</f>
        <v>0.15677966101694915</v>
      </c>
      <c r="AC618">
        <f>'Defense Ranks'!BH20</f>
        <v>0.34745762711864409</v>
      </c>
      <c r="AD618">
        <f>'Defense Ranks'!BI20</f>
        <v>0.59322033898305082</v>
      </c>
      <c r="AE618">
        <f>'Defense Ranks'!BJ20</f>
        <v>0.16949152542372881</v>
      </c>
      <c r="AF618">
        <f>'Defense Ranks'!BL20</f>
        <v>0</v>
      </c>
      <c r="AG618">
        <f>'Defense Ranks'!BQ20</f>
        <v>0.63983050847457623</v>
      </c>
      <c r="AH618">
        <f>'Defense Ranks'!BR20</f>
        <v>0.6228813559322034</v>
      </c>
      <c r="AI618">
        <f>'Defense Ranks'!BS20</f>
        <v>0.33050847457627119</v>
      </c>
      <c r="AJ618">
        <f>'Defense Ranks'!BT20</f>
        <v>0.71186440677966101</v>
      </c>
      <c r="AL618" s="1">
        <f>'Defense Ranks'!BX20</f>
        <v>0.80932203389830504</v>
      </c>
      <c r="AN618" t="str">
        <f>'Defense Ranks'!B20</f>
        <v>NYR</v>
      </c>
      <c r="AO618">
        <f>'D on Ice'!E20</f>
        <v>47</v>
      </c>
      <c r="AP618" s="2">
        <f>'Impact Score Math'!E719</f>
        <v>0.69666666666666666</v>
      </c>
      <c r="AQ618">
        <f>'Impact Score Math'!G719</f>
        <v>92</v>
      </c>
      <c r="AT618" s="1">
        <f>'Defense Ranks'!CJ20</f>
        <v>0.65254237288135597</v>
      </c>
      <c r="AU618" s="1">
        <f>'Defense Ranks'!CK20</f>
        <v>0.27542372881355931</v>
      </c>
      <c r="AW618">
        <f>'Defense Ranks'!BC20</f>
        <v>13.472695035460999</v>
      </c>
      <c r="AY618">
        <v>618</v>
      </c>
      <c r="BA618" s="2">
        <f>'Impact Score Math'!K719</f>
        <v>0.84666666666666668</v>
      </c>
      <c r="BB618" s="2">
        <f>'Impact Score Math'!L719</f>
        <v>0.48666666666666669</v>
      </c>
      <c r="BD618">
        <f>'Defense Ranks'!CN20</f>
        <v>3</v>
      </c>
      <c r="BE618">
        <f>'Defense Ranks'!CO20</f>
        <v>9</v>
      </c>
      <c r="BF618">
        <f>'Defense Ranks'!CP20</f>
        <v>12</v>
      </c>
      <c r="BH618" t="str">
        <f t="shared" si="40"/>
        <v>13:28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45329</v>
      </c>
    </row>
    <row r="619" spans="1:64" x14ac:dyDescent="0.3">
      <c r="A619" t="str">
        <f>'Defense Ranks'!A21</f>
        <v>Brady Skjei</v>
      </c>
      <c r="B619">
        <f>'Defense Ranks'!D21</f>
        <v>0</v>
      </c>
      <c r="C619" s="1">
        <f>'Defense Ranks'!I21</f>
        <v>0.92372881355932202</v>
      </c>
      <c r="D619">
        <f>'Defense Ranks'!J21</f>
        <v>0.6652542372881356</v>
      </c>
      <c r="E619">
        <f>'Defense Ranks'!K21</f>
        <v>0.30932203389830509</v>
      </c>
      <c r="F619">
        <f>'Defense Ranks'!L21</f>
        <v>0.83898305084745761</v>
      </c>
      <c r="G619">
        <f>'Defense Ranks'!N21</f>
        <v>0</v>
      </c>
      <c r="H619">
        <f>'Defense Ranks'!S21</f>
        <v>0.86440677966101698</v>
      </c>
      <c r="I619">
        <f>'Defense Ranks'!T21</f>
        <v>0.59322033898305082</v>
      </c>
      <c r="J619">
        <f>'Defense Ranks'!U21</f>
        <v>0.50847457627118642</v>
      </c>
      <c r="K619">
        <f>'Defense Ranks'!V21</f>
        <v>0.75423728813559321</v>
      </c>
      <c r="L619">
        <f>'Defense Ranks'!X21</f>
        <v>0</v>
      </c>
      <c r="M619">
        <f>'Defense Ranks'!AC21</f>
        <v>0.94067796610169496</v>
      </c>
      <c r="N619">
        <f>'Defense Ranks'!AD21</f>
        <v>0.57203389830508478</v>
      </c>
      <c r="O619">
        <f>'Defense Ranks'!AE21</f>
        <v>0.64830508474576276</v>
      </c>
      <c r="P619">
        <f>'Defense Ranks'!AF21</f>
        <v>0.65254237288135597</v>
      </c>
      <c r="Q619">
        <f>'Defense Ranks'!AH21</f>
        <v>0</v>
      </c>
      <c r="R619">
        <f>'Defense Ranks'!AM21</f>
        <v>0.3940677966101695</v>
      </c>
      <c r="S619">
        <f>'Defense Ranks'!AN21</f>
        <v>0.60593220338983056</v>
      </c>
      <c r="T619">
        <f>'Defense Ranks'!AO21</f>
        <v>0.15254237288135594</v>
      </c>
      <c r="U619">
        <f>'Defense Ranks'!AP21</f>
        <v>0.53813559322033899</v>
      </c>
      <c r="V619">
        <f>'Defense Ranks'!AR21</f>
        <v>0</v>
      </c>
      <c r="W619">
        <f>'Defense Ranks'!AW21</f>
        <v>0.36440677966101692</v>
      </c>
      <c r="X619">
        <f>'Defense Ranks'!AX21</f>
        <v>0.2711864406779661</v>
      </c>
      <c r="Y619">
        <f>'Defense Ranks'!AY21</f>
        <v>0.69915254237288138</v>
      </c>
      <c r="Z619">
        <f>'Defense Ranks'!AZ21</f>
        <v>0.30084745762711862</v>
      </c>
      <c r="AA619">
        <f>'Defense Ranks'!BB21</f>
        <v>0</v>
      </c>
      <c r="AB619">
        <f>'Defense Ranks'!BG21</f>
        <v>0.76271186440677963</v>
      </c>
      <c r="AC619">
        <f>'Defense Ranks'!BH21</f>
        <v>0.81779661016949157</v>
      </c>
      <c r="AD619">
        <f>'Defense Ranks'!BI21</f>
        <v>0.21610169491525424</v>
      </c>
      <c r="AE619">
        <f>'Defense Ranks'!BJ21</f>
        <v>0.23728813559322035</v>
      </c>
      <c r="AF619">
        <f>'Defense Ranks'!BL21</f>
        <v>0</v>
      </c>
      <c r="AG619">
        <f>'Defense Ranks'!BQ21</f>
        <v>0.95338983050847459</v>
      </c>
      <c r="AH619">
        <f>'Defense Ranks'!BR21</f>
        <v>0.68220338983050843</v>
      </c>
      <c r="AI619">
        <f>'Defense Ranks'!BS21</f>
        <v>0.41949152542372881</v>
      </c>
      <c r="AJ619">
        <f>'Defense Ranks'!BT21</f>
        <v>0.8347457627118644</v>
      </c>
      <c r="AL619" s="1">
        <f>'Defense Ranks'!BX21</f>
        <v>0.8347457627118644</v>
      </c>
      <c r="AN619" t="str">
        <f>'Defense Ranks'!B21</f>
        <v>CAR</v>
      </c>
      <c r="AO619">
        <f>'D on Ice'!E21</f>
        <v>47</v>
      </c>
      <c r="AP619" s="2">
        <f>'Impact Score Math'!E720</f>
        <v>0.9</v>
      </c>
      <c r="AQ619">
        <f>'Impact Score Math'!G720</f>
        <v>31</v>
      </c>
      <c r="AT619" s="1">
        <f>'Defense Ranks'!CJ21</f>
        <v>0.48728813559322032</v>
      </c>
      <c r="AU619" s="1">
        <f>'Defense Ranks'!CK21</f>
        <v>0.61440677966101698</v>
      </c>
      <c r="AW619">
        <f>'Defense Ranks'!BC21</f>
        <v>17.264893617020999</v>
      </c>
      <c r="AY619">
        <v>619</v>
      </c>
      <c r="BA619" s="2">
        <f>'Impact Score Math'!K720</f>
        <v>0.79333333333333333</v>
      </c>
      <c r="BB619" s="2">
        <f>'Impact Score Math'!L720</f>
        <v>0.76666666666666672</v>
      </c>
      <c r="BD619">
        <f>'Defense Ranks'!CN21</f>
        <v>5</v>
      </c>
      <c r="BE619">
        <f>'Defense Ranks'!CO21</f>
        <v>10</v>
      </c>
      <c r="BF619">
        <f>'Defense Ranks'!CP21</f>
        <v>15</v>
      </c>
      <c r="BH619" t="str">
        <f t="shared" si="40"/>
        <v>17:16</v>
      </c>
      <c r="BI619" t="str">
        <f t="shared" si="37"/>
        <v>Defenseman</v>
      </c>
      <c r="BJ619" t="str">
        <f t="shared" si="38"/>
        <v>Elite</v>
      </c>
      <c r="BL619" s="187">
        <f t="shared" ca="1" si="39"/>
        <v>45329</v>
      </c>
    </row>
    <row r="620" spans="1:64" x14ac:dyDescent="0.3">
      <c r="A620" t="str">
        <f>'Defense Ranks'!A22</f>
        <v>Brandon Carlo</v>
      </c>
      <c r="B620">
        <f>'Defense Ranks'!D22</f>
        <v>0</v>
      </c>
      <c r="C620" s="1">
        <f>'Defense Ranks'!I22</f>
        <v>0.15254237288135594</v>
      </c>
      <c r="D620">
        <f>'Defense Ranks'!J22</f>
        <v>0.5</v>
      </c>
      <c r="E620">
        <f>'Defense Ranks'!K22</f>
        <v>0.86440677966101698</v>
      </c>
      <c r="F620">
        <f>'Defense Ranks'!L22</f>
        <v>0.51271186440677963</v>
      </c>
      <c r="G620">
        <f>'Defense Ranks'!N22</f>
        <v>0</v>
      </c>
      <c r="H620">
        <f>'Defense Ranks'!S22</f>
        <v>0.52966101694915257</v>
      </c>
      <c r="I620">
        <f>'Defense Ranks'!T22</f>
        <v>0.63135593220338981</v>
      </c>
      <c r="J620">
        <f>'Defense Ranks'!U22</f>
        <v>0.92796610169491522</v>
      </c>
      <c r="K620">
        <f>'Defense Ranks'!V22</f>
        <v>0.61016949152542377</v>
      </c>
      <c r="L620">
        <f>'Defense Ranks'!X22</f>
        <v>0</v>
      </c>
      <c r="M620">
        <f>'Defense Ranks'!AC22</f>
        <v>0.25423728813559321</v>
      </c>
      <c r="N620">
        <f>'Defense Ranks'!AD22</f>
        <v>0.70338983050847459</v>
      </c>
      <c r="O620">
        <f>'Defense Ranks'!AE22</f>
        <v>0.93644067796610164</v>
      </c>
      <c r="P620">
        <f>'Defense Ranks'!AF22</f>
        <v>0.52118644067796616</v>
      </c>
      <c r="Q620">
        <f>'Defense Ranks'!AH22</f>
        <v>0</v>
      </c>
      <c r="R620">
        <f>'Defense Ranks'!AM22</f>
        <v>0.18220338983050846</v>
      </c>
      <c r="S620">
        <f>'Defense Ranks'!AN22</f>
        <v>0.53389830508474578</v>
      </c>
      <c r="T620">
        <f>'Defense Ranks'!AO22</f>
        <v>0.75423728813559321</v>
      </c>
      <c r="U620">
        <f>'Defense Ranks'!AP22</f>
        <v>0.55084745762711862</v>
      </c>
      <c r="V620">
        <f>'Defense Ranks'!AR22</f>
        <v>0</v>
      </c>
      <c r="W620">
        <f>'Defense Ranks'!AW22</f>
        <v>0.3771186440677966</v>
      </c>
      <c r="X620">
        <f>'Defense Ranks'!AX22</f>
        <v>0.78389830508474578</v>
      </c>
      <c r="Y620">
        <f>'Defense Ranks'!AY22</f>
        <v>0.80508474576271183</v>
      </c>
      <c r="Z620">
        <f>'Defense Ranks'!AZ22</f>
        <v>0.53389830508474578</v>
      </c>
      <c r="AA620">
        <f>'Defense Ranks'!BB22</f>
        <v>0</v>
      </c>
      <c r="AB620">
        <f>'Defense Ranks'!BG22</f>
        <v>0.5423728813559322</v>
      </c>
      <c r="AC620">
        <f>'Defense Ranks'!BH22</f>
        <v>4.2372881355932203E-3</v>
      </c>
      <c r="AD620">
        <f>'Defense Ranks'!BI22</f>
        <v>0.96186440677966101</v>
      </c>
      <c r="AE620">
        <f>'Defense Ranks'!BJ22</f>
        <v>0.98728813559322037</v>
      </c>
      <c r="AF620">
        <f>'Defense Ranks'!BL22</f>
        <v>0</v>
      </c>
      <c r="AG620">
        <f>'Defense Ranks'!BQ22</f>
        <v>0.13983050847457626</v>
      </c>
      <c r="AH620">
        <f>'Defense Ranks'!BR22</f>
        <v>0.63559322033898302</v>
      </c>
      <c r="AI620">
        <f>'Defense Ranks'!BS22</f>
        <v>0.96186440677966101</v>
      </c>
      <c r="AJ620">
        <f>'Defense Ranks'!BT22</f>
        <v>0.50847457627118642</v>
      </c>
      <c r="AL620" s="1">
        <f>'Defense Ranks'!BX22</f>
        <v>0.36016949152542371</v>
      </c>
      <c r="AN620" t="str">
        <f>'Defense Ranks'!B22</f>
        <v>BOS</v>
      </c>
      <c r="AO620">
        <f>'D on Ice'!E22</f>
        <v>43</v>
      </c>
      <c r="AP620" s="2">
        <f>'Impact Score Math'!E721</f>
        <v>0.51666666666666672</v>
      </c>
      <c r="AQ620">
        <f>'Impact Score Math'!G721</f>
        <v>146</v>
      </c>
      <c r="AT620" s="1">
        <f>'Defense Ranks'!CJ22</f>
        <v>0.33050847457627119</v>
      </c>
      <c r="AU620" s="1">
        <f>'Defense Ranks'!CK22</f>
        <v>7.6271186440677971E-2</v>
      </c>
      <c r="AW620">
        <f>'Defense Ranks'!BC22</f>
        <v>16.027519379845</v>
      </c>
      <c r="AY620">
        <v>620</v>
      </c>
      <c r="BA620" s="2">
        <f>'Impact Score Math'!K721</f>
        <v>0.66666666666666663</v>
      </c>
      <c r="BB620" s="2">
        <f>'Impact Score Math'!L721</f>
        <v>0.55666666666666664</v>
      </c>
      <c r="BD620">
        <f>'Defense Ranks'!CN22</f>
        <v>2</v>
      </c>
      <c r="BE620">
        <f>'Defense Ranks'!CO22</f>
        <v>9</v>
      </c>
      <c r="BF620">
        <f>'Defense Ranks'!CP22</f>
        <v>11</v>
      </c>
      <c r="BH620" t="str">
        <f t="shared" si="40"/>
        <v>16:02</v>
      </c>
      <c r="BI620" t="str">
        <f t="shared" si="37"/>
        <v>Defenseman</v>
      </c>
      <c r="BJ620" t="str">
        <f t="shared" si="38"/>
        <v>Average</v>
      </c>
      <c r="BL620" s="187">
        <f t="shared" ca="1" si="39"/>
        <v>45329</v>
      </c>
    </row>
    <row r="621" spans="1:64" x14ac:dyDescent="0.3">
      <c r="A621" t="str">
        <f>'Defense Ranks'!A23</f>
        <v>Brandon Montour</v>
      </c>
      <c r="B621">
        <f>'Defense Ranks'!D23</f>
        <v>0</v>
      </c>
      <c r="C621" s="1">
        <f>'Defense Ranks'!I23</f>
        <v>0.9152542372881356</v>
      </c>
      <c r="D621">
        <f>'Defense Ranks'!J23</f>
        <v>0.76694915254237284</v>
      </c>
      <c r="E621">
        <f>'Defense Ranks'!K23</f>
        <v>0.39830508474576271</v>
      </c>
      <c r="F621">
        <f>'Defense Ranks'!L23</f>
        <v>0.80084745762711862</v>
      </c>
      <c r="G621">
        <f>'Defense Ranks'!N23</f>
        <v>0</v>
      </c>
      <c r="H621">
        <f>'Defense Ranks'!S23</f>
        <v>0.34322033898305082</v>
      </c>
      <c r="I621">
        <f>'Defense Ranks'!T23</f>
        <v>5.0847457627118647E-2</v>
      </c>
      <c r="J621">
        <f>'Defense Ranks'!U23</f>
        <v>4.2372881355932203E-3</v>
      </c>
      <c r="K621">
        <f>'Defense Ranks'!V23</f>
        <v>3.3898305084745763E-2</v>
      </c>
      <c r="L621">
        <f>'Defense Ranks'!X23</f>
        <v>0</v>
      </c>
      <c r="M621">
        <f>'Defense Ranks'!AC23</f>
        <v>0.93644067796610164</v>
      </c>
      <c r="N621">
        <f>'Defense Ranks'!AD23</f>
        <v>0.86440677966101698</v>
      </c>
      <c r="O621">
        <f>'Defense Ranks'!AE23</f>
        <v>0.72033898305084743</v>
      </c>
      <c r="P621">
        <f>'Defense Ranks'!AF23</f>
        <v>0.92796610169491522</v>
      </c>
      <c r="Q621">
        <f>'Defense Ranks'!AH23</f>
        <v>0</v>
      </c>
      <c r="R621">
        <f>'Defense Ranks'!AM23</f>
        <v>0.44491525423728812</v>
      </c>
      <c r="S621">
        <f>'Defense Ranks'!AN23</f>
        <v>0.34745762711864409</v>
      </c>
      <c r="T621">
        <f>'Defense Ranks'!AO23</f>
        <v>0.41101694915254239</v>
      </c>
      <c r="U621">
        <f>'Defense Ranks'!AP23</f>
        <v>0.2076271186440678</v>
      </c>
      <c r="V621">
        <f>'Defense Ranks'!AR23</f>
        <v>0</v>
      </c>
      <c r="W621">
        <f>'Defense Ranks'!AW23</f>
        <v>0.83050847457627119</v>
      </c>
      <c r="X621">
        <f>'Defense Ranks'!AX23</f>
        <v>0.76694915254237284</v>
      </c>
      <c r="Y621">
        <f>'Defense Ranks'!AY23</f>
        <v>0.3559322033898305</v>
      </c>
      <c r="Z621">
        <f>'Defense Ranks'!AZ23</f>
        <v>0.6652542372881356</v>
      </c>
      <c r="AA621">
        <f>'Defense Ranks'!BB23</f>
        <v>0</v>
      </c>
      <c r="AB621">
        <f>'Defense Ranks'!BG23</f>
        <v>0.82627118644067798</v>
      </c>
      <c r="AC621">
        <f>'Defense Ranks'!BH23</f>
        <v>0.67796610169491522</v>
      </c>
      <c r="AD621">
        <f>'Defense Ranks'!BI23</f>
        <v>0.19067796610169491</v>
      </c>
      <c r="AE621">
        <f>'Defense Ranks'!BJ23</f>
        <v>0.22033898305084745</v>
      </c>
      <c r="AF621">
        <f>'Defense Ranks'!BL23</f>
        <v>0</v>
      </c>
      <c r="AG621">
        <f>'Defense Ranks'!BQ23</f>
        <v>0.94491525423728817</v>
      </c>
      <c r="AH621">
        <f>'Defense Ranks'!BR23</f>
        <v>0.91949152542372881</v>
      </c>
      <c r="AI621">
        <f>'Defense Ranks'!BS23</f>
        <v>0.56355932203389836</v>
      </c>
      <c r="AJ621">
        <f>'Defense Ranks'!BT23</f>
        <v>0.93220338983050843</v>
      </c>
      <c r="AL621" s="1">
        <f>'Defense Ranks'!BX23</f>
        <v>0.77542372881355937</v>
      </c>
      <c r="AN621" t="str">
        <f>'Defense Ranks'!B23</f>
        <v>FLA</v>
      </c>
      <c r="AO621">
        <f>'D on Ice'!E23</f>
        <v>31</v>
      </c>
      <c r="AP621" s="2">
        <f>'Impact Score Math'!E722</f>
        <v>0.88</v>
      </c>
      <c r="AQ621">
        <f>'Impact Score Math'!G722</f>
        <v>37</v>
      </c>
      <c r="AT621" s="1">
        <f>'Defense Ranks'!CJ23</f>
        <v>0.77542372881355937</v>
      </c>
      <c r="AU621" s="1">
        <f>'Defense Ranks'!CK23</f>
        <v>0.51271186440677963</v>
      </c>
      <c r="AW621">
        <f>'Defense Ranks'!BC23</f>
        <v>17.667204301075</v>
      </c>
      <c r="AY621">
        <v>621</v>
      </c>
      <c r="BA621" s="2">
        <f>'Impact Score Math'!K722</f>
        <v>0.71333333333333337</v>
      </c>
      <c r="BB621" s="2">
        <f>'Impact Score Math'!L722</f>
        <v>0.96333333333333337</v>
      </c>
      <c r="BD621">
        <f>'Defense Ranks'!CN23</f>
        <v>1</v>
      </c>
      <c r="BE621">
        <f>'Defense Ranks'!CO23</f>
        <v>2</v>
      </c>
      <c r="BF621">
        <f>'Defense Ranks'!CP23</f>
        <v>3</v>
      </c>
      <c r="BH621" t="str">
        <f t="shared" si="40"/>
        <v>17:40</v>
      </c>
      <c r="BI621" t="str">
        <f t="shared" si="37"/>
        <v>Defenseman</v>
      </c>
      <c r="BJ621" t="str">
        <f t="shared" si="38"/>
        <v>Great</v>
      </c>
      <c r="BL621" s="187">
        <f t="shared" ca="1" si="39"/>
        <v>45329</v>
      </c>
    </row>
    <row r="622" spans="1:64" x14ac:dyDescent="0.3">
      <c r="A622" t="str">
        <f>'Defense Ranks'!A24</f>
        <v>Brayden McNabb</v>
      </c>
      <c r="B622">
        <f>'Defense Ranks'!D24</f>
        <v>0</v>
      </c>
      <c r="C622" s="1">
        <f>'Defense Ranks'!I24</f>
        <v>0.52542372881355937</v>
      </c>
      <c r="D622">
        <f>'Defense Ranks'!J24</f>
        <v>0.4788135593220339</v>
      </c>
      <c r="E622">
        <f>'Defense Ranks'!K24</f>
        <v>0.66101694915254239</v>
      </c>
      <c r="F622">
        <f>'Defense Ranks'!L24</f>
        <v>0.64406779661016944</v>
      </c>
      <c r="G622">
        <f>'Defense Ranks'!N24</f>
        <v>0</v>
      </c>
      <c r="H622">
        <f>'Defense Ranks'!S24</f>
        <v>0.49152542372881358</v>
      </c>
      <c r="I622">
        <f>'Defense Ranks'!T24</f>
        <v>0.79661016949152541</v>
      </c>
      <c r="J622">
        <f>'Defense Ranks'!U24</f>
        <v>0.6271186440677966</v>
      </c>
      <c r="K622">
        <f>'Defense Ranks'!V24</f>
        <v>0.73305084745762716</v>
      </c>
      <c r="L622">
        <f>'Defense Ranks'!X24</f>
        <v>0</v>
      </c>
      <c r="M622">
        <f>'Defense Ranks'!AC24</f>
        <v>0.68220338983050843</v>
      </c>
      <c r="N622">
        <f>'Defense Ranks'!AD24</f>
        <v>0.74152542372881358</v>
      </c>
      <c r="O622">
        <f>'Defense Ranks'!AE24</f>
        <v>0.8728813559322034</v>
      </c>
      <c r="P622">
        <f>'Defense Ranks'!AF24</f>
        <v>0.73305084745762716</v>
      </c>
      <c r="Q622">
        <f>'Defense Ranks'!AH24</f>
        <v>0</v>
      </c>
      <c r="R622">
        <f>'Defense Ranks'!AM24</f>
        <v>0.51694915254237284</v>
      </c>
      <c r="S622">
        <f>'Defense Ranks'!AN24</f>
        <v>0.36440677966101692</v>
      </c>
      <c r="T622">
        <f>'Defense Ranks'!AO24</f>
        <v>0.66101694915254239</v>
      </c>
      <c r="U622">
        <f>'Defense Ranks'!AP24</f>
        <v>0.6228813559322034</v>
      </c>
      <c r="V622">
        <f>'Defense Ranks'!AR24</f>
        <v>0</v>
      </c>
      <c r="W622">
        <f>'Defense Ranks'!AW24</f>
        <v>0.88135593220338981</v>
      </c>
      <c r="X622">
        <f>'Defense Ranks'!AX24</f>
        <v>0.73305084745762716</v>
      </c>
      <c r="Y622">
        <f>'Defense Ranks'!AY24</f>
        <v>0.73305084745762716</v>
      </c>
      <c r="Z622">
        <f>'Defense Ranks'!AZ24</f>
        <v>0.73728813559322037</v>
      </c>
      <c r="AA622">
        <f>'Defense Ranks'!BB24</f>
        <v>0</v>
      </c>
      <c r="AB622">
        <f>'Defense Ranks'!BG24</f>
        <v>0.55508474576271183</v>
      </c>
      <c r="AC622">
        <f>'Defense Ranks'!BH24</f>
        <v>0.3728813559322034</v>
      </c>
      <c r="AD622">
        <f>'Defense Ranks'!BI24</f>
        <v>0.61864406779661019</v>
      </c>
      <c r="AE622">
        <f>'Defense Ranks'!BJ24</f>
        <v>0.80084745762711862</v>
      </c>
      <c r="AF622">
        <f>'Defense Ranks'!BL24</f>
        <v>0</v>
      </c>
      <c r="AG622">
        <f>'Defense Ranks'!BQ24</f>
        <v>0.59745762711864403</v>
      </c>
      <c r="AH622">
        <f>'Defense Ranks'!BR24</f>
        <v>0.65254237288135597</v>
      </c>
      <c r="AI622">
        <f>'Defense Ranks'!BS24</f>
        <v>0.89406779661016944</v>
      </c>
      <c r="AJ622">
        <f>'Defense Ranks'!BT24</f>
        <v>0.75</v>
      </c>
      <c r="AL622" s="1">
        <f>'Defense Ranks'!BX24</f>
        <v>0.83050847457627119</v>
      </c>
      <c r="AN622" t="str">
        <f>'Defense Ranks'!B24</f>
        <v>VGK</v>
      </c>
      <c r="AO622">
        <f>'D on Ice'!E24</f>
        <v>48</v>
      </c>
      <c r="AP622" s="2">
        <f>'Impact Score Math'!E723</f>
        <v>0.86333333333333329</v>
      </c>
      <c r="AQ622">
        <f>'Impact Score Math'!G723</f>
        <v>42</v>
      </c>
      <c r="AT622" s="1">
        <f>'Defense Ranks'!CJ24</f>
        <v>0.57627118644067798</v>
      </c>
      <c r="AU622" s="1">
        <f>'Defense Ranks'!CK24</f>
        <v>0.32627118644067798</v>
      </c>
      <c r="AW622">
        <f>'Defense Ranks'!BC24</f>
        <v>16.114930555556001</v>
      </c>
      <c r="AY622">
        <v>622</v>
      </c>
      <c r="BA622" s="2">
        <f>'Impact Score Math'!K723</f>
        <v>0.72</v>
      </c>
      <c r="BB622" s="2">
        <f>'Impact Score Math'!L723</f>
        <v>0.82666666666666666</v>
      </c>
      <c r="BD622">
        <f>'Defense Ranks'!CN24</f>
        <v>2</v>
      </c>
      <c r="BE622">
        <f>'Defense Ranks'!CO24</f>
        <v>12</v>
      </c>
      <c r="BF622">
        <f>'Defense Ranks'!CP24</f>
        <v>14</v>
      </c>
      <c r="BH622" t="str">
        <f t="shared" si="40"/>
        <v>16:07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45329</v>
      </c>
    </row>
    <row r="623" spans="1:64" x14ac:dyDescent="0.3">
      <c r="A623" t="str">
        <f>'Defense Ranks'!A25</f>
        <v>Brayden Pachal</v>
      </c>
      <c r="B623">
        <f>'Defense Ranks'!D25</f>
        <v>0</v>
      </c>
      <c r="C623" s="1">
        <f>'Defense Ranks'!I25</f>
        <v>5.5084745762711863E-2</v>
      </c>
      <c r="D623">
        <f>'Defense Ranks'!J25</f>
        <v>4.2372881355932203E-3</v>
      </c>
      <c r="E623">
        <f>'Defense Ranks'!K25</f>
        <v>2.1186440677966101E-2</v>
      </c>
      <c r="F623">
        <f>'Defense Ranks'!L25</f>
        <v>1.6949152542372881E-2</v>
      </c>
      <c r="G623">
        <f>'Defense Ranks'!N25</f>
        <v>0</v>
      </c>
      <c r="H623">
        <f>'Defense Ranks'!S25</f>
        <v>0.74152542372881358</v>
      </c>
      <c r="I623">
        <f>'Defense Ranks'!T25</f>
        <v>4.2372881355932203E-3</v>
      </c>
      <c r="J623">
        <f>'Defense Ranks'!U25</f>
        <v>4.2372881355932203E-3</v>
      </c>
      <c r="K623">
        <f>'Defense Ranks'!V25</f>
        <v>2.1186440677966101E-2</v>
      </c>
      <c r="L623">
        <f>'Defense Ranks'!X25</f>
        <v>0</v>
      </c>
      <c r="M623">
        <f>'Defense Ranks'!AC25</f>
        <v>5.9322033898305086E-2</v>
      </c>
      <c r="N623">
        <f>'Defense Ranks'!AD25</f>
        <v>8.050847457627118E-2</v>
      </c>
      <c r="O623">
        <f>'Defense Ranks'!AE25</f>
        <v>0.74576271186440679</v>
      </c>
      <c r="P623">
        <f>'Defense Ranks'!AF25</f>
        <v>0.18220338983050846</v>
      </c>
      <c r="Q623">
        <f>'Defense Ranks'!AH25</f>
        <v>0</v>
      </c>
      <c r="R623">
        <f>'Defense Ranks'!AM25</f>
        <v>2.1186440677966101E-2</v>
      </c>
      <c r="S623">
        <f>'Defense Ranks'!AN25</f>
        <v>4.2372881355932203E-3</v>
      </c>
      <c r="T623">
        <f>'Defense Ranks'!AO25</f>
        <v>2.9661016949152543E-2</v>
      </c>
      <c r="U623">
        <f>'Defense Ranks'!AP25</f>
        <v>8.4745762711864406E-3</v>
      </c>
      <c r="V623">
        <f>'Defense Ranks'!AR25</f>
        <v>0</v>
      </c>
      <c r="W623">
        <f>'Defense Ranks'!AW25</f>
        <v>2.5423728813559324E-2</v>
      </c>
      <c r="X623">
        <f>'Defense Ranks'!AX25</f>
        <v>5.9322033898305086E-2</v>
      </c>
      <c r="Y623">
        <f>'Defense Ranks'!AY25</f>
        <v>0.4788135593220339</v>
      </c>
      <c r="Z623">
        <f>'Defense Ranks'!AZ25</f>
        <v>0.11016949152542373</v>
      </c>
      <c r="AA623">
        <f>'Defense Ranks'!BB25</f>
        <v>0</v>
      </c>
      <c r="AB623">
        <f>'Defense Ranks'!BG25</f>
        <v>0.11864406779661017</v>
      </c>
      <c r="AC623">
        <f>'Defense Ranks'!BH25</f>
        <v>0.53389830508474578</v>
      </c>
      <c r="AD623">
        <f>'Defense Ranks'!BI25</f>
        <v>4.2372881355932202E-2</v>
      </c>
      <c r="AE623">
        <f>'Defense Ranks'!BJ25</f>
        <v>0.32627118644067798</v>
      </c>
      <c r="AF623">
        <f>'Defense Ranks'!BL25</f>
        <v>0</v>
      </c>
      <c r="AG623">
        <f>'Defense Ranks'!BQ25</f>
        <v>4.6610169491525424E-2</v>
      </c>
      <c r="AH623">
        <f>'Defense Ranks'!BR25</f>
        <v>1.2711864406779662E-2</v>
      </c>
      <c r="AI623">
        <f>'Defense Ranks'!BS25</f>
        <v>0.1059322033898305</v>
      </c>
      <c r="AJ623">
        <f>'Defense Ranks'!BT25</f>
        <v>3.8135593220338986E-2</v>
      </c>
      <c r="AL623" s="1">
        <f>'Defense Ranks'!BX25</f>
        <v>2.5423728813559324E-2</v>
      </c>
      <c r="AN623" t="str">
        <f>'Defense Ranks'!B25</f>
        <v>VGK</v>
      </c>
      <c r="AO623">
        <f>'D on Ice'!E25</f>
        <v>17</v>
      </c>
      <c r="AP623" s="2">
        <f>'Impact Score Math'!E724</f>
        <v>0.23</v>
      </c>
      <c r="AQ623">
        <f>'Impact Score Math'!G724</f>
        <v>232</v>
      </c>
      <c r="AT623" s="1">
        <f>'Defense Ranks'!CJ25</f>
        <v>6.7796610169491525E-2</v>
      </c>
      <c r="AU623" s="1">
        <f>'Defense Ranks'!CK25</f>
        <v>0.83898305084745761</v>
      </c>
      <c r="AW623">
        <f>'Defense Ranks'!BC25</f>
        <v>13.123529411765</v>
      </c>
      <c r="AY623">
        <v>623</v>
      </c>
      <c r="BA623" s="2">
        <f>'Impact Score Math'!K724</f>
        <v>0.21666666666666667</v>
      </c>
      <c r="BB623" s="2">
        <f>'Impact Score Math'!L724</f>
        <v>0.25666666666666665</v>
      </c>
      <c r="BD623">
        <f>'Defense Ranks'!CN25</f>
        <v>1</v>
      </c>
      <c r="BE623">
        <f>'Defense Ranks'!CO25</f>
        <v>0</v>
      </c>
      <c r="BF623">
        <f>'Defense Ranks'!CP25</f>
        <v>1</v>
      </c>
      <c r="BH623" t="str">
        <f t="shared" si="40"/>
        <v>13:07</v>
      </c>
      <c r="BI623" t="str">
        <f t="shared" si="37"/>
        <v>Defenseman</v>
      </c>
      <c r="BJ623" t="str">
        <f t="shared" si="38"/>
        <v>Replacement Level</v>
      </c>
      <c r="BL623" s="187">
        <f t="shared" ca="1" si="39"/>
        <v>45329</v>
      </c>
    </row>
    <row r="624" spans="1:64" x14ac:dyDescent="0.3">
      <c r="A624" t="str">
        <f>'Defense Ranks'!A26</f>
        <v>Brendan Smith</v>
      </c>
      <c r="B624">
        <f>'Defense Ranks'!D26</f>
        <v>0</v>
      </c>
      <c r="C624" s="1">
        <f>'Defense Ranks'!I26</f>
        <v>0.17796610169491525</v>
      </c>
      <c r="D624">
        <f>'Defense Ranks'!J26</f>
        <v>5.5084745762711863E-2</v>
      </c>
      <c r="E624">
        <f>'Defense Ranks'!K26</f>
        <v>0.74152542372881358</v>
      </c>
      <c r="F624">
        <f>'Defense Ranks'!L26</f>
        <v>0.1228813559322034</v>
      </c>
      <c r="G624">
        <f>'Defense Ranks'!N26</f>
        <v>0</v>
      </c>
      <c r="H624">
        <f>'Defense Ranks'!S26</f>
        <v>0.44915254237288138</v>
      </c>
      <c r="I624">
        <f>'Defense Ranks'!T26</f>
        <v>0.2076271186440678</v>
      </c>
      <c r="J624">
        <f>'Defense Ranks'!U26</f>
        <v>0.22033898305084745</v>
      </c>
      <c r="K624">
        <f>'Defense Ranks'!V26</f>
        <v>0.25</v>
      </c>
      <c r="L624">
        <f>'Defense Ranks'!X26</f>
        <v>0</v>
      </c>
      <c r="M624">
        <f>'Defense Ranks'!AC26</f>
        <v>0.74152542372881358</v>
      </c>
      <c r="N624">
        <f>'Defense Ranks'!AD26</f>
        <v>0.54661016949152541</v>
      </c>
      <c r="O624">
        <f>'Defense Ranks'!AE26</f>
        <v>0.11864406779661017</v>
      </c>
      <c r="P624">
        <f>'Defense Ranks'!AF26</f>
        <v>0.6652542372881356</v>
      </c>
      <c r="Q624">
        <f>'Defense Ranks'!AH26</f>
        <v>0</v>
      </c>
      <c r="R624">
        <f>'Defense Ranks'!AM26</f>
        <v>4.2372881355932202E-2</v>
      </c>
      <c r="S624">
        <f>'Defense Ranks'!AN26</f>
        <v>4.2372881355932202E-2</v>
      </c>
      <c r="T624">
        <f>'Defense Ranks'!AO26</f>
        <v>0.68644067796610164</v>
      </c>
      <c r="U624">
        <f>'Defense Ranks'!AP26</f>
        <v>3.3898305084745763E-2</v>
      </c>
      <c r="V624">
        <f>'Defense Ranks'!AR26</f>
        <v>0</v>
      </c>
      <c r="W624">
        <f>'Defense Ranks'!AW26</f>
        <v>0.5423728813559322</v>
      </c>
      <c r="X624">
        <f>'Defense Ranks'!AX26</f>
        <v>0.57203389830508478</v>
      </c>
      <c r="Y624">
        <f>'Defense Ranks'!AY26</f>
        <v>0.18220338983050846</v>
      </c>
      <c r="Z624">
        <f>'Defense Ranks'!AZ26</f>
        <v>0.55508474576271183</v>
      </c>
      <c r="AA624">
        <f>'Defense Ranks'!BB26</f>
        <v>0</v>
      </c>
      <c r="AB624">
        <f>'Defense Ranks'!BG26</f>
        <v>2.5423728813559324E-2</v>
      </c>
      <c r="AC624">
        <f>'Defense Ranks'!BH26</f>
        <v>0.15677966101694915</v>
      </c>
      <c r="AD624">
        <f>'Defense Ranks'!BI26</f>
        <v>0.91101694915254239</v>
      </c>
      <c r="AE624">
        <f>'Defense Ranks'!BJ26</f>
        <v>0.4364406779661017</v>
      </c>
      <c r="AF624">
        <f>'Defense Ranks'!BL26</f>
        <v>0</v>
      </c>
      <c r="AG624">
        <f>'Defense Ranks'!BQ26</f>
        <v>0.42372881355932202</v>
      </c>
      <c r="AH624">
        <f>'Defense Ranks'!BR26</f>
        <v>0.15677966101694915</v>
      </c>
      <c r="AI624">
        <f>'Defense Ranks'!BS26</f>
        <v>0.38559322033898308</v>
      </c>
      <c r="AJ624">
        <f>'Defense Ranks'!BT26</f>
        <v>0.3347457627118644</v>
      </c>
      <c r="AL624" s="1">
        <f>'Defense Ranks'!BX26</f>
        <v>0.20338983050847459</v>
      </c>
      <c r="AN624" t="str">
        <f>'Defense Ranks'!B26</f>
        <v>N.J</v>
      </c>
      <c r="AO624">
        <f>'D on Ice'!E26</f>
        <v>34</v>
      </c>
      <c r="AP624" s="2">
        <f>'Impact Score Math'!E725</f>
        <v>0.3</v>
      </c>
      <c r="AQ624">
        <f>'Impact Score Math'!G725</f>
        <v>211</v>
      </c>
      <c r="AT624" s="1">
        <f>'Defense Ranks'!CJ26</f>
        <v>1.6949152542372881E-2</v>
      </c>
      <c r="AU624" s="1">
        <f>'Defense Ranks'!CK26</f>
        <v>0.99152542372881358</v>
      </c>
      <c r="AW624">
        <f>'Defense Ranks'!BC26</f>
        <v>11.547058823528999</v>
      </c>
      <c r="AY624">
        <v>624</v>
      </c>
      <c r="BA624" s="2">
        <f>'Impact Score Math'!K725</f>
        <v>0.31</v>
      </c>
      <c r="BB624" s="2">
        <f>'Impact Score Math'!L725</f>
        <v>0.67666666666666664</v>
      </c>
      <c r="BD624">
        <f>'Defense Ranks'!CN26</f>
        <v>1</v>
      </c>
      <c r="BE624">
        <f>'Defense Ranks'!CO26</f>
        <v>3</v>
      </c>
      <c r="BF624">
        <f>'Defense Ranks'!CP26</f>
        <v>4</v>
      </c>
      <c r="BH624" t="str">
        <f t="shared" si="40"/>
        <v>11:33</v>
      </c>
      <c r="BI624" t="str">
        <f t="shared" si="37"/>
        <v>Defenseman</v>
      </c>
      <c r="BJ624" t="str">
        <f t="shared" si="38"/>
        <v>Below Average</v>
      </c>
      <c r="BL624" s="187">
        <f t="shared" ca="1" si="39"/>
        <v>45329</v>
      </c>
    </row>
    <row r="625" spans="1:64" x14ac:dyDescent="0.3">
      <c r="A625" t="str">
        <f>'Defense Ranks'!A27</f>
        <v>Brenden Dillon</v>
      </c>
      <c r="B625">
        <f>'Defense Ranks'!D27</f>
        <v>0</v>
      </c>
      <c r="C625" s="1">
        <f>'Defense Ranks'!I27</f>
        <v>0.61440677966101698</v>
      </c>
      <c r="D625">
        <f>'Defense Ranks'!J27</f>
        <v>0.61440677966101698</v>
      </c>
      <c r="E625">
        <f>'Defense Ranks'!K27</f>
        <v>0.69067796610169496</v>
      </c>
      <c r="F625">
        <f>'Defense Ranks'!L27</f>
        <v>0.52118644067796616</v>
      </c>
      <c r="G625">
        <f>'Defense Ranks'!N27</f>
        <v>0</v>
      </c>
      <c r="H625">
        <f>'Defense Ranks'!S27</f>
        <v>0.96186440677966101</v>
      </c>
      <c r="I625">
        <f>'Defense Ranks'!T27</f>
        <v>0.49152542372881358</v>
      </c>
      <c r="J625">
        <f>'Defense Ranks'!U27</f>
        <v>0.11440677966101695</v>
      </c>
      <c r="K625">
        <f>'Defense Ranks'!V27</f>
        <v>0.79661016949152541</v>
      </c>
      <c r="L625">
        <f>'Defense Ranks'!X27</f>
        <v>0</v>
      </c>
      <c r="M625">
        <f>'Defense Ranks'!AC27</f>
        <v>0.5847457627118644</v>
      </c>
      <c r="N625">
        <f>'Defense Ranks'!AD27</f>
        <v>0.75423728813559321</v>
      </c>
      <c r="O625">
        <f>'Defense Ranks'!AE27</f>
        <v>0.81779661016949157</v>
      </c>
      <c r="P625">
        <f>'Defense Ranks'!AF27</f>
        <v>0.6652542372881356</v>
      </c>
      <c r="Q625">
        <f>'Defense Ranks'!AH27</f>
        <v>0</v>
      </c>
      <c r="R625">
        <f>'Defense Ranks'!AM27</f>
        <v>0.41101694915254239</v>
      </c>
      <c r="S625">
        <f>'Defense Ranks'!AN27</f>
        <v>0.64830508474576276</v>
      </c>
      <c r="T625">
        <f>'Defense Ranks'!AO27</f>
        <v>0.59745762711864403</v>
      </c>
      <c r="U625">
        <f>'Defense Ranks'!AP27</f>
        <v>0.38559322033898308</v>
      </c>
      <c r="V625">
        <f>'Defense Ranks'!AR27</f>
        <v>0</v>
      </c>
      <c r="W625">
        <f>'Defense Ranks'!AW27</f>
        <v>0.31779661016949151</v>
      </c>
      <c r="X625">
        <f>'Defense Ranks'!AX27</f>
        <v>0.60169491525423724</v>
      </c>
      <c r="Y625">
        <f>'Defense Ranks'!AY27</f>
        <v>0.20338983050847459</v>
      </c>
      <c r="Z625">
        <f>'Defense Ranks'!AZ27</f>
        <v>0.47457627118644069</v>
      </c>
      <c r="AA625">
        <f>'Defense Ranks'!BB27</f>
        <v>0</v>
      </c>
      <c r="AB625">
        <f>'Defense Ranks'!BG27</f>
        <v>0.48305084745762711</v>
      </c>
      <c r="AC625">
        <f>'Defense Ranks'!BH27</f>
        <v>0.61440677966101698</v>
      </c>
      <c r="AD625">
        <f>'Defense Ranks'!BI27</f>
        <v>0.74576271186440679</v>
      </c>
      <c r="AE625">
        <f>'Defense Ranks'!BJ27</f>
        <v>0.86440677966101698</v>
      </c>
      <c r="AF625">
        <f>'Defense Ranks'!BL27</f>
        <v>0</v>
      </c>
      <c r="AG625">
        <f>'Defense Ranks'!BQ27</f>
        <v>0.63135593220338981</v>
      </c>
      <c r="AH625">
        <f>'Defense Ranks'!BR27</f>
        <v>0.73728813559322037</v>
      </c>
      <c r="AI625">
        <f>'Defense Ranks'!BS27</f>
        <v>0.88559322033898302</v>
      </c>
      <c r="AJ625">
        <f>'Defense Ranks'!BT27</f>
        <v>0.6228813559322034</v>
      </c>
      <c r="AL625" s="1">
        <f>'Defense Ranks'!BX27</f>
        <v>0.6271186440677966</v>
      </c>
      <c r="AN625" t="str">
        <f>'Defense Ranks'!B27</f>
        <v>WPG</v>
      </c>
      <c r="AO625">
        <f>'D on Ice'!E27</f>
        <v>46</v>
      </c>
      <c r="AP625" s="2">
        <f>'Impact Score Math'!E726</f>
        <v>0.7</v>
      </c>
      <c r="AQ625">
        <f>'Impact Score Math'!G726</f>
        <v>91</v>
      </c>
      <c r="AT625" s="1">
        <f>'Defense Ranks'!CJ27</f>
        <v>5.9322033898305086E-2</v>
      </c>
      <c r="AU625" s="1">
        <f>'Defense Ranks'!CK27</f>
        <v>0.74152542372881358</v>
      </c>
      <c r="AW625">
        <f>'Defense Ranks'!BC27</f>
        <v>15.852173913043</v>
      </c>
      <c r="AY625">
        <v>625</v>
      </c>
      <c r="BA625" s="2">
        <f>'Impact Score Math'!K726</f>
        <v>0.68333333333333335</v>
      </c>
      <c r="BB625" s="2">
        <f>'Impact Score Math'!L726</f>
        <v>0.66666666666666663</v>
      </c>
      <c r="BD625">
        <f>'Defense Ranks'!CN27</f>
        <v>6</v>
      </c>
      <c r="BE625">
        <f>'Defense Ranks'!CO27</f>
        <v>8</v>
      </c>
      <c r="BF625">
        <f>'Defense Ranks'!CP27</f>
        <v>14</v>
      </c>
      <c r="BH625" t="str">
        <f t="shared" si="40"/>
        <v>15:51</v>
      </c>
      <c r="BI625" t="str">
        <f t="shared" si="37"/>
        <v>Defenseman</v>
      </c>
      <c r="BJ625" t="str">
        <f t="shared" si="38"/>
        <v>Good</v>
      </c>
      <c r="BL625" s="187">
        <f t="shared" ca="1" si="39"/>
        <v>45329</v>
      </c>
    </row>
    <row r="626" spans="1:64" x14ac:dyDescent="0.3">
      <c r="A626" t="str">
        <f>'Defense Ranks'!A28</f>
        <v>Brent Burns</v>
      </c>
      <c r="B626">
        <f>'Defense Ranks'!D28</f>
        <v>0</v>
      </c>
      <c r="C626" s="1">
        <f>'Defense Ranks'!I28</f>
        <v>0.99152542372881358</v>
      </c>
      <c r="D626">
        <f>'Defense Ranks'!J28</f>
        <v>0.91949152542372881</v>
      </c>
      <c r="E626">
        <f>'Defense Ranks'!K28</f>
        <v>0.98305084745762716</v>
      </c>
      <c r="F626">
        <f>'Defense Ranks'!L28</f>
        <v>0.92372881355932202</v>
      </c>
      <c r="G626">
        <f>'Defense Ranks'!N28</f>
        <v>0</v>
      </c>
      <c r="H626">
        <f>'Defense Ranks'!S28</f>
        <v>0.81779661016949157</v>
      </c>
      <c r="I626">
        <f>'Defense Ranks'!T28</f>
        <v>0.49152542372881358</v>
      </c>
      <c r="J626">
        <f>'Defense Ranks'!U28</f>
        <v>0.39830508474576271</v>
      </c>
      <c r="K626">
        <f>'Defense Ranks'!V28</f>
        <v>0.61864406779661019</v>
      </c>
      <c r="L626">
        <f>'Defense Ranks'!X28</f>
        <v>0</v>
      </c>
      <c r="M626">
        <f>'Defense Ranks'!AC28</f>
        <v>0.92796610169491522</v>
      </c>
      <c r="N626">
        <f>'Defense Ranks'!AD28</f>
        <v>0.90254237288135597</v>
      </c>
      <c r="O626">
        <f>'Defense Ranks'!AE28</f>
        <v>0.75423728813559321</v>
      </c>
      <c r="P626">
        <f>'Defense Ranks'!AF28</f>
        <v>0.88559322033898302</v>
      </c>
      <c r="Q626">
        <f>'Defense Ranks'!AH28</f>
        <v>0</v>
      </c>
      <c r="R626">
        <f>'Defense Ranks'!AM28</f>
        <v>0.8771186440677966</v>
      </c>
      <c r="S626">
        <f>'Defense Ranks'!AN28</f>
        <v>0.93644067796610164</v>
      </c>
      <c r="T626">
        <f>'Defense Ranks'!AO28</f>
        <v>0.99152542372881358</v>
      </c>
      <c r="U626">
        <f>'Defense Ranks'!AP28</f>
        <v>0.83050847457627119</v>
      </c>
      <c r="V626">
        <f>'Defense Ranks'!AR28</f>
        <v>0</v>
      </c>
      <c r="W626">
        <f>'Defense Ranks'!AW28</f>
        <v>0.32203389830508472</v>
      </c>
      <c r="X626">
        <f>'Defense Ranks'!AX28</f>
        <v>0.74152542372881358</v>
      </c>
      <c r="Y626">
        <f>'Defense Ranks'!AY28</f>
        <v>0.78389830508474578</v>
      </c>
      <c r="Z626">
        <f>'Defense Ranks'!AZ28</f>
        <v>0.70338983050847459</v>
      </c>
      <c r="AA626">
        <f>'Defense Ranks'!BB28</f>
        <v>0</v>
      </c>
      <c r="AB626">
        <f>'Defense Ranks'!BG28</f>
        <v>0.44915254237288138</v>
      </c>
      <c r="AC626">
        <f>'Defense Ranks'!BH28</f>
        <v>0.83050847457627119</v>
      </c>
      <c r="AD626">
        <f>'Defense Ranks'!BI28</f>
        <v>0.9152542372881356</v>
      </c>
      <c r="AE626">
        <f>'Defense Ranks'!BJ28</f>
        <v>0.82203389830508478</v>
      </c>
      <c r="AF626">
        <f>'Defense Ranks'!BL28</f>
        <v>0</v>
      </c>
      <c r="AG626">
        <f>'Defense Ranks'!BQ28</f>
        <v>0.98728813559322037</v>
      </c>
      <c r="AH626">
        <f>'Defense Ranks'!BR28</f>
        <v>0.95338983050847459</v>
      </c>
      <c r="AI626">
        <f>'Defense Ranks'!BS28</f>
        <v>0.94915254237288138</v>
      </c>
      <c r="AJ626">
        <f>'Defense Ranks'!BT28</f>
        <v>0.95338983050847459</v>
      </c>
      <c r="AL626" s="1">
        <f>'Defense Ranks'!BX28</f>
        <v>0.96186440677966101</v>
      </c>
      <c r="AN626" t="str">
        <f>'Defense Ranks'!B28</f>
        <v>CAR</v>
      </c>
      <c r="AO626">
        <f>'D on Ice'!E28</f>
        <v>47</v>
      </c>
      <c r="AP626" s="2">
        <f>'Impact Score Math'!E727</f>
        <v>0.93</v>
      </c>
      <c r="AQ626">
        <f>'Impact Score Math'!G727</f>
        <v>22</v>
      </c>
      <c r="AT626" s="1">
        <f>'Defense Ranks'!CJ28</f>
        <v>0.65254237288135597</v>
      </c>
      <c r="AU626" s="1">
        <f>'Defense Ranks'!CK28</f>
        <v>0.36440677966101692</v>
      </c>
      <c r="AW626">
        <f>'Defense Ranks'!BC28</f>
        <v>15.584042553191001</v>
      </c>
      <c r="AY626">
        <v>626</v>
      </c>
      <c r="BA626" s="2">
        <f>'Impact Score Math'!K727</f>
        <v>0.96</v>
      </c>
      <c r="BB626" s="2">
        <f>'Impact Score Math'!L727</f>
        <v>0.92</v>
      </c>
      <c r="BD626">
        <f>'Defense Ranks'!CN28</f>
        <v>4</v>
      </c>
      <c r="BE626">
        <f>'Defense Ranks'!CO28</f>
        <v>8</v>
      </c>
      <c r="BF626">
        <f>'Defense Ranks'!CP28</f>
        <v>12</v>
      </c>
      <c r="BH626" t="str">
        <f t="shared" si="40"/>
        <v>15:35</v>
      </c>
      <c r="BI626" t="str">
        <f t="shared" si="37"/>
        <v>Defenseman</v>
      </c>
      <c r="BJ626" t="str">
        <f t="shared" si="38"/>
        <v>Elite</v>
      </c>
      <c r="BL626" s="187">
        <f t="shared" ca="1" si="39"/>
        <v>45329</v>
      </c>
    </row>
    <row r="627" spans="1:64" x14ac:dyDescent="0.3">
      <c r="A627" t="str">
        <f>'Defense Ranks'!A29</f>
        <v>Brett Kulak</v>
      </c>
      <c r="B627">
        <f>'Defense Ranks'!D29</f>
        <v>0</v>
      </c>
      <c r="C627" s="1">
        <f>'Defense Ranks'!I29</f>
        <v>0.46186440677966101</v>
      </c>
      <c r="D627">
        <f>'Defense Ranks'!J29</f>
        <v>0.93220338983050843</v>
      </c>
      <c r="E627">
        <f>'Defense Ranks'!K29</f>
        <v>0.42796610169491528</v>
      </c>
      <c r="F627">
        <f>'Defense Ranks'!L29</f>
        <v>0.89406779661016944</v>
      </c>
      <c r="G627">
        <f>'Defense Ranks'!N29</f>
        <v>0</v>
      </c>
      <c r="H627">
        <f>'Defense Ranks'!S29</f>
        <v>0.59322033898305082</v>
      </c>
      <c r="I627">
        <f>'Defense Ranks'!T29</f>
        <v>0.11440677966101695</v>
      </c>
      <c r="J627">
        <f>'Defense Ranks'!U29</f>
        <v>4.2372881355932203E-3</v>
      </c>
      <c r="K627">
        <f>'Defense Ranks'!V29</f>
        <v>0.14830508474576271</v>
      </c>
      <c r="L627">
        <f>'Defense Ranks'!X29</f>
        <v>0</v>
      </c>
      <c r="M627">
        <f>'Defense Ranks'!AC29</f>
        <v>0.97881355932203384</v>
      </c>
      <c r="N627">
        <f>'Defense Ranks'!AD29</f>
        <v>0.98305084745762716</v>
      </c>
      <c r="O627">
        <f>'Defense Ranks'!AE29</f>
        <v>0.60169491525423724</v>
      </c>
      <c r="P627">
        <f>'Defense Ranks'!AF29</f>
        <v>0.97457627118644063</v>
      </c>
      <c r="Q627">
        <f>'Defense Ranks'!AH29</f>
        <v>0</v>
      </c>
      <c r="R627">
        <f>'Defense Ranks'!AM29</f>
        <v>3.3898305084745763E-2</v>
      </c>
      <c r="S627">
        <f>'Defense Ranks'!AN29</f>
        <v>0.26694915254237289</v>
      </c>
      <c r="T627">
        <f>'Defense Ranks'!AO29</f>
        <v>0.23305084745762711</v>
      </c>
      <c r="U627">
        <f>'Defense Ranks'!AP29</f>
        <v>0.11864406779661017</v>
      </c>
      <c r="V627">
        <f>'Defense Ranks'!AR29</f>
        <v>0</v>
      </c>
      <c r="W627">
        <f>'Defense Ranks'!AW29</f>
        <v>0.91949152542372881</v>
      </c>
      <c r="X627">
        <f>'Defense Ranks'!AX29</f>
        <v>0.94491525423728817</v>
      </c>
      <c r="Y627">
        <f>'Defense Ranks'!AY29</f>
        <v>0.5</v>
      </c>
      <c r="Z627">
        <f>'Defense Ranks'!AZ29</f>
        <v>0.93644067796610164</v>
      </c>
      <c r="AA627">
        <f>'Defense Ranks'!BB29</f>
        <v>0</v>
      </c>
      <c r="AB627">
        <f>'Defense Ranks'!BG29</f>
        <v>0.13135593220338984</v>
      </c>
      <c r="AC627">
        <f>'Defense Ranks'!BH29</f>
        <v>0.73728813559322037</v>
      </c>
      <c r="AD627">
        <f>'Defense Ranks'!BI29</f>
        <v>0.36440677966101692</v>
      </c>
      <c r="AE627">
        <f>'Defense Ranks'!BJ29</f>
        <v>0.20338983050847459</v>
      </c>
      <c r="AF627">
        <f>'Defense Ranks'!BL29</f>
        <v>0</v>
      </c>
      <c r="AG627">
        <f>'Defense Ranks'!BQ29</f>
        <v>0.9152542372881356</v>
      </c>
      <c r="AH627">
        <f>'Defense Ranks'!BR29</f>
        <v>0.99576271186440679</v>
      </c>
      <c r="AI627">
        <f>'Defense Ranks'!BS29</f>
        <v>0.48728813559322032</v>
      </c>
      <c r="AJ627">
        <f>'Defense Ranks'!BT29</f>
        <v>0.98728813559322037</v>
      </c>
      <c r="AL627" s="1">
        <f>'Defense Ranks'!BX29</f>
        <v>0.79661016949152541</v>
      </c>
      <c r="AN627" t="str">
        <f>'Defense Ranks'!B29</f>
        <v>EDM</v>
      </c>
      <c r="AO627">
        <f>'D on Ice'!E29</f>
        <v>44</v>
      </c>
      <c r="AP627" s="2">
        <f>'Impact Score Math'!E728</f>
        <v>0.68666666666666665</v>
      </c>
      <c r="AQ627">
        <f>'Impact Score Math'!G728</f>
        <v>95</v>
      </c>
      <c r="AT627" s="1">
        <f>'Defense Ranks'!CJ29</f>
        <v>0.3771186440677966</v>
      </c>
      <c r="AU627" s="1">
        <f>'Defense Ranks'!CK29</f>
        <v>0.32627118644067798</v>
      </c>
      <c r="AW627">
        <f>'Defense Ranks'!BC29</f>
        <v>13.341666666667001</v>
      </c>
      <c r="AY627">
        <v>627</v>
      </c>
      <c r="BA627" s="2">
        <f>'Impact Score Math'!K728</f>
        <v>0.57666666666666666</v>
      </c>
      <c r="BB627" s="2">
        <f>'Impact Score Math'!L728</f>
        <v>0.96666666666666667</v>
      </c>
      <c r="BD627">
        <f>'Defense Ranks'!CN29</f>
        <v>2</v>
      </c>
      <c r="BE627">
        <f>'Defense Ranks'!CO29</f>
        <v>3</v>
      </c>
      <c r="BF627">
        <f>'Defense Ranks'!CP29</f>
        <v>5</v>
      </c>
      <c r="BH627" t="str">
        <f t="shared" si="40"/>
        <v>13:21</v>
      </c>
      <c r="BI627" t="str">
        <f t="shared" si="37"/>
        <v>Defenseman</v>
      </c>
      <c r="BJ627" t="str">
        <f t="shared" si="38"/>
        <v>Good</v>
      </c>
      <c r="BL627" s="187">
        <f t="shared" ca="1" si="39"/>
        <v>45329</v>
      </c>
    </row>
    <row r="628" spans="1:64" x14ac:dyDescent="0.3">
      <c r="A628" t="str">
        <f>'Defense Ranks'!A30</f>
        <v>Brett Pesce</v>
      </c>
      <c r="B628">
        <f>'Defense Ranks'!D30</f>
        <v>0</v>
      </c>
      <c r="C628" s="1">
        <f>'Defense Ranks'!I30</f>
        <v>0.94067796610169496</v>
      </c>
      <c r="D628">
        <f>'Defense Ranks'!J30</f>
        <v>0.66949152542372881</v>
      </c>
      <c r="E628">
        <f>'Defense Ranks'!K30</f>
        <v>0.4364406779661017</v>
      </c>
      <c r="F628">
        <f>'Defense Ranks'!L30</f>
        <v>0.76694915254237284</v>
      </c>
      <c r="G628">
        <f>'Defense Ranks'!N30</f>
        <v>0</v>
      </c>
      <c r="H628">
        <f>'Defense Ranks'!S30</f>
        <v>0.55508474576271183</v>
      </c>
      <c r="I628">
        <f>'Defense Ranks'!T30</f>
        <v>8.4745762711864403E-2</v>
      </c>
      <c r="J628">
        <f>'Defense Ranks'!U30</f>
        <v>0.13983050847457626</v>
      </c>
      <c r="K628">
        <f>'Defense Ranks'!V30</f>
        <v>0.1059322033898305</v>
      </c>
      <c r="L628">
        <f>'Defense Ranks'!X30</f>
        <v>0</v>
      </c>
      <c r="M628">
        <f>'Defense Ranks'!AC30</f>
        <v>0.93220338983050843</v>
      </c>
      <c r="N628">
        <f>'Defense Ranks'!AD30</f>
        <v>0.72033898305084743</v>
      </c>
      <c r="O628">
        <f>'Defense Ranks'!AE30</f>
        <v>0.27966101694915252</v>
      </c>
      <c r="P628">
        <f>'Defense Ranks'!AF30</f>
        <v>0.6652542372881356</v>
      </c>
      <c r="Q628">
        <f>'Defense Ranks'!AH30</f>
        <v>0</v>
      </c>
      <c r="R628">
        <f>'Defense Ranks'!AM30</f>
        <v>0.53813559322033899</v>
      </c>
      <c r="S628">
        <f>'Defense Ranks'!AN30</f>
        <v>0.5847457627118644</v>
      </c>
      <c r="T628">
        <f>'Defense Ranks'!AO30</f>
        <v>0.19915254237288135</v>
      </c>
      <c r="U628">
        <f>'Defense Ranks'!AP30</f>
        <v>0.4364406779661017</v>
      </c>
      <c r="V628">
        <f>'Defense Ranks'!AR30</f>
        <v>0</v>
      </c>
      <c r="W628">
        <f>'Defense Ranks'!AW30</f>
        <v>0.38559322033898308</v>
      </c>
      <c r="X628">
        <f>'Defense Ranks'!AX30</f>
        <v>0.40254237288135591</v>
      </c>
      <c r="Y628">
        <f>'Defense Ranks'!AY30</f>
        <v>0.36440677966101692</v>
      </c>
      <c r="Z628">
        <f>'Defense Ranks'!AZ30</f>
        <v>0.41101694915254239</v>
      </c>
      <c r="AA628">
        <f>'Defense Ranks'!BB30</f>
        <v>0</v>
      </c>
      <c r="AB628">
        <f>'Defense Ranks'!BG30</f>
        <v>0.69915254237288138</v>
      </c>
      <c r="AC628">
        <f>'Defense Ranks'!BH30</f>
        <v>0.77542372881355937</v>
      </c>
      <c r="AD628">
        <f>'Defense Ranks'!BI30</f>
        <v>0.30084745762711862</v>
      </c>
      <c r="AE628">
        <f>'Defense Ranks'!BJ30</f>
        <v>0.1059322033898305</v>
      </c>
      <c r="AF628">
        <f>'Defense Ranks'!BL30</f>
        <v>0</v>
      </c>
      <c r="AG628">
        <f>'Defense Ranks'!BQ30</f>
        <v>0.9576271186440678</v>
      </c>
      <c r="AH628">
        <f>'Defense Ranks'!BR30</f>
        <v>0.75847457627118642</v>
      </c>
      <c r="AI628">
        <f>'Defense Ranks'!BS30</f>
        <v>0.30508474576271188</v>
      </c>
      <c r="AJ628">
        <f>'Defense Ranks'!BT30</f>
        <v>0.82203389830508478</v>
      </c>
      <c r="AL628" s="1">
        <f>'Defense Ranks'!BX30</f>
        <v>0.69491525423728817</v>
      </c>
      <c r="AN628" t="str">
        <f>'Defense Ranks'!B30</f>
        <v>CAR</v>
      </c>
      <c r="AO628">
        <f>'D on Ice'!E30</f>
        <v>39</v>
      </c>
      <c r="AP628" s="2">
        <f>'Impact Score Math'!E729</f>
        <v>0.79333333333333333</v>
      </c>
      <c r="AQ628">
        <f>'Impact Score Math'!G729</f>
        <v>63</v>
      </c>
      <c r="AT628" s="1">
        <f>'Defense Ranks'!CJ30</f>
        <v>0.76271186440677963</v>
      </c>
      <c r="AU628" s="1">
        <f>'Defense Ranks'!CK30</f>
        <v>0.40677966101694918</v>
      </c>
      <c r="AW628">
        <f>'Defense Ranks'!BC30</f>
        <v>16.886324786325002</v>
      </c>
      <c r="AY628">
        <v>628</v>
      </c>
      <c r="BA628" s="2">
        <f>'Impact Score Math'!K729</f>
        <v>0.78</v>
      </c>
      <c r="BB628" s="2">
        <f>'Impact Score Math'!L729</f>
        <v>0.78</v>
      </c>
      <c r="BD628">
        <f>'Defense Ranks'!CN30</f>
        <v>2</v>
      </c>
      <c r="BE628">
        <f>'Defense Ranks'!CO30</f>
        <v>3</v>
      </c>
      <c r="BF628">
        <f>'Defense Ranks'!CP30</f>
        <v>5</v>
      </c>
      <c r="BH628" t="str">
        <f t="shared" si="40"/>
        <v>16:53</v>
      </c>
      <c r="BI628" t="str">
        <f t="shared" si="37"/>
        <v>Defenseman</v>
      </c>
      <c r="BJ628" t="str">
        <f t="shared" si="38"/>
        <v>Great</v>
      </c>
      <c r="BL628" s="187">
        <f t="shared" ca="1" si="39"/>
        <v>45329</v>
      </c>
    </row>
    <row r="629" spans="1:64" x14ac:dyDescent="0.3">
      <c r="A629" t="str">
        <f>'Defense Ranks'!A31</f>
        <v>Brian Dumoulin</v>
      </c>
      <c r="B629">
        <f>'Defense Ranks'!D31</f>
        <v>0</v>
      </c>
      <c r="C629" s="1">
        <f>'Defense Ranks'!I31</f>
        <v>0.44491525423728812</v>
      </c>
      <c r="D629">
        <f>'Defense Ranks'!J31</f>
        <v>0.24576271186440679</v>
      </c>
      <c r="E629">
        <f>'Defense Ranks'!K31</f>
        <v>0.3728813559322034</v>
      </c>
      <c r="F629">
        <f>'Defense Ranks'!L31</f>
        <v>0.30084745762711862</v>
      </c>
      <c r="G629">
        <f>'Defense Ranks'!N31</f>
        <v>0</v>
      </c>
      <c r="H629">
        <f>'Defense Ranks'!S31</f>
        <v>0.74152542372881358</v>
      </c>
      <c r="I629">
        <f>'Defense Ranks'!T31</f>
        <v>0.46610169491525422</v>
      </c>
      <c r="J629">
        <f>'Defense Ranks'!U31</f>
        <v>0.4576271186440678</v>
      </c>
      <c r="K629">
        <f>'Defense Ranks'!V31</f>
        <v>0.55084745762711862</v>
      </c>
      <c r="L629">
        <f>'Defense Ranks'!X31</f>
        <v>0</v>
      </c>
      <c r="M629">
        <f>'Defense Ranks'!AC31</f>
        <v>0.9576271186440678</v>
      </c>
      <c r="N629">
        <f>'Defense Ranks'!AD31</f>
        <v>0.97457627118644063</v>
      </c>
      <c r="O629">
        <f>'Defense Ranks'!AE31</f>
        <v>0.81779661016949157</v>
      </c>
      <c r="P629">
        <f>'Defense Ranks'!AF31</f>
        <v>0.98305084745762716</v>
      </c>
      <c r="Q629">
        <f>'Defense Ranks'!AH31</f>
        <v>0</v>
      </c>
      <c r="R629">
        <f>'Defense Ranks'!AM31</f>
        <v>0.40254237288135591</v>
      </c>
      <c r="S629">
        <f>'Defense Ranks'!AN31</f>
        <v>0.17796610169491525</v>
      </c>
      <c r="T629">
        <f>'Defense Ranks'!AO31</f>
        <v>0.36016949152542371</v>
      </c>
      <c r="U629">
        <f>'Defense Ranks'!AP31</f>
        <v>0.32203389830508472</v>
      </c>
      <c r="V629">
        <f>'Defense Ranks'!AR31</f>
        <v>0</v>
      </c>
      <c r="W629">
        <f>'Defense Ranks'!AW31</f>
        <v>0.99152542372881358</v>
      </c>
      <c r="X629">
        <f>'Defense Ranks'!AX31</f>
        <v>0.92796610169491522</v>
      </c>
      <c r="Y629">
        <f>'Defense Ranks'!AY31</f>
        <v>0.68220338983050843</v>
      </c>
      <c r="Z629">
        <f>'Defense Ranks'!AZ31</f>
        <v>0.94491525423728817</v>
      </c>
      <c r="AA629">
        <f>'Defense Ranks'!BB31</f>
        <v>0</v>
      </c>
      <c r="AB629">
        <f>'Defense Ranks'!BG31</f>
        <v>0.3347457627118644</v>
      </c>
      <c r="AC629">
        <f>'Defense Ranks'!BH31</f>
        <v>0.42372881355932202</v>
      </c>
      <c r="AD629">
        <f>'Defense Ranks'!BI31</f>
        <v>0.4364406779661017</v>
      </c>
      <c r="AE629">
        <f>'Defense Ranks'!BJ31</f>
        <v>0.5847457627118644</v>
      </c>
      <c r="AF629">
        <f>'Defense Ranks'!BL31</f>
        <v>0</v>
      </c>
      <c r="AG629">
        <f>'Defense Ranks'!BQ31</f>
        <v>0.81779661016949157</v>
      </c>
      <c r="AH629">
        <f>'Defense Ranks'!BR31</f>
        <v>0.84322033898305082</v>
      </c>
      <c r="AI629">
        <f>'Defense Ranks'!BS31</f>
        <v>0.68220338983050843</v>
      </c>
      <c r="AJ629">
        <f>'Defense Ranks'!BT31</f>
        <v>0.83050847457627119</v>
      </c>
      <c r="AL629" s="1">
        <f>'Defense Ranks'!BX31</f>
        <v>0.86016949152542377</v>
      </c>
      <c r="AN629" t="str">
        <f>'Defense Ranks'!B31</f>
        <v>SEA</v>
      </c>
      <c r="AO629">
        <f>'D on Ice'!E31</f>
        <v>46</v>
      </c>
      <c r="AP629" s="2">
        <f>'Impact Score Math'!E730</f>
        <v>0.84</v>
      </c>
      <c r="AQ629">
        <f>'Impact Score Math'!G730</f>
        <v>49</v>
      </c>
      <c r="AT629" s="1">
        <f>'Defense Ranks'!CJ31</f>
        <v>0.61864406779661019</v>
      </c>
      <c r="AU629" s="1">
        <f>'Defense Ranks'!CK31</f>
        <v>0.53389830508474578</v>
      </c>
      <c r="AW629">
        <f>'Defense Ranks'!BC31</f>
        <v>14.571376811594</v>
      </c>
      <c r="AY629">
        <v>629</v>
      </c>
      <c r="BA629" s="2">
        <f>'Impact Score Math'!K730</f>
        <v>0.44666666666666666</v>
      </c>
      <c r="BB629" s="2">
        <f>'Impact Score Math'!L730</f>
        <v>0.98</v>
      </c>
      <c r="BD629">
        <f>'Defense Ranks'!CN31</f>
        <v>3</v>
      </c>
      <c r="BE629">
        <f>'Defense Ranks'!CO31</f>
        <v>7</v>
      </c>
      <c r="BF629">
        <f>'Defense Ranks'!CP31</f>
        <v>10</v>
      </c>
      <c r="BH629" t="str">
        <f t="shared" si="40"/>
        <v>14:34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45329</v>
      </c>
    </row>
    <row r="630" spans="1:64" x14ac:dyDescent="0.3">
      <c r="A630" t="str">
        <f>'Defense Ranks'!A32</f>
        <v>Brock Faber</v>
      </c>
      <c r="B630">
        <f>'Defense Ranks'!D32</f>
        <v>0</v>
      </c>
      <c r="C630" s="1">
        <f>'Defense Ranks'!I32</f>
        <v>0.2076271186440678</v>
      </c>
      <c r="D630">
        <f>'Defense Ranks'!J32</f>
        <v>0.52966101694915257</v>
      </c>
      <c r="E630">
        <f>'Defense Ranks'!K32</f>
        <v>0.68220338983050843</v>
      </c>
      <c r="F630">
        <f>'Defense Ranks'!L32</f>
        <v>0.30084745762711862</v>
      </c>
      <c r="G630">
        <f>'Defense Ranks'!N32</f>
        <v>0</v>
      </c>
      <c r="H630">
        <f>'Defense Ranks'!S32</f>
        <v>0.38983050847457629</v>
      </c>
      <c r="I630">
        <f>'Defense Ranks'!T32</f>
        <v>0.84745762711864403</v>
      </c>
      <c r="J630">
        <f>'Defense Ranks'!U32</f>
        <v>0.9152542372881356</v>
      </c>
      <c r="K630">
        <f>'Defense Ranks'!V32</f>
        <v>0.77966101694915257</v>
      </c>
      <c r="L630">
        <f>'Defense Ranks'!X32</f>
        <v>0</v>
      </c>
      <c r="M630">
        <f>'Defense Ranks'!AC32</f>
        <v>0.58050847457627119</v>
      </c>
      <c r="N630">
        <f>'Defense Ranks'!AD32</f>
        <v>0.7076271186440678</v>
      </c>
      <c r="O630">
        <f>'Defense Ranks'!AE32</f>
        <v>0.52118644067796616</v>
      </c>
      <c r="P630">
        <f>'Defense Ranks'!AF32</f>
        <v>0.84745762711864403</v>
      </c>
      <c r="Q630">
        <f>'Defense Ranks'!AH32</f>
        <v>0</v>
      </c>
      <c r="R630">
        <f>'Defense Ranks'!AM32</f>
        <v>0.33898305084745761</v>
      </c>
      <c r="S630">
        <f>'Defense Ranks'!AN32</f>
        <v>0.88983050847457623</v>
      </c>
      <c r="T630">
        <f>'Defense Ranks'!AO32</f>
        <v>0.71610169491525422</v>
      </c>
      <c r="U630">
        <f>'Defense Ranks'!AP32</f>
        <v>0.73305084745762716</v>
      </c>
      <c r="V630">
        <f>'Defense Ranks'!AR32</f>
        <v>0</v>
      </c>
      <c r="W630">
        <f>'Defense Ranks'!AW32</f>
        <v>0.56779661016949157</v>
      </c>
      <c r="X630">
        <f>'Defense Ranks'!AX32</f>
        <v>0.38559322033898308</v>
      </c>
      <c r="Y630">
        <f>'Defense Ranks'!AY32</f>
        <v>0.66101694915254239</v>
      </c>
      <c r="Z630">
        <f>'Defense Ranks'!AZ32</f>
        <v>0.61440677966101698</v>
      </c>
      <c r="AA630">
        <f>'Defense Ranks'!BB32</f>
        <v>0</v>
      </c>
      <c r="AB630">
        <f>'Defense Ranks'!BG32</f>
        <v>0.92372881355932202</v>
      </c>
      <c r="AC630">
        <f>'Defense Ranks'!BH32</f>
        <v>0.55508474576271183</v>
      </c>
      <c r="AD630">
        <f>'Defense Ranks'!BI32</f>
        <v>0.85169491525423724</v>
      </c>
      <c r="AE630">
        <f>'Defense Ranks'!BJ32</f>
        <v>0.74576271186440679</v>
      </c>
      <c r="AF630">
        <f>'Defense Ranks'!BL32</f>
        <v>0</v>
      </c>
      <c r="AG630">
        <f>'Defense Ranks'!BQ32</f>
        <v>0.36864406779661019</v>
      </c>
      <c r="AH630">
        <f>'Defense Ranks'!BR32</f>
        <v>0.65254237288135597</v>
      </c>
      <c r="AI630">
        <f>'Defense Ranks'!BS32</f>
        <v>0.64830508474576276</v>
      </c>
      <c r="AJ630">
        <f>'Defense Ranks'!BT32</f>
        <v>0.61440677966101698</v>
      </c>
      <c r="AL630" s="1">
        <f>'Defense Ranks'!BX32</f>
        <v>0.58898305084745761</v>
      </c>
      <c r="AN630" t="str">
        <f>'Defense Ranks'!B32</f>
        <v>MIN</v>
      </c>
      <c r="AO630">
        <f>'D on Ice'!E32</f>
        <v>48</v>
      </c>
      <c r="AP630" s="2">
        <f>'Impact Score Math'!E731</f>
        <v>0.81333333333333335</v>
      </c>
      <c r="AQ630">
        <f>'Impact Score Math'!G731</f>
        <v>57</v>
      </c>
      <c r="AT630" s="1">
        <f>'Defense Ranks'!CJ32</f>
        <v>0.53813559322033899</v>
      </c>
      <c r="AU630" s="1">
        <f>'Defense Ranks'!CK32</f>
        <v>0.26271186440677968</v>
      </c>
      <c r="AW630">
        <f>'Defense Ranks'!BC32</f>
        <v>18.654861111111</v>
      </c>
      <c r="AY630">
        <v>630</v>
      </c>
      <c r="BA630" s="2">
        <f>'Impact Score Math'!K731</f>
        <v>0.67666666666666664</v>
      </c>
      <c r="BB630" s="2">
        <f>'Impact Score Math'!L731</f>
        <v>0.83333333333333337</v>
      </c>
      <c r="BD630">
        <f>'Defense Ranks'!CN32</f>
        <v>2</v>
      </c>
      <c r="BE630">
        <f>'Defense Ranks'!CO32</f>
        <v>15</v>
      </c>
      <c r="BF630">
        <f>'Defense Ranks'!CP32</f>
        <v>17</v>
      </c>
      <c r="BH630" t="str">
        <f t="shared" si="40"/>
        <v>18:39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45329</v>
      </c>
    </row>
    <row r="631" spans="1:64" x14ac:dyDescent="0.3">
      <c r="A631" t="str">
        <f>'Defense Ranks'!A33</f>
        <v>Cale Makar</v>
      </c>
      <c r="B631">
        <f>'Defense Ranks'!D33</f>
        <v>0</v>
      </c>
      <c r="C631" s="1">
        <f>'Defense Ranks'!I33</f>
        <v>0.85593220338983056</v>
      </c>
      <c r="D631">
        <f>'Defense Ranks'!J33</f>
        <v>0.7076271186440678</v>
      </c>
      <c r="E631">
        <f>'Defense Ranks'!K33</f>
        <v>0.94915254237288138</v>
      </c>
      <c r="F631">
        <f>'Defense Ranks'!L33</f>
        <v>0.75</v>
      </c>
      <c r="G631">
        <f>'Defense Ranks'!N33</f>
        <v>0</v>
      </c>
      <c r="H631">
        <f>'Defense Ranks'!S33</f>
        <v>0.92796610169491522</v>
      </c>
      <c r="I631">
        <f>'Defense Ranks'!T33</f>
        <v>0.99576271186440679</v>
      </c>
      <c r="J631">
        <f>'Defense Ranks'!U33</f>
        <v>0.8347457627118644</v>
      </c>
      <c r="K631">
        <f>'Defense Ranks'!V33</f>
        <v>0.99576271186440679</v>
      </c>
      <c r="L631">
        <f>'Defense Ranks'!X33</f>
        <v>0</v>
      </c>
      <c r="M631">
        <f>'Defense Ranks'!AC33</f>
        <v>0.63983050847457623</v>
      </c>
      <c r="N631">
        <f>'Defense Ranks'!AD33</f>
        <v>0.77966101694915257</v>
      </c>
      <c r="O631">
        <f>'Defense Ranks'!AE33</f>
        <v>0.19915254237288135</v>
      </c>
      <c r="P631">
        <f>'Defense Ranks'!AF33</f>
        <v>0.7076271186440678</v>
      </c>
      <c r="Q631">
        <f>'Defense Ranks'!AH33</f>
        <v>0</v>
      </c>
      <c r="R631">
        <f>'Defense Ranks'!AM33</f>
        <v>0.79661016949152541</v>
      </c>
      <c r="S631">
        <f>'Defense Ranks'!AN33</f>
        <v>0.50847457627118642</v>
      </c>
      <c r="T631">
        <f>'Defense Ranks'!AO33</f>
        <v>0.73728813559322037</v>
      </c>
      <c r="U631">
        <f>'Defense Ranks'!AP33</f>
        <v>0.77542372881355937</v>
      </c>
      <c r="V631">
        <f>'Defense Ranks'!AR33</f>
        <v>0</v>
      </c>
      <c r="W631">
        <f>'Defense Ranks'!AW33</f>
        <v>0.44915254237288138</v>
      </c>
      <c r="X631">
        <f>'Defense Ranks'!AX33</f>
        <v>0.75</v>
      </c>
      <c r="Y631">
        <f>'Defense Ranks'!AY33</f>
        <v>0.25847457627118642</v>
      </c>
      <c r="Z631">
        <f>'Defense Ranks'!AZ33</f>
        <v>0.60593220338983056</v>
      </c>
      <c r="AA631">
        <f>'Defense Ranks'!BB33</f>
        <v>0</v>
      </c>
      <c r="AB631">
        <f>'Defense Ranks'!BG33</f>
        <v>0.61016949152542377</v>
      </c>
      <c r="AC631">
        <f>'Defense Ranks'!BH33</f>
        <v>0.98305084745762716</v>
      </c>
      <c r="AD631">
        <f>'Defense Ranks'!BI33</f>
        <v>0.7923728813559322</v>
      </c>
      <c r="AE631">
        <f>'Defense Ranks'!BJ33</f>
        <v>0.4364406779661017</v>
      </c>
      <c r="AF631">
        <f>'Defense Ranks'!BL33</f>
        <v>0</v>
      </c>
      <c r="AG631">
        <f>'Defense Ranks'!BQ33</f>
        <v>0.82203389830508478</v>
      </c>
      <c r="AH631">
        <f>'Defense Ranks'!BR33</f>
        <v>0.80932203389830504</v>
      </c>
      <c r="AI631">
        <f>'Defense Ranks'!BS33</f>
        <v>0.66101694915254239</v>
      </c>
      <c r="AJ631">
        <f>'Defense Ranks'!BT33</f>
        <v>0.81779661016949157</v>
      </c>
      <c r="AL631" s="1">
        <f>'Defense Ranks'!BX33</f>
        <v>0.94491525423728817</v>
      </c>
      <c r="AN631" t="str">
        <f>'Defense Ranks'!B33</f>
        <v>COL</v>
      </c>
      <c r="AO631">
        <f>'D on Ice'!E33</f>
        <v>43</v>
      </c>
      <c r="AP631" s="2">
        <f>'Impact Score Math'!E732</f>
        <v>0.93666666666666665</v>
      </c>
      <c r="AQ631">
        <f>'Impact Score Math'!G732</f>
        <v>20</v>
      </c>
      <c r="AT631" s="1">
        <f>'Defense Ranks'!CJ33</f>
        <v>0.85593220338983056</v>
      </c>
      <c r="AU631" s="1">
        <f>'Defense Ranks'!CK33</f>
        <v>0.97881355932203384</v>
      </c>
      <c r="AW631">
        <f>'Defense Ranks'!BC33</f>
        <v>16.399224806202</v>
      </c>
      <c r="AY631">
        <v>631</v>
      </c>
      <c r="BA631" s="2">
        <f>'Impact Score Math'!K732</f>
        <v>0.90666666666666662</v>
      </c>
      <c r="BB631" s="2">
        <f>'Impact Score Math'!L732</f>
        <v>0.77</v>
      </c>
      <c r="BD631">
        <f>'Defense Ranks'!CN33</f>
        <v>5</v>
      </c>
      <c r="BE631">
        <f>'Defense Ranks'!CO33</f>
        <v>18</v>
      </c>
      <c r="BF631">
        <f>'Defense Ranks'!CP33</f>
        <v>23</v>
      </c>
      <c r="BH631" t="str">
        <f t="shared" si="40"/>
        <v>16:24</v>
      </c>
      <c r="BI631" t="str">
        <f t="shared" si="37"/>
        <v>Defenseman</v>
      </c>
      <c r="BJ631" t="str">
        <f t="shared" si="38"/>
        <v>Elite</v>
      </c>
      <c r="BL631" s="187">
        <f t="shared" ca="1" si="39"/>
        <v>45329</v>
      </c>
    </row>
    <row r="632" spans="1:64" x14ac:dyDescent="0.3">
      <c r="A632" t="str">
        <f>'Defense Ranks'!A34</f>
        <v>Caleb Jones</v>
      </c>
      <c r="B632">
        <f>'Defense Ranks'!D34</f>
        <v>0</v>
      </c>
      <c r="C632" s="1">
        <f>'Defense Ranks'!I34</f>
        <v>0.27966101694915252</v>
      </c>
      <c r="D632">
        <f>'Defense Ranks'!J34</f>
        <v>0.77542372881355937</v>
      </c>
      <c r="E632">
        <f>'Defense Ranks'!K34</f>
        <v>0.59745762711864403</v>
      </c>
      <c r="F632">
        <f>'Defense Ranks'!L34</f>
        <v>0.48305084745762711</v>
      </c>
      <c r="G632">
        <f>'Defense Ranks'!N34</f>
        <v>0</v>
      </c>
      <c r="H632">
        <f>'Defense Ranks'!S34</f>
        <v>4.2372881355932203E-3</v>
      </c>
      <c r="I632">
        <f>'Defense Ranks'!T34</f>
        <v>0.63135593220338981</v>
      </c>
      <c r="J632">
        <f>'Defense Ranks'!U34</f>
        <v>0.42372881355932202</v>
      </c>
      <c r="K632">
        <f>'Defense Ranks'!V34</f>
        <v>0.4364406779661017</v>
      </c>
      <c r="L632">
        <f>'Defense Ranks'!X34</f>
        <v>0</v>
      </c>
      <c r="M632">
        <f>'Defense Ranks'!AC34</f>
        <v>0.82203389830508478</v>
      </c>
      <c r="N632">
        <f>'Defense Ranks'!AD34</f>
        <v>0.68220338983050843</v>
      </c>
      <c r="O632">
        <f>'Defense Ranks'!AE34</f>
        <v>0.96186440677966101</v>
      </c>
      <c r="P632">
        <f>'Defense Ranks'!AF34</f>
        <v>0.60169491525423724</v>
      </c>
      <c r="Q632">
        <f>'Defense Ranks'!AH34</f>
        <v>0</v>
      </c>
      <c r="R632">
        <f>'Defense Ranks'!AM34</f>
        <v>0.25847457627118642</v>
      </c>
      <c r="S632">
        <f>'Defense Ranks'!AN34</f>
        <v>0.6652542372881356</v>
      </c>
      <c r="T632">
        <f>'Defense Ranks'!AO34</f>
        <v>0.29661016949152541</v>
      </c>
      <c r="U632">
        <f>'Defense Ranks'!AP34</f>
        <v>0.47033898305084748</v>
      </c>
      <c r="V632">
        <f>'Defense Ranks'!AR34</f>
        <v>0</v>
      </c>
      <c r="W632">
        <f>'Defense Ranks'!AW34</f>
        <v>0.64406779661016944</v>
      </c>
      <c r="X632">
        <f>'Defense Ranks'!AX34</f>
        <v>0.56355932203389836</v>
      </c>
      <c r="Y632">
        <f>'Defense Ranks'!AY34</f>
        <v>0.91101694915254239</v>
      </c>
      <c r="Z632">
        <f>'Defense Ranks'!AZ34</f>
        <v>0.36440677966101692</v>
      </c>
      <c r="AA632">
        <f>'Defense Ranks'!BB34</f>
        <v>0</v>
      </c>
      <c r="AB632">
        <f>'Defense Ranks'!BG34</f>
        <v>3.3898305084745763E-2</v>
      </c>
      <c r="AC632">
        <f>'Defense Ranks'!BH34</f>
        <v>0.2288135593220339</v>
      </c>
      <c r="AD632">
        <f>'Defense Ranks'!BI34</f>
        <v>0.82203389830508478</v>
      </c>
      <c r="AE632">
        <f>'Defense Ranks'!BJ34</f>
        <v>0.94491525423728817</v>
      </c>
      <c r="AF632">
        <f>'Defense Ranks'!BL34</f>
        <v>0</v>
      </c>
      <c r="AG632">
        <f>'Defense Ranks'!BQ34</f>
        <v>0.52118644067796616</v>
      </c>
      <c r="AH632">
        <f>'Defense Ranks'!BR34</f>
        <v>0.80084745762711862</v>
      </c>
      <c r="AI632">
        <f>'Defense Ranks'!BS34</f>
        <v>0.93644067796610164</v>
      </c>
      <c r="AJ632">
        <f>'Defense Ranks'!BT34</f>
        <v>0.57203389830508478</v>
      </c>
      <c r="AL632" s="1">
        <f>'Defense Ranks'!BX34</f>
        <v>0.41101694915254239</v>
      </c>
      <c r="AN632" t="str">
        <f>'Defense Ranks'!B34</f>
        <v>COL</v>
      </c>
      <c r="AO632">
        <f>'D on Ice'!E34</f>
        <v>20</v>
      </c>
      <c r="AP632" s="2">
        <f>'Impact Score Math'!E733</f>
        <v>0.39</v>
      </c>
      <c r="AQ632">
        <f>'Impact Score Math'!G733</f>
        <v>184</v>
      </c>
      <c r="AT632" s="1">
        <f>'Defense Ranks'!CJ34</f>
        <v>0.2711864406779661</v>
      </c>
      <c r="AU632" s="1">
        <f>'Defense Ranks'!CK34</f>
        <v>4.2372881355932203E-3</v>
      </c>
      <c r="AW632">
        <f>'Defense Ranks'!BC34</f>
        <v>11.585833333332999</v>
      </c>
      <c r="AY632">
        <v>632</v>
      </c>
      <c r="BA632" s="2">
        <f>'Impact Score Math'!K733</f>
        <v>0.51666666666666672</v>
      </c>
      <c r="BB632" s="2">
        <f>'Impact Score Math'!L733</f>
        <v>0.62</v>
      </c>
      <c r="BD632">
        <f>'Defense Ranks'!CN34</f>
        <v>0</v>
      </c>
      <c r="BE632">
        <f>'Defense Ranks'!CO34</f>
        <v>3</v>
      </c>
      <c r="BF632">
        <f>'Defense Ranks'!CP34</f>
        <v>3</v>
      </c>
      <c r="BH632" t="str">
        <f t="shared" si="40"/>
        <v>11:35</v>
      </c>
      <c r="BI632" t="str">
        <f t="shared" si="37"/>
        <v>Defenseman</v>
      </c>
      <c r="BJ632" t="str">
        <f t="shared" si="38"/>
        <v>Below Average</v>
      </c>
      <c r="BL632" s="187">
        <f t="shared" ca="1" si="39"/>
        <v>45329</v>
      </c>
    </row>
    <row r="633" spans="1:64" x14ac:dyDescent="0.3">
      <c r="A633" t="str">
        <f>'Defense Ranks'!A35</f>
        <v>Calen Addison</v>
      </c>
      <c r="B633">
        <f>'Defense Ranks'!D35</f>
        <v>0</v>
      </c>
      <c r="C633" s="1">
        <f>'Defense Ranks'!I35</f>
        <v>9.7457627118644072E-2</v>
      </c>
      <c r="D633">
        <f>'Defense Ranks'!J35</f>
        <v>0.11016949152542373</v>
      </c>
      <c r="E633">
        <f>'Defense Ranks'!K35</f>
        <v>0.1059322033898305</v>
      </c>
      <c r="F633">
        <f>'Defense Ranks'!L35</f>
        <v>0.13983050847457626</v>
      </c>
      <c r="G633">
        <f>'Defense Ranks'!N35</f>
        <v>0</v>
      </c>
      <c r="H633">
        <f>'Defense Ranks'!S35</f>
        <v>0.32627118644067798</v>
      </c>
      <c r="I633">
        <f>'Defense Ranks'!T35</f>
        <v>0.11440677966101695</v>
      </c>
      <c r="J633">
        <f>'Defense Ranks'!U35</f>
        <v>0.1652542372881356</v>
      </c>
      <c r="K633">
        <f>'Defense Ranks'!V35</f>
        <v>5.9322033898305086E-2</v>
      </c>
      <c r="L633">
        <f>'Defense Ranks'!X35</f>
        <v>0</v>
      </c>
      <c r="M633">
        <f>'Defense Ranks'!AC35</f>
        <v>0.19067796610169491</v>
      </c>
      <c r="N633">
        <f>'Defense Ranks'!AD35</f>
        <v>9.7457627118644072E-2</v>
      </c>
      <c r="O633">
        <f>'Defense Ranks'!AE35</f>
        <v>0.25</v>
      </c>
      <c r="P633">
        <f>'Defense Ranks'!AF35</f>
        <v>0.11864406779661017</v>
      </c>
      <c r="Q633">
        <f>'Defense Ranks'!AH35</f>
        <v>0</v>
      </c>
      <c r="R633">
        <f>'Defense Ranks'!AM35</f>
        <v>0.39830508474576271</v>
      </c>
      <c r="S633">
        <f>'Defense Ranks'!AN35</f>
        <v>0.34322033898305082</v>
      </c>
      <c r="T633">
        <f>'Defense Ranks'!AO35</f>
        <v>0.11864406779661017</v>
      </c>
      <c r="U633">
        <f>'Defense Ranks'!AP35</f>
        <v>0.45338983050847459</v>
      </c>
      <c r="V633">
        <f>'Defense Ranks'!AR35</f>
        <v>0</v>
      </c>
      <c r="W633">
        <f>'Defense Ranks'!AW35</f>
        <v>0.63983050847457623</v>
      </c>
      <c r="X633">
        <f>'Defense Ranks'!AX35</f>
        <v>0.1864406779661017</v>
      </c>
      <c r="Y633">
        <f>'Defense Ranks'!AY35</f>
        <v>0.68220338983050843</v>
      </c>
      <c r="Z633">
        <f>'Defense Ranks'!AZ35</f>
        <v>0.34745762711864409</v>
      </c>
      <c r="AA633">
        <f>'Defense Ranks'!BB35</f>
        <v>0</v>
      </c>
      <c r="AB633">
        <f>'Defense Ranks'!BG35</f>
        <v>0.29661016949152541</v>
      </c>
      <c r="AC633">
        <f>'Defense Ranks'!BH35</f>
        <v>0.65254237288135597</v>
      </c>
      <c r="AD633">
        <f>'Defense Ranks'!BI35</f>
        <v>0.27542372881355931</v>
      </c>
      <c r="AE633">
        <f>'Defense Ranks'!BJ35</f>
        <v>0.30084745762711862</v>
      </c>
      <c r="AF633">
        <f>'Defense Ranks'!BL35</f>
        <v>0</v>
      </c>
      <c r="AG633">
        <f>'Defense Ranks'!BQ35</f>
        <v>8.4745762711864403E-2</v>
      </c>
      <c r="AH633">
        <f>'Defense Ranks'!BR35</f>
        <v>6.3559322033898302E-2</v>
      </c>
      <c r="AI633">
        <f>'Defense Ranks'!BS35</f>
        <v>9.7457627118644072E-2</v>
      </c>
      <c r="AJ633">
        <f>'Defense Ranks'!BT35</f>
        <v>7.2033898305084748E-2</v>
      </c>
      <c r="AL633" s="1">
        <f>'Defense Ranks'!BX35</f>
        <v>6.7796610169491525E-2</v>
      </c>
      <c r="AN633" t="str">
        <f>'Defense Ranks'!B35</f>
        <v>MIN, S.J</v>
      </c>
      <c r="AO633">
        <f>'D on Ice'!E35</f>
        <v>41</v>
      </c>
      <c r="AP633" s="2">
        <f>'Impact Score Math'!E734</f>
        <v>0.27666666666666667</v>
      </c>
      <c r="AQ633">
        <f>'Impact Score Math'!G734</f>
        <v>218</v>
      </c>
      <c r="AT633" s="1">
        <f>'Defense Ranks'!CJ35</f>
        <v>0.55932203389830504</v>
      </c>
      <c r="AU633" s="1">
        <f>'Defense Ranks'!CK35</f>
        <v>0.46610169491525422</v>
      </c>
      <c r="AW633">
        <f>'Defense Ranks'!BC35</f>
        <v>14.319512195122</v>
      </c>
      <c r="AY633">
        <v>633</v>
      </c>
      <c r="BA633" s="2">
        <f>'Impact Score Math'!K734</f>
        <v>0.28333333333333333</v>
      </c>
      <c r="BB633" s="2">
        <f>'Impact Score Math'!L734</f>
        <v>0.32</v>
      </c>
      <c r="BD633">
        <f>'Defense Ranks'!CN35</f>
        <v>1</v>
      </c>
      <c r="BE633">
        <f>'Defense Ranks'!CO35</f>
        <v>3</v>
      </c>
      <c r="BF633">
        <f>'Defense Ranks'!CP35</f>
        <v>4</v>
      </c>
      <c r="BH633" t="str">
        <f t="shared" si="40"/>
        <v>14:19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45329</v>
      </c>
    </row>
    <row r="634" spans="1:64" x14ac:dyDescent="0.3">
      <c r="A634" t="str">
        <f>'Defense Ranks'!A36</f>
        <v>Calvin de Haan</v>
      </c>
      <c r="B634">
        <f>'Defense Ranks'!D36</f>
        <v>0</v>
      </c>
      <c r="C634" s="1">
        <f>'Defense Ranks'!I36</f>
        <v>0.40254237288135591</v>
      </c>
      <c r="D634">
        <f>'Defense Ranks'!J36</f>
        <v>0.56355932203389836</v>
      </c>
      <c r="E634">
        <f>'Defense Ranks'!K36</f>
        <v>0.16949152542372881</v>
      </c>
      <c r="F634">
        <f>'Defense Ranks'!L36</f>
        <v>0.4364406779661017</v>
      </c>
      <c r="G634">
        <f>'Defense Ranks'!N36</f>
        <v>0</v>
      </c>
      <c r="H634">
        <f>'Defense Ranks'!S36</f>
        <v>0.56779661016949157</v>
      </c>
      <c r="I634">
        <f>'Defense Ranks'!T36</f>
        <v>4.2372881355932202E-2</v>
      </c>
      <c r="J634">
        <f>'Defense Ranks'!U36</f>
        <v>0.30932203389830509</v>
      </c>
      <c r="K634">
        <f>'Defense Ranks'!V36</f>
        <v>4.2372881355932202E-2</v>
      </c>
      <c r="L634">
        <f>'Defense Ranks'!X36</f>
        <v>0</v>
      </c>
      <c r="M634">
        <f>'Defense Ranks'!AC36</f>
        <v>0.97033898305084743</v>
      </c>
      <c r="N634">
        <f>'Defense Ranks'!AD36</f>
        <v>0.92796610169491522</v>
      </c>
      <c r="O634">
        <f>'Defense Ranks'!AE36</f>
        <v>0.33898305084745761</v>
      </c>
      <c r="P634">
        <f>'Defense Ranks'!AF36</f>
        <v>0.91949152542372881</v>
      </c>
      <c r="Q634">
        <f>'Defense Ranks'!AH36</f>
        <v>0</v>
      </c>
      <c r="R634">
        <f>'Defense Ranks'!AM36</f>
        <v>0.46610169491525422</v>
      </c>
      <c r="S634">
        <f>'Defense Ranks'!AN36</f>
        <v>0.67372881355932202</v>
      </c>
      <c r="T634">
        <f>'Defense Ranks'!AO36</f>
        <v>0.1271186440677966</v>
      </c>
      <c r="U634">
        <f>'Defense Ranks'!AP36</f>
        <v>0.49152542372881358</v>
      </c>
      <c r="V634">
        <f>'Defense Ranks'!AR36</f>
        <v>0</v>
      </c>
      <c r="W634">
        <f>'Defense Ranks'!AW36</f>
        <v>0.96186440677966101</v>
      </c>
      <c r="X634">
        <f>'Defense Ranks'!AX36</f>
        <v>0.9152542372881356</v>
      </c>
      <c r="Y634">
        <f>'Defense Ranks'!AY36</f>
        <v>0.66101694915254239</v>
      </c>
      <c r="Z634">
        <f>'Defense Ranks'!AZ36</f>
        <v>0.9576271186440678</v>
      </c>
      <c r="AA634">
        <f>'Defense Ranks'!BB36</f>
        <v>0</v>
      </c>
      <c r="AB634">
        <f>'Defense Ranks'!BG36</f>
        <v>0.3135593220338983</v>
      </c>
      <c r="AC634">
        <f>'Defense Ranks'!BH36</f>
        <v>0.3728813559322034</v>
      </c>
      <c r="AD634">
        <f>'Defense Ranks'!BI36</f>
        <v>0.17796610169491525</v>
      </c>
      <c r="AE634">
        <f>'Defense Ranks'!BJ36</f>
        <v>6.3559322033898302E-2</v>
      </c>
      <c r="AF634">
        <f>'Defense Ranks'!BL36</f>
        <v>0</v>
      </c>
      <c r="AG634">
        <f>'Defense Ranks'!BQ36</f>
        <v>0.80508474576271183</v>
      </c>
      <c r="AH634">
        <f>'Defense Ranks'!BR36</f>
        <v>0.8771186440677966</v>
      </c>
      <c r="AI634">
        <f>'Defense Ranks'!BS36</f>
        <v>0.14830508474576271</v>
      </c>
      <c r="AJ634">
        <f>'Defense Ranks'!BT36</f>
        <v>0.77966101694915257</v>
      </c>
      <c r="AL634" s="1">
        <f>'Defense Ranks'!BX36</f>
        <v>0.77966101694915257</v>
      </c>
      <c r="AN634" t="str">
        <f>'Defense Ranks'!B36</f>
        <v>T.B</v>
      </c>
      <c r="AO634">
        <f>'D on Ice'!E36</f>
        <v>44</v>
      </c>
      <c r="AP634" s="2">
        <f>'Impact Score Math'!E735</f>
        <v>0.74</v>
      </c>
      <c r="AQ634">
        <f>'Impact Score Math'!G735</f>
        <v>79</v>
      </c>
      <c r="AT634" s="1">
        <f>'Defense Ranks'!CJ36</f>
        <v>0.52542372881355937</v>
      </c>
      <c r="AU634" s="1">
        <f>'Defense Ranks'!CK36</f>
        <v>0.27542372881355931</v>
      </c>
      <c r="AW634">
        <f>'Defense Ranks'!BC36</f>
        <v>14.492424242424001</v>
      </c>
      <c r="AY634">
        <v>634</v>
      </c>
      <c r="BA634" s="2">
        <f>'Impact Score Math'!K735</f>
        <v>0.47</v>
      </c>
      <c r="BB634" s="2">
        <f>'Impact Score Math'!L735</f>
        <v>0.97333333333333338</v>
      </c>
      <c r="BD634">
        <f>'Defense Ranks'!CN36</f>
        <v>2</v>
      </c>
      <c r="BE634">
        <f>'Defense Ranks'!CO36</f>
        <v>2</v>
      </c>
      <c r="BF634">
        <f>'Defense Ranks'!CP36</f>
        <v>4</v>
      </c>
      <c r="BH634" t="str">
        <f t="shared" si="40"/>
        <v>14:30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45329</v>
      </c>
    </row>
    <row r="635" spans="1:64" x14ac:dyDescent="0.3">
      <c r="A635" t="str">
        <f>'Defense Ranks'!A37</f>
        <v>Cam Fowler</v>
      </c>
      <c r="B635">
        <f>'Defense Ranks'!D37</f>
        <v>0</v>
      </c>
      <c r="C635" s="1">
        <f>'Defense Ranks'!I37</f>
        <v>0.17372881355932204</v>
      </c>
      <c r="D635">
        <f>'Defense Ranks'!J37</f>
        <v>0.2711864406779661</v>
      </c>
      <c r="E635">
        <f>'Defense Ranks'!K37</f>
        <v>6.7796610169491525E-2</v>
      </c>
      <c r="F635">
        <f>'Defense Ranks'!L37</f>
        <v>0.21610169491525424</v>
      </c>
      <c r="G635">
        <f>'Defense Ranks'!N37</f>
        <v>0</v>
      </c>
      <c r="H635">
        <f>'Defense Ranks'!S37</f>
        <v>0.2076271186440678</v>
      </c>
      <c r="I635">
        <f>'Defense Ranks'!T37</f>
        <v>0.27542372881355931</v>
      </c>
      <c r="J635">
        <f>'Defense Ranks'!U37</f>
        <v>0.19915254237288135</v>
      </c>
      <c r="K635">
        <f>'Defense Ranks'!V37</f>
        <v>0.19491525423728814</v>
      </c>
      <c r="L635">
        <f>'Defense Ranks'!X37</f>
        <v>0</v>
      </c>
      <c r="M635">
        <f>'Defense Ranks'!AC37</f>
        <v>0.24576271186440679</v>
      </c>
      <c r="N635">
        <f>'Defense Ranks'!AD37</f>
        <v>0.1228813559322034</v>
      </c>
      <c r="O635">
        <f>'Defense Ranks'!AE37</f>
        <v>0.10169491525423729</v>
      </c>
      <c r="P635">
        <f>'Defense Ranks'!AF37</f>
        <v>0.1271186440677966</v>
      </c>
      <c r="Q635">
        <f>'Defense Ranks'!AH37</f>
        <v>0</v>
      </c>
      <c r="R635">
        <f>'Defense Ranks'!AM37</f>
        <v>0.2923728813559322</v>
      </c>
      <c r="S635">
        <f>'Defense Ranks'!AN37</f>
        <v>0.36864406779661019</v>
      </c>
      <c r="T635">
        <f>'Defense Ranks'!AO37</f>
        <v>0.16101694915254236</v>
      </c>
      <c r="U635">
        <f>'Defense Ranks'!AP37</f>
        <v>0.34745762711864409</v>
      </c>
      <c r="V635">
        <f>'Defense Ranks'!AR37</f>
        <v>0</v>
      </c>
      <c r="W635">
        <f>'Defense Ranks'!AW37</f>
        <v>0.26271186440677968</v>
      </c>
      <c r="X635">
        <f>'Defense Ranks'!AX37</f>
        <v>0.25423728813559321</v>
      </c>
      <c r="Y635">
        <f>'Defense Ranks'!AY37</f>
        <v>7.6271186440677971E-2</v>
      </c>
      <c r="Z635">
        <f>'Defense Ranks'!AZ37</f>
        <v>0.13135593220338984</v>
      </c>
      <c r="AA635">
        <f>'Defense Ranks'!BB37</f>
        <v>0</v>
      </c>
      <c r="AB635">
        <f>'Defense Ranks'!BG37</f>
        <v>0.81779661016949157</v>
      </c>
      <c r="AC635">
        <f>'Defense Ranks'!BH37</f>
        <v>0.3940677966101695</v>
      </c>
      <c r="AD635">
        <f>'Defense Ranks'!BI37</f>
        <v>6.7796610169491525E-2</v>
      </c>
      <c r="AE635">
        <f>'Defense Ranks'!BJ37</f>
        <v>4.6610169491525424E-2</v>
      </c>
      <c r="AF635">
        <f>'Defense Ranks'!BL37</f>
        <v>0</v>
      </c>
      <c r="AG635">
        <f>'Defense Ranks'!BQ37</f>
        <v>0.16949152542372881</v>
      </c>
      <c r="AH635">
        <f>'Defense Ranks'!BR37</f>
        <v>0.11016949152542373</v>
      </c>
      <c r="AI635">
        <f>'Defense Ranks'!BS37</f>
        <v>3.3898305084745763E-2</v>
      </c>
      <c r="AJ635">
        <f>'Defense Ranks'!BT37</f>
        <v>0.11016949152542373</v>
      </c>
      <c r="AL635" s="1">
        <f>'Defense Ranks'!BX37</f>
        <v>5.5084745762711863E-2</v>
      </c>
      <c r="AN635" t="str">
        <f>'Defense Ranks'!B37</f>
        <v>ANA</v>
      </c>
      <c r="AO635">
        <f>'D on Ice'!E37</f>
        <v>48</v>
      </c>
      <c r="AP635" s="2">
        <f>'Impact Score Math'!E736</f>
        <v>0.28000000000000003</v>
      </c>
      <c r="AQ635">
        <f>'Impact Score Math'!G736</f>
        <v>217</v>
      </c>
      <c r="AT635" s="1">
        <f>'Defense Ranks'!CJ37</f>
        <v>0.7923728813559322</v>
      </c>
      <c r="AU635" s="1">
        <f>'Defense Ranks'!CK37</f>
        <v>0.1652542372881356</v>
      </c>
      <c r="AW635">
        <f>'Defense Ranks'!BC37</f>
        <v>17.615625000000001</v>
      </c>
      <c r="AY635">
        <v>635</v>
      </c>
      <c r="BA635" s="2">
        <f>'Impact Score Math'!K736</f>
        <v>0.35</v>
      </c>
      <c r="BB635" s="2">
        <f>'Impact Score Math'!L736</f>
        <v>0.33666666666666667</v>
      </c>
      <c r="BD635">
        <f>'Defense Ranks'!CN37</f>
        <v>1</v>
      </c>
      <c r="BE635">
        <f>'Defense Ranks'!CO37</f>
        <v>7</v>
      </c>
      <c r="BF635">
        <f>'Defense Ranks'!CP37</f>
        <v>8</v>
      </c>
      <c r="BH635" t="str">
        <f t="shared" si="40"/>
        <v>17:37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45329</v>
      </c>
    </row>
    <row r="636" spans="1:64" x14ac:dyDescent="0.3">
      <c r="A636" t="str">
        <f>'Defense Ranks'!A38</f>
        <v>Cam York</v>
      </c>
      <c r="B636">
        <f>'Defense Ranks'!D38</f>
        <v>0</v>
      </c>
      <c r="C636" s="1">
        <f>'Defense Ranks'!I38</f>
        <v>0.47457627118644069</v>
      </c>
      <c r="D636">
        <f>'Defense Ranks'!J38</f>
        <v>0.52966101694915257</v>
      </c>
      <c r="E636">
        <f>'Defense Ranks'!K38</f>
        <v>0.25423728813559321</v>
      </c>
      <c r="F636">
        <f>'Defense Ranks'!L38</f>
        <v>0.36440677966101692</v>
      </c>
      <c r="G636">
        <f>'Defense Ranks'!N38</f>
        <v>0</v>
      </c>
      <c r="H636">
        <f>'Defense Ranks'!S38</f>
        <v>0.78813559322033899</v>
      </c>
      <c r="I636">
        <f>'Defense Ranks'!T38</f>
        <v>0.18220338983050846</v>
      </c>
      <c r="J636">
        <f>'Defense Ranks'!U38</f>
        <v>4.2372881355932203E-3</v>
      </c>
      <c r="K636">
        <f>'Defense Ranks'!V38</f>
        <v>0.3728813559322034</v>
      </c>
      <c r="L636">
        <f>'Defense Ranks'!X38</f>
        <v>0</v>
      </c>
      <c r="M636">
        <f>'Defense Ranks'!AC38</f>
        <v>0.89406779661016944</v>
      </c>
      <c r="N636">
        <f>'Defense Ranks'!AD38</f>
        <v>0.63559322033898302</v>
      </c>
      <c r="O636">
        <f>'Defense Ranks'!AE38</f>
        <v>0.22457627118644069</v>
      </c>
      <c r="P636">
        <f>'Defense Ranks'!AF38</f>
        <v>0.72033898305084743</v>
      </c>
      <c r="Q636">
        <f>'Defense Ranks'!AH38</f>
        <v>0</v>
      </c>
      <c r="R636">
        <f>'Defense Ranks'!AM38</f>
        <v>0.1271186440677966</v>
      </c>
      <c r="S636">
        <f>'Defense Ranks'!AN38</f>
        <v>0.49152542372881358</v>
      </c>
      <c r="T636">
        <f>'Defense Ranks'!AO38</f>
        <v>0.21610169491525424</v>
      </c>
      <c r="U636">
        <f>'Defense Ranks'!AP38</f>
        <v>0.27542372881355931</v>
      </c>
      <c r="V636">
        <f>'Defense Ranks'!AR38</f>
        <v>0</v>
      </c>
      <c r="W636">
        <f>'Defense Ranks'!AW38</f>
        <v>0.82203389830508478</v>
      </c>
      <c r="X636">
        <f>'Defense Ranks'!AX38</f>
        <v>0.3771186440677966</v>
      </c>
      <c r="Y636">
        <f>'Defense Ranks'!AY38</f>
        <v>0.14830508474576271</v>
      </c>
      <c r="Z636">
        <f>'Defense Ranks'!AZ38</f>
        <v>0.50423728813559321</v>
      </c>
      <c r="AA636">
        <f>'Defense Ranks'!BB38</f>
        <v>0</v>
      </c>
      <c r="AB636">
        <f>'Defense Ranks'!BG38</f>
        <v>0.65677966101694918</v>
      </c>
      <c r="AC636">
        <f>'Defense Ranks'!BH38</f>
        <v>0.52966101694915257</v>
      </c>
      <c r="AD636">
        <f>'Defense Ranks'!BI38</f>
        <v>0.23305084745762711</v>
      </c>
      <c r="AE636">
        <f>'Defense Ranks'!BJ38</f>
        <v>6.3559322033898302E-2</v>
      </c>
      <c r="AF636">
        <f>'Defense Ranks'!BL38</f>
        <v>0</v>
      </c>
      <c r="AG636">
        <f>'Defense Ranks'!BQ38</f>
        <v>0.74576271186440679</v>
      </c>
      <c r="AH636">
        <f>'Defense Ranks'!BR38</f>
        <v>0.60169491525423724</v>
      </c>
      <c r="AI636">
        <f>'Defense Ranks'!BS38</f>
        <v>0.16101694915254236</v>
      </c>
      <c r="AJ636">
        <f>'Defense Ranks'!BT38</f>
        <v>0.56779661016949157</v>
      </c>
      <c r="AL636" s="1">
        <f>'Defense Ranks'!BX38</f>
        <v>0.54661016949152541</v>
      </c>
      <c r="AN636" t="str">
        <f>'Defense Ranks'!B38</f>
        <v>PHI</v>
      </c>
      <c r="AO636">
        <f>'D on Ice'!E38</f>
        <v>49</v>
      </c>
      <c r="AP636" s="2">
        <f>'Impact Score Math'!E737</f>
        <v>0.68333333333333335</v>
      </c>
      <c r="AQ636">
        <f>'Impact Score Math'!G737</f>
        <v>96</v>
      </c>
      <c r="AT636" s="1">
        <f>'Defense Ranks'!CJ38</f>
        <v>0.49152542372881358</v>
      </c>
      <c r="AU636" s="1">
        <f>'Defense Ranks'!CK38</f>
        <v>0.68644067796610164</v>
      </c>
      <c r="AW636">
        <f>'Defense Ranks'!BC38</f>
        <v>16.741156462585</v>
      </c>
      <c r="AY636">
        <v>636</v>
      </c>
      <c r="BA636" s="2">
        <f>'Impact Score Math'!K737</f>
        <v>0.44333333333333336</v>
      </c>
      <c r="BB636" s="2">
        <f>'Impact Score Math'!L737</f>
        <v>0.81666666666666665</v>
      </c>
      <c r="BD636">
        <f>'Defense Ranks'!CN38</f>
        <v>4</v>
      </c>
      <c r="BE636">
        <f>'Defense Ranks'!CO38</f>
        <v>6</v>
      </c>
      <c r="BF636">
        <f>'Defense Ranks'!CP38</f>
        <v>10</v>
      </c>
      <c r="BH636" t="str">
        <f t="shared" si="40"/>
        <v>16:44</v>
      </c>
      <c r="BI636" t="str">
        <f t="shared" si="37"/>
        <v>Defenseman</v>
      </c>
      <c r="BJ636" t="str">
        <f t="shared" si="38"/>
        <v>Good</v>
      </c>
      <c r="BL636" s="187">
        <f t="shared" ca="1" si="39"/>
        <v>45329</v>
      </c>
    </row>
    <row r="637" spans="1:64" x14ac:dyDescent="0.3">
      <c r="A637" t="str">
        <f>'Defense Ranks'!A39</f>
        <v>Carson Soucy</v>
      </c>
      <c r="B637">
        <f>'Defense Ranks'!D39</f>
        <v>0</v>
      </c>
      <c r="C637" s="1">
        <f>'Defense Ranks'!I39</f>
        <v>5.0847457627118647E-2</v>
      </c>
      <c r="D637">
        <f>'Defense Ranks'!J39</f>
        <v>5.5084745762711863E-2</v>
      </c>
      <c r="E637">
        <f>'Defense Ranks'!K39</f>
        <v>0.1864406779661017</v>
      </c>
      <c r="F637">
        <f>'Defense Ranks'!L39</f>
        <v>7.2033898305084748E-2</v>
      </c>
      <c r="G637">
        <f>'Defense Ranks'!N39</f>
        <v>0</v>
      </c>
      <c r="H637">
        <f>'Defense Ranks'!S39</f>
        <v>0.56779661016949157</v>
      </c>
      <c r="I637">
        <f>'Defense Ranks'!T39</f>
        <v>0.38983050847457629</v>
      </c>
      <c r="J637">
        <f>'Defense Ranks'!U39</f>
        <v>0.30932203389830509</v>
      </c>
      <c r="K637">
        <f>'Defense Ranks'!V39</f>
        <v>0.40677966101694918</v>
      </c>
      <c r="L637">
        <f>'Defense Ranks'!X39</f>
        <v>0</v>
      </c>
      <c r="M637">
        <f>'Defense Ranks'!AC39</f>
        <v>0.75</v>
      </c>
      <c r="N637">
        <f>'Defense Ranks'!AD39</f>
        <v>0.86016949152542377</v>
      </c>
      <c r="O637">
        <f>'Defense Ranks'!AE39</f>
        <v>0.91101694915254239</v>
      </c>
      <c r="P637">
        <f>'Defense Ranks'!AF39</f>
        <v>0.75423728813559321</v>
      </c>
      <c r="Q637">
        <f>'Defense Ranks'!AH39</f>
        <v>0</v>
      </c>
      <c r="R637">
        <f>'Defense Ranks'!AM39</f>
        <v>6.7796610169491525E-2</v>
      </c>
      <c r="S637">
        <f>'Defense Ranks'!AN39</f>
        <v>3.3898305084745763E-2</v>
      </c>
      <c r="T637">
        <f>'Defense Ranks'!AO39</f>
        <v>4.2372881355932203E-3</v>
      </c>
      <c r="U637">
        <f>'Defense Ranks'!AP39</f>
        <v>8.4745762711864403E-2</v>
      </c>
      <c r="V637">
        <f>'Defense Ranks'!AR39</f>
        <v>0</v>
      </c>
      <c r="W637">
        <f>'Defense Ranks'!AW39</f>
        <v>0.59322033898305082</v>
      </c>
      <c r="X637">
        <f>'Defense Ranks'!AX39</f>
        <v>0.8771186440677966</v>
      </c>
      <c r="Y637">
        <f>'Defense Ranks'!AY39</f>
        <v>0.73305084745762716</v>
      </c>
      <c r="Z637">
        <f>'Defense Ranks'!AZ39</f>
        <v>0.70338983050847459</v>
      </c>
      <c r="AA637">
        <f>'Defense Ranks'!BB39</f>
        <v>0</v>
      </c>
      <c r="AB637">
        <f>'Defense Ranks'!BG39</f>
        <v>0.3771186440677966</v>
      </c>
      <c r="AC637">
        <f>'Defense Ranks'!BH39</f>
        <v>0.17796610169491525</v>
      </c>
      <c r="AD637">
        <f>'Defense Ranks'!BI39</f>
        <v>0.3728813559322034</v>
      </c>
      <c r="AE637">
        <f>'Defense Ranks'!BJ39</f>
        <v>0.74576271186440679</v>
      </c>
      <c r="AF637">
        <f>'Defense Ranks'!BL39</f>
        <v>0</v>
      </c>
      <c r="AG637">
        <f>'Defense Ranks'!BQ39</f>
        <v>0.24152542372881355</v>
      </c>
      <c r="AH637">
        <f>'Defense Ranks'!BR39</f>
        <v>0.28389830508474578</v>
      </c>
      <c r="AI637">
        <f>'Defense Ranks'!BS39</f>
        <v>0.65254237288135597</v>
      </c>
      <c r="AJ637">
        <f>'Defense Ranks'!BT39</f>
        <v>0.30508474576271188</v>
      </c>
      <c r="AL637" s="1">
        <f>'Defense Ranks'!BX39</f>
        <v>0.2923728813559322</v>
      </c>
      <c r="AN637" t="str">
        <f>'Defense Ranks'!B39</f>
        <v>VAN</v>
      </c>
      <c r="AO637">
        <f>'D on Ice'!E39</f>
        <v>21</v>
      </c>
      <c r="AP637" s="2">
        <f>'Impact Score Math'!E738</f>
        <v>0.42</v>
      </c>
      <c r="AQ637">
        <f>'Impact Score Math'!G738</f>
        <v>175</v>
      </c>
      <c r="AT637" s="1">
        <f>'Defense Ranks'!CJ39</f>
        <v>0.8347457627118644</v>
      </c>
      <c r="AU637" s="1">
        <f>'Defense Ranks'!CK39</f>
        <v>0.90677966101694918</v>
      </c>
      <c r="AW637">
        <f>'Defense Ranks'!BC39</f>
        <v>14.947619047619</v>
      </c>
      <c r="AY637">
        <v>637</v>
      </c>
      <c r="BA637" s="2">
        <f>'Impact Score Math'!K738</f>
        <v>0.26333333333333331</v>
      </c>
      <c r="BB637" s="2">
        <f>'Impact Score Math'!L738</f>
        <v>0.82</v>
      </c>
      <c r="BD637">
        <f>'Defense Ranks'!CN39</f>
        <v>1</v>
      </c>
      <c r="BE637">
        <f>'Defense Ranks'!CO39</f>
        <v>3</v>
      </c>
      <c r="BF637">
        <f>'Defense Ranks'!CP39</f>
        <v>4</v>
      </c>
      <c r="BH637" t="str">
        <f t="shared" si="40"/>
        <v>14:57</v>
      </c>
      <c r="BI637" t="str">
        <f t="shared" si="37"/>
        <v>Defenseman</v>
      </c>
      <c r="BJ637" t="str">
        <f t="shared" si="38"/>
        <v>Average</v>
      </c>
      <c r="BL637" s="187">
        <f t="shared" ca="1" si="39"/>
        <v>45329</v>
      </c>
    </row>
    <row r="638" spans="1:64" x14ac:dyDescent="0.3">
      <c r="A638" t="str">
        <f>'Defense Ranks'!A40</f>
        <v>Chad Ruhwedel</v>
      </c>
      <c r="B638">
        <f>'Defense Ranks'!D40</f>
        <v>0</v>
      </c>
      <c r="C638" s="1">
        <f>'Defense Ranks'!I40</f>
        <v>0.22033898305084745</v>
      </c>
      <c r="D638">
        <f>'Defense Ranks'!J40</f>
        <v>0.26694915254237289</v>
      </c>
      <c r="E638">
        <f>'Defense Ranks'!K40</f>
        <v>5.0847457627118647E-2</v>
      </c>
      <c r="F638">
        <f>'Defense Ranks'!L40</f>
        <v>0.33898305084745761</v>
      </c>
      <c r="G638">
        <f>'Defense Ranks'!N40</f>
        <v>0</v>
      </c>
      <c r="H638">
        <f>'Defense Ranks'!S40</f>
        <v>0.56779661016949157</v>
      </c>
      <c r="I638">
        <f>'Defense Ranks'!T40</f>
        <v>4.2372881355932202E-2</v>
      </c>
      <c r="J638">
        <f>'Defense Ranks'!U40</f>
        <v>4.2372881355932203E-3</v>
      </c>
      <c r="K638">
        <f>'Defense Ranks'!V40</f>
        <v>4.2372881355932202E-2</v>
      </c>
      <c r="L638">
        <f>'Defense Ranks'!X40</f>
        <v>0</v>
      </c>
      <c r="M638">
        <f>'Defense Ranks'!AC40</f>
        <v>0.45338983050847459</v>
      </c>
      <c r="N638">
        <f>'Defense Ranks'!AD40</f>
        <v>0.76694915254237284</v>
      </c>
      <c r="O638">
        <f>'Defense Ranks'!AE40</f>
        <v>0.75847457627118642</v>
      </c>
      <c r="P638">
        <f>'Defense Ranks'!AF40</f>
        <v>0.8728813559322034</v>
      </c>
      <c r="Q638">
        <f>'Defense Ranks'!AH40</f>
        <v>0</v>
      </c>
      <c r="R638">
        <f>'Defense Ranks'!AM40</f>
        <v>1.2711864406779662E-2</v>
      </c>
      <c r="S638">
        <f>'Defense Ranks'!AN40</f>
        <v>3.8135593220338986E-2</v>
      </c>
      <c r="T638">
        <f>'Defense Ranks'!AO40</f>
        <v>1.6949152542372881E-2</v>
      </c>
      <c r="U638">
        <f>'Defense Ranks'!AP40</f>
        <v>2.9661016949152543E-2</v>
      </c>
      <c r="V638">
        <f>'Defense Ranks'!AR40</f>
        <v>0</v>
      </c>
      <c r="W638">
        <f>'Defense Ranks'!AW40</f>
        <v>0.61016949152542377</v>
      </c>
      <c r="X638">
        <f>'Defense Ranks'!AX40</f>
        <v>0.68220338983050843</v>
      </c>
      <c r="Y638">
        <f>'Defense Ranks'!AY40</f>
        <v>0.71186440677966101</v>
      </c>
      <c r="Z638">
        <f>'Defense Ranks'!AZ40</f>
        <v>0.86864406779661019</v>
      </c>
      <c r="AA638">
        <f>'Defense Ranks'!BB40</f>
        <v>0</v>
      </c>
      <c r="AB638">
        <f>'Defense Ranks'!BG40</f>
        <v>8.4745762711864406E-3</v>
      </c>
      <c r="AC638">
        <f>'Defense Ranks'!BH40</f>
        <v>2.9661016949152543E-2</v>
      </c>
      <c r="AD638">
        <f>'Defense Ranks'!BI40</f>
        <v>5.5084745762711863E-2</v>
      </c>
      <c r="AE638">
        <f>'Defense Ranks'!BJ40</f>
        <v>0.2711864406779661</v>
      </c>
      <c r="AF638">
        <f>'Defense Ranks'!BL40</f>
        <v>0</v>
      </c>
      <c r="AG638">
        <f>'Defense Ranks'!BQ40</f>
        <v>0.30084745762711862</v>
      </c>
      <c r="AH638">
        <f>'Defense Ranks'!BR40</f>
        <v>0.47033898305084748</v>
      </c>
      <c r="AI638">
        <f>'Defense Ranks'!BS40</f>
        <v>0.19067796610169491</v>
      </c>
      <c r="AJ638">
        <f>'Defense Ranks'!BT40</f>
        <v>0.65677966101694918</v>
      </c>
      <c r="AL638" s="1">
        <f>'Defense Ranks'!BX40</f>
        <v>0.24152542372881355</v>
      </c>
      <c r="AN638" t="str">
        <f>'Defense Ranks'!B40</f>
        <v>PIT</v>
      </c>
      <c r="AO638">
        <f>'D on Ice'!E40</f>
        <v>30</v>
      </c>
      <c r="AP638" s="2">
        <f>'Impact Score Math'!E739</f>
        <v>0.29666666666666669</v>
      </c>
      <c r="AQ638">
        <f>'Impact Score Math'!G739</f>
        <v>212</v>
      </c>
      <c r="AT638" s="1">
        <f>'Defense Ranks'!CJ40</f>
        <v>0.9576271186440678</v>
      </c>
      <c r="AU638" s="1">
        <f>'Defense Ranks'!CK40</f>
        <v>0.68220338983050843</v>
      </c>
      <c r="AW638">
        <f>'Defense Ranks'!BC40</f>
        <v>10.417777777777999</v>
      </c>
      <c r="AY638">
        <v>638</v>
      </c>
      <c r="BA638" s="2">
        <f>'Impact Score Math'!K739</f>
        <v>0.22</v>
      </c>
      <c r="BB638" s="2">
        <f>'Impact Score Math'!L739</f>
        <v>0.74333333333333329</v>
      </c>
      <c r="BD638">
        <f>'Defense Ranks'!CN40</f>
        <v>1</v>
      </c>
      <c r="BE638">
        <f>'Defense Ranks'!CO40</f>
        <v>1</v>
      </c>
      <c r="BF638">
        <f>'Defense Ranks'!CP40</f>
        <v>2</v>
      </c>
      <c r="BH638" t="str">
        <f t="shared" si="40"/>
        <v>10:25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45329</v>
      </c>
    </row>
    <row r="639" spans="1:64" x14ac:dyDescent="0.3">
      <c r="A639" t="str">
        <f>'Defense Ranks'!A41</f>
        <v>Charlie McAvoy</v>
      </c>
      <c r="B639">
        <f>'Defense Ranks'!D41</f>
        <v>0</v>
      </c>
      <c r="C639" s="1">
        <f>'Defense Ranks'!I41</f>
        <v>0.82627118644067798</v>
      </c>
      <c r="D639">
        <f>'Defense Ranks'!J41</f>
        <v>0.88983050847457623</v>
      </c>
      <c r="E639">
        <f>'Defense Ranks'!K41</f>
        <v>0.8771186440677966</v>
      </c>
      <c r="F639">
        <f>'Defense Ranks'!L41</f>
        <v>0.91949152542372881</v>
      </c>
      <c r="G639">
        <f>'Defense Ranks'!N41</f>
        <v>0</v>
      </c>
      <c r="H639">
        <f>'Defense Ranks'!S41</f>
        <v>0.83050847457627119</v>
      </c>
      <c r="I639">
        <f>'Defense Ranks'!T41</f>
        <v>0.86016949152542377</v>
      </c>
      <c r="J639">
        <f>'Defense Ranks'!U41</f>
        <v>0.72033898305084743</v>
      </c>
      <c r="K639">
        <f>'Defense Ranks'!V41</f>
        <v>0.92372881355932202</v>
      </c>
      <c r="L639">
        <f>'Defense Ranks'!X41</f>
        <v>0</v>
      </c>
      <c r="M639">
        <f>'Defense Ranks'!AC41</f>
        <v>0.30084745762711862</v>
      </c>
      <c r="N639">
        <f>'Defense Ranks'!AD41</f>
        <v>0.16101694915254236</v>
      </c>
      <c r="O639">
        <f>'Defense Ranks'!AE41</f>
        <v>0.63135593220338981</v>
      </c>
      <c r="P639">
        <f>'Defense Ranks'!AF41</f>
        <v>0.32203389830508472</v>
      </c>
      <c r="Q639">
        <f>'Defense Ranks'!AH41</f>
        <v>0</v>
      </c>
      <c r="R639">
        <f>'Defense Ranks'!AM41</f>
        <v>0.98305084745762716</v>
      </c>
      <c r="S639">
        <f>'Defense Ranks'!AN41</f>
        <v>0.90254237288135597</v>
      </c>
      <c r="T639">
        <f>'Defense Ranks'!AO41</f>
        <v>0.80932203389830504</v>
      </c>
      <c r="U639">
        <f>'Defense Ranks'!AP41</f>
        <v>0.97881355932203384</v>
      </c>
      <c r="V639">
        <f>'Defense Ranks'!AR41</f>
        <v>0</v>
      </c>
      <c r="W639">
        <f>'Defense Ranks'!AW41</f>
        <v>0.42372881355932202</v>
      </c>
      <c r="X639">
        <f>'Defense Ranks'!AX41</f>
        <v>9.3220338983050849E-2</v>
      </c>
      <c r="Y639">
        <f>'Defense Ranks'!AY41</f>
        <v>0.21186440677966101</v>
      </c>
      <c r="Z639">
        <f>'Defense Ranks'!AZ41</f>
        <v>0.21610169491525424</v>
      </c>
      <c r="AA639">
        <f>'Defense Ranks'!BB41</f>
        <v>0</v>
      </c>
      <c r="AB639">
        <f>'Defense Ranks'!BG41</f>
        <v>0.80508474576271183</v>
      </c>
      <c r="AC639">
        <f>'Defense Ranks'!BH41</f>
        <v>0.88983050847457623</v>
      </c>
      <c r="AD639">
        <f>'Defense Ranks'!BI41</f>
        <v>0.75847457627118642</v>
      </c>
      <c r="AE639">
        <f>'Defense Ranks'!BJ41</f>
        <v>0.78813559322033899</v>
      </c>
      <c r="AF639">
        <f>'Defense Ranks'!BL41</f>
        <v>0</v>
      </c>
      <c r="AG639">
        <f>'Defense Ranks'!BQ41</f>
        <v>0.63559322033898302</v>
      </c>
      <c r="AH639">
        <f>'Defense Ranks'!BR41</f>
        <v>0.53389830508474578</v>
      </c>
      <c r="AI639">
        <f>'Defense Ranks'!BS41</f>
        <v>0.85169491525423724</v>
      </c>
      <c r="AJ639">
        <f>'Defense Ranks'!BT41</f>
        <v>0.75423728813559321</v>
      </c>
      <c r="AL639" s="1">
        <f>'Defense Ranks'!BX41</f>
        <v>0.8771186440677966</v>
      </c>
      <c r="AN639" t="str">
        <f>'Defense Ranks'!B41</f>
        <v>BOS</v>
      </c>
      <c r="AO639">
        <f>'D on Ice'!E41</f>
        <v>40</v>
      </c>
      <c r="AP639" s="2">
        <f>'Impact Score Math'!E740</f>
        <v>0.92666666666666664</v>
      </c>
      <c r="AQ639">
        <f>'Impact Score Math'!G740</f>
        <v>23</v>
      </c>
      <c r="AT639" s="1">
        <f>'Defense Ranks'!CJ41</f>
        <v>0.16101694915254236</v>
      </c>
      <c r="AU639" s="1">
        <f>'Defense Ranks'!CK41</f>
        <v>0.86864406779661019</v>
      </c>
      <c r="AW639">
        <f>'Defense Ranks'!BC41</f>
        <v>17.547916666667</v>
      </c>
      <c r="AY639">
        <v>639</v>
      </c>
      <c r="BA639" s="2">
        <f>'Impact Score Math'!K740</f>
        <v>0.97</v>
      </c>
      <c r="BB639" s="2">
        <f>'Impact Score Math'!L740</f>
        <v>0.42</v>
      </c>
      <c r="BD639">
        <f>'Defense Ranks'!CN41</f>
        <v>4</v>
      </c>
      <c r="BE639">
        <f>'Defense Ranks'!CO41</f>
        <v>12</v>
      </c>
      <c r="BF639">
        <f>'Defense Ranks'!CP41</f>
        <v>16</v>
      </c>
      <c r="BH639" t="str">
        <f t="shared" si="40"/>
        <v>17:33</v>
      </c>
      <c r="BI639" t="str">
        <f t="shared" si="37"/>
        <v>Defenseman</v>
      </c>
      <c r="BJ639" t="str">
        <f t="shared" si="38"/>
        <v>Elite</v>
      </c>
      <c r="BL639" s="187">
        <f t="shared" ca="1" si="39"/>
        <v>45329</v>
      </c>
    </row>
    <row r="640" spans="1:64" x14ac:dyDescent="0.3">
      <c r="A640" t="str">
        <f>'Defense Ranks'!A42</f>
        <v>Chris Tanev</v>
      </c>
      <c r="B640">
        <f>'Defense Ranks'!D42</f>
        <v>0</v>
      </c>
      <c r="C640" s="1">
        <f>'Defense Ranks'!I42</f>
        <v>0.36864406779661019</v>
      </c>
      <c r="D640">
        <f>'Defense Ranks'!J42</f>
        <v>0.3940677966101695</v>
      </c>
      <c r="E640">
        <f>'Defense Ranks'!K42</f>
        <v>0.56355932203389836</v>
      </c>
      <c r="F640">
        <f>'Defense Ranks'!L42</f>
        <v>0.33898305084745761</v>
      </c>
      <c r="G640">
        <f>'Defense Ranks'!N42</f>
        <v>0</v>
      </c>
      <c r="H640">
        <f>'Defense Ranks'!S42</f>
        <v>0.24152542372881355</v>
      </c>
      <c r="I640">
        <f>'Defense Ranks'!T42</f>
        <v>0.49152542372881358</v>
      </c>
      <c r="J640">
        <f>'Defense Ranks'!U42</f>
        <v>0.39830508474576271</v>
      </c>
      <c r="K640">
        <f>'Defense Ranks'!V42</f>
        <v>0.38559322033898308</v>
      </c>
      <c r="L640">
        <f>'Defense Ranks'!X42</f>
        <v>0</v>
      </c>
      <c r="M640">
        <f>'Defense Ranks'!AC42</f>
        <v>0.77542372881355937</v>
      </c>
      <c r="N640">
        <f>'Defense Ranks'!AD42</f>
        <v>0.76694915254237284</v>
      </c>
      <c r="O640">
        <f>'Defense Ranks'!AE42</f>
        <v>0.52118644067796616</v>
      </c>
      <c r="P640">
        <f>'Defense Ranks'!AF42</f>
        <v>0.6652542372881356</v>
      </c>
      <c r="Q640">
        <f>'Defense Ranks'!AH42</f>
        <v>0</v>
      </c>
      <c r="R640">
        <f>'Defense Ranks'!AM42</f>
        <v>9.7457627118644072E-2</v>
      </c>
      <c r="S640">
        <f>'Defense Ranks'!AN42</f>
        <v>0.31779661016949151</v>
      </c>
      <c r="T640">
        <f>'Defense Ranks'!AO42</f>
        <v>0.52118644067796616</v>
      </c>
      <c r="U640">
        <f>'Defense Ranks'!AP42</f>
        <v>0.2923728813559322</v>
      </c>
      <c r="V640">
        <f>'Defense Ranks'!AR42</f>
        <v>0</v>
      </c>
      <c r="W640">
        <f>'Defense Ranks'!AW42</f>
        <v>0.78813559322033899</v>
      </c>
      <c r="X640">
        <f>'Defense Ranks'!AX42</f>
        <v>0.8728813559322034</v>
      </c>
      <c r="Y640">
        <f>'Defense Ranks'!AY42</f>
        <v>0.73305084745762716</v>
      </c>
      <c r="Z640">
        <f>'Defense Ranks'!AZ42</f>
        <v>0.84322033898305082</v>
      </c>
      <c r="AA640">
        <f>'Defense Ranks'!BB42</f>
        <v>0</v>
      </c>
      <c r="AB640">
        <f>'Defense Ranks'!BG42</f>
        <v>0.55932203389830504</v>
      </c>
      <c r="AC640">
        <f>'Defense Ranks'!BH42</f>
        <v>0.31779661016949151</v>
      </c>
      <c r="AD640">
        <f>'Defense Ranks'!BI42</f>
        <v>0.65254237288135597</v>
      </c>
      <c r="AE640">
        <f>'Defense Ranks'!BJ42</f>
        <v>0.49576271186440679</v>
      </c>
      <c r="AF640">
        <f>'Defense Ranks'!BL42</f>
        <v>0</v>
      </c>
      <c r="AG640">
        <f>'Defense Ranks'!BQ42</f>
        <v>0.52966101694915257</v>
      </c>
      <c r="AH640">
        <f>'Defense Ranks'!BR42</f>
        <v>0.60593220338983056</v>
      </c>
      <c r="AI640">
        <f>'Defense Ranks'!BS42</f>
        <v>0.55084745762711862</v>
      </c>
      <c r="AJ640">
        <f>'Defense Ranks'!BT42</f>
        <v>0.52966101694915257</v>
      </c>
      <c r="AL640" s="1">
        <f>'Defense Ranks'!BX42</f>
        <v>0.46186440677966101</v>
      </c>
      <c r="AN640" t="str">
        <f>'Defense Ranks'!B42</f>
        <v>CGY</v>
      </c>
      <c r="AO640">
        <f>'D on Ice'!E42</f>
        <v>45</v>
      </c>
      <c r="AP640" s="2">
        <f>'Impact Score Math'!E741</f>
        <v>0.61</v>
      </c>
      <c r="AQ640">
        <f>'Impact Score Math'!G741</f>
        <v>118</v>
      </c>
      <c r="AT640" s="1">
        <f>'Defense Ranks'!CJ42</f>
        <v>0.86864406779661019</v>
      </c>
      <c r="AU640" s="1">
        <f>'Defense Ranks'!CK42</f>
        <v>0.1271186440677966</v>
      </c>
      <c r="AW640">
        <f>'Defense Ranks'!BC42</f>
        <v>16.160740740741002</v>
      </c>
      <c r="AY640">
        <v>640</v>
      </c>
      <c r="BA640" s="2">
        <f>'Impact Score Math'!K741</f>
        <v>0.51</v>
      </c>
      <c r="BB640" s="2">
        <f>'Impact Score Math'!L741</f>
        <v>0.87</v>
      </c>
      <c r="BD640">
        <f>'Defense Ranks'!CN42</f>
        <v>1</v>
      </c>
      <c r="BE640">
        <f>'Defense Ranks'!CO42</f>
        <v>8</v>
      </c>
      <c r="BF640">
        <f>'Defense Ranks'!CP42</f>
        <v>9</v>
      </c>
      <c r="BH640" t="str">
        <f t="shared" si="40"/>
        <v>16:10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45329</v>
      </c>
    </row>
    <row r="641" spans="1:64" x14ac:dyDescent="0.3">
      <c r="A641" t="str">
        <f>'Defense Ranks'!A43</f>
        <v>Cody Ceci</v>
      </c>
      <c r="B641">
        <f>'Defense Ranks'!D43</f>
        <v>0</v>
      </c>
      <c r="C641" s="1">
        <f>'Defense Ranks'!I43</f>
        <v>0.77966101694915257</v>
      </c>
      <c r="D641">
        <f>'Defense Ranks'!J43</f>
        <v>0.9576271186440678</v>
      </c>
      <c r="E641">
        <f>'Defense Ranks'!K43</f>
        <v>0.60593220338983056</v>
      </c>
      <c r="F641">
        <f>'Defense Ranks'!L43</f>
        <v>0.96186440677966101</v>
      </c>
      <c r="G641">
        <f>'Defense Ranks'!N43</f>
        <v>0</v>
      </c>
      <c r="H641">
        <f>'Defense Ranks'!S43</f>
        <v>4.2372881355932203E-3</v>
      </c>
      <c r="I641">
        <f>'Defense Ranks'!T43</f>
        <v>0.5847457627118644</v>
      </c>
      <c r="J641">
        <f>'Defense Ranks'!U43</f>
        <v>0.6652542372881356</v>
      </c>
      <c r="K641">
        <f>'Defense Ranks'!V43</f>
        <v>0.3728813559322034</v>
      </c>
      <c r="L641">
        <f>'Defense Ranks'!X43</f>
        <v>0</v>
      </c>
      <c r="M641">
        <f>'Defense Ranks'!AC43</f>
        <v>0.1864406779661017</v>
      </c>
      <c r="N641">
        <f>'Defense Ranks'!AD43</f>
        <v>0.20338983050847459</v>
      </c>
      <c r="O641">
        <f>'Defense Ranks'!AE43</f>
        <v>0.58898305084745761</v>
      </c>
      <c r="P641">
        <f>'Defense Ranks'!AF43</f>
        <v>0.11864406779661017</v>
      </c>
      <c r="Q641">
        <f>'Defense Ranks'!AH43</f>
        <v>0</v>
      </c>
      <c r="R641">
        <f>'Defense Ranks'!AM43</f>
        <v>0.34745762711864409</v>
      </c>
      <c r="S641">
        <f>'Defense Ranks'!AN43</f>
        <v>0.32627118644067798</v>
      </c>
      <c r="T641">
        <f>'Defense Ranks'!AO43</f>
        <v>0.3728813559322034</v>
      </c>
      <c r="U641">
        <f>'Defense Ranks'!AP43</f>
        <v>0.36864406779661019</v>
      </c>
      <c r="V641">
        <f>'Defense Ranks'!AR43</f>
        <v>0</v>
      </c>
      <c r="W641">
        <f>'Defense Ranks'!AW43</f>
        <v>1.2711864406779662E-2</v>
      </c>
      <c r="X641">
        <f>'Defense Ranks'!AX43</f>
        <v>2.9661016949152543E-2</v>
      </c>
      <c r="Y641">
        <f>'Defense Ranks'!AY43</f>
        <v>0.5</v>
      </c>
      <c r="Z641">
        <f>'Defense Ranks'!AZ43</f>
        <v>2.1186440677966101E-2</v>
      </c>
      <c r="AA641">
        <f>'Defense Ranks'!BB43</f>
        <v>0</v>
      </c>
      <c r="AB641">
        <f>'Defense Ranks'!BG43</f>
        <v>0.66949152542372881</v>
      </c>
      <c r="AC641">
        <f>'Defense Ranks'!BH43</f>
        <v>0.68644067796610164</v>
      </c>
      <c r="AD641">
        <f>'Defense Ranks'!BI43</f>
        <v>0.50847457627118642</v>
      </c>
      <c r="AE641">
        <f>'Defense Ranks'!BJ43</f>
        <v>0.70338983050847459</v>
      </c>
      <c r="AF641">
        <f>'Defense Ranks'!BL43</f>
        <v>0</v>
      </c>
      <c r="AG641">
        <f>'Defense Ranks'!BQ43</f>
        <v>0.4576271186440678</v>
      </c>
      <c r="AH641">
        <f>'Defense Ranks'!BR43</f>
        <v>0.67796610169491522</v>
      </c>
      <c r="AI641">
        <f>'Defense Ranks'!BS43</f>
        <v>0.63559322033898302</v>
      </c>
      <c r="AJ641">
        <f>'Defense Ranks'!BT43</f>
        <v>0.66101694915254239</v>
      </c>
      <c r="AL641" s="1">
        <f>'Defense Ranks'!BX43</f>
        <v>0.22033898305084745</v>
      </c>
      <c r="AN641" t="str">
        <f>'Defense Ranks'!B43</f>
        <v>EDM</v>
      </c>
      <c r="AO641">
        <f>'D on Ice'!E43</f>
        <v>44</v>
      </c>
      <c r="AP641" s="2">
        <f>'Impact Score Math'!E742</f>
        <v>0.43333333333333335</v>
      </c>
      <c r="AQ641">
        <f>'Impact Score Math'!G742</f>
        <v>171</v>
      </c>
      <c r="AT641" s="1">
        <f>'Defense Ranks'!CJ43</f>
        <v>0.81355932203389836</v>
      </c>
      <c r="AU641" s="1">
        <f>'Defense Ranks'!CK43</f>
        <v>0.2076271186440678</v>
      </c>
      <c r="AW641">
        <f>'Defense Ranks'!BC43</f>
        <v>16.772348484847999</v>
      </c>
      <c r="AY641">
        <v>641</v>
      </c>
      <c r="BA641" s="2">
        <f>'Impact Score Math'!K742</f>
        <v>0.81333333333333335</v>
      </c>
      <c r="BB641" s="2">
        <f>'Impact Score Math'!L742</f>
        <v>0.29333333333333333</v>
      </c>
      <c r="BD641">
        <f>'Defense Ranks'!CN43</f>
        <v>0</v>
      </c>
      <c r="BE641">
        <f>'Defense Ranks'!CO43</f>
        <v>9</v>
      </c>
      <c r="BF641">
        <f>'Defense Ranks'!CP43</f>
        <v>9</v>
      </c>
      <c r="BH641" t="str">
        <f t="shared" si="40"/>
        <v>16:46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45329</v>
      </c>
    </row>
    <row r="642" spans="1:64" x14ac:dyDescent="0.3">
      <c r="A642" t="str">
        <f>'Defense Ranks'!A44</f>
        <v>Colin Miller</v>
      </c>
      <c r="B642">
        <f>'Defense Ranks'!D44</f>
        <v>0</v>
      </c>
      <c r="C642" s="1">
        <f>'Defense Ranks'!I44</f>
        <v>0.88135593220338981</v>
      </c>
      <c r="D642">
        <f>'Defense Ranks'!J44</f>
        <v>0.39830508474576271</v>
      </c>
      <c r="E642">
        <f>'Defense Ranks'!K44</f>
        <v>0.83050847457627119</v>
      </c>
      <c r="F642">
        <f>'Defense Ranks'!L44</f>
        <v>0.76694915254237284</v>
      </c>
      <c r="G642">
        <f>'Defense Ranks'!N44</f>
        <v>0</v>
      </c>
      <c r="H642">
        <f>'Defense Ranks'!S44</f>
        <v>0.81355932203389836</v>
      </c>
      <c r="I642">
        <f>'Defense Ranks'!T44</f>
        <v>0.25</v>
      </c>
      <c r="J642">
        <f>'Defense Ranks'!U44</f>
        <v>0.23728813559322035</v>
      </c>
      <c r="K642">
        <f>'Defense Ranks'!V44</f>
        <v>0.47033898305084748</v>
      </c>
      <c r="L642">
        <f>'Defense Ranks'!X44</f>
        <v>0</v>
      </c>
      <c r="M642">
        <f>'Defense Ranks'!AC44</f>
        <v>0.72033898305084743</v>
      </c>
      <c r="N642">
        <f>'Defense Ranks'!AD44</f>
        <v>0.28813559322033899</v>
      </c>
      <c r="O642">
        <f>'Defense Ranks'!AE44</f>
        <v>0.94915254237288138</v>
      </c>
      <c r="P642">
        <f>'Defense Ranks'!AF44</f>
        <v>0.42372881355932202</v>
      </c>
      <c r="Q642">
        <f>'Defense Ranks'!AH44</f>
        <v>0</v>
      </c>
      <c r="R642">
        <f>'Defense Ranks'!AM44</f>
        <v>0.89830508474576276</v>
      </c>
      <c r="S642">
        <f>'Defense Ranks'!AN44</f>
        <v>0.26271186440677968</v>
      </c>
      <c r="T642">
        <f>'Defense Ranks'!AO44</f>
        <v>0.59322033898305082</v>
      </c>
      <c r="U642">
        <f>'Defense Ranks'!AP44</f>
        <v>0.41949152542372881</v>
      </c>
      <c r="V642">
        <f>'Defense Ranks'!AR44</f>
        <v>0</v>
      </c>
      <c r="W642">
        <f>'Defense Ranks'!AW44</f>
        <v>0.60593220338983056</v>
      </c>
      <c r="X642">
        <f>'Defense Ranks'!AX44</f>
        <v>0.3940677966101695</v>
      </c>
      <c r="Y642">
        <f>'Defense Ranks'!AY44</f>
        <v>0.97457627118644063</v>
      </c>
      <c r="Z642">
        <f>'Defense Ranks'!AZ44</f>
        <v>0.34745762711864409</v>
      </c>
      <c r="AA642">
        <f>'Defense Ranks'!BB44</f>
        <v>0</v>
      </c>
      <c r="AB642">
        <f>'Defense Ranks'!BG44</f>
        <v>0.27542372881355931</v>
      </c>
      <c r="AC642">
        <f>'Defense Ranks'!BH44</f>
        <v>0.9576271186440678</v>
      </c>
      <c r="AD642">
        <f>'Defense Ranks'!BI44</f>
        <v>0.72033898305084743</v>
      </c>
      <c r="AE642">
        <f>'Defense Ranks'!BJ44</f>
        <v>0.94915254237288138</v>
      </c>
      <c r="AF642">
        <f>'Defense Ranks'!BL44</f>
        <v>0</v>
      </c>
      <c r="AG642">
        <f>'Defense Ranks'!BQ44</f>
        <v>0.86440677966101698</v>
      </c>
      <c r="AH642">
        <f>'Defense Ranks'!BR44</f>
        <v>0.28389830508474578</v>
      </c>
      <c r="AI642">
        <f>'Defense Ranks'!BS44</f>
        <v>0.96610169491525422</v>
      </c>
      <c r="AJ642">
        <f>'Defense Ranks'!BT44</f>
        <v>0.6271186440677966</v>
      </c>
      <c r="AL642" s="1">
        <f>'Defense Ranks'!BX44</f>
        <v>0.76694915254237284</v>
      </c>
      <c r="AN642" t="str">
        <f>'Defense Ranks'!B44</f>
        <v>N.J</v>
      </c>
      <c r="AO642">
        <f>'D on Ice'!E44</f>
        <v>26</v>
      </c>
      <c r="AP642" s="2">
        <f>'Impact Score Math'!E743</f>
        <v>0.71333333333333337</v>
      </c>
      <c r="AQ642">
        <f>'Impact Score Math'!G743</f>
        <v>87</v>
      </c>
      <c r="AT642" s="1">
        <f>'Defense Ranks'!CJ44</f>
        <v>0.19915254237288135</v>
      </c>
      <c r="AU642" s="1">
        <f>'Defense Ranks'!CK44</f>
        <v>0.72881355932203384</v>
      </c>
      <c r="AW642">
        <f>'Defense Ranks'!BC44</f>
        <v>14.246794871795</v>
      </c>
      <c r="AY642">
        <v>642</v>
      </c>
      <c r="BA642" s="2">
        <f>'Impact Score Math'!K743</f>
        <v>0.8</v>
      </c>
      <c r="BB642" s="2">
        <f>'Impact Score Math'!L743</f>
        <v>0.58333333333333337</v>
      </c>
      <c r="BD642">
        <f>'Defense Ranks'!CN44</f>
        <v>2</v>
      </c>
      <c r="BE642">
        <f>'Defense Ranks'!CO44</f>
        <v>3</v>
      </c>
      <c r="BF642">
        <f>'Defense Ranks'!CP44</f>
        <v>5</v>
      </c>
      <c r="BH642" t="str">
        <f t="shared" si="40"/>
        <v>14:15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45329</v>
      </c>
    </row>
    <row r="643" spans="1:64" x14ac:dyDescent="0.3">
      <c r="A643" t="str">
        <f>'Defense Ranks'!A45</f>
        <v>Colton Parayko</v>
      </c>
      <c r="B643">
        <f>'Defense Ranks'!D45</f>
        <v>0</v>
      </c>
      <c r="C643" s="1">
        <f>'Defense Ranks'!I45</f>
        <v>0.1652542372881356</v>
      </c>
      <c r="D643">
        <f>'Defense Ranks'!J45</f>
        <v>0.13559322033898305</v>
      </c>
      <c r="E643">
        <f>'Defense Ranks'!K45</f>
        <v>0.27966101694915252</v>
      </c>
      <c r="F643">
        <f>'Defense Ranks'!L45</f>
        <v>0.16101694915254236</v>
      </c>
      <c r="G643">
        <f>'Defense Ranks'!N45</f>
        <v>0</v>
      </c>
      <c r="H643">
        <f>'Defense Ranks'!S45</f>
        <v>0.88559322033898302</v>
      </c>
      <c r="I643">
        <f>'Defense Ranks'!T45</f>
        <v>0.1271186440677966</v>
      </c>
      <c r="J643">
        <f>'Defense Ranks'!U45</f>
        <v>0.3347457627118644</v>
      </c>
      <c r="K643">
        <f>'Defense Ranks'!V45</f>
        <v>0.36440677966101692</v>
      </c>
      <c r="L643">
        <f>'Defense Ranks'!X45</f>
        <v>0</v>
      </c>
      <c r="M643">
        <f>'Defense Ranks'!AC45</f>
        <v>0.25</v>
      </c>
      <c r="N643">
        <f>'Defense Ranks'!AD45</f>
        <v>0.3771186440677966</v>
      </c>
      <c r="O643">
        <f>'Defense Ranks'!AE45</f>
        <v>0.4152542372881356</v>
      </c>
      <c r="P643">
        <f>'Defense Ranks'!AF45</f>
        <v>0.32627118644067798</v>
      </c>
      <c r="Q643">
        <f>'Defense Ranks'!AH45</f>
        <v>0</v>
      </c>
      <c r="R643">
        <f>'Defense Ranks'!AM45</f>
        <v>0.30932203389830509</v>
      </c>
      <c r="S643">
        <f>'Defense Ranks'!AN45</f>
        <v>0.1864406779661017</v>
      </c>
      <c r="T643">
        <f>'Defense Ranks'!AO45</f>
        <v>0.30932203389830509</v>
      </c>
      <c r="U643">
        <f>'Defense Ranks'!AP45</f>
        <v>0.23305084745762711</v>
      </c>
      <c r="V643">
        <f>'Defense Ranks'!AR45</f>
        <v>0</v>
      </c>
      <c r="W643">
        <f>'Defense Ranks'!AW45</f>
        <v>0.67372881355932202</v>
      </c>
      <c r="X643">
        <f>'Defense Ranks'!AX45</f>
        <v>0.86016949152542377</v>
      </c>
      <c r="Y643">
        <f>'Defense Ranks'!AY45</f>
        <v>0.60169491525423724</v>
      </c>
      <c r="Z643">
        <f>'Defense Ranks'!AZ45</f>
        <v>0.84322033898305082</v>
      </c>
      <c r="AA643">
        <f>'Defense Ranks'!BB45</f>
        <v>0</v>
      </c>
      <c r="AB643">
        <f>'Defense Ranks'!BG45</f>
        <v>0.99576271186440679</v>
      </c>
      <c r="AC643">
        <f>'Defense Ranks'!BH45</f>
        <v>0.19915254237288135</v>
      </c>
      <c r="AD643">
        <f>'Defense Ranks'!BI45</f>
        <v>0.34322033898305082</v>
      </c>
      <c r="AE643">
        <f>'Defense Ranks'!BJ45</f>
        <v>0.30084745762711862</v>
      </c>
      <c r="AF643">
        <f>'Defense Ranks'!BL45</f>
        <v>0</v>
      </c>
      <c r="AG643">
        <f>'Defense Ranks'!BQ45</f>
        <v>0.15254237288135594</v>
      </c>
      <c r="AH643">
        <f>'Defense Ranks'!BR45</f>
        <v>0.17796610169491525</v>
      </c>
      <c r="AI643">
        <f>'Defense Ranks'!BS45</f>
        <v>0.24152542372881355</v>
      </c>
      <c r="AJ643">
        <f>'Defense Ranks'!BT45</f>
        <v>0.17796610169491525</v>
      </c>
      <c r="AL643" s="1">
        <f>'Defense Ranks'!BX45</f>
        <v>0.23728813559322035</v>
      </c>
      <c r="AN643" t="str">
        <f>'Defense Ranks'!B45</f>
        <v>STL</v>
      </c>
      <c r="AO643">
        <f>'D on Ice'!E45</f>
        <v>46</v>
      </c>
      <c r="AP643" s="2">
        <f>'Impact Score Math'!E744</f>
        <v>0.54333333333333333</v>
      </c>
      <c r="AQ643">
        <f>'Impact Score Math'!G744</f>
        <v>138</v>
      </c>
      <c r="AT643" s="1">
        <f>'Defense Ranks'!CJ45</f>
        <v>0.82627118644067798</v>
      </c>
      <c r="AU643" s="1">
        <f>'Defense Ranks'!CK45</f>
        <v>0.24152542372881355</v>
      </c>
      <c r="AW643">
        <f>'Defense Ranks'!BC45</f>
        <v>19.857971014493</v>
      </c>
      <c r="AY643">
        <v>643</v>
      </c>
      <c r="BA643" s="2">
        <f>'Impact Score Math'!K744</f>
        <v>0.38</v>
      </c>
      <c r="BB643" s="2">
        <f>'Impact Score Math'!L744</f>
        <v>0.63666666666666671</v>
      </c>
      <c r="BD643">
        <f>'Defense Ranks'!CN45</f>
        <v>6</v>
      </c>
      <c r="BE643">
        <f>'Defense Ranks'!CO45</f>
        <v>5</v>
      </c>
      <c r="BF643">
        <f>'Defense Ranks'!CP45</f>
        <v>11</v>
      </c>
      <c r="BH643" t="str">
        <f t="shared" ref="BH643:BH706" si="41">TEXT(INT(AW643)&amp;":"&amp;TEXT((AW643-INT(AW643))*60,"00"),"hh:mm")</f>
        <v>19:51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45329</v>
      </c>
    </row>
    <row r="644" spans="1:64" x14ac:dyDescent="0.3">
      <c r="A644" t="str">
        <f>'Defense Ranks'!A46</f>
        <v>Connor Clifton</v>
      </c>
      <c r="B644">
        <f>'Defense Ranks'!D46</f>
        <v>0</v>
      </c>
      <c r="C644" s="1">
        <f>'Defense Ranks'!I46</f>
        <v>0.52966101694915257</v>
      </c>
      <c r="D644">
        <f>'Defense Ranks'!J46</f>
        <v>0.51271186440677963</v>
      </c>
      <c r="E644">
        <f>'Defense Ranks'!K46</f>
        <v>0.76271186440677963</v>
      </c>
      <c r="F644">
        <f>'Defense Ranks'!L46</f>
        <v>0.45338983050847459</v>
      </c>
      <c r="G644">
        <f>'Defense Ranks'!N46</f>
        <v>0</v>
      </c>
      <c r="H644">
        <f>'Defense Ranks'!S46</f>
        <v>4.2372881355932203E-3</v>
      </c>
      <c r="I644">
        <f>'Defense Ranks'!T46</f>
        <v>0.88135593220338981</v>
      </c>
      <c r="J644">
        <f>'Defense Ranks'!U46</f>
        <v>0.77542372881355937</v>
      </c>
      <c r="K644">
        <f>'Defense Ranks'!V46</f>
        <v>0.68644067796610164</v>
      </c>
      <c r="L644">
        <f>'Defense Ranks'!X46</f>
        <v>0</v>
      </c>
      <c r="M644">
        <f>'Defense Ranks'!AC46</f>
        <v>0.48728813559322032</v>
      </c>
      <c r="N644">
        <f>'Defense Ranks'!AD46</f>
        <v>0.2076271186440678</v>
      </c>
      <c r="O644">
        <f>'Defense Ranks'!AE46</f>
        <v>0.38983050847457629</v>
      </c>
      <c r="P644">
        <f>'Defense Ranks'!AF46</f>
        <v>0.15677966101694915</v>
      </c>
      <c r="Q644">
        <f>'Defense Ranks'!AH46</f>
        <v>0</v>
      </c>
      <c r="R644">
        <f>'Defense Ranks'!AM46</f>
        <v>0.3559322033898305</v>
      </c>
      <c r="S644">
        <f>'Defense Ranks'!AN46</f>
        <v>0.59322033898305082</v>
      </c>
      <c r="T644">
        <f>'Defense Ranks'!AO46</f>
        <v>0.76694915254237284</v>
      </c>
      <c r="U644">
        <f>'Defense Ranks'!AP46</f>
        <v>0.34745762711864409</v>
      </c>
      <c r="V644">
        <f>'Defense Ranks'!AR46</f>
        <v>0</v>
      </c>
      <c r="W644">
        <f>'Defense Ranks'!AW46</f>
        <v>0.18220338983050846</v>
      </c>
      <c r="X644">
        <f>'Defense Ranks'!AX46</f>
        <v>0.23728813559322035</v>
      </c>
      <c r="Y644">
        <f>'Defense Ranks'!AY46</f>
        <v>0.40677966101694918</v>
      </c>
      <c r="Z644">
        <f>'Defense Ranks'!AZ46</f>
        <v>0.11016949152542373</v>
      </c>
      <c r="AA644">
        <f>'Defense Ranks'!BB46</f>
        <v>0</v>
      </c>
      <c r="AB644">
        <f>'Defense Ranks'!BG46</f>
        <v>0.23728813559322035</v>
      </c>
      <c r="AC644">
        <f>'Defense Ranks'!BH46</f>
        <v>0.52542372881355937</v>
      </c>
      <c r="AD644">
        <f>'Defense Ranks'!BI46</f>
        <v>0.79661016949152541</v>
      </c>
      <c r="AE644">
        <f>'Defense Ranks'!BJ46</f>
        <v>0.65254237288135597</v>
      </c>
      <c r="AF644">
        <f>'Defense Ranks'!BL46</f>
        <v>0</v>
      </c>
      <c r="AG644">
        <f>'Defense Ranks'!BQ46</f>
        <v>0.48728813559322032</v>
      </c>
      <c r="AH644">
        <f>'Defense Ranks'!BR46</f>
        <v>0.29661016949152541</v>
      </c>
      <c r="AI644">
        <f>'Defense Ranks'!BS46</f>
        <v>0.64406779661016944</v>
      </c>
      <c r="AJ644">
        <f>'Defense Ranks'!BT46</f>
        <v>0.23728813559322035</v>
      </c>
      <c r="AL644" s="1">
        <f>'Defense Ranks'!BX46</f>
        <v>0.24576271186440679</v>
      </c>
      <c r="AN644" t="str">
        <f>'Defense Ranks'!B46</f>
        <v>BUF</v>
      </c>
      <c r="AO644">
        <f>'D on Ice'!E46</f>
        <v>45</v>
      </c>
      <c r="AP644" s="2">
        <f>'Impact Score Math'!E745</f>
        <v>0.37333333333333335</v>
      </c>
      <c r="AQ644">
        <f>'Impact Score Math'!G745</f>
        <v>189</v>
      </c>
      <c r="AT644" s="1">
        <f>'Defense Ranks'!CJ46</f>
        <v>0.2711864406779661</v>
      </c>
      <c r="AU644" s="1">
        <f>'Defense Ranks'!CK46</f>
        <v>0.94491525423728817</v>
      </c>
      <c r="AW644">
        <f>'Defense Ranks'!BC46</f>
        <v>14.096666666667</v>
      </c>
      <c r="AY644">
        <v>644</v>
      </c>
      <c r="BA644" s="2">
        <f>'Impact Score Math'!K745</f>
        <v>0.64</v>
      </c>
      <c r="BB644" s="2">
        <f>'Impact Score Math'!L745</f>
        <v>0.34333333333333332</v>
      </c>
      <c r="BD644">
        <f>'Defense Ranks'!CN46</f>
        <v>0</v>
      </c>
      <c r="BE644">
        <f>'Defense Ranks'!CO46</f>
        <v>11</v>
      </c>
      <c r="BF644">
        <f>'Defense Ranks'!CP46</f>
        <v>11</v>
      </c>
      <c r="BH644" t="str">
        <f t="shared" si="41"/>
        <v>14:06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45329</v>
      </c>
    </row>
    <row r="645" spans="1:64" x14ac:dyDescent="0.3">
      <c r="A645" t="str">
        <f>'Defense Ranks'!A47</f>
        <v>Connor Murphy</v>
      </c>
      <c r="B645">
        <f>'Defense Ranks'!D47</f>
        <v>0</v>
      </c>
      <c r="C645" s="1">
        <f>'Defense Ranks'!I47</f>
        <v>0.18220338983050846</v>
      </c>
      <c r="D645">
        <f>'Defense Ranks'!J47</f>
        <v>8.8983050847457626E-2</v>
      </c>
      <c r="E645">
        <f>'Defense Ranks'!K47</f>
        <v>0.11016949152542373</v>
      </c>
      <c r="F645">
        <f>'Defense Ranks'!L47</f>
        <v>0.19067796610169491</v>
      </c>
      <c r="G645">
        <f>'Defense Ranks'!N47</f>
        <v>0</v>
      </c>
      <c r="H645">
        <f>'Defense Ranks'!S47</f>
        <v>0.24152542372881355</v>
      </c>
      <c r="I645">
        <f>'Defense Ranks'!T47</f>
        <v>0.27542372881355931</v>
      </c>
      <c r="J645">
        <f>'Defense Ranks'!U47</f>
        <v>0.26271186440677968</v>
      </c>
      <c r="K645">
        <f>'Defense Ranks'!V47</f>
        <v>0.21186440677966101</v>
      </c>
      <c r="L645">
        <f>'Defense Ranks'!X47</f>
        <v>0</v>
      </c>
      <c r="M645">
        <f>'Defense Ranks'!AC47</f>
        <v>0.24152542372881355</v>
      </c>
      <c r="N645">
        <f>'Defense Ranks'!AD47</f>
        <v>5.9322033898305086E-2</v>
      </c>
      <c r="O645">
        <f>'Defense Ranks'!AE47</f>
        <v>7.6271186440677971E-2</v>
      </c>
      <c r="P645">
        <f>'Defense Ranks'!AF47</f>
        <v>0.1059322033898305</v>
      </c>
      <c r="Q645">
        <f>'Defense Ranks'!AH47</f>
        <v>0</v>
      </c>
      <c r="R645">
        <f>'Defense Ranks'!AM47</f>
        <v>0.63983050847457623</v>
      </c>
      <c r="S645">
        <f>'Defense Ranks'!AN47</f>
        <v>0.59745762711864403</v>
      </c>
      <c r="T645">
        <f>'Defense Ranks'!AO47</f>
        <v>0.30084745762711862</v>
      </c>
      <c r="U645">
        <f>'Defense Ranks'!AP47</f>
        <v>0.7076271186440678</v>
      </c>
      <c r="V645">
        <f>'Defense Ranks'!AR47</f>
        <v>0</v>
      </c>
      <c r="W645">
        <f>'Defense Ranks'!AW47</f>
        <v>0.71610169491525422</v>
      </c>
      <c r="X645">
        <f>'Defense Ranks'!AX47</f>
        <v>0.26271186440677968</v>
      </c>
      <c r="Y645">
        <f>'Defense Ranks'!AY47</f>
        <v>0.23305084745762711</v>
      </c>
      <c r="Z645">
        <f>'Defense Ranks'!AZ47</f>
        <v>0.36440677966101692</v>
      </c>
      <c r="AA645">
        <f>'Defense Ranks'!BB47</f>
        <v>0</v>
      </c>
      <c r="AB645">
        <f>'Defense Ranks'!BG47</f>
        <v>0.65254237288135597</v>
      </c>
      <c r="AC645">
        <f>'Defense Ranks'!BH47</f>
        <v>9.7457627118644072E-2</v>
      </c>
      <c r="AD645">
        <f>'Defense Ranks'!BI47</f>
        <v>0.1059322033898305</v>
      </c>
      <c r="AE645">
        <f>'Defense Ranks'!BJ47</f>
        <v>3.3898305084745763E-2</v>
      </c>
      <c r="AF645">
        <f>'Defense Ranks'!BL47</f>
        <v>0</v>
      </c>
      <c r="AG645">
        <f>'Defense Ranks'!BQ47</f>
        <v>0.17372881355932204</v>
      </c>
      <c r="AH645">
        <f>'Defense Ranks'!BR47</f>
        <v>2.9661016949152543E-2</v>
      </c>
      <c r="AI645">
        <f>'Defense Ranks'!BS47</f>
        <v>5.0847457627118647E-2</v>
      </c>
      <c r="AJ645">
        <f>'Defense Ranks'!BT47</f>
        <v>8.050847457627118E-2</v>
      </c>
      <c r="AL645" s="1">
        <f>'Defense Ranks'!BX47</f>
        <v>0.19915254237288135</v>
      </c>
      <c r="AN645" t="str">
        <f>'Defense Ranks'!B47</f>
        <v>CHI</v>
      </c>
      <c r="AO645">
        <f>'D on Ice'!E47</f>
        <v>43</v>
      </c>
      <c r="AP645" s="2">
        <f>'Impact Score Math'!E746</f>
        <v>0.40666666666666668</v>
      </c>
      <c r="AQ645">
        <f>'Impact Score Math'!G746</f>
        <v>179</v>
      </c>
      <c r="AT645" s="1">
        <f>'Defense Ranks'!CJ47</f>
        <v>0.13983050847457626</v>
      </c>
      <c r="AU645" s="1">
        <f>'Defense Ranks'!CK47</f>
        <v>0.85169491525423724</v>
      </c>
      <c r="AW645">
        <f>'Defense Ranks'!BC47</f>
        <v>16.734108527132001</v>
      </c>
      <c r="AY645">
        <v>645</v>
      </c>
      <c r="BA645" s="2">
        <f>'Impact Score Math'!K746</f>
        <v>0.40666666666666668</v>
      </c>
      <c r="BB645" s="2">
        <f>'Impact Score Math'!L746</f>
        <v>0.37666666666666665</v>
      </c>
      <c r="BD645">
        <f>'Defense Ranks'!CN47</f>
        <v>1</v>
      </c>
      <c r="BE645">
        <f>'Defense Ranks'!CO47</f>
        <v>6</v>
      </c>
      <c r="BF645">
        <f>'Defense Ranks'!CP47</f>
        <v>7</v>
      </c>
      <c r="BH645" t="str">
        <f t="shared" si="41"/>
        <v>16:44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45329</v>
      </c>
    </row>
    <row r="646" spans="1:64" x14ac:dyDescent="0.3">
      <c r="A646" t="str">
        <f>'Defense Ranks'!A48</f>
        <v>Conor Timmins</v>
      </c>
      <c r="B646">
        <f>'Defense Ranks'!D48</f>
        <v>0</v>
      </c>
      <c r="C646" s="1">
        <f>'Defense Ranks'!I48</f>
        <v>0.89830508474576276</v>
      </c>
      <c r="D646">
        <f>'Defense Ranks'!J48</f>
        <v>1</v>
      </c>
      <c r="E646">
        <f>'Defense Ranks'!K48</f>
        <v>0.97881355932203384</v>
      </c>
      <c r="F646">
        <f>'Defense Ranks'!L48</f>
        <v>0.98728813559322037</v>
      </c>
      <c r="G646">
        <f>'Defense Ranks'!N48</f>
        <v>0</v>
      </c>
      <c r="H646">
        <f>'Defense Ranks'!S48</f>
        <v>0.76271186440677963</v>
      </c>
      <c r="I646">
        <f>'Defense Ranks'!T48</f>
        <v>0.67372881355932202</v>
      </c>
      <c r="J646">
        <f>'Defense Ranks'!U48</f>
        <v>0.88559322033898302</v>
      </c>
      <c r="K646">
        <f>'Defense Ranks'!V48</f>
        <v>0.75</v>
      </c>
      <c r="L646">
        <f>'Defense Ranks'!X48</f>
        <v>0</v>
      </c>
      <c r="M646">
        <f>'Defense Ranks'!AC48</f>
        <v>0.88135593220338981</v>
      </c>
      <c r="N646">
        <f>'Defense Ranks'!AD48</f>
        <v>0.71186440677966101</v>
      </c>
      <c r="O646">
        <f>'Defense Ranks'!AE48</f>
        <v>0.83898305084745761</v>
      </c>
      <c r="P646">
        <f>'Defense Ranks'!AF48</f>
        <v>0.72033898305084743</v>
      </c>
      <c r="Q646">
        <f>'Defense Ranks'!AH48</f>
        <v>0</v>
      </c>
      <c r="R646">
        <f>'Defense Ranks'!AM48</f>
        <v>0.99576271186440679</v>
      </c>
      <c r="S646">
        <f>'Defense Ranks'!AN48</f>
        <v>1</v>
      </c>
      <c r="T646">
        <f>'Defense Ranks'!AO48</f>
        <v>0.97457627118644063</v>
      </c>
      <c r="U646">
        <f>'Defense Ranks'!AP48</f>
        <v>1</v>
      </c>
      <c r="V646">
        <f>'Defense Ranks'!AR48</f>
        <v>0</v>
      </c>
      <c r="W646">
        <f>'Defense Ranks'!AW48</f>
        <v>0.99576271186440679</v>
      </c>
      <c r="X646">
        <f>'Defense Ranks'!AX48</f>
        <v>0.96186440677966101</v>
      </c>
      <c r="Y646">
        <f>'Defense Ranks'!AY48</f>
        <v>0.94915254237288138</v>
      </c>
      <c r="Z646">
        <f>'Defense Ranks'!AZ48</f>
        <v>0.96186440677966101</v>
      </c>
      <c r="AA646">
        <f>'Defense Ranks'!BB48</f>
        <v>0</v>
      </c>
      <c r="AB646">
        <f>'Defense Ranks'!BG48</f>
        <v>0.16949152542372881</v>
      </c>
      <c r="AC646">
        <f>'Defense Ranks'!BH48</f>
        <v>0.92796610169491522</v>
      </c>
      <c r="AD646">
        <f>'Defense Ranks'!BI48</f>
        <v>0.8728813559322034</v>
      </c>
      <c r="AE646">
        <f>'Defense Ranks'!BJ48</f>
        <v>0.86440677966101698</v>
      </c>
      <c r="AF646">
        <f>'Defense Ranks'!BL48</f>
        <v>0</v>
      </c>
      <c r="AG646">
        <f>'Defense Ranks'!BQ48</f>
        <v>0.92796610169491522</v>
      </c>
      <c r="AH646">
        <f>'Defense Ranks'!BR48</f>
        <v>0.98305084745762716</v>
      </c>
      <c r="AI646">
        <f>'Defense Ranks'!BS48</f>
        <v>0.9576271186440678</v>
      </c>
      <c r="AJ646">
        <f>'Defense Ranks'!BT48</f>
        <v>0.97881355932203384</v>
      </c>
      <c r="AL646" s="1">
        <f>'Defense Ranks'!BX48</f>
        <v>0.98728813559322037</v>
      </c>
      <c r="AN646" t="str">
        <f>'Defense Ranks'!B48</f>
        <v>TOR</v>
      </c>
      <c r="AO646">
        <f>'D on Ice'!E48</f>
        <v>16</v>
      </c>
      <c r="AP646" s="2">
        <f>'Impact Score Math'!E747</f>
        <v>0.89666666666666661</v>
      </c>
      <c r="AQ646">
        <f>'Impact Score Math'!G747</f>
        <v>32</v>
      </c>
      <c r="AT646" s="1">
        <f>'Defense Ranks'!CJ48</f>
        <v>0.22457627118644069</v>
      </c>
      <c r="AU646" s="1">
        <f>'Defense Ranks'!CK48</f>
        <v>0.27542372881355931</v>
      </c>
      <c r="AW646">
        <f>'Defense Ranks'!BC48</f>
        <v>13.583333333333</v>
      </c>
      <c r="AY646">
        <v>646</v>
      </c>
      <c r="BA646" s="2">
        <f>'Impact Score Math'!K747</f>
        <v>0.93</v>
      </c>
      <c r="BB646" s="2">
        <f>'Impact Score Math'!L747</f>
        <v>0.90333333333333332</v>
      </c>
      <c r="BD646">
        <f>'Defense Ranks'!CN48</f>
        <v>1</v>
      </c>
      <c r="BE646">
        <f>'Defense Ranks'!CO48</f>
        <v>3</v>
      </c>
      <c r="BF646">
        <f>'Defense Ranks'!CP48</f>
        <v>4</v>
      </c>
      <c r="BH646" t="str">
        <f t="shared" si="41"/>
        <v>13:35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45329</v>
      </c>
    </row>
    <row r="647" spans="1:64" x14ac:dyDescent="0.3">
      <c r="A647" t="str">
        <f>'Defense Ranks'!A49</f>
        <v>Dakota Mermis</v>
      </c>
      <c r="B647">
        <f>'Defense Ranks'!D49</f>
        <v>0</v>
      </c>
      <c r="C647" s="1">
        <f>'Defense Ranks'!I49</f>
        <v>0.38983050847457629</v>
      </c>
      <c r="D647">
        <f>'Defense Ranks'!J49</f>
        <v>8.4745762711864403E-2</v>
      </c>
      <c r="E647">
        <f>'Defense Ranks'!K49</f>
        <v>0.2711864406779661</v>
      </c>
      <c r="F647">
        <f>'Defense Ranks'!L49</f>
        <v>4.2372881355932202E-2</v>
      </c>
      <c r="G647">
        <f>'Defense Ranks'!N49</f>
        <v>0</v>
      </c>
      <c r="H647">
        <f>'Defense Ranks'!S49</f>
        <v>0.76271186440677963</v>
      </c>
      <c r="I647">
        <f>'Defense Ranks'!T49</f>
        <v>0.3559322033898305</v>
      </c>
      <c r="J647">
        <f>'Defense Ranks'!U49</f>
        <v>0.4788135593220339</v>
      </c>
      <c r="K647">
        <f>'Defense Ranks'!V49</f>
        <v>0.49576271186440679</v>
      </c>
      <c r="L647">
        <f>'Defense Ranks'!X49</f>
        <v>0</v>
      </c>
      <c r="M647">
        <f>'Defense Ranks'!AC49</f>
        <v>0.63135593220338981</v>
      </c>
      <c r="N647">
        <f>'Defense Ranks'!AD49</f>
        <v>0.85593220338983056</v>
      </c>
      <c r="O647">
        <f>'Defense Ranks'!AE49</f>
        <v>0.69067796610169496</v>
      </c>
      <c r="P647">
        <f>'Defense Ranks'!AF49</f>
        <v>0.78813559322033899</v>
      </c>
      <c r="Q647">
        <f>'Defense Ranks'!AH49</f>
        <v>0</v>
      </c>
      <c r="R647">
        <f>'Defense Ranks'!AM49</f>
        <v>0.67372881355932202</v>
      </c>
      <c r="S647">
        <f>'Defense Ranks'!AN49</f>
        <v>0.29661016949152541</v>
      </c>
      <c r="T647">
        <f>'Defense Ranks'!AO49</f>
        <v>0.22457627118644069</v>
      </c>
      <c r="U647">
        <f>'Defense Ranks'!AP49</f>
        <v>0.34745762711864409</v>
      </c>
      <c r="V647">
        <f>'Defense Ranks'!AR49</f>
        <v>0</v>
      </c>
      <c r="W647">
        <f>'Defense Ranks'!AW49</f>
        <v>0.76271186440677963</v>
      </c>
      <c r="X647">
        <f>'Defense Ranks'!AX49</f>
        <v>0.67796610169491522</v>
      </c>
      <c r="Y647">
        <f>'Defense Ranks'!AY49</f>
        <v>0.93644067796610164</v>
      </c>
      <c r="Z647">
        <f>'Defense Ranks'!AZ49</f>
        <v>0.53389830508474578</v>
      </c>
      <c r="AA647">
        <f>'Defense Ranks'!BB49</f>
        <v>0</v>
      </c>
      <c r="AB647">
        <f>'Defense Ranks'!BG49</f>
        <v>0.16101694915254236</v>
      </c>
      <c r="AC647">
        <f>'Defense Ranks'!BH49</f>
        <v>0.26694915254237289</v>
      </c>
      <c r="AD647">
        <f>'Defense Ranks'!BI49</f>
        <v>0.3940677966101695</v>
      </c>
      <c r="AE647">
        <f>'Defense Ranks'!BJ49</f>
        <v>0.53813559322033899</v>
      </c>
      <c r="AF647">
        <f>'Defense Ranks'!BL49</f>
        <v>0</v>
      </c>
      <c r="AG647">
        <f>'Defense Ranks'!BQ49</f>
        <v>0.45338983050847459</v>
      </c>
      <c r="AH647">
        <f>'Defense Ranks'!BR49</f>
        <v>0.36440677966101692</v>
      </c>
      <c r="AI647">
        <f>'Defense Ranks'!BS49</f>
        <v>0.42372881355932202</v>
      </c>
      <c r="AJ647">
        <f>'Defense Ranks'!BT49</f>
        <v>0.25423728813559321</v>
      </c>
      <c r="AL647" s="1">
        <f>'Defense Ranks'!BX49</f>
        <v>0.5423728813559322</v>
      </c>
      <c r="AN647" t="str">
        <f>'Defense Ranks'!B49</f>
        <v>MIN</v>
      </c>
      <c r="AO647">
        <f>'D on Ice'!E49</f>
        <v>32</v>
      </c>
      <c r="AP647" s="2">
        <f>'Impact Score Math'!E748</f>
        <v>0.55000000000000004</v>
      </c>
      <c r="AQ647">
        <f>'Impact Score Math'!G748</f>
        <v>136</v>
      </c>
      <c r="AT647" s="1">
        <f>'Defense Ranks'!CJ49</f>
        <v>0.32627118644067798</v>
      </c>
      <c r="AU647" s="1">
        <f>'Defense Ranks'!CK49</f>
        <v>0.66949152542372881</v>
      </c>
      <c r="AW647">
        <f>'Defense Ranks'!BC49</f>
        <v>13.50625</v>
      </c>
      <c r="AY647">
        <v>647</v>
      </c>
      <c r="BA647" s="2">
        <f>'Impact Score Math'!K748</f>
        <v>0.32333333333333331</v>
      </c>
      <c r="BB647" s="2">
        <f>'Impact Score Math'!L748</f>
        <v>0.72</v>
      </c>
      <c r="BD647">
        <f>'Defense Ranks'!CN49</f>
        <v>2</v>
      </c>
      <c r="BE647">
        <f>'Defense Ranks'!CO49</f>
        <v>4</v>
      </c>
      <c r="BF647">
        <f>'Defense Ranks'!CP49</f>
        <v>6</v>
      </c>
      <c r="BH647" t="str">
        <f t="shared" si="41"/>
        <v>13:30</v>
      </c>
      <c r="BI647" t="str">
        <f t="shared" si="42"/>
        <v>Defenseman</v>
      </c>
      <c r="BJ647" t="str">
        <f t="shared" si="43"/>
        <v>Average</v>
      </c>
      <c r="BL647" s="187">
        <f t="shared" ca="1" si="44"/>
        <v>45329</v>
      </c>
    </row>
    <row r="648" spans="1:64" x14ac:dyDescent="0.3">
      <c r="A648" t="str">
        <f>'Defense Ranks'!A50</f>
        <v>Damon Severson</v>
      </c>
      <c r="B648">
        <f>'Defense Ranks'!D50</f>
        <v>0</v>
      </c>
      <c r="C648" s="1">
        <f>'Defense Ranks'!I50</f>
        <v>0.72881355932203384</v>
      </c>
      <c r="D648">
        <f>'Defense Ranks'!J50</f>
        <v>0.60169491525423724</v>
      </c>
      <c r="E648">
        <f>'Defense Ranks'!K50</f>
        <v>0.67372881355932202</v>
      </c>
      <c r="F648">
        <f>'Defense Ranks'!L50</f>
        <v>0.86864406779661019</v>
      </c>
      <c r="G648">
        <f>'Defense Ranks'!N50</f>
        <v>0</v>
      </c>
      <c r="H648">
        <f>'Defense Ranks'!S50</f>
        <v>0.93644067796610164</v>
      </c>
      <c r="I648">
        <f>'Defense Ranks'!T50</f>
        <v>0.18220338983050846</v>
      </c>
      <c r="J648">
        <f>'Defense Ranks'!U50</f>
        <v>0.16949152542372881</v>
      </c>
      <c r="K648">
        <f>'Defense Ranks'!V50</f>
        <v>0.52966101694915257</v>
      </c>
      <c r="L648">
        <f>'Defense Ranks'!X50</f>
        <v>0</v>
      </c>
      <c r="M648">
        <f>'Defense Ranks'!AC50</f>
        <v>0.33898305084745761</v>
      </c>
      <c r="N648">
        <f>'Defense Ranks'!AD50</f>
        <v>0.42372881355932202</v>
      </c>
      <c r="O648">
        <f>'Defense Ranks'!AE50</f>
        <v>5.0847457627118647E-2</v>
      </c>
      <c r="P648">
        <f>'Defense Ranks'!AF50</f>
        <v>0.15677966101694915</v>
      </c>
      <c r="Q648">
        <f>'Defense Ranks'!AH50</f>
        <v>0</v>
      </c>
      <c r="R648">
        <f>'Defense Ranks'!AM50</f>
        <v>0.7923728813559322</v>
      </c>
      <c r="S648">
        <f>'Defense Ranks'!AN50</f>
        <v>0.85169491525423724</v>
      </c>
      <c r="T648">
        <f>'Defense Ranks'!AO50</f>
        <v>0.75423728813559321</v>
      </c>
      <c r="U648">
        <f>'Defense Ranks'!AP50</f>
        <v>0.91949152542372881</v>
      </c>
      <c r="V648">
        <f>'Defense Ranks'!AR50</f>
        <v>0</v>
      </c>
      <c r="W648">
        <f>'Defense Ranks'!AW50</f>
        <v>0.68644067796610164</v>
      </c>
      <c r="X648">
        <f>'Defense Ranks'!AX50</f>
        <v>0.50423728813559321</v>
      </c>
      <c r="Y648">
        <f>'Defense Ranks'!AY50</f>
        <v>0.16949152542372881</v>
      </c>
      <c r="Z648">
        <f>'Defense Ranks'!AZ50</f>
        <v>0.24576271186440679</v>
      </c>
      <c r="AA648">
        <f>'Defense Ranks'!BB50</f>
        <v>0</v>
      </c>
      <c r="AB648">
        <f>'Defense Ranks'!BG50</f>
        <v>0.75</v>
      </c>
      <c r="AC648">
        <f>'Defense Ranks'!BH50</f>
        <v>0.5423728813559322</v>
      </c>
      <c r="AD648">
        <f>'Defense Ranks'!BI50</f>
        <v>0.59745762711864403</v>
      </c>
      <c r="AE648">
        <f>'Defense Ranks'!BJ50</f>
        <v>0.15677966101694915</v>
      </c>
      <c r="AF648">
        <f>'Defense Ranks'!BL50</f>
        <v>0</v>
      </c>
      <c r="AG648">
        <f>'Defense Ranks'!BQ50</f>
        <v>0.54661016949152541</v>
      </c>
      <c r="AH648">
        <f>'Defense Ranks'!BR50</f>
        <v>0.51694915254237284</v>
      </c>
      <c r="AI648">
        <f>'Defense Ranks'!BS50</f>
        <v>0.2076271186440678</v>
      </c>
      <c r="AJ648">
        <f>'Defense Ranks'!BT50</f>
        <v>0.48305084745762711</v>
      </c>
      <c r="AL648" s="1">
        <f>'Defense Ranks'!BX50</f>
        <v>0.70338983050847459</v>
      </c>
      <c r="AN648" t="str">
        <f>'Defense Ranks'!B50</f>
        <v>CBJ</v>
      </c>
      <c r="AO648">
        <f>'D on Ice'!E50</f>
        <v>32</v>
      </c>
      <c r="AP648" s="2">
        <f>'Impact Score Math'!E749</f>
        <v>0.82333333333333336</v>
      </c>
      <c r="AQ648">
        <f>'Impact Score Math'!G749</f>
        <v>54</v>
      </c>
      <c r="AT648" s="1">
        <f>'Defense Ranks'!CJ50</f>
        <v>0.16101694915254236</v>
      </c>
      <c r="AU648" s="1">
        <f>'Defense Ranks'!CK50</f>
        <v>0.65254237288135597</v>
      </c>
      <c r="AW648">
        <f>'Defense Ranks'!BC50</f>
        <v>17.152083333333</v>
      </c>
      <c r="AY648">
        <v>648</v>
      </c>
      <c r="BA648" s="2">
        <f>'Impact Score Math'!K749</f>
        <v>0.89666666666666661</v>
      </c>
      <c r="BB648" s="2">
        <f>'Impact Score Math'!L749</f>
        <v>0.4</v>
      </c>
      <c r="BD648">
        <f>'Defense Ranks'!CN50</f>
        <v>4</v>
      </c>
      <c r="BE648">
        <f>'Defense Ranks'!CO50</f>
        <v>4</v>
      </c>
      <c r="BF648">
        <f>'Defense Ranks'!CP50</f>
        <v>8</v>
      </c>
      <c r="BH648" t="str">
        <f t="shared" si="41"/>
        <v>17:09</v>
      </c>
      <c r="BI648" t="str">
        <f t="shared" si="42"/>
        <v>Defenseman</v>
      </c>
      <c r="BJ648" t="str">
        <f t="shared" si="43"/>
        <v>Great</v>
      </c>
      <c r="BL648" s="187">
        <f t="shared" ca="1" si="44"/>
        <v>45329</v>
      </c>
    </row>
    <row r="649" spans="1:64" x14ac:dyDescent="0.3">
      <c r="A649" t="str">
        <f>'Defense Ranks'!A51</f>
        <v>Dante Fabbro</v>
      </c>
      <c r="B649">
        <f>'Defense Ranks'!D51</f>
        <v>0</v>
      </c>
      <c r="C649" s="1">
        <f>'Defense Ranks'!I51</f>
        <v>0.59745762711864403</v>
      </c>
      <c r="D649">
        <f>'Defense Ranks'!J51</f>
        <v>0.77118644067796616</v>
      </c>
      <c r="E649">
        <f>'Defense Ranks'!K51</f>
        <v>0.28813559322033899</v>
      </c>
      <c r="F649">
        <f>'Defense Ranks'!L51</f>
        <v>0.84745762711864403</v>
      </c>
      <c r="G649">
        <f>'Defense Ranks'!N51</f>
        <v>0</v>
      </c>
      <c r="H649">
        <f>'Defense Ranks'!S51</f>
        <v>0.61016949152542377</v>
      </c>
      <c r="I649">
        <f>'Defense Ranks'!T51</f>
        <v>0.47457627118644069</v>
      </c>
      <c r="J649">
        <f>'Defense Ranks'!U51</f>
        <v>0.69067796610169496</v>
      </c>
      <c r="K649">
        <f>'Defense Ranks'!V51</f>
        <v>0.51271186440677963</v>
      </c>
      <c r="L649">
        <f>'Defense Ranks'!X51</f>
        <v>0</v>
      </c>
      <c r="M649">
        <f>'Defense Ranks'!AC51</f>
        <v>0.50847457627118642</v>
      </c>
      <c r="N649">
        <f>'Defense Ranks'!AD51</f>
        <v>0.66101694915254239</v>
      </c>
      <c r="O649">
        <f>'Defense Ranks'!AE51</f>
        <v>0.69067796610169496</v>
      </c>
      <c r="P649">
        <f>'Defense Ranks'!AF51</f>
        <v>0.66101694915254239</v>
      </c>
      <c r="Q649">
        <f>'Defense Ranks'!AH51</f>
        <v>0</v>
      </c>
      <c r="R649">
        <f>'Defense Ranks'!AM51</f>
        <v>0.52118644067796616</v>
      </c>
      <c r="S649">
        <f>'Defense Ranks'!AN51</f>
        <v>0.57627118644067798</v>
      </c>
      <c r="T649">
        <f>'Defense Ranks'!AO51</f>
        <v>0.56779661016949157</v>
      </c>
      <c r="U649">
        <f>'Defense Ranks'!AP51</f>
        <v>0.76271186440677963</v>
      </c>
      <c r="V649">
        <f>'Defense Ranks'!AR51</f>
        <v>0</v>
      </c>
      <c r="W649">
        <f>'Defense Ranks'!AW51</f>
        <v>0.3347457627118644</v>
      </c>
      <c r="X649">
        <f>'Defense Ranks'!AX51</f>
        <v>0.4576271186440678</v>
      </c>
      <c r="Y649">
        <f>'Defense Ranks'!AY51</f>
        <v>0.59322033898305082</v>
      </c>
      <c r="Z649">
        <f>'Defense Ranks'!AZ51</f>
        <v>0.48305084745762711</v>
      </c>
      <c r="AA649">
        <f>'Defense Ranks'!BB51</f>
        <v>0</v>
      </c>
      <c r="AB649">
        <f>'Defense Ranks'!BG51</f>
        <v>0.36440677966101692</v>
      </c>
      <c r="AC649">
        <f>'Defense Ranks'!BH51</f>
        <v>0.79661016949152541</v>
      </c>
      <c r="AD649">
        <f>'Defense Ranks'!BI51</f>
        <v>0.30084745762711862</v>
      </c>
      <c r="AE649">
        <f>'Defense Ranks'!BJ51</f>
        <v>0.45338983050847459</v>
      </c>
      <c r="AF649">
        <f>'Defense Ranks'!BL51</f>
        <v>0</v>
      </c>
      <c r="AG649">
        <f>'Defense Ranks'!BQ51</f>
        <v>0.55932203389830504</v>
      </c>
      <c r="AH649">
        <f>'Defense Ranks'!BR51</f>
        <v>0.77118644067796616</v>
      </c>
      <c r="AI649">
        <f>'Defense Ranks'!BS51</f>
        <v>0.45338983050847459</v>
      </c>
      <c r="AJ649">
        <f>'Defense Ranks'!BT51</f>
        <v>0.84322033898305082</v>
      </c>
      <c r="AL649" s="1">
        <f>'Defense Ranks'!BX51</f>
        <v>0.69915254237288138</v>
      </c>
      <c r="AN649" t="str">
        <f>'Defense Ranks'!B51</f>
        <v>NSH</v>
      </c>
      <c r="AO649">
        <f>'D on Ice'!E51</f>
        <v>38</v>
      </c>
      <c r="AP649" s="2">
        <f>'Impact Score Math'!E750</f>
        <v>0.70333333333333337</v>
      </c>
      <c r="AQ649">
        <f>'Impact Score Math'!G750</f>
        <v>90</v>
      </c>
      <c r="AT649" s="1">
        <f>'Defense Ranks'!CJ51</f>
        <v>0.4364406779661017</v>
      </c>
      <c r="AU649" s="1">
        <f>'Defense Ranks'!CK51</f>
        <v>0.3559322033898305</v>
      </c>
      <c r="AW649">
        <f>'Defense Ranks'!BC51</f>
        <v>14.913596491228001</v>
      </c>
      <c r="AY649">
        <v>649</v>
      </c>
      <c r="BA649" s="2">
        <f>'Impact Score Math'!K750</f>
        <v>0.70666666666666667</v>
      </c>
      <c r="BB649" s="2">
        <f>'Impact Score Math'!L750</f>
        <v>0.62666666666666671</v>
      </c>
      <c r="BD649">
        <f>'Defense Ranks'!CN51</f>
        <v>2</v>
      </c>
      <c r="BE649">
        <f>'Defense Ranks'!CO51</f>
        <v>6</v>
      </c>
      <c r="BF649">
        <f>'Defense Ranks'!CP51</f>
        <v>8</v>
      </c>
      <c r="BH649" t="str">
        <f t="shared" si="41"/>
        <v>14:55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45329</v>
      </c>
    </row>
    <row r="650" spans="1:64" x14ac:dyDescent="0.3">
      <c r="A650" t="str">
        <f>'Defense Ranks'!A52</f>
        <v>Darnell Nurse</v>
      </c>
      <c r="B650">
        <f>'Defense Ranks'!D52</f>
        <v>0</v>
      </c>
      <c r="C650" s="1">
        <f>'Defense Ranks'!I52</f>
        <v>0.85169491525423724</v>
      </c>
      <c r="D650">
        <f>'Defense Ranks'!J52</f>
        <v>0.96186440677966101</v>
      </c>
      <c r="E650">
        <f>'Defense Ranks'!K52</f>
        <v>0.84322033898305082</v>
      </c>
      <c r="F650">
        <f>'Defense Ranks'!L52</f>
        <v>0.94491525423728817</v>
      </c>
      <c r="G650">
        <f>'Defense Ranks'!N52</f>
        <v>0</v>
      </c>
      <c r="H650">
        <f>'Defense Ranks'!S52</f>
        <v>0.64830508474576276</v>
      </c>
      <c r="I650">
        <f>'Defense Ranks'!T52</f>
        <v>0.56355932203389836</v>
      </c>
      <c r="J650">
        <f>'Defense Ranks'!U52</f>
        <v>0.6271186440677966</v>
      </c>
      <c r="K650">
        <f>'Defense Ranks'!V52</f>
        <v>0.58050847457627119</v>
      </c>
      <c r="L650">
        <f>'Defense Ranks'!X52</f>
        <v>0</v>
      </c>
      <c r="M650">
        <f>'Defense Ranks'!AC52</f>
        <v>0.26271186440677968</v>
      </c>
      <c r="N650">
        <f>'Defense Ranks'!AD52</f>
        <v>0.3135593220338983</v>
      </c>
      <c r="O650">
        <f>'Defense Ranks'!AE52</f>
        <v>0.40254237288135591</v>
      </c>
      <c r="P650">
        <f>'Defense Ranks'!AF52</f>
        <v>0.18220338983050846</v>
      </c>
      <c r="Q650">
        <f>'Defense Ranks'!AH52</f>
        <v>0</v>
      </c>
      <c r="R650">
        <f>'Defense Ranks'!AM52</f>
        <v>0.51271186440677963</v>
      </c>
      <c r="S650">
        <f>'Defense Ranks'!AN52</f>
        <v>0.40677966101694918</v>
      </c>
      <c r="T650">
        <f>'Defense Ranks'!AO52</f>
        <v>0.77542372881355937</v>
      </c>
      <c r="U650">
        <f>'Defense Ranks'!AP52</f>
        <v>0.30508474576271188</v>
      </c>
      <c r="V650">
        <f>'Defense Ranks'!AR52</f>
        <v>0</v>
      </c>
      <c r="W650">
        <f>'Defense Ranks'!AW52</f>
        <v>2.1186440677966101E-2</v>
      </c>
      <c r="X650">
        <f>'Defense Ranks'!AX52</f>
        <v>6.7796610169491525E-2</v>
      </c>
      <c r="Y650">
        <f>'Defense Ranks'!AY52</f>
        <v>0.24576271186440679</v>
      </c>
      <c r="Z650">
        <f>'Defense Ranks'!AZ52</f>
        <v>2.9661016949152543E-2</v>
      </c>
      <c r="AA650">
        <f>'Defense Ranks'!BB52</f>
        <v>0</v>
      </c>
      <c r="AB650">
        <f>'Defense Ranks'!BG52</f>
        <v>0.81355932203389836</v>
      </c>
      <c r="AC650">
        <f>'Defense Ranks'!BH52</f>
        <v>0.72033898305084743</v>
      </c>
      <c r="AD650">
        <f>'Defense Ranks'!BI52</f>
        <v>0.76271186440677963</v>
      </c>
      <c r="AE650">
        <f>'Defense Ranks'!BJ52</f>
        <v>0.71610169491525422</v>
      </c>
      <c r="AF650">
        <f>'Defense Ranks'!BL52</f>
        <v>0</v>
      </c>
      <c r="AG650">
        <f>'Defense Ranks'!BQ52</f>
        <v>0.61016949152542377</v>
      </c>
      <c r="AH650">
        <f>'Defense Ranks'!BR52</f>
        <v>0.78389830508474578</v>
      </c>
      <c r="AI650">
        <f>'Defense Ranks'!BS52</f>
        <v>0.7076271186440678</v>
      </c>
      <c r="AJ650">
        <f>'Defense Ranks'!BT52</f>
        <v>0.7076271186440678</v>
      </c>
      <c r="AL650" s="1">
        <f>'Defense Ranks'!BX52</f>
        <v>0.39830508474576271</v>
      </c>
      <c r="AN650" t="str">
        <f>'Defense Ranks'!B52</f>
        <v>EDM</v>
      </c>
      <c r="AO650">
        <f>'D on Ice'!E52</f>
        <v>44</v>
      </c>
      <c r="AP650" s="2">
        <f>'Impact Score Math'!E751</f>
        <v>0.61333333333333329</v>
      </c>
      <c r="AQ650">
        <f>'Impact Score Math'!G751</f>
        <v>117</v>
      </c>
      <c r="AT650" s="1">
        <f>'Defense Ranks'!CJ52</f>
        <v>0.23305084745762711</v>
      </c>
      <c r="AU650" s="1">
        <f>'Defense Ranks'!CK52</f>
        <v>0.19915254237288135</v>
      </c>
      <c r="AW650">
        <f>'Defense Ranks'!BC52</f>
        <v>17.594696969697001</v>
      </c>
      <c r="AY650">
        <v>650</v>
      </c>
      <c r="BA650" s="2">
        <f>'Impact Score Math'!K751</f>
        <v>0.87</v>
      </c>
      <c r="BB650" s="2">
        <f>'Impact Score Math'!L751</f>
        <v>0.33</v>
      </c>
      <c r="BD650">
        <f>'Defense Ranks'!CN52</f>
        <v>3</v>
      </c>
      <c r="BE650">
        <f>'Defense Ranks'!CO52</f>
        <v>9</v>
      </c>
      <c r="BF650">
        <f>'Defense Ranks'!CP52</f>
        <v>12</v>
      </c>
      <c r="BH650" t="str">
        <f t="shared" si="41"/>
        <v>17:36</v>
      </c>
      <c r="BI650" t="str">
        <f t="shared" si="42"/>
        <v>Defenseman</v>
      </c>
      <c r="BJ650" t="str">
        <f t="shared" si="43"/>
        <v>Good</v>
      </c>
      <c r="BL650" s="187">
        <f t="shared" ca="1" si="44"/>
        <v>45329</v>
      </c>
    </row>
    <row r="651" spans="1:64" x14ac:dyDescent="0.3">
      <c r="A651" t="str">
        <f>'Defense Ranks'!A53</f>
        <v>Darren Raddysh</v>
      </c>
      <c r="B651">
        <f>'Defense Ranks'!D53</f>
        <v>0</v>
      </c>
      <c r="C651" s="1">
        <f>'Defense Ranks'!I53</f>
        <v>0.54661016949152541</v>
      </c>
      <c r="D651">
        <f>'Defense Ranks'!J53</f>
        <v>0.25847457627118642</v>
      </c>
      <c r="E651">
        <f>'Defense Ranks'!K53</f>
        <v>0.46610169491525422</v>
      </c>
      <c r="F651">
        <f>'Defense Ranks'!L53</f>
        <v>0.3940677966101695</v>
      </c>
      <c r="G651">
        <f>'Defense Ranks'!N53</f>
        <v>0</v>
      </c>
      <c r="H651">
        <f>'Defense Ranks'!S53</f>
        <v>0.61016949152542377</v>
      </c>
      <c r="I651">
        <f>'Defense Ranks'!T53</f>
        <v>0.46610169491525422</v>
      </c>
      <c r="J651">
        <f>'Defense Ranks'!U53</f>
        <v>0.36440677966101692</v>
      </c>
      <c r="K651">
        <f>'Defense Ranks'!V53</f>
        <v>0.50847457627118642</v>
      </c>
      <c r="L651">
        <f>'Defense Ranks'!X53</f>
        <v>0</v>
      </c>
      <c r="M651">
        <f>'Defense Ranks'!AC53</f>
        <v>0.61016949152542377</v>
      </c>
      <c r="N651">
        <f>'Defense Ranks'!AD53</f>
        <v>0.52966101694915257</v>
      </c>
      <c r="O651">
        <f>'Defense Ranks'!AE53</f>
        <v>0.21610169491525424</v>
      </c>
      <c r="P651">
        <f>'Defense Ranks'!AF53</f>
        <v>0.63135593220338981</v>
      </c>
      <c r="Q651">
        <f>'Defense Ranks'!AH53</f>
        <v>0</v>
      </c>
      <c r="R651">
        <f>'Defense Ranks'!AM53</f>
        <v>0.66949152542372881</v>
      </c>
      <c r="S651">
        <f>'Defense Ranks'!AN53</f>
        <v>0.20338983050847459</v>
      </c>
      <c r="T651">
        <f>'Defense Ranks'!AO53</f>
        <v>0.4788135593220339</v>
      </c>
      <c r="U651">
        <f>'Defense Ranks'!AP53</f>
        <v>0.45338983050847459</v>
      </c>
      <c r="V651">
        <f>'Defense Ranks'!AR53</f>
        <v>0</v>
      </c>
      <c r="W651">
        <f>'Defense Ranks'!AW53</f>
        <v>0.48728813559322032</v>
      </c>
      <c r="X651">
        <f>'Defense Ranks'!AX53</f>
        <v>0.47033898305084748</v>
      </c>
      <c r="Y651">
        <f>'Defense Ranks'!AY53</f>
        <v>0.38983050847457629</v>
      </c>
      <c r="Z651">
        <f>'Defense Ranks'!AZ53</f>
        <v>0.77118644067796616</v>
      </c>
      <c r="AA651">
        <f>'Defense Ranks'!BB53</f>
        <v>0</v>
      </c>
      <c r="AB651">
        <f>'Defense Ranks'!BG53</f>
        <v>0.77118644067796616</v>
      </c>
      <c r="AC651">
        <f>'Defense Ranks'!BH53</f>
        <v>0.5847457627118644</v>
      </c>
      <c r="AD651">
        <f>'Defense Ranks'!BI53</f>
        <v>0.48305084745762711</v>
      </c>
      <c r="AE651">
        <f>'Defense Ranks'!BJ53</f>
        <v>0.22033898305084745</v>
      </c>
      <c r="AF651">
        <f>'Defense Ranks'!BL53</f>
        <v>0</v>
      </c>
      <c r="AG651">
        <f>'Defense Ranks'!BQ53</f>
        <v>0.58050847457627119</v>
      </c>
      <c r="AH651">
        <f>'Defense Ranks'!BR53</f>
        <v>0.34745762711864409</v>
      </c>
      <c r="AI651">
        <f>'Defense Ranks'!BS53</f>
        <v>0.26694915254237289</v>
      </c>
      <c r="AJ651">
        <f>'Defense Ranks'!BT53</f>
        <v>0.52542372881355937</v>
      </c>
      <c r="AL651" s="1">
        <f>'Defense Ranks'!BX53</f>
        <v>0.65254237288135597</v>
      </c>
      <c r="AN651" t="str">
        <f>'Defense Ranks'!B53</f>
        <v>T.B</v>
      </c>
      <c r="AO651">
        <f>'D on Ice'!E53</f>
        <v>49</v>
      </c>
      <c r="AP651" s="2">
        <f>'Impact Score Math'!E752</f>
        <v>0.78333333333333333</v>
      </c>
      <c r="AQ651">
        <f>'Impact Score Math'!G752</f>
        <v>66</v>
      </c>
      <c r="AT651" s="1">
        <f>'Defense Ranks'!CJ53</f>
        <v>0.91101694915254239</v>
      </c>
      <c r="AU651" s="1">
        <f>'Defense Ranks'!CK53</f>
        <v>0.78389830508474578</v>
      </c>
      <c r="AW651">
        <f>'Defense Ranks'!BC53</f>
        <v>17.403741496599</v>
      </c>
      <c r="AY651">
        <v>651</v>
      </c>
      <c r="BA651" s="2">
        <f>'Impact Score Math'!K752</f>
        <v>0.63666666666666671</v>
      </c>
      <c r="BB651" s="2">
        <f>'Impact Score Math'!L752</f>
        <v>0.79666666666666663</v>
      </c>
      <c r="BD651">
        <f>'Defense Ranks'!CN53</f>
        <v>3</v>
      </c>
      <c r="BE651">
        <f>'Defense Ranks'!CO53</f>
        <v>9</v>
      </c>
      <c r="BF651">
        <f>'Defense Ranks'!CP53</f>
        <v>12</v>
      </c>
      <c r="BH651" t="str">
        <f t="shared" si="41"/>
        <v>17:24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45329</v>
      </c>
    </row>
    <row r="652" spans="1:64" x14ac:dyDescent="0.3">
      <c r="A652" t="str">
        <f>'Defense Ranks'!A54</f>
        <v>David Jiricek</v>
      </c>
      <c r="B652">
        <f>'Defense Ranks'!D54</f>
        <v>0</v>
      </c>
      <c r="C652" s="1">
        <f>'Defense Ranks'!I54</f>
        <v>0.24152542372881355</v>
      </c>
      <c r="D652">
        <f>'Defense Ranks'!J54</f>
        <v>0.15254237288135594</v>
      </c>
      <c r="E652">
        <f>'Defense Ranks'!K54</f>
        <v>0.16949152542372881</v>
      </c>
      <c r="F652">
        <f>'Defense Ranks'!L54</f>
        <v>0.2711864406779661</v>
      </c>
      <c r="G652">
        <f>'Defense Ranks'!N54</f>
        <v>0</v>
      </c>
      <c r="H652">
        <f>'Defense Ranks'!S54</f>
        <v>0.38559322033898308</v>
      </c>
      <c r="I652">
        <f>'Defense Ranks'!T54</f>
        <v>0.57627118644067798</v>
      </c>
      <c r="J652">
        <f>'Defense Ranks'!U54</f>
        <v>0.77542372881355937</v>
      </c>
      <c r="K652">
        <f>'Defense Ranks'!V54</f>
        <v>0.4788135593220339</v>
      </c>
      <c r="L652">
        <f>'Defense Ranks'!X54</f>
        <v>0</v>
      </c>
      <c r="M652">
        <f>'Defense Ranks'!AC54</f>
        <v>0.44067796610169491</v>
      </c>
      <c r="N652">
        <f>'Defense Ranks'!AD54</f>
        <v>0.51694915254237284</v>
      </c>
      <c r="O652">
        <f>'Defense Ranks'!AE54</f>
        <v>0.80508474576271183</v>
      </c>
      <c r="P652">
        <f>'Defense Ranks'!AF54</f>
        <v>0.44491525423728812</v>
      </c>
      <c r="Q652">
        <f>'Defense Ranks'!AH54</f>
        <v>0</v>
      </c>
      <c r="R652">
        <f>'Defense Ranks'!AM54</f>
        <v>0.25423728813559321</v>
      </c>
      <c r="S652">
        <f>'Defense Ranks'!AN54</f>
        <v>0.2076271186440678</v>
      </c>
      <c r="T652">
        <f>'Defense Ranks'!AO54</f>
        <v>0.11864406779661017</v>
      </c>
      <c r="U652">
        <f>'Defense Ranks'!AP54</f>
        <v>0.34745762711864409</v>
      </c>
      <c r="V652">
        <f>'Defense Ranks'!AR54</f>
        <v>0</v>
      </c>
      <c r="W652">
        <f>'Defense Ranks'!AW54</f>
        <v>0.86440677966101698</v>
      </c>
      <c r="X652">
        <f>'Defense Ranks'!AX54</f>
        <v>0.8347457627118644</v>
      </c>
      <c r="Y652">
        <f>'Defense Ranks'!AY54</f>
        <v>0.98728813559322037</v>
      </c>
      <c r="Z652">
        <f>'Defense Ranks'!AZ54</f>
        <v>0.90677966101694918</v>
      </c>
      <c r="AA652">
        <f>'Defense Ranks'!BB54</f>
        <v>0</v>
      </c>
      <c r="AB652">
        <f>'Defense Ranks'!BG54</f>
        <v>0.25423728813559321</v>
      </c>
      <c r="AC652">
        <f>'Defense Ranks'!BH54</f>
        <v>0.63983050847457623</v>
      </c>
      <c r="AD652">
        <f>'Defense Ranks'!BI54</f>
        <v>0.25</v>
      </c>
      <c r="AE652">
        <f>'Defense Ranks'!BJ54</f>
        <v>0.65254237288135597</v>
      </c>
      <c r="AF652">
        <f>'Defense Ranks'!BL54</f>
        <v>0</v>
      </c>
      <c r="AG652">
        <f>'Defense Ranks'!BQ54</f>
        <v>0.3135593220338983</v>
      </c>
      <c r="AH652">
        <f>'Defense Ranks'!BR54</f>
        <v>0.2288135593220339</v>
      </c>
      <c r="AI652">
        <f>'Defense Ranks'!BS54</f>
        <v>0.42796610169491528</v>
      </c>
      <c r="AJ652">
        <f>'Defense Ranks'!BT54</f>
        <v>0.3135593220338983</v>
      </c>
      <c r="AL652" s="1">
        <f>'Defense Ranks'!BX54</f>
        <v>0.42372881355932202</v>
      </c>
      <c r="AN652" t="str">
        <f>'Defense Ranks'!B54</f>
        <v>CBJ</v>
      </c>
      <c r="AO652">
        <f>'D on Ice'!E54</f>
        <v>36</v>
      </c>
      <c r="AP652" s="2">
        <f>'Impact Score Math'!E753</f>
        <v>0.49333333333333335</v>
      </c>
      <c r="AQ652">
        <f>'Impact Score Math'!G753</f>
        <v>153</v>
      </c>
      <c r="AT652" s="1">
        <f>'Defense Ranks'!CJ54</f>
        <v>0.18220338983050846</v>
      </c>
      <c r="AU652" s="1">
        <f>'Defense Ranks'!CK54</f>
        <v>9.7457627118644072E-2</v>
      </c>
      <c r="AW652">
        <f>'Defense Ranks'!BC54</f>
        <v>14.149074074074001</v>
      </c>
      <c r="AY652">
        <v>652</v>
      </c>
      <c r="BA652" s="2">
        <f>'Impact Score Math'!K753</f>
        <v>0.33</v>
      </c>
      <c r="BB652" s="2">
        <f>'Impact Score Math'!L753</f>
        <v>0.66</v>
      </c>
      <c r="BD652">
        <f>'Defense Ranks'!CN54</f>
        <v>1</v>
      </c>
      <c r="BE652">
        <f>'Defense Ranks'!CO54</f>
        <v>6</v>
      </c>
      <c r="BF652">
        <f>'Defense Ranks'!CP54</f>
        <v>7</v>
      </c>
      <c r="BH652" t="str">
        <f t="shared" si="41"/>
        <v>14:09</v>
      </c>
      <c r="BI652" t="str">
        <f t="shared" si="42"/>
        <v>Defenseman</v>
      </c>
      <c r="BJ652" t="str">
        <f t="shared" si="43"/>
        <v>Average</v>
      </c>
      <c r="BL652" s="187">
        <f t="shared" ca="1" si="44"/>
        <v>45329</v>
      </c>
    </row>
    <row r="653" spans="1:64" x14ac:dyDescent="0.3">
      <c r="A653" t="str">
        <f>'Defense Ranks'!A55</f>
        <v>David Savard</v>
      </c>
      <c r="B653">
        <f>'Defense Ranks'!D55</f>
        <v>0</v>
      </c>
      <c r="C653" s="1">
        <f>'Defense Ranks'!I55</f>
        <v>0.21186440677966101</v>
      </c>
      <c r="D653">
        <f>'Defense Ranks'!J55</f>
        <v>0.56779661016949157</v>
      </c>
      <c r="E653">
        <f>'Defense Ranks'!K55</f>
        <v>0.54661016949152541</v>
      </c>
      <c r="F653">
        <f>'Defense Ranks'!L55</f>
        <v>0.41949152542372881</v>
      </c>
      <c r="G653">
        <f>'Defense Ranks'!N55</f>
        <v>0</v>
      </c>
      <c r="H653">
        <f>'Defense Ranks'!S55</f>
        <v>0.9152542372881356</v>
      </c>
      <c r="I653">
        <f>'Defense Ranks'!T55</f>
        <v>0.83898305084745761</v>
      </c>
      <c r="J653">
        <f>'Defense Ranks'!U55</f>
        <v>0.69067796610169496</v>
      </c>
      <c r="K653">
        <f>'Defense Ranks'!V55</f>
        <v>0.94067796610169496</v>
      </c>
      <c r="L653">
        <f>'Defense Ranks'!X55</f>
        <v>0</v>
      </c>
      <c r="M653">
        <f>'Defense Ranks'!AC55</f>
        <v>1.2711864406779662E-2</v>
      </c>
      <c r="N653">
        <f>'Defense Ranks'!AD55</f>
        <v>8.8983050847457626E-2</v>
      </c>
      <c r="O653">
        <f>'Defense Ranks'!AE55</f>
        <v>3.8135593220338986E-2</v>
      </c>
      <c r="P653">
        <f>'Defense Ranks'!AF55</f>
        <v>2.1186440677966101E-2</v>
      </c>
      <c r="Q653">
        <f>'Defense Ranks'!AH55</f>
        <v>0</v>
      </c>
      <c r="R653">
        <f>'Defense Ranks'!AM55</f>
        <v>0.5</v>
      </c>
      <c r="S653">
        <f>'Defense Ranks'!AN55</f>
        <v>0.6228813559322034</v>
      </c>
      <c r="T653">
        <f>'Defense Ranks'!AO55</f>
        <v>0.66101694915254239</v>
      </c>
      <c r="U653">
        <f>'Defense Ranks'!AP55</f>
        <v>0.45338983050847459</v>
      </c>
      <c r="V653">
        <f>'Defense Ranks'!AR55</f>
        <v>0</v>
      </c>
      <c r="W653">
        <f>'Defense Ranks'!AW55</f>
        <v>1.6949152542372881E-2</v>
      </c>
      <c r="X653">
        <f>'Defense Ranks'!AX55</f>
        <v>5.5084745762711863E-2</v>
      </c>
      <c r="Y653">
        <f>'Defense Ranks'!AY55</f>
        <v>8.4745762711864406E-3</v>
      </c>
      <c r="Z653">
        <f>'Defense Ranks'!AZ55</f>
        <v>1.2711864406779662E-2</v>
      </c>
      <c r="AA653">
        <f>'Defense Ranks'!BB55</f>
        <v>0</v>
      </c>
      <c r="AB653">
        <f>'Defense Ranks'!BG55</f>
        <v>0.60169491525423724</v>
      </c>
      <c r="AC653">
        <f>'Defense Ranks'!BH55</f>
        <v>0.19491525423728814</v>
      </c>
      <c r="AD653">
        <f>'Defense Ranks'!BI55</f>
        <v>0.74576271186440679</v>
      </c>
      <c r="AE653">
        <f>'Defense Ranks'!BJ55</f>
        <v>0.49576271186440679</v>
      </c>
      <c r="AF653">
        <f>'Defense Ranks'!BL55</f>
        <v>0</v>
      </c>
      <c r="AG653">
        <f>'Defense Ranks'!BQ55</f>
        <v>5.0847457627118647E-2</v>
      </c>
      <c r="AH653">
        <f>'Defense Ranks'!BR55</f>
        <v>0.1864406779661017</v>
      </c>
      <c r="AI653">
        <f>'Defense Ranks'!BS55</f>
        <v>0.15254237288135594</v>
      </c>
      <c r="AJ653">
        <f>'Defense Ranks'!BT55</f>
        <v>5.0847457627118647E-2</v>
      </c>
      <c r="AL653" s="1">
        <f>'Defense Ranks'!BX55</f>
        <v>0.17796610169491525</v>
      </c>
      <c r="AN653" t="str">
        <f>'Defense Ranks'!B55</f>
        <v>MTL</v>
      </c>
      <c r="AO653">
        <f>'D on Ice'!E55</f>
        <v>26</v>
      </c>
      <c r="AP653" s="2">
        <f>'Impact Score Math'!E754</f>
        <v>0.39333333333333331</v>
      </c>
      <c r="AQ653">
        <f>'Impact Score Math'!G754</f>
        <v>183</v>
      </c>
      <c r="AT653" s="1">
        <f>'Defense Ranks'!CJ55</f>
        <v>0.4364406779661017</v>
      </c>
      <c r="AU653" s="1">
        <f>'Defense Ranks'!CK55</f>
        <v>0.27542372881355931</v>
      </c>
      <c r="AW653">
        <f>'Defense Ranks'!BC55</f>
        <v>16.316025641025998</v>
      </c>
      <c r="AY653">
        <v>653</v>
      </c>
      <c r="BA653" s="2">
        <f>'Impact Score Math'!K754</f>
        <v>0.53333333333333333</v>
      </c>
      <c r="BB653" s="2">
        <f>'Impact Score Math'!L754</f>
        <v>0.24666666666666667</v>
      </c>
      <c r="BD653">
        <f>'Defense Ranks'!CN55</f>
        <v>3</v>
      </c>
      <c r="BE653">
        <f>'Defense Ranks'!CO55</f>
        <v>7</v>
      </c>
      <c r="BF653">
        <f>'Defense Ranks'!CP55</f>
        <v>10</v>
      </c>
      <c r="BH653" t="str">
        <f t="shared" si="41"/>
        <v>16:19</v>
      </c>
      <c r="BI653" t="str">
        <f t="shared" si="42"/>
        <v>Defenseman</v>
      </c>
      <c r="BJ653" t="str">
        <f t="shared" si="43"/>
        <v>Below Average</v>
      </c>
      <c r="BL653" s="187">
        <f t="shared" ca="1" si="44"/>
        <v>45329</v>
      </c>
    </row>
    <row r="654" spans="1:64" x14ac:dyDescent="0.3">
      <c r="A654" t="str">
        <f>'Defense Ranks'!A56</f>
        <v>Dennis Gilbert</v>
      </c>
      <c r="B654">
        <f>'Defense Ranks'!D56</f>
        <v>0</v>
      </c>
      <c r="C654" s="1">
        <f>'Defense Ranks'!I56</f>
        <v>0.30932203389830509</v>
      </c>
      <c r="D654">
        <f>'Defense Ranks'!J56</f>
        <v>0.1271186440677966</v>
      </c>
      <c r="E654">
        <f>'Defense Ranks'!K56</f>
        <v>3.8135593220338986E-2</v>
      </c>
      <c r="F654">
        <f>'Defense Ranks'!L56</f>
        <v>5.9322033898305086E-2</v>
      </c>
      <c r="G654">
        <f>'Defense Ranks'!N56</f>
        <v>0</v>
      </c>
      <c r="H654">
        <f>'Defense Ranks'!S56</f>
        <v>0.49152542372881358</v>
      </c>
      <c r="I654">
        <f>'Defense Ranks'!T56</f>
        <v>0.83050847457627119</v>
      </c>
      <c r="J654">
        <f>'Defense Ranks'!U56</f>
        <v>4.2372881355932203E-3</v>
      </c>
      <c r="K654">
        <f>'Defense Ranks'!V56</f>
        <v>0.79661016949152541</v>
      </c>
      <c r="L654">
        <f>'Defense Ranks'!X56</f>
        <v>0</v>
      </c>
      <c r="M654">
        <f>'Defense Ranks'!AC56</f>
        <v>0.8728813559322034</v>
      </c>
      <c r="N654">
        <f>'Defense Ranks'!AD56</f>
        <v>0.65677966101694918</v>
      </c>
      <c r="O654">
        <f>'Defense Ranks'!AE56</f>
        <v>0.53813559322033899</v>
      </c>
      <c r="P654">
        <f>'Defense Ranks'!AF56</f>
        <v>0.84745762711864403</v>
      </c>
      <c r="Q654">
        <f>'Defense Ranks'!AH56</f>
        <v>0</v>
      </c>
      <c r="R654">
        <f>'Defense Ranks'!AM56</f>
        <v>8.050847457627118E-2</v>
      </c>
      <c r="S654">
        <f>'Defense Ranks'!AN56</f>
        <v>8.050847457627118E-2</v>
      </c>
      <c r="T654">
        <f>'Defense Ranks'!AO56</f>
        <v>8.4745762711864403E-2</v>
      </c>
      <c r="U654">
        <f>'Defense Ranks'!AP56</f>
        <v>4.2372881355932202E-2</v>
      </c>
      <c r="V654">
        <f>'Defense Ranks'!AR56</f>
        <v>0</v>
      </c>
      <c r="W654">
        <f>'Defense Ranks'!AW56</f>
        <v>0.77542372881355937</v>
      </c>
      <c r="X654">
        <f>'Defense Ranks'!AX56</f>
        <v>0.68644067796610164</v>
      </c>
      <c r="Y654">
        <f>'Defense Ranks'!AY56</f>
        <v>0.75847457627118642</v>
      </c>
      <c r="Z654">
        <f>'Defense Ranks'!AZ56</f>
        <v>0.88983050847457623</v>
      </c>
      <c r="AA654">
        <f>'Defense Ranks'!BB56</f>
        <v>0</v>
      </c>
      <c r="AB654">
        <f>'Defense Ranks'!BG56</f>
        <v>6.3559322033898302E-2</v>
      </c>
      <c r="AC654">
        <f>'Defense Ranks'!BH56</f>
        <v>0.89830508474576276</v>
      </c>
      <c r="AD654">
        <f>'Defense Ranks'!BI56</f>
        <v>5.0847457627118647E-2</v>
      </c>
      <c r="AE654">
        <f>'Defense Ranks'!BJ56</f>
        <v>0.11440677966101695</v>
      </c>
      <c r="AF654">
        <f>'Defense Ranks'!BL56</f>
        <v>0</v>
      </c>
      <c r="AG654">
        <f>'Defense Ranks'!BQ56</f>
        <v>0.58898305084745761</v>
      </c>
      <c r="AH654">
        <f>'Defense Ranks'!BR56</f>
        <v>0.27966101694915252</v>
      </c>
      <c r="AI654">
        <f>'Defense Ranks'!BS56</f>
        <v>8.8983050847457626E-2</v>
      </c>
      <c r="AJ654">
        <f>'Defense Ranks'!BT56</f>
        <v>0.3728813559322034</v>
      </c>
      <c r="AL654" s="1">
        <f>'Defense Ranks'!BX56</f>
        <v>0.4788135593220339</v>
      </c>
      <c r="AN654" t="str">
        <f>'Defense Ranks'!B56</f>
        <v>CGY</v>
      </c>
      <c r="AO654">
        <f>'D on Ice'!E56</f>
        <v>30</v>
      </c>
      <c r="AP654" s="2">
        <f>'Impact Score Math'!E755</f>
        <v>0.46666666666666667</v>
      </c>
      <c r="AQ654">
        <f>'Impact Score Math'!G755</f>
        <v>161</v>
      </c>
      <c r="AT654" s="1">
        <f>'Defense Ranks'!CJ56</f>
        <v>0.46610169491525422</v>
      </c>
      <c r="AU654" s="1">
        <f>'Defense Ranks'!CK56</f>
        <v>0.92796610169491522</v>
      </c>
      <c r="AW654">
        <f>'Defense Ranks'!BC56</f>
        <v>12.2</v>
      </c>
      <c r="AY654">
        <v>654</v>
      </c>
      <c r="BA654" s="2">
        <f>'Impact Score Math'!K755</f>
        <v>0.22666666666666666</v>
      </c>
      <c r="BB654" s="2">
        <f>'Impact Score Math'!L755</f>
        <v>0.88666666666666671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12:12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45329</v>
      </c>
    </row>
    <row r="655" spans="1:64" x14ac:dyDescent="0.3">
      <c r="A655" t="str">
        <f>'Defense Ranks'!A57</f>
        <v>Derek Forbort</v>
      </c>
      <c r="B655">
        <f>'Defense Ranks'!D57</f>
        <v>0</v>
      </c>
      <c r="C655" s="1">
        <f>'Defense Ranks'!I57</f>
        <v>0.23728813559322035</v>
      </c>
      <c r="D655">
        <f>'Defense Ranks'!J57</f>
        <v>0.24152542372881355</v>
      </c>
      <c r="E655">
        <f>'Defense Ranks'!K57</f>
        <v>0.97457627118644063</v>
      </c>
      <c r="F655">
        <f>'Defense Ranks'!L57</f>
        <v>0.16101694915254236</v>
      </c>
      <c r="G655">
        <f>'Defense Ranks'!N57</f>
        <v>0</v>
      </c>
      <c r="H655">
        <f>'Defense Ranks'!S57</f>
        <v>4.2372881355932203E-3</v>
      </c>
      <c r="I655">
        <f>'Defense Ranks'!T57</f>
        <v>0.57627118644067798</v>
      </c>
      <c r="J655">
        <f>'Defense Ranks'!U57</f>
        <v>0.28813559322033899</v>
      </c>
      <c r="K655">
        <f>'Defense Ranks'!V57</f>
        <v>0.3559322033898305</v>
      </c>
      <c r="L655">
        <f>'Defense Ranks'!X57</f>
        <v>0</v>
      </c>
      <c r="M655">
        <f>'Defense Ranks'!AC57</f>
        <v>0.63559322033898302</v>
      </c>
      <c r="N655">
        <f>'Defense Ranks'!AD57</f>
        <v>0.97881355932203384</v>
      </c>
      <c r="O655">
        <f>'Defense Ranks'!AE57</f>
        <v>0.95338983050847459</v>
      </c>
      <c r="P655">
        <f>'Defense Ranks'!AF57</f>
        <v>0.97033898305084743</v>
      </c>
      <c r="Q655">
        <f>'Defense Ranks'!AH57</f>
        <v>0</v>
      </c>
      <c r="R655">
        <f>'Defense Ranks'!AM57</f>
        <v>0.1440677966101695</v>
      </c>
      <c r="S655">
        <f>'Defense Ranks'!AN57</f>
        <v>7.2033898305084748E-2</v>
      </c>
      <c r="T655">
        <f>'Defense Ranks'!AO57</f>
        <v>0.9152542372881356</v>
      </c>
      <c r="U655">
        <f>'Defense Ranks'!AP57</f>
        <v>5.0847457627118647E-2</v>
      </c>
      <c r="V655">
        <f>'Defense Ranks'!AR57</f>
        <v>0</v>
      </c>
      <c r="W655">
        <f>'Defense Ranks'!AW57</f>
        <v>0.79661016949152541</v>
      </c>
      <c r="X655">
        <f>'Defense Ranks'!AX57</f>
        <v>0.98728813559322037</v>
      </c>
      <c r="Y655">
        <f>'Defense Ranks'!AY57</f>
        <v>0.61440677966101698</v>
      </c>
      <c r="Z655">
        <f>'Defense Ranks'!AZ57</f>
        <v>0.91949152542372881</v>
      </c>
      <c r="AA655">
        <f>'Defense Ranks'!BB57</f>
        <v>0</v>
      </c>
      <c r="AB655">
        <f>'Defense Ranks'!BG57</f>
        <v>0.21186440677966101</v>
      </c>
      <c r="AC655">
        <f>'Defense Ranks'!BH57</f>
        <v>0.13559322033898305</v>
      </c>
      <c r="AD655">
        <f>'Defense Ranks'!BI57</f>
        <v>0.98728813559322037</v>
      </c>
      <c r="AE655">
        <f>'Defense Ranks'!BJ57</f>
        <v>1</v>
      </c>
      <c r="AF655">
        <f>'Defense Ranks'!BL57</f>
        <v>0</v>
      </c>
      <c r="AG655">
        <f>'Defense Ranks'!BQ57</f>
        <v>0.40254237288135591</v>
      </c>
      <c r="AH655">
        <f>'Defense Ranks'!BR57</f>
        <v>0.84322033898305082</v>
      </c>
      <c r="AI655">
        <f>'Defense Ranks'!BS57</f>
        <v>0.99576271186440679</v>
      </c>
      <c r="AJ655">
        <f>'Defense Ranks'!BT57</f>
        <v>0.64406779661016944</v>
      </c>
      <c r="AL655" s="1">
        <f>'Defense Ranks'!BX57</f>
        <v>0.36864406779661019</v>
      </c>
      <c r="AN655" t="str">
        <f>'Defense Ranks'!B57</f>
        <v>BOS</v>
      </c>
      <c r="AO655">
        <f>'D on Ice'!E57</f>
        <v>24</v>
      </c>
      <c r="AP655" s="2">
        <f>'Impact Score Math'!E756</f>
        <v>0.45666666666666667</v>
      </c>
      <c r="AQ655">
        <f>'Impact Score Math'!G756</f>
        <v>164</v>
      </c>
      <c r="AT655" s="1">
        <f>'Defense Ranks'!CJ57</f>
        <v>0.13983050847457626</v>
      </c>
      <c r="AU655" s="1">
        <f>'Defense Ranks'!CK57</f>
        <v>0.88559322033898302</v>
      </c>
      <c r="AW655">
        <f>'Defense Ranks'!BC57</f>
        <v>14.005555555556001</v>
      </c>
      <c r="AY655">
        <v>655</v>
      </c>
      <c r="BA655" s="2">
        <f>'Impact Score Math'!K756</f>
        <v>0.42</v>
      </c>
      <c r="BB655" s="2">
        <f>'Impact Score Math'!L756</f>
        <v>0.89</v>
      </c>
      <c r="BD655">
        <f>'Defense Ranks'!CN57</f>
        <v>0</v>
      </c>
      <c r="BE655">
        <f>'Defense Ranks'!CO57</f>
        <v>4</v>
      </c>
      <c r="BF655">
        <f>'Defense Ranks'!CP57</f>
        <v>4</v>
      </c>
      <c r="BH655" t="str">
        <f t="shared" si="41"/>
        <v>14:00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45329</v>
      </c>
    </row>
    <row r="656" spans="1:64" x14ac:dyDescent="0.3">
      <c r="A656" t="str">
        <f>'Defense Ranks'!A58</f>
        <v>Devon Toews</v>
      </c>
      <c r="B656">
        <f>'Defense Ranks'!D58</f>
        <v>0</v>
      </c>
      <c r="C656" s="1">
        <f>'Defense Ranks'!I58</f>
        <v>0.7076271186440678</v>
      </c>
      <c r="D656">
        <f>'Defense Ranks'!J58</f>
        <v>0.71610169491525422</v>
      </c>
      <c r="E656">
        <f>'Defense Ranks'!K58</f>
        <v>0.70338983050847459</v>
      </c>
      <c r="F656">
        <f>'Defense Ranks'!L58</f>
        <v>0.78389830508474578</v>
      </c>
      <c r="G656">
        <f>'Defense Ranks'!N58</f>
        <v>0</v>
      </c>
      <c r="H656">
        <f>'Defense Ranks'!S58</f>
        <v>0.9152542372881356</v>
      </c>
      <c r="I656">
        <f>'Defense Ranks'!T58</f>
        <v>0.73728813559322037</v>
      </c>
      <c r="J656">
        <f>'Defense Ranks'!U58</f>
        <v>0.69067796610169496</v>
      </c>
      <c r="K656">
        <f>'Defense Ranks'!V58</f>
        <v>0.86440677966101698</v>
      </c>
      <c r="L656">
        <f>'Defense Ranks'!X58</f>
        <v>0</v>
      </c>
      <c r="M656">
        <f>'Defense Ranks'!AC58</f>
        <v>0.86440677966101698</v>
      </c>
      <c r="N656">
        <f>'Defense Ranks'!AD58</f>
        <v>0.84745762711864403</v>
      </c>
      <c r="O656">
        <f>'Defense Ranks'!AE58</f>
        <v>0.48728813559322032</v>
      </c>
      <c r="P656">
        <f>'Defense Ranks'!AF58</f>
        <v>0.8771186440677966</v>
      </c>
      <c r="Q656">
        <f>'Defense Ranks'!AH58</f>
        <v>0</v>
      </c>
      <c r="R656">
        <f>'Defense Ranks'!AM58</f>
        <v>0.63135593220338981</v>
      </c>
      <c r="S656">
        <f>'Defense Ranks'!AN58</f>
        <v>0.54661016949152541</v>
      </c>
      <c r="T656">
        <f>'Defense Ranks'!AO58</f>
        <v>0.4364406779661017</v>
      </c>
      <c r="U656">
        <f>'Defense Ranks'!AP58</f>
        <v>0.83050847457627119</v>
      </c>
      <c r="V656">
        <f>'Defense Ranks'!AR58</f>
        <v>0</v>
      </c>
      <c r="W656">
        <f>'Defense Ranks'!AW58</f>
        <v>0.8347457627118644</v>
      </c>
      <c r="X656">
        <f>'Defense Ranks'!AX58</f>
        <v>0.82627118644067798</v>
      </c>
      <c r="Y656">
        <f>'Defense Ranks'!AY58</f>
        <v>0.63135593220338981</v>
      </c>
      <c r="Z656">
        <f>'Defense Ranks'!AZ58</f>
        <v>0.86864406779661019</v>
      </c>
      <c r="AA656">
        <f>'Defense Ranks'!BB58</f>
        <v>0</v>
      </c>
      <c r="AB656">
        <f>'Defense Ranks'!BG58</f>
        <v>0.8347457627118644</v>
      </c>
      <c r="AC656">
        <f>'Defense Ranks'!BH58</f>
        <v>0.86016949152542377</v>
      </c>
      <c r="AD656">
        <f>'Defense Ranks'!BI58</f>
        <v>0.64406779661016944</v>
      </c>
      <c r="AE656">
        <f>'Defense Ranks'!BJ58</f>
        <v>0.45338983050847459</v>
      </c>
      <c r="AF656">
        <f>'Defense Ranks'!BL58</f>
        <v>0</v>
      </c>
      <c r="AG656">
        <f>'Defense Ranks'!BQ58</f>
        <v>0.83050847457627119</v>
      </c>
      <c r="AH656">
        <f>'Defense Ranks'!BR58</f>
        <v>0.88135593220338981</v>
      </c>
      <c r="AI656">
        <f>'Defense Ranks'!BS58</f>
        <v>0.65254237288135597</v>
      </c>
      <c r="AJ656">
        <f>'Defense Ranks'!BT58</f>
        <v>0.91949152542372881</v>
      </c>
      <c r="AL656" s="1">
        <f>'Defense Ranks'!BX58</f>
        <v>0.97033898305084743</v>
      </c>
      <c r="AN656" t="str">
        <f>'Defense Ranks'!B58</f>
        <v>COL</v>
      </c>
      <c r="AO656">
        <f>'D on Ice'!E58</f>
        <v>48</v>
      </c>
      <c r="AP656" s="2">
        <f>'Impact Score Math'!E757</f>
        <v>0.98</v>
      </c>
      <c r="AQ656">
        <f>'Impact Score Math'!G757</f>
        <v>7</v>
      </c>
      <c r="AT656" s="1">
        <f>'Defense Ranks'!CJ58</f>
        <v>0.84745762711864403</v>
      </c>
      <c r="AU656" s="1">
        <f>'Defense Ranks'!CK58</f>
        <v>0.38983050847457629</v>
      </c>
      <c r="AW656">
        <f>'Defense Ranks'!BC58</f>
        <v>17.728472222221999</v>
      </c>
      <c r="AY656">
        <v>656</v>
      </c>
      <c r="BA656" s="2">
        <f>'Impact Score Math'!K757</f>
        <v>0.88666666666666671</v>
      </c>
      <c r="BB656" s="2">
        <f>'Impact Score Math'!L757</f>
        <v>0.98333333333333328</v>
      </c>
      <c r="BD656">
        <f>'Defense Ranks'!CN58</f>
        <v>6</v>
      </c>
      <c r="BE656">
        <f>'Defense Ranks'!CO58</f>
        <v>12</v>
      </c>
      <c r="BF656">
        <f>'Defense Ranks'!CP58</f>
        <v>18</v>
      </c>
      <c r="BH656" t="str">
        <f t="shared" si="41"/>
        <v>17:44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45329</v>
      </c>
    </row>
    <row r="657" spans="1:64" x14ac:dyDescent="0.3">
      <c r="A657" t="str">
        <f>'Defense Ranks'!A59</f>
        <v>Dmitry Kulikov</v>
      </c>
      <c r="B657">
        <f>'Defense Ranks'!D59</f>
        <v>0</v>
      </c>
      <c r="C657" s="1">
        <f>'Defense Ranks'!I59</f>
        <v>0.64830508474576276</v>
      </c>
      <c r="D657">
        <f>'Defense Ranks'!J59</f>
        <v>0.52118644067796616</v>
      </c>
      <c r="E657">
        <f>'Defense Ranks'!K59</f>
        <v>0.2711864406779661</v>
      </c>
      <c r="F657">
        <f>'Defense Ranks'!L59</f>
        <v>0.64406779661016944</v>
      </c>
      <c r="G657">
        <f>'Defense Ranks'!N59</f>
        <v>0</v>
      </c>
      <c r="H657">
        <f>'Defense Ranks'!S59</f>
        <v>4.2372881355932203E-3</v>
      </c>
      <c r="I657">
        <f>'Defense Ranks'!T59</f>
        <v>0.44067796610169491</v>
      </c>
      <c r="J657">
        <f>'Defense Ranks'!U59</f>
        <v>0.65254237288135597</v>
      </c>
      <c r="K657">
        <f>'Defense Ranks'!V59</f>
        <v>0.2288135593220339</v>
      </c>
      <c r="L657">
        <f>'Defense Ranks'!X59</f>
        <v>0</v>
      </c>
      <c r="M657">
        <f>'Defense Ranks'!AC59</f>
        <v>0.71186440677966101</v>
      </c>
      <c r="N657">
        <f>'Defense Ranks'!AD59</f>
        <v>0.44915254237288138</v>
      </c>
      <c r="O657">
        <f>'Defense Ranks'!AE59</f>
        <v>0.53389830508474578</v>
      </c>
      <c r="P657">
        <f>'Defense Ranks'!AF59</f>
        <v>0.5423728813559322</v>
      </c>
      <c r="Q657">
        <f>'Defense Ranks'!AH59</f>
        <v>0</v>
      </c>
      <c r="R657">
        <f>'Defense Ranks'!AM59</f>
        <v>0.1059322033898305</v>
      </c>
      <c r="S657">
        <f>'Defense Ranks'!AN59</f>
        <v>0.10169491525423729</v>
      </c>
      <c r="T657">
        <f>'Defense Ranks'!AO59</f>
        <v>0.17796610169491525</v>
      </c>
      <c r="U657">
        <f>'Defense Ranks'!AP59</f>
        <v>0.15254237288135594</v>
      </c>
      <c r="V657">
        <f>'Defense Ranks'!AR59</f>
        <v>0</v>
      </c>
      <c r="W657">
        <f>'Defense Ranks'!AW59</f>
        <v>0.30084745762711862</v>
      </c>
      <c r="X657">
        <f>'Defense Ranks'!AX59</f>
        <v>0.13135593220338984</v>
      </c>
      <c r="Y657">
        <f>'Defense Ranks'!AY59</f>
        <v>0.11440677966101695</v>
      </c>
      <c r="Z657">
        <f>'Defense Ranks'!AZ59</f>
        <v>0.16949152542372881</v>
      </c>
      <c r="AA657">
        <f>'Defense Ranks'!BB59</f>
        <v>0</v>
      </c>
      <c r="AB657">
        <f>'Defense Ranks'!BG59</f>
        <v>0.24576271186440679</v>
      </c>
      <c r="AC657">
        <f>'Defense Ranks'!BH59</f>
        <v>0.88983050847457623</v>
      </c>
      <c r="AD657">
        <f>'Defense Ranks'!BI59</f>
        <v>0.2076271186440678</v>
      </c>
      <c r="AE657">
        <f>'Defense Ranks'!BJ59</f>
        <v>0.18220338983050846</v>
      </c>
      <c r="AF657">
        <f>'Defense Ranks'!BL59</f>
        <v>0</v>
      </c>
      <c r="AG657">
        <f>'Defense Ranks'!BQ59</f>
        <v>0.72033898305084743</v>
      </c>
      <c r="AH657">
        <f>'Defense Ranks'!BR59</f>
        <v>0.47033898305084748</v>
      </c>
      <c r="AI657">
        <f>'Defense Ranks'!BS59</f>
        <v>0.30932203389830509</v>
      </c>
      <c r="AJ657">
        <f>'Defense Ranks'!BT59</f>
        <v>0.60593220338983056</v>
      </c>
      <c r="AL657" s="1">
        <f>'Defense Ranks'!BX59</f>
        <v>0.33898305084745761</v>
      </c>
      <c r="AN657" t="str">
        <f>'Defense Ranks'!B59</f>
        <v>FLA</v>
      </c>
      <c r="AO657">
        <f>'D on Ice'!E59</f>
        <v>43</v>
      </c>
      <c r="AP657" s="2">
        <f>'Impact Score Math'!E758</f>
        <v>0.43666666666666665</v>
      </c>
      <c r="AQ657">
        <f>'Impact Score Math'!G758</f>
        <v>170</v>
      </c>
      <c r="AT657" s="1">
        <f>'Defense Ranks'!CJ59</f>
        <v>0.30508474576271188</v>
      </c>
      <c r="AU657" s="1">
        <f>'Defense Ranks'!CK59</f>
        <v>0.88559322033898302</v>
      </c>
      <c r="AW657">
        <f>'Defense Ranks'!BC59</f>
        <v>14.119767441860001</v>
      </c>
      <c r="AY657">
        <v>657</v>
      </c>
      <c r="BA657" s="2">
        <f>'Impact Score Math'!K758</f>
        <v>0.52333333333333332</v>
      </c>
      <c r="BB657" s="2">
        <f>'Impact Score Math'!L758</f>
        <v>0.55333333333333334</v>
      </c>
      <c r="BD657">
        <f>'Defense Ranks'!CN59</f>
        <v>0</v>
      </c>
      <c r="BE657">
        <f>'Defense Ranks'!CO59</f>
        <v>6</v>
      </c>
      <c r="BF657">
        <f>'Defense Ranks'!CP59</f>
        <v>6</v>
      </c>
      <c r="BH657" t="str">
        <f t="shared" si="41"/>
        <v>14:07</v>
      </c>
      <c r="BI657" t="str">
        <f t="shared" si="42"/>
        <v>Defenseman</v>
      </c>
      <c r="BJ657" t="str">
        <f t="shared" si="43"/>
        <v>Average</v>
      </c>
      <c r="BL657" s="187">
        <f t="shared" ca="1" si="44"/>
        <v>45329</v>
      </c>
    </row>
    <row r="658" spans="1:64" x14ac:dyDescent="0.3">
      <c r="A658" t="str">
        <f>'Defense Ranks'!A60</f>
        <v>Dmitry Orlov</v>
      </c>
      <c r="B658">
        <f>'Defense Ranks'!D60</f>
        <v>0</v>
      </c>
      <c r="C658" s="1">
        <f>'Defense Ranks'!I60</f>
        <v>0.84745762711864403</v>
      </c>
      <c r="D658">
        <f>'Defense Ranks'!J60</f>
        <v>0.3135593220338983</v>
      </c>
      <c r="E658">
        <f>'Defense Ranks'!K60</f>
        <v>0.40254237288135591</v>
      </c>
      <c r="F658">
        <f>'Defense Ranks'!L60</f>
        <v>0.59745762711864403</v>
      </c>
      <c r="G658">
        <f>'Defense Ranks'!N60</f>
        <v>0</v>
      </c>
      <c r="H658">
        <f>'Defense Ranks'!S60</f>
        <v>0.28389830508474578</v>
      </c>
      <c r="I658">
        <f>'Defense Ranks'!T60</f>
        <v>0.80932203389830504</v>
      </c>
      <c r="J658">
        <f>'Defense Ranks'!U60</f>
        <v>0.26271186440677968</v>
      </c>
      <c r="K658">
        <f>'Defense Ranks'!V60</f>
        <v>0.67372881355932202</v>
      </c>
      <c r="L658">
        <f>'Defense Ranks'!X60</f>
        <v>0</v>
      </c>
      <c r="M658">
        <f>'Defense Ranks'!AC60</f>
        <v>0.99152542372881358</v>
      </c>
      <c r="N658">
        <f>'Defense Ranks'!AD60</f>
        <v>0.76271186440677963</v>
      </c>
      <c r="O658">
        <f>'Defense Ranks'!AE60</f>
        <v>0.46186440677966101</v>
      </c>
      <c r="P658">
        <f>'Defense Ranks'!AF60</f>
        <v>0.76694915254237284</v>
      </c>
      <c r="Q658">
        <f>'Defense Ranks'!AH60</f>
        <v>0</v>
      </c>
      <c r="R658">
        <f>'Defense Ranks'!AM60</f>
        <v>0.1652542372881356</v>
      </c>
      <c r="S658">
        <f>'Defense Ranks'!AN60</f>
        <v>0.1652542372881356</v>
      </c>
      <c r="T658">
        <f>'Defense Ranks'!AO60</f>
        <v>0.2711864406779661</v>
      </c>
      <c r="U658">
        <f>'Defense Ranks'!AP60</f>
        <v>0.16949152542372881</v>
      </c>
      <c r="V658">
        <f>'Defense Ranks'!AR60</f>
        <v>0</v>
      </c>
      <c r="W658">
        <f>'Defense Ranks'!AW60</f>
        <v>0.8728813559322034</v>
      </c>
      <c r="X658">
        <f>'Defense Ranks'!AX60</f>
        <v>0.46186440677966101</v>
      </c>
      <c r="Y658">
        <f>'Defense Ranks'!AY60</f>
        <v>0.43220338983050849</v>
      </c>
      <c r="Z658">
        <f>'Defense Ranks'!AZ60</f>
        <v>0.45338983050847459</v>
      </c>
      <c r="AA658">
        <f>'Defense Ranks'!BB60</f>
        <v>0</v>
      </c>
      <c r="AB658">
        <f>'Defense Ranks'!BG60</f>
        <v>0.36864406779661019</v>
      </c>
      <c r="AC658">
        <f>'Defense Ranks'!BH60</f>
        <v>0.93644067796610164</v>
      </c>
      <c r="AD658">
        <f>'Defense Ranks'!BI60</f>
        <v>0.26694915254237289</v>
      </c>
      <c r="AE658">
        <f>'Defense Ranks'!BJ60</f>
        <v>9.7457627118644072E-2</v>
      </c>
      <c r="AF658">
        <f>'Defense Ranks'!BL60</f>
        <v>0</v>
      </c>
      <c r="AG658">
        <f>'Defense Ranks'!BQ60</f>
        <v>0.97881355932203384</v>
      </c>
      <c r="AH658">
        <f>'Defense Ranks'!BR60</f>
        <v>0.52542372881355937</v>
      </c>
      <c r="AI658">
        <f>'Defense Ranks'!BS60</f>
        <v>0.36864406779661019</v>
      </c>
      <c r="AJ658">
        <f>'Defense Ranks'!BT60</f>
        <v>0.74152542372881358</v>
      </c>
      <c r="AL658" s="1">
        <f>'Defense Ranks'!BX60</f>
        <v>0.78813559322033899</v>
      </c>
      <c r="AN658" t="str">
        <f>'Defense Ranks'!B60</f>
        <v>CAR</v>
      </c>
      <c r="AO658">
        <f>'D on Ice'!E60</f>
        <v>47</v>
      </c>
      <c r="AP658" s="2">
        <f>'Impact Score Math'!E759</f>
        <v>0.76333333333333331</v>
      </c>
      <c r="AQ658">
        <f>'Impact Score Math'!G759</f>
        <v>72</v>
      </c>
      <c r="AT658" s="1">
        <f>'Defense Ranks'!CJ60</f>
        <v>0.4364406779661017</v>
      </c>
      <c r="AU658" s="1">
        <f>'Defense Ranks'!CK60</f>
        <v>0.9576271186440678</v>
      </c>
      <c r="AW658">
        <f>'Defense Ranks'!BC60</f>
        <v>14.932269503545999</v>
      </c>
      <c r="AY658">
        <v>658</v>
      </c>
      <c r="BA658" s="2">
        <f>'Impact Score Math'!K759</f>
        <v>0.64333333333333331</v>
      </c>
      <c r="BB658" s="2">
        <f>'Impact Score Math'!L759</f>
        <v>0.83</v>
      </c>
      <c r="BD658">
        <f>'Defense Ranks'!CN60</f>
        <v>1</v>
      </c>
      <c r="BE658">
        <f>'Defense Ranks'!CO60</f>
        <v>11</v>
      </c>
      <c r="BF658">
        <f>'Defense Ranks'!CP60</f>
        <v>12</v>
      </c>
      <c r="BH658" t="str">
        <f t="shared" si="41"/>
        <v>14:56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45329</v>
      </c>
    </row>
    <row r="659" spans="1:64" x14ac:dyDescent="0.3">
      <c r="A659" t="str">
        <f>'Defense Ranks'!A61</f>
        <v>Dougie Hamilton</v>
      </c>
      <c r="B659">
        <f>'Defense Ranks'!D61</f>
        <v>0</v>
      </c>
      <c r="C659" s="1">
        <f>'Defense Ranks'!I61</f>
        <v>0.99576271186440679</v>
      </c>
      <c r="D659">
        <f>'Defense Ranks'!J61</f>
        <v>0.97457627118644063</v>
      </c>
      <c r="E659">
        <f>'Defense Ranks'!K61</f>
        <v>0.57627118644067798</v>
      </c>
      <c r="F659">
        <f>'Defense Ranks'!L61</f>
        <v>0.99152542372881358</v>
      </c>
      <c r="G659">
        <f>'Defense Ranks'!N61</f>
        <v>0</v>
      </c>
      <c r="H659">
        <f>'Defense Ranks'!S61</f>
        <v>0.52966101694915257</v>
      </c>
      <c r="I659">
        <f>'Defense Ranks'!T61</f>
        <v>0.86016949152542377</v>
      </c>
      <c r="J659">
        <f>'Defense Ranks'!U61</f>
        <v>0.55508474576271183</v>
      </c>
      <c r="K659">
        <f>'Defense Ranks'!V61</f>
        <v>0.83050847457627119</v>
      </c>
      <c r="L659">
        <f>'Defense Ranks'!X61</f>
        <v>0</v>
      </c>
      <c r="M659">
        <f>'Defense Ranks'!AC61</f>
        <v>0.55932203389830504</v>
      </c>
      <c r="N659">
        <f>'Defense Ranks'!AD61</f>
        <v>0.69067796610169496</v>
      </c>
      <c r="O659">
        <f>'Defense Ranks'!AE61</f>
        <v>0.15254237288135594</v>
      </c>
      <c r="P659">
        <f>'Defense Ranks'!AF61</f>
        <v>0.36864406779661019</v>
      </c>
      <c r="Q659">
        <f>'Defense Ranks'!AH61</f>
        <v>0</v>
      </c>
      <c r="R659">
        <f>'Defense Ranks'!AM61</f>
        <v>1</v>
      </c>
      <c r="S659">
        <f>'Defense Ranks'!AN61</f>
        <v>0.99576271186440679</v>
      </c>
      <c r="T659">
        <f>'Defense Ranks'!AO61</f>
        <v>0.72457627118644063</v>
      </c>
      <c r="U659">
        <f>'Defense Ranks'!AP61</f>
        <v>0.99576271186440679</v>
      </c>
      <c r="V659">
        <f>'Defense Ranks'!AR61</f>
        <v>0</v>
      </c>
      <c r="W659">
        <f>'Defense Ranks'!AW61</f>
        <v>7.6271186440677971E-2</v>
      </c>
      <c r="X659">
        <f>'Defense Ranks'!AX61</f>
        <v>0.6652542372881356</v>
      </c>
      <c r="Y659">
        <f>'Defense Ranks'!AY61</f>
        <v>0.3728813559322034</v>
      </c>
      <c r="Z659">
        <f>'Defense Ranks'!AZ61</f>
        <v>0.14830508474576271</v>
      </c>
      <c r="AA659">
        <f>'Defense Ranks'!BB61</f>
        <v>0</v>
      </c>
      <c r="AB659">
        <f>'Defense Ranks'!BG61</f>
        <v>0.77966101694915257</v>
      </c>
      <c r="AC659">
        <f>'Defense Ranks'!BH61</f>
        <v>0.91949152542372881</v>
      </c>
      <c r="AD659">
        <f>'Defense Ranks'!BI61</f>
        <v>0.16949152542372881</v>
      </c>
      <c r="AE659">
        <f>'Defense Ranks'!BJ61</f>
        <v>0.11440677966101695</v>
      </c>
      <c r="AF659">
        <f>'Defense Ranks'!BL61</f>
        <v>0</v>
      </c>
      <c r="AG659">
        <f>'Defense Ranks'!BQ61</f>
        <v>0.94067796610169496</v>
      </c>
      <c r="AH659">
        <f>'Defense Ranks'!BR61</f>
        <v>0.94915254237288138</v>
      </c>
      <c r="AI659">
        <f>'Defense Ranks'!BS61</f>
        <v>0.2923728813559322</v>
      </c>
      <c r="AJ659">
        <f>'Defense Ranks'!BT61</f>
        <v>0.94067796610169496</v>
      </c>
      <c r="AL659" s="1">
        <f>'Defense Ranks'!BX61</f>
        <v>0.90677966101694918</v>
      </c>
      <c r="AN659" t="str">
        <f>'Defense Ranks'!B61</f>
        <v>N.J</v>
      </c>
      <c r="AO659">
        <f>'D on Ice'!E61</f>
        <v>20</v>
      </c>
      <c r="AP659" s="2">
        <f>'Impact Score Math'!E760</f>
        <v>0.94</v>
      </c>
      <c r="AQ659">
        <f>'Impact Score Math'!G760</f>
        <v>19</v>
      </c>
      <c r="AT659" s="1">
        <f>'Defense Ranks'!CJ61</f>
        <v>8.050847457627118E-2</v>
      </c>
      <c r="AU659" s="1">
        <f>'Defense Ranks'!CK61</f>
        <v>4.2372881355932203E-3</v>
      </c>
      <c r="AW659">
        <f>'Defense Ranks'!BC61</f>
        <v>17.458333333333002</v>
      </c>
      <c r="AY659">
        <v>659</v>
      </c>
      <c r="BA659" s="2">
        <f>'Impact Score Math'!K760</f>
        <v>0.96333333333333337</v>
      </c>
      <c r="BB659" s="2">
        <f>'Impact Score Math'!L760</f>
        <v>0.5</v>
      </c>
      <c r="BD659">
        <f>'Defense Ranks'!CN61</f>
        <v>1</v>
      </c>
      <c r="BE659">
        <f>'Defense Ranks'!CO61</f>
        <v>6</v>
      </c>
      <c r="BF659">
        <f>'Defense Ranks'!CP61</f>
        <v>7</v>
      </c>
      <c r="BH659" t="str">
        <f t="shared" si="41"/>
        <v>17:27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45329</v>
      </c>
    </row>
    <row r="660" spans="1:64" x14ac:dyDescent="0.3">
      <c r="A660" t="str">
        <f>'Defense Ranks'!A62</f>
        <v>Drew Doughty</v>
      </c>
      <c r="B660">
        <f>'Defense Ranks'!D62</f>
        <v>0</v>
      </c>
      <c r="C660" s="1">
        <f>'Defense Ranks'!I62</f>
        <v>0.83898305084745761</v>
      </c>
      <c r="D660">
        <f>'Defense Ranks'!J62</f>
        <v>0.51271186440677963</v>
      </c>
      <c r="E660">
        <f>'Defense Ranks'!K62</f>
        <v>0.52542372881355937</v>
      </c>
      <c r="F660">
        <f>'Defense Ranks'!L62</f>
        <v>0.81779661016949157</v>
      </c>
      <c r="G660">
        <f>'Defense Ranks'!N62</f>
        <v>0</v>
      </c>
      <c r="H660">
        <f>'Defense Ranks'!S62</f>
        <v>0.61016949152542377</v>
      </c>
      <c r="I660">
        <f>'Defense Ranks'!T62</f>
        <v>0.3559322033898305</v>
      </c>
      <c r="J660">
        <f>'Defense Ranks'!U62</f>
        <v>0.56355932203389836</v>
      </c>
      <c r="K660">
        <f>'Defense Ranks'!V62</f>
        <v>0.41949152542372881</v>
      </c>
      <c r="L660">
        <f>'Defense Ranks'!X62</f>
        <v>0</v>
      </c>
      <c r="M660">
        <f>'Defense Ranks'!AC62</f>
        <v>0.91949152542372881</v>
      </c>
      <c r="N660">
        <f>'Defense Ranks'!AD62</f>
        <v>0.76694915254237284</v>
      </c>
      <c r="O660">
        <f>'Defense Ranks'!AE62</f>
        <v>0.79661016949152541</v>
      </c>
      <c r="P660">
        <f>'Defense Ranks'!AF62</f>
        <v>0.7076271186440678</v>
      </c>
      <c r="Q660">
        <f>'Defense Ranks'!AH62</f>
        <v>0</v>
      </c>
      <c r="R660">
        <f>'Defense Ranks'!AM62</f>
        <v>0.15677966101694915</v>
      </c>
      <c r="S660">
        <f>'Defense Ranks'!AN62</f>
        <v>0.25423728813559321</v>
      </c>
      <c r="T660">
        <f>'Defense Ranks'!AO62</f>
        <v>0.45338983050847459</v>
      </c>
      <c r="U660">
        <f>'Defense Ranks'!AP62</f>
        <v>0.25423728813559321</v>
      </c>
      <c r="V660">
        <f>'Defense Ranks'!AR62</f>
        <v>0</v>
      </c>
      <c r="W660">
        <f>'Defense Ranks'!AW62</f>
        <v>0.69491525423728817</v>
      </c>
      <c r="X660">
        <f>'Defense Ranks'!AX62</f>
        <v>0.36864406779661019</v>
      </c>
      <c r="Y660">
        <f>'Defense Ranks'!AY62</f>
        <v>0.78813559322033899</v>
      </c>
      <c r="Z660">
        <f>'Defense Ranks'!AZ62</f>
        <v>0.42796610169491528</v>
      </c>
      <c r="AA660">
        <f>'Defense Ranks'!BB62</f>
        <v>0</v>
      </c>
      <c r="AB660">
        <f>'Defense Ranks'!BG62</f>
        <v>0.97033898305084743</v>
      </c>
      <c r="AC660">
        <f>'Defense Ranks'!BH62</f>
        <v>0.29661016949152541</v>
      </c>
      <c r="AD660">
        <f>'Defense Ranks'!BI62</f>
        <v>0.3940677966101695</v>
      </c>
      <c r="AE660">
        <f>'Defense Ranks'!BJ62</f>
        <v>0.4364406779661017</v>
      </c>
      <c r="AF660">
        <f>'Defense Ranks'!BL62</f>
        <v>0</v>
      </c>
      <c r="AG660">
        <f>'Defense Ranks'!BQ62</f>
        <v>0.93220338983050843</v>
      </c>
      <c r="AH660">
        <f>'Defense Ranks'!BR62</f>
        <v>0.70338983050847459</v>
      </c>
      <c r="AI660">
        <f>'Defense Ranks'!BS62</f>
        <v>0.77542372881355937</v>
      </c>
      <c r="AJ660">
        <f>'Defense Ranks'!BT62</f>
        <v>0.84745762711864403</v>
      </c>
      <c r="AL660" s="1">
        <f>'Defense Ranks'!BX62</f>
        <v>0.72457627118644063</v>
      </c>
      <c r="AN660" t="str">
        <f>'Defense Ranks'!B62</f>
        <v>L.A</v>
      </c>
      <c r="AO660">
        <f>'D on Ice'!E62</f>
        <v>45</v>
      </c>
      <c r="AP660" s="2">
        <f>'Impact Score Math'!E761</f>
        <v>0.89333333333333331</v>
      </c>
      <c r="AQ660">
        <f>'Impact Score Math'!G761</f>
        <v>33</v>
      </c>
      <c r="AT660" s="1">
        <f>'Defense Ranks'!CJ62</f>
        <v>0.3135593220338983</v>
      </c>
      <c r="AU660" s="1">
        <f>'Defense Ranks'!CK62</f>
        <v>0.38983050847457629</v>
      </c>
      <c r="AW660">
        <f>'Defense Ranks'!BC62</f>
        <v>19.113333333332999</v>
      </c>
      <c r="AY660">
        <v>660</v>
      </c>
      <c r="BA660" s="2">
        <f>'Impact Score Math'!K761</f>
        <v>0.77</v>
      </c>
      <c r="BB660" s="2">
        <f>'Impact Score Math'!L761</f>
        <v>0.84666666666666668</v>
      </c>
      <c r="BD660">
        <f>'Defense Ranks'!CN62</f>
        <v>3</v>
      </c>
      <c r="BE660">
        <f>'Defense Ranks'!CO62</f>
        <v>8</v>
      </c>
      <c r="BF660">
        <f>'Defense Ranks'!CP62</f>
        <v>11</v>
      </c>
      <c r="BH660" t="str">
        <f t="shared" si="41"/>
        <v>19:07</v>
      </c>
      <c r="BI660" t="str">
        <f t="shared" si="42"/>
        <v>Defenseman</v>
      </c>
      <c r="BJ660" t="str">
        <f t="shared" si="43"/>
        <v>Great</v>
      </c>
      <c r="BL660" s="187">
        <f t="shared" ca="1" si="44"/>
        <v>45329</v>
      </c>
    </row>
    <row r="661" spans="1:64" x14ac:dyDescent="0.3">
      <c r="A661" t="str">
        <f>'Defense Ranks'!A63</f>
        <v>Dylan DeMelo</v>
      </c>
      <c r="B661">
        <f>'Defense Ranks'!D63</f>
        <v>0</v>
      </c>
      <c r="C661" s="1">
        <f>'Defense Ranks'!I63</f>
        <v>0.79661016949152541</v>
      </c>
      <c r="D661">
        <f>'Defense Ranks'!J63</f>
        <v>0.68220338983050843</v>
      </c>
      <c r="E661">
        <f>'Defense Ranks'!K63</f>
        <v>0.92796610169491522</v>
      </c>
      <c r="F661">
        <f>'Defense Ranks'!L63</f>
        <v>0.80084745762711862</v>
      </c>
      <c r="G661">
        <f>'Defense Ranks'!N63</f>
        <v>0</v>
      </c>
      <c r="H661">
        <f>'Defense Ranks'!S63</f>
        <v>0.2076271186440678</v>
      </c>
      <c r="I661">
        <f>'Defense Ranks'!T63</f>
        <v>0.78813559322033899</v>
      </c>
      <c r="J661">
        <f>'Defense Ranks'!U63</f>
        <v>0.72033898305084743</v>
      </c>
      <c r="K661">
        <f>'Defense Ranks'!V63</f>
        <v>0.63559322033898302</v>
      </c>
      <c r="L661">
        <f>'Defense Ranks'!X63</f>
        <v>0</v>
      </c>
      <c r="M661">
        <f>'Defense Ranks'!AC63</f>
        <v>0.52542372881355937</v>
      </c>
      <c r="N661">
        <f>'Defense Ranks'!AD63</f>
        <v>0.3771186440677966</v>
      </c>
      <c r="O661">
        <f>'Defense Ranks'!AE63</f>
        <v>0.94491525423728817</v>
      </c>
      <c r="P661">
        <f>'Defense Ranks'!AF63</f>
        <v>0.38559322033898308</v>
      </c>
      <c r="Q661">
        <f>'Defense Ranks'!AH63</f>
        <v>0</v>
      </c>
      <c r="R661">
        <f>'Defense Ranks'!AM63</f>
        <v>0.75423728813559321</v>
      </c>
      <c r="S661">
        <f>'Defense Ranks'!AN63</f>
        <v>0.77542372881355937</v>
      </c>
      <c r="T661">
        <f>'Defense Ranks'!AO63</f>
        <v>0.92372881355932202</v>
      </c>
      <c r="U661">
        <f>'Defense Ranks'!AP63</f>
        <v>0.81779661016949157</v>
      </c>
      <c r="V661">
        <f>'Defense Ranks'!AR63</f>
        <v>0</v>
      </c>
      <c r="W661">
        <f>'Defense Ranks'!AW63</f>
        <v>0.19491525423728814</v>
      </c>
      <c r="X661">
        <f>'Defense Ranks'!AX63</f>
        <v>0.15254237288135594</v>
      </c>
      <c r="Y661">
        <f>'Defense Ranks'!AY63</f>
        <v>0.4788135593220339</v>
      </c>
      <c r="Z661">
        <f>'Defense Ranks'!AZ63</f>
        <v>0.13135593220338984</v>
      </c>
      <c r="AA661">
        <f>'Defense Ranks'!BB63</f>
        <v>0</v>
      </c>
      <c r="AB661">
        <f>'Defense Ranks'!BG63</f>
        <v>0.90254237288135597</v>
      </c>
      <c r="AC661">
        <f>'Defense Ranks'!BH63</f>
        <v>0.85169491525423724</v>
      </c>
      <c r="AD661">
        <f>'Defense Ranks'!BI63</f>
        <v>0.84322033898305082</v>
      </c>
      <c r="AE661">
        <f>'Defense Ranks'!BJ63</f>
        <v>0.97457627118644063</v>
      </c>
      <c r="AF661">
        <f>'Defense Ranks'!BL63</f>
        <v>0</v>
      </c>
      <c r="AG661">
        <f>'Defense Ranks'!BQ63</f>
        <v>0.73305084745762716</v>
      </c>
      <c r="AH661">
        <f>'Defense Ranks'!BR63</f>
        <v>0.55084745762711862</v>
      </c>
      <c r="AI661">
        <f>'Defense Ranks'!BS63</f>
        <v>0.97033898305084743</v>
      </c>
      <c r="AJ661">
        <f>'Defense Ranks'!BT63</f>
        <v>0.63559322033898302</v>
      </c>
      <c r="AL661" s="1">
        <f>'Defense Ranks'!BX63</f>
        <v>0.60593220338983056</v>
      </c>
      <c r="AN661" t="str">
        <f>'Defense Ranks'!B63</f>
        <v>WPG</v>
      </c>
      <c r="AO661">
        <f>'D on Ice'!E63</f>
        <v>46</v>
      </c>
      <c r="AP661" s="2">
        <f>'Impact Score Math'!E762</f>
        <v>0.81666666666666665</v>
      </c>
      <c r="AQ661">
        <f>'Impact Score Math'!G762</f>
        <v>56</v>
      </c>
      <c r="AT661" s="1">
        <f>'Defense Ranks'!CJ63</f>
        <v>0.3771186440677966</v>
      </c>
      <c r="AU661" s="1">
        <f>'Defense Ranks'!CK63</f>
        <v>0.1652542372881356</v>
      </c>
      <c r="AW661">
        <f>'Defense Ranks'!BC63</f>
        <v>18.392391304347999</v>
      </c>
      <c r="AY661">
        <v>661</v>
      </c>
      <c r="BA661" s="2">
        <f>'Impact Score Math'!K762</f>
        <v>0.95</v>
      </c>
      <c r="BB661" s="2">
        <f>'Impact Score Math'!L762</f>
        <v>0.51333333333333331</v>
      </c>
      <c r="BD661">
        <f>'Defense Ranks'!CN63</f>
        <v>1</v>
      </c>
      <c r="BE661">
        <f>'Defense Ranks'!CO63</f>
        <v>13</v>
      </c>
      <c r="BF661">
        <f>'Defense Ranks'!CP63</f>
        <v>14</v>
      </c>
      <c r="BH661" t="str">
        <f t="shared" si="41"/>
        <v>18:24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45329</v>
      </c>
    </row>
    <row r="662" spans="1:64" x14ac:dyDescent="0.3">
      <c r="A662" t="str">
        <f>'Defense Ranks'!A64</f>
        <v>Dylan Samberg</v>
      </c>
      <c r="B662">
        <f>'Defense Ranks'!D64</f>
        <v>0</v>
      </c>
      <c r="C662" s="1">
        <f>'Defense Ranks'!I64</f>
        <v>0.53389830508474578</v>
      </c>
      <c r="D662">
        <f>'Defense Ranks'!J64</f>
        <v>0.39830508474576271</v>
      </c>
      <c r="E662">
        <f>'Defense Ranks'!K64</f>
        <v>0.38135593220338981</v>
      </c>
      <c r="F662">
        <f>'Defense Ranks'!L64</f>
        <v>0.42796610169491528</v>
      </c>
      <c r="G662">
        <f>'Defense Ranks'!N64</f>
        <v>0</v>
      </c>
      <c r="H662">
        <f>'Defense Ranks'!S64</f>
        <v>4.2372881355932203E-3</v>
      </c>
      <c r="I662">
        <f>'Defense Ranks'!T64</f>
        <v>0.92372881355932202</v>
      </c>
      <c r="J662">
        <f>'Defense Ranks'!U64</f>
        <v>0.98728813559322037</v>
      </c>
      <c r="K662">
        <f>'Defense Ranks'!V64</f>
        <v>0.77542372881355937</v>
      </c>
      <c r="L662">
        <f>'Defense Ranks'!X64</f>
        <v>0</v>
      </c>
      <c r="M662">
        <f>'Defense Ranks'!AC64</f>
        <v>0.95338983050847459</v>
      </c>
      <c r="N662">
        <f>'Defense Ranks'!AD64</f>
        <v>0.8771186440677966</v>
      </c>
      <c r="O662">
        <f>'Defense Ranks'!AE64</f>
        <v>0.99576271186440679</v>
      </c>
      <c r="P662">
        <f>'Defense Ranks'!AF64</f>
        <v>0.93220338983050843</v>
      </c>
      <c r="Q662">
        <f>'Defense Ranks'!AH64</f>
        <v>0</v>
      </c>
      <c r="R662">
        <f>'Defense Ranks'!AM64</f>
        <v>0.3135593220338983</v>
      </c>
      <c r="S662">
        <f>'Defense Ranks'!AN64</f>
        <v>0.3940677966101695</v>
      </c>
      <c r="T662">
        <f>'Defense Ranks'!AO64</f>
        <v>0.23305084745762711</v>
      </c>
      <c r="U662">
        <f>'Defense Ranks'!AP64</f>
        <v>0.2923728813559322</v>
      </c>
      <c r="V662">
        <f>'Defense Ranks'!AR64</f>
        <v>0</v>
      </c>
      <c r="W662">
        <f>'Defense Ranks'!AW64</f>
        <v>0.93220338983050843</v>
      </c>
      <c r="X662">
        <f>'Defense Ranks'!AX64</f>
        <v>0.78813559322033899</v>
      </c>
      <c r="Y662">
        <f>'Defense Ranks'!AY64</f>
        <v>0.8347457627118644</v>
      </c>
      <c r="Z662">
        <f>'Defense Ranks'!AZ64</f>
        <v>0.86016949152542377</v>
      </c>
      <c r="AA662">
        <f>'Defense Ranks'!BB64</f>
        <v>0</v>
      </c>
      <c r="AB662">
        <f>'Defense Ranks'!BG64</f>
        <v>9.3220338983050849E-2</v>
      </c>
      <c r="AC662">
        <f>'Defense Ranks'!BH64</f>
        <v>0.65254237288135597</v>
      </c>
      <c r="AD662">
        <f>'Defense Ranks'!BI64</f>
        <v>0.32627118644067798</v>
      </c>
      <c r="AE662">
        <f>'Defense Ranks'!BJ64</f>
        <v>0.88559322033898302</v>
      </c>
      <c r="AF662">
        <f>'Defense Ranks'!BL64</f>
        <v>0</v>
      </c>
      <c r="AG662">
        <f>'Defense Ranks'!BQ64</f>
        <v>0.84322033898305082</v>
      </c>
      <c r="AH662">
        <f>'Defense Ranks'!BR64</f>
        <v>0.71610169491525422</v>
      </c>
      <c r="AI662">
        <f>'Defense Ranks'!BS64</f>
        <v>0.97033898305084743</v>
      </c>
      <c r="AJ662">
        <f>'Defense Ranks'!BT64</f>
        <v>0.81355932203389836</v>
      </c>
      <c r="AL662" s="1">
        <f>'Defense Ranks'!BX64</f>
        <v>0.7923728813559322</v>
      </c>
      <c r="AN662" t="str">
        <f>'Defense Ranks'!B64</f>
        <v>WPG</v>
      </c>
      <c r="AO662">
        <f>'D on Ice'!E64</f>
        <v>46</v>
      </c>
      <c r="AP662" s="2">
        <f>'Impact Score Math'!E763</f>
        <v>0.65</v>
      </c>
      <c r="AQ662">
        <f>'Impact Score Math'!G763</f>
        <v>106</v>
      </c>
      <c r="AT662" s="1">
        <f>'Defense Ranks'!CJ64</f>
        <v>0.27966101694915252</v>
      </c>
      <c r="AU662" s="1">
        <f>'Defense Ranks'!CK64</f>
        <v>0.59745762711864403</v>
      </c>
      <c r="AW662">
        <f>'Defense Ranks'!BC64</f>
        <v>12.690217391304</v>
      </c>
      <c r="AY662">
        <v>662</v>
      </c>
      <c r="BA662" s="2">
        <f>'Impact Score Math'!K763</f>
        <v>0.48666666666666669</v>
      </c>
      <c r="BB662" s="2">
        <f>'Impact Score Math'!L763</f>
        <v>0.92333333333333334</v>
      </c>
      <c r="BD662">
        <f>'Defense Ranks'!CN64</f>
        <v>0</v>
      </c>
      <c r="BE662">
        <f>'Defense Ranks'!CO64</f>
        <v>11</v>
      </c>
      <c r="BF662">
        <f>'Defense Ranks'!CP64</f>
        <v>11</v>
      </c>
      <c r="BH662" t="str">
        <f t="shared" si="41"/>
        <v>12:41</v>
      </c>
      <c r="BI662" t="str">
        <f t="shared" si="42"/>
        <v>Defenseman</v>
      </c>
      <c r="BJ662" t="str">
        <f t="shared" si="43"/>
        <v>Good</v>
      </c>
      <c r="BL662" s="187">
        <f t="shared" ca="1" si="44"/>
        <v>45329</v>
      </c>
    </row>
    <row r="663" spans="1:64" x14ac:dyDescent="0.3">
      <c r="A663" t="str">
        <f>'Defense Ranks'!A65</f>
        <v>Egor Zamula</v>
      </c>
      <c r="B663">
        <f>'Defense Ranks'!D65</f>
        <v>0</v>
      </c>
      <c r="C663" s="1">
        <f>'Defense Ranks'!I65</f>
        <v>0.63559322033898302</v>
      </c>
      <c r="D663">
        <f>'Defense Ranks'!J65</f>
        <v>0.25847457627118642</v>
      </c>
      <c r="E663">
        <f>'Defense Ranks'!K65</f>
        <v>0.73305084745762716</v>
      </c>
      <c r="F663">
        <f>'Defense Ranks'!L65</f>
        <v>0.25423728813559321</v>
      </c>
      <c r="G663">
        <f>'Defense Ranks'!N65</f>
        <v>0</v>
      </c>
      <c r="H663">
        <f>'Defense Ranks'!S65</f>
        <v>0.61016949152542377</v>
      </c>
      <c r="I663">
        <f>'Defense Ranks'!T65</f>
        <v>0.30932203389830509</v>
      </c>
      <c r="J663">
        <f>'Defense Ranks'!U65</f>
        <v>0.16949152542372881</v>
      </c>
      <c r="K663">
        <f>'Defense Ranks'!V65</f>
        <v>0.3940677966101695</v>
      </c>
      <c r="L663">
        <f>'Defense Ranks'!X65</f>
        <v>0</v>
      </c>
      <c r="M663">
        <f>'Defense Ranks'!AC65</f>
        <v>0.79661016949152541</v>
      </c>
      <c r="N663">
        <f>'Defense Ranks'!AD65</f>
        <v>0.40677966101694918</v>
      </c>
      <c r="O663">
        <f>'Defense Ranks'!AE65</f>
        <v>0.67796610169491522</v>
      </c>
      <c r="P663">
        <f>'Defense Ranks'!AF65</f>
        <v>0.57203389830508478</v>
      </c>
      <c r="Q663">
        <f>'Defense Ranks'!AH65</f>
        <v>0</v>
      </c>
      <c r="R663">
        <f>'Defense Ranks'!AM65</f>
        <v>0.32627118644067798</v>
      </c>
      <c r="S663">
        <f>'Defense Ranks'!AN65</f>
        <v>0.15254237288135594</v>
      </c>
      <c r="T663">
        <f>'Defense Ranks'!AO65</f>
        <v>0.77542372881355937</v>
      </c>
      <c r="U663">
        <f>'Defense Ranks'!AP65</f>
        <v>0.20338983050847459</v>
      </c>
      <c r="V663">
        <f>'Defense Ranks'!AR65</f>
        <v>0</v>
      </c>
      <c r="W663">
        <f>'Defense Ranks'!AW65</f>
        <v>0.5847457627118644</v>
      </c>
      <c r="X663">
        <f>'Defense Ranks'!AX65</f>
        <v>0.23305084745762711</v>
      </c>
      <c r="Y663">
        <f>'Defense Ranks'!AY65</f>
        <v>0.73305084745762716</v>
      </c>
      <c r="Z663">
        <f>'Defense Ranks'!AZ65</f>
        <v>0.28389830508474578</v>
      </c>
      <c r="AA663">
        <f>'Defense Ranks'!BB65</f>
        <v>0</v>
      </c>
      <c r="AB663">
        <f>'Defense Ranks'!BG65</f>
        <v>0.22457627118644069</v>
      </c>
      <c r="AC663">
        <f>'Defense Ranks'!BH65</f>
        <v>0.67372881355932202</v>
      </c>
      <c r="AD663">
        <f>'Defense Ranks'!BI65</f>
        <v>0.60593220338983056</v>
      </c>
      <c r="AE663">
        <f>'Defense Ranks'!BJ65</f>
        <v>0.65254237288135597</v>
      </c>
      <c r="AF663">
        <f>'Defense Ranks'!BL65</f>
        <v>0</v>
      </c>
      <c r="AG663">
        <f>'Defense Ranks'!BQ65</f>
        <v>0.75423728813559321</v>
      </c>
      <c r="AH663">
        <f>'Defense Ranks'!BR65</f>
        <v>0.2711864406779661</v>
      </c>
      <c r="AI663">
        <f>'Defense Ranks'!BS65</f>
        <v>0.80508474576271183</v>
      </c>
      <c r="AJ663">
        <f>'Defense Ranks'!BT65</f>
        <v>0.39830508474576271</v>
      </c>
      <c r="AL663" s="1">
        <f>'Defense Ranks'!BX65</f>
        <v>0.42796610169491528</v>
      </c>
      <c r="AN663" t="str">
        <f>'Defense Ranks'!B65</f>
        <v>PHI</v>
      </c>
      <c r="AO663">
        <f>'D on Ice'!E65</f>
        <v>40</v>
      </c>
      <c r="AP663" s="2">
        <f>'Impact Score Math'!E764</f>
        <v>0.49666666666666665</v>
      </c>
      <c r="AQ663">
        <f>'Impact Score Math'!G764</f>
        <v>152</v>
      </c>
      <c r="AT663" s="1">
        <f>'Defense Ranks'!CJ65</f>
        <v>0.24152542372881355</v>
      </c>
      <c r="AU663" s="1">
        <f>'Defense Ranks'!CK65</f>
        <v>0.1652542372881356</v>
      </c>
      <c r="AW663">
        <f>'Defense Ranks'!BC65</f>
        <v>14.062916666667</v>
      </c>
      <c r="AY663">
        <v>663</v>
      </c>
      <c r="BA663" s="2">
        <f>'Impact Score Math'!K764</f>
        <v>0.56666666666666665</v>
      </c>
      <c r="BB663" s="2">
        <f>'Impact Score Math'!L764</f>
        <v>0.61333333333333329</v>
      </c>
      <c r="BD663">
        <f>'Defense Ranks'!CN65</f>
        <v>2</v>
      </c>
      <c r="BE663">
        <f>'Defense Ranks'!CO65</f>
        <v>5</v>
      </c>
      <c r="BF663">
        <f>'Defense Ranks'!CP65</f>
        <v>7</v>
      </c>
      <c r="BH663" t="str">
        <f t="shared" si="41"/>
        <v>14:04</v>
      </c>
      <c r="BI663" t="str">
        <f t="shared" si="42"/>
        <v>Defenseman</v>
      </c>
      <c r="BJ663" t="str">
        <f t="shared" si="43"/>
        <v>Average</v>
      </c>
      <c r="BL663" s="187">
        <f t="shared" ca="1" si="44"/>
        <v>45329</v>
      </c>
    </row>
    <row r="664" spans="1:64" x14ac:dyDescent="0.3">
      <c r="A664" t="str">
        <f>'Defense Ranks'!A66</f>
        <v>Erik Brannstrom</v>
      </c>
      <c r="B664">
        <f>'Defense Ranks'!D66</f>
        <v>0</v>
      </c>
      <c r="C664" s="1">
        <f>'Defense Ranks'!I66</f>
        <v>0.65254237288135597</v>
      </c>
      <c r="D664">
        <f>'Defense Ranks'!J66</f>
        <v>0.65254237288135597</v>
      </c>
      <c r="E664">
        <f>'Defense Ranks'!K66</f>
        <v>0.57627118644067798</v>
      </c>
      <c r="F664">
        <f>'Defense Ranks'!L66</f>
        <v>0.63135593220338981</v>
      </c>
      <c r="G664">
        <f>'Defense Ranks'!N66</f>
        <v>0</v>
      </c>
      <c r="H664">
        <f>'Defense Ranks'!S66</f>
        <v>0.64830508474576276</v>
      </c>
      <c r="I664">
        <f>'Defense Ranks'!T66</f>
        <v>0.65677966101694918</v>
      </c>
      <c r="J664">
        <f>'Defense Ranks'!U66</f>
        <v>0.77542372881355937</v>
      </c>
      <c r="K664">
        <f>'Defense Ranks'!V66</f>
        <v>0.71186440677966101</v>
      </c>
      <c r="L664">
        <f>'Defense Ranks'!X66</f>
        <v>0</v>
      </c>
      <c r="M664">
        <f>'Defense Ranks'!AC66</f>
        <v>0.56779661016949157</v>
      </c>
      <c r="N664">
        <f>'Defense Ranks'!AD66</f>
        <v>0.29661016949152541</v>
      </c>
      <c r="O664">
        <f>'Defense Ranks'!AE66</f>
        <v>0.60169491525423724</v>
      </c>
      <c r="P664">
        <f>'Defense Ranks'!AF66</f>
        <v>0.36016949152542371</v>
      </c>
      <c r="Q664">
        <f>'Defense Ranks'!AH66</f>
        <v>0</v>
      </c>
      <c r="R664">
        <f>'Defense Ranks'!AM66</f>
        <v>0.41949152542372881</v>
      </c>
      <c r="S664">
        <f>'Defense Ranks'!AN66</f>
        <v>0.65677966101694918</v>
      </c>
      <c r="T664">
        <f>'Defense Ranks'!AO66</f>
        <v>0.2923728813559322</v>
      </c>
      <c r="U664">
        <f>'Defense Ranks'!AP66</f>
        <v>0.55084745762711862</v>
      </c>
      <c r="V664">
        <f>'Defense Ranks'!AR66</f>
        <v>0</v>
      </c>
      <c r="W664">
        <f>'Defense Ranks'!AW66</f>
        <v>0.55932203389830504</v>
      </c>
      <c r="X664">
        <f>'Defense Ranks'!AX66</f>
        <v>0.29661016949152541</v>
      </c>
      <c r="Y664">
        <f>'Defense Ranks'!AY66</f>
        <v>0.91949152542372881</v>
      </c>
      <c r="Z664">
        <f>'Defense Ranks'!AZ66</f>
        <v>0.45338983050847459</v>
      </c>
      <c r="AA664">
        <f>'Defense Ranks'!BB66</f>
        <v>0</v>
      </c>
      <c r="AB664">
        <f>'Defense Ranks'!BG66</f>
        <v>0.15254237288135594</v>
      </c>
      <c r="AC664">
        <f>'Defense Ranks'!BH66</f>
        <v>0.8347457627118644</v>
      </c>
      <c r="AD664">
        <f>'Defense Ranks'!BI66</f>
        <v>0.46610169491525422</v>
      </c>
      <c r="AE664">
        <f>'Defense Ranks'!BJ66</f>
        <v>0.60593220338983056</v>
      </c>
      <c r="AF664">
        <f>'Defense Ranks'!BL66</f>
        <v>0</v>
      </c>
      <c r="AG664">
        <f>'Defense Ranks'!BQ66</f>
        <v>0.65254237288135597</v>
      </c>
      <c r="AH664">
        <f>'Defense Ranks'!BR66</f>
        <v>0.43220338983050849</v>
      </c>
      <c r="AI664">
        <f>'Defense Ranks'!BS66</f>
        <v>0.6271186440677966</v>
      </c>
      <c r="AJ664">
        <f>'Defense Ranks'!BT66</f>
        <v>0.49576271186440679</v>
      </c>
      <c r="AL664" s="1">
        <f>'Defense Ranks'!BX66</f>
        <v>0.61016949152542377</v>
      </c>
      <c r="AN664" t="str">
        <f>'Defense Ranks'!B66</f>
        <v>OTT</v>
      </c>
      <c r="AO664">
        <f>'D on Ice'!E66</f>
        <v>38</v>
      </c>
      <c r="AP664" s="2">
        <f>'Impact Score Math'!E765</f>
        <v>0.59</v>
      </c>
      <c r="AQ664">
        <f>'Impact Score Math'!G765</f>
        <v>124</v>
      </c>
      <c r="AT664" s="1">
        <f>'Defense Ranks'!CJ66</f>
        <v>0.57627118644067798</v>
      </c>
      <c r="AU664" s="1">
        <f>'Defense Ranks'!CK66</f>
        <v>9.7457627118644072E-2</v>
      </c>
      <c r="AW664">
        <f>'Defense Ranks'!BC66</f>
        <v>13.457894736842</v>
      </c>
      <c r="AY664">
        <v>664</v>
      </c>
      <c r="BA664" s="2">
        <f>'Impact Score Math'!K765</f>
        <v>0.68</v>
      </c>
      <c r="BB664" s="2">
        <f>'Impact Score Math'!L765</f>
        <v>0.53</v>
      </c>
      <c r="BD664">
        <f>'Defense Ranks'!CN66</f>
        <v>2</v>
      </c>
      <c r="BE664">
        <f>'Defense Ranks'!CO66</f>
        <v>7</v>
      </c>
      <c r="BF664">
        <f>'Defense Ranks'!CP66</f>
        <v>9</v>
      </c>
      <c r="BH664" t="str">
        <f t="shared" si="41"/>
        <v>13:27</v>
      </c>
      <c r="BI664" t="str">
        <f t="shared" si="42"/>
        <v>Defenseman</v>
      </c>
      <c r="BJ664" t="str">
        <f t="shared" si="43"/>
        <v>Good</v>
      </c>
      <c r="BL664" s="187">
        <f t="shared" ca="1" si="44"/>
        <v>45329</v>
      </c>
    </row>
    <row r="665" spans="1:64" x14ac:dyDescent="0.3">
      <c r="A665" t="str">
        <f>'Defense Ranks'!A67</f>
        <v>Erik Cernak</v>
      </c>
      <c r="B665">
        <f>'Defense Ranks'!D67</f>
        <v>0</v>
      </c>
      <c r="C665" s="1">
        <f>'Defense Ranks'!I67</f>
        <v>0.25847457627118642</v>
      </c>
      <c r="D665">
        <f>'Defense Ranks'!J67</f>
        <v>0.74576271186440679</v>
      </c>
      <c r="E665">
        <f>'Defense Ranks'!K67</f>
        <v>0.5</v>
      </c>
      <c r="F665">
        <f>'Defense Ranks'!L67</f>
        <v>0.55508474576271183</v>
      </c>
      <c r="G665">
        <f>'Defense Ranks'!N67</f>
        <v>0</v>
      </c>
      <c r="H665">
        <f>'Defense Ranks'!S67</f>
        <v>4.2372881355932203E-3</v>
      </c>
      <c r="I665">
        <f>'Defense Ranks'!T67</f>
        <v>0.25</v>
      </c>
      <c r="J665">
        <f>'Defense Ranks'!U67</f>
        <v>0.3347457627118644</v>
      </c>
      <c r="K665">
        <f>'Defense Ranks'!V67</f>
        <v>0.13135593220338984</v>
      </c>
      <c r="L665">
        <f>'Defense Ranks'!X67</f>
        <v>0</v>
      </c>
      <c r="M665">
        <f>'Defense Ranks'!AC67</f>
        <v>0.47033898305084748</v>
      </c>
      <c r="N665">
        <f>'Defense Ranks'!AD67</f>
        <v>0.6271186440677966</v>
      </c>
      <c r="O665">
        <f>'Defense Ranks'!AE67</f>
        <v>0.25</v>
      </c>
      <c r="P665">
        <f>'Defense Ranks'!AF67</f>
        <v>0.28389830508474578</v>
      </c>
      <c r="Q665">
        <f>'Defense Ranks'!AH67</f>
        <v>0</v>
      </c>
      <c r="R665">
        <f>'Defense Ranks'!AM67</f>
        <v>0.28813559322033899</v>
      </c>
      <c r="S665">
        <f>'Defense Ranks'!AN67</f>
        <v>0.80508474576271183</v>
      </c>
      <c r="T665">
        <f>'Defense Ranks'!AO67</f>
        <v>0.49152542372881358</v>
      </c>
      <c r="U665">
        <f>'Defense Ranks'!AP67</f>
        <v>0.60169491525423724</v>
      </c>
      <c r="V665">
        <f>'Defense Ranks'!AR67</f>
        <v>0</v>
      </c>
      <c r="W665">
        <f>'Defense Ranks'!AW67</f>
        <v>0.4788135593220339</v>
      </c>
      <c r="X665">
        <f>'Defense Ranks'!AX67</f>
        <v>0.59745762711864403</v>
      </c>
      <c r="Y665">
        <f>'Defense Ranks'!AY67</f>
        <v>0.52966101694915257</v>
      </c>
      <c r="Z665">
        <f>'Defense Ranks'!AZ67</f>
        <v>0.36440677966101692</v>
      </c>
      <c r="AA665">
        <f>'Defense Ranks'!BB67</f>
        <v>0</v>
      </c>
      <c r="AB665">
        <f>'Defense Ranks'!BG67</f>
        <v>0.4576271186440678</v>
      </c>
      <c r="AC665">
        <f>'Defense Ranks'!BH67</f>
        <v>0.30508474576271188</v>
      </c>
      <c r="AD665">
        <f>'Defense Ranks'!BI67</f>
        <v>0.72881355932203384</v>
      </c>
      <c r="AE665">
        <f>'Defense Ranks'!BJ67</f>
        <v>0.56355932203389836</v>
      </c>
      <c r="AF665">
        <f>'Defense Ranks'!BL67</f>
        <v>0</v>
      </c>
      <c r="AG665">
        <f>'Defense Ranks'!BQ67</f>
        <v>0.35169491525423729</v>
      </c>
      <c r="AH665">
        <f>'Defense Ranks'!BR67</f>
        <v>0.75423728813559321</v>
      </c>
      <c r="AI665">
        <f>'Defense Ranks'!BS67</f>
        <v>0.33898305084745761</v>
      </c>
      <c r="AJ665">
        <f>'Defense Ranks'!BT67</f>
        <v>0.36440677966101692</v>
      </c>
      <c r="AL665" s="1">
        <f>'Defense Ranks'!BX67</f>
        <v>0.19491525423728814</v>
      </c>
      <c r="AN665" t="str">
        <f>'Defense Ranks'!B67</f>
        <v>T.B</v>
      </c>
      <c r="AO665">
        <f>'D on Ice'!E67</f>
        <v>39</v>
      </c>
      <c r="AP665" s="2">
        <f>'Impact Score Math'!E766</f>
        <v>0.36333333333333334</v>
      </c>
      <c r="AQ665">
        <f>'Impact Score Math'!G766</f>
        <v>192</v>
      </c>
      <c r="AT665" s="1">
        <f>'Defense Ranks'!CJ67</f>
        <v>0.30508474576271188</v>
      </c>
      <c r="AU665" s="1">
        <f>'Defense Ranks'!CK67</f>
        <v>0.44491525423728812</v>
      </c>
      <c r="AW665">
        <f>'Defense Ranks'!BC67</f>
        <v>15.614957264957001</v>
      </c>
      <c r="AY665">
        <v>665</v>
      </c>
      <c r="BA665" s="2">
        <f>'Impact Score Math'!K766</f>
        <v>0.62333333333333329</v>
      </c>
      <c r="BB665" s="2">
        <f>'Impact Score Math'!L766</f>
        <v>0.47333333333333333</v>
      </c>
      <c r="BD665">
        <f>'Defense Ranks'!CN67</f>
        <v>0</v>
      </c>
      <c r="BE665">
        <f>'Defense Ranks'!CO67</f>
        <v>5</v>
      </c>
      <c r="BF665">
        <f>'Defense Ranks'!CP67</f>
        <v>5</v>
      </c>
      <c r="BH665" t="str">
        <f t="shared" si="41"/>
        <v>15:37</v>
      </c>
      <c r="BI665" t="str">
        <f t="shared" si="42"/>
        <v>Defenseman</v>
      </c>
      <c r="BJ665" t="str">
        <f t="shared" si="43"/>
        <v>Below Average</v>
      </c>
      <c r="BL665" s="187">
        <f t="shared" ca="1" si="44"/>
        <v>45329</v>
      </c>
    </row>
    <row r="666" spans="1:64" x14ac:dyDescent="0.3">
      <c r="A666" t="str">
        <f>'Defense Ranks'!A68</f>
        <v>Erik Gudbranson</v>
      </c>
      <c r="B666">
        <f>'Defense Ranks'!D68</f>
        <v>0</v>
      </c>
      <c r="C666" s="1">
        <f>'Defense Ranks'!I68</f>
        <v>0.25423728813559321</v>
      </c>
      <c r="D666">
        <f>'Defense Ranks'!J68</f>
        <v>0.23728813559322035</v>
      </c>
      <c r="E666">
        <f>'Defense Ranks'!K68</f>
        <v>0.19491525423728814</v>
      </c>
      <c r="F666">
        <f>'Defense Ranks'!L68</f>
        <v>0.21610169491525424</v>
      </c>
      <c r="G666">
        <f>'Defense Ranks'!N68</f>
        <v>0</v>
      </c>
      <c r="H666">
        <f>'Defense Ranks'!S68</f>
        <v>0.71186440677966101</v>
      </c>
      <c r="I666">
        <f>'Defense Ranks'!T68</f>
        <v>0.75423728813559321</v>
      </c>
      <c r="J666">
        <f>'Defense Ranks'!U68</f>
        <v>0.42372881355932202</v>
      </c>
      <c r="K666">
        <f>'Defense Ranks'!V68</f>
        <v>0.77966101694915257</v>
      </c>
      <c r="L666">
        <f>'Defense Ranks'!X68</f>
        <v>0</v>
      </c>
      <c r="M666">
        <f>'Defense Ranks'!AC68</f>
        <v>0.2711864406779661</v>
      </c>
      <c r="N666">
        <f>'Defense Ranks'!AD68</f>
        <v>0.89830508474576276</v>
      </c>
      <c r="O666">
        <f>'Defense Ranks'!AE68</f>
        <v>0.16949152542372881</v>
      </c>
      <c r="P666">
        <f>'Defense Ranks'!AF68</f>
        <v>0.59322033898305082</v>
      </c>
      <c r="Q666">
        <f>'Defense Ranks'!AH68</f>
        <v>0</v>
      </c>
      <c r="R666">
        <f>'Defense Ranks'!AM68</f>
        <v>0.20338983050847459</v>
      </c>
      <c r="S666">
        <f>'Defense Ranks'!AN68</f>
        <v>0.36864406779661019</v>
      </c>
      <c r="T666">
        <f>'Defense Ranks'!AO68</f>
        <v>5.9322033898305086E-2</v>
      </c>
      <c r="U666">
        <f>'Defense Ranks'!AP68</f>
        <v>0.1864406779661017</v>
      </c>
      <c r="V666">
        <f>'Defense Ranks'!AR68</f>
        <v>0</v>
      </c>
      <c r="W666">
        <f>'Defense Ranks'!AW68</f>
        <v>0.59745762711864403</v>
      </c>
      <c r="X666">
        <f>'Defense Ranks'!AX68</f>
        <v>0.94915254237288138</v>
      </c>
      <c r="Y666">
        <f>'Defense Ranks'!AY68</f>
        <v>0.49152542372881358</v>
      </c>
      <c r="Z666">
        <f>'Defense Ranks'!AZ68</f>
        <v>0.93220338983050843</v>
      </c>
      <c r="AA666">
        <f>'Defense Ranks'!BB68</f>
        <v>0</v>
      </c>
      <c r="AB666">
        <f>'Defense Ranks'!BG68</f>
        <v>0.52542372881355937</v>
      </c>
      <c r="AC666">
        <f>'Defense Ranks'!BH68</f>
        <v>0.21186440677966101</v>
      </c>
      <c r="AD666">
        <f>'Defense Ranks'!BI68</f>
        <v>0.27966101694915252</v>
      </c>
      <c r="AE666">
        <f>'Defense Ranks'!BJ68</f>
        <v>0.15677966101694915</v>
      </c>
      <c r="AF666">
        <f>'Defense Ranks'!BL68</f>
        <v>0</v>
      </c>
      <c r="AG666">
        <f>'Defense Ranks'!BQ68</f>
        <v>0.22457627118644069</v>
      </c>
      <c r="AH666">
        <f>'Defense Ranks'!BR68</f>
        <v>0.59322033898305082</v>
      </c>
      <c r="AI666">
        <f>'Defense Ranks'!BS68</f>
        <v>0.11016949152542373</v>
      </c>
      <c r="AJ666">
        <f>'Defense Ranks'!BT68</f>
        <v>0.38135593220338981</v>
      </c>
      <c r="AL666" s="1">
        <f>'Defense Ranks'!BX68</f>
        <v>0.43220338983050849</v>
      </c>
      <c r="AN666" t="str">
        <f>'Defense Ranks'!B68</f>
        <v>CBJ</v>
      </c>
      <c r="AO666">
        <f>'D on Ice'!E68</f>
        <v>43</v>
      </c>
      <c r="AP666" s="2">
        <f>'Impact Score Math'!E767</f>
        <v>0.57999999999999996</v>
      </c>
      <c r="AQ666">
        <f>'Impact Score Math'!G767</f>
        <v>127</v>
      </c>
      <c r="AT666" s="1">
        <f>'Defense Ranks'!CJ68</f>
        <v>0.26271186440677968</v>
      </c>
      <c r="AU666" s="1">
        <f>'Defense Ranks'!CK68</f>
        <v>0.90677966101694918</v>
      </c>
      <c r="AW666">
        <f>'Defense Ranks'!BC68</f>
        <v>15.96007751938</v>
      </c>
      <c r="AY666">
        <v>666</v>
      </c>
      <c r="BA666" s="2">
        <f>'Impact Score Math'!K767</f>
        <v>0.34333333333333332</v>
      </c>
      <c r="BB666" s="2">
        <f>'Impact Score Math'!L767</f>
        <v>0.71</v>
      </c>
      <c r="BD666">
        <f>'Defense Ranks'!CN68</f>
        <v>3</v>
      </c>
      <c r="BE666">
        <f>'Defense Ranks'!CO68</f>
        <v>10</v>
      </c>
      <c r="BF666">
        <f>'Defense Ranks'!CP68</f>
        <v>13</v>
      </c>
      <c r="BH666" t="str">
        <f t="shared" si="41"/>
        <v>15:58</v>
      </c>
      <c r="BI666" t="str">
        <f t="shared" si="42"/>
        <v>Defenseman</v>
      </c>
      <c r="BJ666" t="str">
        <f t="shared" si="43"/>
        <v>Good</v>
      </c>
      <c r="BL666" s="187">
        <f t="shared" ca="1" si="44"/>
        <v>45329</v>
      </c>
    </row>
    <row r="667" spans="1:64" x14ac:dyDescent="0.3">
      <c r="A667" t="str">
        <f>'Defense Ranks'!A69</f>
        <v>Erik Gustafsson</v>
      </c>
      <c r="B667">
        <f>'Defense Ranks'!D69</f>
        <v>0</v>
      </c>
      <c r="C667" s="1">
        <f>'Defense Ranks'!I69</f>
        <v>0.94491525423728817</v>
      </c>
      <c r="D667">
        <f>'Defense Ranks'!J69</f>
        <v>0.73305084745762716</v>
      </c>
      <c r="E667">
        <f>'Defense Ranks'!K69</f>
        <v>0.51271186440677963</v>
      </c>
      <c r="F667">
        <f>'Defense Ranks'!L69</f>
        <v>0.84745762711864403</v>
      </c>
      <c r="G667">
        <f>'Defense Ranks'!N69</f>
        <v>0</v>
      </c>
      <c r="H667">
        <f>'Defense Ranks'!S69</f>
        <v>0.71186440677966101</v>
      </c>
      <c r="I667">
        <f>'Defense Ranks'!T69</f>
        <v>0.56355932203389836</v>
      </c>
      <c r="J667">
        <f>'Defense Ranks'!U69</f>
        <v>0.56355932203389836</v>
      </c>
      <c r="K667">
        <f>'Defense Ranks'!V69</f>
        <v>0.61440677966101698</v>
      </c>
      <c r="L667">
        <f>'Defense Ranks'!X69</f>
        <v>0</v>
      </c>
      <c r="M667">
        <f>'Defense Ranks'!AC69</f>
        <v>0.74576271186440679</v>
      </c>
      <c r="N667">
        <f>'Defense Ranks'!AD69</f>
        <v>0.78813559322033899</v>
      </c>
      <c r="O667">
        <f>'Defense Ranks'!AE69</f>
        <v>0.47457627118644069</v>
      </c>
      <c r="P667">
        <f>'Defense Ranks'!AF69</f>
        <v>0.65254237288135597</v>
      </c>
      <c r="Q667">
        <f>'Defense Ranks'!AH69</f>
        <v>0</v>
      </c>
      <c r="R667">
        <f>'Defense Ranks'!AM69</f>
        <v>0.98728813559322037</v>
      </c>
      <c r="S667">
        <f>'Defense Ranks'!AN69</f>
        <v>0.73728813559322037</v>
      </c>
      <c r="T667">
        <f>'Defense Ranks'!AO69</f>
        <v>0.52118644067796616</v>
      </c>
      <c r="U667">
        <f>'Defense Ranks'!AP69</f>
        <v>0.88983050847457623</v>
      </c>
      <c r="V667">
        <f>'Defense Ranks'!AR69</f>
        <v>0</v>
      </c>
      <c r="W667">
        <f>'Defense Ranks'!AW69</f>
        <v>0.7076271186440678</v>
      </c>
      <c r="X667">
        <f>'Defense Ranks'!AX69</f>
        <v>0.86864406779661019</v>
      </c>
      <c r="Y667">
        <f>'Defense Ranks'!AY69</f>
        <v>0.51694915254237284</v>
      </c>
      <c r="Z667">
        <f>'Defense Ranks'!AZ69</f>
        <v>0.77966101694915257</v>
      </c>
      <c r="AA667">
        <f>'Defense Ranks'!BB69</f>
        <v>0</v>
      </c>
      <c r="AB667">
        <f>'Defense Ranks'!BG69</f>
        <v>0.3559322033898305</v>
      </c>
      <c r="AC667">
        <f>'Defense Ranks'!BH69</f>
        <v>0.38135593220338981</v>
      </c>
      <c r="AD667">
        <f>'Defense Ranks'!BI69</f>
        <v>0.25847457627118642</v>
      </c>
      <c r="AE667">
        <f>'Defense Ranks'!BJ69</f>
        <v>0.13983050847457626</v>
      </c>
      <c r="AF667">
        <f>'Defense Ranks'!BL69</f>
        <v>0</v>
      </c>
      <c r="AG667">
        <f>'Defense Ranks'!BQ69</f>
        <v>0.91949152542372881</v>
      </c>
      <c r="AH667">
        <f>'Defense Ranks'!BR69</f>
        <v>0.83898305084745761</v>
      </c>
      <c r="AI667">
        <f>'Defense Ranks'!BS69</f>
        <v>0.47457627118644069</v>
      </c>
      <c r="AJ667">
        <f>'Defense Ranks'!BT69</f>
        <v>0.83898305084745761</v>
      </c>
      <c r="AL667" s="1">
        <f>'Defense Ranks'!BX69</f>
        <v>0.94067796610169496</v>
      </c>
      <c r="AN667" t="str">
        <f>'Defense Ranks'!B69</f>
        <v>NYR</v>
      </c>
      <c r="AO667">
        <f>'D on Ice'!E69</f>
        <v>46</v>
      </c>
      <c r="AP667" s="2">
        <f>'Impact Score Math'!E768</f>
        <v>0.90333333333333332</v>
      </c>
      <c r="AQ667">
        <f>'Impact Score Math'!G768</f>
        <v>30</v>
      </c>
      <c r="AT667" s="1">
        <f>'Defense Ranks'!CJ69</f>
        <v>0.57627118644067798</v>
      </c>
      <c r="AU667" s="1">
        <f>'Defense Ranks'!CK69</f>
        <v>0.51271186440677963</v>
      </c>
      <c r="AW667">
        <f>'Defense Ranks'!BC69</f>
        <v>14.811594202899</v>
      </c>
      <c r="AY667">
        <v>667</v>
      </c>
      <c r="BA667" s="2">
        <f>'Impact Score Math'!K768</f>
        <v>0.87333333333333329</v>
      </c>
      <c r="BB667" s="2">
        <f>'Impact Score Math'!L768</f>
        <v>0.81</v>
      </c>
      <c r="BD667">
        <f>'Defense Ranks'!CN69</f>
        <v>3</v>
      </c>
      <c r="BE667">
        <f>'Defense Ranks'!CO69</f>
        <v>8</v>
      </c>
      <c r="BF667">
        <f>'Defense Ranks'!CP69</f>
        <v>11</v>
      </c>
      <c r="BH667" t="str">
        <f t="shared" si="41"/>
        <v>14:49</v>
      </c>
      <c r="BI667" t="str">
        <f t="shared" si="42"/>
        <v>Defenseman</v>
      </c>
      <c r="BJ667" t="str">
        <f t="shared" si="43"/>
        <v>Elite</v>
      </c>
      <c r="BL667" s="187">
        <f t="shared" ca="1" si="44"/>
        <v>45329</v>
      </c>
    </row>
    <row r="668" spans="1:64" x14ac:dyDescent="0.3">
      <c r="A668" t="str">
        <f>'Defense Ranks'!A70</f>
        <v>Erik Johnson</v>
      </c>
      <c r="B668">
        <f>'Defense Ranks'!D70</f>
        <v>0</v>
      </c>
      <c r="C668" s="1">
        <f>'Defense Ranks'!I70</f>
        <v>0.16101694915254236</v>
      </c>
      <c r="D668">
        <f>'Defense Ranks'!J70</f>
        <v>9.7457627118644072E-2</v>
      </c>
      <c r="E668">
        <f>'Defense Ranks'!K70</f>
        <v>0.6652542372881356</v>
      </c>
      <c r="F668">
        <f>'Defense Ranks'!L70</f>
        <v>0.24576271186440679</v>
      </c>
      <c r="G668">
        <f>'Defense Ranks'!N70</f>
        <v>0</v>
      </c>
      <c r="H668">
        <f>'Defense Ranks'!S70</f>
        <v>0.89830508474576276</v>
      </c>
      <c r="I668">
        <f>'Defense Ranks'!T70</f>
        <v>4.2372881355932203E-3</v>
      </c>
      <c r="J668">
        <f>'Defense Ranks'!U70</f>
        <v>4.2372881355932203E-3</v>
      </c>
      <c r="K668">
        <f>'Defense Ranks'!V70</f>
        <v>5.9322033898305086E-2</v>
      </c>
      <c r="L668">
        <f>'Defense Ranks'!X70</f>
        <v>0</v>
      </c>
      <c r="M668">
        <f>'Defense Ranks'!AC70</f>
        <v>0.5</v>
      </c>
      <c r="N668">
        <f>'Defense Ranks'!AD70</f>
        <v>5.5084745762711863E-2</v>
      </c>
      <c r="O668">
        <f>'Defense Ranks'!AE70</f>
        <v>0.25</v>
      </c>
      <c r="P668">
        <f>'Defense Ranks'!AF70</f>
        <v>0.16949152542372881</v>
      </c>
      <c r="Q668">
        <f>'Defense Ranks'!AH70</f>
        <v>0</v>
      </c>
      <c r="R668">
        <f>'Defense Ranks'!AM70</f>
        <v>7.6271186440677971E-2</v>
      </c>
      <c r="S668">
        <f>'Defense Ranks'!AN70</f>
        <v>9.7457627118644072E-2</v>
      </c>
      <c r="T668">
        <f>'Defense Ranks'!AO70</f>
        <v>0.49576271186440679</v>
      </c>
      <c r="U668">
        <f>'Defense Ranks'!AP70</f>
        <v>0.18220338983050846</v>
      </c>
      <c r="V668">
        <f>'Defense Ranks'!AR70</f>
        <v>0</v>
      </c>
      <c r="W668">
        <f>'Defense Ranks'!AW70</f>
        <v>0.23728813559322035</v>
      </c>
      <c r="X668">
        <f>'Defense Ranks'!AX70</f>
        <v>3.3898305084745763E-2</v>
      </c>
      <c r="Y668">
        <f>'Defense Ranks'!AY70</f>
        <v>0.36016949152542371</v>
      </c>
      <c r="Z668">
        <f>'Defense Ranks'!AZ70</f>
        <v>8.8983050847457626E-2</v>
      </c>
      <c r="AA668">
        <f>'Defense Ranks'!BB70</f>
        <v>0</v>
      </c>
      <c r="AB668">
        <f>'Defense Ranks'!BG70</f>
        <v>1.2711864406779662E-2</v>
      </c>
      <c r="AC668">
        <f>'Defense Ranks'!BH70</f>
        <v>0.64830508474576276</v>
      </c>
      <c r="AD668">
        <f>'Defense Ranks'!BI70</f>
        <v>0.74152542372881358</v>
      </c>
      <c r="AE668">
        <f>'Defense Ranks'!BJ70</f>
        <v>0.45338983050847459</v>
      </c>
      <c r="AF668">
        <f>'Defense Ranks'!BL70</f>
        <v>0</v>
      </c>
      <c r="AG668">
        <f>'Defense Ranks'!BQ70</f>
        <v>0.25423728813559321</v>
      </c>
      <c r="AH668">
        <f>'Defense Ranks'!BR70</f>
        <v>3.3898305084745763E-2</v>
      </c>
      <c r="AI668">
        <f>'Defense Ranks'!BS70</f>
        <v>0.45338983050847459</v>
      </c>
      <c r="AJ668">
        <f>'Defense Ranks'!BT70</f>
        <v>0.1271186440677966</v>
      </c>
      <c r="AL668" s="1">
        <f>'Defense Ranks'!BX70</f>
        <v>0.10169491525423729</v>
      </c>
      <c r="AN668" t="str">
        <f>'Defense Ranks'!B70</f>
        <v>BUF</v>
      </c>
      <c r="AO668">
        <f>'D on Ice'!E70</f>
        <v>41</v>
      </c>
      <c r="AP668" s="2">
        <f>'Impact Score Math'!E769</f>
        <v>0.26</v>
      </c>
      <c r="AQ668">
        <f>'Impact Score Math'!G769</f>
        <v>223</v>
      </c>
      <c r="AT668" s="1">
        <f>'Defense Ranks'!CJ70</f>
        <v>0.46610169491525422</v>
      </c>
      <c r="AU668" s="1">
        <f>'Defense Ranks'!CK70</f>
        <v>0.90254237288135597</v>
      </c>
      <c r="AW668">
        <f>'Defense Ranks'!BC70</f>
        <v>10.762195121951001</v>
      </c>
      <c r="AY668">
        <v>668</v>
      </c>
      <c r="BA668" s="2">
        <f>'Impact Score Math'!K769</f>
        <v>0.33333333333333331</v>
      </c>
      <c r="BB668" s="2">
        <f>'Impact Score Math'!L769</f>
        <v>0.30333333333333334</v>
      </c>
      <c r="BD668">
        <f>'Defense Ranks'!CN70</f>
        <v>3</v>
      </c>
      <c r="BE668">
        <f>'Defense Ranks'!CO70</f>
        <v>0</v>
      </c>
      <c r="BF668">
        <f>'Defense Ranks'!CP70</f>
        <v>3</v>
      </c>
      <c r="BH668" t="str">
        <f t="shared" si="41"/>
        <v>10:46</v>
      </c>
      <c r="BI668" t="str">
        <f t="shared" si="42"/>
        <v>Defenseman</v>
      </c>
      <c r="BJ668" t="str">
        <f t="shared" si="43"/>
        <v>Replacement Level</v>
      </c>
      <c r="BL668" s="187">
        <f t="shared" ca="1" si="44"/>
        <v>45329</v>
      </c>
    </row>
    <row r="669" spans="1:64" x14ac:dyDescent="0.3">
      <c r="A669" t="str">
        <f>'Defense Ranks'!A71</f>
        <v>Erik Karlsson</v>
      </c>
      <c r="B669">
        <f>'Defense Ranks'!D71</f>
        <v>0</v>
      </c>
      <c r="C669" s="1">
        <f>'Defense Ranks'!I71</f>
        <v>0.94915254237288138</v>
      </c>
      <c r="D669">
        <f>'Defense Ranks'!J71</f>
        <v>0.98305084745762716</v>
      </c>
      <c r="E669">
        <f>'Defense Ranks'!K71</f>
        <v>0.82203389830508478</v>
      </c>
      <c r="F669">
        <f>'Defense Ranks'!L71</f>
        <v>0.96610169491525422</v>
      </c>
      <c r="G669">
        <f>'Defense Ranks'!N71</f>
        <v>0</v>
      </c>
      <c r="H669">
        <f>'Defense Ranks'!S71</f>
        <v>0.78813559322033899</v>
      </c>
      <c r="I669">
        <f>'Defense Ranks'!T71</f>
        <v>0.84745762711864403</v>
      </c>
      <c r="J669">
        <f>'Defense Ranks'!U71</f>
        <v>0.8347457627118644</v>
      </c>
      <c r="K669">
        <f>'Defense Ranks'!V71</f>
        <v>0.89830508474576276</v>
      </c>
      <c r="L669">
        <f>'Defense Ranks'!X71</f>
        <v>0</v>
      </c>
      <c r="M669">
        <f>'Defense Ranks'!AC71</f>
        <v>0.32203389830508472</v>
      </c>
      <c r="N669">
        <f>'Defense Ranks'!AD71</f>
        <v>0.58050847457627119</v>
      </c>
      <c r="O669">
        <f>'Defense Ranks'!AE71</f>
        <v>0.58050847457627119</v>
      </c>
      <c r="P669">
        <f>'Defense Ranks'!AF71</f>
        <v>0.4152542372881356</v>
      </c>
      <c r="Q669">
        <f>'Defense Ranks'!AH71</f>
        <v>0</v>
      </c>
      <c r="R669">
        <f>'Defense Ranks'!AM71</f>
        <v>0.81355932203389836</v>
      </c>
      <c r="S669">
        <f>'Defense Ranks'!AN71</f>
        <v>0.98728813559322037</v>
      </c>
      <c r="T669">
        <f>'Defense Ranks'!AO71</f>
        <v>0.80508474576271183</v>
      </c>
      <c r="U669">
        <f>'Defense Ranks'!AP71</f>
        <v>0.94067796610169496</v>
      </c>
      <c r="V669">
        <f>'Defense Ranks'!AR71</f>
        <v>0</v>
      </c>
      <c r="W669">
        <f>'Defense Ranks'!AW71</f>
        <v>0.52966101694915257</v>
      </c>
      <c r="X669">
        <f>'Defense Ranks'!AX71</f>
        <v>0.75423728813559321</v>
      </c>
      <c r="Y669">
        <f>'Defense Ranks'!AY71</f>
        <v>0.44915254237288138</v>
      </c>
      <c r="Z669">
        <f>'Defense Ranks'!AZ71</f>
        <v>0.55508474576271183</v>
      </c>
      <c r="AA669">
        <f>'Defense Ranks'!BB71</f>
        <v>0</v>
      </c>
      <c r="AB669">
        <f>'Defense Ranks'!BG71</f>
        <v>0.94491525423728817</v>
      </c>
      <c r="AC669">
        <f>'Defense Ranks'!BH71</f>
        <v>0.86864406779661019</v>
      </c>
      <c r="AD669">
        <f>'Defense Ranks'!BI71</f>
        <v>0.52966101694915257</v>
      </c>
      <c r="AE669">
        <f>'Defense Ranks'!BJ71</f>
        <v>0.6271186440677966</v>
      </c>
      <c r="AF669">
        <f>'Defense Ranks'!BL71</f>
        <v>0</v>
      </c>
      <c r="AG669">
        <f>'Defense Ranks'!BQ71</f>
        <v>0.77542372881355937</v>
      </c>
      <c r="AH669">
        <f>'Defense Ranks'!BR71</f>
        <v>0.94491525423728817</v>
      </c>
      <c r="AI669">
        <f>'Defense Ranks'!BS71</f>
        <v>0.79661016949152541</v>
      </c>
      <c r="AJ669">
        <f>'Defense Ranks'!BT71</f>
        <v>0.88983050847457623</v>
      </c>
      <c r="AL669" s="1">
        <f>'Defense Ranks'!BX71</f>
        <v>0.88559322033898302</v>
      </c>
      <c r="AN669" t="str">
        <f>'Defense Ranks'!B71</f>
        <v>PIT</v>
      </c>
      <c r="AO669">
        <f>'D on Ice'!E71</f>
        <v>44</v>
      </c>
      <c r="AP669" s="2">
        <f>'Impact Score Math'!E770</f>
        <v>0.96666666666666667</v>
      </c>
      <c r="AQ669">
        <f>'Impact Score Math'!G770</f>
        <v>11</v>
      </c>
      <c r="AT669" s="1">
        <f>'Defense Ranks'!CJ71</f>
        <v>0.7923728813559322</v>
      </c>
      <c r="AU669" s="1">
        <f>'Defense Ranks'!CK71</f>
        <v>0.59745762711864403</v>
      </c>
      <c r="AW669">
        <f>'Defense Ranks'!BC71</f>
        <v>18.864772727272999</v>
      </c>
      <c r="AY669">
        <v>669</v>
      </c>
      <c r="BA669" s="2">
        <f>'Impact Score Math'!K770</f>
        <v>0.99333333333333329</v>
      </c>
      <c r="BB669" s="2">
        <f>'Impact Score Math'!L770</f>
        <v>0.57999999999999996</v>
      </c>
      <c r="BD669">
        <f>'Defense Ranks'!CN71</f>
        <v>4</v>
      </c>
      <c r="BE669">
        <f>'Defense Ranks'!CO71</f>
        <v>14</v>
      </c>
      <c r="BF669">
        <f>'Defense Ranks'!CP71</f>
        <v>18</v>
      </c>
      <c r="BH669" t="str">
        <f t="shared" si="41"/>
        <v>18:52</v>
      </c>
      <c r="BI669" t="str">
        <f t="shared" si="42"/>
        <v>Defenseman</v>
      </c>
      <c r="BJ669" t="str">
        <f t="shared" si="43"/>
        <v>Elite</v>
      </c>
      <c r="BL669" s="187">
        <f t="shared" ca="1" si="44"/>
        <v>45329</v>
      </c>
    </row>
    <row r="670" spans="1:64" x14ac:dyDescent="0.3">
      <c r="A670" t="str">
        <f>'Defense Ranks'!A72</f>
        <v>Esa Lindell</v>
      </c>
      <c r="B670">
        <f>'Defense Ranks'!D72</f>
        <v>0</v>
      </c>
      <c r="C670" s="1">
        <f>'Defense Ranks'!I72</f>
        <v>0.69491525423728817</v>
      </c>
      <c r="D670">
        <f>'Defense Ranks'!J72</f>
        <v>0.54661016949152541</v>
      </c>
      <c r="E670">
        <f>'Defense Ranks'!K72</f>
        <v>0.90254237288135597</v>
      </c>
      <c r="F670">
        <f>'Defense Ranks'!L72</f>
        <v>0.61864406779661019</v>
      </c>
      <c r="G670">
        <f>'Defense Ranks'!N72</f>
        <v>0</v>
      </c>
      <c r="H670">
        <f>'Defense Ranks'!S72</f>
        <v>0.67796610169491522</v>
      </c>
      <c r="I670">
        <f>'Defense Ranks'!T72</f>
        <v>0.92372881355932202</v>
      </c>
      <c r="J670">
        <f>'Defense Ranks'!U72</f>
        <v>0.90254237288135597</v>
      </c>
      <c r="K670">
        <f>'Defense Ranks'!V72</f>
        <v>0.92372881355932202</v>
      </c>
      <c r="L670">
        <f>'Defense Ranks'!X72</f>
        <v>0</v>
      </c>
      <c r="M670">
        <f>'Defense Ranks'!AC72</f>
        <v>0.53813559322033899</v>
      </c>
      <c r="N670">
        <f>'Defense Ranks'!AD72</f>
        <v>0.91101694915254239</v>
      </c>
      <c r="O670">
        <f>'Defense Ranks'!AE72</f>
        <v>0.28389830508474578</v>
      </c>
      <c r="P670">
        <f>'Defense Ranks'!AF72</f>
        <v>0.89830508474576276</v>
      </c>
      <c r="Q670">
        <f>'Defense Ranks'!AH72</f>
        <v>0</v>
      </c>
      <c r="R670">
        <f>'Defense Ranks'!AM72</f>
        <v>0.57627118644067798</v>
      </c>
      <c r="S670">
        <f>'Defense Ranks'!AN72</f>
        <v>0.3771186440677966</v>
      </c>
      <c r="T670">
        <f>'Defense Ranks'!AO72</f>
        <v>0.72457627118644063</v>
      </c>
      <c r="U670">
        <f>'Defense Ranks'!AP72</f>
        <v>0.47033898305084748</v>
      </c>
      <c r="V670">
        <f>'Defense Ranks'!AR72</f>
        <v>0</v>
      </c>
      <c r="W670">
        <f>'Defense Ranks'!AW72</f>
        <v>0.27966101694915252</v>
      </c>
      <c r="X670">
        <f>'Defense Ranks'!AX72</f>
        <v>0.61016949152542377</v>
      </c>
      <c r="Y670">
        <f>'Defense Ranks'!AY72</f>
        <v>0.2711864406779661</v>
      </c>
      <c r="Z670">
        <f>'Defense Ranks'!AZ72</f>
        <v>0.63983050847457623</v>
      </c>
      <c r="AA670">
        <f>'Defense Ranks'!BB72</f>
        <v>0</v>
      </c>
      <c r="AB670">
        <f>'Defense Ranks'!BG72</f>
        <v>0.44491525423728812</v>
      </c>
      <c r="AC670">
        <f>'Defense Ranks'!BH72</f>
        <v>7.2033898305084748E-2</v>
      </c>
      <c r="AD670">
        <f>'Defense Ranks'!BI72</f>
        <v>0.88559322033898302</v>
      </c>
      <c r="AE670">
        <f>'Defense Ranks'!BJ72</f>
        <v>0.66949152542372881</v>
      </c>
      <c r="AF670">
        <f>'Defense Ranks'!BL72</f>
        <v>0</v>
      </c>
      <c r="AG670">
        <f>'Defense Ranks'!BQ72</f>
        <v>0.6652542372881356</v>
      </c>
      <c r="AH670">
        <f>'Defense Ranks'!BR72</f>
        <v>0.82627118644067798</v>
      </c>
      <c r="AI670">
        <f>'Defense Ranks'!BS72</f>
        <v>0.68644067796610164</v>
      </c>
      <c r="AJ670">
        <f>'Defense Ranks'!BT72</f>
        <v>0.86016949152542377</v>
      </c>
      <c r="AL670" s="1">
        <f>'Defense Ranks'!BX72</f>
        <v>0.81355932203389836</v>
      </c>
      <c r="AN670" t="str">
        <f>'Defense Ranks'!B72</f>
        <v>DAL</v>
      </c>
      <c r="AO670">
        <f>'D on Ice'!E72</f>
        <v>48</v>
      </c>
      <c r="AP670" s="2">
        <f>'Impact Score Math'!E771</f>
        <v>0.82666666666666666</v>
      </c>
      <c r="AQ670">
        <f>'Impact Score Math'!G771</f>
        <v>53</v>
      </c>
      <c r="AT670" s="1">
        <f>'Defense Ranks'!CJ72</f>
        <v>0.81779661016949157</v>
      </c>
      <c r="AU670" s="1">
        <f>'Defense Ranks'!CK72</f>
        <v>6.7796610169491525E-2</v>
      </c>
      <c r="AW670">
        <f>'Defense Ranks'!BC72</f>
        <v>15.55</v>
      </c>
      <c r="AY670">
        <v>670</v>
      </c>
      <c r="BA670" s="2">
        <f>'Impact Score Math'!K771</f>
        <v>0.78333333333333333</v>
      </c>
      <c r="BB670" s="2">
        <f>'Impact Score Math'!L771</f>
        <v>0.79</v>
      </c>
      <c r="BD670">
        <f>'Defense Ranks'!CN72</f>
        <v>3</v>
      </c>
      <c r="BE670">
        <f>'Defense Ranks'!CO72</f>
        <v>14</v>
      </c>
      <c r="BF670">
        <f>'Defense Ranks'!CP72</f>
        <v>17</v>
      </c>
      <c r="BH670" t="str">
        <f t="shared" si="41"/>
        <v>15:33</v>
      </c>
      <c r="BI670" t="str">
        <f t="shared" si="42"/>
        <v>Defenseman</v>
      </c>
      <c r="BJ670" t="str">
        <f t="shared" si="43"/>
        <v>Great</v>
      </c>
      <c r="BL670" s="187">
        <f t="shared" ca="1" si="44"/>
        <v>45329</v>
      </c>
    </row>
    <row r="671" spans="1:64" x14ac:dyDescent="0.3">
      <c r="A671" t="str">
        <f>'Defense Ranks'!A73</f>
        <v>Evan Bouchard</v>
      </c>
      <c r="B671">
        <f>'Defense Ranks'!D73</f>
        <v>0</v>
      </c>
      <c r="C671" s="1">
        <f>'Defense Ranks'!I73</f>
        <v>0.97457627118644063</v>
      </c>
      <c r="D671">
        <f>'Defense Ranks'!J73</f>
        <v>0.98728813559322037</v>
      </c>
      <c r="E671">
        <f>'Defense Ranks'!K73</f>
        <v>0.94491525423728817</v>
      </c>
      <c r="F671">
        <f>'Defense Ranks'!L73</f>
        <v>1</v>
      </c>
      <c r="G671">
        <f>'Defense Ranks'!N73</f>
        <v>0</v>
      </c>
      <c r="H671">
        <f>'Defense Ranks'!S73</f>
        <v>0.80508474576271183</v>
      </c>
      <c r="I671">
        <f>'Defense Ranks'!T73</f>
        <v>0.84322033898305082</v>
      </c>
      <c r="J671">
        <f>'Defense Ranks'!U73</f>
        <v>0.59745762711864403</v>
      </c>
      <c r="K671">
        <f>'Defense Ranks'!V73</f>
        <v>0.90254237288135597</v>
      </c>
      <c r="L671">
        <f>'Defense Ranks'!X73</f>
        <v>0</v>
      </c>
      <c r="M671">
        <f>'Defense Ranks'!AC73</f>
        <v>0.99576271186440679</v>
      </c>
      <c r="N671">
        <f>'Defense Ranks'!AD73</f>
        <v>0.9576271186440678</v>
      </c>
      <c r="O671">
        <f>'Defense Ranks'!AE73</f>
        <v>0.48728813559322032</v>
      </c>
      <c r="P671">
        <f>'Defense Ranks'!AF73</f>
        <v>0.94491525423728817</v>
      </c>
      <c r="Q671">
        <f>'Defense Ranks'!AH73</f>
        <v>0</v>
      </c>
      <c r="R671">
        <f>'Defense Ranks'!AM73</f>
        <v>0.97881355932203384</v>
      </c>
      <c r="S671">
        <f>'Defense Ranks'!AN73</f>
        <v>0.79661016949152541</v>
      </c>
      <c r="T671">
        <f>'Defense Ranks'!AO73</f>
        <v>0.88983050847457623</v>
      </c>
      <c r="U671">
        <f>'Defense Ranks'!AP73</f>
        <v>0.97033898305084743</v>
      </c>
      <c r="V671">
        <f>'Defense Ranks'!AR73</f>
        <v>0</v>
      </c>
      <c r="W671">
        <f>'Defense Ranks'!AW73</f>
        <v>0.98728813559322037</v>
      </c>
      <c r="X671">
        <f>'Defense Ranks'!AX73</f>
        <v>0.85169491525423724</v>
      </c>
      <c r="Y671">
        <f>'Defense Ranks'!AY73</f>
        <v>0.34322033898305082</v>
      </c>
      <c r="Z671">
        <f>'Defense Ranks'!AZ73</f>
        <v>0.91101694915254239</v>
      </c>
      <c r="AA671">
        <f>'Defense Ranks'!BB73</f>
        <v>0</v>
      </c>
      <c r="AB671">
        <f>'Defense Ranks'!BG73</f>
        <v>0.83050847457627119</v>
      </c>
      <c r="AC671">
        <f>'Defense Ranks'!BH73</f>
        <v>0.70338983050847459</v>
      </c>
      <c r="AD671">
        <f>'Defense Ranks'!BI73</f>
        <v>0.56355932203389836</v>
      </c>
      <c r="AE671">
        <f>'Defense Ranks'!BJ73</f>
        <v>0.22033898305084745</v>
      </c>
      <c r="AF671">
        <f>'Defense Ranks'!BL73</f>
        <v>0</v>
      </c>
      <c r="AG671">
        <f>'Defense Ranks'!BQ73</f>
        <v>1</v>
      </c>
      <c r="AH671">
        <f>'Defense Ranks'!BR73</f>
        <v>0.99152542372881358</v>
      </c>
      <c r="AI671">
        <f>'Defense Ranks'!BS73</f>
        <v>0.81779661016949157</v>
      </c>
      <c r="AJ671">
        <f>'Defense Ranks'!BT73</f>
        <v>1</v>
      </c>
      <c r="AL671" s="1">
        <f>'Defense Ranks'!BX73</f>
        <v>1</v>
      </c>
      <c r="AN671" t="str">
        <f>'Defense Ranks'!B73</f>
        <v>EDM</v>
      </c>
      <c r="AO671">
        <f>'D on Ice'!E73</f>
        <v>44</v>
      </c>
      <c r="AP671" s="2">
        <f>'Impact Score Math'!E772</f>
        <v>1</v>
      </c>
      <c r="AQ671">
        <f>'Impact Score Math'!G772</f>
        <v>1</v>
      </c>
      <c r="AT671" s="1">
        <f>'Defense Ranks'!CJ73</f>
        <v>0.76271186440677963</v>
      </c>
      <c r="AU671" s="1">
        <f>'Defense Ranks'!CK73</f>
        <v>0.5423728813559322</v>
      </c>
      <c r="AW671">
        <f>'Defense Ranks'!BC73</f>
        <v>17.715909090909001</v>
      </c>
      <c r="AY671">
        <v>671</v>
      </c>
      <c r="BA671" s="2">
        <f>'Impact Score Math'!K772</f>
        <v>0.9966666666666667</v>
      </c>
      <c r="BB671" s="2">
        <f>'Impact Score Math'!L772</f>
        <v>0.9966666666666667</v>
      </c>
      <c r="BD671">
        <f>'Defense Ranks'!CN73</f>
        <v>4</v>
      </c>
      <c r="BE671">
        <f>'Defense Ranks'!CO73</f>
        <v>13</v>
      </c>
      <c r="BF671">
        <f>'Defense Ranks'!CP73</f>
        <v>17</v>
      </c>
      <c r="BH671" t="str">
        <f t="shared" si="41"/>
        <v>17:43</v>
      </c>
      <c r="BI671" t="str">
        <f t="shared" si="42"/>
        <v>Defenseman</v>
      </c>
      <c r="BJ671" t="str">
        <f t="shared" si="43"/>
        <v>Elite</v>
      </c>
      <c r="BL671" s="187">
        <f t="shared" ca="1" si="44"/>
        <v>45329</v>
      </c>
    </row>
    <row r="672" spans="1:64" x14ac:dyDescent="0.3">
      <c r="A672" t="str">
        <f>'Defense Ranks'!A74</f>
        <v>Filip Hronek</v>
      </c>
      <c r="B672">
        <f>'Defense Ranks'!D74</f>
        <v>0</v>
      </c>
      <c r="C672" s="1">
        <f>'Defense Ranks'!I74</f>
        <v>0.55508474576271183</v>
      </c>
      <c r="D672">
        <f>'Defense Ranks'!J74</f>
        <v>0.71610169491525422</v>
      </c>
      <c r="E672">
        <f>'Defense Ranks'!K74</f>
        <v>0.99576271186440679</v>
      </c>
      <c r="F672">
        <f>'Defense Ranks'!L74</f>
        <v>0.81779661016949157</v>
      </c>
      <c r="G672">
        <f>'Defense Ranks'!N74</f>
        <v>0</v>
      </c>
      <c r="H672">
        <f>'Defense Ranks'!S74</f>
        <v>0.2076271186440678</v>
      </c>
      <c r="I672">
        <f>'Defense Ranks'!T74</f>
        <v>1</v>
      </c>
      <c r="J672">
        <f>'Defense Ranks'!U74</f>
        <v>0.92796610169491522</v>
      </c>
      <c r="K672">
        <f>'Defense Ranks'!V74</f>
        <v>0.97881355932203384</v>
      </c>
      <c r="L672">
        <f>'Defense Ranks'!X74</f>
        <v>0</v>
      </c>
      <c r="M672">
        <f>'Defense Ranks'!AC74</f>
        <v>0.53389830508474578</v>
      </c>
      <c r="N672">
        <f>'Defense Ranks'!AD74</f>
        <v>0.11440677966101695</v>
      </c>
      <c r="O672">
        <f>'Defense Ranks'!AE74</f>
        <v>0.58898305084745761</v>
      </c>
      <c r="P672">
        <f>'Defense Ranks'!AF74</f>
        <v>0.25847457627118642</v>
      </c>
      <c r="Q672">
        <f>'Defense Ranks'!AH74</f>
        <v>0</v>
      </c>
      <c r="R672">
        <f>'Defense Ranks'!AM74</f>
        <v>0.80084745762711862</v>
      </c>
      <c r="S672">
        <f>'Defense Ranks'!AN74</f>
        <v>0.69915254237288138</v>
      </c>
      <c r="T672">
        <f>'Defense Ranks'!AO74</f>
        <v>0.99576271186440679</v>
      </c>
      <c r="U672">
        <f>'Defense Ranks'!AP74</f>
        <v>0.94915254237288138</v>
      </c>
      <c r="V672">
        <f>'Defense Ranks'!AR74</f>
        <v>0</v>
      </c>
      <c r="W672">
        <f>'Defense Ranks'!AW74</f>
        <v>0.17372881355932204</v>
      </c>
      <c r="X672">
        <f>'Defense Ranks'!AX74</f>
        <v>4.2372881355932202E-2</v>
      </c>
      <c r="Y672">
        <f>'Defense Ranks'!AY74</f>
        <v>0.19915254237288135</v>
      </c>
      <c r="Z672">
        <f>'Defense Ranks'!AZ74</f>
        <v>9.3220338983050849E-2</v>
      </c>
      <c r="AA672">
        <f>'Defense Ranks'!BB74</f>
        <v>0</v>
      </c>
      <c r="AB672">
        <f>'Defense Ranks'!BG74</f>
        <v>0.9152542372881356</v>
      </c>
      <c r="AC672">
        <f>'Defense Ranks'!BH74</f>
        <v>0.82627118644067798</v>
      </c>
      <c r="AD672">
        <f>'Defense Ranks'!BI74</f>
        <v>0.99576271186440679</v>
      </c>
      <c r="AE672">
        <f>'Defense Ranks'!BJ74</f>
        <v>0.99152542372881358</v>
      </c>
      <c r="AF672">
        <f>'Defense Ranks'!BL74</f>
        <v>0</v>
      </c>
      <c r="AG672">
        <f>'Defense Ranks'!BQ74</f>
        <v>0.51694915254237284</v>
      </c>
      <c r="AH672">
        <f>'Defense Ranks'!BR74</f>
        <v>0.30508474576271188</v>
      </c>
      <c r="AI672">
        <f>'Defense Ranks'!BS74</f>
        <v>0.95338983050847459</v>
      </c>
      <c r="AJ672">
        <f>'Defense Ranks'!BT74</f>
        <v>0.57627118644067798</v>
      </c>
      <c r="AL672" s="1">
        <f>'Defense Ranks'!BX74</f>
        <v>0.63559322033898302</v>
      </c>
      <c r="AN672" t="str">
        <f>'Defense Ranks'!B74</f>
        <v>VAN</v>
      </c>
      <c r="AO672">
        <f>'D on Ice'!E74</f>
        <v>48</v>
      </c>
      <c r="AP672" s="2">
        <f>'Impact Score Math'!E773</f>
        <v>0.84666666666666668</v>
      </c>
      <c r="AQ672">
        <f>'Impact Score Math'!G773</f>
        <v>47</v>
      </c>
      <c r="AT672" s="1">
        <f>'Defense Ranks'!CJ74</f>
        <v>0.35169491525423729</v>
      </c>
      <c r="AU672" s="1">
        <f>'Defense Ranks'!CK74</f>
        <v>0.75847457627118642</v>
      </c>
      <c r="AW672">
        <f>'Defense Ranks'!BC74</f>
        <v>18.558333333333</v>
      </c>
      <c r="AY672">
        <v>672</v>
      </c>
      <c r="BA672" s="2">
        <f>'Impact Score Math'!K773</f>
        <v>0.92333333333333334</v>
      </c>
      <c r="BB672" s="2">
        <f>'Impact Score Math'!L773</f>
        <v>0.46</v>
      </c>
      <c r="BD672">
        <f>'Defense Ranks'!CN74</f>
        <v>1</v>
      </c>
      <c r="BE672">
        <f>'Defense Ranks'!CO74</f>
        <v>23</v>
      </c>
      <c r="BF672">
        <f>'Defense Ranks'!CP74</f>
        <v>24</v>
      </c>
      <c r="BH672" t="str">
        <f t="shared" si="41"/>
        <v>18:33</v>
      </c>
      <c r="BI672" t="str">
        <f t="shared" si="42"/>
        <v>Defenseman</v>
      </c>
      <c r="BJ672" t="str">
        <f t="shared" si="43"/>
        <v>Great</v>
      </c>
      <c r="BL672" s="187">
        <f t="shared" ca="1" si="44"/>
        <v>45329</v>
      </c>
    </row>
    <row r="673" spans="1:64" x14ac:dyDescent="0.3">
      <c r="A673" t="str">
        <f>'Defense Ranks'!A75</f>
        <v>Gustav Forsling</v>
      </c>
      <c r="B673">
        <f>'Defense Ranks'!D75</f>
        <v>0</v>
      </c>
      <c r="C673" s="1">
        <f>'Defense Ranks'!I75</f>
        <v>0.96610169491525422</v>
      </c>
      <c r="D673">
        <f>'Defense Ranks'!J75</f>
        <v>0.97881355932203384</v>
      </c>
      <c r="E673">
        <f>'Defense Ranks'!K75</f>
        <v>0.85169491525423724</v>
      </c>
      <c r="F673">
        <f>'Defense Ranks'!L75</f>
        <v>0.94067796610169496</v>
      </c>
      <c r="G673">
        <f>'Defense Ranks'!N75</f>
        <v>0</v>
      </c>
      <c r="H673">
        <f>'Defense Ranks'!S75</f>
        <v>0.88135593220338981</v>
      </c>
      <c r="I673">
        <f>'Defense Ranks'!T75</f>
        <v>0.77542372881355937</v>
      </c>
      <c r="J673">
        <f>'Defense Ranks'!U75</f>
        <v>0.92796610169491522</v>
      </c>
      <c r="K673">
        <f>'Defense Ranks'!V75</f>
        <v>0.8771186440677966</v>
      </c>
      <c r="L673">
        <f>'Defense Ranks'!X75</f>
        <v>0</v>
      </c>
      <c r="M673">
        <f>'Defense Ranks'!AC75</f>
        <v>0.83050847457627119</v>
      </c>
      <c r="N673">
        <f>'Defense Ranks'!AD75</f>
        <v>0.90254237288135597</v>
      </c>
      <c r="O673">
        <f>'Defense Ranks'!AE75</f>
        <v>0.98728813559322037</v>
      </c>
      <c r="P673">
        <f>'Defense Ranks'!AF75</f>
        <v>0.8771186440677966</v>
      </c>
      <c r="Q673">
        <f>'Defense Ranks'!AH75</f>
        <v>0</v>
      </c>
      <c r="R673">
        <f>'Defense Ranks'!AM75</f>
        <v>0.9576271186440678</v>
      </c>
      <c r="S673">
        <f>'Defense Ranks'!AN75</f>
        <v>0.98305084745762716</v>
      </c>
      <c r="T673">
        <f>'Defense Ranks'!AO75</f>
        <v>0.94491525423728817</v>
      </c>
      <c r="U673">
        <f>'Defense Ranks'!AP75</f>
        <v>0.95338983050847459</v>
      </c>
      <c r="V673">
        <f>'Defense Ranks'!AR75</f>
        <v>0</v>
      </c>
      <c r="W673">
        <f>'Defense Ranks'!AW75</f>
        <v>0.52118644067796616</v>
      </c>
      <c r="X673">
        <f>'Defense Ranks'!AX75</f>
        <v>0.77118644067796616</v>
      </c>
      <c r="Y673">
        <f>'Defense Ranks'!AY75</f>
        <v>0.91101694915254239</v>
      </c>
      <c r="Z673">
        <f>'Defense Ranks'!AZ75</f>
        <v>0.63983050847457623</v>
      </c>
      <c r="AA673">
        <f>'Defense Ranks'!BB75</f>
        <v>0</v>
      </c>
      <c r="AB673">
        <f>'Defense Ranks'!BG75</f>
        <v>0.75423728813559321</v>
      </c>
      <c r="AC673">
        <f>'Defense Ranks'!BH75</f>
        <v>0.72457627118644063</v>
      </c>
      <c r="AD673">
        <f>'Defense Ranks'!BI75</f>
        <v>0.53813559322033899</v>
      </c>
      <c r="AE673">
        <f>'Defense Ranks'!BJ75</f>
        <v>0.92796610169491522</v>
      </c>
      <c r="AF673">
        <f>'Defense Ranks'!BL75</f>
        <v>0</v>
      </c>
      <c r="AG673">
        <f>'Defense Ranks'!BQ75</f>
        <v>0.94915254237288138</v>
      </c>
      <c r="AH673">
        <f>'Defense Ranks'!BR75</f>
        <v>0.97881355932203384</v>
      </c>
      <c r="AI673">
        <f>'Defense Ranks'!BS75</f>
        <v>0.99152542372881358</v>
      </c>
      <c r="AJ673">
        <f>'Defense Ranks'!BT75</f>
        <v>0.96186440677966101</v>
      </c>
      <c r="AL673" s="1">
        <f>'Defense Ranks'!BX75</f>
        <v>0.99576271186440679</v>
      </c>
      <c r="AN673" t="str">
        <f>'Defense Ranks'!B75</f>
        <v>FLA</v>
      </c>
      <c r="AO673">
        <f>'D on Ice'!E75</f>
        <v>46</v>
      </c>
      <c r="AP673" s="2">
        <f>'Impact Score Math'!E774</f>
        <v>0.99</v>
      </c>
      <c r="AQ673">
        <f>'Impact Score Math'!G774</f>
        <v>4</v>
      </c>
      <c r="AT673" s="1">
        <f>'Defense Ranks'!CJ75</f>
        <v>0.4576271186440678</v>
      </c>
      <c r="AU673" s="1">
        <f>'Defense Ranks'!CK75</f>
        <v>0.19915254237288135</v>
      </c>
      <c r="AW673">
        <f>'Defense Ranks'!BC75</f>
        <v>17.187318840580001</v>
      </c>
      <c r="AY673">
        <v>673</v>
      </c>
      <c r="BA673" s="2">
        <f>'Impact Score Math'!K774</f>
        <v>0.98</v>
      </c>
      <c r="BB673" s="2">
        <f>'Impact Score Math'!L774</f>
        <v>0.9</v>
      </c>
      <c r="BD673">
        <f>'Defense Ranks'!CN75</f>
        <v>5</v>
      </c>
      <c r="BE673">
        <f>'Defense Ranks'!CO75</f>
        <v>12</v>
      </c>
      <c r="BF673">
        <f>'Defense Ranks'!CP75</f>
        <v>17</v>
      </c>
      <c r="BH673" t="str">
        <f t="shared" si="41"/>
        <v>17:11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45329</v>
      </c>
    </row>
    <row r="674" spans="1:64" x14ac:dyDescent="0.3">
      <c r="A674" t="str">
        <f>'Defense Ranks'!A76</f>
        <v>Gustav Lindström</v>
      </c>
      <c r="B674">
        <f>'Defense Ranks'!D76</f>
        <v>0</v>
      </c>
      <c r="C674" s="1">
        <f>'Defense Ranks'!I76</f>
        <v>8.4745762711864406E-3</v>
      </c>
      <c r="D674">
        <f>'Defense Ranks'!J76</f>
        <v>6.7796610169491525E-2</v>
      </c>
      <c r="E674">
        <f>'Defense Ranks'!K76</f>
        <v>7.6271186440677971E-2</v>
      </c>
      <c r="F674">
        <f>'Defense Ranks'!L76</f>
        <v>1.2711864406779662E-2</v>
      </c>
      <c r="G674">
        <f>'Defense Ranks'!N76</f>
        <v>0</v>
      </c>
      <c r="H674">
        <f>'Defense Ranks'!S76</f>
        <v>0.95338983050847459</v>
      </c>
      <c r="I674">
        <f>'Defense Ranks'!T76</f>
        <v>6.7796610169491525E-2</v>
      </c>
      <c r="J674">
        <f>'Defense Ranks'!U76</f>
        <v>4.2372881355932203E-3</v>
      </c>
      <c r="K674">
        <f>'Defense Ranks'!V76</f>
        <v>0.3559322033898305</v>
      </c>
      <c r="L674">
        <f>'Defense Ranks'!X76</f>
        <v>0</v>
      </c>
      <c r="M674">
        <f>'Defense Ranks'!AC76</f>
        <v>0.16101694915254236</v>
      </c>
      <c r="N674">
        <f>'Defense Ranks'!AD76</f>
        <v>0.13983050847457626</v>
      </c>
      <c r="O674">
        <f>'Defense Ranks'!AE76</f>
        <v>0.93644067796610164</v>
      </c>
      <c r="P674">
        <f>'Defense Ranks'!AF76</f>
        <v>0.13559322033898305</v>
      </c>
      <c r="Q674">
        <f>'Defense Ranks'!AH76</f>
        <v>0</v>
      </c>
      <c r="R674">
        <f>'Defense Ranks'!AM76</f>
        <v>2.9661016949152543E-2</v>
      </c>
      <c r="S674">
        <f>'Defense Ranks'!AN76</f>
        <v>0.19067796610169491</v>
      </c>
      <c r="T674">
        <f>'Defense Ranks'!AO76</f>
        <v>0.25423728813559321</v>
      </c>
      <c r="U674">
        <f>'Defense Ranks'!AP76</f>
        <v>5.0847457627118647E-2</v>
      </c>
      <c r="V674">
        <f>'Defense Ranks'!AR76</f>
        <v>0</v>
      </c>
      <c r="W674">
        <f>'Defense Ranks'!AW76</f>
        <v>0.65677966101694918</v>
      </c>
      <c r="X674">
        <f>'Defense Ranks'!AX76</f>
        <v>0.51694915254237284</v>
      </c>
      <c r="Y674">
        <f>'Defense Ranks'!AY76</f>
        <v>0.97457627118644063</v>
      </c>
      <c r="Z674">
        <f>'Defense Ranks'!AZ76</f>
        <v>0.60593220338983056</v>
      </c>
      <c r="AA674">
        <f>'Defense Ranks'!BB76</f>
        <v>0</v>
      </c>
      <c r="AB674">
        <f>'Defense Ranks'!BG76</f>
        <v>0.26694915254237289</v>
      </c>
      <c r="AC674">
        <f>'Defense Ranks'!BH76</f>
        <v>0.33898305084745761</v>
      </c>
      <c r="AD674">
        <f>'Defense Ranks'!BI76</f>
        <v>0.3728813559322034</v>
      </c>
      <c r="AE674">
        <f>'Defense Ranks'!BJ76</f>
        <v>0.83898305084745761</v>
      </c>
      <c r="AF674">
        <f>'Defense Ranks'!BL76</f>
        <v>0</v>
      </c>
      <c r="AG674">
        <f>'Defense Ranks'!BQ76</f>
        <v>2.5423728813559324E-2</v>
      </c>
      <c r="AH674">
        <f>'Defense Ranks'!BR76</f>
        <v>5.5084745762711863E-2</v>
      </c>
      <c r="AI674">
        <f>'Defense Ranks'!BS76</f>
        <v>0.48728813559322032</v>
      </c>
      <c r="AJ674">
        <f>'Defense Ranks'!BT76</f>
        <v>1.6949152542372881E-2</v>
      </c>
      <c r="AL674" s="1">
        <f>'Defense Ranks'!BX76</f>
        <v>4.6610169491525424E-2</v>
      </c>
      <c r="AN674" t="str">
        <f>'Defense Ranks'!B76</f>
        <v>ANA, MTL</v>
      </c>
      <c r="AO674">
        <f>'D on Ice'!E76</f>
        <v>18</v>
      </c>
      <c r="AP674" s="2">
        <f>'Impact Score Math'!E775</f>
        <v>0.25333333333333335</v>
      </c>
      <c r="AQ674">
        <f>'Impact Score Math'!G775</f>
        <v>225</v>
      </c>
      <c r="AT674" s="1">
        <f>'Defense Ranks'!CJ76</f>
        <v>0.57203389830508478</v>
      </c>
      <c r="AU674" s="1">
        <f>'Defense Ranks'!CK76</f>
        <v>0.2076271186440678</v>
      </c>
      <c r="AW674">
        <f>'Defense Ranks'!BC76</f>
        <v>14.169444444444</v>
      </c>
      <c r="AY674">
        <v>674</v>
      </c>
      <c r="BA674" s="2">
        <f>'Impact Score Math'!K775</f>
        <v>0.23666666666666666</v>
      </c>
      <c r="BB674" s="2">
        <f>'Impact Score Math'!L775</f>
        <v>0.40333333333333332</v>
      </c>
      <c r="BD674">
        <f>'Defense Ranks'!CN76</f>
        <v>2</v>
      </c>
      <c r="BE674">
        <f>'Defense Ranks'!CO76</f>
        <v>1</v>
      </c>
      <c r="BF674">
        <f>'Defense Ranks'!CP76</f>
        <v>3</v>
      </c>
      <c r="BH674" t="str">
        <f t="shared" si="41"/>
        <v>14:10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45329</v>
      </c>
    </row>
    <row r="675" spans="1:64" x14ac:dyDescent="0.3">
      <c r="A675" t="str">
        <f>'Defense Ranks'!A77</f>
        <v>Hampus Lindholm</v>
      </c>
      <c r="B675">
        <f>'Defense Ranks'!D77</f>
        <v>0</v>
      </c>
      <c r="C675" s="1">
        <f>'Defense Ranks'!I77</f>
        <v>0.51694915254237284</v>
      </c>
      <c r="D675">
        <f>'Defense Ranks'!J77</f>
        <v>0.75847457627118642</v>
      </c>
      <c r="E675">
        <f>'Defense Ranks'!K77</f>
        <v>0.6271186440677966</v>
      </c>
      <c r="F675">
        <f>'Defense Ranks'!L77</f>
        <v>0.67796610169491522</v>
      </c>
      <c r="G675">
        <f>'Defense Ranks'!N77</f>
        <v>0</v>
      </c>
      <c r="H675">
        <f>'Defense Ranks'!S77</f>
        <v>4.2372881355932203E-3</v>
      </c>
      <c r="I675">
        <f>'Defense Ranks'!T77</f>
        <v>0.61864406779661019</v>
      </c>
      <c r="J675">
        <f>'Defense Ranks'!U77</f>
        <v>0.56355932203389836</v>
      </c>
      <c r="K675">
        <f>'Defense Ranks'!V77</f>
        <v>0.40677966101694918</v>
      </c>
      <c r="L675">
        <f>'Defense Ranks'!X77</f>
        <v>0</v>
      </c>
      <c r="M675">
        <f>'Defense Ranks'!AC77</f>
        <v>0.56355932203389836</v>
      </c>
      <c r="N675">
        <f>'Defense Ranks'!AD77</f>
        <v>0.56355932203389836</v>
      </c>
      <c r="O675">
        <f>'Defense Ranks'!AE77</f>
        <v>0.93220338983050843</v>
      </c>
      <c r="P675">
        <f>'Defense Ranks'!AF77</f>
        <v>0.48305084745762711</v>
      </c>
      <c r="Q675">
        <f>'Defense Ranks'!AH77</f>
        <v>0</v>
      </c>
      <c r="R675">
        <f>'Defense Ranks'!AM77</f>
        <v>0.65254237288135597</v>
      </c>
      <c r="S675">
        <f>'Defense Ranks'!AN77</f>
        <v>0.76694915254237284</v>
      </c>
      <c r="T675">
        <f>'Defense Ranks'!AO77</f>
        <v>0.43220338983050849</v>
      </c>
      <c r="U675">
        <f>'Defense Ranks'!AP77</f>
        <v>0.73305084745762716</v>
      </c>
      <c r="V675">
        <f>'Defense Ranks'!AR77</f>
        <v>0</v>
      </c>
      <c r="W675">
        <f>'Defense Ranks'!AW77</f>
        <v>0.86016949152542377</v>
      </c>
      <c r="X675">
        <f>'Defense Ranks'!AX77</f>
        <v>0.68644067796610164</v>
      </c>
      <c r="Y675">
        <f>'Defense Ranks'!AY77</f>
        <v>0.75</v>
      </c>
      <c r="Z675">
        <f>'Defense Ranks'!AZ77</f>
        <v>0.55508474576271183</v>
      </c>
      <c r="AA675">
        <f>'Defense Ranks'!BB77</f>
        <v>0</v>
      </c>
      <c r="AB675">
        <f>'Defense Ranks'!BG77</f>
        <v>0.86864406779661019</v>
      </c>
      <c r="AC675">
        <f>'Defense Ranks'!BH77</f>
        <v>0.11016949152542373</v>
      </c>
      <c r="AD675">
        <f>'Defense Ranks'!BI77</f>
        <v>0.54661016949152541</v>
      </c>
      <c r="AE675">
        <f>'Defense Ranks'!BJ77</f>
        <v>0.8771186440677966</v>
      </c>
      <c r="AF675">
        <f>'Defense Ranks'!BL77</f>
        <v>0</v>
      </c>
      <c r="AG675">
        <f>'Defense Ranks'!BQ77</f>
        <v>0.50423728813559321</v>
      </c>
      <c r="AH675">
        <f>'Defense Ranks'!BR77</f>
        <v>0.74152542372881358</v>
      </c>
      <c r="AI675">
        <f>'Defense Ranks'!BS77</f>
        <v>0.92796610169491522</v>
      </c>
      <c r="AJ675">
        <f>'Defense Ranks'!BT77</f>
        <v>0.61864406779661019</v>
      </c>
      <c r="AL675" s="1">
        <f>'Defense Ranks'!BX77</f>
        <v>0.61864406779661019</v>
      </c>
      <c r="AN675" t="str">
        <f>'Defense Ranks'!B77</f>
        <v>BOS</v>
      </c>
      <c r="AO675">
        <f>'D on Ice'!E77</f>
        <v>48</v>
      </c>
      <c r="AP675" s="2">
        <f>'Impact Score Math'!E776</f>
        <v>0.8</v>
      </c>
      <c r="AQ675">
        <f>'Impact Score Math'!G776</f>
        <v>61</v>
      </c>
      <c r="AT675" s="1">
        <f>'Defense Ranks'!CJ77</f>
        <v>0.39830508474576271</v>
      </c>
      <c r="AU675" s="1">
        <f>'Defense Ranks'!CK77</f>
        <v>0.49152542372881358</v>
      </c>
      <c r="AW675">
        <f>'Defense Ranks'!BC77</f>
        <v>18.013888888888999</v>
      </c>
      <c r="AY675">
        <v>675</v>
      </c>
      <c r="BA675" s="2">
        <f>'Impact Score Math'!K776</f>
        <v>0.79</v>
      </c>
      <c r="BB675" s="2">
        <f>'Impact Score Math'!L776</f>
        <v>0.65666666666666662</v>
      </c>
      <c r="BD675">
        <f>'Defense Ranks'!CN77</f>
        <v>0</v>
      </c>
      <c r="BE675">
        <f>'Defense Ranks'!CO77</f>
        <v>11</v>
      </c>
      <c r="BF675">
        <f>'Defense Ranks'!CP77</f>
        <v>11</v>
      </c>
      <c r="BH675" t="str">
        <f t="shared" si="41"/>
        <v>18:01</v>
      </c>
      <c r="BI675" t="str">
        <f t="shared" si="42"/>
        <v>Defenseman</v>
      </c>
      <c r="BJ675" t="str">
        <f t="shared" si="43"/>
        <v>Great</v>
      </c>
      <c r="BL675" s="187">
        <f t="shared" ca="1" si="44"/>
        <v>45329</v>
      </c>
    </row>
    <row r="676" spans="1:64" x14ac:dyDescent="0.3">
      <c r="A676" t="str">
        <f>'Defense Ranks'!A78</f>
        <v>Henri Jokiharju</v>
      </c>
      <c r="B676">
        <f>'Defense Ranks'!D78</f>
        <v>0</v>
      </c>
      <c r="C676" s="1">
        <f>'Defense Ranks'!I78</f>
        <v>0.64406779661016944</v>
      </c>
      <c r="D676">
        <f>'Defense Ranks'!J78</f>
        <v>0.28813559322033899</v>
      </c>
      <c r="E676">
        <f>'Defense Ranks'!K78</f>
        <v>0.85169491525423724</v>
      </c>
      <c r="F676">
        <f>'Defense Ranks'!L78</f>
        <v>0.61864406779661019</v>
      </c>
      <c r="G676">
        <f>'Defense Ranks'!N78</f>
        <v>0</v>
      </c>
      <c r="H676">
        <f>'Defense Ranks'!S78</f>
        <v>0.56779661016949157</v>
      </c>
      <c r="I676">
        <f>'Defense Ranks'!T78</f>
        <v>0.49152542372881358</v>
      </c>
      <c r="J676">
        <f>'Defense Ranks'!U78</f>
        <v>0.30932203389830509</v>
      </c>
      <c r="K676">
        <f>'Defense Ranks'!V78</f>
        <v>0.51271186440677963</v>
      </c>
      <c r="L676">
        <f>'Defense Ranks'!X78</f>
        <v>0</v>
      </c>
      <c r="M676">
        <f>'Defense Ranks'!AC78</f>
        <v>0.64830508474576276</v>
      </c>
      <c r="N676">
        <f>'Defense Ranks'!AD78</f>
        <v>0.32203389830508472</v>
      </c>
      <c r="O676">
        <f>'Defense Ranks'!AE78</f>
        <v>0.40254237288135591</v>
      </c>
      <c r="P676">
        <f>'Defense Ranks'!AF78</f>
        <v>0.44491525423728812</v>
      </c>
      <c r="Q676">
        <f>'Defense Ranks'!AH78</f>
        <v>0</v>
      </c>
      <c r="R676">
        <f>'Defense Ranks'!AM78</f>
        <v>0.52542372881355937</v>
      </c>
      <c r="S676">
        <f>'Defense Ranks'!AN78</f>
        <v>0.28389830508474578</v>
      </c>
      <c r="T676">
        <f>'Defense Ranks'!AO78</f>
        <v>0.85593220338983056</v>
      </c>
      <c r="U676">
        <f>'Defense Ranks'!AP78</f>
        <v>0.60169491525423724</v>
      </c>
      <c r="V676">
        <f>'Defense Ranks'!AR78</f>
        <v>0</v>
      </c>
      <c r="W676">
        <f>'Defense Ranks'!AW78</f>
        <v>0.52118644067796616</v>
      </c>
      <c r="X676">
        <f>'Defense Ranks'!AX78</f>
        <v>0.6271186440677966</v>
      </c>
      <c r="Y676">
        <f>'Defense Ranks'!AY78</f>
        <v>0.3728813559322034</v>
      </c>
      <c r="Z676">
        <f>'Defense Ranks'!AZ78</f>
        <v>0.6652542372881356</v>
      </c>
      <c r="AA676">
        <f>'Defense Ranks'!BB78</f>
        <v>0</v>
      </c>
      <c r="AB676">
        <f>'Defense Ranks'!BG78</f>
        <v>0.50847457627118642</v>
      </c>
      <c r="AC676">
        <f>'Defense Ranks'!BH78</f>
        <v>0.44915254237288138</v>
      </c>
      <c r="AD676">
        <f>'Defense Ranks'!BI78</f>
        <v>0.81779661016949157</v>
      </c>
      <c r="AE676">
        <f>'Defense Ranks'!BJ78</f>
        <v>0.53813559322033899</v>
      </c>
      <c r="AF676">
        <f>'Defense Ranks'!BL78</f>
        <v>0</v>
      </c>
      <c r="AG676">
        <f>'Defense Ranks'!BQ78</f>
        <v>0.69067796610169496</v>
      </c>
      <c r="AH676">
        <f>'Defense Ranks'!BR78</f>
        <v>0.21186440677966101</v>
      </c>
      <c r="AI676">
        <f>'Defense Ranks'!BS78</f>
        <v>0.71610169491525422</v>
      </c>
      <c r="AJ676">
        <f>'Defense Ranks'!BT78</f>
        <v>0.54661016949152541</v>
      </c>
      <c r="AL676" s="1">
        <f>'Defense Ranks'!BX78</f>
        <v>0.67796610169491522</v>
      </c>
      <c r="AN676" t="str">
        <f>'Defense Ranks'!B78</f>
        <v>BUF</v>
      </c>
      <c r="AO676">
        <f>'D on Ice'!E78</f>
        <v>40</v>
      </c>
      <c r="AP676" s="2">
        <f>'Impact Score Math'!E777</f>
        <v>0.73666666666666669</v>
      </c>
      <c r="AQ676">
        <f>'Impact Score Math'!G777</f>
        <v>80</v>
      </c>
      <c r="AT676" s="1">
        <f>'Defense Ranks'!CJ78</f>
        <v>0.75847457627118642</v>
      </c>
      <c r="AU676" s="1">
        <f>'Defense Ranks'!CK78</f>
        <v>0.4364406779661017</v>
      </c>
      <c r="AW676">
        <f>'Defense Ranks'!BC78</f>
        <v>15.912916666667</v>
      </c>
      <c r="AY676">
        <v>676</v>
      </c>
      <c r="BA676" s="2">
        <f>'Impact Score Math'!K777</f>
        <v>0.79666666666666663</v>
      </c>
      <c r="BB676" s="2">
        <f>'Impact Score Math'!L777</f>
        <v>0.68666666666666665</v>
      </c>
      <c r="BD676">
        <f>'Defense Ranks'!CN78</f>
        <v>2</v>
      </c>
      <c r="BE676">
        <f>'Defense Ranks'!CO78</f>
        <v>7</v>
      </c>
      <c r="BF676">
        <f>'Defense Ranks'!CP78</f>
        <v>9</v>
      </c>
      <c r="BH676" t="str">
        <f t="shared" si="41"/>
        <v>15:55</v>
      </c>
      <c r="BI676" t="str">
        <f t="shared" si="42"/>
        <v>Defenseman</v>
      </c>
      <c r="BJ676" t="str">
        <f t="shared" si="43"/>
        <v>Good</v>
      </c>
      <c r="BL676" s="187">
        <f t="shared" ca="1" si="44"/>
        <v>45329</v>
      </c>
    </row>
    <row r="677" spans="1:64" x14ac:dyDescent="0.3">
      <c r="A677" t="str">
        <f>'Defense Ranks'!A79</f>
        <v>Henry Thrun</v>
      </c>
      <c r="B677">
        <f>'Defense Ranks'!D79</f>
        <v>0</v>
      </c>
      <c r="C677" s="1">
        <f>'Defense Ranks'!I79</f>
        <v>7.6271186440677971E-2</v>
      </c>
      <c r="D677">
        <f>'Defense Ranks'!J79</f>
        <v>0.21186440677966101</v>
      </c>
      <c r="E677">
        <f>'Defense Ranks'!K79</f>
        <v>2.9661016949152543E-2</v>
      </c>
      <c r="F677">
        <f>'Defense Ranks'!L79</f>
        <v>0.2711864406779661</v>
      </c>
      <c r="G677">
        <f>'Defense Ranks'!N79</f>
        <v>0</v>
      </c>
      <c r="H677">
        <f>'Defense Ranks'!S79</f>
        <v>4.2372881355932203E-3</v>
      </c>
      <c r="I677">
        <f>'Defense Ranks'!T79</f>
        <v>2.5423728813559324E-2</v>
      </c>
      <c r="J677">
        <f>'Defense Ranks'!U79</f>
        <v>4.2372881355932203E-3</v>
      </c>
      <c r="K677">
        <f>'Defense Ranks'!V79</f>
        <v>1.2711864406779662E-2</v>
      </c>
      <c r="L677">
        <f>'Defense Ranks'!X79</f>
        <v>0</v>
      </c>
      <c r="M677">
        <f>'Defense Ranks'!AC79</f>
        <v>0.28813559322033899</v>
      </c>
      <c r="N677">
        <f>'Defense Ranks'!AD79</f>
        <v>0.8347457627118644</v>
      </c>
      <c r="O677">
        <f>'Defense Ranks'!AE79</f>
        <v>0.6228813559322034</v>
      </c>
      <c r="P677">
        <f>'Defense Ranks'!AF79</f>
        <v>0.78813559322033899</v>
      </c>
      <c r="Q677">
        <f>'Defense Ranks'!AH79</f>
        <v>0</v>
      </c>
      <c r="R677">
        <f>'Defense Ranks'!AM79</f>
        <v>0.36440677966101692</v>
      </c>
      <c r="S677">
        <f>'Defense Ranks'!AN79</f>
        <v>0.33898305084745761</v>
      </c>
      <c r="T677">
        <f>'Defense Ranks'!AO79</f>
        <v>0.25847457627118642</v>
      </c>
      <c r="U677">
        <f>'Defense Ranks'!AP79</f>
        <v>0.49152542372881358</v>
      </c>
      <c r="V677">
        <f>'Defense Ranks'!AR79</f>
        <v>0</v>
      </c>
      <c r="W677">
        <f>'Defense Ranks'!AW79</f>
        <v>0.88983050847457623</v>
      </c>
      <c r="X677">
        <f>'Defense Ranks'!AX79</f>
        <v>0.99152542372881358</v>
      </c>
      <c r="Y677">
        <f>'Defense Ranks'!AY79</f>
        <v>0.95338983050847459</v>
      </c>
      <c r="Z677">
        <f>'Defense Ranks'!AZ79</f>
        <v>0.98728813559322037</v>
      </c>
      <c r="AA677">
        <f>'Defense Ranks'!BB79</f>
        <v>0</v>
      </c>
      <c r="AB677">
        <f>'Defense Ranks'!BG79</f>
        <v>0.70338983050847459</v>
      </c>
      <c r="AC677">
        <f>'Defense Ranks'!BH79</f>
        <v>0.25847457627118642</v>
      </c>
      <c r="AD677">
        <f>'Defense Ranks'!BI79</f>
        <v>4.6610169491525424E-2</v>
      </c>
      <c r="AE677">
        <f>'Defense Ranks'!BJ79</f>
        <v>0.20338983050847459</v>
      </c>
      <c r="AF677">
        <f>'Defense Ranks'!BL79</f>
        <v>0</v>
      </c>
      <c r="AG677">
        <f>'Defense Ranks'!BQ79</f>
        <v>0.11016949152542373</v>
      </c>
      <c r="AH677">
        <f>'Defense Ranks'!BR79</f>
        <v>0.47033898305084748</v>
      </c>
      <c r="AI677">
        <f>'Defense Ranks'!BS79</f>
        <v>8.8983050847457626E-2</v>
      </c>
      <c r="AJ677">
        <f>'Defense Ranks'!BT79</f>
        <v>0.51694915254237284</v>
      </c>
      <c r="AL677" s="1">
        <f>'Defense Ranks'!BX79</f>
        <v>0.32203389830508472</v>
      </c>
      <c r="AN677" t="str">
        <f>'Defense Ranks'!B79</f>
        <v>S.J</v>
      </c>
      <c r="AO677">
        <f>'D on Ice'!E79</f>
        <v>23</v>
      </c>
      <c r="AP677" s="2">
        <f>'Impact Score Math'!E778</f>
        <v>0.5</v>
      </c>
      <c r="AQ677">
        <f>'Impact Score Math'!G778</f>
        <v>151</v>
      </c>
      <c r="AT677" s="1">
        <f>'Defense Ranks'!CJ79</f>
        <v>0.89406779661016944</v>
      </c>
      <c r="AU677" s="1">
        <f>'Defense Ranks'!CK79</f>
        <v>4.2372881355932203E-3</v>
      </c>
      <c r="AW677">
        <f>'Defense Ranks'!BC79</f>
        <v>16.896376811593999</v>
      </c>
      <c r="AY677">
        <v>677</v>
      </c>
      <c r="BA677" s="2">
        <f>'Impact Score Math'!K778</f>
        <v>0.36</v>
      </c>
      <c r="BB677" s="2">
        <f>'Impact Score Math'!L778</f>
        <v>0.80666666666666664</v>
      </c>
      <c r="BD677">
        <f>'Defense Ranks'!CN79</f>
        <v>0</v>
      </c>
      <c r="BE677">
        <f>'Defense Ranks'!CO79</f>
        <v>1</v>
      </c>
      <c r="BF677">
        <f>'Defense Ranks'!CP79</f>
        <v>1</v>
      </c>
      <c r="BH677" t="str">
        <f t="shared" si="41"/>
        <v>16:54</v>
      </c>
      <c r="BI677" t="str">
        <f t="shared" si="42"/>
        <v>Defenseman</v>
      </c>
      <c r="BJ677" t="str">
        <f t="shared" si="43"/>
        <v>Average</v>
      </c>
      <c r="BL677" s="187">
        <f t="shared" ca="1" si="44"/>
        <v>45329</v>
      </c>
    </row>
    <row r="678" spans="1:64" x14ac:dyDescent="0.3">
      <c r="A678" t="str">
        <f>'Defense Ranks'!A80</f>
        <v>Ian Cole</v>
      </c>
      <c r="B678">
        <f>'Defense Ranks'!D80</f>
        <v>0</v>
      </c>
      <c r="C678" s="1">
        <f>'Defense Ranks'!I80</f>
        <v>0.23305084745762711</v>
      </c>
      <c r="D678">
        <f>'Defense Ranks'!J80</f>
        <v>0.55932203389830504</v>
      </c>
      <c r="E678">
        <f>'Defense Ranks'!K80</f>
        <v>0.6271186440677966</v>
      </c>
      <c r="F678">
        <f>'Defense Ranks'!L80</f>
        <v>0.48305084745762711</v>
      </c>
      <c r="G678">
        <f>'Defense Ranks'!N80</f>
        <v>0</v>
      </c>
      <c r="H678">
        <f>'Defense Ranks'!S80</f>
        <v>0.24152542372881355</v>
      </c>
      <c r="I678">
        <f>'Defense Ranks'!T80</f>
        <v>0.24152542372881355</v>
      </c>
      <c r="J678">
        <f>'Defense Ranks'!U80</f>
        <v>0.11440677966101695</v>
      </c>
      <c r="K678">
        <f>'Defense Ranks'!V80</f>
        <v>0.1864406779661017</v>
      </c>
      <c r="L678">
        <f>'Defense Ranks'!X80</f>
        <v>0</v>
      </c>
      <c r="M678">
        <f>'Defense Ranks'!AC80</f>
        <v>0.8771186440677966</v>
      </c>
      <c r="N678">
        <f>'Defense Ranks'!AD80</f>
        <v>0.67796610169491522</v>
      </c>
      <c r="O678">
        <f>'Defense Ranks'!AE80</f>
        <v>0.84745762711864403</v>
      </c>
      <c r="P678">
        <f>'Defense Ranks'!AF80</f>
        <v>0.80508474576271183</v>
      </c>
      <c r="Q678">
        <f>'Defense Ranks'!AH80</f>
        <v>0</v>
      </c>
      <c r="R678">
        <f>'Defense Ranks'!AM80</f>
        <v>0.42372881355932202</v>
      </c>
      <c r="S678">
        <f>'Defense Ranks'!AN80</f>
        <v>0.4364406779661017</v>
      </c>
      <c r="T678">
        <f>'Defense Ranks'!AO80</f>
        <v>0.16101694915254236</v>
      </c>
      <c r="U678">
        <f>'Defense Ranks'!AP80</f>
        <v>0.4364406779661017</v>
      </c>
      <c r="V678">
        <f>'Defense Ranks'!AR80</f>
        <v>0</v>
      </c>
      <c r="W678">
        <f>'Defense Ranks'!AW80</f>
        <v>0.77966101694915257</v>
      </c>
      <c r="X678">
        <f>'Defense Ranks'!AX80</f>
        <v>0.79661016949152541</v>
      </c>
      <c r="Y678">
        <f>'Defense Ranks'!AY80</f>
        <v>0.6271186440677966</v>
      </c>
      <c r="Z678">
        <f>'Defense Ranks'!AZ80</f>
        <v>0.82627118644067798</v>
      </c>
      <c r="AA678">
        <f>'Defense Ranks'!BB80</f>
        <v>0</v>
      </c>
      <c r="AB678">
        <f>'Defense Ranks'!BG80</f>
        <v>0.52118644067796616</v>
      </c>
      <c r="AC678">
        <f>'Defense Ranks'!BH80</f>
        <v>0.10169491525423729</v>
      </c>
      <c r="AD678">
        <f>'Defense Ranks'!BI80</f>
        <v>0.86440677966101698</v>
      </c>
      <c r="AE678">
        <f>'Defense Ranks'!BJ80</f>
        <v>0.92372881355932202</v>
      </c>
      <c r="AF678">
        <f>'Defense Ranks'!BL80</f>
        <v>0</v>
      </c>
      <c r="AG678">
        <f>'Defense Ranks'!BQ80</f>
        <v>0.53389830508474578</v>
      </c>
      <c r="AH678">
        <f>'Defense Ranks'!BR80</f>
        <v>0.63559322033898302</v>
      </c>
      <c r="AI678">
        <f>'Defense Ranks'!BS80</f>
        <v>0.86016949152542377</v>
      </c>
      <c r="AJ678">
        <f>'Defense Ranks'!BT80</f>
        <v>0.68220338983050843</v>
      </c>
      <c r="AL678" s="1">
        <f>'Defense Ranks'!BX80</f>
        <v>0.57627118644067798</v>
      </c>
      <c r="AN678" t="str">
        <f>'Defense Ranks'!B80</f>
        <v>VAN</v>
      </c>
      <c r="AO678">
        <f>'D on Ice'!E80</f>
        <v>47</v>
      </c>
      <c r="AP678" s="2">
        <f>'Impact Score Math'!E779</f>
        <v>0.66666666666666663</v>
      </c>
      <c r="AQ678">
        <f>'Impact Score Math'!G779</f>
        <v>101</v>
      </c>
      <c r="AT678" s="1">
        <f>'Defense Ranks'!CJ80</f>
        <v>0.11016949152542373</v>
      </c>
      <c r="AU678" s="1">
        <f>'Defense Ranks'!CK80</f>
        <v>0.72457627118644063</v>
      </c>
      <c r="AW678">
        <f>'Defense Ranks'!BC80</f>
        <v>15.957092198582</v>
      </c>
      <c r="AY678">
        <v>678</v>
      </c>
      <c r="BA678" s="2">
        <f>'Impact Score Math'!K779</f>
        <v>0.57999999999999996</v>
      </c>
      <c r="BB678" s="2">
        <f>'Impact Score Math'!L779</f>
        <v>0.92666666666666664</v>
      </c>
      <c r="BD678">
        <f>'Defense Ranks'!CN80</f>
        <v>1</v>
      </c>
      <c r="BE678">
        <f>'Defense Ranks'!CO80</f>
        <v>6</v>
      </c>
      <c r="BF678">
        <f>'Defense Ranks'!CP80</f>
        <v>7</v>
      </c>
      <c r="BH678" t="str">
        <f t="shared" si="41"/>
        <v>15:57</v>
      </c>
      <c r="BI678" t="str">
        <f t="shared" si="42"/>
        <v>Defenseman</v>
      </c>
      <c r="BJ678" t="str">
        <f t="shared" si="43"/>
        <v>Good</v>
      </c>
      <c r="BL678" s="187">
        <f t="shared" ca="1" si="44"/>
        <v>45329</v>
      </c>
    </row>
    <row r="679" spans="1:64" x14ac:dyDescent="0.3">
      <c r="A679" t="str">
        <f>'Defense Ranks'!A81</f>
        <v>Ilya Lyubushkin</v>
      </c>
      <c r="B679">
        <f>'Defense Ranks'!D81</f>
        <v>0</v>
      </c>
      <c r="C679" s="1">
        <f>'Defense Ranks'!I81</f>
        <v>0.15677966101694915</v>
      </c>
      <c r="D679">
        <f>'Defense Ranks'!J81</f>
        <v>0.23305084745762711</v>
      </c>
      <c r="E679">
        <f>'Defense Ranks'!K81</f>
        <v>0.11440677966101695</v>
      </c>
      <c r="F679">
        <f>'Defense Ranks'!L81</f>
        <v>0.1228813559322034</v>
      </c>
      <c r="G679">
        <f>'Defense Ranks'!N81</f>
        <v>0</v>
      </c>
      <c r="H679">
        <f>'Defense Ranks'!S81</f>
        <v>4.2372881355932203E-3</v>
      </c>
      <c r="I679">
        <f>'Defense Ranks'!T81</f>
        <v>0.1652542372881356</v>
      </c>
      <c r="J679">
        <f>'Defense Ranks'!U81</f>
        <v>0.3347457627118644</v>
      </c>
      <c r="K679">
        <f>'Defense Ranks'!V81</f>
        <v>5.0847457627118647E-2</v>
      </c>
      <c r="L679">
        <f>'Defense Ranks'!X81</f>
        <v>0</v>
      </c>
      <c r="M679">
        <f>'Defense Ranks'!AC81</f>
        <v>0.21186440677966101</v>
      </c>
      <c r="N679">
        <f>'Defense Ranks'!AD81</f>
        <v>5.0847457627118647E-2</v>
      </c>
      <c r="O679">
        <f>'Defense Ranks'!AE81</f>
        <v>0.27542372881355931</v>
      </c>
      <c r="P679">
        <f>'Defense Ranks'!AF81</f>
        <v>8.4745762711864403E-2</v>
      </c>
      <c r="Q679">
        <f>'Defense Ranks'!AH81</f>
        <v>0</v>
      </c>
      <c r="R679">
        <f>'Defense Ranks'!AM81</f>
        <v>0.21186440677966101</v>
      </c>
      <c r="S679">
        <f>'Defense Ranks'!AN81</f>
        <v>0.2711864406779661</v>
      </c>
      <c r="T679">
        <f>'Defense Ranks'!AO81</f>
        <v>0.35169491525423729</v>
      </c>
      <c r="U679">
        <f>'Defense Ranks'!AP81</f>
        <v>0.16949152542372881</v>
      </c>
      <c r="V679">
        <f>'Defense Ranks'!AR81</f>
        <v>0</v>
      </c>
      <c r="W679">
        <f>'Defense Ranks'!AW81</f>
        <v>0.15254237288135594</v>
      </c>
      <c r="X679">
        <f>'Defense Ranks'!AX81</f>
        <v>8.050847457627118E-2</v>
      </c>
      <c r="Y679">
        <f>'Defense Ranks'!AY81</f>
        <v>0.38135593220338981</v>
      </c>
      <c r="Z679">
        <f>'Defense Ranks'!AZ81</f>
        <v>6.7796610169491525E-2</v>
      </c>
      <c r="AA679">
        <f>'Defense Ranks'!BB81</f>
        <v>0</v>
      </c>
      <c r="AB679">
        <f>'Defense Ranks'!BG81</f>
        <v>0.13983050847457626</v>
      </c>
      <c r="AC679">
        <f>'Defense Ranks'!BH81</f>
        <v>0.72881355932203384</v>
      </c>
      <c r="AD679">
        <f>'Defense Ranks'!BI81</f>
        <v>0.13135593220338984</v>
      </c>
      <c r="AE679">
        <f>'Defense Ranks'!BJ81</f>
        <v>0.16949152542372881</v>
      </c>
      <c r="AF679">
        <f>'Defense Ranks'!BL81</f>
        <v>0</v>
      </c>
      <c r="AG679">
        <f>'Defense Ranks'!BQ81</f>
        <v>0.13559322033898305</v>
      </c>
      <c r="AH679">
        <f>'Defense Ranks'!BR81</f>
        <v>7.2033898305084748E-2</v>
      </c>
      <c r="AI679">
        <f>'Defense Ranks'!BS81</f>
        <v>0.10169491525423729</v>
      </c>
      <c r="AJ679">
        <f>'Defense Ranks'!BT81</f>
        <v>5.5084745762711863E-2</v>
      </c>
      <c r="AL679" s="1">
        <f>'Defense Ranks'!BX81</f>
        <v>1.2711864406779662E-2</v>
      </c>
      <c r="AN679" t="str">
        <f>'Defense Ranks'!B81</f>
        <v>ANA</v>
      </c>
      <c r="AO679">
        <f>'D on Ice'!E81</f>
        <v>46</v>
      </c>
      <c r="AP679" s="2">
        <f>'Impact Score Math'!E780</f>
        <v>0.22</v>
      </c>
      <c r="AQ679">
        <f>'Impact Score Math'!G780</f>
        <v>235</v>
      </c>
      <c r="AT679" s="1">
        <f>'Defense Ranks'!CJ81</f>
        <v>2.9661016949152543E-2</v>
      </c>
      <c r="AU679" s="1">
        <f>'Defense Ranks'!CK81</f>
        <v>0.68644067796610164</v>
      </c>
      <c r="AW679">
        <f>'Defense Ranks'!BC81</f>
        <v>13.369565217390999</v>
      </c>
      <c r="AY679">
        <v>679</v>
      </c>
      <c r="BA679" s="2">
        <f>'Impact Score Math'!K780</f>
        <v>0.25333333333333335</v>
      </c>
      <c r="BB679" s="2">
        <f>'Impact Score Math'!L780</f>
        <v>0.26666666666666666</v>
      </c>
      <c r="BD679">
        <f>'Defense Ranks'!CN81</f>
        <v>0</v>
      </c>
      <c r="BE679">
        <f>'Defense Ranks'!CO81</f>
        <v>4</v>
      </c>
      <c r="BF679">
        <f>'Defense Ranks'!CP81</f>
        <v>4</v>
      </c>
      <c r="BH679" t="str">
        <f t="shared" si="41"/>
        <v>13:22</v>
      </c>
      <c r="BI679" t="str">
        <f t="shared" si="42"/>
        <v>Defenseman</v>
      </c>
      <c r="BJ679" t="str">
        <f t="shared" si="43"/>
        <v>Replacement Level</v>
      </c>
      <c r="BL679" s="187">
        <f t="shared" ca="1" si="44"/>
        <v>45329</v>
      </c>
    </row>
    <row r="680" spans="1:64" x14ac:dyDescent="0.3">
      <c r="A680" t="str">
        <f>'Defense Ranks'!A82</f>
        <v>Isaak Phillips</v>
      </c>
      <c r="B680">
        <f>'Defense Ranks'!D82</f>
        <v>0</v>
      </c>
      <c r="C680" s="1">
        <f>'Defense Ranks'!I82</f>
        <v>2.9661016949152543E-2</v>
      </c>
      <c r="D680">
        <f>'Defense Ranks'!J82</f>
        <v>1.2711864406779662E-2</v>
      </c>
      <c r="E680">
        <f>'Defense Ranks'!K82</f>
        <v>5.0847457627118647E-2</v>
      </c>
      <c r="F680">
        <f>'Defense Ranks'!L82</f>
        <v>8.4745762711864406E-3</v>
      </c>
      <c r="G680">
        <f>'Defense Ranks'!N82</f>
        <v>0</v>
      </c>
      <c r="H680">
        <f>'Defense Ranks'!S82</f>
        <v>4.2372881355932203E-3</v>
      </c>
      <c r="I680">
        <f>'Defense Ranks'!T82</f>
        <v>0.6228813559322034</v>
      </c>
      <c r="J680">
        <f>'Defense Ranks'!U82</f>
        <v>0.52118644067796616</v>
      </c>
      <c r="K680">
        <f>'Defense Ranks'!V82</f>
        <v>0.41949152542372881</v>
      </c>
      <c r="L680">
        <f>'Defense Ranks'!X82</f>
        <v>0</v>
      </c>
      <c r="M680">
        <f>'Defense Ranks'!AC82</f>
        <v>3.3898305084745763E-2</v>
      </c>
      <c r="N680">
        <f>'Defense Ranks'!AD82</f>
        <v>1.6949152542372881E-2</v>
      </c>
      <c r="O680">
        <f>'Defense Ranks'!AE82</f>
        <v>8.4745762711864406E-3</v>
      </c>
      <c r="P680">
        <f>'Defense Ranks'!AF82</f>
        <v>4.2372881355932202E-2</v>
      </c>
      <c r="Q680">
        <f>'Defense Ranks'!AH82</f>
        <v>0</v>
      </c>
      <c r="R680">
        <f>'Defense Ranks'!AM82</f>
        <v>0.17372881355932204</v>
      </c>
      <c r="S680">
        <f>'Defense Ranks'!AN82</f>
        <v>8.8983050847457626E-2</v>
      </c>
      <c r="T680">
        <f>'Defense Ranks'!AO82</f>
        <v>0.1440677966101695</v>
      </c>
      <c r="U680">
        <f>'Defense Ranks'!AP82</f>
        <v>6.7796610169491525E-2</v>
      </c>
      <c r="V680">
        <f>'Defense Ranks'!AR82</f>
        <v>0</v>
      </c>
      <c r="W680">
        <f>'Defense Ranks'!AW82</f>
        <v>6.3559322033898302E-2</v>
      </c>
      <c r="X680">
        <f>'Defense Ranks'!AX82</f>
        <v>0.19067796610169491</v>
      </c>
      <c r="Y680">
        <f>'Defense Ranks'!AY82</f>
        <v>3.3898305084745763E-2</v>
      </c>
      <c r="Z680">
        <f>'Defense Ranks'!AZ82</f>
        <v>7.6271186440677971E-2</v>
      </c>
      <c r="AA680">
        <f>'Defense Ranks'!BB82</f>
        <v>0</v>
      </c>
      <c r="AB680">
        <f>'Defense Ranks'!BG82</f>
        <v>0.44067796610169491</v>
      </c>
      <c r="AC680">
        <f>'Defense Ranks'!BH82</f>
        <v>0.1652542372881356</v>
      </c>
      <c r="AD680">
        <f>'Defense Ranks'!BI82</f>
        <v>0.22457627118644069</v>
      </c>
      <c r="AE680">
        <f>'Defense Ranks'!BJ82</f>
        <v>1.6949152542372881E-2</v>
      </c>
      <c r="AF680">
        <f>'Defense Ranks'!BL82</f>
        <v>0</v>
      </c>
      <c r="AG680">
        <f>'Defense Ranks'!BQ82</f>
        <v>2.1186440677966101E-2</v>
      </c>
      <c r="AH680">
        <f>'Defense Ranks'!BR82</f>
        <v>8.4745762711864406E-3</v>
      </c>
      <c r="AI680">
        <f>'Defense Ranks'!BS82</f>
        <v>1.2711864406779662E-2</v>
      </c>
      <c r="AJ680">
        <f>'Defense Ranks'!BT82</f>
        <v>8.4745762711864406E-3</v>
      </c>
      <c r="AL680" s="1">
        <f>'Defense Ranks'!BX82</f>
        <v>8.4745762711864406E-3</v>
      </c>
      <c r="AN680" t="str">
        <f>'Defense Ranks'!B82</f>
        <v>CHI</v>
      </c>
      <c r="AO680">
        <f>'D on Ice'!E82</f>
        <v>25</v>
      </c>
      <c r="AP680" s="2">
        <f>'Impact Score Math'!E781</f>
        <v>0.22333333333333333</v>
      </c>
      <c r="AQ680">
        <f>'Impact Score Math'!G781</f>
        <v>234</v>
      </c>
      <c r="AT680" s="1">
        <f>'Defense Ranks'!CJ82</f>
        <v>0.50847457627118642</v>
      </c>
      <c r="AU680" s="1">
        <f>'Defense Ranks'!CK82</f>
        <v>0.32627118644067798</v>
      </c>
      <c r="AW680">
        <f>'Defense Ranks'!BC82</f>
        <v>15.548666666667</v>
      </c>
      <c r="AY680">
        <v>680</v>
      </c>
      <c r="BA680" s="2">
        <f>'Impact Score Math'!K781</f>
        <v>0.26</v>
      </c>
      <c r="BB680" s="2">
        <f>'Impact Score Math'!L781</f>
        <v>0.25333333333333335</v>
      </c>
      <c r="BD680">
        <f>'Defense Ranks'!CN82</f>
        <v>0</v>
      </c>
      <c r="BE680">
        <f>'Defense Ranks'!CO82</f>
        <v>5</v>
      </c>
      <c r="BF680">
        <f>'Defense Ranks'!CP82</f>
        <v>5</v>
      </c>
      <c r="BH680" t="str">
        <f t="shared" si="41"/>
        <v>15:33</v>
      </c>
      <c r="BI680" t="str">
        <f t="shared" si="42"/>
        <v>Defenseman</v>
      </c>
      <c r="BJ680" t="str">
        <f t="shared" si="43"/>
        <v>Replacement Level</v>
      </c>
      <c r="BL680" s="187">
        <f t="shared" ca="1" si="44"/>
        <v>45329</v>
      </c>
    </row>
    <row r="681" spans="1:64" x14ac:dyDescent="0.3">
      <c r="A681" t="str">
        <f>'Defense Ranks'!A83</f>
        <v>Ivan Provorov</v>
      </c>
      <c r="B681">
        <f>'Defense Ranks'!D83</f>
        <v>0</v>
      </c>
      <c r="C681" s="1">
        <f>'Defense Ranks'!I83</f>
        <v>0.5847457627118644</v>
      </c>
      <c r="D681">
        <f>'Defense Ranks'!J83</f>
        <v>0.31779661016949151</v>
      </c>
      <c r="E681">
        <f>'Defense Ranks'!K83</f>
        <v>0.78813559322033899</v>
      </c>
      <c r="F681">
        <f>'Defense Ranks'!L83</f>
        <v>0.53813559322033899</v>
      </c>
      <c r="G681">
        <f>'Defense Ranks'!N83</f>
        <v>0</v>
      </c>
      <c r="H681">
        <f>'Defense Ranks'!S83</f>
        <v>0.80084745762711862</v>
      </c>
      <c r="I681">
        <f>'Defense Ranks'!T83</f>
        <v>0.69915254237288138</v>
      </c>
      <c r="J681">
        <f>'Defense Ranks'!U83</f>
        <v>0.59745762711864403</v>
      </c>
      <c r="K681">
        <f>'Defense Ranks'!V83</f>
        <v>0.77966101694915257</v>
      </c>
      <c r="L681">
        <f>'Defense Ranks'!X83</f>
        <v>0</v>
      </c>
      <c r="M681">
        <f>'Defense Ranks'!AC83</f>
        <v>0.38135593220338981</v>
      </c>
      <c r="N681">
        <f>'Defense Ranks'!AD83</f>
        <v>0.25423728813559321</v>
      </c>
      <c r="O681">
        <f>'Defense Ranks'!AE83</f>
        <v>0.13559322033898305</v>
      </c>
      <c r="P681">
        <f>'Defense Ranks'!AF83</f>
        <v>0.18220338983050846</v>
      </c>
      <c r="Q681">
        <f>'Defense Ranks'!AH83</f>
        <v>0</v>
      </c>
      <c r="R681">
        <f>'Defense Ranks'!AM83</f>
        <v>0.64406779661016944</v>
      </c>
      <c r="S681">
        <f>'Defense Ranks'!AN83</f>
        <v>0.46610169491525422</v>
      </c>
      <c r="T681">
        <f>'Defense Ranks'!AO83</f>
        <v>0.73728813559322037</v>
      </c>
      <c r="U681">
        <f>'Defense Ranks'!AP83</f>
        <v>0.59745762711864403</v>
      </c>
      <c r="V681">
        <f>'Defense Ranks'!AR83</f>
        <v>0</v>
      </c>
      <c r="W681">
        <f>'Defense Ranks'!AW83</f>
        <v>0.80084745762711862</v>
      </c>
      <c r="X681">
        <f>'Defense Ranks'!AX83</f>
        <v>0.33050847457627119</v>
      </c>
      <c r="Y681">
        <f>'Defense Ranks'!AY83</f>
        <v>0.45338983050847459</v>
      </c>
      <c r="Z681">
        <f>'Defense Ranks'!AZ83</f>
        <v>0.45338983050847459</v>
      </c>
      <c r="AA681">
        <f>'Defense Ranks'!BB83</f>
        <v>0</v>
      </c>
      <c r="AB681">
        <f>'Defense Ranks'!BG83</f>
        <v>0.66101694915254239</v>
      </c>
      <c r="AC681">
        <f>'Defense Ranks'!BH83</f>
        <v>0.3347457627118644</v>
      </c>
      <c r="AD681">
        <f>'Defense Ranks'!BI83</f>
        <v>0.84745762711864403</v>
      </c>
      <c r="AE681">
        <f>'Defense Ranks'!BJ83</f>
        <v>0.45338983050847459</v>
      </c>
      <c r="AF681">
        <f>'Defense Ranks'!BL83</f>
        <v>0</v>
      </c>
      <c r="AG681">
        <f>'Defense Ranks'!BQ83</f>
        <v>0.4576271186440678</v>
      </c>
      <c r="AH681">
        <f>'Defense Ranks'!BR83</f>
        <v>0.2076271186440678</v>
      </c>
      <c r="AI681">
        <f>'Defense Ranks'!BS83</f>
        <v>0.44915254237288138</v>
      </c>
      <c r="AJ681">
        <f>'Defense Ranks'!BT83</f>
        <v>0.26271186440677968</v>
      </c>
      <c r="AL681" s="1">
        <f>'Defense Ranks'!BX83</f>
        <v>0.64406779661016944</v>
      </c>
      <c r="AN681" t="str">
        <f>'Defense Ranks'!B83</f>
        <v>CBJ</v>
      </c>
      <c r="AO681">
        <f>'D on Ice'!E83</f>
        <v>47</v>
      </c>
      <c r="AP681" s="2">
        <f>'Impact Score Math'!E782</f>
        <v>0.7533333333333333</v>
      </c>
      <c r="AQ681">
        <f>'Impact Score Math'!G782</f>
        <v>75</v>
      </c>
      <c r="AT681" s="1">
        <f>'Defense Ranks'!CJ83</f>
        <v>0.97033898305084743</v>
      </c>
      <c r="AU681" s="1">
        <f>'Defense Ranks'!CK83</f>
        <v>0.5423728813559322</v>
      </c>
      <c r="AW681">
        <f>'Defense Ranks'!BC83</f>
        <v>16.742553191489002</v>
      </c>
      <c r="AY681">
        <v>681</v>
      </c>
      <c r="BA681" s="2">
        <f>'Impact Score Math'!K782</f>
        <v>0.75666666666666671</v>
      </c>
      <c r="BB681" s="2">
        <f>'Impact Score Math'!L782</f>
        <v>0.45666666666666667</v>
      </c>
      <c r="BD681">
        <f>'Defense Ranks'!CN83</f>
        <v>4</v>
      </c>
      <c r="BE681">
        <f>'Defense Ranks'!CO83</f>
        <v>11</v>
      </c>
      <c r="BF681">
        <f>'Defense Ranks'!CP83</f>
        <v>15</v>
      </c>
      <c r="BH681" t="str">
        <f t="shared" si="41"/>
        <v>16:45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45329</v>
      </c>
    </row>
    <row r="682" spans="1:64" x14ac:dyDescent="0.3">
      <c r="A682" t="str">
        <f>'Defense Ranks'!A84</f>
        <v>J.J. Moser</v>
      </c>
      <c r="B682">
        <f>'Defense Ranks'!D84</f>
        <v>0</v>
      </c>
      <c r="C682" s="1">
        <f>'Defense Ranks'!I84</f>
        <v>0.4364406779661017</v>
      </c>
      <c r="D682">
        <f>'Defense Ranks'!J84</f>
        <v>0.8728813559322034</v>
      </c>
      <c r="E682">
        <f>'Defense Ranks'!K84</f>
        <v>0.84322033898305082</v>
      </c>
      <c r="F682">
        <f>'Defense Ranks'!L84</f>
        <v>0.75</v>
      </c>
      <c r="G682">
        <f>'Defense Ranks'!N84</f>
        <v>0</v>
      </c>
      <c r="H682">
        <f>'Defense Ranks'!S84</f>
        <v>0.69491525423728817</v>
      </c>
      <c r="I682">
        <f>'Defense Ranks'!T84</f>
        <v>0.69915254237288138</v>
      </c>
      <c r="J682">
        <f>'Defense Ranks'!U84</f>
        <v>0.82627118644067798</v>
      </c>
      <c r="K682">
        <f>'Defense Ranks'!V84</f>
        <v>0.73305084745762716</v>
      </c>
      <c r="L682">
        <f>'Defense Ranks'!X84</f>
        <v>0</v>
      </c>
      <c r="M682">
        <f>'Defense Ranks'!AC84</f>
        <v>0.71610169491525422</v>
      </c>
      <c r="N682">
        <f>'Defense Ranks'!AD84</f>
        <v>0.28813559322033899</v>
      </c>
      <c r="O682">
        <f>'Defense Ranks'!AE84</f>
        <v>0.67372881355932202</v>
      </c>
      <c r="P682">
        <f>'Defense Ranks'!AF84</f>
        <v>0.48305084745762711</v>
      </c>
      <c r="Q682">
        <f>'Defense Ranks'!AH84</f>
        <v>0</v>
      </c>
      <c r="R682">
        <f>'Defense Ranks'!AM84</f>
        <v>0.7076271186440678</v>
      </c>
      <c r="S682">
        <f>'Defense Ranks'!AN84</f>
        <v>0.9152542372881356</v>
      </c>
      <c r="T682">
        <f>'Defense Ranks'!AO84</f>
        <v>0.88559322033898302</v>
      </c>
      <c r="U682">
        <f>'Defense Ranks'!AP84</f>
        <v>0.88983050847457623</v>
      </c>
      <c r="V682">
        <f>'Defense Ranks'!AR84</f>
        <v>0</v>
      </c>
      <c r="W682">
        <f>'Defense Ranks'!AW84</f>
        <v>0.89830508474576276</v>
      </c>
      <c r="X682">
        <f>'Defense Ranks'!AX84</f>
        <v>0.40254237288135591</v>
      </c>
      <c r="Y682">
        <f>'Defense Ranks'!AY84</f>
        <v>0.72457627118644063</v>
      </c>
      <c r="Z682">
        <f>'Defense Ranks'!AZ84</f>
        <v>0.69067796610169496</v>
      </c>
      <c r="AA682">
        <f>'Defense Ranks'!BB84</f>
        <v>0</v>
      </c>
      <c r="AB682">
        <f>'Defense Ranks'!BG84</f>
        <v>0.50423728813559321</v>
      </c>
      <c r="AC682">
        <f>'Defense Ranks'!BH84</f>
        <v>0.28389830508474578</v>
      </c>
      <c r="AD682">
        <f>'Defense Ranks'!BI84</f>
        <v>0.94067796610169496</v>
      </c>
      <c r="AE682">
        <f>'Defense Ranks'!BJ84</f>
        <v>0.94067796610169496</v>
      </c>
      <c r="AF682">
        <f>'Defense Ranks'!BL84</f>
        <v>0</v>
      </c>
      <c r="AG682">
        <f>'Defense Ranks'!BQ84</f>
        <v>0.57203389830508478</v>
      </c>
      <c r="AH682">
        <f>'Defense Ranks'!BR84</f>
        <v>0.61440677966101698</v>
      </c>
      <c r="AI682">
        <f>'Defense Ranks'!BS84</f>
        <v>0.85169491525423724</v>
      </c>
      <c r="AJ682">
        <f>'Defense Ranks'!BT84</f>
        <v>0.6652542372881356</v>
      </c>
      <c r="AL682" s="1">
        <f>'Defense Ranks'!BX84</f>
        <v>0.83898305084745761</v>
      </c>
      <c r="AN682" t="str">
        <f>'Defense Ranks'!B84</f>
        <v>ARI</v>
      </c>
      <c r="AO682">
        <f>'D on Ice'!E84</f>
        <v>45</v>
      </c>
      <c r="AP682" s="2">
        <f>'Impact Score Math'!E783</f>
        <v>0.87</v>
      </c>
      <c r="AQ682">
        <f>'Impact Score Math'!G783</f>
        <v>40</v>
      </c>
      <c r="AT682" s="1">
        <f>'Defense Ranks'!CJ84</f>
        <v>0.74152542372881358</v>
      </c>
      <c r="AU682" s="1">
        <f>'Defense Ranks'!CK84</f>
        <v>0.49152542372881358</v>
      </c>
      <c r="AW682">
        <f>'Defense Ranks'!BC84</f>
        <v>15.91037037037</v>
      </c>
      <c r="AY682">
        <v>682</v>
      </c>
      <c r="BA682" s="2">
        <f>'Impact Score Math'!K783</f>
        <v>0.83666666666666667</v>
      </c>
      <c r="BB682" s="2">
        <f>'Impact Score Math'!L783</f>
        <v>0.73666666666666669</v>
      </c>
      <c r="BD682">
        <f>'Defense Ranks'!CN84</f>
        <v>3</v>
      </c>
      <c r="BE682">
        <f>'Defense Ranks'!CO84</f>
        <v>10</v>
      </c>
      <c r="BF682">
        <f>'Defense Ranks'!CP84</f>
        <v>13</v>
      </c>
      <c r="BH682" t="str">
        <f t="shared" si="41"/>
        <v>15:55</v>
      </c>
      <c r="BI682" t="str">
        <f t="shared" si="42"/>
        <v>Defenseman</v>
      </c>
      <c r="BJ682" t="str">
        <f t="shared" si="43"/>
        <v>Great</v>
      </c>
      <c r="BL682" s="187">
        <f t="shared" ca="1" si="44"/>
        <v>45329</v>
      </c>
    </row>
    <row r="683" spans="1:64" x14ac:dyDescent="0.3">
      <c r="A683" t="str">
        <f>'Defense Ranks'!A85</f>
        <v>Jaccob Slavin</v>
      </c>
      <c r="B683">
        <f>'Defense Ranks'!D85</f>
        <v>0</v>
      </c>
      <c r="C683" s="1">
        <f>'Defense Ranks'!I85</f>
        <v>1</v>
      </c>
      <c r="D683">
        <f>'Defense Ranks'!J85</f>
        <v>0.89830508474576276</v>
      </c>
      <c r="E683">
        <f>'Defense Ranks'!K85</f>
        <v>0.91101694915254239</v>
      </c>
      <c r="F683">
        <f>'Defense Ranks'!L85</f>
        <v>0.95338983050847459</v>
      </c>
      <c r="G683">
        <f>'Defense Ranks'!N85</f>
        <v>0</v>
      </c>
      <c r="H683">
        <f>'Defense Ranks'!S85</f>
        <v>0.44915254237288138</v>
      </c>
      <c r="I683">
        <f>'Defense Ranks'!T85</f>
        <v>0.92372881355932202</v>
      </c>
      <c r="J683">
        <f>'Defense Ranks'!U85</f>
        <v>0.75847457627118642</v>
      </c>
      <c r="K683">
        <f>'Defense Ranks'!V85</f>
        <v>0.86864406779661019</v>
      </c>
      <c r="L683">
        <f>'Defense Ranks'!X85</f>
        <v>0</v>
      </c>
      <c r="M683">
        <f>'Defense Ranks'!AC85</f>
        <v>0.94491525423728817</v>
      </c>
      <c r="N683">
        <f>'Defense Ranks'!AD85</f>
        <v>0.8347457627118644</v>
      </c>
      <c r="O683">
        <f>'Defense Ranks'!AE85</f>
        <v>0.61016949152542377</v>
      </c>
      <c r="P683">
        <f>'Defense Ranks'!AF85</f>
        <v>0.86016949152542377</v>
      </c>
      <c r="Q683">
        <f>'Defense Ranks'!AH85</f>
        <v>0</v>
      </c>
      <c r="R683">
        <f>'Defense Ranks'!AM85</f>
        <v>0.96186440677966101</v>
      </c>
      <c r="S683">
        <f>'Defense Ranks'!AN85</f>
        <v>0.92372881355932202</v>
      </c>
      <c r="T683">
        <f>'Defense Ranks'!AO85</f>
        <v>0.92796610169491522</v>
      </c>
      <c r="U683">
        <f>'Defense Ranks'!AP85</f>
        <v>0.9576271186440678</v>
      </c>
      <c r="V683">
        <f>'Defense Ranks'!AR85</f>
        <v>0</v>
      </c>
      <c r="W683">
        <f>'Defense Ranks'!AW85</f>
        <v>0.40254237288135591</v>
      </c>
      <c r="X683">
        <f>'Defense Ranks'!AX85</f>
        <v>0.55508474576271183</v>
      </c>
      <c r="Y683">
        <f>'Defense Ranks'!AY85</f>
        <v>0.67372881355932202</v>
      </c>
      <c r="Z683">
        <f>'Defense Ranks'!AZ85</f>
        <v>0.63983050847457623</v>
      </c>
      <c r="AA683">
        <f>'Defense Ranks'!BB85</f>
        <v>0</v>
      </c>
      <c r="AB683">
        <f>'Defense Ranks'!BG85</f>
        <v>0.72033898305084743</v>
      </c>
      <c r="AC683">
        <f>'Defense Ranks'!BH85</f>
        <v>0.76694915254237284</v>
      </c>
      <c r="AD683">
        <f>'Defense Ranks'!BI85</f>
        <v>0.69067796610169496</v>
      </c>
      <c r="AE683">
        <f>'Defense Ranks'!BJ85</f>
        <v>0.53813559322033899</v>
      </c>
      <c r="AF683">
        <f>'Defense Ranks'!BL85</f>
        <v>0</v>
      </c>
      <c r="AG683">
        <f>'Defense Ranks'!BQ85</f>
        <v>0.99152542372881358</v>
      </c>
      <c r="AH683">
        <f>'Defense Ranks'!BR85</f>
        <v>0.93644067796610164</v>
      </c>
      <c r="AI683">
        <f>'Defense Ranks'!BS85</f>
        <v>0.86440677966101698</v>
      </c>
      <c r="AJ683">
        <f>'Defense Ranks'!BT85</f>
        <v>0.9576271186440678</v>
      </c>
      <c r="AL683" s="1">
        <f>'Defense Ranks'!BX85</f>
        <v>0.98305084745762716</v>
      </c>
      <c r="AN683" t="str">
        <f>'Defense Ranks'!B85</f>
        <v>CAR</v>
      </c>
      <c r="AO683">
        <f>'D on Ice'!E85</f>
        <v>47</v>
      </c>
      <c r="AP683" s="2">
        <f>'Impact Score Math'!E784</f>
        <v>0.97333333333333338</v>
      </c>
      <c r="AQ683">
        <f>'Impact Score Math'!G784</f>
        <v>9</v>
      </c>
      <c r="AT683" s="1">
        <f>'Defense Ranks'!CJ85</f>
        <v>0.98728813559322037</v>
      </c>
      <c r="AU683" s="1">
        <f>'Defense Ranks'!CK85</f>
        <v>0.31779661016949151</v>
      </c>
      <c r="AW683">
        <f>'Defense Ranks'!BC85</f>
        <v>16.921985815603001</v>
      </c>
      <c r="AY683">
        <v>683</v>
      </c>
      <c r="BA683" s="2">
        <f>'Impact Score Math'!K784</f>
        <v>0.98666666666666669</v>
      </c>
      <c r="BB683" s="2">
        <f>'Impact Score Math'!L784</f>
        <v>0.94</v>
      </c>
      <c r="BD683">
        <f>'Defense Ranks'!CN85</f>
        <v>2</v>
      </c>
      <c r="BE683">
        <f>'Defense Ranks'!CO85</f>
        <v>15</v>
      </c>
      <c r="BF683">
        <f>'Defense Ranks'!CP85</f>
        <v>17</v>
      </c>
      <c r="BH683" t="str">
        <f t="shared" si="41"/>
        <v>16:55</v>
      </c>
      <c r="BI683" t="str">
        <f t="shared" si="42"/>
        <v>Defenseman</v>
      </c>
      <c r="BJ683" t="str">
        <f t="shared" si="43"/>
        <v>Elite</v>
      </c>
      <c r="BL683" s="187">
        <f t="shared" ca="1" si="44"/>
        <v>45329</v>
      </c>
    </row>
    <row r="684" spans="1:64" x14ac:dyDescent="0.3">
      <c r="A684" t="str">
        <f>'Defense Ranks'!A86</f>
        <v>Jack Johnson</v>
      </c>
      <c r="B684">
        <f>'Defense Ranks'!D86</f>
        <v>0</v>
      </c>
      <c r="C684" s="1">
        <f>'Defense Ranks'!I86</f>
        <v>0.48728813559322032</v>
      </c>
      <c r="D684">
        <f>'Defense Ranks'!J86</f>
        <v>0.38559322033898308</v>
      </c>
      <c r="E684">
        <f>'Defense Ranks'!K86</f>
        <v>0.57627118644067798</v>
      </c>
      <c r="F684">
        <f>'Defense Ranks'!L86</f>
        <v>0.19491525423728814</v>
      </c>
      <c r="G684">
        <f>'Defense Ranks'!N86</f>
        <v>0</v>
      </c>
      <c r="H684">
        <f>'Defense Ranks'!S86</f>
        <v>0.56779661016949157</v>
      </c>
      <c r="I684">
        <f>'Defense Ranks'!T86</f>
        <v>0.38983050847457629</v>
      </c>
      <c r="J684">
        <f>'Defense Ranks'!U86</f>
        <v>0.59745762711864403</v>
      </c>
      <c r="K684">
        <f>'Defense Ranks'!V86</f>
        <v>0.40677966101694918</v>
      </c>
      <c r="L684">
        <f>'Defense Ranks'!X86</f>
        <v>0</v>
      </c>
      <c r="M684">
        <f>'Defense Ranks'!AC86</f>
        <v>0.35169491525423729</v>
      </c>
      <c r="N684">
        <f>'Defense Ranks'!AD86</f>
        <v>0.42372881355932202</v>
      </c>
      <c r="O684">
        <f>'Defense Ranks'!AE86</f>
        <v>0.72033898305084743</v>
      </c>
      <c r="P684">
        <f>'Defense Ranks'!AF86</f>
        <v>0.36016949152542371</v>
      </c>
      <c r="Q684">
        <f>'Defense Ranks'!AH86</f>
        <v>0</v>
      </c>
      <c r="R684">
        <f>'Defense Ranks'!AM86</f>
        <v>0.30508474576271188</v>
      </c>
      <c r="S684">
        <f>'Defense Ranks'!AN86</f>
        <v>0.16949152542372881</v>
      </c>
      <c r="T684">
        <f>'Defense Ranks'!AO86</f>
        <v>0.26271186440677968</v>
      </c>
      <c r="U684">
        <f>'Defense Ranks'!AP86</f>
        <v>9.3220338983050849E-2</v>
      </c>
      <c r="V684">
        <f>'Defense Ranks'!AR86</f>
        <v>0</v>
      </c>
      <c r="W684">
        <f>'Defense Ranks'!AW86</f>
        <v>8.4745762711864403E-2</v>
      </c>
      <c r="X684">
        <f>'Defense Ranks'!AX86</f>
        <v>0.3135593220338983</v>
      </c>
      <c r="Y684">
        <f>'Defense Ranks'!AY86</f>
        <v>0.85169491525423724</v>
      </c>
      <c r="Z684">
        <f>'Defense Ranks'!AZ86</f>
        <v>0.17372881355932204</v>
      </c>
      <c r="AA684">
        <f>'Defense Ranks'!BB86</f>
        <v>0</v>
      </c>
      <c r="AB684">
        <f>'Defense Ranks'!BG86</f>
        <v>0.1440677966101695</v>
      </c>
      <c r="AC684">
        <f>'Defense Ranks'!BH86</f>
        <v>4.6610169491525424E-2</v>
      </c>
      <c r="AD684">
        <f>'Defense Ranks'!BI86</f>
        <v>0.66949152542372881</v>
      </c>
      <c r="AE684">
        <f>'Defense Ranks'!BJ86</f>
        <v>0.75847457627118642</v>
      </c>
      <c r="AF684">
        <f>'Defense Ranks'!BL86</f>
        <v>0</v>
      </c>
      <c r="AG684">
        <f>'Defense Ranks'!BQ86</f>
        <v>0.40677966101694918</v>
      </c>
      <c r="AH684">
        <f>'Defense Ranks'!BR86</f>
        <v>0.39830508474576271</v>
      </c>
      <c r="AI684">
        <f>'Defense Ranks'!BS86</f>
        <v>0.70338983050847459</v>
      </c>
      <c r="AJ684">
        <f>'Defense Ranks'!BT86</f>
        <v>0.22457627118644069</v>
      </c>
      <c r="AL684" s="1">
        <f>'Defense Ranks'!BX86</f>
        <v>0.17372881355932204</v>
      </c>
      <c r="AN684" t="str">
        <f>'Defense Ranks'!B86</f>
        <v>COL</v>
      </c>
      <c r="AO684">
        <f>'D on Ice'!E86</f>
        <v>47</v>
      </c>
      <c r="AP684" s="2">
        <f>'Impact Score Math'!E785</f>
        <v>0.33</v>
      </c>
      <c r="AQ684">
        <f>'Impact Score Math'!G785</f>
        <v>202</v>
      </c>
      <c r="AT684" s="1">
        <f>'Defense Ranks'!CJ86</f>
        <v>0.52118644067796616</v>
      </c>
      <c r="AU684" s="1">
        <f>'Defense Ranks'!CK86</f>
        <v>0.67796610169491522</v>
      </c>
      <c r="AW684">
        <f>'Defense Ranks'!BC86</f>
        <v>13.377304964539</v>
      </c>
      <c r="AY684">
        <v>684</v>
      </c>
      <c r="BA684" s="2">
        <f>'Impact Score Math'!K785</f>
        <v>0.39</v>
      </c>
      <c r="BB684" s="2">
        <f>'Impact Score Math'!L785</f>
        <v>0.38666666666666666</v>
      </c>
      <c r="BD684">
        <f>'Defense Ranks'!CN86</f>
        <v>2</v>
      </c>
      <c r="BE684">
        <f>'Defense Ranks'!CO86</f>
        <v>6</v>
      </c>
      <c r="BF684">
        <f>'Defense Ranks'!CP86</f>
        <v>8</v>
      </c>
      <c r="BH684" t="str">
        <f t="shared" si="41"/>
        <v>13:23</v>
      </c>
      <c r="BI684" t="str">
        <f t="shared" si="42"/>
        <v>Defenseman</v>
      </c>
      <c r="BJ684" t="str">
        <f t="shared" si="43"/>
        <v>Below Average</v>
      </c>
      <c r="BL684" s="187">
        <f t="shared" ca="1" si="44"/>
        <v>45329</v>
      </c>
    </row>
    <row r="685" spans="1:64" x14ac:dyDescent="0.3">
      <c r="A685" t="str">
        <f>'Defense Ranks'!A87</f>
        <v>Jackson LaCombe</v>
      </c>
      <c r="B685">
        <f>'Defense Ranks'!D87</f>
        <v>0</v>
      </c>
      <c r="C685" s="1">
        <f>'Defense Ranks'!I87</f>
        <v>0.1271186440677966</v>
      </c>
      <c r="D685">
        <f>'Defense Ranks'!J87</f>
        <v>0.64406779661016944</v>
      </c>
      <c r="E685">
        <f>'Defense Ranks'!K87</f>
        <v>3.3898305084745763E-2</v>
      </c>
      <c r="F685">
        <f>'Defense Ranks'!L87</f>
        <v>0.53813559322033899</v>
      </c>
      <c r="G685">
        <f>'Defense Ranks'!N87</f>
        <v>0</v>
      </c>
      <c r="H685">
        <f>'Defense Ranks'!S87</f>
        <v>0.28389830508474578</v>
      </c>
      <c r="I685">
        <f>'Defense Ranks'!T87</f>
        <v>0.18220338983050846</v>
      </c>
      <c r="J685">
        <f>'Defense Ranks'!U87</f>
        <v>0.73728813559322037</v>
      </c>
      <c r="K685">
        <f>'Defense Ranks'!V87</f>
        <v>0.16101694915254236</v>
      </c>
      <c r="L685">
        <f>'Defense Ranks'!X87</f>
        <v>0</v>
      </c>
      <c r="M685">
        <f>'Defense Ranks'!AC87</f>
        <v>0.21610169491525424</v>
      </c>
      <c r="N685">
        <f>'Defense Ranks'!AD87</f>
        <v>0.18220338983050846</v>
      </c>
      <c r="O685">
        <f>'Defense Ranks'!AE87</f>
        <v>0.1228813559322034</v>
      </c>
      <c r="P685">
        <f>'Defense Ranks'!AF87</f>
        <v>0.18220338983050846</v>
      </c>
      <c r="Q685">
        <f>'Defense Ranks'!AH87</f>
        <v>0</v>
      </c>
      <c r="R685">
        <f>'Defense Ranks'!AM87</f>
        <v>0.28389830508474578</v>
      </c>
      <c r="S685">
        <f>'Defense Ranks'!AN87</f>
        <v>0.86440677966101698</v>
      </c>
      <c r="T685">
        <f>'Defense Ranks'!AO87</f>
        <v>0.11016949152542373</v>
      </c>
      <c r="U685">
        <f>'Defense Ranks'!AP87</f>
        <v>0.80508474576271183</v>
      </c>
      <c r="V685">
        <f>'Defense Ranks'!AR87</f>
        <v>0</v>
      </c>
      <c r="W685">
        <f>'Defense Ranks'!AW87</f>
        <v>0.26271186440677968</v>
      </c>
      <c r="X685">
        <f>'Defense Ranks'!AX87</f>
        <v>0.4364406779661017</v>
      </c>
      <c r="Y685">
        <f>'Defense Ranks'!AY87</f>
        <v>6.3559322033898302E-2</v>
      </c>
      <c r="Z685">
        <f>'Defense Ranks'!AZ87</f>
        <v>0.21186440677966101</v>
      </c>
      <c r="AA685">
        <f>'Defense Ranks'!BB87</f>
        <v>0</v>
      </c>
      <c r="AB685">
        <f>'Defense Ranks'!BG87</f>
        <v>0.42372881355932202</v>
      </c>
      <c r="AC685">
        <f>'Defense Ranks'!BH87</f>
        <v>0.3135593220338983</v>
      </c>
      <c r="AD685">
        <f>'Defense Ranks'!BI87</f>
        <v>3.8135593220338986E-2</v>
      </c>
      <c r="AE685">
        <f>'Defense Ranks'!BJ87</f>
        <v>5.9322033898305086E-2</v>
      </c>
      <c r="AF685">
        <f>'Defense Ranks'!BL87</f>
        <v>0</v>
      </c>
      <c r="AG685">
        <f>'Defense Ranks'!BQ87</f>
        <v>0.11440677966101695</v>
      </c>
      <c r="AH685">
        <f>'Defense Ranks'!BR87</f>
        <v>0.34745762711864409</v>
      </c>
      <c r="AI685">
        <f>'Defense Ranks'!BS87</f>
        <v>2.5423728813559324E-2</v>
      </c>
      <c r="AJ685">
        <f>'Defense Ranks'!BT87</f>
        <v>0.2711864406779661</v>
      </c>
      <c r="AL685" s="1">
        <f>'Defense Ranks'!BX87</f>
        <v>0.13135593220338984</v>
      </c>
      <c r="AN685" t="str">
        <f>'Defense Ranks'!B87</f>
        <v>ANA</v>
      </c>
      <c r="AO685">
        <f>'D on Ice'!E87</f>
        <v>44</v>
      </c>
      <c r="AP685" s="2">
        <f>'Impact Score Math'!E786</f>
        <v>0.34333333333333332</v>
      </c>
      <c r="AQ685">
        <f>'Impact Score Math'!G786</f>
        <v>198</v>
      </c>
      <c r="AT685" s="1">
        <f>'Defense Ranks'!CJ87</f>
        <v>0.69915254237288138</v>
      </c>
      <c r="AU685" s="1">
        <f>'Defense Ranks'!CK87</f>
        <v>7.6271186440677971E-2</v>
      </c>
      <c r="AW685">
        <f>'Defense Ranks'!BC87</f>
        <v>15.326515151515</v>
      </c>
      <c r="AY685">
        <v>685</v>
      </c>
      <c r="BA685" s="2">
        <f>'Impact Score Math'!K786</f>
        <v>0.49</v>
      </c>
      <c r="BB685" s="2">
        <f>'Impact Score Math'!L786</f>
        <v>0.32333333333333331</v>
      </c>
      <c r="BD685">
        <f>'Defense Ranks'!CN87</f>
        <v>1</v>
      </c>
      <c r="BE685">
        <f>'Defense Ranks'!CO87</f>
        <v>5</v>
      </c>
      <c r="BF685">
        <f>'Defense Ranks'!CP87</f>
        <v>6</v>
      </c>
      <c r="BH685" t="str">
        <f t="shared" si="41"/>
        <v>15:20</v>
      </c>
      <c r="BI685" t="str">
        <f t="shared" si="42"/>
        <v>Defenseman</v>
      </c>
      <c r="BJ685" t="str">
        <f t="shared" si="43"/>
        <v>Below Average</v>
      </c>
      <c r="BL685" s="187">
        <f t="shared" ca="1" si="44"/>
        <v>45329</v>
      </c>
    </row>
    <row r="686" spans="1:64" x14ac:dyDescent="0.3">
      <c r="A686" t="str">
        <f>'Defense Ranks'!A88</f>
        <v>Jacob Bernard-Docker</v>
      </c>
      <c r="B686">
        <f>'Defense Ranks'!D88</f>
        <v>0</v>
      </c>
      <c r="C686" s="1">
        <f>'Defense Ranks'!I88</f>
        <v>0.28813559322033899</v>
      </c>
      <c r="D686">
        <f>'Defense Ranks'!J88</f>
        <v>0.36016949152542371</v>
      </c>
      <c r="E686">
        <f>'Defense Ranks'!K88</f>
        <v>0.89406779661016944</v>
      </c>
      <c r="F686">
        <f>'Defense Ranks'!L88</f>
        <v>0.13983050847457626</v>
      </c>
      <c r="G686">
        <f>'Defense Ranks'!N88</f>
        <v>0</v>
      </c>
      <c r="H686">
        <f>'Defense Ranks'!S88</f>
        <v>0.96186440677966101</v>
      </c>
      <c r="I686">
        <f>'Defense Ranks'!T88</f>
        <v>0.59322033898305082</v>
      </c>
      <c r="J686">
        <f>'Defense Ranks'!U88</f>
        <v>0.5847457627118644</v>
      </c>
      <c r="K686">
        <f>'Defense Ranks'!V88</f>
        <v>0.83898305084745761</v>
      </c>
      <c r="L686">
        <f>'Defense Ranks'!X88</f>
        <v>0</v>
      </c>
      <c r="M686">
        <f>'Defense Ranks'!AC88</f>
        <v>0.42372881355932202</v>
      </c>
      <c r="N686">
        <f>'Defense Ranks'!AD88</f>
        <v>0.13135593220338984</v>
      </c>
      <c r="O686">
        <f>'Defense Ranks'!AE88</f>
        <v>0.44915254237288138</v>
      </c>
      <c r="P686">
        <f>'Defense Ranks'!AF88</f>
        <v>0.23728813559322035</v>
      </c>
      <c r="Q686">
        <f>'Defense Ranks'!AH88</f>
        <v>0</v>
      </c>
      <c r="R686">
        <f>'Defense Ranks'!AM88</f>
        <v>0.11440677966101695</v>
      </c>
      <c r="S686">
        <f>'Defense Ranks'!AN88</f>
        <v>0.36016949152542371</v>
      </c>
      <c r="T686">
        <f>'Defense Ranks'!AO88</f>
        <v>0.79661016949152541</v>
      </c>
      <c r="U686">
        <f>'Defense Ranks'!AP88</f>
        <v>0.11864406779661017</v>
      </c>
      <c r="V686">
        <f>'Defense Ranks'!AR88</f>
        <v>0</v>
      </c>
      <c r="W686">
        <f>'Defense Ranks'!AW88</f>
        <v>0.51694915254237284</v>
      </c>
      <c r="X686">
        <f>'Defense Ranks'!AX88</f>
        <v>0.1271186440677966</v>
      </c>
      <c r="Y686">
        <f>'Defense Ranks'!AY88</f>
        <v>0.78813559322033899</v>
      </c>
      <c r="Z686">
        <f>'Defense Ranks'!AZ88</f>
        <v>0.36440677966101692</v>
      </c>
      <c r="AA686">
        <f>'Defense Ranks'!BB88</f>
        <v>0</v>
      </c>
      <c r="AB686">
        <f>'Defense Ranks'!BG88</f>
        <v>0.1652542372881356</v>
      </c>
      <c r="AC686">
        <f>'Defense Ranks'!BH88</f>
        <v>0.61864406779661019</v>
      </c>
      <c r="AD686">
        <f>'Defense Ranks'!BI88</f>
        <v>0.93644067796610164</v>
      </c>
      <c r="AE686">
        <f>'Defense Ranks'!BJ88</f>
        <v>0.80508474576271183</v>
      </c>
      <c r="AF686">
        <f>'Defense Ranks'!BL88</f>
        <v>0</v>
      </c>
      <c r="AG686">
        <f>'Defense Ranks'!BQ88</f>
        <v>0.30932203389830509</v>
      </c>
      <c r="AH686">
        <f>'Defense Ranks'!BR88</f>
        <v>0.16949152542372881</v>
      </c>
      <c r="AI686">
        <f>'Defense Ranks'!BS88</f>
        <v>0.77118644067796616</v>
      </c>
      <c r="AJ686">
        <f>'Defense Ranks'!BT88</f>
        <v>0.11016949152542373</v>
      </c>
      <c r="AL686" s="1">
        <f>'Defense Ranks'!BX88</f>
        <v>0.28813559322033899</v>
      </c>
      <c r="AN686" t="str">
        <f>'Defense Ranks'!B88</f>
        <v>OTT</v>
      </c>
      <c r="AO686">
        <f>'D on Ice'!E88</f>
        <v>36</v>
      </c>
      <c r="AP686" s="2">
        <f>'Impact Score Math'!E787</f>
        <v>0.38</v>
      </c>
      <c r="AQ686">
        <f>'Impact Score Math'!G787</f>
        <v>187</v>
      </c>
      <c r="AT686" s="1">
        <f>'Defense Ranks'!CJ88</f>
        <v>0.3135593220338983</v>
      </c>
      <c r="AU686" s="1">
        <f>'Defense Ranks'!CK88</f>
        <v>0.2288135593220339</v>
      </c>
      <c r="AW686">
        <f>'Defense Ranks'!BC88</f>
        <v>13.574999999999999</v>
      </c>
      <c r="AY686">
        <v>686</v>
      </c>
      <c r="BA686" s="2">
        <f>'Impact Score Math'!K787</f>
        <v>0.43</v>
      </c>
      <c r="BB686" s="2">
        <f>'Impact Score Math'!L787</f>
        <v>0.41333333333333333</v>
      </c>
      <c r="BD686">
        <f>'Defense Ranks'!CN88</f>
        <v>4</v>
      </c>
      <c r="BE686">
        <f>'Defense Ranks'!CO88</f>
        <v>6</v>
      </c>
      <c r="BF686">
        <f>'Defense Ranks'!CP88</f>
        <v>10</v>
      </c>
      <c r="BH686" t="str">
        <f t="shared" si="41"/>
        <v>13:35</v>
      </c>
      <c r="BI686" t="str">
        <f t="shared" si="42"/>
        <v>Defenseman</v>
      </c>
      <c r="BJ686" t="str">
        <f t="shared" si="43"/>
        <v>Below Average</v>
      </c>
      <c r="BL686" s="187">
        <f t="shared" ca="1" si="44"/>
        <v>45329</v>
      </c>
    </row>
    <row r="687" spans="1:64" x14ac:dyDescent="0.3">
      <c r="A687" t="str">
        <f>'Defense Ranks'!A89</f>
        <v>Jacob Trouba</v>
      </c>
      <c r="B687">
        <f>'Defense Ranks'!D89</f>
        <v>0</v>
      </c>
      <c r="C687" s="1">
        <f>'Defense Ranks'!I89</f>
        <v>0.34745762711864409</v>
      </c>
      <c r="D687">
        <f>'Defense Ranks'!J89</f>
        <v>0.53813559322033899</v>
      </c>
      <c r="E687">
        <f>'Defense Ranks'!K89</f>
        <v>0.57203389830508478</v>
      </c>
      <c r="F687">
        <f>'Defense Ranks'!L89</f>
        <v>0.3940677966101695</v>
      </c>
      <c r="G687">
        <f>'Defense Ranks'!N89</f>
        <v>0</v>
      </c>
      <c r="H687">
        <f>'Defense Ranks'!S89</f>
        <v>0.4152542372881356</v>
      </c>
      <c r="I687">
        <f>'Defense Ranks'!T89</f>
        <v>0.79661016949152541</v>
      </c>
      <c r="J687">
        <f>'Defense Ranks'!U89</f>
        <v>0.72033898305084743</v>
      </c>
      <c r="K687">
        <f>'Defense Ranks'!V89</f>
        <v>0.72033898305084743</v>
      </c>
      <c r="L687">
        <f>'Defense Ranks'!X89</f>
        <v>0</v>
      </c>
      <c r="M687">
        <f>'Defense Ranks'!AC89</f>
        <v>0.34745762711864409</v>
      </c>
      <c r="N687">
        <f>'Defense Ranks'!AD89</f>
        <v>0.2288135593220339</v>
      </c>
      <c r="O687">
        <f>'Defense Ranks'!AE89</f>
        <v>0.30508474576271188</v>
      </c>
      <c r="P687">
        <f>'Defense Ranks'!AF89</f>
        <v>0.30932203389830509</v>
      </c>
      <c r="Q687">
        <f>'Defense Ranks'!AH89</f>
        <v>0</v>
      </c>
      <c r="R687">
        <f>'Defense Ranks'!AM89</f>
        <v>0.1228813559322034</v>
      </c>
      <c r="S687">
        <f>'Defense Ranks'!AN89</f>
        <v>0.46186440677966101</v>
      </c>
      <c r="T687">
        <f>'Defense Ranks'!AO89</f>
        <v>0.63559322033898302</v>
      </c>
      <c r="U687">
        <f>'Defense Ranks'!AP89</f>
        <v>0.27542372881355931</v>
      </c>
      <c r="V687">
        <f>'Defense Ranks'!AR89</f>
        <v>0</v>
      </c>
      <c r="W687">
        <f>'Defense Ranks'!AW89</f>
        <v>0.1059322033898305</v>
      </c>
      <c r="X687">
        <f>'Defense Ranks'!AX89</f>
        <v>0.11864406779661017</v>
      </c>
      <c r="Y687">
        <f>'Defense Ranks'!AY89</f>
        <v>0.32627118644067798</v>
      </c>
      <c r="Z687">
        <f>'Defense Ranks'!AZ89</f>
        <v>0.22457627118644069</v>
      </c>
      <c r="AA687">
        <f>'Defense Ranks'!BB89</f>
        <v>0</v>
      </c>
      <c r="AB687">
        <f>'Defense Ranks'!BG89</f>
        <v>0.85169491525423724</v>
      </c>
      <c r="AC687">
        <f>'Defense Ranks'!BH89</f>
        <v>0.50847457627118642</v>
      </c>
      <c r="AD687">
        <f>'Defense Ranks'!BI89</f>
        <v>0.60593220338983056</v>
      </c>
      <c r="AE687">
        <f>'Defense Ranks'!BJ89</f>
        <v>0.41101694915254239</v>
      </c>
      <c r="AF687">
        <f>'Defense Ranks'!BL89</f>
        <v>0</v>
      </c>
      <c r="AG687">
        <f>'Defense Ranks'!BQ89</f>
        <v>0.28813559322033899</v>
      </c>
      <c r="AH687">
        <f>'Defense Ranks'!BR89</f>
        <v>0.32203389830508472</v>
      </c>
      <c r="AI687">
        <f>'Defense Ranks'!BS89</f>
        <v>0.39830508474576271</v>
      </c>
      <c r="AJ687">
        <f>'Defense Ranks'!BT89</f>
        <v>0.30084745762711862</v>
      </c>
      <c r="AL687" s="1">
        <f>'Defense Ranks'!BX89</f>
        <v>0.25423728813559321</v>
      </c>
      <c r="AN687" t="str">
        <f>'Defense Ranks'!B89</f>
        <v>NYR</v>
      </c>
      <c r="AO687">
        <f>'D on Ice'!E89</f>
        <v>47</v>
      </c>
      <c r="AP687" s="2">
        <f>'Impact Score Math'!E788</f>
        <v>0.48666666666666669</v>
      </c>
      <c r="AQ687">
        <f>'Impact Score Math'!G788</f>
        <v>155</v>
      </c>
      <c r="AT687" s="1">
        <f>'Defense Ranks'!CJ89</f>
        <v>0.50423728813559321</v>
      </c>
      <c r="AU687" s="1">
        <f>'Defense Ranks'!CK89</f>
        <v>0.40677966101694918</v>
      </c>
      <c r="AW687">
        <f>'Defense Ranks'!BC89</f>
        <v>17.895744680850999</v>
      </c>
      <c r="AY687">
        <v>687</v>
      </c>
      <c r="BA687" s="2">
        <f>'Impact Score Math'!K788</f>
        <v>0.54333333333333333</v>
      </c>
      <c r="BB687" s="2">
        <f>'Impact Score Math'!L788</f>
        <v>0.44333333333333336</v>
      </c>
      <c r="BD687">
        <f>'Defense Ranks'!CN89</f>
        <v>2</v>
      </c>
      <c r="BE687">
        <f>'Defense Ranks'!CO89</f>
        <v>13</v>
      </c>
      <c r="BF687">
        <f>'Defense Ranks'!CP89</f>
        <v>15</v>
      </c>
      <c r="BH687" t="str">
        <f t="shared" si="41"/>
        <v>17:54</v>
      </c>
      <c r="BI687" t="str">
        <f t="shared" si="42"/>
        <v>Defenseman</v>
      </c>
      <c r="BJ687" t="str">
        <f t="shared" si="43"/>
        <v>Average</v>
      </c>
      <c r="BL687" s="187">
        <f t="shared" ca="1" si="44"/>
        <v>45329</v>
      </c>
    </row>
    <row r="688" spans="1:64" x14ac:dyDescent="0.3">
      <c r="A688" t="str">
        <f>'Defense Ranks'!A90</f>
        <v>Jake Bean</v>
      </c>
      <c r="B688">
        <f>'Defense Ranks'!D90</f>
        <v>0</v>
      </c>
      <c r="C688" s="1">
        <f>'Defense Ranks'!I90</f>
        <v>0.53813559322033899</v>
      </c>
      <c r="D688">
        <f>'Defense Ranks'!J90</f>
        <v>0.34745762711864409</v>
      </c>
      <c r="E688">
        <f>'Defense Ranks'!K90</f>
        <v>0.30084745762711862</v>
      </c>
      <c r="F688">
        <f>'Defense Ranks'!L90</f>
        <v>0.36864406779661019</v>
      </c>
      <c r="G688">
        <f>'Defense Ranks'!N90</f>
        <v>0</v>
      </c>
      <c r="H688">
        <f>'Defense Ranks'!S90</f>
        <v>0.76271186440677963</v>
      </c>
      <c r="I688">
        <f>'Defense Ranks'!T90</f>
        <v>0.15677966101694915</v>
      </c>
      <c r="J688">
        <f>'Defense Ranks'!U90</f>
        <v>0.4788135593220339</v>
      </c>
      <c r="K688">
        <f>'Defense Ranks'!V90</f>
        <v>0.2923728813559322</v>
      </c>
      <c r="L688">
        <f>'Defense Ranks'!X90</f>
        <v>0</v>
      </c>
      <c r="M688">
        <f>'Defense Ranks'!AC90</f>
        <v>0.17796610169491525</v>
      </c>
      <c r="N688">
        <f>'Defense Ranks'!AD90</f>
        <v>0.56355932203389836</v>
      </c>
      <c r="O688">
        <f>'Defense Ranks'!AE90</f>
        <v>0.1059322033898305</v>
      </c>
      <c r="P688">
        <f>'Defense Ranks'!AF90</f>
        <v>0.2923728813559322</v>
      </c>
      <c r="Q688">
        <f>'Defense Ranks'!AH90</f>
        <v>0</v>
      </c>
      <c r="R688">
        <f>'Defense Ranks'!AM90</f>
        <v>0.56355932203389836</v>
      </c>
      <c r="S688">
        <f>'Defense Ranks'!AN90</f>
        <v>0.49576271186440679</v>
      </c>
      <c r="T688">
        <f>'Defense Ranks'!AO90</f>
        <v>0.13983050847457626</v>
      </c>
      <c r="U688">
        <f>'Defense Ranks'!AP90</f>
        <v>0.36864406779661019</v>
      </c>
      <c r="V688">
        <f>'Defense Ranks'!AR90</f>
        <v>0</v>
      </c>
      <c r="W688">
        <f>'Defense Ranks'!AW90</f>
        <v>0.4576271186440678</v>
      </c>
      <c r="X688">
        <f>'Defense Ranks'!AX90</f>
        <v>0.77966101694915257</v>
      </c>
      <c r="Y688">
        <f>'Defense Ranks'!AY90</f>
        <v>0.31779661016949151</v>
      </c>
      <c r="Z688">
        <f>'Defense Ranks'!AZ90</f>
        <v>0.72457627118644063</v>
      </c>
      <c r="AA688">
        <f>'Defense Ranks'!BB90</f>
        <v>0</v>
      </c>
      <c r="AB688">
        <f>'Defense Ranks'!BG90</f>
        <v>0.34745762711864409</v>
      </c>
      <c r="AC688">
        <f>'Defense Ranks'!BH90</f>
        <v>0.45338983050847459</v>
      </c>
      <c r="AD688">
        <f>'Defense Ranks'!BI90</f>
        <v>0.3135593220338983</v>
      </c>
      <c r="AE688">
        <f>'Defense Ranks'!BJ90</f>
        <v>0.1864406779661017</v>
      </c>
      <c r="AF688">
        <f>'Defense Ranks'!BL90</f>
        <v>0</v>
      </c>
      <c r="AG688">
        <f>'Defense Ranks'!BQ90</f>
        <v>0.30508474576271188</v>
      </c>
      <c r="AH688">
        <f>'Defense Ranks'!BR90</f>
        <v>0.44491525423728812</v>
      </c>
      <c r="AI688">
        <f>'Defense Ranks'!BS90</f>
        <v>0.1228813559322034</v>
      </c>
      <c r="AJ688">
        <f>'Defense Ranks'!BT90</f>
        <v>0.28389830508474578</v>
      </c>
      <c r="AL688" s="1">
        <f>'Defense Ranks'!BX90</f>
        <v>0.35169491525423729</v>
      </c>
      <c r="AN688" t="str">
        <f>'Defense Ranks'!B90</f>
        <v>CBJ</v>
      </c>
      <c r="AO688">
        <f>'D on Ice'!E90</f>
        <v>44</v>
      </c>
      <c r="AP688" s="2">
        <f>'Impact Score Math'!E789</f>
        <v>0.47333333333333333</v>
      </c>
      <c r="AQ688">
        <f>'Impact Score Math'!G789</f>
        <v>159</v>
      </c>
      <c r="AT688" s="1">
        <f>'Defense Ranks'!CJ90</f>
        <v>0.36864406779661019</v>
      </c>
      <c r="AU688" s="1">
        <f>'Defense Ranks'!CK90</f>
        <v>0.42796610169491528</v>
      </c>
      <c r="AW688">
        <f>'Defense Ranks'!BC90</f>
        <v>14.707575757576</v>
      </c>
      <c r="AY688">
        <v>688</v>
      </c>
      <c r="BA688" s="2">
        <f>'Impact Score Math'!K789</f>
        <v>0.5</v>
      </c>
      <c r="BB688" s="2">
        <f>'Impact Score Math'!L789</f>
        <v>0.47666666666666668</v>
      </c>
      <c r="BD688">
        <f>'Defense Ranks'!CN90</f>
        <v>3</v>
      </c>
      <c r="BE688">
        <f>'Defense Ranks'!CO90</f>
        <v>4</v>
      </c>
      <c r="BF688">
        <f>'Defense Ranks'!CP90</f>
        <v>7</v>
      </c>
      <c r="BH688" t="str">
        <f t="shared" si="41"/>
        <v>14:42</v>
      </c>
      <c r="BI688" t="str">
        <f t="shared" si="42"/>
        <v>Defenseman</v>
      </c>
      <c r="BJ688" t="str">
        <f t="shared" si="43"/>
        <v>Average</v>
      </c>
      <c r="BL688" s="187">
        <f t="shared" ca="1" si="44"/>
        <v>45329</v>
      </c>
    </row>
    <row r="689" spans="1:64" x14ac:dyDescent="0.3">
      <c r="A689" t="str">
        <f>'Defense Ranks'!A91</f>
        <v>Jake McCabe</v>
      </c>
      <c r="B689">
        <f>'Defense Ranks'!D91</f>
        <v>0</v>
      </c>
      <c r="C689" s="1">
        <f>'Defense Ranks'!I91</f>
        <v>0.61864406779661019</v>
      </c>
      <c r="D689">
        <f>'Defense Ranks'!J91</f>
        <v>0.85169491525423724</v>
      </c>
      <c r="E689">
        <f>'Defense Ranks'!K91</f>
        <v>0.47457627118644069</v>
      </c>
      <c r="F689">
        <f>'Defense Ranks'!L91</f>
        <v>0.73728813559322037</v>
      </c>
      <c r="G689">
        <f>'Defense Ranks'!N91</f>
        <v>0</v>
      </c>
      <c r="H689">
        <f>'Defense Ranks'!S91</f>
        <v>0.52966101694915257</v>
      </c>
      <c r="I689">
        <f>'Defense Ranks'!T91</f>
        <v>0.80932203389830504</v>
      </c>
      <c r="J689">
        <f>'Defense Ranks'!U91</f>
        <v>0.72033898305084743</v>
      </c>
      <c r="K689">
        <f>'Defense Ranks'!V91</f>
        <v>0.76694915254237284</v>
      </c>
      <c r="L689">
        <f>'Defense Ranks'!X91</f>
        <v>0</v>
      </c>
      <c r="M689">
        <f>'Defense Ranks'!AC91</f>
        <v>0.5</v>
      </c>
      <c r="N689">
        <f>'Defense Ranks'!AD91</f>
        <v>0.50423728813559321</v>
      </c>
      <c r="O689">
        <f>'Defense Ranks'!AE91</f>
        <v>0.57203389830508478</v>
      </c>
      <c r="P689">
        <f>'Defense Ranks'!AF91</f>
        <v>0.50423728813559321</v>
      </c>
      <c r="Q689">
        <f>'Defense Ranks'!AH91</f>
        <v>0</v>
      </c>
      <c r="R689">
        <f>'Defense Ranks'!AM91</f>
        <v>0.48728813559322032</v>
      </c>
      <c r="S689">
        <f>'Defense Ranks'!AN91</f>
        <v>0.53813559322033899</v>
      </c>
      <c r="T689">
        <f>'Defense Ranks'!AO91</f>
        <v>0.28813559322033899</v>
      </c>
      <c r="U689">
        <f>'Defense Ranks'!AP91</f>
        <v>0.55084745762711862</v>
      </c>
      <c r="V689">
        <f>'Defense Ranks'!AR91</f>
        <v>0</v>
      </c>
      <c r="W689">
        <f>'Defense Ranks'!AW91</f>
        <v>0.57627118644067798</v>
      </c>
      <c r="X689">
        <f>'Defense Ranks'!AX91</f>
        <v>0.71610169491525422</v>
      </c>
      <c r="Y689">
        <f>'Defense Ranks'!AY91</f>
        <v>0.45338983050847459</v>
      </c>
      <c r="Z689">
        <f>'Defense Ranks'!AZ91</f>
        <v>0.69491525423728817</v>
      </c>
      <c r="AA689">
        <f>'Defense Ranks'!BB91</f>
        <v>0</v>
      </c>
      <c r="AB689">
        <f>'Defense Ranks'!BG91</f>
        <v>0.78813559322033899</v>
      </c>
      <c r="AC689">
        <f>'Defense Ranks'!BH91</f>
        <v>0.26271186440677968</v>
      </c>
      <c r="AD689">
        <f>'Defense Ranks'!BI91</f>
        <v>0.44915254237288138</v>
      </c>
      <c r="AE689">
        <f>'Defense Ranks'!BJ91</f>
        <v>0.45338983050847459</v>
      </c>
      <c r="AF689">
        <f>'Defense Ranks'!BL91</f>
        <v>0</v>
      </c>
      <c r="AG689">
        <f>'Defense Ranks'!BQ91</f>
        <v>0.57627118644067798</v>
      </c>
      <c r="AH689">
        <f>'Defense Ranks'!BR91</f>
        <v>0.76271186440677963</v>
      </c>
      <c r="AI689">
        <f>'Defense Ranks'!BS91</f>
        <v>0.48728813559322032</v>
      </c>
      <c r="AJ689">
        <f>'Defense Ranks'!BT91</f>
        <v>0.64406779661016944</v>
      </c>
      <c r="AL689" s="1">
        <f>'Defense Ranks'!BX91</f>
        <v>0.72033898305084743</v>
      </c>
      <c r="AN689" t="str">
        <f>'Defense Ranks'!B91</f>
        <v>TOR</v>
      </c>
      <c r="AO689">
        <f>'D on Ice'!E91</f>
        <v>40</v>
      </c>
      <c r="AP689" s="2">
        <f>'Impact Score Math'!E790</f>
        <v>0.85</v>
      </c>
      <c r="AQ689">
        <f>'Impact Score Math'!G790</f>
        <v>46</v>
      </c>
      <c r="AT689" s="1">
        <f>'Defense Ranks'!CJ91</f>
        <v>0.27966101694915252</v>
      </c>
      <c r="AU689" s="1">
        <f>'Defense Ranks'!CK91</f>
        <v>0.77118644067796616</v>
      </c>
      <c r="AW689">
        <f>'Defense Ranks'!BC91</f>
        <v>17.472083333333</v>
      </c>
      <c r="AY689">
        <v>689</v>
      </c>
      <c r="BA689" s="2">
        <f>'Impact Score Math'!K790</f>
        <v>0.72666666666666668</v>
      </c>
      <c r="BB689" s="2">
        <f>'Impact Score Math'!L790</f>
        <v>0.69</v>
      </c>
      <c r="BD689">
        <f>'Defense Ranks'!CN91</f>
        <v>2</v>
      </c>
      <c r="BE689">
        <f>'Defense Ranks'!CO91</f>
        <v>11</v>
      </c>
      <c r="BF689">
        <f>'Defense Ranks'!CP91</f>
        <v>13</v>
      </c>
      <c r="BH689" t="str">
        <f t="shared" si="41"/>
        <v>17:28</v>
      </c>
      <c r="BI689" t="str">
        <f t="shared" si="42"/>
        <v>Defenseman</v>
      </c>
      <c r="BJ689" t="str">
        <f t="shared" si="43"/>
        <v>Great</v>
      </c>
      <c r="BL689" s="187">
        <f t="shared" ca="1" si="44"/>
        <v>45329</v>
      </c>
    </row>
    <row r="690" spans="1:64" x14ac:dyDescent="0.3">
      <c r="A690" t="str">
        <f>'Defense Ranks'!A92</f>
        <v>Jake Middleton</v>
      </c>
      <c r="B690">
        <f>'Defense Ranks'!D92</f>
        <v>0</v>
      </c>
      <c r="C690" s="1">
        <f>'Defense Ranks'!I92</f>
        <v>0.2711864406779661</v>
      </c>
      <c r="D690">
        <f>'Defense Ranks'!J92</f>
        <v>0.21186440677966101</v>
      </c>
      <c r="E690">
        <f>'Defense Ranks'!K92</f>
        <v>0.45338983050847459</v>
      </c>
      <c r="F690">
        <f>'Defense Ranks'!L92</f>
        <v>0.19491525423728814</v>
      </c>
      <c r="G690">
        <f>'Defense Ranks'!N92</f>
        <v>0</v>
      </c>
      <c r="H690">
        <f>'Defense Ranks'!S92</f>
        <v>0.86440677966101698</v>
      </c>
      <c r="I690">
        <f>'Defense Ranks'!T92</f>
        <v>0.52542372881355937</v>
      </c>
      <c r="J690">
        <f>'Defense Ranks'!U92</f>
        <v>0.5847457627118644</v>
      </c>
      <c r="K690">
        <f>'Defense Ranks'!V92</f>
        <v>0.68644067796610164</v>
      </c>
      <c r="L690">
        <f>'Defense Ranks'!X92</f>
        <v>0</v>
      </c>
      <c r="M690">
        <f>'Defense Ranks'!AC92</f>
        <v>0.4576271186440678</v>
      </c>
      <c r="N690">
        <f>'Defense Ranks'!AD92</f>
        <v>0.80508474576271183</v>
      </c>
      <c r="O690">
        <f>'Defense Ranks'!AE92</f>
        <v>0.17796610169491525</v>
      </c>
      <c r="P690">
        <f>'Defense Ranks'!AF92</f>
        <v>0.73305084745762716</v>
      </c>
      <c r="Q690">
        <f>'Defense Ranks'!AH92</f>
        <v>0</v>
      </c>
      <c r="R690">
        <f>'Defense Ranks'!AM92</f>
        <v>0.43220338983050849</v>
      </c>
      <c r="S690">
        <f>'Defense Ranks'!AN92</f>
        <v>0.47033898305084748</v>
      </c>
      <c r="T690">
        <f>'Defense Ranks'!AO92</f>
        <v>0.42372881355932202</v>
      </c>
      <c r="U690">
        <f>'Defense Ranks'!AP92</f>
        <v>0.53813559322033899</v>
      </c>
      <c r="V690">
        <f>'Defense Ranks'!AR92</f>
        <v>0</v>
      </c>
      <c r="W690">
        <f>'Defense Ranks'!AW92</f>
        <v>0.34745762711864409</v>
      </c>
      <c r="X690">
        <f>'Defense Ranks'!AX92</f>
        <v>0.5423728813559322</v>
      </c>
      <c r="Y690">
        <f>'Defense Ranks'!AY92</f>
        <v>0.15677966101694915</v>
      </c>
      <c r="Z690">
        <f>'Defense Ranks'!AZ92</f>
        <v>0.38559322033898308</v>
      </c>
      <c r="AA690">
        <f>'Defense Ranks'!BB92</f>
        <v>0</v>
      </c>
      <c r="AB690">
        <f>'Defense Ranks'!BG92</f>
        <v>0.68644067796610164</v>
      </c>
      <c r="AC690">
        <f>'Defense Ranks'!BH92</f>
        <v>0.3559322033898305</v>
      </c>
      <c r="AD690">
        <f>'Defense Ranks'!BI92</f>
        <v>0.5</v>
      </c>
      <c r="AE690">
        <f>'Defense Ranks'!BJ92</f>
        <v>0.19491525423728814</v>
      </c>
      <c r="AF690">
        <f>'Defense Ranks'!BL92</f>
        <v>0</v>
      </c>
      <c r="AG690">
        <f>'Defense Ranks'!BQ92</f>
        <v>0.3559322033898305</v>
      </c>
      <c r="AH690">
        <f>'Defense Ranks'!BR92</f>
        <v>0.46610169491525422</v>
      </c>
      <c r="AI690">
        <f>'Defense Ranks'!BS92</f>
        <v>0.23305084745762711</v>
      </c>
      <c r="AJ690">
        <f>'Defense Ranks'!BT92</f>
        <v>0.4152542372881356</v>
      </c>
      <c r="AL690" s="1">
        <f>'Defense Ranks'!BX92</f>
        <v>0.4576271186440678</v>
      </c>
      <c r="AN690" t="str">
        <f>'Defense Ranks'!B92</f>
        <v>MIN</v>
      </c>
      <c r="AO690">
        <f>'D on Ice'!E92</f>
        <v>48</v>
      </c>
      <c r="AP690" s="2">
        <f>'Impact Score Math'!E791</f>
        <v>0.64</v>
      </c>
      <c r="AQ690">
        <f>'Impact Score Math'!G791</f>
        <v>109</v>
      </c>
      <c r="AT690" s="1">
        <f>'Defense Ranks'!CJ92</f>
        <v>0.13135593220338984</v>
      </c>
      <c r="AU690" s="1">
        <f>'Defense Ranks'!CK92</f>
        <v>0.91949152542372881</v>
      </c>
      <c r="AW690">
        <f>'Defense Ranks'!BC92</f>
        <v>16.823958333333</v>
      </c>
      <c r="AY690">
        <v>690</v>
      </c>
      <c r="BA690" s="2">
        <f>'Impact Score Math'!K791</f>
        <v>0.49666666666666665</v>
      </c>
      <c r="BB690" s="2">
        <f>'Impact Score Math'!L791</f>
        <v>0.6333333333333333</v>
      </c>
      <c r="BD690">
        <f>'Defense Ranks'!CN92</f>
        <v>5</v>
      </c>
      <c r="BE690">
        <f>'Defense Ranks'!CO92</f>
        <v>9</v>
      </c>
      <c r="BF690">
        <f>'Defense Ranks'!CP92</f>
        <v>14</v>
      </c>
      <c r="BH690" t="str">
        <f t="shared" si="41"/>
        <v>16:49</v>
      </c>
      <c r="BI690" t="str">
        <f t="shared" si="42"/>
        <v>Defenseman</v>
      </c>
      <c r="BJ690" t="str">
        <f t="shared" si="43"/>
        <v>Good</v>
      </c>
      <c r="BL690" s="187">
        <f t="shared" ca="1" si="44"/>
        <v>45329</v>
      </c>
    </row>
    <row r="691" spans="1:64" x14ac:dyDescent="0.3">
      <c r="A691" t="str">
        <f>'Defense Ranks'!A93</f>
        <v>Jake Sanderson</v>
      </c>
      <c r="B691">
        <f>'Defense Ranks'!D93</f>
        <v>0</v>
      </c>
      <c r="C691" s="1">
        <f>'Defense Ranks'!I93</f>
        <v>0.88983050847457623</v>
      </c>
      <c r="D691">
        <f>'Defense Ranks'!J93</f>
        <v>0.63559322033898302</v>
      </c>
      <c r="E691">
        <f>'Defense Ranks'!K93</f>
        <v>0.86864406779661019</v>
      </c>
      <c r="F691">
        <f>'Defense Ranks'!L93</f>
        <v>0.79661016949152541</v>
      </c>
      <c r="G691">
        <f>'Defense Ranks'!N93</f>
        <v>0</v>
      </c>
      <c r="H691">
        <f>'Defense Ranks'!S93</f>
        <v>0.71186440677966101</v>
      </c>
      <c r="I691">
        <f>'Defense Ranks'!T93</f>
        <v>0.73728813559322037</v>
      </c>
      <c r="J691">
        <f>'Defense Ranks'!U93</f>
        <v>0.42372881355932202</v>
      </c>
      <c r="K691">
        <f>'Defense Ranks'!V93</f>
        <v>0.75423728813559321</v>
      </c>
      <c r="L691">
        <f>'Defense Ranks'!X93</f>
        <v>0</v>
      </c>
      <c r="M691">
        <f>'Defense Ranks'!AC93</f>
        <v>0.77118644067796616</v>
      </c>
      <c r="N691">
        <f>'Defense Ranks'!AD93</f>
        <v>0.46186440677966101</v>
      </c>
      <c r="O691">
        <f>'Defense Ranks'!AE93</f>
        <v>0.28389830508474578</v>
      </c>
      <c r="P691">
        <f>'Defense Ranks'!AF93</f>
        <v>0.50423728813559321</v>
      </c>
      <c r="Q691">
        <f>'Defense Ranks'!AH93</f>
        <v>0</v>
      </c>
      <c r="R691">
        <f>'Defense Ranks'!AM93</f>
        <v>0.91101694915254239</v>
      </c>
      <c r="S691">
        <f>'Defense Ranks'!AN93</f>
        <v>0.66101694915254239</v>
      </c>
      <c r="T691">
        <f>'Defense Ranks'!AO93</f>
        <v>0.65254237288135597</v>
      </c>
      <c r="U691">
        <f>'Defense Ranks'!AP93</f>
        <v>0.86440677966101698</v>
      </c>
      <c r="V691">
        <f>'Defense Ranks'!AR93</f>
        <v>0</v>
      </c>
      <c r="W691">
        <f>'Defense Ranks'!AW93</f>
        <v>0.85593220338983056</v>
      </c>
      <c r="X691">
        <f>'Defense Ranks'!AX93</f>
        <v>0.72033898305084743</v>
      </c>
      <c r="Y691">
        <f>'Defense Ranks'!AY93</f>
        <v>0.70338983050847459</v>
      </c>
      <c r="Z691">
        <f>'Defense Ranks'!AZ93</f>
        <v>0.75423728813559321</v>
      </c>
      <c r="AA691">
        <f>'Defense Ranks'!BB93</f>
        <v>0</v>
      </c>
      <c r="AB691">
        <f>'Defense Ranks'!BG93</f>
        <v>0.53813559322033899</v>
      </c>
      <c r="AC691">
        <f>'Defense Ranks'!BH93</f>
        <v>0.5</v>
      </c>
      <c r="AD691">
        <f>'Defense Ranks'!BI93</f>
        <v>0.69491525423728817</v>
      </c>
      <c r="AE691">
        <f>'Defense Ranks'!BJ93</f>
        <v>0.49576271186440679</v>
      </c>
      <c r="AF691">
        <f>'Defense Ranks'!BL93</f>
        <v>0</v>
      </c>
      <c r="AG691">
        <f>'Defense Ranks'!BQ93</f>
        <v>0.90254237288135597</v>
      </c>
      <c r="AH691">
        <f>'Defense Ranks'!BR93</f>
        <v>0.58050847457627119</v>
      </c>
      <c r="AI691">
        <f>'Defense Ranks'!BS93</f>
        <v>0.6652542372881356</v>
      </c>
      <c r="AJ691">
        <f>'Defense Ranks'!BT93</f>
        <v>0.71610169491525422</v>
      </c>
      <c r="AL691" s="1">
        <f>'Defense Ranks'!BX93</f>
        <v>0.92796610169491522</v>
      </c>
      <c r="AN691" t="str">
        <f>'Defense Ranks'!B93</f>
        <v>OTT</v>
      </c>
      <c r="AO691">
        <f>'D on Ice'!E93</f>
        <v>44</v>
      </c>
      <c r="AP691" s="2">
        <f>'Impact Score Math'!E792</f>
        <v>0.92333333333333334</v>
      </c>
      <c r="AQ691">
        <f>'Impact Score Math'!G792</f>
        <v>24</v>
      </c>
      <c r="AT691" s="1">
        <f>'Defense Ranks'!CJ93</f>
        <v>0.64406779661016944</v>
      </c>
      <c r="AU691" s="1">
        <f>'Defense Ranks'!CK93</f>
        <v>0.5</v>
      </c>
      <c r="AW691">
        <f>'Defense Ranks'!BC93</f>
        <v>15.999621212120999</v>
      </c>
      <c r="AY691">
        <v>691</v>
      </c>
      <c r="BA691" s="2">
        <f>'Impact Score Math'!K792</f>
        <v>0.91333333333333333</v>
      </c>
      <c r="BB691" s="2">
        <f>'Impact Score Math'!L792</f>
        <v>0.77666666666666662</v>
      </c>
      <c r="BD691">
        <f>'Defense Ranks'!CN93</f>
        <v>3</v>
      </c>
      <c r="BE691">
        <f>'Defense Ranks'!CO93</f>
        <v>10</v>
      </c>
      <c r="BF691">
        <f>'Defense Ranks'!CP93</f>
        <v>13</v>
      </c>
      <c r="BH691" t="str">
        <f t="shared" si="41"/>
        <v>16:00</v>
      </c>
      <c r="BI691" t="str">
        <f t="shared" si="42"/>
        <v>Defenseman</v>
      </c>
      <c r="BJ691" t="str">
        <f t="shared" si="43"/>
        <v>Elite</v>
      </c>
      <c r="BL691" s="187">
        <f t="shared" ca="1" si="44"/>
        <v>45329</v>
      </c>
    </row>
    <row r="692" spans="1:64" x14ac:dyDescent="0.3">
      <c r="A692" t="str">
        <f>'Defense Ranks'!A94</f>
        <v>Jake Walman</v>
      </c>
      <c r="B692">
        <f>'Defense Ranks'!D94</f>
        <v>0</v>
      </c>
      <c r="C692" s="1">
        <f>'Defense Ranks'!I94</f>
        <v>0.28813559322033899</v>
      </c>
      <c r="D692">
        <f>'Defense Ranks'!J94</f>
        <v>9.3220338983050849E-2</v>
      </c>
      <c r="E692">
        <f>'Defense Ranks'!K94</f>
        <v>0.72033898305084743</v>
      </c>
      <c r="F692">
        <f>'Defense Ranks'!L94</f>
        <v>0.17796610169491525</v>
      </c>
      <c r="G692">
        <f>'Defense Ranks'!N94</f>
        <v>0</v>
      </c>
      <c r="H692">
        <f>'Defense Ranks'!S94</f>
        <v>0.99152542372881358</v>
      </c>
      <c r="I692">
        <f>'Defense Ranks'!T94</f>
        <v>3.8135593220338986E-2</v>
      </c>
      <c r="J692">
        <f>'Defense Ranks'!U94</f>
        <v>0.13983050847457626</v>
      </c>
      <c r="K692">
        <f>'Defense Ranks'!V94</f>
        <v>0.49576271186440679</v>
      </c>
      <c r="L692">
        <f>'Defense Ranks'!X94</f>
        <v>0</v>
      </c>
      <c r="M692">
        <f>'Defense Ranks'!AC94</f>
        <v>0.19915254237288135</v>
      </c>
      <c r="N692">
        <f>'Defense Ranks'!AD94</f>
        <v>0.1652542372881356</v>
      </c>
      <c r="O692">
        <f>'Defense Ranks'!AE94</f>
        <v>0.11016949152542373</v>
      </c>
      <c r="P692">
        <f>'Defense Ranks'!AF94</f>
        <v>0.25423728813559321</v>
      </c>
      <c r="Q692">
        <f>'Defense Ranks'!AH94</f>
        <v>0</v>
      </c>
      <c r="R692">
        <f>'Defense Ranks'!AM94</f>
        <v>0.67796610169491522</v>
      </c>
      <c r="S692">
        <f>'Defense Ranks'!AN94</f>
        <v>0.4788135593220339</v>
      </c>
      <c r="T692">
        <f>'Defense Ranks'!AO94</f>
        <v>0.6271186440677966</v>
      </c>
      <c r="U692">
        <f>'Defense Ranks'!AP94</f>
        <v>0.51694915254237284</v>
      </c>
      <c r="V692">
        <f>'Defense Ranks'!AR94</f>
        <v>0</v>
      </c>
      <c r="W692">
        <f>'Defense Ranks'!AW94</f>
        <v>0.51271186440677963</v>
      </c>
      <c r="X692">
        <f>'Defense Ranks'!AX94</f>
        <v>0.1059322033898305</v>
      </c>
      <c r="Y692">
        <f>'Defense Ranks'!AY94</f>
        <v>0.19491525423728814</v>
      </c>
      <c r="Z692">
        <f>'Defense Ranks'!AZ94</f>
        <v>0.22457627118644069</v>
      </c>
      <c r="AA692">
        <f>'Defense Ranks'!BB94</f>
        <v>0</v>
      </c>
      <c r="AB692">
        <f>'Defense Ranks'!BG94</f>
        <v>0.4364406779661017</v>
      </c>
      <c r="AC692">
        <f>'Defense Ranks'!BH94</f>
        <v>8.4745762711864403E-2</v>
      </c>
      <c r="AD692">
        <f>'Defense Ranks'!BI94</f>
        <v>0.8771186440677966</v>
      </c>
      <c r="AE692">
        <f>'Defense Ranks'!BJ94</f>
        <v>0.49576271186440679</v>
      </c>
      <c r="AF692">
        <f>'Defense Ranks'!BL94</f>
        <v>0</v>
      </c>
      <c r="AG692">
        <f>'Defense Ranks'!BQ94</f>
        <v>0.19067796610169491</v>
      </c>
      <c r="AH692">
        <f>'Defense Ranks'!BR94</f>
        <v>9.3220338983050849E-2</v>
      </c>
      <c r="AI692">
        <f>'Defense Ranks'!BS94</f>
        <v>0.35169491525423729</v>
      </c>
      <c r="AJ692">
        <f>'Defense Ranks'!BT94</f>
        <v>0.1228813559322034</v>
      </c>
      <c r="AL692" s="1">
        <f>'Defense Ranks'!BX94</f>
        <v>0.25847457627118642</v>
      </c>
      <c r="AN692" t="str">
        <f>'Defense Ranks'!B94</f>
        <v>DET</v>
      </c>
      <c r="AO692">
        <f>'D on Ice'!E94</f>
        <v>42</v>
      </c>
      <c r="AP692" s="2">
        <f>'Impact Score Math'!E793</f>
        <v>0.42666666666666669</v>
      </c>
      <c r="AQ692">
        <f>'Impact Score Math'!G793</f>
        <v>173</v>
      </c>
      <c r="AT692" s="1">
        <f>'Defense Ranks'!CJ94</f>
        <v>0.29661016949152541</v>
      </c>
      <c r="AU692" s="1">
        <f>'Defense Ranks'!CK94</f>
        <v>0.85169491525423724</v>
      </c>
      <c r="AW692">
        <f>'Defense Ranks'!BC94</f>
        <v>15.536904761904999</v>
      </c>
      <c r="AY692">
        <v>692</v>
      </c>
      <c r="BA692" s="2">
        <f>'Impact Score Math'!K793</f>
        <v>0.54666666666666663</v>
      </c>
      <c r="BB692" s="2">
        <f>'Impact Score Math'!L793</f>
        <v>0.34666666666666668</v>
      </c>
      <c r="BD692">
        <f>'Defense Ranks'!CN94</f>
        <v>7</v>
      </c>
      <c r="BE692">
        <f>'Defense Ranks'!CO94</f>
        <v>2</v>
      </c>
      <c r="BF692">
        <f>'Defense Ranks'!CP94</f>
        <v>9</v>
      </c>
      <c r="BH692" t="str">
        <f t="shared" si="41"/>
        <v>15:32</v>
      </c>
      <c r="BI692" t="str">
        <f t="shared" si="42"/>
        <v>Defenseman</v>
      </c>
      <c r="BJ692" t="str">
        <f t="shared" si="43"/>
        <v>Average</v>
      </c>
      <c r="BL692" s="187">
        <f t="shared" ca="1" si="44"/>
        <v>45329</v>
      </c>
    </row>
    <row r="693" spans="1:64" x14ac:dyDescent="0.3">
      <c r="A693" t="str">
        <f>'Defense Ranks'!A95</f>
        <v>Jakob Chychrun</v>
      </c>
      <c r="B693">
        <f>'Defense Ranks'!D95</f>
        <v>0</v>
      </c>
      <c r="C693" s="1">
        <f>'Defense Ranks'!I95</f>
        <v>0.66949152542372881</v>
      </c>
      <c r="D693">
        <f>'Defense Ranks'!J95</f>
        <v>0.42796610169491528</v>
      </c>
      <c r="E693">
        <f>'Defense Ranks'!K95</f>
        <v>0.80084745762711862</v>
      </c>
      <c r="F693">
        <f>'Defense Ranks'!L95</f>
        <v>0.52118644067796616</v>
      </c>
      <c r="G693">
        <f>'Defense Ranks'!N95</f>
        <v>0</v>
      </c>
      <c r="H693">
        <f>'Defense Ranks'!S95</f>
        <v>0.85169491525423724</v>
      </c>
      <c r="I693">
        <f>'Defense Ranks'!T95</f>
        <v>0.5847457627118644</v>
      </c>
      <c r="J693">
        <f>'Defense Ranks'!U95</f>
        <v>0.36864406779661019</v>
      </c>
      <c r="K693">
        <f>'Defense Ranks'!V95</f>
        <v>0.73305084745762716</v>
      </c>
      <c r="L693">
        <f>'Defense Ranks'!X95</f>
        <v>0</v>
      </c>
      <c r="M693">
        <f>'Defense Ranks'!AC95</f>
        <v>0.42796610169491528</v>
      </c>
      <c r="N693">
        <f>'Defense Ranks'!AD95</f>
        <v>0.46186440677966101</v>
      </c>
      <c r="O693">
        <f>'Defense Ranks'!AE95</f>
        <v>6.3559322033898302E-2</v>
      </c>
      <c r="P693">
        <f>'Defense Ranks'!AF95</f>
        <v>0.40254237288135591</v>
      </c>
      <c r="Q693">
        <f>'Defense Ranks'!AH95</f>
        <v>0</v>
      </c>
      <c r="R693">
        <f>'Defense Ranks'!AM95</f>
        <v>0.57203389830508478</v>
      </c>
      <c r="S693">
        <f>'Defense Ranks'!AN95</f>
        <v>0.38983050847457629</v>
      </c>
      <c r="T693">
        <f>'Defense Ranks'!AO95</f>
        <v>0.53389830508474578</v>
      </c>
      <c r="U693">
        <f>'Defense Ranks'!AP95</f>
        <v>0.41949152542372881</v>
      </c>
      <c r="V693">
        <f>'Defense Ranks'!AR95</f>
        <v>0</v>
      </c>
      <c r="W693">
        <f>'Defense Ranks'!AW95</f>
        <v>0.34745762711864409</v>
      </c>
      <c r="X693">
        <f>'Defense Ranks'!AX95</f>
        <v>0.76271186440677963</v>
      </c>
      <c r="Y693">
        <f>'Defense Ranks'!AY95</f>
        <v>0.1271186440677966</v>
      </c>
      <c r="Z693">
        <f>'Defense Ranks'!AZ95</f>
        <v>0.6652542372881356</v>
      </c>
      <c r="AA693">
        <f>'Defense Ranks'!BB95</f>
        <v>0</v>
      </c>
      <c r="AB693">
        <f>'Defense Ranks'!BG95</f>
        <v>0.93220338983050843</v>
      </c>
      <c r="AC693">
        <f>'Defense Ranks'!BH95</f>
        <v>0.66949152542372881</v>
      </c>
      <c r="AD693">
        <f>'Defense Ranks'!BI95</f>
        <v>0.72881355932203384</v>
      </c>
      <c r="AE693">
        <f>'Defense Ranks'!BJ95</f>
        <v>0.19491525423728814</v>
      </c>
      <c r="AF693">
        <f>'Defense Ranks'!BL95</f>
        <v>0</v>
      </c>
      <c r="AG693">
        <f>'Defense Ranks'!BQ95</f>
        <v>0.55932203389830504</v>
      </c>
      <c r="AH693">
        <f>'Defense Ranks'!BR95</f>
        <v>0.44067796610169491</v>
      </c>
      <c r="AI693">
        <f>'Defense Ranks'!BS95</f>
        <v>0.32627118644067798</v>
      </c>
      <c r="AJ693">
        <f>'Defense Ranks'!BT95</f>
        <v>0.4364406779661017</v>
      </c>
      <c r="AL693" s="1">
        <f>'Defense Ranks'!BX95</f>
        <v>0.60169491525423724</v>
      </c>
      <c r="AN693" t="str">
        <f>'Defense Ranks'!B95</f>
        <v>OTT</v>
      </c>
      <c r="AO693">
        <f>'D on Ice'!E95</f>
        <v>44</v>
      </c>
      <c r="AP693" s="2">
        <f>'Impact Score Math'!E794</f>
        <v>0.84333333333333338</v>
      </c>
      <c r="AQ693">
        <f>'Impact Score Math'!G794</f>
        <v>48</v>
      </c>
      <c r="AT693" s="1">
        <f>'Defense Ranks'!CJ95</f>
        <v>0.72457627118644063</v>
      </c>
      <c r="AU693" s="1">
        <f>'Defense Ranks'!CK95</f>
        <v>0.30508474576271188</v>
      </c>
      <c r="AW693">
        <f>'Defense Ranks'!BC95</f>
        <v>18.703409090908998</v>
      </c>
      <c r="AY693">
        <v>693</v>
      </c>
      <c r="BA693" s="2">
        <f>'Impact Score Math'!K794</f>
        <v>0.76</v>
      </c>
      <c r="BB693" s="2">
        <f>'Impact Score Math'!L794</f>
        <v>0.64333333333333331</v>
      </c>
      <c r="BD693">
        <f>'Defense Ranks'!CN95</f>
        <v>5</v>
      </c>
      <c r="BE693">
        <f>'Defense Ranks'!CO95</f>
        <v>10</v>
      </c>
      <c r="BF693">
        <f>'Defense Ranks'!CP95</f>
        <v>15</v>
      </c>
      <c r="BH693" t="str">
        <f t="shared" si="41"/>
        <v>18:42</v>
      </c>
      <c r="BI693" t="str">
        <f t="shared" si="42"/>
        <v>Defenseman</v>
      </c>
      <c r="BJ693" t="str">
        <f t="shared" si="43"/>
        <v>Great</v>
      </c>
      <c r="BL693" s="187">
        <f t="shared" ca="1" si="44"/>
        <v>45329</v>
      </c>
    </row>
    <row r="694" spans="1:64" x14ac:dyDescent="0.3">
      <c r="A694" t="str">
        <f>'Defense Ranks'!A96</f>
        <v>Jalen Chatfield</v>
      </c>
      <c r="B694">
        <f>'Defense Ranks'!D96</f>
        <v>0</v>
      </c>
      <c r="C694" s="1">
        <f>'Defense Ranks'!I96</f>
        <v>0.72457627118644063</v>
      </c>
      <c r="D694">
        <f>'Defense Ranks'!J96</f>
        <v>9.7457627118644072E-2</v>
      </c>
      <c r="E694">
        <f>'Defense Ranks'!K96</f>
        <v>0.49576271186440679</v>
      </c>
      <c r="F694">
        <f>'Defense Ranks'!L96</f>
        <v>0.59322033898305082</v>
      </c>
      <c r="G694">
        <f>'Defense Ranks'!N96</f>
        <v>0</v>
      </c>
      <c r="H694">
        <f>'Defense Ranks'!S96</f>
        <v>0.89830508474576276</v>
      </c>
      <c r="I694">
        <f>'Defense Ranks'!T96</f>
        <v>0.65677966101694918</v>
      </c>
      <c r="J694">
        <f>'Defense Ranks'!U96</f>
        <v>0.3347457627118644</v>
      </c>
      <c r="K694">
        <f>'Defense Ranks'!V96</f>
        <v>0.8347457627118644</v>
      </c>
      <c r="L694">
        <f>'Defense Ranks'!X96</f>
        <v>0</v>
      </c>
      <c r="M694">
        <f>'Defense Ranks'!AC96</f>
        <v>1</v>
      </c>
      <c r="N694">
        <f>'Defense Ranks'!AD96</f>
        <v>0.96186440677966101</v>
      </c>
      <c r="O694">
        <f>'Defense Ranks'!AE96</f>
        <v>0.47457627118644069</v>
      </c>
      <c r="P694">
        <f>'Defense Ranks'!AF96</f>
        <v>0.94915254237288138</v>
      </c>
      <c r="Q694">
        <f>'Defense Ranks'!AH96</f>
        <v>0</v>
      </c>
      <c r="R694">
        <f>'Defense Ranks'!AM96</f>
        <v>5.0847457627118647E-2</v>
      </c>
      <c r="S694">
        <f>'Defense Ranks'!AN96</f>
        <v>2.5423728813559324E-2</v>
      </c>
      <c r="T694">
        <f>'Defense Ranks'!AO96</f>
        <v>0.41101694915254239</v>
      </c>
      <c r="U694">
        <f>'Defense Ranks'!AP96</f>
        <v>0.15254237288135594</v>
      </c>
      <c r="V694">
        <f>'Defense Ranks'!AR96</f>
        <v>0</v>
      </c>
      <c r="W694">
        <f>'Defense Ranks'!AW96</f>
        <v>0.95338983050847459</v>
      </c>
      <c r="X694">
        <f>'Defense Ranks'!AX96</f>
        <v>0.83898305084745761</v>
      </c>
      <c r="Y694">
        <f>'Defense Ranks'!AY96</f>
        <v>0.46610169491525422</v>
      </c>
      <c r="Z694">
        <f>'Defense Ranks'!AZ96</f>
        <v>0.79661016949152541</v>
      </c>
      <c r="AA694">
        <f>'Defense Ranks'!BB96</f>
        <v>0</v>
      </c>
      <c r="AB694">
        <f>'Defense Ranks'!BG96</f>
        <v>0.21610169491525424</v>
      </c>
      <c r="AC694">
        <f>'Defense Ranks'!BH96</f>
        <v>0.94067796610169496</v>
      </c>
      <c r="AD694">
        <f>'Defense Ranks'!BI96</f>
        <v>0.41949152542372881</v>
      </c>
      <c r="AE694">
        <f>'Defense Ranks'!BJ96</f>
        <v>0.10169491525423729</v>
      </c>
      <c r="AF694">
        <f>'Defense Ranks'!BL96</f>
        <v>0</v>
      </c>
      <c r="AG694">
        <f>'Defense Ranks'!BQ96</f>
        <v>0.98305084745762716</v>
      </c>
      <c r="AH694">
        <f>'Defense Ranks'!BR96</f>
        <v>0.55932203389830504</v>
      </c>
      <c r="AI694">
        <f>'Defense Ranks'!BS96</f>
        <v>0.47033898305084748</v>
      </c>
      <c r="AJ694">
        <f>'Defense Ranks'!BT96</f>
        <v>0.88559322033898302</v>
      </c>
      <c r="AL694" s="1">
        <f>'Defense Ranks'!BX96</f>
        <v>0.88983050847457623</v>
      </c>
      <c r="AN694" t="str">
        <f>'Defense Ranks'!B96</f>
        <v>CAR</v>
      </c>
      <c r="AO694">
        <f>'D on Ice'!E96</f>
        <v>42</v>
      </c>
      <c r="AP694" s="2">
        <f>'Impact Score Math'!E795</f>
        <v>0.83666666666666667</v>
      </c>
      <c r="AQ694">
        <f>'Impact Score Math'!G795</f>
        <v>50</v>
      </c>
      <c r="AT694" s="1">
        <f>'Defense Ranks'!CJ96</f>
        <v>0.63559322033898302</v>
      </c>
      <c r="AU694" s="1">
        <f>'Defense Ranks'!CK96</f>
        <v>0.7076271186440678</v>
      </c>
      <c r="AW694">
        <f>'Defense Ranks'!BC96</f>
        <v>14.009126984127001</v>
      </c>
      <c r="AY694">
        <v>694</v>
      </c>
      <c r="BA694" s="2">
        <f>'Impact Score Math'!K795</f>
        <v>0.59333333333333338</v>
      </c>
      <c r="BB694" s="2">
        <f>'Impact Score Math'!L795</f>
        <v>0.94666666666666666</v>
      </c>
      <c r="BD694">
        <f>'Defense Ranks'!CN96</f>
        <v>4</v>
      </c>
      <c r="BE694">
        <f>'Defense Ranks'!CO96</f>
        <v>8</v>
      </c>
      <c r="BF694">
        <f>'Defense Ranks'!CP96</f>
        <v>12</v>
      </c>
      <c r="BH694" t="str">
        <f t="shared" si="41"/>
        <v>14:01</v>
      </c>
      <c r="BI694" t="str">
        <f t="shared" si="42"/>
        <v>Defenseman</v>
      </c>
      <c r="BJ694" t="str">
        <f t="shared" si="43"/>
        <v>Great</v>
      </c>
      <c r="BL694" s="187">
        <f t="shared" ca="1" si="44"/>
        <v>45329</v>
      </c>
    </row>
    <row r="695" spans="1:64" x14ac:dyDescent="0.3">
      <c r="A695" t="str">
        <f>'Defense Ranks'!A97</f>
        <v>Jamie Drysdale</v>
      </c>
      <c r="B695">
        <f>'Defense Ranks'!D97</f>
        <v>0</v>
      </c>
      <c r="C695" s="1">
        <f>'Defense Ranks'!I97</f>
        <v>0.58050847457627119</v>
      </c>
      <c r="D695">
        <f>'Defense Ranks'!J97</f>
        <v>0.31779661016949151</v>
      </c>
      <c r="E695">
        <f>'Defense Ranks'!K97</f>
        <v>8.050847457627118E-2</v>
      </c>
      <c r="F695">
        <f>'Defense Ranks'!L97</f>
        <v>0.32627118644067798</v>
      </c>
      <c r="G695">
        <f>'Defense Ranks'!N97</f>
        <v>0</v>
      </c>
      <c r="H695">
        <f>'Defense Ranks'!S97</f>
        <v>0.61016949152542377</v>
      </c>
      <c r="I695">
        <f>'Defense Ranks'!T97</f>
        <v>0.69915254237288138</v>
      </c>
      <c r="J695">
        <f>'Defense Ranks'!U97</f>
        <v>0.69067796610169496</v>
      </c>
      <c r="K695">
        <f>'Defense Ranks'!V97</f>
        <v>0.7076271186440678</v>
      </c>
      <c r="L695">
        <f>'Defense Ranks'!X97</f>
        <v>0</v>
      </c>
      <c r="M695">
        <f>'Defense Ranks'!AC97</f>
        <v>0.52542372881355937</v>
      </c>
      <c r="N695">
        <f>'Defense Ranks'!AD97</f>
        <v>0.38983050847457629</v>
      </c>
      <c r="O695">
        <f>'Defense Ranks'!AE97</f>
        <v>0.50423728813559321</v>
      </c>
      <c r="P695">
        <f>'Defense Ranks'!AF97</f>
        <v>0.38559322033898308</v>
      </c>
      <c r="Q695">
        <f>'Defense Ranks'!AH97</f>
        <v>0</v>
      </c>
      <c r="R695">
        <f>'Defense Ranks'!AM97</f>
        <v>0.49576271186440679</v>
      </c>
      <c r="S695">
        <f>'Defense Ranks'!AN97</f>
        <v>0.49576271186440679</v>
      </c>
      <c r="T695">
        <f>'Defense Ranks'!AO97</f>
        <v>0.19915254237288135</v>
      </c>
      <c r="U695">
        <f>'Defense Ranks'!AP97</f>
        <v>0.47033898305084748</v>
      </c>
      <c r="V695">
        <f>'Defense Ranks'!AR97</f>
        <v>0</v>
      </c>
      <c r="W695">
        <f>'Defense Ranks'!AW97</f>
        <v>0.13983050847457626</v>
      </c>
      <c r="X695">
        <f>'Defense Ranks'!AX97</f>
        <v>0.35169491525423729</v>
      </c>
      <c r="Y695">
        <f>'Defense Ranks'!AY97</f>
        <v>0.68220338983050843</v>
      </c>
      <c r="Z695">
        <f>'Defense Ranks'!AZ97</f>
        <v>0.13135593220338984</v>
      </c>
      <c r="AA695">
        <f>'Defense Ranks'!BB97</f>
        <v>0</v>
      </c>
      <c r="AB695">
        <f>'Defense Ranks'!BG97</f>
        <v>0.68220338983050843</v>
      </c>
      <c r="AC695">
        <f>'Defense Ranks'!BH97</f>
        <v>0.98728813559322037</v>
      </c>
      <c r="AD695">
        <f>'Defense Ranks'!BI97</f>
        <v>5.5084745762711863E-2</v>
      </c>
      <c r="AE695">
        <f>'Defense Ranks'!BJ97</f>
        <v>0.13135593220338984</v>
      </c>
      <c r="AF695">
        <f>'Defense Ranks'!BL97</f>
        <v>0</v>
      </c>
      <c r="AG695">
        <f>'Defense Ranks'!BQ97</f>
        <v>0.5423728813559322</v>
      </c>
      <c r="AH695">
        <f>'Defense Ranks'!BR97</f>
        <v>0.31779661016949151</v>
      </c>
      <c r="AI695">
        <f>'Defense Ranks'!BS97</f>
        <v>0.1271186440677966</v>
      </c>
      <c r="AJ695">
        <f>'Defense Ranks'!BT97</f>
        <v>0.32627118644067798</v>
      </c>
      <c r="AL695" s="1">
        <f>'Defense Ranks'!BX97</f>
        <v>0.40254237288135591</v>
      </c>
      <c r="AN695" t="str">
        <f>'Defense Ranks'!B97</f>
        <v>ANA, PHI</v>
      </c>
      <c r="AO695">
        <f>'D on Ice'!E97</f>
        <v>17</v>
      </c>
      <c r="AP695" s="2">
        <f>'Impact Score Math'!E796</f>
        <v>0.58333333333333337</v>
      </c>
      <c r="AQ695">
        <f>'Impact Score Math'!G796</f>
        <v>126</v>
      </c>
      <c r="AT695" s="1">
        <f>'Defense Ranks'!CJ97</f>
        <v>0.61864406779661019</v>
      </c>
      <c r="AU695" s="1">
        <f>'Defense Ranks'!CK97</f>
        <v>4.2372881355932203E-3</v>
      </c>
      <c r="AW695">
        <f>'Defense Ranks'!BC97</f>
        <v>16.813725490195999</v>
      </c>
      <c r="AY695">
        <v>695</v>
      </c>
      <c r="BA695" s="2">
        <f>'Impact Score Math'!K796</f>
        <v>0.49333333333333335</v>
      </c>
      <c r="BB695" s="2">
        <f>'Impact Score Math'!L796</f>
        <v>0.47</v>
      </c>
      <c r="BD695">
        <f>'Defense Ranks'!CN97</f>
        <v>1</v>
      </c>
      <c r="BE695">
        <f>'Defense Ranks'!CO97</f>
        <v>4</v>
      </c>
      <c r="BF695">
        <f>'Defense Ranks'!CP97</f>
        <v>5</v>
      </c>
      <c r="BH695" t="str">
        <f t="shared" si="41"/>
        <v>16:49</v>
      </c>
      <c r="BI695" t="str">
        <f t="shared" si="42"/>
        <v>Defenseman</v>
      </c>
      <c r="BJ695" t="str">
        <f t="shared" si="43"/>
        <v>Good</v>
      </c>
      <c r="BL695" s="187">
        <f t="shared" ca="1" si="44"/>
        <v>45329</v>
      </c>
    </row>
    <row r="696" spans="1:64" x14ac:dyDescent="0.3">
      <c r="A696" t="str">
        <f>'Defense Ranks'!A98</f>
        <v>Jamie Oleksiak</v>
      </c>
      <c r="B696">
        <f>'Defense Ranks'!D98</f>
        <v>0</v>
      </c>
      <c r="C696" s="1">
        <f>'Defense Ranks'!I98</f>
        <v>0.61016949152542377</v>
      </c>
      <c r="D696">
        <f>'Defense Ranks'!J98</f>
        <v>0.9152542372881356</v>
      </c>
      <c r="E696">
        <f>'Defense Ranks'!K98</f>
        <v>0.75</v>
      </c>
      <c r="F696">
        <f>'Defense Ranks'!L98</f>
        <v>0.71186440677966101</v>
      </c>
      <c r="G696">
        <f>'Defense Ranks'!N98</f>
        <v>0</v>
      </c>
      <c r="H696">
        <f>'Defense Ranks'!S98</f>
        <v>0.49152542372881358</v>
      </c>
      <c r="I696">
        <f>'Defense Ranks'!T98</f>
        <v>0.23305084745762711</v>
      </c>
      <c r="J696">
        <f>'Defense Ranks'!U98</f>
        <v>0.23728813559322035</v>
      </c>
      <c r="K696">
        <f>'Defense Ranks'!V98</f>
        <v>0.26271186440677968</v>
      </c>
      <c r="L696">
        <f>'Defense Ranks'!X98</f>
        <v>0</v>
      </c>
      <c r="M696">
        <f>'Defense Ranks'!AC98</f>
        <v>0.43220338983050849</v>
      </c>
      <c r="N696">
        <f>'Defense Ranks'!AD98</f>
        <v>0.41101694915254239</v>
      </c>
      <c r="O696">
        <f>'Defense Ranks'!AE98</f>
        <v>0.56355932203389836</v>
      </c>
      <c r="P696">
        <f>'Defense Ranks'!AF98</f>
        <v>0.63135593220338981</v>
      </c>
      <c r="Q696">
        <f>'Defense Ranks'!AH98</f>
        <v>0</v>
      </c>
      <c r="R696">
        <f>'Defense Ranks'!AM98</f>
        <v>0.68220338983050843</v>
      </c>
      <c r="S696">
        <f>'Defense Ranks'!AN98</f>
        <v>0.97033898305084743</v>
      </c>
      <c r="T696">
        <f>'Defense Ranks'!AO98</f>
        <v>0.86016949152542377</v>
      </c>
      <c r="U696">
        <f>'Defense Ranks'!AP98</f>
        <v>0.88983050847457623</v>
      </c>
      <c r="V696">
        <f>'Defense Ranks'!AR98</f>
        <v>0</v>
      </c>
      <c r="W696">
        <f>'Defense Ranks'!AW98</f>
        <v>0.3940677966101695</v>
      </c>
      <c r="X696">
        <f>'Defense Ranks'!AX98</f>
        <v>0.16101694915254236</v>
      </c>
      <c r="Y696">
        <f>'Defense Ranks'!AY98</f>
        <v>0.3135593220338983</v>
      </c>
      <c r="Z696">
        <f>'Defense Ranks'!AZ98</f>
        <v>0.38559322033898308</v>
      </c>
      <c r="AA696">
        <f>'Defense Ranks'!BB98</f>
        <v>0</v>
      </c>
      <c r="AB696">
        <f>'Defense Ranks'!BG98</f>
        <v>0.57627118644067798</v>
      </c>
      <c r="AC696">
        <f>'Defense Ranks'!BH98</f>
        <v>5.0847457627118647E-2</v>
      </c>
      <c r="AD696">
        <f>'Defense Ranks'!BI98</f>
        <v>0.76271186440677963</v>
      </c>
      <c r="AE696">
        <f>'Defense Ranks'!BJ98</f>
        <v>0.71186440677966101</v>
      </c>
      <c r="AF696">
        <f>'Defense Ranks'!BL98</f>
        <v>0</v>
      </c>
      <c r="AG696">
        <f>'Defense Ranks'!BQ98</f>
        <v>0.51271186440677963</v>
      </c>
      <c r="AH696">
        <f>'Defense Ranks'!BR98</f>
        <v>0.79661016949152541</v>
      </c>
      <c r="AI696">
        <f>'Defense Ranks'!BS98</f>
        <v>0.73305084745762716</v>
      </c>
      <c r="AJ696">
        <f>'Defense Ranks'!BT98</f>
        <v>0.73728813559322037</v>
      </c>
      <c r="AL696" s="1">
        <f>'Defense Ranks'!BX98</f>
        <v>0.6228813559322034</v>
      </c>
      <c r="AN696" t="str">
        <f>'Defense Ranks'!B98</f>
        <v>SEA</v>
      </c>
      <c r="AO696">
        <f>'D on Ice'!E98</f>
        <v>47</v>
      </c>
      <c r="AP696" s="2">
        <f>'Impact Score Math'!E797</f>
        <v>0.72333333333333338</v>
      </c>
      <c r="AQ696">
        <f>'Impact Score Math'!G797</f>
        <v>84</v>
      </c>
      <c r="AT696" s="1">
        <f>'Defense Ranks'!CJ98</f>
        <v>0.61864406779661019</v>
      </c>
      <c r="AU696" s="1">
        <f>'Defense Ranks'!CK98</f>
        <v>0.32627118644067798</v>
      </c>
      <c r="AW696">
        <f>'Defense Ranks'!BC98</f>
        <v>16.256737588652001</v>
      </c>
      <c r="AY696">
        <v>696</v>
      </c>
      <c r="BA696" s="2">
        <f>'Impact Score Math'!K797</f>
        <v>0.86</v>
      </c>
      <c r="BB696" s="2">
        <f>'Impact Score Math'!L797</f>
        <v>0.59333333333333338</v>
      </c>
      <c r="BD696">
        <f>'Defense Ranks'!CN98</f>
        <v>2</v>
      </c>
      <c r="BE696">
        <f>'Defense Ranks'!CO98</f>
        <v>6</v>
      </c>
      <c r="BF696">
        <f>'Defense Ranks'!CP98</f>
        <v>8</v>
      </c>
      <c r="BH696" t="str">
        <f t="shared" si="41"/>
        <v>16:15</v>
      </c>
      <c r="BI696" t="str">
        <f t="shared" si="42"/>
        <v>Defenseman</v>
      </c>
      <c r="BJ696" t="str">
        <f t="shared" si="43"/>
        <v>Good</v>
      </c>
      <c r="BL696" s="187">
        <f t="shared" ca="1" si="44"/>
        <v>45329</v>
      </c>
    </row>
    <row r="697" spans="1:64" x14ac:dyDescent="0.3">
      <c r="A697" t="str">
        <f>'Defense Ranks'!A99</f>
        <v>Jan Rutta</v>
      </c>
      <c r="B697">
        <f>'Defense Ranks'!D99</f>
        <v>0</v>
      </c>
      <c r="C697" s="1">
        <f>'Defense Ranks'!I99</f>
        <v>4.6610169491525424E-2</v>
      </c>
      <c r="D697">
        <f>'Defense Ranks'!J99</f>
        <v>0.1228813559322034</v>
      </c>
      <c r="E697">
        <f>'Defense Ranks'!K99</f>
        <v>5.0847457627118647E-2</v>
      </c>
      <c r="F697">
        <f>'Defense Ranks'!L99</f>
        <v>8.8983050847457626E-2</v>
      </c>
      <c r="G697">
        <f>'Defense Ranks'!N99</f>
        <v>0</v>
      </c>
      <c r="H697">
        <f>'Defense Ranks'!S99</f>
        <v>0.28389830508474578</v>
      </c>
      <c r="I697">
        <f>'Defense Ranks'!T99</f>
        <v>0.32203389830508472</v>
      </c>
      <c r="J697">
        <f>'Defense Ranks'!U99</f>
        <v>0.28813559322033899</v>
      </c>
      <c r="K697">
        <f>'Defense Ranks'!V99</f>
        <v>0.2711864406779661</v>
      </c>
      <c r="L697">
        <f>'Defense Ranks'!X99</f>
        <v>0</v>
      </c>
      <c r="M697">
        <f>'Defense Ranks'!AC99</f>
        <v>0.14830508474576271</v>
      </c>
      <c r="N697">
        <f>'Defense Ranks'!AD99</f>
        <v>0.19491525423728814</v>
      </c>
      <c r="O697">
        <f>'Defense Ranks'!AE99</f>
        <v>0.4152542372881356</v>
      </c>
      <c r="P697">
        <f>'Defense Ranks'!AF99</f>
        <v>0.27542372881355931</v>
      </c>
      <c r="Q697">
        <f>'Defense Ranks'!AH99</f>
        <v>0</v>
      </c>
      <c r="R697">
        <f>'Defense Ranks'!AM99</f>
        <v>0.23728813559322035</v>
      </c>
      <c r="S697">
        <f>'Defense Ranks'!AN99</f>
        <v>0.33050847457627119</v>
      </c>
      <c r="T697">
        <f>'Defense Ranks'!AO99</f>
        <v>0.44491525423728812</v>
      </c>
      <c r="U697">
        <f>'Defense Ranks'!AP99</f>
        <v>0.2076271186440678</v>
      </c>
      <c r="V697">
        <f>'Defense Ranks'!AR99</f>
        <v>0</v>
      </c>
      <c r="W697">
        <f>'Defense Ranks'!AW99</f>
        <v>0.68220338983050843</v>
      </c>
      <c r="X697">
        <f>'Defense Ranks'!AX99</f>
        <v>0.80084745762711862</v>
      </c>
      <c r="Y697">
        <f>'Defense Ranks'!AY99</f>
        <v>0.96186440677966101</v>
      </c>
      <c r="Z697">
        <f>'Defense Ranks'!AZ99</f>
        <v>0.88559322033898302</v>
      </c>
      <c r="AA697">
        <f>'Defense Ranks'!BB99</f>
        <v>0</v>
      </c>
      <c r="AB697">
        <f>'Defense Ranks'!BG99</f>
        <v>0.47033898305084748</v>
      </c>
      <c r="AC697">
        <f>'Defense Ranks'!BH99</f>
        <v>5.9322033898305086E-2</v>
      </c>
      <c r="AD697">
        <f>'Defense Ranks'!BI99</f>
        <v>9.7457627118644072E-2</v>
      </c>
      <c r="AE697">
        <f>'Defense Ranks'!BJ99</f>
        <v>0.2711864406779661</v>
      </c>
      <c r="AF697">
        <f>'Defense Ranks'!BL99</f>
        <v>0</v>
      </c>
      <c r="AG697">
        <f>'Defense Ranks'!BQ99</f>
        <v>5.9322033898305086E-2</v>
      </c>
      <c r="AH697">
        <f>'Defense Ranks'!BR99</f>
        <v>0.1059322033898305</v>
      </c>
      <c r="AI697">
        <f>'Defense Ranks'!BS99</f>
        <v>8.4745762711864403E-2</v>
      </c>
      <c r="AJ697">
        <f>'Defense Ranks'!BT99</f>
        <v>0.10169491525423729</v>
      </c>
      <c r="AL697" s="1">
        <f>'Defense Ranks'!BX99</f>
        <v>8.4745762711864403E-2</v>
      </c>
      <c r="AN697" t="str">
        <f>'Defense Ranks'!B99</f>
        <v>S.J</v>
      </c>
      <c r="AO697">
        <f>'D on Ice'!E99</f>
        <v>42</v>
      </c>
      <c r="AP697" s="2">
        <f>'Impact Score Math'!E798</f>
        <v>0.31</v>
      </c>
      <c r="AQ697">
        <f>'Impact Score Math'!G798</f>
        <v>208</v>
      </c>
      <c r="AT697" s="1">
        <f>'Defense Ranks'!CJ99</f>
        <v>0.46610169491525422</v>
      </c>
      <c r="AU697" s="1">
        <f>'Defense Ranks'!CK99</f>
        <v>0.53389830508474578</v>
      </c>
      <c r="AW697">
        <f>'Defense Ranks'!BC99</f>
        <v>15.742460317460001</v>
      </c>
      <c r="AY697">
        <v>697</v>
      </c>
      <c r="BA697" s="2">
        <f>'Impact Score Math'!K798</f>
        <v>0.26666666666666666</v>
      </c>
      <c r="BB697" s="2">
        <f>'Impact Score Math'!L798</f>
        <v>0.53666666666666663</v>
      </c>
      <c r="BD697">
        <f>'Defense Ranks'!CN99</f>
        <v>1</v>
      </c>
      <c r="BE697">
        <f>'Defense Ranks'!CO99</f>
        <v>6</v>
      </c>
      <c r="BF697">
        <f>'Defense Ranks'!CP99</f>
        <v>7</v>
      </c>
      <c r="BH697" t="str">
        <f t="shared" si="41"/>
        <v>15:45</v>
      </c>
      <c r="BI697" t="str">
        <f t="shared" si="42"/>
        <v>Defenseman</v>
      </c>
      <c r="BJ697" t="str">
        <f t="shared" si="43"/>
        <v>Below Average</v>
      </c>
      <c r="BL697" s="187">
        <f t="shared" ca="1" si="44"/>
        <v>45329</v>
      </c>
    </row>
    <row r="698" spans="1:64" x14ac:dyDescent="0.3">
      <c r="A698" t="str">
        <f>'Defense Ranks'!A100</f>
        <v>Jani Hakanpää</v>
      </c>
      <c r="B698">
        <f>'Defense Ranks'!D100</f>
        <v>0</v>
      </c>
      <c r="C698" s="1">
        <f>'Defense Ranks'!I100</f>
        <v>0.3940677966101695</v>
      </c>
      <c r="D698">
        <f>'Defense Ranks'!J100</f>
        <v>0.17796610169491525</v>
      </c>
      <c r="E698">
        <f>'Defense Ranks'!K100</f>
        <v>0.91101694915254239</v>
      </c>
      <c r="F698">
        <f>'Defense Ranks'!L100</f>
        <v>0.25423728813559321</v>
      </c>
      <c r="G698">
        <f>'Defense Ranks'!N100</f>
        <v>0</v>
      </c>
      <c r="H698">
        <f>'Defense Ranks'!S100</f>
        <v>0.52966101694915257</v>
      </c>
      <c r="I698">
        <f>'Defense Ranks'!T100</f>
        <v>0.27542372881355931</v>
      </c>
      <c r="J698">
        <f>'Defense Ranks'!U100</f>
        <v>0.26271186440677968</v>
      </c>
      <c r="K698">
        <f>'Defense Ranks'!V100</f>
        <v>0.30084745762711862</v>
      </c>
      <c r="L698">
        <f>'Defense Ranks'!X100</f>
        <v>0</v>
      </c>
      <c r="M698">
        <f>'Defense Ranks'!AC100</f>
        <v>0.57203389830508478</v>
      </c>
      <c r="N698">
        <f>'Defense Ranks'!AD100</f>
        <v>0.80932203389830504</v>
      </c>
      <c r="O698">
        <f>'Defense Ranks'!AE100</f>
        <v>0.16101694915254236</v>
      </c>
      <c r="P698">
        <f>'Defense Ranks'!AF100</f>
        <v>0.84322033898305082</v>
      </c>
      <c r="Q698">
        <f>'Defense Ranks'!AH100</f>
        <v>0</v>
      </c>
      <c r="R698">
        <f>'Defense Ranks'!AM100</f>
        <v>8.8983050847457626E-2</v>
      </c>
      <c r="S698">
        <f>'Defense Ranks'!AN100</f>
        <v>5.5084745762711863E-2</v>
      </c>
      <c r="T698">
        <f>'Defense Ranks'!AO100</f>
        <v>0.73728813559322037</v>
      </c>
      <c r="U698">
        <f>'Defense Ranks'!AP100</f>
        <v>9.3220338983050849E-2</v>
      </c>
      <c r="V698">
        <f>'Defense Ranks'!AR100</f>
        <v>0</v>
      </c>
      <c r="W698">
        <f>'Defense Ranks'!AW100</f>
        <v>0.33050847457627119</v>
      </c>
      <c r="X698">
        <f>'Defense Ranks'!AX100</f>
        <v>0.42796610169491528</v>
      </c>
      <c r="Y698">
        <f>'Defense Ranks'!AY100</f>
        <v>0.11864406779661017</v>
      </c>
      <c r="Z698">
        <f>'Defense Ranks'!AZ100</f>
        <v>0.48728813559322032</v>
      </c>
      <c r="AA698">
        <f>'Defense Ranks'!BB100</f>
        <v>0</v>
      </c>
      <c r="AB698">
        <f>'Defense Ranks'!BG100</f>
        <v>0.38983050847457629</v>
      </c>
      <c r="AC698">
        <f>'Defense Ranks'!BH100</f>
        <v>2.5423728813559324E-2</v>
      </c>
      <c r="AD698">
        <f>'Defense Ranks'!BI100</f>
        <v>0.9576271186440678</v>
      </c>
      <c r="AE698">
        <f>'Defense Ranks'!BJ100</f>
        <v>0.67796610169491522</v>
      </c>
      <c r="AF698">
        <f>'Defense Ranks'!BL100</f>
        <v>0</v>
      </c>
      <c r="AG698">
        <f>'Defense Ranks'!BQ100</f>
        <v>0.44491525423728812</v>
      </c>
      <c r="AH698">
        <f>'Defense Ranks'!BR100</f>
        <v>0.42372881355932202</v>
      </c>
      <c r="AI698">
        <f>'Defense Ranks'!BS100</f>
        <v>0.57627118644067798</v>
      </c>
      <c r="AJ698">
        <f>'Defense Ranks'!BT100</f>
        <v>0.59322033898305082</v>
      </c>
      <c r="AL698" s="1">
        <f>'Defense Ranks'!BX100</f>
        <v>0.33050847457627119</v>
      </c>
      <c r="AN698" t="str">
        <f>'Defense Ranks'!B100</f>
        <v>DAL</v>
      </c>
      <c r="AO698">
        <f>'D on Ice'!E100</f>
        <v>48</v>
      </c>
      <c r="AP698" s="2">
        <f>'Impact Score Math'!E799</f>
        <v>0.45333333333333331</v>
      </c>
      <c r="AQ698">
        <f>'Impact Score Math'!G799</f>
        <v>165</v>
      </c>
      <c r="AT698" s="1">
        <f>'Defense Ranks'!CJ100</f>
        <v>0.23728813559322035</v>
      </c>
      <c r="AU698" s="1">
        <f>'Defense Ranks'!CK100</f>
        <v>0.36440677966101692</v>
      </c>
      <c r="AW698">
        <f>'Defense Ranks'!BC100</f>
        <v>15.051388888889001</v>
      </c>
      <c r="AY698">
        <v>698</v>
      </c>
      <c r="BA698" s="2">
        <f>'Impact Score Math'!K799</f>
        <v>0.52</v>
      </c>
      <c r="BB698" s="2">
        <f>'Impact Score Math'!L799</f>
        <v>0.73</v>
      </c>
      <c r="BD698">
        <f>'Defense Ranks'!CN100</f>
        <v>2</v>
      </c>
      <c r="BE698">
        <f>'Defense Ranks'!CO100</f>
        <v>6</v>
      </c>
      <c r="BF698">
        <f>'Defense Ranks'!CP100</f>
        <v>8</v>
      </c>
      <c r="BH698" t="str">
        <f t="shared" si="41"/>
        <v>15:03</v>
      </c>
      <c r="BI698" t="str">
        <f t="shared" si="42"/>
        <v>Defenseman</v>
      </c>
      <c r="BJ698" t="str">
        <f t="shared" si="43"/>
        <v>Average</v>
      </c>
      <c r="BL698" s="187">
        <f t="shared" ca="1" si="44"/>
        <v>45329</v>
      </c>
    </row>
    <row r="699" spans="1:64" x14ac:dyDescent="0.3">
      <c r="A699" t="str">
        <f>'Defense Ranks'!A101</f>
        <v>Jared Spurgeon</v>
      </c>
      <c r="B699">
        <f>'Defense Ranks'!D101</f>
        <v>0</v>
      </c>
      <c r="C699" s="1">
        <f>'Defense Ranks'!I101</f>
        <v>0.71186440677966101</v>
      </c>
      <c r="D699">
        <f>'Defense Ranks'!J101</f>
        <v>0.25423728813559321</v>
      </c>
      <c r="E699">
        <f>'Defense Ranks'!K101</f>
        <v>0.78813559322033899</v>
      </c>
      <c r="F699">
        <f>'Defense Ranks'!L101</f>
        <v>0.38983050847457629</v>
      </c>
      <c r="G699">
        <f>'Defense Ranks'!N101</f>
        <v>0</v>
      </c>
      <c r="H699">
        <f>'Defense Ranks'!S101</f>
        <v>4.2372881355932203E-3</v>
      </c>
      <c r="I699">
        <f>'Defense Ranks'!T101</f>
        <v>0.25</v>
      </c>
      <c r="J699">
        <f>'Defense Ranks'!U101</f>
        <v>0.39830508474576271</v>
      </c>
      <c r="K699">
        <f>'Defense Ranks'!V101</f>
        <v>0.13135593220338984</v>
      </c>
      <c r="L699">
        <f>'Defense Ranks'!X101</f>
        <v>0</v>
      </c>
      <c r="M699">
        <f>'Defense Ranks'!AC101</f>
        <v>0.91101694915254239</v>
      </c>
      <c r="N699">
        <f>'Defense Ranks'!AD101</f>
        <v>0.99152542372881358</v>
      </c>
      <c r="O699">
        <f>'Defense Ranks'!AE101</f>
        <v>0.90677966101694918</v>
      </c>
      <c r="P699">
        <f>'Defense Ranks'!AF101</f>
        <v>0.97881355932203384</v>
      </c>
      <c r="Q699">
        <f>'Defense Ranks'!AH101</f>
        <v>0</v>
      </c>
      <c r="R699">
        <f>'Defense Ranks'!AM101</f>
        <v>0.90254237288135597</v>
      </c>
      <c r="S699">
        <f>'Defense Ranks'!AN101</f>
        <v>0.16101694915254236</v>
      </c>
      <c r="T699">
        <f>'Defense Ranks'!AO101</f>
        <v>0.96610169491525422</v>
      </c>
      <c r="U699">
        <f>'Defense Ranks'!AP101</f>
        <v>0.68644067796610164</v>
      </c>
      <c r="V699">
        <f>'Defense Ranks'!AR101</f>
        <v>0</v>
      </c>
      <c r="W699">
        <f>'Defense Ranks'!AW101</f>
        <v>0.61864406779661019</v>
      </c>
      <c r="X699">
        <f>'Defense Ranks'!AX101</f>
        <v>0.90254237288135597</v>
      </c>
      <c r="Y699">
        <f>'Defense Ranks'!AY101</f>
        <v>0.63135593220338981</v>
      </c>
      <c r="Z699">
        <f>'Defense Ranks'!AZ101</f>
        <v>0.63983050847457623</v>
      </c>
      <c r="AA699">
        <f>'Defense Ranks'!BB101</f>
        <v>0</v>
      </c>
      <c r="AB699">
        <f>'Defense Ranks'!BG101</f>
        <v>0.40254237288135591</v>
      </c>
      <c r="AC699">
        <f>'Defense Ranks'!BH101</f>
        <v>0.49152542372881358</v>
      </c>
      <c r="AD699">
        <f>'Defense Ranks'!BI101</f>
        <v>0.85593220338983056</v>
      </c>
      <c r="AE699">
        <f>'Defense Ranks'!BJ101</f>
        <v>0.88559322033898302</v>
      </c>
      <c r="AF699">
        <f>'Defense Ranks'!BL101</f>
        <v>0</v>
      </c>
      <c r="AG699">
        <f>'Defense Ranks'!BQ101</f>
        <v>0.85593220338983056</v>
      </c>
      <c r="AH699">
        <f>'Defense Ranks'!BR101</f>
        <v>0.92796610169491522</v>
      </c>
      <c r="AI699">
        <f>'Defense Ranks'!BS101</f>
        <v>0.94491525423728817</v>
      </c>
      <c r="AJ699">
        <f>'Defense Ranks'!BT101</f>
        <v>0.86864406779661019</v>
      </c>
      <c r="AL699" s="1">
        <f>'Defense Ranks'!BX101</f>
        <v>0.72881355932203384</v>
      </c>
      <c r="AN699" t="str">
        <f>'Defense Ranks'!B101</f>
        <v>MIN</v>
      </c>
      <c r="AO699">
        <f>'D on Ice'!E101</f>
        <v>16</v>
      </c>
      <c r="AP699" s="2">
        <f>'Impact Score Math'!E800</f>
        <v>0.75</v>
      </c>
      <c r="AQ699">
        <f>'Impact Score Math'!G800</f>
        <v>76</v>
      </c>
      <c r="AT699" s="1">
        <f>'Defense Ranks'!CJ101</f>
        <v>0.93220338983050843</v>
      </c>
      <c r="AU699" s="1">
        <f>'Defense Ranks'!CK101</f>
        <v>4.2372881355932203E-3</v>
      </c>
      <c r="AW699">
        <f>'Defense Ranks'!BC101</f>
        <v>15.166666666667</v>
      </c>
      <c r="AY699">
        <v>699</v>
      </c>
      <c r="BA699" s="2">
        <f>'Impact Score Math'!K800</f>
        <v>0.75</v>
      </c>
      <c r="BB699" s="2">
        <f>'Impact Score Math'!L800</f>
        <v>0.91333333333333333</v>
      </c>
      <c r="BD699">
        <f>'Defense Ranks'!CN101</f>
        <v>0</v>
      </c>
      <c r="BE699">
        <f>'Defense Ranks'!CO101</f>
        <v>2</v>
      </c>
      <c r="BF699">
        <f>'Defense Ranks'!CP101</f>
        <v>2</v>
      </c>
      <c r="BH699" t="str">
        <f t="shared" si="41"/>
        <v>15:10</v>
      </c>
      <c r="BI699" t="str">
        <f t="shared" si="42"/>
        <v>Defenseman</v>
      </c>
      <c r="BJ699" t="str">
        <f t="shared" si="43"/>
        <v>Good</v>
      </c>
      <c r="BL699" s="187">
        <f t="shared" ca="1" si="44"/>
        <v>45329</v>
      </c>
    </row>
    <row r="700" spans="1:64" x14ac:dyDescent="0.3">
      <c r="A700" t="str">
        <f>'Defense Ranks'!A102</f>
        <v>Jarred Tinordi</v>
      </c>
      <c r="B700">
        <f>'Defense Ranks'!D102</f>
        <v>0</v>
      </c>
      <c r="C700" s="1">
        <f>'Defense Ranks'!I102</f>
        <v>1.6949152542372881E-2</v>
      </c>
      <c r="D700">
        <f>'Defense Ranks'!J102</f>
        <v>2.1186440677966101E-2</v>
      </c>
      <c r="E700">
        <f>'Defense Ranks'!K102</f>
        <v>6.3559322033898302E-2</v>
      </c>
      <c r="F700">
        <f>'Defense Ranks'!L102</f>
        <v>2.1186440677966101E-2</v>
      </c>
      <c r="G700">
        <f>'Defense Ranks'!N102</f>
        <v>0</v>
      </c>
      <c r="H700">
        <f>'Defense Ranks'!S102</f>
        <v>4.2372881355932203E-3</v>
      </c>
      <c r="I700">
        <f>'Defense Ranks'!T102</f>
        <v>0.63135593220338981</v>
      </c>
      <c r="J700">
        <f>'Defense Ranks'!U102</f>
        <v>0.52118644067796616</v>
      </c>
      <c r="K700">
        <f>'Defense Ranks'!V102</f>
        <v>0.4364406779661017</v>
      </c>
      <c r="L700">
        <f>'Defense Ranks'!X102</f>
        <v>0</v>
      </c>
      <c r="M700">
        <f>'Defense Ranks'!AC102</f>
        <v>3.8135593220338986E-2</v>
      </c>
      <c r="N700">
        <f>'Defense Ranks'!AD102</f>
        <v>3.8135593220338986E-2</v>
      </c>
      <c r="O700">
        <f>'Defense Ranks'!AE102</f>
        <v>4.2372881355932203E-3</v>
      </c>
      <c r="P700">
        <f>'Defense Ranks'!AF102</f>
        <v>6.7796610169491525E-2</v>
      </c>
      <c r="Q700">
        <f>'Defense Ranks'!AH102</f>
        <v>0</v>
      </c>
      <c r="R700">
        <f>'Defense Ranks'!AM102</f>
        <v>0.19067796610169491</v>
      </c>
      <c r="S700">
        <f>'Defense Ranks'!AN102</f>
        <v>0.21186440677966101</v>
      </c>
      <c r="T700">
        <f>'Defense Ranks'!AO102</f>
        <v>0.38135593220338981</v>
      </c>
      <c r="U700">
        <f>'Defense Ranks'!AP102</f>
        <v>0.33898305084745761</v>
      </c>
      <c r="V700">
        <f>'Defense Ranks'!AR102</f>
        <v>0</v>
      </c>
      <c r="W700">
        <f>'Defense Ranks'!AW102</f>
        <v>8.050847457627118E-2</v>
      </c>
      <c r="X700">
        <f>'Defense Ranks'!AX102</f>
        <v>0.20338983050847459</v>
      </c>
      <c r="Y700">
        <f>'Defense Ranks'!AY102</f>
        <v>1.6949152542372881E-2</v>
      </c>
      <c r="Z700">
        <f>'Defense Ranks'!AZ102</f>
        <v>0.18220338983050846</v>
      </c>
      <c r="AA700">
        <f>'Defense Ranks'!BB102</f>
        <v>0</v>
      </c>
      <c r="AB700">
        <f>'Defense Ranks'!BG102</f>
        <v>0.19491525423728814</v>
      </c>
      <c r="AC700">
        <f>'Defense Ranks'!BH102</f>
        <v>3.3898305084745763E-2</v>
      </c>
      <c r="AD700">
        <f>'Defense Ranks'!BI102</f>
        <v>0.16949152542372881</v>
      </c>
      <c r="AE700">
        <f>'Defense Ranks'!BJ102</f>
        <v>8.4745762711864406E-3</v>
      </c>
      <c r="AF700">
        <f>'Defense Ranks'!BL102</f>
        <v>0</v>
      </c>
      <c r="AG700">
        <f>'Defense Ranks'!BQ102</f>
        <v>1.2711864406779662E-2</v>
      </c>
      <c r="AH700">
        <f>'Defense Ranks'!BR102</f>
        <v>1.6949152542372881E-2</v>
      </c>
      <c r="AI700">
        <f>'Defense Ranks'!BS102</f>
        <v>1.2711864406779662E-2</v>
      </c>
      <c r="AJ700">
        <f>'Defense Ranks'!BT102</f>
        <v>2.9661016949152543E-2</v>
      </c>
      <c r="AL700" s="1">
        <f>'Defense Ranks'!BX102</f>
        <v>1.6949152542372881E-2</v>
      </c>
      <c r="AN700" t="str">
        <f>'Defense Ranks'!B102</f>
        <v>CHI</v>
      </c>
      <c r="AO700">
        <f>'D on Ice'!E102</f>
        <v>28</v>
      </c>
      <c r="AP700" s="2">
        <f>'Impact Score Math'!E801</f>
        <v>0.22666666666666666</v>
      </c>
      <c r="AQ700">
        <f>'Impact Score Math'!G801</f>
        <v>233</v>
      </c>
      <c r="AT700" s="1">
        <f>'Defense Ranks'!CJ102</f>
        <v>2.1186440677966101E-2</v>
      </c>
      <c r="AU700" s="1">
        <f>'Defense Ranks'!CK102</f>
        <v>0.72033898305084743</v>
      </c>
      <c r="AW700">
        <f>'Defense Ranks'!BC102</f>
        <v>13.783928571429</v>
      </c>
      <c r="AY700">
        <v>700</v>
      </c>
      <c r="BA700" s="2">
        <f>'Impact Score Math'!K801</f>
        <v>0.25</v>
      </c>
      <c r="BB700" s="2">
        <f>'Impact Score Math'!L801</f>
        <v>0.24333333333333335</v>
      </c>
      <c r="BD700">
        <f>'Defense Ranks'!CN102</f>
        <v>0</v>
      </c>
      <c r="BE700">
        <f>'Defense Ranks'!CO102</f>
        <v>5</v>
      </c>
      <c r="BF700">
        <f>'Defense Ranks'!CP102</f>
        <v>5</v>
      </c>
      <c r="BH700" t="str">
        <f t="shared" si="41"/>
        <v>13:47</v>
      </c>
      <c r="BI700" t="str">
        <f t="shared" si="42"/>
        <v>Defenseman</v>
      </c>
      <c r="BJ700" t="str">
        <f t="shared" si="43"/>
        <v>Replacement Level</v>
      </c>
      <c r="BL700" s="187">
        <f t="shared" ca="1" si="44"/>
        <v>45329</v>
      </c>
    </row>
    <row r="701" spans="1:64" x14ac:dyDescent="0.3">
      <c r="A701" t="str">
        <f>'Defense Ranks'!A103</f>
        <v>Jayden Struble</v>
      </c>
      <c r="B701">
        <f>'Defense Ranks'!D103</f>
        <v>0</v>
      </c>
      <c r="C701" s="1">
        <f>'Defense Ranks'!I103</f>
        <v>0.10169491525423729</v>
      </c>
      <c r="D701">
        <f>'Defense Ranks'!J103</f>
        <v>0.19067796610169491</v>
      </c>
      <c r="E701">
        <f>'Defense Ranks'!K103</f>
        <v>0.32203389830508472</v>
      </c>
      <c r="F701">
        <f>'Defense Ranks'!L103</f>
        <v>0.1228813559322034</v>
      </c>
      <c r="G701">
        <f>'Defense Ranks'!N103</f>
        <v>0</v>
      </c>
      <c r="H701">
        <f>'Defense Ranks'!S103</f>
        <v>0.4152542372881356</v>
      </c>
      <c r="I701">
        <f>'Defense Ranks'!T103</f>
        <v>8.4745762711864403E-2</v>
      </c>
      <c r="J701">
        <f>'Defense Ranks'!U103</f>
        <v>0.19915254237288135</v>
      </c>
      <c r="K701">
        <f>'Defense Ranks'!V103</f>
        <v>5.9322033898305086E-2</v>
      </c>
      <c r="L701">
        <f>'Defense Ranks'!X103</f>
        <v>0</v>
      </c>
      <c r="M701">
        <f>'Defense Ranks'!AC103</f>
        <v>0.39830508474576271</v>
      </c>
      <c r="N701">
        <f>'Defense Ranks'!AD103</f>
        <v>0.22033898305084745</v>
      </c>
      <c r="O701">
        <f>'Defense Ranks'!AE103</f>
        <v>0.6228813559322034</v>
      </c>
      <c r="P701">
        <f>'Defense Ranks'!AF103</f>
        <v>0.2923728813559322</v>
      </c>
      <c r="Q701">
        <f>'Defense Ranks'!AH103</f>
        <v>0</v>
      </c>
      <c r="R701">
        <f>'Defense Ranks'!AM103</f>
        <v>0.33050847457627119</v>
      </c>
      <c r="S701">
        <f>'Defense Ranks'!AN103</f>
        <v>0.30084745762711862</v>
      </c>
      <c r="T701">
        <f>'Defense Ranks'!AO103</f>
        <v>0.59745762711864403</v>
      </c>
      <c r="U701">
        <f>'Defense Ranks'!AP103</f>
        <v>0.24576271186440679</v>
      </c>
      <c r="V701">
        <f>'Defense Ranks'!AR103</f>
        <v>0</v>
      </c>
      <c r="W701">
        <f>'Defense Ranks'!AW103</f>
        <v>0.77118644067796616</v>
      </c>
      <c r="X701">
        <f>'Defense Ranks'!AX103</f>
        <v>0.4152542372881356</v>
      </c>
      <c r="Y701">
        <f>'Defense Ranks'!AY103</f>
        <v>0.7076271186440678</v>
      </c>
      <c r="Z701">
        <f>'Defense Ranks'!AZ103</f>
        <v>0.73305084745762716</v>
      </c>
      <c r="AA701">
        <f>'Defense Ranks'!BB103</f>
        <v>0</v>
      </c>
      <c r="AB701">
        <f>'Defense Ranks'!BG103</f>
        <v>0.34322033898305082</v>
      </c>
      <c r="AC701">
        <f>'Defense Ranks'!BH103</f>
        <v>0.30932203389830509</v>
      </c>
      <c r="AD701">
        <f>'Defense Ranks'!BI103</f>
        <v>0.6271186440677966</v>
      </c>
      <c r="AE701">
        <f>'Defense Ranks'!BJ103</f>
        <v>0.71610169491525422</v>
      </c>
      <c r="AF701">
        <f>'Defense Ranks'!BL103</f>
        <v>0</v>
      </c>
      <c r="AG701">
        <f>'Defense Ranks'!BQ103</f>
        <v>0.18220338983050846</v>
      </c>
      <c r="AH701">
        <f>'Defense Ranks'!BR103</f>
        <v>0.13135593220338984</v>
      </c>
      <c r="AI701">
        <f>'Defense Ranks'!BS103</f>
        <v>0.42796610169491528</v>
      </c>
      <c r="AJ701">
        <f>'Defense Ranks'!BT103</f>
        <v>0.1440677966101695</v>
      </c>
      <c r="AL701" s="1">
        <f>'Defense Ranks'!BX103</f>
        <v>0.1440677966101695</v>
      </c>
      <c r="AN701" t="str">
        <f>'Defense Ranks'!B103</f>
        <v>MTL</v>
      </c>
      <c r="AO701">
        <f>'D on Ice'!E103</f>
        <v>30</v>
      </c>
      <c r="AP701" s="2">
        <f>'Impact Score Math'!E802</f>
        <v>0.33666666666666667</v>
      </c>
      <c r="AQ701">
        <f>'Impact Score Math'!G802</f>
        <v>200</v>
      </c>
      <c r="AT701" s="1">
        <f>'Defense Ranks'!CJ103</f>
        <v>0.66949152542372881</v>
      </c>
      <c r="AU701" s="1">
        <f>'Defense Ranks'!CK103</f>
        <v>0.90677966101694918</v>
      </c>
      <c r="AW701">
        <f>'Defense Ranks'!BC103</f>
        <v>14.640555555556</v>
      </c>
      <c r="AY701">
        <v>701</v>
      </c>
      <c r="BA701" s="2">
        <f>'Impact Score Math'!K802</f>
        <v>0.28666666666666668</v>
      </c>
      <c r="BB701" s="2">
        <f>'Impact Score Math'!L802</f>
        <v>0.56999999999999995</v>
      </c>
      <c r="BD701">
        <f>'Defense Ranks'!CN103</f>
        <v>1</v>
      </c>
      <c r="BE701">
        <f>'Defense Ranks'!CO103</f>
        <v>2</v>
      </c>
      <c r="BF701">
        <f>'Defense Ranks'!CP103</f>
        <v>3</v>
      </c>
      <c r="BH701" t="str">
        <f t="shared" si="41"/>
        <v>14:38</v>
      </c>
      <c r="BI701" t="str">
        <f t="shared" si="42"/>
        <v>Defenseman</v>
      </c>
      <c r="BJ701" t="str">
        <f t="shared" si="43"/>
        <v>Below Average</v>
      </c>
      <c r="BL701" s="187">
        <f t="shared" ca="1" si="44"/>
        <v>45329</v>
      </c>
    </row>
    <row r="702" spans="1:64" x14ac:dyDescent="0.3">
      <c r="A702" t="str">
        <f>'Defense Ranks'!A104</f>
        <v>Jeff Petry</v>
      </c>
      <c r="B702">
        <f>'Defense Ranks'!D104</f>
        <v>0</v>
      </c>
      <c r="C702" s="1">
        <f>'Defense Ranks'!I104</f>
        <v>0.1059322033898305</v>
      </c>
      <c r="D702">
        <f>'Defense Ranks'!J104</f>
        <v>7.2033898305084748E-2</v>
      </c>
      <c r="E702">
        <f>'Defense Ranks'!K104</f>
        <v>0.65677966101694918</v>
      </c>
      <c r="F702">
        <f>'Defense Ranks'!L104</f>
        <v>6.7796610169491525E-2</v>
      </c>
      <c r="G702">
        <f>'Defense Ranks'!N104</f>
        <v>0</v>
      </c>
      <c r="H702">
        <f>'Defense Ranks'!S104</f>
        <v>0.56779661016949157</v>
      </c>
      <c r="I702">
        <f>'Defense Ranks'!T104</f>
        <v>0.88983050847457623</v>
      </c>
      <c r="J702">
        <f>'Defense Ranks'!U104</f>
        <v>0.7923728813559322</v>
      </c>
      <c r="K702">
        <f>'Defense Ranks'!V104</f>
        <v>0.84745762711864403</v>
      </c>
      <c r="L702">
        <f>'Defense Ranks'!X104</f>
        <v>0</v>
      </c>
      <c r="M702">
        <f>'Defense Ranks'!AC104</f>
        <v>2.5423728813559324E-2</v>
      </c>
      <c r="N702">
        <f>'Defense Ranks'!AD104</f>
        <v>0.88559322033898302</v>
      </c>
      <c r="O702">
        <f>'Defense Ranks'!AE104</f>
        <v>0.4364406779661017</v>
      </c>
      <c r="P702">
        <f>'Defense Ranks'!AF104</f>
        <v>0.40254237288135591</v>
      </c>
      <c r="Q702">
        <f>'Defense Ranks'!AH104</f>
        <v>0</v>
      </c>
      <c r="R702">
        <f>'Defense Ranks'!AM104</f>
        <v>0.40677966101694918</v>
      </c>
      <c r="S702">
        <f>'Defense Ranks'!AN104</f>
        <v>0.51694915254237284</v>
      </c>
      <c r="T702">
        <f>'Defense Ranks'!AO104</f>
        <v>0.30932203389830509</v>
      </c>
      <c r="U702">
        <f>'Defense Ranks'!AP104</f>
        <v>0.34745762711864409</v>
      </c>
      <c r="V702">
        <f>'Defense Ranks'!AR104</f>
        <v>0</v>
      </c>
      <c r="W702">
        <f>'Defense Ranks'!AW104</f>
        <v>5.9322033898305086E-2</v>
      </c>
      <c r="X702">
        <f>'Defense Ranks'!AX104</f>
        <v>0.88983050847457623</v>
      </c>
      <c r="Y702">
        <f>'Defense Ranks'!AY104</f>
        <v>0.51694915254237284</v>
      </c>
      <c r="Z702">
        <f>'Defense Ranks'!AZ104</f>
        <v>0.53389830508474578</v>
      </c>
      <c r="AA702">
        <f>'Defense Ranks'!BB104</f>
        <v>0</v>
      </c>
      <c r="AB702">
        <f>'Defense Ranks'!BG104</f>
        <v>0.52966101694915257</v>
      </c>
      <c r="AC702">
        <f>'Defense Ranks'!BH104</f>
        <v>0.28813559322033899</v>
      </c>
      <c r="AD702">
        <f>'Defense Ranks'!BI104</f>
        <v>0.89406779661016944</v>
      </c>
      <c r="AE702">
        <f>'Defense Ranks'!BJ104</f>
        <v>0.88559322033898302</v>
      </c>
      <c r="AF702">
        <f>'Defense Ranks'!BL104</f>
        <v>0</v>
      </c>
      <c r="AG702">
        <f>'Defense Ranks'!BQ104</f>
        <v>4.2372881355932202E-2</v>
      </c>
      <c r="AH702">
        <f>'Defense Ranks'!BR104</f>
        <v>0.3728813559322034</v>
      </c>
      <c r="AI702">
        <f>'Defense Ranks'!BS104</f>
        <v>0.55932203389830504</v>
      </c>
      <c r="AJ702">
        <f>'Defense Ranks'!BT104</f>
        <v>0.16101694915254236</v>
      </c>
      <c r="AL702" s="1">
        <f>'Defense Ranks'!BX104</f>
        <v>0.1864406779661017</v>
      </c>
      <c r="AN702" t="str">
        <f>'Defense Ranks'!B104</f>
        <v>DET</v>
      </c>
      <c r="AO702">
        <f>'D on Ice'!E104</f>
        <v>39</v>
      </c>
      <c r="AP702" s="2">
        <f>'Impact Score Math'!E803</f>
        <v>0.38333333333333336</v>
      </c>
      <c r="AQ702">
        <f>'Impact Score Math'!G803</f>
        <v>186</v>
      </c>
      <c r="AT702" s="1">
        <f>'Defense Ranks'!CJ104</f>
        <v>0.25</v>
      </c>
      <c r="AU702" s="1">
        <f>'Defense Ranks'!CK104</f>
        <v>0.58050847457627119</v>
      </c>
      <c r="AW702">
        <f>'Defense Ranks'!BC104</f>
        <v>15.961538461538</v>
      </c>
      <c r="AY702">
        <v>702</v>
      </c>
      <c r="BA702" s="2">
        <f>'Impact Score Math'!K803</f>
        <v>0.39333333333333331</v>
      </c>
      <c r="BB702" s="2">
        <f>'Impact Score Math'!L803</f>
        <v>0.42333333333333334</v>
      </c>
      <c r="BD702">
        <f>'Defense Ranks'!CN104</f>
        <v>2</v>
      </c>
      <c r="BE702">
        <f>'Defense Ranks'!CO104</f>
        <v>11</v>
      </c>
      <c r="BF702">
        <f>'Defense Ranks'!CP104</f>
        <v>13</v>
      </c>
      <c r="BH702" t="str">
        <f t="shared" si="41"/>
        <v>15:58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45329</v>
      </c>
    </row>
    <row r="703" spans="1:64" x14ac:dyDescent="0.3">
      <c r="A703" t="str">
        <f>'Defense Ranks'!A105</f>
        <v>Jeremy Lauzon</v>
      </c>
      <c r="B703">
        <f>'Defense Ranks'!D105</f>
        <v>0</v>
      </c>
      <c r="C703" s="1">
        <f>'Defense Ranks'!I105</f>
        <v>0.29661016949152541</v>
      </c>
      <c r="D703">
        <f>'Defense Ranks'!J105</f>
        <v>0.33898305084745761</v>
      </c>
      <c r="E703">
        <f>'Defense Ranks'!K105</f>
        <v>0.5</v>
      </c>
      <c r="F703">
        <f>'Defense Ranks'!L105</f>
        <v>0.30084745762711862</v>
      </c>
      <c r="G703">
        <f>'Defense Ranks'!N105</f>
        <v>0</v>
      </c>
      <c r="H703">
        <f>'Defense Ranks'!S105</f>
        <v>0.9152542372881356</v>
      </c>
      <c r="I703">
        <f>'Defense Ranks'!T105</f>
        <v>7.2033898305084748E-2</v>
      </c>
      <c r="J703">
        <f>'Defense Ranks'!U105</f>
        <v>0.11440677966101695</v>
      </c>
      <c r="K703">
        <f>'Defense Ranks'!V105</f>
        <v>0.3347457627118644</v>
      </c>
      <c r="L703">
        <f>'Defense Ranks'!X105</f>
        <v>0</v>
      </c>
      <c r="M703">
        <f>'Defense Ranks'!AC105</f>
        <v>0.6228813559322034</v>
      </c>
      <c r="N703">
        <f>'Defense Ranks'!AD105</f>
        <v>0.64830508474576276</v>
      </c>
      <c r="O703">
        <f>'Defense Ranks'!AE105</f>
        <v>0.17796610169491525</v>
      </c>
      <c r="P703">
        <f>'Defense Ranks'!AF105</f>
        <v>0.73305084745762716</v>
      </c>
      <c r="Q703">
        <f>'Defense Ranks'!AH105</f>
        <v>0</v>
      </c>
      <c r="R703">
        <f>'Defense Ranks'!AM105</f>
        <v>0.22033898305084745</v>
      </c>
      <c r="S703">
        <f>'Defense Ranks'!AN105</f>
        <v>0.13135593220338984</v>
      </c>
      <c r="T703">
        <f>'Defense Ranks'!AO105</f>
        <v>0.69915254237288138</v>
      </c>
      <c r="U703">
        <f>'Defense Ranks'!AP105</f>
        <v>0.1271186440677966</v>
      </c>
      <c r="V703">
        <f>'Defense Ranks'!AR105</f>
        <v>0</v>
      </c>
      <c r="W703">
        <f>'Defense Ranks'!AW105</f>
        <v>0.63135593220338981</v>
      </c>
      <c r="X703">
        <f>'Defense Ranks'!AX105</f>
        <v>0.53389830508474578</v>
      </c>
      <c r="Y703">
        <f>'Defense Ranks'!AY105</f>
        <v>5.9322033898305086E-2</v>
      </c>
      <c r="Z703">
        <f>'Defense Ranks'!AZ105</f>
        <v>0.6652542372881356</v>
      </c>
      <c r="AA703">
        <f>'Defense Ranks'!BB105</f>
        <v>0</v>
      </c>
      <c r="AB703">
        <f>'Defense Ranks'!BG105</f>
        <v>0.35169491525423729</v>
      </c>
      <c r="AC703">
        <f>'Defense Ranks'!BH105</f>
        <v>0.19067796610169491</v>
      </c>
      <c r="AD703">
        <f>'Defense Ranks'!BI105</f>
        <v>0.55508474576271183</v>
      </c>
      <c r="AE703">
        <f>'Defense Ranks'!BJ105</f>
        <v>0.23728813559322035</v>
      </c>
      <c r="AF703">
        <f>'Defense Ranks'!BL105</f>
        <v>0</v>
      </c>
      <c r="AG703">
        <f>'Defense Ranks'!BQ105</f>
        <v>0.42796610169491528</v>
      </c>
      <c r="AH703">
        <f>'Defense Ranks'!BR105</f>
        <v>0.44915254237288138</v>
      </c>
      <c r="AI703">
        <f>'Defense Ranks'!BS105</f>
        <v>0.25423728813559321</v>
      </c>
      <c r="AJ703">
        <f>'Defense Ranks'!BT105</f>
        <v>0.51271186440677963</v>
      </c>
      <c r="AL703" s="1">
        <f>'Defense Ranks'!BX105</f>
        <v>0.38983050847457629</v>
      </c>
      <c r="AN703" t="str">
        <f>'Defense Ranks'!B105</f>
        <v>NSH</v>
      </c>
      <c r="AO703">
        <f>'D on Ice'!E105</f>
        <v>48</v>
      </c>
      <c r="AP703" s="2">
        <f>'Impact Score Math'!E804</f>
        <v>0.49</v>
      </c>
      <c r="AQ703">
        <f>'Impact Score Math'!G804</f>
        <v>154</v>
      </c>
      <c r="AT703" s="1">
        <f>'Defense Ranks'!CJ105</f>
        <v>6.7796610169491525E-2</v>
      </c>
      <c r="AU703" s="1">
        <f>'Defense Ranks'!CK105</f>
        <v>0.94067796610169496</v>
      </c>
      <c r="AW703">
        <f>'Defense Ranks'!BC105</f>
        <v>14.745833333333</v>
      </c>
      <c r="AY703">
        <v>703</v>
      </c>
      <c r="BA703" s="2">
        <f>'Impact Score Math'!K804</f>
        <v>0.38666666666666666</v>
      </c>
      <c r="BB703" s="2">
        <f>'Impact Score Math'!L804</f>
        <v>0.7533333333333333</v>
      </c>
      <c r="BD703">
        <f>'Defense Ranks'!CN105</f>
        <v>5</v>
      </c>
      <c r="BE703">
        <f>'Defense Ranks'!CO105</f>
        <v>3</v>
      </c>
      <c r="BF703">
        <f>'Defense Ranks'!CP105</f>
        <v>8</v>
      </c>
      <c r="BH703" t="str">
        <f t="shared" si="41"/>
        <v>14:45</v>
      </c>
      <c r="BI703" t="str">
        <f t="shared" si="42"/>
        <v>Defenseman</v>
      </c>
      <c r="BJ703" t="str">
        <f t="shared" si="43"/>
        <v>Average</v>
      </c>
      <c r="BL703" s="187">
        <f t="shared" ca="1" si="44"/>
        <v>45329</v>
      </c>
    </row>
    <row r="704" spans="1:64" x14ac:dyDescent="0.3">
      <c r="A704" t="str">
        <f>'Defense Ranks'!A106</f>
        <v>Joel Edmundson</v>
      </c>
      <c r="B704">
        <f>'Defense Ranks'!D106</f>
        <v>0</v>
      </c>
      <c r="C704" s="1">
        <f>'Defense Ranks'!I106</f>
        <v>0.20338983050847459</v>
      </c>
      <c r="D704">
        <f>'Defense Ranks'!J106</f>
        <v>0.82203389830508478</v>
      </c>
      <c r="E704">
        <f>'Defense Ranks'!K106</f>
        <v>0.32203389830508472</v>
      </c>
      <c r="F704">
        <f>'Defense Ranks'!L106</f>
        <v>0.4364406779661017</v>
      </c>
      <c r="G704">
        <f>'Defense Ranks'!N106</f>
        <v>0</v>
      </c>
      <c r="H704">
        <f>'Defense Ranks'!S106</f>
        <v>0.4152542372881356</v>
      </c>
      <c r="I704">
        <f>'Defense Ranks'!T106</f>
        <v>8.4745762711864403E-2</v>
      </c>
      <c r="J704">
        <f>'Defense Ranks'!U106</f>
        <v>0.19915254237288135</v>
      </c>
      <c r="K704">
        <f>'Defense Ranks'!V106</f>
        <v>5.9322033898305086E-2</v>
      </c>
      <c r="L704">
        <f>'Defense Ranks'!X106</f>
        <v>0</v>
      </c>
      <c r="M704">
        <f>'Defense Ranks'!AC106</f>
        <v>0.13983050847457626</v>
      </c>
      <c r="N704">
        <f>'Defense Ranks'!AD106</f>
        <v>0.52542372881355937</v>
      </c>
      <c r="O704">
        <f>'Defense Ranks'!AE106</f>
        <v>0.53813559322033899</v>
      </c>
      <c r="P704">
        <f>'Defense Ranks'!AF106</f>
        <v>0.1059322033898305</v>
      </c>
      <c r="Q704">
        <f>'Defense Ranks'!AH106</f>
        <v>0</v>
      </c>
      <c r="R704">
        <f>'Defense Ranks'!AM106</f>
        <v>0.69915254237288138</v>
      </c>
      <c r="S704">
        <f>'Defense Ranks'!AN106</f>
        <v>0.94915254237288138</v>
      </c>
      <c r="T704">
        <f>'Defense Ranks'!AO106</f>
        <v>0.66949152542372881</v>
      </c>
      <c r="U704">
        <f>'Defense Ranks'!AP106</f>
        <v>0.78389830508474578</v>
      </c>
      <c r="V704">
        <f>'Defense Ranks'!AR106</f>
        <v>0</v>
      </c>
      <c r="W704">
        <f>'Defense Ranks'!AW106</f>
        <v>0.19915254237288135</v>
      </c>
      <c r="X704">
        <f>'Defense Ranks'!AX106</f>
        <v>0.6228813559322034</v>
      </c>
      <c r="Y704">
        <f>'Defense Ranks'!AY106</f>
        <v>0.57203389830508478</v>
      </c>
      <c r="Z704">
        <f>'Defense Ranks'!AZ106</f>
        <v>0.16101694915254236</v>
      </c>
      <c r="AA704">
        <f>'Defense Ranks'!BB106</f>
        <v>0</v>
      </c>
      <c r="AB704">
        <f>'Defense Ranks'!BG106</f>
        <v>0.33898305084745761</v>
      </c>
      <c r="AC704">
        <f>'Defense Ranks'!BH106</f>
        <v>0.44067796610169491</v>
      </c>
      <c r="AD704">
        <f>'Defense Ranks'!BI106</f>
        <v>0.47457627118644069</v>
      </c>
      <c r="AE704">
        <f>'Defense Ranks'!BJ106</f>
        <v>0.60593220338983056</v>
      </c>
      <c r="AF704">
        <f>'Defense Ranks'!BL106</f>
        <v>0</v>
      </c>
      <c r="AG704">
        <f>'Defense Ranks'!BQ106</f>
        <v>0.11864406779661017</v>
      </c>
      <c r="AH704">
        <f>'Defense Ranks'!BR106</f>
        <v>0.74576271186440679</v>
      </c>
      <c r="AI704">
        <f>'Defense Ranks'!BS106</f>
        <v>0.3559322033898305</v>
      </c>
      <c r="AJ704">
        <f>'Defense Ranks'!BT106</f>
        <v>0.20338983050847459</v>
      </c>
      <c r="AL704" s="1">
        <f>'Defense Ranks'!BX106</f>
        <v>0.14830508474576271</v>
      </c>
      <c r="AN704" t="str">
        <f>'Defense Ranks'!B106</f>
        <v>WSH</v>
      </c>
      <c r="AO704">
        <f>'D on Ice'!E106</f>
        <v>30</v>
      </c>
      <c r="AP704" s="2">
        <f>'Impact Score Math'!E805</f>
        <v>0.34</v>
      </c>
      <c r="AQ704">
        <f>'Impact Score Math'!G805</f>
        <v>199</v>
      </c>
      <c r="AT704" s="1">
        <f>'Defense Ranks'!CJ106</f>
        <v>0.33050847457627119</v>
      </c>
      <c r="AU704" s="1">
        <f>'Defense Ranks'!CK106</f>
        <v>0.46610169491525422</v>
      </c>
      <c r="AW704">
        <f>'Defense Ranks'!BC106</f>
        <v>14.637222222222</v>
      </c>
      <c r="AY704">
        <v>704</v>
      </c>
      <c r="BA704" s="2">
        <f>'Impact Score Math'!K805</f>
        <v>0.55333333333333334</v>
      </c>
      <c r="BB704" s="2">
        <f>'Impact Score Math'!L805</f>
        <v>0.28000000000000003</v>
      </c>
      <c r="BD704">
        <f>'Defense Ranks'!CN106</f>
        <v>1</v>
      </c>
      <c r="BE704">
        <f>'Defense Ranks'!CO106</f>
        <v>2</v>
      </c>
      <c r="BF704">
        <f>'Defense Ranks'!CP106</f>
        <v>3</v>
      </c>
      <c r="BH704" t="str">
        <f t="shared" si="41"/>
        <v>14:38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45329</v>
      </c>
    </row>
    <row r="705" spans="1:64" x14ac:dyDescent="0.3">
      <c r="A705" t="str">
        <f>'Defense Ranks'!A107</f>
        <v>Joel Hanley</v>
      </c>
      <c r="B705">
        <f>'Defense Ranks'!D107</f>
        <v>0</v>
      </c>
      <c r="C705" s="1">
        <f>'Defense Ranks'!I107</f>
        <v>0.56779661016949157</v>
      </c>
      <c r="D705">
        <f>'Defense Ranks'!J107</f>
        <v>0.48728813559322032</v>
      </c>
      <c r="E705">
        <f>'Defense Ranks'!K107</f>
        <v>0.6271186440677966</v>
      </c>
      <c r="F705">
        <f>'Defense Ranks'!L107</f>
        <v>0.48305084745762711</v>
      </c>
      <c r="G705">
        <f>'Defense Ranks'!N107</f>
        <v>0</v>
      </c>
      <c r="H705">
        <f>'Defense Ranks'!S107</f>
        <v>4.2372881355932203E-3</v>
      </c>
      <c r="I705">
        <f>'Defense Ranks'!T107</f>
        <v>0.38983050847457629</v>
      </c>
      <c r="J705">
        <f>'Defense Ranks'!U107</f>
        <v>0.59745762711864403</v>
      </c>
      <c r="K705">
        <f>'Defense Ranks'!V107</f>
        <v>0.19491525423728814</v>
      </c>
      <c r="L705">
        <f>'Defense Ranks'!X107</f>
        <v>0</v>
      </c>
      <c r="M705">
        <f>'Defense Ranks'!AC107</f>
        <v>0.84745762711864403</v>
      </c>
      <c r="N705">
        <f>'Defense Ranks'!AD107</f>
        <v>0.72881355932203384</v>
      </c>
      <c r="O705">
        <f>'Defense Ranks'!AE107</f>
        <v>0.92372881355932202</v>
      </c>
      <c r="P705">
        <f>'Defense Ranks'!AF107</f>
        <v>0.76694915254237284</v>
      </c>
      <c r="Q705">
        <f>'Defense Ranks'!AH107</f>
        <v>0</v>
      </c>
      <c r="R705">
        <f>'Defense Ranks'!AM107</f>
        <v>0.24152542372881355</v>
      </c>
      <c r="S705">
        <f>'Defense Ranks'!AN107</f>
        <v>0.56355932203389836</v>
      </c>
      <c r="T705">
        <f>'Defense Ranks'!AO107</f>
        <v>0.31779661016949151</v>
      </c>
      <c r="U705">
        <f>'Defense Ranks'!AP107</f>
        <v>0.4364406779661017</v>
      </c>
      <c r="V705">
        <f>'Defense Ranks'!AR107</f>
        <v>0</v>
      </c>
      <c r="W705">
        <f>'Defense Ranks'!AW107</f>
        <v>0.80508474576271183</v>
      </c>
      <c r="X705">
        <f>'Defense Ranks'!AX107</f>
        <v>0.51271186440677963</v>
      </c>
      <c r="Y705">
        <f>'Defense Ranks'!AY107</f>
        <v>0.93220338983050843</v>
      </c>
      <c r="Z705">
        <f>'Defense Ranks'!AZ107</f>
        <v>0.72457627118644063</v>
      </c>
      <c r="AA705">
        <f>'Defense Ranks'!BB107</f>
        <v>0</v>
      </c>
      <c r="AB705">
        <f>'Defense Ranks'!BG107</f>
        <v>0.1271186440677966</v>
      </c>
      <c r="AC705">
        <f>'Defense Ranks'!BH107</f>
        <v>0.20338983050847459</v>
      </c>
      <c r="AD705">
        <f>'Defense Ranks'!BI107</f>
        <v>0.72457627118644063</v>
      </c>
      <c r="AE705">
        <f>'Defense Ranks'!BJ107</f>
        <v>0.90677966101694918</v>
      </c>
      <c r="AF705">
        <f>'Defense Ranks'!BL107</f>
        <v>0</v>
      </c>
      <c r="AG705">
        <f>'Defense Ranks'!BQ107</f>
        <v>0.73728813559322037</v>
      </c>
      <c r="AH705">
        <f>'Defense Ranks'!BR107</f>
        <v>0.6652542372881356</v>
      </c>
      <c r="AI705">
        <f>'Defense Ranks'!BS107</f>
        <v>0.91949152542372881</v>
      </c>
      <c r="AJ705">
        <f>'Defense Ranks'!BT107</f>
        <v>0.63983050847457623</v>
      </c>
      <c r="AL705" s="1">
        <f>'Defense Ranks'!BX107</f>
        <v>0.56355932203389836</v>
      </c>
      <c r="AN705" t="str">
        <f>'Defense Ranks'!B107</f>
        <v>DAL</v>
      </c>
      <c r="AO705">
        <f>'D on Ice'!E107</f>
        <v>24</v>
      </c>
      <c r="AP705" s="2">
        <f>'Impact Score Math'!E806</f>
        <v>0.54</v>
      </c>
      <c r="AQ705">
        <f>'Impact Score Math'!G806</f>
        <v>139</v>
      </c>
      <c r="AT705" s="1">
        <f>'Defense Ranks'!CJ107</f>
        <v>0.19915254237288135</v>
      </c>
      <c r="AU705" s="1">
        <f>'Defense Ranks'!CK107</f>
        <v>4.2372881355932203E-3</v>
      </c>
      <c r="AW705">
        <f>'Defense Ranks'!BC107</f>
        <v>13.259722222222001</v>
      </c>
      <c r="AY705">
        <v>705</v>
      </c>
      <c r="BA705" s="2">
        <f>'Impact Score Math'!K806</f>
        <v>0.6333333333333333</v>
      </c>
      <c r="BB705" s="2">
        <f>'Impact Score Math'!L806</f>
        <v>0.82333333333333336</v>
      </c>
      <c r="BD705">
        <f>'Defense Ranks'!CN107</f>
        <v>0</v>
      </c>
      <c r="BE705">
        <f>'Defense Ranks'!CO107</f>
        <v>3</v>
      </c>
      <c r="BF705">
        <f>'Defense Ranks'!CP107</f>
        <v>3</v>
      </c>
      <c r="BH705" t="str">
        <f t="shared" si="41"/>
        <v>13:16</v>
      </c>
      <c r="BI705" t="str">
        <f t="shared" si="42"/>
        <v>Defenseman</v>
      </c>
      <c r="BJ705" t="str">
        <f t="shared" si="43"/>
        <v>Average</v>
      </c>
      <c r="BL705" s="187">
        <f t="shared" ca="1" si="44"/>
        <v>45329</v>
      </c>
    </row>
    <row r="706" spans="1:64" x14ac:dyDescent="0.3">
      <c r="A706" t="str">
        <f>'Defense Ranks'!A108</f>
        <v>John Carlson</v>
      </c>
      <c r="B706">
        <f>'Defense Ranks'!D108</f>
        <v>0</v>
      </c>
      <c r="C706" s="1">
        <f>'Defense Ranks'!I108</f>
        <v>0.50423728813559321</v>
      </c>
      <c r="D706">
        <f>'Defense Ranks'!J108</f>
        <v>0.58050847457627119</v>
      </c>
      <c r="E706">
        <f>'Defense Ranks'!K108</f>
        <v>0.11440677966101695</v>
      </c>
      <c r="F706">
        <f>'Defense Ranks'!L108</f>
        <v>0.65677966101694918</v>
      </c>
      <c r="G706">
        <f>'Defense Ranks'!N108</f>
        <v>0</v>
      </c>
      <c r="H706">
        <f>'Defense Ranks'!S108</f>
        <v>0.44915254237288138</v>
      </c>
      <c r="I706">
        <f>'Defense Ranks'!T108</f>
        <v>0.49152542372881358</v>
      </c>
      <c r="J706">
        <f>'Defense Ranks'!U108</f>
        <v>4.2372881355932203E-3</v>
      </c>
      <c r="K706">
        <f>'Defense Ranks'!V108</f>
        <v>0.47033898305084748</v>
      </c>
      <c r="L706">
        <f>'Defense Ranks'!X108</f>
        <v>0</v>
      </c>
      <c r="M706">
        <f>'Defense Ranks'!AC108</f>
        <v>0.17796610169491525</v>
      </c>
      <c r="N706">
        <f>'Defense Ranks'!AD108</f>
        <v>0.21610169491525424</v>
      </c>
      <c r="O706">
        <f>'Defense Ranks'!AE108</f>
        <v>0.66101694915254239</v>
      </c>
      <c r="P706">
        <f>'Defense Ranks'!AF108</f>
        <v>0.21186440677966101</v>
      </c>
      <c r="Q706">
        <f>'Defense Ranks'!AH108</f>
        <v>0</v>
      </c>
      <c r="R706">
        <f>'Defense Ranks'!AM108</f>
        <v>0.94491525423728817</v>
      </c>
      <c r="S706">
        <f>'Defense Ranks'!AN108</f>
        <v>0.82203389830508478</v>
      </c>
      <c r="T706">
        <f>'Defense Ranks'!AO108</f>
        <v>0.33898305084745761</v>
      </c>
      <c r="U706">
        <f>'Defense Ranks'!AP108</f>
        <v>0.93220338983050843</v>
      </c>
      <c r="V706">
        <f>'Defense Ranks'!AR108</f>
        <v>0</v>
      </c>
      <c r="W706">
        <f>'Defense Ranks'!AW108</f>
        <v>0.1652542372881356</v>
      </c>
      <c r="X706">
        <f>'Defense Ranks'!AX108</f>
        <v>0.25</v>
      </c>
      <c r="Y706">
        <f>'Defense Ranks'!AY108</f>
        <v>0.75847457627118642</v>
      </c>
      <c r="Z706">
        <f>'Defense Ranks'!AZ108</f>
        <v>0.25847457627118642</v>
      </c>
      <c r="AA706">
        <f>'Defense Ranks'!BB108</f>
        <v>0</v>
      </c>
      <c r="AB706">
        <f>'Defense Ranks'!BG108</f>
        <v>0.83898305084745761</v>
      </c>
      <c r="AC706">
        <f>'Defense Ranks'!BH108</f>
        <v>0.32203389830508472</v>
      </c>
      <c r="AD706">
        <f>'Defense Ranks'!BI108</f>
        <v>9.3220338983050849E-2</v>
      </c>
      <c r="AE706">
        <f>'Defense Ranks'!BJ108</f>
        <v>0.2923728813559322</v>
      </c>
      <c r="AF706">
        <f>'Defense Ranks'!BL108</f>
        <v>0</v>
      </c>
      <c r="AG706">
        <f>'Defense Ranks'!BQ108</f>
        <v>0.28389830508474578</v>
      </c>
      <c r="AH706">
        <f>'Defense Ranks'!BR108</f>
        <v>0.33898305084745761</v>
      </c>
      <c r="AI706">
        <f>'Defense Ranks'!BS108</f>
        <v>0.22457627118644069</v>
      </c>
      <c r="AJ706">
        <f>'Defense Ranks'!BT108</f>
        <v>0.36440677966101692</v>
      </c>
      <c r="AL706" s="1">
        <f>'Defense Ranks'!BX108</f>
        <v>0.52118644067796616</v>
      </c>
      <c r="AN706" t="str">
        <f>'Defense Ranks'!B108</f>
        <v>WSH</v>
      </c>
      <c r="AO706">
        <f>'D on Ice'!E108</f>
        <v>46</v>
      </c>
      <c r="AP706" s="2">
        <f>'Impact Score Math'!E807</f>
        <v>0.71666666666666667</v>
      </c>
      <c r="AQ706">
        <f>'Impact Score Math'!G807</f>
        <v>86</v>
      </c>
      <c r="AT706" s="1">
        <f>'Defense Ranks'!CJ108</f>
        <v>0.72457627118644063</v>
      </c>
      <c r="AU706" s="1">
        <f>'Defense Ranks'!CK108</f>
        <v>0.74152542372881358</v>
      </c>
      <c r="AW706">
        <f>'Defense Ranks'!BC108</f>
        <v>17.817391304348</v>
      </c>
      <c r="AY706">
        <v>706</v>
      </c>
      <c r="BA706" s="2">
        <f>'Impact Score Math'!K807</f>
        <v>0.7</v>
      </c>
      <c r="BB706" s="2">
        <f>'Impact Score Math'!L807</f>
        <v>0.39</v>
      </c>
      <c r="BD706">
        <f>'Defense Ranks'!CN108</f>
        <v>2</v>
      </c>
      <c r="BE706">
        <f>'Defense Ranks'!CO108</f>
        <v>9</v>
      </c>
      <c r="BF706">
        <f>'Defense Ranks'!CP108</f>
        <v>11</v>
      </c>
      <c r="BH706" t="str">
        <f t="shared" si="41"/>
        <v>17:49</v>
      </c>
      <c r="BI706" t="str">
        <f t="shared" si="42"/>
        <v>Defenseman</v>
      </c>
      <c r="BJ706" t="str">
        <f t="shared" si="43"/>
        <v>Good</v>
      </c>
      <c r="BL706" s="187">
        <f t="shared" ca="1" si="44"/>
        <v>45329</v>
      </c>
    </row>
    <row r="707" spans="1:64" x14ac:dyDescent="0.3">
      <c r="A707" t="str">
        <f>'Defense Ranks'!A109</f>
        <v>John Klingberg</v>
      </c>
      <c r="B707">
        <f>'Defense Ranks'!D109</f>
        <v>0</v>
      </c>
      <c r="C707" s="1">
        <f>'Defense Ranks'!I109</f>
        <v>0.75</v>
      </c>
      <c r="D707">
        <f>'Defense Ranks'!J109</f>
        <v>0.41949152542372881</v>
      </c>
      <c r="E707">
        <f>'Defense Ranks'!K109</f>
        <v>0.4364406779661017</v>
      </c>
      <c r="F707">
        <f>'Defense Ranks'!L109</f>
        <v>0.52118644067796616</v>
      </c>
      <c r="G707">
        <f>'Defense Ranks'!N109</f>
        <v>0</v>
      </c>
      <c r="H707">
        <f>'Defense Ranks'!S109</f>
        <v>4.2372881355932203E-3</v>
      </c>
      <c r="I707">
        <f>'Defense Ranks'!T109</f>
        <v>0.30932203389830509</v>
      </c>
      <c r="J707">
        <f>'Defense Ranks'!U109</f>
        <v>0.86440677966101698</v>
      </c>
      <c r="K707">
        <f>'Defense Ranks'!V109</f>
        <v>0.16101694915254236</v>
      </c>
      <c r="L707">
        <f>'Defense Ranks'!X109</f>
        <v>0</v>
      </c>
      <c r="M707">
        <f>'Defense Ranks'!AC109</f>
        <v>0.38135593220338981</v>
      </c>
      <c r="N707">
        <f>'Defense Ranks'!AD109</f>
        <v>2.5423728813559324E-2</v>
      </c>
      <c r="O707">
        <f>'Defense Ranks'!AE109</f>
        <v>3.8135593220338986E-2</v>
      </c>
      <c r="P707">
        <f>'Defense Ranks'!AF109</f>
        <v>1.6949152542372881E-2</v>
      </c>
      <c r="Q707">
        <f>'Defense Ranks'!AH109</f>
        <v>0</v>
      </c>
      <c r="R707">
        <f>'Defense Ranks'!AM109</f>
        <v>0.8347457627118644</v>
      </c>
      <c r="S707">
        <f>'Defense Ranks'!AN109</f>
        <v>0.49576271186440679</v>
      </c>
      <c r="T707">
        <f>'Defense Ranks'!AO109</f>
        <v>0.24576271186440679</v>
      </c>
      <c r="U707">
        <f>'Defense Ranks'!AP109</f>
        <v>0.51694915254237284</v>
      </c>
      <c r="V707">
        <f>'Defense Ranks'!AR109</f>
        <v>0</v>
      </c>
      <c r="W707">
        <f>'Defense Ranks'!AW109</f>
        <v>0.50847457627118642</v>
      </c>
      <c r="X707">
        <f>'Defense Ranks'!AX109</f>
        <v>2.5423728813559324E-2</v>
      </c>
      <c r="Y707">
        <f>'Defense Ranks'!AY109</f>
        <v>2.1186440677966101E-2</v>
      </c>
      <c r="Z707">
        <f>'Defense Ranks'!AZ109</f>
        <v>2.1186440677966101E-2</v>
      </c>
      <c r="AA707">
        <f>'Defense Ranks'!BB109</f>
        <v>0</v>
      </c>
      <c r="AB707">
        <f>'Defense Ranks'!BG109</f>
        <v>0.59322033898305082</v>
      </c>
      <c r="AC707">
        <f>'Defense Ranks'!BH109</f>
        <v>0.99152542372881358</v>
      </c>
      <c r="AD707">
        <f>'Defense Ranks'!BI109</f>
        <v>0.35169491525423729</v>
      </c>
      <c r="AE707">
        <f>'Defense Ranks'!BJ109</f>
        <v>5.0847457627118647E-2</v>
      </c>
      <c r="AF707">
        <f>'Defense Ranks'!BL109</f>
        <v>0</v>
      </c>
      <c r="AG707">
        <f>'Defense Ranks'!BQ109</f>
        <v>0.6228813559322034</v>
      </c>
      <c r="AH707">
        <f>'Defense Ranks'!BR109</f>
        <v>7.6271186440677971E-2</v>
      </c>
      <c r="AI707">
        <f>'Defense Ranks'!BS109</f>
        <v>0.11440677966101695</v>
      </c>
      <c r="AJ707">
        <f>'Defense Ranks'!BT109</f>
        <v>6.3559322033898302E-2</v>
      </c>
      <c r="AL707" s="1">
        <f>'Defense Ranks'!BX109</f>
        <v>0.26271186440677968</v>
      </c>
      <c r="AN707" t="str">
        <f>'Defense Ranks'!B109</f>
        <v>TOR</v>
      </c>
      <c r="AO707">
        <f>'D on Ice'!E109</f>
        <v>14</v>
      </c>
      <c r="AP707" s="2">
        <f>'Impact Score Math'!E808</f>
        <v>0.44666666666666666</v>
      </c>
      <c r="AQ707">
        <f>'Impact Score Math'!G808</f>
        <v>167</v>
      </c>
      <c r="AT707" s="1">
        <f>'Defense Ranks'!CJ109</f>
        <v>0.26271186440677968</v>
      </c>
      <c r="AU707" s="1">
        <f>'Defense Ranks'!CK109</f>
        <v>0.24152542372881355</v>
      </c>
      <c r="AW707">
        <f>'Defense Ranks'!BC109</f>
        <v>16.296428571429001</v>
      </c>
      <c r="AY707">
        <v>707</v>
      </c>
      <c r="BA707" s="2">
        <f>'Impact Score Math'!K808</f>
        <v>0.69</v>
      </c>
      <c r="BB707" s="2">
        <f>'Impact Score Math'!L808</f>
        <v>0.30666666666666664</v>
      </c>
      <c r="BD707">
        <f>'Defense Ranks'!CN109</f>
        <v>0</v>
      </c>
      <c r="BE707">
        <f>'Defense Ranks'!CO109</f>
        <v>2</v>
      </c>
      <c r="BF707">
        <f>'Defense Ranks'!CP109</f>
        <v>2</v>
      </c>
      <c r="BH707" t="str">
        <f t="shared" ref="BH707:BH770" si="45">TEXT(INT(AW707)&amp;":"&amp;TEXT((AW707-INT(AW707))*60,"00"),"hh:mm")</f>
        <v>16:18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Average</v>
      </c>
      <c r="BL707" s="187">
        <f t="shared" ref="BL707:BL770" ca="1" si="48">TODAY()</f>
        <v>45329</v>
      </c>
    </row>
    <row r="708" spans="1:64" x14ac:dyDescent="0.3">
      <c r="A708" t="str">
        <f>'Defense Ranks'!A110</f>
        <v>John Marino</v>
      </c>
      <c r="B708">
        <f>'Defense Ranks'!D110</f>
        <v>0</v>
      </c>
      <c r="C708" s="1">
        <f>'Defense Ranks'!I110</f>
        <v>0.41949152542372881</v>
      </c>
      <c r="D708">
        <f>'Defense Ranks'!J110</f>
        <v>0.75</v>
      </c>
      <c r="E708">
        <f>'Defense Ranks'!K110</f>
        <v>0.54661016949152541</v>
      </c>
      <c r="F708">
        <f>'Defense Ranks'!L110</f>
        <v>0.77966101694915257</v>
      </c>
      <c r="G708">
        <f>'Defense Ranks'!N110</f>
        <v>0</v>
      </c>
      <c r="H708">
        <f>'Defense Ranks'!S110</f>
        <v>0.44915254237288138</v>
      </c>
      <c r="I708">
        <f>'Defense Ranks'!T110</f>
        <v>0.54661016949152541</v>
      </c>
      <c r="J708">
        <f>'Defense Ranks'!U110</f>
        <v>0.6271186440677966</v>
      </c>
      <c r="K708">
        <f>'Defense Ranks'!V110</f>
        <v>0.51271186440677963</v>
      </c>
      <c r="L708">
        <f>'Defense Ranks'!X110</f>
        <v>0</v>
      </c>
      <c r="M708">
        <f>'Defense Ranks'!AC110</f>
        <v>0.86016949152542377</v>
      </c>
      <c r="N708">
        <f>'Defense Ranks'!AD110</f>
        <v>0.33898305084745761</v>
      </c>
      <c r="O708">
        <f>'Defense Ranks'!AE110</f>
        <v>4.6610169491525424E-2</v>
      </c>
      <c r="P708">
        <f>'Defense Ranks'!AF110</f>
        <v>0.61864406779661019</v>
      </c>
      <c r="Q708">
        <f>'Defense Ranks'!AH110</f>
        <v>0</v>
      </c>
      <c r="R708">
        <f>'Defense Ranks'!AM110</f>
        <v>0.13983050847457626</v>
      </c>
      <c r="S708">
        <f>'Defense Ranks'!AN110</f>
        <v>0.73728813559322037</v>
      </c>
      <c r="T708">
        <f>'Defense Ranks'!AO110</f>
        <v>0.34745762711864409</v>
      </c>
      <c r="U708">
        <f>'Defense Ranks'!AP110</f>
        <v>0.49152542372881358</v>
      </c>
      <c r="V708">
        <f>'Defense Ranks'!AR110</f>
        <v>0</v>
      </c>
      <c r="W708">
        <f>'Defense Ranks'!AW110</f>
        <v>0.71186440677966101</v>
      </c>
      <c r="X708">
        <f>'Defense Ranks'!AX110</f>
        <v>0.30084745762711862</v>
      </c>
      <c r="Y708">
        <f>'Defense Ranks'!AY110</f>
        <v>3.8135593220338986E-2</v>
      </c>
      <c r="Z708">
        <f>'Defense Ranks'!AZ110</f>
        <v>0.55508474576271183</v>
      </c>
      <c r="AA708">
        <f>'Defense Ranks'!BB110</f>
        <v>0</v>
      </c>
      <c r="AB708">
        <f>'Defense Ranks'!BG110</f>
        <v>0.71186440677966101</v>
      </c>
      <c r="AC708">
        <f>'Defense Ranks'!BH110</f>
        <v>0.35169491525423729</v>
      </c>
      <c r="AD708">
        <f>'Defense Ranks'!BI110</f>
        <v>0.66949152542372881</v>
      </c>
      <c r="AE708">
        <f>'Defense Ranks'!BJ110</f>
        <v>8.4745762711864403E-2</v>
      </c>
      <c r="AF708">
        <f>'Defense Ranks'!BL110</f>
        <v>0</v>
      </c>
      <c r="AG708">
        <f>'Defense Ranks'!BQ110</f>
        <v>0.65677966101694918</v>
      </c>
      <c r="AH708">
        <f>'Defense Ranks'!BR110</f>
        <v>0.55508474576271183</v>
      </c>
      <c r="AI708">
        <f>'Defense Ranks'!BS110</f>
        <v>0.16949152542372881</v>
      </c>
      <c r="AJ708">
        <f>'Defense Ranks'!BT110</f>
        <v>0.76271186440677963</v>
      </c>
      <c r="AL708" s="1">
        <f>'Defense Ranks'!BX110</f>
        <v>0.66101694915254239</v>
      </c>
      <c r="AN708" t="str">
        <f>'Defense Ranks'!B110</f>
        <v>N.J</v>
      </c>
      <c r="AO708">
        <f>'D on Ice'!E110</f>
        <v>46</v>
      </c>
      <c r="AP708" s="2">
        <f>'Impact Score Math'!E809</f>
        <v>0.76666666666666672</v>
      </c>
      <c r="AQ708">
        <f>'Impact Score Math'!G809</f>
        <v>71</v>
      </c>
      <c r="AT708" s="1">
        <f>'Defense Ranks'!CJ110</f>
        <v>0.76271186440677963</v>
      </c>
      <c r="AU708" s="1">
        <f>'Defense Ranks'!CK110</f>
        <v>0.5423728813559322</v>
      </c>
      <c r="AW708">
        <f>'Defense Ranks'!BC110</f>
        <v>16.905797101449</v>
      </c>
      <c r="AY708">
        <v>708</v>
      </c>
      <c r="BA708" s="2">
        <f>'Impact Score Math'!K809</f>
        <v>0.69666666666666666</v>
      </c>
      <c r="BB708" s="2">
        <f>'Impact Score Math'!L809</f>
        <v>0.8</v>
      </c>
      <c r="BD708">
        <f>'Defense Ranks'!CN110</f>
        <v>2</v>
      </c>
      <c r="BE708">
        <f>'Defense Ranks'!CO110</f>
        <v>9</v>
      </c>
      <c r="BF708">
        <f>'Defense Ranks'!CP110</f>
        <v>11</v>
      </c>
      <c r="BH708" t="str">
        <f t="shared" si="45"/>
        <v>16:54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45329</v>
      </c>
    </row>
    <row r="709" spans="1:64" x14ac:dyDescent="0.3">
      <c r="A709" t="str">
        <f>'Defense Ranks'!A111</f>
        <v>Johnathan Kovacevic</v>
      </c>
      <c r="B709">
        <f>'Defense Ranks'!D111</f>
        <v>0</v>
      </c>
      <c r="C709" s="1">
        <f>'Defense Ranks'!I111</f>
        <v>0.25847457627118642</v>
      </c>
      <c r="D709">
        <f>'Defense Ranks'!J111</f>
        <v>0.58898305084745761</v>
      </c>
      <c r="E709">
        <f>'Defense Ranks'!K111</f>
        <v>0.38135593220338981</v>
      </c>
      <c r="F709">
        <f>'Defense Ranks'!L111</f>
        <v>0.4364406779661017</v>
      </c>
      <c r="G709">
        <f>'Defense Ranks'!N111</f>
        <v>0</v>
      </c>
      <c r="H709">
        <f>'Defense Ranks'!S111</f>
        <v>0.99576271186440679</v>
      </c>
      <c r="I709">
        <f>'Defense Ranks'!T111</f>
        <v>1.6949152542372881E-2</v>
      </c>
      <c r="J709">
        <f>'Defense Ranks'!U111</f>
        <v>0.16949152542372881</v>
      </c>
      <c r="K709">
        <f>'Defense Ranks'!V111</f>
        <v>0.3940677966101695</v>
      </c>
      <c r="L709">
        <f>'Defense Ranks'!X111</f>
        <v>0</v>
      </c>
      <c r="M709">
        <f>'Defense Ranks'!AC111</f>
        <v>0.17372881355932204</v>
      </c>
      <c r="N709">
        <f>'Defense Ranks'!AD111</f>
        <v>0.19067796610169491</v>
      </c>
      <c r="O709">
        <f>'Defense Ranks'!AE111</f>
        <v>0.8771186440677966</v>
      </c>
      <c r="P709">
        <f>'Defense Ranks'!AF111</f>
        <v>0.15677966101694915</v>
      </c>
      <c r="Q709">
        <f>'Defense Ranks'!AH111</f>
        <v>0</v>
      </c>
      <c r="R709">
        <f>'Defense Ranks'!AM111</f>
        <v>0.58050847457627119</v>
      </c>
      <c r="S709">
        <f>'Defense Ranks'!AN111</f>
        <v>0.57203389830508478</v>
      </c>
      <c r="T709">
        <f>'Defense Ranks'!AO111</f>
        <v>0.61016949152542377</v>
      </c>
      <c r="U709">
        <f>'Defense Ranks'!AP111</f>
        <v>0.47033898305084748</v>
      </c>
      <c r="V709">
        <f>'Defense Ranks'!AR111</f>
        <v>0</v>
      </c>
      <c r="W709">
        <f>'Defense Ranks'!AW111</f>
        <v>0.3559322033898305</v>
      </c>
      <c r="X709">
        <f>'Defense Ranks'!AX111</f>
        <v>0.32627118644067798</v>
      </c>
      <c r="Y709">
        <f>'Defense Ranks'!AY111</f>
        <v>0.71610169491525422</v>
      </c>
      <c r="Z709">
        <f>'Defense Ranks'!AZ111</f>
        <v>0.51694915254237284</v>
      </c>
      <c r="AA709">
        <f>'Defense Ranks'!BB111</f>
        <v>0</v>
      </c>
      <c r="AB709">
        <f>'Defense Ranks'!BG111</f>
        <v>0.2076271186440678</v>
      </c>
      <c r="AC709">
        <f>'Defense Ranks'!BH111</f>
        <v>0.13983050847457626</v>
      </c>
      <c r="AD709">
        <f>'Defense Ranks'!BI111</f>
        <v>0.3940677966101695</v>
      </c>
      <c r="AE709">
        <f>'Defense Ranks'!BJ111</f>
        <v>0.81355932203389836</v>
      </c>
      <c r="AF709">
        <f>'Defense Ranks'!BL111</f>
        <v>0</v>
      </c>
      <c r="AG709">
        <f>'Defense Ranks'!BQ111</f>
        <v>0.18220338983050846</v>
      </c>
      <c r="AH709">
        <f>'Defense Ranks'!BR111</f>
        <v>0.3135593220338983</v>
      </c>
      <c r="AI709">
        <f>'Defense Ranks'!BS111</f>
        <v>0.76271186440677963</v>
      </c>
      <c r="AJ709">
        <f>'Defense Ranks'!BT111</f>
        <v>0.22033898305084745</v>
      </c>
      <c r="AL709" s="1">
        <f>'Defense Ranks'!BX111</f>
        <v>0.27966101694915252</v>
      </c>
      <c r="AN709" t="str">
        <f>'Defense Ranks'!B111</f>
        <v>MTL</v>
      </c>
      <c r="AO709">
        <f>'D on Ice'!E111</f>
        <v>40</v>
      </c>
      <c r="AP709" s="2">
        <f>'Impact Score Math'!E810</f>
        <v>0.38666666666666666</v>
      </c>
      <c r="AQ709">
        <f>'Impact Score Math'!G810</f>
        <v>185</v>
      </c>
      <c r="AT709" s="1">
        <f>'Defense Ranks'!CJ111</f>
        <v>0.42372881355932202</v>
      </c>
      <c r="AU709" s="1">
        <f>'Defense Ranks'!CK111</f>
        <v>0.3559322033898305</v>
      </c>
      <c r="AW709">
        <f>'Defense Ranks'!BC111</f>
        <v>13.952916666667001</v>
      </c>
      <c r="AY709">
        <v>709</v>
      </c>
      <c r="BA709" s="2">
        <f>'Impact Score Math'!K810</f>
        <v>0.47666666666666668</v>
      </c>
      <c r="BB709" s="2">
        <f>'Impact Score Math'!L810</f>
        <v>0.38</v>
      </c>
      <c r="BD709">
        <f>'Defense Ranks'!CN111</f>
        <v>6</v>
      </c>
      <c r="BE709">
        <f>'Defense Ranks'!CO111</f>
        <v>1</v>
      </c>
      <c r="BF709">
        <f>'Defense Ranks'!CP111</f>
        <v>7</v>
      </c>
      <c r="BH709" t="str">
        <f t="shared" si="45"/>
        <v>13:57</v>
      </c>
      <c r="BI709" t="str">
        <f t="shared" si="46"/>
        <v>Defenseman</v>
      </c>
      <c r="BJ709" t="str">
        <f t="shared" si="47"/>
        <v>Below Average</v>
      </c>
      <c r="BL709" s="187">
        <f t="shared" ca="1" si="48"/>
        <v>45329</v>
      </c>
    </row>
    <row r="710" spans="1:64" x14ac:dyDescent="0.3">
      <c r="A710" t="str">
        <f>'Defense Ranks'!A112</f>
        <v>Jon Merrill</v>
      </c>
      <c r="B710">
        <f>'Defense Ranks'!D112</f>
        <v>0</v>
      </c>
      <c r="C710" s="1">
        <f>'Defense Ranks'!I112</f>
        <v>0.22457627118644069</v>
      </c>
      <c r="D710">
        <f>'Defense Ranks'!J112</f>
        <v>9.7457627118644072E-2</v>
      </c>
      <c r="E710">
        <f>'Defense Ranks'!K112</f>
        <v>0.2288135593220339</v>
      </c>
      <c r="F710">
        <f>'Defense Ranks'!L112</f>
        <v>3.8135593220338986E-2</v>
      </c>
      <c r="G710">
        <f>'Defense Ranks'!N112</f>
        <v>0</v>
      </c>
      <c r="H710">
        <f>'Defense Ranks'!S112</f>
        <v>0.44915254237288138</v>
      </c>
      <c r="I710">
        <f>'Defense Ranks'!T112</f>
        <v>0.2076271186440678</v>
      </c>
      <c r="J710">
        <f>'Defense Ranks'!U112</f>
        <v>0.50847457627118642</v>
      </c>
      <c r="K710">
        <f>'Defense Ranks'!V112</f>
        <v>0.25</v>
      </c>
      <c r="L710">
        <f>'Defense Ranks'!X112</f>
        <v>0</v>
      </c>
      <c r="M710">
        <f>'Defense Ranks'!AC112</f>
        <v>0.51271186440677963</v>
      </c>
      <c r="N710">
        <f>'Defense Ranks'!AD112</f>
        <v>0.3771186440677966</v>
      </c>
      <c r="O710">
        <f>'Defense Ranks'!AE112</f>
        <v>0.19067796610169491</v>
      </c>
      <c r="P710">
        <f>'Defense Ranks'!AF112</f>
        <v>0.63983050847457623</v>
      </c>
      <c r="Q710">
        <f>'Defense Ranks'!AH112</f>
        <v>0</v>
      </c>
      <c r="R710">
        <f>'Defense Ranks'!AM112</f>
        <v>0.52966101694915257</v>
      </c>
      <c r="S710">
        <f>'Defense Ranks'!AN112</f>
        <v>0.33050847457627119</v>
      </c>
      <c r="T710">
        <f>'Defense Ranks'!AO112</f>
        <v>0.19491525423728814</v>
      </c>
      <c r="U710">
        <f>'Defense Ranks'!AP112</f>
        <v>0.1864406779661017</v>
      </c>
      <c r="V710">
        <f>'Defense Ranks'!AR112</f>
        <v>0</v>
      </c>
      <c r="W710">
        <f>'Defense Ranks'!AW112</f>
        <v>0.50423728813559321</v>
      </c>
      <c r="X710">
        <f>'Defense Ranks'!AX112</f>
        <v>0.11440677966101695</v>
      </c>
      <c r="Y710">
        <f>'Defense Ranks'!AY112</f>
        <v>0.24576271186440679</v>
      </c>
      <c r="Z710">
        <f>'Defense Ranks'!AZ112</f>
        <v>0.31779661016949151</v>
      </c>
      <c r="AA710">
        <f>'Defense Ranks'!BB112</f>
        <v>0</v>
      </c>
      <c r="AB710">
        <f>'Defense Ranks'!BG112</f>
        <v>6.7796610169491525E-2</v>
      </c>
      <c r="AC710">
        <f>'Defense Ranks'!BH112</f>
        <v>0.55508474576271183</v>
      </c>
      <c r="AD710">
        <f>'Defense Ranks'!BI112</f>
        <v>0.36864406779661019</v>
      </c>
      <c r="AE710">
        <f>'Defense Ranks'!BJ112</f>
        <v>0.22033898305084745</v>
      </c>
      <c r="AF710">
        <f>'Defense Ranks'!BL112</f>
        <v>0</v>
      </c>
      <c r="AG710">
        <f>'Defense Ranks'!BQ112</f>
        <v>0.33050847457627119</v>
      </c>
      <c r="AH710">
        <f>'Defense Ranks'!BR112</f>
        <v>0.16101694915254236</v>
      </c>
      <c r="AI710">
        <f>'Defense Ranks'!BS112</f>
        <v>0.11864406779661017</v>
      </c>
      <c r="AJ710">
        <f>'Defense Ranks'!BT112</f>
        <v>0.18220338983050846</v>
      </c>
      <c r="AL710" s="1">
        <f>'Defense Ranks'!BX112</f>
        <v>0.22033898305084745</v>
      </c>
      <c r="AN710" t="str">
        <f>'Defense Ranks'!B112</f>
        <v>MIN</v>
      </c>
      <c r="AO710">
        <f>'D on Ice'!E112</f>
        <v>32</v>
      </c>
      <c r="AP710" s="2">
        <f>'Impact Score Math'!E811</f>
        <v>0.32666666666666666</v>
      </c>
      <c r="AQ710">
        <f>'Impact Score Math'!G811</f>
        <v>203</v>
      </c>
      <c r="AT710" s="1">
        <f>'Defense Ranks'!CJ112</f>
        <v>5.0847457627118647E-2</v>
      </c>
      <c r="AU710" s="1">
        <f>'Defense Ranks'!CK112</f>
        <v>0.5423728813559322</v>
      </c>
      <c r="AW710">
        <f>'Defense Ranks'!BC112</f>
        <v>12.328125</v>
      </c>
      <c r="AY710">
        <v>710</v>
      </c>
      <c r="BA710" s="2">
        <f>'Impact Score Math'!K811</f>
        <v>0.24666666666666667</v>
      </c>
      <c r="BB710" s="2">
        <f>'Impact Score Math'!L811</f>
        <v>0.54</v>
      </c>
      <c r="BD710">
        <f>'Defense Ranks'!CN112</f>
        <v>1</v>
      </c>
      <c r="BE710">
        <f>'Defense Ranks'!CO112</f>
        <v>3</v>
      </c>
      <c r="BF710">
        <f>'Defense Ranks'!CP112</f>
        <v>4</v>
      </c>
      <c r="BH710" t="str">
        <f t="shared" si="45"/>
        <v>12:20</v>
      </c>
      <c r="BI710" t="str">
        <f t="shared" si="46"/>
        <v>Defenseman</v>
      </c>
      <c r="BJ710" t="str">
        <f t="shared" si="47"/>
        <v>Below Average</v>
      </c>
      <c r="BL710" s="187">
        <f t="shared" ca="1" si="48"/>
        <v>45329</v>
      </c>
    </row>
    <row r="711" spans="1:64" x14ac:dyDescent="0.3">
      <c r="A711" t="str">
        <f>'Defense Ranks'!A113</f>
        <v>Jonas Brodin</v>
      </c>
      <c r="B711">
        <f>'Defense Ranks'!D113</f>
        <v>0</v>
      </c>
      <c r="C711" s="1">
        <f>'Defense Ranks'!I113</f>
        <v>0.3135593220338983</v>
      </c>
      <c r="D711">
        <f>'Defense Ranks'!J113</f>
        <v>0.54661016949152541</v>
      </c>
      <c r="E711">
        <f>'Defense Ranks'!K113</f>
        <v>0.69915254237288138</v>
      </c>
      <c r="F711">
        <f>'Defense Ranks'!L113</f>
        <v>0.25423728813559321</v>
      </c>
      <c r="G711">
        <f>'Defense Ranks'!N113</f>
        <v>0</v>
      </c>
      <c r="H711">
        <f>'Defense Ranks'!S113</f>
        <v>0.32627118644067798</v>
      </c>
      <c r="I711">
        <f>'Defense Ranks'!T113</f>
        <v>0.93644067796610164</v>
      </c>
      <c r="J711">
        <f>'Defense Ranks'!U113</f>
        <v>0.85169491525423724</v>
      </c>
      <c r="K711">
        <f>'Defense Ranks'!V113</f>
        <v>0.84745762711864403</v>
      </c>
      <c r="L711">
        <f>'Defense Ranks'!X113</f>
        <v>0</v>
      </c>
      <c r="M711">
        <f>'Defense Ranks'!AC113</f>
        <v>0.72881355932203384</v>
      </c>
      <c r="N711">
        <f>'Defense Ranks'!AD113</f>
        <v>0.79661016949152541</v>
      </c>
      <c r="O711">
        <f>'Defense Ranks'!AE113</f>
        <v>0.64830508474576276</v>
      </c>
      <c r="P711">
        <f>'Defense Ranks'!AF113</f>
        <v>0.93644067796610164</v>
      </c>
      <c r="Q711">
        <f>'Defense Ranks'!AH113</f>
        <v>0</v>
      </c>
      <c r="R711">
        <f>'Defense Ranks'!AM113</f>
        <v>0.36016949152542371</v>
      </c>
      <c r="S711">
        <f>'Defense Ranks'!AN113</f>
        <v>0.86016949152542377</v>
      </c>
      <c r="T711">
        <f>'Defense Ranks'!AO113</f>
        <v>0.52118644067796616</v>
      </c>
      <c r="U711">
        <f>'Defense Ranks'!AP113</f>
        <v>0.60169491525423724</v>
      </c>
      <c r="V711">
        <f>'Defense Ranks'!AR113</f>
        <v>0</v>
      </c>
      <c r="W711">
        <f>'Defense Ranks'!AW113</f>
        <v>0.75847457627118642</v>
      </c>
      <c r="X711">
        <f>'Defense Ranks'!AX113</f>
        <v>0.72457627118644063</v>
      </c>
      <c r="Y711">
        <f>'Defense Ranks'!AY113</f>
        <v>0.83898305084745761</v>
      </c>
      <c r="Z711">
        <f>'Defense Ranks'!AZ113</f>
        <v>0.88983050847457623</v>
      </c>
      <c r="AA711">
        <f>'Defense Ranks'!BB113</f>
        <v>0</v>
      </c>
      <c r="AB711">
        <f>'Defense Ranks'!BG113</f>
        <v>0.91949152542372881</v>
      </c>
      <c r="AC711">
        <f>'Defense Ranks'!BH113</f>
        <v>0.57627118644067798</v>
      </c>
      <c r="AD711">
        <f>'Defense Ranks'!BI113</f>
        <v>0.93220338983050843</v>
      </c>
      <c r="AE711">
        <f>'Defense Ranks'!BJ113</f>
        <v>0.83898305084745761</v>
      </c>
      <c r="AF711">
        <f>'Defense Ranks'!BL113</f>
        <v>0</v>
      </c>
      <c r="AG711">
        <f>'Defense Ranks'!BQ113</f>
        <v>0.48305084745762711</v>
      </c>
      <c r="AH711">
        <f>'Defense Ranks'!BR113</f>
        <v>0.72033898305084743</v>
      </c>
      <c r="AI711">
        <f>'Defense Ranks'!BS113</f>
        <v>0.75847457627118642</v>
      </c>
      <c r="AJ711">
        <f>'Defense Ranks'!BT113</f>
        <v>0.69491525423728817</v>
      </c>
      <c r="AL711" s="1">
        <f>'Defense Ranks'!BX113</f>
        <v>0.74152542372881358</v>
      </c>
      <c r="AN711" t="str">
        <f>'Defense Ranks'!B113</f>
        <v>MIN</v>
      </c>
      <c r="AO711">
        <f>'D on Ice'!E113</f>
        <v>31</v>
      </c>
      <c r="AP711" s="2">
        <f>'Impact Score Math'!E812</f>
        <v>0.88666666666666671</v>
      </c>
      <c r="AQ711">
        <f>'Impact Score Math'!G812</f>
        <v>35</v>
      </c>
      <c r="AT711" s="1">
        <f>'Defense Ranks'!CJ113</f>
        <v>0.98305084745762716</v>
      </c>
      <c r="AU711" s="1">
        <f>'Defense Ranks'!CK113</f>
        <v>0.32627118644067798</v>
      </c>
      <c r="AW711">
        <f>'Defense Ranks'!BC113</f>
        <v>18.583870967742001</v>
      </c>
      <c r="AY711">
        <v>711</v>
      </c>
      <c r="BA711" s="2">
        <f>'Impact Score Math'!K812</f>
        <v>0.66333333333333333</v>
      </c>
      <c r="BB711" s="2">
        <f>'Impact Score Math'!L812</f>
        <v>0.98666666666666669</v>
      </c>
      <c r="BD711">
        <f>'Defense Ranks'!CN113</f>
        <v>1</v>
      </c>
      <c r="BE711">
        <f>'Defense Ranks'!CO113</f>
        <v>11</v>
      </c>
      <c r="BF711">
        <f>'Defense Ranks'!CP113</f>
        <v>12</v>
      </c>
      <c r="BH711" t="str">
        <f t="shared" si="45"/>
        <v>18:35</v>
      </c>
      <c r="BI711" t="str">
        <f t="shared" si="46"/>
        <v>Defenseman</v>
      </c>
      <c r="BJ711" t="str">
        <f t="shared" si="47"/>
        <v>Great</v>
      </c>
      <c r="BL711" s="187">
        <f t="shared" ca="1" si="48"/>
        <v>45329</v>
      </c>
    </row>
    <row r="712" spans="1:64" x14ac:dyDescent="0.3">
      <c r="A712" t="str">
        <f>'Defense Ranks'!A114</f>
        <v>Jonas Siegenthaler</v>
      </c>
      <c r="B712">
        <f>'Defense Ranks'!D114</f>
        <v>0</v>
      </c>
      <c r="C712" s="1">
        <f>'Defense Ranks'!I114</f>
        <v>0.76694915254237284</v>
      </c>
      <c r="D712">
        <f>'Defense Ranks'!J114</f>
        <v>0.74152542372881358</v>
      </c>
      <c r="E712">
        <f>'Defense Ranks'!K114</f>
        <v>0.31779661016949151</v>
      </c>
      <c r="F712">
        <f>'Defense Ranks'!L114</f>
        <v>0.80932203389830504</v>
      </c>
      <c r="G712">
        <f>'Defense Ranks'!N114</f>
        <v>0</v>
      </c>
      <c r="H712">
        <f>'Defense Ranks'!S114</f>
        <v>0.28389830508474578</v>
      </c>
      <c r="I712">
        <f>'Defense Ranks'!T114</f>
        <v>0.3559322033898305</v>
      </c>
      <c r="J712">
        <f>'Defense Ranks'!U114</f>
        <v>0.30932203389830509</v>
      </c>
      <c r="K712">
        <f>'Defense Ranks'!V114</f>
        <v>0.30084745762711862</v>
      </c>
      <c r="L712">
        <f>'Defense Ranks'!X114</f>
        <v>0</v>
      </c>
      <c r="M712">
        <f>'Defense Ranks'!AC114</f>
        <v>0.64830508474576276</v>
      </c>
      <c r="N712">
        <f>'Defense Ranks'!AD114</f>
        <v>0.58050847457627119</v>
      </c>
      <c r="O712">
        <f>'Defense Ranks'!AE114</f>
        <v>0.5</v>
      </c>
      <c r="P712">
        <f>'Defense Ranks'!AF114</f>
        <v>0.42372881355932202</v>
      </c>
      <c r="Q712">
        <f>'Defense Ranks'!AH114</f>
        <v>0</v>
      </c>
      <c r="R712">
        <f>'Defense Ranks'!AM114</f>
        <v>0.72033898305084743</v>
      </c>
      <c r="S712">
        <f>'Defense Ranks'!AN114</f>
        <v>0.70338983050847459</v>
      </c>
      <c r="T712">
        <f>'Defense Ranks'!AO114</f>
        <v>0.10169491525423729</v>
      </c>
      <c r="U712">
        <f>'Defense Ranks'!AP114</f>
        <v>0.6228813559322034</v>
      </c>
      <c r="V712">
        <f>'Defense Ranks'!AR114</f>
        <v>0</v>
      </c>
      <c r="W712">
        <f>'Defense Ranks'!AW114</f>
        <v>0.2288135593220339</v>
      </c>
      <c r="X712">
        <f>'Defense Ranks'!AX114</f>
        <v>0.55932203389830504</v>
      </c>
      <c r="Y712">
        <f>'Defense Ranks'!AY114</f>
        <v>0.77542372881355937</v>
      </c>
      <c r="Z712">
        <f>'Defense Ranks'!AZ114</f>
        <v>0.22033898305084745</v>
      </c>
      <c r="AA712">
        <f>'Defense Ranks'!BB114</f>
        <v>0</v>
      </c>
      <c r="AB712">
        <f>'Defense Ranks'!BG114</f>
        <v>0.69067796610169496</v>
      </c>
      <c r="AC712">
        <f>'Defense Ranks'!BH114</f>
        <v>0.55084745762711862</v>
      </c>
      <c r="AD712">
        <f>'Defense Ranks'!BI114</f>
        <v>0.16101694915254236</v>
      </c>
      <c r="AE712">
        <f>'Defense Ranks'!BJ114</f>
        <v>0.15254237288135594</v>
      </c>
      <c r="AF712">
        <f>'Defense Ranks'!BL114</f>
        <v>0</v>
      </c>
      <c r="AG712">
        <f>'Defense Ranks'!BQ114</f>
        <v>0.75847457627118642</v>
      </c>
      <c r="AH712">
        <f>'Defense Ranks'!BR114</f>
        <v>0.72457627118644063</v>
      </c>
      <c r="AI712">
        <f>'Defense Ranks'!BS114</f>
        <v>0.32203389830508472</v>
      </c>
      <c r="AJ712">
        <f>'Defense Ranks'!BT114</f>
        <v>0.68644067796610164</v>
      </c>
      <c r="AL712" s="1">
        <f>'Defense Ranks'!BX114</f>
        <v>0.52966101694915257</v>
      </c>
      <c r="AN712" t="str">
        <f>'Defense Ranks'!B114</f>
        <v>N.J</v>
      </c>
      <c r="AO712">
        <f>'D on Ice'!E114</f>
        <v>38</v>
      </c>
      <c r="AP712" s="2">
        <f>'Impact Score Math'!E813</f>
        <v>0.68</v>
      </c>
      <c r="AQ712">
        <f>'Impact Score Math'!G813</f>
        <v>97</v>
      </c>
      <c r="AT712" s="1">
        <f>'Defense Ranks'!CJ114</f>
        <v>0.61016949152542377</v>
      </c>
      <c r="AU712" s="1">
        <f>'Defense Ranks'!CK114</f>
        <v>0.27542372881355931</v>
      </c>
      <c r="AW712">
        <f>'Defense Ranks'!BC114</f>
        <v>16.827192982456001</v>
      </c>
      <c r="AY712">
        <v>712</v>
      </c>
      <c r="BA712" s="2">
        <f>'Impact Score Math'!K813</f>
        <v>0.76333333333333331</v>
      </c>
      <c r="BB712" s="2">
        <f>'Impact Score Math'!L813</f>
        <v>0.54666666666666663</v>
      </c>
      <c r="BD712">
        <f>'Defense Ranks'!CN114</f>
        <v>1</v>
      </c>
      <c r="BE712">
        <f>'Defense Ranks'!CO114</f>
        <v>6</v>
      </c>
      <c r="BF712">
        <f>'Defense Ranks'!CP114</f>
        <v>7</v>
      </c>
      <c r="BH712" t="str">
        <f t="shared" si="45"/>
        <v>16:50</v>
      </c>
      <c r="BI712" t="str">
        <f t="shared" si="46"/>
        <v>Defenseman</v>
      </c>
      <c r="BJ712" t="str">
        <f t="shared" si="47"/>
        <v>Good</v>
      </c>
      <c r="BL712" s="187">
        <f t="shared" ca="1" si="48"/>
        <v>45329</v>
      </c>
    </row>
    <row r="713" spans="1:64" x14ac:dyDescent="0.3">
      <c r="A713" t="str">
        <f>'Defense Ranks'!A115</f>
        <v>Jordan Harris</v>
      </c>
      <c r="B713">
        <f>'Defense Ranks'!D115</f>
        <v>0</v>
      </c>
      <c r="C713" s="1">
        <f>'Defense Ranks'!I115</f>
        <v>0.24576271186440679</v>
      </c>
      <c r="D713">
        <f>'Defense Ranks'!J115</f>
        <v>0.48728813559322032</v>
      </c>
      <c r="E713">
        <f>'Defense Ranks'!K115</f>
        <v>0.40254237288135591</v>
      </c>
      <c r="F713">
        <f>'Defense Ranks'!L115</f>
        <v>0.58050847457627119</v>
      </c>
      <c r="G713">
        <f>'Defense Ranks'!N115</f>
        <v>0</v>
      </c>
      <c r="H713">
        <f>'Defense Ranks'!S115</f>
        <v>0.4152542372881356</v>
      </c>
      <c r="I713">
        <f>'Defense Ranks'!T115</f>
        <v>0.32203389830508472</v>
      </c>
      <c r="J713">
        <f>'Defense Ranks'!U115</f>
        <v>0.4576271186440678</v>
      </c>
      <c r="K713">
        <f>'Defense Ranks'!V115</f>
        <v>0.3347457627118644</v>
      </c>
      <c r="L713">
        <f>'Defense Ranks'!X115</f>
        <v>0</v>
      </c>
      <c r="M713">
        <f>'Defense Ranks'!AC115</f>
        <v>0.4152542372881356</v>
      </c>
      <c r="N713">
        <f>'Defense Ranks'!AD115</f>
        <v>0.69067796610169496</v>
      </c>
      <c r="O713">
        <f>'Defense Ranks'!AE115</f>
        <v>0.55084745762711862</v>
      </c>
      <c r="P713">
        <f>'Defense Ranks'!AF115</f>
        <v>0.42372881355932202</v>
      </c>
      <c r="Q713">
        <f>'Defense Ranks'!AH115</f>
        <v>0</v>
      </c>
      <c r="R713">
        <f>'Defense Ranks'!AM115</f>
        <v>0.61016949152542377</v>
      </c>
      <c r="S713">
        <f>'Defense Ranks'!AN115</f>
        <v>0.63135593220338981</v>
      </c>
      <c r="T713">
        <f>'Defense Ranks'!AO115</f>
        <v>0.68644067796610164</v>
      </c>
      <c r="U713">
        <f>'Defense Ranks'!AP115</f>
        <v>0.69491525423728817</v>
      </c>
      <c r="V713">
        <f>'Defense Ranks'!AR115</f>
        <v>0</v>
      </c>
      <c r="W713">
        <f>'Defense Ranks'!AW115</f>
        <v>0.89406779661016944</v>
      </c>
      <c r="X713">
        <f>'Defense Ranks'!AX115</f>
        <v>0.89406779661016944</v>
      </c>
      <c r="Y713">
        <f>'Defense Ranks'!AY115</f>
        <v>0.64406779661016944</v>
      </c>
      <c r="Z713">
        <f>'Defense Ranks'!AZ115</f>
        <v>0.91949152542372881</v>
      </c>
      <c r="AA713">
        <f>'Defense Ranks'!BB115</f>
        <v>0</v>
      </c>
      <c r="AB713">
        <f>'Defense Ranks'!BG115</f>
        <v>0.41949152542372881</v>
      </c>
      <c r="AC713">
        <f>'Defense Ranks'!BH115</f>
        <v>0.27966101694915252</v>
      </c>
      <c r="AD713">
        <f>'Defense Ranks'!BI115</f>
        <v>0.52542372881355937</v>
      </c>
      <c r="AE713">
        <f>'Defense Ranks'!BJ115</f>
        <v>0.5847457627118644</v>
      </c>
      <c r="AF713">
        <f>'Defense Ranks'!BL115</f>
        <v>0</v>
      </c>
      <c r="AG713">
        <f>'Defense Ranks'!BQ115</f>
        <v>0.2923728813559322</v>
      </c>
      <c r="AH713">
        <f>'Defense Ranks'!BR115</f>
        <v>0.6271186440677966</v>
      </c>
      <c r="AI713">
        <f>'Defense Ranks'!BS115</f>
        <v>0.44067796610169491</v>
      </c>
      <c r="AJ713">
        <f>'Defense Ranks'!BT115</f>
        <v>0.50423728813559321</v>
      </c>
      <c r="AL713" s="1">
        <f>'Defense Ranks'!BX115</f>
        <v>0.55932203389830504</v>
      </c>
      <c r="AN713" t="str">
        <f>'Defense Ranks'!B115</f>
        <v>MTL</v>
      </c>
      <c r="AO713">
        <f>'D on Ice'!E115</f>
        <v>29</v>
      </c>
      <c r="AP713" s="2">
        <f>'Impact Score Math'!E814</f>
        <v>0.6333333333333333</v>
      </c>
      <c r="AQ713">
        <f>'Impact Score Math'!G814</f>
        <v>111</v>
      </c>
      <c r="AT713" s="1">
        <f>'Defense Ranks'!CJ115</f>
        <v>0.34322033898305082</v>
      </c>
      <c r="AU713" s="1">
        <f>'Defense Ranks'!CK115</f>
        <v>0.63559322033898302</v>
      </c>
      <c r="AW713">
        <f>'Defense Ranks'!BC115</f>
        <v>15.254597701149001</v>
      </c>
      <c r="AY713">
        <v>713</v>
      </c>
      <c r="BA713" s="2">
        <f>'Impact Score Math'!K814</f>
        <v>0.62666666666666671</v>
      </c>
      <c r="BB713" s="2">
        <f>'Impact Score Math'!L814</f>
        <v>0.67</v>
      </c>
      <c r="BD713">
        <f>'Defense Ranks'!CN115</f>
        <v>1</v>
      </c>
      <c r="BE713">
        <f>'Defense Ranks'!CO115</f>
        <v>4</v>
      </c>
      <c r="BF713">
        <f>'Defense Ranks'!CP115</f>
        <v>5</v>
      </c>
      <c r="BH713" t="str">
        <f t="shared" si="45"/>
        <v>15:15</v>
      </c>
      <c r="BI713" t="str">
        <f t="shared" si="46"/>
        <v>Defenseman</v>
      </c>
      <c r="BJ713" t="str">
        <f t="shared" si="47"/>
        <v>Good</v>
      </c>
      <c r="BL713" s="187">
        <f t="shared" ca="1" si="48"/>
        <v>45329</v>
      </c>
    </row>
    <row r="714" spans="1:64" x14ac:dyDescent="0.3">
      <c r="A714" t="str">
        <f>'Defense Ranks'!A116</f>
        <v>Jordan Oesterle</v>
      </c>
      <c r="B714">
        <f>'Defense Ranks'!D116</f>
        <v>0</v>
      </c>
      <c r="C714" s="1">
        <f>'Defense Ranks'!I116</f>
        <v>0.3347457627118644</v>
      </c>
      <c r="D714">
        <f>'Defense Ranks'!J116</f>
        <v>0.17372881355932204</v>
      </c>
      <c r="E714">
        <f>'Defense Ranks'!K116</f>
        <v>0.2288135593220339</v>
      </c>
      <c r="F714">
        <f>'Defense Ranks'!L116</f>
        <v>7.2033898305084748E-2</v>
      </c>
      <c r="G714">
        <f>'Defense Ranks'!N116</f>
        <v>0</v>
      </c>
      <c r="H714">
        <f>'Defense Ranks'!S116</f>
        <v>4.2372881355932203E-3</v>
      </c>
      <c r="I714">
        <f>'Defense Ranks'!T116</f>
        <v>0.18220338983050846</v>
      </c>
      <c r="J714">
        <f>'Defense Ranks'!U116</f>
        <v>0.73728813559322037</v>
      </c>
      <c r="K714">
        <f>'Defense Ranks'!V116</f>
        <v>9.3220338983050849E-2</v>
      </c>
      <c r="L714">
        <f>'Defense Ranks'!X116</f>
        <v>0</v>
      </c>
      <c r="M714">
        <f>'Defense Ranks'!AC116</f>
        <v>0.69491525423728817</v>
      </c>
      <c r="N714">
        <f>'Defense Ranks'!AD116</f>
        <v>0.25</v>
      </c>
      <c r="O714">
        <f>'Defense Ranks'!AE116</f>
        <v>5.5084745762711863E-2</v>
      </c>
      <c r="P714">
        <f>'Defense Ranks'!AF116</f>
        <v>0.40254237288135591</v>
      </c>
      <c r="Q714">
        <f>'Defense Ranks'!AH116</f>
        <v>0</v>
      </c>
      <c r="R714">
        <f>'Defense Ranks'!AM116</f>
        <v>0.33898305084745761</v>
      </c>
      <c r="S714">
        <f>'Defense Ranks'!AN116</f>
        <v>0.35169491525423729</v>
      </c>
      <c r="T714">
        <f>'Defense Ranks'!AO116</f>
        <v>0.1440677966101695</v>
      </c>
      <c r="U714">
        <f>'Defense Ranks'!AP116</f>
        <v>0.2076271186440678</v>
      </c>
      <c r="V714">
        <f>'Defense Ranks'!AR116</f>
        <v>0</v>
      </c>
      <c r="W714">
        <f>'Defense Ranks'!AW116</f>
        <v>0.4788135593220339</v>
      </c>
      <c r="X714">
        <f>'Defense Ranks'!AX116</f>
        <v>0.13983050847457626</v>
      </c>
      <c r="Y714">
        <f>'Defense Ranks'!AY116</f>
        <v>4.6610169491525424E-2</v>
      </c>
      <c r="Z714">
        <f>'Defense Ranks'!AZ116</f>
        <v>0.26271186440677968</v>
      </c>
      <c r="AA714">
        <f>'Defense Ranks'!BB116</f>
        <v>0</v>
      </c>
      <c r="AB714">
        <f>'Defense Ranks'!BG116</f>
        <v>0.11016949152542373</v>
      </c>
      <c r="AC714">
        <f>'Defense Ranks'!BH116</f>
        <v>0.81355932203389836</v>
      </c>
      <c r="AD714">
        <f>'Defense Ranks'!BI116</f>
        <v>0.19491525423728814</v>
      </c>
      <c r="AE714">
        <f>'Defense Ranks'!BJ116</f>
        <v>8.4745762711864406E-3</v>
      </c>
      <c r="AF714">
        <f>'Defense Ranks'!BL116</f>
        <v>0</v>
      </c>
      <c r="AG714">
        <f>'Defense Ranks'!BQ116</f>
        <v>0.47033898305084748</v>
      </c>
      <c r="AH714">
        <f>'Defense Ranks'!BR116</f>
        <v>0.1440677966101695</v>
      </c>
      <c r="AI714">
        <f>'Defense Ranks'!BS116</f>
        <v>7.2033898305084748E-2</v>
      </c>
      <c r="AJ714">
        <f>'Defense Ranks'!BT116</f>
        <v>0.16949152542372881</v>
      </c>
      <c r="AL714" s="1">
        <f>'Defense Ranks'!BX116</f>
        <v>0.11440677966101695</v>
      </c>
      <c r="AN714" t="str">
        <f>'Defense Ranks'!B116</f>
        <v>CGY</v>
      </c>
      <c r="AO714">
        <f>'D on Ice'!E116</f>
        <v>21</v>
      </c>
      <c r="AP714" s="2">
        <f>'Impact Score Math'!E815</f>
        <v>0.29333333333333333</v>
      </c>
      <c r="AQ714">
        <f>'Impact Score Math'!G815</f>
        <v>213</v>
      </c>
      <c r="AT714" s="1">
        <f>'Defense Ranks'!CJ116</f>
        <v>0.77542372881355937</v>
      </c>
      <c r="AU714" s="1">
        <f>'Defense Ranks'!CK116</f>
        <v>0.51271186440677963</v>
      </c>
      <c r="AW714">
        <f>'Defense Ranks'!BC116</f>
        <v>13.003174603174999</v>
      </c>
      <c r="AY714">
        <v>714</v>
      </c>
      <c r="BA714" s="2">
        <f>'Impact Score Math'!K815</f>
        <v>0.28000000000000003</v>
      </c>
      <c r="BB714" s="2">
        <f>'Impact Score Math'!L815</f>
        <v>0.5033333333333333</v>
      </c>
      <c r="BD714">
        <f>'Defense Ranks'!CN116</f>
        <v>0</v>
      </c>
      <c r="BE714">
        <f>'Defense Ranks'!CO116</f>
        <v>2</v>
      </c>
      <c r="BF714">
        <f>'Defense Ranks'!CP116</f>
        <v>2</v>
      </c>
      <c r="BH714" t="str">
        <f t="shared" si="45"/>
        <v>13:00</v>
      </c>
      <c r="BI714" t="str">
        <f t="shared" si="46"/>
        <v>Defenseman</v>
      </c>
      <c r="BJ714" t="str">
        <f t="shared" si="47"/>
        <v>Replacement Level</v>
      </c>
      <c r="BL714" s="187">
        <f t="shared" ca="1" si="48"/>
        <v>45329</v>
      </c>
    </row>
    <row r="715" spans="1:64" x14ac:dyDescent="0.3">
      <c r="A715" t="str">
        <f>'Defense Ranks'!A117</f>
        <v>Jordan Spence</v>
      </c>
      <c r="B715">
        <f>'Defense Ranks'!D117</f>
        <v>0</v>
      </c>
      <c r="C715" s="1">
        <f>'Defense Ranks'!I117</f>
        <v>0.96186440677966101</v>
      </c>
      <c r="D715">
        <f>'Defense Ranks'!J117</f>
        <v>0.97033898305084743</v>
      </c>
      <c r="E715">
        <f>'Defense Ranks'!K117</f>
        <v>0.96610169491525422</v>
      </c>
      <c r="F715">
        <f>'Defense Ranks'!L117</f>
        <v>0.93644067796610164</v>
      </c>
      <c r="G715">
        <f>'Defense Ranks'!N117</f>
        <v>0</v>
      </c>
      <c r="H715">
        <f>'Defense Ranks'!S117</f>
        <v>4.2372881355932203E-3</v>
      </c>
      <c r="I715">
        <f>'Defense Ranks'!T117</f>
        <v>0.97457627118644063</v>
      </c>
      <c r="J715">
        <f>'Defense Ranks'!U117</f>
        <v>0.9152542372881356</v>
      </c>
      <c r="K715">
        <f>'Defense Ranks'!V117</f>
        <v>0.94491525423728817</v>
      </c>
      <c r="L715">
        <f>'Defense Ranks'!X117</f>
        <v>0</v>
      </c>
      <c r="M715">
        <f>'Defense Ranks'!AC117</f>
        <v>0.88983050847457623</v>
      </c>
      <c r="N715">
        <f>'Defense Ranks'!AD117</f>
        <v>0.49576271186440679</v>
      </c>
      <c r="O715">
        <f>'Defense Ranks'!AE117</f>
        <v>0.4152542372881356</v>
      </c>
      <c r="P715">
        <f>'Defense Ranks'!AF117</f>
        <v>0.78813559322033899</v>
      </c>
      <c r="Q715">
        <f>'Defense Ranks'!AH117</f>
        <v>0</v>
      </c>
      <c r="R715">
        <f>'Defense Ranks'!AM117</f>
        <v>0.77966101694915257</v>
      </c>
      <c r="S715">
        <f>'Defense Ranks'!AN117</f>
        <v>0.97457627118644063</v>
      </c>
      <c r="T715">
        <f>'Defense Ranks'!AO117</f>
        <v>0.92796610169491522</v>
      </c>
      <c r="U715">
        <f>'Defense Ranks'!AP117</f>
        <v>0.80084745762711862</v>
      </c>
      <c r="V715">
        <f>'Defense Ranks'!AR117</f>
        <v>0</v>
      </c>
      <c r="W715">
        <f>'Defense Ranks'!AW117</f>
        <v>0.46186440677966101</v>
      </c>
      <c r="X715">
        <f>'Defense Ranks'!AX117</f>
        <v>0.13135593220338984</v>
      </c>
      <c r="Y715">
        <f>'Defense Ranks'!AY117</f>
        <v>0.1059322033898305</v>
      </c>
      <c r="Z715">
        <f>'Defense Ranks'!AZ117</f>
        <v>0.44491525423728812</v>
      </c>
      <c r="AA715">
        <f>'Defense Ranks'!BB117</f>
        <v>0</v>
      </c>
      <c r="AB715">
        <f>'Defense Ranks'!BG117</f>
        <v>8.4745762711864403E-2</v>
      </c>
      <c r="AC715">
        <f>'Defense Ranks'!BH117</f>
        <v>0.9152542372881356</v>
      </c>
      <c r="AD715">
        <f>'Defense Ranks'!BI117</f>
        <v>0.74576271186440679</v>
      </c>
      <c r="AE715">
        <f>'Defense Ranks'!BJ117</f>
        <v>0.45338983050847459</v>
      </c>
      <c r="AF715">
        <f>'Defense Ranks'!BL117</f>
        <v>0</v>
      </c>
      <c r="AG715">
        <f>'Defense Ranks'!BQ117</f>
        <v>0.97033898305084743</v>
      </c>
      <c r="AH715">
        <f>'Defense Ranks'!BR117</f>
        <v>0.93220338983050843</v>
      </c>
      <c r="AI715">
        <f>'Defense Ranks'!BS117</f>
        <v>0.82203389830508478</v>
      </c>
      <c r="AJ715">
        <f>'Defense Ranks'!BT117</f>
        <v>0.94915254237288138</v>
      </c>
      <c r="AL715" s="1">
        <f>'Defense Ranks'!BX117</f>
        <v>0.89830508474576276</v>
      </c>
      <c r="AN715" t="str">
        <f>'Defense Ranks'!B117</f>
        <v>L.A</v>
      </c>
      <c r="AO715">
        <f>'D on Ice'!E117</f>
        <v>40</v>
      </c>
      <c r="AP715" s="2">
        <f>'Impact Score Math'!E816</f>
        <v>0.7466666666666667</v>
      </c>
      <c r="AQ715">
        <f>'Impact Score Math'!G816</f>
        <v>77</v>
      </c>
      <c r="AT715" s="1">
        <f>'Defense Ranks'!CJ117</f>
        <v>0.94067796610169496</v>
      </c>
      <c r="AU715" s="1">
        <f>'Defense Ranks'!CK117</f>
        <v>4.2372881355932203E-3</v>
      </c>
      <c r="AW715">
        <f>'Defense Ranks'!BC117</f>
        <v>12.527916666667</v>
      </c>
      <c r="AY715">
        <v>715</v>
      </c>
      <c r="BA715" s="2">
        <f>'Impact Score Math'!K816</f>
        <v>0.89333333333333331</v>
      </c>
      <c r="BB715" s="2">
        <f>'Impact Score Math'!L816</f>
        <v>0.76333333333333331</v>
      </c>
      <c r="BD715">
        <f>'Defense Ranks'!CN117</f>
        <v>0</v>
      </c>
      <c r="BE715">
        <f>'Defense Ranks'!CO117</f>
        <v>12</v>
      </c>
      <c r="BF715">
        <f>'Defense Ranks'!CP117</f>
        <v>12</v>
      </c>
      <c r="BH715" t="str">
        <f t="shared" si="45"/>
        <v>12:32</v>
      </c>
      <c r="BI715" t="str">
        <f t="shared" si="46"/>
        <v>Defenseman</v>
      </c>
      <c r="BJ715" t="str">
        <f t="shared" si="47"/>
        <v>Good</v>
      </c>
      <c r="BL715" s="187">
        <f t="shared" ca="1" si="48"/>
        <v>45329</v>
      </c>
    </row>
    <row r="716" spans="1:64" x14ac:dyDescent="0.3">
      <c r="A716" t="str">
        <f>'Defense Ranks'!A118</f>
        <v>Josh Brown</v>
      </c>
      <c r="B716">
        <f>'Defense Ranks'!D118</f>
        <v>0</v>
      </c>
      <c r="C716" s="1">
        <f>'Defense Ranks'!I118</f>
        <v>3.3898305084745763E-2</v>
      </c>
      <c r="D716">
        <f>'Defense Ranks'!J118</f>
        <v>0.4152542372881356</v>
      </c>
      <c r="E716">
        <f>'Defense Ranks'!K118</f>
        <v>0.3559322033898305</v>
      </c>
      <c r="F716">
        <f>'Defense Ranks'!L118</f>
        <v>0.19491525423728814</v>
      </c>
      <c r="G716">
        <f>'Defense Ranks'!N118</f>
        <v>0</v>
      </c>
      <c r="H716">
        <f>'Defense Ranks'!S118</f>
        <v>0.59322033898305082</v>
      </c>
      <c r="I716">
        <f>'Defense Ranks'!T118</f>
        <v>0.65254237288135597</v>
      </c>
      <c r="J716">
        <f>'Defense Ranks'!U118</f>
        <v>0.6652542372881356</v>
      </c>
      <c r="K716">
        <f>'Defense Ranks'!V118</f>
        <v>0.66101694915254239</v>
      </c>
      <c r="L716">
        <f>'Defense Ranks'!X118</f>
        <v>0</v>
      </c>
      <c r="M716">
        <f>'Defense Ranks'!AC118</f>
        <v>4.2372881355932203E-3</v>
      </c>
      <c r="N716">
        <f>'Defense Ranks'!AD118</f>
        <v>2.9661016949152543E-2</v>
      </c>
      <c r="O716">
        <f>'Defense Ranks'!AE118</f>
        <v>0.26694915254237289</v>
      </c>
      <c r="P716">
        <f>'Defense Ranks'!AF118</f>
        <v>4.2372881355932203E-3</v>
      </c>
      <c r="Q716">
        <f>'Defense Ranks'!AH118</f>
        <v>0</v>
      </c>
      <c r="R716">
        <f>'Defense Ranks'!AM118</f>
        <v>0.10169491525423729</v>
      </c>
      <c r="S716">
        <f>'Defense Ranks'!AN118</f>
        <v>0.30508474576271188</v>
      </c>
      <c r="T716">
        <f>'Defense Ranks'!AO118</f>
        <v>9.3220338983050849E-2</v>
      </c>
      <c r="U716">
        <f>'Defense Ranks'!AP118</f>
        <v>0.13135593220338984</v>
      </c>
      <c r="V716">
        <f>'Defense Ranks'!AR118</f>
        <v>0</v>
      </c>
      <c r="W716">
        <f>'Defense Ranks'!AW118</f>
        <v>4.2372881355932203E-3</v>
      </c>
      <c r="X716">
        <f>'Defense Ranks'!AX118</f>
        <v>8.4745762711864406E-3</v>
      </c>
      <c r="Y716">
        <f>'Defense Ranks'!AY118</f>
        <v>0.2711864406779661</v>
      </c>
      <c r="Z716">
        <f>'Defense Ranks'!AZ118</f>
        <v>4.2372881355932203E-3</v>
      </c>
      <c r="AA716">
        <f>'Defense Ranks'!BB118</f>
        <v>0</v>
      </c>
      <c r="AB716">
        <f>'Defense Ranks'!BG118</f>
        <v>1.6949152542372881E-2</v>
      </c>
      <c r="AC716">
        <f>'Defense Ranks'!BH118</f>
        <v>0.36440677966101692</v>
      </c>
      <c r="AD716">
        <f>'Defense Ranks'!BI118</f>
        <v>0.64406779661016944</v>
      </c>
      <c r="AE716">
        <f>'Defense Ranks'!BJ118</f>
        <v>0.75847457627118642</v>
      </c>
      <c r="AF716">
        <f>'Defense Ranks'!BL118</f>
        <v>0</v>
      </c>
      <c r="AG716">
        <f>'Defense Ranks'!BQ118</f>
        <v>4.2372881355932203E-3</v>
      </c>
      <c r="AH716">
        <f>'Defense Ranks'!BR118</f>
        <v>8.4745762711864403E-2</v>
      </c>
      <c r="AI716">
        <f>'Defense Ranks'!BS118</f>
        <v>0.23728813559322035</v>
      </c>
      <c r="AJ716">
        <f>'Defense Ranks'!BT118</f>
        <v>2.5423728813559324E-2</v>
      </c>
      <c r="AL716" s="1">
        <f>'Defense Ranks'!BX118</f>
        <v>4.2372881355932202E-2</v>
      </c>
      <c r="AN716" t="str">
        <f>'Defense Ranks'!B118</f>
        <v>ARI</v>
      </c>
      <c r="AO716">
        <f>'D on Ice'!E118</f>
        <v>27</v>
      </c>
      <c r="AP716" s="2">
        <f>'Impact Score Math'!E817</f>
        <v>0.23666666666666666</v>
      </c>
      <c r="AQ716">
        <f>'Impact Score Math'!G817</f>
        <v>230</v>
      </c>
      <c r="AT716" s="1">
        <f>'Defense Ranks'!CJ118</f>
        <v>8.4745762711864406E-3</v>
      </c>
      <c r="AU716" s="1">
        <f>'Defense Ranks'!CK118</f>
        <v>0.98728813559322037</v>
      </c>
      <c r="AW716">
        <f>'Defense Ranks'!BC118</f>
        <v>10.93950617284</v>
      </c>
      <c r="AY716">
        <v>716</v>
      </c>
      <c r="BA716" s="2">
        <f>'Impact Score Math'!K817</f>
        <v>0.23</v>
      </c>
      <c r="BB716" s="2">
        <f>'Impact Score Math'!L817</f>
        <v>0.21666666666666667</v>
      </c>
      <c r="BD716">
        <f>'Defense Ranks'!CN118</f>
        <v>1</v>
      </c>
      <c r="BE716">
        <f>'Defense Ranks'!CO118</f>
        <v>4</v>
      </c>
      <c r="BF716">
        <f>'Defense Ranks'!CP118</f>
        <v>5</v>
      </c>
      <c r="BH716" t="str">
        <f t="shared" si="45"/>
        <v>10:56</v>
      </c>
      <c r="BI716" t="str">
        <f t="shared" si="46"/>
        <v>Defenseman</v>
      </c>
      <c r="BJ716" t="str">
        <f t="shared" si="47"/>
        <v>Replacement Level</v>
      </c>
      <c r="BL716" s="187">
        <f t="shared" ca="1" si="48"/>
        <v>45329</v>
      </c>
    </row>
    <row r="717" spans="1:64" x14ac:dyDescent="0.3">
      <c r="A717" t="str">
        <f>'Defense Ranks'!A119</f>
        <v>Josh Mahura</v>
      </c>
      <c r="B717">
        <f>'Defense Ranks'!D119</f>
        <v>0</v>
      </c>
      <c r="C717" s="1">
        <f>'Defense Ranks'!I119</f>
        <v>0.55932203389830504</v>
      </c>
      <c r="D717">
        <f>'Defense Ranks'!J119</f>
        <v>0.1440677966101695</v>
      </c>
      <c r="E717">
        <f>'Defense Ranks'!K119</f>
        <v>0.14830508474576271</v>
      </c>
      <c r="F717">
        <f>'Defense Ranks'!L119</f>
        <v>0.17372881355932204</v>
      </c>
      <c r="G717">
        <f>'Defense Ranks'!N119</f>
        <v>0</v>
      </c>
      <c r="H717">
        <f>'Defense Ranks'!S119</f>
        <v>4.2372881355932203E-3</v>
      </c>
      <c r="I717">
        <f>'Defense Ranks'!T119</f>
        <v>0.96186440677966101</v>
      </c>
      <c r="J717">
        <f>'Defense Ranks'!U119</f>
        <v>0.42372881355932202</v>
      </c>
      <c r="K717">
        <f>'Defense Ranks'!V119</f>
        <v>0.91101694915254239</v>
      </c>
      <c r="L717">
        <f>'Defense Ranks'!X119</f>
        <v>0</v>
      </c>
      <c r="M717">
        <f>'Defense Ranks'!AC119</f>
        <v>0.96186440677966101</v>
      </c>
      <c r="N717">
        <f>'Defense Ranks'!AD119</f>
        <v>0.93220338983050843</v>
      </c>
      <c r="O717">
        <f>'Defense Ranks'!AE119</f>
        <v>0.40254237288135591</v>
      </c>
      <c r="P717">
        <f>'Defense Ranks'!AF119</f>
        <v>0.96186440677966101</v>
      </c>
      <c r="Q717">
        <f>'Defense Ranks'!AH119</f>
        <v>0</v>
      </c>
      <c r="R717">
        <f>'Defense Ranks'!AM119</f>
        <v>0.2076271186440678</v>
      </c>
      <c r="S717">
        <f>'Defense Ranks'!AN119</f>
        <v>5.9322033898305086E-2</v>
      </c>
      <c r="T717">
        <f>'Defense Ranks'!AO119</f>
        <v>0.11016949152542373</v>
      </c>
      <c r="U717">
        <f>'Defense Ranks'!AP119</f>
        <v>8.4745762711864403E-2</v>
      </c>
      <c r="V717">
        <f>'Defense Ranks'!AR119</f>
        <v>0</v>
      </c>
      <c r="W717">
        <f>'Defense Ranks'!AW119</f>
        <v>0.7923728813559322</v>
      </c>
      <c r="X717">
        <f>'Defense Ranks'!AX119</f>
        <v>0.69491525423728817</v>
      </c>
      <c r="Y717">
        <f>'Defense Ranks'!AY119</f>
        <v>9.7457627118644072E-2</v>
      </c>
      <c r="Z717">
        <f>'Defense Ranks'!AZ119</f>
        <v>0.88135593220338981</v>
      </c>
      <c r="AA717">
        <f>'Defense Ranks'!BB119</f>
        <v>0</v>
      </c>
      <c r="AB717">
        <f>'Defense Ranks'!BG119</f>
        <v>5.0847457627118647E-2</v>
      </c>
      <c r="AC717">
        <f>'Defense Ranks'!BH119</f>
        <v>0.38983050847457629</v>
      </c>
      <c r="AD717">
        <f>'Defense Ranks'!BI119</f>
        <v>7.6271186440677971E-2</v>
      </c>
      <c r="AE717">
        <f>'Defense Ranks'!BJ119</f>
        <v>5.0847457627118647E-2</v>
      </c>
      <c r="AF717">
        <f>'Defense Ranks'!BL119</f>
        <v>0</v>
      </c>
      <c r="AG717">
        <f>'Defense Ranks'!BQ119</f>
        <v>0.84745762711864403</v>
      </c>
      <c r="AH717">
        <f>'Defense Ranks'!BR119</f>
        <v>0.54661016949152541</v>
      </c>
      <c r="AI717">
        <f>'Defense Ranks'!BS119</f>
        <v>0.16101694915254236</v>
      </c>
      <c r="AJ717">
        <f>'Defense Ranks'!BT119</f>
        <v>0.63135593220338981</v>
      </c>
      <c r="AL717" s="1">
        <f>'Defense Ranks'!BX119</f>
        <v>0.66949152542372881</v>
      </c>
      <c r="AN717" t="str">
        <f>'Defense Ranks'!B119</f>
        <v>FLA</v>
      </c>
      <c r="AO717">
        <f>'D on Ice'!E119</f>
        <v>19</v>
      </c>
      <c r="AP717" s="2">
        <f>'Impact Score Math'!E818</f>
        <v>0.53666666666666663</v>
      </c>
      <c r="AQ717">
        <f>'Impact Score Math'!G818</f>
        <v>140</v>
      </c>
      <c r="AT717" s="1">
        <f>'Defense Ranks'!CJ119</f>
        <v>0.25</v>
      </c>
      <c r="AU717" s="1">
        <f>'Defense Ranks'!CK119</f>
        <v>0.6228813559322034</v>
      </c>
      <c r="AW717">
        <f>'Defense Ranks'!BC119</f>
        <v>11.972807017544</v>
      </c>
      <c r="AY717">
        <v>717</v>
      </c>
      <c r="BA717" s="2">
        <f>'Impact Score Math'!K818</f>
        <v>0.29666666666666669</v>
      </c>
      <c r="BB717" s="2">
        <f>'Impact Score Math'!L818</f>
        <v>0.91666666666666663</v>
      </c>
      <c r="BD717">
        <f>'Defense Ranks'!CN119</f>
        <v>0</v>
      </c>
      <c r="BE717">
        <f>'Defense Ranks'!CO119</f>
        <v>5</v>
      </c>
      <c r="BF717">
        <f>'Defense Ranks'!CP119</f>
        <v>5</v>
      </c>
      <c r="BH717" t="str">
        <f t="shared" si="45"/>
        <v>11:58</v>
      </c>
      <c r="BI717" t="str">
        <f t="shared" si="46"/>
        <v>Defenseman</v>
      </c>
      <c r="BJ717" t="str">
        <f t="shared" si="47"/>
        <v>Average</v>
      </c>
      <c r="BL717" s="187">
        <f t="shared" ca="1" si="48"/>
        <v>45329</v>
      </c>
    </row>
    <row r="718" spans="1:64" x14ac:dyDescent="0.3">
      <c r="A718" t="str">
        <f>'Defense Ranks'!A120</f>
        <v>Josh Manson</v>
      </c>
      <c r="B718">
        <f>'Defense Ranks'!D120</f>
        <v>0</v>
      </c>
      <c r="C718" s="1">
        <f>'Defense Ranks'!I120</f>
        <v>0.63135593220338981</v>
      </c>
      <c r="D718">
        <f>'Defense Ranks'!J120</f>
        <v>0.78389830508474578</v>
      </c>
      <c r="E718">
        <f>'Defense Ranks'!K120</f>
        <v>0.77118644067796616</v>
      </c>
      <c r="F718">
        <f>'Defense Ranks'!L120</f>
        <v>0.56779661016949157</v>
      </c>
      <c r="G718">
        <f>'Defense Ranks'!N120</f>
        <v>0</v>
      </c>
      <c r="H718">
        <f>'Defense Ranks'!S120</f>
        <v>0.86440677966101698</v>
      </c>
      <c r="I718">
        <f>'Defense Ranks'!T120</f>
        <v>0.78813559322033899</v>
      </c>
      <c r="J718">
        <f>'Defense Ranks'!U120</f>
        <v>0.88559322033898302</v>
      </c>
      <c r="K718">
        <f>'Defense Ranks'!V120</f>
        <v>0.8771186440677966</v>
      </c>
      <c r="L718">
        <f>'Defense Ranks'!X120</f>
        <v>0</v>
      </c>
      <c r="M718">
        <f>'Defense Ranks'!AC120</f>
        <v>0.76694915254237284</v>
      </c>
      <c r="N718">
        <f>'Defense Ranks'!AD120</f>
        <v>0.68644067796610164</v>
      </c>
      <c r="O718">
        <f>'Defense Ranks'!AE120</f>
        <v>0.3135593220338983</v>
      </c>
      <c r="P718">
        <f>'Defense Ranks'!AF120</f>
        <v>0.73305084745762716</v>
      </c>
      <c r="Q718">
        <f>'Defense Ranks'!AH120</f>
        <v>0</v>
      </c>
      <c r="R718">
        <f>'Defense Ranks'!AM120</f>
        <v>0.5847457627118644</v>
      </c>
      <c r="S718">
        <f>'Defense Ranks'!AN120</f>
        <v>0.75847457627118642</v>
      </c>
      <c r="T718">
        <f>'Defense Ranks'!AO120</f>
        <v>0.68220338983050843</v>
      </c>
      <c r="U718">
        <f>'Defense Ranks'!AP120</f>
        <v>0.57203389830508478</v>
      </c>
      <c r="V718">
        <f>'Defense Ranks'!AR120</f>
        <v>0</v>
      </c>
      <c r="W718">
        <f>'Defense Ranks'!AW120</f>
        <v>0.73728813559322037</v>
      </c>
      <c r="X718">
        <f>'Defense Ranks'!AX120</f>
        <v>0.57203389830508478</v>
      </c>
      <c r="Y718">
        <f>'Defense Ranks'!AY120</f>
        <v>0.4788135593220339</v>
      </c>
      <c r="Z718">
        <f>'Defense Ranks'!AZ120</f>
        <v>0.63135593220338981</v>
      </c>
      <c r="AA718">
        <f>'Defense Ranks'!BB120</f>
        <v>0</v>
      </c>
      <c r="AB718">
        <f>'Defense Ranks'!BG120</f>
        <v>0.39830508474576271</v>
      </c>
      <c r="AC718">
        <f>'Defense Ranks'!BH120</f>
        <v>0.1440677966101695</v>
      </c>
      <c r="AD718">
        <f>'Defense Ranks'!BI120</f>
        <v>0.77542372881355937</v>
      </c>
      <c r="AE718">
        <f>'Defense Ranks'!BJ120</f>
        <v>0.41101694915254239</v>
      </c>
      <c r="AF718">
        <f>'Defense Ranks'!BL120</f>
        <v>0</v>
      </c>
      <c r="AG718">
        <f>'Defense Ranks'!BQ120</f>
        <v>0.73728813559322037</v>
      </c>
      <c r="AH718">
        <f>'Defense Ranks'!BR120</f>
        <v>0.81355932203389836</v>
      </c>
      <c r="AI718">
        <f>'Defense Ranks'!BS120</f>
        <v>0.60169491525423724</v>
      </c>
      <c r="AJ718">
        <f>'Defense Ranks'!BT120</f>
        <v>0.67372881355932202</v>
      </c>
      <c r="AL718" s="1">
        <f>'Defense Ranks'!BX120</f>
        <v>0.86440677966101698</v>
      </c>
      <c r="AN718" t="str">
        <f>'Defense Ranks'!B120</f>
        <v>COL</v>
      </c>
      <c r="AO718">
        <f>'D on Ice'!E120</f>
        <v>43</v>
      </c>
      <c r="AP718" s="2">
        <f>'Impact Score Math'!E819</f>
        <v>0.85666666666666669</v>
      </c>
      <c r="AQ718">
        <f>'Impact Score Math'!G819</f>
        <v>44</v>
      </c>
      <c r="AT718" s="1">
        <f>'Defense Ranks'!CJ120</f>
        <v>5.5084745762711863E-2</v>
      </c>
      <c r="AU718" s="1">
        <f>'Defense Ranks'!CK120</f>
        <v>0.72881355932203384</v>
      </c>
      <c r="AW718">
        <f>'Defense Ranks'!BC120</f>
        <v>15.137209302325999</v>
      </c>
      <c r="AY718">
        <v>718</v>
      </c>
      <c r="BA718" s="2">
        <f>'Impact Score Math'!K819</f>
        <v>0.73666666666666669</v>
      </c>
      <c r="BB718" s="2">
        <f>'Impact Score Math'!L819</f>
        <v>0.80333333333333334</v>
      </c>
      <c r="BD718">
        <f>'Defense Ranks'!CN120</f>
        <v>4</v>
      </c>
      <c r="BE718">
        <f>'Defense Ranks'!CO120</f>
        <v>10</v>
      </c>
      <c r="BF718">
        <f>'Defense Ranks'!CP120</f>
        <v>14</v>
      </c>
      <c r="BH718" t="str">
        <f t="shared" si="45"/>
        <v>15:08</v>
      </c>
      <c r="BI718" t="str">
        <f t="shared" si="46"/>
        <v>Defenseman</v>
      </c>
      <c r="BJ718" t="str">
        <f t="shared" si="47"/>
        <v>Great</v>
      </c>
      <c r="BL718" s="187">
        <f t="shared" ca="1" si="48"/>
        <v>45329</v>
      </c>
    </row>
    <row r="719" spans="1:64" x14ac:dyDescent="0.3">
      <c r="A719" t="str">
        <f>'Defense Ranks'!A121</f>
        <v>Josh Morrissey</v>
      </c>
      <c r="B719">
        <f>'Defense Ranks'!D121</f>
        <v>0</v>
      </c>
      <c r="C719" s="1">
        <f>'Defense Ranks'!I121</f>
        <v>0.91101694915254239</v>
      </c>
      <c r="D719">
        <f>'Defense Ranks'!J121</f>
        <v>0.63983050847457623</v>
      </c>
      <c r="E719">
        <f>'Defense Ranks'!K121</f>
        <v>0.80508474576271183</v>
      </c>
      <c r="F719">
        <f>'Defense Ranks'!L121</f>
        <v>0.86864406779661019</v>
      </c>
      <c r="G719">
        <f>'Defense Ranks'!N121</f>
        <v>0</v>
      </c>
      <c r="H719">
        <f>'Defense Ranks'!S121</f>
        <v>0.89406779661016944</v>
      </c>
      <c r="I719">
        <f>'Defense Ranks'!T121</f>
        <v>0.89406779661016944</v>
      </c>
      <c r="J719">
        <f>'Defense Ranks'!U121</f>
        <v>0.9152542372881356</v>
      </c>
      <c r="K719">
        <f>'Defense Ranks'!V121</f>
        <v>0.9576271186440678</v>
      </c>
      <c r="L719">
        <f>'Defense Ranks'!X121</f>
        <v>0</v>
      </c>
      <c r="M719">
        <f>'Defense Ranks'!AC121</f>
        <v>0.57627118644067798</v>
      </c>
      <c r="N719">
        <f>'Defense Ranks'!AD121</f>
        <v>0.52966101694915257</v>
      </c>
      <c r="O719">
        <f>'Defense Ranks'!AE121</f>
        <v>0.97457627118644063</v>
      </c>
      <c r="P719">
        <f>'Defense Ranks'!AF121</f>
        <v>0.55084745762711862</v>
      </c>
      <c r="Q719">
        <f>'Defense Ranks'!AH121</f>
        <v>0</v>
      </c>
      <c r="R719">
        <f>'Defense Ranks'!AM121</f>
        <v>0.94491525423728817</v>
      </c>
      <c r="S719">
        <f>'Defense Ranks'!AN121</f>
        <v>0.70338983050847459</v>
      </c>
      <c r="T719">
        <f>'Defense Ranks'!AO121</f>
        <v>0.80084745762711862</v>
      </c>
      <c r="U719">
        <f>'Defense Ranks'!AP121</f>
        <v>0.92796610169491522</v>
      </c>
      <c r="V719">
        <f>'Defense Ranks'!AR121</f>
        <v>0</v>
      </c>
      <c r="W719">
        <f>'Defense Ranks'!AW121</f>
        <v>0.28813559322033899</v>
      </c>
      <c r="X719">
        <f>'Defense Ranks'!AX121</f>
        <v>0.32203389830508472</v>
      </c>
      <c r="Y719">
        <f>'Defense Ranks'!AY121</f>
        <v>0.66101694915254239</v>
      </c>
      <c r="Z719">
        <f>'Defense Ranks'!AZ121</f>
        <v>0.23728813559322035</v>
      </c>
      <c r="AA719">
        <f>'Defense Ranks'!BB121</f>
        <v>0</v>
      </c>
      <c r="AB719">
        <f>'Defense Ranks'!BG121</f>
        <v>0.98728813559322037</v>
      </c>
      <c r="AC719">
        <f>'Defense Ranks'!BH121</f>
        <v>0.8771186440677966</v>
      </c>
      <c r="AD719">
        <f>'Defense Ranks'!BI121</f>
        <v>0.61864406779661019</v>
      </c>
      <c r="AE719">
        <f>'Defense Ranks'!BJ121</f>
        <v>0.95338983050847459</v>
      </c>
      <c r="AF719">
        <f>'Defense Ranks'!BL121</f>
        <v>0</v>
      </c>
      <c r="AG719">
        <f>'Defense Ranks'!BQ121</f>
        <v>0.8347457627118644</v>
      </c>
      <c r="AH719">
        <f>'Defense Ranks'!BR121</f>
        <v>0.61016949152542377</v>
      </c>
      <c r="AI719">
        <f>'Defense Ranks'!BS121</f>
        <v>0.98305084745762716</v>
      </c>
      <c r="AJ719">
        <f>'Defense Ranks'!BT121</f>
        <v>0.80508474576271183</v>
      </c>
      <c r="AL719" s="1">
        <f>'Defense Ranks'!BX121</f>
        <v>0.91101694915254239</v>
      </c>
      <c r="AN719" t="str">
        <f>'Defense Ranks'!B121</f>
        <v>WPG</v>
      </c>
      <c r="AO719">
        <f>'D on Ice'!E121</f>
        <v>46</v>
      </c>
      <c r="AP719" s="2">
        <f>'Impact Score Math'!E820</f>
        <v>0.98666666666666669</v>
      </c>
      <c r="AQ719">
        <f>'Impact Score Math'!G820</f>
        <v>5</v>
      </c>
      <c r="AT719" s="1">
        <f>'Defense Ranks'!CJ121</f>
        <v>0.24152542372881355</v>
      </c>
      <c r="AU719" s="1">
        <f>'Defense Ranks'!CK121</f>
        <v>0.83050847457627119</v>
      </c>
      <c r="AW719">
        <f>'Defense Ranks'!BC121</f>
        <v>19.484782608696001</v>
      </c>
      <c r="AY719">
        <v>719</v>
      </c>
      <c r="BA719" s="2">
        <f>'Impact Score Math'!K820</f>
        <v>0.99</v>
      </c>
      <c r="BB719" s="2">
        <f>'Impact Score Math'!L820</f>
        <v>0.6166666666666667</v>
      </c>
      <c r="BD719">
        <f>'Defense Ranks'!CN121</f>
        <v>6</v>
      </c>
      <c r="BE719">
        <f>'Defense Ranks'!CO121</f>
        <v>16</v>
      </c>
      <c r="BF719">
        <f>'Defense Ranks'!CP121</f>
        <v>22</v>
      </c>
      <c r="BH719" t="str">
        <f t="shared" si="45"/>
        <v>19:29</v>
      </c>
      <c r="BI719" t="str">
        <f t="shared" si="46"/>
        <v>Defenseman</v>
      </c>
      <c r="BJ719" t="str">
        <f t="shared" si="47"/>
        <v>Elite</v>
      </c>
      <c r="BL719" s="187">
        <f t="shared" ca="1" si="48"/>
        <v>45329</v>
      </c>
    </row>
    <row r="720" spans="1:64" x14ac:dyDescent="0.3">
      <c r="A720" t="str">
        <f>'Defense Ranks'!A122</f>
        <v>Justin Barron</v>
      </c>
      <c r="B720">
        <f>'Defense Ranks'!D122</f>
        <v>0</v>
      </c>
      <c r="C720" s="1">
        <f>'Defense Ranks'!I122</f>
        <v>0.3771186440677966</v>
      </c>
      <c r="D720">
        <f>'Defense Ranks'!J122</f>
        <v>0.41949152542372881</v>
      </c>
      <c r="E720">
        <f>'Defense Ranks'!K122</f>
        <v>0.28813559322033899</v>
      </c>
      <c r="F720">
        <f>'Defense Ranks'!L122</f>
        <v>0.55508474576271183</v>
      </c>
      <c r="G720">
        <f>'Defense Ranks'!N122</f>
        <v>0</v>
      </c>
      <c r="H720">
        <f>'Defense Ranks'!S122</f>
        <v>0.86440677966101698</v>
      </c>
      <c r="I720">
        <f>'Defense Ranks'!T122</f>
        <v>0.34322033898305082</v>
      </c>
      <c r="J720">
        <f>'Defense Ranks'!U122</f>
        <v>0.28813559322033899</v>
      </c>
      <c r="K720">
        <f>'Defense Ranks'!V122</f>
        <v>0.57203389830508478</v>
      </c>
      <c r="L720">
        <f>'Defense Ranks'!X122</f>
        <v>0</v>
      </c>
      <c r="M720">
        <f>'Defense Ranks'!AC122</f>
        <v>0.38135593220338981</v>
      </c>
      <c r="N720">
        <f>'Defense Ranks'!AD122</f>
        <v>0.31779661016949151</v>
      </c>
      <c r="O720">
        <f>'Defense Ranks'!AE122</f>
        <v>0.69915254237288138</v>
      </c>
      <c r="P720">
        <f>'Defense Ranks'!AF122</f>
        <v>0.13559322033898305</v>
      </c>
      <c r="Q720">
        <f>'Defense Ranks'!AH122</f>
        <v>0</v>
      </c>
      <c r="R720">
        <f>'Defense Ranks'!AM122</f>
        <v>0.66101694915254239</v>
      </c>
      <c r="S720">
        <f>'Defense Ranks'!AN122</f>
        <v>0.38559322033898308</v>
      </c>
      <c r="T720">
        <f>'Defense Ranks'!AO122</f>
        <v>0.53389830508474578</v>
      </c>
      <c r="U720">
        <f>'Defense Ranks'!AP122</f>
        <v>0.65254237288135597</v>
      </c>
      <c r="V720">
        <f>'Defense Ranks'!AR122</f>
        <v>0</v>
      </c>
      <c r="W720">
        <f>'Defense Ranks'!AW122</f>
        <v>0.83898305084745761</v>
      </c>
      <c r="X720">
        <f>'Defense Ranks'!AX122</f>
        <v>0.73305084745762716</v>
      </c>
      <c r="Y720">
        <f>'Defense Ranks'!AY122</f>
        <v>0.82627118644067798</v>
      </c>
      <c r="Z720">
        <f>'Defense Ranks'!AZ122</f>
        <v>0.48728813559322032</v>
      </c>
      <c r="AA720">
        <f>'Defense Ranks'!BB122</f>
        <v>0</v>
      </c>
      <c r="AB720">
        <f>'Defense Ranks'!BG122</f>
        <v>0.48728813559322032</v>
      </c>
      <c r="AC720">
        <f>'Defense Ranks'!BH122</f>
        <v>0.51271186440677963</v>
      </c>
      <c r="AD720">
        <f>'Defense Ranks'!BI122</f>
        <v>0.42796610169491528</v>
      </c>
      <c r="AE720">
        <f>'Defense Ranks'!BJ122</f>
        <v>0.6271186440677966</v>
      </c>
      <c r="AF720">
        <f>'Defense Ranks'!BL122</f>
        <v>0</v>
      </c>
      <c r="AG720">
        <f>'Defense Ranks'!BQ122</f>
        <v>0.33898305084745761</v>
      </c>
      <c r="AH720">
        <f>'Defense Ranks'!BR122</f>
        <v>0.33050847457627119</v>
      </c>
      <c r="AI720">
        <f>'Defense Ranks'!BS122</f>
        <v>0.46186440677966101</v>
      </c>
      <c r="AJ720">
        <f>'Defense Ranks'!BT122</f>
        <v>0.25</v>
      </c>
      <c r="AL720" s="1">
        <f>'Defense Ranks'!BX122</f>
        <v>0.52542372881355937</v>
      </c>
      <c r="AN720" t="str">
        <f>'Defense Ranks'!B122</f>
        <v>MTL</v>
      </c>
      <c r="AO720">
        <f>'D on Ice'!E122</f>
        <v>41</v>
      </c>
      <c r="AP720" s="2">
        <f>'Impact Score Math'!E821</f>
        <v>0.64333333333333331</v>
      </c>
      <c r="AQ720">
        <f>'Impact Score Math'!G821</f>
        <v>108</v>
      </c>
      <c r="AT720" s="1">
        <f>'Defense Ranks'!CJ122</f>
        <v>0.53813559322033899</v>
      </c>
      <c r="AU720" s="1">
        <f>'Defense Ranks'!CK122</f>
        <v>0.42796610169491528</v>
      </c>
      <c r="AW720">
        <f>'Defense Ranks'!BC122</f>
        <v>15.883739837398</v>
      </c>
      <c r="AY720">
        <v>720</v>
      </c>
      <c r="BA720" s="2">
        <f>'Impact Score Math'!K821</f>
        <v>0.60666666666666669</v>
      </c>
      <c r="BB720" s="2">
        <f>'Impact Score Math'!L821</f>
        <v>0.43333333333333335</v>
      </c>
      <c r="BD720">
        <f>'Defense Ranks'!CN122</f>
        <v>4</v>
      </c>
      <c r="BE720">
        <f>'Defense Ranks'!CO122</f>
        <v>6</v>
      </c>
      <c r="BF720">
        <f>'Defense Ranks'!CP122</f>
        <v>10</v>
      </c>
      <c r="BH720" t="str">
        <f t="shared" si="45"/>
        <v>15:53</v>
      </c>
      <c r="BI720" t="str">
        <f t="shared" si="46"/>
        <v>Defenseman</v>
      </c>
      <c r="BJ720" t="str">
        <f t="shared" si="47"/>
        <v>Good</v>
      </c>
      <c r="BL720" s="187">
        <f t="shared" ca="1" si="48"/>
        <v>45329</v>
      </c>
    </row>
    <row r="721" spans="1:64" x14ac:dyDescent="0.3">
      <c r="A721" t="str">
        <f>'Defense Ranks'!A123</f>
        <v>Justin Faulk</v>
      </c>
      <c r="B721">
        <f>'Defense Ranks'!D123</f>
        <v>0</v>
      </c>
      <c r="C721" s="1">
        <f>'Defense Ranks'!I123</f>
        <v>0.63983050847457623</v>
      </c>
      <c r="D721">
        <f>'Defense Ranks'!J123</f>
        <v>0.68220338983050843</v>
      </c>
      <c r="E721">
        <f>'Defense Ranks'!K123</f>
        <v>0.53389830508474578</v>
      </c>
      <c r="F721">
        <f>'Defense Ranks'!L123</f>
        <v>0.60593220338983056</v>
      </c>
      <c r="G721">
        <f>'Defense Ranks'!N123</f>
        <v>0</v>
      </c>
      <c r="H721">
        <f>'Defense Ranks'!S123</f>
        <v>0.24152542372881355</v>
      </c>
      <c r="I721">
        <f>'Defense Ranks'!T123</f>
        <v>0.90677966101694918</v>
      </c>
      <c r="J721">
        <f>'Defense Ranks'!U123</f>
        <v>0.82627118644067798</v>
      </c>
      <c r="K721">
        <f>'Defense Ranks'!V123</f>
        <v>0.81355932203389836</v>
      </c>
      <c r="L721">
        <f>'Defense Ranks'!X123</f>
        <v>0</v>
      </c>
      <c r="M721">
        <f>'Defense Ranks'!AC123</f>
        <v>6.3559322033898302E-2</v>
      </c>
      <c r="N721">
        <f>'Defense Ranks'!AD123</f>
        <v>0.16949152542372881</v>
      </c>
      <c r="O721">
        <f>'Defense Ranks'!AE123</f>
        <v>0.1440677966101695</v>
      </c>
      <c r="P721">
        <f>'Defense Ranks'!AF123</f>
        <v>0.16949152542372881</v>
      </c>
      <c r="Q721">
        <f>'Defense Ranks'!AH123</f>
        <v>0</v>
      </c>
      <c r="R721">
        <f>'Defense Ranks'!AM123</f>
        <v>0.90677966101694918</v>
      </c>
      <c r="S721">
        <f>'Defense Ranks'!AN123</f>
        <v>0.92796610169491522</v>
      </c>
      <c r="T721">
        <f>'Defense Ranks'!AO123</f>
        <v>0.61440677966101698</v>
      </c>
      <c r="U721">
        <f>'Defense Ranks'!AP123</f>
        <v>0.83050847457627119</v>
      </c>
      <c r="V721">
        <f>'Defense Ranks'!AR123</f>
        <v>0</v>
      </c>
      <c r="W721">
        <f>'Defense Ranks'!AW123</f>
        <v>0.10169491525423729</v>
      </c>
      <c r="X721">
        <f>'Defense Ranks'!AX123</f>
        <v>0.42372881355932202</v>
      </c>
      <c r="Y721">
        <f>'Defense Ranks'!AY123</f>
        <v>0.30508474576271188</v>
      </c>
      <c r="Z721">
        <f>'Defense Ranks'!AZ123</f>
        <v>0.34745762711864409</v>
      </c>
      <c r="AA721">
        <f>'Defense Ranks'!BB123</f>
        <v>0</v>
      </c>
      <c r="AB721">
        <f>'Defense Ranks'!BG123</f>
        <v>0.84745762711864403</v>
      </c>
      <c r="AC721">
        <f>'Defense Ranks'!BH123</f>
        <v>0.41949152542372881</v>
      </c>
      <c r="AD721">
        <f>'Defense Ranks'!BI123</f>
        <v>0.38559322033898308</v>
      </c>
      <c r="AE721">
        <f>'Defense Ranks'!BJ123</f>
        <v>0.36440677966101692</v>
      </c>
      <c r="AF721">
        <f>'Defense Ranks'!BL123</f>
        <v>0</v>
      </c>
      <c r="AG721">
        <f>'Defense Ranks'!BQ123</f>
        <v>0.25</v>
      </c>
      <c r="AH721">
        <f>'Defense Ranks'!BR123</f>
        <v>0.38559322033898308</v>
      </c>
      <c r="AI721">
        <f>'Defense Ranks'!BS123</f>
        <v>0.27542372881355931</v>
      </c>
      <c r="AJ721">
        <f>'Defense Ranks'!BT123</f>
        <v>0.29661016949152541</v>
      </c>
      <c r="AL721" s="1">
        <f>'Defense Ranks'!BX123</f>
        <v>0.5</v>
      </c>
      <c r="AN721" t="str">
        <f>'Defense Ranks'!B123</f>
        <v>STL</v>
      </c>
      <c r="AO721">
        <f>'D on Ice'!E123</f>
        <v>40</v>
      </c>
      <c r="AP721" s="2">
        <f>'Impact Score Math'!E822</f>
        <v>0.71</v>
      </c>
      <c r="AQ721">
        <f>'Impact Score Math'!G822</f>
        <v>88</v>
      </c>
      <c r="AT721" s="1">
        <f>'Defense Ranks'!CJ123</f>
        <v>0.80508474576271183</v>
      </c>
      <c r="AU721" s="1">
        <f>'Defense Ranks'!CK123</f>
        <v>4.2372881355932203E-3</v>
      </c>
      <c r="AW721">
        <f>'Defense Ranks'!BC123</f>
        <v>17.88</v>
      </c>
      <c r="AY721">
        <v>721</v>
      </c>
      <c r="BA721" s="2">
        <f>'Impact Score Math'!K822</f>
        <v>0.80666666666666664</v>
      </c>
      <c r="BB721" s="2">
        <f>'Impact Score Math'!L822</f>
        <v>0.37</v>
      </c>
      <c r="BD721">
        <f>'Defense Ranks'!CN123</f>
        <v>1</v>
      </c>
      <c r="BE721">
        <f>'Defense Ranks'!CO123</f>
        <v>13</v>
      </c>
      <c r="BF721">
        <f>'Defense Ranks'!CP123</f>
        <v>14</v>
      </c>
      <c r="BH721" t="str">
        <f t="shared" si="45"/>
        <v>17:53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45329</v>
      </c>
    </row>
    <row r="722" spans="1:64" x14ac:dyDescent="0.3">
      <c r="A722" t="str">
        <f>'Defense Ranks'!A124</f>
        <v>Justin Holl</v>
      </c>
      <c r="B722">
        <f>'Defense Ranks'!D124</f>
        <v>0</v>
      </c>
      <c r="C722" s="1">
        <f>'Defense Ranks'!I124</f>
        <v>4.2372881355932202E-2</v>
      </c>
      <c r="D722">
        <f>'Defense Ranks'!J124</f>
        <v>3.8135593220338986E-2</v>
      </c>
      <c r="E722">
        <f>'Defense Ranks'!K124</f>
        <v>0.96186440677966101</v>
      </c>
      <c r="F722">
        <f>'Defense Ranks'!L124</f>
        <v>9.3220338983050849E-2</v>
      </c>
      <c r="G722">
        <f>'Defense Ranks'!N124</f>
        <v>0</v>
      </c>
      <c r="H722">
        <f>'Defense Ranks'!S124</f>
        <v>4.2372881355932203E-3</v>
      </c>
      <c r="I722">
        <f>'Defense Ranks'!T124</f>
        <v>0.30932203389830509</v>
      </c>
      <c r="J722">
        <f>'Defense Ranks'!U124</f>
        <v>0.19067796610169491</v>
      </c>
      <c r="K722">
        <f>'Defense Ranks'!V124</f>
        <v>0.16101694915254236</v>
      </c>
      <c r="L722">
        <f>'Defense Ranks'!X124</f>
        <v>0</v>
      </c>
      <c r="M722">
        <f>'Defense Ranks'!AC124</f>
        <v>0.38135593220338981</v>
      </c>
      <c r="N722">
        <f>'Defense Ranks'!AD124</f>
        <v>0.55932203389830504</v>
      </c>
      <c r="O722">
        <f>'Defense Ranks'!AE124</f>
        <v>0.3771186440677966</v>
      </c>
      <c r="P722">
        <f>'Defense Ranks'!AF124</f>
        <v>0.46610169491525422</v>
      </c>
      <c r="Q722">
        <f>'Defense Ranks'!AH124</f>
        <v>0</v>
      </c>
      <c r="R722">
        <f>'Defense Ranks'!AM124</f>
        <v>0.1271186440677966</v>
      </c>
      <c r="S722">
        <f>'Defense Ranks'!AN124</f>
        <v>0.3771186440677966</v>
      </c>
      <c r="T722">
        <f>'Defense Ranks'!AO124</f>
        <v>0.9152542372881356</v>
      </c>
      <c r="U722">
        <f>'Defense Ranks'!AP124</f>
        <v>0.27542372881355931</v>
      </c>
      <c r="V722">
        <f>'Defense Ranks'!AR124</f>
        <v>0</v>
      </c>
      <c r="W722">
        <f>'Defense Ranks'!AW124</f>
        <v>0.75423728813559321</v>
      </c>
      <c r="X722">
        <f>'Defense Ranks'!AX124</f>
        <v>0.61440677966101698</v>
      </c>
      <c r="Y722">
        <f>'Defense Ranks'!AY124</f>
        <v>0.55508474576271183</v>
      </c>
      <c r="Z722">
        <f>'Defense Ranks'!AZ124</f>
        <v>0.66101694915254239</v>
      </c>
      <c r="AA722">
        <f>'Defense Ranks'!BB124</f>
        <v>0</v>
      </c>
      <c r="AB722">
        <f>'Defense Ranks'!BG124</f>
        <v>0.17796610169491525</v>
      </c>
      <c r="AC722">
        <f>'Defense Ranks'!BH124</f>
        <v>0.73305084745762716</v>
      </c>
      <c r="AD722">
        <f>'Defense Ranks'!BI124</f>
        <v>0.99152542372881358</v>
      </c>
      <c r="AE722">
        <f>'Defense Ranks'!BJ124</f>
        <v>0.98305084745762716</v>
      </c>
      <c r="AF722">
        <f>'Defense Ranks'!BL124</f>
        <v>0</v>
      </c>
      <c r="AG722">
        <f>'Defense Ranks'!BQ124</f>
        <v>0.10169491525423729</v>
      </c>
      <c r="AH722">
        <f>'Defense Ranks'!BR124</f>
        <v>0.13559322033898305</v>
      </c>
      <c r="AI722">
        <f>'Defense Ranks'!BS124</f>
        <v>0.81355932203389836</v>
      </c>
      <c r="AJ722">
        <f>'Defense Ranks'!BT124</f>
        <v>0.20338983050847459</v>
      </c>
      <c r="AL722" s="1">
        <f>'Defense Ranks'!BX124</f>
        <v>8.8983050847457626E-2</v>
      </c>
      <c r="AN722" t="str">
        <f>'Defense Ranks'!B124</f>
        <v>DET</v>
      </c>
      <c r="AO722">
        <f>'D on Ice'!E124</f>
        <v>33</v>
      </c>
      <c r="AP722" s="2">
        <f>'Impact Score Math'!E823</f>
        <v>0.28333333333333333</v>
      </c>
      <c r="AQ722">
        <f>'Impact Score Math'!G823</f>
        <v>216</v>
      </c>
      <c r="AT722" s="1">
        <f>'Defense Ranks'!CJ124</f>
        <v>9.3220338983050849E-2</v>
      </c>
      <c r="AU722" s="1">
        <f>'Defense Ranks'!CK124</f>
        <v>0.26271186440677968</v>
      </c>
      <c r="AW722">
        <f>'Defense Ranks'!BC124</f>
        <v>13.659090909091001</v>
      </c>
      <c r="AY722">
        <v>722</v>
      </c>
      <c r="BA722" s="2">
        <f>'Impact Score Math'!K823</f>
        <v>0.40333333333333332</v>
      </c>
      <c r="BB722" s="2">
        <f>'Impact Score Math'!L823</f>
        <v>0.58666666666666667</v>
      </c>
      <c r="BD722">
        <f>'Defense Ranks'!CN124</f>
        <v>0</v>
      </c>
      <c r="BE722">
        <f>'Defense Ranks'!CO124</f>
        <v>4</v>
      </c>
      <c r="BF722">
        <f>'Defense Ranks'!CP124</f>
        <v>4</v>
      </c>
      <c r="BH722" t="str">
        <f t="shared" si="45"/>
        <v>13:40</v>
      </c>
      <c r="BI722" t="str">
        <f t="shared" si="46"/>
        <v>Defenseman</v>
      </c>
      <c r="BJ722" t="str">
        <f t="shared" si="47"/>
        <v>Replacement Level</v>
      </c>
      <c r="BL722" s="187">
        <f t="shared" ca="1" si="48"/>
        <v>45329</v>
      </c>
    </row>
    <row r="723" spans="1:64" x14ac:dyDescent="0.3">
      <c r="A723" t="str">
        <f>'Defense Ranks'!A125</f>
        <v>Justin Schultz</v>
      </c>
      <c r="B723">
        <f>'Defense Ranks'!D125</f>
        <v>0</v>
      </c>
      <c r="C723" s="1">
        <f>'Defense Ranks'!I125</f>
        <v>0.40677966101694918</v>
      </c>
      <c r="D723">
        <f>'Defense Ranks'!J125</f>
        <v>8.050847457627118E-2</v>
      </c>
      <c r="E723">
        <f>'Defense Ranks'!K125</f>
        <v>0.15254237288135594</v>
      </c>
      <c r="F723">
        <f>'Defense Ranks'!L125</f>
        <v>0.11440677966101695</v>
      </c>
      <c r="G723">
        <f>'Defense Ranks'!N125</f>
        <v>0</v>
      </c>
      <c r="H723">
        <f>'Defense Ranks'!S125</f>
        <v>0.84322033898305082</v>
      </c>
      <c r="I723">
        <f>'Defense Ranks'!T125</f>
        <v>0.65677966101694918</v>
      </c>
      <c r="J723">
        <f>'Defense Ranks'!U125</f>
        <v>0.56355932203389836</v>
      </c>
      <c r="K723">
        <f>'Defense Ranks'!V125</f>
        <v>0.80508474576271183</v>
      </c>
      <c r="L723">
        <f>'Defense Ranks'!X125</f>
        <v>0</v>
      </c>
      <c r="M723">
        <f>'Defense Ranks'!AC125</f>
        <v>0.92372881355932202</v>
      </c>
      <c r="N723">
        <f>'Defense Ranks'!AD125</f>
        <v>0.91949152542372881</v>
      </c>
      <c r="O723">
        <f>'Defense Ranks'!AE125</f>
        <v>0.61440677966101698</v>
      </c>
      <c r="P723">
        <f>'Defense Ranks'!AF125</f>
        <v>0.88559322033898302</v>
      </c>
      <c r="Q723">
        <f>'Defense Ranks'!AH125</f>
        <v>0</v>
      </c>
      <c r="R723">
        <f>'Defense Ranks'!AM125</f>
        <v>0.31779661016949151</v>
      </c>
      <c r="S723">
        <f>'Defense Ranks'!AN125</f>
        <v>7.6271186440677971E-2</v>
      </c>
      <c r="T723">
        <f>'Defense Ranks'!AO125</f>
        <v>0.16101694915254236</v>
      </c>
      <c r="U723">
        <f>'Defense Ranks'!AP125</f>
        <v>0.13983050847457626</v>
      </c>
      <c r="V723">
        <f>'Defense Ranks'!AR125</f>
        <v>0</v>
      </c>
      <c r="W723">
        <f>'Defense Ranks'!AW125</f>
        <v>0.97881355932203384</v>
      </c>
      <c r="X723">
        <f>'Defense Ranks'!AX125</f>
        <v>0.84745762711864403</v>
      </c>
      <c r="Y723">
        <f>'Defense Ranks'!AY125</f>
        <v>0.5423728813559322</v>
      </c>
      <c r="Z723">
        <f>'Defense Ranks'!AZ125</f>
        <v>0.82627118644067798</v>
      </c>
      <c r="AA723">
        <f>'Defense Ranks'!BB125</f>
        <v>0</v>
      </c>
      <c r="AB723">
        <f>'Defense Ranks'!BG125</f>
        <v>0.1228813559322034</v>
      </c>
      <c r="AC723">
        <f>'Defense Ranks'!BH125</f>
        <v>0.44491525423728812</v>
      </c>
      <c r="AD723">
        <f>'Defense Ranks'!BI125</f>
        <v>0.24576271186440679</v>
      </c>
      <c r="AE723">
        <f>'Defense Ranks'!BJ125</f>
        <v>0.1864406779661017</v>
      </c>
      <c r="AF723">
        <f>'Defense Ranks'!BL125</f>
        <v>0</v>
      </c>
      <c r="AG723">
        <f>'Defense Ranks'!BQ125</f>
        <v>0.72881355932203384</v>
      </c>
      <c r="AH723">
        <f>'Defense Ranks'!BR125</f>
        <v>0.4152542372881356</v>
      </c>
      <c r="AI723">
        <f>'Defense Ranks'!BS125</f>
        <v>0.24152542372881355</v>
      </c>
      <c r="AJ723">
        <f>'Defense Ranks'!BT125</f>
        <v>0.48728813559322032</v>
      </c>
      <c r="AL723" s="1">
        <f>'Defense Ranks'!BX125</f>
        <v>0.77118644067796616</v>
      </c>
      <c r="AN723" t="str">
        <f>'Defense Ranks'!B125</f>
        <v>SEA</v>
      </c>
      <c r="AO723">
        <f>'D on Ice'!E125</f>
        <v>39</v>
      </c>
      <c r="AP723" s="2">
        <f>'Impact Score Math'!E824</f>
        <v>0.66</v>
      </c>
      <c r="AQ723">
        <f>'Impact Score Math'!G824</f>
        <v>103</v>
      </c>
      <c r="AT723" s="1">
        <f>'Defense Ranks'!CJ125</f>
        <v>0.19067796610169491</v>
      </c>
      <c r="AU723" s="1">
        <f>'Defense Ranks'!CK125</f>
        <v>4.2372881355932203E-3</v>
      </c>
      <c r="AW723">
        <f>'Defense Ranks'!BC125</f>
        <v>13.209401709402</v>
      </c>
      <c r="AY723">
        <v>723</v>
      </c>
      <c r="BA723" s="2">
        <f>'Impact Score Math'!K824</f>
        <v>0.27666666666666667</v>
      </c>
      <c r="BB723" s="2">
        <f>'Impact Score Math'!L824</f>
        <v>0.90666666666666662</v>
      </c>
      <c r="BD723">
        <f>'Defense Ranks'!CN125</f>
        <v>3</v>
      </c>
      <c r="BE723">
        <f>'Defense Ranks'!CO125</f>
        <v>7</v>
      </c>
      <c r="BF723">
        <f>'Defense Ranks'!CP125</f>
        <v>10</v>
      </c>
      <c r="BH723" t="str">
        <f t="shared" si="45"/>
        <v>13:13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45329</v>
      </c>
    </row>
    <row r="724" spans="1:64" x14ac:dyDescent="0.3">
      <c r="A724" t="str">
        <f>'Defense Ranks'!A126</f>
        <v>Juuso Valimaki</v>
      </c>
      <c r="B724">
        <f>'Defense Ranks'!D126</f>
        <v>0</v>
      </c>
      <c r="C724" s="1">
        <f>'Defense Ranks'!I126</f>
        <v>0.11440677966101695</v>
      </c>
      <c r="D724">
        <f>'Defense Ranks'!J126</f>
        <v>0.44067796610169491</v>
      </c>
      <c r="E724">
        <f>'Defense Ranks'!K126</f>
        <v>0.24576271186440679</v>
      </c>
      <c r="F724">
        <f>'Defense Ranks'!L126</f>
        <v>0.48305084745762711</v>
      </c>
      <c r="G724">
        <f>'Defense Ranks'!N126</f>
        <v>0</v>
      </c>
      <c r="H724">
        <f>'Defense Ranks'!S126</f>
        <v>0.34322033898305082</v>
      </c>
      <c r="I724">
        <f>'Defense Ranks'!T126</f>
        <v>5.0847457627118647E-2</v>
      </c>
      <c r="J724">
        <f>'Defense Ranks'!U126</f>
        <v>4.2372881355932203E-3</v>
      </c>
      <c r="K724">
        <f>'Defense Ranks'!V126</f>
        <v>3.8135593220338986E-2</v>
      </c>
      <c r="L724">
        <f>'Defense Ranks'!X126</f>
        <v>0</v>
      </c>
      <c r="M724">
        <f>'Defense Ranks'!AC126</f>
        <v>0.6271186440677966</v>
      </c>
      <c r="N724">
        <f>'Defense Ranks'!AD126</f>
        <v>0.80084745762711862</v>
      </c>
      <c r="O724">
        <f>'Defense Ranks'!AE126</f>
        <v>0.85593220338983056</v>
      </c>
      <c r="P724">
        <f>'Defense Ranks'!AF126</f>
        <v>0.82203389830508478</v>
      </c>
      <c r="Q724">
        <f>'Defense Ranks'!AH126</f>
        <v>0</v>
      </c>
      <c r="R724">
        <f>'Defense Ranks'!AM126</f>
        <v>0.22457627118644069</v>
      </c>
      <c r="S724">
        <f>'Defense Ranks'!AN126</f>
        <v>0.40254237288135591</v>
      </c>
      <c r="T724">
        <f>'Defense Ranks'!AO126</f>
        <v>0.21610169491525424</v>
      </c>
      <c r="U724">
        <f>'Defense Ranks'!AP126</f>
        <v>0.47033898305084748</v>
      </c>
      <c r="V724">
        <f>'Defense Ranks'!AR126</f>
        <v>0</v>
      </c>
      <c r="W724">
        <f>'Defense Ranks'!AW126</f>
        <v>0.86864406779661019</v>
      </c>
      <c r="X724">
        <f>'Defense Ranks'!AX126</f>
        <v>0.9576271186440678</v>
      </c>
      <c r="Y724">
        <f>'Defense Ranks'!AY126</f>
        <v>0.93644067796610164</v>
      </c>
      <c r="Z724">
        <f>'Defense Ranks'!AZ126</f>
        <v>0.97033898305084743</v>
      </c>
      <c r="AA724">
        <f>'Defense Ranks'!BB126</f>
        <v>0</v>
      </c>
      <c r="AB724">
        <f>'Defense Ranks'!BG126</f>
        <v>0.58050847457627119</v>
      </c>
      <c r="AC724">
        <f>'Defense Ranks'!BH126</f>
        <v>0.58050847457627119</v>
      </c>
      <c r="AD724">
        <f>'Defense Ranks'!BI126</f>
        <v>0.6271186440677966</v>
      </c>
      <c r="AE724">
        <f>'Defense Ranks'!BJ126</f>
        <v>0.83898305084745761</v>
      </c>
      <c r="AF724">
        <f>'Defense Ranks'!BL126</f>
        <v>0</v>
      </c>
      <c r="AG724">
        <f>'Defense Ranks'!BQ126</f>
        <v>0.26694915254237289</v>
      </c>
      <c r="AH724">
        <f>'Defense Ranks'!BR126</f>
        <v>0.67372881355932202</v>
      </c>
      <c r="AI724">
        <f>'Defense Ranks'!BS126</f>
        <v>0.58898305084745761</v>
      </c>
      <c r="AJ724">
        <f>'Defense Ranks'!BT126</f>
        <v>0.72033898305084743</v>
      </c>
      <c r="AL724" s="1">
        <f>'Defense Ranks'!BX126</f>
        <v>0.47457627118644069</v>
      </c>
      <c r="AN724" t="str">
        <f>'Defense Ranks'!B126</f>
        <v>ARI</v>
      </c>
      <c r="AO724">
        <f>'D on Ice'!E126</f>
        <v>33</v>
      </c>
      <c r="AP724" s="2">
        <f>'Impact Score Math'!E825</f>
        <v>0.62666666666666671</v>
      </c>
      <c r="AQ724">
        <f>'Impact Score Math'!G825</f>
        <v>113</v>
      </c>
      <c r="AT724" s="1">
        <f>'Defense Ranks'!CJ126</f>
        <v>0.85593220338983056</v>
      </c>
      <c r="AU724" s="1">
        <f>'Defense Ranks'!CK126</f>
        <v>0.81779661016949157</v>
      </c>
      <c r="AW724">
        <f>'Defense Ranks'!BC126</f>
        <v>16.271717171717</v>
      </c>
      <c r="AY724">
        <v>724</v>
      </c>
      <c r="BA724" s="2">
        <f>'Impact Score Math'!K825</f>
        <v>0.41666666666666669</v>
      </c>
      <c r="BB724" s="2">
        <f>'Impact Score Math'!L825</f>
        <v>0.89666666666666661</v>
      </c>
      <c r="BD724">
        <f>'Defense Ranks'!CN126</f>
        <v>1</v>
      </c>
      <c r="BE724">
        <f>'Defense Ranks'!CO126</f>
        <v>2</v>
      </c>
      <c r="BF724">
        <f>'Defense Ranks'!CP126</f>
        <v>3</v>
      </c>
      <c r="BH724" t="str">
        <f t="shared" si="45"/>
        <v>16:16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45329</v>
      </c>
    </row>
    <row r="725" spans="1:64" x14ac:dyDescent="0.3">
      <c r="A725" t="str">
        <f>'Defense Ranks'!A127</f>
        <v>K'Andre Miller</v>
      </c>
      <c r="B725">
        <f>'Defense Ranks'!D127</f>
        <v>0</v>
      </c>
      <c r="C725" s="1">
        <f>'Defense Ranks'!I127</f>
        <v>0.33898305084745761</v>
      </c>
      <c r="D725">
        <f>'Defense Ranks'!J127</f>
        <v>0.5</v>
      </c>
      <c r="E725">
        <f>'Defense Ranks'!K127</f>
        <v>0.59745762711864403</v>
      </c>
      <c r="F725">
        <f>'Defense Ranks'!L127</f>
        <v>0.3559322033898305</v>
      </c>
      <c r="G725">
        <f>'Defense Ranks'!N127</f>
        <v>0</v>
      </c>
      <c r="H725">
        <f>'Defense Ranks'!S127</f>
        <v>0.92796610169491522</v>
      </c>
      <c r="I725">
        <f>'Defense Ranks'!T127</f>
        <v>0.42796610169491528</v>
      </c>
      <c r="J725">
        <f>'Defense Ranks'!U127</f>
        <v>0.1059322033898305</v>
      </c>
      <c r="K725">
        <f>'Defense Ranks'!V127</f>
        <v>0.64406779661016944</v>
      </c>
      <c r="L725">
        <f>'Defense Ranks'!X127</f>
        <v>0</v>
      </c>
      <c r="M725">
        <f>'Defense Ranks'!AC127</f>
        <v>0.4152542372881356</v>
      </c>
      <c r="N725">
        <f>'Defense Ranks'!AD127</f>
        <v>0.47033898305084748</v>
      </c>
      <c r="O725">
        <f>'Defense Ranks'!AE127</f>
        <v>0.50423728813559321</v>
      </c>
      <c r="P725">
        <f>'Defense Ranks'!AF127</f>
        <v>0.48305084745762711</v>
      </c>
      <c r="Q725">
        <f>'Defense Ranks'!AH127</f>
        <v>0</v>
      </c>
      <c r="R725">
        <f>'Defense Ranks'!AM127</f>
        <v>0.14830508474576271</v>
      </c>
      <c r="S725">
        <f>'Defense Ranks'!AN127</f>
        <v>0.54661016949152541</v>
      </c>
      <c r="T725">
        <f>'Defense Ranks'!AO127</f>
        <v>0.66949152542372881</v>
      </c>
      <c r="U725">
        <f>'Defense Ranks'!AP127</f>
        <v>0.32203389830508472</v>
      </c>
      <c r="V725">
        <f>'Defense Ranks'!AR127</f>
        <v>0</v>
      </c>
      <c r="W725">
        <f>'Defense Ranks'!AW127</f>
        <v>0.16101694915254236</v>
      </c>
      <c r="X725">
        <f>'Defense Ranks'!AX127</f>
        <v>0.49576271186440679</v>
      </c>
      <c r="Y725">
        <f>'Defense Ranks'!AY127</f>
        <v>0.52966101694915257</v>
      </c>
      <c r="Z725">
        <f>'Defense Ranks'!AZ127</f>
        <v>0.42796610169491528</v>
      </c>
      <c r="AA725">
        <f>'Defense Ranks'!BB127</f>
        <v>0</v>
      </c>
      <c r="AB725">
        <f>'Defense Ranks'!BG127</f>
        <v>0.91101694915254239</v>
      </c>
      <c r="AC725">
        <f>'Defense Ranks'!BH127</f>
        <v>0.60169491525423724</v>
      </c>
      <c r="AD725">
        <f>'Defense Ranks'!BI127</f>
        <v>0.66101694915254239</v>
      </c>
      <c r="AE725">
        <f>'Defense Ranks'!BJ127</f>
        <v>0.6271186440677966</v>
      </c>
      <c r="AF725">
        <f>'Defense Ranks'!BL127</f>
        <v>0</v>
      </c>
      <c r="AG725">
        <f>'Defense Ranks'!BQ127</f>
        <v>0.3559322033898305</v>
      </c>
      <c r="AH725">
        <f>'Defense Ranks'!BR127</f>
        <v>0.50423728813559321</v>
      </c>
      <c r="AI725">
        <f>'Defense Ranks'!BS127</f>
        <v>0.53813559322033899</v>
      </c>
      <c r="AJ725">
        <f>'Defense Ranks'!BT127</f>
        <v>0.40254237288135591</v>
      </c>
      <c r="AL725" s="1">
        <f>'Defense Ranks'!BX127</f>
        <v>0.3559322033898305</v>
      </c>
      <c r="AN725" t="str">
        <f>'Defense Ranks'!B127</f>
        <v>NYR</v>
      </c>
      <c r="AO725">
        <f>'D on Ice'!E127</f>
        <v>45</v>
      </c>
      <c r="AP725" s="2">
        <f>'Impact Score Math'!E826</f>
        <v>0.60333333333333339</v>
      </c>
      <c r="AQ725">
        <f>'Impact Score Math'!G826</f>
        <v>120</v>
      </c>
      <c r="AT725" s="1">
        <f>'Defense Ranks'!CJ127</f>
        <v>0.55932203389830504</v>
      </c>
      <c r="AU725" s="1">
        <f>'Defense Ranks'!CK127</f>
        <v>0.18220338983050846</v>
      </c>
      <c r="AW725">
        <f>'Defense Ranks'!BC127</f>
        <v>18.545185185185002</v>
      </c>
      <c r="AY725">
        <v>725</v>
      </c>
      <c r="BA725" s="2">
        <f>'Impact Score Math'!K826</f>
        <v>0.55666666666666664</v>
      </c>
      <c r="BB725" s="2">
        <f>'Impact Score Math'!L826</f>
        <v>0.59666666666666668</v>
      </c>
      <c r="BD725">
        <f>'Defense Ranks'!CN127</f>
        <v>6</v>
      </c>
      <c r="BE725">
        <f>'Defense Ranks'!CO127</f>
        <v>8</v>
      </c>
      <c r="BF725">
        <f>'Defense Ranks'!CP127</f>
        <v>14</v>
      </c>
      <c r="BH725" t="str">
        <f t="shared" si="45"/>
        <v>18:33</v>
      </c>
      <c r="BI725" t="str">
        <f t="shared" si="46"/>
        <v>Defenseman</v>
      </c>
      <c r="BJ725" t="str">
        <f t="shared" si="47"/>
        <v>Good</v>
      </c>
      <c r="BL725" s="187">
        <f t="shared" ca="1" si="48"/>
        <v>45329</v>
      </c>
    </row>
    <row r="726" spans="1:64" x14ac:dyDescent="0.3">
      <c r="A726" t="str">
        <f>'Defense Ranks'!A128</f>
        <v>Kaedan Korczak</v>
      </c>
      <c r="B726">
        <f>'Defense Ranks'!D128</f>
        <v>0</v>
      </c>
      <c r="C726" s="1">
        <f>'Defense Ranks'!I128</f>
        <v>0.50847457627118642</v>
      </c>
      <c r="D726">
        <f>'Defense Ranks'!J128</f>
        <v>0.47033898305084748</v>
      </c>
      <c r="E726">
        <f>'Defense Ranks'!K128</f>
        <v>0.8347457627118644</v>
      </c>
      <c r="F726">
        <f>'Defense Ranks'!L128</f>
        <v>0.3940677966101695</v>
      </c>
      <c r="G726">
        <f>'Defense Ranks'!N128</f>
        <v>0</v>
      </c>
      <c r="H726">
        <f>'Defense Ranks'!S128</f>
        <v>0.55508474576271183</v>
      </c>
      <c r="I726">
        <f>'Defense Ranks'!T128</f>
        <v>0.9576271186440678</v>
      </c>
      <c r="J726">
        <f>'Defense Ranks'!U128</f>
        <v>0.8771186440677966</v>
      </c>
      <c r="K726">
        <f>'Defense Ranks'!V128</f>
        <v>0.94915254237288138</v>
      </c>
      <c r="L726">
        <f>'Defense Ranks'!X128</f>
        <v>0</v>
      </c>
      <c r="M726">
        <f>'Defense Ranks'!AC128</f>
        <v>0.80084745762711862</v>
      </c>
      <c r="N726">
        <f>'Defense Ranks'!AD128</f>
        <v>0.73728813559322037</v>
      </c>
      <c r="O726">
        <f>'Defense Ranks'!AE128</f>
        <v>0.98305084745762716</v>
      </c>
      <c r="P726">
        <f>'Defense Ranks'!AF128</f>
        <v>0.82203389830508478</v>
      </c>
      <c r="Q726">
        <f>'Defense Ranks'!AH128</f>
        <v>0</v>
      </c>
      <c r="R726">
        <f>'Defense Ranks'!AM128</f>
        <v>0.61440677966101698</v>
      </c>
      <c r="S726">
        <f>'Defense Ranks'!AN128</f>
        <v>0.39830508474576271</v>
      </c>
      <c r="T726">
        <f>'Defense Ranks'!AO128</f>
        <v>0.73728813559322037</v>
      </c>
      <c r="U726">
        <f>'Defense Ranks'!AP128</f>
        <v>0.30508474576271188</v>
      </c>
      <c r="V726">
        <f>'Defense Ranks'!AR128</f>
        <v>0</v>
      </c>
      <c r="W726">
        <f>'Defense Ranks'!AW128</f>
        <v>0.90677966101694918</v>
      </c>
      <c r="X726">
        <f>'Defense Ranks'!AX128</f>
        <v>0.39830508474576271</v>
      </c>
      <c r="Y726">
        <f>'Defense Ranks'!AY128</f>
        <v>0.86864406779661019</v>
      </c>
      <c r="Z726">
        <f>'Defense Ranks'!AZ128</f>
        <v>0.63135593220338981</v>
      </c>
      <c r="AA726">
        <f>'Defense Ranks'!BB128</f>
        <v>0</v>
      </c>
      <c r="AB726">
        <f>'Defense Ranks'!BG128</f>
        <v>0.38559322033898308</v>
      </c>
      <c r="AC726">
        <f>'Defense Ranks'!BH128</f>
        <v>0.51694915254237284</v>
      </c>
      <c r="AD726">
        <f>'Defense Ranks'!BI128</f>
        <v>0.86864406779661019</v>
      </c>
      <c r="AE726">
        <f>'Defense Ranks'!BJ128</f>
        <v>0.96186440677966101</v>
      </c>
      <c r="AF726">
        <f>'Defense Ranks'!BL128</f>
        <v>0</v>
      </c>
      <c r="AG726">
        <f>'Defense Ranks'!BQ128</f>
        <v>0.69915254237288138</v>
      </c>
      <c r="AH726">
        <f>'Defense Ranks'!BR128</f>
        <v>0.64830508474576276</v>
      </c>
      <c r="AI726">
        <f>'Defense Ranks'!BS128</f>
        <v>0.98728813559322037</v>
      </c>
      <c r="AJ726">
        <f>'Defense Ranks'!BT128</f>
        <v>0.66949152542372881</v>
      </c>
      <c r="AL726" s="1">
        <f>'Defense Ranks'!BX128</f>
        <v>0.82203389830508478</v>
      </c>
      <c r="AN726" t="str">
        <f>'Defense Ranks'!B128</f>
        <v>VGK</v>
      </c>
      <c r="AO726">
        <f>'D on Ice'!E128</f>
        <v>22</v>
      </c>
      <c r="AP726" s="2">
        <f>'Impact Score Math'!E827</f>
        <v>0.80666666666666664</v>
      </c>
      <c r="AQ726">
        <f>'Impact Score Math'!G827</f>
        <v>59</v>
      </c>
      <c r="AT726" s="1">
        <f>'Defense Ranks'!CJ128</f>
        <v>0.69067796610169496</v>
      </c>
      <c r="AU726" s="1">
        <f>'Defense Ranks'!CK128</f>
        <v>0.14830508474576271</v>
      </c>
      <c r="AW726">
        <f>'Defense Ranks'!BC128</f>
        <v>15.022727272727</v>
      </c>
      <c r="AY726">
        <v>726</v>
      </c>
      <c r="BA726" s="2">
        <f>'Impact Score Math'!K827</f>
        <v>0.65333333333333332</v>
      </c>
      <c r="BB726" s="2">
        <f>'Impact Score Math'!L827</f>
        <v>0.84333333333333338</v>
      </c>
      <c r="BD726">
        <f>'Defense Ranks'!CN128</f>
        <v>1</v>
      </c>
      <c r="BE726">
        <f>'Defense Ranks'!CO128</f>
        <v>7</v>
      </c>
      <c r="BF726">
        <f>'Defense Ranks'!CP128</f>
        <v>8</v>
      </c>
      <c r="BH726" t="str">
        <f t="shared" si="45"/>
        <v>15:01</v>
      </c>
      <c r="BI726" t="str">
        <f t="shared" si="46"/>
        <v>Defenseman</v>
      </c>
      <c r="BJ726" t="str">
        <f t="shared" si="47"/>
        <v>Great</v>
      </c>
      <c r="BL726" s="187">
        <f t="shared" ca="1" si="48"/>
        <v>45329</v>
      </c>
    </row>
    <row r="727" spans="1:64" x14ac:dyDescent="0.3">
      <c r="A727" t="str">
        <f>'Defense Ranks'!A129</f>
        <v>Kaiden Guhle</v>
      </c>
      <c r="B727">
        <f>'Defense Ranks'!D129</f>
        <v>0</v>
      </c>
      <c r="C727" s="1">
        <f>'Defense Ranks'!I129</f>
        <v>0.19067796610169491</v>
      </c>
      <c r="D727">
        <f>'Defense Ranks'!J129</f>
        <v>0.31779661016949151</v>
      </c>
      <c r="E727">
        <f>'Defense Ranks'!K129</f>
        <v>0.38135593220338981</v>
      </c>
      <c r="F727">
        <f>'Defense Ranks'!L129</f>
        <v>0.3940677966101695</v>
      </c>
      <c r="G727">
        <f>'Defense Ranks'!N129</f>
        <v>0</v>
      </c>
      <c r="H727">
        <f>'Defense Ranks'!S129</f>
        <v>0.49152542372881358</v>
      </c>
      <c r="I727">
        <f>'Defense Ranks'!T129</f>
        <v>0.4576271186440678</v>
      </c>
      <c r="J727">
        <f>'Defense Ranks'!U129</f>
        <v>0.52118644067796616</v>
      </c>
      <c r="K727">
        <f>'Defense Ranks'!V129</f>
        <v>0.4364406779661017</v>
      </c>
      <c r="L727">
        <f>'Defense Ranks'!X129</f>
        <v>0</v>
      </c>
      <c r="M727">
        <f>'Defense Ranks'!AC129</f>
        <v>0.3135593220338983</v>
      </c>
      <c r="N727">
        <f>'Defense Ranks'!AD129</f>
        <v>0.3347457627118644</v>
      </c>
      <c r="O727">
        <f>'Defense Ranks'!AE129</f>
        <v>0.28389830508474578</v>
      </c>
      <c r="P727">
        <f>'Defense Ranks'!AF129</f>
        <v>0.27542372881355931</v>
      </c>
      <c r="Q727">
        <f>'Defense Ranks'!AH129</f>
        <v>0</v>
      </c>
      <c r="R727">
        <f>'Defense Ranks'!AM129</f>
        <v>0.47457627118644069</v>
      </c>
      <c r="S727">
        <f>'Defense Ranks'!AN129</f>
        <v>0.4788135593220339</v>
      </c>
      <c r="T727">
        <f>'Defense Ranks'!AO129</f>
        <v>0.57627118644067798</v>
      </c>
      <c r="U727">
        <f>'Defense Ranks'!AP129</f>
        <v>0.57203389830508478</v>
      </c>
      <c r="V727">
        <f>'Defense Ranks'!AR129</f>
        <v>0</v>
      </c>
      <c r="W727">
        <f>'Defense Ranks'!AW129</f>
        <v>0.69491525423728817</v>
      </c>
      <c r="X727">
        <f>'Defense Ranks'!AX129</f>
        <v>0.58898305084745761</v>
      </c>
      <c r="Y727">
        <f>'Defense Ranks'!AY129</f>
        <v>0.22457627118644069</v>
      </c>
      <c r="Z727">
        <f>'Defense Ranks'!AZ129</f>
        <v>0.69491525423728817</v>
      </c>
      <c r="AA727">
        <f>'Defense Ranks'!BB129</f>
        <v>0</v>
      </c>
      <c r="AB727">
        <f>'Defense Ranks'!BG129</f>
        <v>0.79661016949152541</v>
      </c>
      <c r="AC727">
        <f>'Defense Ranks'!BH129</f>
        <v>0.23728813559322035</v>
      </c>
      <c r="AD727">
        <f>'Defense Ranks'!BI129</f>
        <v>0.52966101694915257</v>
      </c>
      <c r="AE727">
        <f>'Defense Ranks'!BJ129</f>
        <v>0.39830508474576271</v>
      </c>
      <c r="AF727">
        <f>'Defense Ranks'!BL129</f>
        <v>0</v>
      </c>
      <c r="AG727">
        <f>'Defense Ranks'!BQ129</f>
        <v>0.21186440677966101</v>
      </c>
      <c r="AH727">
        <f>'Defense Ranks'!BR129</f>
        <v>0.25847457627118642</v>
      </c>
      <c r="AI727">
        <f>'Defense Ranks'!BS129</f>
        <v>0.25423728813559321</v>
      </c>
      <c r="AJ727">
        <f>'Defense Ranks'!BT129</f>
        <v>0.27542372881355931</v>
      </c>
      <c r="AL727" s="1">
        <f>'Defense Ranks'!BX129</f>
        <v>0.3771186440677966</v>
      </c>
      <c r="AN727" t="str">
        <f>'Defense Ranks'!B129</f>
        <v>MTL</v>
      </c>
      <c r="AO727">
        <f>'D on Ice'!E129</f>
        <v>44</v>
      </c>
      <c r="AP727" s="2">
        <f>'Impact Score Math'!E828</f>
        <v>0.58666666666666667</v>
      </c>
      <c r="AQ727">
        <f>'Impact Score Math'!G828</f>
        <v>125</v>
      </c>
      <c r="AT727" s="1">
        <f>'Defense Ranks'!CJ129</f>
        <v>0.35169491525423729</v>
      </c>
      <c r="AU727" s="1">
        <f>'Defense Ranks'!CK129</f>
        <v>0.65254237288135597</v>
      </c>
      <c r="AW727">
        <f>'Defense Ranks'!BC129</f>
        <v>17.495075757576</v>
      </c>
      <c r="AY727">
        <v>727</v>
      </c>
      <c r="BA727" s="2">
        <f>'Impact Score Math'!K828</f>
        <v>0.51333333333333331</v>
      </c>
      <c r="BB727" s="2">
        <f>'Impact Score Math'!L828</f>
        <v>0.55000000000000004</v>
      </c>
      <c r="BD727">
        <f>'Defense Ranks'!CN129</f>
        <v>2</v>
      </c>
      <c r="BE727">
        <f>'Defense Ranks'!CO129</f>
        <v>8</v>
      </c>
      <c r="BF727">
        <f>'Defense Ranks'!CP129</f>
        <v>10</v>
      </c>
      <c r="BH727" t="str">
        <f t="shared" si="45"/>
        <v>17:30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45329</v>
      </c>
    </row>
    <row r="728" spans="1:64" x14ac:dyDescent="0.3">
      <c r="A728" t="str">
        <f>'Defense Ranks'!A130</f>
        <v>Kevin Bahl</v>
      </c>
      <c r="B728">
        <f>'Defense Ranks'!D130</f>
        <v>0</v>
      </c>
      <c r="C728" s="1">
        <f>'Defense Ranks'!I130</f>
        <v>0.19915254237288135</v>
      </c>
      <c r="D728">
        <f>'Defense Ranks'!J130</f>
        <v>0.19491525423728814</v>
      </c>
      <c r="E728">
        <f>'Defense Ranks'!K130</f>
        <v>0.75</v>
      </c>
      <c r="F728">
        <f>'Defense Ranks'!L130</f>
        <v>0.2711864406779661</v>
      </c>
      <c r="G728">
        <f>'Defense Ranks'!N130</f>
        <v>0</v>
      </c>
      <c r="H728">
        <f>'Defense Ranks'!S130</f>
        <v>4.2372881355932203E-3</v>
      </c>
      <c r="I728">
        <f>'Defense Ranks'!T130</f>
        <v>0.44915254237288138</v>
      </c>
      <c r="J728">
        <f>'Defense Ranks'!U130</f>
        <v>0.55508474576271183</v>
      </c>
      <c r="K728">
        <f>'Defense Ranks'!V130</f>
        <v>0.24576271186440679</v>
      </c>
      <c r="L728">
        <f>'Defense Ranks'!X130</f>
        <v>0</v>
      </c>
      <c r="M728">
        <f>'Defense Ranks'!AC130</f>
        <v>0.72457627118644063</v>
      </c>
      <c r="N728">
        <f>'Defense Ranks'!AD130</f>
        <v>0.58050847457627119</v>
      </c>
      <c r="O728">
        <f>'Defense Ranks'!AE130</f>
        <v>0.23305084745762711</v>
      </c>
      <c r="P728">
        <f>'Defense Ranks'!AF130</f>
        <v>0.81355932203389836</v>
      </c>
      <c r="Q728">
        <f>'Defense Ranks'!AH130</f>
        <v>0</v>
      </c>
      <c r="R728">
        <f>'Defense Ranks'!AM130</f>
        <v>2.5423728813559324E-2</v>
      </c>
      <c r="S728">
        <f>'Defense Ranks'!AN130</f>
        <v>6.7796610169491525E-2</v>
      </c>
      <c r="T728">
        <f>'Defense Ranks'!AO130</f>
        <v>0.64830508474576276</v>
      </c>
      <c r="U728">
        <f>'Defense Ranks'!AP130</f>
        <v>3.3898305084745763E-2</v>
      </c>
      <c r="V728">
        <f>'Defense Ranks'!AR130</f>
        <v>0</v>
      </c>
      <c r="W728">
        <f>'Defense Ranks'!AW130</f>
        <v>0.53389830508474578</v>
      </c>
      <c r="X728">
        <f>'Defense Ranks'!AX130</f>
        <v>0.65254237288135597</v>
      </c>
      <c r="Y728">
        <f>'Defense Ranks'!AY130</f>
        <v>0.3940677966101695</v>
      </c>
      <c r="Z728">
        <f>'Defense Ranks'!AZ130</f>
        <v>0.80932203389830504</v>
      </c>
      <c r="AA728">
        <f>'Defense Ranks'!BB130</f>
        <v>0</v>
      </c>
      <c r="AB728">
        <f>'Defense Ranks'!BG130</f>
        <v>0.4152542372881356</v>
      </c>
      <c r="AC728">
        <f>'Defense Ranks'!BH130</f>
        <v>0.22033898305084745</v>
      </c>
      <c r="AD728">
        <f>'Defense Ranks'!BI130</f>
        <v>0.94491525423728817</v>
      </c>
      <c r="AE728">
        <f>'Defense Ranks'!BJ130</f>
        <v>0.68644067796610164</v>
      </c>
      <c r="AF728">
        <f>'Defense Ranks'!BL130</f>
        <v>0</v>
      </c>
      <c r="AG728">
        <f>'Defense Ranks'!BQ130</f>
        <v>0.4364406779661017</v>
      </c>
      <c r="AH728">
        <f>'Defense Ranks'!BR130</f>
        <v>0.32627118644067798</v>
      </c>
      <c r="AI728">
        <f>'Defense Ranks'!BS130</f>
        <v>0.48728813559322032</v>
      </c>
      <c r="AJ728">
        <f>'Defense Ranks'!BT130</f>
        <v>0.5847457627118644</v>
      </c>
      <c r="AL728" s="1">
        <f>'Defense Ranks'!BX130</f>
        <v>0.23305084745762711</v>
      </c>
      <c r="AN728" t="str">
        <f>'Defense Ranks'!B130</f>
        <v>N.J</v>
      </c>
      <c r="AO728">
        <f>'D on Ice'!E130</f>
        <v>46</v>
      </c>
      <c r="AP728" s="2">
        <f>'Impact Score Math'!E829</f>
        <v>0.39666666666666667</v>
      </c>
      <c r="AQ728">
        <f>'Impact Score Math'!G829</f>
        <v>182</v>
      </c>
      <c r="AT728" s="1">
        <f>'Defense Ranks'!CJ130</f>
        <v>0.16101694915254236</v>
      </c>
      <c r="AU728" s="1">
        <f>'Defense Ranks'!CK130</f>
        <v>0.5</v>
      </c>
      <c r="AW728">
        <f>'Defense Ranks'!BC130</f>
        <v>15.241666666666999</v>
      </c>
      <c r="AY728">
        <v>728</v>
      </c>
      <c r="BA728" s="2">
        <f>'Impact Score Math'!K829</f>
        <v>0.39666666666666667</v>
      </c>
      <c r="BB728" s="2">
        <f>'Impact Score Math'!L829</f>
        <v>0.88</v>
      </c>
      <c r="BD728">
        <f>'Defense Ranks'!CN130</f>
        <v>0</v>
      </c>
      <c r="BE728">
        <f>'Defense Ranks'!CO130</f>
        <v>7</v>
      </c>
      <c r="BF728">
        <f>'Defense Ranks'!CP130</f>
        <v>7</v>
      </c>
      <c r="BH728" t="str">
        <f t="shared" si="45"/>
        <v>15:15</v>
      </c>
      <c r="BI728" t="str">
        <f t="shared" si="46"/>
        <v>Defenseman</v>
      </c>
      <c r="BJ728" t="str">
        <f t="shared" si="47"/>
        <v>Below Average</v>
      </c>
      <c r="BL728" s="187">
        <f t="shared" ca="1" si="48"/>
        <v>45329</v>
      </c>
    </row>
    <row r="729" spans="1:64" x14ac:dyDescent="0.3">
      <c r="A729" t="str">
        <f>'Defense Ranks'!A131</f>
        <v>Kevin Korchinski</v>
      </c>
      <c r="B729">
        <f>'Defense Ranks'!D131</f>
        <v>0</v>
      </c>
      <c r="C729" s="1">
        <f>'Defense Ranks'!I131</f>
        <v>0.32627118644067798</v>
      </c>
      <c r="D729">
        <f>'Defense Ranks'!J131</f>
        <v>0.3771186440677966</v>
      </c>
      <c r="E729">
        <f>'Defense Ranks'!K131</f>
        <v>8.050847457627118E-2</v>
      </c>
      <c r="F729">
        <f>'Defense Ranks'!L131</f>
        <v>0.25423728813559321</v>
      </c>
      <c r="G729">
        <f>'Defense Ranks'!N131</f>
        <v>0</v>
      </c>
      <c r="H729">
        <f>'Defense Ranks'!S131</f>
        <v>0.24152542372881355</v>
      </c>
      <c r="I729">
        <f>'Defense Ranks'!T131</f>
        <v>2.9661016949152543E-2</v>
      </c>
      <c r="J729">
        <f>'Defense Ranks'!U131</f>
        <v>0.11440677966101695</v>
      </c>
      <c r="K729">
        <f>'Defense Ranks'!V131</f>
        <v>1.6949152542372881E-2</v>
      </c>
      <c r="L729">
        <f>'Defense Ranks'!X131</f>
        <v>0</v>
      </c>
      <c r="M729">
        <f>'Defense Ranks'!AC131</f>
        <v>9.3220338983050849E-2</v>
      </c>
      <c r="N729">
        <f>'Defense Ranks'!AD131</f>
        <v>4.2372881355932202E-2</v>
      </c>
      <c r="O729">
        <f>'Defense Ranks'!AE131</f>
        <v>8.4745762711864403E-2</v>
      </c>
      <c r="P729">
        <f>'Defense Ranks'!AF131</f>
        <v>6.3559322033898302E-2</v>
      </c>
      <c r="Q729">
        <f>'Defense Ranks'!AH131</f>
        <v>0</v>
      </c>
      <c r="R729">
        <f>'Defense Ranks'!AM131</f>
        <v>0.77542372881355937</v>
      </c>
      <c r="S729">
        <f>'Defense Ranks'!AN131</f>
        <v>0.93220338983050843</v>
      </c>
      <c r="T729">
        <f>'Defense Ranks'!AO131</f>
        <v>0.3728813559322034</v>
      </c>
      <c r="U729">
        <f>'Defense Ranks'!AP131</f>
        <v>0.76271186440677963</v>
      </c>
      <c r="V729">
        <f>'Defense Ranks'!AR131</f>
        <v>0</v>
      </c>
      <c r="W729">
        <f>'Defense Ranks'!AW131</f>
        <v>0.25</v>
      </c>
      <c r="X729">
        <f>'Defense Ranks'!AX131</f>
        <v>0.1228813559322034</v>
      </c>
      <c r="Y729">
        <f>'Defense Ranks'!AY131</f>
        <v>0.24152542372881355</v>
      </c>
      <c r="Z729">
        <f>'Defense Ranks'!AZ131</f>
        <v>0.14830508474576271</v>
      </c>
      <c r="AA729">
        <f>'Defense Ranks'!BB131</f>
        <v>0</v>
      </c>
      <c r="AB729">
        <f>'Defense Ranks'!BG131</f>
        <v>0.6228813559322034</v>
      </c>
      <c r="AC729">
        <f>'Defense Ranks'!BH131</f>
        <v>0.88135593220338981</v>
      </c>
      <c r="AD729">
        <f>'Defense Ranks'!BI131</f>
        <v>7.2033898305084748E-2</v>
      </c>
      <c r="AE729">
        <f>'Defense Ranks'!BJ131</f>
        <v>7.6271186440677971E-2</v>
      </c>
      <c r="AF729">
        <f>'Defense Ranks'!BL131</f>
        <v>0</v>
      </c>
      <c r="AG729">
        <f>'Defense Ranks'!BQ131</f>
        <v>0.11864406779661017</v>
      </c>
      <c r="AH729">
        <f>'Defense Ranks'!BR131</f>
        <v>9.7457627118644072E-2</v>
      </c>
      <c r="AI729">
        <f>'Defense Ranks'!BS131</f>
        <v>3.8135593220338986E-2</v>
      </c>
      <c r="AJ729">
        <f>'Defense Ranks'!BT131</f>
        <v>6.7796610169491525E-2</v>
      </c>
      <c r="AL729" s="1">
        <f>'Defense Ranks'!BX131</f>
        <v>0.1059322033898305</v>
      </c>
      <c r="AN729" t="str">
        <f>'Defense Ranks'!B131</f>
        <v>CHI</v>
      </c>
      <c r="AO729">
        <f>'D on Ice'!E131</f>
        <v>43</v>
      </c>
      <c r="AP729" s="2">
        <f>'Impact Score Math'!E830</f>
        <v>0.34666666666666668</v>
      </c>
      <c r="AQ729">
        <f>'Impact Score Math'!G830</f>
        <v>197</v>
      </c>
      <c r="AT729" s="1">
        <f>'Defense Ranks'!CJ131</f>
        <v>0.85593220338983056</v>
      </c>
      <c r="AU729" s="1">
        <f>'Defense Ranks'!CK131</f>
        <v>0.1271186440677966</v>
      </c>
      <c r="AW729">
        <f>'Defense Ranks'!BC131</f>
        <v>16.610852713178001</v>
      </c>
      <c r="AY729">
        <v>729</v>
      </c>
      <c r="BA729" s="2">
        <f>'Impact Score Math'!K830</f>
        <v>0.47333333333333333</v>
      </c>
      <c r="BB729" s="2">
        <f>'Impact Score Math'!L830</f>
        <v>0.28333333333333333</v>
      </c>
      <c r="BD729">
        <f>'Defense Ranks'!CN131</f>
        <v>1</v>
      </c>
      <c r="BE729">
        <f>'Defense Ranks'!CO131</f>
        <v>2</v>
      </c>
      <c r="BF729">
        <f>'Defense Ranks'!CP131</f>
        <v>3</v>
      </c>
      <c r="BH729" t="str">
        <f t="shared" si="45"/>
        <v>16:37</v>
      </c>
      <c r="BI729" t="str">
        <f t="shared" si="46"/>
        <v>Defenseman</v>
      </c>
      <c r="BJ729" t="str">
        <f t="shared" si="47"/>
        <v>Below Average</v>
      </c>
      <c r="BL729" s="187">
        <f t="shared" ca="1" si="48"/>
        <v>45329</v>
      </c>
    </row>
    <row r="730" spans="1:64" x14ac:dyDescent="0.3">
      <c r="A730" t="str">
        <f>'Defense Ranks'!A132</f>
        <v>Kevin Shattenkirk</v>
      </c>
      <c r="B730">
        <f>'Defense Ranks'!D132</f>
        <v>0</v>
      </c>
      <c r="C730" s="1">
        <f>'Defense Ranks'!I132</f>
        <v>0.26694915254237289</v>
      </c>
      <c r="D730">
        <f>'Defense Ranks'!J132</f>
        <v>0.52542372881355937</v>
      </c>
      <c r="E730">
        <f>'Defense Ranks'!K132</f>
        <v>0.32203389830508472</v>
      </c>
      <c r="F730">
        <f>'Defense Ranks'!L132</f>
        <v>0.2711864406779661</v>
      </c>
      <c r="G730">
        <f>'Defense Ranks'!N132</f>
        <v>0</v>
      </c>
      <c r="H730">
        <f>'Defense Ranks'!S132</f>
        <v>0.81779661016949157</v>
      </c>
      <c r="I730">
        <f>'Defense Ranks'!T132</f>
        <v>0.1271186440677966</v>
      </c>
      <c r="J730">
        <f>'Defense Ranks'!U132</f>
        <v>0.54661016949152541</v>
      </c>
      <c r="K730">
        <f>'Defense Ranks'!V132</f>
        <v>0.30084745762711862</v>
      </c>
      <c r="L730">
        <f>'Defense Ranks'!X132</f>
        <v>0</v>
      </c>
      <c r="M730">
        <f>'Defense Ranks'!AC132</f>
        <v>0.4576271186440678</v>
      </c>
      <c r="N730">
        <f>'Defense Ranks'!AD132</f>
        <v>0.81779661016949157</v>
      </c>
      <c r="O730">
        <f>'Defense Ranks'!AE132</f>
        <v>0.50423728813559321</v>
      </c>
      <c r="P730">
        <f>'Defense Ranks'!AF132</f>
        <v>0.64830508474576276</v>
      </c>
      <c r="Q730">
        <f>'Defense Ranks'!AH132</f>
        <v>0</v>
      </c>
      <c r="R730">
        <f>'Defense Ranks'!AM132</f>
        <v>0.24576271186440679</v>
      </c>
      <c r="S730">
        <f>'Defense Ranks'!AN132</f>
        <v>0.22033898305084745</v>
      </c>
      <c r="T730">
        <f>'Defense Ranks'!AO132</f>
        <v>0.13135593220338984</v>
      </c>
      <c r="U730">
        <f>'Defense Ranks'!AP132</f>
        <v>7.2033898305084748E-2</v>
      </c>
      <c r="V730">
        <f>'Defense Ranks'!AR132</f>
        <v>0</v>
      </c>
      <c r="W730">
        <f>'Defense Ranks'!AW132</f>
        <v>0.69491525423728817</v>
      </c>
      <c r="X730">
        <f>'Defense Ranks'!AX132</f>
        <v>0.91101694915254239</v>
      </c>
      <c r="Y730">
        <f>'Defense Ranks'!AY132</f>
        <v>9.7457627118644072E-2</v>
      </c>
      <c r="Z730">
        <f>'Defense Ranks'!AZ132</f>
        <v>0.79661016949152541</v>
      </c>
      <c r="AA730">
        <f>'Defense Ranks'!BB132</f>
        <v>0</v>
      </c>
      <c r="AB730">
        <f>'Defense Ranks'!BG132</f>
        <v>0.18220338983050846</v>
      </c>
      <c r="AC730">
        <f>'Defense Ranks'!BH132</f>
        <v>0.88559322033898302</v>
      </c>
      <c r="AD730">
        <f>'Defense Ranks'!BI132</f>
        <v>0.47033898305084748</v>
      </c>
      <c r="AE730">
        <f>'Defense Ranks'!BJ132</f>
        <v>0.3728813559322034</v>
      </c>
      <c r="AF730">
        <f>'Defense Ranks'!BL132</f>
        <v>0</v>
      </c>
      <c r="AG730">
        <f>'Defense Ranks'!BQ132</f>
        <v>0.34322033898305082</v>
      </c>
      <c r="AH730">
        <f>'Defense Ranks'!BR132</f>
        <v>0.72881355932203384</v>
      </c>
      <c r="AI730">
        <f>'Defense Ranks'!BS132</f>
        <v>0.34322033898305082</v>
      </c>
      <c r="AJ730">
        <f>'Defense Ranks'!BT132</f>
        <v>0.44491525423728812</v>
      </c>
      <c r="AL730" s="1">
        <f>'Defense Ranks'!BX132</f>
        <v>0.34745762711864409</v>
      </c>
      <c r="AN730" t="str">
        <f>'Defense Ranks'!B132</f>
        <v>BOS</v>
      </c>
      <c r="AO730">
        <f>'D on Ice'!E132</f>
        <v>40</v>
      </c>
      <c r="AP730" s="2">
        <f>'Impact Score Math'!E831</f>
        <v>0.43</v>
      </c>
      <c r="AQ730">
        <f>'Impact Score Math'!G831</f>
        <v>172</v>
      </c>
      <c r="AT730" s="1">
        <f>'Defense Ranks'!CJ132</f>
        <v>0.66949152542372881</v>
      </c>
      <c r="AU730" s="1">
        <f>'Defense Ranks'!CK132</f>
        <v>8.4745762711864403E-2</v>
      </c>
      <c r="AW730">
        <f>'Defense Ranks'!BC132</f>
        <v>13.683333333333</v>
      </c>
      <c r="AY730">
        <v>730</v>
      </c>
      <c r="BA730" s="2">
        <f>'Impact Score Math'!K831</f>
        <v>0.31666666666666665</v>
      </c>
      <c r="BB730" s="2">
        <f>'Impact Score Math'!L831</f>
        <v>0.70333333333333337</v>
      </c>
      <c r="BD730">
        <f>'Defense Ranks'!CN132</f>
        <v>3</v>
      </c>
      <c r="BE730">
        <f>'Defense Ranks'!CO132</f>
        <v>3</v>
      </c>
      <c r="BF730">
        <f>'Defense Ranks'!CP132</f>
        <v>6</v>
      </c>
      <c r="BH730" t="str">
        <f t="shared" si="45"/>
        <v>13:41</v>
      </c>
      <c r="BI730" t="str">
        <f t="shared" si="46"/>
        <v>Defenseman</v>
      </c>
      <c r="BJ730" t="str">
        <f t="shared" si="47"/>
        <v>Average</v>
      </c>
      <c r="BL730" s="187">
        <f t="shared" ca="1" si="48"/>
        <v>45329</v>
      </c>
    </row>
    <row r="731" spans="1:64" x14ac:dyDescent="0.3">
      <c r="A731" t="str">
        <f>'Defense Ranks'!A133</f>
        <v>Kris Letang</v>
      </c>
      <c r="B731">
        <f>'Defense Ranks'!D133</f>
        <v>0</v>
      </c>
      <c r="C731" s="1">
        <f>'Defense Ranks'!I133</f>
        <v>0.95338983050847459</v>
      </c>
      <c r="D731">
        <f>'Defense Ranks'!J133</f>
        <v>0.86864406779661019</v>
      </c>
      <c r="E731">
        <f>'Defense Ranks'!K133</f>
        <v>0.93644067796610164</v>
      </c>
      <c r="F731">
        <f>'Defense Ranks'!L133</f>
        <v>0.9576271186440678</v>
      </c>
      <c r="G731">
        <f>'Defense Ranks'!N133</f>
        <v>0</v>
      </c>
      <c r="H731">
        <f>'Defense Ranks'!S133</f>
        <v>0.63559322033898302</v>
      </c>
      <c r="I731">
        <f>'Defense Ranks'!T133</f>
        <v>0.96610169491525422</v>
      </c>
      <c r="J731">
        <f>'Defense Ranks'!U133</f>
        <v>0.97457627118644063</v>
      </c>
      <c r="K731">
        <f>'Defense Ranks'!V133</f>
        <v>0.97033898305084743</v>
      </c>
      <c r="L731">
        <f>'Defense Ranks'!X133</f>
        <v>0</v>
      </c>
      <c r="M731">
        <f>'Defense Ranks'!AC133</f>
        <v>0.27542372881355931</v>
      </c>
      <c r="N731">
        <f>'Defense Ranks'!AD133</f>
        <v>0.36864406779661019</v>
      </c>
      <c r="O731">
        <f>'Defense Ranks'!AE133</f>
        <v>0.44915254237288138</v>
      </c>
      <c r="P731">
        <f>'Defense Ranks'!AF133</f>
        <v>0.34745762711864409</v>
      </c>
      <c r="Q731">
        <f>'Defense Ranks'!AH133</f>
        <v>0</v>
      </c>
      <c r="R731">
        <f>'Defense Ranks'!AM133</f>
        <v>0.94067796610169496</v>
      </c>
      <c r="S731">
        <f>'Defense Ranks'!AN133</f>
        <v>0.52966101694915257</v>
      </c>
      <c r="T731">
        <f>'Defense Ranks'!AO133</f>
        <v>0.93644067796610164</v>
      </c>
      <c r="U731">
        <f>'Defense Ranks'!AP133</f>
        <v>0.9152542372881356</v>
      </c>
      <c r="V731">
        <f>'Defense Ranks'!AR133</f>
        <v>0</v>
      </c>
      <c r="W731">
        <f>'Defense Ranks'!AW133</f>
        <v>0.42372881355932202</v>
      </c>
      <c r="X731">
        <f>'Defense Ranks'!AX133</f>
        <v>0.38559322033898308</v>
      </c>
      <c r="Y731">
        <f>'Defense Ranks'!AY133</f>
        <v>0.29661016949152541</v>
      </c>
      <c r="Z731">
        <f>'Defense Ranks'!AZ133</f>
        <v>0.41101694915254239</v>
      </c>
      <c r="AA731">
        <f>'Defense Ranks'!BB133</f>
        <v>0</v>
      </c>
      <c r="AB731">
        <f>'Defense Ranks'!BG133</f>
        <v>0.96186440677966101</v>
      </c>
      <c r="AC731">
        <f>'Defense Ranks'!BH133</f>
        <v>0.77118644067796616</v>
      </c>
      <c r="AD731">
        <f>'Defense Ranks'!BI133</f>
        <v>0.67796610169491522</v>
      </c>
      <c r="AE731">
        <f>'Defense Ranks'!BJ133</f>
        <v>0.6271186440677966</v>
      </c>
      <c r="AF731">
        <f>'Defense Ranks'!BL133</f>
        <v>0</v>
      </c>
      <c r="AG731">
        <f>'Defense Ranks'!BQ133</f>
        <v>0.80932203389830504</v>
      </c>
      <c r="AH731">
        <f>'Defense Ranks'!BR133</f>
        <v>0.69915254237288138</v>
      </c>
      <c r="AI731">
        <f>'Defense Ranks'!BS133</f>
        <v>0.80084745762711862</v>
      </c>
      <c r="AJ731">
        <f>'Defense Ranks'!BT133</f>
        <v>0.85169491525423724</v>
      </c>
      <c r="AL731" s="1">
        <f>'Defense Ranks'!BX133</f>
        <v>0.8728813559322034</v>
      </c>
      <c r="AN731" t="str">
        <f>'Defense Ranks'!B133</f>
        <v>PIT</v>
      </c>
      <c r="AO731">
        <f>'D on Ice'!E133</f>
        <v>44</v>
      </c>
      <c r="AP731" s="2">
        <f>'Impact Score Math'!E832</f>
        <v>0.95666666666666667</v>
      </c>
      <c r="AQ731">
        <f>'Impact Score Math'!G832</f>
        <v>14</v>
      </c>
      <c r="AT731" s="1">
        <f>'Defense Ranks'!CJ133</f>
        <v>0.19491525423728814</v>
      </c>
      <c r="AU731" s="1">
        <f>'Defense Ranks'!CK133</f>
        <v>0.40677966101694918</v>
      </c>
      <c r="AW731">
        <f>'Defense Ranks'!BC133</f>
        <v>19.022348484847999</v>
      </c>
      <c r="AY731">
        <v>731</v>
      </c>
      <c r="BA731" s="2">
        <f>'Impact Score Math'!K832</f>
        <v>1</v>
      </c>
      <c r="BB731" s="2">
        <f>'Impact Score Math'!L832</f>
        <v>0.51666666666666672</v>
      </c>
      <c r="BD731">
        <f>'Defense Ranks'!CN133</f>
        <v>3</v>
      </c>
      <c r="BE731">
        <f>'Defense Ranks'!CO133</f>
        <v>19</v>
      </c>
      <c r="BF731">
        <f>'Defense Ranks'!CP133</f>
        <v>22</v>
      </c>
      <c r="BH731" t="str">
        <f t="shared" si="45"/>
        <v>19:01</v>
      </c>
      <c r="BI731" t="str">
        <f t="shared" si="46"/>
        <v>Defenseman</v>
      </c>
      <c r="BJ731" t="str">
        <f t="shared" si="47"/>
        <v>Elite</v>
      </c>
      <c r="BL731" s="187">
        <f t="shared" ca="1" si="48"/>
        <v>45329</v>
      </c>
    </row>
    <row r="732" spans="1:64" x14ac:dyDescent="0.3">
      <c r="A732" t="str">
        <f>'Defense Ranks'!A134</f>
        <v>Kyle Burroughs</v>
      </c>
      <c r="B732">
        <f>'Defense Ranks'!D134</f>
        <v>0</v>
      </c>
      <c r="C732" s="1">
        <f>'Defense Ranks'!I134</f>
        <v>0.34322033898305082</v>
      </c>
      <c r="D732">
        <f>'Defense Ranks'!J134</f>
        <v>0.3347457627118644</v>
      </c>
      <c r="E732">
        <f>'Defense Ranks'!K134</f>
        <v>0.22033898305084745</v>
      </c>
      <c r="F732">
        <f>'Defense Ranks'!L134</f>
        <v>0.48305084745762711</v>
      </c>
      <c r="G732">
        <f>'Defense Ranks'!N134</f>
        <v>0</v>
      </c>
      <c r="H732">
        <f>'Defense Ranks'!S134</f>
        <v>0.28389830508474578</v>
      </c>
      <c r="I732">
        <f>'Defense Ranks'!T134</f>
        <v>0.13983050847457626</v>
      </c>
      <c r="J732">
        <f>'Defense Ranks'!U134</f>
        <v>0.26271186440677968</v>
      </c>
      <c r="K732">
        <f>'Defense Ranks'!V134</f>
        <v>8.050847457627118E-2</v>
      </c>
      <c r="L732">
        <f>'Defense Ranks'!X134</f>
        <v>0</v>
      </c>
      <c r="M732">
        <f>'Defense Ranks'!AC134</f>
        <v>4.2372881355932202E-2</v>
      </c>
      <c r="N732">
        <f>'Defense Ranks'!AD134</f>
        <v>3.3898305084745763E-2</v>
      </c>
      <c r="O732">
        <f>'Defense Ranks'!AE134</f>
        <v>3.3898305084745763E-2</v>
      </c>
      <c r="P732">
        <f>'Defense Ranks'!AF134</f>
        <v>4.6610169491525424E-2</v>
      </c>
      <c r="Q732">
        <f>'Defense Ranks'!AH134</f>
        <v>0</v>
      </c>
      <c r="R732">
        <f>'Defense Ranks'!AM134</f>
        <v>0.80508474576271183</v>
      </c>
      <c r="S732">
        <f>'Defense Ranks'!AN134</f>
        <v>0.75</v>
      </c>
      <c r="T732">
        <f>'Defense Ranks'!AO134</f>
        <v>0.77542372881355937</v>
      </c>
      <c r="U732">
        <f>'Defense Ranks'!AP134</f>
        <v>0.81779661016949157</v>
      </c>
      <c r="V732">
        <f>'Defense Ranks'!AR134</f>
        <v>0</v>
      </c>
      <c r="W732">
        <f>'Defense Ranks'!AW134</f>
        <v>0.21186440677966101</v>
      </c>
      <c r="X732">
        <f>'Defense Ranks'!AX134</f>
        <v>0.17372881355932204</v>
      </c>
      <c r="Y732">
        <f>'Defense Ranks'!AY134</f>
        <v>8.8983050847457626E-2</v>
      </c>
      <c r="Z732">
        <f>'Defense Ranks'!AZ134</f>
        <v>0.19067796610169491</v>
      </c>
      <c r="AA732">
        <f>'Defense Ranks'!BB134</f>
        <v>0</v>
      </c>
      <c r="AB732">
        <f>'Defense Ranks'!BG134</f>
        <v>0.64406779661016944</v>
      </c>
      <c r="AC732">
        <f>'Defense Ranks'!BH134</f>
        <v>8.4745762711864406E-3</v>
      </c>
      <c r="AD732">
        <f>'Defense Ranks'!BI134</f>
        <v>0.24152542372881355</v>
      </c>
      <c r="AE732">
        <f>'Defense Ranks'!BJ134</f>
        <v>8.4745762711864403E-2</v>
      </c>
      <c r="AF732">
        <f>'Defense Ranks'!BL134</f>
        <v>0</v>
      </c>
      <c r="AG732">
        <f>'Defense Ranks'!BQ134</f>
        <v>8.8983050847457626E-2</v>
      </c>
      <c r="AH732">
        <f>'Defense Ranks'!BR134</f>
        <v>8.8983050847457626E-2</v>
      </c>
      <c r="AI732">
        <f>'Defense Ranks'!BS134</f>
        <v>4.6610169491525424E-2</v>
      </c>
      <c r="AJ732">
        <f>'Defense Ranks'!BT134</f>
        <v>9.7457627118644072E-2</v>
      </c>
      <c r="AL732" s="1">
        <f>'Defense Ranks'!BX134</f>
        <v>0.2076271186440678</v>
      </c>
      <c r="AN732" t="str">
        <f>'Defense Ranks'!B134</f>
        <v>S.J</v>
      </c>
      <c r="AO732">
        <f>'D on Ice'!E134</f>
        <v>42</v>
      </c>
      <c r="AP732" s="2">
        <f>'Impact Score Math'!E833</f>
        <v>0.41</v>
      </c>
      <c r="AQ732">
        <f>'Impact Score Math'!G833</f>
        <v>178</v>
      </c>
      <c r="AT732" s="1">
        <f>'Defense Ranks'!CJ134</f>
        <v>6.3559322033898302E-2</v>
      </c>
      <c r="AU732" s="1">
        <f>'Defense Ranks'!CK134</f>
        <v>0.81355932203389836</v>
      </c>
      <c r="AW732">
        <f>'Defense Ranks'!BC134</f>
        <v>16.726587301586999</v>
      </c>
      <c r="AY732">
        <v>732</v>
      </c>
      <c r="BA732" s="2">
        <f>'Impact Score Math'!K833</f>
        <v>0.6166666666666667</v>
      </c>
      <c r="BB732" s="2">
        <f>'Impact Score Math'!L833</f>
        <v>0.27333333333333332</v>
      </c>
      <c r="BD732">
        <f>'Defense Ranks'!CN134</f>
        <v>1</v>
      </c>
      <c r="BE732">
        <f>'Defense Ranks'!CO134</f>
        <v>4</v>
      </c>
      <c r="BF732">
        <f>'Defense Ranks'!CP134</f>
        <v>5</v>
      </c>
      <c r="BH732" t="str">
        <f t="shared" si="45"/>
        <v>16:44</v>
      </c>
      <c r="BI732" t="str">
        <f t="shared" si="46"/>
        <v>Defenseman</v>
      </c>
      <c r="BJ732" t="str">
        <f t="shared" si="47"/>
        <v>Below Average</v>
      </c>
      <c r="BL732" s="187">
        <f t="shared" ca="1" si="48"/>
        <v>45329</v>
      </c>
    </row>
    <row r="733" spans="1:64" x14ac:dyDescent="0.3">
      <c r="A733" t="str">
        <f>'Defense Ranks'!A135</f>
        <v>Louis Crevier</v>
      </c>
      <c r="B733">
        <f>'Defense Ranks'!D135</f>
        <v>0</v>
      </c>
      <c r="C733" s="1">
        <f>'Defense Ranks'!I135</f>
        <v>1.2711864406779662E-2</v>
      </c>
      <c r="D733">
        <f>'Defense Ranks'!J135</f>
        <v>8.4745762711864406E-3</v>
      </c>
      <c r="E733">
        <f>'Defense Ranks'!K135</f>
        <v>2.5423728813559324E-2</v>
      </c>
      <c r="F733">
        <f>'Defense Ranks'!L135</f>
        <v>4.2372881355932203E-3</v>
      </c>
      <c r="G733">
        <f>'Defense Ranks'!N135</f>
        <v>0</v>
      </c>
      <c r="H733">
        <f>'Defense Ranks'!S135</f>
        <v>4.2372881355932203E-3</v>
      </c>
      <c r="I733">
        <f>'Defense Ranks'!T135</f>
        <v>0.65677966101694918</v>
      </c>
      <c r="J733">
        <f>'Defense Ranks'!U135</f>
        <v>0.4576271186440678</v>
      </c>
      <c r="K733">
        <f>'Defense Ranks'!V135</f>
        <v>0.4788135593220339</v>
      </c>
      <c r="L733">
        <f>'Defense Ranks'!X135</f>
        <v>0</v>
      </c>
      <c r="M733">
        <f>'Defense Ranks'!AC135</f>
        <v>9.7457627118644072E-2</v>
      </c>
      <c r="N733">
        <f>'Defense Ranks'!AD135</f>
        <v>4.2372881355932203E-3</v>
      </c>
      <c r="O733">
        <f>'Defense Ranks'!AE135</f>
        <v>1.2711864406779662E-2</v>
      </c>
      <c r="P733">
        <f>'Defense Ranks'!AF135</f>
        <v>5.9322033898305086E-2</v>
      </c>
      <c r="Q733">
        <f>'Defense Ranks'!AH135</f>
        <v>0</v>
      </c>
      <c r="R733">
        <f>'Defense Ranks'!AM135</f>
        <v>0.1864406779661017</v>
      </c>
      <c r="S733">
        <f>'Defense Ranks'!AN135</f>
        <v>0.25</v>
      </c>
      <c r="T733">
        <f>'Defense Ranks'!AO135</f>
        <v>0.47033898305084748</v>
      </c>
      <c r="U733">
        <f>'Defense Ranks'!AP135</f>
        <v>8.050847457627118E-2</v>
      </c>
      <c r="V733">
        <f>'Defense Ranks'!AR135</f>
        <v>0</v>
      </c>
      <c r="W733">
        <f>'Defense Ranks'!AW135</f>
        <v>0.36864406779661019</v>
      </c>
      <c r="X733">
        <f>'Defense Ranks'!AX135</f>
        <v>4.6610169491525424E-2</v>
      </c>
      <c r="Y733">
        <f>'Defense Ranks'!AY135</f>
        <v>4.2372881355932202E-2</v>
      </c>
      <c r="Z733">
        <f>'Defense Ranks'!AZ135</f>
        <v>0.11016949152542373</v>
      </c>
      <c r="AA733">
        <f>'Defense Ranks'!BB135</f>
        <v>0</v>
      </c>
      <c r="AB733">
        <f>'Defense Ranks'!BG135</f>
        <v>0.33050847457627119</v>
      </c>
      <c r="AC733">
        <f>'Defense Ranks'!BH135</f>
        <v>2.1186440677966101E-2</v>
      </c>
      <c r="AD733">
        <f>'Defense Ranks'!BI135</f>
        <v>0.1228813559322034</v>
      </c>
      <c r="AE733">
        <f>'Defense Ranks'!BJ135</f>
        <v>2.1186440677966101E-2</v>
      </c>
      <c r="AF733">
        <f>'Defense Ranks'!BL135</f>
        <v>0</v>
      </c>
      <c r="AG733">
        <f>'Defense Ranks'!BQ135</f>
        <v>2.9661016949152543E-2</v>
      </c>
      <c r="AH733">
        <f>'Defense Ranks'!BR135</f>
        <v>4.2372881355932203E-3</v>
      </c>
      <c r="AI733">
        <f>'Defense Ranks'!BS135</f>
        <v>8.4745762711864406E-3</v>
      </c>
      <c r="AJ733">
        <f>'Defense Ranks'!BT135</f>
        <v>4.2372881355932203E-3</v>
      </c>
      <c r="AL733" s="1">
        <f>'Defense Ranks'!BX135</f>
        <v>2.1186440677966101E-2</v>
      </c>
      <c r="AN733" t="str">
        <f>'Defense Ranks'!B135</f>
        <v>CHI</v>
      </c>
      <c r="AO733">
        <f>'D on Ice'!E135</f>
        <v>15</v>
      </c>
      <c r="AP733" s="2">
        <f>'Impact Score Math'!E834</f>
        <v>0.23333333333333334</v>
      </c>
      <c r="AQ733">
        <f>'Impact Score Math'!G834</f>
        <v>231</v>
      </c>
      <c r="AT733" s="1">
        <f>'Defense Ranks'!CJ135</f>
        <v>0.92796610169491522</v>
      </c>
      <c r="AU733" s="1">
        <f>'Defense Ranks'!CK135</f>
        <v>4.2372881355932203E-3</v>
      </c>
      <c r="AW733">
        <f>'Defense Ranks'!BC135</f>
        <v>14.571111111111</v>
      </c>
      <c r="AY733">
        <v>733</v>
      </c>
      <c r="BA733" s="2">
        <f>'Impact Score Math'!K834</f>
        <v>0.24</v>
      </c>
      <c r="BB733" s="2">
        <f>'Impact Score Math'!L834</f>
        <v>0.25</v>
      </c>
      <c r="BD733">
        <f>'Defense Ranks'!CN135</f>
        <v>0</v>
      </c>
      <c r="BE733">
        <f>'Defense Ranks'!CO135</f>
        <v>3</v>
      </c>
      <c r="BF733">
        <f>'Defense Ranks'!CP135</f>
        <v>3</v>
      </c>
      <c r="BH733" t="str">
        <f t="shared" si="45"/>
        <v>14:34</v>
      </c>
      <c r="BI733" t="str">
        <f t="shared" si="46"/>
        <v>Defenseman</v>
      </c>
      <c r="BJ733" t="str">
        <f t="shared" si="47"/>
        <v>Replacement Level</v>
      </c>
      <c r="BL733" s="187">
        <f t="shared" ca="1" si="48"/>
        <v>45329</v>
      </c>
    </row>
    <row r="734" spans="1:64" x14ac:dyDescent="0.3">
      <c r="A734" t="str">
        <f>'Defense Ranks'!A136</f>
        <v>Luke Hughes</v>
      </c>
      <c r="B734">
        <f>'Defense Ranks'!D136</f>
        <v>0</v>
      </c>
      <c r="C734" s="1">
        <f>'Defense Ranks'!I136</f>
        <v>0.74576271186440679</v>
      </c>
      <c r="D734">
        <f>'Defense Ranks'!J136</f>
        <v>0.71186440677966101</v>
      </c>
      <c r="E734">
        <f>'Defense Ranks'!K136</f>
        <v>0.41949152542372881</v>
      </c>
      <c r="F734">
        <f>'Defense Ranks'!L136</f>
        <v>0.91101694915254239</v>
      </c>
      <c r="G734">
        <f>'Defense Ranks'!N136</f>
        <v>0</v>
      </c>
      <c r="H734">
        <f>'Defense Ranks'!S136</f>
        <v>0.49152542372881358</v>
      </c>
      <c r="I734">
        <f>'Defense Ranks'!T136</f>
        <v>0.3559322033898305</v>
      </c>
      <c r="J734">
        <f>'Defense Ranks'!U136</f>
        <v>0.23728813559322035</v>
      </c>
      <c r="K734">
        <f>'Defense Ranks'!V136</f>
        <v>0.36440677966101692</v>
      </c>
      <c r="L734">
        <f>'Defense Ranks'!X136</f>
        <v>0</v>
      </c>
      <c r="M734">
        <f>'Defense Ranks'!AC136</f>
        <v>0.9152542372881356</v>
      </c>
      <c r="N734">
        <f>'Defense Ranks'!AD136</f>
        <v>0.33050847457627119</v>
      </c>
      <c r="O734">
        <f>'Defense Ranks'!AE136</f>
        <v>0.67796610169491522</v>
      </c>
      <c r="P734">
        <f>'Defense Ranks'!AF136</f>
        <v>0.57203389830508478</v>
      </c>
      <c r="Q734">
        <f>'Defense Ranks'!AH136</f>
        <v>0</v>
      </c>
      <c r="R734">
        <f>'Defense Ranks'!AM136</f>
        <v>0.71610169491525422</v>
      </c>
      <c r="S734">
        <f>'Defense Ranks'!AN136</f>
        <v>0.63983050847457623</v>
      </c>
      <c r="T734">
        <f>'Defense Ranks'!AO136</f>
        <v>0.21186440677966101</v>
      </c>
      <c r="U734">
        <f>'Defense Ranks'!AP136</f>
        <v>0.81779661016949157</v>
      </c>
      <c r="V734">
        <f>'Defense Ranks'!AR136</f>
        <v>0</v>
      </c>
      <c r="W734">
        <f>'Defense Ranks'!AW136</f>
        <v>0.81355932203389836</v>
      </c>
      <c r="X734">
        <f>'Defense Ranks'!AX136</f>
        <v>0.28813559322033899</v>
      </c>
      <c r="Y734">
        <f>'Defense Ranks'!AY136</f>
        <v>0.88559322033898302</v>
      </c>
      <c r="Z734">
        <f>'Defense Ranks'!AZ136</f>
        <v>0.50423728813559321</v>
      </c>
      <c r="AA734">
        <f>'Defense Ranks'!BB136</f>
        <v>0</v>
      </c>
      <c r="AB734">
        <f>'Defense Ranks'!BG136</f>
        <v>0.58898305084745761</v>
      </c>
      <c r="AC734">
        <f>'Defense Ranks'!BH136</f>
        <v>0.76271186440677963</v>
      </c>
      <c r="AD734">
        <f>'Defense Ranks'!BI136</f>
        <v>0.32627118644067798</v>
      </c>
      <c r="AE734">
        <f>'Defense Ranks'!BJ136</f>
        <v>0.39830508474576271</v>
      </c>
      <c r="AF734">
        <f>'Defense Ranks'!BL136</f>
        <v>0</v>
      </c>
      <c r="AG734">
        <f>'Defense Ranks'!BQ136</f>
        <v>0.89406779661016944</v>
      </c>
      <c r="AH734">
        <f>'Defense Ranks'!BR136</f>
        <v>0.51271186440677963</v>
      </c>
      <c r="AI734">
        <f>'Defense Ranks'!BS136</f>
        <v>0.55508474576271183</v>
      </c>
      <c r="AJ734">
        <f>'Defense Ranks'!BT136</f>
        <v>0.88135593220338981</v>
      </c>
      <c r="AL734" s="1">
        <f>'Defense Ranks'!BX136</f>
        <v>0.85593220338983056</v>
      </c>
      <c r="AN734" t="str">
        <f>'Defense Ranks'!B136</f>
        <v>N.J</v>
      </c>
      <c r="AO734">
        <f>'D on Ice'!E136</f>
        <v>46</v>
      </c>
      <c r="AP734" s="2">
        <f>'Impact Score Math'!E835</f>
        <v>0.89</v>
      </c>
      <c r="AQ734">
        <f>'Impact Score Math'!G835</f>
        <v>34</v>
      </c>
      <c r="AT734" s="1">
        <f>'Defense Ranks'!CJ136</f>
        <v>0.75423728813559321</v>
      </c>
      <c r="AU734" s="1">
        <f>'Defense Ranks'!CK136</f>
        <v>0.83050847457627119</v>
      </c>
      <c r="AW734">
        <f>'Defense Ranks'!BC136</f>
        <v>16.279347826087001</v>
      </c>
      <c r="AY734">
        <v>734</v>
      </c>
      <c r="BA734" s="2">
        <f>'Impact Score Math'!K835</f>
        <v>0.83</v>
      </c>
      <c r="BB734" s="2">
        <f>'Impact Score Math'!L835</f>
        <v>0.77333333333333332</v>
      </c>
      <c r="BD734">
        <f>'Defense Ranks'!CN136</f>
        <v>2</v>
      </c>
      <c r="BE734">
        <f>'Defense Ranks'!CO136</f>
        <v>7</v>
      </c>
      <c r="BF734">
        <f>'Defense Ranks'!CP136</f>
        <v>9</v>
      </c>
      <c r="BH734" t="str">
        <f t="shared" si="45"/>
        <v>16:17</v>
      </c>
      <c r="BI734" t="str">
        <f t="shared" si="46"/>
        <v>Defenseman</v>
      </c>
      <c r="BJ734" t="str">
        <f t="shared" si="47"/>
        <v>Great</v>
      </c>
      <c r="BL734" s="187">
        <f t="shared" ca="1" si="48"/>
        <v>45329</v>
      </c>
    </row>
    <row r="735" spans="1:64" x14ac:dyDescent="0.3">
      <c r="A735" t="str">
        <f>'Defense Ranks'!A137</f>
        <v>Luke Schenn</v>
      </c>
      <c r="B735">
        <f>'Defense Ranks'!D137</f>
        <v>0</v>
      </c>
      <c r="C735" s="1">
        <f>'Defense Ranks'!I137</f>
        <v>0.60593220338983056</v>
      </c>
      <c r="D735">
        <f>'Defense Ranks'!J137</f>
        <v>0.30084745762711862</v>
      </c>
      <c r="E735">
        <f>'Defense Ranks'!K137</f>
        <v>1.6949152542372881E-2</v>
      </c>
      <c r="F735">
        <f>'Defense Ranks'!L137</f>
        <v>0.29661016949152541</v>
      </c>
      <c r="G735">
        <f>'Defense Ranks'!N137</f>
        <v>0</v>
      </c>
      <c r="H735">
        <f>'Defense Ranks'!S137</f>
        <v>4.2372881355932203E-3</v>
      </c>
      <c r="I735">
        <f>'Defense Ranks'!T137</f>
        <v>0.24152542372881355</v>
      </c>
      <c r="J735">
        <f>'Defense Ranks'!U137</f>
        <v>0.23728813559322035</v>
      </c>
      <c r="K735">
        <f>'Defense Ranks'!V137</f>
        <v>0.1228813559322034</v>
      </c>
      <c r="L735">
        <f>'Defense Ranks'!X137</f>
        <v>0</v>
      </c>
      <c r="M735">
        <f>'Defense Ranks'!AC137</f>
        <v>0.4788135593220339</v>
      </c>
      <c r="N735">
        <f>'Defense Ranks'!AD137</f>
        <v>0.32203389830508472</v>
      </c>
      <c r="O735">
        <f>'Defense Ranks'!AE137</f>
        <v>0.84745762711864403</v>
      </c>
      <c r="P735">
        <f>'Defense Ranks'!AF137</f>
        <v>0.60169491525423724</v>
      </c>
      <c r="Q735">
        <f>'Defense Ranks'!AH137</f>
        <v>0</v>
      </c>
      <c r="R735">
        <f>'Defense Ranks'!AM137</f>
        <v>0.61864406779661019</v>
      </c>
      <c r="S735">
        <f>'Defense Ranks'!AN137</f>
        <v>0.1271186440677966</v>
      </c>
      <c r="T735">
        <f>'Defense Ranks'!AO137</f>
        <v>8.050847457627118E-2</v>
      </c>
      <c r="U735">
        <f>'Defense Ranks'!AP137</f>
        <v>0.16949152542372881</v>
      </c>
      <c r="V735">
        <f>'Defense Ranks'!AR137</f>
        <v>0</v>
      </c>
      <c r="W735">
        <f>'Defense Ranks'!AW137</f>
        <v>0.47457627118644069</v>
      </c>
      <c r="X735">
        <f>'Defense Ranks'!AX137</f>
        <v>0.17372881355932204</v>
      </c>
      <c r="Y735">
        <f>'Defense Ranks'!AY137</f>
        <v>0.81779661016949157</v>
      </c>
      <c r="Z735">
        <f>'Defense Ranks'!AZ137</f>
        <v>0.41101694915254239</v>
      </c>
      <c r="AA735">
        <f>'Defense Ranks'!BB137</f>
        <v>0</v>
      </c>
      <c r="AB735">
        <f>'Defense Ranks'!BG137</f>
        <v>0.10169491525423729</v>
      </c>
      <c r="AC735">
        <f>'Defense Ranks'!BH137</f>
        <v>0.58898305084745761</v>
      </c>
      <c r="AD735">
        <f>'Defense Ranks'!BI137</f>
        <v>8.4745762711864406E-3</v>
      </c>
      <c r="AE735">
        <f>'Defense Ranks'!BJ137</f>
        <v>0.16949152542372881</v>
      </c>
      <c r="AF735">
        <f>'Defense Ranks'!BL137</f>
        <v>0</v>
      </c>
      <c r="AG735">
        <f>'Defense Ranks'!BQ137</f>
        <v>0.55084745762711862</v>
      </c>
      <c r="AH735">
        <f>'Defense Ranks'!BR137</f>
        <v>0.23305084745762711</v>
      </c>
      <c r="AI735">
        <f>'Defense Ranks'!BS137</f>
        <v>0.1271186440677966</v>
      </c>
      <c r="AJ735">
        <f>'Defense Ranks'!BT137</f>
        <v>0.41949152542372881</v>
      </c>
      <c r="AL735" s="1">
        <f>'Defense Ranks'!BX137</f>
        <v>0.29661016949152541</v>
      </c>
      <c r="AN735" t="str">
        <f>'Defense Ranks'!B137</f>
        <v>NSH</v>
      </c>
      <c r="AO735">
        <f>'D on Ice'!E137</f>
        <v>29</v>
      </c>
      <c r="AP735" s="2">
        <f>'Impact Score Math'!E836</f>
        <v>0.35666666666666669</v>
      </c>
      <c r="AQ735">
        <f>'Impact Score Math'!G836</f>
        <v>194</v>
      </c>
      <c r="AT735" s="1">
        <f>'Defense Ranks'!CJ137</f>
        <v>0.33050847457627119</v>
      </c>
      <c r="AU735" s="1">
        <f>'Defense Ranks'!CK137</f>
        <v>0.58050847457627119</v>
      </c>
      <c r="AW735">
        <f>'Defense Ranks'!BC137</f>
        <v>12.960344827586001</v>
      </c>
      <c r="AY735">
        <v>735</v>
      </c>
      <c r="BA735" s="2">
        <f>'Impact Score Math'!K836</f>
        <v>0.32666666666666666</v>
      </c>
      <c r="BB735" s="2">
        <f>'Impact Score Math'!L836</f>
        <v>0.57333333333333336</v>
      </c>
      <c r="BD735">
        <f>'Defense Ranks'!CN137</f>
        <v>0</v>
      </c>
      <c r="BE735">
        <f>'Defense Ranks'!CO137</f>
        <v>3</v>
      </c>
      <c r="BF735">
        <f>'Defense Ranks'!CP137</f>
        <v>3</v>
      </c>
      <c r="BH735" t="str">
        <f t="shared" si="45"/>
        <v>12:58</v>
      </c>
      <c r="BI735" t="str">
        <f t="shared" si="46"/>
        <v>Defenseman</v>
      </c>
      <c r="BJ735" t="str">
        <f t="shared" si="47"/>
        <v>Below Average</v>
      </c>
      <c r="BL735" s="187">
        <f t="shared" ca="1" si="48"/>
        <v>45329</v>
      </c>
    </row>
    <row r="736" spans="1:64" x14ac:dyDescent="0.3">
      <c r="A736" t="str">
        <f>'Defense Ranks'!A138</f>
        <v>MacKenzie Weegar</v>
      </c>
      <c r="B736">
        <f>'Defense Ranks'!D138</f>
        <v>0</v>
      </c>
      <c r="C736" s="1">
        <f>'Defense Ranks'!I138</f>
        <v>0.8728813559322034</v>
      </c>
      <c r="D736">
        <f>'Defense Ranks'!J138</f>
        <v>0.61440677966101698</v>
      </c>
      <c r="E736">
        <f>'Defense Ranks'!K138</f>
        <v>0.76271186440677963</v>
      </c>
      <c r="F736">
        <f>'Defense Ranks'!L138</f>
        <v>0.69067796610169496</v>
      </c>
      <c r="G736">
        <f>'Defense Ranks'!N138</f>
        <v>0</v>
      </c>
      <c r="H736">
        <f>'Defense Ranks'!S138</f>
        <v>1</v>
      </c>
      <c r="I736">
        <f>'Defense Ranks'!T138</f>
        <v>0.38983050847457629</v>
      </c>
      <c r="J736">
        <f>'Defense Ranks'!U138</f>
        <v>0.58050847457627119</v>
      </c>
      <c r="K736">
        <f>'Defense Ranks'!V138</f>
        <v>0.8771186440677966</v>
      </c>
      <c r="L736">
        <f>'Defense Ranks'!X138</f>
        <v>0</v>
      </c>
      <c r="M736">
        <f>'Defense Ranks'!AC138</f>
        <v>0.52118644067796616</v>
      </c>
      <c r="N736">
        <f>'Defense Ranks'!AD138</f>
        <v>0.40254237288135591</v>
      </c>
      <c r="O736">
        <f>'Defense Ranks'!AE138</f>
        <v>0.35169491525423729</v>
      </c>
      <c r="P736">
        <f>'Defense Ranks'!AF138</f>
        <v>0.33898305084745761</v>
      </c>
      <c r="Q736">
        <f>'Defense Ranks'!AH138</f>
        <v>0</v>
      </c>
      <c r="R736">
        <f>'Defense Ranks'!AM138</f>
        <v>0.86440677966101698</v>
      </c>
      <c r="S736">
        <f>'Defense Ranks'!AN138</f>
        <v>0.69067796610169496</v>
      </c>
      <c r="T736">
        <f>'Defense Ranks'!AO138</f>
        <v>0.80932203389830504</v>
      </c>
      <c r="U736">
        <f>'Defense Ranks'!AP138</f>
        <v>0.81355932203389836</v>
      </c>
      <c r="V736">
        <f>'Defense Ranks'!AR138</f>
        <v>0</v>
      </c>
      <c r="W736">
        <f>'Defense Ranks'!AW138</f>
        <v>0.4152542372881356</v>
      </c>
      <c r="X736">
        <f>'Defense Ranks'!AX138</f>
        <v>0.3728813559322034</v>
      </c>
      <c r="Y736">
        <f>'Defense Ranks'!AY138</f>
        <v>0.5</v>
      </c>
      <c r="Z736">
        <f>'Defense Ranks'!AZ138</f>
        <v>0.24576271186440679</v>
      </c>
      <c r="AA736">
        <f>'Defense Ranks'!BB138</f>
        <v>0</v>
      </c>
      <c r="AB736">
        <f>'Defense Ranks'!BG138</f>
        <v>0.78389830508474578</v>
      </c>
      <c r="AC736">
        <f>'Defense Ranks'!BH138</f>
        <v>0.63559322033898302</v>
      </c>
      <c r="AD736">
        <f>'Defense Ranks'!BI138</f>
        <v>0.59745762711864403</v>
      </c>
      <c r="AE736">
        <f>'Defense Ranks'!BJ138</f>
        <v>0.4364406779661017</v>
      </c>
      <c r="AF736">
        <f>'Defense Ranks'!BL138</f>
        <v>0</v>
      </c>
      <c r="AG736">
        <f>'Defense Ranks'!BQ138</f>
        <v>0.77118644067796616</v>
      </c>
      <c r="AH736">
        <f>'Defense Ranks'!BR138</f>
        <v>0.50423728813559321</v>
      </c>
      <c r="AI736">
        <f>'Defense Ranks'!BS138</f>
        <v>0.61440677966101698</v>
      </c>
      <c r="AJ736">
        <f>'Defense Ranks'!BT138</f>
        <v>0.55508474576271183</v>
      </c>
      <c r="AL736" s="1">
        <f>'Defense Ranks'!BX138</f>
        <v>0.80508474576271183</v>
      </c>
      <c r="AN736" t="str">
        <f>'Defense Ranks'!B138</f>
        <v>CGY</v>
      </c>
      <c r="AO736">
        <f>'D on Ice'!E138</f>
        <v>48</v>
      </c>
      <c r="AP736" s="2">
        <f>'Impact Score Math'!E837</f>
        <v>0.8833333333333333</v>
      </c>
      <c r="AQ736">
        <f>'Impact Score Math'!G837</f>
        <v>36</v>
      </c>
      <c r="AT736" s="1">
        <f>'Defense Ranks'!CJ138</f>
        <v>0.42372881355932202</v>
      </c>
      <c r="AU736" s="1">
        <f>'Defense Ranks'!CK138</f>
        <v>0.1652542372881356</v>
      </c>
      <c r="AW736">
        <f>'Defense Ranks'!BC138</f>
        <v>17.466666666666999</v>
      </c>
      <c r="AY736">
        <v>736</v>
      </c>
      <c r="BA736" s="2">
        <f>'Impact Score Math'!K837</f>
        <v>0.89</v>
      </c>
      <c r="BB736" s="2">
        <f>'Impact Score Math'!L837</f>
        <v>0.52</v>
      </c>
      <c r="BD736">
        <f>'Defense Ranks'!CN138</f>
        <v>10</v>
      </c>
      <c r="BE736">
        <f>'Defense Ranks'!CO138</f>
        <v>8</v>
      </c>
      <c r="BF736">
        <f>'Defense Ranks'!CP138</f>
        <v>18</v>
      </c>
      <c r="BH736" t="str">
        <f t="shared" si="45"/>
        <v>17:28</v>
      </c>
      <c r="BI736" t="str">
        <f t="shared" si="46"/>
        <v>Defenseman</v>
      </c>
      <c r="BJ736" t="str">
        <f t="shared" si="47"/>
        <v>Great</v>
      </c>
      <c r="BL736" s="187">
        <f t="shared" ca="1" si="48"/>
        <v>45329</v>
      </c>
    </row>
    <row r="737" spans="1:64" x14ac:dyDescent="0.3">
      <c r="A737" t="str">
        <f>'Defense Ranks'!A139</f>
        <v>Marc Staal</v>
      </c>
      <c r="B737">
        <f>'Defense Ranks'!D139</f>
        <v>0</v>
      </c>
      <c r="C737" s="1">
        <f>'Defense Ranks'!I139</f>
        <v>0.93220338983050843</v>
      </c>
      <c r="D737">
        <f>'Defense Ranks'!J139</f>
        <v>0.89406779661016944</v>
      </c>
      <c r="E737">
        <f>'Defense Ranks'!K139</f>
        <v>0.1228813559322034</v>
      </c>
      <c r="F737">
        <f>'Defense Ranks'!L139</f>
        <v>0.96610169491525422</v>
      </c>
      <c r="G737">
        <f>'Defense Ranks'!N139</f>
        <v>0</v>
      </c>
      <c r="H737">
        <f>'Defense Ranks'!S139</f>
        <v>0.78813559322033899</v>
      </c>
      <c r="I737">
        <f>'Defense Ranks'!T139</f>
        <v>0.1059322033898305</v>
      </c>
      <c r="J737">
        <f>'Defense Ranks'!U139</f>
        <v>0.49576271186440679</v>
      </c>
      <c r="K737">
        <f>'Defense Ranks'!V139</f>
        <v>0.2288135593220339</v>
      </c>
      <c r="L737">
        <f>'Defense Ranks'!X139</f>
        <v>0</v>
      </c>
      <c r="M737">
        <f>'Defense Ranks'!AC139</f>
        <v>0.22457627118644069</v>
      </c>
      <c r="N737">
        <f>'Defense Ranks'!AD139</f>
        <v>0.44491525423728812</v>
      </c>
      <c r="O737">
        <f>'Defense Ranks'!AE139</f>
        <v>0.78389830508474578</v>
      </c>
      <c r="P737">
        <f>'Defense Ranks'!AF139</f>
        <v>0.36864406779661019</v>
      </c>
      <c r="Q737">
        <f>'Defense Ranks'!AH139</f>
        <v>0</v>
      </c>
      <c r="R737">
        <f>'Defense Ranks'!AM139</f>
        <v>0.81779661016949157</v>
      </c>
      <c r="S737">
        <f>'Defense Ranks'!AN139</f>
        <v>0.83050847457627119</v>
      </c>
      <c r="T737">
        <f>'Defense Ranks'!AO139</f>
        <v>0.33050847457627119</v>
      </c>
      <c r="U737">
        <f>'Defense Ranks'!AP139</f>
        <v>0.96610169491525422</v>
      </c>
      <c r="V737">
        <f>'Defense Ranks'!AR139</f>
        <v>0</v>
      </c>
      <c r="W737">
        <f>'Defense Ranks'!AW139</f>
        <v>0.1228813559322034</v>
      </c>
      <c r="X737">
        <f>'Defense Ranks'!AX139</f>
        <v>0.1440677966101695</v>
      </c>
      <c r="Y737">
        <f>'Defense Ranks'!AY139</f>
        <v>0.47457627118644069</v>
      </c>
      <c r="Z737">
        <f>'Defense Ranks'!AZ139</f>
        <v>0.15677966101694915</v>
      </c>
      <c r="AA737">
        <f>'Defense Ranks'!BB139</f>
        <v>0</v>
      </c>
      <c r="AB737">
        <f>'Defense Ranks'!BG139</f>
        <v>4.6610169491525424E-2</v>
      </c>
      <c r="AC737">
        <f>'Defense Ranks'!BH139</f>
        <v>0.21610169491525424</v>
      </c>
      <c r="AD737">
        <f>'Defense Ranks'!BI139</f>
        <v>2.5423728813559324E-2</v>
      </c>
      <c r="AE737">
        <f>'Defense Ranks'!BJ139</f>
        <v>0.2711864406779661</v>
      </c>
      <c r="AF737">
        <f>'Defense Ranks'!BL139</f>
        <v>0</v>
      </c>
      <c r="AG737">
        <f>'Defense Ranks'!BQ139</f>
        <v>0.7076271186440678</v>
      </c>
      <c r="AH737">
        <f>'Defense Ranks'!BR139</f>
        <v>0.77966101694915257</v>
      </c>
      <c r="AI737">
        <f>'Defense Ranks'!BS139</f>
        <v>0.33050847457627119</v>
      </c>
      <c r="AJ737">
        <f>'Defense Ranks'!BT139</f>
        <v>0.8771186440677966</v>
      </c>
      <c r="AL737" s="1">
        <f>'Defense Ranks'!BX139</f>
        <v>0.65677966101694918</v>
      </c>
      <c r="AN737" t="str">
        <f>'Defense Ranks'!B139</f>
        <v>PHI</v>
      </c>
      <c r="AO737">
        <f>'D on Ice'!E139</f>
        <v>17</v>
      </c>
      <c r="AP737" s="2">
        <f>'Impact Score Math'!E838</f>
        <v>0.53333333333333333</v>
      </c>
      <c r="AQ737">
        <f>'Impact Score Math'!G838</f>
        <v>141</v>
      </c>
      <c r="AT737" s="1">
        <f>'Defense Ranks'!CJ139</f>
        <v>8.8983050847457626E-2</v>
      </c>
      <c r="AU737" s="1">
        <f>'Defense Ranks'!CK139</f>
        <v>0.88135593220338981</v>
      </c>
      <c r="AW737">
        <f>'Defense Ranks'!BC139</f>
        <v>11.972549019608</v>
      </c>
      <c r="AY737">
        <v>737</v>
      </c>
      <c r="BA737" s="2">
        <f>'Impact Score Math'!K838</f>
        <v>0.78666666666666663</v>
      </c>
      <c r="BB737" s="2">
        <f>'Impact Score Math'!L838</f>
        <v>0.31666666666666665</v>
      </c>
      <c r="BD737">
        <f>'Defense Ranks'!CN139</f>
        <v>1</v>
      </c>
      <c r="BE737">
        <f>'Defense Ranks'!CO139</f>
        <v>1</v>
      </c>
      <c r="BF737">
        <f>'Defense Ranks'!CP139</f>
        <v>2</v>
      </c>
      <c r="BH737" t="str">
        <f t="shared" si="45"/>
        <v>11:58</v>
      </c>
      <c r="BI737" t="str">
        <f t="shared" si="46"/>
        <v>Defenseman</v>
      </c>
      <c r="BJ737" t="str">
        <f t="shared" si="47"/>
        <v>Average</v>
      </c>
      <c r="BL737" s="187">
        <f t="shared" ca="1" si="48"/>
        <v>45329</v>
      </c>
    </row>
    <row r="738" spans="1:64" x14ac:dyDescent="0.3">
      <c r="A738" t="str">
        <f>'Defense Ranks'!A140</f>
        <v>Marc-Edouard Vlasic</v>
      </c>
      <c r="B738">
        <f>'Defense Ranks'!D140</f>
        <v>0</v>
      </c>
      <c r="C738" s="1">
        <f>'Defense Ranks'!I140</f>
        <v>8.8983050847457626E-2</v>
      </c>
      <c r="D738">
        <f>'Defense Ranks'!J140</f>
        <v>0.36864406779661019</v>
      </c>
      <c r="E738">
        <f>'Defense Ranks'!K140</f>
        <v>4.2372881355932202E-2</v>
      </c>
      <c r="F738">
        <f>'Defense Ranks'!L140</f>
        <v>0.36864406779661019</v>
      </c>
      <c r="G738">
        <f>'Defense Ranks'!N140</f>
        <v>0</v>
      </c>
      <c r="H738">
        <f>'Defense Ranks'!S140</f>
        <v>0.83050847457627119</v>
      </c>
      <c r="I738">
        <f>'Defense Ranks'!T140</f>
        <v>2.9661016949152543E-2</v>
      </c>
      <c r="J738">
        <f>'Defense Ranks'!U140</f>
        <v>0.26271186440677968</v>
      </c>
      <c r="K738">
        <f>'Defense Ranks'!V140</f>
        <v>0.1440677966101695</v>
      </c>
      <c r="L738">
        <f>'Defense Ranks'!X140</f>
        <v>0</v>
      </c>
      <c r="M738">
        <f>'Defense Ranks'!AC140</f>
        <v>2.1186440677966101E-2</v>
      </c>
      <c r="N738">
        <f>'Defense Ranks'!AD140</f>
        <v>1.2711864406779662E-2</v>
      </c>
      <c r="O738">
        <f>'Defense Ranks'!AE140</f>
        <v>5.5084745762711863E-2</v>
      </c>
      <c r="P738">
        <f>'Defense Ranks'!AF140</f>
        <v>8.4745762711864406E-3</v>
      </c>
      <c r="Q738">
        <f>'Defense Ranks'!AH140</f>
        <v>0</v>
      </c>
      <c r="R738">
        <f>'Defense Ranks'!AM140</f>
        <v>0.5</v>
      </c>
      <c r="S738">
        <f>'Defense Ranks'!AN140</f>
        <v>0.77118644067796616</v>
      </c>
      <c r="T738">
        <f>'Defense Ranks'!AO140</f>
        <v>0.33050847457627119</v>
      </c>
      <c r="U738">
        <f>'Defense Ranks'!AP140</f>
        <v>0.69491525423728817</v>
      </c>
      <c r="V738">
        <f>'Defense Ranks'!AR140</f>
        <v>0</v>
      </c>
      <c r="W738">
        <f>'Defense Ranks'!AW140</f>
        <v>0.16949152542372881</v>
      </c>
      <c r="X738">
        <f>'Defense Ranks'!AX140</f>
        <v>3.8135593220338986E-2</v>
      </c>
      <c r="Y738">
        <f>'Defense Ranks'!AY140</f>
        <v>0.15677966101694915</v>
      </c>
      <c r="Z738">
        <f>'Defense Ranks'!AZ140</f>
        <v>3.3898305084745763E-2</v>
      </c>
      <c r="AA738">
        <f>'Defense Ranks'!BB140</f>
        <v>0</v>
      </c>
      <c r="AB738">
        <f>'Defense Ranks'!BG140</f>
        <v>0.1864406779661017</v>
      </c>
      <c r="AC738">
        <f>'Defense Ranks'!BH140</f>
        <v>1.6949152542372881E-2</v>
      </c>
      <c r="AD738">
        <f>'Defense Ranks'!BI140</f>
        <v>0.11016949152542373</v>
      </c>
      <c r="AE738">
        <f>'Defense Ranks'!BJ140</f>
        <v>0.13559322033898305</v>
      </c>
      <c r="AF738">
        <f>'Defense Ranks'!BL140</f>
        <v>0</v>
      </c>
      <c r="AG738">
        <f>'Defense Ranks'!BQ140</f>
        <v>3.8135593220338986E-2</v>
      </c>
      <c r="AH738">
        <f>'Defense Ranks'!BR140</f>
        <v>4.6610169491525424E-2</v>
      </c>
      <c r="AI738">
        <f>'Defense Ranks'!BS140</f>
        <v>2.1186440677966101E-2</v>
      </c>
      <c r="AJ738">
        <f>'Defense Ranks'!BT140</f>
        <v>4.2372881355932202E-2</v>
      </c>
      <c r="AL738" s="1">
        <f>'Defense Ranks'!BX140</f>
        <v>7.2033898305084748E-2</v>
      </c>
      <c r="AN738" t="str">
        <f>'Defense Ranks'!B140</f>
        <v>S.J</v>
      </c>
      <c r="AO738">
        <f>'D on Ice'!E140</f>
        <v>26</v>
      </c>
      <c r="AP738" s="2">
        <f>'Impact Score Math'!E839</f>
        <v>0.27333333333333332</v>
      </c>
      <c r="AQ738">
        <f>'Impact Score Math'!G839</f>
        <v>219</v>
      </c>
      <c r="AT738" s="1">
        <f>'Defense Ranks'!CJ140</f>
        <v>0.74152542372881358</v>
      </c>
      <c r="AU738" s="1">
        <f>'Defense Ranks'!CK140</f>
        <v>0.1271186440677966</v>
      </c>
      <c r="AW738">
        <f>'Defense Ranks'!BC140</f>
        <v>13.753846153846</v>
      </c>
      <c r="AY738">
        <v>738</v>
      </c>
      <c r="BA738" s="2">
        <f>'Impact Score Math'!K839</f>
        <v>0.37333333333333335</v>
      </c>
      <c r="BB738" s="2">
        <f>'Impact Score Math'!L839</f>
        <v>0.22666666666666666</v>
      </c>
      <c r="BD738">
        <f>'Defense Ranks'!CN140</f>
        <v>2</v>
      </c>
      <c r="BE738">
        <f>'Defense Ranks'!CO140</f>
        <v>1</v>
      </c>
      <c r="BF738">
        <f>'Defense Ranks'!CP140</f>
        <v>3</v>
      </c>
      <c r="BH738" t="str">
        <f t="shared" si="45"/>
        <v>13:45</v>
      </c>
      <c r="BI738" t="str">
        <f t="shared" si="46"/>
        <v>Defenseman</v>
      </c>
      <c r="BJ738" t="str">
        <f t="shared" si="47"/>
        <v>Replacement Level</v>
      </c>
      <c r="BL738" s="187">
        <f t="shared" ca="1" si="48"/>
        <v>45329</v>
      </c>
    </row>
    <row r="739" spans="1:64" x14ac:dyDescent="0.3">
      <c r="A739" t="str">
        <f>'Defense Ranks'!A141</f>
        <v>Marco Scandella</v>
      </c>
      <c r="B739">
        <f>'Defense Ranks'!D141</f>
        <v>0</v>
      </c>
      <c r="C739" s="1">
        <f>'Defense Ranks'!I141</f>
        <v>0.13135593220338984</v>
      </c>
      <c r="D739">
        <f>'Defense Ranks'!J141</f>
        <v>0.14830508474576271</v>
      </c>
      <c r="E739">
        <f>'Defense Ranks'!K141</f>
        <v>0.4788135593220339</v>
      </c>
      <c r="F739">
        <f>'Defense Ranks'!L141</f>
        <v>0.2076271186440678</v>
      </c>
      <c r="G739">
        <f>'Defense Ranks'!N141</f>
        <v>0</v>
      </c>
      <c r="H739">
        <f>'Defense Ranks'!S141</f>
        <v>0.38983050847457629</v>
      </c>
      <c r="I739">
        <f>'Defense Ranks'!T141</f>
        <v>0.16101694915254236</v>
      </c>
      <c r="J739">
        <f>'Defense Ranks'!U141</f>
        <v>0.59745762711864403</v>
      </c>
      <c r="K739">
        <f>'Defense Ranks'!V141</f>
        <v>0.14830508474576271</v>
      </c>
      <c r="L739">
        <f>'Defense Ranks'!X141</f>
        <v>0</v>
      </c>
      <c r="M739">
        <f>'Defense Ranks'!AC141</f>
        <v>0.51694915254237284</v>
      </c>
      <c r="N739">
        <f>'Defense Ranks'!AD141</f>
        <v>7.6271186440677971E-2</v>
      </c>
      <c r="O739">
        <f>'Defense Ranks'!AE141</f>
        <v>0.65677966101694918</v>
      </c>
      <c r="P739">
        <f>'Defense Ranks'!AF141</f>
        <v>0.1059322033898305</v>
      </c>
      <c r="Q739">
        <f>'Defense Ranks'!AH141</f>
        <v>0</v>
      </c>
      <c r="R739">
        <f>'Defense Ranks'!AM141</f>
        <v>0.26694915254237289</v>
      </c>
      <c r="S739">
        <f>'Defense Ranks'!AN141</f>
        <v>0.19915254237288135</v>
      </c>
      <c r="T739">
        <f>'Defense Ranks'!AO141</f>
        <v>0.51271186440677963</v>
      </c>
      <c r="U739">
        <f>'Defense Ranks'!AP141</f>
        <v>0.30508474576271188</v>
      </c>
      <c r="V739">
        <f>'Defense Ranks'!AR141</f>
        <v>0</v>
      </c>
      <c r="W739">
        <f>'Defense Ranks'!AW141</f>
        <v>0.91101694915254239</v>
      </c>
      <c r="X739">
        <f>'Defense Ranks'!AX141</f>
        <v>0.19067796610169491</v>
      </c>
      <c r="Y739">
        <f>'Defense Ranks'!AY141</f>
        <v>0.75</v>
      </c>
      <c r="Z739">
        <f>'Defense Ranks'!AZ141</f>
        <v>0.31779661016949151</v>
      </c>
      <c r="AA739">
        <f>'Defense Ranks'!BB141</f>
        <v>0</v>
      </c>
      <c r="AB739">
        <f>'Defense Ranks'!BG141</f>
        <v>2.9661016949152543E-2</v>
      </c>
      <c r="AC739">
        <f>'Defense Ranks'!BH141</f>
        <v>0.90254237288135597</v>
      </c>
      <c r="AD739">
        <f>'Defense Ranks'!BI141</f>
        <v>0.57627118644067798</v>
      </c>
      <c r="AE739">
        <f>'Defense Ranks'!BJ141</f>
        <v>0.76694915254237284</v>
      </c>
      <c r="AF739">
        <f>'Defense Ranks'!BL141</f>
        <v>0</v>
      </c>
      <c r="AG739">
        <f>'Defense Ranks'!BQ141</f>
        <v>0.23305084745762711</v>
      </c>
      <c r="AH739">
        <f>'Defense Ranks'!BR141</f>
        <v>6.7796610169491525E-2</v>
      </c>
      <c r="AI739">
        <f>'Defense Ranks'!BS141</f>
        <v>0.58050847457627119</v>
      </c>
      <c r="AJ739">
        <f>'Defense Ranks'!BT141</f>
        <v>8.8983050847457626E-2</v>
      </c>
      <c r="AL739" s="1">
        <f>'Defense Ranks'!BX141</f>
        <v>0.15254237288135594</v>
      </c>
      <c r="AN739" t="str">
        <f>'Defense Ranks'!B141</f>
        <v>STL</v>
      </c>
      <c r="AO739">
        <f>'D on Ice'!E141</f>
        <v>41</v>
      </c>
      <c r="AP739" s="2">
        <f>'Impact Score Math'!E840</f>
        <v>0.28666666666666668</v>
      </c>
      <c r="AQ739">
        <f>'Impact Score Math'!G840</f>
        <v>215</v>
      </c>
      <c r="AT739" s="1">
        <f>'Defense Ranks'!CJ141</f>
        <v>0.8347457627118644</v>
      </c>
      <c r="AU739" s="1">
        <f>'Defense Ranks'!CK141</f>
        <v>0.2288135593220339</v>
      </c>
      <c r="AW739">
        <f>'Defense Ranks'!BC141</f>
        <v>11.560569105691</v>
      </c>
      <c r="AY739">
        <v>739</v>
      </c>
      <c r="BA739" s="2">
        <f>'Impact Score Math'!K840</f>
        <v>0.32</v>
      </c>
      <c r="BB739" s="2">
        <f>'Impact Score Math'!L840</f>
        <v>0.36666666666666664</v>
      </c>
      <c r="BD739">
        <f>'Defense Ranks'!CN141</f>
        <v>1</v>
      </c>
      <c r="BE739">
        <f>'Defense Ranks'!CO141</f>
        <v>3</v>
      </c>
      <c r="BF739">
        <f>'Defense Ranks'!CP141</f>
        <v>4</v>
      </c>
      <c r="BH739" t="str">
        <f t="shared" si="45"/>
        <v>11:34</v>
      </c>
      <c r="BI739" t="str">
        <f t="shared" si="46"/>
        <v>Defenseman</v>
      </c>
      <c r="BJ739" t="str">
        <f t="shared" si="47"/>
        <v>Replacement Level</v>
      </c>
      <c r="BL739" s="187">
        <f t="shared" ca="1" si="48"/>
        <v>45329</v>
      </c>
    </row>
    <row r="740" spans="1:64" x14ac:dyDescent="0.3">
      <c r="A740" t="str">
        <f>'Defense Ranks'!A142</f>
        <v>Marcus Pettersson</v>
      </c>
      <c r="B740">
        <f>'Defense Ranks'!D142</f>
        <v>0</v>
      </c>
      <c r="C740" s="1">
        <f>'Defense Ranks'!I142</f>
        <v>0.86016949152542377</v>
      </c>
      <c r="D740">
        <f>'Defense Ranks'!J142</f>
        <v>0.90677966101694918</v>
      </c>
      <c r="E740">
        <f>'Defense Ranks'!K142</f>
        <v>0.97033898305084743</v>
      </c>
      <c r="F740">
        <f>'Defense Ranks'!L142</f>
        <v>0.88983050847457623</v>
      </c>
      <c r="G740">
        <f>'Defense Ranks'!N142</f>
        <v>0</v>
      </c>
      <c r="H740">
        <f>'Defense Ranks'!S142</f>
        <v>0.2076271186440678</v>
      </c>
      <c r="I740">
        <f>'Defense Ranks'!T142</f>
        <v>0.91101694915254239</v>
      </c>
      <c r="J740">
        <f>'Defense Ranks'!U142</f>
        <v>0.49576271186440679</v>
      </c>
      <c r="K740">
        <f>'Defense Ranks'!V142</f>
        <v>0.81355932203389836</v>
      </c>
      <c r="L740">
        <f>'Defense Ranks'!X142</f>
        <v>0</v>
      </c>
      <c r="M740">
        <f>'Defense Ranks'!AC142</f>
        <v>0.2923728813559322</v>
      </c>
      <c r="N740">
        <f>'Defense Ranks'!AD142</f>
        <v>0.61440677966101698</v>
      </c>
      <c r="O740">
        <f>'Defense Ranks'!AE142</f>
        <v>0.66101694915254239</v>
      </c>
      <c r="P740">
        <f>'Defense Ranks'!AF142</f>
        <v>0.3347457627118644</v>
      </c>
      <c r="Q740">
        <f>'Defense Ranks'!AH142</f>
        <v>0</v>
      </c>
      <c r="R740">
        <f>'Defense Ranks'!AM142</f>
        <v>0.55084745762711862</v>
      </c>
      <c r="S740">
        <f>'Defense Ranks'!AN142</f>
        <v>0.68220338983050843</v>
      </c>
      <c r="T740">
        <f>'Defense Ranks'!AO142</f>
        <v>0.97033898305084743</v>
      </c>
      <c r="U740">
        <f>'Defense Ranks'!AP142</f>
        <v>0.53813559322033899</v>
      </c>
      <c r="V740">
        <f>'Defense Ranks'!AR142</f>
        <v>0</v>
      </c>
      <c r="W740">
        <f>'Defense Ranks'!AW142</f>
        <v>0.5</v>
      </c>
      <c r="X740">
        <f>'Defense Ranks'!AX142</f>
        <v>0.77542372881355937</v>
      </c>
      <c r="Y740">
        <f>'Defense Ranks'!AY142</f>
        <v>0.59322033898305082</v>
      </c>
      <c r="Z740">
        <f>'Defense Ranks'!AZ142</f>
        <v>0.38559322033898308</v>
      </c>
      <c r="AA740">
        <f>'Defense Ranks'!BB142</f>
        <v>0</v>
      </c>
      <c r="AB740">
        <f>'Defense Ranks'!BG142</f>
        <v>0.92796610169491522</v>
      </c>
      <c r="AC740">
        <f>'Defense Ranks'!BH142</f>
        <v>0.47457627118644069</v>
      </c>
      <c r="AD740">
        <f>'Defense Ranks'!BI142</f>
        <v>0.90254237288135597</v>
      </c>
      <c r="AE740">
        <f>'Defense Ranks'!BJ142</f>
        <v>0.90677966101694918</v>
      </c>
      <c r="AF740">
        <f>'Defense Ranks'!BL142</f>
        <v>0</v>
      </c>
      <c r="AG740">
        <f>'Defense Ranks'!BQ142</f>
        <v>0.65677966101694918</v>
      </c>
      <c r="AH740">
        <f>'Defense Ranks'!BR142</f>
        <v>0.89406779661016944</v>
      </c>
      <c r="AI740">
        <f>'Defense Ranks'!BS142</f>
        <v>0.9152542372881356</v>
      </c>
      <c r="AJ740">
        <f>'Defense Ranks'!BT142</f>
        <v>0.70338983050847459</v>
      </c>
      <c r="AL740" s="1">
        <f>'Defense Ranks'!BX142</f>
        <v>0.59745762711864403</v>
      </c>
      <c r="AN740" t="str">
        <f>'Defense Ranks'!B142</f>
        <v>PIT</v>
      </c>
      <c r="AO740">
        <f>'D on Ice'!E142</f>
        <v>44</v>
      </c>
      <c r="AP740" s="2">
        <f>'Impact Score Math'!E841</f>
        <v>0.83</v>
      </c>
      <c r="AQ740">
        <f>'Impact Score Math'!G841</f>
        <v>52</v>
      </c>
      <c r="AT740" s="1">
        <f>'Defense Ranks'!CJ142</f>
        <v>0.72457627118644063</v>
      </c>
      <c r="AU740" s="1">
        <f>'Defense Ranks'!CK142</f>
        <v>0.51271186440677963</v>
      </c>
      <c r="AW740">
        <f>'Defense Ranks'!BC142</f>
        <v>18.658712121212002</v>
      </c>
      <c r="AY740">
        <v>740</v>
      </c>
      <c r="BA740" s="2">
        <f>'Impact Score Math'!K841</f>
        <v>0.92</v>
      </c>
      <c r="BB740" s="2">
        <f>'Impact Score Math'!L841</f>
        <v>0.49333333333333335</v>
      </c>
      <c r="BD740">
        <f>'Defense Ranks'!CN142</f>
        <v>1</v>
      </c>
      <c r="BE740">
        <f>'Defense Ranks'!CO142</f>
        <v>15</v>
      </c>
      <c r="BF740">
        <f>'Defense Ranks'!CP142</f>
        <v>16</v>
      </c>
      <c r="BH740" t="str">
        <f t="shared" si="45"/>
        <v>18:40</v>
      </c>
      <c r="BI740" t="str">
        <f t="shared" si="46"/>
        <v>Defenseman</v>
      </c>
      <c r="BJ740" t="str">
        <f t="shared" si="47"/>
        <v>Great</v>
      </c>
      <c r="BL740" s="187">
        <f t="shared" ca="1" si="48"/>
        <v>45329</v>
      </c>
    </row>
    <row r="741" spans="1:64" x14ac:dyDescent="0.3">
      <c r="A741" t="str">
        <f>'Defense Ranks'!A143</f>
        <v>Mario Ferraro</v>
      </c>
      <c r="B741">
        <f>'Defense Ranks'!D143</f>
        <v>0</v>
      </c>
      <c r="C741" s="1">
        <f>'Defense Ranks'!I143</f>
        <v>0.33050847457627119</v>
      </c>
      <c r="D741">
        <f>'Defense Ranks'!J143</f>
        <v>0.36864406779661019</v>
      </c>
      <c r="E741">
        <f>'Defense Ranks'!K143</f>
        <v>0.40254237288135591</v>
      </c>
      <c r="F741">
        <f>'Defense Ranks'!L143</f>
        <v>0.30084745762711862</v>
      </c>
      <c r="G741">
        <f>'Defense Ranks'!N143</f>
        <v>0</v>
      </c>
      <c r="H741">
        <f>'Defense Ranks'!S143</f>
        <v>0.2076271186440678</v>
      </c>
      <c r="I741">
        <f>'Defense Ranks'!T143</f>
        <v>0.69915254237288138</v>
      </c>
      <c r="J741">
        <f>'Defense Ranks'!U143</f>
        <v>0.80084745762711862</v>
      </c>
      <c r="K741">
        <f>'Defense Ranks'!V143</f>
        <v>0.56355932203389836</v>
      </c>
      <c r="L741">
        <f>'Defense Ranks'!X143</f>
        <v>0</v>
      </c>
      <c r="M741">
        <f>'Defense Ranks'!AC143</f>
        <v>5.5084745762711863E-2</v>
      </c>
      <c r="N741">
        <f>'Defense Ranks'!AD143</f>
        <v>0.1059322033898305</v>
      </c>
      <c r="O741">
        <f>'Defense Ranks'!AE143</f>
        <v>2.5423728813559324E-2</v>
      </c>
      <c r="P741">
        <f>'Defense Ranks'!AF143</f>
        <v>8.4745762711864403E-2</v>
      </c>
      <c r="Q741">
        <f>'Defense Ranks'!AH143</f>
        <v>0</v>
      </c>
      <c r="R741">
        <f>'Defense Ranks'!AM143</f>
        <v>0.82203389830508478</v>
      </c>
      <c r="S741">
        <f>'Defense Ranks'!AN143</f>
        <v>0.81355932203389836</v>
      </c>
      <c r="T741">
        <f>'Defense Ranks'!AO143</f>
        <v>0.94915254237288138</v>
      </c>
      <c r="U741">
        <f>'Defense Ranks'!AP143</f>
        <v>0.69491525423728817</v>
      </c>
      <c r="V741">
        <f>'Defense Ranks'!AR143</f>
        <v>0</v>
      </c>
      <c r="W741">
        <f>'Defense Ranks'!AW143</f>
        <v>0.33898305084745761</v>
      </c>
      <c r="X741">
        <f>'Defense Ranks'!AX143</f>
        <v>0.45338983050847459</v>
      </c>
      <c r="Y741">
        <f>'Defense Ranks'!AY143</f>
        <v>2.9661016949152543E-2</v>
      </c>
      <c r="Z741">
        <f>'Defense Ranks'!AZ143</f>
        <v>0.48728813559322032</v>
      </c>
      <c r="AA741">
        <f>'Defense Ranks'!BB143</f>
        <v>0</v>
      </c>
      <c r="AB741">
        <f>'Defense Ranks'!BG143</f>
        <v>0.88559322033898302</v>
      </c>
      <c r="AC741">
        <f>'Defense Ranks'!BH143</f>
        <v>0.13135593220338984</v>
      </c>
      <c r="AD741">
        <f>'Defense Ranks'!BI143</f>
        <v>0.49152542372881358</v>
      </c>
      <c r="AE741">
        <f>'Defense Ranks'!BJ143</f>
        <v>0.11440677966101695</v>
      </c>
      <c r="AF741">
        <f>'Defense Ranks'!BL143</f>
        <v>0</v>
      </c>
      <c r="AG741">
        <f>'Defense Ranks'!BQ143</f>
        <v>0.1059322033898305</v>
      </c>
      <c r="AH741">
        <f>'Defense Ranks'!BR143</f>
        <v>0.15254237288135594</v>
      </c>
      <c r="AI741">
        <f>'Defense Ranks'!BS143</f>
        <v>7.6271186440677971E-2</v>
      </c>
      <c r="AJ741">
        <f>'Defense Ranks'!BT143</f>
        <v>0.1059322033898305</v>
      </c>
      <c r="AL741" s="1">
        <f>'Defense Ranks'!BX143</f>
        <v>0.30508474576271188</v>
      </c>
      <c r="AN741" t="str">
        <f>'Defense Ranks'!B143</f>
        <v>S.J</v>
      </c>
      <c r="AO741">
        <f>'D on Ice'!E143</f>
        <v>47</v>
      </c>
      <c r="AP741" s="2">
        <f>'Impact Score Math'!E842</f>
        <v>0.54666666666666663</v>
      </c>
      <c r="AQ741">
        <f>'Impact Score Math'!G842</f>
        <v>137</v>
      </c>
      <c r="AT741" s="1">
        <f>'Defense Ranks'!CJ143</f>
        <v>0.44915254237288138</v>
      </c>
      <c r="AU741" s="1">
        <f>'Defense Ranks'!CK143</f>
        <v>0.38983050847457629</v>
      </c>
      <c r="AW741">
        <f>'Defense Ranks'!BC143</f>
        <v>18.245035460993002</v>
      </c>
      <c r="AY741">
        <v>741</v>
      </c>
      <c r="BA741" s="2">
        <f>'Impact Score Math'!K842</f>
        <v>0.59</v>
      </c>
      <c r="BB741" s="2">
        <f>'Impact Score Math'!L842</f>
        <v>0.38333333333333336</v>
      </c>
      <c r="BD741">
        <f>'Defense Ranks'!CN143</f>
        <v>1</v>
      </c>
      <c r="BE741">
        <f>'Defense Ranks'!CO143</f>
        <v>12</v>
      </c>
      <c r="BF741">
        <f>'Defense Ranks'!CP143</f>
        <v>13</v>
      </c>
      <c r="BH741" t="str">
        <f t="shared" si="45"/>
        <v>18:15</v>
      </c>
      <c r="BI741" t="str">
        <f t="shared" si="46"/>
        <v>Defenseman</v>
      </c>
      <c r="BJ741" t="str">
        <f t="shared" si="47"/>
        <v>Average</v>
      </c>
      <c r="BL741" s="187">
        <f t="shared" ca="1" si="48"/>
        <v>45329</v>
      </c>
    </row>
    <row r="742" spans="1:64" x14ac:dyDescent="0.3">
      <c r="A742" t="str">
        <f>'Defense Ranks'!A144</f>
        <v>Mark Friedman</v>
      </c>
      <c r="B742">
        <f>'Defense Ranks'!D144</f>
        <v>0</v>
      </c>
      <c r="C742" s="1">
        <f>'Defense Ranks'!I144</f>
        <v>0.41101694915254239</v>
      </c>
      <c r="D742">
        <f>'Defense Ranks'!J144</f>
        <v>0.77542372881355937</v>
      </c>
      <c r="E742">
        <f>'Defense Ranks'!K144</f>
        <v>0.82203389830508478</v>
      </c>
      <c r="F742">
        <f>'Defense Ranks'!L144</f>
        <v>0.71186440677966101</v>
      </c>
      <c r="G742">
        <f>'Defense Ranks'!N144</f>
        <v>0</v>
      </c>
      <c r="H742">
        <f>'Defense Ranks'!S144</f>
        <v>4.2372881355932203E-3</v>
      </c>
      <c r="I742">
        <f>'Defense Ranks'!T144</f>
        <v>0.10169491525423729</v>
      </c>
      <c r="J742">
        <f>'Defense Ranks'!U144</f>
        <v>4.2372881355932203E-3</v>
      </c>
      <c r="K742">
        <f>'Defense Ranks'!V144</f>
        <v>2.5423728813559324E-2</v>
      </c>
      <c r="L742">
        <f>'Defense Ranks'!X144</f>
        <v>0</v>
      </c>
      <c r="M742">
        <f>'Defense Ranks'!AC144</f>
        <v>0.85169491525423724</v>
      </c>
      <c r="N742">
        <f>'Defense Ranks'!AD144</f>
        <v>0.84322033898305082</v>
      </c>
      <c r="O742">
        <f>'Defense Ranks'!AE144</f>
        <v>0.83898305084745761</v>
      </c>
      <c r="P742">
        <f>'Defense Ranks'!AF144</f>
        <v>0.7076271186440678</v>
      </c>
      <c r="Q742">
        <f>'Defense Ranks'!AH144</f>
        <v>0</v>
      </c>
      <c r="R742">
        <f>'Defense Ranks'!AM144</f>
        <v>0.55932203389830504</v>
      </c>
      <c r="S742">
        <f>'Defense Ranks'!AN144</f>
        <v>0.8771186440677966</v>
      </c>
      <c r="T742">
        <f>'Defense Ranks'!AO144</f>
        <v>0.84322033898305082</v>
      </c>
      <c r="U742">
        <f>'Defense Ranks'!AP144</f>
        <v>0.79661016949152541</v>
      </c>
      <c r="V742">
        <f>'Defense Ranks'!AR144</f>
        <v>0</v>
      </c>
      <c r="W742">
        <f>'Defense Ranks'!AW144</f>
        <v>0.82627118644067798</v>
      </c>
      <c r="X742">
        <f>'Defense Ranks'!AX144</f>
        <v>0.6271186440677966</v>
      </c>
      <c r="Y742">
        <f>'Defense Ranks'!AY144</f>
        <v>0.64406779661016944</v>
      </c>
      <c r="Z742">
        <f>'Defense Ranks'!AZ144</f>
        <v>0.57627118644067798</v>
      </c>
      <c r="AA742">
        <f>'Defense Ranks'!BB144</f>
        <v>0</v>
      </c>
      <c r="AB742">
        <f>'Defense Ranks'!BG144</f>
        <v>5.5084745762711863E-2</v>
      </c>
      <c r="AC742">
        <f>'Defense Ranks'!BH144</f>
        <v>0.94915254237288138</v>
      </c>
      <c r="AD742">
        <f>'Defense Ranks'!BI144</f>
        <v>0.97033898305084743</v>
      </c>
      <c r="AE742">
        <f>'Defense Ranks'!BJ144</f>
        <v>0.96186440677966101</v>
      </c>
      <c r="AF742">
        <f>'Defense Ranks'!BL144</f>
        <v>0</v>
      </c>
      <c r="AG742">
        <f>'Defense Ranks'!BQ144</f>
        <v>0.64830508474576276</v>
      </c>
      <c r="AH742">
        <f>'Defense Ranks'!BR144</f>
        <v>0.9152542372881356</v>
      </c>
      <c r="AI742">
        <f>'Defense Ranks'!BS144</f>
        <v>0.92372881355932202</v>
      </c>
      <c r="AJ742">
        <f>'Defense Ranks'!BT144</f>
        <v>0.7923728813559322</v>
      </c>
      <c r="AL742" s="1">
        <f>'Defense Ranks'!BX144</f>
        <v>0.58050847457627119</v>
      </c>
      <c r="AN742" t="str">
        <f>'Defense Ranks'!B144</f>
        <v>VAN</v>
      </c>
      <c r="AO742">
        <f>'D on Ice'!E144</f>
        <v>18</v>
      </c>
      <c r="AP742" s="2">
        <f>'Impact Score Math'!E843</f>
        <v>0.5033333333333333</v>
      </c>
      <c r="AQ742">
        <f>'Impact Score Math'!G843</f>
        <v>150</v>
      </c>
      <c r="AT742" s="1">
        <f>'Defense Ranks'!CJ144</f>
        <v>0.22457627118644069</v>
      </c>
      <c r="AU742" s="1">
        <f>'Defense Ranks'!CK144</f>
        <v>0.98305084745762716</v>
      </c>
      <c r="AW742">
        <f>'Defense Ranks'!BC144</f>
        <v>12.07037037037</v>
      </c>
      <c r="AY742">
        <v>742</v>
      </c>
      <c r="BA742" s="2">
        <f>'Impact Score Math'!K843</f>
        <v>0.74333333333333329</v>
      </c>
      <c r="BB742" s="2">
        <f>'Impact Score Math'!L843</f>
        <v>0.75666666666666671</v>
      </c>
      <c r="BD742">
        <f>'Defense Ranks'!CN144</f>
        <v>0</v>
      </c>
      <c r="BE742">
        <f>'Defense Ranks'!CO144</f>
        <v>1</v>
      </c>
      <c r="BF742">
        <f>'Defense Ranks'!CP144</f>
        <v>1</v>
      </c>
      <c r="BH742" t="str">
        <f t="shared" si="45"/>
        <v>12:04</v>
      </c>
      <c r="BI742" t="str">
        <f t="shared" si="46"/>
        <v>Defenseman</v>
      </c>
      <c r="BJ742" t="str">
        <f t="shared" si="47"/>
        <v>Average</v>
      </c>
      <c r="BL742" s="187">
        <f t="shared" ca="1" si="48"/>
        <v>45329</v>
      </c>
    </row>
    <row r="743" spans="1:64" x14ac:dyDescent="0.3">
      <c r="A743" t="str">
        <f>'Defense Ranks'!A145</f>
        <v>Mark Giordano</v>
      </c>
      <c r="B743">
        <f>'Defense Ranks'!D145</f>
        <v>0</v>
      </c>
      <c r="C743" s="1">
        <f>'Defense Ranks'!I145</f>
        <v>0.8347457627118644</v>
      </c>
      <c r="D743">
        <f>'Defense Ranks'!J145</f>
        <v>0.95338983050847459</v>
      </c>
      <c r="E743">
        <f>'Defense Ranks'!K145</f>
        <v>0.86864406779661019</v>
      </c>
      <c r="F743">
        <f>'Defense Ranks'!L145</f>
        <v>0.81779661016949157</v>
      </c>
      <c r="G743">
        <f>'Defense Ranks'!N145</f>
        <v>0</v>
      </c>
      <c r="H743">
        <f>'Defense Ranks'!S145</f>
        <v>0.4152542372881356</v>
      </c>
      <c r="I743">
        <f>'Defense Ranks'!T145</f>
        <v>0.53813559322033899</v>
      </c>
      <c r="J743">
        <f>'Defense Ranks'!U145</f>
        <v>0.19915254237288135</v>
      </c>
      <c r="K743">
        <f>'Defense Ranks'!V145</f>
        <v>0.4788135593220339</v>
      </c>
      <c r="L743">
        <f>'Defense Ranks'!X145</f>
        <v>0</v>
      </c>
      <c r="M743">
        <f>'Defense Ranks'!AC145</f>
        <v>0.34322033898305082</v>
      </c>
      <c r="N743">
        <f>'Defense Ranks'!AD145</f>
        <v>0.4364406779661017</v>
      </c>
      <c r="O743">
        <f>'Defense Ranks'!AE145</f>
        <v>0.32627118644067798</v>
      </c>
      <c r="P743">
        <f>'Defense Ranks'!AF145</f>
        <v>0.18220338983050846</v>
      </c>
      <c r="Q743">
        <f>'Defense Ranks'!AH145</f>
        <v>0</v>
      </c>
      <c r="R743">
        <f>'Defense Ranks'!AM145</f>
        <v>0.73728813559322037</v>
      </c>
      <c r="S743">
        <f>'Defense Ranks'!AN145</f>
        <v>0.91101694915254239</v>
      </c>
      <c r="T743">
        <f>'Defense Ranks'!AO145</f>
        <v>0.84745762711864403</v>
      </c>
      <c r="U743">
        <f>'Defense Ranks'!AP145</f>
        <v>0.7076271186440678</v>
      </c>
      <c r="V743">
        <f>'Defense Ranks'!AR145</f>
        <v>0</v>
      </c>
      <c r="W743">
        <f>'Defense Ranks'!AW145</f>
        <v>0.25</v>
      </c>
      <c r="X743">
        <f>'Defense Ranks'!AX145</f>
        <v>0.63983050847457623</v>
      </c>
      <c r="Y743">
        <f>'Defense Ranks'!AY145</f>
        <v>0.29661016949152541</v>
      </c>
      <c r="Z743">
        <f>'Defense Ranks'!AZ145</f>
        <v>0.19067796610169491</v>
      </c>
      <c r="AA743">
        <f>'Defense Ranks'!BB145</f>
        <v>0</v>
      </c>
      <c r="AB743">
        <f>'Defense Ranks'!BG145</f>
        <v>0.25</v>
      </c>
      <c r="AC743">
        <f>'Defense Ranks'!BH145</f>
        <v>0.7076271186440678</v>
      </c>
      <c r="AD743">
        <f>'Defense Ranks'!BI145</f>
        <v>0.70338983050847459</v>
      </c>
      <c r="AE743">
        <f>'Defense Ranks'!BJ145</f>
        <v>0.52542372881355937</v>
      </c>
      <c r="AF743">
        <f>'Defense Ranks'!BL145</f>
        <v>0</v>
      </c>
      <c r="AG743">
        <f>'Defense Ranks'!BQ145</f>
        <v>0.66949152542372881</v>
      </c>
      <c r="AH743">
        <f>'Defense Ranks'!BR145</f>
        <v>0.86440677966101698</v>
      </c>
      <c r="AI743">
        <f>'Defense Ranks'!BS145</f>
        <v>0.69491525423728817</v>
      </c>
      <c r="AJ743">
        <f>'Defense Ranks'!BT145</f>
        <v>0.47033898305084748</v>
      </c>
      <c r="AL743" s="1">
        <f>'Defense Ranks'!BX145</f>
        <v>0.50423728813559321</v>
      </c>
      <c r="AN743" t="str">
        <f>'Defense Ranks'!B145</f>
        <v>TOR</v>
      </c>
      <c r="AO743">
        <f>'D on Ice'!E145</f>
        <v>31</v>
      </c>
      <c r="AP743" s="2">
        <f>'Impact Score Math'!E844</f>
        <v>0.56000000000000005</v>
      </c>
      <c r="AQ743">
        <f>'Impact Score Math'!G844</f>
        <v>133</v>
      </c>
      <c r="AT743" s="1">
        <f>'Defense Ranks'!CJ145</f>
        <v>0.15254237288135594</v>
      </c>
      <c r="AU743" s="1">
        <f>'Defense Ranks'!CK145</f>
        <v>0.26271186440677968</v>
      </c>
      <c r="AW743">
        <f>'Defense Ranks'!BC145</f>
        <v>14.133333333333001</v>
      </c>
      <c r="AY743">
        <v>743</v>
      </c>
      <c r="BA743" s="2">
        <f>'Impact Score Math'!K844</f>
        <v>0.8666666666666667</v>
      </c>
      <c r="BB743" s="2">
        <f>'Impact Score Math'!L844</f>
        <v>0.32666666666666666</v>
      </c>
      <c r="BD743">
        <f>'Defense Ranks'!CN145</f>
        <v>1</v>
      </c>
      <c r="BE743">
        <f>'Defense Ranks'!CO145</f>
        <v>5</v>
      </c>
      <c r="BF743">
        <f>'Defense Ranks'!CP145</f>
        <v>6</v>
      </c>
      <c r="BH743" t="str">
        <f t="shared" si="45"/>
        <v>14:08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45329</v>
      </c>
    </row>
    <row r="744" spans="1:64" x14ac:dyDescent="0.3">
      <c r="A744" t="str">
        <f>'Defense Ranks'!A146</f>
        <v>Martin Fehervary</v>
      </c>
      <c r="B744">
        <f>'Defense Ranks'!D146</f>
        <v>0</v>
      </c>
      <c r="C744" s="1">
        <f>'Defense Ranks'!I146</f>
        <v>0.14830508474576271</v>
      </c>
      <c r="D744">
        <f>'Defense Ranks'!J146</f>
        <v>0.33050847457627119</v>
      </c>
      <c r="E744">
        <f>'Defense Ranks'!K146</f>
        <v>0.1440677966101695</v>
      </c>
      <c r="F744">
        <f>'Defense Ranks'!L146</f>
        <v>0.2711864406779661</v>
      </c>
      <c r="G744">
        <f>'Defense Ranks'!N146</f>
        <v>0</v>
      </c>
      <c r="H744">
        <f>'Defense Ranks'!S146</f>
        <v>0.55508474576271183</v>
      </c>
      <c r="I744">
        <f>'Defense Ranks'!T146</f>
        <v>0.2076271186440678</v>
      </c>
      <c r="J744">
        <f>'Defense Ranks'!U146</f>
        <v>0.13983050847457626</v>
      </c>
      <c r="K744">
        <f>'Defense Ranks'!V146</f>
        <v>0.2711864406779661</v>
      </c>
      <c r="L744">
        <f>'Defense Ranks'!X146</f>
        <v>0</v>
      </c>
      <c r="M744">
        <f>'Defense Ranks'!AC146</f>
        <v>0.3771186440677966</v>
      </c>
      <c r="N744">
        <f>'Defense Ranks'!AD146</f>
        <v>0.3559322033898305</v>
      </c>
      <c r="O744">
        <f>'Defense Ranks'!AE146</f>
        <v>0.58050847457627119</v>
      </c>
      <c r="P744">
        <f>'Defense Ranks'!AF146</f>
        <v>0.50423728813559321</v>
      </c>
      <c r="Q744">
        <f>'Defense Ranks'!AH146</f>
        <v>0</v>
      </c>
      <c r="R744">
        <f>'Defense Ranks'!AM146</f>
        <v>0.55508474576271183</v>
      </c>
      <c r="S744">
        <f>'Defense Ranks'!AN146</f>
        <v>0.4576271186440678</v>
      </c>
      <c r="T744">
        <f>'Defense Ranks'!AO146</f>
        <v>0.48305084745762711</v>
      </c>
      <c r="U744">
        <f>'Defense Ranks'!AP146</f>
        <v>0.45338983050847459</v>
      </c>
      <c r="V744">
        <f>'Defense Ranks'!AR146</f>
        <v>0</v>
      </c>
      <c r="W744">
        <f>'Defense Ranks'!AW146</f>
        <v>0.40677966101694918</v>
      </c>
      <c r="X744">
        <f>'Defense Ranks'!AX146</f>
        <v>0.43220338983050849</v>
      </c>
      <c r="Y744">
        <f>'Defense Ranks'!AY146</f>
        <v>0.77118644067796616</v>
      </c>
      <c r="Z744">
        <f>'Defense Ranks'!AZ146</f>
        <v>0.70338983050847459</v>
      </c>
      <c r="AA744">
        <f>'Defense Ranks'!BB146</f>
        <v>0</v>
      </c>
      <c r="AB744">
        <f>'Defense Ranks'!BG146</f>
        <v>0.59745762711864403</v>
      </c>
      <c r="AC744">
        <f>'Defense Ranks'!BH146</f>
        <v>7.6271186440677971E-2</v>
      </c>
      <c r="AD744">
        <f>'Defense Ranks'!BI146</f>
        <v>0.19491525423728814</v>
      </c>
      <c r="AE744">
        <f>'Defense Ranks'!BJ146</f>
        <v>0.26271186440677968</v>
      </c>
      <c r="AF744">
        <f>'Defense Ranks'!BL146</f>
        <v>0</v>
      </c>
      <c r="AG744">
        <f>'Defense Ranks'!BQ146</f>
        <v>0.20338983050847459</v>
      </c>
      <c r="AH744">
        <f>'Defense Ranks'!BR146</f>
        <v>0.30084745762711862</v>
      </c>
      <c r="AI744">
        <f>'Defense Ranks'!BS146</f>
        <v>0.22033898305084745</v>
      </c>
      <c r="AJ744">
        <f>'Defense Ranks'!BT146</f>
        <v>0.34322033898305082</v>
      </c>
      <c r="AL744" s="1">
        <f>'Defense Ranks'!BX146</f>
        <v>0.31779661016949151</v>
      </c>
      <c r="AN744" t="str">
        <f>'Defense Ranks'!B146</f>
        <v>WSH</v>
      </c>
      <c r="AO744">
        <f>'D on Ice'!E146</f>
        <v>40</v>
      </c>
      <c r="AP744" s="2">
        <f>'Impact Score Math'!E845</f>
        <v>0.48</v>
      </c>
      <c r="AQ744">
        <f>'Impact Score Math'!G845</f>
        <v>157</v>
      </c>
      <c r="AT744" s="1">
        <f>'Defense Ranks'!CJ146</f>
        <v>0.3771186440677966</v>
      </c>
      <c r="AU744" s="1">
        <f>'Defense Ranks'!CK146</f>
        <v>0.79661016949152541</v>
      </c>
      <c r="AW744">
        <f>'Defense Ranks'!BC146</f>
        <v>16.3125</v>
      </c>
      <c r="AY744">
        <v>744</v>
      </c>
      <c r="BA744" s="2">
        <f>'Impact Score Math'!K845</f>
        <v>0.36666666666666664</v>
      </c>
      <c r="BB744" s="2">
        <f>'Impact Score Math'!L845</f>
        <v>0.63</v>
      </c>
      <c r="BD744">
        <f>'Defense Ranks'!CN146</f>
        <v>2</v>
      </c>
      <c r="BE744">
        <f>'Defense Ranks'!CO146</f>
        <v>5</v>
      </c>
      <c r="BF744">
        <f>'Defense Ranks'!CP146</f>
        <v>7</v>
      </c>
      <c r="BH744" t="str">
        <f t="shared" si="45"/>
        <v>16:19</v>
      </c>
      <c r="BI744" t="str">
        <f t="shared" si="46"/>
        <v>Defenseman</v>
      </c>
      <c r="BJ744" t="str">
        <f t="shared" si="47"/>
        <v>Average</v>
      </c>
      <c r="BL744" s="187">
        <f t="shared" ca="1" si="48"/>
        <v>45329</v>
      </c>
    </row>
    <row r="745" spans="1:64" x14ac:dyDescent="0.3">
      <c r="A745" t="str">
        <f>'Defense Ranks'!A147</f>
        <v>Mason Lohrei</v>
      </c>
      <c r="B745">
        <f>'Defense Ranks'!D147</f>
        <v>0</v>
      </c>
      <c r="C745" s="1">
        <f>'Defense Ranks'!I147</f>
        <v>0.16949152542372881</v>
      </c>
      <c r="D745">
        <f>'Defense Ranks'!J147</f>
        <v>0.2076271186440678</v>
      </c>
      <c r="E745">
        <f>'Defense Ranks'!K147</f>
        <v>0.42796610169491528</v>
      </c>
      <c r="F745">
        <f>'Defense Ranks'!L147</f>
        <v>0.2288135593220339</v>
      </c>
      <c r="G745">
        <f>'Defense Ranks'!N147</f>
        <v>0</v>
      </c>
      <c r="H745">
        <f>'Defense Ranks'!S147</f>
        <v>0.93644067796610164</v>
      </c>
      <c r="I745">
        <f>'Defense Ranks'!T147</f>
        <v>0.18220338983050846</v>
      </c>
      <c r="J745">
        <f>'Defense Ranks'!U147</f>
        <v>0.22033898305084745</v>
      </c>
      <c r="K745">
        <f>'Defense Ranks'!V147</f>
        <v>0.53389830508474578</v>
      </c>
      <c r="L745">
        <f>'Defense Ranks'!X147</f>
        <v>0</v>
      </c>
      <c r="M745">
        <f>'Defense Ranks'!AC147</f>
        <v>0.23728813559322035</v>
      </c>
      <c r="N745">
        <f>'Defense Ranks'!AD147</f>
        <v>0.21186440677966101</v>
      </c>
      <c r="O745">
        <f>'Defense Ranks'!AE147</f>
        <v>0.15254237288135594</v>
      </c>
      <c r="P745">
        <f>'Defense Ranks'!AF147</f>
        <v>0.16949152542372881</v>
      </c>
      <c r="Q745">
        <f>'Defense Ranks'!AH147</f>
        <v>0</v>
      </c>
      <c r="R745">
        <f>'Defense Ranks'!AM147</f>
        <v>0.17796610169491525</v>
      </c>
      <c r="S745">
        <f>'Defense Ranks'!AN147</f>
        <v>0.14830508474576271</v>
      </c>
      <c r="T745">
        <f>'Defense Ranks'!AO147</f>
        <v>0.38983050847457629</v>
      </c>
      <c r="U745">
        <f>'Defense Ranks'!AP147</f>
        <v>0.26271186440677968</v>
      </c>
      <c r="V745">
        <f>'Defense Ranks'!AR147</f>
        <v>0</v>
      </c>
      <c r="W745">
        <f>'Defense Ranks'!AW147</f>
        <v>0.21186440677966101</v>
      </c>
      <c r="X745">
        <f>'Defense Ranks'!AX147</f>
        <v>0.11016949152542373</v>
      </c>
      <c r="Y745">
        <f>'Defense Ranks'!AY147</f>
        <v>2.5423728813559324E-2</v>
      </c>
      <c r="Z745">
        <f>'Defense Ranks'!AZ147</f>
        <v>0.1440677966101695</v>
      </c>
      <c r="AA745">
        <f>'Defense Ranks'!BB147</f>
        <v>0</v>
      </c>
      <c r="AB745">
        <f>'Defense Ranks'!BG147</f>
        <v>0.3940677966101695</v>
      </c>
      <c r="AC745">
        <f>'Defense Ranks'!BH147</f>
        <v>0.94915254237288138</v>
      </c>
      <c r="AD745">
        <f>'Defense Ranks'!BI147</f>
        <v>0.68220338983050843</v>
      </c>
      <c r="AE745">
        <f>'Defense Ranks'!BJ147</f>
        <v>0.3728813559322034</v>
      </c>
      <c r="AF745">
        <f>'Defense Ranks'!BL147</f>
        <v>0</v>
      </c>
      <c r="AG745">
        <f>'Defense Ranks'!BQ147</f>
        <v>0.1440677966101695</v>
      </c>
      <c r="AH745">
        <f>'Defense Ranks'!BR147</f>
        <v>0.13983050847457626</v>
      </c>
      <c r="AI745">
        <f>'Defense Ranks'!BS147</f>
        <v>0.21186440677966101</v>
      </c>
      <c r="AJ745">
        <f>'Defense Ranks'!BT147</f>
        <v>0.13135593220338984</v>
      </c>
      <c r="AL745" s="1">
        <f>'Defense Ranks'!BX147</f>
        <v>0.11016949152542373</v>
      </c>
      <c r="AN745" t="str">
        <f>'Defense Ranks'!B147</f>
        <v>BOS</v>
      </c>
      <c r="AO745">
        <f>'D on Ice'!E147</f>
        <v>27</v>
      </c>
      <c r="AP745" s="2">
        <f>'Impact Score Math'!E846</f>
        <v>0.31666666666666665</v>
      </c>
      <c r="AQ745">
        <f>'Impact Score Math'!G846</f>
        <v>206</v>
      </c>
      <c r="AT745" s="1">
        <f>'Defense Ranks'!CJ147</f>
        <v>0.41101694915254239</v>
      </c>
      <c r="AU745" s="1">
        <f>'Defense Ranks'!CK147</f>
        <v>0.30508474576271188</v>
      </c>
      <c r="AW745">
        <f>'Defense Ranks'!BC147</f>
        <v>15.110493827159999</v>
      </c>
      <c r="AY745">
        <v>745</v>
      </c>
      <c r="BA745" s="2">
        <f>'Impact Score Math'!K846</f>
        <v>0.37</v>
      </c>
      <c r="BB745" s="2">
        <f>'Impact Score Math'!L846</f>
        <v>0.31</v>
      </c>
      <c r="BD745">
        <f>'Defense Ranks'!CN147</f>
        <v>3</v>
      </c>
      <c r="BE745">
        <f>'Defense Ranks'!CO147</f>
        <v>3</v>
      </c>
      <c r="BF745">
        <f>'Defense Ranks'!CP147</f>
        <v>6</v>
      </c>
      <c r="BH745" t="str">
        <f t="shared" si="45"/>
        <v>15:07</v>
      </c>
      <c r="BI745" t="str">
        <f t="shared" si="46"/>
        <v>Defenseman</v>
      </c>
      <c r="BJ745" t="str">
        <f t="shared" si="47"/>
        <v>Below Average</v>
      </c>
      <c r="BL745" s="187">
        <f t="shared" ca="1" si="48"/>
        <v>45329</v>
      </c>
    </row>
    <row r="746" spans="1:64" x14ac:dyDescent="0.3">
      <c r="A746" t="str">
        <f>'Defense Ranks'!A148</f>
        <v>Matt Dumba</v>
      </c>
      <c r="B746">
        <f>'Defense Ranks'!D148</f>
        <v>0</v>
      </c>
      <c r="C746" s="1">
        <f>'Defense Ranks'!I148</f>
        <v>0.1440677966101695</v>
      </c>
      <c r="D746">
        <f>'Defense Ranks'!J148</f>
        <v>0.44491525423728812</v>
      </c>
      <c r="E746">
        <f>'Defense Ranks'!K148</f>
        <v>0.45338983050847459</v>
      </c>
      <c r="F746">
        <f>'Defense Ranks'!L148</f>
        <v>0.42796610169491528</v>
      </c>
      <c r="G746">
        <f>'Defense Ranks'!N148</f>
        <v>0</v>
      </c>
      <c r="H746">
        <f>'Defense Ranks'!S148</f>
        <v>0.52966101694915257</v>
      </c>
      <c r="I746">
        <f>'Defense Ranks'!T148</f>
        <v>7.6271186440677971E-2</v>
      </c>
      <c r="J746">
        <f>'Defense Ranks'!U148</f>
        <v>4.2372881355932203E-3</v>
      </c>
      <c r="K746">
        <f>'Defense Ranks'!V148</f>
        <v>8.050847457627118E-2</v>
      </c>
      <c r="L746">
        <f>'Defense Ranks'!X148</f>
        <v>0</v>
      </c>
      <c r="M746">
        <f>'Defense Ranks'!AC148</f>
        <v>0.28389830508474578</v>
      </c>
      <c r="N746">
        <f>'Defense Ranks'!AD148</f>
        <v>0.26694915254237289</v>
      </c>
      <c r="O746">
        <f>'Defense Ranks'!AE148</f>
        <v>0.28389830508474578</v>
      </c>
      <c r="P746">
        <f>'Defense Ranks'!AF148</f>
        <v>0.33898305084745761</v>
      </c>
      <c r="Q746">
        <f>'Defense Ranks'!AH148</f>
        <v>0</v>
      </c>
      <c r="R746">
        <f>'Defense Ranks'!AM148</f>
        <v>0.21610169491525424</v>
      </c>
      <c r="S746">
        <f>'Defense Ranks'!AN148</f>
        <v>0.3135593220338983</v>
      </c>
      <c r="T746">
        <f>'Defense Ranks'!AO148</f>
        <v>0.3559322033898305</v>
      </c>
      <c r="U746">
        <f>'Defense Ranks'!AP148</f>
        <v>0.36864406779661019</v>
      </c>
      <c r="V746">
        <f>'Defense Ranks'!AR148</f>
        <v>0</v>
      </c>
      <c r="W746">
        <f>'Defense Ranks'!AW148</f>
        <v>0.22457627118644069</v>
      </c>
      <c r="X746">
        <f>'Defense Ranks'!AX148</f>
        <v>0.40254237288135591</v>
      </c>
      <c r="Y746">
        <f>'Defense Ranks'!AY148</f>
        <v>0.1652542372881356</v>
      </c>
      <c r="Z746">
        <f>'Defense Ranks'!AZ148</f>
        <v>0.41101694915254239</v>
      </c>
      <c r="AA746">
        <f>'Defense Ranks'!BB148</f>
        <v>0</v>
      </c>
      <c r="AB746">
        <f>'Defense Ranks'!BG148</f>
        <v>0.54661016949152541</v>
      </c>
      <c r="AC746">
        <f>'Defense Ranks'!BH148</f>
        <v>0.22457627118644069</v>
      </c>
      <c r="AD746">
        <f>'Defense Ranks'!BI148</f>
        <v>0.71610169491525422</v>
      </c>
      <c r="AE746">
        <f>'Defense Ranks'!BJ148</f>
        <v>0.49576271186440679</v>
      </c>
      <c r="AF746">
        <f>'Defense Ranks'!BL148</f>
        <v>0</v>
      </c>
      <c r="AG746">
        <f>'Defense Ranks'!BQ148</f>
        <v>0.1652542372881356</v>
      </c>
      <c r="AH746">
        <f>'Defense Ranks'!BR148</f>
        <v>0.30932203389830509</v>
      </c>
      <c r="AI746">
        <f>'Defense Ranks'!BS148</f>
        <v>0.31779661016949151</v>
      </c>
      <c r="AJ746">
        <f>'Defense Ranks'!BT148</f>
        <v>0.33898305084745761</v>
      </c>
      <c r="AL746" s="1">
        <f>'Defense Ranks'!BX148</f>
        <v>0.1228813559322034</v>
      </c>
      <c r="AN746" t="str">
        <f>'Defense Ranks'!B148</f>
        <v>ARI</v>
      </c>
      <c r="AO746">
        <f>'D on Ice'!E148</f>
        <v>44</v>
      </c>
      <c r="AP746" s="2">
        <f>'Impact Score Math'!E847</f>
        <v>0.35</v>
      </c>
      <c r="AQ746">
        <f>'Impact Score Math'!G847</f>
        <v>196</v>
      </c>
      <c r="AT746" s="1">
        <f>'Defense Ranks'!CJ148</f>
        <v>0.50847457627118642</v>
      </c>
      <c r="AU746" s="1">
        <f>'Defense Ranks'!CK148</f>
        <v>0.24152542372881355</v>
      </c>
      <c r="AW746">
        <f>'Defense Ranks'!BC148</f>
        <v>16.033333333333001</v>
      </c>
      <c r="AY746">
        <v>746</v>
      </c>
      <c r="BA746" s="2">
        <f>'Impact Score Math'!K847</f>
        <v>0.45</v>
      </c>
      <c r="BB746" s="2">
        <f>'Impact Score Math'!L847</f>
        <v>0.45</v>
      </c>
      <c r="BD746">
        <f>'Defense Ranks'!CN148</f>
        <v>2</v>
      </c>
      <c r="BE746">
        <f>'Defense Ranks'!CO148</f>
        <v>3</v>
      </c>
      <c r="BF746">
        <f>'Defense Ranks'!CP148</f>
        <v>5</v>
      </c>
      <c r="BH746" t="str">
        <f t="shared" si="45"/>
        <v>16:02</v>
      </c>
      <c r="BI746" t="str">
        <f t="shared" si="46"/>
        <v>Defenseman</v>
      </c>
      <c r="BJ746" t="str">
        <f t="shared" si="47"/>
        <v>Below Average</v>
      </c>
      <c r="BL746" s="187">
        <f t="shared" ca="1" si="48"/>
        <v>45329</v>
      </c>
    </row>
    <row r="747" spans="1:64" x14ac:dyDescent="0.3">
      <c r="A747" t="str">
        <f>'Defense Ranks'!A149</f>
        <v>Matt Grzelcyk</v>
      </c>
      <c r="B747">
        <f>'Defense Ranks'!D149</f>
        <v>0</v>
      </c>
      <c r="C747" s="1">
        <f>'Defense Ranks'!I149</f>
        <v>0.6271186440677966</v>
      </c>
      <c r="D747">
        <f>'Defense Ranks'!J149</f>
        <v>0.67372881355932202</v>
      </c>
      <c r="E747">
        <f>'Defense Ranks'!K149</f>
        <v>0.4364406779661017</v>
      </c>
      <c r="F747">
        <f>'Defense Ranks'!L149</f>
        <v>0.73305084745762716</v>
      </c>
      <c r="G747">
        <f>'Defense Ranks'!N149</f>
        <v>0</v>
      </c>
      <c r="H747">
        <f>'Defense Ranks'!S149</f>
        <v>0.34322033898305082</v>
      </c>
      <c r="I747">
        <f>'Defense Ranks'!T149</f>
        <v>0.38983050847457629</v>
      </c>
      <c r="J747">
        <f>'Defense Ranks'!U149</f>
        <v>0.75847457627118642</v>
      </c>
      <c r="K747">
        <f>'Defense Ranks'!V149</f>
        <v>0.3347457627118644</v>
      </c>
      <c r="L747">
        <f>'Defense Ranks'!X149</f>
        <v>0</v>
      </c>
      <c r="M747">
        <f>'Defense Ranks'!AC149</f>
        <v>7.6271186440677971E-2</v>
      </c>
      <c r="N747">
        <f>'Defense Ranks'!AD149</f>
        <v>6.7796610169491525E-2</v>
      </c>
      <c r="O747">
        <f>'Defense Ranks'!AE149</f>
        <v>0.92372881355932202</v>
      </c>
      <c r="P747">
        <f>'Defense Ranks'!AF149</f>
        <v>0.15254237288135594</v>
      </c>
      <c r="Q747">
        <f>'Defense Ranks'!AH149</f>
        <v>0</v>
      </c>
      <c r="R747">
        <f>'Defense Ranks'!AM149</f>
        <v>0.75</v>
      </c>
      <c r="S747">
        <f>'Defense Ranks'!AN149</f>
        <v>0.51271186440677963</v>
      </c>
      <c r="T747">
        <f>'Defense Ranks'!AO149</f>
        <v>0.19915254237288135</v>
      </c>
      <c r="U747">
        <f>'Defense Ranks'!AP149</f>
        <v>0.66949152542372881</v>
      </c>
      <c r="V747">
        <f>'Defense Ranks'!AR149</f>
        <v>0</v>
      </c>
      <c r="W747">
        <f>'Defense Ranks'!AW149</f>
        <v>5.5084745762711863E-2</v>
      </c>
      <c r="X747">
        <f>'Defense Ranks'!AX149</f>
        <v>5.0847457627118647E-2</v>
      </c>
      <c r="Y747">
        <f>'Defense Ranks'!AY149</f>
        <v>0.67796610169491522</v>
      </c>
      <c r="Z747">
        <f>'Defense Ranks'!AZ149</f>
        <v>0.1059322033898305</v>
      </c>
      <c r="AA747">
        <f>'Defense Ranks'!BB149</f>
        <v>0</v>
      </c>
      <c r="AB747">
        <f>'Defense Ranks'!BG149</f>
        <v>0.45338983050847459</v>
      </c>
      <c r="AC747">
        <f>'Defense Ranks'!BH149</f>
        <v>0.8728813559322034</v>
      </c>
      <c r="AD747">
        <f>'Defense Ranks'!BI149</f>
        <v>0.41949152542372881</v>
      </c>
      <c r="AE747">
        <f>'Defense Ranks'!BJ149</f>
        <v>0.88559322033898302</v>
      </c>
      <c r="AF747">
        <f>'Defense Ranks'!BL149</f>
        <v>0</v>
      </c>
      <c r="AG747">
        <f>'Defense Ranks'!BQ149</f>
        <v>0.23728813559322035</v>
      </c>
      <c r="AH747">
        <f>'Defense Ranks'!BR149</f>
        <v>0.19067796610169491</v>
      </c>
      <c r="AI747">
        <f>'Defense Ranks'!BS149</f>
        <v>0.8728813559322034</v>
      </c>
      <c r="AJ747">
        <f>'Defense Ranks'!BT149</f>
        <v>0.38983050847457629</v>
      </c>
      <c r="AL747" s="1">
        <f>'Defense Ranks'!BX149</f>
        <v>0.25</v>
      </c>
      <c r="AN747" t="str">
        <f>'Defense Ranks'!B149</f>
        <v>BOS</v>
      </c>
      <c r="AO747">
        <f>'D on Ice'!E149</f>
        <v>34</v>
      </c>
      <c r="AP747" s="2">
        <f>'Impact Score Math'!E848</f>
        <v>0.42333333333333334</v>
      </c>
      <c r="AQ747">
        <f>'Impact Score Math'!G848</f>
        <v>174</v>
      </c>
      <c r="AT747" s="1">
        <f>'Defense Ranks'!CJ149</f>
        <v>0.39830508474576271</v>
      </c>
      <c r="AU747" s="1">
        <f>'Defense Ranks'!CK149</f>
        <v>8.4745762711864403E-2</v>
      </c>
      <c r="AW747">
        <f>'Defense Ranks'!BC149</f>
        <v>15.610784313725</v>
      </c>
      <c r="AY747">
        <v>747</v>
      </c>
      <c r="BA747" s="2">
        <f>'Impact Score Math'!K848</f>
        <v>0.71</v>
      </c>
      <c r="BB747" s="2">
        <f>'Impact Score Math'!L848</f>
        <v>0.27666666666666667</v>
      </c>
      <c r="BD747">
        <f>'Defense Ranks'!CN149</f>
        <v>1</v>
      </c>
      <c r="BE747">
        <f>'Defense Ranks'!CO149</f>
        <v>5</v>
      </c>
      <c r="BF747">
        <f>'Defense Ranks'!CP149</f>
        <v>6</v>
      </c>
      <c r="BH747" t="str">
        <f t="shared" si="45"/>
        <v>15:37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45329</v>
      </c>
    </row>
    <row r="748" spans="1:64" x14ac:dyDescent="0.3">
      <c r="A748" t="str">
        <f>'Defense Ranks'!A150</f>
        <v>Matt Roy</v>
      </c>
      <c r="B748">
        <f>'Defense Ranks'!D150</f>
        <v>0</v>
      </c>
      <c r="C748" s="1">
        <f>'Defense Ranks'!I150</f>
        <v>0.98728813559322037</v>
      </c>
      <c r="D748">
        <f>'Defense Ranks'!J150</f>
        <v>0.60169491525423724</v>
      </c>
      <c r="E748">
        <f>'Defense Ranks'!K150</f>
        <v>0.54661016949152541</v>
      </c>
      <c r="F748">
        <f>'Defense Ranks'!L150</f>
        <v>0.94491525423728817</v>
      </c>
      <c r="G748">
        <f>'Defense Ranks'!N150</f>
        <v>0</v>
      </c>
      <c r="H748">
        <f>'Defense Ranks'!S150</f>
        <v>0.49152542372881358</v>
      </c>
      <c r="I748">
        <f>'Defense Ranks'!T150</f>
        <v>0.47457627118644069</v>
      </c>
      <c r="J748">
        <f>'Defense Ranks'!U150</f>
        <v>0.65254237288135597</v>
      </c>
      <c r="K748">
        <f>'Defense Ranks'!V150</f>
        <v>0.46610169491525422</v>
      </c>
      <c r="L748">
        <f>'Defense Ranks'!X150</f>
        <v>0</v>
      </c>
      <c r="M748">
        <f>'Defense Ranks'!AC150</f>
        <v>0.84322033898305082</v>
      </c>
      <c r="N748">
        <f>'Defense Ranks'!AD150</f>
        <v>0.98728813559322037</v>
      </c>
      <c r="O748">
        <f>'Defense Ranks'!AE150</f>
        <v>0.63135593220338981</v>
      </c>
      <c r="P748">
        <f>'Defense Ranks'!AF150</f>
        <v>0.92372881355932202</v>
      </c>
      <c r="Q748">
        <f>'Defense Ranks'!AH150</f>
        <v>0</v>
      </c>
      <c r="R748">
        <f>'Defense Ranks'!AM150</f>
        <v>0.91949152542372881</v>
      </c>
      <c r="S748">
        <f>'Defense Ranks'!AN150</f>
        <v>0.45338983050847459</v>
      </c>
      <c r="T748">
        <f>'Defense Ranks'!AO150</f>
        <v>0.48305084745762711</v>
      </c>
      <c r="U748">
        <f>'Defense Ranks'!AP150</f>
        <v>0.80508474576271183</v>
      </c>
      <c r="V748">
        <f>'Defense Ranks'!AR150</f>
        <v>0</v>
      </c>
      <c r="W748">
        <f>'Defense Ranks'!AW150</f>
        <v>0.46610169491525422</v>
      </c>
      <c r="X748">
        <f>'Defense Ranks'!AX150</f>
        <v>0.96610169491525422</v>
      </c>
      <c r="Y748">
        <f>'Defense Ranks'!AY150</f>
        <v>0.5423728813559322</v>
      </c>
      <c r="Z748">
        <f>'Defense Ranks'!AZ150</f>
        <v>0.82627118644067798</v>
      </c>
      <c r="AA748">
        <f>'Defense Ranks'!BB150</f>
        <v>0</v>
      </c>
      <c r="AB748">
        <f>'Defense Ranks'!BG150</f>
        <v>0.74576271186440679</v>
      </c>
      <c r="AC748">
        <f>'Defense Ranks'!BH150</f>
        <v>0.48305084745762711</v>
      </c>
      <c r="AD748">
        <f>'Defense Ranks'!BI150</f>
        <v>0.19491525423728814</v>
      </c>
      <c r="AE748">
        <f>'Defense Ranks'!BJ150</f>
        <v>0.23728813559322035</v>
      </c>
      <c r="AF748">
        <f>'Defense Ranks'!BL150</f>
        <v>0</v>
      </c>
      <c r="AG748">
        <f>'Defense Ranks'!BQ150</f>
        <v>0.97457627118644063</v>
      </c>
      <c r="AH748">
        <f>'Defense Ranks'!BR150</f>
        <v>0.9576271186440678</v>
      </c>
      <c r="AI748">
        <f>'Defense Ranks'!BS150</f>
        <v>0.63559322033898302</v>
      </c>
      <c r="AJ748">
        <f>'Defense Ranks'!BT150</f>
        <v>0.97457627118644063</v>
      </c>
      <c r="AL748" s="1">
        <f>'Defense Ranks'!BX150</f>
        <v>0.94915254237288138</v>
      </c>
      <c r="AN748" t="str">
        <f>'Defense Ranks'!B150</f>
        <v>L.A</v>
      </c>
      <c r="AO748">
        <f>'D on Ice'!E150</f>
        <v>44</v>
      </c>
      <c r="AP748" s="2">
        <f>'Impact Score Math'!E849</f>
        <v>0.95333333333333337</v>
      </c>
      <c r="AQ748">
        <f>'Impact Score Math'!G849</f>
        <v>15</v>
      </c>
      <c r="AT748" s="1">
        <f>'Defense Ranks'!CJ150</f>
        <v>0.66101694915254239</v>
      </c>
      <c r="AU748" s="1">
        <f>'Defense Ranks'!CK150</f>
        <v>0.2076271186440678</v>
      </c>
      <c r="AW748">
        <f>'Defense Ranks'!BC150</f>
        <v>17.098484848485</v>
      </c>
      <c r="AY748">
        <v>748</v>
      </c>
      <c r="BA748" s="2">
        <f>'Impact Score Math'!K849</f>
        <v>0.90333333333333332</v>
      </c>
      <c r="BB748" s="2">
        <f>'Impact Score Math'!L849</f>
        <v>0.97666666666666668</v>
      </c>
      <c r="BD748">
        <f>'Defense Ranks'!CN150</f>
        <v>2</v>
      </c>
      <c r="BE748">
        <f>'Defense Ranks'!CO150</f>
        <v>8</v>
      </c>
      <c r="BF748">
        <f>'Defense Ranks'!CP150</f>
        <v>10</v>
      </c>
      <c r="BH748" t="str">
        <f t="shared" si="45"/>
        <v>17:06</v>
      </c>
      <c r="BI748" t="str">
        <f t="shared" si="46"/>
        <v>Defenseman</v>
      </c>
      <c r="BJ748" t="str">
        <f t="shared" si="47"/>
        <v>Elite</v>
      </c>
      <c r="BL748" s="187">
        <f t="shared" ca="1" si="48"/>
        <v>45329</v>
      </c>
    </row>
    <row r="749" spans="1:64" x14ac:dyDescent="0.3">
      <c r="A749" t="str">
        <f>'Defense Ranks'!A151</f>
        <v>Matthew Benning</v>
      </c>
      <c r="B749">
        <f>'Defense Ranks'!D151</f>
        <v>0</v>
      </c>
      <c r="C749" s="1">
        <f>'Defense Ranks'!I151</f>
        <v>0.13559322033898305</v>
      </c>
      <c r="D749">
        <f>'Defense Ranks'!J151</f>
        <v>0.27542372881355931</v>
      </c>
      <c r="E749">
        <f>'Defense Ranks'!K151</f>
        <v>8.4745762711864406E-3</v>
      </c>
      <c r="F749">
        <f>'Defense Ranks'!L151</f>
        <v>0.15254237288135594</v>
      </c>
      <c r="G749">
        <f>'Defense Ranks'!N151</f>
        <v>0</v>
      </c>
      <c r="H749">
        <f>'Defense Ranks'!S151</f>
        <v>4.2372881355932203E-3</v>
      </c>
      <c r="I749">
        <f>'Defense Ranks'!T151</f>
        <v>0.38983050847457629</v>
      </c>
      <c r="J749">
        <f>'Defense Ranks'!U151</f>
        <v>0.90677966101694918</v>
      </c>
      <c r="K749">
        <f>'Defense Ranks'!V151</f>
        <v>0.19491525423728814</v>
      </c>
      <c r="L749">
        <f>'Defense Ranks'!X151</f>
        <v>0</v>
      </c>
      <c r="M749">
        <f>'Defense Ranks'!AC151</f>
        <v>7.6271186440677971E-2</v>
      </c>
      <c r="N749">
        <f>'Defense Ranks'!AD151</f>
        <v>8.4745762711864406E-3</v>
      </c>
      <c r="O749">
        <f>'Defense Ranks'!AE151</f>
        <v>0.63983050847457623</v>
      </c>
      <c r="P749">
        <f>'Defense Ranks'!AF151</f>
        <v>1.2711864406779662E-2</v>
      </c>
      <c r="Q749">
        <f>'Defense Ranks'!AH151</f>
        <v>0</v>
      </c>
      <c r="R749">
        <f>'Defense Ranks'!AM151</f>
        <v>0.68644067796610164</v>
      </c>
      <c r="S749">
        <f>'Defense Ranks'!AN151</f>
        <v>0.82203389830508478</v>
      </c>
      <c r="T749">
        <f>'Defense Ranks'!AO151</f>
        <v>0.15677966101694915</v>
      </c>
      <c r="U749">
        <f>'Defense Ranks'!AP151</f>
        <v>0.6652542372881356</v>
      </c>
      <c r="V749">
        <f>'Defense Ranks'!AR151</f>
        <v>0</v>
      </c>
      <c r="W749">
        <f>'Defense Ranks'!AW151</f>
        <v>0.25</v>
      </c>
      <c r="X749">
        <f>'Defense Ranks'!AX151</f>
        <v>1.2711864406779662E-2</v>
      </c>
      <c r="Y749">
        <f>'Defense Ranks'!AY151</f>
        <v>0.86016949152542377</v>
      </c>
      <c r="Z749">
        <f>'Defense Ranks'!AZ151</f>
        <v>5.0847457627118647E-2</v>
      </c>
      <c r="AA749">
        <f>'Defense Ranks'!BB151</f>
        <v>0</v>
      </c>
      <c r="AB749">
        <f>'Defense Ranks'!BG151</f>
        <v>0.3728813559322034</v>
      </c>
      <c r="AC749">
        <f>'Defense Ranks'!BH151</f>
        <v>0.40254237288135591</v>
      </c>
      <c r="AD749">
        <f>'Defense Ranks'!BI151</f>
        <v>1.6949152542372881E-2</v>
      </c>
      <c r="AE749">
        <f>'Defense Ranks'!BJ151</f>
        <v>0.26271186440677968</v>
      </c>
      <c r="AF749">
        <f>'Defense Ranks'!BL151</f>
        <v>0</v>
      </c>
      <c r="AG749">
        <f>'Defense Ranks'!BQ151</f>
        <v>6.7796610169491525E-2</v>
      </c>
      <c r="AH749">
        <f>'Defense Ranks'!BR151</f>
        <v>2.5423728813559324E-2</v>
      </c>
      <c r="AI749">
        <f>'Defense Ranks'!BS151</f>
        <v>3.8135593220338986E-2</v>
      </c>
      <c r="AJ749">
        <f>'Defense Ranks'!BT151</f>
        <v>2.1186440677966101E-2</v>
      </c>
      <c r="AL749" s="1">
        <f>'Defense Ranks'!BX151</f>
        <v>5.0847457627118647E-2</v>
      </c>
      <c r="AN749" t="str">
        <f>'Defense Ranks'!B151</f>
        <v>S.J</v>
      </c>
      <c r="AO749">
        <f>'D on Ice'!E151</f>
        <v>14</v>
      </c>
      <c r="AP749" s="2">
        <f>'Impact Score Math'!E850</f>
        <v>0.25666666666666665</v>
      </c>
      <c r="AQ749">
        <f>'Impact Score Math'!G850</f>
        <v>224</v>
      </c>
      <c r="AT749" s="1">
        <f>'Defense Ranks'!CJ151</f>
        <v>2.5423728813559324E-2</v>
      </c>
      <c r="AU749" s="1">
        <f>'Defense Ranks'!CK151</f>
        <v>0.30508474576271188</v>
      </c>
      <c r="AW749">
        <f>'Defense Ranks'!BC151</f>
        <v>14.939285714285999</v>
      </c>
      <c r="AY749">
        <v>749</v>
      </c>
      <c r="BA749" s="2">
        <f>'Impact Score Math'!K850</f>
        <v>0.34</v>
      </c>
      <c r="BB749" s="2">
        <f>'Impact Score Math'!L850</f>
        <v>0.23</v>
      </c>
      <c r="BD749">
        <f>'Defense Ranks'!CN151</f>
        <v>0</v>
      </c>
      <c r="BE749">
        <f>'Defense Ranks'!CO151</f>
        <v>2</v>
      </c>
      <c r="BF749">
        <f>'Defense Ranks'!CP151</f>
        <v>2</v>
      </c>
      <c r="BH749" t="str">
        <f t="shared" si="45"/>
        <v>14:56</v>
      </c>
      <c r="BI749" t="str">
        <f t="shared" si="46"/>
        <v>Defenseman</v>
      </c>
      <c r="BJ749" t="str">
        <f t="shared" si="47"/>
        <v>Replacement Level</v>
      </c>
      <c r="BL749" s="187">
        <f t="shared" ca="1" si="48"/>
        <v>45329</v>
      </c>
    </row>
    <row r="750" spans="1:64" x14ac:dyDescent="0.3">
      <c r="A750" t="str">
        <f>'Defense Ranks'!A152</f>
        <v>Mattias Ekholm</v>
      </c>
      <c r="B750">
        <f>'Defense Ranks'!D152</f>
        <v>0</v>
      </c>
      <c r="C750" s="1">
        <f>'Defense Ranks'!I152</f>
        <v>0.97033898305084743</v>
      </c>
      <c r="D750">
        <f>'Defense Ranks'!J152</f>
        <v>0.99152542372881358</v>
      </c>
      <c r="E750">
        <f>'Defense Ranks'!K152</f>
        <v>0.85169491525423724</v>
      </c>
      <c r="F750">
        <f>'Defense Ranks'!L152</f>
        <v>0.99576271186440679</v>
      </c>
      <c r="G750">
        <f>'Defense Ranks'!N152</f>
        <v>0</v>
      </c>
      <c r="H750">
        <f>'Defense Ranks'!S152</f>
        <v>0.24152542372881355</v>
      </c>
      <c r="I750">
        <f>'Defense Ranks'!T152</f>
        <v>0.83050847457627119</v>
      </c>
      <c r="J750">
        <f>'Defense Ranks'!U152</f>
        <v>0.80084745762711862</v>
      </c>
      <c r="K750">
        <f>'Defense Ranks'!V152</f>
        <v>0.71186440677966101</v>
      </c>
      <c r="L750">
        <f>'Defense Ranks'!X152</f>
        <v>0</v>
      </c>
      <c r="M750">
        <f>'Defense Ranks'!AC152</f>
        <v>0.98728813559322037</v>
      </c>
      <c r="N750">
        <f>'Defense Ranks'!AD152</f>
        <v>0.86864406779661019</v>
      </c>
      <c r="O750">
        <f>'Defense Ranks'!AE152</f>
        <v>0.69915254237288138</v>
      </c>
      <c r="P750">
        <f>'Defense Ranks'!AF152</f>
        <v>0.88559322033898302</v>
      </c>
      <c r="Q750">
        <f>'Defense Ranks'!AH152</f>
        <v>0</v>
      </c>
      <c r="R750">
        <f>'Defense Ranks'!AM152</f>
        <v>0.97033898305084743</v>
      </c>
      <c r="S750">
        <f>'Defense Ranks'!AN152</f>
        <v>0.7923728813559322</v>
      </c>
      <c r="T750">
        <f>'Defense Ranks'!AO152</f>
        <v>0.73305084745762716</v>
      </c>
      <c r="U750">
        <f>'Defense Ranks'!AP152</f>
        <v>0.88135593220338981</v>
      </c>
      <c r="V750">
        <f>'Defense Ranks'!AR152</f>
        <v>0</v>
      </c>
      <c r="W750">
        <f>'Defense Ranks'!AW152</f>
        <v>0.97033898305084743</v>
      </c>
      <c r="X750">
        <f>'Defense Ranks'!AX152</f>
        <v>0.61864406779661019</v>
      </c>
      <c r="Y750">
        <f>'Defense Ranks'!AY152</f>
        <v>0.55508474576271183</v>
      </c>
      <c r="Z750">
        <f>'Defense Ranks'!AZ152</f>
        <v>0.80932203389830504</v>
      </c>
      <c r="AA750">
        <f>'Defense Ranks'!BB152</f>
        <v>0</v>
      </c>
      <c r="AB750">
        <f>'Defense Ranks'!BG152</f>
        <v>0.73728813559322037</v>
      </c>
      <c r="AC750">
        <f>'Defense Ranks'!BH152</f>
        <v>0.66101694915254239</v>
      </c>
      <c r="AD750">
        <f>'Defense Ranks'!BI152</f>
        <v>0.51694915254237284</v>
      </c>
      <c r="AE750">
        <f>'Defense Ranks'!BJ152</f>
        <v>0.38559322033898308</v>
      </c>
      <c r="AF750">
        <f>'Defense Ranks'!BL152</f>
        <v>0</v>
      </c>
      <c r="AG750">
        <f>'Defense Ranks'!BQ152</f>
        <v>0.99576271186440679</v>
      </c>
      <c r="AH750">
        <f>'Defense Ranks'!BR152</f>
        <v>0.97457627118644063</v>
      </c>
      <c r="AI750">
        <f>'Defense Ranks'!BS152</f>
        <v>0.88135593220338981</v>
      </c>
      <c r="AJ750">
        <f>'Defense Ranks'!BT152</f>
        <v>0.99576271186440679</v>
      </c>
      <c r="AL750" s="1">
        <f>'Defense Ranks'!BX152</f>
        <v>0.97881355932203384</v>
      </c>
      <c r="AN750" t="str">
        <f>'Defense Ranks'!B152</f>
        <v>EDM</v>
      </c>
      <c r="AO750">
        <f>'D on Ice'!E152</f>
        <v>43</v>
      </c>
      <c r="AP750" s="2">
        <f>'Impact Score Math'!E851</f>
        <v>0.97666666666666668</v>
      </c>
      <c r="AQ750">
        <f>'Impact Score Math'!G851</f>
        <v>8</v>
      </c>
      <c r="AT750" s="1">
        <f>'Defense Ranks'!CJ152</f>
        <v>0.25</v>
      </c>
      <c r="AU750" s="1">
        <f>'Defense Ranks'!CK152</f>
        <v>0.46610169491525422</v>
      </c>
      <c r="AW750">
        <f>'Defense Ranks'!BC152</f>
        <v>17.067829457363999</v>
      </c>
      <c r="AY750">
        <v>750</v>
      </c>
      <c r="BA750" s="2">
        <f>'Impact Score Math'!K851</f>
        <v>0.97666666666666668</v>
      </c>
      <c r="BB750" s="2">
        <f>'Impact Score Math'!L851</f>
        <v>0.99</v>
      </c>
      <c r="BD750">
        <f>'Defense Ranks'!CN152</f>
        <v>1</v>
      </c>
      <c r="BE750">
        <f>'Defense Ranks'!CO152</f>
        <v>12</v>
      </c>
      <c r="BF750">
        <f>'Defense Ranks'!CP152</f>
        <v>13</v>
      </c>
      <c r="BH750" t="str">
        <f t="shared" si="45"/>
        <v>17:04</v>
      </c>
      <c r="BI750" t="str">
        <f t="shared" si="46"/>
        <v>Defenseman</v>
      </c>
      <c r="BJ750" t="str">
        <f t="shared" si="47"/>
        <v>Elite</v>
      </c>
      <c r="BL750" s="187">
        <f t="shared" ca="1" si="48"/>
        <v>45329</v>
      </c>
    </row>
    <row r="751" spans="1:64" x14ac:dyDescent="0.3">
      <c r="A751" t="str">
        <f>'Defense Ranks'!A153</f>
        <v>Mattias Samuelsson</v>
      </c>
      <c r="B751">
        <f>'Defense Ranks'!D153</f>
        <v>0</v>
      </c>
      <c r="C751" s="1">
        <f>'Defense Ranks'!I153</f>
        <v>0.70338983050847459</v>
      </c>
      <c r="D751">
        <f>'Defense Ranks'!J153</f>
        <v>0.54661016949152541</v>
      </c>
      <c r="E751">
        <f>'Defense Ranks'!K153</f>
        <v>0.4788135593220339</v>
      </c>
      <c r="F751">
        <f>'Defense Ranks'!L153</f>
        <v>0.64406779661016944</v>
      </c>
      <c r="G751">
        <f>'Defense Ranks'!N153</f>
        <v>0</v>
      </c>
      <c r="H751">
        <f>'Defense Ranks'!S153</f>
        <v>0.28389830508474578</v>
      </c>
      <c r="I751">
        <f>'Defense Ranks'!T153</f>
        <v>0.17796610169491525</v>
      </c>
      <c r="J751">
        <f>'Defense Ranks'!U153</f>
        <v>0.13983050847457626</v>
      </c>
      <c r="K751">
        <f>'Defense Ranks'!V153</f>
        <v>0.15677966101694915</v>
      </c>
      <c r="L751">
        <f>'Defense Ranks'!X153</f>
        <v>0</v>
      </c>
      <c r="M751">
        <f>'Defense Ranks'!AC153</f>
        <v>0.78813559322033899</v>
      </c>
      <c r="N751">
        <f>'Defense Ranks'!AD153</f>
        <v>0.43220338983050849</v>
      </c>
      <c r="O751">
        <f>'Defense Ranks'!AE153</f>
        <v>0.56779661016949157</v>
      </c>
      <c r="P751">
        <f>'Defense Ranks'!AF153</f>
        <v>0.5423728813559322</v>
      </c>
      <c r="Q751">
        <f>'Defense Ranks'!AH153</f>
        <v>0</v>
      </c>
      <c r="R751">
        <f>'Defense Ranks'!AM153</f>
        <v>0.69067796610169496</v>
      </c>
      <c r="S751">
        <f>'Defense Ranks'!AN153</f>
        <v>0.63983050847457623</v>
      </c>
      <c r="T751">
        <f>'Defense Ranks'!AO153</f>
        <v>0.41101694915254239</v>
      </c>
      <c r="U751">
        <f>'Defense Ranks'!AP153</f>
        <v>0.65254237288135597</v>
      </c>
      <c r="V751">
        <f>'Defense Ranks'!AR153</f>
        <v>0</v>
      </c>
      <c r="W751">
        <f>'Defense Ranks'!AW153</f>
        <v>0.71610169491525422</v>
      </c>
      <c r="X751">
        <f>'Defense Ranks'!AX153</f>
        <v>0.67372881355932202</v>
      </c>
      <c r="Y751">
        <f>'Defense Ranks'!AY153</f>
        <v>0.80932203389830504</v>
      </c>
      <c r="Z751">
        <f>'Defense Ranks'!AZ153</f>
        <v>0.74576271186440679</v>
      </c>
      <c r="AA751">
        <f>'Defense Ranks'!BB153</f>
        <v>0</v>
      </c>
      <c r="AB751">
        <f>'Defense Ranks'!BG153</f>
        <v>0.72881355932203384</v>
      </c>
      <c r="AC751">
        <f>'Defense Ranks'!BH153</f>
        <v>0.54661016949152541</v>
      </c>
      <c r="AD751">
        <f>'Defense Ranks'!BI153</f>
        <v>0.35169491525423729</v>
      </c>
      <c r="AE751">
        <f>'Defense Ranks'!BJ153</f>
        <v>0.32627118644067798</v>
      </c>
      <c r="AF751">
        <f>'Defense Ranks'!BL153</f>
        <v>0</v>
      </c>
      <c r="AG751">
        <f>'Defense Ranks'!BQ153</f>
        <v>0.79661016949152541</v>
      </c>
      <c r="AH751">
        <f>'Defense Ranks'!BR153</f>
        <v>0.47033898305084748</v>
      </c>
      <c r="AI751">
        <f>'Defense Ranks'!BS153</f>
        <v>0.48728813559322032</v>
      </c>
      <c r="AJ751">
        <f>'Defense Ranks'!BT153</f>
        <v>0.61016949152542377</v>
      </c>
      <c r="AL751" s="1">
        <f>'Defense Ranks'!BX153</f>
        <v>0.68644067796610164</v>
      </c>
      <c r="AN751" t="str">
        <f>'Defense Ranks'!B153</f>
        <v>BUF</v>
      </c>
      <c r="AO751">
        <f>'D on Ice'!E153</f>
        <v>41</v>
      </c>
      <c r="AP751" s="2">
        <f>'Impact Score Math'!E852</f>
        <v>0.79</v>
      </c>
      <c r="AQ751">
        <f>'Impact Score Math'!G852</f>
        <v>64</v>
      </c>
      <c r="AT751" s="1">
        <f>'Defense Ranks'!CJ153</f>
        <v>0.27966101694915252</v>
      </c>
      <c r="AU751" s="1">
        <f>'Defense Ranks'!CK153</f>
        <v>0.1271186440677966</v>
      </c>
      <c r="AW751">
        <f>'Defense Ranks'!BC153</f>
        <v>17.036178861789001</v>
      </c>
      <c r="AY751">
        <v>751</v>
      </c>
      <c r="BA751" s="2">
        <f>'Impact Score Math'!K852</f>
        <v>0.7466666666666667</v>
      </c>
      <c r="BB751" s="2">
        <f>'Impact Score Math'!L852</f>
        <v>0.81333333333333335</v>
      </c>
      <c r="BD751">
        <f>'Defense Ranks'!CN153</f>
        <v>1</v>
      </c>
      <c r="BE751">
        <f>'Defense Ranks'!CO153</f>
        <v>5</v>
      </c>
      <c r="BF751">
        <f>'Defense Ranks'!CP153</f>
        <v>6</v>
      </c>
      <c r="BH751" t="str">
        <f t="shared" si="45"/>
        <v>17:02</v>
      </c>
      <c r="BI751" t="str">
        <f t="shared" si="46"/>
        <v>Defenseman</v>
      </c>
      <c r="BJ751" t="str">
        <f t="shared" si="47"/>
        <v>Great</v>
      </c>
      <c r="BL751" s="187">
        <f t="shared" ca="1" si="48"/>
        <v>45329</v>
      </c>
    </row>
    <row r="752" spans="1:64" x14ac:dyDescent="0.3">
      <c r="A752" t="str">
        <f>'Defense Ranks'!A154</f>
        <v>Michael Kesselring</v>
      </c>
      <c r="B752">
        <f>'Defense Ranks'!D154</f>
        <v>0</v>
      </c>
      <c r="C752" s="1">
        <f>'Defense Ranks'!I154</f>
        <v>0.76271186440677963</v>
      </c>
      <c r="D752">
        <f>'Defense Ranks'!J154</f>
        <v>0.80932203389830504</v>
      </c>
      <c r="E752">
        <f>'Defense Ranks'!K154</f>
        <v>0.91101694915254239</v>
      </c>
      <c r="F752">
        <f>'Defense Ranks'!L154</f>
        <v>0.63135593220338981</v>
      </c>
      <c r="G752">
        <f>'Defense Ranks'!N154</f>
        <v>0</v>
      </c>
      <c r="H752">
        <f>'Defense Ranks'!S154</f>
        <v>0.97881355932203384</v>
      </c>
      <c r="I752">
        <f>'Defense Ranks'!T154</f>
        <v>0.86016949152542377</v>
      </c>
      <c r="J752">
        <f>'Defense Ranks'!U154</f>
        <v>0.73728813559322037</v>
      </c>
      <c r="K752">
        <f>'Defense Ranks'!V154</f>
        <v>0.97881355932203384</v>
      </c>
      <c r="L752">
        <f>'Defense Ranks'!X154</f>
        <v>0</v>
      </c>
      <c r="M752">
        <f>'Defense Ranks'!AC154</f>
        <v>0.65677966101694918</v>
      </c>
      <c r="N752">
        <f>'Defense Ranks'!AD154</f>
        <v>0.30084745762711862</v>
      </c>
      <c r="O752">
        <f>'Defense Ranks'!AE154</f>
        <v>0.22033898305084745</v>
      </c>
      <c r="P752">
        <f>'Defense Ranks'!AF154</f>
        <v>0.42372881355932202</v>
      </c>
      <c r="Q752">
        <f>'Defense Ranks'!AH154</f>
        <v>0</v>
      </c>
      <c r="R752">
        <f>'Defense Ranks'!AM154</f>
        <v>0.96610169491525422</v>
      </c>
      <c r="S752">
        <f>'Defense Ranks'!AN154</f>
        <v>0.75423728813559321</v>
      </c>
      <c r="T752">
        <f>'Defense Ranks'!AO154</f>
        <v>0.95338983050847459</v>
      </c>
      <c r="U752">
        <f>'Defense Ranks'!AP154</f>
        <v>0.76271186440677963</v>
      </c>
      <c r="V752">
        <f>'Defense Ranks'!AR154</f>
        <v>0</v>
      </c>
      <c r="W752">
        <f>'Defense Ranks'!AW154</f>
        <v>0.6271186440677966</v>
      </c>
      <c r="X752">
        <f>'Defense Ranks'!AX154</f>
        <v>0.2923728813559322</v>
      </c>
      <c r="Y752">
        <f>'Defense Ranks'!AY154</f>
        <v>9.3220338983050849E-2</v>
      </c>
      <c r="Z752">
        <f>'Defense Ranks'!AZ154</f>
        <v>0.38559322033898308</v>
      </c>
      <c r="AA752">
        <f>'Defense Ranks'!BB154</f>
        <v>0</v>
      </c>
      <c r="AB752">
        <f>'Defense Ranks'!BG154</f>
        <v>0.17372881355932204</v>
      </c>
      <c r="AC752">
        <f>'Defense Ranks'!BH154</f>
        <v>0.6271186440677966</v>
      </c>
      <c r="AD752">
        <f>'Defense Ranks'!BI154</f>
        <v>0.90677966101694918</v>
      </c>
      <c r="AE752">
        <f>'Defense Ranks'!BJ154</f>
        <v>0.49576271186440679</v>
      </c>
      <c r="AF752">
        <f>'Defense Ranks'!BL154</f>
        <v>0</v>
      </c>
      <c r="AG752">
        <f>'Defense Ranks'!BQ154</f>
        <v>0.76271186440677963</v>
      </c>
      <c r="AH752">
        <f>'Defense Ranks'!BR154</f>
        <v>0.56355932203389836</v>
      </c>
      <c r="AI752">
        <f>'Defense Ranks'!BS154</f>
        <v>0.6271186440677966</v>
      </c>
      <c r="AJ752">
        <f>'Defense Ranks'!BT154</f>
        <v>0.5423728813559322</v>
      </c>
      <c r="AL752" s="1">
        <f>'Defense Ranks'!BX154</f>
        <v>0.89406779661016944</v>
      </c>
      <c r="AN752" t="str">
        <f>'Defense Ranks'!B154</f>
        <v>ARI</v>
      </c>
      <c r="AO752">
        <f>'D on Ice'!E154</f>
        <v>30</v>
      </c>
      <c r="AP752" s="2">
        <f>'Impact Score Math'!E853</f>
        <v>0.79666666666666663</v>
      </c>
      <c r="AQ752">
        <f>'Impact Score Math'!G853</f>
        <v>62</v>
      </c>
      <c r="AT752" s="1">
        <f>'Defense Ranks'!CJ154</f>
        <v>3.8135593220338986E-2</v>
      </c>
      <c r="AU752" s="1">
        <f>'Defense Ranks'!CK154</f>
        <v>0.51271186440677963</v>
      </c>
      <c r="AW752">
        <f>'Defense Ranks'!BC154</f>
        <v>13.594444444443999</v>
      </c>
      <c r="AY752">
        <v>752</v>
      </c>
      <c r="BA752" s="2">
        <f>'Impact Score Math'!K853</f>
        <v>0.82666666666666666</v>
      </c>
      <c r="BB752" s="2">
        <f>'Impact Score Math'!L853</f>
        <v>0.56333333333333335</v>
      </c>
      <c r="BD752">
        <f>'Defense Ranks'!CN154</f>
        <v>4</v>
      </c>
      <c r="BE752">
        <f>'Defense Ranks'!CO154</f>
        <v>7</v>
      </c>
      <c r="BF752">
        <f>'Defense Ranks'!CP154</f>
        <v>11</v>
      </c>
      <c r="BH752" t="str">
        <f t="shared" si="45"/>
        <v>13:36</v>
      </c>
      <c r="BI752" t="str">
        <f t="shared" si="46"/>
        <v>Defenseman</v>
      </c>
      <c r="BJ752" t="str">
        <f t="shared" si="47"/>
        <v>Great</v>
      </c>
      <c r="BL752" s="187">
        <f t="shared" ca="1" si="48"/>
        <v>45329</v>
      </c>
    </row>
    <row r="753" spans="1:64" x14ac:dyDescent="0.3">
      <c r="A753" t="str">
        <f>'Defense Ranks'!A155</f>
        <v>Mike Matheson</v>
      </c>
      <c r="B753">
        <f>'Defense Ranks'!D155</f>
        <v>0</v>
      </c>
      <c r="C753" s="1">
        <f>'Defense Ranks'!I155</f>
        <v>0.35169491525423729</v>
      </c>
      <c r="D753">
        <f>'Defense Ranks'!J155</f>
        <v>0.47033898305084748</v>
      </c>
      <c r="E753">
        <f>'Defense Ranks'!K155</f>
        <v>0.19491525423728814</v>
      </c>
      <c r="F753">
        <f>'Defense Ranks'!L155</f>
        <v>0.48305084745762711</v>
      </c>
      <c r="G753">
        <f>'Defense Ranks'!N155</f>
        <v>0</v>
      </c>
      <c r="H753">
        <f>'Defense Ranks'!S155</f>
        <v>0.44915254237288138</v>
      </c>
      <c r="I753">
        <f>'Defense Ranks'!T155</f>
        <v>0.29661016949152541</v>
      </c>
      <c r="J753">
        <f>'Defense Ranks'!U155</f>
        <v>0.50847457627118642</v>
      </c>
      <c r="K753">
        <f>'Defense Ranks'!V155</f>
        <v>0.30084745762711862</v>
      </c>
      <c r="L753">
        <f>'Defense Ranks'!X155</f>
        <v>0</v>
      </c>
      <c r="M753">
        <f>'Defense Ranks'!AC155</f>
        <v>8.4745762711864403E-2</v>
      </c>
      <c r="N753">
        <f>'Defense Ranks'!AD155</f>
        <v>0.16949152542372881</v>
      </c>
      <c r="O753">
        <f>'Defense Ranks'!AE155</f>
        <v>0.58898305084745761</v>
      </c>
      <c r="P753">
        <f>'Defense Ranks'!AF155</f>
        <v>7.2033898305084748E-2</v>
      </c>
      <c r="Q753">
        <f>'Defense Ranks'!AH155</f>
        <v>0</v>
      </c>
      <c r="R753">
        <f>'Defense Ranks'!AM155</f>
        <v>0.6652542372881356</v>
      </c>
      <c r="S753">
        <f>'Defense Ranks'!AN155</f>
        <v>0.60593220338983056</v>
      </c>
      <c r="T753">
        <f>'Defense Ranks'!AO155</f>
        <v>0.31779661016949151</v>
      </c>
      <c r="U753">
        <f>'Defense Ranks'!AP155</f>
        <v>0.63983050847457623</v>
      </c>
      <c r="V753">
        <f>'Defense Ranks'!AR155</f>
        <v>0</v>
      </c>
      <c r="W753">
        <f>'Defense Ranks'!AW155</f>
        <v>9.3220338983050849E-2</v>
      </c>
      <c r="X753">
        <f>'Defense Ranks'!AX155</f>
        <v>0.3135593220338983</v>
      </c>
      <c r="Y753">
        <f>'Defense Ranks'!AY155</f>
        <v>0.52966101694915257</v>
      </c>
      <c r="Z753">
        <f>'Defense Ranks'!AZ155</f>
        <v>0.18220338983050846</v>
      </c>
      <c r="AA753">
        <f>'Defense Ranks'!BB155</f>
        <v>0</v>
      </c>
      <c r="AB753">
        <f>'Defense Ranks'!BG155</f>
        <v>0.72457627118644063</v>
      </c>
      <c r="AC753">
        <f>'Defense Ranks'!BH155</f>
        <v>0.24576271186440679</v>
      </c>
      <c r="AD753">
        <f>'Defense Ranks'!BI155</f>
        <v>0.21186440677966101</v>
      </c>
      <c r="AE753">
        <f>'Defense Ranks'!BJ155</f>
        <v>0.49576271186440679</v>
      </c>
      <c r="AF753">
        <f>'Defense Ranks'!BL155</f>
        <v>0</v>
      </c>
      <c r="AG753">
        <f>'Defense Ranks'!BQ155</f>
        <v>0.13135593220338984</v>
      </c>
      <c r="AH753">
        <f>'Defense Ranks'!BR155</f>
        <v>0.25</v>
      </c>
      <c r="AI753">
        <f>'Defense Ranks'!BS155</f>
        <v>0.27966101694915252</v>
      </c>
      <c r="AJ753">
        <f>'Defense Ranks'!BT155</f>
        <v>0.15254237288135594</v>
      </c>
      <c r="AL753" s="1">
        <f>'Defense Ranks'!BX155</f>
        <v>0.13983050847457626</v>
      </c>
      <c r="AN753" t="str">
        <f>'Defense Ranks'!B155</f>
        <v>MTL</v>
      </c>
      <c r="AO753">
        <f>'D on Ice'!E155</f>
        <v>48</v>
      </c>
      <c r="AP753" s="2">
        <f>'Impact Score Math'!E854</f>
        <v>0.37666666666666665</v>
      </c>
      <c r="AQ753">
        <f>'Impact Score Math'!G854</f>
        <v>188</v>
      </c>
      <c r="AT753" s="1">
        <f>'Defense Ranks'!CJ155</f>
        <v>0.21610169491525424</v>
      </c>
      <c r="AU753" s="1">
        <f>'Defense Ranks'!CK155</f>
        <v>0.74152542372881358</v>
      </c>
      <c r="AW753">
        <f>'Defense Ranks'!BC155</f>
        <v>16.938194444444001</v>
      </c>
      <c r="AY753">
        <v>753</v>
      </c>
      <c r="BA753" s="2">
        <f>'Impact Score Math'!K854</f>
        <v>0.56333333333333335</v>
      </c>
      <c r="BB753" s="2">
        <f>'Impact Score Math'!L854</f>
        <v>0.3</v>
      </c>
      <c r="BD753">
        <f>'Defense Ranks'!CN155</f>
        <v>2</v>
      </c>
      <c r="BE753">
        <f>'Defense Ranks'!CO155</f>
        <v>7</v>
      </c>
      <c r="BF753">
        <f>'Defense Ranks'!CP155</f>
        <v>9</v>
      </c>
      <c r="BH753" t="str">
        <f t="shared" si="45"/>
        <v>16:56</v>
      </c>
      <c r="BI753" t="str">
        <f t="shared" si="46"/>
        <v>Defenseman</v>
      </c>
      <c r="BJ753" t="str">
        <f t="shared" si="47"/>
        <v>Below Average</v>
      </c>
      <c r="BL753" s="187">
        <f t="shared" ca="1" si="48"/>
        <v>45329</v>
      </c>
    </row>
    <row r="754" spans="1:64" x14ac:dyDescent="0.3">
      <c r="A754" t="str">
        <f>'Defense Ranks'!A156</f>
        <v>Mike Reilly</v>
      </c>
      <c r="B754">
        <f>'Defense Ranks'!D156</f>
        <v>0</v>
      </c>
      <c r="C754" s="1">
        <f>'Defense Ranks'!I156</f>
        <v>0.89406779661016944</v>
      </c>
      <c r="D754">
        <f>'Defense Ranks'!J156</f>
        <v>0.96610169491525422</v>
      </c>
      <c r="E754">
        <f>'Defense Ranks'!K156</f>
        <v>0.15254237288135594</v>
      </c>
      <c r="F754">
        <f>'Defense Ranks'!L156</f>
        <v>0.97881355932203384</v>
      </c>
      <c r="G754">
        <f>'Defense Ranks'!N156</f>
        <v>0</v>
      </c>
      <c r="H754">
        <f>'Defense Ranks'!S156</f>
        <v>0.80508474576271183</v>
      </c>
      <c r="I754">
        <f>'Defense Ranks'!T156</f>
        <v>0.4576271186440678</v>
      </c>
      <c r="J754">
        <f>'Defense Ranks'!U156</f>
        <v>0.77542372881355937</v>
      </c>
      <c r="K754">
        <f>'Defense Ranks'!V156</f>
        <v>0.58050847457627119</v>
      </c>
      <c r="L754">
        <f>'Defense Ranks'!X156</f>
        <v>0</v>
      </c>
      <c r="M754">
        <f>'Defense Ranks'!AC156</f>
        <v>0.20338983050847459</v>
      </c>
      <c r="N754">
        <f>'Defense Ranks'!AD156</f>
        <v>0.26271186440677968</v>
      </c>
      <c r="O754">
        <f>'Defense Ranks'!AE156</f>
        <v>7.6271186440677971E-2</v>
      </c>
      <c r="P754">
        <f>'Defense Ranks'!AF156</f>
        <v>0.4152542372881356</v>
      </c>
      <c r="Q754">
        <f>'Defense Ranks'!AH156</f>
        <v>0</v>
      </c>
      <c r="R754">
        <f>'Defense Ranks'!AM156</f>
        <v>0.99152542372881358</v>
      </c>
      <c r="S754">
        <f>'Defense Ranks'!AN156</f>
        <v>0.97881355932203384</v>
      </c>
      <c r="T754">
        <f>'Defense Ranks'!AO156</f>
        <v>7.2033898305084748E-2</v>
      </c>
      <c r="U754">
        <f>'Defense Ranks'!AP156</f>
        <v>0.99152542372881358</v>
      </c>
      <c r="V754">
        <f>'Defense Ranks'!AR156</f>
        <v>0</v>
      </c>
      <c r="W754">
        <f>'Defense Ranks'!AW156</f>
        <v>0.55932203389830504</v>
      </c>
      <c r="X754">
        <f>'Defense Ranks'!AX156</f>
        <v>0.4364406779661017</v>
      </c>
      <c r="Y754">
        <f>'Defense Ranks'!AY156</f>
        <v>0.1228813559322034</v>
      </c>
      <c r="Z754">
        <f>'Defense Ranks'!AZ156</f>
        <v>0.6652542372881356</v>
      </c>
      <c r="AA754">
        <f>'Defense Ranks'!BB156</f>
        <v>0</v>
      </c>
      <c r="AB754">
        <f>'Defense Ranks'!BG156</f>
        <v>0.2923728813559322</v>
      </c>
      <c r="AC754">
        <f>'Defense Ranks'!BH156</f>
        <v>0.83898305084745761</v>
      </c>
      <c r="AD754">
        <f>'Defense Ranks'!BI156</f>
        <v>2.9661016949152543E-2</v>
      </c>
      <c r="AE754">
        <f>'Defense Ranks'!BJ156</f>
        <v>2.9661016949152543E-2</v>
      </c>
      <c r="AF754">
        <f>'Defense Ranks'!BL156</f>
        <v>0</v>
      </c>
      <c r="AG754">
        <f>'Defense Ranks'!BQ156</f>
        <v>0.61440677966101698</v>
      </c>
      <c r="AH754">
        <f>'Defense Ranks'!BR156</f>
        <v>0.76694915254237284</v>
      </c>
      <c r="AI754">
        <f>'Defense Ranks'!BS156</f>
        <v>6.7796610169491525E-2</v>
      </c>
      <c r="AJ754">
        <f>'Defense Ranks'!BT156</f>
        <v>0.92796610169491522</v>
      </c>
      <c r="AL754" s="1">
        <f>'Defense Ranks'!BX156</f>
        <v>0.86864406779661019</v>
      </c>
      <c r="AN754" t="str">
        <f>'Defense Ranks'!B156</f>
        <v>FLA, NYI</v>
      </c>
      <c r="AO754">
        <f>'D on Ice'!E156</f>
        <v>27</v>
      </c>
      <c r="AP754" s="2">
        <f>'Impact Score Math'!E855</f>
        <v>0.82</v>
      </c>
      <c r="AQ754">
        <f>'Impact Score Math'!G855</f>
        <v>55</v>
      </c>
      <c r="AT754" s="1">
        <f>'Defense Ranks'!CJ156</f>
        <v>0.14830508474576271</v>
      </c>
      <c r="AU754" s="1">
        <f>'Defense Ranks'!CK156</f>
        <v>0.56779661016949157</v>
      </c>
      <c r="AW754">
        <f>'Defense Ranks'!BC156</f>
        <v>14.315432098764999</v>
      </c>
      <c r="AY754">
        <v>754</v>
      </c>
      <c r="BA754" s="2">
        <f>'Impact Score Math'!K855</f>
        <v>0.84</v>
      </c>
      <c r="BB754" s="2">
        <f>'Impact Score Math'!L855</f>
        <v>0.48</v>
      </c>
      <c r="BD754">
        <f>'Defense Ranks'!CN156</f>
        <v>2</v>
      </c>
      <c r="BE754">
        <f>'Defense Ranks'!CO156</f>
        <v>4</v>
      </c>
      <c r="BF754">
        <f>'Defense Ranks'!CP156</f>
        <v>6</v>
      </c>
      <c r="BH754" t="str">
        <f t="shared" si="45"/>
        <v>14:19</v>
      </c>
      <c r="BI754" t="str">
        <f t="shared" si="46"/>
        <v>Defenseman</v>
      </c>
      <c r="BJ754" t="str">
        <f t="shared" si="47"/>
        <v>Great</v>
      </c>
      <c r="BL754" s="187">
        <f t="shared" ca="1" si="48"/>
        <v>45329</v>
      </c>
    </row>
    <row r="755" spans="1:64" x14ac:dyDescent="0.3">
      <c r="A755" t="str">
        <f>'Defense Ranks'!A157</f>
        <v>Mikey Anderson</v>
      </c>
      <c r="B755">
        <f>'Defense Ranks'!D157</f>
        <v>0</v>
      </c>
      <c r="C755" s="1">
        <f>'Defense Ranks'!I157</f>
        <v>0.72033898305084743</v>
      </c>
      <c r="D755">
        <f>'Defense Ranks'!J157</f>
        <v>0.21186440677966101</v>
      </c>
      <c r="E755">
        <f>'Defense Ranks'!K157</f>
        <v>0.41949152542372881</v>
      </c>
      <c r="F755">
        <f>'Defense Ranks'!L157</f>
        <v>0.46186440677966101</v>
      </c>
      <c r="G755">
        <f>'Defense Ranks'!N157</f>
        <v>0</v>
      </c>
      <c r="H755">
        <f>'Defense Ranks'!S157</f>
        <v>0.2076271186440678</v>
      </c>
      <c r="I755">
        <f>'Defense Ranks'!T157</f>
        <v>0.75423728813559321</v>
      </c>
      <c r="J755">
        <f>'Defense Ranks'!U157</f>
        <v>0.73728813559322037</v>
      </c>
      <c r="K755">
        <f>'Defense Ranks'!V157</f>
        <v>0.59322033898305082</v>
      </c>
      <c r="L755">
        <f>'Defense Ranks'!X157</f>
        <v>0</v>
      </c>
      <c r="M755">
        <f>'Defense Ranks'!AC157</f>
        <v>0.90254237288135597</v>
      </c>
      <c r="N755">
        <f>'Defense Ranks'!AD157</f>
        <v>0.60169491525423724</v>
      </c>
      <c r="O755">
        <f>'Defense Ranks'!AE157</f>
        <v>0.83050847457627119</v>
      </c>
      <c r="P755">
        <f>'Defense Ranks'!AF157</f>
        <v>0.57203389830508478</v>
      </c>
      <c r="Q755">
        <f>'Defense Ranks'!AH157</f>
        <v>0</v>
      </c>
      <c r="R755">
        <f>'Defense Ranks'!AM157</f>
        <v>3.8135593220338986E-2</v>
      </c>
      <c r="S755">
        <f>'Defense Ranks'!AN157</f>
        <v>4.6610169491525424E-2</v>
      </c>
      <c r="T755">
        <f>'Defense Ranks'!AO157</f>
        <v>0.27542372881355931</v>
      </c>
      <c r="U755">
        <f>'Defense Ranks'!AP157</f>
        <v>2.5423728813559324E-2</v>
      </c>
      <c r="V755">
        <f>'Defense Ranks'!AR157</f>
        <v>0</v>
      </c>
      <c r="W755">
        <f>'Defense Ranks'!AW157</f>
        <v>0.6228813559322034</v>
      </c>
      <c r="X755">
        <f>'Defense Ranks'!AX157</f>
        <v>0.21186440677966101</v>
      </c>
      <c r="Y755">
        <f>'Defense Ranks'!AY157</f>
        <v>0.82627118644067798</v>
      </c>
      <c r="Z755">
        <f>'Defense Ranks'!AZ157</f>
        <v>0.23728813559322035</v>
      </c>
      <c r="AA755">
        <f>'Defense Ranks'!BB157</f>
        <v>0</v>
      </c>
      <c r="AB755">
        <f>'Defense Ranks'!BG157</f>
        <v>0.89406779661016944</v>
      </c>
      <c r="AC755">
        <f>'Defense Ranks'!BH157</f>
        <v>0.24152542372881355</v>
      </c>
      <c r="AD755">
        <f>'Defense Ranks'!BI157</f>
        <v>0.33898305084745761</v>
      </c>
      <c r="AE755">
        <f>'Defense Ranks'!BJ157</f>
        <v>0.52542372881355937</v>
      </c>
      <c r="AF755">
        <f>'Defense Ranks'!BL157</f>
        <v>0</v>
      </c>
      <c r="AG755">
        <f>'Defense Ranks'!BQ157</f>
        <v>0.86440677966101698</v>
      </c>
      <c r="AH755">
        <f>'Defense Ranks'!BR157</f>
        <v>0.36016949152542371</v>
      </c>
      <c r="AI755">
        <f>'Defense Ranks'!BS157</f>
        <v>0.72881355932203384</v>
      </c>
      <c r="AJ755">
        <f>'Defense Ranks'!BT157</f>
        <v>0.53813559322033899</v>
      </c>
      <c r="AL755" s="1">
        <f>'Defense Ranks'!BX157</f>
        <v>0.46610169491525422</v>
      </c>
      <c r="AN755" t="str">
        <f>'Defense Ranks'!B157</f>
        <v>L.A</v>
      </c>
      <c r="AO755">
        <f>'D on Ice'!E157</f>
        <v>45</v>
      </c>
      <c r="AP755" s="2">
        <f>'Impact Score Math'!E856</f>
        <v>0.69333333333333336</v>
      </c>
      <c r="AQ755">
        <f>'Impact Score Math'!G856</f>
        <v>93</v>
      </c>
      <c r="AT755" s="1">
        <f>'Defense Ranks'!CJ157</f>
        <v>0.77542372881355937</v>
      </c>
      <c r="AU755" s="1">
        <f>'Defense Ranks'!CK157</f>
        <v>0.59745762711864403</v>
      </c>
      <c r="AW755">
        <f>'Defense Ranks'!BC157</f>
        <v>18.357777777778001</v>
      </c>
      <c r="AY755">
        <v>755</v>
      </c>
      <c r="BA755" s="2">
        <f>'Impact Score Math'!K856</f>
        <v>0.56999999999999995</v>
      </c>
      <c r="BB755" s="2">
        <f>'Impact Score Math'!L856</f>
        <v>0.71333333333333337</v>
      </c>
      <c r="BD755">
        <f>'Defense Ranks'!CN157</f>
        <v>1</v>
      </c>
      <c r="BE755">
        <f>'Defense Ranks'!CO157</f>
        <v>12</v>
      </c>
      <c r="BF755">
        <f>'Defense Ranks'!CP157</f>
        <v>13</v>
      </c>
      <c r="BH755" t="str">
        <f t="shared" si="45"/>
        <v>18:21</v>
      </c>
      <c r="BI755" t="str">
        <f t="shared" si="46"/>
        <v>Defenseman</v>
      </c>
      <c r="BJ755" t="str">
        <f t="shared" si="47"/>
        <v>Good</v>
      </c>
      <c r="BL755" s="187">
        <f t="shared" ca="1" si="48"/>
        <v>45329</v>
      </c>
    </row>
    <row r="756" spans="1:64" x14ac:dyDescent="0.3">
      <c r="A756" t="str">
        <f>'Defense Ranks'!A158</f>
        <v>Mikhail Sergachev</v>
      </c>
      <c r="B756">
        <f>'Defense Ranks'!D158</f>
        <v>0</v>
      </c>
      <c r="C756" s="1">
        <f>'Defense Ranks'!I158</f>
        <v>0.4152542372881356</v>
      </c>
      <c r="D756">
        <f>'Defense Ranks'!J158</f>
        <v>0.6228813559322034</v>
      </c>
      <c r="E756">
        <f>'Defense Ranks'!K158</f>
        <v>0.1228813559322034</v>
      </c>
      <c r="F756">
        <f>'Defense Ranks'!L158</f>
        <v>0.61864406779661019</v>
      </c>
      <c r="G756">
        <f>'Defense Ranks'!N158</f>
        <v>0</v>
      </c>
      <c r="H756">
        <f>'Defense Ranks'!S158</f>
        <v>0.32627118644067798</v>
      </c>
      <c r="I756">
        <f>'Defense Ranks'!T158</f>
        <v>0.67372881355932202</v>
      </c>
      <c r="J756">
        <f>'Defense Ranks'!U158</f>
        <v>0.52118644067796616</v>
      </c>
      <c r="K756">
        <f>'Defense Ranks'!V158</f>
        <v>0.59322033898305082</v>
      </c>
      <c r="L756">
        <f>'Defense Ranks'!X158</f>
        <v>0</v>
      </c>
      <c r="M756">
        <f>'Defense Ranks'!AC158</f>
        <v>0.55084745762711862</v>
      </c>
      <c r="N756">
        <f>'Defense Ranks'!AD158</f>
        <v>0.49576271186440679</v>
      </c>
      <c r="O756">
        <f>'Defense Ranks'!AE158</f>
        <v>8.8983050847457626E-2</v>
      </c>
      <c r="P756">
        <f>'Defense Ranks'!AF158</f>
        <v>0.46186440677966101</v>
      </c>
      <c r="Q756">
        <f>'Defense Ranks'!AH158</f>
        <v>0</v>
      </c>
      <c r="R756">
        <f>'Defense Ranks'!AM158</f>
        <v>0.38983050847457629</v>
      </c>
      <c r="S756">
        <f>'Defense Ranks'!AN158</f>
        <v>0.56779661016949157</v>
      </c>
      <c r="T756">
        <f>'Defense Ranks'!AO158</f>
        <v>5.5084745762711863E-2</v>
      </c>
      <c r="U756">
        <f>'Defense Ranks'!AP158</f>
        <v>0.65254237288135597</v>
      </c>
      <c r="V756">
        <f>'Defense Ranks'!AR158</f>
        <v>0</v>
      </c>
      <c r="W756">
        <f>'Defense Ranks'!AW158</f>
        <v>0.63559322033898302</v>
      </c>
      <c r="X756">
        <f>'Defense Ranks'!AX158</f>
        <v>0.48305084745762711</v>
      </c>
      <c r="Y756">
        <f>'Defense Ranks'!AY158</f>
        <v>0.18220338983050846</v>
      </c>
      <c r="Z756">
        <f>'Defense Ranks'!AZ158</f>
        <v>0.70338983050847459</v>
      </c>
      <c r="AA756">
        <f>'Defense Ranks'!BB158</f>
        <v>0</v>
      </c>
      <c r="AB756">
        <f>'Defense Ranks'!BG158</f>
        <v>0.7923728813559322</v>
      </c>
      <c r="AC756">
        <f>'Defense Ranks'!BH158</f>
        <v>0.78813559322033899</v>
      </c>
      <c r="AD756">
        <f>'Defense Ranks'!BI158</f>
        <v>0.10169491525423729</v>
      </c>
      <c r="AE756">
        <f>'Defense Ranks'!BJ158</f>
        <v>3.3898305084745763E-2</v>
      </c>
      <c r="AF756">
        <f>'Defense Ranks'!BL158</f>
        <v>0</v>
      </c>
      <c r="AG756">
        <f>'Defense Ranks'!BQ158</f>
        <v>0.44915254237288138</v>
      </c>
      <c r="AH756">
        <f>'Defense Ranks'!BR158</f>
        <v>0.5847457627118644</v>
      </c>
      <c r="AI756">
        <f>'Defense Ranks'!BS158</f>
        <v>6.3559322033898302E-2</v>
      </c>
      <c r="AJ756">
        <f>'Defense Ranks'!BT158</f>
        <v>0.55932203389830504</v>
      </c>
      <c r="AL756" s="1">
        <f>'Defense Ranks'!BX158</f>
        <v>0.56779661016949157</v>
      </c>
      <c r="AN756" t="str">
        <f>'Defense Ranks'!B158</f>
        <v>T.B</v>
      </c>
      <c r="AO756">
        <f>'D on Ice'!E158</f>
        <v>33</v>
      </c>
      <c r="AP756" s="2">
        <f>'Impact Score Math'!E857</f>
        <v>0.74333333333333329</v>
      </c>
      <c r="AQ756">
        <f>'Impact Score Math'!G857</f>
        <v>78</v>
      </c>
      <c r="AT756" s="1">
        <f>'Defense Ranks'!CJ158</f>
        <v>0.4576271186440678</v>
      </c>
      <c r="AU756" s="1">
        <f>'Defense Ranks'!CK158</f>
        <v>0.32627118644067798</v>
      </c>
      <c r="AW756">
        <f>'Defense Ranks'!BC158</f>
        <v>17.489393939393999</v>
      </c>
      <c r="AY756">
        <v>756</v>
      </c>
      <c r="BA756" s="2">
        <f>'Impact Score Math'!K857</f>
        <v>0.61</v>
      </c>
      <c r="BB756" s="2">
        <f>'Impact Score Math'!L857</f>
        <v>0.7</v>
      </c>
      <c r="BD756">
        <f>'Defense Ranks'!CN158</f>
        <v>1</v>
      </c>
      <c r="BE756">
        <f>'Defense Ranks'!CO158</f>
        <v>8</v>
      </c>
      <c r="BF756">
        <f>'Defense Ranks'!CP158</f>
        <v>9</v>
      </c>
      <c r="BH756" t="str">
        <f t="shared" si="45"/>
        <v>17:29</v>
      </c>
      <c r="BI756" t="str">
        <f t="shared" si="46"/>
        <v>Defenseman</v>
      </c>
      <c r="BJ756" t="str">
        <f t="shared" si="47"/>
        <v>Good</v>
      </c>
      <c r="BL756" s="187">
        <f t="shared" ca="1" si="48"/>
        <v>45329</v>
      </c>
    </row>
    <row r="757" spans="1:64" x14ac:dyDescent="0.3">
      <c r="A757" t="str">
        <f>'Defense Ranks'!A159</f>
        <v>Miro Heiskanen</v>
      </c>
      <c r="B757">
        <f>'Defense Ranks'!D159</f>
        <v>0</v>
      </c>
      <c r="C757" s="1">
        <f>'Defense Ranks'!I159</f>
        <v>0.88559322033898302</v>
      </c>
      <c r="D757">
        <f>'Defense Ranks'!J159</f>
        <v>0.92372881355932202</v>
      </c>
      <c r="E757">
        <f>'Defense Ranks'!K159</f>
        <v>0.67372881355932202</v>
      </c>
      <c r="F757">
        <f>'Defense Ranks'!L159</f>
        <v>0.88559322033898302</v>
      </c>
      <c r="G757">
        <f>'Defense Ranks'!N159</f>
        <v>0</v>
      </c>
      <c r="H757">
        <f>'Defense Ranks'!S159</f>
        <v>0.69491525423728817</v>
      </c>
      <c r="I757">
        <f>'Defense Ranks'!T159</f>
        <v>0.77542372881355937</v>
      </c>
      <c r="J757">
        <f>'Defense Ranks'!U159</f>
        <v>0.39830508474576271</v>
      </c>
      <c r="K757">
        <f>'Defense Ranks'!V159</f>
        <v>0.80508474576271183</v>
      </c>
      <c r="L757">
        <f>'Defense Ranks'!X159</f>
        <v>0</v>
      </c>
      <c r="M757">
        <f>'Defense Ranks'!AC159</f>
        <v>0.88559322033898302</v>
      </c>
      <c r="N757">
        <f>'Defense Ranks'!AD159</f>
        <v>0.97033898305084743</v>
      </c>
      <c r="O757">
        <f>'Defense Ranks'!AE159</f>
        <v>0.38983050847457629</v>
      </c>
      <c r="P757">
        <f>'Defense Ranks'!AF159</f>
        <v>0.98305084745762716</v>
      </c>
      <c r="Q757">
        <f>'Defense Ranks'!AH159</f>
        <v>0</v>
      </c>
      <c r="R757">
        <f>'Defense Ranks'!AM159</f>
        <v>0.83050847457627119</v>
      </c>
      <c r="S757">
        <f>'Defense Ranks'!AN159</f>
        <v>0.89830508474576276</v>
      </c>
      <c r="T757">
        <f>'Defense Ranks'!AO159</f>
        <v>0.36016949152542371</v>
      </c>
      <c r="U757">
        <f>'Defense Ranks'!AP159</f>
        <v>0.83050847457627119</v>
      </c>
      <c r="V757">
        <f>'Defense Ranks'!AR159</f>
        <v>0</v>
      </c>
      <c r="W757">
        <f>'Defense Ranks'!AW159</f>
        <v>0.77966101694915257</v>
      </c>
      <c r="X757">
        <f>'Defense Ranks'!AX159</f>
        <v>0.81355932203389836</v>
      </c>
      <c r="Y757">
        <f>'Defense Ranks'!AY159</f>
        <v>0.61440677966101698</v>
      </c>
      <c r="Z757">
        <f>'Defense Ranks'!AZ159</f>
        <v>0.80932203389830504</v>
      </c>
      <c r="AA757">
        <f>'Defense Ranks'!BB159</f>
        <v>0</v>
      </c>
      <c r="AB757">
        <f>'Defense Ranks'!BG159</f>
        <v>0.96610169491525422</v>
      </c>
      <c r="AC757">
        <f>'Defense Ranks'!BH159</f>
        <v>0.84745762711864403</v>
      </c>
      <c r="AD757">
        <f>'Defense Ranks'!BI159</f>
        <v>0.5423728813559322</v>
      </c>
      <c r="AE757">
        <f>'Defense Ranks'!BJ159</f>
        <v>0.3135593220338983</v>
      </c>
      <c r="AF757">
        <f>'Defense Ranks'!BL159</f>
        <v>0</v>
      </c>
      <c r="AG757">
        <f>'Defense Ranks'!BQ159</f>
        <v>0.92372881355932202</v>
      </c>
      <c r="AH757">
        <f>'Defense Ranks'!BR159</f>
        <v>0.96610169491525422</v>
      </c>
      <c r="AI757">
        <f>'Defense Ranks'!BS159</f>
        <v>0.5423728813559322</v>
      </c>
      <c r="AJ757">
        <f>'Defense Ranks'!BT159</f>
        <v>0.97033898305084743</v>
      </c>
      <c r="AL757" s="1">
        <f>'Defense Ranks'!BX159</f>
        <v>0.99152542372881358</v>
      </c>
      <c r="AN757" t="str">
        <f>'Defense Ranks'!B159</f>
        <v>DAL</v>
      </c>
      <c r="AO757">
        <f>'D on Ice'!E159</f>
        <v>38</v>
      </c>
      <c r="AP757" s="2">
        <f>'Impact Score Math'!E858</f>
        <v>0.9966666666666667</v>
      </c>
      <c r="AQ757">
        <f>'Impact Score Math'!G858</f>
        <v>2</v>
      </c>
      <c r="AT757" s="1">
        <f>'Defense Ranks'!CJ159</f>
        <v>0.93220338983050843</v>
      </c>
      <c r="AU757" s="1">
        <f>'Defense Ranks'!CK159</f>
        <v>0.74152542372881358</v>
      </c>
      <c r="AW757">
        <f>'Defense Ranks'!BC159</f>
        <v>19.096491228070001</v>
      </c>
      <c r="AY757">
        <v>757</v>
      </c>
      <c r="BA757" s="2">
        <f>'Impact Score Math'!K858</f>
        <v>0.92666666666666664</v>
      </c>
      <c r="BB757" s="2">
        <f>'Impact Score Math'!L858</f>
        <v>0.99333333333333329</v>
      </c>
      <c r="BD757">
        <f>'Defense Ranks'!CN159</f>
        <v>3</v>
      </c>
      <c r="BE757">
        <f>'Defense Ranks'!CO159</f>
        <v>11</v>
      </c>
      <c r="BF757">
        <f>'Defense Ranks'!CP159</f>
        <v>14</v>
      </c>
      <c r="BH757" t="str">
        <f t="shared" si="45"/>
        <v>19:06</v>
      </c>
      <c r="BI757" t="str">
        <f t="shared" si="46"/>
        <v>Defenseman</v>
      </c>
      <c r="BJ757" t="str">
        <f t="shared" si="47"/>
        <v>Elite</v>
      </c>
      <c r="BL757" s="187">
        <f t="shared" ca="1" si="48"/>
        <v>45329</v>
      </c>
    </row>
    <row r="758" spans="1:64" x14ac:dyDescent="0.3">
      <c r="A758" t="str">
        <f>'Defense Ranks'!A160</f>
        <v>Morgan Rielly</v>
      </c>
      <c r="B758">
        <f>'Defense Ranks'!D160</f>
        <v>0</v>
      </c>
      <c r="C758" s="1">
        <f>'Defense Ranks'!I160</f>
        <v>0.67796610169491522</v>
      </c>
      <c r="D758">
        <f>'Defense Ranks'!J160</f>
        <v>0.79661016949152541</v>
      </c>
      <c r="E758">
        <f>'Defense Ranks'!K160</f>
        <v>0.81355932203389836</v>
      </c>
      <c r="F758">
        <f>'Defense Ranks'!L160</f>
        <v>0.66101694915254239</v>
      </c>
      <c r="G758">
        <f>'Defense Ranks'!N160</f>
        <v>0</v>
      </c>
      <c r="H758">
        <f>'Defense Ranks'!S160</f>
        <v>0.74152542372881358</v>
      </c>
      <c r="I758">
        <f>'Defense Ranks'!T160</f>
        <v>0.84745762711864403</v>
      </c>
      <c r="J758">
        <f>'Defense Ranks'!U160</f>
        <v>0.95338983050847459</v>
      </c>
      <c r="K758">
        <f>'Defense Ranks'!V160</f>
        <v>0.86864406779661019</v>
      </c>
      <c r="L758">
        <f>'Defense Ranks'!X160</f>
        <v>0</v>
      </c>
      <c r="M758">
        <f>'Defense Ranks'!AC160</f>
        <v>0.26694915254237289</v>
      </c>
      <c r="N758">
        <f>'Defense Ranks'!AD160</f>
        <v>9.3220338983050849E-2</v>
      </c>
      <c r="O758">
        <f>'Defense Ranks'!AE160</f>
        <v>0.32203389830508472</v>
      </c>
      <c r="P758">
        <f>'Defense Ranks'!AF160</f>
        <v>9.7457627118644072E-2</v>
      </c>
      <c r="Q758">
        <f>'Defense Ranks'!AH160</f>
        <v>0</v>
      </c>
      <c r="R758">
        <f>'Defense Ranks'!AM160</f>
        <v>0.60593220338983056</v>
      </c>
      <c r="S758">
        <f>'Defense Ranks'!AN160</f>
        <v>0.58050847457627119</v>
      </c>
      <c r="T758">
        <f>'Defense Ranks'!AO160</f>
        <v>0.83050847457627119</v>
      </c>
      <c r="U758">
        <f>'Defense Ranks'!AP160</f>
        <v>0.52966101694915257</v>
      </c>
      <c r="V758">
        <f>'Defense Ranks'!AR160</f>
        <v>0</v>
      </c>
      <c r="W758">
        <f>'Defense Ranks'!AW160</f>
        <v>0.14830508474576271</v>
      </c>
      <c r="X758">
        <f>'Defense Ranks'!AX160</f>
        <v>7.2033898305084748E-2</v>
      </c>
      <c r="Y758">
        <f>'Defense Ranks'!AY160</f>
        <v>0.24576271186440679</v>
      </c>
      <c r="Z758">
        <f>'Defense Ranks'!AZ160</f>
        <v>6.3559322033898302E-2</v>
      </c>
      <c r="AA758">
        <f>'Defense Ranks'!BB160</f>
        <v>0</v>
      </c>
      <c r="AB758">
        <f>'Defense Ranks'!BG160</f>
        <v>0.98305084745762716</v>
      </c>
      <c r="AC758">
        <f>'Defense Ranks'!BH160</f>
        <v>0.75847457627118642</v>
      </c>
      <c r="AD758">
        <f>'Defense Ranks'!BI160</f>
        <v>0.78389830508474578</v>
      </c>
      <c r="AE758">
        <f>'Defense Ranks'!BJ160</f>
        <v>0.65254237288135597</v>
      </c>
      <c r="AF758">
        <f>'Defense Ranks'!BL160</f>
        <v>0</v>
      </c>
      <c r="AG758">
        <f>'Defense Ranks'!BQ160</f>
        <v>0.46610169491525422</v>
      </c>
      <c r="AH758">
        <f>'Defense Ranks'!BR160</f>
        <v>0.34322033898305082</v>
      </c>
      <c r="AI758">
        <f>'Defense Ranks'!BS160</f>
        <v>0.6228813559322034</v>
      </c>
      <c r="AJ758">
        <f>'Defense Ranks'!BT160</f>
        <v>0.27966101694915252</v>
      </c>
      <c r="AL758" s="1">
        <f>'Defense Ranks'!BX160</f>
        <v>0.44067796610169491</v>
      </c>
      <c r="AN758" t="str">
        <f>'Defense Ranks'!B160</f>
        <v>TOR</v>
      </c>
      <c r="AO758">
        <f>'D on Ice'!E160</f>
        <v>46</v>
      </c>
      <c r="AP758" s="2">
        <f>'Impact Score Math'!E859</f>
        <v>0.72</v>
      </c>
      <c r="AQ758">
        <f>'Impact Score Math'!G859</f>
        <v>85</v>
      </c>
      <c r="AT758" s="1">
        <f>'Defense Ranks'!CJ160</f>
        <v>0.95338983050847459</v>
      </c>
      <c r="AU758" s="1">
        <f>'Defense Ranks'!CK160</f>
        <v>0.16101694915254236</v>
      </c>
      <c r="AW758">
        <f>'Defense Ranks'!BC160</f>
        <v>19.434420289855002</v>
      </c>
      <c r="AY758">
        <v>758</v>
      </c>
      <c r="BA758" s="2">
        <f>'Impact Score Math'!K859</f>
        <v>0.85666666666666669</v>
      </c>
      <c r="BB758" s="2">
        <f>'Impact Score Math'!L859</f>
        <v>0.36333333333333334</v>
      </c>
      <c r="BD758">
        <f>'Defense Ranks'!CN160</f>
        <v>4</v>
      </c>
      <c r="BE758">
        <f>'Defense Ranks'!CO160</f>
        <v>15</v>
      </c>
      <c r="BF758">
        <f>'Defense Ranks'!CP160</f>
        <v>19</v>
      </c>
      <c r="BH758" t="str">
        <f t="shared" si="45"/>
        <v>19:26</v>
      </c>
      <c r="BI758" t="str">
        <f t="shared" si="46"/>
        <v>Defenseman</v>
      </c>
      <c r="BJ758" t="str">
        <f t="shared" si="47"/>
        <v>Good</v>
      </c>
      <c r="BL758" s="187">
        <f t="shared" ca="1" si="48"/>
        <v>45329</v>
      </c>
    </row>
    <row r="759" spans="1:64" x14ac:dyDescent="0.3">
      <c r="A759" t="str">
        <f>'Defense Ranks'!A161</f>
        <v>Moritz Seider</v>
      </c>
      <c r="B759">
        <f>'Defense Ranks'!D161</f>
        <v>0</v>
      </c>
      <c r="C759" s="1">
        <f>'Defense Ranks'!I161</f>
        <v>0.4576271186440678</v>
      </c>
      <c r="D759">
        <f>'Defense Ranks'!J161</f>
        <v>3.3898305084745763E-2</v>
      </c>
      <c r="E759">
        <f>'Defense Ranks'!K161</f>
        <v>0.70338983050847459</v>
      </c>
      <c r="F759">
        <f>'Defense Ranks'!L161</f>
        <v>0.2288135593220339</v>
      </c>
      <c r="G759">
        <f>'Defense Ranks'!N161</f>
        <v>0</v>
      </c>
      <c r="H759">
        <f>'Defense Ranks'!S161</f>
        <v>0.49152542372881358</v>
      </c>
      <c r="I759">
        <f>'Defense Ranks'!T161</f>
        <v>0.56355932203389836</v>
      </c>
      <c r="J759">
        <f>'Defense Ranks'!U161</f>
        <v>0.6271186440677966</v>
      </c>
      <c r="K759">
        <f>'Defense Ranks'!V161</f>
        <v>0.52542372881355937</v>
      </c>
      <c r="L759">
        <f>'Defense Ranks'!X161</f>
        <v>0</v>
      </c>
      <c r="M759">
        <f>'Defense Ranks'!AC161</f>
        <v>0.1228813559322034</v>
      </c>
      <c r="N759">
        <f>'Defense Ranks'!AD161</f>
        <v>0.13559322033898305</v>
      </c>
      <c r="O759">
        <f>'Defense Ranks'!AE161</f>
        <v>0.3771186440677966</v>
      </c>
      <c r="P759">
        <f>'Defense Ranks'!AF161</f>
        <v>0.13559322033898305</v>
      </c>
      <c r="Q759">
        <f>'Defense Ranks'!AH161</f>
        <v>0</v>
      </c>
      <c r="R759">
        <f>'Defense Ranks'!AM161</f>
        <v>0.85169491525423724</v>
      </c>
      <c r="S759">
        <f>'Defense Ranks'!AN161</f>
        <v>0.2923728813559322</v>
      </c>
      <c r="T759">
        <f>'Defense Ranks'!AO161</f>
        <v>0.5423728813559322</v>
      </c>
      <c r="U759">
        <f>'Defense Ranks'!AP161</f>
        <v>0.72033898305084743</v>
      </c>
      <c r="V759">
        <f>'Defense Ranks'!AR161</f>
        <v>0</v>
      </c>
      <c r="W759">
        <f>'Defense Ranks'!AW161</f>
        <v>0.22033898305084745</v>
      </c>
      <c r="X759">
        <f>'Defense Ranks'!AX161</f>
        <v>7.6271186440677971E-2</v>
      </c>
      <c r="Y759">
        <f>'Defense Ranks'!AY161</f>
        <v>0.5847457627118644</v>
      </c>
      <c r="Z759">
        <f>'Defense Ranks'!AZ161</f>
        <v>0.11016949152542373</v>
      </c>
      <c r="AA759">
        <f>'Defense Ranks'!BB161</f>
        <v>0</v>
      </c>
      <c r="AB759">
        <f>'Defense Ranks'!BG161</f>
        <v>0.53389830508474578</v>
      </c>
      <c r="AC759">
        <f>'Defense Ranks'!BH161</f>
        <v>8.4745762711864403E-2</v>
      </c>
      <c r="AD759">
        <f>'Defense Ranks'!BI161</f>
        <v>0.77118644067796616</v>
      </c>
      <c r="AE759">
        <f>'Defense Ranks'!BJ161</f>
        <v>0.72881355932203384</v>
      </c>
      <c r="AF759">
        <f>'Defense Ranks'!BL161</f>
        <v>0</v>
      </c>
      <c r="AG759">
        <f>'Defense Ranks'!BQ161</f>
        <v>0.19915254237288135</v>
      </c>
      <c r="AH759">
        <f>'Defense Ranks'!BR161</f>
        <v>4.2372881355932202E-2</v>
      </c>
      <c r="AI759">
        <f>'Defense Ranks'!BS161</f>
        <v>0.58898305084745761</v>
      </c>
      <c r="AJ759">
        <f>'Defense Ranks'!BT161</f>
        <v>0.11864406779661017</v>
      </c>
      <c r="AL759" s="1">
        <f>'Defense Ranks'!BX161</f>
        <v>0.30084745762711862</v>
      </c>
      <c r="AN759" t="str">
        <f>'Defense Ranks'!B161</f>
        <v>DET</v>
      </c>
      <c r="AO759">
        <f>'D on Ice'!E161</f>
        <v>48</v>
      </c>
      <c r="AP759" s="2">
        <f>'Impact Score Math'!E860</f>
        <v>0.47</v>
      </c>
      <c r="AQ759">
        <f>'Impact Score Math'!G860</f>
        <v>160</v>
      </c>
      <c r="AT759" s="1">
        <f>'Defense Ranks'!CJ161</f>
        <v>0.35169491525423729</v>
      </c>
      <c r="AU759" s="1">
        <f>'Defense Ranks'!CK161</f>
        <v>0.8728813559322034</v>
      </c>
      <c r="AW759">
        <f>'Defense Ranks'!BC161</f>
        <v>15.976736111111</v>
      </c>
      <c r="AY759">
        <v>759</v>
      </c>
      <c r="BA759" s="2">
        <f>'Impact Score Math'!K860</f>
        <v>0.67333333333333334</v>
      </c>
      <c r="BB759" s="2">
        <f>'Impact Score Math'!L860</f>
        <v>0.29666666666666669</v>
      </c>
      <c r="BD759">
        <f>'Defense Ranks'!CN161</f>
        <v>2</v>
      </c>
      <c r="BE759">
        <f>'Defense Ranks'!CO161</f>
        <v>9</v>
      </c>
      <c r="BF759">
        <f>'Defense Ranks'!CP161</f>
        <v>11</v>
      </c>
      <c r="BH759" t="str">
        <f t="shared" si="45"/>
        <v>15:59</v>
      </c>
      <c r="BI759" t="str">
        <f t="shared" si="46"/>
        <v>Defenseman</v>
      </c>
      <c r="BJ759" t="str">
        <f t="shared" si="47"/>
        <v>Average</v>
      </c>
      <c r="BL759" s="187">
        <f t="shared" ca="1" si="48"/>
        <v>45329</v>
      </c>
    </row>
    <row r="760" spans="1:64" x14ac:dyDescent="0.3">
      <c r="A760" t="str">
        <f>'Defense Ranks'!A162</f>
        <v>Nate Schmidt</v>
      </c>
      <c r="B760">
        <f>'Defense Ranks'!D162</f>
        <v>0</v>
      </c>
      <c r="C760" s="1">
        <f>'Defense Ranks'!I162</f>
        <v>0.55932203389830504</v>
      </c>
      <c r="D760">
        <f>'Defense Ranks'!J162</f>
        <v>0.27542372881355931</v>
      </c>
      <c r="E760">
        <f>'Defense Ranks'!K162</f>
        <v>0.10169491525423729</v>
      </c>
      <c r="F760">
        <f>'Defense Ranks'!L162</f>
        <v>0.41949152542372881</v>
      </c>
      <c r="G760">
        <f>'Defense Ranks'!N162</f>
        <v>0</v>
      </c>
      <c r="H760">
        <f>'Defense Ranks'!S162</f>
        <v>0.34322033898305082</v>
      </c>
      <c r="I760">
        <f>'Defense Ranks'!T162</f>
        <v>5.0847457627118647E-2</v>
      </c>
      <c r="J760">
        <f>'Defense Ranks'!U162</f>
        <v>4.2372881355932203E-3</v>
      </c>
      <c r="K760">
        <f>'Defense Ranks'!V162</f>
        <v>2.9661016949152543E-2</v>
      </c>
      <c r="L760">
        <f>'Defense Ranks'!X162</f>
        <v>0</v>
      </c>
      <c r="M760">
        <f>'Defense Ranks'!AC162</f>
        <v>0.96610169491525422</v>
      </c>
      <c r="N760">
        <f>'Defense Ranks'!AD162</f>
        <v>0.89406779661016944</v>
      </c>
      <c r="O760">
        <f>'Defense Ranks'!AE162</f>
        <v>0.96610169491525422</v>
      </c>
      <c r="P760">
        <f>'Defense Ranks'!AF162</f>
        <v>0.99576271186440679</v>
      </c>
      <c r="Q760">
        <f>'Defense Ranks'!AH162</f>
        <v>0</v>
      </c>
      <c r="R760">
        <f>'Defense Ranks'!AM162</f>
        <v>0.2711864406779661</v>
      </c>
      <c r="S760">
        <f>'Defense Ranks'!AN162</f>
        <v>0.19491525423728814</v>
      </c>
      <c r="T760">
        <f>'Defense Ranks'!AO162</f>
        <v>3.8135593220338986E-2</v>
      </c>
      <c r="U760">
        <f>'Defense Ranks'!AP162</f>
        <v>0.25423728813559321</v>
      </c>
      <c r="V760">
        <f>'Defense Ranks'!AR162</f>
        <v>0</v>
      </c>
      <c r="W760">
        <f>'Defense Ranks'!AW162</f>
        <v>0.94491525423728817</v>
      </c>
      <c r="X760">
        <f>'Defense Ranks'!AX162</f>
        <v>0.70338983050847459</v>
      </c>
      <c r="Y760">
        <f>'Defense Ranks'!AY162</f>
        <v>0.57627118644067798</v>
      </c>
      <c r="Z760">
        <f>'Defense Ranks'!AZ162</f>
        <v>0.91101694915254239</v>
      </c>
      <c r="AA760">
        <f>'Defense Ranks'!BB162</f>
        <v>0</v>
      </c>
      <c r="AB760">
        <f>'Defense Ranks'!BG162</f>
        <v>0.20338983050847459</v>
      </c>
      <c r="AC760">
        <f>'Defense Ranks'!BH162</f>
        <v>0.79661016949152541</v>
      </c>
      <c r="AD760">
        <f>'Defense Ranks'!BI162</f>
        <v>6.3559322033898302E-2</v>
      </c>
      <c r="AE760">
        <f>'Defense Ranks'!BJ162</f>
        <v>0.41101694915254239</v>
      </c>
      <c r="AF760">
        <f>'Defense Ranks'!BL162</f>
        <v>0</v>
      </c>
      <c r="AG760">
        <f>'Defense Ranks'!BQ162</f>
        <v>0.8728813559322034</v>
      </c>
      <c r="AH760">
        <f>'Defense Ranks'!BR162</f>
        <v>0.63135593220338981</v>
      </c>
      <c r="AI760">
        <f>'Defense Ranks'!BS162</f>
        <v>0.68644067796610164</v>
      </c>
      <c r="AJ760">
        <f>'Defense Ranks'!BT162</f>
        <v>0.89406779661016944</v>
      </c>
      <c r="AL760" s="1">
        <f>'Defense Ranks'!BX162</f>
        <v>0.71186440677966101</v>
      </c>
      <c r="AN760" t="str">
        <f>'Defense Ranks'!B162</f>
        <v>WPG</v>
      </c>
      <c r="AO760">
        <f>'D on Ice'!E162</f>
        <v>40</v>
      </c>
      <c r="AP760" s="2">
        <f>'Impact Score Math'!E861</f>
        <v>0.65666666666666662</v>
      </c>
      <c r="AQ760">
        <f>'Impact Score Math'!G861</f>
        <v>104</v>
      </c>
      <c r="AT760" s="1">
        <f>'Defense Ranks'!CJ162</f>
        <v>0.88559322033898302</v>
      </c>
      <c r="AU760" s="1">
        <f>'Defense Ranks'!CK162</f>
        <v>0.63559322033898302</v>
      </c>
      <c r="AW760">
        <f>'Defense Ranks'!BC162</f>
        <v>13.899583333333</v>
      </c>
      <c r="AY760">
        <v>760</v>
      </c>
      <c r="BA760" s="2">
        <f>'Impact Score Math'!K861</f>
        <v>0.38333333333333336</v>
      </c>
      <c r="BB760" s="2">
        <f>'Impact Score Math'!L861</f>
        <v>0.97</v>
      </c>
      <c r="BD760">
        <f>'Defense Ranks'!CN162</f>
        <v>1</v>
      </c>
      <c r="BE760">
        <f>'Defense Ranks'!CO162</f>
        <v>2</v>
      </c>
      <c r="BF760">
        <f>'Defense Ranks'!CP162</f>
        <v>3</v>
      </c>
      <c r="BH760" t="str">
        <f t="shared" si="45"/>
        <v>13:54</v>
      </c>
      <c r="BI760" t="str">
        <f t="shared" si="46"/>
        <v>Defenseman</v>
      </c>
      <c r="BJ760" t="str">
        <f t="shared" si="47"/>
        <v>Good</v>
      </c>
      <c r="BL760" s="187">
        <f t="shared" ca="1" si="48"/>
        <v>45329</v>
      </c>
    </row>
    <row r="761" spans="1:64" x14ac:dyDescent="0.3">
      <c r="A761" t="str">
        <f>'Defense Ranks'!A163</f>
        <v>Neal Pionk</v>
      </c>
      <c r="B761">
        <f>'Defense Ranks'!D163</f>
        <v>0</v>
      </c>
      <c r="C761" s="1">
        <f>'Defense Ranks'!I163</f>
        <v>0.46610169491525422</v>
      </c>
      <c r="D761">
        <f>'Defense Ranks'!J163</f>
        <v>0.43220338983050849</v>
      </c>
      <c r="E761">
        <f>'Defense Ranks'!K163</f>
        <v>0.6228813559322034</v>
      </c>
      <c r="F761">
        <f>'Defense Ranks'!L163</f>
        <v>0.36864406779661019</v>
      </c>
      <c r="G761">
        <f>'Defense Ranks'!N163</f>
        <v>0</v>
      </c>
      <c r="H761">
        <f>'Defense Ranks'!S163</f>
        <v>0.69491525423728817</v>
      </c>
      <c r="I761">
        <f>'Defense Ranks'!T163</f>
        <v>0.38983050847457629</v>
      </c>
      <c r="J761">
        <f>'Defense Ranks'!U163</f>
        <v>0.23728813559322035</v>
      </c>
      <c r="K761">
        <f>'Defense Ranks'!V163</f>
        <v>0.4788135593220339</v>
      </c>
      <c r="L761">
        <f>'Defense Ranks'!X163</f>
        <v>0</v>
      </c>
      <c r="M761">
        <f>'Defense Ranks'!AC163</f>
        <v>0.55508474576271183</v>
      </c>
      <c r="N761">
        <f>'Defense Ranks'!AD163</f>
        <v>0.69067796610169496</v>
      </c>
      <c r="O761">
        <f>'Defense Ranks'!AE163</f>
        <v>0.83050847457627119</v>
      </c>
      <c r="P761">
        <f>'Defense Ranks'!AF163</f>
        <v>0.6652542372881356</v>
      </c>
      <c r="Q761">
        <f>'Defense Ranks'!AH163</f>
        <v>0</v>
      </c>
      <c r="R761">
        <f>'Defense Ranks'!AM163</f>
        <v>0.19491525423728814</v>
      </c>
      <c r="S761">
        <f>'Defense Ranks'!AN163</f>
        <v>0.41949152542372881</v>
      </c>
      <c r="T761">
        <f>'Defense Ranks'!AO163</f>
        <v>0.47457627118644069</v>
      </c>
      <c r="U761">
        <f>'Defense Ranks'!AP163</f>
        <v>0.2288135593220339</v>
      </c>
      <c r="V761">
        <f>'Defense Ranks'!AR163</f>
        <v>0</v>
      </c>
      <c r="W761">
        <f>'Defense Ranks'!AW163</f>
        <v>0.2711864406779661</v>
      </c>
      <c r="X761">
        <f>'Defense Ranks'!AX163</f>
        <v>0.50847457627118642</v>
      </c>
      <c r="Y761">
        <f>'Defense Ranks'!AY163</f>
        <v>0.21186440677966101</v>
      </c>
      <c r="Z761">
        <f>'Defense Ranks'!AZ163</f>
        <v>0.47457627118644069</v>
      </c>
      <c r="AA761">
        <f>'Defense Ranks'!BB163</f>
        <v>0</v>
      </c>
      <c r="AB761">
        <f>'Defense Ranks'!BG163</f>
        <v>0.51694915254237284</v>
      </c>
      <c r="AC761">
        <f>'Defense Ranks'!BH163</f>
        <v>0.53813559322033899</v>
      </c>
      <c r="AD761">
        <f>'Defense Ranks'!BI163</f>
        <v>0.7076271186440678</v>
      </c>
      <c r="AE761">
        <f>'Defense Ranks'!BJ163</f>
        <v>0.85593220338983056</v>
      </c>
      <c r="AF761">
        <f>'Defense Ranks'!BL163</f>
        <v>0</v>
      </c>
      <c r="AG761">
        <f>'Defense Ranks'!BQ163</f>
        <v>0.49152542372881358</v>
      </c>
      <c r="AH761">
        <f>'Defense Ranks'!BR163</f>
        <v>0.58898305084745761</v>
      </c>
      <c r="AI761">
        <f>'Defense Ranks'!BS163</f>
        <v>0.82627118644067798</v>
      </c>
      <c r="AJ761">
        <f>'Defense Ranks'!BT163</f>
        <v>0.55932203389830504</v>
      </c>
      <c r="AL761" s="1">
        <f>'Defense Ranks'!BX163</f>
        <v>0.40254237288135591</v>
      </c>
      <c r="AN761" t="str">
        <f>'Defense Ranks'!B163</f>
        <v>WPG</v>
      </c>
      <c r="AO761">
        <f>'D on Ice'!E163</f>
        <v>46</v>
      </c>
      <c r="AP761" s="2">
        <f>'Impact Score Math'!E862</f>
        <v>0.55666666666666664</v>
      </c>
      <c r="AQ761">
        <f>'Impact Score Math'!G862</f>
        <v>134</v>
      </c>
      <c r="AT761" s="1">
        <f>'Defense Ranks'!CJ163</f>
        <v>0.10169491525423729</v>
      </c>
      <c r="AU761" s="1">
        <f>'Defense Ranks'!CK163</f>
        <v>0.72881355932203384</v>
      </c>
      <c r="AW761">
        <f>'Defense Ranks'!BC163</f>
        <v>15.941304347826</v>
      </c>
      <c r="AY761">
        <v>761</v>
      </c>
      <c r="BA761" s="2">
        <f>'Impact Score Math'!K862</f>
        <v>0.55000000000000004</v>
      </c>
      <c r="BB761" s="2">
        <f>'Impact Score Math'!L862</f>
        <v>0.64666666666666661</v>
      </c>
      <c r="BD761">
        <f>'Defense Ranks'!CN163</f>
        <v>3</v>
      </c>
      <c r="BE761">
        <f>'Defense Ranks'!CO163</f>
        <v>7</v>
      </c>
      <c r="BF761">
        <f>'Defense Ranks'!CP163</f>
        <v>10</v>
      </c>
      <c r="BH761" t="str">
        <f t="shared" si="45"/>
        <v>15:56</v>
      </c>
      <c r="BI761" t="str">
        <f t="shared" si="46"/>
        <v>Defenseman</v>
      </c>
      <c r="BJ761" t="str">
        <f t="shared" si="47"/>
        <v>Average</v>
      </c>
      <c r="BL761" s="187">
        <f t="shared" ca="1" si="48"/>
        <v>45329</v>
      </c>
    </row>
    <row r="762" spans="1:64" x14ac:dyDescent="0.3">
      <c r="A762" t="str">
        <f>'Defense Ranks'!A164</f>
        <v>Nick DeSimone</v>
      </c>
      <c r="B762">
        <f>'Defense Ranks'!D164</f>
        <v>0</v>
      </c>
      <c r="C762" s="1">
        <f>'Defense Ranks'!I164</f>
        <v>0.73728813559322037</v>
      </c>
      <c r="D762">
        <f>'Defense Ranks'!J164</f>
        <v>0.50847457627118642</v>
      </c>
      <c r="E762">
        <f>'Defense Ranks'!K164</f>
        <v>0.32203389830508472</v>
      </c>
      <c r="F762">
        <f>'Defense Ranks'!L164</f>
        <v>0.52118644067796616</v>
      </c>
      <c r="G762">
        <f>'Defense Ranks'!N164</f>
        <v>0</v>
      </c>
      <c r="H762">
        <f>'Defense Ranks'!S164</f>
        <v>0.63559322033898302</v>
      </c>
      <c r="I762">
        <f>'Defense Ranks'!T164</f>
        <v>0.75423728813559321</v>
      </c>
      <c r="J762">
        <f>'Defense Ranks'!U164</f>
        <v>0.36864406779661019</v>
      </c>
      <c r="K762">
        <f>'Defense Ranks'!V164</f>
        <v>0.73305084745762716</v>
      </c>
      <c r="L762">
        <f>'Defense Ranks'!X164</f>
        <v>0</v>
      </c>
      <c r="M762">
        <f>'Defense Ranks'!AC164</f>
        <v>0.32627118644067798</v>
      </c>
      <c r="N762">
        <f>'Defense Ranks'!AD164</f>
        <v>0.27542372881355931</v>
      </c>
      <c r="O762">
        <f>'Defense Ranks'!AE164</f>
        <v>0.16949152542372881</v>
      </c>
      <c r="P762">
        <f>'Defense Ranks'!AF164</f>
        <v>0.2923728813559322</v>
      </c>
      <c r="Q762">
        <f>'Defense Ranks'!AH164</f>
        <v>0</v>
      </c>
      <c r="R762">
        <f>'Defense Ranks'!AM164</f>
        <v>0.77118644067796616</v>
      </c>
      <c r="S762">
        <f>'Defense Ranks'!AN164</f>
        <v>0.74576271186440679</v>
      </c>
      <c r="T762">
        <f>'Defense Ranks'!AO164</f>
        <v>6.3559322033898302E-2</v>
      </c>
      <c r="U762">
        <f>'Defense Ranks'!AP164</f>
        <v>0.75</v>
      </c>
      <c r="V762">
        <f>'Defense Ranks'!AR164</f>
        <v>0</v>
      </c>
      <c r="W762">
        <f>'Defense Ranks'!AW164</f>
        <v>0.45338983050847459</v>
      </c>
      <c r="X762">
        <f>'Defense Ranks'!AX164</f>
        <v>0.1652542372881356</v>
      </c>
      <c r="Y762">
        <f>'Defense Ranks'!AY164</f>
        <v>5.0847457627118647E-2</v>
      </c>
      <c r="Z762">
        <f>'Defense Ranks'!AZ164</f>
        <v>0.26271186440677968</v>
      </c>
      <c r="AA762">
        <f>'Defense Ranks'!BB164</f>
        <v>0</v>
      </c>
      <c r="AB762">
        <f>'Defense Ranks'!BG164</f>
        <v>4.2372881355932202E-2</v>
      </c>
      <c r="AC762">
        <f>'Defense Ranks'!BH164</f>
        <v>0.97881355932203384</v>
      </c>
      <c r="AD762">
        <f>'Defense Ranks'!BI164</f>
        <v>0.18220338983050846</v>
      </c>
      <c r="AE762">
        <f>'Defense Ranks'!BJ164</f>
        <v>0.13983050847457626</v>
      </c>
      <c r="AF762">
        <f>'Defense Ranks'!BL164</f>
        <v>0</v>
      </c>
      <c r="AG762">
        <f>'Defense Ranks'!BQ164</f>
        <v>0.55508474576271183</v>
      </c>
      <c r="AH762">
        <f>'Defense Ranks'!BR164</f>
        <v>0.3559322033898305</v>
      </c>
      <c r="AI762">
        <f>'Defense Ranks'!BS164</f>
        <v>0.17372881355932204</v>
      </c>
      <c r="AJ762">
        <f>'Defense Ranks'!BT164</f>
        <v>0.36016949152542371</v>
      </c>
      <c r="AL762" s="1">
        <f>'Defense Ranks'!BX164</f>
        <v>0.64830508474576276</v>
      </c>
      <c r="AN762" t="str">
        <f>'Defense Ranks'!B164</f>
        <v>CGY</v>
      </c>
      <c r="AO762">
        <f>'D on Ice'!E164</f>
        <v>23</v>
      </c>
      <c r="AP762" s="2">
        <f>'Impact Score Math'!E863</f>
        <v>0.52333333333333332</v>
      </c>
      <c r="AQ762">
        <f>'Impact Score Math'!G863</f>
        <v>144</v>
      </c>
      <c r="AT762" s="1">
        <f>'Defense Ranks'!CJ164</f>
        <v>0.94915254237288138</v>
      </c>
      <c r="AU762" s="1">
        <f>'Defense Ranks'!CK164</f>
        <v>0.18220338983050846</v>
      </c>
      <c r="AW762">
        <f>'Defense Ranks'!BC164</f>
        <v>11.933333333333</v>
      </c>
      <c r="AY762">
        <v>762</v>
      </c>
      <c r="BA762" s="2">
        <f>'Impact Score Math'!K863</f>
        <v>0.65</v>
      </c>
      <c r="BB762" s="2">
        <f>'Impact Score Math'!L863</f>
        <v>0.35</v>
      </c>
      <c r="BD762">
        <f>'Defense Ranks'!CN164</f>
        <v>1</v>
      </c>
      <c r="BE762">
        <f>'Defense Ranks'!CO164</f>
        <v>4</v>
      </c>
      <c r="BF762">
        <f>'Defense Ranks'!CP164</f>
        <v>5</v>
      </c>
      <c r="BH762" t="str">
        <f t="shared" si="45"/>
        <v>11:56</v>
      </c>
      <c r="BI762" t="str">
        <f t="shared" si="46"/>
        <v>Defenseman</v>
      </c>
      <c r="BJ762" t="str">
        <f t="shared" si="47"/>
        <v>Average</v>
      </c>
      <c r="BL762" s="187">
        <f t="shared" ca="1" si="48"/>
        <v>45329</v>
      </c>
    </row>
    <row r="763" spans="1:64" x14ac:dyDescent="0.3">
      <c r="A763" t="str">
        <f>'Defense Ranks'!A165</f>
        <v>Nick Jensen</v>
      </c>
      <c r="B763">
        <f>'Defense Ranks'!D165</f>
        <v>0</v>
      </c>
      <c r="C763" s="1">
        <f>'Defense Ranks'!I165</f>
        <v>9.3220338983050849E-2</v>
      </c>
      <c r="D763">
        <f>'Defense Ranks'!J165</f>
        <v>0.20338983050847459</v>
      </c>
      <c r="E763">
        <f>'Defense Ranks'!K165</f>
        <v>0.35169491525423729</v>
      </c>
      <c r="F763">
        <f>'Defense Ranks'!L165</f>
        <v>0.1059322033898305</v>
      </c>
      <c r="G763">
        <f>'Defense Ranks'!N165</f>
        <v>0</v>
      </c>
      <c r="H763">
        <f>'Defense Ranks'!S165</f>
        <v>4.2372881355932203E-3</v>
      </c>
      <c r="I763">
        <f>'Defense Ranks'!T165</f>
        <v>0.25</v>
      </c>
      <c r="J763">
        <f>'Defense Ranks'!U165</f>
        <v>0.39830508474576271</v>
      </c>
      <c r="K763">
        <f>'Defense Ranks'!V165</f>
        <v>0.13135593220338984</v>
      </c>
      <c r="L763">
        <f>'Defense Ranks'!X165</f>
        <v>0</v>
      </c>
      <c r="M763">
        <f>'Defense Ranks'!AC165</f>
        <v>0.40677966101694918</v>
      </c>
      <c r="N763">
        <f>'Defense Ranks'!AD165</f>
        <v>0.3728813559322034</v>
      </c>
      <c r="O763">
        <f>'Defense Ranks'!AE165</f>
        <v>0.53813559322033899</v>
      </c>
      <c r="P763">
        <f>'Defense Ranks'!AF165</f>
        <v>0.30932203389830509</v>
      </c>
      <c r="Q763">
        <f>'Defense Ranks'!AH165</f>
        <v>0</v>
      </c>
      <c r="R763">
        <f>'Defense Ranks'!AM165</f>
        <v>0.38559322033898308</v>
      </c>
      <c r="S763">
        <f>'Defense Ranks'!AN165</f>
        <v>0.30508474576271188</v>
      </c>
      <c r="T763">
        <f>'Defense Ranks'!AO165</f>
        <v>0.7076271186440678</v>
      </c>
      <c r="U763">
        <f>'Defense Ranks'!AP165</f>
        <v>0.2076271186440678</v>
      </c>
      <c r="V763">
        <f>'Defense Ranks'!AR165</f>
        <v>0</v>
      </c>
      <c r="W763">
        <f>'Defense Ranks'!AW165</f>
        <v>0.66101694915254239</v>
      </c>
      <c r="X763">
        <f>'Defense Ranks'!AX165</f>
        <v>0.55084745762711862</v>
      </c>
      <c r="Y763">
        <f>'Defense Ranks'!AY165</f>
        <v>0.63135593220338981</v>
      </c>
      <c r="Z763">
        <f>'Defense Ranks'!AZ165</f>
        <v>0.53389830508474578</v>
      </c>
      <c r="AA763">
        <f>'Defense Ranks'!BB165</f>
        <v>0</v>
      </c>
      <c r="AB763">
        <f>'Defense Ranks'!BG165</f>
        <v>0.49152542372881358</v>
      </c>
      <c r="AC763">
        <f>'Defense Ranks'!BH165</f>
        <v>9.3220338983050849E-2</v>
      </c>
      <c r="AD763">
        <f>'Defense Ranks'!BI165</f>
        <v>0.63559322033898302</v>
      </c>
      <c r="AE763">
        <f>'Defense Ranks'!BJ165</f>
        <v>0.68644067796610164</v>
      </c>
      <c r="AF763">
        <f>'Defense Ranks'!BL165</f>
        <v>0</v>
      </c>
      <c r="AG763">
        <f>'Defense Ranks'!BQ165</f>
        <v>0.17796610169491525</v>
      </c>
      <c r="AH763">
        <f>'Defense Ranks'!BR165</f>
        <v>0.20338983050847459</v>
      </c>
      <c r="AI763">
        <f>'Defense Ranks'!BS165</f>
        <v>0.36864406779661019</v>
      </c>
      <c r="AJ763">
        <f>'Defense Ranks'!BT165</f>
        <v>0.13559322033898305</v>
      </c>
      <c r="AL763" s="1">
        <f>'Defense Ranks'!BX165</f>
        <v>7.6271186440677971E-2</v>
      </c>
      <c r="AN763" t="str">
        <f>'Defense Ranks'!B165</f>
        <v>WSH</v>
      </c>
      <c r="AO763">
        <f>'D on Ice'!E165</f>
        <v>46</v>
      </c>
      <c r="AP763" s="2">
        <f>'Impact Score Math'!E864</f>
        <v>0.30666666666666664</v>
      </c>
      <c r="AQ763">
        <f>'Impact Score Math'!G864</f>
        <v>209</v>
      </c>
      <c r="AT763" s="1">
        <f>'Defense Ranks'!CJ165</f>
        <v>0.96610169491525422</v>
      </c>
      <c r="AU763" s="1">
        <f>'Defense Ranks'!CK165</f>
        <v>0.79661016949152541</v>
      </c>
      <c r="AW763">
        <f>'Defense Ranks'!BC165</f>
        <v>15.897101449275</v>
      </c>
      <c r="AY763">
        <v>763</v>
      </c>
      <c r="BA763" s="2">
        <f>'Impact Score Math'!K864</f>
        <v>0.31333333333333335</v>
      </c>
      <c r="BB763" s="2">
        <f>'Impact Score Math'!L864</f>
        <v>0.52333333333333332</v>
      </c>
      <c r="BD763">
        <f>'Defense Ranks'!CN165</f>
        <v>0</v>
      </c>
      <c r="BE763">
        <f>'Defense Ranks'!CO165</f>
        <v>6</v>
      </c>
      <c r="BF763">
        <f>'Defense Ranks'!CP165</f>
        <v>6</v>
      </c>
      <c r="BH763" t="str">
        <f t="shared" si="45"/>
        <v>15:54</v>
      </c>
      <c r="BI763" t="str">
        <f t="shared" si="46"/>
        <v>Defenseman</v>
      </c>
      <c r="BJ763" t="str">
        <f t="shared" si="47"/>
        <v>Below Average</v>
      </c>
      <c r="BL763" s="187">
        <f t="shared" ca="1" si="48"/>
        <v>45329</v>
      </c>
    </row>
    <row r="764" spans="1:64" x14ac:dyDescent="0.3">
      <c r="A764" t="str">
        <f>'Defense Ranks'!A166</f>
        <v>Nick Leddy</v>
      </c>
      <c r="B764">
        <f>'Defense Ranks'!D166</f>
        <v>0</v>
      </c>
      <c r="C764" s="1">
        <f>'Defense Ranks'!I166</f>
        <v>0.21610169491525424</v>
      </c>
      <c r="D764">
        <f>'Defense Ranks'!J166</f>
        <v>0.1652542372881356</v>
      </c>
      <c r="E764">
        <f>'Defense Ranks'!K166</f>
        <v>0.3559322033898305</v>
      </c>
      <c r="F764">
        <f>'Defense Ranks'!L166</f>
        <v>0.21610169491525424</v>
      </c>
      <c r="G764">
        <f>'Defense Ranks'!N166</f>
        <v>0</v>
      </c>
      <c r="H764">
        <f>'Defense Ranks'!S166</f>
        <v>0.2076271186440678</v>
      </c>
      <c r="I764">
        <f>'Defense Ranks'!T166</f>
        <v>0.77542372881355937</v>
      </c>
      <c r="J764">
        <f>'Defense Ranks'!U166</f>
        <v>0.69067796610169496</v>
      </c>
      <c r="K764">
        <f>'Defense Ranks'!V166</f>
        <v>0.61864406779661019</v>
      </c>
      <c r="L764">
        <f>'Defense Ranks'!X166</f>
        <v>0</v>
      </c>
      <c r="M764">
        <f>'Defense Ranks'!AC166</f>
        <v>0.13559322033898305</v>
      </c>
      <c r="N764">
        <f>'Defense Ranks'!AD166</f>
        <v>0.24576271186440679</v>
      </c>
      <c r="O764">
        <f>'Defense Ranks'!AE166</f>
        <v>0.55084745762711862</v>
      </c>
      <c r="P764">
        <f>'Defense Ranks'!AF166</f>
        <v>0.20338983050847459</v>
      </c>
      <c r="Q764">
        <f>'Defense Ranks'!AH166</f>
        <v>0</v>
      </c>
      <c r="R764">
        <f>'Defense Ranks'!AM166</f>
        <v>0.44491525423728812</v>
      </c>
      <c r="S764">
        <f>'Defense Ranks'!AN166</f>
        <v>0.23728813559322035</v>
      </c>
      <c r="T764">
        <f>'Defense Ranks'!AO166</f>
        <v>0.44491525423728812</v>
      </c>
      <c r="U764">
        <f>'Defense Ranks'!AP166</f>
        <v>0.38559322033898308</v>
      </c>
      <c r="V764">
        <f>'Defense Ranks'!AR166</f>
        <v>0</v>
      </c>
      <c r="W764">
        <f>'Defense Ranks'!AW166</f>
        <v>0.24576271186440679</v>
      </c>
      <c r="X764">
        <f>'Defense Ranks'!AX166</f>
        <v>0.60169491525423724</v>
      </c>
      <c r="Y764">
        <f>'Defense Ranks'!AY166</f>
        <v>0.72457627118644063</v>
      </c>
      <c r="Z764">
        <f>'Defense Ranks'!AZ166</f>
        <v>0.50423728813559321</v>
      </c>
      <c r="AA764">
        <f>'Defense Ranks'!BB166</f>
        <v>0</v>
      </c>
      <c r="AB764">
        <f>'Defense Ranks'!BG166</f>
        <v>0.93644067796610164</v>
      </c>
      <c r="AC764">
        <f>'Defense Ranks'!BH166</f>
        <v>0.14830508474576271</v>
      </c>
      <c r="AD764">
        <f>'Defense Ranks'!BI166</f>
        <v>0.4152542372881356</v>
      </c>
      <c r="AE764">
        <f>'Defense Ranks'!BJ166</f>
        <v>0.56355932203389836</v>
      </c>
      <c r="AF764">
        <f>'Defense Ranks'!BL166</f>
        <v>0</v>
      </c>
      <c r="AG764">
        <f>'Defense Ranks'!BQ166</f>
        <v>0.1271186440677966</v>
      </c>
      <c r="AH764">
        <f>'Defense Ranks'!BR166</f>
        <v>0.1271186440677966</v>
      </c>
      <c r="AI764">
        <f>'Defense Ranks'!BS166</f>
        <v>0.38983050847457629</v>
      </c>
      <c r="AJ764">
        <f>'Defense Ranks'!BT166</f>
        <v>0.13559322033898305</v>
      </c>
      <c r="AL764" s="1">
        <f>'Defense Ranks'!BX166</f>
        <v>0.1652542372881356</v>
      </c>
      <c r="AN764" t="str">
        <f>'Defense Ranks'!B166</f>
        <v>STL</v>
      </c>
      <c r="AO764">
        <f>'D on Ice'!E166</f>
        <v>46</v>
      </c>
      <c r="AP764" s="2">
        <f>'Impact Score Math'!E865</f>
        <v>0.44</v>
      </c>
      <c r="AQ764">
        <f>'Impact Score Math'!G865</f>
        <v>169</v>
      </c>
      <c r="AT764" s="1">
        <f>'Defense Ranks'!CJ166</f>
        <v>0.91101694915254239</v>
      </c>
      <c r="AU764" s="1">
        <f>'Defense Ranks'!CK166</f>
        <v>0.27542372881355931</v>
      </c>
      <c r="AW764">
        <f>'Defense Ranks'!BC166</f>
        <v>18.722463768116</v>
      </c>
      <c r="AY764">
        <v>764</v>
      </c>
      <c r="BA764" s="2">
        <f>'Impact Score Math'!K865</f>
        <v>0.43666666666666665</v>
      </c>
      <c r="BB764" s="2">
        <f>'Impact Score Math'!L865</f>
        <v>0.44666666666666666</v>
      </c>
      <c r="BD764">
        <f>'Defense Ranks'!CN166</f>
        <v>1</v>
      </c>
      <c r="BE764">
        <f>'Defense Ranks'!CO166</f>
        <v>13</v>
      </c>
      <c r="BF764">
        <f>'Defense Ranks'!CP166</f>
        <v>14</v>
      </c>
      <c r="BH764" t="str">
        <f t="shared" si="45"/>
        <v>18:43</v>
      </c>
      <c r="BI764" t="str">
        <f t="shared" si="46"/>
        <v>Defenseman</v>
      </c>
      <c r="BJ764" t="str">
        <f t="shared" si="47"/>
        <v>Average</v>
      </c>
      <c r="BL764" s="187">
        <f t="shared" ca="1" si="48"/>
        <v>45329</v>
      </c>
    </row>
    <row r="765" spans="1:64" x14ac:dyDescent="0.3">
      <c r="A765" t="str">
        <f>'Defense Ranks'!A167</f>
        <v>Nick Perbix</v>
      </c>
      <c r="B765">
        <f>'Defense Ranks'!D167</f>
        <v>0</v>
      </c>
      <c r="C765" s="1">
        <f>'Defense Ranks'!I167</f>
        <v>0.42796610169491528</v>
      </c>
      <c r="D765">
        <f>'Defense Ranks'!J167</f>
        <v>0.35169491525423729</v>
      </c>
      <c r="E765">
        <f>'Defense Ranks'!K167</f>
        <v>0.71186440677966101</v>
      </c>
      <c r="F765">
        <f>'Defense Ranks'!L167</f>
        <v>0.32627118644067798</v>
      </c>
      <c r="G765">
        <f>'Defense Ranks'!N167</f>
        <v>0</v>
      </c>
      <c r="H765">
        <f>'Defense Ranks'!S167</f>
        <v>4.2372881355932203E-3</v>
      </c>
      <c r="I765">
        <f>'Defense Ranks'!T167</f>
        <v>0.86016949152542377</v>
      </c>
      <c r="J765">
        <f>'Defense Ranks'!U167</f>
        <v>0.6271186440677966</v>
      </c>
      <c r="K765">
        <f>'Defense Ranks'!V167</f>
        <v>0.67372881355932202</v>
      </c>
      <c r="L765">
        <f>'Defense Ranks'!X167</f>
        <v>0</v>
      </c>
      <c r="M765">
        <f>'Defense Ranks'!AC167</f>
        <v>0.81355932203389836</v>
      </c>
      <c r="N765">
        <f>'Defense Ranks'!AD167</f>
        <v>0.55508474576271183</v>
      </c>
      <c r="O765">
        <f>'Defense Ranks'!AE167</f>
        <v>0.26694915254237289</v>
      </c>
      <c r="P765">
        <f>'Defense Ranks'!AF167</f>
        <v>0.38559322033898308</v>
      </c>
      <c r="Q765">
        <f>'Defense Ranks'!AH167</f>
        <v>0</v>
      </c>
      <c r="R765">
        <f>'Defense Ranks'!AM167</f>
        <v>0.54661016949152541</v>
      </c>
      <c r="S765">
        <f>'Defense Ranks'!AN167</f>
        <v>0.4364406779661017</v>
      </c>
      <c r="T765">
        <f>'Defense Ranks'!AO167</f>
        <v>0.8728813559322034</v>
      </c>
      <c r="U765">
        <f>'Defense Ranks'!AP167</f>
        <v>0.41949152542372881</v>
      </c>
      <c r="V765">
        <f>'Defense Ranks'!AR167</f>
        <v>0</v>
      </c>
      <c r="W765">
        <f>'Defense Ranks'!AW167</f>
        <v>0.74576271186440679</v>
      </c>
      <c r="X765">
        <f>'Defense Ranks'!AX167</f>
        <v>0.48728813559322032</v>
      </c>
      <c r="Y765">
        <f>'Defense Ranks'!AY167</f>
        <v>0.46610169491525422</v>
      </c>
      <c r="Z765">
        <f>'Defense Ranks'!AZ167</f>
        <v>0.42796610169491528</v>
      </c>
      <c r="AA765">
        <f>'Defense Ranks'!BB167</f>
        <v>0</v>
      </c>
      <c r="AB765">
        <f>'Defense Ranks'!BG167</f>
        <v>0.56779661016949157</v>
      </c>
      <c r="AC765">
        <f>'Defense Ranks'!BH167</f>
        <v>0.39830508474576271</v>
      </c>
      <c r="AD765">
        <f>'Defense Ranks'!BI167</f>
        <v>0.8347457627118644</v>
      </c>
      <c r="AE765">
        <f>'Defense Ranks'!BJ167</f>
        <v>0.56355932203389836</v>
      </c>
      <c r="AF765">
        <f>'Defense Ranks'!BL167</f>
        <v>0</v>
      </c>
      <c r="AG765">
        <f>'Defense Ranks'!BQ167</f>
        <v>0.6228813559322034</v>
      </c>
      <c r="AH765">
        <f>'Defense Ranks'!BR167</f>
        <v>0.43220338983050849</v>
      </c>
      <c r="AI765">
        <f>'Defense Ranks'!BS167</f>
        <v>0.48728813559322032</v>
      </c>
      <c r="AJ765">
        <f>'Defense Ranks'!BT167</f>
        <v>0.32203389830508472</v>
      </c>
      <c r="AL765" s="1">
        <f>'Defense Ranks'!BX167</f>
        <v>0.47033898305084748</v>
      </c>
      <c r="AN765" t="str">
        <f>'Defense Ranks'!B167</f>
        <v>T.B</v>
      </c>
      <c r="AO765">
        <f>'D on Ice'!E167</f>
        <v>47</v>
      </c>
      <c r="AP765" s="2">
        <f>'Impact Score Math'!E866</f>
        <v>0.62</v>
      </c>
      <c r="AQ765">
        <f>'Impact Score Math'!G866</f>
        <v>115</v>
      </c>
      <c r="AT765" s="1">
        <f>'Defense Ranks'!CJ167</f>
        <v>0.88559322033898302</v>
      </c>
      <c r="AU765" s="1">
        <f>'Defense Ranks'!CK167</f>
        <v>0.56779661016949157</v>
      </c>
      <c r="AW765">
        <f>'Defense Ranks'!BC167</f>
        <v>16.172340425531999</v>
      </c>
      <c r="AY765">
        <v>765</v>
      </c>
      <c r="BA765" s="2">
        <f>'Impact Score Math'!K866</f>
        <v>0.62</v>
      </c>
      <c r="BB765" s="2">
        <f>'Impact Score Math'!L866</f>
        <v>0.64</v>
      </c>
      <c r="BD765">
        <f>'Defense Ranks'!CN167</f>
        <v>0</v>
      </c>
      <c r="BE765">
        <f>'Defense Ranks'!CO167</f>
        <v>13</v>
      </c>
      <c r="BF765">
        <f>'Defense Ranks'!CP167</f>
        <v>13</v>
      </c>
      <c r="BH765" t="str">
        <f t="shared" si="45"/>
        <v>16:10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45329</v>
      </c>
    </row>
    <row r="766" spans="1:64" x14ac:dyDescent="0.3">
      <c r="A766" t="str">
        <f>'Defense Ranks'!A168</f>
        <v>Nick Seeler</v>
      </c>
      <c r="B766">
        <f>'Defense Ranks'!D168</f>
        <v>0</v>
      </c>
      <c r="C766" s="1">
        <f>'Defense Ranks'!I168</f>
        <v>0.91949152542372881</v>
      </c>
      <c r="D766">
        <f>'Defense Ranks'!J168</f>
        <v>0.70338983050847459</v>
      </c>
      <c r="E766">
        <f>'Defense Ranks'!K168</f>
        <v>0.72881355932203384</v>
      </c>
      <c r="F766">
        <f>'Defense Ranks'!L168</f>
        <v>0.63135593220338981</v>
      </c>
      <c r="G766">
        <f>'Defense Ranks'!N168</f>
        <v>0</v>
      </c>
      <c r="H766">
        <f>'Defense Ranks'!S168</f>
        <v>4.2372881355932203E-3</v>
      </c>
      <c r="I766">
        <f>'Defense Ranks'!T168</f>
        <v>0.17372881355932204</v>
      </c>
      <c r="J766">
        <f>'Defense Ranks'!U168</f>
        <v>0.69067796610169496</v>
      </c>
      <c r="K766">
        <f>'Defense Ranks'!V168</f>
        <v>7.6271186440677971E-2</v>
      </c>
      <c r="L766">
        <f>'Defense Ranks'!X168</f>
        <v>0</v>
      </c>
      <c r="M766">
        <f>'Defense Ranks'!AC168</f>
        <v>0.47457627118644069</v>
      </c>
      <c r="N766">
        <f>'Defense Ranks'!AD168</f>
        <v>0.78813559322033899</v>
      </c>
      <c r="O766">
        <f>'Defense Ranks'!AE168</f>
        <v>0.75847457627118642</v>
      </c>
      <c r="P766">
        <f>'Defense Ranks'!AF168</f>
        <v>0.61864406779661019</v>
      </c>
      <c r="Q766">
        <f>'Defense Ranks'!AH168</f>
        <v>0</v>
      </c>
      <c r="R766">
        <f>'Defense Ranks'!AM168</f>
        <v>0.88983050847457623</v>
      </c>
      <c r="S766">
        <f>'Defense Ranks'!AN168</f>
        <v>0.72033898305084743</v>
      </c>
      <c r="T766">
        <f>'Defense Ranks'!AO168</f>
        <v>0.83050847457627119</v>
      </c>
      <c r="U766">
        <f>'Defense Ranks'!AP168</f>
        <v>0.66949152542372881</v>
      </c>
      <c r="V766">
        <f>'Defense Ranks'!AR168</f>
        <v>0</v>
      </c>
      <c r="W766">
        <f>'Defense Ranks'!AW168</f>
        <v>0.15677966101694915</v>
      </c>
      <c r="X766">
        <f>'Defense Ranks'!AX168</f>
        <v>0.56779661016949157</v>
      </c>
      <c r="Y766">
        <f>'Defense Ranks'!AY168</f>
        <v>0.77542372881355937</v>
      </c>
      <c r="Z766">
        <f>'Defense Ranks'!AZ168</f>
        <v>0.33898305084745761</v>
      </c>
      <c r="AA766">
        <f>'Defense Ranks'!BB168</f>
        <v>0</v>
      </c>
      <c r="AB766">
        <f>'Defense Ranks'!BG168</f>
        <v>0.32627118644067798</v>
      </c>
      <c r="AC766">
        <f>'Defense Ranks'!BH168</f>
        <v>0.52118644067796616</v>
      </c>
      <c r="AD766">
        <f>'Defense Ranks'!BI168</f>
        <v>0.44915254237288138</v>
      </c>
      <c r="AE766">
        <f>'Defense Ranks'!BJ168</f>
        <v>0.66949152542372881</v>
      </c>
      <c r="AF766">
        <f>'Defense Ranks'!BL168</f>
        <v>0</v>
      </c>
      <c r="AG766">
        <f>'Defense Ranks'!BQ168</f>
        <v>0.82627118644067798</v>
      </c>
      <c r="AH766">
        <f>'Defense Ranks'!BR168</f>
        <v>0.80508474576271183</v>
      </c>
      <c r="AI766">
        <f>'Defense Ranks'!BS168</f>
        <v>0.84745762711864403</v>
      </c>
      <c r="AJ766">
        <f>'Defense Ranks'!BT168</f>
        <v>0.64406779661016944</v>
      </c>
      <c r="AL766" s="1">
        <f>'Defense Ranks'!BX168</f>
        <v>0.49576271186440679</v>
      </c>
      <c r="AN766" t="str">
        <f>'Defense Ranks'!B168</f>
        <v>PHI</v>
      </c>
      <c r="AO766">
        <f>'D on Ice'!E168</f>
        <v>49</v>
      </c>
      <c r="AP766" s="2">
        <f>'Impact Score Math'!E867</f>
        <v>0.56666666666666665</v>
      </c>
      <c r="AQ766">
        <f>'Impact Score Math'!G867</f>
        <v>131</v>
      </c>
      <c r="AT766" s="1">
        <f>'Defense Ranks'!CJ168</f>
        <v>0.13135593220338984</v>
      </c>
      <c r="AU766" s="1">
        <f>'Defense Ranks'!CK168</f>
        <v>0.86016949152542377</v>
      </c>
      <c r="AW766">
        <f>'Defense Ranks'!BC168</f>
        <v>14.525510204082</v>
      </c>
      <c r="AY766">
        <v>766</v>
      </c>
      <c r="BA766" s="2">
        <f>'Impact Score Math'!K867</f>
        <v>0.81666666666666665</v>
      </c>
      <c r="BB766" s="2">
        <f>'Impact Score Math'!L867</f>
        <v>0.57666666666666666</v>
      </c>
      <c r="BD766">
        <f>'Defense Ranks'!CN168</f>
        <v>0</v>
      </c>
      <c r="BE766">
        <f>'Defense Ranks'!CO168</f>
        <v>5</v>
      </c>
      <c r="BF766">
        <f>'Defense Ranks'!CP168</f>
        <v>5</v>
      </c>
      <c r="BH766" t="str">
        <f t="shared" si="45"/>
        <v>14:32</v>
      </c>
      <c r="BI766" t="str">
        <f t="shared" si="46"/>
        <v>Defenseman</v>
      </c>
      <c r="BJ766" t="str">
        <f t="shared" si="47"/>
        <v>Average</v>
      </c>
      <c r="BL766" s="187">
        <f t="shared" ca="1" si="48"/>
        <v>45329</v>
      </c>
    </row>
    <row r="767" spans="1:64" x14ac:dyDescent="0.3">
      <c r="A767" t="str">
        <f>'Defense Ranks'!A169</f>
        <v>Nicolas Hague</v>
      </c>
      <c r="B767">
        <f>'Defense Ranks'!D169</f>
        <v>0</v>
      </c>
      <c r="C767" s="1">
        <f>'Defense Ranks'!I169</f>
        <v>0.36440677966101692</v>
      </c>
      <c r="D767">
        <f>'Defense Ranks'!J169</f>
        <v>0.64830508474576276</v>
      </c>
      <c r="E767">
        <f>'Defense Ranks'!K169</f>
        <v>0.45338983050847459</v>
      </c>
      <c r="F767">
        <f>'Defense Ranks'!L169</f>
        <v>0.31779661016949151</v>
      </c>
      <c r="G767">
        <f>'Defense Ranks'!N169</f>
        <v>0</v>
      </c>
      <c r="H767">
        <f>'Defense Ranks'!S169</f>
        <v>0.28389830508474578</v>
      </c>
      <c r="I767">
        <f>'Defense Ranks'!T169</f>
        <v>0.34322033898305082</v>
      </c>
      <c r="J767">
        <f>'Defense Ranks'!U169</f>
        <v>0.28813559322033899</v>
      </c>
      <c r="K767">
        <f>'Defense Ranks'!V169</f>
        <v>0.2711864406779661</v>
      </c>
      <c r="L767">
        <f>'Defense Ranks'!X169</f>
        <v>0</v>
      </c>
      <c r="M767">
        <f>'Defense Ranks'!AC169</f>
        <v>0.32627118644067798</v>
      </c>
      <c r="N767">
        <f>'Defense Ranks'!AD169</f>
        <v>0.64830508474576276</v>
      </c>
      <c r="O767">
        <f>'Defense Ranks'!AE169</f>
        <v>0.46186440677966101</v>
      </c>
      <c r="P767">
        <f>'Defense Ranks'!AF169</f>
        <v>0.59322033898305082</v>
      </c>
      <c r="Q767">
        <f>'Defense Ranks'!AH169</f>
        <v>0</v>
      </c>
      <c r="R767">
        <f>'Defense Ranks'!AM169</f>
        <v>0.36864406779661019</v>
      </c>
      <c r="S767">
        <f>'Defense Ranks'!AN169</f>
        <v>0.72881355932203384</v>
      </c>
      <c r="T767">
        <f>'Defense Ranks'!AO169</f>
        <v>0.38983050847457629</v>
      </c>
      <c r="U767">
        <f>'Defense Ranks'!AP169</f>
        <v>0.26694915254237289</v>
      </c>
      <c r="V767">
        <f>'Defense Ranks'!AR169</f>
        <v>0</v>
      </c>
      <c r="W767">
        <f>'Defense Ranks'!AW169</f>
        <v>0.49152542372881358</v>
      </c>
      <c r="X767">
        <f>'Defense Ranks'!AX169</f>
        <v>0.64406779661016944</v>
      </c>
      <c r="Y767">
        <f>'Defense Ranks'!AY169</f>
        <v>0.23728813559322035</v>
      </c>
      <c r="Z767">
        <f>'Defense Ranks'!AZ169</f>
        <v>0.55508474576271183</v>
      </c>
      <c r="AA767">
        <f>'Defense Ranks'!BB169</f>
        <v>0</v>
      </c>
      <c r="AB767">
        <f>'Defense Ranks'!BG169</f>
        <v>0.61440677966101698</v>
      </c>
      <c r="AC767">
        <f>'Defense Ranks'!BH169</f>
        <v>0.46610169491525422</v>
      </c>
      <c r="AD767">
        <f>'Defense Ranks'!BI169</f>
        <v>0.48728813559322032</v>
      </c>
      <c r="AE767">
        <f>'Defense Ranks'!BJ169</f>
        <v>0.5847457627118644</v>
      </c>
      <c r="AF767">
        <f>'Defense Ranks'!BL169</f>
        <v>0</v>
      </c>
      <c r="AG767">
        <f>'Defense Ranks'!BQ169</f>
        <v>0.27966101694915252</v>
      </c>
      <c r="AH767">
        <f>'Defense Ranks'!BR169</f>
        <v>0.69067796610169496</v>
      </c>
      <c r="AI767">
        <f>'Defense Ranks'!BS169</f>
        <v>0.40677966101694918</v>
      </c>
      <c r="AJ767">
        <f>'Defense Ranks'!BT169</f>
        <v>0.43220338983050849</v>
      </c>
      <c r="AL767" s="1">
        <f>'Defense Ranks'!BX169</f>
        <v>0.27542372881355931</v>
      </c>
      <c r="AN767" t="str">
        <f>'Defense Ranks'!B169</f>
        <v>VGK</v>
      </c>
      <c r="AO767">
        <f>'D on Ice'!E169</f>
        <v>40</v>
      </c>
      <c r="AP767" s="2">
        <f>'Impact Score Math'!E868</f>
        <v>0.46</v>
      </c>
      <c r="AQ767">
        <f>'Impact Score Math'!G868</f>
        <v>163</v>
      </c>
      <c r="AT767" s="1">
        <f>'Defense Ranks'!CJ169</f>
        <v>0.17796610169491525</v>
      </c>
      <c r="AU767" s="1">
        <f>'Defense Ranks'!CK169</f>
        <v>0.7923728813559322</v>
      </c>
      <c r="AW767">
        <f>'Defense Ranks'!BC169</f>
        <v>16.407499999999999</v>
      </c>
      <c r="AY767">
        <v>767</v>
      </c>
      <c r="BA767" s="2">
        <f>'Impact Score Math'!K868</f>
        <v>0.46333333333333332</v>
      </c>
      <c r="BB767" s="2">
        <f>'Impact Score Math'!L868</f>
        <v>0.61</v>
      </c>
      <c r="BD767">
        <f>'Defense Ranks'!CN169</f>
        <v>1</v>
      </c>
      <c r="BE767">
        <f>'Defense Ranks'!CO169</f>
        <v>6</v>
      </c>
      <c r="BF767">
        <f>'Defense Ranks'!CP169</f>
        <v>7</v>
      </c>
      <c r="BH767" t="str">
        <f t="shared" si="45"/>
        <v>16:24</v>
      </c>
      <c r="BI767" t="str">
        <f t="shared" si="46"/>
        <v>Defenseman</v>
      </c>
      <c r="BJ767" t="str">
        <f t="shared" si="47"/>
        <v>Average</v>
      </c>
      <c r="BL767" s="187">
        <f t="shared" ca="1" si="48"/>
        <v>45329</v>
      </c>
    </row>
    <row r="768" spans="1:64" x14ac:dyDescent="0.3">
      <c r="A768" t="str">
        <f>'Defense Ranks'!A170</f>
        <v>Nikita Okhotiuk</v>
      </c>
      <c r="B768">
        <f>'Defense Ranks'!D170</f>
        <v>0</v>
      </c>
      <c r="C768" s="1">
        <f>'Defense Ranks'!I170</f>
        <v>2.5423728813559324E-2</v>
      </c>
      <c r="D768">
        <f>'Defense Ranks'!J170</f>
        <v>0.15677966101694915</v>
      </c>
      <c r="E768">
        <f>'Defense Ranks'!K170</f>
        <v>0.13135593220338984</v>
      </c>
      <c r="F768">
        <f>'Defense Ranks'!L170</f>
        <v>7.2033898305084748E-2</v>
      </c>
      <c r="G768">
        <f>'Defense Ranks'!N170</f>
        <v>0</v>
      </c>
      <c r="H768">
        <f>'Defense Ranks'!S170</f>
        <v>0.34322033898305082</v>
      </c>
      <c r="I768">
        <f>'Defense Ranks'!T170</f>
        <v>0.52542372881355937</v>
      </c>
      <c r="J768">
        <f>'Defense Ranks'!U170</f>
        <v>0.73728813559322037</v>
      </c>
      <c r="K768">
        <f>'Defense Ranks'!V170</f>
        <v>0.4364406779661017</v>
      </c>
      <c r="L768">
        <f>'Defense Ranks'!X170</f>
        <v>0</v>
      </c>
      <c r="M768">
        <f>'Defense Ranks'!AC170</f>
        <v>1.6949152542372881E-2</v>
      </c>
      <c r="N768">
        <f>'Defense Ranks'!AD170</f>
        <v>6.3559322033898302E-2</v>
      </c>
      <c r="O768">
        <f>'Defense Ranks'!AE170</f>
        <v>7.2033898305084748E-2</v>
      </c>
      <c r="P768">
        <f>'Defense Ranks'!AF170</f>
        <v>3.3898305084745763E-2</v>
      </c>
      <c r="Q768">
        <f>'Defense Ranks'!AH170</f>
        <v>0</v>
      </c>
      <c r="R768">
        <f>'Defense Ranks'!AM170</f>
        <v>0.11864406779661017</v>
      </c>
      <c r="S768">
        <f>'Defense Ranks'!AN170</f>
        <v>0.2288135593220339</v>
      </c>
      <c r="T768">
        <f>'Defense Ranks'!AO170</f>
        <v>0.45338983050847459</v>
      </c>
      <c r="U768">
        <f>'Defense Ranks'!AP170</f>
        <v>0.1652542372881356</v>
      </c>
      <c r="V768">
        <f>'Defense Ranks'!AR170</f>
        <v>0</v>
      </c>
      <c r="W768">
        <f>'Defense Ranks'!AW170</f>
        <v>9.7457627118644072E-2</v>
      </c>
      <c r="X768">
        <f>'Defense Ranks'!AX170</f>
        <v>0.19915254237288135</v>
      </c>
      <c r="Y768">
        <f>'Defense Ranks'!AY170</f>
        <v>0.40677966101694918</v>
      </c>
      <c r="Z768">
        <f>'Defense Ranks'!AZ170</f>
        <v>7.6271186440677971E-2</v>
      </c>
      <c r="AA768">
        <f>'Defense Ranks'!BB170</f>
        <v>0</v>
      </c>
      <c r="AB768">
        <f>'Defense Ranks'!BG170</f>
        <v>0.43220338983050849</v>
      </c>
      <c r="AC768">
        <f>'Defense Ranks'!BH170</f>
        <v>3.8135593220338986E-2</v>
      </c>
      <c r="AD768">
        <f>'Defense Ranks'!BI170</f>
        <v>0.30932203389830509</v>
      </c>
      <c r="AE768">
        <f>'Defense Ranks'!BJ170</f>
        <v>0.20338983050847459</v>
      </c>
      <c r="AF768">
        <f>'Defense Ranks'!BL170</f>
        <v>0</v>
      </c>
      <c r="AG768">
        <f>'Defense Ranks'!BQ170</f>
        <v>1.6949152542372881E-2</v>
      </c>
      <c r="AH768">
        <f>'Defense Ranks'!BR170</f>
        <v>5.9322033898305086E-2</v>
      </c>
      <c r="AI768">
        <f>'Defense Ranks'!BS170</f>
        <v>5.5084745762711863E-2</v>
      </c>
      <c r="AJ768">
        <f>'Defense Ranks'!BT170</f>
        <v>3.3898305084745763E-2</v>
      </c>
      <c r="AL768" s="1">
        <f>'Defense Ranks'!BX170</f>
        <v>2.9661016949152543E-2</v>
      </c>
      <c r="AN768" t="str">
        <f>'Defense Ranks'!B170</f>
        <v>S.J</v>
      </c>
      <c r="AO768">
        <f>'D on Ice'!E170</f>
        <v>35</v>
      </c>
      <c r="AP768" s="2">
        <f>'Impact Score Math'!E869</f>
        <v>0.24</v>
      </c>
      <c r="AQ768">
        <f>'Impact Score Math'!G869</f>
        <v>229</v>
      </c>
      <c r="AT768" s="1">
        <f>'Defense Ranks'!CJ170</f>
        <v>0.15677966101694915</v>
      </c>
      <c r="AU768" s="1">
        <f>'Defense Ranks'!CK170</f>
        <v>8.4745762711864403E-2</v>
      </c>
      <c r="AW768">
        <f>'Defense Ranks'!BC170</f>
        <v>15.442857142856999</v>
      </c>
      <c r="AY768">
        <v>768</v>
      </c>
      <c r="BA768" s="2">
        <f>'Impact Score Math'!K869</f>
        <v>0.27</v>
      </c>
      <c r="BB768" s="2">
        <f>'Impact Score Math'!L869</f>
        <v>0.24</v>
      </c>
      <c r="BD768">
        <f>'Defense Ranks'!CN170</f>
        <v>1</v>
      </c>
      <c r="BE768">
        <f>'Defense Ranks'!CO170</f>
        <v>6</v>
      </c>
      <c r="BF768">
        <f>'Defense Ranks'!CP170</f>
        <v>7</v>
      </c>
      <c r="BH768" t="str">
        <f t="shared" si="45"/>
        <v>15:27</v>
      </c>
      <c r="BI768" t="str">
        <f t="shared" si="46"/>
        <v>Defenseman</v>
      </c>
      <c r="BJ768" t="str">
        <f t="shared" si="47"/>
        <v>Replacement Level</v>
      </c>
      <c r="BL768" s="187">
        <f t="shared" ca="1" si="48"/>
        <v>45329</v>
      </c>
    </row>
    <row r="769" spans="1:64" x14ac:dyDescent="0.3">
      <c r="A769" t="str">
        <f>'Defense Ranks'!A171</f>
        <v>Nikita Zadorov</v>
      </c>
      <c r="B769">
        <f>'Defense Ranks'!D171</f>
        <v>0</v>
      </c>
      <c r="C769" s="1">
        <f>'Defense Ranks'!I171</f>
        <v>0.43220338983050849</v>
      </c>
      <c r="D769">
        <f>'Defense Ranks'!J171</f>
        <v>0.40677966101694918</v>
      </c>
      <c r="E769">
        <f>'Defense Ranks'!K171</f>
        <v>0.40254237288135591</v>
      </c>
      <c r="F769">
        <f>'Defense Ranks'!L171</f>
        <v>0.31779661016949151</v>
      </c>
      <c r="G769">
        <f>'Defense Ranks'!N171</f>
        <v>0</v>
      </c>
      <c r="H769">
        <f>'Defense Ranks'!S171</f>
        <v>0.28389830508474578</v>
      </c>
      <c r="I769">
        <f>'Defense Ranks'!T171</f>
        <v>0.54661016949152541</v>
      </c>
      <c r="J769">
        <f>'Defense Ranks'!U171</f>
        <v>0.8347457627118644</v>
      </c>
      <c r="K769">
        <f>'Defense Ranks'!V171</f>
        <v>0.41949152542372881</v>
      </c>
      <c r="L769">
        <f>'Defense Ranks'!X171</f>
        <v>0</v>
      </c>
      <c r="M769">
        <f>'Defense Ranks'!AC171</f>
        <v>0.77966101694915257</v>
      </c>
      <c r="N769">
        <f>'Defense Ranks'!AD171</f>
        <v>0.66949152542372881</v>
      </c>
      <c r="O769">
        <f>'Defense Ranks'!AE171</f>
        <v>0.52118644067796616</v>
      </c>
      <c r="P769">
        <f>'Defense Ranks'!AF171</f>
        <v>0.6652542372881356</v>
      </c>
      <c r="Q769">
        <f>'Defense Ranks'!AH171</f>
        <v>0</v>
      </c>
      <c r="R769">
        <f>'Defense Ranks'!AM171</f>
        <v>0.3771186440677966</v>
      </c>
      <c r="S769">
        <f>'Defense Ranks'!AN171</f>
        <v>0.21186440677966101</v>
      </c>
      <c r="T769">
        <f>'Defense Ranks'!AO171</f>
        <v>7.6271186440677971E-2</v>
      </c>
      <c r="U769">
        <f>'Defense Ranks'!AP171</f>
        <v>0.2076271186440678</v>
      </c>
      <c r="V769">
        <f>'Defense Ranks'!AR171</f>
        <v>0</v>
      </c>
      <c r="W769">
        <f>'Defense Ranks'!AW171</f>
        <v>0.61440677966101698</v>
      </c>
      <c r="X769">
        <f>'Defense Ranks'!AX171</f>
        <v>0.70338983050847459</v>
      </c>
      <c r="Y769">
        <f>'Defense Ranks'!AY171</f>
        <v>0.3940677966101695</v>
      </c>
      <c r="Z769">
        <f>'Defense Ranks'!AZ171</f>
        <v>0.61440677966101698</v>
      </c>
      <c r="AA769">
        <f>'Defense Ranks'!BB171</f>
        <v>0</v>
      </c>
      <c r="AB769">
        <f>'Defense Ranks'!BG171</f>
        <v>0.51271186440677963</v>
      </c>
      <c r="AC769">
        <f>'Defense Ranks'!BH171</f>
        <v>0.23305084745762711</v>
      </c>
      <c r="AD769">
        <f>'Defense Ranks'!BI171</f>
        <v>0.50423728813559321</v>
      </c>
      <c r="AE769">
        <f>'Defense Ranks'!BJ171</f>
        <v>0.45338983050847459</v>
      </c>
      <c r="AF769">
        <f>'Defense Ranks'!BL171</f>
        <v>0</v>
      </c>
      <c r="AG769">
        <f>'Defense Ranks'!BQ171</f>
        <v>0.60169491525423724</v>
      </c>
      <c r="AH769">
        <f>'Defense Ranks'!BR171</f>
        <v>0.52118644067796616</v>
      </c>
      <c r="AI769">
        <f>'Defense Ranks'!BS171</f>
        <v>0.4152542372881356</v>
      </c>
      <c r="AJ769">
        <f>'Defense Ranks'!BT171</f>
        <v>0.49576271186440679</v>
      </c>
      <c r="AL769" s="1">
        <f>'Defense Ranks'!BX171</f>
        <v>0.45338983050847459</v>
      </c>
      <c r="AN769" t="str">
        <f>'Defense Ranks'!B171</f>
        <v>CGY, VAN</v>
      </c>
      <c r="AO769">
        <f>'D on Ice'!E171</f>
        <v>44</v>
      </c>
      <c r="AP769" s="2">
        <f>'Impact Score Math'!E870</f>
        <v>0.59333333333333338</v>
      </c>
      <c r="AQ769">
        <f>'Impact Score Math'!G870</f>
        <v>123</v>
      </c>
      <c r="AT769" s="1">
        <f>'Defense Ranks'!CJ171</f>
        <v>4.2372881355932202E-2</v>
      </c>
      <c r="AU769" s="1">
        <f>'Defense Ranks'!CK171</f>
        <v>0.70338983050847459</v>
      </c>
      <c r="AW769">
        <f>'Defense Ranks'!BC171</f>
        <v>15.915909090909</v>
      </c>
      <c r="AY769">
        <v>769</v>
      </c>
      <c r="BA769" s="2">
        <f>'Impact Score Math'!K870</f>
        <v>0.43333333333333335</v>
      </c>
      <c r="BB769" s="2">
        <f>'Impact Score Math'!L870</f>
        <v>0.78666666666666663</v>
      </c>
      <c r="BD769">
        <f>'Defense Ranks'!CN171</f>
        <v>1</v>
      </c>
      <c r="BE769">
        <f>'Defense Ranks'!CO171</f>
        <v>8</v>
      </c>
      <c r="BF769">
        <f>'Defense Ranks'!CP171</f>
        <v>9</v>
      </c>
      <c r="BH769" t="str">
        <f t="shared" si="45"/>
        <v>15:55</v>
      </c>
      <c r="BI769" t="str">
        <f t="shared" si="46"/>
        <v>Defenseman</v>
      </c>
      <c r="BJ769" t="str">
        <f t="shared" si="47"/>
        <v>Good</v>
      </c>
      <c r="BL769" s="187">
        <f t="shared" ca="1" si="48"/>
        <v>45329</v>
      </c>
    </row>
    <row r="770" spans="1:64" x14ac:dyDescent="0.3">
      <c r="A770" t="str">
        <f>'Defense Ranks'!A172</f>
        <v>Nikita Zaitsev</v>
      </c>
      <c r="B770">
        <f>'Defense Ranks'!D172</f>
        <v>0</v>
      </c>
      <c r="C770" s="1">
        <f>'Defense Ranks'!I172</f>
        <v>0.11864406779661017</v>
      </c>
      <c r="D770">
        <f>'Defense Ranks'!J172</f>
        <v>0.25</v>
      </c>
      <c r="E770">
        <f>'Defense Ranks'!K172</f>
        <v>7.2033898305084748E-2</v>
      </c>
      <c r="F770">
        <f>'Defense Ranks'!L172</f>
        <v>0.17796610169491525</v>
      </c>
      <c r="G770">
        <f>'Defense Ranks'!N172</f>
        <v>0</v>
      </c>
      <c r="H770">
        <f>'Defense Ranks'!S172</f>
        <v>0.49152542372881358</v>
      </c>
      <c r="I770">
        <f>'Defense Ranks'!T172</f>
        <v>0.25</v>
      </c>
      <c r="J770">
        <f>'Defense Ranks'!U172</f>
        <v>0.80084745762711862</v>
      </c>
      <c r="K770">
        <f>'Defense Ranks'!V172</f>
        <v>0.30084745762711862</v>
      </c>
      <c r="L770">
        <f>'Defense Ranks'!X172</f>
        <v>0</v>
      </c>
      <c r="M770">
        <f>'Defense Ranks'!AC172</f>
        <v>8.4745762711864406E-3</v>
      </c>
      <c r="N770">
        <f>'Defense Ranks'!AD172</f>
        <v>0.34745762711864409</v>
      </c>
      <c r="O770">
        <f>'Defense Ranks'!AE172</f>
        <v>0.81779661016949157</v>
      </c>
      <c r="P770">
        <f>'Defense Ranks'!AF172</f>
        <v>0.10169491525423729</v>
      </c>
      <c r="Q770">
        <f>'Defense Ranks'!AH172</f>
        <v>0</v>
      </c>
      <c r="R770">
        <f>'Defense Ranks'!AM172</f>
        <v>0.6228813559322034</v>
      </c>
      <c r="S770">
        <f>'Defense Ranks'!AN172</f>
        <v>0.86440677966101698</v>
      </c>
      <c r="T770">
        <f>'Defense Ranks'!AO172</f>
        <v>0.40254237288135591</v>
      </c>
      <c r="U770">
        <f>'Defense Ranks'!AP172</f>
        <v>0.73305084745762716</v>
      </c>
      <c r="V770">
        <f>'Defense Ranks'!AR172</f>
        <v>0</v>
      </c>
      <c r="W770">
        <f>'Defense Ranks'!AW172</f>
        <v>3.8135593220338986E-2</v>
      </c>
      <c r="X770">
        <f>'Defense Ranks'!AX172</f>
        <v>0.94067796610169496</v>
      </c>
      <c r="Y770">
        <f>'Defense Ranks'!AY172</f>
        <v>0.9576271186440678</v>
      </c>
      <c r="Z770">
        <f>'Defense Ranks'!AZ172</f>
        <v>0.38559322033898308</v>
      </c>
      <c r="AA770">
        <f>'Defense Ranks'!BB172</f>
        <v>0</v>
      </c>
      <c r="AB770">
        <f>'Defense Ranks'!BG172</f>
        <v>0.22033898305084745</v>
      </c>
      <c r="AC770">
        <f>'Defense Ranks'!BH172</f>
        <v>0.97457627118644063</v>
      </c>
      <c r="AD770">
        <f>'Defense Ranks'!BI172</f>
        <v>0.1440677966101695</v>
      </c>
      <c r="AE770">
        <f>'Defense Ranks'!BJ172</f>
        <v>0.72881355932203384</v>
      </c>
      <c r="AF770">
        <f>'Defense Ranks'!BL172</f>
        <v>0</v>
      </c>
      <c r="AG770">
        <f>'Defense Ranks'!BQ172</f>
        <v>3.3898305084745763E-2</v>
      </c>
      <c r="AH770">
        <f>'Defense Ranks'!BR172</f>
        <v>0.19491525423728814</v>
      </c>
      <c r="AI770">
        <f>'Defense Ranks'!BS172</f>
        <v>0.2923728813559322</v>
      </c>
      <c r="AJ770">
        <f>'Defense Ranks'!BT172</f>
        <v>7.6271186440677971E-2</v>
      </c>
      <c r="AL770" s="1">
        <f>'Defense Ranks'!BX172</f>
        <v>8.8983050847457626E-2</v>
      </c>
      <c r="AN770" t="str">
        <f>'Defense Ranks'!B172</f>
        <v>CHI</v>
      </c>
      <c r="AO770">
        <f>'D on Ice'!E172</f>
        <v>26</v>
      </c>
      <c r="AP770" s="2">
        <f>'Impact Score Math'!E871</f>
        <v>0.28999999999999998</v>
      </c>
      <c r="AQ770">
        <f>'Impact Score Math'!G871</f>
        <v>214</v>
      </c>
      <c r="AT770" s="1">
        <f>'Defense Ranks'!CJ172</f>
        <v>0.61016949152542377</v>
      </c>
      <c r="AU770" s="1">
        <f>'Defense Ranks'!CK172</f>
        <v>0.1228813559322034</v>
      </c>
      <c r="AW770">
        <f>'Defense Ranks'!BC172</f>
        <v>14.032692307692001</v>
      </c>
      <c r="AY770">
        <v>770</v>
      </c>
      <c r="BA770" s="2">
        <f>'Impact Score Math'!K871</f>
        <v>0.35666666666666669</v>
      </c>
      <c r="BB770" s="2">
        <f>'Impact Score Math'!L871</f>
        <v>0.28666666666666668</v>
      </c>
      <c r="BD770">
        <f>'Defense Ranks'!CN172</f>
        <v>1</v>
      </c>
      <c r="BE770">
        <f>'Defense Ranks'!CO172</f>
        <v>3</v>
      </c>
      <c r="BF770">
        <f>'Defense Ranks'!CP172</f>
        <v>4</v>
      </c>
      <c r="BH770" t="str">
        <f t="shared" si="45"/>
        <v>14:02</v>
      </c>
      <c r="BI770" t="str">
        <f t="shared" si="46"/>
        <v>Defenseman</v>
      </c>
      <c r="BJ770" t="str">
        <f t="shared" si="47"/>
        <v>Replacement Level</v>
      </c>
      <c r="BL770" s="187">
        <f t="shared" ca="1" si="48"/>
        <v>45329</v>
      </c>
    </row>
    <row r="771" spans="1:64" x14ac:dyDescent="0.3">
      <c r="A771" t="str">
        <f>'Defense Ranks'!A173</f>
        <v>Niko Mikkola</v>
      </c>
      <c r="B771">
        <f>'Defense Ranks'!D173</f>
        <v>0</v>
      </c>
      <c r="C771" s="1">
        <f>'Defense Ranks'!I173</f>
        <v>0.81779661016949157</v>
      </c>
      <c r="D771">
        <f>'Defense Ranks'!J173</f>
        <v>0.65677966101694918</v>
      </c>
      <c r="E771">
        <f>'Defense Ranks'!K173</f>
        <v>0.3771186440677966</v>
      </c>
      <c r="F771">
        <f>'Defense Ranks'!L173</f>
        <v>0.69067796610169496</v>
      </c>
      <c r="G771">
        <f>'Defense Ranks'!N173</f>
        <v>0</v>
      </c>
      <c r="H771">
        <f>'Defense Ranks'!S173</f>
        <v>0.44915254237288138</v>
      </c>
      <c r="I771">
        <f>'Defense Ranks'!T173</f>
        <v>0.44915254237288138</v>
      </c>
      <c r="J771">
        <f>'Defense Ranks'!U173</f>
        <v>0.22033898305084745</v>
      </c>
      <c r="K771">
        <f>'Defense Ranks'!V173</f>
        <v>0.3940677966101695</v>
      </c>
      <c r="L771">
        <f>'Defense Ranks'!X173</f>
        <v>0</v>
      </c>
      <c r="M771">
        <f>'Defense Ranks'!AC173</f>
        <v>0.90677966101694918</v>
      </c>
      <c r="N771">
        <f>'Defense Ranks'!AD173</f>
        <v>0.88983050847457623</v>
      </c>
      <c r="O771">
        <f>'Defense Ranks'!AE173</f>
        <v>0.76694915254237284</v>
      </c>
      <c r="P771">
        <f>'Defense Ranks'!AF173</f>
        <v>0.86016949152542377</v>
      </c>
      <c r="Q771">
        <f>'Defense Ranks'!AH173</f>
        <v>0</v>
      </c>
      <c r="R771">
        <f>'Defense Ranks'!AM173</f>
        <v>0.3728813559322034</v>
      </c>
      <c r="S771">
        <f>'Defense Ranks'!AN173</f>
        <v>0.23305084745762711</v>
      </c>
      <c r="T771">
        <f>'Defense Ranks'!AO173</f>
        <v>0.34322033898305082</v>
      </c>
      <c r="U771">
        <f>'Defense Ranks'!AP173</f>
        <v>0.2711864406779661</v>
      </c>
      <c r="V771">
        <f>'Defense Ranks'!AR173</f>
        <v>0</v>
      </c>
      <c r="W771">
        <f>'Defense Ranks'!AW173</f>
        <v>0.66949152542372881</v>
      </c>
      <c r="X771">
        <f>'Defense Ranks'!AX173</f>
        <v>0.75423728813559321</v>
      </c>
      <c r="Y771">
        <f>'Defense Ranks'!AY173</f>
        <v>0.40254237288135591</v>
      </c>
      <c r="Z771">
        <f>'Defense Ranks'!AZ173</f>
        <v>0.57627118644067798</v>
      </c>
      <c r="AA771">
        <f>'Defense Ranks'!BB173</f>
        <v>0</v>
      </c>
      <c r="AB771">
        <f>'Defense Ranks'!BG173</f>
        <v>0.73305084745762716</v>
      </c>
      <c r="AC771">
        <f>'Defense Ranks'!BH173</f>
        <v>0.69067796610169496</v>
      </c>
      <c r="AD771">
        <f>'Defense Ranks'!BI173</f>
        <v>0.18220338983050846</v>
      </c>
      <c r="AE771">
        <f>'Defense Ranks'!BJ173</f>
        <v>0.32627118644067798</v>
      </c>
      <c r="AF771">
        <f>'Defense Ranks'!BL173</f>
        <v>0</v>
      </c>
      <c r="AG771">
        <f>'Defense Ranks'!BQ173</f>
        <v>0.90677966101694918</v>
      </c>
      <c r="AH771">
        <f>'Defense Ranks'!BR173</f>
        <v>0.88983050847457623</v>
      </c>
      <c r="AI771">
        <f>'Defense Ranks'!BS173</f>
        <v>0.61016949152542377</v>
      </c>
      <c r="AJ771">
        <f>'Defense Ranks'!BT173</f>
        <v>0.8728813559322034</v>
      </c>
      <c r="AL771" s="1">
        <f>'Defense Ranks'!BX173</f>
        <v>0.75847457627118642</v>
      </c>
      <c r="AN771" t="str">
        <f>'Defense Ranks'!B173</f>
        <v>FLA</v>
      </c>
      <c r="AO771">
        <f>'D on Ice'!E173</f>
        <v>47</v>
      </c>
      <c r="AP771" s="2">
        <f>'Impact Score Math'!E872</f>
        <v>0.86</v>
      </c>
      <c r="AQ771">
        <f>'Impact Score Math'!G872</f>
        <v>43</v>
      </c>
      <c r="AT771" s="1">
        <f>'Defense Ranks'!CJ173</f>
        <v>0.52542372881355937</v>
      </c>
      <c r="AU771" s="1">
        <f>'Defense Ranks'!CK173</f>
        <v>0.18220338983050846</v>
      </c>
      <c r="AW771">
        <f>'Defense Ranks'!BC173</f>
        <v>17.039716312056999</v>
      </c>
      <c r="AY771">
        <v>771</v>
      </c>
      <c r="BA771" s="2">
        <f>'Impact Score Math'!K872</f>
        <v>0.68666666666666665</v>
      </c>
      <c r="BB771" s="2">
        <f>'Impact Score Math'!L872</f>
        <v>0.89333333333333331</v>
      </c>
      <c r="BD771">
        <f>'Defense Ranks'!CN173</f>
        <v>2</v>
      </c>
      <c r="BE771">
        <f>'Defense Ranks'!CO173</f>
        <v>8</v>
      </c>
      <c r="BF771">
        <f>'Defense Ranks'!CP173</f>
        <v>10</v>
      </c>
      <c r="BH771" t="str">
        <f t="shared" ref="BH771:BH834" si="49">TEXT(INT(AW771)&amp;":"&amp;TEXT((AW771-INT(AW771))*60,"00"),"hh:mm")</f>
        <v>17:02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Great</v>
      </c>
      <c r="BL771" s="187">
        <f t="shared" ref="BL771:BL834" ca="1" si="52">TODAY()</f>
        <v>45329</v>
      </c>
    </row>
    <row r="772" spans="1:64" x14ac:dyDescent="0.3">
      <c r="A772" t="str">
        <f>'Defense Ranks'!A174</f>
        <v>Nils Lundkvist</v>
      </c>
      <c r="B772">
        <f>'Defense Ranks'!D174</f>
        <v>0</v>
      </c>
      <c r="C772" s="1">
        <f>'Defense Ranks'!I174</f>
        <v>0.80508474576271183</v>
      </c>
      <c r="D772">
        <f>'Defense Ranks'!J174</f>
        <v>0.80508474576271183</v>
      </c>
      <c r="E772">
        <f>'Defense Ranks'!K174</f>
        <v>0.8347457627118644</v>
      </c>
      <c r="F772">
        <f>'Defense Ranks'!L174</f>
        <v>0.67372881355932202</v>
      </c>
      <c r="G772">
        <f>'Defense Ranks'!N174</f>
        <v>0</v>
      </c>
      <c r="H772">
        <f>'Defense Ranks'!S174</f>
        <v>0.64830508474576276</v>
      </c>
      <c r="I772">
        <f>'Defense Ranks'!T174</f>
        <v>0.86016949152542377</v>
      </c>
      <c r="J772">
        <f>'Defense Ranks'!U174</f>
        <v>0.9576271186440678</v>
      </c>
      <c r="K772">
        <f>'Defense Ranks'!V174</f>
        <v>0.85593220338983056</v>
      </c>
      <c r="L772">
        <f>'Defense Ranks'!X174</f>
        <v>0</v>
      </c>
      <c r="M772">
        <f>'Defense Ranks'!AC174</f>
        <v>0.54661016949152541</v>
      </c>
      <c r="N772">
        <f>'Defense Ranks'!AD174</f>
        <v>0.83050847457627119</v>
      </c>
      <c r="O772">
        <f>'Defense Ranks'!AE174</f>
        <v>0.73305084745762716</v>
      </c>
      <c r="P772">
        <f>'Defense Ranks'!AF174</f>
        <v>0.60169491525423724</v>
      </c>
      <c r="Q772">
        <f>'Defense Ranks'!AH174</f>
        <v>0</v>
      </c>
      <c r="R772">
        <f>'Defense Ranks'!AM174</f>
        <v>0.76694915254237284</v>
      </c>
      <c r="S772">
        <f>'Defense Ranks'!AN174</f>
        <v>0.67372881355932202</v>
      </c>
      <c r="T772">
        <f>'Defense Ranks'!AO174</f>
        <v>0.61440677966101698</v>
      </c>
      <c r="U772">
        <f>'Defense Ranks'!AP174</f>
        <v>0.63559322033898302</v>
      </c>
      <c r="V772">
        <f>'Defense Ranks'!AR174</f>
        <v>0</v>
      </c>
      <c r="W772">
        <f>'Defense Ranks'!AW174</f>
        <v>0.39830508474576271</v>
      </c>
      <c r="X772">
        <f>'Defense Ranks'!AX174</f>
        <v>0.44915254237288138</v>
      </c>
      <c r="Y772">
        <f>'Defense Ranks'!AY174</f>
        <v>0.72033898305084743</v>
      </c>
      <c r="Z772">
        <f>'Defense Ranks'!AZ174</f>
        <v>0.20338983050847459</v>
      </c>
      <c r="AA772">
        <f>'Defense Ranks'!BB174</f>
        <v>0</v>
      </c>
      <c r="AB772">
        <f>'Defense Ranks'!BG174</f>
        <v>0.19067796610169491</v>
      </c>
      <c r="AC772">
        <f>'Defense Ranks'!BH174</f>
        <v>0.75423728813559321</v>
      </c>
      <c r="AD772">
        <f>'Defense Ranks'!BI174</f>
        <v>0.81355932203389836</v>
      </c>
      <c r="AE772">
        <f>'Defense Ranks'!BJ174</f>
        <v>0.79661016949152541</v>
      </c>
      <c r="AF772">
        <f>'Defense Ranks'!BL174</f>
        <v>0</v>
      </c>
      <c r="AG772">
        <f>'Defense Ranks'!BQ174</f>
        <v>0.75</v>
      </c>
      <c r="AH772">
        <f>'Defense Ranks'!BR174</f>
        <v>0.91101694915254239</v>
      </c>
      <c r="AI772">
        <f>'Defense Ranks'!BS174</f>
        <v>0.88983050847457623</v>
      </c>
      <c r="AJ772">
        <f>'Defense Ranks'!BT174</f>
        <v>0.69915254237288138</v>
      </c>
      <c r="AL772" s="1">
        <f>'Defense Ranks'!BX174</f>
        <v>0.76271186440677963</v>
      </c>
      <c r="AN772" t="str">
        <f>'Defense Ranks'!B174</f>
        <v>DAL</v>
      </c>
      <c r="AO772">
        <f>'D on Ice'!E174</f>
        <v>38</v>
      </c>
      <c r="AP772" s="2">
        <f>'Impact Score Math'!E873</f>
        <v>0.69</v>
      </c>
      <c r="AQ772">
        <f>'Impact Score Math'!G873</f>
        <v>94</v>
      </c>
      <c r="AT772" s="1">
        <f>'Defense Ranks'!CJ174</f>
        <v>0.58898305084745761</v>
      </c>
      <c r="AU772" s="1">
        <f>'Defense Ranks'!CK174</f>
        <v>4.2372881355932203E-3</v>
      </c>
      <c r="AW772">
        <f>'Defense Ranks'!BC174</f>
        <v>13.778070175439</v>
      </c>
      <c r="AY772">
        <v>772</v>
      </c>
      <c r="BA772" s="2">
        <f>'Impact Score Math'!K873</f>
        <v>0.81</v>
      </c>
      <c r="BB772" s="2">
        <f>'Impact Score Math'!L873</f>
        <v>0.52666666666666662</v>
      </c>
      <c r="BD772">
        <f>'Defense Ranks'!CN174</f>
        <v>2</v>
      </c>
      <c r="BE772">
        <f>'Defense Ranks'!CO174</f>
        <v>9</v>
      </c>
      <c r="BF772">
        <f>'Defense Ranks'!CP174</f>
        <v>11</v>
      </c>
      <c r="BH772" t="str">
        <f t="shared" si="49"/>
        <v>13:47</v>
      </c>
      <c r="BI772" t="str">
        <f t="shared" si="50"/>
        <v>Defenseman</v>
      </c>
      <c r="BJ772" t="str">
        <f t="shared" si="51"/>
        <v>Good</v>
      </c>
      <c r="BL772" s="187">
        <f t="shared" ca="1" si="52"/>
        <v>45329</v>
      </c>
    </row>
    <row r="773" spans="1:64" x14ac:dyDescent="0.3">
      <c r="A773" t="str">
        <f>'Defense Ranks'!A175</f>
        <v>Noah Dobson</v>
      </c>
      <c r="B773">
        <f>'Defense Ranks'!D175</f>
        <v>0</v>
      </c>
      <c r="C773" s="1">
        <f>'Defense Ranks'!I175</f>
        <v>0.80932203389830504</v>
      </c>
      <c r="D773">
        <f>'Defense Ranks'!J175</f>
        <v>0.81779661016949157</v>
      </c>
      <c r="E773">
        <f>'Defense Ranks'!K175</f>
        <v>0.88983050847457623</v>
      </c>
      <c r="F773">
        <f>'Defense Ranks'!L175</f>
        <v>0.84745762711864403</v>
      </c>
      <c r="G773">
        <f>'Defense Ranks'!N175</f>
        <v>0</v>
      </c>
      <c r="H773">
        <f>'Defense Ranks'!S175</f>
        <v>0.69491525423728817</v>
      </c>
      <c r="I773">
        <f>'Defense Ranks'!T175</f>
        <v>0.95338983050847459</v>
      </c>
      <c r="J773">
        <f>'Defense Ranks'!U175</f>
        <v>0.9576271186440678</v>
      </c>
      <c r="K773">
        <f>'Defense Ranks'!V175</f>
        <v>0.96186440677966101</v>
      </c>
      <c r="L773">
        <f>'Defense Ranks'!X175</f>
        <v>0</v>
      </c>
      <c r="M773">
        <f>'Defense Ranks'!AC175</f>
        <v>0.1271186440677966</v>
      </c>
      <c r="N773">
        <f>'Defense Ranks'!AD175</f>
        <v>0.1440677966101695</v>
      </c>
      <c r="O773">
        <f>'Defense Ranks'!AE175</f>
        <v>0.86440677966101698</v>
      </c>
      <c r="P773">
        <f>'Defense Ranks'!AF175</f>
        <v>0.20338983050847459</v>
      </c>
      <c r="Q773">
        <f>'Defense Ranks'!AH175</f>
        <v>0</v>
      </c>
      <c r="R773">
        <f>'Defense Ranks'!AM175</f>
        <v>0.93644067796610164</v>
      </c>
      <c r="S773">
        <f>'Defense Ranks'!AN175</f>
        <v>0.69491525423728817</v>
      </c>
      <c r="T773">
        <f>'Defense Ranks'!AO175</f>
        <v>0.97881355932203384</v>
      </c>
      <c r="U773">
        <f>'Defense Ranks'!AP175</f>
        <v>0.78389830508474578</v>
      </c>
      <c r="V773">
        <f>'Defense Ranks'!AR175</f>
        <v>0</v>
      </c>
      <c r="W773">
        <f>'Defense Ranks'!AW175</f>
        <v>0.44491525423728812</v>
      </c>
      <c r="X773">
        <f>'Defense Ranks'!AX175</f>
        <v>0.28389830508474578</v>
      </c>
      <c r="Y773">
        <f>'Defense Ranks'!AY175</f>
        <v>0.94491525423728817</v>
      </c>
      <c r="Z773">
        <f>'Defense Ranks'!AZ175</f>
        <v>0.30932203389830509</v>
      </c>
      <c r="AA773">
        <f>'Defense Ranks'!BB175</f>
        <v>0</v>
      </c>
      <c r="AB773">
        <f>'Defense Ranks'!BG175</f>
        <v>1</v>
      </c>
      <c r="AC773">
        <f>'Defense Ranks'!BH175</f>
        <v>0.38559322033898308</v>
      </c>
      <c r="AD773">
        <f>'Defense Ranks'!BI175</f>
        <v>0.78813559322033899</v>
      </c>
      <c r="AE773">
        <f>'Defense Ranks'!BJ175</f>
        <v>0.9576271186440678</v>
      </c>
      <c r="AF773">
        <f>'Defense Ranks'!BL175</f>
        <v>0</v>
      </c>
      <c r="AG773">
        <f>'Defense Ranks'!BQ175</f>
        <v>0.44067796610169491</v>
      </c>
      <c r="AH773">
        <f>'Defense Ranks'!BR175</f>
        <v>0.40677966101694918</v>
      </c>
      <c r="AI773">
        <f>'Defense Ranks'!BS175</f>
        <v>0.94067796610169496</v>
      </c>
      <c r="AJ773">
        <f>'Defense Ranks'!BT175</f>
        <v>0.49152542372881358</v>
      </c>
      <c r="AL773" s="1">
        <f>'Defense Ranks'!BX175</f>
        <v>0.78389830508474578</v>
      </c>
      <c r="AN773" t="str">
        <f>'Defense Ranks'!B175</f>
        <v>NYI</v>
      </c>
      <c r="AO773">
        <f>'D on Ice'!E175</f>
        <v>48</v>
      </c>
      <c r="AP773" s="2">
        <f>'Impact Score Math'!E874</f>
        <v>0.93333333333333335</v>
      </c>
      <c r="AQ773">
        <f>'Impact Score Math'!G874</f>
        <v>21</v>
      </c>
      <c r="AT773" s="1">
        <f>'Defense Ranks'!CJ175</f>
        <v>0.66101694915254239</v>
      </c>
      <c r="AU773" s="1">
        <f>'Defense Ranks'!CK175</f>
        <v>0.15254237288135594</v>
      </c>
      <c r="AW773">
        <f>'Defense Ranks'!BC175</f>
        <v>20.040277777778002</v>
      </c>
      <c r="AY773">
        <v>773</v>
      </c>
      <c r="BA773" s="2">
        <f>'Impact Score Math'!K874</f>
        <v>0.96666666666666667</v>
      </c>
      <c r="BB773" s="2">
        <f>'Impact Score Math'!L874</f>
        <v>0.41666666666666669</v>
      </c>
      <c r="BD773">
        <f>'Defense Ranks'!CN175</f>
        <v>4</v>
      </c>
      <c r="BE773">
        <f>'Defense Ranks'!CO175</f>
        <v>20</v>
      </c>
      <c r="BF773">
        <f>'Defense Ranks'!CP175</f>
        <v>24</v>
      </c>
      <c r="BH773" t="str">
        <f t="shared" si="49"/>
        <v>20:02</v>
      </c>
      <c r="BI773" t="str">
        <f t="shared" si="50"/>
        <v>Defenseman</v>
      </c>
      <c r="BJ773" t="str">
        <f t="shared" si="51"/>
        <v>Elite</v>
      </c>
      <c r="BL773" s="187">
        <f t="shared" ca="1" si="52"/>
        <v>45329</v>
      </c>
    </row>
    <row r="774" spans="1:64" x14ac:dyDescent="0.3">
      <c r="A774" t="str">
        <f>'Defense Ranks'!A176</f>
        <v>Noah Hanifin</v>
      </c>
      <c r="B774">
        <f>'Defense Ranks'!D176</f>
        <v>0</v>
      </c>
      <c r="C774" s="1">
        <f>'Defense Ranks'!I176</f>
        <v>0.4788135593220339</v>
      </c>
      <c r="D774">
        <f>'Defense Ranks'!J176</f>
        <v>0.5423728813559322</v>
      </c>
      <c r="E774">
        <f>'Defense Ranks'!K176</f>
        <v>0.77118644067796616</v>
      </c>
      <c r="F774">
        <f>'Defense Ranks'!L176</f>
        <v>0.53813559322033899</v>
      </c>
      <c r="G774">
        <f>'Defense Ranks'!N176</f>
        <v>0</v>
      </c>
      <c r="H774">
        <f>'Defense Ranks'!S176</f>
        <v>0.89830508474576276</v>
      </c>
      <c r="I774">
        <f>'Defense Ranks'!T176</f>
        <v>0.61016949152542377</v>
      </c>
      <c r="J774">
        <f>'Defense Ranks'!U176</f>
        <v>0.6652542372881356</v>
      </c>
      <c r="K774">
        <f>'Defense Ranks'!V176</f>
        <v>0.81355932203389836</v>
      </c>
      <c r="L774">
        <f>'Defense Ranks'!X176</f>
        <v>0</v>
      </c>
      <c r="M774">
        <f>'Defense Ranks'!AC176</f>
        <v>0.49576271186440679</v>
      </c>
      <c r="N774">
        <f>'Defense Ranks'!AD176</f>
        <v>0.55084745762711862</v>
      </c>
      <c r="O774">
        <f>'Defense Ranks'!AE176</f>
        <v>0.61440677966101698</v>
      </c>
      <c r="P774">
        <f>'Defense Ranks'!AF176</f>
        <v>0.52118644067796616</v>
      </c>
      <c r="Q774">
        <f>'Defense Ranks'!AH176</f>
        <v>0</v>
      </c>
      <c r="R774">
        <f>'Defense Ranks'!AM176</f>
        <v>0.27542372881355931</v>
      </c>
      <c r="S774">
        <f>'Defense Ranks'!AN176</f>
        <v>0.60169491525423724</v>
      </c>
      <c r="T774">
        <f>'Defense Ranks'!AO176</f>
        <v>0.83050847457627119</v>
      </c>
      <c r="U774">
        <f>'Defense Ranks'!AP176</f>
        <v>0.57203389830508478</v>
      </c>
      <c r="V774">
        <f>'Defense Ranks'!AR176</f>
        <v>0</v>
      </c>
      <c r="W774">
        <f>'Defense Ranks'!AW176</f>
        <v>0.38983050847457629</v>
      </c>
      <c r="X774">
        <f>'Defense Ranks'!AX176</f>
        <v>0.58898305084745761</v>
      </c>
      <c r="Y774">
        <f>'Defense Ranks'!AY176</f>
        <v>0.81779661016949157</v>
      </c>
      <c r="Z774">
        <f>'Defense Ranks'!AZ176</f>
        <v>0.57627118644067798</v>
      </c>
      <c r="AA774">
        <f>'Defense Ranks'!BB176</f>
        <v>0</v>
      </c>
      <c r="AB774">
        <f>'Defense Ranks'!BG176</f>
        <v>0.88135593220338981</v>
      </c>
      <c r="AC774">
        <f>'Defense Ranks'!BH176</f>
        <v>0.36016949152542371</v>
      </c>
      <c r="AD774">
        <f>'Defense Ranks'!BI176</f>
        <v>0.83898305084745761</v>
      </c>
      <c r="AE774">
        <f>'Defense Ranks'!BJ176</f>
        <v>0.77966101694915257</v>
      </c>
      <c r="AF774">
        <f>'Defense Ranks'!BL176</f>
        <v>0</v>
      </c>
      <c r="AG774">
        <f>'Defense Ranks'!BQ176</f>
        <v>0.47033898305084748</v>
      </c>
      <c r="AH774">
        <f>'Defense Ranks'!BR176</f>
        <v>0.57203389830508478</v>
      </c>
      <c r="AI774">
        <f>'Defense Ranks'!BS176</f>
        <v>0.78813559322033899</v>
      </c>
      <c r="AJ774">
        <f>'Defense Ranks'!BT176</f>
        <v>0.51694915254237284</v>
      </c>
      <c r="AL774" s="1">
        <f>'Defense Ranks'!BX176</f>
        <v>0.58050847457627119</v>
      </c>
      <c r="AN774" t="str">
        <f>'Defense Ranks'!B176</f>
        <v>CGY</v>
      </c>
      <c r="AO774">
        <f>'D on Ice'!E176</f>
        <v>48</v>
      </c>
      <c r="AP774" s="2">
        <f>'Impact Score Math'!E875</f>
        <v>0.78666666666666663</v>
      </c>
      <c r="AQ774">
        <f>'Impact Score Math'!G875</f>
        <v>65</v>
      </c>
      <c r="AT774" s="1">
        <f>'Defense Ranks'!CJ176</f>
        <v>0.66949152542372881</v>
      </c>
      <c r="AU774" s="1">
        <f>'Defense Ranks'!CK176</f>
        <v>0.11016949152542373</v>
      </c>
      <c r="AW774">
        <f>'Defense Ranks'!BC176</f>
        <v>18.230902777777999</v>
      </c>
      <c r="AY774">
        <v>774</v>
      </c>
      <c r="BA774" s="2">
        <f>'Impact Score Math'!K875</f>
        <v>0.74</v>
      </c>
      <c r="BB774" s="2">
        <f>'Impact Score Math'!L875</f>
        <v>0.65333333333333332</v>
      </c>
      <c r="BD774">
        <f>'Defense Ranks'!CN176</f>
        <v>6</v>
      </c>
      <c r="BE774">
        <f>'Defense Ranks'!CO176</f>
        <v>11</v>
      </c>
      <c r="BF774">
        <f>'Defense Ranks'!CP176</f>
        <v>17</v>
      </c>
      <c r="BH774" t="str">
        <f t="shared" si="49"/>
        <v>18:14</v>
      </c>
      <c r="BI774" t="str">
        <f t="shared" si="50"/>
        <v>Defenseman</v>
      </c>
      <c r="BJ774" t="str">
        <f t="shared" si="51"/>
        <v>Good</v>
      </c>
      <c r="BL774" s="187">
        <f t="shared" ca="1" si="52"/>
        <v>45329</v>
      </c>
    </row>
    <row r="775" spans="1:64" x14ac:dyDescent="0.3">
      <c r="A775" t="str">
        <f>'Defense Ranks'!A177</f>
        <v>Noah Juulsen</v>
      </c>
      <c r="B775">
        <f>'Defense Ranks'!D177</f>
        <v>0</v>
      </c>
      <c r="C775" s="1">
        <f>'Defense Ranks'!I177</f>
        <v>6.3559322033898302E-2</v>
      </c>
      <c r="D775">
        <f>'Defense Ranks'!J177</f>
        <v>0.1864406779661017</v>
      </c>
      <c r="E775">
        <f>'Defense Ranks'!K177</f>
        <v>0.1652542372881356</v>
      </c>
      <c r="F775">
        <f>'Defense Ranks'!L177</f>
        <v>5.0847457627118647E-2</v>
      </c>
      <c r="G775">
        <f>'Defense Ranks'!N177</f>
        <v>0</v>
      </c>
      <c r="H775">
        <f>'Defense Ranks'!S177</f>
        <v>4.2372881355932203E-3</v>
      </c>
      <c r="I775">
        <f>'Defense Ranks'!T177</f>
        <v>0.23305084745762711</v>
      </c>
      <c r="J775">
        <f>'Defense Ranks'!U177</f>
        <v>0.23728813559322035</v>
      </c>
      <c r="K775">
        <f>'Defense Ranks'!V177</f>
        <v>0.11864406779661017</v>
      </c>
      <c r="L775">
        <f>'Defense Ranks'!X177</f>
        <v>0</v>
      </c>
      <c r="M775">
        <f>'Defense Ranks'!AC177</f>
        <v>0.89830508474576276</v>
      </c>
      <c r="N775">
        <f>'Defense Ranks'!AD177</f>
        <v>0.94067796610169496</v>
      </c>
      <c r="O775">
        <f>'Defense Ranks'!AE177</f>
        <v>0.7923728813559322</v>
      </c>
      <c r="P775">
        <f>'Defense Ranks'!AF177</f>
        <v>0.94915254237288138</v>
      </c>
      <c r="Q775">
        <f>'Defense Ranks'!AH177</f>
        <v>0</v>
      </c>
      <c r="R775">
        <f>'Defense Ranks'!AM177</f>
        <v>4.6610169491525424E-2</v>
      </c>
      <c r="S775">
        <f>'Defense Ranks'!AN177</f>
        <v>2.9661016949152543E-2</v>
      </c>
      <c r="T775">
        <f>'Defense Ranks'!AO177</f>
        <v>1.2711864406779662E-2</v>
      </c>
      <c r="U775">
        <f>'Defense Ranks'!AP177</f>
        <v>1.6949152542372881E-2</v>
      </c>
      <c r="V775">
        <f>'Defense Ranks'!AR177</f>
        <v>0</v>
      </c>
      <c r="W775">
        <f>'Defense Ranks'!AW177</f>
        <v>0.74152542372881358</v>
      </c>
      <c r="X775">
        <f>'Defense Ranks'!AX177</f>
        <v>0.97033898305084743</v>
      </c>
      <c r="Y775">
        <f>'Defense Ranks'!AY177</f>
        <v>0.51271186440677963</v>
      </c>
      <c r="Z775">
        <f>'Defense Ranks'!AZ177</f>
        <v>0.96186440677966101</v>
      </c>
      <c r="AA775">
        <f>'Defense Ranks'!BB177</f>
        <v>0</v>
      </c>
      <c r="AB775">
        <f>'Defense Ranks'!BG177</f>
        <v>7.2033898305084748E-2</v>
      </c>
      <c r="AC775">
        <f>'Defense Ranks'!BH177</f>
        <v>0.11440677966101695</v>
      </c>
      <c r="AD775">
        <f>'Defense Ranks'!BI177</f>
        <v>0.40677966101694918</v>
      </c>
      <c r="AE775">
        <f>'Defense Ranks'!BJ177</f>
        <v>0.6271186440677966</v>
      </c>
      <c r="AF775">
        <f>'Defense Ranks'!BL177</f>
        <v>0</v>
      </c>
      <c r="AG775">
        <f>'Defense Ranks'!BQ177</f>
        <v>0.38559322033898308</v>
      </c>
      <c r="AH775">
        <f>'Defense Ranks'!BR177</f>
        <v>0.61864406779661019</v>
      </c>
      <c r="AI775">
        <f>'Defense Ranks'!BS177</f>
        <v>0.39830508474576271</v>
      </c>
      <c r="AJ775">
        <f>'Defense Ranks'!BT177</f>
        <v>0.44915254237288138</v>
      </c>
      <c r="AL775" s="1">
        <f>'Defense Ranks'!BX177</f>
        <v>0.21610169491525424</v>
      </c>
      <c r="AN775" t="str">
        <f>'Defense Ranks'!B177</f>
        <v>VAN</v>
      </c>
      <c r="AO775">
        <f>'D on Ice'!E177</f>
        <v>31</v>
      </c>
      <c r="AP775" s="2">
        <f>'Impact Score Math'!E876</f>
        <v>0.32333333333333331</v>
      </c>
      <c r="AQ775">
        <f>'Impact Score Math'!G876</f>
        <v>204</v>
      </c>
      <c r="AT775" s="1">
        <f>'Defense Ranks'!CJ177</f>
        <v>0.35169491525423729</v>
      </c>
      <c r="AU775" s="1">
        <f>'Defense Ranks'!CK177</f>
        <v>0.81779661016949157</v>
      </c>
      <c r="AW775">
        <f>'Defense Ranks'!BC177</f>
        <v>12.397311827956999</v>
      </c>
      <c r="AY775">
        <v>775</v>
      </c>
      <c r="BA775" s="2">
        <f>'Impact Score Math'!K876</f>
        <v>0.22333333333333333</v>
      </c>
      <c r="BB775" s="2">
        <f>'Impact Score Math'!L876</f>
        <v>0.94333333333333336</v>
      </c>
      <c r="BD775">
        <f>'Defense Ranks'!CN177</f>
        <v>0</v>
      </c>
      <c r="BE775">
        <f>'Defense Ranks'!CO177</f>
        <v>3</v>
      </c>
      <c r="BF775">
        <f>'Defense Ranks'!CP177</f>
        <v>3</v>
      </c>
      <c r="BH775" t="str">
        <f t="shared" si="49"/>
        <v>12:24</v>
      </c>
      <c r="BI775" t="str">
        <f t="shared" si="50"/>
        <v>Defenseman</v>
      </c>
      <c r="BJ775" t="str">
        <f t="shared" si="51"/>
        <v>Below Average</v>
      </c>
      <c r="BL775" s="187">
        <f t="shared" ca="1" si="52"/>
        <v>45329</v>
      </c>
    </row>
    <row r="776" spans="1:64" x14ac:dyDescent="0.3">
      <c r="A776" t="str">
        <f>'Defense Ranks'!A178</f>
        <v>Oliver Ekman-Larsson</v>
      </c>
      <c r="B776">
        <f>'Defense Ranks'!D178</f>
        <v>0</v>
      </c>
      <c r="C776" s="1">
        <f>'Defense Ranks'!I178</f>
        <v>0.81355932203389836</v>
      </c>
      <c r="D776">
        <f>'Defense Ranks'!J178</f>
        <v>0.79661016949152541</v>
      </c>
      <c r="E776">
        <f>'Defense Ranks'!K178</f>
        <v>0.53813559322033899</v>
      </c>
      <c r="F776">
        <f>'Defense Ranks'!L178</f>
        <v>0.84745762711864403</v>
      </c>
      <c r="G776">
        <f>'Defense Ranks'!N178</f>
        <v>0</v>
      </c>
      <c r="H776">
        <f>'Defense Ranks'!S178</f>
        <v>0.98728813559322037</v>
      </c>
      <c r="I776">
        <f>'Defense Ranks'!T178</f>
        <v>0.32203389830508472</v>
      </c>
      <c r="J776">
        <f>'Defense Ranks'!U178</f>
        <v>0.13983050847457626</v>
      </c>
      <c r="K776">
        <f>'Defense Ranks'!V178</f>
        <v>0.82627118644067798</v>
      </c>
      <c r="L776">
        <f>'Defense Ranks'!X178</f>
        <v>0</v>
      </c>
      <c r="M776">
        <f>'Defense Ranks'!AC178</f>
        <v>0.66949152542372881</v>
      </c>
      <c r="N776">
        <f>'Defense Ranks'!AD178</f>
        <v>0.44067796610169491</v>
      </c>
      <c r="O776">
        <f>'Defense Ranks'!AE178</f>
        <v>0.42796610169491528</v>
      </c>
      <c r="P776">
        <f>'Defense Ranks'!AF178</f>
        <v>0.6652542372881356</v>
      </c>
      <c r="Q776">
        <f>'Defense Ranks'!AH178</f>
        <v>0</v>
      </c>
      <c r="R776">
        <f>'Defense Ranks'!AM178</f>
        <v>0.38135593220338981</v>
      </c>
      <c r="S776">
        <f>'Defense Ranks'!AN178</f>
        <v>0.48728813559322032</v>
      </c>
      <c r="T776">
        <f>'Defense Ranks'!AO178</f>
        <v>0.58898305084745761</v>
      </c>
      <c r="U776">
        <f>'Defense Ranks'!AP178</f>
        <v>0.55084745762711862</v>
      </c>
      <c r="V776">
        <f>'Defense Ranks'!AR178</f>
        <v>0</v>
      </c>
      <c r="W776">
        <f>'Defense Ranks'!AW178</f>
        <v>0.20338983050847459</v>
      </c>
      <c r="X776">
        <f>'Defense Ranks'!AX178</f>
        <v>0.18220338983050846</v>
      </c>
      <c r="Y776">
        <f>'Defense Ranks'!AY178</f>
        <v>8.4745762711864403E-2</v>
      </c>
      <c r="Z776">
        <f>'Defense Ranks'!AZ178</f>
        <v>0.26271186440677968</v>
      </c>
      <c r="AA776">
        <f>'Defense Ranks'!BB178</f>
        <v>0</v>
      </c>
      <c r="AB776">
        <f>'Defense Ranks'!BG178</f>
        <v>0.24152542372881355</v>
      </c>
      <c r="AC776">
        <f>'Defense Ranks'!BH178</f>
        <v>0.96186440677966101</v>
      </c>
      <c r="AD776">
        <f>'Defense Ranks'!BI178</f>
        <v>0.38135593220338981</v>
      </c>
      <c r="AE776">
        <f>'Defense Ranks'!BJ178</f>
        <v>0.20338983050847459</v>
      </c>
      <c r="AF776">
        <f>'Defense Ranks'!BL178</f>
        <v>0</v>
      </c>
      <c r="AG776">
        <f>'Defense Ranks'!BQ178</f>
        <v>0.81355932203389836</v>
      </c>
      <c r="AH776">
        <f>'Defense Ranks'!BR178</f>
        <v>0.69067796610169496</v>
      </c>
      <c r="AI776">
        <f>'Defense Ranks'!BS178</f>
        <v>0.47457627118644069</v>
      </c>
      <c r="AJ776">
        <f>'Defense Ranks'!BT178</f>
        <v>0.85593220338983056</v>
      </c>
      <c r="AL776" s="1">
        <f>'Defense Ranks'!BX178</f>
        <v>0.71610169491525422</v>
      </c>
      <c r="AN776" t="str">
        <f>'Defense Ranks'!B178</f>
        <v>FLA</v>
      </c>
      <c r="AO776">
        <f>'D on Ice'!E178</f>
        <v>47</v>
      </c>
      <c r="AP776" s="2">
        <f>'Impact Score Math'!E877</f>
        <v>0.67</v>
      </c>
      <c r="AQ776">
        <f>'Impact Score Math'!G877</f>
        <v>100</v>
      </c>
      <c r="AT776" s="1">
        <f>'Defense Ranks'!CJ178</f>
        <v>0.1228813559322034</v>
      </c>
      <c r="AU776" s="1">
        <f>'Defense Ranks'!CK178</f>
        <v>0.93220338983050843</v>
      </c>
      <c r="AW776">
        <f>'Defense Ranks'!BC178</f>
        <v>14.117730496454</v>
      </c>
      <c r="AY776">
        <v>776</v>
      </c>
      <c r="BA776" s="2">
        <f>'Impact Score Math'!K877</f>
        <v>0.77666666666666662</v>
      </c>
      <c r="BB776" s="2">
        <f>'Impact Score Math'!L877</f>
        <v>0.60333333333333339</v>
      </c>
      <c r="BD776">
        <f>'Defense Ranks'!CN178</f>
        <v>7</v>
      </c>
      <c r="BE776">
        <f>'Defense Ranks'!CO178</f>
        <v>6</v>
      </c>
      <c r="BF776">
        <f>'Defense Ranks'!CP178</f>
        <v>13</v>
      </c>
      <c r="BH776" t="str">
        <f t="shared" si="49"/>
        <v>14:07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45329</v>
      </c>
    </row>
    <row r="777" spans="1:64" x14ac:dyDescent="0.3">
      <c r="A777" t="str">
        <f>'Defense Ranks'!A179</f>
        <v>Olli Maatta</v>
      </c>
      <c r="B777">
        <f>'Defense Ranks'!D179</f>
        <v>0</v>
      </c>
      <c r="C777" s="1">
        <f>'Defense Ranks'!I179</f>
        <v>5.9322033898305086E-2</v>
      </c>
      <c r="D777">
        <f>'Defense Ranks'!J179</f>
        <v>0.2288135593220339</v>
      </c>
      <c r="E777">
        <f>'Defense Ranks'!K179</f>
        <v>0.69067796610169496</v>
      </c>
      <c r="F777">
        <f>'Defense Ranks'!L179</f>
        <v>7.2033898305084748E-2</v>
      </c>
      <c r="G777">
        <f>'Defense Ranks'!N179</f>
        <v>0</v>
      </c>
      <c r="H777">
        <f>'Defense Ranks'!S179</f>
        <v>0.61016949152542377</v>
      </c>
      <c r="I777">
        <f>'Defense Ranks'!T179</f>
        <v>0.67372881355932202</v>
      </c>
      <c r="J777">
        <f>'Defense Ranks'!U179</f>
        <v>0.6652542372881356</v>
      </c>
      <c r="K777">
        <f>'Defense Ranks'!V179</f>
        <v>0.68644067796610164</v>
      </c>
      <c r="L777">
        <f>'Defense Ranks'!X179</f>
        <v>0</v>
      </c>
      <c r="M777">
        <f>'Defense Ranks'!AC179</f>
        <v>0.60593220338983056</v>
      </c>
      <c r="N777">
        <f>'Defense Ranks'!AD179</f>
        <v>0.82203389830508478</v>
      </c>
      <c r="O777">
        <f>'Defense Ranks'!AE179</f>
        <v>0.86440677966101698</v>
      </c>
      <c r="P777">
        <f>'Defense Ranks'!AF179</f>
        <v>0.80084745762711862</v>
      </c>
      <c r="Q777">
        <f>'Defense Ranks'!AH179</f>
        <v>0</v>
      </c>
      <c r="R777">
        <f>'Defense Ranks'!AM179</f>
        <v>0.35169491525423729</v>
      </c>
      <c r="S777">
        <f>'Defense Ranks'!AN179</f>
        <v>0.84322033898305082</v>
      </c>
      <c r="T777">
        <f>'Defense Ranks'!AO179</f>
        <v>0.55508474576271183</v>
      </c>
      <c r="U777">
        <f>'Defense Ranks'!AP179</f>
        <v>0.51694915254237284</v>
      </c>
      <c r="V777">
        <f>'Defense Ranks'!AR179</f>
        <v>0</v>
      </c>
      <c r="W777">
        <f>'Defense Ranks'!AW179</f>
        <v>0.97457627118644063</v>
      </c>
      <c r="X777">
        <f>'Defense Ranks'!AX179</f>
        <v>0.92372881355932202</v>
      </c>
      <c r="Y777">
        <f>'Defense Ranks'!AY179</f>
        <v>0.92796610169491522</v>
      </c>
      <c r="Z777">
        <f>'Defense Ranks'!AZ179</f>
        <v>0.92796610169491522</v>
      </c>
      <c r="AA777">
        <f>'Defense Ranks'!BB179</f>
        <v>0</v>
      </c>
      <c r="AB777">
        <f>'Defense Ranks'!BG179</f>
        <v>0.30932203389830509</v>
      </c>
      <c r="AC777">
        <f>'Defense Ranks'!BH179</f>
        <v>0.59745762711864403</v>
      </c>
      <c r="AD777">
        <f>'Defense Ranks'!BI179</f>
        <v>0.95338983050847459</v>
      </c>
      <c r="AE777">
        <f>'Defense Ranks'!BJ179</f>
        <v>0.97881355932203384</v>
      </c>
      <c r="AF777">
        <f>'Defense Ranks'!BL179</f>
        <v>0</v>
      </c>
      <c r="AG777">
        <f>'Defense Ranks'!BQ179</f>
        <v>0.19491525423728814</v>
      </c>
      <c r="AH777">
        <f>'Defense Ranks'!BR179</f>
        <v>0.47033898305084748</v>
      </c>
      <c r="AI777">
        <f>'Defense Ranks'!BS179</f>
        <v>0.89830508474576276</v>
      </c>
      <c r="AJ777">
        <f>'Defense Ranks'!BT179</f>
        <v>0.33050847457627119</v>
      </c>
      <c r="AL777" s="1">
        <f>'Defense Ranks'!BX179</f>
        <v>0.63983050847457623</v>
      </c>
      <c r="AN777" t="str">
        <f>'Defense Ranks'!B179</f>
        <v>DET</v>
      </c>
      <c r="AO777">
        <f>'D on Ice'!E179</f>
        <v>40</v>
      </c>
      <c r="AP777" s="2">
        <f>'Impact Score Math'!E878</f>
        <v>0.64666666666666661</v>
      </c>
      <c r="AQ777">
        <f>'Impact Score Math'!G878</f>
        <v>107</v>
      </c>
      <c r="AT777" s="1">
        <f>'Defense Ranks'!CJ179</f>
        <v>0.89406779661016944</v>
      </c>
      <c r="AU777" s="1">
        <f>'Defense Ranks'!CK179</f>
        <v>0.46610169491525422</v>
      </c>
      <c r="AW777">
        <f>'Defense Ranks'!BC179</f>
        <v>14.464583333333</v>
      </c>
      <c r="AY777">
        <v>777</v>
      </c>
      <c r="BA777" s="2">
        <f>'Impact Score Math'!K878</f>
        <v>0.4</v>
      </c>
      <c r="BB777" s="2">
        <f>'Impact Score Math'!L878</f>
        <v>0.85</v>
      </c>
      <c r="BD777">
        <f>'Defense Ranks'!CN179</f>
        <v>2</v>
      </c>
      <c r="BE777">
        <f>'Defense Ranks'!CO179</f>
        <v>8</v>
      </c>
      <c r="BF777">
        <f>'Defense Ranks'!CP179</f>
        <v>10</v>
      </c>
      <c r="BH777" t="str">
        <f t="shared" si="49"/>
        <v>14:28</v>
      </c>
      <c r="BI777" t="str">
        <f t="shared" si="50"/>
        <v>Defenseman</v>
      </c>
      <c r="BJ777" t="str">
        <f t="shared" si="51"/>
        <v>Good</v>
      </c>
      <c r="BL777" s="187">
        <f t="shared" ca="1" si="52"/>
        <v>45329</v>
      </c>
    </row>
    <row r="778" spans="1:64" x14ac:dyDescent="0.3">
      <c r="A778" t="str">
        <f>'Defense Ranks'!A180</f>
        <v>Owen Power</v>
      </c>
      <c r="B778">
        <f>'Defense Ranks'!D180</f>
        <v>0</v>
      </c>
      <c r="C778" s="1">
        <f>'Defense Ranks'!I180</f>
        <v>0.59322033898305082</v>
      </c>
      <c r="D778">
        <f>'Defense Ranks'!J180</f>
        <v>0.27542372881355931</v>
      </c>
      <c r="E778">
        <f>'Defense Ranks'!K180</f>
        <v>0.89830508474576276</v>
      </c>
      <c r="F778">
        <f>'Defense Ranks'!L180</f>
        <v>0.48305084745762711</v>
      </c>
      <c r="G778">
        <f>'Defense Ranks'!N180</f>
        <v>0</v>
      </c>
      <c r="H778">
        <f>'Defense Ranks'!S180</f>
        <v>0.4152542372881356</v>
      </c>
      <c r="I778">
        <f>'Defense Ranks'!T180</f>
        <v>0.69915254237288138</v>
      </c>
      <c r="J778">
        <f>'Defense Ranks'!U180</f>
        <v>0.69067796610169496</v>
      </c>
      <c r="K778">
        <f>'Defense Ranks'!V180</f>
        <v>0.61864406779661019</v>
      </c>
      <c r="L778">
        <f>'Defense Ranks'!X180</f>
        <v>0</v>
      </c>
      <c r="M778">
        <f>'Defense Ranks'!AC180</f>
        <v>0.68644067796610164</v>
      </c>
      <c r="N778">
        <f>'Defense Ranks'!AD180</f>
        <v>0.45338983050847459</v>
      </c>
      <c r="O778">
        <f>'Defense Ranks'!AE180</f>
        <v>0.38983050847457629</v>
      </c>
      <c r="P778">
        <f>'Defense Ranks'!AF180</f>
        <v>0.46610169491525422</v>
      </c>
      <c r="Q778">
        <f>'Defense Ranks'!AH180</f>
        <v>0</v>
      </c>
      <c r="R778">
        <f>'Defense Ranks'!AM180</f>
        <v>0.50847457627118642</v>
      </c>
      <c r="S778">
        <f>'Defense Ranks'!AN180</f>
        <v>0.24152542372881355</v>
      </c>
      <c r="T778">
        <f>'Defense Ranks'!AO180</f>
        <v>0.88135593220338981</v>
      </c>
      <c r="U778">
        <f>'Defense Ranks'!AP180</f>
        <v>0.38559322033898308</v>
      </c>
      <c r="V778">
        <f>'Defense Ranks'!AR180</f>
        <v>0</v>
      </c>
      <c r="W778">
        <f>'Defense Ranks'!AW180</f>
        <v>0.53813559322033899</v>
      </c>
      <c r="X778">
        <f>'Defense Ranks'!AX180</f>
        <v>0.71186440677966101</v>
      </c>
      <c r="Y778">
        <f>'Defense Ranks'!AY180</f>
        <v>0.42796610169491528</v>
      </c>
      <c r="Z778">
        <f>'Defense Ranks'!AZ180</f>
        <v>0.60169491525423724</v>
      </c>
      <c r="AA778">
        <f>'Defense Ranks'!BB180</f>
        <v>0</v>
      </c>
      <c r="AB778">
        <f>'Defense Ranks'!BG180</f>
        <v>0.86016949152542377</v>
      </c>
      <c r="AC778">
        <f>'Defense Ranks'!BH180</f>
        <v>0.61016949152542377</v>
      </c>
      <c r="AD778">
        <f>'Defense Ranks'!BI180</f>
        <v>0.91949152542372881</v>
      </c>
      <c r="AE778">
        <f>'Defense Ranks'!BJ180</f>
        <v>0.72881355932203384</v>
      </c>
      <c r="AF778">
        <f>'Defense Ranks'!BL180</f>
        <v>0</v>
      </c>
      <c r="AG778">
        <f>'Defense Ranks'!BQ180</f>
        <v>0.68644067796610164</v>
      </c>
      <c r="AH778">
        <f>'Defense Ranks'!BR180</f>
        <v>0.33050847457627119</v>
      </c>
      <c r="AI778">
        <f>'Defense Ranks'!BS180</f>
        <v>0.74152542372881358</v>
      </c>
      <c r="AJ778">
        <f>'Defense Ranks'!BT180</f>
        <v>0.46186440677966101</v>
      </c>
      <c r="AL778" s="1">
        <f>'Defense Ranks'!BX180</f>
        <v>0.57203389830508478</v>
      </c>
      <c r="AN778" t="str">
        <f>'Defense Ranks'!B180</f>
        <v>BUF</v>
      </c>
      <c r="AO778">
        <f>'D on Ice'!E180</f>
        <v>48</v>
      </c>
      <c r="AP778" s="2">
        <f>'Impact Score Math'!E879</f>
        <v>0.77</v>
      </c>
      <c r="AQ778">
        <f>'Impact Score Math'!G879</f>
        <v>70</v>
      </c>
      <c r="AT778" s="1">
        <f>'Defense Ranks'!CJ180</f>
        <v>0.84745762711864403</v>
      </c>
      <c r="AU778" s="1">
        <f>'Defense Ranks'!CK180</f>
        <v>6.3559322033898302E-2</v>
      </c>
      <c r="AW778">
        <f>'Defense Ranks'!BC180</f>
        <v>17.930902777778002</v>
      </c>
      <c r="AY778">
        <v>778</v>
      </c>
      <c r="BA778" s="2">
        <f>'Impact Score Math'!K879</f>
        <v>0.73333333333333328</v>
      </c>
      <c r="BB778" s="2">
        <f>'Impact Score Math'!L879</f>
        <v>0.72666666666666668</v>
      </c>
      <c r="BD778">
        <f>'Defense Ranks'!CN180</f>
        <v>2</v>
      </c>
      <c r="BE778">
        <f>'Defense Ranks'!CO180</f>
        <v>12</v>
      </c>
      <c r="BF778">
        <f>'Defense Ranks'!CP180</f>
        <v>14</v>
      </c>
      <c r="BH778" t="str">
        <f t="shared" si="49"/>
        <v>17:56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45329</v>
      </c>
    </row>
    <row r="779" spans="1:64" x14ac:dyDescent="0.3">
      <c r="A779" t="str">
        <f>'Defense Ranks'!A181</f>
        <v>Parker Wotherspoon</v>
      </c>
      <c r="B779">
        <f>'Defense Ranks'!D181</f>
        <v>0</v>
      </c>
      <c r="C779" s="1">
        <f>'Defense Ranks'!I181</f>
        <v>0.52118644067796616</v>
      </c>
      <c r="D779">
        <f>'Defense Ranks'!J181</f>
        <v>0.91101694915254239</v>
      </c>
      <c r="E779">
        <f>'Defense Ranks'!K181</f>
        <v>0.23728813559322035</v>
      </c>
      <c r="F779">
        <f>'Defense Ranks'!L181</f>
        <v>0.46186440677966101</v>
      </c>
      <c r="G779">
        <f>'Defense Ranks'!N181</f>
        <v>0</v>
      </c>
      <c r="H779">
        <f>'Defense Ranks'!S181</f>
        <v>4.2372881355932203E-3</v>
      </c>
      <c r="I779">
        <f>'Defense Ranks'!T181</f>
        <v>0.49152542372881358</v>
      </c>
      <c r="J779">
        <f>'Defense Ranks'!U181</f>
        <v>0.36864406779661019</v>
      </c>
      <c r="K779">
        <f>'Defense Ranks'!V181</f>
        <v>0.30084745762711862</v>
      </c>
      <c r="L779">
        <f>'Defense Ranks'!X181</f>
        <v>0</v>
      </c>
      <c r="M779">
        <f>'Defense Ranks'!AC181</f>
        <v>0.11864406779661017</v>
      </c>
      <c r="N779">
        <f>'Defense Ranks'!AD181</f>
        <v>0.48728813559322032</v>
      </c>
      <c r="O779">
        <f>'Defense Ranks'!AE181</f>
        <v>0.89406779661016944</v>
      </c>
      <c r="P779">
        <f>'Defense Ranks'!AF181</f>
        <v>0.48305084745762711</v>
      </c>
      <c r="Q779">
        <f>'Defense Ranks'!AH181</f>
        <v>0</v>
      </c>
      <c r="R779">
        <f>'Defense Ranks'!AM181</f>
        <v>0.74576271186440679</v>
      </c>
      <c r="S779">
        <f>'Defense Ranks'!AN181</f>
        <v>0.89406779661016944</v>
      </c>
      <c r="T779">
        <f>'Defense Ranks'!AO181</f>
        <v>0.30084745762711862</v>
      </c>
      <c r="U779">
        <f>'Defense Ranks'!AP181</f>
        <v>0.50847457627118642</v>
      </c>
      <c r="V779">
        <f>'Defense Ranks'!AR181</f>
        <v>0</v>
      </c>
      <c r="W779">
        <f>'Defense Ranks'!AW181</f>
        <v>0.11864406779661017</v>
      </c>
      <c r="X779">
        <f>'Defense Ranks'!AX181</f>
        <v>0.5</v>
      </c>
      <c r="Y779">
        <f>'Defense Ranks'!AY181</f>
        <v>0.60593220338983056</v>
      </c>
      <c r="Z779">
        <f>'Defense Ranks'!AZ181</f>
        <v>0.51694915254237284</v>
      </c>
      <c r="AA779">
        <f>'Defense Ranks'!BB181</f>
        <v>0</v>
      </c>
      <c r="AB779">
        <f>'Defense Ranks'!BG181</f>
        <v>0.28389830508474578</v>
      </c>
      <c r="AC779">
        <f>'Defense Ranks'!BH181</f>
        <v>0.26694915254237289</v>
      </c>
      <c r="AD779">
        <f>'Defense Ranks'!BI181</f>
        <v>0.14830508474576271</v>
      </c>
      <c r="AE779">
        <f>'Defense Ranks'!BJ181</f>
        <v>0.70338983050847459</v>
      </c>
      <c r="AF779">
        <f>'Defense Ranks'!BL181</f>
        <v>0</v>
      </c>
      <c r="AG779">
        <f>'Defense Ranks'!BQ181</f>
        <v>0.22033898305084745</v>
      </c>
      <c r="AH779">
        <f>'Defense Ranks'!BR181</f>
        <v>0.8347457627118644</v>
      </c>
      <c r="AI779">
        <f>'Defense Ranks'!BS181</f>
        <v>0.66949152542372881</v>
      </c>
      <c r="AJ779">
        <f>'Defense Ranks'!BT181</f>
        <v>0.46610169491525422</v>
      </c>
      <c r="AL779" s="1">
        <f>'Defense Ranks'!BX181</f>
        <v>0.30932203389830509</v>
      </c>
      <c r="AN779" t="str">
        <f>'Defense Ranks'!B181</f>
        <v>BOS</v>
      </c>
      <c r="AO779">
        <f>'D on Ice'!E181</f>
        <v>19</v>
      </c>
      <c r="AP779" s="2">
        <f>'Impact Score Math'!E880</f>
        <v>0.41666666666666669</v>
      </c>
      <c r="AQ779">
        <f>'Impact Score Math'!G880</f>
        <v>176</v>
      </c>
      <c r="AT779" s="1">
        <f>'Defense Ranks'!CJ181</f>
        <v>0.41101694915254239</v>
      </c>
      <c r="AU779" s="1">
        <f>'Defense Ranks'!CK181</f>
        <v>0.9576271186440678</v>
      </c>
      <c r="AW779">
        <f>'Defense Ranks'!BC181</f>
        <v>14.285087719298</v>
      </c>
      <c r="AY779">
        <v>779</v>
      </c>
      <c r="BA779" s="2">
        <f>'Impact Score Math'!K880</f>
        <v>0.54</v>
      </c>
      <c r="BB779" s="2">
        <f>'Impact Score Math'!L880</f>
        <v>0.45333333333333331</v>
      </c>
      <c r="BD779">
        <f>'Defense Ranks'!CN181</f>
        <v>0</v>
      </c>
      <c r="BE779">
        <f>'Defense Ranks'!CO181</f>
        <v>3</v>
      </c>
      <c r="BF779">
        <f>'Defense Ranks'!CP181</f>
        <v>3</v>
      </c>
      <c r="BH779" t="str">
        <f t="shared" si="49"/>
        <v>14:17</v>
      </c>
      <c r="BI779" t="str">
        <f t="shared" si="50"/>
        <v>Defenseman</v>
      </c>
      <c r="BJ779" t="str">
        <f t="shared" si="51"/>
        <v>Below Average</v>
      </c>
      <c r="BL779" s="187">
        <f t="shared" ca="1" si="52"/>
        <v>45329</v>
      </c>
    </row>
    <row r="780" spans="1:64" x14ac:dyDescent="0.3">
      <c r="A780" t="str">
        <f>'Defense Ranks'!A182</f>
        <v>Pavel Mintyukov</v>
      </c>
      <c r="B780">
        <f>'Defense Ranks'!D182</f>
        <v>0</v>
      </c>
      <c r="C780" s="1">
        <f>'Defense Ranks'!I182</f>
        <v>0.5</v>
      </c>
      <c r="D780">
        <f>'Defense Ranks'!J182</f>
        <v>0.67796610169491522</v>
      </c>
      <c r="E780">
        <f>'Defense Ranks'!K182</f>
        <v>0.17796610169491525</v>
      </c>
      <c r="F780">
        <f>'Defense Ranks'!L182</f>
        <v>0.56779661016949157</v>
      </c>
      <c r="G780">
        <f>'Defense Ranks'!N182</f>
        <v>0</v>
      </c>
      <c r="H780">
        <f>'Defense Ranks'!S182</f>
        <v>0.34322033898305082</v>
      </c>
      <c r="I780">
        <f>'Defense Ranks'!T182</f>
        <v>0.69915254237288138</v>
      </c>
      <c r="J780">
        <f>'Defense Ranks'!U182</f>
        <v>0.5423728813559322</v>
      </c>
      <c r="K780">
        <f>'Defense Ranks'!V182</f>
        <v>0.60593220338983056</v>
      </c>
      <c r="L780">
        <f>'Defense Ranks'!X182</f>
        <v>0</v>
      </c>
      <c r="M780">
        <f>'Defense Ranks'!AC182</f>
        <v>0.3135593220338983</v>
      </c>
      <c r="N780">
        <f>'Defense Ranks'!AD182</f>
        <v>0.10169491525423729</v>
      </c>
      <c r="O780">
        <f>'Defense Ranks'!AE182</f>
        <v>0.32627118644067798</v>
      </c>
      <c r="P780">
        <f>'Defense Ranks'!AF182</f>
        <v>0.23728813559322035</v>
      </c>
      <c r="Q780">
        <f>'Defense Ranks'!AH182</f>
        <v>0</v>
      </c>
      <c r="R780">
        <f>'Defense Ranks'!AM182</f>
        <v>0.6271186440677966</v>
      </c>
      <c r="S780">
        <f>'Defense Ranks'!AN182</f>
        <v>0.85593220338983056</v>
      </c>
      <c r="T780">
        <f>'Defense Ranks'!AO182</f>
        <v>0.46610169491525422</v>
      </c>
      <c r="U780">
        <f>'Defense Ranks'!AP182</f>
        <v>0.72457627118644063</v>
      </c>
      <c r="V780">
        <f>'Defense Ranks'!AR182</f>
        <v>0</v>
      </c>
      <c r="W780">
        <f>'Defense Ranks'!AW182</f>
        <v>0.36016949152542371</v>
      </c>
      <c r="X780">
        <f>'Defense Ranks'!AX182</f>
        <v>0.21610169491525424</v>
      </c>
      <c r="Y780">
        <f>'Defense Ranks'!AY182</f>
        <v>0.49152542372881358</v>
      </c>
      <c r="Z780">
        <f>'Defense Ranks'!AZ182</f>
        <v>0.28389830508474578</v>
      </c>
      <c r="AA780">
        <f>'Defense Ranks'!BB182</f>
        <v>0</v>
      </c>
      <c r="AB780">
        <f>'Defense Ranks'!BG182</f>
        <v>0.27966101694915252</v>
      </c>
      <c r="AC780">
        <f>'Defense Ranks'!BH182</f>
        <v>0.80508474576271183</v>
      </c>
      <c r="AD780">
        <f>'Defense Ranks'!BI182</f>
        <v>0.11016949152542373</v>
      </c>
      <c r="AE780">
        <f>'Defense Ranks'!BJ182</f>
        <v>0.15677966101694915</v>
      </c>
      <c r="AF780">
        <f>'Defense Ranks'!BL182</f>
        <v>0</v>
      </c>
      <c r="AG780">
        <f>'Defense Ranks'!BQ182</f>
        <v>0.3940677966101695</v>
      </c>
      <c r="AH780">
        <f>'Defense Ranks'!BR182</f>
        <v>0.25423728813559321</v>
      </c>
      <c r="AI780">
        <f>'Defense Ranks'!BS182</f>
        <v>0.15254237288135594</v>
      </c>
      <c r="AJ780">
        <f>'Defense Ranks'!BT182</f>
        <v>0.30932203389830509</v>
      </c>
      <c r="AL780" s="1">
        <f>'Defense Ranks'!BX182</f>
        <v>0.4364406779661017</v>
      </c>
      <c r="AN780" t="str">
        <f>'Defense Ranks'!B182</f>
        <v>ANA</v>
      </c>
      <c r="AO780">
        <f>'D on Ice'!E182</f>
        <v>40</v>
      </c>
      <c r="AP780" s="2">
        <f>'Impact Score Math'!E881</f>
        <v>0.51333333333333331</v>
      </c>
      <c r="AQ780">
        <f>'Impact Score Math'!G881</f>
        <v>147</v>
      </c>
      <c r="AT780" s="1">
        <f>'Defense Ranks'!CJ182</f>
        <v>0.69915254237288138</v>
      </c>
      <c r="AU780" s="1">
        <f>'Defense Ranks'!CK182</f>
        <v>0.86016949152542377</v>
      </c>
      <c r="AW780">
        <f>'Defense Ranks'!BC182</f>
        <v>14.25625</v>
      </c>
      <c r="AY780">
        <v>780</v>
      </c>
      <c r="BA780" s="2">
        <f>'Impact Score Math'!K881</f>
        <v>0.60333333333333339</v>
      </c>
      <c r="BB780" s="2">
        <f>'Impact Score Math'!L881</f>
        <v>0.37333333333333335</v>
      </c>
      <c r="BD780">
        <f>'Defense Ranks'!CN182</f>
        <v>1</v>
      </c>
      <c r="BE780">
        <f>'Defense Ranks'!CO182</f>
        <v>8</v>
      </c>
      <c r="BF780">
        <f>'Defense Ranks'!CP182</f>
        <v>9</v>
      </c>
      <c r="BH780" t="str">
        <f t="shared" si="49"/>
        <v>14:15</v>
      </c>
      <c r="BI780" t="str">
        <f t="shared" si="50"/>
        <v>Defenseman</v>
      </c>
      <c r="BJ780" t="str">
        <f t="shared" si="51"/>
        <v>Average</v>
      </c>
      <c r="BL780" s="187">
        <f t="shared" ca="1" si="52"/>
        <v>45329</v>
      </c>
    </row>
    <row r="781" spans="1:64" x14ac:dyDescent="0.3">
      <c r="A781" t="str">
        <f>'Defense Ranks'!A183</f>
        <v>Pierre-Olivier Joseph</v>
      </c>
      <c r="B781">
        <f>'Defense Ranks'!D183</f>
        <v>0</v>
      </c>
      <c r="C781" s="1">
        <f>'Defense Ranks'!I183</f>
        <v>0.86864406779661019</v>
      </c>
      <c r="D781">
        <f>'Defense Ranks'!J183</f>
        <v>0.88559322033898302</v>
      </c>
      <c r="E781">
        <f>'Defense Ranks'!K183</f>
        <v>0.20338983050847459</v>
      </c>
      <c r="F781">
        <f>'Defense Ranks'!L183</f>
        <v>0.8771186440677966</v>
      </c>
      <c r="G781">
        <f>'Defense Ranks'!N183</f>
        <v>0</v>
      </c>
      <c r="H781">
        <f>'Defense Ranks'!S183</f>
        <v>4.2372881355932203E-3</v>
      </c>
      <c r="I781">
        <f>'Defense Ranks'!T183</f>
        <v>0.67372881355932202</v>
      </c>
      <c r="J781">
        <f>'Defense Ranks'!U183</f>
        <v>0.4788135593220339</v>
      </c>
      <c r="K781">
        <f>'Defense Ranks'!V183</f>
        <v>0.49576271186440679</v>
      </c>
      <c r="L781">
        <f>'Defense Ranks'!X183</f>
        <v>0</v>
      </c>
      <c r="M781">
        <f>'Defense Ranks'!AC183</f>
        <v>0.5847457627118644</v>
      </c>
      <c r="N781">
        <f>'Defense Ranks'!AD183</f>
        <v>0.6652542372881356</v>
      </c>
      <c r="O781">
        <f>'Defense Ranks'!AE183</f>
        <v>9.7457627118644072E-2</v>
      </c>
      <c r="P781">
        <f>'Defense Ranks'!AF183</f>
        <v>0.82203389830508478</v>
      </c>
      <c r="Q781">
        <f>'Defense Ranks'!AH183</f>
        <v>0</v>
      </c>
      <c r="R781">
        <f>'Defense Ranks'!AM183</f>
        <v>0.4152542372881356</v>
      </c>
      <c r="S781">
        <f>'Defense Ranks'!AN183</f>
        <v>0.54661016949152541</v>
      </c>
      <c r="T781">
        <f>'Defense Ranks'!AO183</f>
        <v>3.3898305084745763E-2</v>
      </c>
      <c r="U781">
        <f>'Defense Ranks'!AP183</f>
        <v>0.32203389830508472</v>
      </c>
      <c r="V781">
        <f>'Defense Ranks'!AR183</f>
        <v>0</v>
      </c>
      <c r="W781">
        <f>'Defense Ranks'!AW183</f>
        <v>0.65254237288135597</v>
      </c>
      <c r="X781">
        <f>'Defense Ranks'!AX183</f>
        <v>0.6271186440677966</v>
      </c>
      <c r="Y781">
        <f>'Defense Ranks'!AY183</f>
        <v>7.2033898305084748E-2</v>
      </c>
      <c r="Z781">
        <f>'Defense Ranks'!AZ183</f>
        <v>0.79661016949152541</v>
      </c>
      <c r="AA781">
        <f>'Defense Ranks'!BB183</f>
        <v>0</v>
      </c>
      <c r="AB781">
        <f>'Defense Ranks'!BG183</f>
        <v>9.7457627118644072E-2</v>
      </c>
      <c r="AC781">
        <f>'Defense Ranks'!BH183</f>
        <v>0.1864406779661017</v>
      </c>
      <c r="AD781">
        <f>'Defense Ranks'!BI183</f>
        <v>7.6271186440677971E-2</v>
      </c>
      <c r="AE781">
        <f>'Defense Ranks'!BJ183</f>
        <v>2.5423728813559324E-2</v>
      </c>
      <c r="AF781">
        <f>'Defense Ranks'!BL183</f>
        <v>0</v>
      </c>
      <c r="AG781">
        <f>'Defense Ranks'!BQ183</f>
        <v>0.80084745762711862</v>
      </c>
      <c r="AH781">
        <f>'Defense Ranks'!BR183</f>
        <v>0.88559322033898302</v>
      </c>
      <c r="AI781">
        <f>'Defense Ranks'!BS183</f>
        <v>8.050847457627118E-2</v>
      </c>
      <c r="AJ781">
        <f>'Defense Ranks'!BT183</f>
        <v>0.92372881355932202</v>
      </c>
      <c r="AL781" s="1">
        <f>'Defense Ranks'!BX183</f>
        <v>0.74576271186440679</v>
      </c>
      <c r="AN781" t="str">
        <f>'Defense Ranks'!B183</f>
        <v>PIT</v>
      </c>
      <c r="AO781">
        <f>'D on Ice'!E183</f>
        <v>17</v>
      </c>
      <c r="AP781" s="2">
        <f>'Impact Score Math'!E882</f>
        <v>0.63666666666666671</v>
      </c>
      <c r="AQ781">
        <f>'Impact Score Math'!G882</f>
        <v>110</v>
      </c>
      <c r="AT781" s="1">
        <f>'Defense Ranks'!CJ183</f>
        <v>0.66949152542372881</v>
      </c>
      <c r="AU781" s="1">
        <f>'Defense Ranks'!CK183</f>
        <v>4.2372881355932203E-3</v>
      </c>
      <c r="AW781">
        <f>'Defense Ranks'!BC183</f>
        <v>12.816666666667</v>
      </c>
      <c r="AY781">
        <v>781</v>
      </c>
      <c r="BA781" s="2">
        <f>'Impact Score Math'!K882</f>
        <v>0.65666666666666662</v>
      </c>
      <c r="BB781" s="2">
        <f>'Impact Score Math'!L882</f>
        <v>0.78333333333333333</v>
      </c>
      <c r="BD781">
        <f>'Defense Ranks'!CN183</f>
        <v>0</v>
      </c>
      <c r="BE781">
        <f>'Defense Ranks'!CO183</f>
        <v>3</v>
      </c>
      <c r="BF781">
        <f>'Defense Ranks'!CP183</f>
        <v>3</v>
      </c>
      <c r="BH781" t="str">
        <f t="shared" si="49"/>
        <v>12:49</v>
      </c>
      <c r="BI781" t="str">
        <f t="shared" si="50"/>
        <v>Defenseman</v>
      </c>
      <c r="BJ781" t="str">
        <f t="shared" si="51"/>
        <v>Good</v>
      </c>
      <c r="BL781" s="187">
        <f t="shared" ca="1" si="52"/>
        <v>45329</v>
      </c>
    </row>
    <row r="782" spans="1:64" x14ac:dyDescent="0.3">
      <c r="A782" t="str">
        <f>'Defense Ranks'!A184</f>
        <v>Quinn Hughes</v>
      </c>
      <c r="B782">
        <f>'Defense Ranks'!D184</f>
        <v>0</v>
      </c>
      <c r="C782" s="1">
        <f>'Defense Ranks'!I184</f>
        <v>0.67372881355932202</v>
      </c>
      <c r="D782">
        <f>'Defense Ranks'!J184</f>
        <v>0.88135593220338981</v>
      </c>
      <c r="E782">
        <f>'Defense Ranks'!K184</f>
        <v>1</v>
      </c>
      <c r="F782">
        <f>'Defense Ranks'!L184</f>
        <v>0.80932203389830504</v>
      </c>
      <c r="G782">
        <f>'Defense Ranks'!N184</f>
        <v>0</v>
      </c>
      <c r="H782">
        <f>'Defense Ranks'!S184</f>
        <v>0.98305084745762716</v>
      </c>
      <c r="I782">
        <f>'Defense Ranks'!T184</f>
        <v>0.99152542372881358</v>
      </c>
      <c r="J782">
        <f>'Defense Ranks'!U184</f>
        <v>0.94067796610169496</v>
      </c>
      <c r="K782">
        <f>'Defense Ranks'!V184</f>
        <v>1</v>
      </c>
      <c r="L782">
        <f>'Defense Ranks'!X184</f>
        <v>0</v>
      </c>
      <c r="M782">
        <f>'Defense Ranks'!AC184</f>
        <v>0.82627118644067798</v>
      </c>
      <c r="N782">
        <f>'Defense Ranks'!AD184</f>
        <v>0.30508474576271188</v>
      </c>
      <c r="O782">
        <f>'Defense Ranks'!AE184</f>
        <v>0.7076271186440678</v>
      </c>
      <c r="P782">
        <f>'Defense Ranks'!AF184</f>
        <v>0.48305084745762711</v>
      </c>
      <c r="Q782">
        <f>'Defense Ranks'!AH184</f>
        <v>0</v>
      </c>
      <c r="R782">
        <f>'Defense Ranks'!AM184</f>
        <v>0.95338983050847459</v>
      </c>
      <c r="S782">
        <f>'Defense Ranks'!AN184</f>
        <v>0.91949152542372881</v>
      </c>
      <c r="T782">
        <f>'Defense Ranks'!AO184</f>
        <v>1</v>
      </c>
      <c r="U782">
        <f>'Defense Ranks'!AP184</f>
        <v>0.94067796610169496</v>
      </c>
      <c r="V782">
        <f>'Defense Ranks'!AR184</f>
        <v>0</v>
      </c>
      <c r="W782">
        <f>'Defense Ranks'!AW184</f>
        <v>0.69067796610169496</v>
      </c>
      <c r="X782">
        <f>'Defense Ranks'!AX184</f>
        <v>0.24152542372881355</v>
      </c>
      <c r="Y782">
        <f>'Defense Ranks'!AY184</f>
        <v>0.35169491525423729</v>
      </c>
      <c r="Z782">
        <f>'Defense Ranks'!AZ184</f>
        <v>0.34745762711864409</v>
      </c>
      <c r="AA782">
        <f>'Defense Ranks'!BB184</f>
        <v>0</v>
      </c>
      <c r="AB782">
        <f>'Defense Ranks'!BG184</f>
        <v>0.8771186440677966</v>
      </c>
      <c r="AC782">
        <f>'Defense Ranks'!BH184</f>
        <v>0.91101694915254239</v>
      </c>
      <c r="AD782">
        <f>'Defense Ranks'!BI184</f>
        <v>0.99576271186440679</v>
      </c>
      <c r="AE782">
        <f>'Defense Ranks'!BJ184</f>
        <v>0.99152542372881358</v>
      </c>
      <c r="AF782">
        <f>'Defense Ranks'!BL184</f>
        <v>0</v>
      </c>
      <c r="AG782">
        <f>'Defense Ranks'!BQ184</f>
        <v>0.78813559322033899</v>
      </c>
      <c r="AH782">
        <f>'Defense Ranks'!BR184</f>
        <v>0.65254237288135597</v>
      </c>
      <c r="AI782">
        <f>'Defense Ranks'!BS184</f>
        <v>0.97033898305084743</v>
      </c>
      <c r="AJ782">
        <f>'Defense Ranks'!BT184</f>
        <v>0.72457627118644063</v>
      </c>
      <c r="AL782" s="1">
        <f>'Defense Ranks'!BX184</f>
        <v>0.95338983050847459</v>
      </c>
      <c r="AN782" t="str">
        <f>'Defense Ranks'!B184</f>
        <v>VAN</v>
      </c>
      <c r="AO782">
        <f>'D on Ice'!E184</f>
        <v>48</v>
      </c>
      <c r="AP782" s="2">
        <f>'Impact Score Math'!E883</f>
        <v>0.98333333333333328</v>
      </c>
      <c r="AQ782">
        <f>'Impact Score Math'!G883</f>
        <v>6</v>
      </c>
      <c r="AT782" s="1">
        <f>'Defense Ranks'!CJ184</f>
        <v>0.63135593220338981</v>
      </c>
      <c r="AU782" s="1">
        <f>'Defense Ranks'!CK184</f>
        <v>0.46610169491525422</v>
      </c>
      <c r="AW782">
        <f>'Defense Ranks'!BC184</f>
        <v>18.154166666666999</v>
      </c>
      <c r="AY782">
        <v>782</v>
      </c>
      <c r="BA782" s="2">
        <f>'Impact Score Math'!K883</f>
        <v>0.95666666666666667</v>
      </c>
      <c r="BB782" s="2">
        <f>'Impact Score Math'!L883</f>
        <v>0.69333333333333336</v>
      </c>
      <c r="BD782">
        <f>'Defense Ranks'!CN184</f>
        <v>9</v>
      </c>
      <c r="BE782">
        <f>'Defense Ranks'!CO184</f>
        <v>22</v>
      </c>
      <c r="BF782">
        <f>'Defense Ranks'!CP184</f>
        <v>31</v>
      </c>
      <c r="BH782" t="str">
        <f t="shared" si="49"/>
        <v>18:09</v>
      </c>
      <c r="BI782" t="str">
        <f t="shared" si="50"/>
        <v>Defenseman</v>
      </c>
      <c r="BJ782" t="str">
        <f t="shared" si="51"/>
        <v>Elite</v>
      </c>
      <c r="BL782" s="187">
        <f t="shared" ca="1" si="52"/>
        <v>45329</v>
      </c>
    </row>
    <row r="783" spans="1:64" x14ac:dyDescent="0.3">
      <c r="A783" t="str">
        <f>'Defense Ranks'!A185</f>
        <v>Radko Gudas</v>
      </c>
      <c r="B783">
        <f>'Defense Ranks'!D185</f>
        <v>0</v>
      </c>
      <c r="C783" s="1">
        <f>'Defense Ranks'!I185</f>
        <v>0.6652542372881356</v>
      </c>
      <c r="D783">
        <f>'Defense Ranks'!J185</f>
        <v>0.30508474576271188</v>
      </c>
      <c r="E783">
        <f>'Defense Ranks'!K185</f>
        <v>0.88135593220338981</v>
      </c>
      <c r="F783">
        <f>'Defense Ranks'!L185</f>
        <v>0.58050847457627119</v>
      </c>
      <c r="G783">
        <f>'Defense Ranks'!N185</f>
        <v>0</v>
      </c>
      <c r="H783">
        <f>'Defense Ranks'!S185</f>
        <v>0.97457627118644063</v>
      </c>
      <c r="I783">
        <f>'Defense Ranks'!T185</f>
        <v>0.3559322033898305</v>
      </c>
      <c r="J783">
        <f>'Defense Ranks'!U185</f>
        <v>0.30932203389830509</v>
      </c>
      <c r="K783">
        <f>'Defense Ranks'!V185</f>
        <v>0.76694915254237284</v>
      </c>
      <c r="L783">
        <f>'Defense Ranks'!X185</f>
        <v>0</v>
      </c>
      <c r="M783">
        <f>'Defense Ranks'!AC185</f>
        <v>0.70338983050847459</v>
      </c>
      <c r="N783">
        <f>'Defense Ranks'!AD185</f>
        <v>0.77966101694915257</v>
      </c>
      <c r="O783">
        <f>'Defense Ranks'!AE185</f>
        <v>0.78813559322033899</v>
      </c>
      <c r="P783">
        <f>'Defense Ranks'!AF185</f>
        <v>0.96610169491525422</v>
      </c>
      <c r="Q783">
        <f>'Defense Ranks'!AH185</f>
        <v>0</v>
      </c>
      <c r="R783">
        <f>'Defense Ranks'!AM185</f>
        <v>0.88983050847457623</v>
      </c>
      <c r="S783">
        <f>'Defense Ranks'!AN185</f>
        <v>0.41101694915254239</v>
      </c>
      <c r="T783">
        <f>'Defense Ranks'!AO185</f>
        <v>0.98305084745762716</v>
      </c>
      <c r="U783">
        <f>'Defense Ranks'!AP185</f>
        <v>0.78389830508474578</v>
      </c>
      <c r="V783">
        <f>'Defense Ranks'!AR185</f>
        <v>0</v>
      </c>
      <c r="W783">
        <f>'Defense Ranks'!AW185</f>
        <v>0.92796610169491522</v>
      </c>
      <c r="X783">
        <f>'Defense Ranks'!AX185</f>
        <v>0.98305084745762716</v>
      </c>
      <c r="Y783">
        <f>'Defense Ranks'!AY185</f>
        <v>0.99152542372881358</v>
      </c>
      <c r="Z783">
        <f>'Defense Ranks'!AZ185</f>
        <v>0.99576271186440679</v>
      </c>
      <c r="AA783">
        <f>'Defense Ranks'!BB185</f>
        <v>0</v>
      </c>
      <c r="AB783">
        <f>'Defense Ranks'!BG185</f>
        <v>0.42796610169491528</v>
      </c>
      <c r="AC783">
        <f>'Defense Ranks'!BH185</f>
        <v>0.11864406779661017</v>
      </c>
      <c r="AD783">
        <f>'Defense Ranks'!BI185</f>
        <v>0.89830508474576276</v>
      </c>
      <c r="AE783">
        <f>'Defense Ranks'!BJ185</f>
        <v>0.92796610169491522</v>
      </c>
      <c r="AF783">
        <f>'Defense Ranks'!BL185</f>
        <v>0</v>
      </c>
      <c r="AG783">
        <f>'Defense Ranks'!BQ185</f>
        <v>0.72457627118644063</v>
      </c>
      <c r="AH783">
        <f>'Defense Ranks'!BR185</f>
        <v>0.5423728813559322</v>
      </c>
      <c r="AI783">
        <f>'Defense Ranks'!BS185</f>
        <v>0.90677966101694918</v>
      </c>
      <c r="AJ783">
        <f>'Defense Ranks'!BT185</f>
        <v>0.89830508474576276</v>
      </c>
      <c r="AL783" s="1">
        <f>'Defense Ranks'!BX185</f>
        <v>0.9152542372881356</v>
      </c>
      <c r="AN783" t="str">
        <f>'Defense Ranks'!B185</f>
        <v>ANA</v>
      </c>
      <c r="AO783">
        <f>'D on Ice'!E185</f>
        <v>42</v>
      </c>
      <c r="AP783" s="2">
        <f>'Impact Score Math'!E884</f>
        <v>0.91</v>
      </c>
      <c r="AQ783">
        <f>'Impact Score Math'!G884</f>
        <v>28</v>
      </c>
      <c r="AT783" s="1">
        <f>'Defense Ranks'!CJ185</f>
        <v>1.2711864406779662E-2</v>
      </c>
      <c r="AU783" s="1">
        <f>'Defense Ranks'!CK185</f>
        <v>0.97457627118644063</v>
      </c>
      <c r="AW783">
        <f>'Defense Ranks'!BC185</f>
        <v>15.340079365078999</v>
      </c>
      <c r="AY783">
        <v>783</v>
      </c>
      <c r="BA783" s="2">
        <f>'Impact Score Math'!K884</f>
        <v>0.82333333333333336</v>
      </c>
      <c r="BB783" s="2">
        <f>'Impact Score Math'!L884</f>
        <v>0.95666666666666667</v>
      </c>
      <c r="BD783">
        <f>'Defense Ranks'!CN185</f>
        <v>6</v>
      </c>
      <c r="BE783">
        <f>'Defense Ranks'!CO185</f>
        <v>6</v>
      </c>
      <c r="BF783">
        <f>'Defense Ranks'!CP185</f>
        <v>12</v>
      </c>
      <c r="BH783" t="str">
        <f t="shared" si="49"/>
        <v>15:20</v>
      </c>
      <c r="BI783" t="str">
        <f t="shared" si="50"/>
        <v>Defenseman</v>
      </c>
      <c r="BJ783" t="str">
        <f t="shared" si="51"/>
        <v>Elite</v>
      </c>
      <c r="BL783" s="187">
        <f t="shared" ca="1" si="52"/>
        <v>45329</v>
      </c>
    </row>
    <row r="784" spans="1:64" x14ac:dyDescent="0.3">
      <c r="A784" t="str">
        <f>'Defense Ranks'!A186</f>
        <v>Rasmus Andersson</v>
      </c>
      <c r="B784">
        <f>'Defense Ranks'!D186</f>
        <v>0</v>
      </c>
      <c r="C784" s="1">
        <f>'Defense Ranks'!I186</f>
        <v>0.81779661016949157</v>
      </c>
      <c r="D784">
        <f>'Defense Ranks'!J186</f>
        <v>0.66101694915254239</v>
      </c>
      <c r="E784">
        <f>'Defense Ranks'!K186</f>
        <v>0.93220338983050843</v>
      </c>
      <c r="F784">
        <f>'Defense Ranks'!L186</f>
        <v>0.57627118644067798</v>
      </c>
      <c r="G784">
        <f>'Defense Ranks'!N186</f>
        <v>0</v>
      </c>
      <c r="H784">
        <f>'Defense Ranks'!S186</f>
        <v>0.64830508474576276</v>
      </c>
      <c r="I784">
        <f>'Defense Ranks'!T186</f>
        <v>0.89406779661016944</v>
      </c>
      <c r="J784">
        <f>'Defense Ranks'!U186</f>
        <v>0.86440677966101698</v>
      </c>
      <c r="K784">
        <f>'Defense Ranks'!V186</f>
        <v>0.8771186440677966</v>
      </c>
      <c r="L784">
        <f>'Defense Ranks'!X186</f>
        <v>0</v>
      </c>
      <c r="M784">
        <f>'Defense Ranks'!AC186</f>
        <v>0.25847457627118642</v>
      </c>
      <c r="N784">
        <f>'Defense Ranks'!AD186</f>
        <v>0.27966101694915252</v>
      </c>
      <c r="O784">
        <f>'Defense Ranks'!AE186</f>
        <v>0.24152542372881355</v>
      </c>
      <c r="P784">
        <f>'Defense Ranks'!AF186</f>
        <v>0.21186440677966101</v>
      </c>
      <c r="Q784">
        <f>'Defense Ranks'!AH186</f>
        <v>0</v>
      </c>
      <c r="R784">
        <f>'Defense Ranks'!AM186</f>
        <v>0.82203389830508478</v>
      </c>
      <c r="S784">
        <f>'Defense Ranks'!AN186</f>
        <v>0.78389830508474578</v>
      </c>
      <c r="T784">
        <f>'Defense Ranks'!AO186</f>
        <v>0.91101694915254239</v>
      </c>
      <c r="U784">
        <f>'Defense Ranks'!AP186</f>
        <v>0.66949152542372881</v>
      </c>
      <c r="V784">
        <f>'Defense Ranks'!AR186</f>
        <v>0</v>
      </c>
      <c r="W784">
        <f>'Defense Ranks'!AW186</f>
        <v>8.8983050847457626E-2</v>
      </c>
      <c r="X784">
        <f>'Defense Ranks'!AX186</f>
        <v>0.1440677966101695</v>
      </c>
      <c r="Y784">
        <f>'Defense Ranks'!AY186</f>
        <v>0.2711864406779661</v>
      </c>
      <c r="Z784">
        <f>'Defense Ranks'!AZ186</f>
        <v>7.6271186440677971E-2</v>
      </c>
      <c r="AA784">
        <f>'Defense Ranks'!BB186</f>
        <v>0</v>
      </c>
      <c r="AB784">
        <f>'Defense Ranks'!BG186</f>
        <v>0.85593220338983056</v>
      </c>
      <c r="AC784">
        <f>'Defense Ranks'!BH186</f>
        <v>0.4788135593220339</v>
      </c>
      <c r="AD784">
        <f>'Defense Ranks'!BI186</f>
        <v>0.88983050847457623</v>
      </c>
      <c r="AE784">
        <f>'Defense Ranks'!BJ186</f>
        <v>0.71610169491525422</v>
      </c>
      <c r="AF784">
        <f>'Defense Ranks'!BL186</f>
        <v>0</v>
      </c>
      <c r="AG784">
        <f>'Defense Ranks'!BQ186</f>
        <v>0.58050847457627119</v>
      </c>
      <c r="AH784">
        <f>'Defense Ranks'!BR186</f>
        <v>0.42796610169491528</v>
      </c>
      <c r="AI784">
        <f>'Defense Ranks'!BS186</f>
        <v>0.67372881355932202</v>
      </c>
      <c r="AJ784">
        <f>'Defense Ranks'!BT186</f>
        <v>0.2923728813559322</v>
      </c>
      <c r="AL784" s="1">
        <f>'Defense Ranks'!BX186</f>
        <v>0.51694915254237284</v>
      </c>
      <c r="AN784" t="str">
        <f>'Defense Ranks'!B186</f>
        <v>CGY</v>
      </c>
      <c r="AO784">
        <f>'D on Ice'!E186</f>
        <v>44</v>
      </c>
      <c r="AP784" s="2">
        <f>'Impact Score Math'!E885</f>
        <v>0.73333333333333328</v>
      </c>
      <c r="AQ784">
        <f>'Impact Score Math'!G885</f>
        <v>81</v>
      </c>
      <c r="AT784" s="1">
        <f>'Defense Ranks'!CJ186</f>
        <v>0.69915254237288138</v>
      </c>
      <c r="AU784" s="1">
        <f>'Defense Ranks'!CK186</f>
        <v>0.4364406779661017</v>
      </c>
      <c r="AW784">
        <f>'Defense Ranks'!BC186</f>
        <v>17.907196969697001</v>
      </c>
      <c r="AY784">
        <v>784</v>
      </c>
      <c r="BA784" s="2">
        <f>'Impact Score Math'!K885</f>
        <v>0.8833333333333333</v>
      </c>
      <c r="BB784" s="2">
        <f>'Impact Score Math'!L885</f>
        <v>0.35666666666666669</v>
      </c>
      <c r="BD784">
        <f>'Defense Ranks'!CN186</f>
        <v>3</v>
      </c>
      <c r="BE784">
        <f>'Defense Ranks'!CO186</f>
        <v>14</v>
      </c>
      <c r="BF784">
        <f>'Defense Ranks'!CP186</f>
        <v>17</v>
      </c>
      <c r="BH784" t="str">
        <f t="shared" si="49"/>
        <v>17:54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45329</v>
      </c>
    </row>
    <row r="785" spans="1:64" x14ac:dyDescent="0.3">
      <c r="A785" t="str">
        <f>'Defense Ranks'!A187</f>
        <v>Rasmus Dahlin</v>
      </c>
      <c r="B785">
        <f>'Defense Ranks'!D187</f>
        <v>0</v>
      </c>
      <c r="C785" s="1">
        <f>'Defense Ranks'!I187</f>
        <v>0.84322033898305082</v>
      </c>
      <c r="D785">
        <f>'Defense Ranks'!J187</f>
        <v>0.8347457627118644</v>
      </c>
      <c r="E785">
        <f>'Defense Ranks'!K187</f>
        <v>0.30932203389830509</v>
      </c>
      <c r="F785">
        <f>'Defense Ranks'!L187</f>
        <v>0.78389830508474578</v>
      </c>
      <c r="G785">
        <f>'Defense Ranks'!N187</f>
        <v>0</v>
      </c>
      <c r="H785">
        <f>'Defense Ranks'!S187</f>
        <v>0.88559322033898302</v>
      </c>
      <c r="I785">
        <f>'Defense Ranks'!T187</f>
        <v>0.69915254237288138</v>
      </c>
      <c r="J785">
        <f>'Defense Ranks'!U187</f>
        <v>0.85169491525423724</v>
      </c>
      <c r="K785">
        <f>'Defense Ranks'!V187</f>
        <v>0.83898305084745761</v>
      </c>
      <c r="L785">
        <f>'Defense Ranks'!X187</f>
        <v>0</v>
      </c>
      <c r="M785">
        <f>'Defense Ranks'!AC187</f>
        <v>0.80508474576271183</v>
      </c>
      <c r="N785">
        <f>'Defense Ranks'!AD187</f>
        <v>0.36016949152542371</v>
      </c>
      <c r="O785">
        <f>'Defense Ranks'!AE187</f>
        <v>0.26271186440677968</v>
      </c>
      <c r="P785">
        <f>'Defense Ranks'!AF187</f>
        <v>0.46610169491525422</v>
      </c>
      <c r="Q785">
        <f>'Defense Ranks'!AH187</f>
        <v>0</v>
      </c>
      <c r="R785">
        <f>'Defense Ranks'!AM187</f>
        <v>0.88135593220338981</v>
      </c>
      <c r="S785">
        <f>'Defense Ranks'!AN187</f>
        <v>0.95338983050847459</v>
      </c>
      <c r="T785">
        <f>'Defense Ranks'!AO187</f>
        <v>0.1059322033898305</v>
      </c>
      <c r="U785">
        <f>'Defense Ranks'!AP187</f>
        <v>0.83050847457627119</v>
      </c>
      <c r="V785">
        <f>'Defense Ranks'!AR187</f>
        <v>0</v>
      </c>
      <c r="W785">
        <f>'Defense Ranks'!AW187</f>
        <v>0.72457627118644063</v>
      </c>
      <c r="X785">
        <f>'Defense Ranks'!AX187</f>
        <v>0.5423728813559322</v>
      </c>
      <c r="Y785">
        <f>'Defense Ranks'!AY187</f>
        <v>0.2711864406779661</v>
      </c>
      <c r="Z785">
        <f>'Defense Ranks'!AZ187</f>
        <v>0.61440677966101698</v>
      </c>
      <c r="AA785">
        <f>'Defense Ranks'!BB187</f>
        <v>0</v>
      </c>
      <c r="AB785">
        <f>'Defense Ranks'!BG187</f>
        <v>0.99152542372881358</v>
      </c>
      <c r="AC785">
        <f>'Defense Ranks'!BH187</f>
        <v>0.83898305084745761</v>
      </c>
      <c r="AD785">
        <f>'Defense Ranks'!BI187</f>
        <v>0.14830508474576271</v>
      </c>
      <c r="AE785">
        <f>'Defense Ranks'!BJ187</f>
        <v>7.6271186440677971E-2</v>
      </c>
      <c r="AF785">
        <f>'Defense Ranks'!BL187</f>
        <v>0</v>
      </c>
      <c r="AG785">
        <f>'Defense Ranks'!BQ187</f>
        <v>0.8771186440677966</v>
      </c>
      <c r="AH785">
        <f>'Defense Ranks'!BR187</f>
        <v>0.64406779661016944</v>
      </c>
      <c r="AI785">
        <f>'Defense Ranks'!BS187</f>
        <v>0.19915254237288135</v>
      </c>
      <c r="AJ785">
        <f>'Defense Ranks'!BT187</f>
        <v>0.69067796610169496</v>
      </c>
      <c r="AL785" s="1">
        <f>'Defense Ranks'!BX187</f>
        <v>0.91949152542372881</v>
      </c>
      <c r="AN785" t="str">
        <f>'Defense Ranks'!B187</f>
        <v>BUF</v>
      </c>
      <c r="AO785">
        <f>'D on Ice'!E187</f>
        <v>47</v>
      </c>
      <c r="AP785" s="2">
        <f>'Impact Score Math'!E886</f>
        <v>0.99333333333333329</v>
      </c>
      <c r="AQ785">
        <f>'Impact Score Math'!G886</f>
        <v>3</v>
      </c>
      <c r="AT785" s="1">
        <f>'Defense Ranks'!CJ187</f>
        <v>0.44915254237288138</v>
      </c>
      <c r="AU785" s="1">
        <f>'Defense Ranks'!CK187</f>
        <v>0.91949152542372881</v>
      </c>
      <c r="AW785">
        <f>'Defense Ranks'!BC187</f>
        <v>19.698936170212999</v>
      </c>
      <c r="AY785">
        <v>785</v>
      </c>
      <c r="BA785" s="2">
        <f>'Impact Score Math'!K886</f>
        <v>0.87666666666666671</v>
      </c>
      <c r="BB785" s="2">
        <f>'Impact Score Math'!L886</f>
        <v>0.79333333333333333</v>
      </c>
      <c r="BD785">
        <f>'Defense Ranks'!CN187</f>
        <v>6</v>
      </c>
      <c r="BE785">
        <f>'Defense Ranks'!CO187</f>
        <v>13</v>
      </c>
      <c r="BF785">
        <f>'Defense Ranks'!CP187</f>
        <v>19</v>
      </c>
      <c r="BH785" t="str">
        <f t="shared" si="49"/>
        <v>19:42</v>
      </c>
      <c r="BI785" t="str">
        <f t="shared" si="50"/>
        <v>Defenseman</v>
      </c>
      <c r="BJ785" t="str">
        <f t="shared" si="51"/>
        <v>Elite</v>
      </c>
      <c r="BL785" s="187">
        <f t="shared" ca="1" si="52"/>
        <v>45329</v>
      </c>
    </row>
    <row r="786" spans="1:64" x14ac:dyDescent="0.3">
      <c r="A786" t="str">
        <f>'Defense Ranks'!A188</f>
        <v>Rasmus Ristolainen</v>
      </c>
      <c r="B786">
        <f>'Defense Ranks'!D188</f>
        <v>0</v>
      </c>
      <c r="C786" s="1">
        <f>'Defense Ranks'!I188</f>
        <v>0.93644067796610164</v>
      </c>
      <c r="D786">
        <f>'Defense Ranks'!J188</f>
        <v>0.63135593220338981</v>
      </c>
      <c r="E786">
        <f>'Defense Ranks'!K188</f>
        <v>0.4364406779661017</v>
      </c>
      <c r="F786">
        <f>'Defense Ranks'!L188</f>
        <v>0.73728813559322037</v>
      </c>
      <c r="G786">
        <f>'Defense Ranks'!N188</f>
        <v>0</v>
      </c>
      <c r="H786">
        <f>'Defense Ranks'!S188</f>
        <v>0.44915254237288138</v>
      </c>
      <c r="I786">
        <f>'Defense Ranks'!T188</f>
        <v>0.18220338983050846</v>
      </c>
      <c r="J786">
        <f>'Defense Ranks'!U188</f>
        <v>0.22033898305084745</v>
      </c>
      <c r="K786">
        <f>'Defense Ranks'!V188</f>
        <v>0.2288135593220339</v>
      </c>
      <c r="L786">
        <f>'Defense Ranks'!X188</f>
        <v>0</v>
      </c>
      <c r="M786">
        <f>'Defense Ranks'!AC188</f>
        <v>0.6652542372881356</v>
      </c>
      <c r="N786">
        <f>'Defense Ranks'!AD188</f>
        <v>0.92372881355932202</v>
      </c>
      <c r="O786">
        <f>'Defense Ranks'!AE188</f>
        <v>0.36440677966101692</v>
      </c>
      <c r="P786">
        <f>'Defense Ranks'!AF188</f>
        <v>0.89830508474576276</v>
      </c>
      <c r="Q786">
        <f>'Defense Ranks'!AH188</f>
        <v>0</v>
      </c>
      <c r="R786">
        <f>'Defense Ranks'!AM188</f>
        <v>0.84322033898305082</v>
      </c>
      <c r="S786">
        <f>'Defense Ranks'!AN188</f>
        <v>0.70338983050847459</v>
      </c>
      <c r="T786">
        <f>'Defense Ranks'!AO188</f>
        <v>0.61440677966101698</v>
      </c>
      <c r="U786">
        <f>'Defense Ranks'!AP188</f>
        <v>0.88983050847457623</v>
      </c>
      <c r="V786">
        <f>'Defense Ranks'!AR188</f>
        <v>0</v>
      </c>
      <c r="W786">
        <f>'Defense Ranks'!AW188</f>
        <v>0.55084745762711862</v>
      </c>
      <c r="X786">
        <f>'Defense Ranks'!AX188</f>
        <v>0.81779661016949157</v>
      </c>
      <c r="Y786">
        <f>'Defense Ranks'!AY188</f>
        <v>0.20338983050847459</v>
      </c>
      <c r="Z786">
        <f>'Defense Ranks'!AZ188</f>
        <v>0.86864406779661019</v>
      </c>
      <c r="AA786">
        <f>'Defense Ranks'!BB188</f>
        <v>0</v>
      </c>
      <c r="AB786">
        <f>'Defense Ranks'!BG188</f>
        <v>0.30508474576271188</v>
      </c>
      <c r="AC786">
        <f>'Defense Ranks'!BH188</f>
        <v>0.64406779661016944</v>
      </c>
      <c r="AD786">
        <f>'Defense Ranks'!BI188</f>
        <v>0.14830508474576271</v>
      </c>
      <c r="AE786">
        <f>'Defense Ranks'!BJ188</f>
        <v>0.13983050847457626</v>
      </c>
      <c r="AF786">
        <f>'Defense Ranks'!BL188</f>
        <v>0</v>
      </c>
      <c r="AG786">
        <f>'Defense Ranks'!BQ188</f>
        <v>0.88983050847457623</v>
      </c>
      <c r="AH786">
        <f>'Defense Ranks'!BR188</f>
        <v>0.90677966101694918</v>
      </c>
      <c r="AI786">
        <f>'Defense Ranks'!BS188</f>
        <v>0.3559322033898305</v>
      </c>
      <c r="AJ786">
        <f>'Defense Ranks'!BT188</f>
        <v>0.91101694915254239</v>
      </c>
      <c r="AL786" s="1">
        <f>'Defense Ranks'!BX188</f>
        <v>0.84745762711864403</v>
      </c>
      <c r="AN786" t="str">
        <f>'Defense Ranks'!B188</f>
        <v>PHI</v>
      </c>
      <c r="AO786">
        <f>'D on Ice'!E188</f>
        <v>28</v>
      </c>
      <c r="AP786" s="2">
        <f>'Impact Score Math'!E887</f>
        <v>0.81</v>
      </c>
      <c r="AQ786">
        <f>'Impact Score Math'!G887</f>
        <v>58</v>
      </c>
      <c r="AT786" s="1">
        <f>'Defense Ranks'!CJ188</f>
        <v>0.77542372881355937</v>
      </c>
      <c r="AU786" s="1">
        <f>'Defense Ranks'!CK188</f>
        <v>0.68644067796610164</v>
      </c>
      <c r="AW786">
        <f>'Defense Ranks'!BC188</f>
        <v>14.446428571428999</v>
      </c>
      <c r="AY786">
        <v>786</v>
      </c>
      <c r="BA786" s="2">
        <f>'Impact Score Math'!K887</f>
        <v>0.83333333333333337</v>
      </c>
      <c r="BB786" s="2">
        <f>'Impact Score Math'!L887</f>
        <v>0.8833333333333333</v>
      </c>
      <c r="BD786">
        <f>'Defense Ranks'!CN188</f>
        <v>1</v>
      </c>
      <c r="BE786">
        <f>'Defense Ranks'!CO188</f>
        <v>3</v>
      </c>
      <c r="BF786">
        <f>'Defense Ranks'!CP188</f>
        <v>4</v>
      </c>
      <c r="BH786" t="str">
        <f t="shared" si="49"/>
        <v>14:27</v>
      </c>
      <c r="BI786" t="str">
        <f t="shared" si="50"/>
        <v>Defenseman</v>
      </c>
      <c r="BJ786" t="str">
        <f t="shared" si="51"/>
        <v>Great</v>
      </c>
      <c r="BL786" s="187">
        <f t="shared" ca="1" si="52"/>
        <v>45329</v>
      </c>
    </row>
    <row r="787" spans="1:64" x14ac:dyDescent="0.3">
      <c r="A787" t="str">
        <f>'Defense Ranks'!A189</f>
        <v>Rasmus Sandin</v>
      </c>
      <c r="B787">
        <f>'Defense Ranks'!D189</f>
        <v>0</v>
      </c>
      <c r="C787" s="1">
        <f>'Defense Ranks'!I189</f>
        <v>0.2288135593220339</v>
      </c>
      <c r="D787">
        <f>'Defense Ranks'!J189</f>
        <v>0.19915254237288135</v>
      </c>
      <c r="E787">
        <f>'Defense Ranks'!K189</f>
        <v>0.22457627118644069</v>
      </c>
      <c r="F787">
        <f>'Defense Ranks'!L189</f>
        <v>0.33898305084745761</v>
      </c>
      <c r="G787">
        <f>'Defense Ranks'!N189</f>
        <v>0</v>
      </c>
      <c r="H787">
        <f>'Defense Ranks'!S189</f>
        <v>4.2372881355932203E-3</v>
      </c>
      <c r="I787">
        <f>'Defense Ranks'!T189</f>
        <v>0.38983050847457629</v>
      </c>
      <c r="J787">
        <f>'Defense Ranks'!U189</f>
        <v>0.6652542372881356</v>
      </c>
      <c r="K787">
        <f>'Defense Ranks'!V189</f>
        <v>0.19491525423728814</v>
      </c>
      <c r="L787">
        <f>'Defense Ranks'!X189</f>
        <v>0</v>
      </c>
      <c r="M787">
        <f>'Defense Ranks'!AC189</f>
        <v>0.27966101694915252</v>
      </c>
      <c r="N787">
        <f>'Defense Ranks'!AD189</f>
        <v>0.23728813559322035</v>
      </c>
      <c r="O787">
        <f>'Defense Ranks'!AE189</f>
        <v>0.24576271186440679</v>
      </c>
      <c r="P787">
        <f>'Defense Ranks'!AF189</f>
        <v>0.23728813559322035</v>
      </c>
      <c r="Q787">
        <f>'Defense Ranks'!AH189</f>
        <v>0</v>
      </c>
      <c r="R787">
        <f>'Defense Ranks'!AM189</f>
        <v>0.63559322033898302</v>
      </c>
      <c r="S787">
        <f>'Defense Ranks'!AN189</f>
        <v>0.2711864406779661</v>
      </c>
      <c r="T787">
        <f>'Defense Ranks'!AO189</f>
        <v>0.49576271186440679</v>
      </c>
      <c r="U787">
        <f>'Defense Ranks'!AP189</f>
        <v>0.60169491525423724</v>
      </c>
      <c r="V787">
        <f>'Defense Ranks'!AR189</f>
        <v>0</v>
      </c>
      <c r="W787">
        <f>'Defense Ranks'!AW189</f>
        <v>0.49152542372881358</v>
      </c>
      <c r="X787">
        <f>'Defense Ranks'!AX189</f>
        <v>0.30932203389830509</v>
      </c>
      <c r="Y787">
        <f>'Defense Ranks'!AY189</f>
        <v>0.3347457627118644</v>
      </c>
      <c r="Z787">
        <f>'Defense Ranks'!AZ189</f>
        <v>0.30932203389830509</v>
      </c>
      <c r="AA787">
        <f>'Defense Ranks'!BB189</f>
        <v>0</v>
      </c>
      <c r="AB787">
        <f>'Defense Ranks'!BG189</f>
        <v>0.97881355932203384</v>
      </c>
      <c r="AC787">
        <f>'Defense Ranks'!BH189</f>
        <v>0.60593220338983056</v>
      </c>
      <c r="AD787">
        <f>'Defense Ranks'!BI189</f>
        <v>0.2923728813559322</v>
      </c>
      <c r="AE787">
        <f>'Defense Ranks'!BJ189</f>
        <v>0.23728813559322035</v>
      </c>
      <c r="AF787">
        <f>'Defense Ranks'!BL189</f>
        <v>0</v>
      </c>
      <c r="AG787">
        <f>'Defense Ranks'!BQ189</f>
        <v>0.21610169491525424</v>
      </c>
      <c r="AH787">
        <f>'Defense Ranks'!BR189</f>
        <v>0.14830508474576271</v>
      </c>
      <c r="AI787">
        <f>'Defense Ranks'!BS189</f>
        <v>0.1440677966101695</v>
      </c>
      <c r="AJ787">
        <f>'Defense Ranks'!BT189</f>
        <v>0.23305084745762711</v>
      </c>
      <c r="AL787" s="1">
        <f>'Defense Ranks'!BX189</f>
        <v>0.18220338983050846</v>
      </c>
      <c r="AN787" t="str">
        <f>'Defense Ranks'!B189</f>
        <v>WSH</v>
      </c>
      <c r="AO787">
        <f>'D on Ice'!E189</f>
        <v>38</v>
      </c>
      <c r="AP787" s="2">
        <f>'Impact Score Math'!E888</f>
        <v>0.47666666666666668</v>
      </c>
      <c r="AQ787">
        <f>'Impact Score Math'!G888</f>
        <v>158</v>
      </c>
      <c r="AT787" s="1">
        <f>'Defense Ranks'!CJ189</f>
        <v>0.86864406779661019</v>
      </c>
      <c r="AU787" s="1">
        <f>'Defense Ranks'!CK189</f>
        <v>0.36440677966101692</v>
      </c>
      <c r="AW787">
        <f>'Defense Ranks'!BC189</f>
        <v>19.242105263157999</v>
      </c>
      <c r="AY787">
        <v>787</v>
      </c>
      <c r="BA787" s="2">
        <f>'Impact Score Math'!K888</f>
        <v>0.5033333333333333</v>
      </c>
      <c r="BB787" s="2">
        <f>'Impact Score Math'!L888</f>
        <v>0.44</v>
      </c>
      <c r="BD787">
        <f>'Defense Ranks'!CN189</f>
        <v>0</v>
      </c>
      <c r="BE787">
        <f>'Defense Ranks'!CO189</f>
        <v>7</v>
      </c>
      <c r="BF787">
        <f>'Defense Ranks'!CP189</f>
        <v>7</v>
      </c>
      <c r="BH787" t="str">
        <f t="shared" si="49"/>
        <v>19:15</v>
      </c>
      <c r="BI787" t="str">
        <f t="shared" si="50"/>
        <v>Defenseman</v>
      </c>
      <c r="BJ787" t="str">
        <f t="shared" si="51"/>
        <v>Average</v>
      </c>
      <c r="BL787" s="187">
        <f t="shared" ca="1" si="52"/>
        <v>45329</v>
      </c>
    </row>
    <row r="788" spans="1:64" x14ac:dyDescent="0.3">
      <c r="A788" t="str">
        <f>'Defense Ranks'!A190</f>
        <v>Roman Josi</v>
      </c>
      <c r="B788">
        <f>'Defense Ranks'!D190</f>
        <v>0</v>
      </c>
      <c r="C788" s="1">
        <f>'Defense Ranks'!I190</f>
        <v>0.77542372881355937</v>
      </c>
      <c r="D788">
        <f>'Defense Ranks'!J190</f>
        <v>0.83050847457627119</v>
      </c>
      <c r="E788">
        <f>'Defense Ranks'!K190</f>
        <v>0.3559322033898305</v>
      </c>
      <c r="F788">
        <f>'Defense Ranks'!L190</f>
        <v>0.83898305084745761</v>
      </c>
      <c r="G788">
        <f>'Defense Ranks'!N190</f>
        <v>0</v>
      </c>
      <c r="H788">
        <f>'Defense Ranks'!S190</f>
        <v>0.74152542372881358</v>
      </c>
      <c r="I788">
        <f>'Defense Ranks'!T190</f>
        <v>0.52542372881355937</v>
      </c>
      <c r="J788">
        <f>'Defense Ranks'!U190</f>
        <v>0.4576271186440678</v>
      </c>
      <c r="K788">
        <f>'Defense Ranks'!V190</f>
        <v>0.59322033898305082</v>
      </c>
      <c r="L788">
        <f>'Defense Ranks'!X190</f>
        <v>0</v>
      </c>
      <c r="M788">
        <f>'Defense Ranks'!AC190</f>
        <v>0.69915254237288138</v>
      </c>
      <c r="N788">
        <f>'Defense Ranks'!AD190</f>
        <v>0.50423728813559321</v>
      </c>
      <c r="O788">
        <f>'Defense Ranks'!AE190</f>
        <v>0.68644067796610164</v>
      </c>
      <c r="P788">
        <f>'Defense Ranks'!AF190</f>
        <v>0.55932203389830504</v>
      </c>
      <c r="Q788">
        <f>'Defense Ranks'!AH190</f>
        <v>0</v>
      </c>
      <c r="R788">
        <f>'Defense Ranks'!AM190</f>
        <v>0.88559322033898302</v>
      </c>
      <c r="S788">
        <f>'Defense Ranks'!AN190</f>
        <v>0.80084745762711862</v>
      </c>
      <c r="T788">
        <f>'Defense Ranks'!AO190</f>
        <v>0.5423728813559322</v>
      </c>
      <c r="U788">
        <f>'Defense Ranks'!AP190</f>
        <v>0.83050847457627119</v>
      </c>
      <c r="V788">
        <f>'Defense Ranks'!AR190</f>
        <v>0</v>
      </c>
      <c r="W788">
        <f>'Defense Ranks'!AW190</f>
        <v>0.72881355932203384</v>
      </c>
      <c r="X788">
        <f>'Defense Ranks'!AX190</f>
        <v>0.36440677966101692</v>
      </c>
      <c r="Y788">
        <f>'Defense Ranks'!AY190</f>
        <v>0.64406779661016944</v>
      </c>
      <c r="Z788">
        <f>'Defense Ranks'!AZ190</f>
        <v>0.42796610169491528</v>
      </c>
      <c r="AA788">
        <f>'Defense Ranks'!BB190</f>
        <v>0</v>
      </c>
      <c r="AB788">
        <f>'Defense Ranks'!BG190</f>
        <v>0.90677966101694918</v>
      </c>
      <c r="AC788">
        <f>'Defense Ranks'!BH190</f>
        <v>0.90677966101694918</v>
      </c>
      <c r="AD788">
        <f>'Defense Ranks'!BI190</f>
        <v>0.26271186440677968</v>
      </c>
      <c r="AE788">
        <f>'Defense Ranks'!BJ190</f>
        <v>0.38559322033898308</v>
      </c>
      <c r="AF788">
        <f>'Defense Ranks'!BL190</f>
        <v>0</v>
      </c>
      <c r="AG788">
        <f>'Defense Ranks'!BQ190</f>
        <v>0.78389830508474578</v>
      </c>
      <c r="AH788">
        <f>'Defense Ranks'!BR190</f>
        <v>0.75</v>
      </c>
      <c r="AI788">
        <f>'Defense Ranks'!BS190</f>
        <v>0.48728813559322032</v>
      </c>
      <c r="AJ788">
        <f>'Defense Ranks'!BT190</f>
        <v>0.80084745762711862</v>
      </c>
      <c r="AL788" s="1">
        <f>'Defense Ranks'!BX190</f>
        <v>0.88135593220338981</v>
      </c>
      <c r="AN788" t="str">
        <f>'Defense Ranks'!B190</f>
        <v>NSH</v>
      </c>
      <c r="AO788">
        <f>'D on Ice'!E190</f>
        <v>48</v>
      </c>
      <c r="AP788" s="2">
        <f>'Impact Score Math'!E889</f>
        <v>0.94333333333333336</v>
      </c>
      <c r="AQ788">
        <f>'Impact Score Math'!G889</f>
        <v>18</v>
      </c>
      <c r="AT788" s="1">
        <f>'Defense Ranks'!CJ190</f>
        <v>0.60593220338983056</v>
      </c>
      <c r="AU788" s="1">
        <f>'Defense Ranks'!CK190</f>
        <v>0.7076271186440678</v>
      </c>
      <c r="AW788">
        <f>'Defense Ranks'!BC190</f>
        <v>18.532986111111001</v>
      </c>
      <c r="AY788">
        <v>788</v>
      </c>
      <c r="BA788" s="2">
        <f>'Impact Score Math'!K889</f>
        <v>0.86333333333333329</v>
      </c>
      <c r="BB788" s="2">
        <f>'Impact Score Math'!L889</f>
        <v>0.70666666666666667</v>
      </c>
      <c r="BD788">
        <f>'Defense Ranks'!CN190</f>
        <v>4</v>
      </c>
      <c r="BE788">
        <f>'Defense Ranks'!CO190</f>
        <v>10</v>
      </c>
      <c r="BF788">
        <f>'Defense Ranks'!CP190</f>
        <v>14</v>
      </c>
      <c r="BH788" t="str">
        <f t="shared" si="49"/>
        <v>18:32</v>
      </c>
      <c r="BI788" t="str">
        <f t="shared" si="50"/>
        <v>Defenseman</v>
      </c>
      <c r="BJ788" t="str">
        <f t="shared" si="51"/>
        <v>Elite</v>
      </c>
      <c r="BL788" s="187">
        <f t="shared" ca="1" si="52"/>
        <v>45329</v>
      </c>
    </row>
    <row r="789" spans="1:64" x14ac:dyDescent="0.3">
      <c r="A789" t="str">
        <f>'Defense Ranks'!A191</f>
        <v>Ryan Graves</v>
      </c>
      <c r="B789">
        <f>'Defense Ranks'!D191</f>
        <v>0</v>
      </c>
      <c r="C789" s="1">
        <f>'Defense Ranks'!I191</f>
        <v>0.77118644067796616</v>
      </c>
      <c r="D789">
        <f>'Defense Ranks'!J191</f>
        <v>0.59322033898305082</v>
      </c>
      <c r="E789">
        <f>'Defense Ranks'!K191</f>
        <v>0.28813559322033899</v>
      </c>
      <c r="F789">
        <f>'Defense Ranks'!L191</f>
        <v>0.67796610169491522</v>
      </c>
      <c r="G789">
        <f>'Defense Ranks'!N191</f>
        <v>0</v>
      </c>
      <c r="H789">
        <f>'Defense Ranks'!S191</f>
        <v>0.67796610169491522</v>
      </c>
      <c r="I789">
        <f>'Defense Ranks'!T191</f>
        <v>0.16949152542372881</v>
      </c>
      <c r="J789">
        <f>'Defense Ranks'!U191</f>
        <v>0.11440677966101695</v>
      </c>
      <c r="K789">
        <f>'Defense Ranks'!V191</f>
        <v>0.2923728813559322</v>
      </c>
      <c r="L789">
        <f>'Defense Ranks'!X191</f>
        <v>0</v>
      </c>
      <c r="M789">
        <f>'Defense Ranks'!AC191</f>
        <v>0.2288135593220339</v>
      </c>
      <c r="N789">
        <f>'Defense Ranks'!AD191</f>
        <v>0.28389830508474578</v>
      </c>
      <c r="O789">
        <f>'Defense Ranks'!AE191</f>
        <v>0.88983050847457623</v>
      </c>
      <c r="P789">
        <f>'Defense Ranks'!AF191</f>
        <v>0.25847457627118642</v>
      </c>
      <c r="Q789">
        <f>'Defense Ranks'!AH191</f>
        <v>0</v>
      </c>
      <c r="R789">
        <f>'Defense Ranks'!AM191</f>
        <v>0.3347457627118644</v>
      </c>
      <c r="S789">
        <f>'Defense Ranks'!AN191</f>
        <v>0.1059322033898305</v>
      </c>
      <c r="T789">
        <f>'Defense Ranks'!AO191</f>
        <v>9.7457627118644072E-2</v>
      </c>
      <c r="U789">
        <f>'Defense Ranks'!AP191</f>
        <v>0.15254237288135594</v>
      </c>
      <c r="V789">
        <f>'Defense Ranks'!AR191</f>
        <v>0</v>
      </c>
      <c r="W789">
        <f>'Defense Ranks'!AW191</f>
        <v>0.29661016949152541</v>
      </c>
      <c r="X789">
        <f>'Defense Ranks'!AX191</f>
        <v>0.26271186440677968</v>
      </c>
      <c r="Y789">
        <f>'Defense Ranks'!AY191</f>
        <v>0.88559322033898302</v>
      </c>
      <c r="Z789">
        <f>'Defense Ranks'!AZ191</f>
        <v>0.23305084745762711</v>
      </c>
      <c r="AA789">
        <f>'Defense Ranks'!BB191</f>
        <v>0</v>
      </c>
      <c r="AB789">
        <f>'Defense Ranks'!BG191</f>
        <v>0.63559322033898302</v>
      </c>
      <c r="AC789">
        <f>'Defense Ranks'!BH191</f>
        <v>0.25</v>
      </c>
      <c r="AD789">
        <f>'Defense Ranks'!BI191</f>
        <v>0.13983050847457626</v>
      </c>
      <c r="AE789">
        <f>'Defense Ranks'!BJ191</f>
        <v>0.6271186440677966</v>
      </c>
      <c r="AF789">
        <f>'Defense Ranks'!BL191</f>
        <v>0</v>
      </c>
      <c r="AG789">
        <f>'Defense Ranks'!BQ191</f>
        <v>0.5</v>
      </c>
      <c r="AH789">
        <f>'Defense Ranks'!BR191</f>
        <v>0.3940677966101695</v>
      </c>
      <c r="AI789">
        <f>'Defense Ranks'!BS191</f>
        <v>0.72457627118644063</v>
      </c>
      <c r="AJ789">
        <f>'Defense Ranks'!BT191</f>
        <v>0.45338983050847459</v>
      </c>
      <c r="AL789" s="1">
        <f>'Defense Ranks'!BX191</f>
        <v>0.3347457627118644</v>
      </c>
      <c r="AN789" t="str">
        <f>'Defense Ranks'!B191</f>
        <v>PIT</v>
      </c>
      <c r="AO789">
        <f>'D on Ice'!E191</f>
        <v>44</v>
      </c>
      <c r="AP789" s="2">
        <f>'Impact Score Math'!E890</f>
        <v>0.50666666666666671</v>
      </c>
      <c r="AQ789">
        <f>'Impact Score Math'!G890</f>
        <v>149</v>
      </c>
      <c r="AT789" s="1">
        <f>'Defense Ranks'!CJ191</f>
        <v>0.46610169491525422</v>
      </c>
      <c r="AU789" s="1">
        <f>'Defense Ranks'!CK191</f>
        <v>0.46610169491525422</v>
      </c>
      <c r="AW789">
        <f>'Defense Ranks'!BC191</f>
        <v>16.707575757575999</v>
      </c>
      <c r="AY789">
        <v>789</v>
      </c>
      <c r="BA789" s="2">
        <f>'Impact Score Math'!K890</f>
        <v>0.64666666666666661</v>
      </c>
      <c r="BB789" s="2">
        <f>'Impact Score Math'!L890</f>
        <v>0.39666666666666667</v>
      </c>
      <c r="BD789">
        <f>'Defense Ranks'!CN191</f>
        <v>3</v>
      </c>
      <c r="BE789">
        <f>'Defense Ranks'!CO191</f>
        <v>5</v>
      </c>
      <c r="BF789">
        <f>'Defense Ranks'!CP191</f>
        <v>8</v>
      </c>
      <c r="BH789" t="str">
        <f t="shared" si="49"/>
        <v>16:42</v>
      </c>
      <c r="BI789" t="str">
        <f t="shared" si="50"/>
        <v>Defenseman</v>
      </c>
      <c r="BJ789" t="str">
        <f t="shared" si="51"/>
        <v>Average</v>
      </c>
      <c r="BL789" s="187">
        <f t="shared" ca="1" si="52"/>
        <v>45329</v>
      </c>
    </row>
    <row r="790" spans="1:64" x14ac:dyDescent="0.3">
      <c r="A790" t="str">
        <f>'Defense Ranks'!A192</f>
        <v>Ryan Johnson</v>
      </c>
      <c r="B790">
        <f>'Defense Ranks'!D192</f>
        <v>0</v>
      </c>
      <c r="C790" s="1">
        <f>'Defense Ranks'!I192</f>
        <v>0.57627118644067798</v>
      </c>
      <c r="D790">
        <f>'Defense Ranks'!J192</f>
        <v>0.46186440677966101</v>
      </c>
      <c r="E790">
        <f>'Defense Ranks'!K192</f>
        <v>0.46610169491525422</v>
      </c>
      <c r="F790">
        <f>'Defense Ranks'!L192</f>
        <v>0.55508474576271183</v>
      </c>
      <c r="G790">
        <f>'Defense Ranks'!N192</f>
        <v>0</v>
      </c>
      <c r="H790">
        <f>'Defense Ranks'!S192</f>
        <v>4.2372881355932203E-3</v>
      </c>
      <c r="I790">
        <f>'Defense Ranks'!T192</f>
        <v>0.77118644067796616</v>
      </c>
      <c r="J790">
        <f>'Defense Ranks'!U192</f>
        <v>0.75847457627118642</v>
      </c>
      <c r="K790">
        <f>'Defense Ranks'!V192</f>
        <v>0.55084745762711862</v>
      </c>
      <c r="L790">
        <f>'Defense Ranks'!X192</f>
        <v>0</v>
      </c>
      <c r="M790">
        <f>'Defense Ranks'!AC192</f>
        <v>0.75423728813559321</v>
      </c>
      <c r="N790">
        <f>'Defense Ranks'!AD192</f>
        <v>0.96610169491525422</v>
      </c>
      <c r="O790">
        <f>'Defense Ranks'!AE192</f>
        <v>0.97033898305084743</v>
      </c>
      <c r="P790">
        <f>'Defense Ranks'!AF192</f>
        <v>0.82203389830508478</v>
      </c>
      <c r="Q790">
        <f>'Defense Ranks'!AH192</f>
        <v>0</v>
      </c>
      <c r="R790">
        <f>'Defense Ranks'!AM192</f>
        <v>0.31779661016949151</v>
      </c>
      <c r="S790">
        <f>'Defense Ranks'!AN192</f>
        <v>0.55932203389830504</v>
      </c>
      <c r="T790">
        <f>'Defense Ranks'!AO192</f>
        <v>0.36016949152542371</v>
      </c>
      <c r="U790">
        <f>'Defense Ranks'!AP192</f>
        <v>0.38559322033898308</v>
      </c>
      <c r="V790">
        <f>'Defense Ranks'!AR192</f>
        <v>0</v>
      </c>
      <c r="W790">
        <f>'Defense Ranks'!AW192</f>
        <v>0.4152542372881356</v>
      </c>
      <c r="X790">
        <f>'Defense Ranks'!AX192</f>
        <v>0.93220338983050843</v>
      </c>
      <c r="Y790">
        <f>'Defense Ranks'!AY192</f>
        <v>0.96186440677966101</v>
      </c>
      <c r="Z790">
        <f>'Defense Ranks'!AZ192</f>
        <v>0.84322033898305082</v>
      </c>
      <c r="AA790">
        <f>'Defense Ranks'!BB192</f>
        <v>0</v>
      </c>
      <c r="AB790">
        <f>'Defense Ranks'!BG192</f>
        <v>0.19915254237288135</v>
      </c>
      <c r="AC790">
        <f>'Defense Ranks'!BH192</f>
        <v>0.85593220338983056</v>
      </c>
      <c r="AD790">
        <f>'Defense Ranks'!BI192</f>
        <v>0.46186440677966101</v>
      </c>
      <c r="AE790">
        <f>'Defense Ranks'!BJ192</f>
        <v>0.81355932203389836</v>
      </c>
      <c r="AF790">
        <f>'Defense Ranks'!BL192</f>
        <v>0</v>
      </c>
      <c r="AG790">
        <f>'Defense Ranks'!BQ192</f>
        <v>0.70338983050847459</v>
      </c>
      <c r="AH790">
        <f>'Defense Ranks'!BR192</f>
        <v>0.90254237288135597</v>
      </c>
      <c r="AI790">
        <f>'Defense Ranks'!BS192</f>
        <v>0.93220338983050843</v>
      </c>
      <c r="AJ790">
        <f>'Defense Ranks'!BT192</f>
        <v>0.74576271186440679</v>
      </c>
      <c r="AL790" s="1">
        <f>'Defense Ranks'!BX192</f>
        <v>0.61440677966101698</v>
      </c>
      <c r="AN790" t="str">
        <f>'Defense Ranks'!B192</f>
        <v>BUF</v>
      </c>
      <c r="AO790">
        <f>'D on Ice'!E192</f>
        <v>29</v>
      </c>
      <c r="AP790" s="2">
        <f>'Impact Score Math'!E891</f>
        <v>0.60666666666666669</v>
      </c>
      <c r="AQ790">
        <f>'Impact Score Math'!G891</f>
        <v>119</v>
      </c>
      <c r="AT790" s="1">
        <f>'Defense Ranks'!CJ192</f>
        <v>0.52542372881355937</v>
      </c>
      <c r="AU790" s="1">
        <f>'Defense Ranks'!CK192</f>
        <v>0.31779661016949151</v>
      </c>
      <c r="AW790">
        <f>'Defense Ranks'!BC192</f>
        <v>13.858620689655</v>
      </c>
      <c r="AY790">
        <v>790</v>
      </c>
      <c r="BA790" s="2">
        <f>'Impact Score Math'!K891</f>
        <v>0.6</v>
      </c>
      <c r="BB790" s="2">
        <f>'Impact Score Math'!L891</f>
        <v>0.86</v>
      </c>
      <c r="BD790">
        <f>'Defense Ranks'!CN192</f>
        <v>0</v>
      </c>
      <c r="BE790">
        <f>'Defense Ranks'!CO192</f>
        <v>6</v>
      </c>
      <c r="BF790">
        <f>'Defense Ranks'!CP192</f>
        <v>6</v>
      </c>
      <c r="BH790" t="str">
        <f t="shared" si="49"/>
        <v>13:52</v>
      </c>
      <c r="BI790" t="str">
        <f t="shared" si="50"/>
        <v>Defenseman</v>
      </c>
      <c r="BJ790" t="str">
        <f t="shared" si="51"/>
        <v>Good</v>
      </c>
      <c r="BL790" s="187">
        <f t="shared" ca="1" si="52"/>
        <v>45329</v>
      </c>
    </row>
    <row r="791" spans="1:64" x14ac:dyDescent="0.3">
      <c r="A791" t="str">
        <f>'Defense Ranks'!A193</f>
        <v>Ryan Lindgren</v>
      </c>
      <c r="B791">
        <f>'Defense Ranks'!D193</f>
        <v>0</v>
      </c>
      <c r="C791" s="1">
        <f>'Defense Ranks'!I193</f>
        <v>0.30508474576271188</v>
      </c>
      <c r="D791">
        <f>'Defense Ranks'!J193</f>
        <v>0.18220338983050846</v>
      </c>
      <c r="E791">
        <f>'Defense Ranks'!K193</f>
        <v>0.24152542372881355</v>
      </c>
      <c r="F791">
        <f>'Defense Ranks'!L193</f>
        <v>6.3559322033898302E-2</v>
      </c>
      <c r="G791">
        <f>'Defense Ranks'!N193</f>
        <v>0</v>
      </c>
      <c r="H791">
        <f>'Defense Ranks'!S193</f>
        <v>0.49152542372881358</v>
      </c>
      <c r="I791">
        <f>'Defense Ranks'!T193</f>
        <v>0.1228813559322034</v>
      </c>
      <c r="J791">
        <f>'Defense Ranks'!U193</f>
        <v>0.11440677966101695</v>
      </c>
      <c r="K791">
        <f>'Defense Ranks'!V193</f>
        <v>0.1228813559322034</v>
      </c>
      <c r="L791">
        <f>'Defense Ranks'!X193</f>
        <v>0</v>
      </c>
      <c r="M791">
        <f>'Defense Ranks'!AC193</f>
        <v>0.8347457627118644</v>
      </c>
      <c r="N791">
        <f>'Defense Ranks'!AD193</f>
        <v>0.35169491525423729</v>
      </c>
      <c r="O791">
        <f>'Defense Ranks'!AE193</f>
        <v>0.80508474576271183</v>
      </c>
      <c r="P791">
        <f>'Defense Ranks'!AF193</f>
        <v>0.52118644067796616</v>
      </c>
      <c r="Q791">
        <f>'Defense Ranks'!AH193</f>
        <v>0</v>
      </c>
      <c r="R791">
        <f>'Defense Ranks'!AM193</f>
        <v>0.16101694915254236</v>
      </c>
      <c r="S791">
        <f>'Defense Ranks'!AN193</f>
        <v>8.4745762711864403E-2</v>
      </c>
      <c r="T791">
        <f>'Defense Ranks'!AO193</f>
        <v>0.1864406779661017</v>
      </c>
      <c r="U791">
        <f>'Defense Ranks'!AP193</f>
        <v>4.2372881355932202E-2</v>
      </c>
      <c r="V791">
        <f>'Defense Ranks'!AR193</f>
        <v>0</v>
      </c>
      <c r="W791">
        <f>'Defense Ranks'!AW193</f>
        <v>0.84745762711864403</v>
      </c>
      <c r="X791">
        <f>'Defense Ranks'!AX193</f>
        <v>0.33898305084745761</v>
      </c>
      <c r="Y791">
        <f>'Defense Ranks'!AY193</f>
        <v>0.8728813559322034</v>
      </c>
      <c r="Z791">
        <f>'Defense Ranks'!AZ193</f>
        <v>0.57627118644067798</v>
      </c>
      <c r="AA791">
        <f>'Defense Ranks'!BB193</f>
        <v>0</v>
      </c>
      <c r="AB791">
        <f>'Defense Ranks'!BG193</f>
        <v>0.60593220338983056</v>
      </c>
      <c r="AC791">
        <f>'Defense Ranks'!BH193</f>
        <v>0.4152542372881356</v>
      </c>
      <c r="AD791">
        <f>'Defense Ranks'!BI193</f>
        <v>0.31779661016949151</v>
      </c>
      <c r="AE791">
        <f>'Defense Ranks'!BJ193</f>
        <v>0.53813559322033899</v>
      </c>
      <c r="AF791">
        <f>'Defense Ranks'!BL193</f>
        <v>0</v>
      </c>
      <c r="AG791">
        <f>'Defense Ranks'!BQ193</f>
        <v>0.53389830508474578</v>
      </c>
      <c r="AH791">
        <f>'Defense Ranks'!BR193</f>
        <v>0.18220338983050846</v>
      </c>
      <c r="AI791">
        <f>'Defense Ranks'!BS193</f>
        <v>0.48728813559322032</v>
      </c>
      <c r="AJ791">
        <f>'Defense Ranks'!BT193</f>
        <v>0.19915254237288135</v>
      </c>
      <c r="AL791" s="1">
        <f>'Defense Ranks'!BX193</f>
        <v>0.26694915254237289</v>
      </c>
      <c r="AN791" t="str">
        <f>'Defense Ranks'!B193</f>
        <v>NYR</v>
      </c>
      <c r="AO791">
        <f>'D on Ice'!E193</f>
        <v>46</v>
      </c>
      <c r="AP791" s="2">
        <f>'Impact Score Math'!E892</f>
        <v>0.45</v>
      </c>
      <c r="AQ791">
        <f>'Impact Score Math'!G892</f>
        <v>166</v>
      </c>
      <c r="AT791" s="1">
        <f>'Defense Ranks'!CJ193</f>
        <v>0.55932203389830504</v>
      </c>
      <c r="AU791" s="1">
        <f>'Defense Ranks'!CK193</f>
        <v>0.94491525423728817</v>
      </c>
      <c r="AW791">
        <f>'Defense Ranks'!BC193</f>
        <v>16.33152173913</v>
      </c>
      <c r="AY791">
        <v>791</v>
      </c>
      <c r="BA791" s="2">
        <f>'Impact Score Math'!K892</f>
        <v>0.30666666666666664</v>
      </c>
      <c r="BB791" s="2">
        <f>'Impact Score Math'!L892</f>
        <v>0.76</v>
      </c>
      <c r="BD791">
        <f>'Defense Ranks'!CN193</f>
        <v>2</v>
      </c>
      <c r="BE791">
        <f>'Defense Ranks'!CO193</f>
        <v>4</v>
      </c>
      <c r="BF791">
        <f>'Defense Ranks'!CP193</f>
        <v>6</v>
      </c>
      <c r="BH791" t="str">
        <f t="shared" si="49"/>
        <v>16:20</v>
      </c>
      <c r="BI791" t="str">
        <f t="shared" si="50"/>
        <v>Defenseman</v>
      </c>
      <c r="BJ791" t="str">
        <f t="shared" si="51"/>
        <v>Average</v>
      </c>
      <c r="BL791" s="187">
        <f t="shared" ca="1" si="52"/>
        <v>45329</v>
      </c>
    </row>
    <row r="792" spans="1:64" x14ac:dyDescent="0.3">
      <c r="A792" t="str">
        <f>'Defense Ranks'!A194</f>
        <v>Ryan McDonagh</v>
      </c>
      <c r="B792">
        <f>'Defense Ranks'!D194</f>
        <v>0</v>
      </c>
      <c r="C792" s="1">
        <f>'Defense Ranks'!I194</f>
        <v>0.69067796610169496</v>
      </c>
      <c r="D792">
        <f>'Defense Ranks'!J194</f>
        <v>0.92796610169491522</v>
      </c>
      <c r="E792">
        <f>'Defense Ranks'!K194</f>
        <v>0.13559322033898305</v>
      </c>
      <c r="F792">
        <f>'Defense Ranks'!L194</f>
        <v>0.84745762711864403</v>
      </c>
      <c r="G792">
        <f>'Defense Ranks'!N194</f>
        <v>0</v>
      </c>
      <c r="H792">
        <f>'Defense Ranks'!S194</f>
        <v>0.28389830508474578</v>
      </c>
      <c r="I792">
        <f>'Defense Ranks'!T194</f>
        <v>0.29661016949152541</v>
      </c>
      <c r="J792">
        <f>'Defense Ranks'!U194</f>
        <v>0.42372881355932202</v>
      </c>
      <c r="K792">
        <f>'Defense Ranks'!V194</f>
        <v>0.25</v>
      </c>
      <c r="L792">
        <f>'Defense Ranks'!X194</f>
        <v>0</v>
      </c>
      <c r="M792">
        <f>'Defense Ranks'!AC194</f>
        <v>0.66949152542372881</v>
      </c>
      <c r="N792">
        <f>'Defense Ranks'!AD194</f>
        <v>0.93644067796610164</v>
      </c>
      <c r="O792">
        <f>'Defense Ranks'!AE194</f>
        <v>0.89830508474576276</v>
      </c>
      <c r="P792">
        <f>'Defense Ranks'!AF194</f>
        <v>0.82203389830508478</v>
      </c>
      <c r="Q792">
        <f>'Defense Ranks'!AH194</f>
        <v>0</v>
      </c>
      <c r="R792">
        <f>'Defense Ranks'!AM194</f>
        <v>0.72881355932203384</v>
      </c>
      <c r="S792">
        <f>'Defense Ranks'!AN194</f>
        <v>0.94067796610169496</v>
      </c>
      <c r="T792">
        <f>'Defense Ranks'!AO194</f>
        <v>0.31779661016949151</v>
      </c>
      <c r="U792">
        <f>'Defense Ranks'!AP194</f>
        <v>0.83050847457627119</v>
      </c>
      <c r="V792">
        <f>'Defense Ranks'!AR194</f>
        <v>0</v>
      </c>
      <c r="W792">
        <f>'Defense Ranks'!AW194</f>
        <v>0.67796610169491522</v>
      </c>
      <c r="X792">
        <f>'Defense Ranks'!AX194</f>
        <v>0.90677966101694918</v>
      </c>
      <c r="Y792">
        <f>'Defense Ranks'!AY194</f>
        <v>0.86016949152542377</v>
      </c>
      <c r="Z792">
        <f>'Defense Ranks'!AZ194</f>
        <v>0.75423728813559321</v>
      </c>
      <c r="AA792">
        <f>'Defense Ranks'!BB194</f>
        <v>0</v>
      </c>
      <c r="AB792">
        <f>'Defense Ranks'!BG194</f>
        <v>0.69491525423728817</v>
      </c>
      <c r="AC792">
        <f>'Defense Ranks'!BH194</f>
        <v>0.33050847457627119</v>
      </c>
      <c r="AD792">
        <f>'Defense Ranks'!BI194</f>
        <v>8.4745762711864403E-2</v>
      </c>
      <c r="AE792">
        <f>'Defense Ranks'!BJ194</f>
        <v>0.52542372881355937</v>
      </c>
      <c r="AF792">
        <f>'Defense Ranks'!BL194</f>
        <v>0</v>
      </c>
      <c r="AG792">
        <f>'Defense Ranks'!BQ194</f>
        <v>0.71610169491525422</v>
      </c>
      <c r="AH792">
        <f>'Defense Ranks'!BR194</f>
        <v>0.96186440677966101</v>
      </c>
      <c r="AI792">
        <f>'Defense Ranks'!BS194</f>
        <v>0.56355932203389836</v>
      </c>
      <c r="AJ792">
        <f>'Defense Ranks'!BT194</f>
        <v>0.90677966101694918</v>
      </c>
      <c r="AL792" s="1">
        <f>'Defense Ranks'!BX194</f>
        <v>0.81779661016949157</v>
      </c>
      <c r="AN792" t="str">
        <f>'Defense Ranks'!B194</f>
        <v>NSH</v>
      </c>
      <c r="AO792">
        <f>'D on Ice'!E194</f>
        <v>41</v>
      </c>
      <c r="AP792" s="2">
        <f>'Impact Score Math'!E893</f>
        <v>0.87333333333333329</v>
      </c>
      <c r="AQ792">
        <f>'Impact Score Math'!G893</f>
        <v>39</v>
      </c>
      <c r="AT792" s="1">
        <f>'Defense Ranks'!CJ194</f>
        <v>0.71610169491525422</v>
      </c>
      <c r="AU792" s="1">
        <f>'Defense Ranks'!CK194</f>
        <v>0.24152542372881355</v>
      </c>
      <c r="AW792">
        <f>'Defense Ranks'!BC194</f>
        <v>16.832113821138002</v>
      </c>
      <c r="AY792">
        <v>792</v>
      </c>
      <c r="BA792" s="2">
        <f>'Impact Score Math'!K893</f>
        <v>0.7533333333333333</v>
      </c>
      <c r="BB792" s="2">
        <f>'Impact Score Math'!L893</f>
        <v>0.87666666666666671</v>
      </c>
      <c r="BD792">
        <f>'Defense Ranks'!CN194</f>
        <v>1</v>
      </c>
      <c r="BE792">
        <f>'Defense Ranks'!CO194</f>
        <v>6</v>
      </c>
      <c r="BF792">
        <f>'Defense Ranks'!CP194</f>
        <v>7</v>
      </c>
      <c r="BH792" t="str">
        <f t="shared" si="49"/>
        <v>16:50</v>
      </c>
      <c r="BI792" t="str">
        <f t="shared" si="50"/>
        <v>Defenseman</v>
      </c>
      <c r="BJ792" t="str">
        <f t="shared" si="51"/>
        <v>Great</v>
      </c>
      <c r="BL792" s="187">
        <f t="shared" ca="1" si="52"/>
        <v>45329</v>
      </c>
    </row>
    <row r="793" spans="1:64" x14ac:dyDescent="0.3">
      <c r="A793" t="str">
        <f>'Defense Ranks'!A195</f>
        <v>Ryan Pulock</v>
      </c>
      <c r="B793">
        <f>'Defense Ranks'!D195</f>
        <v>0</v>
      </c>
      <c r="C793" s="1">
        <f>'Defense Ranks'!I195</f>
        <v>0.48305084745762711</v>
      </c>
      <c r="D793">
        <f>'Defense Ranks'!J195</f>
        <v>0.83898305084745761</v>
      </c>
      <c r="E793">
        <f>'Defense Ranks'!K195</f>
        <v>0.1864406779661017</v>
      </c>
      <c r="F793">
        <f>'Defense Ranks'!L195</f>
        <v>0.69067796610169496</v>
      </c>
      <c r="G793">
        <f>'Defense Ranks'!N195</f>
        <v>0</v>
      </c>
      <c r="H793">
        <f>'Defense Ranks'!S195</f>
        <v>0.38983050847457629</v>
      </c>
      <c r="I793">
        <f>'Defense Ranks'!T195</f>
        <v>0.28813559322033899</v>
      </c>
      <c r="J793">
        <f>'Defense Ranks'!U195</f>
        <v>4.2372881355932203E-3</v>
      </c>
      <c r="K793">
        <f>'Defense Ranks'!V195</f>
        <v>0.2711864406779661</v>
      </c>
      <c r="L793">
        <f>'Defense Ranks'!X195</f>
        <v>0</v>
      </c>
      <c r="M793">
        <f>'Defense Ranks'!AC195</f>
        <v>4.6610169491525424E-2</v>
      </c>
      <c r="N793">
        <f>'Defense Ranks'!AD195</f>
        <v>0.39830508474576271</v>
      </c>
      <c r="O793">
        <f>'Defense Ranks'!AE195</f>
        <v>0.36440677966101692</v>
      </c>
      <c r="P793">
        <f>'Defense Ranks'!AF195</f>
        <v>0.22457627118644069</v>
      </c>
      <c r="Q793">
        <f>'Defense Ranks'!AH195</f>
        <v>0</v>
      </c>
      <c r="R793">
        <f>'Defense Ranks'!AM195</f>
        <v>0.45338983050847459</v>
      </c>
      <c r="S793">
        <f>'Defense Ranks'!AN195</f>
        <v>0.61864406779661019</v>
      </c>
      <c r="T793">
        <f>'Defense Ranks'!AO195</f>
        <v>0.1864406779661017</v>
      </c>
      <c r="U793">
        <f>'Defense Ranks'!AP195</f>
        <v>0.49152542372881358</v>
      </c>
      <c r="V793">
        <f>'Defense Ranks'!AR195</f>
        <v>0</v>
      </c>
      <c r="W793">
        <f>'Defense Ranks'!AW195</f>
        <v>0.4364406779661017</v>
      </c>
      <c r="X793">
        <f>'Defense Ranks'!AX195</f>
        <v>0.8771186440677966</v>
      </c>
      <c r="Y793">
        <f>'Defense Ranks'!AY195</f>
        <v>0.16949152542372881</v>
      </c>
      <c r="Z793">
        <f>'Defense Ranks'!AZ195</f>
        <v>0.70338983050847459</v>
      </c>
      <c r="AA793">
        <f>'Defense Ranks'!BB195</f>
        <v>0</v>
      </c>
      <c r="AB793">
        <f>'Defense Ranks'!BG195</f>
        <v>0.94067796610169496</v>
      </c>
      <c r="AC793">
        <f>'Defense Ranks'!BH195</f>
        <v>0.1059322033898305</v>
      </c>
      <c r="AD793">
        <f>'Defense Ranks'!BI195</f>
        <v>0.22033898305084745</v>
      </c>
      <c r="AE793">
        <f>'Defense Ranks'!BJ195</f>
        <v>0.36440677966101692</v>
      </c>
      <c r="AF793">
        <f>'Defense Ranks'!BL195</f>
        <v>0</v>
      </c>
      <c r="AG793">
        <f>'Defense Ranks'!BQ195</f>
        <v>0.15677966101694915</v>
      </c>
      <c r="AH793">
        <f>'Defense Ranks'!BR195</f>
        <v>0.68644067796610164</v>
      </c>
      <c r="AI793">
        <f>'Defense Ranks'!BS195</f>
        <v>0.17372881355932204</v>
      </c>
      <c r="AJ793">
        <f>'Defense Ranks'!BT195</f>
        <v>0.41101694915254239</v>
      </c>
      <c r="AL793" s="1">
        <f>'Defense Ranks'!BX195</f>
        <v>0.32627118644067798</v>
      </c>
      <c r="AN793" t="str">
        <f>'Defense Ranks'!B195</f>
        <v>NYI</v>
      </c>
      <c r="AO793">
        <f>'D on Ice'!E195</f>
        <v>25</v>
      </c>
      <c r="AP793" s="2">
        <f>'Impact Score Math'!E894</f>
        <v>0.57666666666666666</v>
      </c>
      <c r="AQ793">
        <f>'Impact Score Math'!G894</f>
        <v>128</v>
      </c>
      <c r="AT793" s="1">
        <f>'Defense Ranks'!CJ195</f>
        <v>0.72457627118644063</v>
      </c>
      <c r="AU793" s="1">
        <f>'Defense Ranks'!CK195</f>
        <v>0.2288135593220339</v>
      </c>
      <c r="AW793">
        <f>'Defense Ranks'!BC195</f>
        <v>18.841333333333001</v>
      </c>
      <c r="AY793">
        <v>793</v>
      </c>
      <c r="BA793" s="2">
        <f>'Impact Score Math'!K894</f>
        <v>0.66</v>
      </c>
      <c r="BB793" s="2">
        <f>'Impact Score Math'!L894</f>
        <v>0.48333333333333334</v>
      </c>
      <c r="BD793">
        <f>'Defense Ranks'!CN195</f>
        <v>1</v>
      </c>
      <c r="BE793">
        <f>'Defense Ranks'!CO195</f>
        <v>4</v>
      </c>
      <c r="BF793">
        <f>'Defense Ranks'!CP195</f>
        <v>5</v>
      </c>
      <c r="BH793" t="str">
        <f t="shared" si="49"/>
        <v>18:50</v>
      </c>
      <c r="BI793" t="str">
        <f t="shared" si="50"/>
        <v>Defenseman</v>
      </c>
      <c r="BJ793" t="str">
        <f t="shared" si="51"/>
        <v>Average</v>
      </c>
      <c r="BL793" s="187">
        <f t="shared" ca="1" si="52"/>
        <v>45329</v>
      </c>
    </row>
    <row r="794" spans="1:64" x14ac:dyDescent="0.3">
      <c r="A794" t="str">
        <f>'Defense Ranks'!A196</f>
        <v>Ryan Shea</v>
      </c>
      <c r="B794">
        <f>'Defense Ranks'!D196</f>
        <v>0</v>
      </c>
      <c r="C794" s="1">
        <f>'Defense Ranks'!I196</f>
        <v>0.71610169491525422</v>
      </c>
      <c r="D794">
        <f>'Defense Ranks'!J196</f>
        <v>0.69491525423728817</v>
      </c>
      <c r="E794">
        <f>'Defense Ranks'!K196</f>
        <v>8.8983050847457626E-2</v>
      </c>
      <c r="F794">
        <f>'Defense Ranks'!L196</f>
        <v>0.72033898305084743</v>
      </c>
      <c r="G794">
        <f>'Defense Ranks'!N196</f>
        <v>0</v>
      </c>
      <c r="H794">
        <f>'Defense Ranks'!S196</f>
        <v>4.2372881355932203E-3</v>
      </c>
      <c r="I794">
        <f>'Defense Ranks'!T196</f>
        <v>4.2372881355932203E-3</v>
      </c>
      <c r="J794">
        <f>'Defense Ranks'!U196</f>
        <v>4.2372881355932203E-3</v>
      </c>
      <c r="K794">
        <f>'Defense Ranks'!V196</f>
        <v>4.2372881355932203E-3</v>
      </c>
      <c r="L794">
        <f>'Defense Ranks'!X196</f>
        <v>0</v>
      </c>
      <c r="M794">
        <f>'Defense Ranks'!AC196</f>
        <v>0.15254237288135594</v>
      </c>
      <c r="N794">
        <f>'Defense Ranks'!AD196</f>
        <v>2.1186440677966101E-2</v>
      </c>
      <c r="O794">
        <f>'Defense Ranks'!AE196</f>
        <v>0.72033898305084743</v>
      </c>
      <c r="P794">
        <f>'Defense Ranks'!AF196</f>
        <v>2.9661016949152543E-2</v>
      </c>
      <c r="Q794">
        <f>'Defense Ranks'!AH196</f>
        <v>0</v>
      </c>
      <c r="R794">
        <f>'Defense Ranks'!AM196</f>
        <v>0.2288135593220339</v>
      </c>
      <c r="S794">
        <f>'Defense Ranks'!AN196</f>
        <v>0.1440677966101695</v>
      </c>
      <c r="T794">
        <f>'Defense Ranks'!AO196</f>
        <v>4.2372881355932202E-2</v>
      </c>
      <c r="U794">
        <f>'Defense Ranks'!AP196</f>
        <v>0.1864406779661017</v>
      </c>
      <c r="V794">
        <f>'Defense Ranks'!AR196</f>
        <v>0</v>
      </c>
      <c r="W794">
        <f>'Defense Ranks'!AW196</f>
        <v>0.36864406779661019</v>
      </c>
      <c r="X794">
        <f>'Defense Ranks'!AX196</f>
        <v>4.2372881355932203E-3</v>
      </c>
      <c r="Y794">
        <f>'Defense Ranks'!AY196</f>
        <v>0.41949152542372881</v>
      </c>
      <c r="Z794">
        <f>'Defense Ranks'!AZ196</f>
        <v>4.2372881355932202E-2</v>
      </c>
      <c r="AA794">
        <f>'Defense Ranks'!BB196</f>
        <v>0</v>
      </c>
      <c r="AB794">
        <f>'Defense Ranks'!BG196</f>
        <v>2.1186440677966101E-2</v>
      </c>
      <c r="AC794">
        <f>'Defense Ranks'!BH196</f>
        <v>8.050847457627118E-2</v>
      </c>
      <c r="AD794">
        <f>'Defense Ranks'!BI196</f>
        <v>3.3898305084745763E-2</v>
      </c>
      <c r="AE794">
        <f>'Defense Ranks'!BJ196</f>
        <v>0.30084745762711862</v>
      </c>
      <c r="AF794">
        <f>'Defense Ranks'!BL196</f>
        <v>0</v>
      </c>
      <c r="AG794">
        <f>'Defense Ranks'!BQ196</f>
        <v>0.41101694915254239</v>
      </c>
      <c r="AH794">
        <f>'Defense Ranks'!BR196</f>
        <v>0.11440677966101695</v>
      </c>
      <c r="AI794">
        <f>'Defense Ranks'!BS196</f>
        <v>0.2288135593220339</v>
      </c>
      <c r="AJ794">
        <f>'Defense Ranks'!BT196</f>
        <v>0.1652542372881356</v>
      </c>
      <c r="AL794" s="1">
        <f>'Defense Ranks'!BX196</f>
        <v>8.050847457627118E-2</v>
      </c>
      <c r="AN794" t="str">
        <f>'Defense Ranks'!B196</f>
        <v>PIT</v>
      </c>
      <c r="AO794">
        <f>'D on Ice'!E196</f>
        <v>22</v>
      </c>
      <c r="AP794" s="2">
        <f>'Impact Score Math'!E895</f>
        <v>0.25</v>
      </c>
      <c r="AQ794">
        <f>'Impact Score Math'!G895</f>
        <v>226</v>
      </c>
      <c r="AT794" s="1">
        <f>'Defense Ranks'!CJ196</f>
        <v>0.94067796610169496</v>
      </c>
      <c r="AU794" s="1">
        <f>'Defense Ranks'!CK196</f>
        <v>0.2076271186440678</v>
      </c>
      <c r="AW794">
        <f>'Defense Ranks'!BC196</f>
        <v>11.186363636364</v>
      </c>
      <c r="AY794">
        <v>794</v>
      </c>
      <c r="BA794" s="2">
        <f>'Impact Score Math'!K895</f>
        <v>0.48333333333333334</v>
      </c>
      <c r="BB794" s="2">
        <f>'Impact Score Math'!L895</f>
        <v>0.22</v>
      </c>
      <c r="BD794">
        <f>'Defense Ranks'!CN196</f>
        <v>0</v>
      </c>
      <c r="BE794">
        <f>'Defense Ranks'!CO196</f>
        <v>0</v>
      </c>
      <c r="BF794">
        <f>'Defense Ranks'!CP196</f>
        <v>0</v>
      </c>
      <c r="BH794" t="str">
        <f t="shared" si="49"/>
        <v>11:11</v>
      </c>
      <c r="BI794" t="str">
        <f t="shared" si="50"/>
        <v>Defenseman</v>
      </c>
      <c r="BJ794" t="str">
        <f t="shared" si="51"/>
        <v>Replacement Level</v>
      </c>
      <c r="BL794" s="187">
        <f t="shared" ca="1" si="52"/>
        <v>45329</v>
      </c>
    </row>
    <row r="795" spans="1:64" x14ac:dyDescent="0.3">
      <c r="A795" t="str">
        <f>'Defense Ranks'!A197</f>
        <v>Ryan Suter</v>
      </c>
      <c r="B795">
        <f>'Defense Ranks'!D197</f>
        <v>0</v>
      </c>
      <c r="C795" s="1">
        <f>'Defense Ranks'!I197</f>
        <v>0.66101694915254239</v>
      </c>
      <c r="D795">
        <f>'Defense Ranks'!J197</f>
        <v>0.83898305084745761</v>
      </c>
      <c r="E795">
        <f>'Defense Ranks'!K197</f>
        <v>0.64830508474576276</v>
      </c>
      <c r="F795">
        <f>'Defense Ranks'!L197</f>
        <v>0.67796610169491522</v>
      </c>
      <c r="G795">
        <f>'Defense Ranks'!N197</f>
        <v>0</v>
      </c>
      <c r="H795">
        <f>'Defense Ranks'!S197</f>
        <v>0.2076271186440678</v>
      </c>
      <c r="I795">
        <f>'Defense Ranks'!T197</f>
        <v>0.3559322033898305</v>
      </c>
      <c r="J795">
        <f>'Defense Ranks'!U197</f>
        <v>0.4788135593220339</v>
      </c>
      <c r="K795">
        <f>'Defense Ranks'!V197</f>
        <v>0.26271186440677968</v>
      </c>
      <c r="L795">
        <f>'Defense Ranks'!X197</f>
        <v>0</v>
      </c>
      <c r="M795">
        <f>'Defense Ranks'!AC197</f>
        <v>0.60169491525423724</v>
      </c>
      <c r="N795">
        <f>'Defense Ranks'!AD197</f>
        <v>0.75847457627118642</v>
      </c>
      <c r="O795">
        <f>'Defense Ranks'!AE197</f>
        <v>0.44067796610169491</v>
      </c>
      <c r="P795">
        <f>'Defense Ranks'!AF197</f>
        <v>0.75423728813559321</v>
      </c>
      <c r="Q795">
        <f>'Defense Ranks'!AH197</f>
        <v>0</v>
      </c>
      <c r="R795">
        <f>'Defense Ranks'!AM197</f>
        <v>0.48305084745762711</v>
      </c>
      <c r="S795">
        <f>'Defense Ranks'!AN197</f>
        <v>0.83898305084745761</v>
      </c>
      <c r="T795">
        <f>'Defense Ranks'!AO197</f>
        <v>0.27542372881355931</v>
      </c>
      <c r="U795">
        <f>'Defense Ranks'!AP197</f>
        <v>0.6228813559322034</v>
      </c>
      <c r="V795">
        <f>'Defense Ranks'!AR197</f>
        <v>0</v>
      </c>
      <c r="W795">
        <f>'Defense Ranks'!AW197</f>
        <v>0.38135593220338981</v>
      </c>
      <c r="X795">
        <f>'Defense Ranks'!AX197</f>
        <v>0.36016949152542371</v>
      </c>
      <c r="Y795">
        <f>'Defense Ranks'!AY197</f>
        <v>0.44067796610169491</v>
      </c>
      <c r="Z795">
        <f>'Defense Ranks'!AZ197</f>
        <v>0.30084745762711862</v>
      </c>
      <c r="AA795">
        <f>'Defense Ranks'!BB197</f>
        <v>0</v>
      </c>
      <c r="AB795">
        <f>'Defense Ranks'!BG197</f>
        <v>0.84322033898305082</v>
      </c>
      <c r="AC795">
        <f>'Defense Ranks'!BH197</f>
        <v>0.46186440677966101</v>
      </c>
      <c r="AD795">
        <f>'Defense Ranks'!BI197</f>
        <v>0.63983050847457623</v>
      </c>
      <c r="AE795">
        <f>'Defense Ranks'!BJ197</f>
        <v>0.53813559322033899</v>
      </c>
      <c r="AF795">
        <f>'Defense Ranks'!BL197</f>
        <v>0</v>
      </c>
      <c r="AG795">
        <f>'Defense Ranks'!BQ197</f>
        <v>0.67796610169491522</v>
      </c>
      <c r="AH795">
        <f>'Defense Ranks'!BR197</f>
        <v>0.89830508474576276</v>
      </c>
      <c r="AI795">
        <f>'Defense Ranks'!BS197</f>
        <v>0.53389830508474578</v>
      </c>
      <c r="AJ795">
        <f>'Defense Ranks'!BT197</f>
        <v>0.79661016949152541</v>
      </c>
      <c r="AL795" s="1">
        <f>'Defense Ranks'!BX197</f>
        <v>0.50423728813559321</v>
      </c>
      <c r="AN795" t="str">
        <f>'Defense Ranks'!B197</f>
        <v>DAL</v>
      </c>
      <c r="AO795">
        <f>'D on Ice'!E197</f>
        <v>48</v>
      </c>
      <c r="AP795" s="2">
        <f>'Impact Score Math'!E896</f>
        <v>0.70666666666666667</v>
      </c>
      <c r="AQ795">
        <f>'Impact Score Math'!G896</f>
        <v>89</v>
      </c>
      <c r="AT795" s="1">
        <f>'Defense Ranks'!CJ197</f>
        <v>0.75</v>
      </c>
      <c r="AU795" s="1">
        <f>'Defense Ranks'!CK197</f>
        <v>4.2372881355932203E-3</v>
      </c>
      <c r="AW795">
        <f>'Defense Ranks'!BC197</f>
        <v>17.854861111110999</v>
      </c>
      <c r="AY795">
        <v>795</v>
      </c>
      <c r="BA795" s="2">
        <f>'Impact Score Math'!K896</f>
        <v>0.80333333333333334</v>
      </c>
      <c r="BB795" s="2">
        <f>'Impact Score Math'!L896</f>
        <v>0.67333333333333334</v>
      </c>
      <c r="BD795">
        <f>'Defense Ranks'!CN197</f>
        <v>1</v>
      </c>
      <c r="BE795">
        <f>'Defense Ranks'!CO197</f>
        <v>8</v>
      </c>
      <c r="BF795">
        <f>'Defense Ranks'!CP197</f>
        <v>9</v>
      </c>
      <c r="BH795" t="str">
        <f t="shared" si="49"/>
        <v>17:51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45329</v>
      </c>
    </row>
    <row r="796" spans="1:64" x14ac:dyDescent="0.3">
      <c r="A796" t="str">
        <f>'Defense Ranks'!A198</f>
        <v>Ryker Evans</v>
      </c>
      <c r="B796">
        <f>'Defense Ranks'!D198</f>
        <v>0</v>
      </c>
      <c r="C796" s="1">
        <f>'Defense Ranks'!I198</f>
        <v>0.57203389830508478</v>
      </c>
      <c r="D796">
        <f>'Defense Ranks'!J198</f>
        <v>0.43220338983050849</v>
      </c>
      <c r="E796">
        <f>'Defense Ranks'!K198</f>
        <v>0.17796610169491525</v>
      </c>
      <c r="F796">
        <f>'Defense Ranks'!L198</f>
        <v>0.36864406779661019</v>
      </c>
      <c r="G796">
        <f>'Defense Ranks'!N198</f>
        <v>0</v>
      </c>
      <c r="H796">
        <f>'Defense Ranks'!S198</f>
        <v>4.2372881355932203E-3</v>
      </c>
      <c r="I796">
        <f>'Defense Ranks'!T198</f>
        <v>0.32203389830508472</v>
      </c>
      <c r="J796">
        <f>'Defense Ranks'!U198</f>
        <v>0.8771186440677966</v>
      </c>
      <c r="K796">
        <f>'Defense Ranks'!V198</f>
        <v>0.17796610169491525</v>
      </c>
      <c r="L796">
        <f>'Defense Ranks'!X198</f>
        <v>0</v>
      </c>
      <c r="M796">
        <f>'Defense Ranks'!AC198</f>
        <v>0.97457627118644063</v>
      </c>
      <c r="N796">
        <f>'Defense Ranks'!AD198</f>
        <v>1</v>
      </c>
      <c r="O796">
        <f>'Defense Ranks'!AE198</f>
        <v>0.99152542372881358</v>
      </c>
      <c r="P796">
        <f>'Defense Ranks'!AF198</f>
        <v>1</v>
      </c>
      <c r="Q796">
        <f>'Defense Ranks'!AH198</f>
        <v>0</v>
      </c>
      <c r="R796">
        <f>'Defense Ranks'!AM198</f>
        <v>0.78389830508474578</v>
      </c>
      <c r="S796">
        <f>'Defense Ranks'!AN198</f>
        <v>0.25847457627118642</v>
      </c>
      <c r="T796">
        <f>'Defense Ranks'!AO198</f>
        <v>0.40254237288135591</v>
      </c>
      <c r="U796">
        <f>'Defense Ranks'!AP198</f>
        <v>0.66949152542372881</v>
      </c>
      <c r="V796">
        <f>'Defense Ranks'!AR198</f>
        <v>0</v>
      </c>
      <c r="W796">
        <f>'Defense Ranks'!AW198</f>
        <v>0.98305084745762716</v>
      </c>
      <c r="X796">
        <f>'Defense Ranks'!AX198</f>
        <v>0.99576271186440679</v>
      </c>
      <c r="Y796">
        <f>'Defense Ranks'!AY198</f>
        <v>0.90677966101694918</v>
      </c>
      <c r="Z796">
        <f>'Defense Ranks'!AZ198</f>
        <v>1</v>
      </c>
      <c r="AA796">
        <f>'Defense Ranks'!BB198</f>
        <v>0</v>
      </c>
      <c r="AB796">
        <f>'Defense Ranks'!BG198</f>
        <v>0.74152542372881358</v>
      </c>
      <c r="AC796">
        <f>'Defense Ranks'!BH198</f>
        <v>0.94491525423728817</v>
      </c>
      <c r="AD796">
        <f>'Defense Ranks'!BI198</f>
        <v>0.1271186440677966</v>
      </c>
      <c r="AE796">
        <f>'Defense Ranks'!BJ198</f>
        <v>0.60593220338983056</v>
      </c>
      <c r="AF796">
        <f>'Defense Ranks'!BL198</f>
        <v>0</v>
      </c>
      <c r="AG796">
        <f>'Defense Ranks'!BQ198</f>
        <v>0.89830508474576276</v>
      </c>
      <c r="AH796">
        <f>'Defense Ranks'!BR198</f>
        <v>0.98728813559322037</v>
      </c>
      <c r="AI796">
        <f>'Defense Ranks'!BS198</f>
        <v>0.8728813559322034</v>
      </c>
      <c r="AJ796">
        <f>'Defense Ranks'!BT198</f>
        <v>0.98305084745762716</v>
      </c>
      <c r="AL796" s="1">
        <f>'Defense Ranks'!BX198</f>
        <v>0.80084745762711862</v>
      </c>
      <c r="AN796" t="str">
        <f>'Defense Ranks'!B198</f>
        <v>SEA</v>
      </c>
      <c r="AO796">
        <f>'D on Ice'!E198</f>
        <v>13</v>
      </c>
      <c r="AP796" s="2">
        <f>'Impact Score Math'!E897</f>
        <v>0.87666666666666671</v>
      </c>
      <c r="AQ796">
        <f>'Impact Score Math'!G897</f>
        <v>38</v>
      </c>
      <c r="AT796" s="1">
        <f>'Defense Ranks'!CJ198</f>
        <v>0.69067796610169496</v>
      </c>
      <c r="AU796" s="1">
        <f>'Defense Ranks'!CK198</f>
        <v>0.63559322033898302</v>
      </c>
      <c r="AW796">
        <f>'Defense Ranks'!BC198</f>
        <v>17.094871794871999</v>
      </c>
      <c r="AY796">
        <v>796</v>
      </c>
      <c r="BA796" s="2">
        <f>'Impact Score Math'!K897</f>
        <v>0.59666666666666668</v>
      </c>
      <c r="BB796" s="2">
        <f>'Impact Score Math'!L897</f>
        <v>1</v>
      </c>
      <c r="BD796">
        <f>'Defense Ranks'!CN198</f>
        <v>0</v>
      </c>
      <c r="BE796">
        <f>'Defense Ranks'!CO198</f>
        <v>2</v>
      </c>
      <c r="BF796">
        <f>'Defense Ranks'!CP198</f>
        <v>2</v>
      </c>
      <c r="BH796" t="str">
        <f t="shared" si="49"/>
        <v>17:06</v>
      </c>
      <c r="BI796" t="str">
        <f t="shared" si="50"/>
        <v>Defenseman</v>
      </c>
      <c r="BJ796" t="str">
        <f t="shared" si="51"/>
        <v>Great</v>
      </c>
      <c r="BL796" s="187">
        <f t="shared" ca="1" si="52"/>
        <v>45329</v>
      </c>
    </row>
    <row r="797" spans="1:64" x14ac:dyDescent="0.3">
      <c r="A797" t="str">
        <f>'Defense Ranks'!A199</f>
        <v>Sam Malinski</v>
      </c>
      <c r="B797">
        <f>'Defense Ranks'!D199</f>
        <v>0</v>
      </c>
      <c r="C797" s="1">
        <f>'Defense Ranks'!I199</f>
        <v>0.31779661016949151</v>
      </c>
      <c r="D797">
        <f>'Defense Ranks'!J199</f>
        <v>0.29661016949152541</v>
      </c>
      <c r="E797">
        <f>'Defense Ranks'!K199</f>
        <v>0.92372881355932202</v>
      </c>
      <c r="F797">
        <f>'Defense Ranks'!L199</f>
        <v>0.1228813559322034</v>
      </c>
      <c r="G797">
        <f>'Defense Ranks'!N199</f>
        <v>0</v>
      </c>
      <c r="H797">
        <f>'Defense Ranks'!S199</f>
        <v>0.89830508474576276</v>
      </c>
      <c r="I797">
        <f>'Defense Ranks'!T199</f>
        <v>0.94915254237288138</v>
      </c>
      <c r="J797">
        <f>'Defense Ranks'!U199</f>
        <v>0.3347457627118644</v>
      </c>
      <c r="K797">
        <f>'Defense Ranks'!V199</f>
        <v>0.97881355932203384</v>
      </c>
      <c r="L797">
        <f>'Defense Ranks'!X199</f>
        <v>0</v>
      </c>
      <c r="M797">
        <f>'Defense Ranks'!AC199</f>
        <v>0.44491525423728812</v>
      </c>
      <c r="N797">
        <f>'Defense Ranks'!AD199</f>
        <v>0.51271186440677963</v>
      </c>
      <c r="O797">
        <f>'Defense Ranks'!AE199</f>
        <v>0.55084745762711862</v>
      </c>
      <c r="P797">
        <f>'Defense Ranks'!AF199</f>
        <v>0.57203389830508478</v>
      </c>
      <c r="Q797">
        <f>'Defense Ranks'!AH199</f>
        <v>0</v>
      </c>
      <c r="R797">
        <f>'Defense Ranks'!AM199</f>
        <v>0.24576271186440679</v>
      </c>
      <c r="S797">
        <f>'Defense Ranks'!AN199</f>
        <v>0.11864406779661017</v>
      </c>
      <c r="T797">
        <f>'Defense Ranks'!AO199</f>
        <v>0.66949152542372881</v>
      </c>
      <c r="U797">
        <f>'Defense Ranks'!AP199</f>
        <v>9.3220338983050849E-2</v>
      </c>
      <c r="V797">
        <f>'Defense Ranks'!AR199</f>
        <v>0</v>
      </c>
      <c r="W797">
        <f>'Defense Ranks'!AW199</f>
        <v>0.55508474576271183</v>
      </c>
      <c r="X797">
        <f>'Defense Ranks'!AX199</f>
        <v>0.52542372881355937</v>
      </c>
      <c r="Y797">
        <f>'Defense Ranks'!AY199</f>
        <v>0.64406779661016944</v>
      </c>
      <c r="Z797">
        <f>'Defense Ranks'!AZ199</f>
        <v>0.61440677966101698</v>
      </c>
      <c r="AA797">
        <f>'Defense Ranks'!BB199</f>
        <v>0</v>
      </c>
      <c r="AB797">
        <f>'Defense Ranks'!BG199</f>
        <v>0.14830508474576271</v>
      </c>
      <c r="AC797">
        <f>'Defense Ranks'!BH199</f>
        <v>5.9322033898305086E-2</v>
      </c>
      <c r="AD797">
        <f>'Defense Ranks'!BI199</f>
        <v>0.97457627118644063</v>
      </c>
      <c r="AE797">
        <f>'Defense Ranks'!BJ199</f>
        <v>0.92796610169491522</v>
      </c>
      <c r="AF797">
        <f>'Defense Ranks'!BL199</f>
        <v>0</v>
      </c>
      <c r="AG797">
        <f>'Defense Ranks'!BQ199</f>
        <v>0.36440677966101692</v>
      </c>
      <c r="AH797">
        <f>'Defense Ranks'!BR199</f>
        <v>0.38135593220338981</v>
      </c>
      <c r="AI797">
        <f>'Defense Ranks'!BS199</f>
        <v>0.82627118644067798</v>
      </c>
      <c r="AJ797">
        <f>'Defense Ranks'!BT199</f>
        <v>0.26694915254237289</v>
      </c>
      <c r="AL797" s="1">
        <f>'Defense Ranks'!BX199</f>
        <v>0.44491525423728812</v>
      </c>
      <c r="AN797" t="str">
        <f>'Defense Ranks'!B199</f>
        <v>COL</v>
      </c>
      <c r="AO797">
        <f>'D on Ice'!E199</f>
        <v>22</v>
      </c>
      <c r="AP797" s="2">
        <f>'Impact Score Math'!E898</f>
        <v>0.48333333333333334</v>
      </c>
      <c r="AQ797">
        <f>'Impact Score Math'!G898</f>
        <v>156</v>
      </c>
      <c r="AT797" s="1">
        <f>'Defense Ranks'!CJ199</f>
        <v>0.63559322033898302</v>
      </c>
      <c r="AU797" s="1">
        <f>'Defense Ranks'!CK199</f>
        <v>0.7076271186440678</v>
      </c>
      <c r="AW797">
        <f>'Defense Ranks'!BC199</f>
        <v>13.437121212120999</v>
      </c>
      <c r="AY797">
        <v>797</v>
      </c>
      <c r="BA797" s="2">
        <f>'Impact Score Math'!K898</f>
        <v>0.44</v>
      </c>
      <c r="BB797" s="2">
        <f>'Impact Score Math'!L898</f>
        <v>0.6</v>
      </c>
      <c r="BD797">
        <f>'Defense Ranks'!CN199</f>
        <v>2</v>
      </c>
      <c r="BE797">
        <f>'Defense Ranks'!CO199</f>
        <v>6</v>
      </c>
      <c r="BF797">
        <f>'Defense Ranks'!CP199</f>
        <v>8</v>
      </c>
      <c r="BH797" t="str">
        <f t="shared" si="49"/>
        <v>13:26</v>
      </c>
      <c r="BI797" t="str">
        <f t="shared" si="50"/>
        <v>Defenseman</v>
      </c>
      <c r="BJ797" t="str">
        <f t="shared" si="51"/>
        <v>Average</v>
      </c>
      <c r="BL797" s="187">
        <f t="shared" ca="1" si="52"/>
        <v>45329</v>
      </c>
    </row>
    <row r="798" spans="1:64" x14ac:dyDescent="0.3">
      <c r="A798" t="str">
        <f>'Defense Ranks'!A200</f>
        <v>Samuel Bolduc</v>
      </c>
      <c r="B798">
        <f>'Defense Ranks'!D200</f>
        <v>0</v>
      </c>
      <c r="C798" s="1">
        <f>'Defense Ranks'!I200</f>
        <v>0.25</v>
      </c>
      <c r="D798">
        <f>'Defense Ranks'!J200</f>
        <v>0.3559322033898305</v>
      </c>
      <c r="E798">
        <f>'Defense Ranks'!K200</f>
        <v>0.21186440677966101</v>
      </c>
      <c r="F798">
        <f>'Defense Ranks'!L200</f>
        <v>0.36864406779661019</v>
      </c>
      <c r="G798">
        <f>'Defense Ranks'!N200</f>
        <v>0</v>
      </c>
      <c r="H798">
        <f>'Defense Ranks'!S200</f>
        <v>0.44915254237288138</v>
      </c>
      <c r="I798">
        <f>'Defense Ranks'!T200</f>
        <v>0.11016949152542373</v>
      </c>
      <c r="J798">
        <f>'Defense Ranks'!U200</f>
        <v>4.2372881355932203E-3</v>
      </c>
      <c r="K798">
        <f>'Defense Ranks'!V200</f>
        <v>9.7457627118644072E-2</v>
      </c>
      <c r="L798">
        <f>'Defense Ranks'!X200</f>
        <v>0</v>
      </c>
      <c r="M798">
        <f>'Defense Ranks'!AC200</f>
        <v>0.3347457627118644</v>
      </c>
      <c r="N798">
        <f>'Defense Ranks'!AD200</f>
        <v>0.41949152542372881</v>
      </c>
      <c r="O798">
        <f>'Defense Ranks'!AE200</f>
        <v>0.3559322033898305</v>
      </c>
      <c r="P798">
        <f>'Defense Ranks'!AF200</f>
        <v>0.38559322033898308</v>
      </c>
      <c r="Q798">
        <f>'Defense Ranks'!AH200</f>
        <v>0</v>
      </c>
      <c r="R798">
        <f>'Defense Ranks'!AM200</f>
        <v>6.3559322033898302E-2</v>
      </c>
      <c r="S798">
        <f>'Defense Ranks'!AN200</f>
        <v>0.11016949152542373</v>
      </c>
      <c r="T798">
        <f>'Defense Ranks'!AO200</f>
        <v>0.2288135593220339</v>
      </c>
      <c r="U798">
        <f>'Defense Ranks'!AP200</f>
        <v>9.3220338983050849E-2</v>
      </c>
      <c r="V798">
        <f>'Defense Ranks'!AR200</f>
        <v>0</v>
      </c>
      <c r="W798">
        <f>'Defense Ranks'!AW200</f>
        <v>0.85169491525423724</v>
      </c>
      <c r="X798">
        <f>'Defense Ranks'!AX200</f>
        <v>0.85593220338983056</v>
      </c>
      <c r="Y798">
        <f>'Defense Ranks'!AY200</f>
        <v>0.34322033898305082</v>
      </c>
      <c r="Z798">
        <f>'Defense Ranks'!AZ200</f>
        <v>0.77118644067796616</v>
      </c>
      <c r="AA798">
        <f>'Defense Ranks'!BB200</f>
        <v>0</v>
      </c>
      <c r="AB798">
        <f>'Defense Ranks'!BG200</f>
        <v>8.050847457627118E-2</v>
      </c>
      <c r="AC798">
        <f>'Defense Ranks'!BH200</f>
        <v>0.7923728813559322</v>
      </c>
      <c r="AD798">
        <f>'Defense Ranks'!BI200</f>
        <v>0.28813559322033899</v>
      </c>
      <c r="AE798">
        <f>'Defense Ranks'!BJ200</f>
        <v>0.3135593220338983</v>
      </c>
      <c r="AF798">
        <f>'Defense Ranks'!BL200</f>
        <v>0</v>
      </c>
      <c r="AG798">
        <f>'Defense Ranks'!BQ200</f>
        <v>0.24152542372881355</v>
      </c>
      <c r="AH798">
        <f>'Defense Ranks'!BR200</f>
        <v>0.38983050847457629</v>
      </c>
      <c r="AI798">
        <f>'Defense Ranks'!BS200</f>
        <v>0.1864406779661017</v>
      </c>
      <c r="AJ798">
        <f>'Defense Ranks'!BT200</f>
        <v>0.34745762711864409</v>
      </c>
      <c r="AL798" s="1">
        <f>'Defense Ranks'!BX200</f>
        <v>0.16949152542372881</v>
      </c>
      <c r="AN798" t="str">
        <f>'Defense Ranks'!B200</f>
        <v>NYI</v>
      </c>
      <c r="AO798">
        <f>'D on Ice'!E200</f>
        <v>32</v>
      </c>
      <c r="AP798" s="2">
        <f>'Impact Score Math'!E899</f>
        <v>0.31333333333333335</v>
      </c>
      <c r="AQ798">
        <f>'Impact Score Math'!G899</f>
        <v>207</v>
      </c>
      <c r="AT798" s="1">
        <f>'Defense Ranks'!CJ200</f>
        <v>0.90677966101694918</v>
      </c>
      <c r="AU798" s="1">
        <f>'Defense Ranks'!CK200</f>
        <v>0.11440677966101695</v>
      </c>
      <c r="AW798">
        <f>'Defense Ranks'!BC200</f>
        <v>12.46875</v>
      </c>
      <c r="AY798">
        <v>798</v>
      </c>
      <c r="BA798" s="2">
        <f>'Impact Score Math'!K899</f>
        <v>0.28999999999999998</v>
      </c>
      <c r="BB798" s="2">
        <f>'Impact Score Math'!L899</f>
        <v>0.56000000000000005</v>
      </c>
      <c r="BD798">
        <f>'Defense Ranks'!CN200</f>
        <v>1</v>
      </c>
      <c r="BE798">
        <f>'Defense Ranks'!CO200</f>
        <v>2</v>
      </c>
      <c r="BF798">
        <f>'Defense Ranks'!CP200</f>
        <v>3</v>
      </c>
      <c r="BH798" t="str">
        <f t="shared" si="49"/>
        <v>12:28</v>
      </c>
      <c r="BI798" t="str">
        <f t="shared" si="50"/>
        <v>Defenseman</v>
      </c>
      <c r="BJ798" t="str">
        <f t="shared" si="51"/>
        <v>Below Average</v>
      </c>
      <c r="BL798" s="187">
        <f t="shared" ca="1" si="52"/>
        <v>45329</v>
      </c>
    </row>
    <row r="799" spans="1:64" x14ac:dyDescent="0.3">
      <c r="A799" t="str">
        <f>'Defense Ranks'!A201</f>
        <v>Samuel Girard</v>
      </c>
      <c r="B799">
        <f>'Defense Ranks'!D201</f>
        <v>0</v>
      </c>
      <c r="C799" s="1">
        <f>'Defense Ranks'!I201</f>
        <v>0.90677966101694918</v>
      </c>
      <c r="D799">
        <f>'Defense Ranks'!J201</f>
        <v>0.94067796610169496</v>
      </c>
      <c r="E799">
        <f>'Defense Ranks'!K201</f>
        <v>0.98305084745762716</v>
      </c>
      <c r="F799">
        <f>'Defense Ranks'!L201</f>
        <v>0.90254237288135597</v>
      </c>
      <c r="G799">
        <f>'Defense Ranks'!N201</f>
        <v>0</v>
      </c>
      <c r="H799">
        <f>'Defense Ranks'!S201</f>
        <v>0.38983050847457629</v>
      </c>
      <c r="I799">
        <f>'Defense Ranks'!T201</f>
        <v>0.94067796610169496</v>
      </c>
      <c r="J799">
        <f>'Defense Ranks'!U201</f>
        <v>0.98305084745762716</v>
      </c>
      <c r="K799">
        <f>'Defense Ranks'!V201</f>
        <v>0.91949152542372881</v>
      </c>
      <c r="L799">
        <f>'Defense Ranks'!X201</f>
        <v>0</v>
      </c>
      <c r="M799">
        <f>'Defense Ranks'!AC201</f>
        <v>0.66101694915254239</v>
      </c>
      <c r="N799">
        <f>'Defense Ranks'!AD201</f>
        <v>0.48728813559322032</v>
      </c>
      <c r="O799">
        <f>'Defense Ranks'!AE201</f>
        <v>1.6949152542372881E-2</v>
      </c>
      <c r="P799">
        <f>'Defense Ranks'!AF201</f>
        <v>0.36864406779661019</v>
      </c>
      <c r="Q799">
        <f>'Defense Ranks'!AH201</f>
        <v>0</v>
      </c>
      <c r="R799">
        <f>'Defense Ranks'!AM201</f>
        <v>0.72457627118644063</v>
      </c>
      <c r="S799">
        <f>'Defense Ranks'!AN201</f>
        <v>0.8347457627118644</v>
      </c>
      <c r="T799">
        <f>'Defense Ranks'!AO201</f>
        <v>0.96186440677966101</v>
      </c>
      <c r="U799">
        <f>'Defense Ranks'!AP201</f>
        <v>0.88135593220338981</v>
      </c>
      <c r="V799">
        <f>'Defense Ranks'!AR201</f>
        <v>0</v>
      </c>
      <c r="W799">
        <f>'Defense Ranks'!AW201</f>
        <v>0.2923728813559322</v>
      </c>
      <c r="X799">
        <f>'Defense Ranks'!AX201</f>
        <v>0.22457627118644069</v>
      </c>
      <c r="Y799">
        <f>'Defense Ranks'!AY201</f>
        <v>1.2711864406779662E-2</v>
      </c>
      <c r="Z799">
        <f>'Defense Ranks'!AZ201</f>
        <v>7.2033898305084748E-2</v>
      </c>
      <c r="AA799">
        <f>'Defense Ranks'!BB201</f>
        <v>0</v>
      </c>
      <c r="AB799">
        <f>'Defense Ranks'!BG201</f>
        <v>0.61864406779661019</v>
      </c>
      <c r="AC799">
        <f>'Defense Ranks'!BH201</f>
        <v>0.30084745762711862</v>
      </c>
      <c r="AD799">
        <f>'Defense Ranks'!BI201</f>
        <v>0.94915254237288138</v>
      </c>
      <c r="AE799">
        <f>'Defense Ranks'!BJ201</f>
        <v>0.1059322033898305</v>
      </c>
      <c r="AF799">
        <f>'Defense Ranks'!BL201</f>
        <v>0</v>
      </c>
      <c r="AG799">
        <f>'Defense Ranks'!BQ201</f>
        <v>0.85169491525423724</v>
      </c>
      <c r="AH799">
        <f>'Defense Ranks'!BR201</f>
        <v>0.86864406779661019</v>
      </c>
      <c r="AI799">
        <f>'Defense Ranks'!BS201</f>
        <v>0.38135593220338981</v>
      </c>
      <c r="AJ799">
        <f>'Defense Ranks'!BT201</f>
        <v>0.75847457627118642</v>
      </c>
      <c r="AL799" s="1">
        <f>'Defense Ranks'!BX201</f>
        <v>0.75</v>
      </c>
      <c r="AN799" t="str">
        <f>'Defense Ranks'!B201</f>
        <v>COL</v>
      </c>
      <c r="AO799">
        <f>'D on Ice'!E201</f>
        <v>27</v>
      </c>
      <c r="AP799" s="2">
        <f>'Impact Score Math'!E900</f>
        <v>0.83333333333333337</v>
      </c>
      <c r="AQ799">
        <f>'Impact Score Math'!G900</f>
        <v>51</v>
      </c>
      <c r="AT799" s="1">
        <f>'Defense Ranks'!CJ201</f>
        <v>0.97457627118644063</v>
      </c>
      <c r="AU799" s="1">
        <f>'Defense Ranks'!CK201</f>
        <v>0.75847457627118642</v>
      </c>
      <c r="AW799">
        <f>'Defense Ranks'!BC201</f>
        <v>16.493209876542998</v>
      </c>
      <c r="AY799">
        <v>799</v>
      </c>
      <c r="BA799" s="2">
        <f>'Impact Score Math'!K900</f>
        <v>0.95333333333333337</v>
      </c>
      <c r="BB799" s="2">
        <f>'Impact Score Math'!L900</f>
        <v>0.49</v>
      </c>
      <c r="BD799">
        <f>'Defense Ranks'!CN201</f>
        <v>1</v>
      </c>
      <c r="BE799">
        <f>'Defense Ranks'!CO201</f>
        <v>9</v>
      </c>
      <c r="BF799">
        <f>'Defense Ranks'!CP201</f>
        <v>10</v>
      </c>
      <c r="BH799" t="str">
        <f t="shared" si="49"/>
        <v>16:30</v>
      </c>
      <c r="BI799" t="str">
        <f t="shared" si="50"/>
        <v>Defenseman</v>
      </c>
      <c r="BJ799" t="str">
        <f t="shared" si="51"/>
        <v>Great</v>
      </c>
      <c r="BL799" s="187">
        <f t="shared" ca="1" si="52"/>
        <v>45329</v>
      </c>
    </row>
    <row r="800" spans="1:64" x14ac:dyDescent="0.3">
      <c r="A800" t="str">
        <f>'Defense Ranks'!A202</f>
        <v>Scott Mayfield</v>
      </c>
      <c r="B800">
        <f>'Defense Ranks'!D202</f>
        <v>0</v>
      </c>
      <c r="C800" s="1">
        <f>'Defense Ranks'!I202</f>
        <v>4.2372881355932203E-3</v>
      </c>
      <c r="D800">
        <f>'Defense Ranks'!J202</f>
        <v>5.0847457627118647E-2</v>
      </c>
      <c r="E800">
        <f>'Defense Ranks'!K202</f>
        <v>8.8983050847457626E-2</v>
      </c>
      <c r="F800">
        <f>'Defense Ranks'!L202</f>
        <v>2.5423728813559324E-2</v>
      </c>
      <c r="G800">
        <f>'Defense Ranks'!N202</f>
        <v>0</v>
      </c>
      <c r="H800">
        <f>'Defense Ranks'!S202</f>
        <v>4.2372881355932203E-3</v>
      </c>
      <c r="I800">
        <f>'Defense Ranks'!T202</f>
        <v>0.2076271186440678</v>
      </c>
      <c r="J800">
        <f>'Defense Ranks'!U202</f>
        <v>0.38983050847457629</v>
      </c>
      <c r="K800">
        <f>'Defense Ranks'!V202</f>
        <v>0.1059322033898305</v>
      </c>
      <c r="L800">
        <f>'Defense Ranks'!X202</f>
        <v>0</v>
      </c>
      <c r="M800">
        <f>'Defense Ranks'!AC202</f>
        <v>6.7796610169491525E-2</v>
      </c>
      <c r="N800">
        <f>'Defense Ranks'!AD202</f>
        <v>0.36016949152542371</v>
      </c>
      <c r="O800">
        <f>'Defense Ranks'!AE202</f>
        <v>0.51694915254237284</v>
      </c>
      <c r="P800">
        <f>'Defense Ranks'!AF202</f>
        <v>0.30932203389830509</v>
      </c>
      <c r="Q800">
        <f>'Defense Ranks'!AH202</f>
        <v>0</v>
      </c>
      <c r="R800">
        <f>'Defense Ranks'!AM202</f>
        <v>4.2372881355932203E-3</v>
      </c>
      <c r="S800">
        <f>'Defense Ranks'!AN202</f>
        <v>1.6949152542372881E-2</v>
      </c>
      <c r="T800">
        <f>'Defense Ranks'!AO202</f>
        <v>0.17796610169491525</v>
      </c>
      <c r="U800">
        <f>'Defense Ranks'!AP202</f>
        <v>1.2711864406779662E-2</v>
      </c>
      <c r="V800">
        <f>'Defense Ranks'!AR202</f>
        <v>0</v>
      </c>
      <c r="W800">
        <f>'Defense Ranks'!AW202</f>
        <v>0.23728813559322035</v>
      </c>
      <c r="X800">
        <f>'Defense Ranks'!AX202</f>
        <v>0.48728813559322032</v>
      </c>
      <c r="Y800">
        <f>'Defense Ranks'!AY202</f>
        <v>0.41949152542372881</v>
      </c>
      <c r="Z800">
        <f>'Defense Ranks'!AZ202</f>
        <v>0.48728813559322032</v>
      </c>
      <c r="AA800">
        <f>'Defense Ranks'!BB202</f>
        <v>0</v>
      </c>
      <c r="AB800">
        <f>'Defense Ranks'!BG202</f>
        <v>0.49576271186440679</v>
      </c>
      <c r="AC800">
        <f>'Defense Ranks'!BH202</f>
        <v>5.5084745762711863E-2</v>
      </c>
      <c r="AD800">
        <f>'Defense Ranks'!BI202</f>
        <v>0.38983050847457629</v>
      </c>
      <c r="AE800">
        <f>'Defense Ranks'!BJ202</f>
        <v>0.60593220338983056</v>
      </c>
      <c r="AF800">
        <f>'Defense Ranks'!BL202</f>
        <v>0</v>
      </c>
      <c r="AG800">
        <f>'Defense Ranks'!BQ202</f>
        <v>8.4745762711864406E-3</v>
      </c>
      <c r="AH800">
        <f>'Defense Ranks'!BR202</f>
        <v>0.10169491525423729</v>
      </c>
      <c r="AI800">
        <f>'Defense Ranks'!BS202</f>
        <v>0.13983050847457626</v>
      </c>
      <c r="AJ800">
        <f>'Defense Ranks'!BT202</f>
        <v>5.9322033898305086E-2</v>
      </c>
      <c r="AL800" s="1">
        <f>'Defense Ranks'!BX202</f>
        <v>4.2372881355932203E-3</v>
      </c>
      <c r="AN800" t="str">
        <f>'Defense Ranks'!B202</f>
        <v>NYI</v>
      </c>
      <c r="AO800">
        <f>'D on Ice'!E202</f>
        <v>33</v>
      </c>
      <c r="AP800" s="2">
        <f>'Impact Score Math'!E901</f>
        <v>0.21666666666666667</v>
      </c>
      <c r="AQ800">
        <f>'Impact Score Math'!G901</f>
        <v>236</v>
      </c>
      <c r="AT800" s="1">
        <f>'Defense Ranks'!CJ202</f>
        <v>0.1059322033898305</v>
      </c>
      <c r="AU800" s="1">
        <f>'Defense Ranks'!CK202</f>
        <v>0.96610169491525422</v>
      </c>
      <c r="AW800">
        <f>'Defense Ranks'!BC202</f>
        <v>15.907575757576</v>
      </c>
      <c r="AY800">
        <v>800</v>
      </c>
      <c r="BA800" s="2">
        <f>'Impact Score Math'!K901</f>
        <v>0.25666666666666665</v>
      </c>
      <c r="BB800" s="2">
        <f>'Impact Score Math'!L901</f>
        <v>0.41</v>
      </c>
      <c r="BD800">
        <f>'Defense Ranks'!CN202</f>
        <v>0</v>
      </c>
      <c r="BE800">
        <f>'Defense Ranks'!CO202</f>
        <v>4</v>
      </c>
      <c r="BF800">
        <f>'Defense Ranks'!CP202</f>
        <v>4</v>
      </c>
      <c r="BH800" t="str">
        <f t="shared" si="49"/>
        <v>15:54</v>
      </c>
      <c r="BI800" t="str">
        <f t="shared" si="50"/>
        <v>Defenseman</v>
      </c>
      <c r="BJ800" t="str">
        <f t="shared" si="51"/>
        <v>Replacement Level</v>
      </c>
      <c r="BL800" s="187">
        <f t="shared" ca="1" si="52"/>
        <v>45329</v>
      </c>
    </row>
    <row r="801" spans="1:64" x14ac:dyDescent="0.3">
      <c r="A801" t="str">
        <f>'Defense Ranks'!A203</f>
        <v>Scott Perunovich</v>
      </c>
      <c r="B801">
        <f>'Defense Ranks'!D203</f>
        <v>0</v>
      </c>
      <c r="C801" s="1">
        <f>'Defense Ranks'!I203</f>
        <v>0.36016949152542371</v>
      </c>
      <c r="D801">
        <f>'Defense Ranks'!J203</f>
        <v>0.30932203389830509</v>
      </c>
      <c r="E801">
        <f>'Defense Ranks'!K203</f>
        <v>0.63983050847457623</v>
      </c>
      <c r="F801">
        <f>'Defense Ranks'!L203</f>
        <v>0.46186440677966101</v>
      </c>
      <c r="G801">
        <f>'Defense Ranks'!N203</f>
        <v>0</v>
      </c>
      <c r="H801">
        <f>'Defense Ranks'!S203</f>
        <v>4.2372881355932203E-3</v>
      </c>
      <c r="I801">
        <f>'Defense Ranks'!T203</f>
        <v>0.76694915254237284</v>
      </c>
      <c r="J801">
        <f>'Defense Ranks'!U203</f>
        <v>0.86440677966101698</v>
      </c>
      <c r="K801">
        <f>'Defense Ranks'!V203</f>
        <v>0.53389830508474578</v>
      </c>
      <c r="L801">
        <f>'Defense Ranks'!X203</f>
        <v>0</v>
      </c>
      <c r="M801">
        <f>'Defense Ranks'!AC203</f>
        <v>0.46610169491525422</v>
      </c>
      <c r="N801">
        <f>'Defense Ranks'!AD203</f>
        <v>0.11440677966101695</v>
      </c>
      <c r="O801">
        <f>'Defense Ranks'!AE203</f>
        <v>0.1271186440677966</v>
      </c>
      <c r="P801">
        <f>'Defense Ranks'!AF203</f>
        <v>8.050847457627118E-2</v>
      </c>
      <c r="Q801">
        <f>'Defense Ranks'!AH203</f>
        <v>0</v>
      </c>
      <c r="R801">
        <f>'Defense Ranks'!AM203</f>
        <v>0.53389830508474578</v>
      </c>
      <c r="S801">
        <f>'Defense Ranks'!AN203</f>
        <v>0.3559322033898305</v>
      </c>
      <c r="T801">
        <f>'Defense Ranks'!AO203</f>
        <v>0.84745762711864403</v>
      </c>
      <c r="U801">
        <f>'Defense Ranks'!AP203</f>
        <v>0.63983050847457623</v>
      </c>
      <c r="V801">
        <f>'Defense Ranks'!AR203</f>
        <v>0</v>
      </c>
      <c r="W801">
        <f>'Defense Ranks'!AW203</f>
        <v>0.8771186440677966</v>
      </c>
      <c r="X801">
        <f>'Defense Ranks'!AX203</f>
        <v>0.30508474576271188</v>
      </c>
      <c r="Y801">
        <f>'Defense Ranks'!AY203</f>
        <v>0.25847457627118642</v>
      </c>
      <c r="Z801">
        <f>'Defense Ranks'!AZ203</f>
        <v>0.31779661016949151</v>
      </c>
      <c r="AA801">
        <f>'Defense Ranks'!BB203</f>
        <v>0</v>
      </c>
      <c r="AB801">
        <f>'Defense Ranks'!BG203</f>
        <v>3.8135593220338986E-2</v>
      </c>
      <c r="AC801">
        <f>'Defense Ranks'!BH203</f>
        <v>1</v>
      </c>
      <c r="AD801">
        <f>'Defense Ranks'!BI203</f>
        <v>0.56355932203389836</v>
      </c>
      <c r="AE801">
        <f>'Defense Ranks'!BJ203</f>
        <v>0.23728813559322035</v>
      </c>
      <c r="AF801">
        <f>'Defense Ranks'!BL203</f>
        <v>0</v>
      </c>
      <c r="AG801">
        <f>'Defense Ranks'!BQ203</f>
        <v>0.38559322033898308</v>
      </c>
      <c r="AH801">
        <f>'Defense Ranks'!BR203</f>
        <v>0.11864406779661017</v>
      </c>
      <c r="AI801">
        <f>'Defense Ranks'!BS203</f>
        <v>0.2923728813559322</v>
      </c>
      <c r="AJ801">
        <f>'Defense Ranks'!BT203</f>
        <v>0.17372881355932204</v>
      </c>
      <c r="AL801" s="1">
        <f>'Defense Ranks'!BX203</f>
        <v>0.36864406779661019</v>
      </c>
      <c r="AN801" t="str">
        <f>'Defense Ranks'!B203</f>
        <v>STL</v>
      </c>
      <c r="AO801">
        <f>'D on Ice'!E203</f>
        <v>29</v>
      </c>
      <c r="AP801" s="2">
        <f>'Impact Score Math'!E902</f>
        <v>0.36666666666666664</v>
      </c>
      <c r="AQ801">
        <f>'Impact Score Math'!G902</f>
        <v>191</v>
      </c>
      <c r="AT801" s="1">
        <f>'Defense Ranks'!CJ203</f>
        <v>0.69915254237288138</v>
      </c>
      <c r="AU801" s="1">
        <f>'Defense Ranks'!CK203</f>
        <v>0.6228813559322034</v>
      </c>
      <c r="AW801">
        <f>'Defense Ranks'!BC203</f>
        <v>11.708620689655</v>
      </c>
      <c r="AY801">
        <v>801</v>
      </c>
      <c r="BA801" s="2">
        <f>'Impact Score Math'!K902</f>
        <v>0.58333333333333337</v>
      </c>
      <c r="BB801" s="2">
        <f>'Impact Score Math'!L902</f>
        <v>0.33333333333333331</v>
      </c>
      <c r="BD801">
        <f>'Defense Ranks'!CN203</f>
        <v>0</v>
      </c>
      <c r="BE801">
        <f>'Defense Ranks'!CO203</f>
        <v>5</v>
      </c>
      <c r="BF801">
        <f>'Defense Ranks'!CP203</f>
        <v>5</v>
      </c>
      <c r="BH801" t="str">
        <f t="shared" si="49"/>
        <v>11:43</v>
      </c>
      <c r="BI801" t="str">
        <f t="shared" si="50"/>
        <v>Defenseman</v>
      </c>
      <c r="BJ801" t="str">
        <f t="shared" si="51"/>
        <v>Below Average</v>
      </c>
      <c r="BL801" s="187">
        <f t="shared" ca="1" si="52"/>
        <v>45329</v>
      </c>
    </row>
    <row r="802" spans="1:64" x14ac:dyDescent="0.3">
      <c r="A802" t="str">
        <f>'Defense Ranks'!A204</f>
        <v>Sean Durzi</v>
      </c>
      <c r="B802">
        <f>'Defense Ranks'!D204</f>
        <v>0</v>
      </c>
      <c r="C802" s="1">
        <f>'Defense Ranks'!I204</f>
        <v>0.58898305084745761</v>
      </c>
      <c r="D802">
        <f>'Defense Ranks'!J204</f>
        <v>0.86440677966101698</v>
      </c>
      <c r="E802">
        <f>'Defense Ranks'!K204</f>
        <v>0.90254237288135597</v>
      </c>
      <c r="F802">
        <f>'Defense Ranks'!L204</f>
        <v>0.75847457627118642</v>
      </c>
      <c r="G802">
        <f>'Defense Ranks'!N204</f>
        <v>0</v>
      </c>
      <c r="H802">
        <f>'Defense Ranks'!S204</f>
        <v>0.84322033898305082</v>
      </c>
      <c r="I802">
        <f>'Defense Ranks'!T204</f>
        <v>0.82627118644067798</v>
      </c>
      <c r="J802">
        <f>'Defense Ranks'!U204</f>
        <v>0.85169491525423724</v>
      </c>
      <c r="K802">
        <f>'Defense Ranks'!V204</f>
        <v>0.90254237288135597</v>
      </c>
      <c r="L802">
        <f>'Defense Ranks'!X204</f>
        <v>0</v>
      </c>
      <c r="M802">
        <f>'Defense Ranks'!AC204</f>
        <v>0.64406779661016944</v>
      </c>
      <c r="N802">
        <f>'Defense Ranks'!AD204</f>
        <v>0.25423728813559321</v>
      </c>
      <c r="O802">
        <f>'Defense Ranks'!AE204</f>
        <v>0.17796610169491525</v>
      </c>
      <c r="P802">
        <f>'Defense Ranks'!AF204</f>
        <v>0.32627118644067798</v>
      </c>
      <c r="Q802">
        <f>'Defense Ranks'!AH204</f>
        <v>0</v>
      </c>
      <c r="R802">
        <f>'Defense Ranks'!AM204</f>
        <v>0.86016949152542377</v>
      </c>
      <c r="S802">
        <f>'Defense Ranks'!AN204</f>
        <v>0.88559322033898302</v>
      </c>
      <c r="T802">
        <f>'Defense Ranks'!AO204</f>
        <v>0.90677966101694918</v>
      </c>
      <c r="U802">
        <f>'Defense Ranks'!AP204</f>
        <v>0.86440677966101698</v>
      </c>
      <c r="V802">
        <f>'Defense Ranks'!AR204</f>
        <v>0</v>
      </c>
      <c r="W802">
        <f>'Defense Ranks'!AW204</f>
        <v>0.75</v>
      </c>
      <c r="X802">
        <f>'Defense Ranks'!AX204</f>
        <v>0.35169491525423729</v>
      </c>
      <c r="Y802">
        <f>'Defense Ranks'!AY204</f>
        <v>0.1440677966101695</v>
      </c>
      <c r="Z802">
        <f>'Defense Ranks'!AZ204</f>
        <v>0.33898305084745761</v>
      </c>
      <c r="AA802">
        <f>'Defense Ranks'!BB204</f>
        <v>0</v>
      </c>
      <c r="AB802">
        <f>'Defense Ranks'!BG204</f>
        <v>0.67796610169491522</v>
      </c>
      <c r="AC802">
        <f>'Defense Ranks'!BH204</f>
        <v>0.32627118644067798</v>
      </c>
      <c r="AD802">
        <f>'Defense Ranks'!BI204</f>
        <v>0.92372881355932202</v>
      </c>
      <c r="AE802">
        <f>'Defense Ranks'!BJ204</f>
        <v>0.60593220338983056</v>
      </c>
      <c r="AF802">
        <f>'Defense Ranks'!BL204</f>
        <v>0</v>
      </c>
      <c r="AG802">
        <f>'Defense Ranks'!BQ204</f>
        <v>0.64406779661016944</v>
      </c>
      <c r="AH802">
        <f>'Defense Ranks'!BR204</f>
        <v>0.59322033898305082</v>
      </c>
      <c r="AI802">
        <f>'Defense Ranks'!BS204</f>
        <v>0.5847457627118644</v>
      </c>
      <c r="AJ802">
        <f>'Defense Ranks'!BT204</f>
        <v>0.58898305084745761</v>
      </c>
      <c r="AL802" s="1">
        <f>'Defense Ranks'!BX204</f>
        <v>0.85169491525423724</v>
      </c>
      <c r="AN802" t="str">
        <f>'Defense Ranks'!B204</f>
        <v>ARI</v>
      </c>
      <c r="AO802">
        <f>'D on Ice'!E204</f>
        <v>41</v>
      </c>
      <c r="AP802" s="2">
        <f>'Impact Score Math'!E903</f>
        <v>0.90666666666666662</v>
      </c>
      <c r="AQ802">
        <f>'Impact Score Math'!G903</f>
        <v>29</v>
      </c>
      <c r="AT802" s="1">
        <f>'Defense Ranks'!CJ204</f>
        <v>0.41949152542372881</v>
      </c>
      <c r="AU802" s="1">
        <f>'Defense Ranks'!CK204</f>
        <v>0.38983050847457629</v>
      </c>
      <c r="AW802">
        <f>'Defense Ranks'!BC204</f>
        <v>16.809756097560999</v>
      </c>
      <c r="AY802">
        <v>802</v>
      </c>
      <c r="BA802" s="2">
        <f>'Impact Score Math'!K903</f>
        <v>0.88</v>
      </c>
      <c r="BB802" s="2">
        <f>'Impact Score Math'!L903</f>
        <v>0.56666666666666665</v>
      </c>
      <c r="BD802">
        <f>'Defense Ranks'!CN204</f>
        <v>4</v>
      </c>
      <c r="BE802">
        <f>'Defense Ranks'!CO204</f>
        <v>11</v>
      </c>
      <c r="BF802">
        <f>'Defense Ranks'!CP204</f>
        <v>15</v>
      </c>
      <c r="BH802" t="str">
        <f t="shared" si="49"/>
        <v>16:49</v>
      </c>
      <c r="BI802" t="str">
        <f t="shared" si="50"/>
        <v>Defenseman</v>
      </c>
      <c r="BJ802" t="str">
        <f t="shared" si="51"/>
        <v>Elite</v>
      </c>
      <c r="BL802" s="187">
        <f t="shared" ca="1" si="52"/>
        <v>45329</v>
      </c>
    </row>
    <row r="803" spans="1:64" x14ac:dyDescent="0.3">
      <c r="A803" t="str">
        <f>'Defense Ranks'!A205</f>
        <v>Sean Walker</v>
      </c>
      <c r="B803">
        <f>'Defense Ranks'!D205</f>
        <v>0</v>
      </c>
      <c r="C803" s="1">
        <f>'Defense Ranks'!I205</f>
        <v>0.92796610169491522</v>
      </c>
      <c r="D803">
        <f>'Defense Ranks'!J205</f>
        <v>0.7923728813559322</v>
      </c>
      <c r="E803">
        <f>'Defense Ranks'!K205</f>
        <v>0.81355932203389836</v>
      </c>
      <c r="F803">
        <f>'Defense Ranks'!L205</f>
        <v>0.76694915254237284</v>
      </c>
      <c r="G803">
        <f>'Defense Ranks'!N205</f>
        <v>0</v>
      </c>
      <c r="H803">
        <f>'Defense Ranks'!S205</f>
        <v>0.64830508474576276</v>
      </c>
      <c r="I803">
        <f>'Defense Ranks'!T205</f>
        <v>0.61016949152542377</v>
      </c>
      <c r="J803">
        <f>'Defense Ranks'!U205</f>
        <v>0.59745762711864403</v>
      </c>
      <c r="K803">
        <f>'Defense Ranks'!V205</f>
        <v>0.61864406779661019</v>
      </c>
      <c r="L803">
        <f>'Defense Ranks'!X205</f>
        <v>0</v>
      </c>
      <c r="M803">
        <f>'Defense Ranks'!AC205</f>
        <v>0.72881355932203384</v>
      </c>
      <c r="N803">
        <f>'Defense Ranks'!AD205</f>
        <v>0.72457627118644063</v>
      </c>
      <c r="O803">
        <f>'Defense Ranks'!AE205</f>
        <v>0.4576271186440678</v>
      </c>
      <c r="P803">
        <f>'Defense Ranks'!AF205</f>
        <v>0.63983050847457623</v>
      </c>
      <c r="Q803">
        <f>'Defense Ranks'!AH205</f>
        <v>0</v>
      </c>
      <c r="R803">
        <f>'Defense Ranks'!AM205</f>
        <v>0.92796610169491522</v>
      </c>
      <c r="S803">
        <f>'Defense Ranks'!AN205</f>
        <v>0.84745762711864403</v>
      </c>
      <c r="T803">
        <f>'Defense Ranks'!AO205</f>
        <v>0.89830508474576276</v>
      </c>
      <c r="U803">
        <f>'Defense Ranks'!AP205</f>
        <v>0.83050847457627119</v>
      </c>
      <c r="V803">
        <f>'Defense Ranks'!AR205</f>
        <v>0</v>
      </c>
      <c r="W803">
        <f>'Defense Ranks'!AW205</f>
        <v>0.58050847457627119</v>
      </c>
      <c r="X803">
        <f>'Defense Ranks'!AX205</f>
        <v>0.4788135593220339</v>
      </c>
      <c r="Y803">
        <f>'Defense Ranks'!AY205</f>
        <v>0.4152542372881356</v>
      </c>
      <c r="Z803">
        <f>'Defense Ranks'!AZ205</f>
        <v>0.36440677966101692</v>
      </c>
      <c r="AA803">
        <f>'Defense Ranks'!BB205</f>
        <v>0</v>
      </c>
      <c r="AB803">
        <f>'Defense Ranks'!BG205</f>
        <v>0.57203389830508478</v>
      </c>
      <c r="AC803">
        <f>'Defense Ranks'!BH205</f>
        <v>0.4576271186440678</v>
      </c>
      <c r="AD803">
        <f>'Defense Ranks'!BI205</f>
        <v>0.52118644067796616</v>
      </c>
      <c r="AE803">
        <f>'Defense Ranks'!BJ205</f>
        <v>0.38135593220338981</v>
      </c>
      <c r="AF803">
        <f>'Defense Ranks'!BL205</f>
        <v>0</v>
      </c>
      <c r="AG803">
        <f>'Defense Ranks'!BQ205</f>
        <v>0.91101694915254239</v>
      </c>
      <c r="AH803">
        <f>'Defense Ranks'!BR205</f>
        <v>0.84322033898305082</v>
      </c>
      <c r="AI803">
        <f>'Defense Ranks'!BS205</f>
        <v>0.7076271186440678</v>
      </c>
      <c r="AJ803">
        <f>'Defense Ranks'!BT205</f>
        <v>0.77542372881355937</v>
      </c>
      <c r="AL803" s="1">
        <f>'Defense Ranks'!BX205</f>
        <v>0.89830508474576276</v>
      </c>
      <c r="AN803" t="str">
        <f>'Defense Ranks'!B205</f>
        <v>PHI</v>
      </c>
      <c r="AO803">
        <f>'D on Ice'!E205</f>
        <v>49</v>
      </c>
      <c r="AP803" s="2">
        <f>'Impact Score Math'!E904</f>
        <v>0.91333333333333333</v>
      </c>
      <c r="AQ803">
        <f>'Impact Score Math'!G904</f>
        <v>27</v>
      </c>
      <c r="AT803" s="1">
        <f>'Defense Ranks'!CJ205</f>
        <v>0.3940677966101695</v>
      </c>
      <c r="AU803" s="1">
        <f>'Defense Ranks'!CK205</f>
        <v>0.11440677966101695</v>
      </c>
      <c r="AW803">
        <f>'Defense Ranks'!BC205</f>
        <v>16.220408163264999</v>
      </c>
      <c r="AY803">
        <v>803</v>
      </c>
      <c r="BA803" s="2">
        <f>'Impact Score Math'!K904</f>
        <v>0.91</v>
      </c>
      <c r="BB803" s="2">
        <f>'Impact Score Math'!L904</f>
        <v>0.68</v>
      </c>
      <c r="BD803">
        <f>'Defense Ranks'!CN205</f>
        <v>3</v>
      </c>
      <c r="BE803">
        <f>'Defense Ranks'!CO205</f>
        <v>10</v>
      </c>
      <c r="BF803">
        <f>'Defense Ranks'!CP205</f>
        <v>13</v>
      </c>
      <c r="BH803" t="str">
        <f t="shared" si="49"/>
        <v>16:13</v>
      </c>
      <c r="BI803" t="str">
        <f t="shared" si="50"/>
        <v>Defenseman</v>
      </c>
      <c r="BJ803" t="str">
        <f t="shared" si="51"/>
        <v>Elite</v>
      </c>
      <c r="BL803" s="187">
        <f t="shared" ca="1" si="52"/>
        <v>45329</v>
      </c>
    </row>
    <row r="804" spans="1:64" x14ac:dyDescent="0.3">
      <c r="A804" t="str">
        <f>'Defense Ranks'!A206</f>
        <v>Sebastian Aho</v>
      </c>
      <c r="B804">
        <f>'Defense Ranks'!D206</f>
        <v>0</v>
      </c>
      <c r="C804" s="1">
        <f>'Defense Ranks'!I206</f>
        <v>0.68644067796610164</v>
      </c>
      <c r="D804">
        <f>'Defense Ranks'!J206</f>
        <v>0.93220338983050843</v>
      </c>
      <c r="E804">
        <f>'Defense Ranks'!K206</f>
        <v>4.6610169491525424E-2</v>
      </c>
      <c r="F804">
        <f>'Defense Ranks'!L206</f>
        <v>0.91101694915254239</v>
      </c>
      <c r="G804">
        <f>'Defense Ranks'!N206</f>
        <v>0</v>
      </c>
      <c r="H804">
        <f>'Defense Ranks'!S206</f>
        <v>0.34322033898305082</v>
      </c>
      <c r="I804">
        <f>'Defense Ranks'!T206</f>
        <v>0.1271186440677966</v>
      </c>
      <c r="J804">
        <f>'Defense Ranks'!U206</f>
        <v>4.2372881355932203E-3</v>
      </c>
      <c r="K804">
        <f>'Defense Ranks'!V206</f>
        <v>8.050847457627118E-2</v>
      </c>
      <c r="L804">
        <f>'Defense Ranks'!X206</f>
        <v>0</v>
      </c>
      <c r="M804">
        <f>'Defense Ranks'!AC206</f>
        <v>0.1440677966101695</v>
      </c>
      <c r="N804">
        <f>'Defense Ranks'!AD206</f>
        <v>8.4745762711864403E-2</v>
      </c>
      <c r="O804">
        <f>'Defense Ranks'!AE206</f>
        <v>0.22457627118644069</v>
      </c>
      <c r="P804">
        <f>'Defense Ranks'!AF206</f>
        <v>7.6271186440677971E-2</v>
      </c>
      <c r="Q804">
        <f>'Defense Ranks'!AH206</f>
        <v>0</v>
      </c>
      <c r="R804">
        <f>'Defense Ranks'!AM206</f>
        <v>0.65254237288135597</v>
      </c>
      <c r="S804">
        <f>'Defense Ranks'!AN206</f>
        <v>0.8728813559322034</v>
      </c>
      <c r="T804">
        <f>'Defense Ranks'!AO206</f>
        <v>0.13135593220338984</v>
      </c>
      <c r="U804">
        <f>'Defense Ranks'!AP206</f>
        <v>0.91949152542372881</v>
      </c>
      <c r="V804">
        <f>'Defense Ranks'!AR206</f>
        <v>0</v>
      </c>
      <c r="W804">
        <f>'Defense Ranks'!AW206</f>
        <v>0.42372881355932202</v>
      </c>
      <c r="X804">
        <f>'Defense Ranks'!AX206</f>
        <v>0.16949152542372881</v>
      </c>
      <c r="Y804">
        <f>'Defense Ranks'!AY206</f>
        <v>0.13983050847457626</v>
      </c>
      <c r="Z804">
        <f>'Defense Ranks'!AZ206</f>
        <v>0.10169491525423729</v>
      </c>
      <c r="AA804">
        <f>'Defense Ranks'!BB206</f>
        <v>0</v>
      </c>
      <c r="AB804">
        <f>'Defense Ranks'!BG206</f>
        <v>0.25847457627118642</v>
      </c>
      <c r="AC804">
        <f>'Defense Ranks'!BH206</f>
        <v>0.93220338983050843</v>
      </c>
      <c r="AD804">
        <f>'Defense Ranks'!BI206</f>
        <v>2.1186440677966101E-2</v>
      </c>
      <c r="AE804">
        <f>'Defense Ranks'!BJ206</f>
        <v>7.2033898305084748E-2</v>
      </c>
      <c r="AF804">
        <f>'Defense Ranks'!BL206</f>
        <v>0</v>
      </c>
      <c r="AG804">
        <f>'Defense Ranks'!BQ206</f>
        <v>0.3771186440677966</v>
      </c>
      <c r="AH804">
        <f>'Defense Ranks'!BR206</f>
        <v>0.45338983050847459</v>
      </c>
      <c r="AI804">
        <f>'Defense Ranks'!BS206</f>
        <v>5.9322033898305086E-2</v>
      </c>
      <c r="AJ804">
        <f>'Defense Ranks'!BT206</f>
        <v>0.47457627118644069</v>
      </c>
      <c r="AL804" s="1">
        <f>'Defense Ranks'!BX206</f>
        <v>0.36440677966101692</v>
      </c>
      <c r="AN804" t="str">
        <f>'Defense Ranks'!B206</f>
        <v>NYI</v>
      </c>
      <c r="AO804">
        <f>'D on Ice'!E206</f>
        <v>39</v>
      </c>
      <c r="AP804" s="2">
        <f>'Impact Score Math'!E905</f>
        <v>0.46333333333333332</v>
      </c>
      <c r="AQ804">
        <f>'Impact Score Math'!G905</f>
        <v>162</v>
      </c>
      <c r="AT804" s="1">
        <f>'Defense Ranks'!CJ206</f>
        <v>0.86864406779661019</v>
      </c>
      <c r="AU804" s="1">
        <f>'Defense Ranks'!CK206</f>
        <v>0.8771186440677966</v>
      </c>
      <c r="AW804">
        <f>'Defense Ranks'!BC206</f>
        <v>14.154273504274</v>
      </c>
      <c r="AY804">
        <v>804</v>
      </c>
      <c r="BA804" s="2">
        <f>'Impact Score Math'!K905</f>
        <v>0.72333333333333338</v>
      </c>
      <c r="BB804" s="2">
        <f>'Impact Score Math'!L905</f>
        <v>0.26</v>
      </c>
      <c r="BD804">
        <f>'Defense Ranks'!CN206</f>
        <v>1</v>
      </c>
      <c r="BE804">
        <f>'Defense Ranks'!CO206</f>
        <v>3</v>
      </c>
      <c r="BF804">
        <f>'Defense Ranks'!CP206</f>
        <v>4</v>
      </c>
      <c r="BH804" t="str">
        <f t="shared" si="49"/>
        <v>14:09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45329</v>
      </c>
    </row>
    <row r="805" spans="1:64" x14ac:dyDescent="0.3">
      <c r="A805" t="str">
        <f>'Defense Ranks'!A207</f>
        <v>Seth Jones</v>
      </c>
      <c r="B805">
        <f>'Defense Ranks'!D207</f>
        <v>0</v>
      </c>
      <c r="C805" s="1">
        <f>'Defense Ranks'!I207</f>
        <v>0.30084745762711862</v>
      </c>
      <c r="D805">
        <f>'Defense Ranks'!J207</f>
        <v>4.2372881355932202E-2</v>
      </c>
      <c r="E805">
        <f>'Defense Ranks'!K207</f>
        <v>0.25423728813559321</v>
      </c>
      <c r="F805">
        <f>'Defense Ranks'!L207</f>
        <v>0.17796610169491525</v>
      </c>
      <c r="G805">
        <f>'Defense Ranks'!N207</f>
        <v>0</v>
      </c>
      <c r="H805">
        <f>'Defense Ranks'!S207</f>
        <v>4.2372881355932203E-3</v>
      </c>
      <c r="I805">
        <f>'Defense Ranks'!T207</f>
        <v>0.89406779661016944</v>
      </c>
      <c r="J805">
        <f>'Defense Ranks'!U207</f>
        <v>0.80084745762711862</v>
      </c>
      <c r="K805">
        <f>'Defense Ranks'!V207</f>
        <v>0.72033898305084743</v>
      </c>
      <c r="L805">
        <f>'Defense Ranks'!X207</f>
        <v>0</v>
      </c>
      <c r="M805">
        <f>'Defense Ranks'!AC207</f>
        <v>0.30508474576271188</v>
      </c>
      <c r="N805">
        <f>'Defense Ranks'!AD207</f>
        <v>0.11016949152542373</v>
      </c>
      <c r="O805">
        <f>'Defense Ranks'!AE207</f>
        <v>0.48728813559322032</v>
      </c>
      <c r="P805">
        <f>'Defense Ranks'!AF207</f>
        <v>0.25847457627118642</v>
      </c>
      <c r="Q805">
        <f>'Defense Ranks'!AH207</f>
        <v>0</v>
      </c>
      <c r="R805">
        <f>'Defense Ranks'!AM207</f>
        <v>0.71186440677966101</v>
      </c>
      <c r="S805">
        <f>'Defense Ranks'!AN207</f>
        <v>0.24576271186440679</v>
      </c>
      <c r="T805">
        <f>'Defense Ranks'!AO207</f>
        <v>0.59745762711864403</v>
      </c>
      <c r="U805">
        <f>'Defense Ranks'!AP207</f>
        <v>0.41949152542372881</v>
      </c>
      <c r="V805">
        <f>'Defense Ranks'!AR207</f>
        <v>0</v>
      </c>
      <c r="W805">
        <f>'Defense Ranks'!AW207</f>
        <v>0.90254237288135597</v>
      </c>
      <c r="X805">
        <f>'Defense Ranks'!AX207</f>
        <v>0.57203389830508478</v>
      </c>
      <c r="Y805">
        <f>'Defense Ranks'!AY207</f>
        <v>0.80084745762711862</v>
      </c>
      <c r="Z805">
        <f>'Defense Ranks'!AZ207</f>
        <v>0.84322033898305082</v>
      </c>
      <c r="AA805">
        <f>'Defense Ranks'!BB207</f>
        <v>0</v>
      </c>
      <c r="AB805">
        <f>'Defense Ranks'!BG207</f>
        <v>0.8728813559322034</v>
      </c>
      <c r="AC805">
        <f>'Defense Ranks'!BH207</f>
        <v>0.69915254237288138</v>
      </c>
      <c r="AD805">
        <f>'Defense Ranks'!BI207</f>
        <v>0.26694915254237289</v>
      </c>
      <c r="AE805">
        <f>'Defense Ranks'!BJ207</f>
        <v>0.32627118644067798</v>
      </c>
      <c r="AF805">
        <f>'Defense Ranks'!BL207</f>
        <v>0</v>
      </c>
      <c r="AG805">
        <f>'Defense Ranks'!BQ207</f>
        <v>0.25847457627118642</v>
      </c>
      <c r="AH805">
        <f>'Defense Ranks'!BR207</f>
        <v>3.8135593220338986E-2</v>
      </c>
      <c r="AI805">
        <f>'Defense Ranks'!BS207</f>
        <v>0.26271186440677968</v>
      </c>
      <c r="AJ805">
        <f>'Defense Ranks'!BT207</f>
        <v>0.14830508474576271</v>
      </c>
      <c r="AL805" s="1">
        <f>'Defense Ranks'!BX207</f>
        <v>0.3940677966101695</v>
      </c>
      <c r="AN805" t="str">
        <f>'Defense Ranks'!B207</f>
        <v>CHI</v>
      </c>
      <c r="AO805">
        <f>'D on Ice'!E207</f>
        <v>34</v>
      </c>
      <c r="AP805" s="2">
        <f>'Impact Score Math'!E906</f>
        <v>0.63</v>
      </c>
      <c r="AQ805">
        <f>'Impact Score Math'!G906</f>
        <v>112</v>
      </c>
      <c r="AT805" s="1">
        <f>'Defense Ranks'!CJ207</f>
        <v>0.3135593220338983</v>
      </c>
      <c r="AU805" s="1">
        <f>'Defense Ranks'!CK207</f>
        <v>0.58898305084745761</v>
      </c>
      <c r="AW805">
        <f>'Defense Ranks'!BC207</f>
        <v>18.061764705881998</v>
      </c>
      <c r="AY805">
        <v>805</v>
      </c>
      <c r="BA805" s="2">
        <f>'Impact Score Math'!K906</f>
        <v>0.41333333333333333</v>
      </c>
      <c r="BB805" s="2">
        <f>'Impact Score Math'!L906</f>
        <v>0.60666666666666669</v>
      </c>
      <c r="BD805">
        <f>'Defense Ranks'!CN207</f>
        <v>0</v>
      </c>
      <c r="BE805">
        <f>'Defense Ranks'!CO207</f>
        <v>11</v>
      </c>
      <c r="BF805">
        <f>'Defense Ranks'!CP207</f>
        <v>11</v>
      </c>
      <c r="BH805" t="str">
        <f t="shared" si="49"/>
        <v>18:04</v>
      </c>
      <c r="BI805" t="str">
        <f t="shared" si="50"/>
        <v>Defenseman</v>
      </c>
      <c r="BJ805" t="str">
        <f t="shared" si="51"/>
        <v>Good</v>
      </c>
      <c r="BL805" s="187">
        <f t="shared" ca="1" si="52"/>
        <v>45329</v>
      </c>
    </row>
    <row r="806" spans="1:64" x14ac:dyDescent="0.3">
      <c r="A806" t="str">
        <f>'Defense Ranks'!A208</f>
        <v>Shayne Gostisbehere</v>
      </c>
      <c r="B806">
        <f>'Defense Ranks'!D208</f>
        <v>0</v>
      </c>
      <c r="C806" s="1">
        <f>'Defense Ranks'!I208</f>
        <v>0.28389830508474578</v>
      </c>
      <c r="D806">
        <f>'Defense Ranks'!J208</f>
        <v>0.11864406779661017</v>
      </c>
      <c r="E806">
        <f>'Defense Ranks'!K208</f>
        <v>0.26271186440677968</v>
      </c>
      <c r="F806">
        <f>'Defense Ranks'!L208</f>
        <v>0.24576271186440679</v>
      </c>
      <c r="G806">
        <f>'Defense Ranks'!N208</f>
        <v>0</v>
      </c>
      <c r="H806">
        <f>'Defense Ranks'!S208</f>
        <v>0.85169491525423724</v>
      </c>
      <c r="I806">
        <f>'Defense Ranks'!T208</f>
        <v>0.32203389830508472</v>
      </c>
      <c r="J806">
        <f>'Defense Ranks'!U208</f>
        <v>0.4576271186440678</v>
      </c>
      <c r="K806">
        <f>'Defense Ranks'!V208</f>
        <v>0.55084745762711862</v>
      </c>
      <c r="L806">
        <f>'Defense Ranks'!X208</f>
        <v>0</v>
      </c>
      <c r="M806">
        <f>'Defense Ranks'!AC208</f>
        <v>0.3559322033898305</v>
      </c>
      <c r="N806">
        <f>'Defense Ranks'!AD208</f>
        <v>0.52966101694915257</v>
      </c>
      <c r="O806">
        <f>'Defense Ranks'!AE208</f>
        <v>0.3559322033898305</v>
      </c>
      <c r="P806">
        <f>'Defense Ranks'!AF208</f>
        <v>0.3559322033898305</v>
      </c>
      <c r="Q806">
        <f>'Defense Ranks'!AH208</f>
        <v>0</v>
      </c>
      <c r="R806">
        <f>'Defense Ranks'!AM208</f>
        <v>0.69491525423728817</v>
      </c>
      <c r="S806">
        <f>'Defense Ranks'!AN208</f>
        <v>0.5847457627118644</v>
      </c>
      <c r="T806">
        <f>'Defense Ranks'!AO208</f>
        <v>6.3559322033898302E-2</v>
      </c>
      <c r="U806">
        <f>'Defense Ranks'!AP208</f>
        <v>0.7076271186440678</v>
      </c>
      <c r="V806">
        <f>'Defense Ranks'!AR208</f>
        <v>0</v>
      </c>
      <c r="W806">
        <f>'Defense Ranks'!AW208</f>
        <v>0.84322033898305082</v>
      </c>
      <c r="X806">
        <f>'Defense Ranks'!AX208</f>
        <v>0.5847457627118644</v>
      </c>
      <c r="Y806">
        <f>'Defense Ranks'!AY208</f>
        <v>0.55508474576271183</v>
      </c>
      <c r="Z806">
        <f>'Defense Ranks'!AZ208</f>
        <v>0.52542372881355937</v>
      </c>
      <c r="AA806">
        <f>'Defense Ranks'!BB208</f>
        <v>0</v>
      </c>
      <c r="AB806">
        <f>'Defense Ranks'!BG208</f>
        <v>0.26271186440677968</v>
      </c>
      <c r="AC806">
        <f>'Defense Ranks'!BH208</f>
        <v>0.49152542372881358</v>
      </c>
      <c r="AD806">
        <f>'Defense Ranks'!BI208</f>
        <v>0.34745762711864409</v>
      </c>
      <c r="AE806">
        <f>'Defense Ranks'!BJ208</f>
        <v>0.32627118644067798</v>
      </c>
      <c r="AF806">
        <f>'Defense Ranks'!BL208</f>
        <v>0</v>
      </c>
      <c r="AG806">
        <f>'Defense Ranks'!BQ208</f>
        <v>0.27542372881355931</v>
      </c>
      <c r="AH806">
        <f>'Defense Ranks'!BR208</f>
        <v>0.19915254237288135</v>
      </c>
      <c r="AI806">
        <f>'Defense Ranks'!BS208</f>
        <v>0.21610169491525424</v>
      </c>
      <c r="AJ806">
        <f>'Defense Ranks'!BT208</f>
        <v>0.25847457627118642</v>
      </c>
      <c r="AL806" s="1">
        <f>'Defense Ranks'!BX208</f>
        <v>0.48305084745762711</v>
      </c>
      <c r="AN806" t="str">
        <f>'Defense Ranks'!B208</f>
        <v>DET</v>
      </c>
      <c r="AO806">
        <f>'D on Ice'!E208</f>
        <v>47</v>
      </c>
      <c r="AP806" s="2">
        <f>'Impact Score Math'!E907</f>
        <v>0.55333333333333334</v>
      </c>
      <c r="AQ806">
        <f>'Impact Score Math'!G907</f>
        <v>135</v>
      </c>
      <c r="AT806" s="1">
        <f>'Defense Ranks'!CJ208</f>
        <v>0.84322033898305082</v>
      </c>
      <c r="AU806" s="1">
        <f>'Defense Ranks'!CK208</f>
        <v>0.93220338983050843</v>
      </c>
      <c r="AW806">
        <f>'Defense Ranks'!BC208</f>
        <v>14.157092198581999</v>
      </c>
      <c r="AY806">
        <v>806</v>
      </c>
      <c r="BA806" s="2">
        <f>'Impact Score Math'!K907</f>
        <v>0.46</v>
      </c>
      <c r="BB806" s="2">
        <f>'Impact Score Math'!L907</f>
        <v>0.46666666666666667</v>
      </c>
      <c r="BD806">
        <f>'Defense Ranks'!CN208</f>
        <v>4</v>
      </c>
      <c r="BE806">
        <f>'Defense Ranks'!CO208</f>
        <v>6</v>
      </c>
      <c r="BF806">
        <f>'Defense Ranks'!CP208</f>
        <v>10</v>
      </c>
      <c r="BH806" t="str">
        <f t="shared" si="49"/>
        <v>14:09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45329</v>
      </c>
    </row>
    <row r="807" spans="1:64" x14ac:dyDescent="0.3">
      <c r="A807" t="str">
        <f>'Defense Ranks'!A209</f>
        <v>Shea Theodore</v>
      </c>
      <c r="B807">
        <f>'Defense Ranks'!D209</f>
        <v>0</v>
      </c>
      <c r="C807" s="1">
        <f>'Defense Ranks'!I209</f>
        <v>0.73305084745762716</v>
      </c>
      <c r="D807">
        <f>'Defense Ranks'!J209</f>
        <v>0.85593220338983056</v>
      </c>
      <c r="E807">
        <f>'Defense Ranks'!K209</f>
        <v>0.75</v>
      </c>
      <c r="F807">
        <f>'Defense Ranks'!L209</f>
        <v>0.93220338983050843</v>
      </c>
      <c r="G807">
        <f>'Defense Ranks'!N209</f>
        <v>0</v>
      </c>
      <c r="H807">
        <f>'Defense Ranks'!S209</f>
        <v>0.83050847457627119</v>
      </c>
      <c r="I807">
        <f>'Defense Ranks'!T209</f>
        <v>0.54661016949152541</v>
      </c>
      <c r="J807">
        <f>'Defense Ranks'!U209</f>
        <v>0.8347457627118644</v>
      </c>
      <c r="K807">
        <f>'Defense Ranks'!V209</f>
        <v>0.67372881355932202</v>
      </c>
      <c r="L807">
        <f>'Defense Ranks'!X209</f>
        <v>0</v>
      </c>
      <c r="M807">
        <f>'Defense Ranks'!AC209</f>
        <v>0.73728813559322037</v>
      </c>
      <c r="N807">
        <f>'Defense Ranks'!AD209</f>
        <v>0.66949152542372881</v>
      </c>
      <c r="O807">
        <f>'Defense Ranks'!AE209</f>
        <v>0.86016949152542377</v>
      </c>
      <c r="P807">
        <f>'Defense Ranks'!AF209</f>
        <v>0.57203389830508478</v>
      </c>
      <c r="Q807">
        <f>'Defense Ranks'!AH209</f>
        <v>0</v>
      </c>
      <c r="R807">
        <f>'Defense Ranks'!AM209</f>
        <v>0.84745762711864403</v>
      </c>
      <c r="S807">
        <f>'Defense Ranks'!AN209</f>
        <v>0.76271186440677963</v>
      </c>
      <c r="T807">
        <f>'Defense Ranks'!AO209</f>
        <v>0.86440677966101698</v>
      </c>
      <c r="U807">
        <f>'Defense Ranks'!AP209</f>
        <v>0.97881355932203384</v>
      </c>
      <c r="V807">
        <f>'Defense Ranks'!AR209</f>
        <v>0</v>
      </c>
      <c r="W807">
        <f>'Defense Ranks'!AW209</f>
        <v>0.94067796610169496</v>
      </c>
      <c r="X807">
        <f>'Defense Ranks'!AX209</f>
        <v>0.74576271186440679</v>
      </c>
      <c r="Y807">
        <f>'Defense Ranks'!AY209</f>
        <v>0.57627118644067798</v>
      </c>
      <c r="Z807">
        <f>'Defense Ranks'!AZ209</f>
        <v>0.78813559322033899</v>
      </c>
      <c r="AA807">
        <f>'Defense Ranks'!BB209</f>
        <v>0</v>
      </c>
      <c r="AB807">
        <f>'Defense Ranks'!BG209</f>
        <v>0.80084745762711862</v>
      </c>
      <c r="AC807">
        <f>'Defense Ranks'!BH209</f>
        <v>0.55508474576271183</v>
      </c>
      <c r="AD807">
        <f>'Defense Ranks'!BI209</f>
        <v>0.57203389830508478</v>
      </c>
      <c r="AE807">
        <f>'Defense Ranks'!BJ209</f>
        <v>0.80508474576271183</v>
      </c>
      <c r="AF807">
        <f>'Defense Ranks'!BL209</f>
        <v>0</v>
      </c>
      <c r="AG807">
        <f>'Defense Ranks'!BQ209</f>
        <v>0.78813559322033899</v>
      </c>
      <c r="AH807">
        <f>'Defense Ranks'!BR209</f>
        <v>0.86016949152542377</v>
      </c>
      <c r="AI807">
        <f>'Defense Ranks'!BS209</f>
        <v>0.90677966101694918</v>
      </c>
      <c r="AJ807">
        <f>'Defense Ranks'!BT209</f>
        <v>0.90254237288135597</v>
      </c>
      <c r="AL807" s="1">
        <f>'Defense Ranks'!BX209</f>
        <v>0.93220338983050843</v>
      </c>
      <c r="AN807" t="str">
        <f>'Defense Ranks'!B209</f>
        <v>VGK</v>
      </c>
      <c r="AO807">
        <f>'D on Ice'!E209</f>
        <v>20</v>
      </c>
      <c r="AP807" s="2">
        <f>'Impact Score Math'!E908</f>
        <v>0.96</v>
      </c>
      <c r="AQ807">
        <f>'Impact Score Math'!G908</f>
        <v>13</v>
      </c>
      <c r="AT807" s="1">
        <f>'Defense Ranks'!CJ209</f>
        <v>0.99576271186440679</v>
      </c>
      <c r="AU807" s="1">
        <f>'Defense Ranks'!CK209</f>
        <v>0.38135593220338981</v>
      </c>
      <c r="AW807">
        <f>'Defense Ranks'!BC209</f>
        <v>17.505833333333001</v>
      </c>
      <c r="AY807">
        <v>807</v>
      </c>
      <c r="BA807" s="2">
        <f>'Impact Score Math'!K908</f>
        <v>0.94</v>
      </c>
      <c r="BB807" s="2">
        <f>'Impact Score Math'!L908</f>
        <v>0.83666666666666667</v>
      </c>
      <c r="BD807">
        <f>'Defense Ranks'!CN209</f>
        <v>2</v>
      </c>
      <c r="BE807">
        <f>'Defense Ranks'!CO209</f>
        <v>4</v>
      </c>
      <c r="BF807">
        <f>'Defense Ranks'!CP209</f>
        <v>6</v>
      </c>
      <c r="BH807" t="str">
        <f t="shared" si="49"/>
        <v>17:30</v>
      </c>
      <c r="BI807" t="str">
        <f t="shared" si="50"/>
        <v>Defenseman</v>
      </c>
      <c r="BJ807" t="str">
        <f t="shared" si="51"/>
        <v>Elite</v>
      </c>
      <c r="BL807" s="187">
        <f t="shared" ca="1" si="52"/>
        <v>45329</v>
      </c>
    </row>
    <row r="808" spans="1:64" x14ac:dyDescent="0.3">
      <c r="A808" t="str">
        <f>'Defense Ranks'!A210</f>
        <v>Simon Benoit</v>
      </c>
      <c r="B808">
        <f>'Defense Ranks'!D210</f>
        <v>0</v>
      </c>
      <c r="C808" s="1">
        <f>'Defense Ranks'!I210</f>
        <v>0.44067796610169491</v>
      </c>
      <c r="D808">
        <f>'Defense Ranks'!J210</f>
        <v>0.3771186440677966</v>
      </c>
      <c r="E808">
        <f>'Defense Ranks'!K210</f>
        <v>9.7457627118644072E-2</v>
      </c>
      <c r="F808">
        <f>'Defense Ranks'!L210</f>
        <v>0.3940677966101695</v>
      </c>
      <c r="G808">
        <f>'Defense Ranks'!N210</f>
        <v>0</v>
      </c>
      <c r="H808">
        <f>'Defense Ranks'!S210</f>
        <v>4.2372881355932203E-3</v>
      </c>
      <c r="I808">
        <f>'Defense Ranks'!T210</f>
        <v>2.1186440677966101E-2</v>
      </c>
      <c r="J808">
        <f>'Defense Ranks'!U210</f>
        <v>4.2372881355932203E-3</v>
      </c>
      <c r="K808">
        <f>'Defense Ranks'!V210</f>
        <v>8.4745762711864406E-3</v>
      </c>
      <c r="L808">
        <f>'Defense Ranks'!X210</f>
        <v>0</v>
      </c>
      <c r="M808">
        <f>'Defense Ranks'!AC210</f>
        <v>0.86864406779661019</v>
      </c>
      <c r="N808">
        <f>'Defense Ranks'!AD210</f>
        <v>0.72881355932203384</v>
      </c>
      <c r="O808">
        <f>'Defense Ranks'!AE210</f>
        <v>0.91101694915254239</v>
      </c>
      <c r="P808">
        <f>'Defense Ranks'!AF210</f>
        <v>0.94915254237288138</v>
      </c>
      <c r="Q808">
        <f>'Defense Ranks'!AH210</f>
        <v>0</v>
      </c>
      <c r="R808">
        <f>'Defense Ranks'!AM210</f>
        <v>0.16949152542372881</v>
      </c>
      <c r="S808">
        <f>'Defense Ranks'!AN210</f>
        <v>6.3559322033898302E-2</v>
      </c>
      <c r="T808">
        <f>'Defense Ranks'!AO210</f>
        <v>2.5423728813559324E-2</v>
      </c>
      <c r="U808">
        <f>'Defense Ranks'!AP210</f>
        <v>0.1440677966101695</v>
      </c>
      <c r="V808">
        <f>'Defense Ranks'!AR210</f>
        <v>0</v>
      </c>
      <c r="W808">
        <f>'Defense Ranks'!AW210</f>
        <v>0.9152542372881356</v>
      </c>
      <c r="X808">
        <f>'Defense Ranks'!AX210</f>
        <v>0.8771186440677966</v>
      </c>
      <c r="Y808">
        <f>'Defense Ranks'!AY210</f>
        <v>0.98305084745762716</v>
      </c>
      <c r="Z808">
        <f>'Defense Ranks'!AZ210</f>
        <v>0.98305084745762716</v>
      </c>
      <c r="AA808">
        <f>'Defense Ranks'!BB210</f>
        <v>0</v>
      </c>
      <c r="AB808">
        <f>'Defense Ranks'!BG210</f>
        <v>0.2711864406779661</v>
      </c>
      <c r="AC808">
        <f>'Defense Ranks'!BH210</f>
        <v>4.2372881355932202E-2</v>
      </c>
      <c r="AD808">
        <f>'Defense Ranks'!BI210</f>
        <v>8.8983050847457626E-2</v>
      </c>
      <c r="AE808">
        <f>'Defense Ranks'!BJ210</f>
        <v>0.32627118644067798</v>
      </c>
      <c r="AF808">
        <f>'Defense Ranks'!BL210</f>
        <v>0</v>
      </c>
      <c r="AG808">
        <f>'Defense Ranks'!BQ210</f>
        <v>0.69491525423728817</v>
      </c>
      <c r="AH808">
        <f>'Defense Ranks'!BR210</f>
        <v>0.57627118644067798</v>
      </c>
      <c r="AI808">
        <f>'Defense Ranks'!BS210</f>
        <v>0.48728813559322032</v>
      </c>
      <c r="AJ808">
        <f>'Defense Ranks'!BT210</f>
        <v>0.82627118644067798</v>
      </c>
      <c r="AL808" s="1">
        <f>'Defense Ranks'!BX210</f>
        <v>0.53813559322033899</v>
      </c>
      <c r="AN808" t="str">
        <f>'Defense Ranks'!B210</f>
        <v>TOR</v>
      </c>
      <c r="AO808">
        <f>'D on Ice'!E210</f>
        <v>32</v>
      </c>
      <c r="AP808" s="2">
        <f>'Impact Score Math'!E909</f>
        <v>0.57333333333333336</v>
      </c>
      <c r="AQ808">
        <f>'Impact Score Math'!G909</f>
        <v>129</v>
      </c>
      <c r="AT808" s="1">
        <f>'Defense Ranks'!CJ210</f>
        <v>9.7457627118644072E-2</v>
      </c>
      <c r="AU808" s="1">
        <f>'Defense Ranks'!CK210</f>
        <v>0.89830508474576276</v>
      </c>
      <c r="AW808">
        <f>'Defense Ranks'!BC210</f>
        <v>14.1796875</v>
      </c>
      <c r="AY808">
        <v>808</v>
      </c>
      <c r="BA808" s="2">
        <f>'Impact Score Math'!K909</f>
        <v>0.35333333333333333</v>
      </c>
      <c r="BB808" s="2">
        <f>'Impact Score Math'!L909</f>
        <v>0.95333333333333337</v>
      </c>
      <c r="BD808">
        <f>'Defense Ranks'!CN210</f>
        <v>0</v>
      </c>
      <c r="BE808">
        <f>'Defense Ranks'!CO210</f>
        <v>1</v>
      </c>
      <c r="BF808">
        <f>'Defense Ranks'!CP210</f>
        <v>1</v>
      </c>
      <c r="BH808" t="str">
        <f t="shared" si="49"/>
        <v>14:11</v>
      </c>
      <c r="BI808" t="str">
        <f t="shared" si="50"/>
        <v>Defenseman</v>
      </c>
      <c r="BJ808" t="str">
        <f t="shared" si="51"/>
        <v>Average</v>
      </c>
      <c r="BL808" s="187">
        <f t="shared" ca="1" si="52"/>
        <v>45329</v>
      </c>
    </row>
    <row r="809" spans="1:64" x14ac:dyDescent="0.3">
      <c r="A809" t="str">
        <f>'Defense Ranks'!A211</f>
        <v>Simon Nemec</v>
      </c>
      <c r="B809">
        <f>'Defense Ranks'!D211</f>
        <v>0</v>
      </c>
      <c r="C809" s="1">
        <f>'Defense Ranks'!I211</f>
        <v>0.78389830508474578</v>
      </c>
      <c r="D809">
        <f>'Defense Ranks'!J211</f>
        <v>0.90254237288135597</v>
      </c>
      <c r="E809">
        <f>'Defense Ranks'!K211</f>
        <v>0.9576271186440678</v>
      </c>
      <c r="F809">
        <f>'Defense Ranks'!L211</f>
        <v>0.97457627118644063</v>
      </c>
      <c r="G809">
        <f>'Defense Ranks'!N211</f>
        <v>0</v>
      </c>
      <c r="H809">
        <f>'Defense Ranks'!S211</f>
        <v>0.74152542372881358</v>
      </c>
      <c r="I809">
        <f>'Defense Ranks'!T211</f>
        <v>0.91101694915254239</v>
      </c>
      <c r="J809">
        <f>'Defense Ranks'!U211</f>
        <v>1</v>
      </c>
      <c r="K809">
        <f>'Defense Ranks'!V211</f>
        <v>0.92372881355932202</v>
      </c>
      <c r="L809">
        <f>'Defense Ranks'!X211</f>
        <v>0</v>
      </c>
      <c r="M809">
        <f>'Defense Ranks'!AC211</f>
        <v>0.5423728813559322</v>
      </c>
      <c r="N809">
        <f>'Defense Ranks'!AD211</f>
        <v>0.5423728813559322</v>
      </c>
      <c r="O809">
        <f>'Defense Ranks'!AE211</f>
        <v>0.13135593220338984</v>
      </c>
      <c r="P809">
        <f>'Defense Ranks'!AF211</f>
        <v>0.61864406779661019</v>
      </c>
      <c r="Q809">
        <f>'Defense Ranks'!AH211</f>
        <v>0</v>
      </c>
      <c r="R809">
        <f>'Defense Ranks'!AM211</f>
        <v>0.86440677966101698</v>
      </c>
      <c r="S809">
        <f>'Defense Ranks'!AN211</f>
        <v>0.9576271186440678</v>
      </c>
      <c r="T809">
        <f>'Defense Ranks'!AO211</f>
        <v>0.82627118644067798</v>
      </c>
      <c r="U809">
        <f>'Defense Ranks'!AP211</f>
        <v>0.98728813559322037</v>
      </c>
      <c r="V809">
        <f>'Defense Ranks'!AR211</f>
        <v>0</v>
      </c>
      <c r="W809">
        <f>'Defense Ranks'!AW211</f>
        <v>0.28389830508474578</v>
      </c>
      <c r="X809">
        <f>'Defense Ranks'!AX211</f>
        <v>0.66949152542372881</v>
      </c>
      <c r="Y809">
        <f>'Defense Ranks'!AY211</f>
        <v>0.15254237288135594</v>
      </c>
      <c r="Z809">
        <f>'Defense Ranks'!AZ211</f>
        <v>0.63983050847457623</v>
      </c>
      <c r="AA809">
        <f>'Defense Ranks'!BB211</f>
        <v>0</v>
      </c>
      <c r="AB809">
        <f>'Defense Ranks'!BG211</f>
        <v>0.77542372881355937</v>
      </c>
      <c r="AC809">
        <f>'Defense Ranks'!BH211</f>
        <v>0.4364406779661017</v>
      </c>
      <c r="AD809">
        <f>'Defense Ranks'!BI211</f>
        <v>0.92796610169491522</v>
      </c>
      <c r="AE809">
        <f>'Defense Ranks'!BJ211</f>
        <v>0.41101694915254239</v>
      </c>
      <c r="AF809">
        <f>'Defense Ranks'!BL211</f>
        <v>0</v>
      </c>
      <c r="AG809">
        <f>'Defense Ranks'!BQ211</f>
        <v>0.71186440677966101</v>
      </c>
      <c r="AH809">
        <f>'Defense Ranks'!BR211</f>
        <v>0.85593220338983056</v>
      </c>
      <c r="AI809">
        <f>'Defense Ranks'!BS211</f>
        <v>0.61864406779661019</v>
      </c>
      <c r="AJ809">
        <f>'Defense Ranks'!BT211</f>
        <v>0.94491525423728817</v>
      </c>
      <c r="AL809" s="1">
        <f>'Defense Ranks'!BX211</f>
        <v>0.92372881355932202</v>
      </c>
      <c r="AN809" t="str">
        <f>'Defense Ranks'!B211</f>
        <v>N.J</v>
      </c>
      <c r="AO809">
        <f>'D on Ice'!E211</f>
        <v>25</v>
      </c>
      <c r="AP809" s="2">
        <f>'Impact Score Math'!E910</f>
        <v>0.95</v>
      </c>
      <c r="AQ809">
        <f>'Impact Score Math'!G910</f>
        <v>16</v>
      </c>
      <c r="AT809" s="1">
        <f>'Defense Ranks'!CJ211</f>
        <v>0.66949152542372881</v>
      </c>
      <c r="AU809" s="1">
        <f>'Defense Ranks'!CK211</f>
        <v>0.65254237288135597</v>
      </c>
      <c r="AW809">
        <f>'Defense Ranks'!BC211</f>
        <v>17.455333333333002</v>
      </c>
      <c r="AY809">
        <v>809</v>
      </c>
      <c r="BA809" s="2">
        <f>'Impact Score Math'!K910</f>
        <v>0.98333333333333328</v>
      </c>
      <c r="BB809" s="2">
        <f>'Impact Score Math'!L910</f>
        <v>0.74</v>
      </c>
      <c r="BD809">
        <f>'Defense Ranks'!CN211</f>
        <v>2</v>
      </c>
      <c r="BE809">
        <f>'Defense Ranks'!CO211</f>
        <v>8</v>
      </c>
      <c r="BF809">
        <f>'Defense Ranks'!CP211</f>
        <v>10</v>
      </c>
      <c r="BH809" t="str">
        <f t="shared" si="49"/>
        <v>17:27</v>
      </c>
      <c r="BI809" t="str">
        <f t="shared" si="50"/>
        <v>Defenseman</v>
      </c>
      <c r="BJ809" t="str">
        <f t="shared" si="51"/>
        <v>Elite</v>
      </c>
      <c r="BL809" s="187">
        <f t="shared" ca="1" si="52"/>
        <v>45329</v>
      </c>
    </row>
    <row r="810" spans="1:64" x14ac:dyDescent="0.3">
      <c r="A810" t="str">
        <f>'Defense Ranks'!A212</f>
        <v>Thomas Chabot</v>
      </c>
      <c r="B810">
        <f>'Defense Ranks'!D212</f>
        <v>0</v>
      </c>
      <c r="C810" s="1">
        <f>'Defense Ranks'!I212</f>
        <v>0.8771186440677966</v>
      </c>
      <c r="D810">
        <f>'Defense Ranks'!J212</f>
        <v>0.69067796610169496</v>
      </c>
      <c r="E810">
        <f>'Defense Ranks'!K212</f>
        <v>0.93644067796610164</v>
      </c>
      <c r="F810">
        <f>'Defense Ranks'!L212</f>
        <v>0.81779661016949157</v>
      </c>
      <c r="G810">
        <f>'Defense Ranks'!N212</f>
        <v>0</v>
      </c>
      <c r="H810">
        <f>'Defense Ranks'!S212</f>
        <v>0.4152542372881356</v>
      </c>
      <c r="I810">
        <f>'Defense Ranks'!T212</f>
        <v>0.75</v>
      </c>
      <c r="J810">
        <f>'Defense Ranks'!U212</f>
        <v>0.49576271186440679</v>
      </c>
      <c r="K810">
        <f>'Defense Ranks'!V212</f>
        <v>0.64406779661016944</v>
      </c>
      <c r="L810">
        <f>'Defense Ranks'!X212</f>
        <v>0</v>
      </c>
      <c r="M810">
        <f>'Defense Ranks'!AC212</f>
        <v>0.66949152542372881</v>
      </c>
      <c r="N810">
        <f>'Defense Ranks'!AD212</f>
        <v>0.3940677966101695</v>
      </c>
      <c r="O810">
        <f>'Defense Ranks'!AE212</f>
        <v>6.7796610169491525E-2</v>
      </c>
      <c r="P810">
        <f>'Defense Ranks'!AF212</f>
        <v>0.25847457627118642</v>
      </c>
      <c r="Q810">
        <f>'Defense Ranks'!AH212</f>
        <v>0</v>
      </c>
      <c r="R810">
        <f>'Defense Ranks'!AM212</f>
        <v>0.59322033898305082</v>
      </c>
      <c r="S810">
        <f>'Defense Ranks'!AN212</f>
        <v>0.63559322033898302</v>
      </c>
      <c r="T810">
        <f>'Defense Ranks'!AO212</f>
        <v>0.80932203389830504</v>
      </c>
      <c r="U810">
        <f>'Defense Ranks'!AP212</f>
        <v>0.68644067796610164</v>
      </c>
      <c r="V810">
        <f>'Defense Ranks'!AR212</f>
        <v>0</v>
      </c>
      <c r="W810">
        <f>'Defense Ranks'!AW212</f>
        <v>0.30932203389830509</v>
      </c>
      <c r="X810">
        <f>'Defense Ranks'!AX212</f>
        <v>0.27966101694915252</v>
      </c>
      <c r="Y810">
        <f>'Defense Ranks'!AY212</f>
        <v>8.050847457627118E-2</v>
      </c>
      <c r="Z810">
        <f>'Defense Ranks'!AZ212</f>
        <v>0.19067796610169491</v>
      </c>
      <c r="AA810">
        <f>'Defense Ranks'!BB212</f>
        <v>0</v>
      </c>
      <c r="AB810">
        <f>'Defense Ranks'!BG212</f>
        <v>0.9576271186440678</v>
      </c>
      <c r="AC810">
        <f>'Defense Ranks'!BH212</f>
        <v>0.82203389830508478</v>
      </c>
      <c r="AD810">
        <f>'Defense Ranks'!BI212</f>
        <v>0.86016949152542377</v>
      </c>
      <c r="AE810">
        <f>'Defense Ranks'!BJ212</f>
        <v>0.3135593220338983</v>
      </c>
      <c r="AF810">
        <f>'Defense Ranks'!BL212</f>
        <v>0</v>
      </c>
      <c r="AG810">
        <f>'Defense Ranks'!BQ212</f>
        <v>0.83898305084745761</v>
      </c>
      <c r="AH810">
        <f>'Defense Ranks'!BR212</f>
        <v>0.56779661016949157</v>
      </c>
      <c r="AI810">
        <f>'Defense Ranks'!BS212</f>
        <v>0.46186440677966101</v>
      </c>
      <c r="AJ810">
        <f>'Defense Ranks'!BT212</f>
        <v>0.57627118644067798</v>
      </c>
      <c r="AL810" s="1">
        <f>'Defense Ranks'!BX212</f>
        <v>0.63135593220338981</v>
      </c>
      <c r="AN810" t="str">
        <f>'Defense Ranks'!B212</f>
        <v>OTT</v>
      </c>
      <c r="AO810">
        <f>'D on Ice'!E212</f>
        <v>22</v>
      </c>
      <c r="AP810" s="2">
        <f>'Impact Score Math'!E911</f>
        <v>0.85333333333333339</v>
      </c>
      <c r="AQ810">
        <f>'Impact Score Math'!G911</f>
        <v>45</v>
      </c>
      <c r="AT810" s="1">
        <f>'Defense Ranks'!CJ212</f>
        <v>0.7923728813559322</v>
      </c>
      <c r="AU810" s="1">
        <f>'Defense Ranks'!CK212</f>
        <v>0.78813559322033899</v>
      </c>
      <c r="AW810">
        <f>'Defense Ranks'!BC212</f>
        <v>18.984090909091002</v>
      </c>
      <c r="AY810">
        <v>810</v>
      </c>
      <c r="BA810" s="2">
        <f>'Impact Score Math'!K911</f>
        <v>0.94666666666666666</v>
      </c>
      <c r="BB810" s="2">
        <f>'Impact Score Math'!L911</f>
        <v>0.54333333333333333</v>
      </c>
      <c r="BD810">
        <f>'Defense Ranks'!CN212</f>
        <v>1</v>
      </c>
      <c r="BE810">
        <f>'Defense Ranks'!CO212</f>
        <v>6</v>
      </c>
      <c r="BF810">
        <f>'Defense Ranks'!CP212</f>
        <v>7</v>
      </c>
      <c r="BH810" t="str">
        <f t="shared" si="49"/>
        <v>18:59</v>
      </c>
      <c r="BI810" t="str">
        <f t="shared" si="50"/>
        <v>Defenseman</v>
      </c>
      <c r="BJ810" t="str">
        <f t="shared" si="51"/>
        <v>Great</v>
      </c>
      <c r="BL810" s="187">
        <f t="shared" ca="1" si="52"/>
        <v>45329</v>
      </c>
    </row>
    <row r="811" spans="1:64" x14ac:dyDescent="0.3">
      <c r="A811" t="str">
        <f>'Defense Ranks'!A213</f>
        <v>Thomas Harley</v>
      </c>
      <c r="B811">
        <f>'Defense Ranks'!D213</f>
        <v>0</v>
      </c>
      <c r="C811" s="1">
        <f>'Defense Ranks'!I213</f>
        <v>0.74152542372881358</v>
      </c>
      <c r="D811">
        <f>'Defense Ranks'!J213</f>
        <v>0.57627118644067798</v>
      </c>
      <c r="E811">
        <f>'Defense Ranks'!K213</f>
        <v>0.80508474576271183</v>
      </c>
      <c r="F811">
        <f>'Defense Ranks'!L213</f>
        <v>0.66949152542372881</v>
      </c>
      <c r="G811">
        <f>'Defense Ranks'!N213</f>
        <v>0</v>
      </c>
      <c r="H811">
        <f>'Defense Ranks'!S213</f>
        <v>0.94491525423728817</v>
      </c>
      <c r="I811">
        <f>'Defense Ranks'!T213</f>
        <v>0.79661016949152541</v>
      </c>
      <c r="J811">
        <f>'Defense Ranks'!U213</f>
        <v>0.38983050847457629</v>
      </c>
      <c r="K811">
        <f>'Defense Ranks'!V213</f>
        <v>0.93644067796610164</v>
      </c>
      <c r="L811">
        <f>'Defense Ranks'!X213</f>
        <v>0</v>
      </c>
      <c r="M811">
        <f>'Defense Ranks'!AC213</f>
        <v>0.7076271186440678</v>
      </c>
      <c r="N811">
        <f>'Defense Ranks'!AD213</f>
        <v>0.75</v>
      </c>
      <c r="O811">
        <f>'Defense Ranks'!AE213</f>
        <v>0.74152542372881358</v>
      </c>
      <c r="P811">
        <f>'Defense Ranks'!AF213</f>
        <v>0.76694915254237284</v>
      </c>
      <c r="Q811">
        <f>'Defense Ranks'!AH213</f>
        <v>0</v>
      </c>
      <c r="R811">
        <f>'Defense Ranks'!AM213</f>
        <v>0.64830508474576276</v>
      </c>
      <c r="S811">
        <f>'Defense Ranks'!AN213</f>
        <v>0.44915254237288138</v>
      </c>
      <c r="T811">
        <f>'Defense Ranks'!AO213</f>
        <v>0.57203389830508478</v>
      </c>
      <c r="U811">
        <f>'Defense Ranks'!AP213</f>
        <v>0.56779661016949157</v>
      </c>
      <c r="V811">
        <f>'Defense Ranks'!AR213</f>
        <v>0</v>
      </c>
      <c r="W811">
        <f>'Defense Ranks'!AW213</f>
        <v>0.5847457627118644</v>
      </c>
      <c r="X811">
        <f>'Defense Ranks'!AX213</f>
        <v>0.27542372881355931</v>
      </c>
      <c r="Y811">
        <f>'Defense Ranks'!AY213</f>
        <v>0.75847457627118642</v>
      </c>
      <c r="Z811">
        <f>'Defense Ranks'!AZ213</f>
        <v>0.24576271186440679</v>
      </c>
      <c r="AA811">
        <f>'Defense Ranks'!BB213</f>
        <v>0</v>
      </c>
      <c r="AB811">
        <f>'Defense Ranks'!BG213</f>
        <v>0.76694915254237284</v>
      </c>
      <c r="AC811">
        <f>'Defense Ranks'!BH213</f>
        <v>0.75</v>
      </c>
      <c r="AD811">
        <f>'Defense Ranks'!BI213</f>
        <v>0.79661016949152541</v>
      </c>
      <c r="AE811">
        <f>'Defense Ranks'!BJ213</f>
        <v>0.77966101694915257</v>
      </c>
      <c r="AF811">
        <f>'Defense Ranks'!BL213</f>
        <v>0</v>
      </c>
      <c r="AG811">
        <f>'Defense Ranks'!BQ213</f>
        <v>0.77966101694915257</v>
      </c>
      <c r="AH811">
        <f>'Defense Ranks'!BR213</f>
        <v>0.7076271186440678</v>
      </c>
      <c r="AI811">
        <f>'Defense Ranks'!BS213</f>
        <v>0.86864406779661019</v>
      </c>
      <c r="AJ811">
        <f>'Defense Ranks'!BT213</f>
        <v>0.77966101694915257</v>
      </c>
      <c r="AL811" s="1">
        <f>'Defense Ranks'!BX213</f>
        <v>0.84322033898305082</v>
      </c>
      <c r="AN811" t="str">
        <f>'Defense Ranks'!B213</f>
        <v>DAL</v>
      </c>
      <c r="AO811">
        <f>'D on Ice'!E213</f>
        <v>45</v>
      </c>
      <c r="AP811" s="2">
        <f>'Impact Score Math'!E912</f>
        <v>0.91666666666666663</v>
      </c>
      <c r="AQ811">
        <f>'Impact Score Math'!G912</f>
        <v>26</v>
      </c>
      <c r="AT811" s="1">
        <f>'Defense Ranks'!CJ213</f>
        <v>0.89406779661016944</v>
      </c>
      <c r="AU811" s="1">
        <f>'Defense Ranks'!CK213</f>
        <v>0.5423728813559322</v>
      </c>
      <c r="AW811">
        <f>'Defense Ranks'!BC213</f>
        <v>17.284074074073999</v>
      </c>
      <c r="AY811">
        <v>811</v>
      </c>
      <c r="BA811" s="2">
        <f>'Impact Score Math'!K912</f>
        <v>0.85</v>
      </c>
      <c r="BB811" s="2">
        <f>'Impact Score Math'!L912</f>
        <v>0.69666666666666666</v>
      </c>
      <c r="BD811">
        <f>'Defense Ranks'!CN213</f>
        <v>6</v>
      </c>
      <c r="BE811">
        <f>'Defense Ranks'!CO213</f>
        <v>12</v>
      </c>
      <c r="BF811">
        <f>'Defense Ranks'!CP213</f>
        <v>18</v>
      </c>
      <c r="BH811" t="str">
        <f t="shared" si="49"/>
        <v>17:17</v>
      </c>
      <c r="BI811" t="str">
        <f t="shared" si="50"/>
        <v>Defenseman</v>
      </c>
      <c r="BJ811" t="str">
        <f t="shared" si="51"/>
        <v>Elite</v>
      </c>
      <c r="BL811" s="187">
        <f t="shared" ca="1" si="52"/>
        <v>45329</v>
      </c>
    </row>
    <row r="812" spans="1:64" x14ac:dyDescent="0.3">
      <c r="A812" t="str">
        <f>'Defense Ranks'!A214</f>
        <v>Timothy Liljegren</v>
      </c>
      <c r="B812">
        <f>'Defense Ranks'!D214</f>
        <v>0</v>
      </c>
      <c r="C812" s="1">
        <f>'Defense Ranks'!I214</f>
        <v>0.80084745762711862</v>
      </c>
      <c r="D812">
        <f>'Defense Ranks'!J214</f>
        <v>0.83898305084745761</v>
      </c>
      <c r="E812">
        <f>'Defense Ranks'!K214</f>
        <v>0.51271186440677963</v>
      </c>
      <c r="F812">
        <f>'Defense Ranks'!L214</f>
        <v>0.73728813559322037</v>
      </c>
      <c r="G812">
        <f>'Defense Ranks'!N214</f>
        <v>0</v>
      </c>
      <c r="H812">
        <f>'Defense Ranks'!S214</f>
        <v>0.71186440677966101</v>
      </c>
      <c r="I812">
        <f>'Defense Ranks'!T214</f>
        <v>0.29661016949152541</v>
      </c>
      <c r="J812">
        <f>'Defense Ranks'!U214</f>
        <v>0.19067796610169491</v>
      </c>
      <c r="K812">
        <f>'Defense Ranks'!V214</f>
        <v>0.4364406779661017</v>
      </c>
      <c r="L812">
        <f>'Defense Ranks'!X214</f>
        <v>0</v>
      </c>
      <c r="M812">
        <f>'Defense Ranks'!AC214</f>
        <v>0.36016949152542371</v>
      </c>
      <c r="N812">
        <f>'Defense Ranks'!AD214</f>
        <v>0.82203389830508478</v>
      </c>
      <c r="O812">
        <f>'Defense Ranks'!AE214</f>
        <v>0.88135593220338981</v>
      </c>
      <c r="P812">
        <f>'Defense Ranks'!AF214</f>
        <v>0.6652542372881356</v>
      </c>
      <c r="Q812">
        <f>'Defense Ranks'!AH214</f>
        <v>0</v>
      </c>
      <c r="R812">
        <f>'Defense Ranks'!AM214</f>
        <v>0.69915254237288138</v>
      </c>
      <c r="S812">
        <f>'Defense Ranks'!AN214</f>
        <v>0.8771186440677966</v>
      </c>
      <c r="T812">
        <f>'Defense Ranks'!AO214</f>
        <v>0.56355932203389836</v>
      </c>
      <c r="U812">
        <f>'Defense Ranks'!AP214</f>
        <v>0.75423728813559321</v>
      </c>
      <c r="V812">
        <f>'Defense Ranks'!AR214</f>
        <v>0</v>
      </c>
      <c r="W812">
        <f>'Defense Ranks'!AW214</f>
        <v>0.23305084745762711</v>
      </c>
      <c r="X812">
        <f>'Defense Ranks'!AX214</f>
        <v>0.86440677966101698</v>
      </c>
      <c r="Y812">
        <f>'Defense Ranks'!AY214</f>
        <v>0.81355932203389836</v>
      </c>
      <c r="Z812">
        <f>'Defense Ranks'!AZ214</f>
        <v>0.78813559322033899</v>
      </c>
      <c r="AA812">
        <f>'Defense Ranks'!BB214</f>
        <v>0</v>
      </c>
      <c r="AB812">
        <f>'Defense Ranks'!BG214</f>
        <v>0.5</v>
      </c>
      <c r="AC812">
        <f>'Defense Ranks'!BH214</f>
        <v>0.96610169491525422</v>
      </c>
      <c r="AD812">
        <f>'Defense Ranks'!BI214</f>
        <v>0.3347457627118644</v>
      </c>
      <c r="AE812">
        <f>'Defense Ranks'!BJ214</f>
        <v>0.72881355932203384</v>
      </c>
      <c r="AF812">
        <f>'Defense Ranks'!BL214</f>
        <v>0</v>
      </c>
      <c r="AG812">
        <f>'Defense Ranks'!BQ214</f>
        <v>0.67372881355932202</v>
      </c>
      <c r="AH812">
        <f>'Defense Ranks'!BR214</f>
        <v>0.92372881355932202</v>
      </c>
      <c r="AI812">
        <f>'Defense Ranks'!BS214</f>
        <v>0.84322033898305082</v>
      </c>
      <c r="AJ812">
        <f>'Defense Ranks'!BT214</f>
        <v>0.80932203389830504</v>
      </c>
      <c r="AL812" s="1">
        <f>'Defense Ranks'!BX214</f>
        <v>0.73728813559322037</v>
      </c>
      <c r="AN812" t="str">
        <f>'Defense Ranks'!B214</f>
        <v>TOR</v>
      </c>
      <c r="AO812">
        <f>'D on Ice'!E214</f>
        <v>29</v>
      </c>
      <c r="AP812" s="2">
        <f>'Impact Score Math'!E913</f>
        <v>0.78</v>
      </c>
      <c r="AQ812">
        <f>'Impact Score Math'!G913</f>
        <v>67</v>
      </c>
      <c r="AT812" s="1">
        <f>'Defense Ranks'!CJ214</f>
        <v>0.82627118644067798</v>
      </c>
      <c r="AU812" s="1">
        <f>'Defense Ranks'!CK214</f>
        <v>0.61440677966101698</v>
      </c>
      <c r="AW812">
        <f>'Defense Ranks'!BC214</f>
        <v>15.909195402299</v>
      </c>
      <c r="AY812">
        <v>812</v>
      </c>
      <c r="BA812" s="2">
        <f>'Impact Score Math'!K913</f>
        <v>0.82</v>
      </c>
      <c r="BB812" s="2">
        <f>'Impact Score Math'!L913</f>
        <v>0.71666666666666667</v>
      </c>
      <c r="BD812">
        <f>'Defense Ranks'!CN214</f>
        <v>2</v>
      </c>
      <c r="BE812">
        <f>'Defense Ranks'!CO214</f>
        <v>4</v>
      </c>
      <c r="BF812">
        <f>'Defense Ranks'!CP214</f>
        <v>6</v>
      </c>
      <c r="BH812" t="str">
        <f t="shared" si="49"/>
        <v>15:55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45329</v>
      </c>
    </row>
    <row r="813" spans="1:64" x14ac:dyDescent="0.3">
      <c r="A813" t="str">
        <f>'Defense Ranks'!A215</f>
        <v>TJ Brodie</v>
      </c>
      <c r="B813">
        <f>'Defense Ranks'!D215</f>
        <v>0</v>
      </c>
      <c r="C813" s="1">
        <f>'Defense Ranks'!I215</f>
        <v>0.65677966101694918</v>
      </c>
      <c r="D813">
        <f>'Defense Ranks'!J215</f>
        <v>0.69915254237288138</v>
      </c>
      <c r="E813">
        <f>'Defense Ranks'!K215</f>
        <v>0.74152542372881358</v>
      </c>
      <c r="F813">
        <f>'Defense Ranks'!L215</f>
        <v>0.69067796610169496</v>
      </c>
      <c r="G813">
        <f>'Defense Ranks'!N215</f>
        <v>0</v>
      </c>
      <c r="H813">
        <f>'Defense Ranks'!S215</f>
        <v>4.2372881355932203E-3</v>
      </c>
      <c r="I813">
        <f>'Defense Ranks'!T215</f>
        <v>0.42796610169491528</v>
      </c>
      <c r="J813">
        <f>'Defense Ranks'!U215</f>
        <v>0.1059322033898305</v>
      </c>
      <c r="K813">
        <f>'Defense Ranks'!V215</f>
        <v>0.21186440677966101</v>
      </c>
      <c r="L813">
        <f>'Defense Ranks'!X215</f>
        <v>0</v>
      </c>
      <c r="M813">
        <f>'Defense Ranks'!AC215</f>
        <v>0.29661016949152541</v>
      </c>
      <c r="N813">
        <f>'Defense Ranks'!AD215</f>
        <v>0.14830508474576271</v>
      </c>
      <c r="O813">
        <f>'Defense Ranks'!AE215</f>
        <v>0.31779661016949151</v>
      </c>
      <c r="P813">
        <f>'Defense Ranks'!AF215</f>
        <v>0.21186440677966101</v>
      </c>
      <c r="Q813">
        <f>'Defense Ranks'!AH215</f>
        <v>0</v>
      </c>
      <c r="R813">
        <f>'Defense Ranks'!AM215</f>
        <v>0.58898305084745761</v>
      </c>
      <c r="S813">
        <f>'Defense Ranks'!AN215</f>
        <v>0.47033898305084748</v>
      </c>
      <c r="T813">
        <f>'Defense Ranks'!AO215</f>
        <v>0.77542372881355937</v>
      </c>
      <c r="U813">
        <f>'Defense Ranks'!AP215</f>
        <v>0.63983050847457623</v>
      </c>
      <c r="V813">
        <f>'Defense Ranks'!AR215</f>
        <v>0</v>
      </c>
      <c r="W813">
        <f>'Defense Ranks'!AW215</f>
        <v>0.17796610169491525</v>
      </c>
      <c r="X813">
        <f>'Defense Ranks'!AX215</f>
        <v>0.15254237288135594</v>
      </c>
      <c r="Y813">
        <f>'Defense Ranks'!AY215</f>
        <v>0.30932203389830509</v>
      </c>
      <c r="Z813">
        <f>'Defense Ranks'!AZ215</f>
        <v>0.2076271186440678</v>
      </c>
      <c r="AA813">
        <f>'Defense Ranks'!BB215</f>
        <v>0</v>
      </c>
      <c r="AB813">
        <f>'Defense Ranks'!BG215</f>
        <v>0.89830508474576276</v>
      </c>
      <c r="AC813">
        <f>'Defense Ranks'!BH215</f>
        <v>0.47033898305084748</v>
      </c>
      <c r="AD813">
        <f>'Defense Ranks'!BI215</f>
        <v>0.71186440677966101</v>
      </c>
      <c r="AE813">
        <f>'Defense Ranks'!BJ215</f>
        <v>0.5847457627118644</v>
      </c>
      <c r="AF813">
        <f>'Defense Ranks'!BL215</f>
        <v>0</v>
      </c>
      <c r="AG813">
        <f>'Defense Ranks'!BQ215</f>
        <v>0.4788135593220339</v>
      </c>
      <c r="AH813">
        <f>'Defense Ranks'!BR215</f>
        <v>0.36864406779661019</v>
      </c>
      <c r="AI813">
        <f>'Defense Ranks'!BS215</f>
        <v>0.57203389830508478</v>
      </c>
      <c r="AJ813">
        <f>'Defense Ranks'!BT215</f>
        <v>0.40677966101694918</v>
      </c>
      <c r="AL813" s="1">
        <f>'Defense Ranks'!BX215</f>
        <v>0.28389830508474578</v>
      </c>
      <c r="AN813" t="str">
        <f>'Defense Ranks'!B215</f>
        <v>TOR</v>
      </c>
      <c r="AO813">
        <f>'D on Ice'!E215</f>
        <v>45</v>
      </c>
      <c r="AP813" s="2">
        <f>'Impact Score Math'!E914</f>
        <v>0.52</v>
      </c>
      <c r="AQ813">
        <f>'Impact Score Math'!G914</f>
        <v>145</v>
      </c>
      <c r="AT813" s="1">
        <f>'Defense Ranks'!CJ215</f>
        <v>0.55084745762711862</v>
      </c>
      <c r="AU813" s="1">
        <f>'Defense Ranks'!CK215</f>
        <v>0.40677966101694918</v>
      </c>
      <c r="AW813">
        <f>'Defense Ranks'!BC215</f>
        <v>18.387407407407</v>
      </c>
      <c r="AY813">
        <v>813</v>
      </c>
      <c r="BA813" s="2">
        <f>'Impact Score Math'!K914</f>
        <v>0.85333333333333339</v>
      </c>
      <c r="BB813" s="2">
        <f>'Impact Score Math'!L914</f>
        <v>0.40666666666666668</v>
      </c>
      <c r="BD813">
        <f>'Defense Ranks'!CN215</f>
        <v>0</v>
      </c>
      <c r="BE813">
        <f>'Defense Ranks'!CO215</f>
        <v>8</v>
      </c>
      <c r="BF813">
        <f>'Defense Ranks'!CP215</f>
        <v>8</v>
      </c>
      <c r="BH813" t="str">
        <f t="shared" si="49"/>
        <v>18:23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45329</v>
      </c>
    </row>
    <row r="814" spans="1:64" x14ac:dyDescent="0.3">
      <c r="A814" t="str">
        <f>'Defense Ranks'!A216</f>
        <v>Tony DeAngelo</v>
      </c>
      <c r="B814">
        <f>'Defense Ranks'!D216</f>
        <v>0</v>
      </c>
      <c r="C814" s="1">
        <f>'Defense Ranks'!I216</f>
        <v>0.9576271186440678</v>
      </c>
      <c r="D814">
        <f>'Defense Ranks'!J216</f>
        <v>0.16101694915254236</v>
      </c>
      <c r="E814">
        <f>'Defense Ranks'!K216</f>
        <v>4.2372881355932203E-3</v>
      </c>
      <c r="F814">
        <f>'Defense Ranks'!L216</f>
        <v>0.53813559322033899</v>
      </c>
      <c r="G814">
        <f>'Defense Ranks'!N216</f>
        <v>0</v>
      </c>
      <c r="H814">
        <f>'Defense Ranks'!S216</f>
        <v>4.2372881355932203E-3</v>
      </c>
      <c r="I814">
        <f>'Defense Ranks'!T216</f>
        <v>0.34322033898305082</v>
      </c>
      <c r="J814">
        <f>'Defense Ranks'!U216</f>
        <v>0.88559322033898302</v>
      </c>
      <c r="K814">
        <f>'Defense Ranks'!V216</f>
        <v>0.18220338983050846</v>
      </c>
      <c r="L814">
        <f>'Defense Ranks'!X216</f>
        <v>0</v>
      </c>
      <c r="M814">
        <f>'Defense Ranks'!AC216</f>
        <v>0.22033898305084745</v>
      </c>
      <c r="N814">
        <f>'Defense Ranks'!AD216</f>
        <v>0.24152542372881355</v>
      </c>
      <c r="O814">
        <f>'Defense Ranks'!AE216</f>
        <v>2.9661016949152543E-2</v>
      </c>
      <c r="P814">
        <f>'Defense Ranks'!AF216</f>
        <v>0.22457627118644069</v>
      </c>
      <c r="Q814">
        <f>'Defense Ranks'!AH216</f>
        <v>0</v>
      </c>
      <c r="R814">
        <f>'Defense Ranks'!AM216</f>
        <v>0.45338983050847459</v>
      </c>
      <c r="S814">
        <f>'Defense Ranks'!AN216</f>
        <v>8.8983050847457626E-2</v>
      </c>
      <c r="T814">
        <f>'Defense Ranks'!AO216</f>
        <v>8.4745762711864406E-3</v>
      </c>
      <c r="U814">
        <f>'Defense Ranks'!AP216</f>
        <v>0.11440677966101695</v>
      </c>
      <c r="V814">
        <f>'Defense Ranks'!AR216</f>
        <v>0</v>
      </c>
      <c r="W814">
        <f>'Defense Ranks'!AW216</f>
        <v>8.4745762711864406E-3</v>
      </c>
      <c r="X814">
        <f>'Defense Ranks'!AX216</f>
        <v>1.6949152542372881E-2</v>
      </c>
      <c r="Y814">
        <f>'Defense Ranks'!AY216</f>
        <v>4.2372881355932203E-3</v>
      </c>
      <c r="Z814">
        <f>'Defense Ranks'!AZ216</f>
        <v>1.6949152542372881E-2</v>
      </c>
      <c r="AA814">
        <f>'Defense Ranks'!BB216</f>
        <v>0</v>
      </c>
      <c r="AB814">
        <f>'Defense Ranks'!BG216</f>
        <v>4.2372881355932203E-3</v>
      </c>
      <c r="AC814">
        <f>'Defense Ranks'!BH216</f>
        <v>0.99576271186440679</v>
      </c>
      <c r="AD814">
        <f>'Defense Ranks'!BI216</f>
        <v>4.2372881355932203E-3</v>
      </c>
      <c r="AE814">
        <f>'Defense Ranks'!BJ216</f>
        <v>4.2372881355932203E-3</v>
      </c>
      <c r="AF814">
        <f>'Defense Ranks'!BL216</f>
        <v>0</v>
      </c>
      <c r="AG814">
        <f>'Defense Ranks'!BQ216</f>
        <v>0.76694915254237284</v>
      </c>
      <c r="AH814">
        <f>'Defense Ranks'!BR216</f>
        <v>0.1228813559322034</v>
      </c>
      <c r="AI814">
        <f>'Defense Ranks'!BS216</f>
        <v>4.2372881355932203E-3</v>
      </c>
      <c r="AJ814">
        <f>'Defense Ranks'!BT216</f>
        <v>0.28813559322033899</v>
      </c>
      <c r="AL814" s="1">
        <f>'Defense Ranks'!BX216</f>
        <v>0.13559322033898305</v>
      </c>
      <c r="AN814" t="str">
        <f>'Defense Ranks'!B216</f>
        <v>CAR</v>
      </c>
      <c r="AO814">
        <f>'D on Ice'!E216</f>
        <v>21</v>
      </c>
      <c r="AP814" s="2">
        <f>'Impact Score Math'!E915</f>
        <v>0.26666666666666666</v>
      </c>
      <c r="AQ814">
        <f>'Impact Score Math'!G915</f>
        <v>221</v>
      </c>
      <c r="AT814" s="1">
        <f>'Defense Ranks'!CJ216</f>
        <v>0.91101694915254239</v>
      </c>
      <c r="AU814" s="1">
        <f>'Defense Ranks'!CK216</f>
        <v>0.27542372881355931</v>
      </c>
      <c r="AW814">
        <f>'Defense Ranks'!BC216</f>
        <v>10.339682539683</v>
      </c>
      <c r="AY814">
        <v>814</v>
      </c>
      <c r="BA814" s="2">
        <f>'Impact Score Math'!K915</f>
        <v>0.42666666666666669</v>
      </c>
      <c r="BB814" s="2">
        <f>'Impact Score Math'!L915</f>
        <v>0.23333333333333334</v>
      </c>
      <c r="BD814">
        <f>'Defense Ranks'!CN216</f>
        <v>0</v>
      </c>
      <c r="BE814">
        <f>'Defense Ranks'!CO216</f>
        <v>2</v>
      </c>
      <c r="BF814">
        <f>'Defense Ranks'!CP216</f>
        <v>2</v>
      </c>
      <c r="BH814" t="str">
        <f t="shared" si="49"/>
        <v>10:20</v>
      </c>
      <c r="BI814" t="str">
        <f t="shared" si="50"/>
        <v>Defenseman</v>
      </c>
      <c r="BJ814" t="str">
        <f t="shared" si="51"/>
        <v>Replacement Level</v>
      </c>
      <c r="BL814" s="187">
        <f t="shared" ca="1" si="52"/>
        <v>45329</v>
      </c>
    </row>
    <row r="815" spans="1:64" x14ac:dyDescent="0.3">
      <c r="A815" t="str">
        <f>'Defense Ranks'!A217</f>
        <v>Torey Krug</v>
      </c>
      <c r="B815">
        <f>'Defense Ranks'!D217</f>
        <v>0</v>
      </c>
      <c r="C815" s="1">
        <f>'Defense Ranks'!I217</f>
        <v>0.6228813559322034</v>
      </c>
      <c r="D815">
        <f>'Defense Ranks'!J217</f>
        <v>0.76271186440677963</v>
      </c>
      <c r="E815">
        <f>'Defense Ranks'!K217</f>
        <v>0.32203389830508472</v>
      </c>
      <c r="F815">
        <f>'Defense Ranks'!L217</f>
        <v>0.66101694915254239</v>
      </c>
      <c r="G815">
        <f>'Defense Ranks'!N217</f>
        <v>0</v>
      </c>
      <c r="H815">
        <f>'Defense Ranks'!S217</f>
        <v>0.24152542372881355</v>
      </c>
      <c r="I815">
        <f>'Defense Ranks'!T217</f>
        <v>0.80932203389830504</v>
      </c>
      <c r="J815">
        <f>'Defense Ranks'!U217</f>
        <v>0.88559322033898302</v>
      </c>
      <c r="K815">
        <f>'Defense Ranks'!V217</f>
        <v>0.66101694915254239</v>
      </c>
      <c r="L815">
        <f>'Defense Ranks'!X217</f>
        <v>0</v>
      </c>
      <c r="M815">
        <f>'Defense Ranks'!AC217</f>
        <v>0.1059322033898305</v>
      </c>
      <c r="N815">
        <f>'Defense Ranks'!AD217</f>
        <v>0.16949152542372881</v>
      </c>
      <c r="O815">
        <f>'Defense Ranks'!AE217</f>
        <v>0.19915254237288135</v>
      </c>
      <c r="P815">
        <f>'Defense Ranks'!AF217</f>
        <v>0.13559322033898305</v>
      </c>
      <c r="Q815">
        <f>'Defense Ranks'!AH217</f>
        <v>0</v>
      </c>
      <c r="R815">
        <f>'Defense Ranks'!AM217</f>
        <v>0.92372881355932202</v>
      </c>
      <c r="S815">
        <f>'Defense Ranks'!AN217</f>
        <v>0.96186440677966101</v>
      </c>
      <c r="T815">
        <f>'Defense Ranks'!AO217</f>
        <v>0.42372881355932202</v>
      </c>
      <c r="U815">
        <f>'Defense Ranks'!AP217</f>
        <v>0.93220338983050843</v>
      </c>
      <c r="V815">
        <f>'Defense Ranks'!AR217</f>
        <v>0</v>
      </c>
      <c r="W815">
        <f>'Defense Ranks'!AW217</f>
        <v>0.1440677966101695</v>
      </c>
      <c r="X815">
        <f>'Defense Ranks'!AX217</f>
        <v>0.44491525423728812</v>
      </c>
      <c r="Y815">
        <f>'Defense Ranks'!AY217</f>
        <v>0.2711864406779661</v>
      </c>
      <c r="Z815">
        <f>'Defense Ranks'!AZ217</f>
        <v>0.38559322033898308</v>
      </c>
      <c r="AA815">
        <f>'Defense Ranks'!BB217</f>
        <v>0</v>
      </c>
      <c r="AB815">
        <f>'Defense Ranks'!BG217</f>
        <v>0.63135593220338981</v>
      </c>
      <c r="AC815">
        <f>'Defense Ranks'!BH217</f>
        <v>0.34322033898305082</v>
      </c>
      <c r="AD815">
        <f>'Defense Ranks'!BI217</f>
        <v>0.25</v>
      </c>
      <c r="AE815">
        <f>'Defense Ranks'!BJ217</f>
        <v>0.2711864406779661</v>
      </c>
      <c r="AF815">
        <f>'Defense Ranks'!BL217</f>
        <v>0</v>
      </c>
      <c r="AG815">
        <f>'Defense Ranks'!BQ217</f>
        <v>0.26271186440677968</v>
      </c>
      <c r="AH815">
        <f>'Defense Ranks'!BR217</f>
        <v>0.41949152542372881</v>
      </c>
      <c r="AI815">
        <f>'Defense Ranks'!BS217</f>
        <v>0.19491525423728814</v>
      </c>
      <c r="AJ815">
        <f>'Defense Ranks'!BT217</f>
        <v>0.31779661016949151</v>
      </c>
      <c r="AL815" s="1">
        <f>'Defense Ranks'!BX217</f>
        <v>0.53389830508474578</v>
      </c>
      <c r="AN815" t="str">
        <f>'Defense Ranks'!B217</f>
        <v>STL</v>
      </c>
      <c r="AO815">
        <f>'D on Ice'!E217</f>
        <v>46</v>
      </c>
      <c r="AP815" s="2">
        <f>'Impact Score Math'!E916</f>
        <v>0.67333333333333334</v>
      </c>
      <c r="AQ815">
        <f>'Impact Score Math'!G916</f>
        <v>99</v>
      </c>
      <c r="AT815" s="1">
        <f>'Defense Ranks'!CJ217</f>
        <v>0.42372881355932202</v>
      </c>
      <c r="AU815" s="1">
        <f>'Defense Ranks'!CK217</f>
        <v>0.56779661016949157</v>
      </c>
      <c r="AW815">
        <f>'Defense Ranks'!BC217</f>
        <v>16.657971014493</v>
      </c>
      <c r="AY815">
        <v>815</v>
      </c>
      <c r="BA815" s="2">
        <f>'Impact Score Math'!K916</f>
        <v>0.76666666666666672</v>
      </c>
      <c r="BB815" s="2">
        <f>'Impact Score Math'!L916</f>
        <v>0.35333333333333333</v>
      </c>
      <c r="BD815">
        <f>'Defense Ranks'!CN217</f>
        <v>1</v>
      </c>
      <c r="BE815">
        <f>'Defense Ranks'!CO217</f>
        <v>12</v>
      </c>
      <c r="BF815">
        <f>'Defense Ranks'!CP217</f>
        <v>13</v>
      </c>
      <c r="BH815" t="str">
        <f t="shared" si="49"/>
        <v>16:39</v>
      </c>
      <c r="BI815" t="str">
        <f t="shared" si="50"/>
        <v>Defenseman</v>
      </c>
      <c r="BJ815" t="str">
        <f t="shared" si="51"/>
        <v>Good</v>
      </c>
      <c r="BL815" s="187">
        <f t="shared" ca="1" si="52"/>
        <v>45329</v>
      </c>
    </row>
    <row r="816" spans="1:64" x14ac:dyDescent="0.3">
      <c r="A816" t="str">
        <f>'Defense Ranks'!A218</f>
        <v>Travis Dermott</v>
      </c>
      <c r="B816">
        <f>'Defense Ranks'!D218</f>
        <v>0</v>
      </c>
      <c r="C816" s="1">
        <f>'Defense Ranks'!I218</f>
        <v>0.11016949152542373</v>
      </c>
      <c r="D816">
        <f>'Defense Ranks'!J218</f>
        <v>0.13135593220338984</v>
      </c>
      <c r="E816">
        <f>'Defense Ranks'!K218</f>
        <v>1.2711864406779662E-2</v>
      </c>
      <c r="F816">
        <f>'Defense Ranks'!L218</f>
        <v>0.1059322033898305</v>
      </c>
      <c r="G816">
        <f>'Defense Ranks'!N218</f>
        <v>0</v>
      </c>
      <c r="H816">
        <f>'Defense Ranks'!S218</f>
        <v>0.38983050847457629</v>
      </c>
      <c r="I816">
        <f>'Defense Ranks'!T218</f>
        <v>8.4745762711864403E-2</v>
      </c>
      <c r="J816">
        <f>'Defense Ranks'!U218</f>
        <v>4.2372881355932203E-3</v>
      </c>
      <c r="K816">
        <f>'Defense Ranks'!V218</f>
        <v>5.5084745762711863E-2</v>
      </c>
      <c r="L816">
        <f>'Defense Ranks'!X218</f>
        <v>0</v>
      </c>
      <c r="M816">
        <f>'Defense Ranks'!AC218</f>
        <v>0.30932203389830509</v>
      </c>
      <c r="N816">
        <f>'Defense Ranks'!AD218</f>
        <v>0.63983050847457623</v>
      </c>
      <c r="O816">
        <f>'Defense Ranks'!AE218</f>
        <v>0.3771186440677966</v>
      </c>
      <c r="P816">
        <f>'Defense Ranks'!AF218</f>
        <v>0.50423728813559321</v>
      </c>
      <c r="Q816">
        <f>'Defense Ranks'!AH218</f>
        <v>0</v>
      </c>
      <c r="R816">
        <f>'Defense Ranks'!AM218</f>
        <v>0.11016949152542373</v>
      </c>
      <c r="S816">
        <f>'Defense Ranks'!AN218</f>
        <v>5.0847457627118647E-2</v>
      </c>
      <c r="T816">
        <f>'Defense Ranks'!AO218</f>
        <v>2.1186440677966101E-2</v>
      </c>
      <c r="U816">
        <f>'Defense Ranks'!AP218</f>
        <v>5.9322033898305086E-2</v>
      </c>
      <c r="V816">
        <f>'Defense Ranks'!AR218</f>
        <v>0</v>
      </c>
      <c r="W816">
        <f>'Defense Ranks'!AW218</f>
        <v>0.11016949152542373</v>
      </c>
      <c r="X816">
        <f>'Defense Ranks'!AX218</f>
        <v>0.47457627118644069</v>
      </c>
      <c r="Y816">
        <f>'Defense Ranks'!AY218</f>
        <v>0.38135593220338981</v>
      </c>
      <c r="Z816">
        <f>'Defense Ranks'!AZ218</f>
        <v>0.28389830508474578</v>
      </c>
      <c r="AA816">
        <f>'Defense Ranks'!BB218</f>
        <v>0</v>
      </c>
      <c r="AB816">
        <f>'Defense Ranks'!BG218</f>
        <v>0.23305084745762711</v>
      </c>
      <c r="AC816">
        <f>'Defense Ranks'!BH218</f>
        <v>0.16949152542372881</v>
      </c>
      <c r="AD816">
        <f>'Defense Ranks'!BI218</f>
        <v>1.2711864406779662E-2</v>
      </c>
      <c r="AE816">
        <f>'Defense Ranks'!BJ218</f>
        <v>3.3898305084745763E-2</v>
      </c>
      <c r="AF816">
        <f>'Defense Ranks'!BL218</f>
        <v>0</v>
      </c>
      <c r="AG816">
        <f>'Defense Ranks'!BQ218</f>
        <v>0.14830508474576271</v>
      </c>
      <c r="AH816">
        <f>'Defense Ranks'!BR218</f>
        <v>0.27542372881355931</v>
      </c>
      <c r="AI816">
        <f>'Defense Ranks'!BS218</f>
        <v>2.9661016949152543E-2</v>
      </c>
      <c r="AJ816">
        <f>'Defense Ranks'!BT218</f>
        <v>0.21610169491525424</v>
      </c>
      <c r="AL816" s="1">
        <f>'Defense Ranks'!BX218</f>
        <v>5.9322033898305086E-2</v>
      </c>
      <c r="AN816" t="str">
        <f>'Defense Ranks'!B218</f>
        <v>ARI</v>
      </c>
      <c r="AO816">
        <f>'D on Ice'!E218</f>
        <v>32</v>
      </c>
      <c r="AP816" s="2">
        <f>'Impact Score Math'!E917</f>
        <v>0.26333333333333331</v>
      </c>
      <c r="AQ816">
        <f>'Impact Score Math'!G917</f>
        <v>222</v>
      </c>
      <c r="AT816" s="1">
        <f>'Defense Ranks'!CJ218</f>
        <v>0.36864406779661019</v>
      </c>
      <c r="AU816" s="1">
        <f>'Defense Ranks'!CK218</f>
        <v>0.6228813559322034</v>
      </c>
      <c r="AW816">
        <f>'Defense Ranks'!BC218</f>
        <v>14.081770833333</v>
      </c>
      <c r="AY816">
        <v>816</v>
      </c>
      <c r="BA816" s="2">
        <f>'Impact Score Math'!K917</f>
        <v>0.24333333333333335</v>
      </c>
      <c r="BB816" s="2">
        <f>'Impact Score Math'!L917</f>
        <v>0.43666666666666665</v>
      </c>
      <c r="BD816">
        <f>'Defense Ranks'!CN218</f>
        <v>1</v>
      </c>
      <c r="BE816">
        <f>'Defense Ranks'!CO218</f>
        <v>2</v>
      </c>
      <c r="BF816">
        <f>'Defense Ranks'!CP218</f>
        <v>3</v>
      </c>
      <c r="BH816" t="str">
        <f t="shared" si="49"/>
        <v>14:05</v>
      </c>
      <c r="BI816" t="str">
        <f t="shared" si="50"/>
        <v>Defenseman</v>
      </c>
      <c r="BJ816" t="str">
        <f t="shared" si="51"/>
        <v>Replacement Level</v>
      </c>
      <c r="BL816" s="187">
        <f t="shared" ca="1" si="52"/>
        <v>45329</v>
      </c>
    </row>
    <row r="817" spans="1:64" x14ac:dyDescent="0.3">
      <c r="A817" t="str">
        <f>'Defense Ranks'!A219</f>
        <v>Travis Hamonic</v>
      </c>
      <c r="B817">
        <f>'Defense Ranks'!D219</f>
        <v>0</v>
      </c>
      <c r="C817" s="1">
        <f>'Defense Ranks'!I219</f>
        <v>0.19491525423728814</v>
      </c>
      <c r="D817">
        <f>'Defense Ranks'!J219</f>
        <v>0.46186440677966101</v>
      </c>
      <c r="E817">
        <f>'Defense Ranks'!K219</f>
        <v>0.63983050847457623</v>
      </c>
      <c r="F817">
        <f>'Defense Ranks'!L219</f>
        <v>0.2288135593220339</v>
      </c>
      <c r="G817">
        <f>'Defense Ranks'!N219</f>
        <v>0</v>
      </c>
      <c r="H817">
        <f>'Defense Ranks'!S219</f>
        <v>0.64830508474576276</v>
      </c>
      <c r="I817">
        <f>'Defense Ranks'!T219</f>
        <v>0.1440677966101695</v>
      </c>
      <c r="J817">
        <f>'Defense Ranks'!U219</f>
        <v>0.18220338983050846</v>
      </c>
      <c r="K817">
        <f>'Defense Ranks'!V219</f>
        <v>0.21186440677966101</v>
      </c>
      <c r="L817">
        <f>'Defense Ranks'!X219</f>
        <v>0</v>
      </c>
      <c r="M817">
        <f>'Defense Ranks'!AC219</f>
        <v>5.0847457627118647E-2</v>
      </c>
      <c r="N817">
        <f>'Defense Ranks'!AD219</f>
        <v>7.2033898305084748E-2</v>
      </c>
      <c r="O817">
        <f>'Defense Ranks'!AE219</f>
        <v>0.11016949152542373</v>
      </c>
      <c r="P817">
        <f>'Defense Ranks'!AF219</f>
        <v>5.0847457627118647E-2</v>
      </c>
      <c r="Q817">
        <f>'Defense Ranks'!AH219</f>
        <v>0</v>
      </c>
      <c r="R817">
        <f>'Defense Ranks'!AM219</f>
        <v>5.5084745762711863E-2</v>
      </c>
      <c r="S817">
        <f>'Defense Ranks'!AN219</f>
        <v>0.52542372881355937</v>
      </c>
      <c r="T817">
        <f>'Defense Ranks'!AO219</f>
        <v>0.24152542372881355</v>
      </c>
      <c r="U817">
        <f>'Defense Ranks'!AP219</f>
        <v>0.1440677966101695</v>
      </c>
      <c r="V817">
        <f>'Defense Ranks'!AR219</f>
        <v>0</v>
      </c>
      <c r="W817">
        <f>'Defense Ranks'!AW219</f>
        <v>2.9661016949152543E-2</v>
      </c>
      <c r="X817">
        <f>'Defense Ranks'!AX219</f>
        <v>8.4745762711864403E-2</v>
      </c>
      <c r="Y817">
        <f>'Defense Ranks'!AY219</f>
        <v>0.45338983050847459</v>
      </c>
      <c r="Z817">
        <f>'Defense Ranks'!AZ219</f>
        <v>4.6610169491525424E-2</v>
      </c>
      <c r="AA817">
        <f>'Defense Ranks'!BB219</f>
        <v>0</v>
      </c>
      <c r="AB817">
        <f>'Defense Ranks'!BG219</f>
        <v>0.11440677966101695</v>
      </c>
      <c r="AC817">
        <f>'Defense Ranks'!BH219</f>
        <v>0.68220338983050843</v>
      </c>
      <c r="AD817">
        <f>'Defense Ranks'!BI219</f>
        <v>0.80932203389830504</v>
      </c>
      <c r="AE817">
        <f>'Defense Ranks'!BJ219</f>
        <v>0.68644067796610164</v>
      </c>
      <c r="AF817">
        <f>'Defense Ranks'!BL219</f>
        <v>0</v>
      </c>
      <c r="AG817">
        <f>'Defense Ranks'!BQ219</f>
        <v>8.050847457627118E-2</v>
      </c>
      <c r="AH817">
        <f>'Defense Ranks'!BR219</f>
        <v>0.1652542372881356</v>
      </c>
      <c r="AI817">
        <f>'Defense Ranks'!BS219</f>
        <v>0.28389830508474578</v>
      </c>
      <c r="AJ817">
        <f>'Defense Ranks'!BT219</f>
        <v>4.6610169491525424E-2</v>
      </c>
      <c r="AL817" s="1">
        <f>'Defense Ranks'!BX219</f>
        <v>3.8135593220338986E-2</v>
      </c>
      <c r="AN817" t="str">
        <f>'Defense Ranks'!B219</f>
        <v>OTT</v>
      </c>
      <c r="AO817">
        <f>'D on Ice'!E219</f>
        <v>40</v>
      </c>
      <c r="AP817" s="2">
        <f>'Impact Score Math'!E918</f>
        <v>0.24333333333333335</v>
      </c>
      <c r="AQ817">
        <f>'Impact Score Math'!G918</f>
        <v>228</v>
      </c>
      <c r="AT817" s="1">
        <f>'Defense Ranks'!CJ219</f>
        <v>6.7796610169491525E-2</v>
      </c>
      <c r="AU817" s="1">
        <f>'Defense Ranks'!CK219</f>
        <v>0.83898305084745761</v>
      </c>
      <c r="AW817">
        <f>'Defense Ranks'!BC219</f>
        <v>13.032500000000001</v>
      </c>
      <c r="AY817">
        <v>817</v>
      </c>
      <c r="BA817" s="2">
        <f>'Impact Score Math'!K918</f>
        <v>0.36333333333333334</v>
      </c>
      <c r="BB817" s="2">
        <f>'Impact Score Math'!L918</f>
        <v>0.22333333333333333</v>
      </c>
      <c r="BD817">
        <f>'Defense Ranks'!CN219</f>
        <v>2</v>
      </c>
      <c r="BE817">
        <f>'Defense Ranks'!CO219</f>
        <v>3</v>
      </c>
      <c r="BF817">
        <f>'Defense Ranks'!CP219</f>
        <v>5</v>
      </c>
      <c r="BH817" t="str">
        <f t="shared" si="49"/>
        <v>13:02</v>
      </c>
      <c r="BI817" t="str">
        <f t="shared" si="50"/>
        <v>Defenseman</v>
      </c>
      <c r="BJ817" t="str">
        <f t="shared" si="51"/>
        <v>Replacement Level</v>
      </c>
      <c r="BL817" s="187">
        <f t="shared" ca="1" si="52"/>
        <v>45329</v>
      </c>
    </row>
    <row r="818" spans="1:64" x14ac:dyDescent="0.3">
      <c r="A818" t="str">
        <f>'Defense Ranks'!A220</f>
        <v>Travis Sanheim</v>
      </c>
      <c r="B818">
        <f>'Defense Ranks'!D220</f>
        <v>0</v>
      </c>
      <c r="C818" s="1">
        <f>'Defense Ranks'!I220</f>
        <v>0.51271186440677963</v>
      </c>
      <c r="D818">
        <f>'Defense Ranks'!J220</f>
        <v>0.48728813559322032</v>
      </c>
      <c r="E818">
        <f>'Defense Ranks'!K220</f>
        <v>0.24576271186440679</v>
      </c>
      <c r="F818">
        <f>'Defense Ranks'!L220</f>
        <v>0.46186440677966101</v>
      </c>
      <c r="G818">
        <f>'Defense Ranks'!N220</f>
        <v>0</v>
      </c>
      <c r="H818">
        <f>'Defense Ranks'!S220</f>
        <v>0.76271186440677963</v>
      </c>
      <c r="I818">
        <f>'Defense Ranks'!T220</f>
        <v>0.67372881355932202</v>
      </c>
      <c r="J818">
        <f>'Defense Ranks'!U220</f>
        <v>0.80084745762711862</v>
      </c>
      <c r="K818">
        <f>'Defense Ranks'!V220</f>
        <v>0.75423728813559321</v>
      </c>
      <c r="L818">
        <f>'Defense Ranks'!X220</f>
        <v>0</v>
      </c>
      <c r="M818">
        <f>'Defense Ranks'!AC220</f>
        <v>0.78389830508474578</v>
      </c>
      <c r="N818">
        <f>'Defense Ranks'!AD220</f>
        <v>0.74576271186440679</v>
      </c>
      <c r="O818">
        <f>'Defense Ranks'!AE220</f>
        <v>0.19491525423728814</v>
      </c>
      <c r="P818">
        <f>'Defense Ranks'!AF220</f>
        <v>0.84745762711864403</v>
      </c>
      <c r="Q818">
        <f>'Defense Ranks'!AH220</f>
        <v>0</v>
      </c>
      <c r="R818">
        <f>'Defense Ranks'!AM220</f>
        <v>0.15254237288135594</v>
      </c>
      <c r="S818">
        <f>'Defense Ranks'!AN220</f>
        <v>0.43220338983050849</v>
      </c>
      <c r="T818">
        <f>'Defense Ranks'!AO220</f>
        <v>0.16101694915254236</v>
      </c>
      <c r="U818">
        <f>'Defense Ranks'!AP220</f>
        <v>0.4152542372881356</v>
      </c>
      <c r="V818">
        <f>'Defense Ranks'!AR220</f>
        <v>0</v>
      </c>
      <c r="W818">
        <f>'Defense Ranks'!AW220</f>
        <v>0.64830508474576276</v>
      </c>
      <c r="X818">
        <f>'Defense Ranks'!AX220</f>
        <v>0.51694915254237284</v>
      </c>
      <c r="Y818">
        <f>'Defense Ranks'!AY220</f>
        <v>0.13135593220338984</v>
      </c>
      <c r="Z818">
        <f>'Defense Ranks'!AZ220</f>
        <v>0.73728813559322037</v>
      </c>
      <c r="AA818">
        <f>'Defense Ranks'!BB220</f>
        <v>0</v>
      </c>
      <c r="AB818">
        <f>'Defense Ranks'!BG220</f>
        <v>0.86440677966101698</v>
      </c>
      <c r="AC818">
        <f>'Defense Ranks'!BH220</f>
        <v>0.59322033898305082</v>
      </c>
      <c r="AD818">
        <f>'Defense Ranks'!BI220</f>
        <v>0.23728813559322035</v>
      </c>
      <c r="AE818">
        <f>'Defense Ranks'!BJ220</f>
        <v>9.3220338983050849E-2</v>
      </c>
      <c r="AF818">
        <f>'Defense Ranks'!BL220</f>
        <v>0</v>
      </c>
      <c r="AG818">
        <f>'Defense Ranks'!BQ220</f>
        <v>0.68220338983050843</v>
      </c>
      <c r="AH818">
        <f>'Defense Ranks'!BR220</f>
        <v>0.66949152542372881</v>
      </c>
      <c r="AI818">
        <f>'Defense Ranks'!BS220</f>
        <v>0.13559322033898305</v>
      </c>
      <c r="AJ818">
        <f>'Defense Ranks'!BT220</f>
        <v>0.73305084745762716</v>
      </c>
      <c r="AL818" s="1">
        <f>'Defense Ranks'!BX220</f>
        <v>0.73305084745762716</v>
      </c>
      <c r="AN818" t="str">
        <f>'Defense Ranks'!B220</f>
        <v>PHI</v>
      </c>
      <c r="AO818">
        <f>'D on Ice'!E220</f>
        <v>48</v>
      </c>
      <c r="AP818" s="2">
        <f>'Impact Score Math'!E919</f>
        <v>0.8666666666666667</v>
      </c>
      <c r="AQ818">
        <f>'Impact Score Math'!G919</f>
        <v>41</v>
      </c>
      <c r="AT818" s="1">
        <f>'Defense Ranks'!CJ220</f>
        <v>0.58898305084745761</v>
      </c>
      <c r="AU818" s="1">
        <f>'Defense Ranks'!CK220</f>
        <v>0.77118644067796616</v>
      </c>
      <c r="AW818">
        <f>'Defense Ranks'!BC220</f>
        <v>17.991666666667001</v>
      </c>
      <c r="AY818">
        <v>818</v>
      </c>
      <c r="BA818" s="2">
        <f>'Impact Score Math'!K919</f>
        <v>0.57333333333333336</v>
      </c>
      <c r="BB818" s="2">
        <f>'Impact Score Math'!L919</f>
        <v>0.93333333333333335</v>
      </c>
      <c r="BD818">
        <f>'Defense Ranks'!CN220</f>
        <v>4</v>
      </c>
      <c r="BE818">
        <f>'Defense Ranks'!CO220</f>
        <v>12</v>
      </c>
      <c r="BF818">
        <f>'Defense Ranks'!CP220</f>
        <v>16</v>
      </c>
      <c r="BH818" t="str">
        <f t="shared" si="49"/>
        <v>18:00</v>
      </c>
      <c r="BI818" t="str">
        <f t="shared" si="50"/>
        <v>Defenseman</v>
      </c>
      <c r="BJ818" t="str">
        <f t="shared" si="51"/>
        <v>Great</v>
      </c>
      <c r="BL818" s="187">
        <f t="shared" ca="1" si="52"/>
        <v>45329</v>
      </c>
    </row>
    <row r="819" spans="1:64" x14ac:dyDescent="0.3">
      <c r="A819" t="str">
        <f>'Defense Ranks'!A221</f>
        <v>Trevor van Riemsdyk</v>
      </c>
      <c r="B819">
        <f>'Defense Ranks'!D221</f>
        <v>0</v>
      </c>
      <c r="C819" s="1">
        <f>'Defense Ranks'!I221</f>
        <v>2.1186440677966101E-2</v>
      </c>
      <c r="D819">
        <f>'Defense Ranks'!J221</f>
        <v>0.44915254237288138</v>
      </c>
      <c r="E819">
        <f>'Defense Ranks'!K221</f>
        <v>0.21186440677966101</v>
      </c>
      <c r="F819">
        <f>'Defense Ranks'!L221</f>
        <v>0.2288135593220339</v>
      </c>
      <c r="G819">
        <f>'Defense Ranks'!N221</f>
        <v>0</v>
      </c>
      <c r="H819">
        <f>'Defense Ranks'!S221</f>
        <v>4.2372881355932203E-3</v>
      </c>
      <c r="I819">
        <f>'Defense Ranks'!T221</f>
        <v>0.44067796610169491</v>
      </c>
      <c r="J819">
        <f>'Defense Ranks'!U221</f>
        <v>0.3347457627118644</v>
      </c>
      <c r="K819">
        <f>'Defense Ranks'!V221</f>
        <v>0.2288135593220339</v>
      </c>
      <c r="L819">
        <f>'Defense Ranks'!X221</f>
        <v>0</v>
      </c>
      <c r="M819">
        <f>'Defense Ranks'!AC221</f>
        <v>0.48728813559322032</v>
      </c>
      <c r="N819">
        <f>'Defense Ranks'!AD221</f>
        <v>0.52118644067796616</v>
      </c>
      <c r="O819">
        <f>'Defense Ranks'!AE221</f>
        <v>0.33898305084745761</v>
      </c>
      <c r="P819">
        <f>'Defense Ranks'!AF221</f>
        <v>0.55932203389830504</v>
      </c>
      <c r="Q819">
        <f>'Defense Ranks'!AH221</f>
        <v>0</v>
      </c>
      <c r="R819">
        <f>'Defense Ranks'!AM221</f>
        <v>8.4745762711864403E-2</v>
      </c>
      <c r="S819">
        <f>'Defense Ranks'!AN221</f>
        <v>0.64830508474576276</v>
      </c>
      <c r="T819">
        <f>'Defense Ranks'!AO221</f>
        <v>0.55508474576271183</v>
      </c>
      <c r="U819">
        <f>'Defense Ranks'!AP221</f>
        <v>0.38559322033898308</v>
      </c>
      <c r="V819">
        <f>'Defense Ranks'!AR221</f>
        <v>0</v>
      </c>
      <c r="W819">
        <f>'Defense Ranks'!AW221</f>
        <v>0.73305084745762716</v>
      </c>
      <c r="X819">
        <f>'Defense Ranks'!AX221</f>
        <v>0.72457627118644063</v>
      </c>
      <c r="Y819">
        <f>'Defense Ranks'!AY221</f>
        <v>0.5847457627118644</v>
      </c>
      <c r="Z819">
        <f>'Defense Ranks'!AZ221</f>
        <v>0.86016949152542377</v>
      </c>
      <c r="AA819">
        <f>'Defense Ranks'!BB221</f>
        <v>0</v>
      </c>
      <c r="AB819">
        <f>'Defense Ranks'!BG221</f>
        <v>0.56355932203389836</v>
      </c>
      <c r="AC819">
        <f>'Defense Ranks'!BH221</f>
        <v>0.15254237288135594</v>
      </c>
      <c r="AD819">
        <f>'Defense Ranks'!BI221</f>
        <v>0.44067796610169491</v>
      </c>
      <c r="AE819">
        <f>'Defense Ranks'!BJ221</f>
        <v>0.2711864406779661</v>
      </c>
      <c r="AF819">
        <f>'Defense Ranks'!BL221</f>
        <v>0</v>
      </c>
      <c r="AG819">
        <f>'Defense Ranks'!BQ221</f>
        <v>9.3220338983050849E-2</v>
      </c>
      <c r="AH819">
        <f>'Defense Ranks'!BR221</f>
        <v>0.47033898305084748</v>
      </c>
      <c r="AI819">
        <f>'Defense Ranks'!BS221</f>
        <v>0.17372881355932204</v>
      </c>
      <c r="AJ819">
        <f>'Defense Ranks'!BT221</f>
        <v>0.3771186440677966</v>
      </c>
      <c r="AL819" s="1">
        <f>'Defense Ranks'!BX221</f>
        <v>0.21186440677966101</v>
      </c>
      <c r="AN819" t="str">
        <f>'Defense Ranks'!B221</f>
        <v>WSH</v>
      </c>
      <c r="AO819">
        <f>'D on Ice'!E221</f>
        <v>38</v>
      </c>
      <c r="AP819" s="2">
        <f>'Impact Score Math'!E920</f>
        <v>0.40333333333333332</v>
      </c>
      <c r="AQ819">
        <f>'Impact Score Math'!G920</f>
        <v>180</v>
      </c>
      <c r="AT819" s="1">
        <f>'Defense Ranks'!CJ221</f>
        <v>0.64830508474576276</v>
      </c>
      <c r="AU819" s="1">
        <f>'Defense Ranks'!CK221</f>
        <v>0.44491525423728812</v>
      </c>
      <c r="AW819">
        <f>'Defense Ranks'!BC221</f>
        <v>16.170175438596001</v>
      </c>
      <c r="AY819">
        <v>819</v>
      </c>
      <c r="BA819" s="2">
        <f>'Impact Score Math'!K920</f>
        <v>0.34666666666666668</v>
      </c>
      <c r="BB819" s="2">
        <f>'Impact Score Math'!L920</f>
        <v>0.7466666666666667</v>
      </c>
      <c r="BD819">
        <f>'Defense Ranks'!CN221</f>
        <v>0</v>
      </c>
      <c r="BE819">
        <f>'Defense Ranks'!CO221</f>
        <v>6</v>
      </c>
      <c r="BF819">
        <f>'Defense Ranks'!CP221</f>
        <v>6</v>
      </c>
      <c r="BH819" t="str">
        <f t="shared" si="49"/>
        <v>16:10</v>
      </c>
      <c r="BI819" t="str">
        <f t="shared" si="50"/>
        <v>Defenseman</v>
      </c>
      <c r="BJ819" t="str">
        <f t="shared" si="51"/>
        <v>Below Average</v>
      </c>
      <c r="BL819" s="187">
        <f t="shared" ca="1" si="52"/>
        <v>45329</v>
      </c>
    </row>
    <row r="820" spans="1:64" x14ac:dyDescent="0.3">
      <c r="A820" t="str">
        <f>'Defense Ranks'!A222</f>
        <v>Troy Stecher</v>
      </c>
      <c r="B820">
        <f>'Defense Ranks'!D222</f>
        <v>0</v>
      </c>
      <c r="C820" s="1">
        <f>'Defense Ranks'!I222</f>
        <v>0.39830508474576271</v>
      </c>
      <c r="D820">
        <f>'Defense Ranks'!J222</f>
        <v>0.4788135593220339</v>
      </c>
      <c r="E820">
        <f>'Defense Ranks'!K222</f>
        <v>0.5</v>
      </c>
      <c r="F820">
        <f>'Defense Ranks'!L222</f>
        <v>0.33898305084745761</v>
      </c>
      <c r="G820">
        <f>'Defense Ranks'!N222</f>
        <v>0</v>
      </c>
      <c r="H820">
        <f>'Defense Ranks'!S222</f>
        <v>0.28389830508474578</v>
      </c>
      <c r="I820">
        <f>'Defense Ranks'!T222</f>
        <v>0.15254237288135594</v>
      </c>
      <c r="J820">
        <f>'Defense Ranks'!U222</f>
        <v>0.28813559322033899</v>
      </c>
      <c r="K820">
        <f>'Defense Ranks'!V222</f>
        <v>9.7457627118644072E-2</v>
      </c>
      <c r="L820">
        <f>'Defense Ranks'!X222</f>
        <v>0</v>
      </c>
      <c r="M820">
        <f>'Defense Ranks'!AC222</f>
        <v>0.48305084745762711</v>
      </c>
      <c r="N820">
        <f>'Defense Ranks'!AD222</f>
        <v>0.4576271186440678</v>
      </c>
      <c r="O820">
        <f>'Defense Ranks'!AE222</f>
        <v>0.88135593220338981</v>
      </c>
      <c r="P820">
        <f>'Defense Ranks'!AF222</f>
        <v>0.60169491525423724</v>
      </c>
      <c r="Q820">
        <f>'Defense Ranks'!AH222</f>
        <v>0</v>
      </c>
      <c r="R820">
        <f>'Defense Ranks'!AM222</f>
        <v>0.59745762711864403</v>
      </c>
      <c r="S820">
        <f>'Defense Ranks'!AN222</f>
        <v>0.41949152542372881</v>
      </c>
      <c r="T820">
        <f>'Defense Ranks'!AO222</f>
        <v>0.4364406779661017</v>
      </c>
      <c r="U820">
        <f>'Defense Ranks'!AP222</f>
        <v>0.32203389830508472</v>
      </c>
      <c r="V820">
        <f>'Defense Ranks'!AR222</f>
        <v>0</v>
      </c>
      <c r="W820">
        <f>'Defense Ranks'!AW222</f>
        <v>0.60169491525423724</v>
      </c>
      <c r="X820">
        <f>'Defense Ranks'!AX222</f>
        <v>0.80932203389830504</v>
      </c>
      <c r="Y820">
        <f>'Defense Ranks'!AY222</f>
        <v>0.90254237288135597</v>
      </c>
      <c r="Z820">
        <f>'Defense Ranks'!AZ222</f>
        <v>0.77966101694915257</v>
      </c>
      <c r="AA820">
        <f>'Defense Ranks'!BB222</f>
        <v>0</v>
      </c>
      <c r="AB820">
        <f>'Defense Ranks'!BG222</f>
        <v>0.46610169491525422</v>
      </c>
      <c r="AC820">
        <f>'Defense Ranks'!BH222</f>
        <v>0.40254237288135591</v>
      </c>
      <c r="AD820">
        <f>'Defense Ranks'!BI222</f>
        <v>0.69491525423728817</v>
      </c>
      <c r="AE820">
        <f>'Defense Ranks'!BJ222</f>
        <v>0.90677966101694918</v>
      </c>
      <c r="AF820">
        <f>'Defense Ranks'!BL222</f>
        <v>0</v>
      </c>
      <c r="AG820">
        <f>'Defense Ranks'!BQ222</f>
        <v>0.4152542372881356</v>
      </c>
      <c r="AH820">
        <f>'Defense Ranks'!BR222</f>
        <v>0.47033898305084748</v>
      </c>
      <c r="AI820">
        <f>'Defense Ranks'!BS222</f>
        <v>0.83898305084745761</v>
      </c>
      <c r="AJ820">
        <f>'Defense Ranks'!BT222</f>
        <v>0.4576271186440678</v>
      </c>
      <c r="AL820" s="1">
        <f>'Defense Ranks'!BX222</f>
        <v>0.38559322033898308</v>
      </c>
      <c r="AN820" t="str">
        <f>'Defense Ranks'!B222</f>
        <v>ARI</v>
      </c>
      <c r="AO820">
        <f>'D on Ice'!E222</f>
        <v>42</v>
      </c>
      <c r="AP820" s="2">
        <f>'Impact Score Math'!E921</f>
        <v>0.53</v>
      </c>
      <c r="AQ820">
        <f>'Impact Score Math'!G921</f>
        <v>142</v>
      </c>
      <c r="AT820" s="1">
        <f>'Defense Ranks'!CJ222</f>
        <v>0.46610169491525422</v>
      </c>
      <c r="AU820" s="1">
        <f>'Defense Ranks'!CK222</f>
        <v>0.65254237288135597</v>
      </c>
      <c r="AW820">
        <f>'Defense Ranks'!BC222</f>
        <v>15.708730158730001</v>
      </c>
      <c r="AY820">
        <v>820</v>
      </c>
      <c r="BA820" s="2">
        <f>'Impact Score Math'!K921</f>
        <v>0.50666666666666671</v>
      </c>
      <c r="BB820" s="2">
        <f>'Impact Score Math'!L921</f>
        <v>0.72333333333333338</v>
      </c>
      <c r="BD820">
        <f>'Defense Ranks'!CN222</f>
        <v>1</v>
      </c>
      <c r="BE820">
        <f>'Defense Ranks'!CO222</f>
        <v>4</v>
      </c>
      <c r="BF820">
        <f>'Defense Ranks'!CP222</f>
        <v>5</v>
      </c>
      <c r="BH820" t="str">
        <f t="shared" si="49"/>
        <v>15:43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45329</v>
      </c>
    </row>
    <row r="821" spans="1:64" x14ac:dyDescent="0.3">
      <c r="A821" t="str">
        <f>'Defense Ranks'!A223</f>
        <v>Ty Emberson</v>
      </c>
      <c r="B821">
        <f>'Defense Ranks'!D223</f>
        <v>0</v>
      </c>
      <c r="C821" s="1">
        <f>'Defense Ranks'!I223</f>
        <v>6.7796610169491525E-2</v>
      </c>
      <c r="D821">
        <f>'Defense Ranks'!J223</f>
        <v>1.6949152542372881E-2</v>
      </c>
      <c r="E821">
        <f>'Defense Ranks'!K223</f>
        <v>0.15254237288135594</v>
      </c>
      <c r="F821">
        <f>'Defense Ranks'!L223</f>
        <v>3.3898305084745763E-2</v>
      </c>
      <c r="G821">
        <f>'Defense Ranks'!N223</f>
        <v>0</v>
      </c>
      <c r="H821">
        <f>'Defense Ranks'!S223</f>
        <v>0.52966101694915257</v>
      </c>
      <c r="I821">
        <f>'Defense Ranks'!T223</f>
        <v>0.69915254237288138</v>
      </c>
      <c r="J821">
        <f>'Defense Ranks'!U223</f>
        <v>0.26271186440677968</v>
      </c>
      <c r="K821">
        <f>'Defense Ranks'!V223</f>
        <v>0.64406779661016944</v>
      </c>
      <c r="L821">
        <f>'Defense Ranks'!X223</f>
        <v>0</v>
      </c>
      <c r="M821">
        <f>'Defense Ranks'!AC223</f>
        <v>0.68644067796610164</v>
      </c>
      <c r="N821">
        <f>'Defense Ranks'!AD223</f>
        <v>0.94915254237288138</v>
      </c>
      <c r="O821">
        <f>'Defense Ranks'!AE223</f>
        <v>0.7076271186440678</v>
      </c>
      <c r="P821">
        <f>'Defense Ranks'!AF223</f>
        <v>0.76694915254237284</v>
      </c>
      <c r="Q821">
        <f>'Defense Ranks'!AH223</f>
        <v>0</v>
      </c>
      <c r="R821">
        <f>'Defense Ranks'!AM223</f>
        <v>0.56779661016949157</v>
      </c>
      <c r="S821">
        <f>'Defense Ranks'!AN223</f>
        <v>0.18220338983050846</v>
      </c>
      <c r="T821">
        <f>'Defense Ranks'!AO223</f>
        <v>0.86440677966101698</v>
      </c>
      <c r="U821">
        <f>'Defense Ranks'!AP223</f>
        <v>0.30508474576271188</v>
      </c>
      <c r="V821">
        <f>'Defense Ranks'!AR223</f>
        <v>0</v>
      </c>
      <c r="W821">
        <f>'Defense Ranks'!AW223</f>
        <v>1</v>
      </c>
      <c r="X821">
        <f>'Defense Ranks'!AX223</f>
        <v>1</v>
      </c>
      <c r="Y821">
        <f>'Defense Ranks'!AY223</f>
        <v>0.8728813559322034</v>
      </c>
      <c r="Z821">
        <f>'Defense Ranks'!AZ223</f>
        <v>0.97881355932203384</v>
      </c>
      <c r="AA821">
        <f>'Defense Ranks'!BB223</f>
        <v>0</v>
      </c>
      <c r="AB821">
        <f>'Defense Ranks'!BG223</f>
        <v>0.71610169491525422</v>
      </c>
      <c r="AC821">
        <f>'Defense Ranks'!BH223</f>
        <v>6.7796610169491525E-2</v>
      </c>
      <c r="AD821">
        <f>'Defense Ranks'!BI223</f>
        <v>0.27966101694915252</v>
      </c>
      <c r="AE821">
        <f>'Defense Ranks'!BJ223</f>
        <v>0.3559322033898305</v>
      </c>
      <c r="AF821">
        <f>'Defense Ranks'!BL223</f>
        <v>0</v>
      </c>
      <c r="AG821">
        <f>'Defense Ranks'!BQ223</f>
        <v>0.2288135593220339</v>
      </c>
      <c r="AH821">
        <f>'Defense Ranks'!BR223</f>
        <v>0.22033898305084745</v>
      </c>
      <c r="AI821">
        <f>'Defense Ranks'!BS223</f>
        <v>0.3135593220338983</v>
      </c>
      <c r="AJ821">
        <f>'Defense Ranks'!BT223</f>
        <v>0.21186440677966101</v>
      </c>
      <c r="AL821" s="1">
        <f>'Defense Ranks'!BX223</f>
        <v>0.67372881355932202</v>
      </c>
      <c r="AN821" t="str">
        <f>'Defense Ranks'!B223</f>
        <v>S.J</v>
      </c>
      <c r="AO821">
        <f>'D on Ice'!E223</f>
        <v>21</v>
      </c>
      <c r="AP821" s="2">
        <f>'Impact Score Math'!E922</f>
        <v>0.77666666666666662</v>
      </c>
      <c r="AQ821">
        <f>'Impact Score Math'!G922</f>
        <v>68</v>
      </c>
      <c r="AT821" s="1">
        <f>'Defense Ranks'!CJ223</f>
        <v>0.96186440677966101</v>
      </c>
      <c r="AU821" s="1">
        <f>'Defense Ranks'!CK223</f>
        <v>0.1271186440677966</v>
      </c>
      <c r="AW821">
        <f>'Defense Ranks'!BC223</f>
        <v>16.919047619048001</v>
      </c>
      <c r="AY821">
        <v>821</v>
      </c>
      <c r="BA821" s="2">
        <f>'Impact Score Math'!K922</f>
        <v>0.30333333333333334</v>
      </c>
      <c r="BB821" s="2">
        <f>'Impact Score Math'!L922</f>
        <v>0.91</v>
      </c>
      <c r="BD821">
        <f>'Defense Ranks'!CN223</f>
        <v>1</v>
      </c>
      <c r="BE821">
        <f>'Defense Ranks'!CO223</f>
        <v>5</v>
      </c>
      <c r="BF821">
        <f>'Defense Ranks'!CP223</f>
        <v>6</v>
      </c>
      <c r="BH821" t="str">
        <f t="shared" si="49"/>
        <v>16:55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45329</v>
      </c>
    </row>
    <row r="822" spans="1:64" x14ac:dyDescent="0.3">
      <c r="A822" t="str">
        <f>'Defense Ranks'!A224</f>
        <v>Tyler Myers</v>
      </c>
      <c r="B822">
        <f>'Defense Ranks'!D224</f>
        <v>0</v>
      </c>
      <c r="C822" s="1">
        <f>'Defense Ranks'!I224</f>
        <v>0.2711864406779661</v>
      </c>
      <c r="D822">
        <f>'Defense Ranks'!J224</f>
        <v>0.78389830508474578</v>
      </c>
      <c r="E822">
        <f>'Defense Ranks'!K224</f>
        <v>0.53813559322033899</v>
      </c>
      <c r="F822">
        <f>'Defense Ranks'!L224</f>
        <v>0.46186440677966101</v>
      </c>
      <c r="G822">
        <f>'Defense Ranks'!N224</f>
        <v>0</v>
      </c>
      <c r="H822">
        <f>'Defense Ranks'!S224</f>
        <v>0.44915254237288138</v>
      </c>
      <c r="I822">
        <f>'Defense Ranks'!T224</f>
        <v>0.69915254237288138</v>
      </c>
      <c r="J822">
        <f>'Defense Ranks'!U224</f>
        <v>0.77118644067796616</v>
      </c>
      <c r="K822">
        <f>'Defense Ranks'!V224</f>
        <v>0.63983050847457623</v>
      </c>
      <c r="L822">
        <f>'Defense Ranks'!X224</f>
        <v>0</v>
      </c>
      <c r="M822">
        <f>'Defense Ranks'!AC224</f>
        <v>0.44915254237288138</v>
      </c>
      <c r="N822">
        <f>'Defense Ranks'!AD224</f>
        <v>0.4788135593220339</v>
      </c>
      <c r="O822">
        <f>'Defense Ranks'!AE224</f>
        <v>0.80508474576271183</v>
      </c>
      <c r="P822">
        <f>'Defense Ranks'!AF224</f>
        <v>0.44491525423728812</v>
      </c>
      <c r="Q822">
        <f>'Defense Ranks'!AH224</f>
        <v>0</v>
      </c>
      <c r="R822">
        <f>'Defense Ranks'!AM224</f>
        <v>0.4788135593220339</v>
      </c>
      <c r="S822">
        <f>'Defense Ranks'!AN224</f>
        <v>0.78813559322033899</v>
      </c>
      <c r="T822">
        <f>'Defense Ranks'!AO224</f>
        <v>8.8983050847457626E-2</v>
      </c>
      <c r="U822">
        <f>'Defense Ranks'!AP224</f>
        <v>0.4364406779661017</v>
      </c>
      <c r="V822">
        <f>'Defense Ranks'!AR224</f>
        <v>0</v>
      </c>
      <c r="W822">
        <f>'Defense Ranks'!AW224</f>
        <v>0.13135593220338984</v>
      </c>
      <c r="X822">
        <f>'Defense Ranks'!AX224</f>
        <v>0.53389830508474578</v>
      </c>
      <c r="Y822">
        <f>'Defense Ranks'!AY224</f>
        <v>0.51694915254237284</v>
      </c>
      <c r="Z822">
        <f>'Defense Ranks'!AZ224</f>
        <v>0.28389830508474578</v>
      </c>
      <c r="AA822">
        <f>'Defense Ranks'!BB224</f>
        <v>0</v>
      </c>
      <c r="AB822">
        <f>'Defense Ranks'!BG224</f>
        <v>0.5847457627118644</v>
      </c>
      <c r="AC822">
        <f>'Defense Ranks'!BH224</f>
        <v>0.16101694915254236</v>
      </c>
      <c r="AD822">
        <f>'Defense Ranks'!BI224</f>
        <v>0.82203389830508478</v>
      </c>
      <c r="AE822">
        <f>'Defense Ranks'!BJ224</f>
        <v>0.88559322033898302</v>
      </c>
      <c r="AF822">
        <f>'Defense Ranks'!BL224</f>
        <v>0</v>
      </c>
      <c r="AG822">
        <f>'Defense Ranks'!BQ224</f>
        <v>0.34745762711864409</v>
      </c>
      <c r="AH822">
        <f>'Defense Ranks'!BR224</f>
        <v>0.71186440677966101</v>
      </c>
      <c r="AI822">
        <f>'Defense Ranks'!BS224</f>
        <v>0.7923728813559322</v>
      </c>
      <c r="AJ822">
        <f>'Defense Ranks'!BT224</f>
        <v>0.42796610169491528</v>
      </c>
      <c r="AL822" s="1">
        <f>'Defense Ranks'!BX224</f>
        <v>0.34322033898305082</v>
      </c>
      <c r="AN822" t="str">
        <f>'Defense Ranks'!B224</f>
        <v>VAN</v>
      </c>
      <c r="AO822">
        <f>'D on Ice'!E224</f>
        <v>48</v>
      </c>
      <c r="AP822" s="2">
        <f>'Impact Score Math'!E923</f>
        <v>0.51</v>
      </c>
      <c r="AQ822">
        <f>'Impact Score Math'!G923</f>
        <v>148</v>
      </c>
      <c r="AT822" s="1">
        <f>'Defense Ranks'!CJ224</f>
        <v>0.30084745762711862</v>
      </c>
      <c r="AU822" s="1">
        <f>'Defense Ranks'!CK224</f>
        <v>0.32627118644067798</v>
      </c>
      <c r="AW822">
        <f>'Defense Ranks'!BC224</f>
        <v>16.279166666666999</v>
      </c>
      <c r="AY822">
        <v>822</v>
      </c>
      <c r="BA822" s="2">
        <f>'Impact Score Math'!K923</f>
        <v>0.56000000000000005</v>
      </c>
      <c r="BB822" s="2">
        <f>'Impact Score Math'!L923</f>
        <v>0.51</v>
      </c>
      <c r="BD822">
        <f>'Defense Ranks'!CN224</f>
        <v>2</v>
      </c>
      <c r="BE822">
        <f>'Defense Ranks'!CO224</f>
        <v>11</v>
      </c>
      <c r="BF822">
        <f>'Defense Ranks'!CP224</f>
        <v>13</v>
      </c>
      <c r="BH822" t="str">
        <f t="shared" si="49"/>
        <v>16:17</v>
      </c>
      <c r="BI822" t="str">
        <f t="shared" si="50"/>
        <v>Defenseman</v>
      </c>
      <c r="BJ822" t="str">
        <f t="shared" si="51"/>
        <v>Average</v>
      </c>
      <c r="BL822" s="187">
        <f t="shared" ca="1" si="52"/>
        <v>45329</v>
      </c>
    </row>
    <row r="823" spans="1:64" x14ac:dyDescent="0.3">
      <c r="A823" t="str">
        <f>'Defense Ranks'!A225</f>
        <v>Tyson Barrie</v>
      </c>
      <c r="B823">
        <f>'Defense Ranks'!D225</f>
        <v>0</v>
      </c>
      <c r="C823" s="1">
        <f>'Defense Ranks'!I225</f>
        <v>0.11864406779661017</v>
      </c>
      <c r="D823">
        <f>'Defense Ranks'!J225</f>
        <v>0.2923728813559322</v>
      </c>
      <c r="E823">
        <f>'Defense Ranks'!K225</f>
        <v>0.3940677966101695</v>
      </c>
      <c r="F823">
        <f>'Defense Ranks'!L225</f>
        <v>0.2076271186440678</v>
      </c>
      <c r="G823">
        <f>'Defense Ranks'!N225</f>
        <v>0</v>
      </c>
      <c r="H823">
        <f>'Defense Ranks'!S225</f>
        <v>0.38983050847457629</v>
      </c>
      <c r="I823">
        <f>'Defense Ranks'!T225</f>
        <v>0.64830508474576276</v>
      </c>
      <c r="J823">
        <f>'Defense Ranks'!U225</f>
        <v>0.65254237288135597</v>
      </c>
      <c r="K823">
        <f>'Defense Ranks'!V225</f>
        <v>0.58050847457627119</v>
      </c>
      <c r="L823">
        <f>'Defense Ranks'!X225</f>
        <v>0</v>
      </c>
      <c r="M823">
        <f>'Defense Ranks'!AC225</f>
        <v>0.13135593220338984</v>
      </c>
      <c r="N823">
        <f>'Defense Ranks'!AD225</f>
        <v>0.18220338983050846</v>
      </c>
      <c r="O823">
        <f>'Defense Ranks'!AE225</f>
        <v>0.30084745762711862</v>
      </c>
      <c r="P823">
        <f>'Defense Ranks'!AF225</f>
        <v>0.1271186440677966</v>
      </c>
      <c r="Q823">
        <f>'Defense Ranks'!AH225</f>
        <v>0</v>
      </c>
      <c r="R823">
        <f>'Defense Ranks'!AM225</f>
        <v>0.2288135593220339</v>
      </c>
      <c r="S823">
        <f>'Defense Ranks'!AN225</f>
        <v>0.22457627118644069</v>
      </c>
      <c r="T823">
        <f>'Defense Ranks'!AO225</f>
        <v>0.49576271186440679</v>
      </c>
      <c r="U823">
        <f>'Defense Ranks'!AP225</f>
        <v>0.11016949152542373</v>
      </c>
      <c r="V823">
        <f>'Defense Ranks'!AR225</f>
        <v>0</v>
      </c>
      <c r="W823">
        <f>'Defense Ranks'!AW225</f>
        <v>3.3898305084745763E-2</v>
      </c>
      <c r="X823">
        <f>'Defense Ranks'!AX225</f>
        <v>0.10169491525423729</v>
      </c>
      <c r="Y823">
        <f>'Defense Ranks'!AY225</f>
        <v>0.2711864406779661</v>
      </c>
      <c r="Z823">
        <f>'Defense Ranks'!AZ225</f>
        <v>5.5084745762711863E-2</v>
      </c>
      <c r="AA823">
        <f>'Defense Ranks'!BB225</f>
        <v>0</v>
      </c>
      <c r="AB823">
        <f>'Defense Ranks'!BG225</f>
        <v>0.31779661016949151</v>
      </c>
      <c r="AC823">
        <f>'Defense Ranks'!BH225</f>
        <v>0.80932203389830504</v>
      </c>
      <c r="AD823">
        <f>'Defense Ranks'!BI225</f>
        <v>0.54661016949152541</v>
      </c>
      <c r="AE823">
        <f>'Defense Ranks'!BJ225</f>
        <v>0.67796610169491522</v>
      </c>
      <c r="AF823">
        <f>'Defense Ranks'!BL225</f>
        <v>0</v>
      </c>
      <c r="AG823">
        <f>'Defense Ranks'!BQ225</f>
        <v>7.2033898305084748E-2</v>
      </c>
      <c r="AH823">
        <f>'Defense Ranks'!BR225</f>
        <v>0.17372881355932204</v>
      </c>
      <c r="AI823">
        <f>'Defense Ranks'!BS225</f>
        <v>0.26694915254237289</v>
      </c>
      <c r="AJ823">
        <f>'Defense Ranks'!BT225</f>
        <v>9.3220338983050849E-2</v>
      </c>
      <c r="AL823" s="1">
        <f>'Defense Ranks'!BX225</f>
        <v>6.3559322033898302E-2</v>
      </c>
      <c r="AN823" t="str">
        <f>'Defense Ranks'!B225</f>
        <v>NSH</v>
      </c>
      <c r="AO823">
        <f>'D on Ice'!E225</f>
        <v>31</v>
      </c>
      <c r="AP823" s="2">
        <f>'Impact Score Math'!E924</f>
        <v>0.27</v>
      </c>
      <c r="AQ823">
        <f>'Impact Score Math'!G924</f>
        <v>220</v>
      </c>
      <c r="AT823" s="1">
        <f>'Defense Ranks'!CJ225</f>
        <v>0.81779661016949157</v>
      </c>
      <c r="AU823" s="1">
        <f>'Defense Ranks'!CK225</f>
        <v>0.45338983050847459</v>
      </c>
      <c r="AW823">
        <f>'Defense Ranks'!BC225</f>
        <v>14.500537634409</v>
      </c>
      <c r="AY823">
        <v>823</v>
      </c>
      <c r="BA823" s="2">
        <f>'Impact Score Math'!K924</f>
        <v>0.3</v>
      </c>
      <c r="BB823" s="2">
        <f>'Impact Score Math'!L924</f>
        <v>0.26333333333333331</v>
      </c>
      <c r="BD823">
        <f>'Defense Ranks'!CN225</f>
        <v>1</v>
      </c>
      <c r="BE823">
        <f>'Defense Ranks'!CO225</f>
        <v>6</v>
      </c>
      <c r="BF823">
        <f>'Defense Ranks'!CP225</f>
        <v>7</v>
      </c>
      <c r="BH823" t="str">
        <f t="shared" si="49"/>
        <v>14:30</v>
      </c>
      <c r="BI823" t="str">
        <f t="shared" si="50"/>
        <v>Defenseman</v>
      </c>
      <c r="BJ823" t="str">
        <f t="shared" si="51"/>
        <v>Replacement Level</v>
      </c>
      <c r="BL823" s="187">
        <f t="shared" ca="1" si="52"/>
        <v>45329</v>
      </c>
    </row>
    <row r="824" spans="1:64" x14ac:dyDescent="0.3">
      <c r="A824" t="str">
        <f>'Defense Ranks'!A226</f>
        <v>Urho Vaakanainen</v>
      </c>
      <c r="B824">
        <f>'Defense Ranks'!D226</f>
        <v>0</v>
      </c>
      <c r="C824" s="1">
        <f>'Defense Ranks'!I226</f>
        <v>0.45338983050847459</v>
      </c>
      <c r="D824">
        <f>'Defense Ranks'!J226</f>
        <v>0.11440677966101695</v>
      </c>
      <c r="E824">
        <f>'Defense Ranks'!K226</f>
        <v>0.68644067796610164</v>
      </c>
      <c r="F824">
        <f>'Defense Ranks'!L226</f>
        <v>9.3220338983050849E-2</v>
      </c>
      <c r="G824">
        <f>'Defense Ranks'!N226</f>
        <v>0</v>
      </c>
      <c r="H824">
        <f>'Defense Ranks'!S226</f>
        <v>0.32627118644067798</v>
      </c>
      <c r="I824">
        <f>'Defense Ranks'!T226</f>
        <v>0.54661016949152541</v>
      </c>
      <c r="J824">
        <f>'Defense Ranks'!U226</f>
        <v>0.6271186440677966</v>
      </c>
      <c r="K824">
        <f>'Defense Ranks'!V226</f>
        <v>0.46186440677966101</v>
      </c>
      <c r="L824">
        <f>'Defense Ranks'!X226</f>
        <v>0</v>
      </c>
      <c r="M824">
        <f>'Defense Ranks'!AC226</f>
        <v>0.61864406779661019</v>
      </c>
      <c r="N824">
        <f>'Defense Ranks'!AD226</f>
        <v>0.61864406779661019</v>
      </c>
      <c r="O824">
        <f>'Defense Ranks'!AE226</f>
        <v>0.66101694915254239</v>
      </c>
      <c r="P824">
        <f>'Defense Ranks'!AF226</f>
        <v>0.93644067796610164</v>
      </c>
      <c r="Q824">
        <f>'Defense Ranks'!AH226</f>
        <v>0</v>
      </c>
      <c r="R824">
        <f>'Defense Ranks'!AM226</f>
        <v>0.73305084745762716</v>
      </c>
      <c r="S824">
        <f>'Defense Ranks'!AN226</f>
        <v>0.15677966101694915</v>
      </c>
      <c r="T824">
        <f>'Defense Ranks'!AO226</f>
        <v>0.94067796610169496</v>
      </c>
      <c r="U824">
        <f>'Defense Ranks'!AP226</f>
        <v>0.23305084745762711</v>
      </c>
      <c r="V824">
        <f>'Defense Ranks'!AR226</f>
        <v>0</v>
      </c>
      <c r="W824">
        <f>'Defense Ranks'!AW226</f>
        <v>0.88559322033898302</v>
      </c>
      <c r="X824">
        <f>'Defense Ranks'!AX226</f>
        <v>0.97457627118644063</v>
      </c>
      <c r="Y824">
        <f>'Defense Ranks'!AY226</f>
        <v>0.92372881355932202</v>
      </c>
      <c r="Z824">
        <f>'Defense Ranks'!AZ226</f>
        <v>0.99152542372881358</v>
      </c>
      <c r="AA824">
        <f>'Defense Ranks'!BB226</f>
        <v>0</v>
      </c>
      <c r="AB824">
        <f>'Defense Ranks'!BG226</f>
        <v>0.40677966101694918</v>
      </c>
      <c r="AC824">
        <f>'Defense Ranks'!BH226</f>
        <v>0.1228813559322034</v>
      </c>
      <c r="AD824">
        <f>'Defense Ranks'!BI226</f>
        <v>0.77966101694915257</v>
      </c>
      <c r="AE824">
        <f>'Defense Ranks'!BJ226</f>
        <v>0.74576271186440679</v>
      </c>
      <c r="AF824">
        <f>'Defense Ranks'!BL226</f>
        <v>0</v>
      </c>
      <c r="AG824">
        <f>'Defense Ranks'!BQ226</f>
        <v>0.49576271186440679</v>
      </c>
      <c r="AH824">
        <f>'Defense Ranks'!BR226</f>
        <v>0.24576271186440679</v>
      </c>
      <c r="AI824">
        <f>'Defense Ranks'!BS226</f>
        <v>0.75</v>
      </c>
      <c r="AJ824">
        <f>'Defense Ranks'!BT226</f>
        <v>0.53389830508474578</v>
      </c>
      <c r="AL824" s="1">
        <f>'Defense Ranks'!BX226</f>
        <v>0.7076271186440678</v>
      </c>
      <c r="AN824" t="str">
        <f>'Defense Ranks'!B226</f>
        <v>ANA</v>
      </c>
      <c r="AO824">
        <f>'D on Ice'!E226</f>
        <v>40</v>
      </c>
      <c r="AP824" s="2">
        <f>'Impact Score Math'!E925</f>
        <v>0.72666666666666668</v>
      </c>
      <c r="AQ824">
        <f>'Impact Score Math'!G925</f>
        <v>83</v>
      </c>
      <c r="AT824" s="1">
        <f>'Defense Ranks'!CJ226</f>
        <v>0.58898305084745761</v>
      </c>
      <c r="AU824" s="1">
        <f>'Defense Ranks'!CK226</f>
        <v>0.58898305084745761</v>
      </c>
      <c r="AW824">
        <f>'Defense Ranks'!BC226</f>
        <v>15.194583333333</v>
      </c>
      <c r="AY824">
        <v>824</v>
      </c>
      <c r="BA824" s="2">
        <f>'Impact Score Math'!K925</f>
        <v>0.48</v>
      </c>
      <c r="BB824" s="2">
        <f>'Impact Score Math'!L925</f>
        <v>0.93666666666666665</v>
      </c>
      <c r="BD824">
        <f>'Defense Ranks'!CN226</f>
        <v>1</v>
      </c>
      <c r="BE824">
        <f>'Defense Ranks'!CO226</f>
        <v>7</v>
      </c>
      <c r="BF824">
        <f>'Defense Ranks'!CP226</f>
        <v>8</v>
      </c>
      <c r="BH824" t="str">
        <f t="shared" si="49"/>
        <v>15:12</v>
      </c>
      <c r="BI824" t="str">
        <f t="shared" si="50"/>
        <v>Defenseman</v>
      </c>
      <c r="BJ824" t="str">
        <f t="shared" si="51"/>
        <v>Good</v>
      </c>
      <c r="BL824" s="187">
        <f t="shared" ca="1" si="52"/>
        <v>45329</v>
      </c>
    </row>
    <row r="825" spans="1:64" x14ac:dyDescent="0.3">
      <c r="A825" t="str">
        <f>'Defense Ranks'!A227</f>
        <v>Uvis Balinskis</v>
      </c>
      <c r="B825">
        <f>'Defense Ranks'!D227</f>
        <v>0</v>
      </c>
      <c r="C825" s="1">
        <f>'Defense Ranks'!I227</f>
        <v>0.38559322033898308</v>
      </c>
      <c r="D825">
        <f>'Defense Ranks'!J227</f>
        <v>0.21186440677966101</v>
      </c>
      <c r="E825">
        <f>'Defense Ranks'!K227</f>
        <v>0.27966101694915252</v>
      </c>
      <c r="F825">
        <f>'Defense Ranks'!L227</f>
        <v>0.16101694915254236</v>
      </c>
      <c r="G825">
        <f>'Defense Ranks'!N227</f>
        <v>0</v>
      </c>
      <c r="H825">
        <f>'Defense Ranks'!S227</f>
        <v>0.71186440677966101</v>
      </c>
      <c r="I825">
        <f>'Defense Ranks'!T227</f>
        <v>7.6271186440677971E-2</v>
      </c>
      <c r="J825">
        <f>'Defense Ranks'!U227</f>
        <v>0.42372881355932202</v>
      </c>
      <c r="K825">
        <f>'Defense Ranks'!V227</f>
        <v>0.16101694915254236</v>
      </c>
      <c r="L825">
        <f>'Defense Ranks'!X227</f>
        <v>0</v>
      </c>
      <c r="M825">
        <f>'Defense Ranks'!AC227</f>
        <v>0.85593220338983056</v>
      </c>
      <c r="N825">
        <f>'Defense Ranks'!AD227</f>
        <v>0.63983050847457623</v>
      </c>
      <c r="O825">
        <f>'Defense Ranks'!AE227</f>
        <v>0.9576271186440678</v>
      </c>
      <c r="P825">
        <f>'Defense Ranks'!AF227</f>
        <v>0.89830508474576276</v>
      </c>
      <c r="Q825">
        <f>'Defense Ranks'!AH227</f>
        <v>0</v>
      </c>
      <c r="R825">
        <f>'Defense Ranks'!AM227</f>
        <v>7.2033898305084748E-2</v>
      </c>
      <c r="S825">
        <f>'Defense Ranks'!AN227</f>
        <v>2.1186440677966101E-2</v>
      </c>
      <c r="T825">
        <f>'Defense Ranks'!AO227</f>
        <v>0.65254237288135597</v>
      </c>
      <c r="U825">
        <f>'Defense Ranks'!AP227</f>
        <v>6.3559322033898302E-2</v>
      </c>
      <c r="V825">
        <f>'Defense Ranks'!AR227</f>
        <v>0</v>
      </c>
      <c r="W825">
        <f>'Defense Ranks'!AW227</f>
        <v>0.47033898305084748</v>
      </c>
      <c r="X825">
        <f>'Defense Ranks'!AX227</f>
        <v>0.38135593220338981</v>
      </c>
      <c r="Y825">
        <f>'Defense Ranks'!AY227</f>
        <v>0.83898305084745761</v>
      </c>
      <c r="Z825">
        <f>'Defense Ranks'!AZ227</f>
        <v>0.75</v>
      </c>
      <c r="AA825">
        <f>'Defense Ranks'!BB227</f>
        <v>0</v>
      </c>
      <c r="AB825">
        <f>'Defense Ranks'!BG227</f>
        <v>8.8983050847457626E-2</v>
      </c>
      <c r="AC825">
        <f>'Defense Ranks'!BH227</f>
        <v>0.55508474576271183</v>
      </c>
      <c r="AD825">
        <f>'Defense Ranks'!BI227</f>
        <v>0.2923728813559322</v>
      </c>
      <c r="AE825">
        <f>'Defense Ranks'!BJ227</f>
        <v>0.77542372881355937</v>
      </c>
      <c r="AF825">
        <f>'Defense Ranks'!BL227</f>
        <v>0</v>
      </c>
      <c r="AG825">
        <f>'Defense Ranks'!BQ227</f>
        <v>0.61864406779661019</v>
      </c>
      <c r="AH825">
        <f>'Defense Ranks'!BR227</f>
        <v>0.3771186440677966</v>
      </c>
      <c r="AI825">
        <f>'Defense Ranks'!BS227</f>
        <v>0.82627118644067798</v>
      </c>
      <c r="AJ825">
        <f>'Defense Ranks'!BT227</f>
        <v>0.55084745762711862</v>
      </c>
      <c r="AL825" s="1">
        <f>'Defense Ranks'!BX227</f>
        <v>0.38135593220338981</v>
      </c>
      <c r="AN825" t="str">
        <f>'Defense Ranks'!B227</f>
        <v>FLA</v>
      </c>
      <c r="AO825">
        <f>'D on Ice'!E227</f>
        <v>18</v>
      </c>
      <c r="AP825" s="2">
        <f>'Impact Score Math'!E926</f>
        <v>0.41333333333333333</v>
      </c>
      <c r="AQ825">
        <f>'Impact Score Math'!G926</f>
        <v>177</v>
      </c>
      <c r="AT825" s="1">
        <f>'Defense Ranks'!CJ227</f>
        <v>0.5</v>
      </c>
      <c r="AU825" s="1">
        <f>'Defense Ranks'!CK227</f>
        <v>0.82627118644067798</v>
      </c>
      <c r="AW825">
        <f>'Defense Ranks'!BC227</f>
        <v>12.678703703704</v>
      </c>
      <c r="AY825">
        <v>825</v>
      </c>
      <c r="BA825" s="2">
        <f>'Impact Score Math'!K926</f>
        <v>0.29333333333333333</v>
      </c>
      <c r="BB825" s="2">
        <f>'Impact Score Math'!L926</f>
        <v>0.86333333333333329</v>
      </c>
      <c r="BD825">
        <f>'Defense Ranks'!CN227</f>
        <v>1</v>
      </c>
      <c r="BE825">
        <f>'Defense Ranks'!CO227</f>
        <v>1</v>
      </c>
      <c r="BF825">
        <f>'Defense Ranks'!CP227</f>
        <v>2</v>
      </c>
      <c r="BH825" t="str">
        <f t="shared" si="49"/>
        <v>12:41</v>
      </c>
      <c r="BI825" t="str">
        <f t="shared" si="50"/>
        <v>Defenseman</v>
      </c>
      <c r="BJ825" t="str">
        <f t="shared" si="51"/>
        <v>Below Average</v>
      </c>
      <c r="BL825" s="187">
        <f t="shared" ca="1" si="52"/>
        <v>45329</v>
      </c>
    </row>
    <row r="826" spans="1:64" x14ac:dyDescent="0.3">
      <c r="A826" t="str">
        <f>'Defense Ranks'!A228</f>
        <v>Victor Hedman</v>
      </c>
      <c r="B826">
        <f>'Defense Ranks'!D228</f>
        <v>0</v>
      </c>
      <c r="C826" s="1">
        <f>'Defense Ranks'!I228</f>
        <v>0.78813559322033899</v>
      </c>
      <c r="D826">
        <f>'Defense Ranks'!J228</f>
        <v>0.6271186440677966</v>
      </c>
      <c r="E826">
        <f>'Defense Ranks'!K228</f>
        <v>0.79661016949152541</v>
      </c>
      <c r="F826">
        <f>'Defense Ranks'!L228</f>
        <v>0.72033898305084743</v>
      </c>
      <c r="G826">
        <f>'Defense Ranks'!N228</f>
        <v>0</v>
      </c>
      <c r="H826">
        <f>'Defense Ranks'!S228</f>
        <v>0.85169491525423724</v>
      </c>
      <c r="I826">
        <f>'Defense Ranks'!T228</f>
        <v>0.97881355932203384</v>
      </c>
      <c r="J826">
        <f>'Defense Ranks'!U228</f>
        <v>0.99152542372881358</v>
      </c>
      <c r="K826">
        <f>'Defense Ranks'!V228</f>
        <v>0.99152542372881358</v>
      </c>
      <c r="L826">
        <f>'Defense Ranks'!X228</f>
        <v>0</v>
      </c>
      <c r="M826">
        <f>'Defense Ranks'!AC228</f>
        <v>0.23305084745762711</v>
      </c>
      <c r="N826">
        <f>'Defense Ranks'!AD228</f>
        <v>0.1271186440677966</v>
      </c>
      <c r="O826">
        <f>'Defense Ranks'!AE228</f>
        <v>0.57203389830508478</v>
      </c>
      <c r="P826">
        <f>'Defense Ranks'!AF228</f>
        <v>5.5084745762711863E-2</v>
      </c>
      <c r="Q826">
        <f>'Defense Ranks'!AH228</f>
        <v>0</v>
      </c>
      <c r="R826">
        <f>'Defense Ranks'!AM228</f>
        <v>0.93220338983050843</v>
      </c>
      <c r="S826">
        <f>'Defense Ranks'!AN228</f>
        <v>0.71610169491525422</v>
      </c>
      <c r="T826">
        <f>'Defense Ranks'!AO228</f>
        <v>0.89830508474576276</v>
      </c>
      <c r="U826">
        <f>'Defense Ranks'!AP228</f>
        <v>0.8728813559322034</v>
      </c>
      <c r="V826">
        <f>'Defense Ranks'!AR228</f>
        <v>0</v>
      </c>
      <c r="W826">
        <f>'Defense Ranks'!AW228</f>
        <v>5.0847457627118647E-2</v>
      </c>
      <c r="X826">
        <f>'Defense Ranks'!AX228</f>
        <v>2.1186440677966101E-2</v>
      </c>
      <c r="Y826">
        <f>'Defense Ranks'!AY228</f>
        <v>0.8728813559322034</v>
      </c>
      <c r="Z826">
        <f>'Defense Ranks'!AZ228</f>
        <v>8.4745762711864406E-3</v>
      </c>
      <c r="AA826">
        <f>'Defense Ranks'!BB228</f>
        <v>0</v>
      </c>
      <c r="AB826">
        <f>'Defense Ranks'!BG228</f>
        <v>0.80932203389830504</v>
      </c>
      <c r="AC826">
        <f>'Defense Ranks'!BH228</f>
        <v>0.71186440677966101</v>
      </c>
      <c r="AD826">
        <f>'Defense Ranks'!BI228</f>
        <v>0.79661016949152541</v>
      </c>
      <c r="AE826">
        <f>'Defense Ranks'!BJ228</f>
        <v>0.85593220338983056</v>
      </c>
      <c r="AF826">
        <f>'Defense Ranks'!BL228</f>
        <v>0</v>
      </c>
      <c r="AG826">
        <f>'Defense Ranks'!BQ228</f>
        <v>0.50423728813559321</v>
      </c>
      <c r="AH826">
        <f>'Defense Ranks'!BR228</f>
        <v>0.24152542372881355</v>
      </c>
      <c r="AI826">
        <f>'Defense Ranks'!BS228</f>
        <v>0.77966101694915257</v>
      </c>
      <c r="AJ826">
        <f>'Defense Ranks'!BT228</f>
        <v>0.2288135593220339</v>
      </c>
      <c r="AL826" s="1">
        <f>'Defense Ranks'!BX228</f>
        <v>0.55084745762711862</v>
      </c>
      <c r="AN826" t="str">
        <f>'Defense Ranks'!B228</f>
        <v>T.B</v>
      </c>
      <c r="AO826">
        <f>'D on Ice'!E228</f>
        <v>47</v>
      </c>
      <c r="AP826" s="2">
        <f>'Impact Score Math'!E927</f>
        <v>0.73</v>
      </c>
      <c r="AQ826">
        <f>'Impact Score Math'!G927</f>
        <v>82</v>
      </c>
      <c r="AT826" s="1">
        <f>'Defense Ranks'!CJ228</f>
        <v>0.49152542372881358</v>
      </c>
      <c r="AU826" s="1">
        <f>'Defense Ranks'!CK228</f>
        <v>0.40677966101694918</v>
      </c>
      <c r="AW826">
        <f>'Defense Ranks'!BC228</f>
        <v>17.572340425532001</v>
      </c>
      <c r="AY826">
        <v>826</v>
      </c>
      <c r="BA826" s="2">
        <f>'Impact Score Math'!K927</f>
        <v>0.9</v>
      </c>
      <c r="BB826" s="2">
        <f>'Impact Score Math'!L927</f>
        <v>0.28999999999999998</v>
      </c>
      <c r="BD826">
        <f>'Defense Ranks'!CN228</f>
        <v>5</v>
      </c>
      <c r="BE826">
        <f>'Defense Ranks'!CO228</f>
        <v>20</v>
      </c>
      <c r="BF826">
        <f>'Defense Ranks'!CP228</f>
        <v>25</v>
      </c>
      <c r="BH826" t="str">
        <f t="shared" si="49"/>
        <v>17:34</v>
      </c>
      <c r="BI826" t="str">
        <f t="shared" si="50"/>
        <v>Defenseman</v>
      </c>
      <c r="BJ826" t="str">
        <f t="shared" si="51"/>
        <v>Good</v>
      </c>
      <c r="BL826" s="187">
        <f t="shared" ca="1" si="52"/>
        <v>45329</v>
      </c>
    </row>
    <row r="827" spans="1:64" x14ac:dyDescent="0.3">
      <c r="A827" t="str">
        <f>'Defense Ranks'!A229</f>
        <v>Vince Dunn</v>
      </c>
      <c r="B827">
        <f>'Defense Ranks'!D229</f>
        <v>0</v>
      </c>
      <c r="C827" s="1">
        <f>'Defense Ranks'!I229</f>
        <v>0.68220338983050843</v>
      </c>
      <c r="D827">
        <f>'Defense Ranks'!J229</f>
        <v>0.38983050847457629</v>
      </c>
      <c r="E827">
        <f>'Defense Ranks'!K229</f>
        <v>0.49152542372881358</v>
      </c>
      <c r="F827">
        <f>'Defense Ranks'!L229</f>
        <v>0.45338983050847459</v>
      </c>
      <c r="G827">
        <f>'Defense Ranks'!N229</f>
        <v>0</v>
      </c>
      <c r="H827">
        <f>'Defense Ranks'!S229</f>
        <v>0.63559322033898302</v>
      </c>
      <c r="I827">
        <f>'Defense Ranks'!T229</f>
        <v>0.91949152542372881</v>
      </c>
      <c r="J827">
        <f>'Defense Ranks'!U229</f>
        <v>0.97033898305084743</v>
      </c>
      <c r="K827">
        <f>'Defense Ranks'!V229</f>
        <v>0.9152542372881356</v>
      </c>
      <c r="L827">
        <f>'Defense Ranks'!X229</f>
        <v>0</v>
      </c>
      <c r="M827">
        <f>'Defense Ranks'!AC229</f>
        <v>0.15677966101694915</v>
      </c>
      <c r="N827">
        <f>'Defense Ranks'!AD229</f>
        <v>0.47033898305084748</v>
      </c>
      <c r="O827">
        <f>'Defense Ranks'!AE229</f>
        <v>0.77542372881355937</v>
      </c>
      <c r="P827">
        <f>'Defense Ranks'!AF229</f>
        <v>0.34745762711864409</v>
      </c>
      <c r="Q827">
        <f>'Defense Ranks'!AH229</f>
        <v>0</v>
      </c>
      <c r="R827">
        <f>'Defense Ranks'!AM229</f>
        <v>0.74152542372881358</v>
      </c>
      <c r="S827">
        <f>'Defense Ranks'!AN229</f>
        <v>0.28389830508474578</v>
      </c>
      <c r="T827">
        <f>'Defense Ranks'!AO229</f>
        <v>0.39830508474576271</v>
      </c>
      <c r="U827">
        <f>'Defense Ranks'!AP229</f>
        <v>0.52966101694915257</v>
      </c>
      <c r="V827">
        <f>'Defense Ranks'!AR229</f>
        <v>0</v>
      </c>
      <c r="W827">
        <f>'Defense Ranks'!AW229</f>
        <v>4.6610169491525424E-2</v>
      </c>
      <c r="X827">
        <f>'Defense Ranks'!AX229</f>
        <v>0.2076271186440678</v>
      </c>
      <c r="Y827">
        <f>'Defense Ranks'!AY229</f>
        <v>0.61440677966101698</v>
      </c>
      <c r="Z827">
        <f>'Defense Ranks'!AZ229</f>
        <v>9.7457627118644072E-2</v>
      </c>
      <c r="AA827">
        <f>'Defense Ranks'!BB229</f>
        <v>0</v>
      </c>
      <c r="AB827">
        <f>'Defense Ranks'!BG229</f>
        <v>0.95338983050847459</v>
      </c>
      <c r="AC827">
        <f>'Defense Ranks'!BH229</f>
        <v>0.86440677966101698</v>
      </c>
      <c r="AD827">
        <f>'Defense Ranks'!BI229</f>
        <v>0.44915254237288138</v>
      </c>
      <c r="AE827">
        <f>'Defense Ranks'!BJ229</f>
        <v>0.76694915254237284</v>
      </c>
      <c r="AF827">
        <f>'Defense Ranks'!BL229</f>
        <v>0</v>
      </c>
      <c r="AG827">
        <f>'Defense Ranks'!BQ229</f>
        <v>0.3940677966101695</v>
      </c>
      <c r="AH827">
        <f>'Defense Ranks'!BR229</f>
        <v>0.41101694915254239</v>
      </c>
      <c r="AI827">
        <f>'Defense Ranks'!BS229</f>
        <v>0.71610169491525422</v>
      </c>
      <c r="AJ827">
        <f>'Defense Ranks'!BT229</f>
        <v>0.38559322033898308</v>
      </c>
      <c r="AL827" s="1">
        <f>'Defense Ranks'!BX229</f>
        <v>0.4152542372881356</v>
      </c>
      <c r="AN827" t="str">
        <f>'Defense Ranks'!B229</f>
        <v>SEA</v>
      </c>
      <c r="AO827">
        <f>'D on Ice'!E229</f>
        <v>43</v>
      </c>
      <c r="AP827" s="2">
        <f>'Impact Score Math'!E928</f>
        <v>0.66333333333333333</v>
      </c>
      <c r="AQ827">
        <f>'Impact Score Math'!G928</f>
        <v>102</v>
      </c>
      <c r="AT827" s="1">
        <f>'Defense Ranks'!CJ229</f>
        <v>0.18220338983050846</v>
      </c>
      <c r="AU827" s="1">
        <f>'Defense Ranks'!CK229</f>
        <v>0.83898305084745761</v>
      </c>
      <c r="AW827">
        <f>'Defense Ranks'!BC229</f>
        <v>18.909302325580999</v>
      </c>
      <c r="AY827">
        <v>827</v>
      </c>
      <c r="BA827" s="2">
        <f>'Impact Score Math'!K928</f>
        <v>0.70333333333333337</v>
      </c>
      <c r="BB827" s="2">
        <f>'Impact Score Math'!L928</f>
        <v>0.39333333333333331</v>
      </c>
      <c r="BD827">
        <f>'Defense Ranks'!CN229</f>
        <v>3</v>
      </c>
      <c r="BE827">
        <f>'Defense Ranks'!CO229</f>
        <v>15</v>
      </c>
      <c r="BF827">
        <f>'Defense Ranks'!CP229</f>
        <v>18</v>
      </c>
      <c r="BH827" t="str">
        <f t="shared" si="49"/>
        <v>18:55</v>
      </c>
      <c r="BI827" t="str">
        <f t="shared" si="50"/>
        <v>Defenseman</v>
      </c>
      <c r="BJ827" t="str">
        <f t="shared" si="51"/>
        <v>Good</v>
      </c>
      <c r="BL827" s="187">
        <f t="shared" ca="1" si="52"/>
        <v>45329</v>
      </c>
    </row>
    <row r="828" spans="1:64" x14ac:dyDescent="0.3">
      <c r="A828" t="str">
        <f>'Defense Ranks'!A230</f>
        <v>Vincent Desharnais</v>
      </c>
      <c r="B828">
        <f>'Defense Ranks'!D230</f>
        <v>0</v>
      </c>
      <c r="C828" s="1">
        <f>'Defense Ranks'!I230</f>
        <v>0.3728813559322034</v>
      </c>
      <c r="D828">
        <f>'Defense Ranks'!J230</f>
        <v>0.94491525423728817</v>
      </c>
      <c r="E828">
        <f>'Defense Ranks'!K230</f>
        <v>0.13559322033898305</v>
      </c>
      <c r="F828">
        <f>'Defense Ranks'!L230</f>
        <v>0.88135593220338981</v>
      </c>
      <c r="G828">
        <f>'Defense Ranks'!N230</f>
        <v>0</v>
      </c>
      <c r="H828">
        <f>'Defense Ranks'!S230</f>
        <v>0.34322033898305082</v>
      </c>
      <c r="I828">
        <f>'Defense Ranks'!T230</f>
        <v>0.38983050847457629</v>
      </c>
      <c r="J828">
        <f>'Defense Ranks'!U230</f>
        <v>4.2372881355932203E-3</v>
      </c>
      <c r="K828">
        <f>'Defense Ranks'!V230</f>
        <v>0.34745762711864409</v>
      </c>
      <c r="L828">
        <f>'Defense Ranks'!X230</f>
        <v>0</v>
      </c>
      <c r="M828">
        <f>'Defense Ranks'!AC230</f>
        <v>0.98305084745762716</v>
      </c>
      <c r="N828">
        <f>'Defense Ranks'!AD230</f>
        <v>0.99576271186440679</v>
      </c>
      <c r="O828">
        <f>'Defense Ranks'!AE230</f>
        <v>0.91101694915254239</v>
      </c>
      <c r="P828">
        <f>'Defense Ranks'!AF230</f>
        <v>0.98305084745762716</v>
      </c>
      <c r="Q828">
        <f>'Defense Ranks'!AH230</f>
        <v>0</v>
      </c>
      <c r="R828">
        <f>'Defense Ranks'!AM230</f>
        <v>1.6949152542372881E-2</v>
      </c>
      <c r="S828">
        <f>'Defense Ranks'!AN230</f>
        <v>0.27966101694915252</v>
      </c>
      <c r="T828">
        <f>'Defense Ranks'!AO230</f>
        <v>4.6610169491525424E-2</v>
      </c>
      <c r="U828">
        <f>'Defense Ranks'!AP230</f>
        <v>7.2033898305084748E-2</v>
      </c>
      <c r="V828">
        <f>'Defense Ranks'!AR230</f>
        <v>0</v>
      </c>
      <c r="W828">
        <f>'Defense Ranks'!AW230</f>
        <v>0.93644067796610164</v>
      </c>
      <c r="X828">
        <f>'Defense Ranks'!AX230</f>
        <v>0.97881355932203384</v>
      </c>
      <c r="Y828">
        <f>'Defense Ranks'!AY230</f>
        <v>0.89830508474576276</v>
      </c>
      <c r="Z828">
        <f>'Defense Ranks'!AZ230</f>
        <v>0.94491525423728817</v>
      </c>
      <c r="AA828">
        <f>'Defense Ranks'!BB230</f>
        <v>0</v>
      </c>
      <c r="AB828">
        <f>'Defense Ranks'!BG230</f>
        <v>7.6271186440677971E-2</v>
      </c>
      <c r="AC828">
        <f>'Defense Ranks'!BH230</f>
        <v>0.6228813559322034</v>
      </c>
      <c r="AD828">
        <f>'Defense Ranks'!BI230</f>
        <v>0.11864406779661017</v>
      </c>
      <c r="AE828">
        <f>'Defense Ranks'!BJ230</f>
        <v>0.32627118644067798</v>
      </c>
      <c r="AF828">
        <f>'Defense Ranks'!BL230</f>
        <v>0</v>
      </c>
      <c r="AG828">
        <f>'Defense Ranks'!BQ230</f>
        <v>0.88135593220338981</v>
      </c>
      <c r="AH828">
        <f>'Defense Ranks'!BR230</f>
        <v>1</v>
      </c>
      <c r="AI828">
        <f>'Defense Ranks'!BS230</f>
        <v>0.60169491525423724</v>
      </c>
      <c r="AJ828">
        <f>'Defense Ranks'!BT230</f>
        <v>0.96610169491525422</v>
      </c>
      <c r="AL828" s="1">
        <f>'Defense Ranks'!BX230</f>
        <v>0.75423728813559321</v>
      </c>
      <c r="AN828" t="str">
        <f>'Defense Ranks'!B230</f>
        <v>EDM</v>
      </c>
      <c r="AO828">
        <f>'D on Ice'!E230</f>
        <v>42</v>
      </c>
      <c r="AP828" s="2">
        <f>'Impact Score Math'!E929</f>
        <v>0.6166666666666667</v>
      </c>
      <c r="AQ828">
        <f>'Impact Score Math'!G929</f>
        <v>116</v>
      </c>
      <c r="AT828" s="1">
        <f>'Defense Ranks'!CJ230</f>
        <v>0.27966101694915252</v>
      </c>
      <c r="AU828" s="1">
        <f>'Defense Ranks'!CK230</f>
        <v>0.77118644067796616</v>
      </c>
      <c r="AW828">
        <f>'Defense Ranks'!BC230</f>
        <v>12.46626984127</v>
      </c>
      <c r="AY828">
        <v>828</v>
      </c>
      <c r="BA828" s="2">
        <f>'Impact Score Math'!K929</f>
        <v>0.42333333333333334</v>
      </c>
      <c r="BB828" s="2">
        <f>'Impact Score Math'!L929</f>
        <v>0.95</v>
      </c>
      <c r="BD828">
        <f>'Defense Ranks'!CN230</f>
        <v>1</v>
      </c>
      <c r="BE828">
        <f>'Defense Ranks'!CO230</f>
        <v>5</v>
      </c>
      <c r="BF828">
        <f>'Defense Ranks'!CP230</f>
        <v>6</v>
      </c>
      <c r="BH828" t="str">
        <f t="shared" si="49"/>
        <v>12:28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45329</v>
      </c>
    </row>
    <row r="829" spans="1:64" x14ac:dyDescent="0.3">
      <c r="A829" t="str">
        <f>'Defense Ranks'!A231</f>
        <v>Vladislav Gavrikov</v>
      </c>
      <c r="B829">
        <f>'Defense Ranks'!D231</f>
        <v>0</v>
      </c>
      <c r="C829" s="1">
        <f>'Defense Ranks'!I231</f>
        <v>0.97881355932203384</v>
      </c>
      <c r="D829">
        <f>'Defense Ranks'!J231</f>
        <v>0.72457627118644063</v>
      </c>
      <c r="E829">
        <f>'Defense Ranks'!K231</f>
        <v>0.77966101694915257</v>
      </c>
      <c r="F829">
        <f>'Defense Ranks'!L231</f>
        <v>0.92796610169491522</v>
      </c>
      <c r="G829">
        <f>'Defense Ranks'!N231</f>
        <v>0</v>
      </c>
      <c r="H829">
        <f>'Defense Ranks'!S231</f>
        <v>0.71186440677966101</v>
      </c>
      <c r="I829">
        <f>'Defense Ranks'!T231</f>
        <v>0.63135593220338981</v>
      </c>
      <c r="J829">
        <f>'Defense Ranks'!U231</f>
        <v>0.42372881355932202</v>
      </c>
      <c r="K829">
        <f>'Defense Ranks'!V231</f>
        <v>0.68644067796610164</v>
      </c>
      <c r="L829">
        <f>'Defense Ranks'!X231</f>
        <v>0</v>
      </c>
      <c r="M829">
        <f>'Defense Ranks'!AC231</f>
        <v>0.81779661016949157</v>
      </c>
      <c r="N829">
        <f>'Defense Ranks'!AD231</f>
        <v>0.94915254237288138</v>
      </c>
      <c r="O829">
        <f>'Defense Ranks'!AE231</f>
        <v>0.43220338983050849</v>
      </c>
      <c r="P829">
        <f>'Defense Ranks'!AF231</f>
        <v>0.76694915254237284</v>
      </c>
      <c r="Q829">
        <f>'Defense Ranks'!AH231</f>
        <v>0</v>
      </c>
      <c r="R829">
        <f>'Defense Ranks'!AM231</f>
        <v>0.8728813559322034</v>
      </c>
      <c r="S829">
        <f>'Defense Ranks'!AN231</f>
        <v>0.60593220338983056</v>
      </c>
      <c r="T829">
        <f>'Defense Ranks'!AO231</f>
        <v>0.75423728813559321</v>
      </c>
      <c r="U829">
        <f>'Defense Ranks'!AP231</f>
        <v>0.73305084745762716</v>
      </c>
      <c r="V829">
        <f>'Defense Ranks'!AR231</f>
        <v>0</v>
      </c>
      <c r="W829">
        <f>'Defense Ranks'!AW231</f>
        <v>0.4364406779661017</v>
      </c>
      <c r="X829">
        <f>'Defense Ranks'!AX231</f>
        <v>0.83050847457627119</v>
      </c>
      <c r="Y829">
        <f>'Defense Ranks'!AY231</f>
        <v>0.31779661016949151</v>
      </c>
      <c r="Z829">
        <f>'Defense Ranks'!AZ231</f>
        <v>0.57627118644067798</v>
      </c>
      <c r="AA829">
        <f>'Defense Ranks'!BB231</f>
        <v>0</v>
      </c>
      <c r="AB829">
        <f>'Defense Ranks'!BG231</f>
        <v>0.75847457627118642</v>
      </c>
      <c r="AC829">
        <f>'Defense Ranks'!BH231</f>
        <v>0.50423728813559321</v>
      </c>
      <c r="AD829">
        <f>'Defense Ranks'!BI231</f>
        <v>0.42796610169491528</v>
      </c>
      <c r="AE829">
        <f>'Defense Ranks'!BJ231</f>
        <v>0.23728813559322035</v>
      </c>
      <c r="AF829">
        <f>'Defense Ranks'!BL231</f>
        <v>0</v>
      </c>
      <c r="AG829">
        <f>'Defense Ranks'!BQ231</f>
        <v>0.96186440677966101</v>
      </c>
      <c r="AH829">
        <f>'Defense Ranks'!BR231</f>
        <v>0.94067796610169496</v>
      </c>
      <c r="AI829">
        <f>'Defense Ranks'!BS231</f>
        <v>0.67796610169491522</v>
      </c>
      <c r="AJ829">
        <f>'Defense Ranks'!BT231</f>
        <v>0.93644067796610164</v>
      </c>
      <c r="AL829" s="1">
        <f>'Defense Ranks'!BX231</f>
        <v>0.93644067796610164</v>
      </c>
      <c r="AN829" t="str">
        <f>'Defense Ranks'!B231</f>
        <v>L.A</v>
      </c>
      <c r="AO829">
        <f>'D on Ice'!E231</f>
        <v>40</v>
      </c>
      <c r="AP829" s="2">
        <f>'Impact Score Math'!E930</f>
        <v>0.94666666666666666</v>
      </c>
      <c r="AQ829">
        <f>'Impact Score Math'!G930</f>
        <v>17</v>
      </c>
      <c r="AT829" s="1">
        <f>'Defense Ranks'!CJ231</f>
        <v>0.71610169491525422</v>
      </c>
      <c r="AU829" s="1">
        <f>'Defense Ranks'!CK231</f>
        <v>0.5</v>
      </c>
      <c r="AW829">
        <f>'Defense Ranks'!BC231</f>
        <v>17.2575</v>
      </c>
      <c r="AY829">
        <v>829</v>
      </c>
      <c r="BA829" s="2">
        <f>'Impact Score Math'!K930</f>
        <v>0.93666666666666665</v>
      </c>
      <c r="BB829" s="2">
        <f>'Impact Score Math'!L930</f>
        <v>0.85666666666666669</v>
      </c>
      <c r="BD829">
        <f>'Defense Ranks'!CN231</f>
        <v>3</v>
      </c>
      <c r="BE829">
        <f>'Defense Ranks'!CO231</f>
        <v>9</v>
      </c>
      <c r="BF829">
        <f>'Defense Ranks'!CP231</f>
        <v>12</v>
      </c>
      <c r="BH829" t="str">
        <f t="shared" si="49"/>
        <v>17:15</v>
      </c>
      <c r="BI829" t="str">
        <f t="shared" si="50"/>
        <v>Defenseman</v>
      </c>
      <c r="BJ829" t="str">
        <f t="shared" si="51"/>
        <v>Elite</v>
      </c>
      <c r="BL829" s="187">
        <f t="shared" ca="1" si="52"/>
        <v>45329</v>
      </c>
    </row>
    <row r="830" spans="1:64" x14ac:dyDescent="0.3">
      <c r="A830" t="str">
        <f>'Defense Ranks'!A232</f>
        <v>Will Borgen</v>
      </c>
      <c r="B830">
        <f>'Defense Ranks'!D232</f>
        <v>0</v>
      </c>
      <c r="C830" s="1">
        <f>'Defense Ranks'!I232</f>
        <v>0.46610169491525422</v>
      </c>
      <c r="D830">
        <f>'Defense Ranks'!J232</f>
        <v>0.8771186440677966</v>
      </c>
      <c r="E830">
        <f>'Defense Ranks'!K232</f>
        <v>0.57627118644067798</v>
      </c>
      <c r="F830">
        <f>'Defense Ranks'!L232</f>
        <v>0.58050847457627119</v>
      </c>
      <c r="G830">
        <f>'Defense Ranks'!N232</f>
        <v>0</v>
      </c>
      <c r="H830">
        <f>'Defense Ranks'!S232</f>
        <v>0.24152542372881355</v>
      </c>
      <c r="I830">
        <f>'Defense Ranks'!T232</f>
        <v>0.94067796610169496</v>
      </c>
      <c r="J830">
        <f>'Defense Ranks'!U232</f>
        <v>0.94491525423728817</v>
      </c>
      <c r="K830">
        <f>'Defense Ranks'!V232</f>
        <v>0.8771186440677966</v>
      </c>
      <c r="L830">
        <f>'Defense Ranks'!X232</f>
        <v>0</v>
      </c>
      <c r="M830">
        <f>'Defense Ranks'!AC232</f>
        <v>0.3728813559322034</v>
      </c>
      <c r="N830">
        <f>'Defense Ranks'!AD232</f>
        <v>0.4788135593220339</v>
      </c>
      <c r="O830">
        <f>'Defense Ranks'!AE232</f>
        <v>0.32627118644067798</v>
      </c>
      <c r="P830">
        <f>'Defense Ranks'!AF232</f>
        <v>0.55084745762711862</v>
      </c>
      <c r="Q830">
        <f>'Defense Ranks'!AH232</f>
        <v>0</v>
      </c>
      <c r="R830">
        <f>'Defense Ranks'!AM232</f>
        <v>0.45338983050847459</v>
      </c>
      <c r="S830">
        <f>'Defense Ranks'!AN232</f>
        <v>0.94067796610169496</v>
      </c>
      <c r="T830">
        <f>'Defense Ranks'!AO232</f>
        <v>0.64406779661016944</v>
      </c>
      <c r="U830">
        <f>'Defense Ranks'!AP232</f>
        <v>0.72457627118644063</v>
      </c>
      <c r="V830">
        <f>'Defense Ranks'!AR232</f>
        <v>0</v>
      </c>
      <c r="W830">
        <f>'Defense Ranks'!AW232</f>
        <v>0.30084745762711862</v>
      </c>
      <c r="X830">
        <f>'Defense Ranks'!AX232</f>
        <v>0.2288135593220339</v>
      </c>
      <c r="Y830">
        <f>'Defense Ranks'!AY232</f>
        <v>0.11016949152542373</v>
      </c>
      <c r="Z830">
        <f>'Defense Ranks'!AZ232</f>
        <v>0.26271186440677968</v>
      </c>
      <c r="AA830">
        <f>'Defense Ranks'!BB232</f>
        <v>0</v>
      </c>
      <c r="AB830">
        <f>'Defense Ranks'!BG232</f>
        <v>0.4788135593220339</v>
      </c>
      <c r="AC830">
        <f>'Defense Ranks'!BH232</f>
        <v>1.2711864406779662E-2</v>
      </c>
      <c r="AD830">
        <f>'Defense Ranks'!BI232</f>
        <v>0.61440677966101698</v>
      </c>
      <c r="AE830">
        <f>'Defense Ranks'!BJ232</f>
        <v>0.45338983050847459</v>
      </c>
      <c r="AF830">
        <f>'Defense Ranks'!BL232</f>
        <v>0</v>
      </c>
      <c r="AG830">
        <f>'Defense Ranks'!BQ232</f>
        <v>0.41949152542372881</v>
      </c>
      <c r="AH830">
        <f>'Defense Ranks'!BR232</f>
        <v>0.77542372881355937</v>
      </c>
      <c r="AI830">
        <f>'Defense Ranks'!BS232</f>
        <v>0.42796610169491528</v>
      </c>
      <c r="AJ830">
        <f>'Defense Ranks'!BT232</f>
        <v>0.59745762711864403</v>
      </c>
      <c r="AL830" s="1">
        <f>'Defense Ranks'!BX232</f>
        <v>0.48728813559322032</v>
      </c>
      <c r="AN830" t="str">
        <f>'Defense Ranks'!B232</f>
        <v>SEA</v>
      </c>
      <c r="AO830">
        <f>'D on Ice'!E232</f>
        <v>47</v>
      </c>
      <c r="AP830" s="2">
        <f>'Impact Score Math'!E931</f>
        <v>0.62333333333333329</v>
      </c>
      <c r="AQ830">
        <f>'Impact Score Math'!G931</f>
        <v>114</v>
      </c>
      <c r="AT830" s="1">
        <f>'Defense Ranks'!CJ232</f>
        <v>0.19915254237288135</v>
      </c>
      <c r="AU830" s="1">
        <f>'Defense Ranks'!CK232</f>
        <v>0.45338983050847459</v>
      </c>
      <c r="AW830">
        <f>'Defense Ranks'!BC232</f>
        <v>15.81914893617</v>
      </c>
      <c r="AY830">
        <v>830</v>
      </c>
      <c r="BA830" s="2">
        <f>'Impact Score Math'!K931</f>
        <v>0.69333333333333336</v>
      </c>
      <c r="BB830" s="2">
        <f>'Impact Score Math'!L931</f>
        <v>0.49666666666666665</v>
      </c>
      <c r="BD830">
        <f>'Defense Ranks'!CN232</f>
        <v>1</v>
      </c>
      <c r="BE830">
        <f>'Defense Ranks'!CO232</f>
        <v>15</v>
      </c>
      <c r="BF830">
        <f>'Defense Ranks'!CP232</f>
        <v>16</v>
      </c>
      <c r="BH830" t="str">
        <f t="shared" si="49"/>
        <v>15:49</v>
      </c>
      <c r="BI830" t="str">
        <f t="shared" si="50"/>
        <v>Defenseman</v>
      </c>
      <c r="BJ830" t="str">
        <f t="shared" si="51"/>
        <v>Good</v>
      </c>
      <c r="BL830" s="187">
        <f t="shared" ca="1" si="52"/>
        <v>45329</v>
      </c>
    </row>
    <row r="831" spans="1:64" x14ac:dyDescent="0.3">
      <c r="A831" t="str">
        <f>'Defense Ranks'!A233</f>
        <v>William Lagesson</v>
      </c>
      <c r="B831">
        <f>'Defense Ranks'!D233</f>
        <v>0</v>
      </c>
      <c r="C831" s="1">
        <f>'Defense Ranks'!I233</f>
        <v>7.2033898305084748E-2</v>
      </c>
      <c r="D831">
        <f>'Defense Ranks'!J233</f>
        <v>0.16949152542372881</v>
      </c>
      <c r="E831">
        <f>'Defense Ranks'!K233</f>
        <v>0.20338983050847459</v>
      </c>
      <c r="F831">
        <f>'Defense Ranks'!L233</f>
        <v>5.0847457627118647E-2</v>
      </c>
      <c r="G831">
        <f>'Defense Ranks'!N233</f>
        <v>0</v>
      </c>
      <c r="H831">
        <f>'Defense Ranks'!S233</f>
        <v>4.2372881355932203E-3</v>
      </c>
      <c r="I831">
        <f>'Defense Ranks'!T233</f>
        <v>0.47457627118644069</v>
      </c>
      <c r="J831">
        <f>'Defense Ranks'!U233</f>
        <v>4.2372881355932203E-3</v>
      </c>
      <c r="K831">
        <f>'Defense Ranks'!V233</f>
        <v>0.2711864406779661</v>
      </c>
      <c r="L831">
        <f>'Defense Ranks'!X233</f>
        <v>0</v>
      </c>
      <c r="M831">
        <f>'Defense Ranks'!AC233</f>
        <v>0.78813559322033899</v>
      </c>
      <c r="N831">
        <f>'Defense Ranks'!AD233</f>
        <v>0.58050847457627119</v>
      </c>
      <c r="O831">
        <f>'Defense Ranks'!AE233</f>
        <v>0.75</v>
      </c>
      <c r="P831">
        <f>'Defense Ranks'!AF233</f>
        <v>0.72033898305084743</v>
      </c>
      <c r="Q831">
        <f>'Defense Ranks'!AH233</f>
        <v>0</v>
      </c>
      <c r="R831">
        <f>'Defense Ranks'!AM233</f>
        <v>8.4745762711864406E-3</v>
      </c>
      <c r="S831">
        <f>'Defense Ranks'!AN233</f>
        <v>8.4745762711864406E-3</v>
      </c>
      <c r="T831">
        <f>'Defense Ranks'!AO233</f>
        <v>4.6610169491525424E-2</v>
      </c>
      <c r="U831">
        <f>'Defense Ranks'!AP233</f>
        <v>4.2372881355932203E-3</v>
      </c>
      <c r="V831">
        <f>'Defense Ranks'!AR233</f>
        <v>0</v>
      </c>
      <c r="W831">
        <f>'Defense Ranks'!AW233</f>
        <v>0.96610169491525422</v>
      </c>
      <c r="X831">
        <f>'Defense Ranks'!AX233</f>
        <v>0.91949152542372881</v>
      </c>
      <c r="Y831">
        <f>'Defense Ranks'!AY233</f>
        <v>0.89406779661016944</v>
      </c>
      <c r="Z831">
        <f>'Defense Ranks'!AZ233</f>
        <v>0.97457627118644063</v>
      </c>
      <c r="AA831">
        <f>'Defense Ranks'!BB233</f>
        <v>0</v>
      </c>
      <c r="AB831">
        <f>'Defense Ranks'!BG233</f>
        <v>0.13559322033898305</v>
      </c>
      <c r="AC831">
        <f>'Defense Ranks'!BH233</f>
        <v>0.36864406779661019</v>
      </c>
      <c r="AD831">
        <f>'Defense Ranks'!BI233</f>
        <v>0.32203389830508472</v>
      </c>
      <c r="AE831">
        <f>'Defense Ranks'!BJ233</f>
        <v>0.38559322033898308</v>
      </c>
      <c r="AF831">
        <f>'Defense Ranks'!BL233</f>
        <v>0</v>
      </c>
      <c r="AG831">
        <f>'Defense Ranks'!BQ233</f>
        <v>0.31779661016949151</v>
      </c>
      <c r="AH831">
        <f>'Defense Ranks'!BR233</f>
        <v>0.28389830508474578</v>
      </c>
      <c r="AI831">
        <f>'Defense Ranks'!BS233</f>
        <v>0.36864406779661019</v>
      </c>
      <c r="AJ831">
        <f>'Defense Ranks'!BT233</f>
        <v>0.24152542372881355</v>
      </c>
      <c r="AL831" s="1">
        <f>'Defense Ranks'!BX233</f>
        <v>0.19067796610169491</v>
      </c>
      <c r="AN831" t="str">
        <f>'Defense Ranks'!B233</f>
        <v>TOR</v>
      </c>
      <c r="AO831">
        <f>'D on Ice'!E233</f>
        <v>21</v>
      </c>
      <c r="AP831" s="2">
        <f>'Impact Score Math'!E932</f>
        <v>0.33333333333333331</v>
      </c>
      <c r="AQ831">
        <f>'Impact Score Math'!G932</f>
        <v>201</v>
      </c>
      <c r="AT831" s="1">
        <f>'Defense Ranks'!CJ233</f>
        <v>8.4745762711864403E-2</v>
      </c>
      <c r="AU831" s="1">
        <f>'Defense Ranks'!CK233</f>
        <v>0.95338983050847459</v>
      </c>
      <c r="AW831">
        <f>'Defense Ranks'!BC233</f>
        <v>13.346825396825</v>
      </c>
      <c r="AY831">
        <v>831</v>
      </c>
      <c r="BA831" s="2">
        <f>'Impact Score Math'!K932</f>
        <v>0.23333333333333334</v>
      </c>
      <c r="BB831" s="2">
        <f>'Impact Score Math'!L932</f>
        <v>0.87333333333333329</v>
      </c>
      <c r="BD831">
        <f>'Defense Ranks'!CN233</f>
        <v>0</v>
      </c>
      <c r="BE831">
        <f>'Defense Ranks'!CO233</f>
        <v>3</v>
      </c>
      <c r="BF831">
        <f>'Defense Ranks'!CP233</f>
        <v>3</v>
      </c>
      <c r="BH831" t="str">
        <f t="shared" si="49"/>
        <v>13:21</v>
      </c>
      <c r="BI831" t="str">
        <f t="shared" si="50"/>
        <v>Defenseman</v>
      </c>
      <c r="BJ831" t="str">
        <f t="shared" si="51"/>
        <v>Below Average</v>
      </c>
      <c r="BL831" s="187">
        <f t="shared" ca="1" si="52"/>
        <v>45329</v>
      </c>
    </row>
    <row r="832" spans="1:64" x14ac:dyDescent="0.3">
      <c r="A832" t="str">
        <f>'Defense Ranks'!A234</f>
        <v>Wyatt Kaiser</v>
      </c>
      <c r="B832">
        <f>'Defense Ranks'!D234</f>
        <v>0</v>
      </c>
      <c r="C832" s="1">
        <f>'Defense Ranks'!I234</f>
        <v>3.8135593220338986E-2</v>
      </c>
      <c r="D832">
        <f>'Defense Ranks'!J234</f>
        <v>2.5423728813559324E-2</v>
      </c>
      <c r="E832">
        <f>'Defense Ranks'!K234</f>
        <v>0.4788135593220339</v>
      </c>
      <c r="F832">
        <f>'Defense Ranks'!L234</f>
        <v>0.15254237288135594</v>
      </c>
      <c r="G832">
        <f>'Defense Ranks'!N234</f>
        <v>0</v>
      </c>
      <c r="H832">
        <f>'Defense Ranks'!S234</f>
        <v>4.2372881355932203E-3</v>
      </c>
      <c r="I832">
        <f>'Defense Ranks'!T234</f>
        <v>0.59322033898305082</v>
      </c>
      <c r="J832">
        <f>'Defense Ranks'!U234</f>
        <v>4.2372881355932203E-3</v>
      </c>
      <c r="K832">
        <f>'Defense Ranks'!V234</f>
        <v>0.38559322033898308</v>
      </c>
      <c r="L832">
        <f>'Defense Ranks'!X234</f>
        <v>0</v>
      </c>
      <c r="M832">
        <f>'Defense Ranks'!AC234</f>
        <v>0.1652542372881356</v>
      </c>
      <c r="N832">
        <f>'Defense Ranks'!AD234</f>
        <v>0.34322033898305082</v>
      </c>
      <c r="O832">
        <f>'Defense Ranks'!AE234</f>
        <v>0.44067796610169491</v>
      </c>
      <c r="P832">
        <f>'Defense Ranks'!AF234</f>
        <v>0.30508474576271188</v>
      </c>
      <c r="Q832">
        <f>'Defense Ranks'!AH234</f>
        <v>0</v>
      </c>
      <c r="R832">
        <f>'Defense Ranks'!AM234</f>
        <v>9.3220338983050849E-2</v>
      </c>
      <c r="S832">
        <f>'Defense Ranks'!AN234</f>
        <v>0.17372881355932204</v>
      </c>
      <c r="T832">
        <f>'Defense Ranks'!AO234</f>
        <v>0.55084745762711862</v>
      </c>
      <c r="U832">
        <f>'Defense Ranks'!AP234</f>
        <v>0.38135593220338981</v>
      </c>
      <c r="V832">
        <f>'Defense Ranks'!AR234</f>
        <v>0</v>
      </c>
      <c r="W832">
        <f>'Defense Ranks'!AW234</f>
        <v>0.56779661016949157</v>
      </c>
      <c r="X832">
        <f>'Defense Ranks'!AX234</f>
        <v>0.95338983050847459</v>
      </c>
      <c r="Y832">
        <f>'Defense Ranks'!AY234</f>
        <v>0.83898305084745761</v>
      </c>
      <c r="Z832">
        <f>'Defense Ranks'!AZ234</f>
        <v>0.89830508474576276</v>
      </c>
      <c r="AA832">
        <f>'Defense Ranks'!BB234</f>
        <v>0</v>
      </c>
      <c r="AB832">
        <f>'Defense Ranks'!BG234</f>
        <v>0.2288135593220339</v>
      </c>
      <c r="AC832">
        <f>'Defense Ranks'!BH234</f>
        <v>0.17372881355932204</v>
      </c>
      <c r="AD832">
        <f>'Defense Ranks'!BI234</f>
        <v>0.88135593220338981</v>
      </c>
      <c r="AE832">
        <f>'Defense Ranks'!BJ234</f>
        <v>0.82203389830508478</v>
      </c>
      <c r="AF832">
        <f>'Defense Ranks'!BL234</f>
        <v>0</v>
      </c>
      <c r="AG832">
        <f>'Defense Ranks'!BQ234</f>
        <v>6.3559322033898302E-2</v>
      </c>
      <c r="AH832">
        <f>'Defense Ranks'!BR234</f>
        <v>5.0847457627118647E-2</v>
      </c>
      <c r="AI832">
        <f>'Defense Ranks'!BS234</f>
        <v>0.40677966101694918</v>
      </c>
      <c r="AJ832">
        <f>'Defense Ranks'!BT234</f>
        <v>0.15677966101694915</v>
      </c>
      <c r="AL832" s="1">
        <f>'Defense Ranks'!BX234</f>
        <v>9.7457627118644072E-2</v>
      </c>
      <c r="AN832" t="str">
        <f>'Defense Ranks'!B234</f>
        <v>CHI</v>
      </c>
      <c r="AO832">
        <f>'D on Ice'!E234</f>
        <v>23</v>
      </c>
      <c r="AP832" s="2">
        <f>'Impact Score Math'!E933</f>
        <v>0.30333333333333334</v>
      </c>
      <c r="AQ832">
        <f>'Impact Score Math'!G933</f>
        <v>210</v>
      </c>
      <c r="AT832" s="1">
        <f>'Defense Ranks'!CJ234</f>
        <v>2.9661016949152543E-2</v>
      </c>
      <c r="AU832" s="1">
        <f>'Defense Ranks'!CK234</f>
        <v>0.79661016949152541</v>
      </c>
      <c r="AW832">
        <f>'Defense Ranks'!BC234</f>
        <v>14.076086956521999</v>
      </c>
      <c r="AY832">
        <v>832</v>
      </c>
      <c r="BA832" s="2">
        <f>'Impact Score Math'!K933</f>
        <v>0.33666666666666667</v>
      </c>
      <c r="BB832" s="2">
        <f>'Impact Score Math'!L933</f>
        <v>0.53333333333333333</v>
      </c>
      <c r="BD832">
        <f>'Defense Ranks'!CN234</f>
        <v>0</v>
      </c>
      <c r="BE832">
        <f>'Defense Ranks'!CO234</f>
        <v>4</v>
      </c>
      <c r="BF832">
        <f>'Defense Ranks'!CP234</f>
        <v>4</v>
      </c>
      <c r="BH832" t="str">
        <f t="shared" si="49"/>
        <v>14:05</v>
      </c>
      <c r="BI832" t="str">
        <f t="shared" si="50"/>
        <v>Defenseman</v>
      </c>
      <c r="BJ832" t="str">
        <f t="shared" si="51"/>
        <v>Below Average</v>
      </c>
      <c r="BL832" s="187">
        <f t="shared" ca="1" si="52"/>
        <v>45329</v>
      </c>
    </row>
    <row r="833" spans="1:64" x14ac:dyDescent="0.3">
      <c r="A833" t="str">
        <f>'Defense Ranks'!A235</f>
        <v>Zach Bogosian</v>
      </c>
      <c r="B833">
        <f>'Defense Ranks'!D235</f>
        <v>0</v>
      </c>
      <c r="C833" s="1">
        <f>'Defense Ranks'!I235</f>
        <v>0.38135593220338981</v>
      </c>
      <c r="D833">
        <f>'Defense Ranks'!J235</f>
        <v>7.6271186440677971E-2</v>
      </c>
      <c r="E833">
        <f>'Defense Ranks'!K235</f>
        <v>0.56355932203389836</v>
      </c>
      <c r="F833">
        <f>'Defense Ranks'!L235</f>
        <v>9.3220338983050849E-2</v>
      </c>
      <c r="G833">
        <f>'Defense Ranks'!N235</f>
        <v>0</v>
      </c>
      <c r="H833">
        <f>'Defense Ranks'!S235</f>
        <v>0.34322033898305082</v>
      </c>
      <c r="I833">
        <f>'Defense Ranks'!T235</f>
        <v>0.3559322033898305</v>
      </c>
      <c r="J833">
        <f>'Defense Ranks'!U235</f>
        <v>0.36864406779661019</v>
      </c>
      <c r="K833">
        <f>'Defense Ranks'!V235</f>
        <v>0.32627118644067798</v>
      </c>
      <c r="L833">
        <f>'Defense Ranks'!X235</f>
        <v>0</v>
      </c>
      <c r="M833">
        <f>'Defense Ranks'!AC235</f>
        <v>0.36440677966101692</v>
      </c>
      <c r="N833">
        <f>'Defense Ranks'!AD235</f>
        <v>0.94491525423728817</v>
      </c>
      <c r="O833">
        <f>'Defense Ranks'!AE235</f>
        <v>0.30508474576271188</v>
      </c>
      <c r="P833">
        <f>'Defense Ranks'!AF235</f>
        <v>0.86016949152542377</v>
      </c>
      <c r="Q833">
        <f>'Defense Ranks'!AH235</f>
        <v>0</v>
      </c>
      <c r="R833">
        <f>'Defense Ranks'!AM235</f>
        <v>0.5423728813559322</v>
      </c>
      <c r="S833">
        <f>'Defense Ranks'!AN235</f>
        <v>0.1228813559322034</v>
      </c>
      <c r="T833">
        <f>'Defense Ranks'!AO235</f>
        <v>0.71186440677966101</v>
      </c>
      <c r="U833">
        <f>'Defense Ranks'!AP235</f>
        <v>0.30084745762711862</v>
      </c>
      <c r="V833">
        <f>'Defense Ranks'!AR235</f>
        <v>0</v>
      </c>
      <c r="W833">
        <f>'Defense Ranks'!AW235</f>
        <v>0.27542372881355931</v>
      </c>
      <c r="X833">
        <f>'Defense Ranks'!AX235</f>
        <v>0.80508474576271183</v>
      </c>
      <c r="Y833">
        <f>'Defense Ranks'!AY235</f>
        <v>0.32627118644067798</v>
      </c>
      <c r="Z833">
        <f>'Defense Ranks'!AZ235</f>
        <v>0.53389830508474578</v>
      </c>
      <c r="AA833">
        <f>'Defense Ranks'!BB235</f>
        <v>0</v>
      </c>
      <c r="AB833">
        <f>'Defense Ranks'!BG235</f>
        <v>0.38135593220338981</v>
      </c>
      <c r="AC833">
        <f>'Defense Ranks'!BH235</f>
        <v>0.41101694915254239</v>
      </c>
      <c r="AD833">
        <f>'Defense Ranks'!BI235</f>
        <v>0.5847457627118644</v>
      </c>
      <c r="AE833">
        <f>'Defense Ranks'!BJ235</f>
        <v>0.45338983050847459</v>
      </c>
      <c r="AF833">
        <f>'Defense Ranks'!BL235</f>
        <v>0</v>
      </c>
      <c r="AG833">
        <f>'Defense Ranks'!BQ235</f>
        <v>0.3347457627118644</v>
      </c>
      <c r="AH833">
        <f>'Defense Ranks'!BR235</f>
        <v>0.46186440677966101</v>
      </c>
      <c r="AI833">
        <f>'Defense Ranks'!BS235</f>
        <v>0.3940677966101695</v>
      </c>
      <c r="AJ833">
        <f>'Defense Ranks'!BT235</f>
        <v>0.42372881355932202</v>
      </c>
      <c r="AL833" s="1">
        <f>'Defense Ranks'!BX235</f>
        <v>0.3135593220338983</v>
      </c>
      <c r="AN833" t="str">
        <f>'Defense Ranks'!B235</f>
        <v>MIN, T.B</v>
      </c>
      <c r="AO833">
        <f>'D on Ice'!E235</f>
        <v>36</v>
      </c>
      <c r="AP833" s="2">
        <f>'Impact Score Math'!E934</f>
        <v>0.44333333333333336</v>
      </c>
      <c r="AQ833">
        <f>'Impact Score Math'!G934</f>
        <v>168</v>
      </c>
      <c r="AT833" s="1">
        <f>'Defense Ranks'!CJ235</f>
        <v>0.11440677966101695</v>
      </c>
      <c r="AU833" s="1">
        <f>'Defense Ranks'!CK235</f>
        <v>0.18220338983050846</v>
      </c>
      <c r="AW833">
        <f>'Defense Ranks'!BC235</f>
        <v>14.978703703703999</v>
      </c>
      <c r="AY833">
        <v>833</v>
      </c>
      <c r="BA833" s="2">
        <f>'Impact Score Math'!K934</f>
        <v>0.41</v>
      </c>
      <c r="BB833" s="2">
        <f>'Impact Score Math'!L934</f>
        <v>0.66333333333333333</v>
      </c>
      <c r="BD833">
        <f>'Defense Ranks'!CN235</f>
        <v>1</v>
      </c>
      <c r="BE833">
        <f>'Defense Ranks'!CO235</f>
        <v>5</v>
      </c>
      <c r="BF833">
        <f>'Defense Ranks'!CP235</f>
        <v>6</v>
      </c>
      <c r="BH833" t="str">
        <f t="shared" si="49"/>
        <v>14:59</v>
      </c>
      <c r="BI833" t="str">
        <f t="shared" si="50"/>
        <v>Defenseman</v>
      </c>
      <c r="BJ833" t="str">
        <f t="shared" si="51"/>
        <v>Average</v>
      </c>
      <c r="BL833" s="187">
        <f t="shared" ca="1" si="52"/>
        <v>45329</v>
      </c>
    </row>
    <row r="834" spans="1:64" x14ac:dyDescent="0.3">
      <c r="A834" t="str">
        <f>'Defense Ranks'!A236</f>
        <v>Zach Werenski</v>
      </c>
      <c r="B834">
        <f>'Defense Ranks'!D236</f>
        <v>0</v>
      </c>
      <c r="C834" s="1">
        <f>'Defense Ranks'!I236</f>
        <v>0.75423728813559321</v>
      </c>
      <c r="D834">
        <f>'Defense Ranks'!J236</f>
        <v>0.75423728813559321</v>
      </c>
      <c r="E834">
        <f>'Defense Ranks'!K236</f>
        <v>0.99152542372881358</v>
      </c>
      <c r="F834">
        <f>'Defense Ranks'!L236</f>
        <v>0.78389830508474578</v>
      </c>
      <c r="G834">
        <f>'Defense Ranks'!N236</f>
        <v>0</v>
      </c>
      <c r="H834">
        <f>'Defense Ranks'!S236</f>
        <v>4.2372881355932203E-3</v>
      </c>
      <c r="I834">
        <f>'Defense Ranks'!T236</f>
        <v>0.98728813559322037</v>
      </c>
      <c r="J834">
        <f>'Defense Ranks'!U236</f>
        <v>0.94915254237288138</v>
      </c>
      <c r="K834">
        <f>'Defense Ranks'!V236</f>
        <v>0.96186440677966101</v>
      </c>
      <c r="L834">
        <f>'Defense Ranks'!X236</f>
        <v>0</v>
      </c>
      <c r="M834">
        <f>'Defense Ranks'!AC236</f>
        <v>0.10169491525423729</v>
      </c>
      <c r="N834">
        <f>'Defense Ranks'!AD236</f>
        <v>0.15677966101694915</v>
      </c>
      <c r="O834">
        <f>'Defense Ranks'!AE236</f>
        <v>0.1440677966101695</v>
      </c>
      <c r="P834">
        <f>'Defense Ranks'!AF236</f>
        <v>9.3220338983050849E-2</v>
      </c>
      <c r="Q834">
        <f>'Defense Ranks'!AH236</f>
        <v>0</v>
      </c>
      <c r="R834">
        <f>'Defense Ranks'!AM236</f>
        <v>0.80932203389830504</v>
      </c>
      <c r="S834">
        <f>'Defense Ranks'!AN236</f>
        <v>0.90677966101694918</v>
      </c>
      <c r="T834">
        <f>'Defense Ranks'!AO236</f>
        <v>0.98728813559322037</v>
      </c>
      <c r="U834">
        <f>'Defense Ranks'!AP236</f>
        <v>0.91101694915254239</v>
      </c>
      <c r="V834">
        <f>'Defense Ranks'!AR236</f>
        <v>0</v>
      </c>
      <c r="W834">
        <f>'Defense Ranks'!AW236</f>
        <v>0.1864406779661017</v>
      </c>
      <c r="X834">
        <f>'Defense Ranks'!AX236</f>
        <v>0.22033898305084745</v>
      </c>
      <c r="Y834">
        <f>'Defense Ranks'!AY236</f>
        <v>0.43220338983050849</v>
      </c>
      <c r="Z834">
        <f>'Defense Ranks'!AZ236</f>
        <v>0.31779661016949151</v>
      </c>
      <c r="AA834">
        <f>'Defense Ranks'!BB236</f>
        <v>0</v>
      </c>
      <c r="AB834">
        <f>'Defense Ranks'!BG236</f>
        <v>0.88983050847457623</v>
      </c>
      <c r="AC834">
        <f>'Defense Ranks'!BH236</f>
        <v>0.6652542372881356</v>
      </c>
      <c r="AD834">
        <f>'Defense Ranks'!BI236</f>
        <v>0.97881355932203384</v>
      </c>
      <c r="AE834">
        <f>'Defense Ranks'!BJ236</f>
        <v>0.86440677966101698</v>
      </c>
      <c r="AF834">
        <f>'Defense Ranks'!BL236</f>
        <v>0</v>
      </c>
      <c r="AG834">
        <f>'Defense Ranks'!BQ236</f>
        <v>0.38135593220338981</v>
      </c>
      <c r="AH834">
        <f>'Defense Ranks'!BR236</f>
        <v>0.40254237288135591</v>
      </c>
      <c r="AI834">
        <f>'Defense Ranks'!BS236</f>
        <v>0.77966101694915257</v>
      </c>
      <c r="AJ834">
        <f>'Defense Ranks'!BT236</f>
        <v>0.3559322033898305</v>
      </c>
      <c r="AL834" s="1">
        <f>'Defense Ranks'!BX236</f>
        <v>0.55508474576271183</v>
      </c>
      <c r="AN834" t="str">
        <f>'Defense Ranks'!B236</f>
        <v>CBJ</v>
      </c>
      <c r="AO834">
        <f>'D on Ice'!E236</f>
        <v>35</v>
      </c>
      <c r="AP834" s="2">
        <f>'Impact Score Math'!E935</f>
        <v>0.75666666666666671</v>
      </c>
      <c r="AQ834">
        <f>'Impact Score Math'!G935</f>
        <v>74</v>
      </c>
      <c r="AT834" s="1">
        <f>'Defense Ranks'!CJ236</f>
        <v>0.91101694915254239</v>
      </c>
      <c r="AU834" s="1">
        <f>'Defense Ranks'!CK236</f>
        <v>0.15254237288135594</v>
      </c>
      <c r="AW834">
        <f>'Defense Ranks'!BC236</f>
        <v>18.254761904761999</v>
      </c>
      <c r="AY834">
        <v>834</v>
      </c>
      <c r="BA834" s="2">
        <f>'Impact Score Math'!K935</f>
        <v>0.97333333333333338</v>
      </c>
      <c r="BB834" s="2">
        <f>'Impact Score Math'!L935</f>
        <v>0.36</v>
      </c>
      <c r="BD834">
        <f>'Defense Ranks'!CN236</f>
        <v>0</v>
      </c>
      <c r="BE834">
        <f>'Defense Ranks'!CO236</f>
        <v>16</v>
      </c>
      <c r="BF834">
        <f>'Defense Ranks'!CP236</f>
        <v>16</v>
      </c>
      <c r="BH834" t="str">
        <f t="shared" si="49"/>
        <v>18:15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45329</v>
      </c>
    </row>
    <row r="835" spans="1:64" x14ac:dyDescent="0.3">
      <c r="A835" t="str">
        <f>'Defense Ranks'!A237</f>
        <v>Zach Whitecloud</v>
      </c>
      <c r="B835">
        <f>'Defense Ranks'!D237</f>
        <v>0</v>
      </c>
      <c r="C835" s="1">
        <f>'Defense Ranks'!I237</f>
        <v>0.49576271186440679</v>
      </c>
      <c r="D835">
        <f>'Defense Ranks'!J237</f>
        <v>0.5847457627118644</v>
      </c>
      <c r="E835">
        <f>'Defense Ranks'!K237</f>
        <v>0.26271186440677968</v>
      </c>
      <c r="F835">
        <f>'Defense Ranks'!L237</f>
        <v>0.4364406779661017</v>
      </c>
      <c r="G835">
        <f>'Defense Ranks'!N237</f>
        <v>0</v>
      </c>
      <c r="H835">
        <f>'Defense Ranks'!S237</f>
        <v>0.64830508474576276</v>
      </c>
      <c r="I835">
        <f>'Defense Ranks'!T237</f>
        <v>0.1440677966101695</v>
      </c>
      <c r="J835">
        <f>'Defense Ranks'!U237</f>
        <v>0.18220338983050846</v>
      </c>
      <c r="K835">
        <f>'Defense Ranks'!V237</f>
        <v>0.21186440677966101</v>
      </c>
      <c r="L835">
        <f>'Defense Ranks'!X237</f>
        <v>0</v>
      </c>
      <c r="M835">
        <f>'Defense Ranks'!AC237</f>
        <v>0.59322033898305082</v>
      </c>
      <c r="N835">
        <f>'Defense Ranks'!AD237</f>
        <v>0.88135593220338981</v>
      </c>
      <c r="O835">
        <f>'Defense Ranks'!AE237</f>
        <v>0.77542372881355937</v>
      </c>
      <c r="P835">
        <f>'Defense Ranks'!AF237</f>
        <v>0.89830508474576276</v>
      </c>
      <c r="Q835">
        <f>'Defense Ranks'!AH237</f>
        <v>0</v>
      </c>
      <c r="R835">
        <f>'Defense Ranks'!AM237</f>
        <v>0.30084745762711862</v>
      </c>
      <c r="S835">
        <f>'Defense Ranks'!AN237</f>
        <v>0.42796610169491528</v>
      </c>
      <c r="T835">
        <f>'Defense Ranks'!AO237</f>
        <v>0.26694915254237289</v>
      </c>
      <c r="U835">
        <f>'Defense Ranks'!AP237</f>
        <v>0.23305084745762711</v>
      </c>
      <c r="V835">
        <f>'Defense Ranks'!AR237</f>
        <v>0</v>
      </c>
      <c r="W835">
        <f>'Defense Ranks'!AW237</f>
        <v>0.80932203389830504</v>
      </c>
      <c r="X835">
        <f>'Defense Ranks'!AX237</f>
        <v>0.78813559322033899</v>
      </c>
      <c r="Y835">
        <f>'Defense Ranks'!AY237</f>
        <v>0.69491525423728817</v>
      </c>
      <c r="Z835">
        <f>'Defense Ranks'!AZ237</f>
        <v>0.82627118644067798</v>
      </c>
      <c r="AA835">
        <f>'Defense Ranks'!BB237</f>
        <v>0</v>
      </c>
      <c r="AB835">
        <f>'Defense Ranks'!BG237</f>
        <v>0.47457627118644069</v>
      </c>
      <c r="AC835">
        <f>'Defense Ranks'!BH237</f>
        <v>0.25423728813559321</v>
      </c>
      <c r="AD835">
        <f>'Defense Ranks'!BI237</f>
        <v>0.2288135593220339</v>
      </c>
      <c r="AE835">
        <f>'Defense Ranks'!BJ237</f>
        <v>0.41101694915254239</v>
      </c>
      <c r="AF835">
        <f>'Defense Ranks'!BL237</f>
        <v>0</v>
      </c>
      <c r="AG835">
        <f>'Defense Ranks'!BQ237</f>
        <v>0.52542372881355937</v>
      </c>
      <c r="AH835">
        <f>'Defense Ranks'!BR237</f>
        <v>0.81779661016949157</v>
      </c>
      <c r="AI835">
        <f>'Defense Ranks'!BS237</f>
        <v>0.48728813559322032</v>
      </c>
      <c r="AJ835">
        <f>'Defense Ranks'!BT237</f>
        <v>0.76694915254237284</v>
      </c>
      <c r="AL835" s="1">
        <f>'Defense Ranks'!BX237</f>
        <v>0.58898305084745761</v>
      </c>
      <c r="AN835" t="str">
        <f>'Defense Ranks'!B237</f>
        <v>VGK</v>
      </c>
      <c r="AO835">
        <f>'D on Ice'!E237</f>
        <v>33</v>
      </c>
      <c r="AP835" s="2">
        <f>'Impact Score Math'!E936</f>
        <v>0.67666666666666664</v>
      </c>
      <c r="AQ835">
        <f>'Impact Score Math'!G936</f>
        <v>98</v>
      </c>
      <c r="AT835" s="1">
        <f>'Defense Ranks'!CJ237</f>
        <v>0.1228813559322034</v>
      </c>
      <c r="AU835" s="1">
        <f>'Defense Ranks'!CK237</f>
        <v>0.97033898305084743</v>
      </c>
      <c r="AW835">
        <f>'Defense Ranks'!BC237</f>
        <v>15.808585858586</v>
      </c>
      <c r="AY835">
        <v>835</v>
      </c>
      <c r="BA835" s="2">
        <f>'Impact Score Math'!K936</f>
        <v>0.46666666666666667</v>
      </c>
      <c r="BB835" s="2">
        <f>'Impact Score Math'!L936</f>
        <v>0.8666666666666667</v>
      </c>
      <c r="BD835">
        <f>'Defense Ranks'!CN237</f>
        <v>2</v>
      </c>
      <c r="BE835">
        <f>'Defense Ranks'!CO237</f>
        <v>3</v>
      </c>
      <c r="BF835">
        <f>'Defense Ranks'!CP237</f>
        <v>5</v>
      </c>
      <c r="BH835" t="str">
        <f t="shared" ref="BH835:BH898" si="53">TEXT(INT(AW835)&amp;":"&amp;TEXT((AW835-INT(AW835))*60,"00"),"hh:mm")</f>
        <v>15:49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Good</v>
      </c>
      <c r="BL835" s="187">
        <f t="shared" ref="BL835:BL898" ca="1" si="56">TODAY()</f>
        <v>45329</v>
      </c>
    </row>
    <row r="836" spans="1:64" x14ac:dyDescent="0.3">
      <c r="A836">
        <f>'Defense Ranks'!A238</f>
        <v>0</v>
      </c>
      <c r="B836">
        <f>'Defense Ranks'!D238</f>
        <v>0</v>
      </c>
      <c r="C836" s="1">
        <f>'Defense Ranks'!I238</f>
        <v>0</v>
      </c>
      <c r="D836">
        <f>'Defense Ranks'!J238</f>
        <v>0</v>
      </c>
      <c r="E836">
        <f>'Defense Ranks'!K238</f>
        <v>0</v>
      </c>
      <c r="F836">
        <f>'Defense Ranks'!L238</f>
        <v>0</v>
      </c>
      <c r="G836">
        <f>'Defense Ranks'!N238</f>
        <v>0</v>
      </c>
      <c r="H836">
        <f>'Defense Ranks'!S238</f>
        <v>0</v>
      </c>
      <c r="I836">
        <f>'Defense Ranks'!T238</f>
        <v>0</v>
      </c>
      <c r="J836">
        <f>'Defense Ranks'!U238</f>
        <v>0</v>
      </c>
      <c r="K836">
        <f>'Defense Ranks'!V238</f>
        <v>0</v>
      </c>
      <c r="L836">
        <f>'Defense Ranks'!X238</f>
        <v>0</v>
      </c>
      <c r="M836">
        <f>'Defense Ranks'!AC238</f>
        <v>0</v>
      </c>
      <c r="N836">
        <f>'Defense Ranks'!AD238</f>
        <v>0</v>
      </c>
      <c r="O836">
        <f>'Defense Ranks'!AE238</f>
        <v>0</v>
      </c>
      <c r="P836">
        <f>'Defense Ranks'!AF238</f>
        <v>0</v>
      </c>
      <c r="Q836">
        <f>'Defense Ranks'!AH238</f>
        <v>0</v>
      </c>
      <c r="R836">
        <f>'Defense Ranks'!AM238</f>
        <v>0</v>
      </c>
      <c r="S836">
        <f>'Defense Ranks'!AN238</f>
        <v>0</v>
      </c>
      <c r="T836">
        <f>'Defense Ranks'!AO238</f>
        <v>0</v>
      </c>
      <c r="U836">
        <f>'Defense Ranks'!AP238</f>
        <v>0</v>
      </c>
      <c r="V836">
        <f>'Defense Ranks'!AR238</f>
        <v>0</v>
      </c>
      <c r="W836">
        <f>'Defense Ranks'!AW238</f>
        <v>0</v>
      </c>
      <c r="X836">
        <f>'Defense Ranks'!AX238</f>
        <v>0</v>
      </c>
      <c r="Y836">
        <f>'Defense Ranks'!AY238</f>
        <v>0</v>
      </c>
      <c r="Z836">
        <f>'Defense Ranks'!AZ238</f>
        <v>0</v>
      </c>
      <c r="AA836">
        <f>'Defense Ranks'!BB238</f>
        <v>0</v>
      </c>
      <c r="AB836">
        <f>'Defense Ranks'!BG238</f>
        <v>0</v>
      </c>
      <c r="AC836">
        <f>'Defense Ranks'!BH238</f>
        <v>0</v>
      </c>
      <c r="AD836">
        <f>'Defense Ranks'!BI238</f>
        <v>0</v>
      </c>
      <c r="AE836">
        <f>'Defense Ranks'!BJ238</f>
        <v>0</v>
      </c>
      <c r="AF836">
        <f>'Defense Ranks'!BL238</f>
        <v>0</v>
      </c>
      <c r="AG836">
        <f>'Defense Ranks'!BQ238</f>
        <v>0</v>
      </c>
      <c r="AH836">
        <f>'Defense Ranks'!BR238</f>
        <v>0</v>
      </c>
      <c r="AI836">
        <f>'Defense Ranks'!BS238</f>
        <v>0</v>
      </c>
      <c r="AJ836">
        <f>'Defense Ranks'!BT238</f>
        <v>0</v>
      </c>
      <c r="AL836" s="1">
        <f>'Defense Ranks'!BX238</f>
        <v>0</v>
      </c>
      <c r="AN836">
        <f>'Defense Ranks'!B238</f>
        <v>0</v>
      </c>
      <c r="AO836">
        <f>'D on Ice'!E238</f>
        <v>0</v>
      </c>
      <c r="AP836" s="2">
        <f>'Impact Score Math'!E937</f>
        <v>3.3333333333333335E-3</v>
      </c>
      <c r="AQ836">
        <f>'Impact Score Math'!G937</f>
        <v>237</v>
      </c>
      <c r="AT836" s="1">
        <f>'Defense Ranks'!CJ238</f>
        <v>0</v>
      </c>
      <c r="AU836" s="1">
        <f>'Defense Ranks'!CK238</f>
        <v>0</v>
      </c>
      <c r="AW836">
        <f>'Defense Ranks'!BC238</f>
        <v>0</v>
      </c>
      <c r="AY836">
        <v>836</v>
      </c>
      <c r="BA836" s="2">
        <f>'Impact Score Math'!K937</f>
        <v>3.3333333333333335E-3</v>
      </c>
      <c r="BB836" s="2">
        <f>'Impact Score Math'!L937</f>
        <v>3.3333333333333335E-3</v>
      </c>
      <c r="BD836">
        <f>'Defense Ranks'!CN238</f>
        <v>0</v>
      </c>
      <c r="BE836">
        <f>'Defense Ranks'!CO238</f>
        <v>0</v>
      </c>
      <c r="BF836">
        <f>'Defense Ranks'!CP238</f>
        <v>0</v>
      </c>
      <c r="BH836" t="str">
        <f t="shared" si="53"/>
        <v>00:00</v>
      </c>
      <c r="BI836" t="str">
        <f t="shared" si="54"/>
        <v>Defenseman</v>
      </c>
      <c r="BJ836" t="str">
        <f t="shared" si="55"/>
        <v>Replacement Level</v>
      </c>
      <c r="BL836" s="187">
        <f t="shared" ca="1" si="56"/>
        <v>45329</v>
      </c>
    </row>
    <row r="837" spans="1:64" x14ac:dyDescent="0.3">
      <c r="A837">
        <f>'Defense Ranks'!A239</f>
        <v>0</v>
      </c>
      <c r="B837">
        <f>'Defense Ranks'!D239</f>
        <v>0</v>
      </c>
      <c r="C837" s="1">
        <f>'Defense Ranks'!I239</f>
        <v>0</v>
      </c>
      <c r="D837">
        <f>'Defense Ranks'!J239</f>
        <v>0</v>
      </c>
      <c r="E837">
        <f>'Defense Ranks'!K239</f>
        <v>0</v>
      </c>
      <c r="F837">
        <f>'Defense Ranks'!L239</f>
        <v>0</v>
      </c>
      <c r="G837">
        <f>'Defense Ranks'!N239</f>
        <v>0</v>
      </c>
      <c r="H837">
        <f>'Defense Ranks'!S239</f>
        <v>0</v>
      </c>
      <c r="I837">
        <f>'Defense Ranks'!T239</f>
        <v>0</v>
      </c>
      <c r="J837">
        <f>'Defense Ranks'!U239</f>
        <v>0</v>
      </c>
      <c r="K837">
        <f>'Defense Ranks'!V239</f>
        <v>0</v>
      </c>
      <c r="L837">
        <f>'Defense Ranks'!X239</f>
        <v>0</v>
      </c>
      <c r="M837">
        <f>'Defense Ranks'!AC239</f>
        <v>0</v>
      </c>
      <c r="N837">
        <f>'Defense Ranks'!AD239</f>
        <v>0</v>
      </c>
      <c r="O837">
        <f>'Defense Ranks'!AE239</f>
        <v>0</v>
      </c>
      <c r="P837">
        <f>'Defense Ranks'!AF239</f>
        <v>0</v>
      </c>
      <c r="Q837">
        <f>'Defense Ranks'!AH239</f>
        <v>0</v>
      </c>
      <c r="R837">
        <f>'Defense Ranks'!AM239</f>
        <v>0</v>
      </c>
      <c r="S837">
        <f>'Defense Ranks'!AN239</f>
        <v>0</v>
      </c>
      <c r="T837">
        <f>'Defense Ranks'!AO239</f>
        <v>0</v>
      </c>
      <c r="U837">
        <f>'Defense Ranks'!AP239</f>
        <v>0</v>
      </c>
      <c r="V837">
        <f>'Defense Ranks'!AR239</f>
        <v>0</v>
      </c>
      <c r="W837">
        <f>'Defense Ranks'!AW239</f>
        <v>0</v>
      </c>
      <c r="X837">
        <f>'Defense Ranks'!AX239</f>
        <v>0</v>
      </c>
      <c r="Y837">
        <f>'Defense Ranks'!AY239</f>
        <v>0</v>
      </c>
      <c r="Z837">
        <f>'Defense Ranks'!AZ239</f>
        <v>0</v>
      </c>
      <c r="AA837">
        <f>'Defense Ranks'!BB239</f>
        <v>0</v>
      </c>
      <c r="AB837">
        <f>'Defense Ranks'!BG239</f>
        <v>0</v>
      </c>
      <c r="AC837">
        <f>'Defense Ranks'!BH239</f>
        <v>0</v>
      </c>
      <c r="AD837">
        <f>'Defense Ranks'!BI239</f>
        <v>0</v>
      </c>
      <c r="AE837">
        <f>'Defense Ranks'!BJ239</f>
        <v>0</v>
      </c>
      <c r="AF837">
        <f>'Defense Ranks'!BL239</f>
        <v>0</v>
      </c>
      <c r="AG837">
        <f>'Defense Ranks'!BQ239</f>
        <v>0</v>
      </c>
      <c r="AH837">
        <f>'Defense Ranks'!BR239</f>
        <v>0</v>
      </c>
      <c r="AI837">
        <f>'Defense Ranks'!BS239</f>
        <v>0</v>
      </c>
      <c r="AJ837">
        <f>'Defense Ranks'!BT239</f>
        <v>0</v>
      </c>
      <c r="AL837" s="1">
        <f>'Defense Ranks'!BX239</f>
        <v>0</v>
      </c>
      <c r="AN837">
        <f>'Defense Ranks'!B239</f>
        <v>0</v>
      </c>
      <c r="AO837">
        <f>'D on Ice'!E239</f>
        <v>0</v>
      </c>
      <c r="AP837" s="2">
        <f>'Impact Score Math'!E938</f>
        <v>3.3333333333333335E-3</v>
      </c>
      <c r="AQ837">
        <f>'Impact Score Math'!G938</f>
        <v>237</v>
      </c>
      <c r="AT837" s="1">
        <f>'Defense Ranks'!CJ239</f>
        <v>0</v>
      </c>
      <c r="AU837" s="1">
        <f>'Defense Ranks'!CK239</f>
        <v>0</v>
      </c>
      <c r="AW837">
        <f>'Defense Ranks'!BC239</f>
        <v>0</v>
      </c>
      <c r="AY837">
        <v>837</v>
      </c>
      <c r="BA837" s="2">
        <f>'Impact Score Math'!K938</f>
        <v>3.3333333333333335E-3</v>
      </c>
      <c r="BB837" s="2">
        <f>'Impact Score Math'!L938</f>
        <v>3.3333333333333335E-3</v>
      </c>
      <c r="BD837">
        <f>'Defense Ranks'!CN239</f>
        <v>0</v>
      </c>
      <c r="BE837">
        <f>'Defense Ranks'!CO239</f>
        <v>0</v>
      </c>
      <c r="BF837">
        <f>'Defense Ranks'!CP239</f>
        <v>0</v>
      </c>
      <c r="BH837" t="str">
        <f t="shared" si="53"/>
        <v>00:00</v>
      </c>
      <c r="BI837" t="str">
        <f t="shared" si="54"/>
        <v>Defenseman</v>
      </c>
      <c r="BJ837" t="str">
        <f t="shared" si="55"/>
        <v>Replacement Level</v>
      </c>
      <c r="BL837" s="187">
        <f t="shared" ca="1" si="56"/>
        <v>45329</v>
      </c>
    </row>
    <row r="838" spans="1:64" x14ac:dyDescent="0.3">
      <c r="A838">
        <f>'Defense Ranks'!A240</f>
        <v>0</v>
      </c>
      <c r="B838">
        <f>'Defense Ranks'!D240</f>
        <v>0</v>
      </c>
      <c r="C838" s="1">
        <f>'Defense Ranks'!I240</f>
        <v>0</v>
      </c>
      <c r="D838">
        <f>'Defense Ranks'!J240</f>
        <v>0</v>
      </c>
      <c r="E838">
        <f>'Defense Ranks'!K240</f>
        <v>0</v>
      </c>
      <c r="F838">
        <f>'Defense Ranks'!L240</f>
        <v>0</v>
      </c>
      <c r="G838">
        <f>'Defense Ranks'!N240</f>
        <v>0</v>
      </c>
      <c r="H838">
        <f>'Defense Ranks'!S240</f>
        <v>0</v>
      </c>
      <c r="I838">
        <f>'Defense Ranks'!T240</f>
        <v>0</v>
      </c>
      <c r="J838">
        <f>'Defense Ranks'!U240</f>
        <v>0</v>
      </c>
      <c r="K838">
        <f>'Defense Ranks'!V240</f>
        <v>0</v>
      </c>
      <c r="L838">
        <f>'Defense Ranks'!X240</f>
        <v>0</v>
      </c>
      <c r="M838">
        <f>'Defense Ranks'!AC240</f>
        <v>0</v>
      </c>
      <c r="N838">
        <f>'Defense Ranks'!AD240</f>
        <v>0</v>
      </c>
      <c r="O838">
        <f>'Defense Ranks'!AE240</f>
        <v>0</v>
      </c>
      <c r="P838">
        <f>'Defense Ranks'!AF240</f>
        <v>0</v>
      </c>
      <c r="Q838">
        <f>'Defense Ranks'!AH240</f>
        <v>0</v>
      </c>
      <c r="R838">
        <f>'Defense Ranks'!AM240</f>
        <v>0</v>
      </c>
      <c r="S838">
        <f>'Defense Ranks'!AN240</f>
        <v>0</v>
      </c>
      <c r="T838">
        <f>'Defense Ranks'!AO240</f>
        <v>0</v>
      </c>
      <c r="U838">
        <f>'Defense Ranks'!AP240</f>
        <v>0</v>
      </c>
      <c r="V838">
        <f>'Defense Ranks'!AR240</f>
        <v>0</v>
      </c>
      <c r="W838">
        <f>'Defense Ranks'!AW240</f>
        <v>0</v>
      </c>
      <c r="X838">
        <f>'Defense Ranks'!AX240</f>
        <v>0</v>
      </c>
      <c r="Y838">
        <f>'Defense Ranks'!AY240</f>
        <v>0</v>
      </c>
      <c r="Z838">
        <f>'Defense Ranks'!AZ240</f>
        <v>0</v>
      </c>
      <c r="AA838">
        <f>'Defense Ranks'!BB240</f>
        <v>0</v>
      </c>
      <c r="AB838">
        <f>'Defense Ranks'!BG240</f>
        <v>0</v>
      </c>
      <c r="AC838">
        <f>'Defense Ranks'!BH240</f>
        <v>0</v>
      </c>
      <c r="AD838">
        <f>'Defense Ranks'!BI240</f>
        <v>0</v>
      </c>
      <c r="AE838">
        <f>'Defense Ranks'!BJ240</f>
        <v>0</v>
      </c>
      <c r="AF838">
        <f>'Defense Ranks'!BL240</f>
        <v>0</v>
      </c>
      <c r="AG838">
        <f>'Defense Ranks'!BQ240</f>
        <v>0</v>
      </c>
      <c r="AH838">
        <f>'Defense Ranks'!BR240</f>
        <v>0</v>
      </c>
      <c r="AI838">
        <f>'Defense Ranks'!BS240</f>
        <v>0</v>
      </c>
      <c r="AJ838">
        <f>'Defense Ranks'!BT240</f>
        <v>0</v>
      </c>
      <c r="AL838" s="1">
        <f>'Defense Ranks'!BX240</f>
        <v>0</v>
      </c>
      <c r="AN838">
        <f>'Defense Ranks'!B240</f>
        <v>0</v>
      </c>
      <c r="AO838">
        <f>'D on Ice'!E240</f>
        <v>0</v>
      </c>
      <c r="AP838" s="2">
        <f>'Impact Score Math'!E939</f>
        <v>3.3333333333333335E-3</v>
      </c>
      <c r="AQ838">
        <f>'Impact Score Math'!G939</f>
        <v>237</v>
      </c>
      <c r="AT838" s="1">
        <f>'Defense Ranks'!CJ240</f>
        <v>0</v>
      </c>
      <c r="AU838" s="1">
        <f>'Defense Ranks'!CK240</f>
        <v>0</v>
      </c>
      <c r="AW838">
        <f>'Defense Ranks'!BC240</f>
        <v>0</v>
      </c>
      <c r="AY838">
        <v>838</v>
      </c>
      <c r="BA838" s="2">
        <f>'Impact Score Math'!K939</f>
        <v>3.3333333333333335E-3</v>
      </c>
      <c r="BB838" s="2">
        <f>'Impact Score Math'!L939</f>
        <v>3.3333333333333335E-3</v>
      </c>
      <c r="BD838">
        <f>'Defense Ranks'!CN240</f>
        <v>0</v>
      </c>
      <c r="BE838">
        <f>'Defense Ranks'!CO240</f>
        <v>0</v>
      </c>
      <c r="BF838">
        <f>'Defense Ranks'!CP240</f>
        <v>0</v>
      </c>
      <c r="BH838" t="str">
        <f t="shared" si="53"/>
        <v>00:00</v>
      </c>
      <c r="BI838" t="str">
        <f t="shared" si="54"/>
        <v>Defenseman</v>
      </c>
      <c r="BJ838" t="str">
        <f t="shared" si="55"/>
        <v>Replacement Level</v>
      </c>
      <c r="BL838" s="187">
        <f t="shared" ca="1" si="56"/>
        <v>45329</v>
      </c>
    </row>
    <row r="839" spans="1:64" x14ac:dyDescent="0.3">
      <c r="A839">
        <f>'Defense Ranks'!A241</f>
        <v>0</v>
      </c>
      <c r="B839">
        <f>'Defense Ranks'!D241</f>
        <v>0</v>
      </c>
      <c r="C839" s="1">
        <f>'Defense Ranks'!I241</f>
        <v>0</v>
      </c>
      <c r="D839">
        <f>'Defense Ranks'!J241</f>
        <v>0</v>
      </c>
      <c r="E839">
        <f>'Defense Ranks'!K241</f>
        <v>0</v>
      </c>
      <c r="F839">
        <f>'Defense Ranks'!L241</f>
        <v>0</v>
      </c>
      <c r="G839">
        <f>'Defense Ranks'!N241</f>
        <v>0</v>
      </c>
      <c r="H839">
        <f>'Defense Ranks'!S241</f>
        <v>0</v>
      </c>
      <c r="I839">
        <f>'Defense Ranks'!T241</f>
        <v>0</v>
      </c>
      <c r="J839">
        <f>'Defense Ranks'!U241</f>
        <v>0</v>
      </c>
      <c r="K839">
        <f>'Defense Ranks'!V241</f>
        <v>0</v>
      </c>
      <c r="L839">
        <f>'Defense Ranks'!X241</f>
        <v>0</v>
      </c>
      <c r="M839">
        <f>'Defense Ranks'!AC241</f>
        <v>0</v>
      </c>
      <c r="N839">
        <f>'Defense Ranks'!AD241</f>
        <v>0</v>
      </c>
      <c r="O839">
        <f>'Defense Ranks'!AE241</f>
        <v>0</v>
      </c>
      <c r="P839">
        <f>'Defense Ranks'!AF241</f>
        <v>0</v>
      </c>
      <c r="Q839">
        <f>'Defense Ranks'!AH241</f>
        <v>0</v>
      </c>
      <c r="R839">
        <f>'Defense Ranks'!AM241</f>
        <v>0</v>
      </c>
      <c r="S839">
        <f>'Defense Ranks'!AN241</f>
        <v>0</v>
      </c>
      <c r="T839">
        <f>'Defense Ranks'!AO241</f>
        <v>0</v>
      </c>
      <c r="U839">
        <f>'Defense Ranks'!AP241</f>
        <v>0</v>
      </c>
      <c r="V839">
        <f>'Defense Ranks'!AR241</f>
        <v>0</v>
      </c>
      <c r="W839">
        <f>'Defense Ranks'!AW241</f>
        <v>0</v>
      </c>
      <c r="X839">
        <f>'Defense Ranks'!AX241</f>
        <v>0</v>
      </c>
      <c r="Y839">
        <f>'Defense Ranks'!AY241</f>
        <v>0</v>
      </c>
      <c r="Z839">
        <f>'Defense Ranks'!AZ241</f>
        <v>0</v>
      </c>
      <c r="AA839">
        <f>'Defense Ranks'!BB241</f>
        <v>0</v>
      </c>
      <c r="AB839">
        <f>'Defense Ranks'!BG241</f>
        <v>0</v>
      </c>
      <c r="AC839">
        <f>'Defense Ranks'!BH241</f>
        <v>0</v>
      </c>
      <c r="AD839">
        <f>'Defense Ranks'!BI241</f>
        <v>0</v>
      </c>
      <c r="AE839">
        <f>'Defense Ranks'!BJ241</f>
        <v>0</v>
      </c>
      <c r="AF839">
        <f>'Defense Ranks'!BL241</f>
        <v>0</v>
      </c>
      <c r="AG839">
        <f>'Defense Ranks'!BQ241</f>
        <v>0</v>
      </c>
      <c r="AH839">
        <f>'Defense Ranks'!BR241</f>
        <v>0</v>
      </c>
      <c r="AI839">
        <f>'Defense Ranks'!BS241</f>
        <v>0</v>
      </c>
      <c r="AJ839">
        <f>'Defense Ranks'!BT241</f>
        <v>0</v>
      </c>
      <c r="AL839" s="1">
        <f>'Defense Ranks'!BX241</f>
        <v>0</v>
      </c>
      <c r="AN839">
        <f>'Defense Ranks'!B241</f>
        <v>0</v>
      </c>
      <c r="AO839">
        <f>'D on Ice'!E241</f>
        <v>0</v>
      </c>
      <c r="AP839" s="2">
        <f>'Impact Score Math'!E940</f>
        <v>3.3333333333333335E-3</v>
      </c>
      <c r="AQ839">
        <f>'Impact Score Math'!G940</f>
        <v>237</v>
      </c>
      <c r="AT839" s="1">
        <f>'Defense Ranks'!CJ241</f>
        <v>0</v>
      </c>
      <c r="AU839" s="1">
        <f>'Defense Ranks'!CK241</f>
        <v>0</v>
      </c>
      <c r="AW839">
        <f>'Defense Ranks'!BC241</f>
        <v>0</v>
      </c>
      <c r="AY839">
        <v>839</v>
      </c>
      <c r="BA839" s="2">
        <f>'Impact Score Math'!K940</f>
        <v>3.3333333333333335E-3</v>
      </c>
      <c r="BB839" s="2">
        <f>'Impact Score Math'!L940</f>
        <v>3.3333333333333335E-3</v>
      </c>
      <c r="BD839">
        <f>'Defense Ranks'!CN241</f>
        <v>0</v>
      </c>
      <c r="BE839">
        <f>'Defense Ranks'!CO241</f>
        <v>0</v>
      </c>
      <c r="BF839">
        <f>'Defense Ranks'!CP241</f>
        <v>0</v>
      </c>
      <c r="BH839" t="str">
        <f t="shared" si="53"/>
        <v>00:00</v>
      </c>
      <c r="BI839" t="str">
        <f t="shared" si="54"/>
        <v>Defenseman</v>
      </c>
      <c r="BJ839" t="str">
        <f t="shared" si="55"/>
        <v>Replacement Level</v>
      </c>
      <c r="BL839" s="187">
        <f t="shared" ca="1" si="56"/>
        <v>45329</v>
      </c>
    </row>
    <row r="840" spans="1:64" x14ac:dyDescent="0.3">
      <c r="A840">
        <f>'Defense Ranks'!A242</f>
        <v>0</v>
      </c>
      <c r="B840">
        <f>'Defense Ranks'!D242</f>
        <v>0</v>
      </c>
      <c r="C840" s="1">
        <f>'Defense Ranks'!I242</f>
        <v>0</v>
      </c>
      <c r="D840">
        <f>'Defense Ranks'!J242</f>
        <v>0</v>
      </c>
      <c r="E840">
        <f>'Defense Ranks'!K242</f>
        <v>0</v>
      </c>
      <c r="F840">
        <f>'Defense Ranks'!L242</f>
        <v>0</v>
      </c>
      <c r="G840">
        <f>'Defense Ranks'!N242</f>
        <v>0</v>
      </c>
      <c r="H840">
        <f>'Defense Ranks'!S242</f>
        <v>0</v>
      </c>
      <c r="I840">
        <f>'Defense Ranks'!T242</f>
        <v>0</v>
      </c>
      <c r="J840">
        <f>'Defense Ranks'!U242</f>
        <v>0</v>
      </c>
      <c r="K840">
        <f>'Defense Ranks'!V242</f>
        <v>0</v>
      </c>
      <c r="L840">
        <f>'Defense Ranks'!X242</f>
        <v>0</v>
      </c>
      <c r="M840">
        <f>'Defense Ranks'!AC242</f>
        <v>0</v>
      </c>
      <c r="N840">
        <f>'Defense Ranks'!AD242</f>
        <v>0</v>
      </c>
      <c r="O840">
        <f>'Defense Ranks'!AE242</f>
        <v>0</v>
      </c>
      <c r="P840">
        <f>'Defense Ranks'!AF242</f>
        <v>0</v>
      </c>
      <c r="Q840">
        <f>'Defense Ranks'!AH242</f>
        <v>0</v>
      </c>
      <c r="R840">
        <f>'Defense Ranks'!AM242</f>
        <v>0</v>
      </c>
      <c r="S840">
        <f>'Defense Ranks'!AN242</f>
        <v>0</v>
      </c>
      <c r="T840">
        <f>'Defense Ranks'!AO242</f>
        <v>0</v>
      </c>
      <c r="U840">
        <f>'Defense Ranks'!AP242</f>
        <v>0</v>
      </c>
      <c r="V840">
        <f>'Defense Ranks'!AR242</f>
        <v>0</v>
      </c>
      <c r="W840">
        <f>'Defense Ranks'!AW242</f>
        <v>0</v>
      </c>
      <c r="X840">
        <f>'Defense Ranks'!AX242</f>
        <v>0</v>
      </c>
      <c r="Y840">
        <f>'Defense Ranks'!AY242</f>
        <v>0</v>
      </c>
      <c r="Z840">
        <f>'Defense Ranks'!AZ242</f>
        <v>0</v>
      </c>
      <c r="AA840">
        <f>'Defense Ranks'!BB242</f>
        <v>0</v>
      </c>
      <c r="AB840">
        <f>'Defense Ranks'!BG242</f>
        <v>0</v>
      </c>
      <c r="AC840">
        <f>'Defense Ranks'!BH242</f>
        <v>0</v>
      </c>
      <c r="AD840">
        <f>'Defense Ranks'!BI242</f>
        <v>0</v>
      </c>
      <c r="AE840">
        <f>'Defense Ranks'!BJ242</f>
        <v>0</v>
      </c>
      <c r="AF840">
        <f>'Defense Ranks'!BL242</f>
        <v>0</v>
      </c>
      <c r="AG840">
        <f>'Defense Ranks'!BQ242</f>
        <v>0</v>
      </c>
      <c r="AH840">
        <f>'Defense Ranks'!BR242</f>
        <v>0</v>
      </c>
      <c r="AI840">
        <f>'Defense Ranks'!BS242</f>
        <v>0</v>
      </c>
      <c r="AJ840">
        <f>'Defense Ranks'!BT242</f>
        <v>0</v>
      </c>
      <c r="AL840" s="1">
        <f>'Defense Ranks'!BX242</f>
        <v>0</v>
      </c>
      <c r="AN840">
        <f>'Defense Ranks'!B242</f>
        <v>0</v>
      </c>
      <c r="AO840">
        <f>'D on Ice'!E242</f>
        <v>0</v>
      </c>
      <c r="AP840" s="2">
        <f>'Impact Score Math'!E941</f>
        <v>3.3333333333333335E-3</v>
      </c>
      <c r="AQ840">
        <f>'Impact Score Math'!G941</f>
        <v>237</v>
      </c>
      <c r="AT840" s="1">
        <f>'Defense Ranks'!CJ242</f>
        <v>0</v>
      </c>
      <c r="AU840" s="1">
        <f>'Defense Ranks'!CK242</f>
        <v>0</v>
      </c>
      <c r="AW840">
        <f>'Defense Ranks'!BC242</f>
        <v>0</v>
      </c>
      <c r="AY840">
        <v>840</v>
      </c>
      <c r="BA840" s="2">
        <f>'Impact Score Math'!K941</f>
        <v>3.3333333333333335E-3</v>
      </c>
      <c r="BB840" s="2">
        <f>'Impact Score Math'!L941</f>
        <v>3.3333333333333335E-3</v>
      </c>
      <c r="BD840">
        <f>'Defense Ranks'!CN242</f>
        <v>0</v>
      </c>
      <c r="BE840">
        <f>'Defense Ranks'!CO242</f>
        <v>0</v>
      </c>
      <c r="BF840">
        <f>'Defense Ranks'!CP242</f>
        <v>0</v>
      </c>
      <c r="BH840" t="str">
        <f t="shared" si="53"/>
        <v>00:00</v>
      </c>
      <c r="BI840" t="str">
        <f t="shared" si="54"/>
        <v>Defenseman</v>
      </c>
      <c r="BJ840" t="str">
        <f t="shared" si="55"/>
        <v>Replacement Level</v>
      </c>
      <c r="BL840" s="187">
        <f t="shared" ca="1" si="56"/>
        <v>45329</v>
      </c>
    </row>
    <row r="841" spans="1:64" x14ac:dyDescent="0.3">
      <c r="A841">
        <f>'Defense Ranks'!A243</f>
        <v>0</v>
      </c>
      <c r="B841">
        <f>'Defense Ranks'!D243</f>
        <v>0</v>
      </c>
      <c r="C841" s="1">
        <f>'Defense Ranks'!I243</f>
        <v>0</v>
      </c>
      <c r="D841">
        <f>'Defense Ranks'!J243</f>
        <v>0</v>
      </c>
      <c r="E841">
        <f>'Defense Ranks'!K243</f>
        <v>0</v>
      </c>
      <c r="F841">
        <f>'Defense Ranks'!L243</f>
        <v>0</v>
      </c>
      <c r="G841">
        <f>'Defense Ranks'!N243</f>
        <v>0</v>
      </c>
      <c r="H841">
        <f>'Defense Ranks'!S243</f>
        <v>0</v>
      </c>
      <c r="I841">
        <f>'Defense Ranks'!T243</f>
        <v>0</v>
      </c>
      <c r="J841">
        <f>'Defense Ranks'!U243</f>
        <v>0</v>
      </c>
      <c r="K841">
        <f>'Defense Ranks'!V243</f>
        <v>0</v>
      </c>
      <c r="L841">
        <f>'Defense Ranks'!X243</f>
        <v>0</v>
      </c>
      <c r="M841">
        <f>'Defense Ranks'!AC243</f>
        <v>0</v>
      </c>
      <c r="N841">
        <f>'Defense Ranks'!AD243</f>
        <v>0</v>
      </c>
      <c r="O841">
        <f>'Defense Ranks'!AE243</f>
        <v>0</v>
      </c>
      <c r="P841">
        <f>'Defense Ranks'!AF243</f>
        <v>0</v>
      </c>
      <c r="Q841">
        <f>'Defense Ranks'!AH243</f>
        <v>0</v>
      </c>
      <c r="R841">
        <f>'Defense Ranks'!AM243</f>
        <v>0</v>
      </c>
      <c r="S841">
        <f>'Defense Ranks'!AN243</f>
        <v>0</v>
      </c>
      <c r="T841">
        <f>'Defense Ranks'!AO243</f>
        <v>0</v>
      </c>
      <c r="U841">
        <f>'Defense Ranks'!AP243</f>
        <v>0</v>
      </c>
      <c r="V841">
        <f>'Defense Ranks'!AR243</f>
        <v>0</v>
      </c>
      <c r="W841">
        <f>'Defense Ranks'!AW243</f>
        <v>0</v>
      </c>
      <c r="X841">
        <f>'Defense Ranks'!AX243</f>
        <v>0</v>
      </c>
      <c r="Y841">
        <f>'Defense Ranks'!AY243</f>
        <v>0</v>
      </c>
      <c r="Z841">
        <f>'Defense Ranks'!AZ243</f>
        <v>0</v>
      </c>
      <c r="AA841">
        <f>'Defense Ranks'!BB243</f>
        <v>0</v>
      </c>
      <c r="AB841">
        <f>'Defense Ranks'!BG243</f>
        <v>0</v>
      </c>
      <c r="AC841">
        <f>'Defense Ranks'!BH243</f>
        <v>0</v>
      </c>
      <c r="AD841">
        <f>'Defense Ranks'!BI243</f>
        <v>0</v>
      </c>
      <c r="AE841">
        <f>'Defense Ranks'!BJ243</f>
        <v>0</v>
      </c>
      <c r="AF841">
        <f>'Defense Ranks'!BL243</f>
        <v>0</v>
      </c>
      <c r="AG841">
        <f>'Defense Ranks'!BQ243</f>
        <v>0</v>
      </c>
      <c r="AH841">
        <f>'Defense Ranks'!BR243</f>
        <v>0</v>
      </c>
      <c r="AI841">
        <f>'Defense Ranks'!BS243</f>
        <v>0</v>
      </c>
      <c r="AJ841">
        <f>'Defense Ranks'!BT243</f>
        <v>0</v>
      </c>
      <c r="AL841" s="1">
        <f>'Defense Ranks'!BX243</f>
        <v>0</v>
      </c>
      <c r="AN841">
        <f>'Defense Ranks'!B243</f>
        <v>0</v>
      </c>
      <c r="AO841">
        <f>'D on Ice'!E243</f>
        <v>0</v>
      </c>
      <c r="AP841" s="2">
        <f>'Impact Score Math'!E942</f>
        <v>3.3333333333333335E-3</v>
      </c>
      <c r="AQ841">
        <f>'Impact Score Math'!G942</f>
        <v>237</v>
      </c>
      <c r="AT841" s="1">
        <f>'Defense Ranks'!CJ243</f>
        <v>0</v>
      </c>
      <c r="AU841" s="1">
        <f>'Defense Ranks'!CK243</f>
        <v>0</v>
      </c>
      <c r="AW841">
        <f>'Defense Ranks'!BC243</f>
        <v>0</v>
      </c>
      <c r="AY841">
        <v>841</v>
      </c>
      <c r="BA841" s="2">
        <f>'Impact Score Math'!K942</f>
        <v>3.3333333333333335E-3</v>
      </c>
      <c r="BB841" s="2">
        <f>'Impact Score Math'!L942</f>
        <v>3.3333333333333335E-3</v>
      </c>
      <c r="BD841">
        <f>'Defense Ranks'!CN243</f>
        <v>0</v>
      </c>
      <c r="BE841">
        <f>'Defense Ranks'!CO243</f>
        <v>0</v>
      </c>
      <c r="BF841">
        <f>'Defense Ranks'!CP243</f>
        <v>0</v>
      </c>
      <c r="BH841" t="str">
        <f t="shared" si="53"/>
        <v>00:00</v>
      </c>
      <c r="BI841" t="str">
        <f t="shared" si="54"/>
        <v>Defenseman</v>
      </c>
      <c r="BJ841" t="str">
        <f t="shared" si="55"/>
        <v>Replacement Level</v>
      </c>
      <c r="BL841" s="187">
        <f t="shared" ca="1" si="56"/>
        <v>45329</v>
      </c>
    </row>
    <row r="842" spans="1:64" x14ac:dyDescent="0.3">
      <c r="A842">
        <f>'Defense Ranks'!A244</f>
        <v>0</v>
      </c>
      <c r="B842">
        <f>'Defense Ranks'!D244</f>
        <v>0</v>
      </c>
      <c r="C842" s="1">
        <f>'Defense Ranks'!I244</f>
        <v>0</v>
      </c>
      <c r="D842">
        <f>'Defense Ranks'!J244</f>
        <v>0</v>
      </c>
      <c r="E842">
        <f>'Defense Ranks'!K244</f>
        <v>0</v>
      </c>
      <c r="F842">
        <f>'Defense Ranks'!L244</f>
        <v>0</v>
      </c>
      <c r="G842">
        <f>'Defense Ranks'!N244</f>
        <v>0</v>
      </c>
      <c r="H842">
        <f>'Defense Ranks'!S244</f>
        <v>0</v>
      </c>
      <c r="I842">
        <f>'Defense Ranks'!T244</f>
        <v>0</v>
      </c>
      <c r="J842">
        <f>'Defense Ranks'!U244</f>
        <v>0</v>
      </c>
      <c r="K842">
        <f>'Defense Ranks'!V244</f>
        <v>0</v>
      </c>
      <c r="L842">
        <f>'Defense Ranks'!X244</f>
        <v>0</v>
      </c>
      <c r="M842">
        <f>'Defense Ranks'!AC244</f>
        <v>0</v>
      </c>
      <c r="N842">
        <f>'Defense Ranks'!AD244</f>
        <v>0</v>
      </c>
      <c r="O842">
        <f>'Defense Ranks'!AE244</f>
        <v>0</v>
      </c>
      <c r="P842">
        <f>'Defense Ranks'!AF244</f>
        <v>0</v>
      </c>
      <c r="Q842">
        <f>'Defense Ranks'!AH244</f>
        <v>0</v>
      </c>
      <c r="R842">
        <f>'Defense Ranks'!AM244</f>
        <v>0</v>
      </c>
      <c r="S842">
        <f>'Defense Ranks'!AN244</f>
        <v>0</v>
      </c>
      <c r="T842">
        <f>'Defense Ranks'!AO244</f>
        <v>0</v>
      </c>
      <c r="U842">
        <f>'Defense Ranks'!AP244</f>
        <v>0</v>
      </c>
      <c r="V842">
        <f>'Defense Ranks'!AR244</f>
        <v>0</v>
      </c>
      <c r="W842">
        <f>'Defense Ranks'!AW244</f>
        <v>0</v>
      </c>
      <c r="X842">
        <f>'Defense Ranks'!AX244</f>
        <v>0</v>
      </c>
      <c r="Y842">
        <f>'Defense Ranks'!AY244</f>
        <v>0</v>
      </c>
      <c r="Z842">
        <f>'Defense Ranks'!AZ244</f>
        <v>0</v>
      </c>
      <c r="AA842">
        <f>'Defense Ranks'!BB244</f>
        <v>0</v>
      </c>
      <c r="AB842">
        <f>'Defense Ranks'!BG244</f>
        <v>0</v>
      </c>
      <c r="AC842">
        <f>'Defense Ranks'!BH244</f>
        <v>0</v>
      </c>
      <c r="AD842">
        <f>'Defense Ranks'!BI244</f>
        <v>0</v>
      </c>
      <c r="AE842">
        <f>'Defense Ranks'!BJ244</f>
        <v>0</v>
      </c>
      <c r="AF842">
        <f>'Defense Ranks'!BL244</f>
        <v>0</v>
      </c>
      <c r="AG842">
        <f>'Defense Ranks'!BQ244</f>
        <v>0</v>
      </c>
      <c r="AH842">
        <f>'Defense Ranks'!BR244</f>
        <v>0</v>
      </c>
      <c r="AI842">
        <f>'Defense Ranks'!BS244</f>
        <v>0</v>
      </c>
      <c r="AJ842">
        <f>'Defense Ranks'!BT244</f>
        <v>0</v>
      </c>
      <c r="AL842" s="1">
        <f>'Defense Ranks'!BX244</f>
        <v>0</v>
      </c>
      <c r="AN842">
        <f>'Defense Ranks'!B244</f>
        <v>0</v>
      </c>
      <c r="AO842">
        <f>'D on Ice'!E244</f>
        <v>0</v>
      </c>
      <c r="AP842" s="2">
        <f>'Impact Score Math'!E943</f>
        <v>3.3333333333333335E-3</v>
      </c>
      <c r="AQ842">
        <f>'Impact Score Math'!G943</f>
        <v>237</v>
      </c>
      <c r="AT842" s="1">
        <f>'Defense Ranks'!CJ244</f>
        <v>0</v>
      </c>
      <c r="AU842" s="1">
        <f>'Defense Ranks'!CK244</f>
        <v>0</v>
      </c>
      <c r="AW842">
        <f>'Defense Ranks'!BC244</f>
        <v>0</v>
      </c>
      <c r="AY842">
        <v>842</v>
      </c>
      <c r="BA842" s="2">
        <f>'Impact Score Math'!K943</f>
        <v>3.3333333333333335E-3</v>
      </c>
      <c r="BB842" s="2">
        <f>'Impact Score Math'!L943</f>
        <v>3.3333333333333335E-3</v>
      </c>
      <c r="BD842">
        <f>'Defense Ranks'!CN244</f>
        <v>0</v>
      </c>
      <c r="BE842">
        <f>'Defense Ranks'!CO244</f>
        <v>0</v>
      </c>
      <c r="BF842">
        <f>'Defense Ranks'!CP244</f>
        <v>0</v>
      </c>
      <c r="BH842" t="str">
        <f t="shared" si="53"/>
        <v>00:00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45329</v>
      </c>
    </row>
    <row r="843" spans="1:64" x14ac:dyDescent="0.3">
      <c r="A843">
        <f>'Defense Ranks'!A245</f>
        <v>0</v>
      </c>
      <c r="B843">
        <f>'Defense Ranks'!D245</f>
        <v>0</v>
      </c>
      <c r="C843" s="1">
        <f>'Defense Ranks'!I245</f>
        <v>0</v>
      </c>
      <c r="D843">
        <f>'Defense Ranks'!J245</f>
        <v>0</v>
      </c>
      <c r="E843">
        <f>'Defense Ranks'!K245</f>
        <v>0</v>
      </c>
      <c r="F843">
        <f>'Defense Ranks'!L245</f>
        <v>0</v>
      </c>
      <c r="G843">
        <f>'Defense Ranks'!N245</f>
        <v>0</v>
      </c>
      <c r="H843">
        <f>'Defense Ranks'!S245</f>
        <v>0</v>
      </c>
      <c r="I843">
        <f>'Defense Ranks'!T245</f>
        <v>0</v>
      </c>
      <c r="J843">
        <f>'Defense Ranks'!U245</f>
        <v>0</v>
      </c>
      <c r="K843">
        <f>'Defense Ranks'!V245</f>
        <v>0</v>
      </c>
      <c r="L843">
        <f>'Defense Ranks'!X245</f>
        <v>0</v>
      </c>
      <c r="M843">
        <f>'Defense Ranks'!AC245</f>
        <v>0</v>
      </c>
      <c r="N843">
        <f>'Defense Ranks'!AD245</f>
        <v>0</v>
      </c>
      <c r="O843">
        <f>'Defense Ranks'!AE245</f>
        <v>0</v>
      </c>
      <c r="P843">
        <f>'Defense Ranks'!AF245</f>
        <v>0</v>
      </c>
      <c r="Q843">
        <f>'Defense Ranks'!AH245</f>
        <v>0</v>
      </c>
      <c r="R843">
        <f>'Defense Ranks'!AM245</f>
        <v>0</v>
      </c>
      <c r="S843">
        <f>'Defense Ranks'!AN245</f>
        <v>0</v>
      </c>
      <c r="T843">
        <f>'Defense Ranks'!AO245</f>
        <v>0</v>
      </c>
      <c r="U843">
        <f>'Defense Ranks'!AP245</f>
        <v>0</v>
      </c>
      <c r="V843">
        <f>'Defense Ranks'!AR245</f>
        <v>0</v>
      </c>
      <c r="W843">
        <f>'Defense Ranks'!AW245</f>
        <v>0</v>
      </c>
      <c r="X843">
        <f>'Defense Ranks'!AX245</f>
        <v>0</v>
      </c>
      <c r="Y843">
        <f>'Defense Ranks'!AY245</f>
        <v>0</v>
      </c>
      <c r="Z843">
        <f>'Defense Ranks'!AZ245</f>
        <v>0</v>
      </c>
      <c r="AA843">
        <f>'Defense Ranks'!BB245</f>
        <v>0</v>
      </c>
      <c r="AB843">
        <f>'Defense Ranks'!BG245</f>
        <v>0</v>
      </c>
      <c r="AC843">
        <f>'Defense Ranks'!BH245</f>
        <v>0</v>
      </c>
      <c r="AD843">
        <f>'Defense Ranks'!BI245</f>
        <v>0</v>
      </c>
      <c r="AE843">
        <f>'Defense Ranks'!BJ245</f>
        <v>0</v>
      </c>
      <c r="AF843">
        <f>'Defense Ranks'!BL245</f>
        <v>0</v>
      </c>
      <c r="AG843">
        <f>'Defense Ranks'!BQ245</f>
        <v>0</v>
      </c>
      <c r="AH843">
        <f>'Defense Ranks'!BR245</f>
        <v>0</v>
      </c>
      <c r="AI843">
        <f>'Defense Ranks'!BS245</f>
        <v>0</v>
      </c>
      <c r="AJ843">
        <f>'Defense Ranks'!BT245</f>
        <v>0</v>
      </c>
      <c r="AL843" s="1">
        <f>'Defense Ranks'!BX245</f>
        <v>0</v>
      </c>
      <c r="AN843">
        <f>'Defense Ranks'!B245</f>
        <v>0</v>
      </c>
      <c r="AO843">
        <f>'D on Ice'!E245</f>
        <v>0</v>
      </c>
      <c r="AP843" s="2">
        <f>'Impact Score Math'!E944</f>
        <v>3.3333333333333335E-3</v>
      </c>
      <c r="AQ843">
        <f>'Impact Score Math'!G944</f>
        <v>237</v>
      </c>
      <c r="AT843" s="1">
        <f>'Defense Ranks'!CJ245</f>
        <v>0</v>
      </c>
      <c r="AU843" s="1">
        <f>'Defense Ranks'!CK245</f>
        <v>0</v>
      </c>
      <c r="AW843">
        <f>'Defense Ranks'!BC245</f>
        <v>0</v>
      </c>
      <c r="AY843">
        <v>843</v>
      </c>
      <c r="BA843" s="2">
        <f>'Impact Score Math'!K944</f>
        <v>3.3333333333333335E-3</v>
      </c>
      <c r="BB843" s="2">
        <f>'Impact Score Math'!L944</f>
        <v>3.3333333333333335E-3</v>
      </c>
      <c r="BD843">
        <f>'Defense Ranks'!CN245</f>
        <v>0</v>
      </c>
      <c r="BE843">
        <f>'Defense Ranks'!CO245</f>
        <v>0</v>
      </c>
      <c r="BF843">
        <f>'Defense Ranks'!CP245</f>
        <v>0</v>
      </c>
      <c r="BH843" t="str">
        <f t="shared" si="53"/>
        <v>00:00</v>
      </c>
      <c r="BI843" t="str">
        <f t="shared" si="54"/>
        <v>Defenseman</v>
      </c>
      <c r="BJ843" t="str">
        <f t="shared" si="55"/>
        <v>Replacement Level</v>
      </c>
      <c r="BL843" s="187">
        <f t="shared" ca="1" si="56"/>
        <v>45329</v>
      </c>
    </row>
    <row r="844" spans="1:64" x14ac:dyDescent="0.3">
      <c r="A844">
        <f>'Defense Ranks'!A246</f>
        <v>0</v>
      </c>
      <c r="B844">
        <f>'Defense Ranks'!D246</f>
        <v>0</v>
      </c>
      <c r="C844" s="1">
        <f>'Defense Ranks'!I246</f>
        <v>0</v>
      </c>
      <c r="D844">
        <f>'Defense Ranks'!J246</f>
        <v>0</v>
      </c>
      <c r="E844">
        <f>'Defense Ranks'!K246</f>
        <v>0</v>
      </c>
      <c r="F844">
        <f>'Defense Ranks'!L246</f>
        <v>0</v>
      </c>
      <c r="G844">
        <f>'Defense Ranks'!N246</f>
        <v>0</v>
      </c>
      <c r="H844">
        <f>'Defense Ranks'!S246</f>
        <v>0</v>
      </c>
      <c r="I844">
        <f>'Defense Ranks'!T246</f>
        <v>0</v>
      </c>
      <c r="J844">
        <f>'Defense Ranks'!U246</f>
        <v>0</v>
      </c>
      <c r="K844">
        <f>'Defense Ranks'!V246</f>
        <v>0</v>
      </c>
      <c r="L844">
        <f>'Defense Ranks'!X246</f>
        <v>0</v>
      </c>
      <c r="M844">
        <f>'Defense Ranks'!AC246</f>
        <v>0</v>
      </c>
      <c r="N844">
        <f>'Defense Ranks'!AD246</f>
        <v>0</v>
      </c>
      <c r="O844">
        <f>'Defense Ranks'!AE246</f>
        <v>0</v>
      </c>
      <c r="P844">
        <f>'Defense Ranks'!AF246</f>
        <v>0</v>
      </c>
      <c r="Q844">
        <f>'Defense Ranks'!AH246</f>
        <v>0</v>
      </c>
      <c r="R844">
        <f>'Defense Ranks'!AM246</f>
        <v>0</v>
      </c>
      <c r="S844">
        <f>'Defense Ranks'!AN246</f>
        <v>0</v>
      </c>
      <c r="T844">
        <f>'Defense Ranks'!AO246</f>
        <v>0</v>
      </c>
      <c r="U844">
        <f>'Defense Ranks'!AP246</f>
        <v>0</v>
      </c>
      <c r="V844">
        <f>'Defense Ranks'!AR246</f>
        <v>0</v>
      </c>
      <c r="W844">
        <f>'Defense Ranks'!AW246</f>
        <v>0</v>
      </c>
      <c r="X844">
        <f>'Defense Ranks'!AX246</f>
        <v>0</v>
      </c>
      <c r="Y844">
        <f>'Defense Ranks'!AY246</f>
        <v>0</v>
      </c>
      <c r="Z844">
        <f>'Defense Ranks'!AZ246</f>
        <v>0</v>
      </c>
      <c r="AA844">
        <f>'Defense Ranks'!BB246</f>
        <v>0</v>
      </c>
      <c r="AB844">
        <f>'Defense Ranks'!BG246</f>
        <v>0</v>
      </c>
      <c r="AC844">
        <f>'Defense Ranks'!BH246</f>
        <v>0</v>
      </c>
      <c r="AD844">
        <f>'Defense Ranks'!BI246</f>
        <v>0</v>
      </c>
      <c r="AE844">
        <f>'Defense Ranks'!BJ246</f>
        <v>0</v>
      </c>
      <c r="AF844">
        <f>'Defense Ranks'!BL246</f>
        <v>0</v>
      </c>
      <c r="AG844">
        <f>'Defense Ranks'!BQ246</f>
        <v>0</v>
      </c>
      <c r="AH844">
        <f>'Defense Ranks'!BR246</f>
        <v>0</v>
      </c>
      <c r="AI844">
        <f>'Defense Ranks'!BS246</f>
        <v>0</v>
      </c>
      <c r="AJ844">
        <f>'Defense Ranks'!BT246</f>
        <v>0</v>
      </c>
      <c r="AL844" s="1">
        <f>'Defense Ranks'!BX246</f>
        <v>0</v>
      </c>
      <c r="AN844">
        <f>'Defense Ranks'!B246</f>
        <v>0</v>
      </c>
      <c r="AO844">
        <f>'D on Ice'!E246</f>
        <v>0</v>
      </c>
      <c r="AP844" s="2">
        <f>'Impact Score Math'!E945</f>
        <v>3.3333333333333335E-3</v>
      </c>
      <c r="AQ844">
        <f>'Impact Score Math'!G945</f>
        <v>237</v>
      </c>
      <c r="AT844" s="1">
        <f>'Defense Ranks'!CJ246</f>
        <v>0</v>
      </c>
      <c r="AU844" s="1">
        <f>'Defense Ranks'!CK246</f>
        <v>0</v>
      </c>
      <c r="AW844">
        <f>'Defense Ranks'!BC246</f>
        <v>0</v>
      </c>
      <c r="AY844">
        <v>844</v>
      </c>
      <c r="BA844" s="2">
        <f>'Impact Score Math'!K945</f>
        <v>3.3333333333333335E-3</v>
      </c>
      <c r="BB844" s="2">
        <f>'Impact Score Math'!L945</f>
        <v>3.3333333333333335E-3</v>
      </c>
      <c r="BD844">
        <f>'Defense Ranks'!CN246</f>
        <v>0</v>
      </c>
      <c r="BE844">
        <f>'Defense Ranks'!CO246</f>
        <v>0</v>
      </c>
      <c r="BF844">
        <f>'Defense Ranks'!CP246</f>
        <v>0</v>
      </c>
      <c r="BH844" t="str">
        <f t="shared" si="53"/>
        <v>00:00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45329</v>
      </c>
    </row>
    <row r="845" spans="1:64" x14ac:dyDescent="0.3">
      <c r="A845">
        <f>'Defense Ranks'!A247</f>
        <v>0</v>
      </c>
      <c r="B845">
        <f>'Defense Ranks'!D247</f>
        <v>0</v>
      </c>
      <c r="C845" s="1">
        <f>'Defense Ranks'!I247</f>
        <v>0</v>
      </c>
      <c r="D845">
        <f>'Defense Ranks'!J247</f>
        <v>0</v>
      </c>
      <c r="E845">
        <f>'Defense Ranks'!K247</f>
        <v>0</v>
      </c>
      <c r="F845">
        <f>'Defense Ranks'!L247</f>
        <v>0</v>
      </c>
      <c r="G845">
        <f>'Defense Ranks'!N247</f>
        <v>0</v>
      </c>
      <c r="H845">
        <f>'Defense Ranks'!S247</f>
        <v>0</v>
      </c>
      <c r="I845">
        <f>'Defense Ranks'!T247</f>
        <v>0</v>
      </c>
      <c r="J845">
        <f>'Defense Ranks'!U247</f>
        <v>0</v>
      </c>
      <c r="K845">
        <f>'Defense Ranks'!V247</f>
        <v>0</v>
      </c>
      <c r="L845">
        <f>'Defense Ranks'!X247</f>
        <v>0</v>
      </c>
      <c r="M845">
        <f>'Defense Ranks'!AC247</f>
        <v>0</v>
      </c>
      <c r="N845">
        <f>'Defense Ranks'!AD247</f>
        <v>0</v>
      </c>
      <c r="O845">
        <f>'Defense Ranks'!AE247</f>
        <v>0</v>
      </c>
      <c r="P845">
        <f>'Defense Ranks'!AF247</f>
        <v>0</v>
      </c>
      <c r="Q845">
        <f>'Defense Ranks'!AH247</f>
        <v>0</v>
      </c>
      <c r="R845">
        <f>'Defense Ranks'!AM247</f>
        <v>0</v>
      </c>
      <c r="S845">
        <f>'Defense Ranks'!AN247</f>
        <v>0</v>
      </c>
      <c r="T845">
        <f>'Defense Ranks'!AO247</f>
        <v>0</v>
      </c>
      <c r="U845">
        <f>'Defense Ranks'!AP247</f>
        <v>0</v>
      </c>
      <c r="V845">
        <f>'Defense Ranks'!AR247</f>
        <v>0</v>
      </c>
      <c r="W845">
        <f>'Defense Ranks'!AW247</f>
        <v>0</v>
      </c>
      <c r="X845">
        <f>'Defense Ranks'!AX247</f>
        <v>0</v>
      </c>
      <c r="Y845">
        <f>'Defense Ranks'!AY247</f>
        <v>0</v>
      </c>
      <c r="Z845">
        <f>'Defense Ranks'!AZ247</f>
        <v>0</v>
      </c>
      <c r="AA845">
        <f>'Defense Ranks'!BB247</f>
        <v>0</v>
      </c>
      <c r="AB845">
        <f>'Defense Ranks'!BG247</f>
        <v>0</v>
      </c>
      <c r="AC845">
        <f>'Defense Ranks'!BH247</f>
        <v>0</v>
      </c>
      <c r="AD845">
        <f>'Defense Ranks'!BI247</f>
        <v>0</v>
      </c>
      <c r="AE845">
        <f>'Defense Ranks'!BJ247</f>
        <v>0</v>
      </c>
      <c r="AF845">
        <f>'Defense Ranks'!BL247</f>
        <v>0</v>
      </c>
      <c r="AG845">
        <f>'Defense Ranks'!BQ247</f>
        <v>0</v>
      </c>
      <c r="AH845">
        <f>'Defense Ranks'!BR247</f>
        <v>0</v>
      </c>
      <c r="AI845">
        <f>'Defense Ranks'!BS247</f>
        <v>0</v>
      </c>
      <c r="AJ845">
        <f>'Defense Ranks'!BT247</f>
        <v>0</v>
      </c>
      <c r="AL845" s="1">
        <f>'Defense Ranks'!BX247</f>
        <v>0</v>
      </c>
      <c r="AN845">
        <f>'Defense Ranks'!B247</f>
        <v>0</v>
      </c>
      <c r="AO845">
        <f>'D on Ice'!E247</f>
        <v>0</v>
      </c>
      <c r="AP845" s="2">
        <f>'Impact Score Math'!E946</f>
        <v>3.3333333333333335E-3</v>
      </c>
      <c r="AQ845">
        <f>'Impact Score Math'!G946</f>
        <v>237</v>
      </c>
      <c r="AT845" s="1">
        <f>'Defense Ranks'!CJ247</f>
        <v>0</v>
      </c>
      <c r="AU845" s="1">
        <f>'Defense Ranks'!CK247</f>
        <v>0</v>
      </c>
      <c r="AW845">
        <f>'Defense Ranks'!BC247</f>
        <v>0</v>
      </c>
      <c r="AY845">
        <v>845</v>
      </c>
      <c r="BA845" s="2">
        <f>'Impact Score Math'!K946</f>
        <v>3.3333333333333335E-3</v>
      </c>
      <c r="BB845" s="2">
        <f>'Impact Score Math'!L946</f>
        <v>3.3333333333333335E-3</v>
      </c>
      <c r="BD845">
        <f>'Defense Ranks'!CN247</f>
        <v>0</v>
      </c>
      <c r="BE845">
        <f>'Defense Ranks'!CO247</f>
        <v>0</v>
      </c>
      <c r="BF845">
        <f>'Defense Ranks'!CP247</f>
        <v>0</v>
      </c>
      <c r="BH845" t="str">
        <f t="shared" si="53"/>
        <v>00:00</v>
      </c>
      <c r="BI845" t="str">
        <f t="shared" si="54"/>
        <v>Defenseman</v>
      </c>
      <c r="BJ845" t="str">
        <f t="shared" si="55"/>
        <v>Replacement Level</v>
      </c>
      <c r="BL845" s="187">
        <f t="shared" ca="1" si="56"/>
        <v>45329</v>
      </c>
    </row>
    <row r="846" spans="1:64" x14ac:dyDescent="0.3">
      <c r="A846">
        <f>'Defense Ranks'!A248</f>
        <v>0</v>
      </c>
      <c r="B846">
        <f>'Defense Ranks'!D248</f>
        <v>0</v>
      </c>
      <c r="C846" s="1">
        <f>'Defense Ranks'!I248</f>
        <v>0</v>
      </c>
      <c r="D846">
        <f>'Defense Ranks'!J248</f>
        <v>0</v>
      </c>
      <c r="E846">
        <f>'Defense Ranks'!K248</f>
        <v>0</v>
      </c>
      <c r="F846">
        <f>'Defense Ranks'!L248</f>
        <v>0</v>
      </c>
      <c r="G846">
        <f>'Defense Ranks'!N248</f>
        <v>0</v>
      </c>
      <c r="H846">
        <f>'Defense Ranks'!S248</f>
        <v>0</v>
      </c>
      <c r="I846">
        <f>'Defense Ranks'!T248</f>
        <v>0</v>
      </c>
      <c r="J846">
        <f>'Defense Ranks'!U248</f>
        <v>0</v>
      </c>
      <c r="K846">
        <f>'Defense Ranks'!V248</f>
        <v>0</v>
      </c>
      <c r="L846">
        <f>'Defense Ranks'!X248</f>
        <v>0</v>
      </c>
      <c r="M846">
        <f>'Defense Ranks'!AC248</f>
        <v>0</v>
      </c>
      <c r="N846">
        <f>'Defense Ranks'!AD248</f>
        <v>0</v>
      </c>
      <c r="O846">
        <f>'Defense Ranks'!AE248</f>
        <v>0</v>
      </c>
      <c r="P846">
        <f>'Defense Ranks'!AF248</f>
        <v>0</v>
      </c>
      <c r="Q846">
        <f>'Defense Ranks'!AH248</f>
        <v>0</v>
      </c>
      <c r="R846">
        <f>'Defense Ranks'!AM248</f>
        <v>0</v>
      </c>
      <c r="S846">
        <f>'Defense Ranks'!AN248</f>
        <v>0</v>
      </c>
      <c r="T846">
        <f>'Defense Ranks'!AO248</f>
        <v>0</v>
      </c>
      <c r="U846">
        <f>'Defense Ranks'!AP248</f>
        <v>0</v>
      </c>
      <c r="V846">
        <f>'Defense Ranks'!AR248</f>
        <v>0</v>
      </c>
      <c r="W846">
        <f>'Defense Ranks'!AW248</f>
        <v>0</v>
      </c>
      <c r="X846">
        <f>'Defense Ranks'!AX248</f>
        <v>0</v>
      </c>
      <c r="Y846">
        <f>'Defense Ranks'!AY248</f>
        <v>0</v>
      </c>
      <c r="Z846">
        <f>'Defense Ranks'!AZ248</f>
        <v>0</v>
      </c>
      <c r="AA846">
        <f>'Defense Ranks'!BB248</f>
        <v>0</v>
      </c>
      <c r="AB846">
        <f>'Defense Ranks'!BG248</f>
        <v>0</v>
      </c>
      <c r="AC846">
        <f>'Defense Ranks'!BH248</f>
        <v>0</v>
      </c>
      <c r="AD846">
        <f>'Defense Ranks'!BI248</f>
        <v>0</v>
      </c>
      <c r="AE846">
        <f>'Defense Ranks'!BJ248</f>
        <v>0</v>
      </c>
      <c r="AF846">
        <f>'Defense Ranks'!BL248</f>
        <v>0</v>
      </c>
      <c r="AG846">
        <f>'Defense Ranks'!BQ248</f>
        <v>0</v>
      </c>
      <c r="AH846">
        <f>'Defense Ranks'!BR248</f>
        <v>0</v>
      </c>
      <c r="AI846">
        <f>'Defense Ranks'!BS248</f>
        <v>0</v>
      </c>
      <c r="AJ846">
        <f>'Defense Ranks'!BT248</f>
        <v>0</v>
      </c>
      <c r="AL846" s="1">
        <f>'Defense Ranks'!BX248</f>
        <v>0</v>
      </c>
      <c r="AN846">
        <f>'Defense Ranks'!B248</f>
        <v>0</v>
      </c>
      <c r="AO846">
        <f>'D on Ice'!E248</f>
        <v>0</v>
      </c>
      <c r="AP846" s="2">
        <f>'Impact Score Math'!E947</f>
        <v>3.3333333333333335E-3</v>
      </c>
      <c r="AQ846">
        <f>'Impact Score Math'!G947</f>
        <v>237</v>
      </c>
      <c r="AT846" s="1">
        <f>'Defense Ranks'!CJ248</f>
        <v>0</v>
      </c>
      <c r="AU846" s="1">
        <f>'Defense Ranks'!CK248</f>
        <v>0</v>
      </c>
      <c r="AW846">
        <f>'Defense Ranks'!BC248</f>
        <v>0</v>
      </c>
      <c r="AY846">
        <v>846</v>
      </c>
      <c r="BA846" s="2">
        <f>'Impact Score Math'!K947</f>
        <v>3.3333333333333335E-3</v>
      </c>
      <c r="BB846" s="2">
        <f>'Impact Score Math'!L947</f>
        <v>3.3333333333333335E-3</v>
      </c>
      <c r="BD846">
        <f>'Defense Ranks'!CN248</f>
        <v>0</v>
      </c>
      <c r="BE846">
        <f>'Defense Ranks'!CO248</f>
        <v>0</v>
      </c>
      <c r="BF846">
        <f>'Defense Ranks'!CP248</f>
        <v>0</v>
      </c>
      <c r="BH846" t="str">
        <f t="shared" si="53"/>
        <v>00:00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45329</v>
      </c>
    </row>
    <row r="847" spans="1:64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237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  <c r="BH847" t="str">
        <f t="shared" si="53"/>
        <v>00:00</v>
      </c>
      <c r="BI847" t="str">
        <f t="shared" si="54"/>
        <v>Defenseman</v>
      </c>
      <c r="BJ847" t="str">
        <f t="shared" si="55"/>
        <v>Replacement Level</v>
      </c>
      <c r="BL847" s="187">
        <f t="shared" ca="1" si="56"/>
        <v>45329</v>
      </c>
    </row>
    <row r="848" spans="1:64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237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  <c r="BH848" t="str">
        <f t="shared" si="53"/>
        <v>00:00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45329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237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45329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237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45329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237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45329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237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45329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237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45329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237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45329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237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45329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237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45329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237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45329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237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45329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237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45329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237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45329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237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45329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237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45329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237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45329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237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45329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237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45329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237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45329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237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45329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237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45329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237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45329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237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45329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237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45329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237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45329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237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45329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237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45329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237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45329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237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45329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237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45329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237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45329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237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45329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237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45329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237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45329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237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45329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237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45329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237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45329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237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45329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237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45329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237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45329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237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45329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237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45329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237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45329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237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45329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237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45329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237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45329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237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45329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237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45329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237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45329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237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45329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237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45329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237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45329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45329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45329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45329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45329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45329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45329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45329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45329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45329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45329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45329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45329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45329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45329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45329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45329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6nk//IONMkyJjCfxAcNSMwiB2e7z0ZC18dpxHj6a7Hitt6gj7s9EvuMENg38tiK7nko1dEO+jsUzgjTJgbochw==" saltValue="mrv/G5qmyEbOZoU5gvL7Bg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McDavid</v>
      </c>
      <c r="B2" t="str">
        <f>'O and D Ranks'!B94</f>
        <v>EDM</v>
      </c>
      <c r="C2">
        <f>'O and D Ranks'!R94</f>
        <v>115.47916434798751</v>
      </c>
      <c r="D2">
        <f>'O and D Ranks'!S94</f>
        <v>1</v>
      </c>
      <c r="F2" t="str">
        <f>'O and D Ranks'!A193</f>
        <v>Jordan Martinook</v>
      </c>
      <c r="G2" t="str">
        <f>'O and D Ranks'!B193</f>
        <v>CAR</v>
      </c>
      <c r="H2">
        <f>'O and D Ranks'!T193</f>
        <v>113.056028368794</v>
      </c>
      <c r="I2">
        <f>'O and D Ranks'!U193</f>
        <v>1</v>
      </c>
      <c r="K2" t="str">
        <f>'O and D Ranks'!X133</f>
        <v>Kris Letang</v>
      </c>
      <c r="L2" t="str">
        <f>'O and D Ranks'!Y133</f>
        <v>PIT</v>
      </c>
      <c r="M2">
        <f>'O and D Ranks'!AO133</f>
        <v>118.42114608003837</v>
      </c>
      <c r="N2">
        <f>'O and D Ranks'!AP133</f>
        <v>1</v>
      </c>
      <c r="P2" t="str">
        <f>'O and D Ranks'!X198</f>
        <v>Ryker Evans</v>
      </c>
      <c r="Q2" t="str">
        <f>'O and D Ranks'!Y198</f>
        <v>SEA</v>
      </c>
      <c r="R2">
        <f>'O and D Ranks'!AQ198</f>
        <v>117.09487179487199</v>
      </c>
      <c r="S2">
        <f>'O and D Ranks'!AR198</f>
        <v>1</v>
      </c>
      <c r="U2" t="str">
        <f>'O and D Ranks'!A361</f>
        <v>Sidney Crosby</v>
      </c>
      <c r="V2" t="str">
        <f>'O and D Ranks'!B361</f>
        <v>PIT</v>
      </c>
      <c r="W2" s="56">
        <f>'O and D Ranks'!J361</f>
        <v>1</v>
      </c>
      <c r="X2">
        <f>'O and D Ranks'!K361</f>
        <v>1</v>
      </c>
      <c r="Z2" t="str">
        <f>'O and D Ranks'!A193</f>
        <v>Jordan Martinook</v>
      </c>
      <c r="AA2" t="str">
        <f>'O and D Ranks'!B193</f>
        <v>CAR</v>
      </c>
      <c r="AB2" s="56">
        <f>'O and D Ranks'!N193</f>
        <v>1</v>
      </c>
      <c r="AC2">
        <f>'O and D Ranks'!O193</f>
        <v>1</v>
      </c>
      <c r="AE2" t="str">
        <f>'O and D Ranks'!X73</f>
        <v>Evan Bouchard</v>
      </c>
      <c r="AF2" t="str">
        <f>'O and D Ranks'!Y73</f>
        <v>EDM</v>
      </c>
      <c r="AG2" s="31">
        <f>'O and D Ranks'!AG73</f>
        <v>1</v>
      </c>
      <c r="AH2">
        <f>'O and D Ranks'!AH73</f>
        <v>1</v>
      </c>
      <c r="AJ2" t="str">
        <f>'O and D Ranks'!X198</f>
        <v>Ryker Evans</v>
      </c>
      <c r="AK2" t="str">
        <f>'O and D Ranks'!Y198</f>
        <v>SEA</v>
      </c>
      <c r="AL2" s="31">
        <f>'O and D Ranks'!AK198</f>
        <v>1</v>
      </c>
      <c r="AM2">
        <f>'O and D Ranks'!AL198</f>
        <v>1</v>
      </c>
    </row>
    <row r="3" spans="1:39" x14ac:dyDescent="0.3">
      <c r="A3" t="str">
        <f>'O and D Ranks'!A276</f>
        <v>Nathan MacKinnon</v>
      </c>
      <c r="B3" t="str">
        <f>'O and D Ranks'!B276</f>
        <v>COL</v>
      </c>
      <c r="C3">
        <f>'O and D Ranks'!R276</f>
        <v>115.238189807086</v>
      </c>
      <c r="D3">
        <f>'O and D Ranks'!S276</f>
        <v>2</v>
      </c>
      <c r="F3" t="str">
        <f>'O and D Ranks'!A194</f>
        <v>Jordan Staal</v>
      </c>
      <c r="G3" t="str">
        <f>'O and D Ranks'!B194</f>
        <v>CAR</v>
      </c>
      <c r="H3">
        <f>'O and D Ranks'!T194</f>
        <v>112.4232023822214</v>
      </c>
      <c r="I3">
        <f>'O and D Ranks'!U194</f>
        <v>2</v>
      </c>
      <c r="K3" t="str">
        <f>'O and D Ranks'!X73</f>
        <v>Evan Bouchard</v>
      </c>
      <c r="L3" t="str">
        <f>'O and D Ranks'!Y73</f>
        <v>EDM</v>
      </c>
      <c r="M3">
        <f>'O and D Ranks'!AO73</f>
        <v>117.71590909090901</v>
      </c>
      <c r="N3">
        <f>'O and D Ranks'!AP73</f>
        <v>2</v>
      </c>
      <c r="P3" t="str">
        <f>'O and D Ranks'!X73</f>
        <v>Evan Bouchard</v>
      </c>
      <c r="Q3" t="str">
        <f>'O and D Ranks'!Y73</f>
        <v>EDM</v>
      </c>
      <c r="R3">
        <f>'O and D Ranks'!AQ73</f>
        <v>116.71390508289296</v>
      </c>
      <c r="S3">
        <f>'O and D Ranks'!AR73</f>
        <v>2</v>
      </c>
      <c r="U3" t="str">
        <f>'O and D Ranks'!A67</f>
        <v>Bryan Rust</v>
      </c>
      <c r="V3" t="str">
        <f>'O and D Ranks'!B67</f>
        <v>PIT</v>
      </c>
      <c r="W3" s="56">
        <f>'O and D Ranks'!J67</f>
        <v>0.998330550918197</v>
      </c>
      <c r="X3">
        <f>'O and D Ranks'!K67</f>
        <v>2</v>
      </c>
      <c r="Z3" t="str">
        <f>'O and D Ranks'!A194</f>
        <v>Jordan Staal</v>
      </c>
      <c r="AA3" t="str">
        <f>'O and D Ranks'!B194</f>
        <v>CAR</v>
      </c>
      <c r="AB3" s="56">
        <f>'O and D Ranks'!N194</f>
        <v>0.996661101836394</v>
      </c>
      <c r="AC3">
        <f>'O and D Ranks'!O194</f>
        <v>2</v>
      </c>
      <c r="AE3" t="str">
        <f>'O and D Ranks'!X48</f>
        <v>Conor Timmins</v>
      </c>
      <c r="AF3" t="str">
        <f>'O and D Ranks'!Y48</f>
        <v>TOR</v>
      </c>
      <c r="AG3" s="31">
        <f>'O and D Ranks'!AG48</f>
        <v>0.99799599198396793</v>
      </c>
      <c r="AH3">
        <f>'O and D Ranks'!AH48</f>
        <v>2</v>
      </c>
      <c r="AJ3" t="str">
        <f>'O and D Ranks'!X230</f>
        <v>Vincent Desharnais</v>
      </c>
      <c r="AK3" t="str">
        <f>'O and D Ranks'!Y230</f>
        <v>EDM</v>
      </c>
      <c r="AL3" s="31">
        <f>'O and D Ranks'!AK230</f>
        <v>0.99799599198396793</v>
      </c>
      <c r="AM3">
        <f>'O and D Ranks'!AL230</f>
        <v>2</v>
      </c>
    </row>
    <row r="4" spans="1:39" x14ac:dyDescent="0.3">
      <c r="A4" t="str">
        <f>'O and D Ranks'!A413</f>
        <v>Zach Hyman</v>
      </c>
      <c r="B4" t="str">
        <f>'O and D Ranks'!B413</f>
        <v>EDM</v>
      </c>
      <c r="C4">
        <f>'O and D Ranks'!R413</f>
        <v>115.03482419018809</v>
      </c>
      <c r="D4">
        <f>'O and D Ranks'!S413</f>
        <v>3</v>
      </c>
      <c r="F4" t="str">
        <f>'O and D Ranks'!A394</f>
        <v>Tyson Foerster</v>
      </c>
      <c r="G4" t="str">
        <f>'O and D Ranks'!B394</f>
        <v>PHI</v>
      </c>
      <c r="H4">
        <f>'O and D Ranks'!T394</f>
        <v>111.3826319328515</v>
      </c>
      <c r="I4">
        <f>'O and D Ranks'!U394</f>
        <v>3</v>
      </c>
      <c r="K4" t="str">
        <f>'O and D Ranks'!X71</f>
        <v>Erik Karlsson</v>
      </c>
      <c r="L4" t="str">
        <f>'O and D Ranks'!Y71</f>
        <v>PIT</v>
      </c>
      <c r="M4">
        <f>'O and D Ranks'!AO71</f>
        <v>117.06116551284413</v>
      </c>
      <c r="N4">
        <f>'O and D Ranks'!AP71</f>
        <v>3</v>
      </c>
      <c r="P4" t="str">
        <f>'O and D Ranks'!X159</f>
        <v>Miro Heiskanen</v>
      </c>
      <c r="Q4" t="str">
        <f>'O and D Ranks'!Y159</f>
        <v>DAL</v>
      </c>
      <c r="R4">
        <f>'O and D Ranks'!AQ159</f>
        <v>116.49128080722831</v>
      </c>
      <c r="S4">
        <f>'O and D Ranks'!AR159</f>
        <v>3</v>
      </c>
      <c r="U4" t="str">
        <f>'O and D Ranks'!A154</f>
        <v>Jake Guentzel</v>
      </c>
      <c r="V4" t="str">
        <f>'O and D Ranks'!B154</f>
        <v>PIT</v>
      </c>
      <c r="W4" s="56">
        <f>'O and D Ranks'!J154</f>
        <v>0.994991652754591</v>
      </c>
      <c r="X4">
        <f>'O and D Ranks'!K154</f>
        <v>3</v>
      </c>
      <c r="Z4" t="str">
        <f>'O and D Ranks'!A171</f>
        <v>Jesper Fast</v>
      </c>
      <c r="AA4" t="str">
        <f>'O and D Ranks'!B171</f>
        <v>CAR</v>
      </c>
      <c r="AB4" s="56">
        <f>'O and D Ranks'!N171</f>
        <v>0.996661101836394</v>
      </c>
      <c r="AC4">
        <f>'O and D Ranks'!O171</f>
        <v>2</v>
      </c>
      <c r="AE4" t="str">
        <f>'O and D Ranks'!X85</f>
        <v>Jaccob Slavin</v>
      </c>
      <c r="AF4" t="str">
        <f>'O and D Ranks'!Y85</f>
        <v>CAR</v>
      </c>
      <c r="AG4" s="31">
        <f>'O and D Ranks'!AG85</f>
        <v>0.99599198396793587</v>
      </c>
      <c r="AH4">
        <f>'O and D Ranks'!AH85</f>
        <v>3</v>
      </c>
      <c r="AJ4" t="str">
        <f>'O and D Ranks'!X29</f>
        <v>Brett Kulak</v>
      </c>
      <c r="AK4" t="str">
        <f>'O and D Ranks'!Y29</f>
        <v>EDM</v>
      </c>
      <c r="AL4" s="31">
        <f>'O and D Ranks'!AK29</f>
        <v>0.99599198396793587</v>
      </c>
      <c r="AM4">
        <f>'O and D Ranks'!AL29</f>
        <v>3</v>
      </c>
    </row>
    <row r="5" spans="1:39" x14ac:dyDescent="0.3">
      <c r="A5" t="str">
        <f>'O and D Ranks'!A154</f>
        <v>Jake Guentzel</v>
      </c>
      <c r="B5" t="str">
        <f>'O and D Ranks'!B154</f>
        <v>PIT</v>
      </c>
      <c r="C5">
        <f>'O and D Ranks'!R154</f>
        <v>114.99310466939809</v>
      </c>
      <c r="D5">
        <f>'O and D Ranks'!S154</f>
        <v>4</v>
      </c>
      <c r="F5" t="str">
        <f>'O and D Ranks'!A97</f>
        <v>Conor Garland</v>
      </c>
      <c r="G5" t="str">
        <f>'O and D Ranks'!B97</f>
        <v>VAN</v>
      </c>
      <c r="H5">
        <f>'O and D Ranks'!T97</f>
        <v>111.27569212576549</v>
      </c>
      <c r="I5">
        <f>'O and D Ranks'!U97</f>
        <v>4</v>
      </c>
      <c r="K5" t="str">
        <f>'O and D Ranks'!X121</f>
        <v>Josh Morrissey</v>
      </c>
      <c r="L5" t="str">
        <f>'O and D Ranks'!Y121</f>
        <v>WPG</v>
      </c>
      <c r="M5">
        <f>'O and D Ranks'!AO121</f>
        <v>116.6791713862511</v>
      </c>
      <c r="N5">
        <f>'O and D Ranks'!AP121</f>
        <v>4</v>
      </c>
      <c r="P5" t="str">
        <f>'O and D Ranks'!X152</f>
        <v>Mattias Ekholm</v>
      </c>
      <c r="Q5" t="str">
        <f>'O and D Ranks'!Y152</f>
        <v>EDM</v>
      </c>
      <c r="R5">
        <f>'O and D Ranks'!AQ152</f>
        <v>114.66301983812552</v>
      </c>
      <c r="S5">
        <f>'O and D Ranks'!AR152</f>
        <v>4</v>
      </c>
      <c r="U5" t="str">
        <f>'O and D Ranks'!A413</f>
        <v>Zach Hyman</v>
      </c>
      <c r="V5" t="str">
        <f>'O and D Ranks'!B413</f>
        <v>EDM</v>
      </c>
      <c r="W5" s="56">
        <f>'O and D Ranks'!J413</f>
        <v>0.994991652754591</v>
      </c>
      <c r="X5">
        <f>'O and D Ranks'!K413</f>
        <v>3</v>
      </c>
      <c r="Z5" t="str">
        <f>'O and D Ranks'!A146</f>
        <v>Jack Drury</v>
      </c>
      <c r="AA5" t="str">
        <f>'O and D Ranks'!B146</f>
        <v>CAR</v>
      </c>
      <c r="AB5" s="56">
        <f>'O and D Ranks'!N146</f>
        <v>0.994991652754591</v>
      </c>
      <c r="AC5">
        <f>'O and D Ranks'!O146</f>
        <v>4</v>
      </c>
      <c r="AE5" t="str">
        <f>'O and D Ranks'!X133</f>
        <v>Kris Letang</v>
      </c>
      <c r="AF5" t="str">
        <f>'O and D Ranks'!Y133</f>
        <v>PIT</v>
      </c>
      <c r="AG5" s="31">
        <f>'O and D Ranks'!AG133</f>
        <v>0.9939879759519038</v>
      </c>
      <c r="AH5">
        <f>'O and D Ranks'!AH133</f>
        <v>4</v>
      </c>
      <c r="AJ5" t="str">
        <f>'O and D Ranks'!X31</f>
        <v>Brian Dumoulin</v>
      </c>
      <c r="AK5" t="str">
        <f>'O and D Ranks'!Y31</f>
        <v>SEA</v>
      </c>
      <c r="AL5" s="31">
        <f>'O and D Ranks'!AK31</f>
        <v>0.9939879759519038</v>
      </c>
      <c r="AM5">
        <f>'O and D Ranks'!AL31</f>
        <v>4</v>
      </c>
    </row>
    <row r="6" spans="1:39" x14ac:dyDescent="0.3">
      <c r="A6" t="str">
        <f>'O and D Ranks'!A361</f>
        <v>Sidney Crosby</v>
      </c>
      <c r="B6" t="str">
        <f>'O and D Ranks'!B361</f>
        <v>PIT</v>
      </c>
      <c r="C6">
        <f>'O and D Ranks'!R361</f>
        <v>114.968560606061</v>
      </c>
      <c r="D6">
        <f>'O and D Ranks'!S361</f>
        <v>5</v>
      </c>
      <c r="F6" t="str">
        <f>'O and D Ranks'!A171</f>
        <v>Jesper Fast</v>
      </c>
      <c r="G6" t="str">
        <f>'O and D Ranks'!B171</f>
        <v>CAR</v>
      </c>
      <c r="H6">
        <f>'O and D Ranks'!T171</f>
        <v>111.26724654727541</v>
      </c>
      <c r="I6">
        <f>'O and D Ranks'!U171</f>
        <v>5</v>
      </c>
      <c r="K6" t="str">
        <f>'O and D Ranks'!X85</f>
        <v>Jaccob Slavin</v>
      </c>
      <c r="L6" t="str">
        <f>'O and D Ranks'!Y85</f>
        <v>CAR</v>
      </c>
      <c r="M6">
        <f>'O and D Ranks'!AO85</f>
        <v>116.52118421239659</v>
      </c>
      <c r="N6">
        <f>'O and D Ranks'!AP85</f>
        <v>5</v>
      </c>
      <c r="P6" t="str">
        <f>'O and D Ranks'!X113</f>
        <v>Jonas Brodin</v>
      </c>
      <c r="Q6" t="str">
        <f>'O and D Ranks'!Y113</f>
        <v>MIN</v>
      </c>
      <c r="R6">
        <f>'O and D Ranks'!AQ113</f>
        <v>114.57585493567785</v>
      </c>
      <c r="S6">
        <f>'O and D Ranks'!AR113</f>
        <v>5</v>
      </c>
      <c r="U6" t="str">
        <f>'O and D Ranks'!A344</f>
        <v>Ryan Nugent-Hopkins</v>
      </c>
      <c r="V6" t="str">
        <f>'O and D Ranks'!B344</f>
        <v>EDM</v>
      </c>
      <c r="W6" s="56">
        <f>'O and D Ranks'!J344</f>
        <v>0.99332220367278801</v>
      </c>
      <c r="X6">
        <f>'O and D Ranks'!K344</f>
        <v>5</v>
      </c>
      <c r="Z6" t="str">
        <f>'O and D Ranks'!A100</f>
        <v>Curtis Lazar</v>
      </c>
      <c r="AA6" t="str">
        <f>'O and D Ranks'!B100</f>
        <v>N.J</v>
      </c>
      <c r="AB6" s="56">
        <f>'O and D Ranks'!N100</f>
        <v>0.99332220367278801</v>
      </c>
      <c r="AC6">
        <f>'O and D Ranks'!O100</f>
        <v>5</v>
      </c>
      <c r="AE6" t="str">
        <f>'O and D Ranks'!X28</f>
        <v>Brent Burns</v>
      </c>
      <c r="AF6" t="str">
        <f>'O and D Ranks'!Y28</f>
        <v>CAR</v>
      </c>
      <c r="AG6" s="31">
        <f>'O and D Ranks'!AG28</f>
        <v>0.99198396793587174</v>
      </c>
      <c r="AH6">
        <f>'O and D Ranks'!AH28</f>
        <v>5</v>
      </c>
      <c r="AJ6" t="str">
        <f>'O and D Ranks'!X162</f>
        <v>Nate Schmidt</v>
      </c>
      <c r="AK6" t="str">
        <f>'O and D Ranks'!Y162</f>
        <v>WPG</v>
      </c>
      <c r="AL6" s="31">
        <f>'O and D Ranks'!AK162</f>
        <v>0.99198396793587174</v>
      </c>
      <c r="AM6">
        <f>'O and D Ranks'!AL162</f>
        <v>5</v>
      </c>
    </row>
    <row r="7" spans="1:39" x14ac:dyDescent="0.3">
      <c r="A7" t="str">
        <f>'O and D Ranks'!A67</f>
        <v>Bryan Rust</v>
      </c>
      <c r="B7" t="str">
        <f>'O and D Ranks'!B67</f>
        <v>PIT</v>
      </c>
      <c r="C7">
        <f>'O and D Ranks'!R67</f>
        <v>114.2819798230027</v>
      </c>
      <c r="D7">
        <f>'O and D Ranks'!S67</f>
        <v>6</v>
      </c>
      <c r="F7" t="str">
        <f>'O and D Ranks'!A100</f>
        <v>Curtis Lazar</v>
      </c>
      <c r="G7" t="str">
        <f>'O and D Ranks'!B100</f>
        <v>N.J</v>
      </c>
      <c r="H7">
        <f>'O and D Ranks'!T100</f>
        <v>110.4114886599618</v>
      </c>
      <c r="I7">
        <f>'O and D Ranks'!U100</f>
        <v>6</v>
      </c>
      <c r="K7" t="str">
        <f>'O and D Ranks'!X211</f>
        <v>Simon Nemec</v>
      </c>
      <c r="L7" t="str">
        <f>'O and D Ranks'!Y211</f>
        <v>N.J</v>
      </c>
      <c r="M7">
        <f>'O and D Ranks'!AO211</f>
        <v>116.25292852371376</v>
      </c>
      <c r="N7">
        <f>'O and D Ranks'!AP211</f>
        <v>6</v>
      </c>
      <c r="P7" t="str">
        <f>'O and D Ranks'!X58</f>
        <v>Devon Toews</v>
      </c>
      <c r="Q7" t="str">
        <f>'O and D Ranks'!Y58</f>
        <v>COL</v>
      </c>
      <c r="R7">
        <f>'O and D Ranks'!AQ58</f>
        <v>114.5220593965707</v>
      </c>
      <c r="S7">
        <f>'O and D Ranks'!AR58</f>
        <v>6</v>
      </c>
      <c r="U7" t="str">
        <f>'O and D Ranks'!A94</f>
        <v>Connor McDavid</v>
      </c>
      <c r="V7" t="str">
        <f>'O and D Ranks'!B94</f>
        <v>EDM</v>
      </c>
      <c r="W7" s="56">
        <f>'O and D Ranks'!J94</f>
        <v>0.99165275459098501</v>
      </c>
      <c r="X7">
        <f>'O and D Ranks'!K94</f>
        <v>6</v>
      </c>
      <c r="Z7" t="str">
        <f>'O and D Ranks'!A97</f>
        <v>Conor Garland</v>
      </c>
      <c r="AA7" t="str">
        <f>'O and D Ranks'!B97</f>
        <v>VAN</v>
      </c>
      <c r="AB7" s="56">
        <f>'O and D Ranks'!N97</f>
        <v>0.99165275459098501</v>
      </c>
      <c r="AC7">
        <f>'O and D Ranks'!O97</f>
        <v>6</v>
      </c>
      <c r="AE7" t="str">
        <f>'O and D Ranks'!X75</f>
        <v>Gustav Forsling</v>
      </c>
      <c r="AF7" t="str">
        <f>'O and D Ranks'!Y75</f>
        <v>FLA</v>
      </c>
      <c r="AG7" s="31">
        <f>'O and D Ranks'!AG75</f>
        <v>0.98997995991983967</v>
      </c>
      <c r="AH7">
        <f>'O and D Ranks'!AH75</f>
        <v>6</v>
      </c>
      <c r="AJ7" t="str">
        <f>'O and D Ranks'!X73</f>
        <v>Evan Bouchard</v>
      </c>
      <c r="AK7" t="str">
        <f>'O and D Ranks'!Y73</f>
        <v>EDM</v>
      </c>
      <c r="AL7" s="31">
        <f>'O and D Ranks'!AK73</f>
        <v>0.98997995991983967</v>
      </c>
      <c r="AM7">
        <f>'O and D Ranks'!AL73</f>
        <v>6</v>
      </c>
    </row>
    <row r="8" spans="1:39" x14ac:dyDescent="0.3">
      <c r="A8" t="str">
        <f>'O and D Ranks'!A37</f>
        <v>Artemi Panarin</v>
      </c>
      <c r="B8" t="str">
        <f>'O and D Ranks'!B37</f>
        <v>NYR</v>
      </c>
      <c r="C8">
        <f>'O and D Ranks'!R37</f>
        <v>113.6324003362577</v>
      </c>
      <c r="D8">
        <f>'O and D Ranks'!S37</f>
        <v>7</v>
      </c>
      <c r="F8" t="str">
        <f>'O and D Ranks'!A285</f>
        <v>Nick Schmaltz</v>
      </c>
      <c r="G8" t="str">
        <f>'O and D Ranks'!B285</f>
        <v>ARI</v>
      </c>
      <c r="H8">
        <f>'O and D Ranks'!T285</f>
        <v>110.3171858400368</v>
      </c>
      <c r="I8">
        <f>'O and D Ranks'!U285</f>
        <v>7</v>
      </c>
      <c r="K8" t="str">
        <f>'O and D Ranks'!X75</f>
        <v>Gustav Forsling</v>
      </c>
      <c r="L8" t="str">
        <f>'O and D Ranks'!Y75</f>
        <v>FLA</v>
      </c>
      <c r="M8">
        <f>'O and D Ranks'!AO75</f>
        <v>116.18531483256396</v>
      </c>
      <c r="N8">
        <f>'O and D Ranks'!AP75</f>
        <v>7</v>
      </c>
      <c r="P8" t="str">
        <f>'O and D Ranks'!X31</f>
        <v>Brian Dumoulin</v>
      </c>
      <c r="Q8" t="str">
        <f>'O and D Ranks'!Y31</f>
        <v>SEA</v>
      </c>
      <c r="R8">
        <f>'O and D Ranks'!AQ31</f>
        <v>113.97017440678438</v>
      </c>
      <c r="S8">
        <f>'O and D Ranks'!AR31</f>
        <v>7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0.98998330550918201</v>
      </c>
      <c r="X8">
        <f>'O and D Ranks'!K8</f>
        <v>7</v>
      </c>
      <c r="Z8" t="str">
        <f>'O and D Ranks'!A189</f>
        <v>Jonny Brodzinski</v>
      </c>
      <c r="AA8" t="str">
        <f>'O and D Ranks'!B189</f>
        <v>NYR</v>
      </c>
      <c r="AB8" s="56">
        <f>'O and D Ranks'!N189</f>
        <v>0.98998330550918201</v>
      </c>
      <c r="AC8">
        <f>'O and D Ranks'!O189</f>
        <v>7</v>
      </c>
      <c r="AE8" t="str">
        <f>'O and D Ranks'!X211</f>
        <v>Simon Nemec</v>
      </c>
      <c r="AF8" t="str">
        <f>'O and D Ranks'!Y211</f>
        <v>N.J</v>
      </c>
      <c r="AG8" s="31">
        <f>'O and D Ranks'!AG211</f>
        <v>0.9879759519038076</v>
      </c>
      <c r="AH8">
        <f>'O and D Ranks'!AH211</f>
        <v>7</v>
      </c>
      <c r="AJ8" t="str">
        <f>'O and D Ranks'!X36</f>
        <v>Calvin de Haan</v>
      </c>
      <c r="AK8" t="str">
        <f>'O and D Ranks'!Y36</f>
        <v>T.B</v>
      </c>
      <c r="AL8" s="31">
        <f>'O and D Ranks'!AK36</f>
        <v>0.9879759519038076</v>
      </c>
      <c r="AM8">
        <f>'O and D Ranks'!AL36</f>
        <v>7</v>
      </c>
    </row>
    <row r="9" spans="1:39" x14ac:dyDescent="0.3">
      <c r="A9" t="str">
        <f>'O and D Ranks'!A292</f>
        <v>Nikita Kucherov</v>
      </c>
      <c r="B9" t="str">
        <f>'O and D Ranks'!B292</f>
        <v>T.B</v>
      </c>
      <c r="C9">
        <f>'O and D Ranks'!R292</f>
        <v>113.28325507790728</v>
      </c>
      <c r="D9">
        <f>'O and D Ranks'!S292</f>
        <v>8</v>
      </c>
      <c r="F9" t="str">
        <f>'O and D Ranks'!A86</f>
        <v>Cole Perfetti</v>
      </c>
      <c r="G9" t="str">
        <f>'O and D Ranks'!B86</f>
        <v>WPG</v>
      </c>
      <c r="H9">
        <f>'O and D Ranks'!T86</f>
        <v>109.6973016621907</v>
      </c>
      <c r="I9">
        <f>'O and D Ranks'!U86</f>
        <v>8</v>
      </c>
      <c r="K9" t="str">
        <f>'O and D Ranks'!X152</f>
        <v>Mattias Ekholm</v>
      </c>
      <c r="L9" t="str">
        <f>'O and D Ranks'!Y152</f>
        <v>EDM</v>
      </c>
      <c r="M9">
        <f>'O and D Ranks'!AO152</f>
        <v>115.66502384614155</v>
      </c>
      <c r="N9">
        <f>'O and D Ranks'!AP152</f>
        <v>8</v>
      </c>
      <c r="P9" t="str">
        <f>'O and D Ranks'!X150</f>
        <v>Matt Roy</v>
      </c>
      <c r="Q9" t="str">
        <f>'O and D Ranks'!Y150</f>
        <v>L.A</v>
      </c>
      <c r="R9">
        <f>'O and D Ranks'!AQ150</f>
        <v>113.49127041962728</v>
      </c>
      <c r="S9">
        <f>'O and D Ranks'!AR150</f>
        <v>8</v>
      </c>
      <c r="U9" t="str">
        <f>'O and D Ranks'!A54</f>
        <v>Brady Tkachuk</v>
      </c>
      <c r="V9" t="str">
        <f>'O and D Ranks'!B54</f>
        <v>OTT</v>
      </c>
      <c r="W9" s="56">
        <f>'O and D Ranks'!J54</f>
        <v>0.98831385642737901</v>
      </c>
      <c r="X9">
        <f>'O and D Ranks'!K54</f>
        <v>8</v>
      </c>
      <c r="Z9" t="str">
        <f>'O and D Ranks'!A99</f>
        <v>Craig Smith</v>
      </c>
      <c r="AA9" t="str">
        <f>'O and D Ranks'!B99</f>
        <v>DAL</v>
      </c>
      <c r="AB9" s="56">
        <f>'O and D Ranks'!N99</f>
        <v>0.98831385642737901</v>
      </c>
      <c r="AC9">
        <f>'O and D Ranks'!O99</f>
        <v>8</v>
      </c>
      <c r="AE9" t="str">
        <f>'O and D Ranks'!X152</f>
        <v>Mattias Ekholm</v>
      </c>
      <c r="AF9" t="str">
        <f>'O and D Ranks'!Y152</f>
        <v>EDM</v>
      </c>
      <c r="AG9" s="31">
        <f>'O and D Ranks'!AG152</f>
        <v>0.98597194388777554</v>
      </c>
      <c r="AH9">
        <f>'O and D Ranks'!AH152</f>
        <v>8</v>
      </c>
      <c r="AJ9" t="str">
        <f>'O and D Ranks'!X177</f>
        <v>Noah Juulsen</v>
      </c>
      <c r="AK9" t="str">
        <f>'O and D Ranks'!Y177</f>
        <v>VAN</v>
      </c>
      <c r="AL9" s="31">
        <f>'O and D Ranks'!AK177</f>
        <v>0.98597194388777554</v>
      </c>
      <c r="AM9">
        <f>'O and D Ranks'!AL177</f>
        <v>8</v>
      </c>
    </row>
    <row r="10" spans="1:39" x14ac:dyDescent="0.3">
      <c r="A10" t="str">
        <f>'O and D Ranks'!A344</f>
        <v>Ryan Nugent-Hopkins</v>
      </c>
      <c r="B10" t="str">
        <f>'O and D Ranks'!B344</f>
        <v>EDM</v>
      </c>
      <c r="C10">
        <f>'O and D Ranks'!R344</f>
        <v>113.2469930945518</v>
      </c>
      <c r="D10">
        <f>'O and D Ranks'!S344</f>
        <v>9</v>
      </c>
      <c r="F10" t="str">
        <f>'O and D Ranks'!A165</f>
        <v>Jason Robertson</v>
      </c>
      <c r="G10" t="str">
        <f>'O and D Ranks'!B165</f>
        <v>DAL</v>
      </c>
      <c r="H10">
        <f>'O and D Ranks'!T165</f>
        <v>109.66686201539559</v>
      </c>
      <c r="I10">
        <f>'O and D Ranks'!U165</f>
        <v>9</v>
      </c>
      <c r="K10" t="str">
        <f>'O and D Ranks'!X236</f>
        <v>Zach Werenski</v>
      </c>
      <c r="L10" t="str">
        <f>'O and D Ranks'!Y236</f>
        <v>CBJ</v>
      </c>
      <c r="M10">
        <f>'O and D Ranks'!AO236</f>
        <v>115.2487498807139</v>
      </c>
      <c r="N10">
        <f>'O and D Ranks'!AP236</f>
        <v>9</v>
      </c>
      <c r="P10" t="str">
        <f>'O and D Ranks'!X36</f>
        <v>Calvin de Haan</v>
      </c>
      <c r="Q10" t="str">
        <f>'O and D Ranks'!Y36</f>
        <v>T.B</v>
      </c>
      <c r="R10">
        <f>'O and D Ranks'!AQ36</f>
        <v>113.29001943280477</v>
      </c>
      <c r="S10">
        <f>'O and D Ranks'!AR36</f>
        <v>9</v>
      </c>
      <c r="U10" t="str">
        <f>'O and D Ranks'!A136</f>
        <v>Gabriel Vilardi</v>
      </c>
      <c r="V10" t="str">
        <f>'O and D Ranks'!B136</f>
        <v>WPG</v>
      </c>
      <c r="W10" s="56">
        <f>'O and D Ranks'!J136</f>
        <v>0.98664440734557601</v>
      </c>
      <c r="X10">
        <f>'O and D Ranks'!K136</f>
        <v>9</v>
      </c>
      <c r="Z10" t="str">
        <f>'O and D Ranks'!A390</f>
        <v>Tyler Motte</v>
      </c>
      <c r="AA10" t="str">
        <f>'O and D Ranks'!B390</f>
        <v>T.B</v>
      </c>
      <c r="AB10" s="56">
        <f>'O and D Ranks'!N390</f>
        <v>0.98664440734557601</v>
      </c>
      <c r="AC10">
        <f>'O and D Ranks'!O390</f>
        <v>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0.9819639278557114</v>
      </c>
      <c r="AH10">
        <f>'O and D Ranks'!AH2</f>
        <v>9</v>
      </c>
      <c r="AJ10" t="str">
        <f>'O and D Ranks'!X119</f>
        <v>Josh Mahura</v>
      </c>
      <c r="AK10" t="str">
        <f>'O and D Ranks'!Y119</f>
        <v>FLA</v>
      </c>
      <c r="AL10" s="31">
        <f>'O and D Ranks'!AK119</f>
        <v>0.98396793587174347</v>
      </c>
      <c r="AM10">
        <f>'O and D Ranks'!AL119</f>
        <v>9</v>
      </c>
    </row>
    <row r="11" spans="1:39" x14ac:dyDescent="0.3">
      <c r="A11" t="str">
        <f>'O and D Ranks'!A54</f>
        <v>Brady Tkachuk</v>
      </c>
      <c r="B11" t="str">
        <f>'O and D Ranks'!B54</f>
        <v>OTT</v>
      </c>
      <c r="C11">
        <f>'O and D Ranks'!R54</f>
        <v>113.11055230940489</v>
      </c>
      <c r="D11">
        <f>'O and D Ranks'!S54</f>
        <v>10</v>
      </c>
      <c r="F11" t="str">
        <f>'O and D Ranks'!A146</f>
        <v>Jack Drury</v>
      </c>
      <c r="G11" t="str">
        <f>'O and D Ranks'!B146</f>
        <v>CAR</v>
      </c>
      <c r="H11">
        <f>'O and D Ranks'!T146</f>
        <v>109.49916527545911</v>
      </c>
      <c r="I11">
        <f>'O and D Ranks'!U146</f>
        <v>10</v>
      </c>
      <c r="K11" t="str">
        <f>'O and D Ranks'!X41</f>
        <v>Charlie McAvoy</v>
      </c>
      <c r="L11" t="str">
        <f>'O and D Ranks'!Y41</f>
        <v>BOS</v>
      </c>
      <c r="M11">
        <f>'O and D Ranks'!AO41</f>
        <v>115.14310704742851</v>
      </c>
      <c r="N11">
        <f>'O and D Ranks'!AP41</f>
        <v>10</v>
      </c>
      <c r="P11" t="str">
        <f>'O and D Ranks'!X162</f>
        <v>Nate Schmidt</v>
      </c>
      <c r="Q11" t="str">
        <f>'O and D Ranks'!Y162</f>
        <v>WPG</v>
      </c>
      <c r="R11">
        <f>'O and D Ranks'!AQ162</f>
        <v>113.09798012692016</v>
      </c>
      <c r="S11">
        <f>'O and D Ranks'!AR162</f>
        <v>10</v>
      </c>
      <c r="U11" t="str">
        <f>'O and D Ranks'!A72</f>
        <v>Carter Verhaeghe</v>
      </c>
      <c r="V11" t="str">
        <f>'O and D Ranks'!B72</f>
        <v>FLA</v>
      </c>
      <c r="W11" s="56">
        <f>'O and D Ranks'!J72</f>
        <v>0.9849749582637729</v>
      </c>
      <c r="X11">
        <f>'O and D Ranks'!K72</f>
        <v>10</v>
      </c>
      <c r="Z11" t="str">
        <f>'O and D Ranks'!A386</f>
        <v>Ty Dellandrea</v>
      </c>
      <c r="AA11" t="str">
        <f>'O and D Ranks'!B386</f>
        <v>DAL</v>
      </c>
      <c r="AB11" s="56">
        <f>'O and D Ranks'!N386</f>
        <v>0.9849749582637729</v>
      </c>
      <c r="AC11">
        <f>'O and D Ranks'!O386</f>
        <v>10</v>
      </c>
      <c r="AE11" t="str">
        <f>'O and D Ranks'!X71</f>
        <v>Erik Karlsson</v>
      </c>
      <c r="AF11" t="str">
        <f>'O and D Ranks'!Y71</f>
        <v>PIT</v>
      </c>
      <c r="AG11" s="31">
        <f>'O and D Ranks'!AG71</f>
        <v>0.9819639278557114</v>
      </c>
      <c r="AH11">
        <f>'O and D Ranks'!AH71</f>
        <v>9</v>
      </c>
      <c r="AJ11" t="str">
        <f>'O and D Ranks'!X210</f>
        <v>Simon Benoit</v>
      </c>
      <c r="AK11" t="str">
        <f>'O and D Ranks'!Y210</f>
        <v>TOR</v>
      </c>
      <c r="AL11" s="31">
        <f>'O and D Ranks'!AK210</f>
        <v>0.9819639278557114</v>
      </c>
      <c r="AM11">
        <f>'O and D Ranks'!AL210</f>
        <v>10</v>
      </c>
    </row>
    <row r="12" spans="1:39" x14ac:dyDescent="0.3">
      <c r="A12" t="str">
        <f>'O and D Ranks'!A48</f>
        <v>Bo Horvat</v>
      </c>
      <c r="B12" t="str">
        <f>'O and D Ranks'!B48</f>
        <v>NYI</v>
      </c>
      <c r="C12">
        <f>'O and D Ranks'!R48</f>
        <v>112.57546087450709</v>
      </c>
      <c r="D12">
        <f>'O and D Ranks'!S48</f>
        <v>11</v>
      </c>
      <c r="F12" t="str">
        <f>'O and D Ranks'!A372</f>
        <v>Teddy Blueger</v>
      </c>
      <c r="G12" t="str">
        <f>'O and D Ranks'!B372</f>
        <v>VAN</v>
      </c>
      <c r="H12">
        <f>'O and D Ranks'!T372</f>
        <v>109.19387868670039</v>
      </c>
      <c r="I12">
        <f>'O and D Ranks'!U372</f>
        <v>11</v>
      </c>
      <c r="K12" t="str">
        <f>'O and D Ranks'!X175</f>
        <v>Noah Dobson</v>
      </c>
      <c r="L12" t="str">
        <f>'O and D Ranks'!Y175</f>
        <v>NYI</v>
      </c>
      <c r="M12">
        <f>'O and D Ranks'!AO175</f>
        <v>115.03025773769784</v>
      </c>
      <c r="N12">
        <f>'O and D Ranks'!AP175</f>
        <v>11</v>
      </c>
      <c r="P12" t="str">
        <f>'O and D Ranks'!X29</f>
        <v>Brett Kulak</v>
      </c>
      <c r="Q12" t="str">
        <f>'O and D Ranks'!Y29</f>
        <v>EDM</v>
      </c>
      <c r="R12">
        <f>'O and D Ranks'!AQ29</f>
        <v>112.94086506346059</v>
      </c>
      <c r="S12">
        <f>'O and D Ranks'!AR29</f>
        <v>11</v>
      </c>
      <c r="U12" t="str">
        <f>'O and D Ranks'!A276</f>
        <v>Nathan MacKinnon</v>
      </c>
      <c r="V12" t="str">
        <f>'O and D Ranks'!B276</f>
        <v>COL</v>
      </c>
      <c r="W12" s="56">
        <f>'O and D Ranks'!J276</f>
        <v>0.98330550918196991</v>
      </c>
      <c r="X12">
        <f>'O and D Ranks'!K276</f>
        <v>11</v>
      </c>
      <c r="Z12" t="str">
        <f>'O and D Ranks'!A28</f>
        <v>Andrew Cogliano</v>
      </c>
      <c r="AA12" t="str">
        <f>'O and D Ranks'!B28</f>
        <v>COL</v>
      </c>
      <c r="AB12" s="56">
        <f>'O and D Ranks'!N28</f>
        <v>0.98330550918196991</v>
      </c>
      <c r="AC12">
        <f>'O and D Ranks'!O28</f>
        <v>11</v>
      </c>
      <c r="AE12" t="str">
        <f>'O and D Ranks'!X201</f>
        <v>Samuel Girard</v>
      </c>
      <c r="AF12" t="str">
        <f>'O and D Ranks'!Y201</f>
        <v>COL</v>
      </c>
      <c r="AG12" s="31">
        <f>'O and D Ranks'!AG201</f>
        <v>0.97995991983967934</v>
      </c>
      <c r="AH12">
        <f>'O and D Ranks'!AH201</f>
        <v>11</v>
      </c>
      <c r="AJ12" t="str">
        <f>'O and D Ranks'!X64</f>
        <v>Dylan Samberg</v>
      </c>
      <c r="AK12" t="str">
        <f>'O and D Ranks'!Y64</f>
        <v>WPG</v>
      </c>
      <c r="AL12" s="31">
        <f>'O and D Ranks'!AK64</f>
        <v>0.97795591182364727</v>
      </c>
      <c r="AM12">
        <f>'O and D Ranks'!AL64</f>
        <v>11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112.4526403343632</v>
      </c>
      <c r="D13">
        <f>'O and D Ranks'!S23</f>
        <v>12</v>
      </c>
      <c r="F13" t="str">
        <f>'O and D Ranks'!A189</f>
        <v>Jonny Brodzinski</v>
      </c>
      <c r="G13" t="str">
        <f>'O and D Ranks'!B189</f>
        <v>NYR</v>
      </c>
      <c r="H13">
        <f>'O and D Ranks'!T189</f>
        <v>109.0030924556802</v>
      </c>
      <c r="I13">
        <f>'O and D Ranks'!U189</f>
        <v>12</v>
      </c>
      <c r="K13" t="str">
        <f>'O and D Ranks'!X61</f>
        <v>Dougie Hamilton</v>
      </c>
      <c r="L13" t="str">
        <f>'O and D Ranks'!Y61</f>
        <v>N.J</v>
      </c>
      <c r="M13">
        <f>'O and D Ranks'!AO61</f>
        <v>114.85312291249133</v>
      </c>
      <c r="N13">
        <f>'O and D Ranks'!AP61</f>
        <v>12</v>
      </c>
      <c r="P13" t="str">
        <f>'O and D Ranks'!X23</f>
        <v>Brandon Montour</v>
      </c>
      <c r="Q13" t="str">
        <f>'O and D Ranks'!Y23</f>
        <v>FLA</v>
      </c>
      <c r="R13">
        <f>'O and D Ranks'!AQ23</f>
        <v>112.85758506259805</v>
      </c>
      <c r="S13">
        <f>'O and D Ranks'!AR23</f>
        <v>12</v>
      </c>
      <c r="U13" t="str">
        <f>'O and D Ranks'!A37</f>
        <v>Artemi Panarin</v>
      </c>
      <c r="V13" t="str">
        <f>'O and D Ranks'!B37</f>
        <v>NYR</v>
      </c>
      <c r="W13" s="56">
        <f>'O and D Ranks'!J37</f>
        <v>0.98163606010016691</v>
      </c>
      <c r="X13">
        <f>'O and D Ranks'!K37</f>
        <v>12</v>
      </c>
      <c r="Z13" t="str">
        <f>'O and D Ranks'!A86</f>
        <v>Cole Perfetti</v>
      </c>
      <c r="AA13" t="str">
        <f>'O and D Ranks'!B86</f>
        <v>WPG</v>
      </c>
      <c r="AB13" s="56">
        <f>'O and D Ranks'!N86</f>
        <v>0.98163606010016691</v>
      </c>
      <c r="AC13">
        <f>'O and D Ranks'!O86</f>
        <v>12</v>
      </c>
      <c r="AE13" t="str">
        <f>'O and D Ranks'!X117</f>
        <v>Jordan Spence</v>
      </c>
      <c r="AF13" t="str">
        <f>'O and D Ranks'!Y117</f>
        <v>L.A</v>
      </c>
      <c r="AG13" s="31">
        <f>'O and D Ranks'!AG117</f>
        <v>0.97795591182364727</v>
      </c>
      <c r="AH13">
        <f>'O and D Ranks'!AH117</f>
        <v>12</v>
      </c>
      <c r="AJ13" t="str">
        <f>'O and D Ranks'!X96</f>
        <v>Jalen Chatfield</v>
      </c>
      <c r="AK13" t="str">
        <f>'O and D Ranks'!Y96</f>
        <v>CAR</v>
      </c>
      <c r="AL13" s="31">
        <f>'O and D Ranks'!AK96</f>
        <v>0.97795591182364727</v>
      </c>
      <c r="AM13">
        <f>'O and D Ranks'!AL96</f>
        <v>11</v>
      </c>
    </row>
    <row r="14" spans="1:39" x14ac:dyDescent="0.3">
      <c r="A14" t="str">
        <f>'O and D Ranks'!A72</f>
        <v>Carter Verhaeghe</v>
      </c>
      <c r="B14" t="str">
        <f>'O and D Ranks'!B72</f>
        <v>FLA</v>
      </c>
      <c r="C14">
        <f>'O and D Ranks'!R72</f>
        <v>112.22799228027829</v>
      </c>
      <c r="D14">
        <f>'O and D Ranks'!S72</f>
        <v>13</v>
      </c>
      <c r="F14" t="str">
        <f>'O and D Ranks'!A390</f>
        <v>Tyler Motte</v>
      </c>
      <c r="G14" t="str">
        <f>'O and D Ranks'!B390</f>
        <v>T.B</v>
      </c>
      <c r="H14">
        <f>'O and D Ranks'!T390</f>
        <v>108.9819621020786</v>
      </c>
      <c r="I14">
        <f>'O and D Ranks'!U390</f>
        <v>13</v>
      </c>
      <c r="K14" t="str">
        <f>'O and D Ranks'!X28</f>
        <v>Brent Burns</v>
      </c>
      <c r="L14" t="str">
        <f>'O and D Ranks'!Y28</f>
        <v>CAR</v>
      </c>
      <c r="M14">
        <f>'O and D Ranks'!AO28</f>
        <v>114.78243934677819</v>
      </c>
      <c r="N14">
        <f>'O and D Ranks'!AP28</f>
        <v>13</v>
      </c>
      <c r="P14" t="str">
        <f>'O and D Ranks'!X16</f>
        <v>Artem Zub</v>
      </c>
      <c r="Q14" t="str">
        <f>'O and D Ranks'!Y16</f>
        <v>OTT</v>
      </c>
      <c r="R14">
        <f>'O and D Ranks'!AQ16</f>
        <v>112.59806464781366</v>
      </c>
      <c r="S14">
        <f>'O and D Ranks'!AR16</f>
        <v>13</v>
      </c>
      <c r="U14" t="str">
        <f>'O and D Ranks'!A81</f>
        <v>Claude Giroux</v>
      </c>
      <c r="V14" t="str">
        <f>'O and D Ranks'!B81</f>
        <v>OTT</v>
      </c>
      <c r="W14" s="56">
        <f>'O and D Ranks'!J81</f>
        <v>0.97996661101836391</v>
      </c>
      <c r="X14">
        <f>'O and D Ranks'!K81</f>
        <v>13</v>
      </c>
      <c r="Z14" t="str">
        <f>'O and D Ranks'!A325</f>
        <v>Radek Faksa</v>
      </c>
      <c r="AA14" t="str">
        <f>'O and D Ranks'!B325</f>
        <v>DAL</v>
      </c>
      <c r="AB14" s="56">
        <f>'O and D Ranks'!N325</f>
        <v>0.97996661101836391</v>
      </c>
      <c r="AC14">
        <f>'O and D Ranks'!O325</f>
        <v>13</v>
      </c>
      <c r="AE14" t="str">
        <f>'O and D Ranks'!X41</f>
        <v>Charlie McAvoy</v>
      </c>
      <c r="AF14" t="str">
        <f>'O and D Ranks'!Y41</f>
        <v>BOS</v>
      </c>
      <c r="AG14" s="31">
        <f>'O and D Ranks'!AG41</f>
        <v>0.97595190380761521</v>
      </c>
      <c r="AH14">
        <f>'O and D Ranks'!AH41</f>
        <v>13</v>
      </c>
      <c r="AJ14" t="str">
        <f>'O and D Ranks'!X152</f>
        <v>Mattias Ekholm</v>
      </c>
      <c r="AK14" t="str">
        <f>'O and D Ranks'!Y152</f>
        <v>EDM</v>
      </c>
      <c r="AL14" s="31">
        <f>'O and D Ranks'!AK152</f>
        <v>0.97595190380761521</v>
      </c>
      <c r="AM14">
        <f>'O and D Ranks'!AL152</f>
        <v>13</v>
      </c>
    </row>
    <row r="15" spans="1:39" x14ac:dyDescent="0.3">
      <c r="A15" t="str">
        <f>'O and D Ranks'!A81</f>
        <v>Claude Giroux</v>
      </c>
      <c r="B15" t="str">
        <f>'O and D Ranks'!B81</f>
        <v>OTT</v>
      </c>
      <c r="C15">
        <f>'O and D Ranks'!R81</f>
        <v>112.14097928365439</v>
      </c>
      <c r="D15">
        <f>'O and D Ranks'!S81</f>
        <v>14</v>
      </c>
      <c r="F15" t="str">
        <f>'O and D Ranks'!A302</f>
        <v>Ondrej Palat</v>
      </c>
      <c r="G15" t="str">
        <f>'O and D Ranks'!B302</f>
        <v>N.J</v>
      </c>
      <c r="H15">
        <f>'O and D Ranks'!T302</f>
        <v>108.84721062882548</v>
      </c>
      <c r="I15">
        <f>'O and D Ranks'!U302</f>
        <v>14</v>
      </c>
      <c r="K15" t="str">
        <f>'O and D Ranks'!X184</f>
        <v>Quinn Hughes</v>
      </c>
      <c r="L15" t="str">
        <f>'O and D Ranks'!Y184</f>
        <v>VAN</v>
      </c>
      <c r="M15">
        <f>'O and D Ranks'!AO184</f>
        <v>114.74735303941247</v>
      </c>
      <c r="N15">
        <f>'O and D Ranks'!AP184</f>
        <v>14</v>
      </c>
      <c r="P15" t="str">
        <f>'O and D Ranks'!X185</f>
        <v>Radko Gudas</v>
      </c>
      <c r="Q15" t="str">
        <f>'O and D Ranks'!Y185</f>
        <v>ANA</v>
      </c>
      <c r="R15">
        <f>'O and D Ranks'!AQ185</f>
        <v>112.5344681426341</v>
      </c>
      <c r="S15">
        <f>'O and D Ranks'!AR185</f>
        <v>14</v>
      </c>
      <c r="U15" t="str">
        <f>'O and D Ranks'!A48</f>
        <v>Bo Horvat</v>
      </c>
      <c r="V15" t="str">
        <f>'O and D Ranks'!B48</f>
        <v>NYI</v>
      </c>
      <c r="W15" s="56">
        <f>'O and D Ranks'!J48</f>
        <v>0.97829716193656091</v>
      </c>
      <c r="X15">
        <f>'O and D Ranks'!K48</f>
        <v>14</v>
      </c>
      <c r="Z15" t="str">
        <f>'O and D Ranks'!A156</f>
        <v>Jakob Silfverberg</v>
      </c>
      <c r="AA15" t="str">
        <f>'O and D Ranks'!B156</f>
        <v>ANA</v>
      </c>
      <c r="AB15" s="56">
        <f>'O and D Ranks'!N156</f>
        <v>0.97829716193656091</v>
      </c>
      <c r="AC15">
        <f>'O and D Ranks'!O156</f>
        <v>14</v>
      </c>
      <c r="AE15" t="str">
        <f>'O and D Ranks'!X61</f>
        <v>Dougie Hamilton</v>
      </c>
      <c r="AF15" t="str">
        <f>'O and D Ranks'!Y61</f>
        <v>N.J</v>
      </c>
      <c r="AG15" s="31">
        <f>'O and D Ranks'!AG61</f>
        <v>0.97394789579158314</v>
      </c>
      <c r="AH15">
        <f>'O and D Ranks'!AH61</f>
        <v>14</v>
      </c>
      <c r="AJ15" t="str">
        <f>'O and D Ranks'!X159</f>
        <v>Miro Heiskanen</v>
      </c>
      <c r="AK15" t="str">
        <f>'O and D Ranks'!Y159</f>
        <v>DAL</v>
      </c>
      <c r="AL15" s="31">
        <f>'O and D Ranks'!AK159</f>
        <v>0.97394789579158314</v>
      </c>
      <c r="AM15">
        <f>'O and D Ranks'!AL159</f>
        <v>14</v>
      </c>
    </row>
    <row r="16" spans="1:39" x14ac:dyDescent="0.3">
      <c r="A16" t="str">
        <f>'O and D Ranks'!A136</f>
        <v>Gabriel Vilardi</v>
      </c>
      <c r="B16" t="str">
        <f>'O and D Ranks'!B136</f>
        <v>WPG</v>
      </c>
      <c r="C16">
        <f>'O and D Ranks'!R136</f>
        <v>111.65867150378861</v>
      </c>
      <c r="D16">
        <f>'O and D Ranks'!S136</f>
        <v>15</v>
      </c>
      <c r="F16" t="str">
        <f>'O and D Ranks'!A182</f>
        <v>Joey Anderson</v>
      </c>
      <c r="G16" t="str">
        <f>'O and D Ranks'!B182</f>
        <v>CHI</v>
      </c>
      <c r="H16">
        <f>'O and D Ranks'!T182</f>
        <v>108.8343084433657</v>
      </c>
      <c r="I16">
        <f>'O and D Ranks'!U182</f>
        <v>15</v>
      </c>
      <c r="K16" t="str">
        <f>'O and D Ranks'!X201</f>
        <v>Samuel Girard</v>
      </c>
      <c r="L16" t="str">
        <f>'O and D Ranks'!Y201</f>
        <v>COL</v>
      </c>
      <c r="M16">
        <f>'O and D Ranks'!AO201</f>
        <v>114.48920186051093</v>
      </c>
      <c r="N16">
        <f>'O and D Ranks'!AP201</f>
        <v>15</v>
      </c>
      <c r="P16" t="str">
        <f>'O and D Ranks'!X210</f>
        <v>Simon Benoit</v>
      </c>
      <c r="Q16" t="str">
        <f>'O and D Ranks'!Y210</f>
        <v>TOR</v>
      </c>
      <c r="R16">
        <f>'O and D Ranks'!AQ210</f>
        <v>112.37608028557113</v>
      </c>
      <c r="S16">
        <f>'O and D Ranks'!AR210</f>
        <v>15</v>
      </c>
      <c r="U16" t="str">
        <f>'O and D Ranks'!A170</f>
        <v>Jesper Bratt</v>
      </c>
      <c r="V16" t="str">
        <f>'O and D Ranks'!B170</f>
        <v>N.J</v>
      </c>
      <c r="W16" s="56">
        <f>'O and D Ranks'!J170</f>
        <v>0.97662771285475791</v>
      </c>
      <c r="X16">
        <f>'O and D Ranks'!K170</f>
        <v>15</v>
      </c>
      <c r="Z16" t="str">
        <f>'O and D Ranks'!A40</f>
        <v>Axel Jonsson-Fjallby</v>
      </c>
      <c r="AA16" t="str">
        <f>'O and D Ranks'!B40</f>
        <v>WPG</v>
      </c>
      <c r="AB16" s="56">
        <f>'O and D Ranks'!N40</f>
        <v>0.97662771285475791</v>
      </c>
      <c r="AC16">
        <f>'O and D Ranks'!O40</f>
        <v>15</v>
      </c>
      <c r="AE16" t="str">
        <f>'O and D Ranks'!X121</f>
        <v>Josh Morrissey</v>
      </c>
      <c r="AF16" t="str">
        <f>'O and D Ranks'!Y121</f>
        <v>WPG</v>
      </c>
      <c r="AG16" s="31">
        <f>'O and D Ranks'!AG121</f>
        <v>0.97194388777555107</v>
      </c>
      <c r="AH16">
        <f>'O and D Ranks'!AH121</f>
        <v>15</v>
      </c>
      <c r="AJ16" t="str">
        <f>'O and D Ranks'!X185</f>
        <v>Radko Gudas</v>
      </c>
      <c r="AK16" t="str">
        <f>'O and D Ranks'!Y185</f>
        <v>ANA</v>
      </c>
      <c r="AL16" s="31">
        <f>'O and D Ranks'!AK185</f>
        <v>0.97194388777555107</v>
      </c>
      <c r="AM16">
        <f>'O and D Ranks'!AL185</f>
        <v>15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111.6446720143332</v>
      </c>
      <c r="D17">
        <f>'O and D Ranks'!S8</f>
        <v>16</v>
      </c>
      <c r="F17" t="str">
        <f>'O and D Ranks'!A99</f>
        <v>Craig Smith</v>
      </c>
      <c r="G17" t="str">
        <f>'O and D Ranks'!B99</f>
        <v>DAL</v>
      </c>
      <c r="H17">
        <f>'O and D Ranks'!T99</f>
        <v>108.70335533970761</v>
      </c>
      <c r="I17">
        <f>'O and D Ranks'!U99</f>
        <v>16</v>
      </c>
      <c r="K17" t="str">
        <f>'O and D Ranks'!X63</f>
        <v>Dylan DeMelo</v>
      </c>
      <c r="L17" t="str">
        <f>'O and D Ranks'!Y63</f>
        <v>WPG</v>
      </c>
      <c r="M17">
        <f>'O and D Ranks'!AO63</f>
        <v>113.98357366907746</v>
      </c>
      <c r="N17">
        <f>'O and D Ranks'!AP63</f>
        <v>16</v>
      </c>
      <c r="P17" t="str">
        <f>'O and D Ranks'!X230</f>
        <v>Vincent Desharnais</v>
      </c>
      <c r="Q17" t="str">
        <f>'O and D Ranks'!Y230</f>
        <v>EDM</v>
      </c>
      <c r="R17">
        <f>'O and D Ranks'!AQ230</f>
        <v>112.2658690396668</v>
      </c>
      <c r="S17">
        <f>'O and D Ranks'!AR230</f>
        <v>16</v>
      </c>
      <c r="U17" t="str">
        <f>'O and D Ranks'!A334</f>
        <v>Roope Hintz</v>
      </c>
      <c r="V17" t="str">
        <f>'O and D Ranks'!B334</f>
        <v>DAL</v>
      </c>
      <c r="W17" s="56">
        <f>'O and D Ranks'!J334</f>
        <v>0.97495826377295491</v>
      </c>
      <c r="X17">
        <f>'O and D Ranks'!K334</f>
        <v>16</v>
      </c>
      <c r="Z17" t="str">
        <f>'O and D Ranks'!A394</f>
        <v>Tyson Foerster</v>
      </c>
      <c r="AA17" t="str">
        <f>'O and D Ranks'!B394</f>
        <v>PHI</v>
      </c>
      <c r="AB17" s="56">
        <f>'O and D Ranks'!N394</f>
        <v>0.97495826377295491</v>
      </c>
      <c r="AC17">
        <f>'O and D Ranks'!O394</f>
        <v>16</v>
      </c>
      <c r="AE17" t="str">
        <f>'O and D Ranks'!X236</f>
        <v>Zach Werenski</v>
      </c>
      <c r="AF17" t="str">
        <f>'O and D Ranks'!Y236</f>
        <v>CBJ</v>
      </c>
      <c r="AG17" s="31">
        <f>'O and D Ranks'!AG236</f>
        <v>0.96993987975951901</v>
      </c>
      <c r="AH17">
        <f>'O and D Ranks'!AH236</f>
        <v>16</v>
      </c>
      <c r="AJ17" t="str">
        <f>'O and D Ranks'!X125</f>
        <v>Justin Schultz</v>
      </c>
      <c r="AK17" t="str">
        <f>'O and D Ranks'!Y125</f>
        <v>SEA</v>
      </c>
      <c r="AL17" s="31">
        <f>'O and D Ranks'!AK125</f>
        <v>0.96993987975951901</v>
      </c>
      <c r="AM17">
        <f>'O and D Ranks'!AL125</f>
        <v>16</v>
      </c>
    </row>
    <row r="18" spans="1:39" x14ac:dyDescent="0.3">
      <c r="A18" t="str">
        <f>'O and D Ranks'!A398</f>
        <v>Vincent Trocheck</v>
      </c>
      <c r="B18" t="str">
        <f>'O and D Ranks'!B398</f>
        <v>NYR</v>
      </c>
      <c r="C18">
        <f>'O and D Ranks'!R398</f>
        <v>111.584860701642</v>
      </c>
      <c r="D18">
        <f>'O and D Ranks'!S398</f>
        <v>17</v>
      </c>
      <c r="F18" t="str">
        <f>'O and D Ranks'!A403</f>
        <v>William Carrier</v>
      </c>
      <c r="G18" t="str">
        <f>'O and D Ranks'!B403</f>
        <v>VGK</v>
      </c>
      <c r="H18">
        <f>'O and D Ranks'!T403</f>
        <v>108.42938651962019</v>
      </c>
      <c r="I18">
        <f>'O and D Ranks'!U403</f>
        <v>17</v>
      </c>
      <c r="K18" t="str">
        <f>'O and D Ranks'!X212</f>
        <v>Thomas Chabot</v>
      </c>
      <c r="L18" t="str">
        <f>'O and D Ranks'!Y212</f>
        <v>OTT</v>
      </c>
      <c r="M18">
        <f>'O and D Ranks'!AO212</f>
        <v>113.77367006740764</v>
      </c>
      <c r="N18">
        <f>'O and D Ranks'!AP212</f>
        <v>17</v>
      </c>
      <c r="P18" t="str">
        <f>'O and D Ranks'!X96</f>
        <v>Jalen Chatfield</v>
      </c>
      <c r="Q18" t="str">
        <f>'O and D Ranks'!Y96</f>
        <v>CAR</v>
      </c>
      <c r="R18">
        <f>'O and D Ranks'!AQ96</f>
        <v>111.80471816649174</v>
      </c>
      <c r="S18">
        <f>'O and D Ranks'!AR96</f>
        <v>17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0.97328881469115192</v>
      </c>
      <c r="X18">
        <f>'O and D Ranks'!K23</f>
        <v>17</v>
      </c>
      <c r="Z18" t="str">
        <f>'O and D Ranks'!A403</f>
        <v>William Carrier</v>
      </c>
      <c r="AA18" t="str">
        <f>'O and D Ranks'!B403</f>
        <v>VGK</v>
      </c>
      <c r="AB18" s="56">
        <f>'O and D Ranks'!N403</f>
        <v>0.97328881469115192</v>
      </c>
      <c r="AC18">
        <f>'O and D Ranks'!O403</f>
        <v>17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0.96793587174348694</v>
      </c>
      <c r="AH18">
        <f>'O and D Ranks'!AH9</f>
        <v>17</v>
      </c>
      <c r="AJ18" t="str">
        <f>'O and D Ranks'!X58</f>
        <v>Devon Toews</v>
      </c>
      <c r="AK18" t="str">
        <f>'O and D Ranks'!Y58</f>
        <v>COL</v>
      </c>
      <c r="AL18" s="31">
        <f>'O and D Ranks'!AK58</f>
        <v>0.96793587174348694</v>
      </c>
      <c r="AM18">
        <f>'O and D Ranks'!AL58</f>
        <v>17</v>
      </c>
    </row>
    <row r="19" spans="1:39" x14ac:dyDescent="0.3">
      <c r="A19" t="str">
        <f>'O and D Ranks'!A170</f>
        <v>Jesper Bratt</v>
      </c>
      <c r="B19" t="str">
        <f>'O and D Ranks'!B170</f>
        <v>N.J</v>
      </c>
      <c r="C19">
        <f>'O and D Ranks'!R170</f>
        <v>111.4627712854758</v>
      </c>
      <c r="D19">
        <f>'O and D Ranks'!S170</f>
        <v>18</v>
      </c>
      <c r="F19" t="str">
        <f>'O and D Ranks'!A325</f>
        <v>Radek Faksa</v>
      </c>
      <c r="G19" t="str">
        <f>'O and D Ranks'!B325</f>
        <v>DAL</v>
      </c>
      <c r="H19">
        <f>'O and D Ranks'!T325</f>
        <v>108.37308386606439</v>
      </c>
      <c r="I19">
        <f>'O and D Ranks'!U325</f>
        <v>18</v>
      </c>
      <c r="K19" t="str">
        <f>'O and D Ranks'!X9</f>
        <v>Alex Pietrangelo</v>
      </c>
      <c r="L19" t="str">
        <f>'O and D Ranks'!Y9</f>
        <v>VGK</v>
      </c>
      <c r="M19">
        <f>'O and D Ranks'!AO9</f>
        <v>113.6943623681467</v>
      </c>
      <c r="N19">
        <f>'O and D Ranks'!AP9</f>
        <v>18</v>
      </c>
      <c r="P19" t="str">
        <f>'O and D Ranks'!X177</f>
        <v>Noah Juulsen</v>
      </c>
      <c r="Q19" t="str">
        <f>'O and D Ranks'!Y177</f>
        <v>VAN</v>
      </c>
      <c r="R19">
        <f>'O and D Ranks'!AQ177</f>
        <v>110.99450621673455</v>
      </c>
      <c r="S19">
        <f>'O and D Ranks'!AR177</f>
        <v>18</v>
      </c>
      <c r="U19" t="str">
        <f>'O and D Ranks'!A383</f>
        <v>Trevor Moore</v>
      </c>
      <c r="V19" t="str">
        <f>'O and D Ranks'!B383</f>
        <v>L.A</v>
      </c>
      <c r="W19" s="56">
        <f>'O and D Ranks'!J383</f>
        <v>0.97161936560934892</v>
      </c>
      <c r="X19">
        <f>'O and D Ranks'!K383</f>
        <v>18</v>
      </c>
      <c r="Z19" t="str">
        <f>'O and D Ranks'!A342</f>
        <v>Ryan Lomberg</v>
      </c>
      <c r="AA19" t="str">
        <f>'O and D Ranks'!B342</f>
        <v>FLA</v>
      </c>
      <c r="AB19" s="56">
        <f>'O and D Ranks'!N342</f>
        <v>0.97161936560934892</v>
      </c>
      <c r="AC19">
        <f>'O and D Ranks'!O342</f>
        <v>18</v>
      </c>
      <c r="AE19" t="str">
        <f>'O and D Ranks'!X184</f>
        <v>Quinn Hughes</v>
      </c>
      <c r="AF19" t="str">
        <f>'O and D Ranks'!Y184</f>
        <v>VAN</v>
      </c>
      <c r="AG19" s="31">
        <f>'O and D Ranks'!AG184</f>
        <v>0.96593186372745488</v>
      </c>
      <c r="AH19">
        <f>'O and D Ranks'!AH184</f>
        <v>18</v>
      </c>
      <c r="AJ19" t="str">
        <f>'O and D Ranks'!X56</f>
        <v>Dennis Gilbert</v>
      </c>
      <c r="AK19" t="str">
        <f>'O and D Ranks'!Y56</f>
        <v>CGY</v>
      </c>
      <c r="AL19" s="31">
        <f>'O and D Ranks'!AK56</f>
        <v>0.96593186372745488</v>
      </c>
      <c r="AM19">
        <f>'O and D Ranks'!AL56</f>
        <v>18</v>
      </c>
    </row>
    <row r="20" spans="1:39" x14ac:dyDescent="0.3">
      <c r="A20" t="str">
        <f>'O and D Ranks'!A221</f>
        <v>Leon Draisaitl</v>
      </c>
      <c r="B20" t="str">
        <f>'O and D Ranks'!B221</f>
        <v>EDM</v>
      </c>
      <c r="C20">
        <f>'O and D Ranks'!R221</f>
        <v>111.3948373551878</v>
      </c>
      <c r="D20">
        <f>'O and D Ranks'!S221</f>
        <v>19</v>
      </c>
      <c r="F20" t="str">
        <f>'O and D Ranks'!A386</f>
        <v>Ty Dellandrea</v>
      </c>
      <c r="G20" t="str">
        <f>'O and D Ranks'!B386</f>
        <v>DAL</v>
      </c>
      <c r="H20">
        <f>'O and D Ranks'!T386</f>
        <v>108.32447995336139</v>
      </c>
      <c r="I20">
        <f>'O and D Ranks'!U386</f>
        <v>19</v>
      </c>
      <c r="K20" t="str">
        <f>'O and D Ranks'!X209</f>
        <v>Shea Theodore</v>
      </c>
      <c r="L20" t="str">
        <f>'O and D Ranks'!Y209</f>
        <v>VGK</v>
      </c>
      <c r="M20">
        <f>'O and D Ranks'!AO209</f>
        <v>113.49781730126887</v>
      </c>
      <c r="N20">
        <f>'O and D Ranks'!AP209</f>
        <v>19</v>
      </c>
      <c r="P20" t="str">
        <f>'O and D Ranks'!X85</f>
        <v>Jaccob Slavin</v>
      </c>
      <c r="Q20" t="str">
        <f>'O and D Ranks'!Y85</f>
        <v>CAR</v>
      </c>
      <c r="R20">
        <f>'O and D Ranks'!AQ85</f>
        <v>110.9099617675068</v>
      </c>
      <c r="S20">
        <f>'O and D Ranks'!AR85</f>
        <v>19</v>
      </c>
      <c r="U20" t="str">
        <f>'O and D Ranks'!A317</f>
        <v>Phillip Danault</v>
      </c>
      <c r="V20" t="str">
        <f>'O and D Ranks'!B317</f>
        <v>L.A</v>
      </c>
      <c r="W20" s="56">
        <f>'O and D Ranks'!J317</f>
        <v>0.96994991652754592</v>
      </c>
      <c r="X20">
        <f>'O and D Ranks'!K317</f>
        <v>19</v>
      </c>
      <c r="Z20" t="str">
        <f>'O and D Ranks'!A350</f>
        <v>Sam Gagner</v>
      </c>
      <c r="AA20" t="str">
        <f>'O and D Ranks'!B350</f>
        <v>EDM</v>
      </c>
      <c r="AB20" s="56">
        <f>'O and D Ranks'!N350</f>
        <v>0.96994991652754592</v>
      </c>
      <c r="AC20">
        <f>'O and D Ranks'!O350</f>
        <v>19</v>
      </c>
      <c r="AE20" t="str">
        <f>'O and D Ranks'!X93</f>
        <v>Jake Sanderson</v>
      </c>
      <c r="AF20" t="str">
        <f>'O and D Ranks'!Y93</f>
        <v>OTT</v>
      </c>
      <c r="AG20" s="31">
        <f>'O and D Ranks'!AG93</f>
        <v>0.96192384769539074</v>
      </c>
      <c r="AH20">
        <f>'O and D Ranks'!AH93</f>
        <v>19</v>
      </c>
      <c r="AJ20" t="str">
        <f>'O and D Ranks'!X150</f>
        <v>Matt Roy</v>
      </c>
      <c r="AK20" t="str">
        <f>'O and D Ranks'!Y150</f>
        <v>L.A</v>
      </c>
      <c r="AL20" s="31">
        <f>'O and D Ranks'!AK150</f>
        <v>0.96392785571142281</v>
      </c>
      <c r="AM20">
        <f>'O and D Ranks'!AL150</f>
        <v>19</v>
      </c>
    </row>
    <row r="21" spans="1:39" x14ac:dyDescent="0.3">
      <c r="A21" t="str">
        <f>'O and D Ranks'!A241</f>
        <v>Mathew Barzal</v>
      </c>
      <c r="B21" t="str">
        <f>'O and D Ranks'!B241</f>
        <v>NYI</v>
      </c>
      <c r="C21">
        <f>'O and D Ranks'!R241</f>
        <v>110.98681372026688</v>
      </c>
      <c r="D21">
        <f>'O and D Ranks'!S241</f>
        <v>20</v>
      </c>
      <c r="F21" t="str">
        <f>'O and D Ranks'!A207</f>
        <v>Kevin Fiala</v>
      </c>
      <c r="G21" t="str">
        <f>'O and D Ranks'!B207</f>
        <v>L.A</v>
      </c>
      <c r="H21">
        <f>'O and D Ranks'!T207</f>
        <v>107.70729858405947</v>
      </c>
      <c r="I21">
        <f>'O and D Ranks'!U207</f>
        <v>20</v>
      </c>
      <c r="K21" t="str">
        <f>'O and D Ranks'!X231</f>
        <v>Vladislav Gavrikov</v>
      </c>
      <c r="L21" t="str">
        <f>'O and D Ranks'!Y231</f>
        <v>L.A</v>
      </c>
      <c r="M21">
        <f>'O and D Ranks'!AO231</f>
        <v>113.44988476953908</v>
      </c>
      <c r="N21">
        <f>'O and D Ranks'!AP231</f>
        <v>20</v>
      </c>
      <c r="P21" t="str">
        <f>'O and D Ranks'!X226</f>
        <v>Urho Vaakanainen</v>
      </c>
      <c r="Q21" t="str">
        <f>'O and D Ranks'!Y226</f>
        <v>ANA</v>
      </c>
      <c r="R21">
        <f>'O and D Ranks'!AQ226</f>
        <v>110.78576569806246</v>
      </c>
      <c r="S21">
        <f>'O and D Ranks'!AR226</f>
        <v>20</v>
      </c>
      <c r="U21" t="str">
        <f>'O and D Ranks'!A292</f>
        <v>Nikita Kucherov</v>
      </c>
      <c r="V21" t="str">
        <f>'O and D Ranks'!B292</f>
        <v>T.B</v>
      </c>
      <c r="W21" s="56">
        <f>'O and D Ranks'!J292</f>
        <v>0.96828046744574292</v>
      </c>
      <c r="X21">
        <f>'O and D Ranks'!K292</f>
        <v>20</v>
      </c>
      <c r="Z21" t="str">
        <f>'O and D Ranks'!A320</f>
        <v>Pierre-Edouard Bellemare</v>
      </c>
      <c r="AA21" t="str">
        <f>'O and D Ranks'!B320</f>
        <v>SEA</v>
      </c>
      <c r="AB21" s="56">
        <f>'O and D Ranks'!N320</f>
        <v>0.96828046744574292</v>
      </c>
      <c r="AC21">
        <f>'O and D Ranks'!O320</f>
        <v>20</v>
      </c>
      <c r="AE21" t="str">
        <f>'O and D Ranks'!X231</f>
        <v>Vladislav Gavrikov</v>
      </c>
      <c r="AF21" t="str">
        <f>'O and D Ranks'!Y231</f>
        <v>L.A</v>
      </c>
      <c r="AG21" s="31">
        <f>'O and D Ranks'!AG231</f>
        <v>0.96192384769539074</v>
      </c>
      <c r="AH21">
        <f>'O and D Ranks'!AH231</f>
        <v>19</v>
      </c>
      <c r="AJ21" t="str">
        <f>'O and D Ranks'!X48</f>
        <v>Conor Timmins</v>
      </c>
      <c r="AK21" t="str">
        <f>'O and D Ranks'!Y48</f>
        <v>TOR</v>
      </c>
      <c r="AL21" s="31">
        <f>'O and D Ranks'!AK48</f>
        <v>0.96192384769539074</v>
      </c>
      <c r="AM21">
        <f>'O and D Ranks'!AL48</f>
        <v>20</v>
      </c>
    </row>
    <row r="22" spans="1:39" x14ac:dyDescent="0.3">
      <c r="A22" t="str">
        <f>'O and D Ranks'!A39</f>
        <v>Auston Matthews</v>
      </c>
      <c r="B22" t="str">
        <f>'O and D Ranks'!B39</f>
        <v>TOR</v>
      </c>
      <c r="C22">
        <f>'O and D Ranks'!R39</f>
        <v>110.82554257095158</v>
      </c>
      <c r="D22">
        <f>'O and D Ranks'!S39</f>
        <v>21</v>
      </c>
      <c r="F22" t="str">
        <f>'O and D Ranks'!A273</f>
        <v>Morgan Frost</v>
      </c>
      <c r="G22" t="str">
        <f>'O and D Ranks'!B273</f>
        <v>PHI</v>
      </c>
      <c r="H22">
        <f>'O and D Ranks'!T273</f>
        <v>107.49061520663128</v>
      </c>
      <c r="I22">
        <f>'O and D Ranks'!U273</f>
        <v>21</v>
      </c>
      <c r="K22" t="str">
        <f>'O and D Ranks'!X2</f>
        <v>Aaron Ekblad</v>
      </c>
      <c r="L22" t="str">
        <f>'O and D Ranks'!Y2</f>
        <v>FLA</v>
      </c>
      <c r="M22">
        <f>'O and D Ranks'!AO2</f>
        <v>113.42472611890413</v>
      </c>
      <c r="N22">
        <f>'O and D Ranks'!AP2</f>
        <v>21</v>
      </c>
      <c r="P22" t="str">
        <f>'O and D Ranks'!X220</f>
        <v>Travis Sanheim</v>
      </c>
      <c r="Q22" t="str">
        <f>'O and D Ranks'!Y220</f>
        <v>PHI</v>
      </c>
      <c r="R22">
        <f>'O and D Ranks'!AQ220</f>
        <v>110.77723780895157</v>
      </c>
      <c r="S22">
        <f>'O and D Ranks'!AR220</f>
        <v>21</v>
      </c>
      <c r="U22" t="str">
        <f>'O and D Ranks'!A398</f>
        <v>Vincent Trocheck</v>
      </c>
      <c r="V22" t="str">
        <f>'O and D Ranks'!B398</f>
        <v>NYR</v>
      </c>
      <c r="W22" s="56">
        <f>'O and D Ranks'!J398</f>
        <v>0.96661101836393992</v>
      </c>
      <c r="X22">
        <f>'O and D Ranks'!K398</f>
        <v>21</v>
      </c>
      <c r="Z22" t="str">
        <f>'O and D Ranks'!A303</f>
        <v>Oskar Steen</v>
      </c>
      <c r="AA22" t="str">
        <f>'O and D Ranks'!B303</f>
        <v>BOS</v>
      </c>
      <c r="AB22" s="56">
        <f>'O and D Ranks'!N303</f>
        <v>0.96661101836393992</v>
      </c>
      <c r="AC22">
        <f>'O and D Ranks'!O303</f>
        <v>21</v>
      </c>
      <c r="AE22" t="str">
        <f>'O and D Ranks'!X209</f>
        <v>Shea Theodore</v>
      </c>
      <c r="AF22" t="str">
        <f>'O and D Ranks'!Y209</f>
        <v>VGK</v>
      </c>
      <c r="AG22" s="31">
        <f>'O and D Ranks'!AG209</f>
        <v>0.95991983967935868</v>
      </c>
      <c r="AH22">
        <f>'O and D Ranks'!AH209</f>
        <v>21</v>
      </c>
      <c r="AJ22" t="str">
        <f>'O and D Ranks'!X113</f>
        <v>Jonas Brodin</v>
      </c>
      <c r="AK22" t="str">
        <f>'O and D Ranks'!Y113</f>
        <v>MIN</v>
      </c>
      <c r="AL22" s="31">
        <f>'O and D Ranks'!AK113</f>
        <v>0.95991983967935868</v>
      </c>
      <c r="AM22">
        <f>'O and D Ranks'!AL113</f>
        <v>21</v>
      </c>
    </row>
    <row r="23" spans="1:39" x14ac:dyDescent="0.3">
      <c r="A23" t="str">
        <f>'O and D Ranks'!A383</f>
        <v>Trevor Moore</v>
      </c>
      <c r="B23" t="str">
        <f>'O and D Ranks'!B383</f>
        <v>L.A</v>
      </c>
      <c r="C23">
        <f>'O and D Ranks'!R383</f>
        <v>110.60119582019389</v>
      </c>
      <c r="D23">
        <f>'O and D Ranks'!S383</f>
        <v>22</v>
      </c>
      <c r="F23" t="str">
        <f>'O and D Ranks'!A156</f>
        <v>Jakob Silfverberg</v>
      </c>
      <c r="G23" t="str">
        <f>'O and D Ranks'!B156</f>
        <v>ANA</v>
      </c>
      <c r="H23">
        <f>'O and D Ranks'!T156</f>
        <v>107.2467374702518</v>
      </c>
      <c r="I23">
        <f>'O and D Ranks'!U156</f>
        <v>22</v>
      </c>
      <c r="K23" t="str">
        <f>'O and D Ranks'!X48</f>
        <v>Conor Timmins</v>
      </c>
      <c r="L23" t="str">
        <f>'O and D Ranks'!Y48</f>
        <v>TOR</v>
      </c>
      <c r="M23">
        <f>'O and D Ranks'!AO48</f>
        <v>113.38293253172979</v>
      </c>
      <c r="N23">
        <f>'O and D Ranks'!AP48</f>
        <v>22</v>
      </c>
      <c r="P23" t="str">
        <f>'O and D Ranks'!X4</f>
        <v>Adam Fox</v>
      </c>
      <c r="Q23" t="str">
        <f>'O and D Ranks'!Y4</f>
        <v>NYR</v>
      </c>
      <c r="R23">
        <f>'O and D Ranks'!AQ4</f>
        <v>110.5573949701206</v>
      </c>
      <c r="S23">
        <f>'O and D Ranks'!AR4</f>
        <v>22</v>
      </c>
      <c r="U23" t="str">
        <f>'O and D Ranks'!A25</f>
        <v>Anders Lee</v>
      </c>
      <c r="V23" t="str">
        <f>'O and D Ranks'!B25</f>
        <v>NYI</v>
      </c>
      <c r="W23" s="56">
        <f>'O and D Ranks'!J25</f>
        <v>0.96494156928213692</v>
      </c>
      <c r="X23">
        <f>'O and D Ranks'!K25</f>
        <v>22</v>
      </c>
      <c r="Z23" t="str">
        <f>'O and D Ranks'!A182</f>
        <v>Joey Anderson</v>
      </c>
      <c r="AA23" t="str">
        <f>'O and D Ranks'!B182</f>
        <v>CHI</v>
      </c>
      <c r="AB23" s="56">
        <f>'O and D Ranks'!N182</f>
        <v>0.96494156928213692</v>
      </c>
      <c r="AC23">
        <f>'O and D Ranks'!O182</f>
        <v>22</v>
      </c>
      <c r="AE23" t="str">
        <f>'O and D Ranks'!X16</f>
        <v>Artem Zub</v>
      </c>
      <c r="AF23" t="str">
        <f>'O and D Ranks'!Y16</f>
        <v>OTT</v>
      </c>
      <c r="AG23" s="31">
        <f>'O and D Ranks'!AG16</f>
        <v>0.95791583166332661</v>
      </c>
      <c r="AH23">
        <f>'O and D Ranks'!AH16</f>
        <v>22</v>
      </c>
      <c r="AJ23" t="str">
        <f>'O and D Ranks'!X16</f>
        <v>Artem Zub</v>
      </c>
      <c r="AK23" t="str">
        <f>'O and D Ranks'!Y16</f>
        <v>OTT</v>
      </c>
      <c r="AL23" s="31">
        <f>'O and D Ranks'!AK16</f>
        <v>0.95791583166332661</v>
      </c>
      <c r="AM23">
        <f>'O and D Ranks'!AL16</f>
        <v>22</v>
      </c>
    </row>
    <row r="24" spans="1:39" x14ac:dyDescent="0.3">
      <c r="A24" t="str">
        <f>'O and D Ranks'!A317</f>
        <v>Phillip Danault</v>
      </c>
      <c r="B24" t="str">
        <f>'O and D Ranks'!B317</f>
        <v>L.A</v>
      </c>
      <c r="C24">
        <f>'O and D Ranks'!R317</f>
        <v>110.27980646756959</v>
      </c>
      <c r="D24">
        <f>'O and D Ranks'!S317</f>
        <v>23</v>
      </c>
      <c r="F24" t="str">
        <f>'O and D Ranks'!A28</f>
        <v>Andrew Cogliano</v>
      </c>
      <c r="G24" t="str">
        <f>'O and D Ranks'!B28</f>
        <v>COL</v>
      </c>
      <c r="H24">
        <f>'O and D Ranks'!T28</f>
        <v>107.10832869597479</v>
      </c>
      <c r="I24">
        <f>'O and D Ranks'!U28</f>
        <v>23</v>
      </c>
      <c r="K24" t="str">
        <f>'O and D Ranks'!X159</f>
        <v>Miro Heiskanen</v>
      </c>
      <c r="L24" t="str">
        <f>'O and D Ranks'!Y159</f>
        <v>DAL</v>
      </c>
      <c r="M24">
        <f>'O and D Ranks'!AO159</f>
        <v>113.28486798157702</v>
      </c>
      <c r="N24">
        <f>'O and D Ranks'!AP159</f>
        <v>23</v>
      </c>
      <c r="P24" t="str">
        <f>'O and D Ranks'!X80</f>
        <v>Ian Cole</v>
      </c>
      <c r="Q24" t="str">
        <f>'O and D Ranks'!Y80</f>
        <v>VAN</v>
      </c>
      <c r="R24">
        <f>'O and D Ranks'!AQ80</f>
        <v>110.54627055529542</v>
      </c>
      <c r="S24">
        <f>'O and D Ranks'!AR80</f>
        <v>23</v>
      </c>
      <c r="U24" t="str">
        <f>'O and D Ranks'!A169</f>
        <v>Jeff Skinner</v>
      </c>
      <c r="V24" t="str">
        <f>'O and D Ranks'!B169</f>
        <v>BUF</v>
      </c>
      <c r="W24" s="56">
        <f>'O and D Ranks'!J169</f>
        <v>0.96327212020033393</v>
      </c>
      <c r="X24">
        <f>'O and D Ranks'!K169</f>
        <v>23</v>
      </c>
      <c r="Z24" t="str">
        <f>'O and D Ranks'!A372</f>
        <v>Teddy Blueger</v>
      </c>
      <c r="AA24" t="str">
        <f>'O and D Ranks'!B372</f>
        <v>VAN</v>
      </c>
      <c r="AB24" s="56">
        <f>'O and D Ranks'!N372</f>
        <v>0.96327212020033393</v>
      </c>
      <c r="AC24">
        <f>'O and D Ranks'!O372</f>
        <v>23</v>
      </c>
      <c r="AE24" t="str">
        <f>'O and D Ranks'!X63</f>
        <v>Dylan DeMelo</v>
      </c>
      <c r="AF24" t="str">
        <f>'O and D Ranks'!Y63</f>
        <v>WPG</v>
      </c>
      <c r="AG24" s="31">
        <f>'O and D Ranks'!AG63</f>
        <v>0.95591182364729455</v>
      </c>
      <c r="AH24">
        <f>'O and D Ranks'!AH63</f>
        <v>23</v>
      </c>
      <c r="AJ24" t="str">
        <f>'O and D Ranks'!X226</f>
        <v>Urho Vaakanainen</v>
      </c>
      <c r="AK24" t="str">
        <f>'O and D Ranks'!Y226</f>
        <v>ANA</v>
      </c>
      <c r="AL24" s="31">
        <f>'O and D Ranks'!AK226</f>
        <v>0.95591182364729455</v>
      </c>
      <c r="AM24">
        <f>'O and D Ranks'!AL226</f>
        <v>23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109.93235137265769</v>
      </c>
      <c r="D25">
        <f>'O and D Ranks'!S25</f>
        <v>24</v>
      </c>
      <c r="F25" t="str">
        <f>'O and D Ranks'!A380</f>
        <v>Travis Konecny</v>
      </c>
      <c r="G25" t="str">
        <f>'O and D Ranks'!B380</f>
        <v>PHI</v>
      </c>
      <c r="H25">
        <f>'O and D Ranks'!T380</f>
        <v>106.99641522719267</v>
      </c>
      <c r="I25">
        <f>'O and D Ranks'!U380</f>
        <v>24</v>
      </c>
      <c r="K25" t="str">
        <f>'O and D Ranks'!X74</f>
        <v>Filip Hronek</v>
      </c>
      <c r="L25" t="str">
        <f>'O and D Ranks'!Y74</f>
        <v>VAN</v>
      </c>
      <c r="M25">
        <f>'O and D Ranks'!AO74</f>
        <v>113.14751169004641</v>
      </c>
      <c r="N25">
        <f>'O and D Ranks'!AP74</f>
        <v>24</v>
      </c>
      <c r="P25" t="str">
        <f>'O and D Ranks'!X64</f>
        <v>Dylan Samberg</v>
      </c>
      <c r="Q25" t="str">
        <f>'O and D Ranks'!Y64</f>
        <v>WPG</v>
      </c>
      <c r="R25">
        <f>'O and D Ranks'!AQ64</f>
        <v>110.48580857366872</v>
      </c>
      <c r="S25">
        <f>'O and D Ranks'!AR64</f>
        <v>24</v>
      </c>
      <c r="U25" t="str">
        <f>'O and D Ranks'!A293</f>
        <v>Nikolaj Ehlers</v>
      </c>
      <c r="V25" t="str">
        <f>'O and D Ranks'!B293</f>
        <v>WPG</v>
      </c>
      <c r="W25" s="56">
        <f>'O and D Ranks'!J293</f>
        <v>0.96160267111853093</v>
      </c>
      <c r="X25">
        <f>'O and D Ranks'!K293</f>
        <v>24</v>
      </c>
      <c r="Z25" t="str">
        <f>'O and D Ranks'!A203</f>
        <v>Kailer Yamamoto</v>
      </c>
      <c r="AA25" t="str">
        <f>'O and D Ranks'!B203</f>
        <v>SEA</v>
      </c>
      <c r="AB25" s="56">
        <f>'O and D Ranks'!N203</f>
        <v>0.96160267111853093</v>
      </c>
      <c r="AC25">
        <f>'O and D Ranks'!O203</f>
        <v>24</v>
      </c>
      <c r="AE25" t="str">
        <f>'O and D Ranks'!X205</f>
        <v>Sean Walker</v>
      </c>
      <c r="AF25" t="str">
        <f>'O and D Ranks'!Y205</f>
        <v>PHI</v>
      </c>
      <c r="AG25" s="31">
        <f>'O and D Ranks'!AG205</f>
        <v>0.95390781563126248</v>
      </c>
      <c r="AH25">
        <f>'O and D Ranks'!AH205</f>
        <v>24</v>
      </c>
      <c r="AJ25" t="str">
        <f>'O and D Ranks'!X23</f>
        <v>Brandon Montour</v>
      </c>
      <c r="AK25" t="str">
        <f>'O and D Ranks'!Y23</f>
        <v>FLA</v>
      </c>
      <c r="AL25" s="31">
        <f>'O and D Ranks'!AK23</f>
        <v>0.95190380761523041</v>
      </c>
      <c r="AM25">
        <f>'O and D Ranks'!AL23</f>
        <v>24</v>
      </c>
    </row>
    <row r="26" spans="1:39" x14ac:dyDescent="0.3">
      <c r="A26" t="str">
        <f>'O and D Ranks'!A169</f>
        <v>Jeff Skinner</v>
      </c>
      <c r="B26" t="str">
        <f>'O and D Ranks'!B169</f>
        <v>BUF</v>
      </c>
      <c r="C26">
        <f>'O and D Ranks'!R169</f>
        <v>109.84679535336639</v>
      </c>
      <c r="D26">
        <f>'O and D Ranks'!S169</f>
        <v>25</v>
      </c>
      <c r="F26" t="str">
        <f>'O and D Ranks'!A101</f>
        <v>Dakota Joshua</v>
      </c>
      <c r="G26" t="str">
        <f>'O and D Ranks'!B101</f>
        <v>VAN</v>
      </c>
      <c r="H26">
        <f>'O and D Ranks'!T101</f>
        <v>106.86044708083197</v>
      </c>
      <c r="I26">
        <f>'O and D Ranks'!U101</f>
        <v>25</v>
      </c>
      <c r="K26" t="str">
        <f>'O and D Ranks'!X142</f>
        <v>Marcus Pettersson</v>
      </c>
      <c r="L26" t="str">
        <f>'O and D Ranks'!Y142</f>
        <v>PIT</v>
      </c>
      <c r="M26">
        <f>'O and D Ranks'!AO142</f>
        <v>112.64668807311583</v>
      </c>
      <c r="N26">
        <f>'O and D Ranks'!AP142</f>
        <v>25</v>
      </c>
      <c r="P26" t="str">
        <f>'O and D Ranks'!X28</f>
        <v>Brent Burns</v>
      </c>
      <c r="Q26" t="str">
        <f>'O and D Ranks'!Y28</f>
        <v>CAR</v>
      </c>
      <c r="R26">
        <f>'O and D Ranks'!AQ28</f>
        <v>110.37362171150762</v>
      </c>
      <c r="S26">
        <f>'O and D Ranks'!AR28</f>
        <v>25</v>
      </c>
      <c r="U26" t="str">
        <f>'O and D Ranks'!A221</f>
        <v>Leon Draisaitl</v>
      </c>
      <c r="V26" t="str">
        <f>'O and D Ranks'!B221</f>
        <v>EDM</v>
      </c>
      <c r="W26" s="56">
        <f>'O and D Ranks'!J221</f>
        <v>0.95993322203672793</v>
      </c>
      <c r="X26">
        <f>'O and D Ranks'!K221</f>
        <v>25</v>
      </c>
      <c r="Z26" t="str">
        <f>'O and D Ranks'!A285</f>
        <v>Nick Schmaltz</v>
      </c>
      <c r="AA26" t="str">
        <f>'O and D Ranks'!B285</f>
        <v>ARI</v>
      </c>
      <c r="AB26" s="56">
        <f>'O and D Ranks'!N285</f>
        <v>0.95993322203672793</v>
      </c>
      <c r="AC26">
        <f>'O and D Ranks'!O285</f>
        <v>25</v>
      </c>
      <c r="AE26" t="str">
        <f>'O and D Ranks'!X33</f>
        <v>Cale Makar</v>
      </c>
      <c r="AF26" t="str">
        <f>'O and D Ranks'!Y33</f>
        <v>COL</v>
      </c>
      <c r="AG26" s="31">
        <f>'O and D Ranks'!AG33</f>
        <v>0.95190380761523041</v>
      </c>
      <c r="AH26">
        <f>'O and D Ranks'!AH33</f>
        <v>25</v>
      </c>
      <c r="AJ26" t="str">
        <f>'O and D Ranks'!X101</f>
        <v>Jared Spurgeon</v>
      </c>
      <c r="AK26" t="str">
        <f>'O and D Ranks'!Y101</f>
        <v>MIN</v>
      </c>
      <c r="AL26" s="31">
        <f>'O and D Ranks'!AK101</f>
        <v>0.95190380761523041</v>
      </c>
      <c r="AM26">
        <f>'O and D Ranks'!AL101</f>
        <v>24</v>
      </c>
    </row>
    <row r="27" spans="1:39" x14ac:dyDescent="0.3">
      <c r="A27" t="str">
        <f>'O and D Ranks'!A334</f>
        <v>Roope Hintz</v>
      </c>
      <c r="B27" t="str">
        <f>'O and D Ranks'!B334</f>
        <v>DAL</v>
      </c>
      <c r="C27">
        <f>'O and D Ranks'!R334</f>
        <v>109.7494495657015</v>
      </c>
      <c r="D27">
        <f>'O and D Ranks'!S334</f>
        <v>26</v>
      </c>
      <c r="F27" t="str">
        <f>'O and D Ranks'!A232</f>
        <v>Marcus Foligno</v>
      </c>
      <c r="G27" t="str">
        <f>'O and D Ranks'!B232</f>
        <v>MIN</v>
      </c>
      <c r="H27">
        <f>'O and D Ranks'!T232</f>
        <v>106.55248562418869</v>
      </c>
      <c r="I27">
        <f>'O and D Ranks'!U232</f>
        <v>26</v>
      </c>
      <c r="K27" t="str">
        <f>'O and D Ranks'!X16</f>
        <v>Artem Zub</v>
      </c>
      <c r="L27" t="str">
        <f>'O and D Ranks'!Y16</f>
        <v>OTT</v>
      </c>
      <c r="M27">
        <f>'O and D Ranks'!AO16</f>
        <v>112.59806464781366</v>
      </c>
      <c r="N27">
        <f>'O and D Ranks'!AP16</f>
        <v>26</v>
      </c>
      <c r="P27" t="str">
        <f>'O and D Ranks'!X119</f>
        <v>Josh Mahura</v>
      </c>
      <c r="Q27" t="str">
        <f>'O and D Ranks'!Y119</f>
        <v>FLA</v>
      </c>
      <c r="R27">
        <f>'O and D Ranks'!AQ119</f>
        <v>110.36960060471834</v>
      </c>
      <c r="S27">
        <f>'O and D Ranks'!AR119</f>
        <v>26</v>
      </c>
      <c r="U27" t="str">
        <f>'O and D Ranks'!A207</f>
        <v>Kevin Fiala</v>
      </c>
      <c r="V27" t="str">
        <f>'O and D Ranks'!B207</f>
        <v>L.A</v>
      </c>
      <c r="W27" s="56">
        <f>'O and D Ranks'!J207</f>
        <v>0.95826377295492482</v>
      </c>
      <c r="X27">
        <f>'O and D Ranks'!K207</f>
        <v>26</v>
      </c>
      <c r="Z27" t="str">
        <f>'O and D Ranks'!A302</f>
        <v>Ondrej Palat</v>
      </c>
      <c r="AA27" t="str">
        <f>'O and D Ranks'!B302</f>
        <v>N.J</v>
      </c>
      <c r="AB27" s="56">
        <f>'O and D Ranks'!N302</f>
        <v>0.95826377295492482</v>
      </c>
      <c r="AC27">
        <f>'O and D Ranks'!O302</f>
        <v>26</v>
      </c>
      <c r="AE27" t="str">
        <f>'O and D Ranks'!X175</f>
        <v>Noah Dobson</v>
      </c>
      <c r="AF27" t="str">
        <f>'O and D Ranks'!Y175</f>
        <v>NYI</v>
      </c>
      <c r="AG27" s="31">
        <f>'O and D Ranks'!AG175</f>
        <v>0.94989979959919835</v>
      </c>
      <c r="AH27">
        <f>'O and D Ranks'!AH175</f>
        <v>26</v>
      </c>
      <c r="AJ27" t="str">
        <f>'O and D Ranks'!X57</f>
        <v>Derek Forbort</v>
      </c>
      <c r="AK27" t="str">
        <f>'O and D Ranks'!Y57</f>
        <v>BOS</v>
      </c>
      <c r="AL27" s="31">
        <f>'O and D Ranks'!AK57</f>
        <v>0.94989979959919835</v>
      </c>
      <c r="AM27">
        <f>'O and D Ranks'!AL57</f>
        <v>26</v>
      </c>
    </row>
    <row r="28" spans="1:39" x14ac:dyDescent="0.3">
      <c r="A28" t="str">
        <f>'O and D Ranks'!A396</f>
        <v>Valeri Nichushkin</v>
      </c>
      <c r="B28" t="str">
        <f>'O and D Ranks'!B396</f>
        <v>COL</v>
      </c>
      <c r="C28">
        <f>'O and D Ranks'!R396</f>
        <v>109.62262451307767</v>
      </c>
      <c r="D28">
        <f>'O and D Ranks'!S396</f>
        <v>27</v>
      </c>
      <c r="F28" t="str">
        <f>'O and D Ranks'!A125</f>
        <v>Evan Rodrigues</v>
      </c>
      <c r="G28" t="str">
        <f>'O and D Ranks'!B125</f>
        <v>FLA</v>
      </c>
      <c r="H28">
        <f>'O and D Ranks'!T125</f>
        <v>106.49190909198558</v>
      </c>
      <c r="I28">
        <f>'O and D Ranks'!U125</f>
        <v>27</v>
      </c>
      <c r="K28" t="str">
        <f>'O and D Ranks'!X93</f>
        <v>Jake Sanderson</v>
      </c>
      <c r="L28" t="str">
        <f>'O and D Ranks'!Y93</f>
        <v>OTT</v>
      </c>
      <c r="M28">
        <f>'O and D Ranks'!AO93</f>
        <v>112.19200598166009</v>
      </c>
      <c r="N28">
        <f>'O and D Ranks'!AP93</f>
        <v>27</v>
      </c>
      <c r="P28" t="str">
        <f>'O and D Ranks'!X101</f>
        <v>Jared Spurgeon</v>
      </c>
      <c r="Q28" t="str">
        <f>'O and D Ranks'!Y101</f>
        <v>MIN</v>
      </c>
      <c r="R28">
        <f>'O and D Ranks'!AQ101</f>
        <v>110.35704742819004</v>
      </c>
      <c r="S28">
        <f>'O and D Ranks'!AR101</f>
        <v>27</v>
      </c>
      <c r="U28" t="str">
        <f>'O and D Ranks'!A401</f>
        <v>Warren Foegele</v>
      </c>
      <c r="V28" t="str">
        <f>'O and D Ranks'!B401</f>
        <v>EDM</v>
      </c>
      <c r="W28" s="56">
        <f>'O and D Ranks'!J401</f>
        <v>0.95659432387312182</v>
      </c>
      <c r="X28">
        <f>'O and D Ranks'!K401</f>
        <v>27</v>
      </c>
      <c r="Z28" t="str">
        <f>'O and D Ranks'!A323</f>
        <v>Pontus Holmberg</v>
      </c>
      <c r="AA28" t="str">
        <f>'O and D Ranks'!B323</f>
        <v>TOR</v>
      </c>
      <c r="AB28" s="56">
        <f>'O and D Ranks'!N323</f>
        <v>0.95659432387312182</v>
      </c>
      <c r="AC28">
        <f>'O and D Ranks'!O323</f>
        <v>27</v>
      </c>
      <c r="AE28" t="str">
        <f>'O and D Ranks'!X212</f>
        <v>Thomas Chabot</v>
      </c>
      <c r="AF28" t="str">
        <f>'O and D Ranks'!Y212</f>
        <v>OTT</v>
      </c>
      <c r="AG28" s="31">
        <f>'O and D Ranks'!AG212</f>
        <v>0.94789579158316628</v>
      </c>
      <c r="AH28">
        <f>'O and D Ranks'!AH212</f>
        <v>27</v>
      </c>
      <c r="AJ28" t="str">
        <f>'O and D Ranks'!X28</f>
        <v>Brent Burns</v>
      </c>
      <c r="AK28" t="str">
        <f>'O and D Ranks'!Y28</f>
        <v>CAR</v>
      </c>
      <c r="AL28" s="31">
        <f>'O and D Ranks'!AK28</f>
        <v>0.94789579158316628</v>
      </c>
      <c r="AM28">
        <f>'O and D Ranks'!AL28</f>
        <v>27</v>
      </c>
    </row>
    <row r="29" spans="1:39" x14ac:dyDescent="0.3">
      <c r="A29" t="str">
        <f>'O and D Ranks'!A207</f>
        <v>Kevin Fiala</v>
      </c>
      <c r="B29" t="str">
        <f>'O and D Ranks'!B207</f>
        <v>L.A</v>
      </c>
      <c r="C29">
        <f>'O and D Ranks'!R207</f>
        <v>109.37674766586247</v>
      </c>
      <c r="D29">
        <f>'O and D Ranks'!S207</f>
        <v>28</v>
      </c>
      <c r="F29" t="str">
        <f>'O and D Ranks'!A350</f>
        <v>Sam Gagner</v>
      </c>
      <c r="G29" t="str">
        <f>'O and D Ranks'!B350</f>
        <v>EDM</v>
      </c>
      <c r="H29">
        <f>'O and D Ranks'!T350</f>
        <v>106.49044619820909</v>
      </c>
      <c r="I29">
        <f>'O and D Ranks'!U350</f>
        <v>28</v>
      </c>
      <c r="K29" t="str">
        <f>'O and D Ranks'!X205</f>
        <v>Sean Walker</v>
      </c>
      <c r="L29" t="str">
        <f>'O and D Ranks'!Y205</f>
        <v>PHI</v>
      </c>
      <c r="M29">
        <f>'O and D Ranks'!AO205</f>
        <v>111.61118972639126</v>
      </c>
      <c r="N29">
        <f>'O and D Ranks'!AP205</f>
        <v>28</v>
      </c>
      <c r="P29" t="str">
        <f>'O and D Ranks'!X223</f>
        <v>Ty Emberson</v>
      </c>
      <c r="Q29" t="str">
        <f>'O and D Ranks'!Y223</f>
        <v>S.J</v>
      </c>
      <c r="R29">
        <f>'O and D Ranks'!AQ223</f>
        <v>110.30582116614221</v>
      </c>
      <c r="S29">
        <f>'O and D Ranks'!AR223</f>
        <v>28</v>
      </c>
      <c r="U29" t="str">
        <f>'O and D Ranks'!A241</f>
        <v>Mathew Barzal</v>
      </c>
      <c r="V29" t="str">
        <f>'O and D Ranks'!B241</f>
        <v>NYI</v>
      </c>
      <c r="W29" s="56">
        <f>'O and D Ranks'!J241</f>
        <v>0.95492487479131882</v>
      </c>
      <c r="X29">
        <f>'O and D Ranks'!K241</f>
        <v>28</v>
      </c>
      <c r="Z29" t="str">
        <f>'O and D Ranks'!A78</f>
        <v>Chris Tierney</v>
      </c>
      <c r="AA29" t="str">
        <f>'O and D Ranks'!B78</f>
        <v>N.J</v>
      </c>
      <c r="AB29" s="56">
        <f>'O and D Ranks'!N78</f>
        <v>0.95492487479131882</v>
      </c>
      <c r="AC29">
        <f>'O and D Ranks'!O78</f>
        <v>28</v>
      </c>
      <c r="AE29" t="str">
        <f>'O and D Ranks'!X74</f>
        <v>Filip Hronek</v>
      </c>
      <c r="AF29" t="str">
        <f>'O and D Ranks'!Y74</f>
        <v>VAN</v>
      </c>
      <c r="AG29" s="31">
        <f>'O and D Ranks'!AG74</f>
        <v>0.94589178356713421</v>
      </c>
      <c r="AH29">
        <f>'O and D Ranks'!AH74</f>
        <v>28</v>
      </c>
      <c r="AJ29" t="str">
        <f>'O and D Ranks'!X80</f>
        <v>Ian Cole</v>
      </c>
      <c r="AK29" t="str">
        <f>'O and D Ranks'!Y80</f>
        <v>VAN</v>
      </c>
      <c r="AL29" s="31">
        <f>'O and D Ranks'!AK80</f>
        <v>0.94589178356713421</v>
      </c>
      <c r="AM29">
        <f>'O and D Ranks'!AL80</f>
        <v>28</v>
      </c>
    </row>
    <row r="30" spans="1:39" x14ac:dyDescent="0.3">
      <c r="A30" t="str">
        <f>'O and D Ranks'!A59</f>
        <v>Brayden Point</v>
      </c>
      <c r="B30" t="str">
        <f>'O and D Ranks'!B59</f>
        <v>T.B</v>
      </c>
      <c r="C30">
        <f>'O and D Ranks'!R59</f>
        <v>109.36005133272018</v>
      </c>
      <c r="D30">
        <f>'O and D Ranks'!S59</f>
        <v>29</v>
      </c>
      <c r="F30" t="str">
        <f>'O and D Ranks'!A342</f>
        <v>Ryan Lomberg</v>
      </c>
      <c r="G30" t="str">
        <f>'O and D Ranks'!B342</f>
        <v>FLA</v>
      </c>
      <c r="H30">
        <f>'O and D Ranks'!T342</f>
        <v>106.31512805029659</v>
      </c>
      <c r="I30">
        <f>'O and D Ranks'!U342</f>
        <v>29</v>
      </c>
      <c r="K30" t="str">
        <f>'O and D Ranks'!X33</f>
        <v>Cale Makar</v>
      </c>
      <c r="L30" t="str">
        <f>'O and D Ranks'!Y33</f>
        <v>COL</v>
      </c>
      <c r="M30">
        <f>'O and D Ranks'!AO33</f>
        <v>111.58960556772503</v>
      </c>
      <c r="N30">
        <f>'O and D Ranks'!AP33</f>
        <v>29</v>
      </c>
      <c r="P30" t="str">
        <f>'O and D Ranks'!X125</f>
        <v>Justin Schultz</v>
      </c>
      <c r="Q30" t="str">
        <f>'O and D Ranks'!Y125</f>
        <v>SEA</v>
      </c>
      <c r="R30">
        <f>'O and D Ranks'!AQ125</f>
        <v>110.2033896853539</v>
      </c>
      <c r="S30">
        <f>'O and D Ranks'!AR125</f>
        <v>29</v>
      </c>
      <c r="U30" t="str">
        <f>'O and D Ranks'!A39</f>
        <v>Auston Matthews</v>
      </c>
      <c r="V30" t="str">
        <f>'O and D Ranks'!B39</f>
        <v>TOR</v>
      </c>
      <c r="W30" s="56">
        <f>'O and D Ranks'!J39</f>
        <v>0.95325542570951582</v>
      </c>
      <c r="X30">
        <f>'O and D Ranks'!K39</f>
        <v>29</v>
      </c>
      <c r="Z30" t="str">
        <f>'O and D Ranks'!A165</f>
        <v>Jason Robertson</v>
      </c>
      <c r="AA30" t="str">
        <f>'O and D Ranks'!B165</f>
        <v>DAL</v>
      </c>
      <c r="AB30" s="56">
        <f>'O and D Ranks'!N165</f>
        <v>0.95325542570951582</v>
      </c>
      <c r="AC30">
        <f>'O and D Ranks'!O165</f>
        <v>29</v>
      </c>
      <c r="AE30" t="str">
        <f>'O and D Ranks'!X150</f>
        <v>Matt Roy</v>
      </c>
      <c r="AF30" t="str">
        <f>'O and D Ranks'!Y150</f>
        <v>L.A</v>
      </c>
      <c r="AG30" s="31">
        <f>'O and D Ranks'!AG150</f>
        <v>0.94388777555110226</v>
      </c>
      <c r="AH30">
        <f>'O and D Ranks'!AH150</f>
        <v>29</v>
      </c>
      <c r="AJ30" t="str">
        <f>'O and D Ranks'!X227</f>
        <v>Uvis Balinskis</v>
      </c>
      <c r="AK30" t="str">
        <f>'O and D Ranks'!Y227</f>
        <v>FLA</v>
      </c>
      <c r="AL30" s="31">
        <f>'O and D Ranks'!AK227</f>
        <v>0.94388777555110226</v>
      </c>
      <c r="AM30">
        <f>'O and D Ranks'!AL227</f>
        <v>29</v>
      </c>
    </row>
    <row r="31" spans="1:39" x14ac:dyDescent="0.3">
      <c r="A31" t="str">
        <f>'O and D Ranks'!A293</f>
        <v>Nikolaj Ehlers</v>
      </c>
      <c r="B31" t="str">
        <f>'O and D Ranks'!B293</f>
        <v>WPG</v>
      </c>
      <c r="C31">
        <f>'O and D Ranks'!R293</f>
        <v>109.25555696692508</v>
      </c>
      <c r="D31">
        <f>'O and D Ranks'!S293</f>
        <v>30</v>
      </c>
      <c r="F31" t="str">
        <f>'O and D Ranks'!A323</f>
        <v>Pontus Holmberg</v>
      </c>
      <c r="G31" t="str">
        <f>'O and D Ranks'!B323</f>
        <v>TOR</v>
      </c>
      <c r="H31">
        <f>'O and D Ranks'!T323</f>
        <v>105.92943238731219</v>
      </c>
      <c r="I31">
        <f>'O and D Ranks'!U323</f>
        <v>30</v>
      </c>
      <c r="K31" t="str">
        <f>'O and D Ranks'!X150</f>
        <v>Matt Roy</v>
      </c>
      <c r="L31" t="str">
        <f>'O and D Ranks'!Y150</f>
        <v>L.A</v>
      </c>
      <c r="M31">
        <f>'O and D Ranks'!AO150</f>
        <v>111.48726240359524</v>
      </c>
      <c r="N31">
        <f>'O and D Ranks'!AP150</f>
        <v>30</v>
      </c>
      <c r="P31" t="str">
        <f>'O and D Ranks'!X48</f>
        <v>Conor Timmins</v>
      </c>
      <c r="Q31" t="str">
        <f>'O and D Ranks'!Y48</f>
        <v>TOR</v>
      </c>
      <c r="R31">
        <f>'O and D Ranks'!AQ48</f>
        <v>109.77571810287208</v>
      </c>
      <c r="S31">
        <f>'O and D Ranks'!AR48</f>
        <v>30</v>
      </c>
      <c r="U31" t="str">
        <f>'O and D Ranks'!A252</f>
        <v>Matthew Tkachuk</v>
      </c>
      <c r="V31" t="str">
        <f>'O and D Ranks'!B252</f>
        <v>FLA</v>
      </c>
      <c r="W31" s="56">
        <f>'O and D Ranks'!J252</f>
        <v>0.95158597662771283</v>
      </c>
      <c r="X31">
        <f>'O and D Ranks'!K252</f>
        <v>30</v>
      </c>
      <c r="Z31" t="str">
        <f>'O and D Ranks'!A273</f>
        <v>Morgan Frost</v>
      </c>
      <c r="AA31" t="str">
        <f>'O and D Ranks'!B273</f>
        <v>PHI</v>
      </c>
      <c r="AB31" s="56">
        <f>'O and D Ranks'!N273</f>
        <v>0.95158597662771283</v>
      </c>
      <c r="AC31">
        <f>'O and D Ranks'!O273</f>
        <v>30</v>
      </c>
      <c r="AE31" t="str">
        <f>'O and D Ranks'!X159</f>
        <v>Miro Heiskanen</v>
      </c>
      <c r="AF31" t="str">
        <f>'O and D Ranks'!Y159</f>
        <v>DAL</v>
      </c>
      <c r="AG31" s="31">
        <f>'O and D Ranks'!AG159</f>
        <v>0.94188376753507019</v>
      </c>
      <c r="AH31">
        <f>'O and D Ranks'!AH159</f>
        <v>30</v>
      </c>
      <c r="AJ31" t="str">
        <f>'O and D Ranks'!X233</f>
        <v>William Lagesson</v>
      </c>
      <c r="AK31" t="str">
        <f>'O and D Ranks'!Y233</f>
        <v>TOR</v>
      </c>
      <c r="AL31" s="31">
        <f>'O and D Ranks'!AK233</f>
        <v>0.94188376753507019</v>
      </c>
      <c r="AM31">
        <f>'O and D Ranks'!AL233</f>
        <v>30</v>
      </c>
    </row>
    <row r="32" spans="1:39" x14ac:dyDescent="0.3">
      <c r="A32" t="str">
        <f>'O and D Ranks'!A356</f>
        <v>Sean Couturier</v>
      </c>
      <c r="B32" t="str">
        <f>'O and D Ranks'!B356</f>
        <v>PHI</v>
      </c>
      <c r="C32">
        <f>'O and D Ranks'!R356</f>
        <v>108.66683608483278</v>
      </c>
      <c r="D32">
        <f>'O and D Ranks'!S356</f>
        <v>31</v>
      </c>
      <c r="F32" t="str">
        <f>'O and D Ranks'!A203</f>
        <v>Kailer Yamamoto</v>
      </c>
      <c r="G32" t="str">
        <f>'O and D Ranks'!B203</f>
        <v>SEA</v>
      </c>
      <c r="H32">
        <f>'O and D Ranks'!T203</f>
        <v>105.64863920487639</v>
      </c>
      <c r="I32">
        <f>'O and D Ranks'!U203</f>
        <v>31</v>
      </c>
      <c r="K32" t="str">
        <f>'O and D Ranks'!X228</f>
        <v>Victor Hedman</v>
      </c>
      <c r="L32" t="str">
        <f>'O and D Ranks'!Y228</f>
        <v>T.B</v>
      </c>
      <c r="M32">
        <f>'O and D Ranks'!AO228</f>
        <v>110.75871317102299</v>
      </c>
      <c r="N32">
        <f>'O and D Ranks'!AP228</f>
        <v>31</v>
      </c>
      <c r="P32" t="str">
        <f>'O and D Ranks'!X75</f>
        <v>Gustav Forsling</v>
      </c>
      <c r="Q32" t="str">
        <f>'O and D Ranks'!Y75</f>
        <v>FLA</v>
      </c>
      <c r="R32">
        <f>'O and D Ranks'!AQ75</f>
        <v>109.57208837965817</v>
      </c>
      <c r="S32">
        <f>'O and D Ranks'!AR75</f>
        <v>31</v>
      </c>
      <c r="U32" t="str">
        <f>'O and D Ranks'!A352</f>
        <v>Sam Reinhart</v>
      </c>
      <c r="V32" t="str">
        <f>'O and D Ranks'!B352</f>
        <v>FLA</v>
      </c>
      <c r="W32" s="56">
        <f>'O and D Ranks'!J352</f>
        <v>0.94991652754590983</v>
      </c>
      <c r="X32">
        <f>'O and D Ranks'!K352</f>
        <v>31</v>
      </c>
      <c r="Z32" t="str">
        <f>'O and D Ranks'!A101</f>
        <v>Dakota Joshua</v>
      </c>
      <c r="AA32" t="str">
        <f>'O and D Ranks'!B101</f>
        <v>VAN</v>
      </c>
      <c r="AB32" s="56">
        <f>'O and D Ranks'!N101</f>
        <v>0.94991652754590983</v>
      </c>
      <c r="AC32">
        <f>'O and D Ranks'!O101</f>
        <v>31</v>
      </c>
      <c r="AE32" t="str">
        <f>'O and D Ranks'!X142</f>
        <v>Marcus Pettersson</v>
      </c>
      <c r="AF32" t="str">
        <f>'O and D Ranks'!Y142</f>
        <v>PIT</v>
      </c>
      <c r="AG32" s="31">
        <f>'O and D Ranks'!AG142</f>
        <v>0.93987975951903813</v>
      </c>
      <c r="AH32">
        <f>'O and D Ranks'!AH142</f>
        <v>31</v>
      </c>
      <c r="AJ32" t="str">
        <f>'O and D Ranks'!X85</f>
        <v>Jaccob Slavin</v>
      </c>
      <c r="AK32" t="str">
        <f>'O and D Ranks'!Y85</f>
        <v>CAR</v>
      </c>
      <c r="AL32" s="31">
        <f>'O and D Ranks'!AK85</f>
        <v>0.93987975951903813</v>
      </c>
      <c r="AM32">
        <f>'O and D Ranks'!AL85</f>
        <v>31</v>
      </c>
    </row>
    <row r="33" spans="1:39" x14ac:dyDescent="0.3">
      <c r="A33" t="str">
        <f>'O and D Ranks'!A269</f>
        <v>Mikko Rantanen</v>
      </c>
      <c r="B33" t="str">
        <f>'O and D Ranks'!B269</f>
        <v>COL</v>
      </c>
      <c r="C33">
        <f>'O and D Ranks'!R269</f>
        <v>108.45768468280468</v>
      </c>
      <c r="D33">
        <f>'O and D Ranks'!S269</f>
        <v>32</v>
      </c>
      <c r="F33" t="str">
        <f>'O and D Ranks'!A291</f>
        <v>Nicolas Roy</v>
      </c>
      <c r="G33" t="str">
        <f>'O and D Ranks'!B291</f>
        <v>VGK</v>
      </c>
      <c r="H33">
        <f>'O and D Ranks'!T291</f>
        <v>105.57602985031988</v>
      </c>
      <c r="I33">
        <f>'O and D Ranks'!U291</f>
        <v>32</v>
      </c>
      <c r="K33" t="str">
        <f>'O and D Ranks'!X50</f>
        <v>Damon Severson</v>
      </c>
      <c r="L33" t="str">
        <f>'O and D Ranks'!Y50</f>
        <v>CBJ</v>
      </c>
      <c r="M33">
        <f>'O and D Ranks'!AO50</f>
        <v>110.53885688042719</v>
      </c>
      <c r="N33">
        <f>'O and D Ranks'!AP50</f>
        <v>32</v>
      </c>
      <c r="P33" t="str">
        <f>'O and D Ranks'!X126</f>
        <v>Juuso Valimaki</v>
      </c>
      <c r="Q33" t="str">
        <f>'O and D Ranks'!Y126</f>
        <v>ARI</v>
      </c>
      <c r="R33">
        <f>'O and D Ranks'!AQ126</f>
        <v>109.25768911560479</v>
      </c>
      <c r="S33">
        <f>'O and D Ranks'!AR126</f>
        <v>32</v>
      </c>
      <c r="U33" t="str">
        <f>'O and D Ranks'!A396</f>
        <v>Valeri Nichushkin</v>
      </c>
      <c r="V33" t="str">
        <f>'O and D Ranks'!B396</f>
        <v>COL</v>
      </c>
      <c r="W33" s="56">
        <f>'O and D Ranks'!J396</f>
        <v>0.94824707846410683</v>
      </c>
      <c r="X33">
        <f>'O and D Ranks'!K396</f>
        <v>32</v>
      </c>
      <c r="Z33" t="str">
        <f>'O and D Ranks'!A232</f>
        <v>Marcus Foligno</v>
      </c>
      <c r="AA33" t="str">
        <f>'O and D Ranks'!B232</f>
        <v>MIN</v>
      </c>
      <c r="AB33" s="56">
        <f>'O and D Ranks'!N232</f>
        <v>0.94824707846410683</v>
      </c>
      <c r="AC33">
        <f>'O and D Ranks'!O232</f>
        <v>32</v>
      </c>
      <c r="AE33" t="str">
        <f>'O and D Ranks'!X145</f>
        <v>Mark Giordano</v>
      </c>
      <c r="AF33" t="str">
        <f>'O and D Ranks'!Y145</f>
        <v>TOR</v>
      </c>
      <c r="AG33" s="31">
        <f>'O and D Ranks'!AG145</f>
        <v>0.93787575150300606</v>
      </c>
      <c r="AH33">
        <f>'O and D Ranks'!AH145</f>
        <v>32</v>
      </c>
      <c r="AJ33" t="str">
        <f>'O and D Ranks'!X4</f>
        <v>Adam Fox</v>
      </c>
      <c r="AK33" t="str">
        <f>'O and D Ranks'!Y4</f>
        <v>NYR</v>
      </c>
      <c r="AL33" s="31">
        <f>'O and D Ranks'!AK4</f>
        <v>0.93787575150300606</v>
      </c>
      <c r="AM33">
        <f>'O and D Ranks'!AL4</f>
        <v>32</v>
      </c>
    </row>
    <row r="34" spans="1:39" x14ac:dyDescent="0.3">
      <c r="A34" t="str">
        <f>'O and D Ranks'!A252</f>
        <v>Matthew Tkachuk</v>
      </c>
      <c r="B34" t="str">
        <f>'O and D Ranks'!B252</f>
        <v>FLA</v>
      </c>
      <c r="C34">
        <f>'O and D Ranks'!R252</f>
        <v>108.35505156348029</v>
      </c>
      <c r="D34">
        <f>'O and D Ranks'!S252</f>
        <v>33</v>
      </c>
      <c r="F34" t="str">
        <f>'O and D Ranks'!A40</f>
        <v>Axel Jonsson-Fjallby</v>
      </c>
      <c r="G34" t="str">
        <f>'O and D Ranks'!B40</f>
        <v>WPG</v>
      </c>
      <c r="H34">
        <f>'O and D Ranks'!T40</f>
        <v>105.53520718291169</v>
      </c>
      <c r="I34">
        <f>'O and D Ranks'!U40</f>
        <v>33</v>
      </c>
      <c r="K34" t="str">
        <f>'O and D Ranks'!X117</f>
        <v>Jordan Spence</v>
      </c>
      <c r="L34" t="str">
        <f>'O and D Ranks'!Y117</f>
        <v>L.A</v>
      </c>
      <c r="M34">
        <f>'O and D Ranks'!AO117</f>
        <v>110.32350784903173</v>
      </c>
      <c r="N34">
        <f>'O and D Ranks'!AP117</f>
        <v>33</v>
      </c>
      <c r="P34" t="str">
        <f>'O and D Ranks'!X173</f>
        <v>Niko Mikkola</v>
      </c>
      <c r="Q34" t="str">
        <f>'O and D Ranks'!Y173</f>
        <v>FLA</v>
      </c>
      <c r="R34">
        <f>'O and D Ranks'!AQ173</f>
        <v>109.22408504953196</v>
      </c>
      <c r="S34">
        <f>'O and D Ranks'!AR173</f>
        <v>33</v>
      </c>
      <c r="U34" t="str">
        <f>'O and D Ranks'!A27</f>
        <v>Andrei Svechnikov</v>
      </c>
      <c r="V34" t="str">
        <f>'O and D Ranks'!B27</f>
        <v>CAR</v>
      </c>
      <c r="W34" s="56">
        <f>'O and D Ranks'!J27</f>
        <v>0.94490818030050083</v>
      </c>
      <c r="X34">
        <f>'O and D Ranks'!K27</f>
        <v>33</v>
      </c>
      <c r="Z34" t="str">
        <f>'O and D Ranks'!A181</f>
        <v>Joel Kiviranta</v>
      </c>
      <c r="AA34" t="str">
        <f>'O and D Ranks'!B181</f>
        <v>COL</v>
      </c>
      <c r="AB34" s="56">
        <f>'O and D Ranks'!N181</f>
        <v>0.94657762938230383</v>
      </c>
      <c r="AC34">
        <f>'O and D Ranks'!O181</f>
        <v>33</v>
      </c>
      <c r="AE34" t="str">
        <f>'O and D Ranks'!X69</f>
        <v>Erik Gustafsson</v>
      </c>
      <c r="AF34" t="str">
        <f>'O and D Ranks'!Y69</f>
        <v>NYR</v>
      </c>
      <c r="AG34" s="31">
        <f>'O and D Ranks'!AG69</f>
        <v>0.93587174348697399</v>
      </c>
      <c r="AH34">
        <f>'O and D Ranks'!AH69</f>
        <v>33</v>
      </c>
      <c r="AJ34" t="str">
        <f>'O and D Ranks'!X188</f>
        <v>Rasmus Ristolainen</v>
      </c>
      <c r="AK34" t="str">
        <f>'O and D Ranks'!Y188</f>
        <v>PHI</v>
      </c>
      <c r="AL34" s="31">
        <f>'O and D Ranks'!AK188</f>
        <v>0.93587174348697399</v>
      </c>
      <c r="AM34">
        <f>'O and D Ranks'!AL188</f>
        <v>33</v>
      </c>
    </row>
    <row r="35" spans="1:39" x14ac:dyDescent="0.3">
      <c r="A35" t="str">
        <f>'O and D Ranks'!A27</f>
        <v>Andrei Svechnikov</v>
      </c>
      <c r="B35" t="str">
        <f>'O and D Ranks'!B27</f>
        <v>CAR</v>
      </c>
      <c r="C35">
        <f>'O and D Ranks'!R27</f>
        <v>108.15748469671709</v>
      </c>
      <c r="D35">
        <f>'O and D Ranks'!S27</f>
        <v>34</v>
      </c>
      <c r="F35" t="str">
        <f>'O and D Ranks'!A303</f>
        <v>Oskar Steen</v>
      </c>
      <c r="G35" t="str">
        <f>'O and D Ranks'!B303</f>
        <v>BOS</v>
      </c>
      <c r="H35">
        <f>'O and D Ranks'!T303</f>
        <v>105.50535470995719</v>
      </c>
      <c r="I35">
        <f>'O and D Ranks'!U303</f>
        <v>34</v>
      </c>
      <c r="K35" t="str">
        <f>'O and D Ranks'!X138</f>
        <v>MacKenzie Weegar</v>
      </c>
      <c r="L35" t="str">
        <f>'O and D Ranks'!Y138</f>
        <v>CGY</v>
      </c>
      <c r="M35">
        <f>'O and D Ranks'!AO138</f>
        <v>110.25223780895158</v>
      </c>
      <c r="N35">
        <f>'O and D Ranks'!AP138</f>
        <v>34</v>
      </c>
      <c r="P35" t="str">
        <f>'O and D Ranks'!X57</f>
        <v>Derek Forbort</v>
      </c>
      <c r="Q35" t="str">
        <f>'O and D Ranks'!Y57</f>
        <v>BOS</v>
      </c>
      <c r="R35">
        <f>'O and D Ranks'!AQ57</f>
        <v>108.99553551547582</v>
      </c>
      <c r="S35">
        <f>'O and D Ranks'!AR57</f>
        <v>34</v>
      </c>
      <c r="U35" t="str">
        <f>'O and D Ranks'!A38</f>
        <v>Arthur Kaliyev</v>
      </c>
      <c r="V35" t="str">
        <f>'O and D Ranks'!B38</f>
        <v>L.A</v>
      </c>
      <c r="W35" s="56">
        <f>'O and D Ranks'!J38</f>
        <v>0.94490818030050083</v>
      </c>
      <c r="X35">
        <f>'O and D Ranks'!K38</f>
        <v>33</v>
      </c>
      <c r="Z35" t="str">
        <f>'O and D Ranks'!A109</f>
        <v>Derek Ryan</v>
      </c>
      <c r="AA35" t="str">
        <f>'O and D Ranks'!B109</f>
        <v>EDM</v>
      </c>
      <c r="AB35" s="56">
        <f>'O and D Ranks'!N109</f>
        <v>0.94490818030050083</v>
      </c>
      <c r="AC35">
        <f>'O and D Ranks'!O109</f>
        <v>34</v>
      </c>
      <c r="AE35" t="str">
        <f>'O and D Ranks'!X50</f>
        <v>Damon Severson</v>
      </c>
      <c r="AF35" t="str">
        <f>'O and D Ranks'!Y50</f>
        <v>CBJ</v>
      </c>
      <c r="AG35" s="31">
        <f>'O and D Ranks'!AG50</f>
        <v>0.93386773547094193</v>
      </c>
      <c r="AH35">
        <f>'O and D Ranks'!AH50</f>
        <v>34</v>
      </c>
      <c r="AJ35" t="str">
        <f>'O and D Ranks'!X223</f>
        <v>Ty Emberson</v>
      </c>
      <c r="AK35" t="str">
        <f>'O and D Ranks'!Y223</f>
        <v>S.J</v>
      </c>
      <c r="AL35" s="31">
        <f>'O and D Ranks'!AK223</f>
        <v>0.93386773547094193</v>
      </c>
      <c r="AM35">
        <f>'O and D Ranks'!AL223</f>
        <v>34</v>
      </c>
    </row>
    <row r="36" spans="1:39" x14ac:dyDescent="0.3">
      <c r="A36" t="str">
        <f>'O and D Ranks'!A352</f>
        <v>Sam Reinhart</v>
      </c>
      <c r="B36" t="str">
        <f>'O and D Ranks'!B352</f>
        <v>FLA</v>
      </c>
      <c r="C36">
        <f>'O and D Ranks'!R352</f>
        <v>107.90300027232098</v>
      </c>
      <c r="D36">
        <f>'O and D Ranks'!S352</f>
        <v>35</v>
      </c>
      <c r="F36" t="str">
        <f>'O and D Ranks'!A383</f>
        <v>Trevor Moore</v>
      </c>
      <c r="G36" t="str">
        <f>'O and D Ranks'!B383</f>
        <v>L.A</v>
      </c>
      <c r="H36">
        <f>'O and D Ranks'!T383</f>
        <v>105.42590366660458</v>
      </c>
      <c r="I36">
        <f>'O and D Ranks'!U383</f>
        <v>35</v>
      </c>
      <c r="K36" t="str">
        <f>'O and D Ranks'!X58</f>
        <v>Devon Toews</v>
      </c>
      <c r="L36" t="str">
        <f>'O and D Ranks'!Y58</f>
        <v>COL</v>
      </c>
      <c r="M36">
        <f>'O and D Ranks'!AO58</f>
        <v>109.91284095969695</v>
      </c>
      <c r="N36">
        <f>'O and D Ranks'!AP58</f>
        <v>35</v>
      </c>
      <c r="P36" t="str">
        <f>'O and D Ranks'!X56</f>
        <v>Dennis Gilbert</v>
      </c>
      <c r="Q36" t="str">
        <f>'O and D Ranks'!Y56</f>
        <v>CGY</v>
      </c>
      <c r="R36">
        <f>'O and D Ranks'!AQ56</f>
        <v>108.79318637274548</v>
      </c>
      <c r="S36">
        <f>'O and D Ranks'!AR56</f>
        <v>35</v>
      </c>
      <c r="U36" t="str">
        <f>'O and D Ranks'!A356</f>
        <v>Sean Couturier</v>
      </c>
      <c r="V36" t="str">
        <f>'O and D Ranks'!B356</f>
        <v>PHI</v>
      </c>
      <c r="W36" s="56">
        <f>'O and D Ranks'!J356</f>
        <v>0.94323873121869783</v>
      </c>
      <c r="X36">
        <f>'O and D Ranks'!K356</f>
        <v>35</v>
      </c>
      <c r="Z36" t="str">
        <f>'O and D Ranks'!A365</f>
        <v>Steven Lorentz</v>
      </c>
      <c r="AA36" t="str">
        <f>'O and D Ranks'!B365</f>
        <v>FLA</v>
      </c>
      <c r="AB36" s="56">
        <f>'O and D Ranks'!N365</f>
        <v>0.94323873121869783</v>
      </c>
      <c r="AC36">
        <f>'O and D Ranks'!O365</f>
        <v>35</v>
      </c>
      <c r="AE36" t="str">
        <f>'O and D Ranks'!X228</f>
        <v>Victor Hedman</v>
      </c>
      <c r="AF36" t="str">
        <f>'O and D Ranks'!Y228</f>
        <v>T.B</v>
      </c>
      <c r="AG36" s="31">
        <f>'O and D Ranks'!AG228</f>
        <v>0.93186372745490986</v>
      </c>
      <c r="AH36">
        <f>'O and D Ranks'!AH228</f>
        <v>35</v>
      </c>
      <c r="AJ36" t="str">
        <f>'O and D Ranks'!X126</f>
        <v>Juuso Valimaki</v>
      </c>
      <c r="AK36" t="str">
        <f>'O and D Ranks'!Y126</f>
        <v>ARI</v>
      </c>
      <c r="AL36" s="31">
        <f>'O and D Ranks'!AK126</f>
        <v>0.9298597194388778</v>
      </c>
      <c r="AM36">
        <f>'O and D Ranks'!AL126</f>
        <v>35</v>
      </c>
    </row>
    <row r="37" spans="1:39" x14ac:dyDescent="0.3">
      <c r="A37" t="str">
        <f>'O and D Ranks'!A234</f>
        <v>Mark Scheifele</v>
      </c>
      <c r="B37" t="str">
        <f>'O and D Ranks'!B234</f>
        <v>WPG</v>
      </c>
      <c r="C37">
        <f>'O and D Ranks'!R234</f>
        <v>107.80831738534427</v>
      </c>
      <c r="D37">
        <f>'O and D Ranks'!S234</f>
        <v>36</v>
      </c>
      <c r="F37" t="str">
        <f>'O and D Ranks'!A8</f>
        <v>Aleksander Barkov</v>
      </c>
      <c r="G37" t="str">
        <f>'O and D Ranks'!B8</f>
        <v>FLA</v>
      </c>
      <c r="H37">
        <f>'O and D Ranks'!T8</f>
        <v>105.30076550348177</v>
      </c>
      <c r="I37">
        <f>'O and D Ranks'!U8</f>
        <v>36</v>
      </c>
      <c r="K37" t="str">
        <f>'O and D Ranks'!X186</f>
        <v>Rasmus Andersson</v>
      </c>
      <c r="L37" t="str">
        <f>'O and D Ranks'!Y186</f>
        <v>CGY</v>
      </c>
      <c r="M37">
        <f>'O and D Ranks'!AO186</f>
        <v>109.49036330236233</v>
      </c>
      <c r="N37">
        <f>'O and D Ranks'!AP186</f>
        <v>36</v>
      </c>
      <c r="P37" t="str">
        <f>'O and D Ranks'!X188</f>
        <v>Rasmus Ristolainen</v>
      </c>
      <c r="Q37" t="str">
        <f>'O and D Ranks'!Y188</f>
        <v>PHI</v>
      </c>
      <c r="R37">
        <f>'O and D Ranks'!AQ188</f>
        <v>108.0336029201264</v>
      </c>
      <c r="S37">
        <f>'O and D Ranks'!AR188</f>
        <v>36</v>
      </c>
      <c r="U37" t="str">
        <f>'O and D Ranks'!A345</f>
        <v>Ryan O'Reilly</v>
      </c>
      <c r="V37" t="str">
        <f>'O and D Ranks'!B345</f>
        <v>NSH</v>
      </c>
      <c r="W37" s="56">
        <f>'O and D Ranks'!J345</f>
        <v>0.94156928213689484</v>
      </c>
      <c r="X37">
        <f>'O and D Ranks'!K345</f>
        <v>36</v>
      </c>
      <c r="Z37" t="str">
        <f>'O and D Ranks'!A207</f>
        <v>Kevin Fiala</v>
      </c>
      <c r="AA37" t="str">
        <f>'O and D Ranks'!B207</f>
        <v>L.A</v>
      </c>
      <c r="AB37" s="56">
        <f>'O and D Ranks'!N207</f>
        <v>0.94156928213689484</v>
      </c>
      <c r="AC37">
        <f>'O and D Ranks'!O207</f>
        <v>36</v>
      </c>
      <c r="AE37" t="str">
        <f>'O and D Ranks'!X20</f>
        <v>Braden Schneider</v>
      </c>
      <c r="AF37" t="str">
        <f>'O and D Ranks'!Y20</f>
        <v>NYR</v>
      </c>
      <c r="AG37" s="31">
        <f>'O and D Ranks'!AG20</f>
        <v>0.9298597194388778</v>
      </c>
      <c r="AH37">
        <f>'O and D Ranks'!AH20</f>
        <v>36</v>
      </c>
      <c r="AJ37" t="str">
        <f>'O and D Ranks'!X192</f>
        <v>Ryan Johnson</v>
      </c>
      <c r="AK37" t="str">
        <f>'O and D Ranks'!Y192</f>
        <v>BUF</v>
      </c>
      <c r="AL37" s="31">
        <f>'O and D Ranks'!AK192</f>
        <v>0.9298597194388778</v>
      </c>
      <c r="AM37">
        <f>'O and D Ranks'!AL192</f>
        <v>35</v>
      </c>
    </row>
    <row r="38" spans="1:39" x14ac:dyDescent="0.3">
      <c r="A38" t="str">
        <f>'O and D Ranks'!A401</f>
        <v>Warren Foegele</v>
      </c>
      <c r="B38" t="str">
        <f>'O and D Ranks'!B401</f>
        <v>EDM</v>
      </c>
      <c r="C38">
        <f>'O and D Ranks'!R401</f>
        <v>107.75753844791818</v>
      </c>
      <c r="D38">
        <f>'O and D Ranks'!S401</f>
        <v>37</v>
      </c>
      <c r="F38" t="str">
        <f>'O and D Ranks'!A202</f>
        <v>Kaapo Kakko</v>
      </c>
      <c r="G38" t="str">
        <f>'O and D Ranks'!B202</f>
        <v>NYR</v>
      </c>
      <c r="H38">
        <f>'O and D Ranks'!T202</f>
        <v>105.16002418560899</v>
      </c>
      <c r="I38">
        <f>'O and D Ranks'!U202</f>
        <v>37</v>
      </c>
      <c r="K38" t="str">
        <f>'O and D Ranks'!X204</f>
        <v>Sean Durzi</v>
      </c>
      <c r="L38" t="str">
        <f>'O and D Ranks'!Y204</f>
        <v>ARI</v>
      </c>
      <c r="M38">
        <f>'O and D Ranks'!AO204</f>
        <v>109.39492643824235</v>
      </c>
      <c r="N38">
        <f>'O and D Ranks'!AP204</f>
        <v>37</v>
      </c>
      <c r="P38" t="str">
        <f>'O and D Ranks'!X130</f>
        <v>Kevin Bahl</v>
      </c>
      <c r="Q38" t="str">
        <f>'O and D Ranks'!Y130</f>
        <v>N.J</v>
      </c>
      <c r="R38">
        <f>'O and D Ranks'!AQ130</f>
        <v>107.62643620574516</v>
      </c>
      <c r="S38">
        <f>'O and D Ranks'!AR130</f>
        <v>37</v>
      </c>
      <c r="U38" t="str">
        <f>'O and D Ranks'!A59</f>
        <v>Brayden Point</v>
      </c>
      <c r="V38" t="str">
        <f>'O and D Ranks'!B59</f>
        <v>T.B</v>
      </c>
      <c r="W38" s="56">
        <f>'O and D Ranks'!J59</f>
        <v>0.93989983305509184</v>
      </c>
      <c r="X38">
        <f>'O and D Ranks'!K59</f>
        <v>37</v>
      </c>
      <c r="Z38" t="str">
        <f>'O and D Ranks'!A253</f>
        <v>Mattias Janmark</v>
      </c>
      <c r="AA38" t="str">
        <f>'O and D Ranks'!B253</f>
        <v>EDM</v>
      </c>
      <c r="AB38" s="56">
        <f>'O and D Ranks'!N253</f>
        <v>0.93989983305509184</v>
      </c>
      <c r="AC38">
        <f>'O and D Ranks'!O253</f>
        <v>37</v>
      </c>
      <c r="AE38" t="str">
        <f>'O and D Ranks'!X138</f>
        <v>MacKenzie Weegar</v>
      </c>
      <c r="AF38" t="str">
        <f>'O and D Ranks'!Y138</f>
        <v>CGY</v>
      </c>
      <c r="AG38" s="31">
        <f>'O and D Ranks'!AG138</f>
        <v>0.92785571142284573</v>
      </c>
      <c r="AH38">
        <f>'O and D Ranks'!AH138</f>
        <v>37</v>
      </c>
      <c r="AJ38" t="str">
        <f>'O and D Ranks'!X220</f>
        <v>Travis Sanheim</v>
      </c>
      <c r="AK38" t="str">
        <f>'O and D Ranks'!Y220</f>
        <v>PHI</v>
      </c>
      <c r="AL38" s="31">
        <f>'O and D Ranks'!AK220</f>
        <v>0.92785571142284573</v>
      </c>
      <c r="AM38">
        <f>'O and D Ranks'!AL220</f>
        <v>37</v>
      </c>
    </row>
    <row r="39" spans="1:39" x14ac:dyDescent="0.3">
      <c r="A39" t="str">
        <f>'O and D Ranks'!A380</f>
        <v>Travis Konecny</v>
      </c>
      <c r="B39" t="str">
        <f>'O and D Ranks'!B380</f>
        <v>PHI</v>
      </c>
      <c r="C39">
        <f>'O and D Ranks'!R380</f>
        <v>107.49724995173358</v>
      </c>
      <c r="D39">
        <f>'O and D Ranks'!S380</f>
        <v>38</v>
      </c>
      <c r="F39" t="str">
        <f>'O and D Ranks'!A413</f>
        <v>Zach Hyman</v>
      </c>
      <c r="G39" t="str">
        <f>'O and D Ranks'!B413</f>
        <v>EDM</v>
      </c>
      <c r="H39">
        <f>'O and D Ranks'!T413</f>
        <v>104.68423988300945</v>
      </c>
      <c r="I39">
        <f>'O and D Ranks'!U413</f>
        <v>38</v>
      </c>
      <c r="K39" t="str">
        <f>'O and D Ranks'!X187</f>
        <v>Rasmus Dahlin</v>
      </c>
      <c r="L39" t="str">
        <f>'O and D Ranks'!Y187</f>
        <v>BUF</v>
      </c>
      <c r="M39">
        <f>'O and D Ranks'!AO187</f>
        <v>108.67689208203663</v>
      </c>
      <c r="N39">
        <f>'O and D Ranks'!AP187</f>
        <v>38</v>
      </c>
      <c r="P39" t="str">
        <f>'O and D Ranks'!X194</f>
        <v>Ryan McDonagh</v>
      </c>
      <c r="Q39" t="str">
        <f>'O and D Ranks'!Y194</f>
        <v>NSH</v>
      </c>
      <c r="R39">
        <f>'O and D Ranks'!AQ194</f>
        <v>107.6136769473905</v>
      </c>
      <c r="S39">
        <f>'O and D Ranks'!AR194</f>
        <v>38</v>
      </c>
      <c r="U39" t="str">
        <f>'O and D Ranks'!A125</f>
        <v>Evan Rodrigues</v>
      </c>
      <c r="V39" t="str">
        <f>'O and D Ranks'!B125</f>
        <v>FLA</v>
      </c>
      <c r="W39" s="56">
        <f>'O and D Ranks'!J125</f>
        <v>0.93823038397328884</v>
      </c>
      <c r="X39">
        <f>'O and D Ranks'!K125</f>
        <v>38</v>
      </c>
      <c r="Z39" t="str">
        <f>'O and D Ranks'!A291</f>
        <v>Nicolas Roy</v>
      </c>
      <c r="AA39" t="str">
        <f>'O and D Ranks'!B291</f>
        <v>VGK</v>
      </c>
      <c r="AB39" s="56">
        <f>'O and D Ranks'!N291</f>
        <v>0.93823038397328884</v>
      </c>
      <c r="AC39">
        <f>'O and D Ranks'!O291</f>
        <v>38</v>
      </c>
      <c r="AE39" t="str">
        <f>'O and D Ranks'!X204</f>
        <v>Sean Durzi</v>
      </c>
      <c r="AF39" t="str">
        <f>'O and D Ranks'!Y204</f>
        <v>ARI</v>
      </c>
      <c r="AG39" s="31">
        <f>'O and D Ranks'!AG204</f>
        <v>0.92585170340681366</v>
      </c>
      <c r="AH39">
        <f>'O and D Ranks'!AH204</f>
        <v>38</v>
      </c>
      <c r="AJ39" t="str">
        <f>'O and D Ranks'!X75</f>
        <v>Gustav Forsling</v>
      </c>
      <c r="AK39" t="str">
        <f>'O and D Ranks'!Y75</f>
        <v>FLA</v>
      </c>
      <c r="AL39" s="31">
        <f>'O and D Ranks'!AK75</f>
        <v>0.9238476953907816</v>
      </c>
      <c r="AM39">
        <f>'O and D Ranks'!AL75</f>
        <v>38</v>
      </c>
    </row>
    <row r="40" spans="1:39" x14ac:dyDescent="0.3">
      <c r="A40" t="str">
        <f>'O and D Ranks'!A388</f>
        <v>Tyler Bertuzzi</v>
      </c>
      <c r="B40" t="str">
        <f>'O and D Ranks'!B388</f>
        <v>TOR</v>
      </c>
      <c r="C40">
        <f>'O and D Ranks'!R388</f>
        <v>107.34451802386668</v>
      </c>
      <c r="D40">
        <f>'O and D Ranks'!S388</f>
        <v>39</v>
      </c>
      <c r="F40" t="str">
        <f>'O and D Ranks'!A42</f>
        <v>Barrett Hayton</v>
      </c>
      <c r="G40" t="str">
        <f>'O and D Ranks'!B42</f>
        <v>ARI</v>
      </c>
      <c r="H40">
        <f>'O and D Ranks'!T42</f>
        <v>104.40303283249828</v>
      </c>
      <c r="I40">
        <f>'O and D Ranks'!U42</f>
        <v>39</v>
      </c>
      <c r="K40" t="str">
        <f>'O and D Ranks'!X69</f>
        <v>Erik Gustafsson</v>
      </c>
      <c r="L40" t="str">
        <f>'O and D Ranks'!Y69</f>
        <v>NYR</v>
      </c>
      <c r="M40">
        <f>'O and D Ranks'!AO69</f>
        <v>108.3987685515964</v>
      </c>
      <c r="N40">
        <f>'O and D Ranks'!AP69</f>
        <v>39</v>
      </c>
      <c r="P40" t="str">
        <f>'O and D Ranks'!X233</f>
        <v>William Lagesson</v>
      </c>
      <c r="Q40" t="str">
        <f>'O and D Ranks'!Y233</f>
        <v>TOR</v>
      </c>
      <c r="R40">
        <f>'O and D Ranks'!AQ233</f>
        <v>107.53520215033201</v>
      </c>
      <c r="S40">
        <f>'O and D Ranks'!AR233</f>
        <v>39</v>
      </c>
      <c r="U40" t="str">
        <f>'O and D Ranks'!A380</f>
        <v>Travis Konecny</v>
      </c>
      <c r="V40" t="str">
        <f>'O and D Ranks'!B380</f>
        <v>PHI</v>
      </c>
      <c r="W40" s="56">
        <f>'O and D Ranks'!J380</f>
        <v>0.93656093489148584</v>
      </c>
      <c r="X40">
        <f>'O and D Ranks'!K380</f>
        <v>39</v>
      </c>
      <c r="Z40" t="str">
        <f>'O and D Ranks'!A125</f>
        <v>Evan Rodrigues</v>
      </c>
      <c r="AA40" t="str">
        <f>'O and D Ranks'!B125</f>
        <v>FLA</v>
      </c>
      <c r="AB40" s="56">
        <f>'O and D Ranks'!N125</f>
        <v>0.93656093489148584</v>
      </c>
      <c r="AC40">
        <f>'O and D Ranks'!O125</f>
        <v>39</v>
      </c>
      <c r="AE40" t="str">
        <f>'O and D Ranks'!X154</f>
        <v>Michael Kesselring</v>
      </c>
      <c r="AF40" t="str">
        <f>'O and D Ranks'!Y154</f>
        <v>ARI</v>
      </c>
      <c r="AG40" s="31">
        <f>'O and D Ranks'!AG154</f>
        <v>0.9238476953907816</v>
      </c>
      <c r="AH40">
        <f>'O and D Ranks'!AH154</f>
        <v>39</v>
      </c>
      <c r="AJ40" t="str">
        <f>'O and D Ranks'!X130</f>
        <v>Kevin Bahl</v>
      </c>
      <c r="AK40" t="str">
        <f>'O and D Ranks'!Y130</f>
        <v>N.J</v>
      </c>
      <c r="AL40" s="31">
        <f>'O and D Ranks'!AK130</f>
        <v>0.9238476953907816</v>
      </c>
      <c r="AM40">
        <f>'O and D Ranks'!AL130</f>
        <v>38</v>
      </c>
    </row>
    <row r="41" spans="1:39" x14ac:dyDescent="0.3">
      <c r="A41" t="str">
        <f>'O and D Ranks'!A333</f>
        <v>Robert Thomas</v>
      </c>
      <c r="B41" t="str">
        <f>'O and D Ranks'!B333</f>
        <v>STL</v>
      </c>
      <c r="C41">
        <f>'O and D Ranks'!R333</f>
        <v>107.34138056180578</v>
      </c>
      <c r="D41">
        <f>'O and D Ranks'!S333</f>
        <v>40</v>
      </c>
      <c r="F41" t="str">
        <f>'O and D Ranks'!A82</f>
        <v>Clayton Keller</v>
      </c>
      <c r="G41" t="str">
        <f>'O and D Ranks'!B82</f>
        <v>ARI</v>
      </c>
      <c r="H41">
        <f>'O and D Ranks'!T82</f>
        <v>104.31466391977136</v>
      </c>
      <c r="I41">
        <f>'O and D Ranks'!U82</f>
        <v>40</v>
      </c>
      <c r="K41" t="str">
        <f>'O and D Ranks'!X52</f>
        <v>Darnell Nurse</v>
      </c>
      <c r="L41" t="str">
        <f>'O and D Ranks'!Y52</f>
        <v>EDM</v>
      </c>
      <c r="M41">
        <f>'O and D Ranks'!AO52</f>
        <v>108.1758592943463</v>
      </c>
      <c r="N41">
        <f>'O and D Ranks'!AP52</f>
        <v>40</v>
      </c>
      <c r="P41" t="str">
        <f>'O and D Ranks'!X42</f>
        <v>Chris Tanev</v>
      </c>
      <c r="Q41" t="str">
        <f>'O and D Ranks'!Y42</f>
        <v>CGY</v>
      </c>
      <c r="R41">
        <f>'O and D Ranks'!AQ42</f>
        <v>107.34310547019992</v>
      </c>
      <c r="S41">
        <f>'O and D Ranks'!AR42</f>
        <v>40</v>
      </c>
      <c r="U41" t="str">
        <f>'O and D Ranks'!A348</f>
        <v>Sam Bennett</v>
      </c>
      <c r="V41" t="str">
        <f>'O and D Ranks'!B348</f>
        <v>FLA</v>
      </c>
      <c r="W41" s="56">
        <f>'O and D Ranks'!J348</f>
        <v>0.93489148580968284</v>
      </c>
      <c r="X41">
        <f>'O and D Ranks'!K348</f>
        <v>40</v>
      </c>
      <c r="Z41" t="str">
        <f>'O and D Ranks'!A272</f>
        <v>Morgan Barron</v>
      </c>
      <c r="AA41" t="str">
        <f>'O and D Ranks'!B272</f>
        <v>WPG</v>
      </c>
      <c r="AB41" s="56">
        <f>'O and D Ranks'!N272</f>
        <v>0.93489148580968284</v>
      </c>
      <c r="AC41">
        <f>'O and D Ranks'!O272</f>
        <v>40</v>
      </c>
      <c r="AE41" t="str">
        <f>'O and D Ranks'!X58</f>
        <v>Devon Toews</v>
      </c>
      <c r="AF41" t="str">
        <f>'O and D Ranks'!Y58</f>
        <v>COL</v>
      </c>
      <c r="AG41" s="31">
        <f>'O and D Ranks'!AG58</f>
        <v>0.92184368737474953</v>
      </c>
      <c r="AH41">
        <f>'O and D Ranks'!AH58</f>
        <v>40</v>
      </c>
      <c r="AJ41" t="str">
        <f>'O and D Ranks'!X173</f>
        <v>Niko Mikkola</v>
      </c>
      <c r="AK41" t="str">
        <f>'O and D Ranks'!Y173</f>
        <v>FLA</v>
      </c>
      <c r="AL41" s="31">
        <f>'O and D Ranks'!AK173</f>
        <v>0.92184368737474953</v>
      </c>
      <c r="AM41">
        <f>'O and D Ranks'!AL173</f>
        <v>40</v>
      </c>
    </row>
    <row r="42" spans="1:39" x14ac:dyDescent="0.3">
      <c r="A42" t="str">
        <f>'O and D Ranks'!A345</f>
        <v>Ryan O'Reilly</v>
      </c>
      <c r="B42" t="str">
        <f>'O and D Ranks'!B345</f>
        <v>NSH</v>
      </c>
      <c r="C42">
        <f>'O and D Ranks'!R345</f>
        <v>107.33470599146749</v>
      </c>
      <c r="D42">
        <f>'O and D Ranks'!S345</f>
        <v>41</v>
      </c>
      <c r="F42" t="str">
        <f>'O and D Ranks'!A253</f>
        <v>Mattias Janmark</v>
      </c>
      <c r="G42" t="str">
        <f>'O and D Ranks'!B253</f>
        <v>EDM</v>
      </c>
      <c r="H42">
        <f>'O and D Ranks'!T253</f>
        <v>104.31302252119519</v>
      </c>
      <c r="I42">
        <f>'O and D Ranks'!U253</f>
        <v>41</v>
      </c>
      <c r="K42" t="str">
        <f>'O and D Ranks'!X145</f>
        <v>Mark Giordano</v>
      </c>
      <c r="L42" t="str">
        <f>'O and D Ranks'!Y145</f>
        <v>TOR</v>
      </c>
      <c r="M42">
        <f>'O and D Ranks'!AO145</f>
        <v>107.92090848363361</v>
      </c>
      <c r="N42">
        <f>'O and D Ranks'!AP145</f>
        <v>41</v>
      </c>
      <c r="P42" t="str">
        <f>'O and D Ranks'!X237</f>
        <v>Zach Whitecloud</v>
      </c>
      <c r="Q42" t="str">
        <f>'O and D Ranks'!Y237</f>
        <v>VGK</v>
      </c>
      <c r="R42">
        <f>'O and D Ranks'!AQ237</f>
        <v>107.19135138964813</v>
      </c>
      <c r="S42">
        <f>'O and D Ranks'!AR237</f>
        <v>41</v>
      </c>
      <c r="U42" t="str">
        <f>'O and D Ranks'!A287</f>
        <v>Nico Hischier</v>
      </c>
      <c r="V42" t="str">
        <f>'O and D Ranks'!B287</f>
        <v>N.J</v>
      </c>
      <c r="W42" s="56">
        <f>'O and D Ranks'!J287</f>
        <v>0.93322203672787984</v>
      </c>
      <c r="X42">
        <f>'O and D Ranks'!K287</f>
        <v>41</v>
      </c>
      <c r="Z42" t="str">
        <f>'O and D Ranks'!A202</f>
        <v>Kaapo Kakko</v>
      </c>
      <c r="AA42" t="str">
        <f>'O and D Ranks'!B202</f>
        <v>NYR</v>
      </c>
      <c r="AB42" s="56">
        <f>'O and D Ranks'!N202</f>
        <v>0.93322203672787984</v>
      </c>
      <c r="AC42">
        <f>'O and D Ranks'!O202</f>
        <v>41</v>
      </c>
      <c r="AE42" t="str">
        <f>'O and D Ranks'!X156</f>
        <v>Mike Reilly</v>
      </c>
      <c r="AF42" t="str">
        <f>'O and D Ranks'!Y156</f>
        <v>FLA, NYI</v>
      </c>
      <c r="AG42" s="31">
        <f>'O and D Ranks'!AG156</f>
        <v>0.91983967935871747</v>
      </c>
      <c r="AH42">
        <f>'O and D Ranks'!AH156</f>
        <v>41</v>
      </c>
      <c r="AJ42" t="str">
        <f>'O and D Ranks'!X107</f>
        <v>Joel Hanley</v>
      </c>
      <c r="AK42" t="str">
        <f>'O and D Ranks'!Y107</f>
        <v>DAL</v>
      </c>
      <c r="AL42" s="31">
        <f>'O and D Ranks'!AK107</f>
        <v>0.91983967935871747</v>
      </c>
      <c r="AM42">
        <f>'O and D Ranks'!AL107</f>
        <v>41</v>
      </c>
    </row>
    <row r="43" spans="1:39" x14ac:dyDescent="0.3">
      <c r="A43" t="str">
        <f>'O and D Ranks'!A406</f>
        <v>William Nylander</v>
      </c>
      <c r="B43" t="str">
        <f>'O and D Ranks'!B406</f>
        <v>TOR</v>
      </c>
      <c r="C43">
        <f>'O and D Ranks'!R406</f>
        <v>107.12878347971247</v>
      </c>
      <c r="D43">
        <f>'O and D Ranks'!S406</f>
        <v>42</v>
      </c>
      <c r="F43" t="str">
        <f>'O and D Ranks'!A320</f>
        <v>Pierre-Edouard Bellemare</v>
      </c>
      <c r="G43" t="str">
        <f>'O and D Ranks'!B320</f>
        <v>SEA</v>
      </c>
      <c r="H43">
        <f>'O and D Ranks'!T320</f>
        <v>104.22402375606859</v>
      </c>
      <c r="I43">
        <f>'O and D Ranks'!U320</f>
        <v>42</v>
      </c>
      <c r="K43" t="str">
        <f>'O and D Ranks'!X190</f>
        <v>Roman Josi</v>
      </c>
      <c r="L43" t="str">
        <f>'O and D Ranks'!Y190</f>
        <v>NSH</v>
      </c>
      <c r="M43">
        <f>'O and D Ranks'!AO190</f>
        <v>107.91174362614106</v>
      </c>
      <c r="N43">
        <f>'O and D Ranks'!AP190</f>
        <v>42</v>
      </c>
      <c r="P43" t="str">
        <f>'O and D Ranks'!X227</f>
        <v>Uvis Balinskis</v>
      </c>
      <c r="Q43" t="str">
        <f>'O and D Ranks'!Y227</f>
        <v>FLA</v>
      </c>
      <c r="R43">
        <f>'O and D Ranks'!AQ227</f>
        <v>107.06748125881423</v>
      </c>
      <c r="S43">
        <f>'O and D Ranks'!AR227</f>
        <v>42</v>
      </c>
      <c r="U43" t="str">
        <f>'O and D Ranks'!A388</f>
        <v>Tyler Bertuzzi</v>
      </c>
      <c r="V43" t="str">
        <f>'O and D Ranks'!B388</f>
        <v>TOR</v>
      </c>
      <c r="W43" s="56">
        <f>'O and D Ranks'!J388</f>
        <v>0.93155258764607685</v>
      </c>
      <c r="X43">
        <f>'O and D Ranks'!K388</f>
        <v>42</v>
      </c>
      <c r="Z43" t="str">
        <f>'O and D Ranks'!A380</f>
        <v>Travis Konecny</v>
      </c>
      <c r="AA43" t="str">
        <f>'O and D Ranks'!B380</f>
        <v>PHI</v>
      </c>
      <c r="AB43" s="56">
        <f>'O and D Ranks'!N380</f>
        <v>0.93155258764607685</v>
      </c>
      <c r="AC43">
        <f>'O and D Ranks'!O380</f>
        <v>42</v>
      </c>
      <c r="AE43" t="str">
        <f>'O and D Ranks'!X188</f>
        <v>Rasmus Ristolainen</v>
      </c>
      <c r="AF43" t="str">
        <f>'O and D Ranks'!Y188</f>
        <v>PHI</v>
      </c>
      <c r="AG43" s="31">
        <f>'O and D Ranks'!AG188</f>
        <v>0.9178356713426854</v>
      </c>
      <c r="AH43">
        <f>'O and D Ranks'!AH188</f>
        <v>42</v>
      </c>
      <c r="AJ43" t="str">
        <f>'O and D Ranks'!X179</f>
        <v>Olli Maatta</v>
      </c>
      <c r="AK43" t="str">
        <f>'O and D Ranks'!Y179</f>
        <v>DET</v>
      </c>
      <c r="AL43" s="31">
        <f>'O and D Ranks'!AK179</f>
        <v>0.9178356713426854</v>
      </c>
      <c r="AM43">
        <f>'O and D Ranks'!AL179</f>
        <v>42</v>
      </c>
    </row>
    <row r="44" spans="1:39" x14ac:dyDescent="0.3">
      <c r="A44" t="str">
        <f>'O and D Ranks'!A311</f>
        <v>Pavel Buchnevich</v>
      </c>
      <c r="B44" t="str">
        <f>'O and D Ranks'!B311</f>
        <v>STL</v>
      </c>
      <c r="C44">
        <f>'O and D Ranks'!R311</f>
        <v>106.86255628066937</v>
      </c>
      <c r="D44">
        <f>'O and D Ranks'!S311</f>
        <v>43</v>
      </c>
      <c r="F44" t="str">
        <f>'O and D Ranks'!A363</f>
        <v>Sonny Milano</v>
      </c>
      <c r="G44" t="str">
        <f>'O and D Ranks'!B363</f>
        <v>WSH</v>
      </c>
      <c r="H44">
        <f>'O and D Ranks'!T363</f>
        <v>103.81356608840848</v>
      </c>
      <c r="I44">
        <f>'O and D Ranks'!U363</f>
        <v>43</v>
      </c>
      <c r="K44" t="str">
        <f>'O and D Ranks'!X98</f>
        <v>Jamie Oleksiak</v>
      </c>
      <c r="L44" t="str">
        <f>'O and D Ranks'!Y98</f>
        <v>SEA</v>
      </c>
      <c r="M44">
        <f>'O and D Ranks'!AO98</f>
        <v>107.43910231811091</v>
      </c>
      <c r="N44">
        <f>'O and D Ranks'!AP98</f>
        <v>43</v>
      </c>
      <c r="P44" t="str">
        <f>'O and D Ranks'!X192</f>
        <v>Ryan Johnson</v>
      </c>
      <c r="Q44" t="str">
        <f>'O and D Ranks'!Y192</f>
        <v>BUF</v>
      </c>
      <c r="R44">
        <f>'O and D Ranks'!AQ192</f>
        <v>106.84459263354277</v>
      </c>
      <c r="S44">
        <f>'O and D Ranks'!AR192</f>
        <v>43</v>
      </c>
      <c r="U44" t="str">
        <f>'O and D Ranks'!A311</f>
        <v>Pavel Buchnevich</v>
      </c>
      <c r="V44" t="str">
        <f>'O and D Ranks'!B311</f>
        <v>STL</v>
      </c>
      <c r="W44" s="56">
        <f>'O and D Ranks'!J311</f>
        <v>0.92988313856427374</v>
      </c>
      <c r="X44">
        <f>'O and D Ranks'!K311</f>
        <v>43</v>
      </c>
      <c r="Z44" t="str">
        <f>'O and D Ranks'!A364</f>
        <v>Stefan Noesen</v>
      </c>
      <c r="AA44" t="str">
        <f>'O and D Ranks'!B364</f>
        <v>CAR</v>
      </c>
      <c r="AB44" s="56">
        <f>'O and D Ranks'!N364</f>
        <v>0.92988313856427374</v>
      </c>
      <c r="AC44">
        <f>'O and D Ranks'!O364</f>
        <v>43</v>
      </c>
      <c r="AE44" t="str">
        <f>'O and D Ranks'!X186</f>
        <v>Rasmus Andersson</v>
      </c>
      <c r="AF44" t="str">
        <f>'O and D Ranks'!Y186</f>
        <v>CGY</v>
      </c>
      <c r="AG44" s="31">
        <f>'O and D Ranks'!AG186</f>
        <v>0.91583166332665333</v>
      </c>
      <c r="AH44">
        <f>'O and D Ranks'!AH186</f>
        <v>43</v>
      </c>
      <c r="AJ44" t="str">
        <f>'O and D Ranks'!X12</f>
        <v>Alexandre Carrier</v>
      </c>
      <c r="AK44" t="str">
        <f>'O and D Ranks'!Y12</f>
        <v>NSH</v>
      </c>
      <c r="AL44" s="31">
        <f>'O and D Ranks'!AK12</f>
        <v>0.91583166332665333</v>
      </c>
      <c r="AM44">
        <f>'O and D Ranks'!AL12</f>
        <v>43</v>
      </c>
    </row>
    <row r="45" spans="1:39" x14ac:dyDescent="0.3">
      <c r="A45" t="str">
        <f>'O and D Ranks'!A125</f>
        <v>Evan Rodrigues</v>
      </c>
      <c r="B45" t="str">
        <f>'O and D Ranks'!B125</f>
        <v>FLA</v>
      </c>
      <c r="C45">
        <f>'O and D Ranks'!R125</f>
        <v>106.65885400016589</v>
      </c>
      <c r="D45">
        <f>'O and D Ranks'!S125</f>
        <v>44</v>
      </c>
      <c r="F45" t="str">
        <f>'O and D Ranks'!A78</f>
        <v>Chris Tierney</v>
      </c>
      <c r="G45" t="str">
        <f>'O and D Ranks'!B78</f>
        <v>N.J</v>
      </c>
      <c r="H45">
        <f>'O and D Ranks'!T78</f>
        <v>103.62966696631138</v>
      </c>
      <c r="I45">
        <f>'O and D Ranks'!U78</f>
        <v>44</v>
      </c>
      <c r="K45" t="str">
        <f>'O and D Ranks'!X160</f>
        <v>Morgan Rielly</v>
      </c>
      <c r="L45" t="str">
        <f>'O and D Ranks'!Y160</f>
        <v>TOR</v>
      </c>
      <c r="M45">
        <f>'O and D Ranks'!AO160</f>
        <v>107.00957059045619</v>
      </c>
      <c r="N45">
        <f>'O and D Ranks'!AP160</f>
        <v>44</v>
      </c>
      <c r="P45" t="str">
        <f>'O and D Ranks'!X231</f>
        <v>Vladislav Gavrikov</v>
      </c>
      <c r="Q45" t="str">
        <f>'O and D Ranks'!Y231</f>
        <v>L.A</v>
      </c>
      <c r="R45">
        <f>'O and D Ranks'!AQ231</f>
        <v>106.63625751503005</v>
      </c>
      <c r="S45">
        <f>'O and D Ranks'!AR231</f>
        <v>44</v>
      </c>
      <c r="U45" t="str">
        <f>'O and D Ranks'!A364</f>
        <v>Stefan Noesen</v>
      </c>
      <c r="V45" t="str">
        <f>'O and D Ranks'!B364</f>
        <v>CAR</v>
      </c>
      <c r="W45" s="56">
        <f>'O and D Ranks'!J364</f>
        <v>0.92821368948247074</v>
      </c>
      <c r="X45">
        <f>'O and D Ranks'!K364</f>
        <v>44</v>
      </c>
      <c r="Z45" t="str">
        <f>'O and D Ranks'!A294</f>
        <v>Nils Aman</v>
      </c>
      <c r="AA45" t="str">
        <f>'O and D Ranks'!B294</f>
        <v>VAN</v>
      </c>
      <c r="AB45" s="56">
        <f>'O and D Ranks'!N294</f>
        <v>0.92821368948247074</v>
      </c>
      <c r="AC45">
        <f>'O and D Ranks'!O294</f>
        <v>44</v>
      </c>
      <c r="AE45" t="str">
        <f>'O and D Ranks'!X139</f>
        <v>Marc Staal</v>
      </c>
      <c r="AF45" t="str">
        <f>'O and D Ranks'!Y139</f>
        <v>PHI</v>
      </c>
      <c r="AG45" s="31">
        <f>'O and D Ranks'!AG139</f>
        <v>0.91382765531062127</v>
      </c>
      <c r="AH45">
        <f>'O and D Ranks'!AH139</f>
        <v>44</v>
      </c>
      <c r="AJ45" t="str">
        <f>'O and D Ranks'!X237</f>
        <v>Zach Whitecloud</v>
      </c>
      <c r="AK45" t="str">
        <f>'O and D Ranks'!Y237</f>
        <v>VGK</v>
      </c>
      <c r="AL45" s="31">
        <f>'O and D Ranks'!AK237</f>
        <v>0.91382765531062127</v>
      </c>
      <c r="AM45">
        <f>'O and D Ranks'!AL237</f>
        <v>44</v>
      </c>
    </row>
    <row r="46" spans="1:39" x14ac:dyDescent="0.3">
      <c r="A46" t="str">
        <f>'O and D Ranks'!A348</f>
        <v>Sam Bennett</v>
      </c>
      <c r="B46" t="str">
        <f>'O and D Ranks'!B348</f>
        <v>FLA</v>
      </c>
      <c r="C46">
        <f>'O and D Ranks'!R348</f>
        <v>106.37724381906328</v>
      </c>
      <c r="D46">
        <f>'O and D Ranks'!S348</f>
        <v>45</v>
      </c>
      <c r="F46" t="str">
        <f>'O and D Ranks'!A181</f>
        <v>Joel Kiviranta</v>
      </c>
      <c r="G46" t="str">
        <f>'O and D Ranks'!B181</f>
        <v>COL</v>
      </c>
      <c r="H46">
        <f>'O and D Ranks'!T181</f>
        <v>103.5385710190385</v>
      </c>
      <c r="I46">
        <f>'O and D Ranks'!U181</f>
        <v>45</v>
      </c>
      <c r="K46" t="str">
        <f>'O and D Ranks'!X215</f>
        <v>TJ Brodie</v>
      </c>
      <c r="L46" t="str">
        <f>'O and D Ranks'!Y215</f>
        <v>TOR</v>
      </c>
      <c r="M46">
        <f>'O and D Ranks'!AO215</f>
        <v>106.76416091442103</v>
      </c>
      <c r="N46">
        <f>'O and D Ranks'!AP215</f>
        <v>45</v>
      </c>
      <c r="P46" t="str">
        <f>'O and D Ranks'!X12</f>
        <v>Alexandre Carrier</v>
      </c>
      <c r="Q46" t="str">
        <f>'O and D Ranks'!Y12</f>
        <v>NSH</v>
      </c>
      <c r="R46">
        <f>'O and D Ranks'!AQ12</f>
        <v>106.40854512054435</v>
      </c>
      <c r="S46">
        <f>'O and D Ranks'!AR12</f>
        <v>45</v>
      </c>
      <c r="U46" t="str">
        <f>'O and D Ranks'!A333</f>
        <v>Robert Thomas</v>
      </c>
      <c r="V46" t="str">
        <f>'O and D Ranks'!B333</f>
        <v>STL</v>
      </c>
      <c r="W46" s="56">
        <f>'O and D Ranks'!J333</f>
        <v>0.92654424040066774</v>
      </c>
      <c r="X46">
        <f>'O and D Ranks'!K333</f>
        <v>45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0.92654424040066774</v>
      </c>
      <c r="AC46">
        <f>'O and D Ranks'!O8</f>
        <v>45</v>
      </c>
      <c r="AE46" t="str">
        <f>'O and D Ranks'!X98</f>
        <v>Jamie Oleksiak</v>
      </c>
      <c r="AF46" t="str">
        <f>'O and D Ranks'!Y98</f>
        <v>SEA</v>
      </c>
      <c r="AG46" s="31">
        <f>'O and D Ranks'!AG98</f>
        <v>0.9118236472945892</v>
      </c>
      <c r="AH46">
        <f>'O and D Ranks'!AH98</f>
        <v>45</v>
      </c>
      <c r="AJ46" t="str">
        <f>'O and D Ranks'!X42</f>
        <v>Chris Tanev</v>
      </c>
      <c r="AK46" t="str">
        <f>'O and D Ranks'!Y42</f>
        <v>CGY</v>
      </c>
      <c r="AL46" s="31">
        <f>'O and D Ranks'!AK42</f>
        <v>0.9118236472945892</v>
      </c>
      <c r="AM46">
        <f>'O and D Ranks'!AL42</f>
        <v>45</v>
      </c>
    </row>
    <row r="47" spans="1:39" x14ac:dyDescent="0.3">
      <c r="A47" t="str">
        <f>'O and D Ranks'!A287</f>
        <v>Nico Hischier</v>
      </c>
      <c r="B47" t="str">
        <f>'O and D Ranks'!B287</f>
        <v>N.J</v>
      </c>
      <c r="C47">
        <f>'O and D Ranks'!R287</f>
        <v>106.18029891088298</v>
      </c>
      <c r="D47">
        <f>'O and D Ranks'!S287</f>
        <v>46</v>
      </c>
      <c r="F47" t="str">
        <f>'O and D Ranks'!A224</f>
        <v>Logan O'Connor</v>
      </c>
      <c r="G47" t="str">
        <f>'O and D Ranks'!B224</f>
        <v>COL</v>
      </c>
      <c r="H47">
        <f>'O and D Ranks'!T224</f>
        <v>103.43915462969638</v>
      </c>
      <c r="I47">
        <f>'O and D Ranks'!U224</f>
        <v>46</v>
      </c>
      <c r="K47" t="str">
        <f>'O and D Ranks'!X213</f>
        <v>Thomas Harley</v>
      </c>
      <c r="L47" t="str">
        <f>'O and D Ranks'!Y213</f>
        <v>DAL</v>
      </c>
      <c r="M47">
        <f>'O and D Ranks'!AO213</f>
        <v>106.46243078750086</v>
      </c>
      <c r="N47">
        <f>'O and D Ranks'!AP213</f>
        <v>46</v>
      </c>
      <c r="P47" t="str">
        <f>'O and D Ranks'!X179</f>
        <v>Olli Maatta</v>
      </c>
      <c r="Q47" t="str">
        <f>'O and D Ranks'!Y179</f>
        <v>DET</v>
      </c>
      <c r="R47">
        <f>'O and D Ranks'!AQ179</f>
        <v>106.24815046760155</v>
      </c>
      <c r="S47">
        <f>'O and D Ranks'!AR179</f>
        <v>46</v>
      </c>
      <c r="U47" t="str">
        <f>'O and D Ranks'!A406</f>
        <v>William Nylander</v>
      </c>
      <c r="V47" t="str">
        <f>'O and D Ranks'!B406</f>
        <v>TOR</v>
      </c>
      <c r="W47" s="56">
        <f>'O and D Ranks'!J406</f>
        <v>0.92487479131886474</v>
      </c>
      <c r="X47">
        <f>'O and D Ranks'!K406</f>
        <v>46</v>
      </c>
      <c r="Z47" t="str">
        <f>'O and D Ranks'!A363</f>
        <v>Sonny Milano</v>
      </c>
      <c r="AA47" t="str">
        <f>'O and D Ranks'!B363</f>
        <v>WSH</v>
      </c>
      <c r="AB47" s="56">
        <f>'O and D Ranks'!N363</f>
        <v>0.92487479131886474</v>
      </c>
      <c r="AC47">
        <f>'O and D Ranks'!O363</f>
        <v>46</v>
      </c>
      <c r="AE47" t="str">
        <f>'O and D Ranks'!X174</f>
        <v>Nils Lundkvist</v>
      </c>
      <c r="AF47" t="str">
        <f>'O and D Ranks'!Y174</f>
        <v>DAL</v>
      </c>
      <c r="AG47" s="31">
        <f>'O and D Ranks'!AG174</f>
        <v>0.90781563126252507</v>
      </c>
      <c r="AH47">
        <f>'O and D Ranks'!AH174</f>
        <v>46</v>
      </c>
      <c r="AJ47" t="str">
        <f>'O and D Ranks'!X128</f>
        <v>Kaedan Korczak</v>
      </c>
      <c r="AK47" t="str">
        <f>'O and D Ranks'!Y128</f>
        <v>VGK</v>
      </c>
      <c r="AL47" s="31">
        <f>'O and D Ranks'!AK128</f>
        <v>0.90981963927855714</v>
      </c>
      <c r="AM47">
        <f>'O and D Ranks'!AL128</f>
        <v>46</v>
      </c>
    </row>
    <row r="48" spans="1:39" x14ac:dyDescent="0.3">
      <c r="A48" t="str">
        <f>'O and D Ranks'!A38</f>
        <v>Arthur Kaliyev</v>
      </c>
      <c r="B48" t="str">
        <f>'O and D Ranks'!B38</f>
        <v>L.A</v>
      </c>
      <c r="C48">
        <f>'O and D Ranks'!R38</f>
        <v>106.00331803005008</v>
      </c>
      <c r="D48">
        <f>'O and D Ranks'!S38</f>
        <v>47</v>
      </c>
      <c r="F48" t="str">
        <f>'O and D Ranks'!A364</f>
        <v>Stefan Noesen</v>
      </c>
      <c r="G48" t="str">
        <f>'O and D Ranks'!B364</f>
        <v>CAR</v>
      </c>
      <c r="H48">
        <f>'O and D Ranks'!T364</f>
        <v>103.43432834918138</v>
      </c>
      <c r="I48">
        <f>'O and D Ranks'!U364</f>
        <v>47</v>
      </c>
      <c r="K48" t="str">
        <f>'O and D Ranks'!X20</f>
        <v>Braden Schneider</v>
      </c>
      <c r="L48" t="str">
        <f>'O and D Ranks'!Y20</f>
        <v>NYR</v>
      </c>
      <c r="M48">
        <f>'O and D Ranks'!AO20</f>
        <v>106.45866697934878</v>
      </c>
      <c r="N48">
        <f>'O and D Ranks'!AP20</f>
        <v>47</v>
      </c>
      <c r="P48" t="str">
        <f>'O and D Ranks'!X62</f>
        <v>Drew Doughty</v>
      </c>
      <c r="Q48" t="str">
        <f>'O and D Ranks'!Y62</f>
        <v>L.A</v>
      </c>
      <c r="R48">
        <f>'O and D Ranks'!AQ62</f>
        <v>106.08728122912459</v>
      </c>
      <c r="S48">
        <f>'O and D Ranks'!AR62</f>
        <v>47</v>
      </c>
      <c r="U48" t="str">
        <f>'O and D Ranks'!A393</f>
        <v>Tyler Toffoli</v>
      </c>
      <c r="V48" t="str">
        <f>'O and D Ranks'!B393</f>
        <v>N.J</v>
      </c>
      <c r="W48" s="56">
        <f>'O and D Ranks'!J393</f>
        <v>0.92320534223706174</v>
      </c>
      <c r="X48">
        <f>'O and D Ranks'!K393</f>
        <v>47</v>
      </c>
      <c r="Z48" t="str">
        <f>'O and D Ranks'!A159</f>
        <v>James Hamblin</v>
      </c>
      <c r="AA48" t="str">
        <f>'O and D Ranks'!B159</f>
        <v>EDM</v>
      </c>
      <c r="AB48" s="56">
        <f>'O and D Ranks'!N159</f>
        <v>0.92320534223706174</v>
      </c>
      <c r="AC48">
        <f>'O and D Ranks'!O159</f>
        <v>47</v>
      </c>
      <c r="AE48" t="str">
        <f>'O and D Ranks'!X168</f>
        <v>Nick Seeler</v>
      </c>
      <c r="AF48" t="str">
        <f>'O and D Ranks'!Y168</f>
        <v>PHI</v>
      </c>
      <c r="AG48" s="31">
        <f>'O and D Ranks'!AG168</f>
        <v>0.90781563126252507</v>
      </c>
      <c r="AH48">
        <f>'O and D Ranks'!AH168</f>
        <v>46</v>
      </c>
      <c r="AJ48" t="str">
        <f>'O and D Ranks'!X194</f>
        <v>Ryan McDonagh</v>
      </c>
      <c r="AK48" t="str">
        <f>'O and D Ranks'!Y194</f>
        <v>NSH</v>
      </c>
      <c r="AL48" s="31">
        <f>'O and D Ranks'!AK194</f>
        <v>0.90781563126252507</v>
      </c>
      <c r="AM48">
        <f>'O and D Ranks'!AL194</f>
        <v>47</v>
      </c>
    </row>
    <row r="49" spans="1:39" x14ac:dyDescent="0.3">
      <c r="A49" t="str">
        <f>'O and D Ranks'!A190</f>
        <v>Jordan Eberle</v>
      </c>
      <c r="B49" t="str">
        <f>'O and D Ranks'!B190</f>
        <v>SEA</v>
      </c>
      <c r="C49">
        <f>'O and D Ranks'!R190</f>
        <v>105.92889246936157</v>
      </c>
      <c r="D49">
        <f>'O and D Ranks'!S190</f>
        <v>48</v>
      </c>
      <c r="F49" t="str">
        <f>'O and D Ranks'!A124</f>
        <v>Erik Haula</v>
      </c>
      <c r="G49" t="str">
        <f>'O and D Ranks'!B124</f>
        <v>N.J</v>
      </c>
      <c r="H49">
        <f>'O and D Ranks'!T124</f>
        <v>103.42237333224777</v>
      </c>
      <c r="I49">
        <f>'O and D Ranks'!U124</f>
        <v>48</v>
      </c>
      <c r="K49" t="str">
        <f>'O and D Ranks'!X11</f>
        <v>Alexander Romanov</v>
      </c>
      <c r="L49" t="str">
        <f>'O and D Ranks'!Y11</f>
        <v>NYI</v>
      </c>
      <c r="M49">
        <f>'O and D Ranks'!AO11</f>
        <v>106.36636258628378</v>
      </c>
      <c r="N49">
        <f>'O and D Ranks'!AP11</f>
        <v>48</v>
      </c>
      <c r="P49" t="str">
        <f>'O and D Ranks'!X128</f>
        <v>Kaedan Korczak</v>
      </c>
      <c r="Q49" t="str">
        <f>'O and D Ranks'!Y128</f>
        <v>VGK</v>
      </c>
      <c r="R49">
        <f>'O and D Ranks'!AQ128</f>
        <v>106.00469120058271</v>
      </c>
      <c r="S49">
        <f>'O and D Ranks'!AR128</f>
        <v>48</v>
      </c>
      <c r="U49" t="str">
        <f>'O and D Ranks'!A139</f>
        <v>Gustav Nyquist</v>
      </c>
      <c r="V49" t="str">
        <f>'O and D Ranks'!B139</f>
        <v>NSH</v>
      </c>
      <c r="W49" s="56">
        <f>'O and D Ranks'!J139</f>
        <v>0.91986644407345575</v>
      </c>
      <c r="X49">
        <f>'O and D Ranks'!K139</f>
        <v>48</v>
      </c>
      <c r="Z49" t="str">
        <f>'O and D Ranks'!A214</f>
        <v>Klim Kostin</v>
      </c>
      <c r="AA49" t="str">
        <f>'O and D Ranks'!B214</f>
        <v>DET</v>
      </c>
      <c r="AB49" s="56">
        <f>'O and D Ranks'!N214</f>
        <v>0.92153589315525875</v>
      </c>
      <c r="AC49">
        <f>'O and D Ranks'!O214</f>
        <v>48</v>
      </c>
      <c r="AE49" t="str">
        <f>'O and D Ranks'!X52</f>
        <v>Darnell Nurse</v>
      </c>
      <c r="AF49" t="str">
        <f>'O and D Ranks'!Y52</f>
        <v>EDM</v>
      </c>
      <c r="AG49" s="31">
        <f>'O and D Ranks'!AG52</f>
        <v>0.905811623246493</v>
      </c>
      <c r="AH49">
        <f>'O and D Ranks'!AH52</f>
        <v>48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0.905811623246493</v>
      </c>
      <c r="AM49">
        <f>'O and D Ranks'!AL2</f>
        <v>48</v>
      </c>
    </row>
    <row r="50" spans="1:39" x14ac:dyDescent="0.3">
      <c r="A50" t="str">
        <f>'O and D Ranks'!A393</f>
        <v>Tyler Toffoli</v>
      </c>
      <c r="B50" t="str">
        <f>'O and D Ranks'!B393</f>
        <v>N.J</v>
      </c>
      <c r="C50">
        <f>'O and D Ranks'!R393</f>
        <v>105.73466465848918</v>
      </c>
      <c r="D50">
        <f>'O and D Ranks'!S393</f>
        <v>49</v>
      </c>
      <c r="F50" t="str">
        <f>'O and D Ranks'!A352</f>
        <v>Sam Reinhart</v>
      </c>
      <c r="G50" t="str">
        <f>'O and D Ranks'!B352</f>
        <v>FLA</v>
      </c>
      <c r="H50">
        <f>'O and D Ranks'!T352</f>
        <v>103.39548775145289</v>
      </c>
      <c r="I50">
        <f>'O and D Ranks'!U352</f>
        <v>49</v>
      </c>
      <c r="K50" t="str">
        <f>'O and D Ranks'!X156</f>
        <v>Mike Reilly</v>
      </c>
      <c r="L50" t="str">
        <f>'O and D Ranks'!Y156</f>
        <v>FLA, NYI</v>
      </c>
      <c r="M50">
        <f>'O and D Ranks'!AO156</f>
        <v>106.29940003463673</v>
      </c>
      <c r="N50">
        <f>'O and D Ranks'!AP156</f>
        <v>49</v>
      </c>
      <c r="P50" t="str">
        <f>'O and D Ranks'!X2</f>
        <v>Aaron Ekblad</v>
      </c>
      <c r="Q50" t="str">
        <f>'O and D Ranks'!Y2</f>
        <v>FLA</v>
      </c>
      <c r="R50">
        <f>'O and D Ranks'!AQ2</f>
        <v>105.8094956579823</v>
      </c>
      <c r="S50">
        <f>'O and D Ranks'!AR2</f>
        <v>49</v>
      </c>
      <c r="U50" t="str">
        <f>'O and D Ranks'!A190</f>
        <v>Jordan Eberle</v>
      </c>
      <c r="V50" t="str">
        <f>'O and D Ranks'!B190</f>
        <v>SEA</v>
      </c>
      <c r="W50" s="56">
        <f>'O and D Ranks'!J190</f>
        <v>0.91986644407345575</v>
      </c>
      <c r="X50">
        <f>'O and D Ranks'!K190</f>
        <v>48</v>
      </c>
      <c r="Z50" t="str">
        <f>'O and D Ranks'!A383</f>
        <v>Trevor Moore</v>
      </c>
      <c r="AA50" t="str">
        <f>'O and D Ranks'!B383</f>
        <v>L.A</v>
      </c>
      <c r="AB50" s="56">
        <f>'O and D Ranks'!N383</f>
        <v>0.91986644407345575</v>
      </c>
      <c r="AC50">
        <f>'O and D Ranks'!O383</f>
        <v>49</v>
      </c>
      <c r="AE50" t="str">
        <f>'O and D Ranks'!X84</f>
        <v>J.J. Moser</v>
      </c>
      <c r="AF50" t="str">
        <f>'O and D Ranks'!Y84</f>
        <v>ARI</v>
      </c>
      <c r="AG50" s="31">
        <f>'O and D Ranks'!AG84</f>
        <v>0.90380761523046094</v>
      </c>
      <c r="AH50">
        <f>'O and D Ranks'!AH84</f>
        <v>49</v>
      </c>
      <c r="AJ50" t="str">
        <f>'O and D Ranks'!X60</f>
        <v>Dmitry Orlov</v>
      </c>
      <c r="AK50" t="str">
        <f>'O and D Ranks'!Y60</f>
        <v>CAR</v>
      </c>
      <c r="AL50" s="31">
        <f>'O and D Ranks'!AK60</f>
        <v>0.90380761523046094</v>
      </c>
      <c r="AM50">
        <f>'O and D Ranks'!AL60</f>
        <v>49</v>
      </c>
    </row>
    <row r="51" spans="1:39" x14ac:dyDescent="0.3">
      <c r="A51" t="str">
        <f>'O and D Ranks'!A374</f>
        <v>Tim Stützle</v>
      </c>
      <c r="B51" t="str">
        <f>'O and D Ranks'!B374</f>
        <v>OTT</v>
      </c>
      <c r="C51">
        <f>'O and D Ranks'!R374</f>
        <v>105.65565399402996</v>
      </c>
      <c r="D51">
        <f>'O and D Ranks'!S374</f>
        <v>50</v>
      </c>
      <c r="F51" t="str">
        <f>'O and D Ranks'!A385</f>
        <v>Troy Terry</v>
      </c>
      <c r="G51" t="str">
        <f>'O and D Ranks'!B385</f>
        <v>ANA</v>
      </c>
      <c r="H51">
        <f>'O and D Ranks'!T385</f>
        <v>103.36413652383646</v>
      </c>
      <c r="I51">
        <f>'O and D Ranks'!U385</f>
        <v>50</v>
      </c>
      <c r="K51" t="str">
        <f>'O and D Ranks'!X84</f>
        <v>J.J. Moser</v>
      </c>
      <c r="L51" t="str">
        <f>'O and D Ranks'!Y84</f>
        <v>ARI</v>
      </c>
      <c r="M51">
        <f>'O and D Ranks'!AO84</f>
        <v>106.29113189341611</v>
      </c>
      <c r="N51">
        <f>'O and D Ranks'!AP84</f>
        <v>50</v>
      </c>
      <c r="P51" t="str">
        <f>'O and D Ranks'!X209</f>
        <v>Shea Theodore</v>
      </c>
      <c r="Q51" t="str">
        <f>'O and D Ranks'!Y209</f>
        <v>VGK</v>
      </c>
      <c r="R51">
        <f>'O and D Ranks'!AQ209</f>
        <v>105.68218603874382</v>
      </c>
      <c r="S51">
        <f>'O and D Ranks'!AR209</f>
        <v>50</v>
      </c>
      <c r="U51" t="str">
        <f>'O and D Ranks'!A234</f>
        <v>Mark Scheifele</v>
      </c>
      <c r="V51" t="str">
        <f>'O and D Ranks'!B234</f>
        <v>WPG</v>
      </c>
      <c r="W51" s="56">
        <f>'O and D Ranks'!J234</f>
        <v>0.91819699499165275</v>
      </c>
      <c r="X51">
        <f>'O and D Ranks'!K234</f>
        <v>50</v>
      </c>
      <c r="Z51" t="str">
        <f>'O and D Ranks'!A42</f>
        <v>Barrett Hayton</v>
      </c>
      <c r="AA51" t="str">
        <f>'O and D Ranks'!B42</f>
        <v>ARI</v>
      </c>
      <c r="AB51" s="56">
        <f>'O and D Ranks'!N42</f>
        <v>0.91819699499165275</v>
      </c>
      <c r="AC51">
        <f>'O and D Ranks'!O42</f>
        <v>50</v>
      </c>
      <c r="AE51" t="str">
        <f>'O and D Ranks'!X185</f>
        <v>Radko Gudas</v>
      </c>
      <c r="AF51" t="str">
        <f>'O and D Ranks'!Y185</f>
        <v>ANA</v>
      </c>
      <c r="AG51" s="31">
        <f>'O and D Ranks'!AG185</f>
        <v>0.90180360721442887</v>
      </c>
      <c r="AH51">
        <f>'O and D Ranks'!AH185</f>
        <v>50</v>
      </c>
      <c r="AJ51" t="str">
        <f>'O and D Ranks'!X39</f>
        <v>Carson Soucy</v>
      </c>
      <c r="AK51" t="str">
        <f>'O and D Ranks'!Y39</f>
        <v>VAN</v>
      </c>
      <c r="AL51" s="31">
        <f>'O and D Ranks'!AK39</f>
        <v>0.90180360721442887</v>
      </c>
      <c r="AM51">
        <f>'O and D Ranks'!AL39</f>
        <v>50</v>
      </c>
    </row>
    <row r="52" spans="1:39" x14ac:dyDescent="0.3">
      <c r="A52" t="str">
        <f>'O and D Ranks'!A56</f>
        <v>Brandon Hagel</v>
      </c>
      <c r="B52" t="str">
        <f>'O and D Ranks'!B56</f>
        <v>T.B</v>
      </c>
      <c r="C52">
        <f>'O and D Ranks'!R56</f>
        <v>105.44190146843417</v>
      </c>
      <c r="D52">
        <f>'O and D Ranks'!S56</f>
        <v>51</v>
      </c>
      <c r="F52" t="str">
        <f>'O and D Ranks'!A400</f>
        <v>Vladislav Namestnikov</v>
      </c>
      <c r="G52" t="str">
        <f>'O and D Ranks'!B400</f>
        <v>WPG</v>
      </c>
      <c r="H52">
        <f>'O and D Ranks'!T400</f>
        <v>103.26664854861507</v>
      </c>
      <c r="I52">
        <f>'O and D Ranks'!U400</f>
        <v>51</v>
      </c>
      <c r="K52" t="str">
        <f>'O and D Ranks'!X188</f>
        <v>Rasmus Ristolainen</v>
      </c>
      <c r="L52" t="str">
        <f>'O and D Ranks'!Y188</f>
        <v>PHI</v>
      </c>
      <c r="M52">
        <f>'O and D Ranks'!AO188</f>
        <v>106.22999570569753</v>
      </c>
      <c r="N52">
        <f>'O and D Ranks'!AP188</f>
        <v>51</v>
      </c>
      <c r="P52" t="str">
        <f>'O and D Ranks'!X32</f>
        <v>Brock Faber</v>
      </c>
      <c r="Q52" t="str">
        <f>'O and D Ranks'!Y32</f>
        <v>MIN</v>
      </c>
      <c r="R52">
        <f>'O and D Ranks'!AQ32</f>
        <v>105.42840820529938</v>
      </c>
      <c r="S52">
        <f>'O and D Ranks'!AR32</f>
        <v>51</v>
      </c>
      <c r="U52" t="str">
        <f>'O and D Ranks'!A269</f>
        <v>Mikko Rantanen</v>
      </c>
      <c r="V52" t="str">
        <f>'O and D Ranks'!B269</f>
        <v>COL</v>
      </c>
      <c r="W52" s="56">
        <f>'O and D Ranks'!J269</f>
        <v>0.91485809682804675</v>
      </c>
      <c r="X52">
        <f>'O and D Ranks'!K269</f>
        <v>51</v>
      </c>
      <c r="Z52" t="str">
        <f>'O and D Ranks'!A157</f>
        <v>Jakub Lauko</v>
      </c>
      <c r="AA52" t="str">
        <f>'O and D Ranks'!B157</f>
        <v>BOS</v>
      </c>
      <c r="AB52" s="56">
        <f>'O and D Ranks'!N157</f>
        <v>0.91652754590984975</v>
      </c>
      <c r="AC52">
        <f>'O and D Ranks'!O157</f>
        <v>51</v>
      </c>
      <c r="AE52" t="str">
        <f>'O and D Ranks'!X44</f>
        <v>Colin Miller</v>
      </c>
      <c r="AF52" t="str">
        <f>'O and D Ranks'!Y44</f>
        <v>N.J</v>
      </c>
      <c r="AG52" s="31">
        <f>'O and D Ranks'!AG44</f>
        <v>0.8997995991983968</v>
      </c>
      <c r="AH52">
        <f>'O and D Ranks'!AH44</f>
        <v>51</v>
      </c>
      <c r="AJ52" t="str">
        <f>'O and D Ranks'!X183</f>
        <v>Pierre-Olivier Joseph</v>
      </c>
      <c r="AK52" t="str">
        <f>'O and D Ranks'!Y183</f>
        <v>PIT</v>
      </c>
      <c r="AL52" s="31">
        <f>'O and D Ranks'!AK183</f>
        <v>0.8997995991983968</v>
      </c>
      <c r="AM52">
        <f>'O and D Ranks'!AL183</f>
        <v>51</v>
      </c>
    </row>
    <row r="53" spans="1:39" x14ac:dyDescent="0.3">
      <c r="A53" t="str">
        <f>'O and D Ranks'!A106</f>
        <v>David Pastrnak</v>
      </c>
      <c r="B53" t="str">
        <f>'O and D Ranks'!B106</f>
        <v>BOS</v>
      </c>
      <c r="C53">
        <f>'O and D Ranks'!R106</f>
        <v>105.08830690038988</v>
      </c>
      <c r="D53">
        <f>'O and D Ranks'!S106</f>
        <v>52</v>
      </c>
      <c r="F53" t="str">
        <f>'O and D Ranks'!A109</f>
        <v>Derek Ryan</v>
      </c>
      <c r="G53" t="str">
        <f>'O and D Ranks'!B109</f>
        <v>EDM</v>
      </c>
      <c r="H53">
        <f>'O and D Ranks'!T109</f>
        <v>103.20975742398947</v>
      </c>
      <c r="I53">
        <f>'O and D Ranks'!U109</f>
        <v>52</v>
      </c>
      <c r="K53" t="str">
        <f>'O and D Ranks'!X136</f>
        <v>Luke Hughes</v>
      </c>
      <c r="L53" t="str">
        <f>'O and D Ranks'!Y136</f>
        <v>N.J</v>
      </c>
      <c r="M53">
        <f>'O and D Ranks'!AO136</f>
        <v>106.05890694432347</v>
      </c>
      <c r="N53">
        <f>'O and D Ranks'!AP136</f>
        <v>52</v>
      </c>
      <c r="P53" t="str">
        <f>'O and D Ranks'!X60</f>
        <v>Dmitry Orlov</v>
      </c>
      <c r="Q53" t="str">
        <f>'O and D Ranks'!Y60</f>
        <v>CAR</v>
      </c>
      <c r="R53">
        <f>'O and D Ranks'!AQ60</f>
        <v>105.31303102659209</v>
      </c>
      <c r="S53">
        <f>'O and D Ranks'!AR60</f>
        <v>52</v>
      </c>
      <c r="U53" t="str">
        <f>'O and D Ranks'!A331</f>
        <v>Ridly Greig</v>
      </c>
      <c r="V53" t="str">
        <f>'O and D Ranks'!B331</f>
        <v>OTT</v>
      </c>
      <c r="W53" s="56">
        <f>'O and D Ranks'!J331</f>
        <v>0.91485809682804675</v>
      </c>
      <c r="X53">
        <f>'O and D Ranks'!K331</f>
        <v>51</v>
      </c>
      <c r="Z53" t="str">
        <f>'O and D Ranks'!A297</f>
        <v>Noah Cates</v>
      </c>
      <c r="AA53" t="str">
        <f>'O and D Ranks'!B297</f>
        <v>PHI</v>
      </c>
      <c r="AB53" s="56">
        <f>'O and D Ranks'!N297</f>
        <v>0.91318864774624375</v>
      </c>
      <c r="AC53">
        <f>'O and D Ranks'!O297</f>
        <v>52</v>
      </c>
      <c r="AE53" t="str">
        <f>'O and D Ranks'!X136</f>
        <v>Luke Hughes</v>
      </c>
      <c r="AF53" t="str">
        <f>'O and D Ranks'!Y136</f>
        <v>N.J</v>
      </c>
      <c r="AG53" s="31">
        <f>'O and D Ranks'!AG136</f>
        <v>0.89779559118236474</v>
      </c>
      <c r="AH53">
        <f>'O and D Ranks'!AH136</f>
        <v>52</v>
      </c>
      <c r="AJ53" t="str">
        <f>'O and D Ranks'!X40</f>
        <v>Chad Ruhwedel</v>
      </c>
      <c r="AK53" t="str">
        <f>'O and D Ranks'!Y40</f>
        <v>PIT</v>
      </c>
      <c r="AL53" s="31">
        <f>'O and D Ranks'!AK40</f>
        <v>0.89779559118236474</v>
      </c>
      <c r="AM53">
        <f>'O and D Ranks'!AL40</f>
        <v>52</v>
      </c>
    </row>
    <row r="54" spans="1:39" x14ac:dyDescent="0.3">
      <c r="A54" t="str">
        <f>'O and D Ranks'!A175</f>
        <v>JJ Peterka</v>
      </c>
      <c r="B54" t="str">
        <f>'O and D Ranks'!B175</f>
        <v>BUF</v>
      </c>
      <c r="C54">
        <f>'O and D Ranks'!R175</f>
        <v>104.83830921906838</v>
      </c>
      <c r="D54">
        <f>'O and D Ranks'!S175</f>
        <v>53</v>
      </c>
      <c r="F54" t="str">
        <f>'O and D Ranks'!A94</f>
        <v>Connor McDavid</v>
      </c>
      <c r="G54" t="str">
        <f>'O and D Ranks'!B94</f>
        <v>EDM</v>
      </c>
      <c r="H54">
        <f>'O and D Ranks'!T94</f>
        <v>102.95829623446495</v>
      </c>
      <c r="I54">
        <f>'O and D Ranks'!U94</f>
        <v>53</v>
      </c>
      <c r="K54" t="str">
        <f>'O and D Ranks'!X154</f>
        <v>Michael Kesselring</v>
      </c>
      <c r="L54" t="str">
        <f>'O and D Ranks'!Y154</f>
        <v>ARI</v>
      </c>
      <c r="M54">
        <f>'O and D Ranks'!AO154</f>
        <v>105.97921398352214</v>
      </c>
      <c r="N54">
        <f>'O and D Ranks'!AP154</f>
        <v>53</v>
      </c>
      <c r="P54" t="str">
        <f>'O and D Ranks'!X24</f>
        <v>Brayden McNabb</v>
      </c>
      <c r="Q54" t="str">
        <f>'O and D Ranks'!Y24</f>
        <v>VGK</v>
      </c>
      <c r="R54">
        <f>'O and D Ranks'!AQ24</f>
        <v>105.29328726898287</v>
      </c>
      <c r="S54">
        <f>'O and D Ranks'!AR24</f>
        <v>53</v>
      </c>
      <c r="U54" t="str">
        <f>'O and D Ranks'!A175</f>
        <v>JJ Peterka</v>
      </c>
      <c r="V54" t="str">
        <f>'O and D Ranks'!B175</f>
        <v>BUF</v>
      </c>
      <c r="W54" s="56">
        <f>'O and D Ranks'!J175</f>
        <v>0.91318864774624375</v>
      </c>
      <c r="X54">
        <f>'O and D Ranks'!K175</f>
        <v>53</v>
      </c>
      <c r="Z54" t="str">
        <f>'O and D Ranks'!A224</f>
        <v>Logan O'Connor</v>
      </c>
      <c r="AA54" t="str">
        <f>'O and D Ranks'!B224</f>
        <v>COL</v>
      </c>
      <c r="AB54" s="56">
        <f>'O and D Ranks'!N224</f>
        <v>0.91318864774624375</v>
      </c>
      <c r="AC54">
        <f>'O and D Ranks'!O224</f>
        <v>52</v>
      </c>
      <c r="AE54" t="str">
        <f>'O and D Ranks'!X214</f>
        <v>Timothy Liljegren</v>
      </c>
      <c r="AF54" t="str">
        <f>'O and D Ranks'!Y214</f>
        <v>TOR</v>
      </c>
      <c r="AG54" s="31">
        <f>'O and D Ranks'!AG214</f>
        <v>0.89579158316633267</v>
      </c>
      <c r="AH54">
        <f>'O and D Ranks'!AH214</f>
        <v>53</v>
      </c>
      <c r="AJ54" t="str">
        <f>'O and D Ranks'!X69</f>
        <v>Erik Gustafsson</v>
      </c>
      <c r="AK54" t="str">
        <f>'O and D Ranks'!Y69</f>
        <v>NYR</v>
      </c>
      <c r="AL54" s="31">
        <f>'O and D Ranks'!AK69</f>
        <v>0.89579158316633267</v>
      </c>
      <c r="AM54">
        <f>'O and D Ranks'!AL69</f>
        <v>53</v>
      </c>
    </row>
    <row r="55" spans="1:39" x14ac:dyDescent="0.3">
      <c r="A55" t="str">
        <f>'O and D Ranks'!A139</f>
        <v>Gustav Nyquist</v>
      </c>
      <c r="B55" t="str">
        <f>'O and D Ranks'!B139</f>
        <v>NSH</v>
      </c>
      <c r="C55">
        <f>'O and D Ranks'!R139</f>
        <v>104.62657496290157</v>
      </c>
      <c r="D55">
        <f>'O and D Ranks'!S139</f>
        <v>54</v>
      </c>
      <c r="F55" t="str">
        <f>'O and D Ranks'!A96</f>
        <v>Connor Zary</v>
      </c>
      <c r="G55" t="str">
        <f>'O and D Ranks'!B96</f>
        <v>CGY</v>
      </c>
      <c r="H55">
        <f>'O and D Ranks'!T96</f>
        <v>102.48215007468566</v>
      </c>
      <c r="I55">
        <f>'O and D Ranks'!U96</f>
        <v>54</v>
      </c>
      <c r="K55" t="str">
        <f>'O and D Ranks'!X185</f>
        <v>Radko Gudas</v>
      </c>
      <c r="L55" t="str">
        <f>'O and D Ranks'!Y185</f>
        <v>ANA</v>
      </c>
      <c r="M55">
        <f>'O and D Ranks'!AO185</f>
        <v>105.52044008652189</v>
      </c>
      <c r="N55">
        <f>'O and D Ranks'!AP185</f>
        <v>54</v>
      </c>
      <c r="P55" t="str">
        <f>'O and D Ranks'!X107</f>
        <v>Joel Hanley</v>
      </c>
      <c r="Q55" t="str">
        <f>'O and D Ranks'!Y107</f>
        <v>DAL</v>
      </c>
      <c r="R55">
        <f>'O and D Ranks'!AQ107</f>
        <v>105.24369015809374</v>
      </c>
      <c r="S55">
        <f>'O and D Ranks'!AR107</f>
        <v>54</v>
      </c>
      <c r="U55" t="str">
        <f>'O and D Ranks'!A172</f>
        <v>Jesperi Kotkaniemi</v>
      </c>
      <c r="V55" t="str">
        <f>'O and D Ranks'!B172</f>
        <v>CAR</v>
      </c>
      <c r="W55" s="56">
        <f>'O and D Ranks'!J172</f>
        <v>0.91151919866444076</v>
      </c>
      <c r="X55">
        <f>'O and D Ranks'!K172</f>
        <v>54</v>
      </c>
      <c r="Z55" t="str">
        <f>'O and D Ranks'!A400</f>
        <v>Vladislav Namestnikov</v>
      </c>
      <c r="AA55" t="str">
        <f>'O and D Ranks'!B400</f>
        <v>WPG</v>
      </c>
      <c r="AB55" s="56">
        <f>'O and D Ranks'!N400</f>
        <v>0.91151919866444076</v>
      </c>
      <c r="AC55">
        <f>'O and D Ranks'!O400</f>
        <v>54</v>
      </c>
      <c r="AE55" t="str">
        <f>'O and D Ranks'!X190</f>
        <v>Roman Josi</v>
      </c>
      <c r="AF55" t="str">
        <f>'O and D Ranks'!Y190</f>
        <v>NSH</v>
      </c>
      <c r="AG55" s="31">
        <f>'O and D Ranks'!AG190</f>
        <v>0.89378757515030061</v>
      </c>
      <c r="AH55">
        <f>'O and D Ranks'!AH190</f>
        <v>54</v>
      </c>
      <c r="AJ55" t="str">
        <f>'O and D Ranks'!X231</f>
        <v>Vladislav Gavrikov</v>
      </c>
      <c r="AK55" t="str">
        <f>'O and D Ranks'!Y231</f>
        <v>L.A</v>
      </c>
      <c r="AL55" s="31">
        <f>'O and D Ranks'!AK231</f>
        <v>0.89378757515030061</v>
      </c>
      <c r="AM55">
        <f>'O and D Ranks'!AL231</f>
        <v>54</v>
      </c>
    </row>
    <row r="56" spans="1:39" x14ac:dyDescent="0.3">
      <c r="A56" t="str">
        <f>'O and D Ranks'!A131</f>
        <v>Filip Forsberg</v>
      </c>
      <c r="B56" t="str">
        <f>'O and D Ranks'!B131</f>
        <v>NSH</v>
      </c>
      <c r="C56">
        <f>'O and D Ranks'!R131</f>
        <v>104.11622263958427</v>
      </c>
      <c r="D56">
        <f>'O and D Ranks'!S131</f>
        <v>55</v>
      </c>
      <c r="F56" t="str">
        <f>'O and D Ranks'!A322</f>
        <v>Pius Suter</v>
      </c>
      <c r="G56" t="str">
        <f>'O and D Ranks'!B322</f>
        <v>VAN</v>
      </c>
      <c r="H56">
        <f>'O and D Ranks'!T322</f>
        <v>102.43729336475857</v>
      </c>
      <c r="I56">
        <f>'O and D Ranks'!U322</f>
        <v>55</v>
      </c>
      <c r="K56" t="str">
        <f>'O and D Ranks'!X214</f>
        <v>Timothy Liljegren</v>
      </c>
      <c r="L56" t="str">
        <f>'O and D Ranks'!Y214</f>
        <v>TOR</v>
      </c>
      <c r="M56">
        <f>'O and D Ranks'!AO214</f>
        <v>105.48835371893226</v>
      </c>
      <c r="N56">
        <f>'O and D Ranks'!AP214</f>
        <v>55</v>
      </c>
      <c r="P56" t="str">
        <f>'O and D Ranks'!X39</f>
        <v>Carson Soucy</v>
      </c>
      <c r="Q56" t="str">
        <f>'O and D Ranks'!Y39</f>
        <v>VAN</v>
      </c>
      <c r="R56">
        <f>'O and D Ranks'!AQ39</f>
        <v>105.12797976906189</v>
      </c>
      <c r="S56">
        <f>'O and D Ranks'!AR39</f>
        <v>55</v>
      </c>
      <c r="U56" t="str">
        <f>'O and D Ranks'!A405</f>
        <v>William Karlsson</v>
      </c>
      <c r="V56" t="str">
        <f>'O and D Ranks'!B405</f>
        <v>VGK</v>
      </c>
      <c r="W56" s="56">
        <f>'O and D Ranks'!J405</f>
        <v>0.90984974958263776</v>
      </c>
      <c r="X56">
        <f>'O and D Ranks'!K405</f>
        <v>55</v>
      </c>
      <c r="Z56" t="str">
        <f>'O and D Ranks'!A124</f>
        <v>Erik Haula</v>
      </c>
      <c r="AA56" t="str">
        <f>'O and D Ranks'!B124</f>
        <v>N.J</v>
      </c>
      <c r="AB56" s="56">
        <f>'O and D Ranks'!N124</f>
        <v>0.90984974958263776</v>
      </c>
      <c r="AC56">
        <f>'O and D Ranks'!O124</f>
        <v>55</v>
      </c>
      <c r="AE56" t="str">
        <f>'O and D Ranks'!X213</f>
        <v>Thomas Harley</v>
      </c>
      <c r="AF56" t="str">
        <f>'O and D Ranks'!Y213</f>
        <v>DAL</v>
      </c>
      <c r="AG56" s="31">
        <f>'O and D Ranks'!AG213</f>
        <v>0.89178356713426854</v>
      </c>
      <c r="AH56">
        <f>'O and D Ranks'!AH213</f>
        <v>55</v>
      </c>
      <c r="AJ56" t="str">
        <f>'O and D Ranks'!X24</f>
        <v>Brayden McNabb</v>
      </c>
      <c r="AK56" t="str">
        <f>'O and D Ranks'!Y24</f>
        <v>VGK</v>
      </c>
      <c r="AL56" s="31">
        <f>'O and D Ranks'!AK24</f>
        <v>0.89178356713426854</v>
      </c>
      <c r="AM56">
        <f>'O and D Ranks'!AL24</f>
        <v>55</v>
      </c>
    </row>
    <row r="57" spans="1:39" x14ac:dyDescent="0.3">
      <c r="A57" t="str">
        <f>'O and D Ranks'!A172</f>
        <v>Jesperi Kotkaniemi</v>
      </c>
      <c r="B57" t="str">
        <f>'O and D Ranks'!B172</f>
        <v>CAR</v>
      </c>
      <c r="C57">
        <f>'O and D Ranks'!R172</f>
        <v>103.70865745509607</v>
      </c>
      <c r="D57">
        <f>'O and D Ranks'!S172</f>
        <v>56</v>
      </c>
      <c r="F57" t="str">
        <f>'O and D Ranks'!A365</f>
        <v>Steven Lorentz</v>
      </c>
      <c r="G57" t="str">
        <f>'O and D Ranks'!B365</f>
        <v>FLA</v>
      </c>
      <c r="H57">
        <f>'O and D Ranks'!T365</f>
        <v>102.42982550282218</v>
      </c>
      <c r="I57">
        <f>'O and D Ranks'!U365</f>
        <v>56</v>
      </c>
      <c r="K57" t="str">
        <f>'O and D Ranks'!X168</f>
        <v>Nick Seeler</v>
      </c>
      <c r="L57" t="str">
        <f>'O and D Ranks'!Y168</f>
        <v>PHI</v>
      </c>
      <c r="M57">
        <f>'O and D Ranks'!AO168</f>
        <v>105.3070733303345</v>
      </c>
      <c r="N57">
        <f>'O and D Ranks'!AP168</f>
        <v>56</v>
      </c>
      <c r="P57" t="str">
        <f>'O and D Ranks'!X38</f>
        <v>Cam York</v>
      </c>
      <c r="Q57" t="str">
        <f>'O and D Ranks'!Y38</f>
        <v>PHI</v>
      </c>
      <c r="R57">
        <f>'O and D Ranks'!AQ38</f>
        <v>105.11790996959903</v>
      </c>
      <c r="S57">
        <f>'O and D Ranks'!AR38</f>
        <v>56</v>
      </c>
      <c r="U57" t="str">
        <f>'O and D Ranks'!A335</f>
        <v>Ross Colton</v>
      </c>
      <c r="V57" t="str">
        <f>'O and D Ranks'!B335</f>
        <v>COL</v>
      </c>
      <c r="W57" s="56">
        <f>'O and D Ranks'!J335</f>
        <v>0.90818030050083476</v>
      </c>
      <c r="X57">
        <f>'O and D Ranks'!K335</f>
        <v>56</v>
      </c>
      <c r="Z57" t="str">
        <f>'O and D Ranks'!A275</f>
        <v>Nathan Bastian</v>
      </c>
      <c r="AA57" t="str">
        <f>'O and D Ranks'!B275</f>
        <v>N.J</v>
      </c>
      <c r="AB57" s="56">
        <f>'O and D Ranks'!N275</f>
        <v>0.90818030050083476</v>
      </c>
      <c r="AC57">
        <f>'O and D Ranks'!O275</f>
        <v>56</v>
      </c>
      <c r="AE57" t="str">
        <f>'O and D Ranks'!X187</f>
        <v>Rasmus Dahlin</v>
      </c>
      <c r="AF57" t="str">
        <f>'O and D Ranks'!Y187</f>
        <v>BUF</v>
      </c>
      <c r="AG57" s="31">
        <f>'O and D Ranks'!AG187</f>
        <v>0.88977955911823647</v>
      </c>
      <c r="AH57">
        <f>'O and D Ranks'!AH187</f>
        <v>56</v>
      </c>
      <c r="AJ57" t="str">
        <f>'O and D Ranks'!X144</f>
        <v>Mark Friedman</v>
      </c>
      <c r="AK57" t="str">
        <f>'O and D Ranks'!Y144</f>
        <v>VAN</v>
      </c>
      <c r="AL57" s="31">
        <f>'O and D Ranks'!AK144</f>
        <v>0.88977955911823647</v>
      </c>
      <c r="AM57">
        <f>'O and D Ranks'!AL144</f>
        <v>56</v>
      </c>
    </row>
    <row r="58" spans="1:39" x14ac:dyDescent="0.3">
      <c r="A58" t="str">
        <f>'O and D Ranks'!A217</f>
        <v>Kyle Palmieri</v>
      </c>
      <c r="B58" t="str">
        <f>'O and D Ranks'!B217</f>
        <v>NYI</v>
      </c>
      <c r="C58">
        <f>'O and D Ranks'!R217</f>
        <v>103.57066754776459</v>
      </c>
      <c r="D58">
        <f>'O and D Ranks'!S217</f>
        <v>57</v>
      </c>
      <c r="F58" t="str">
        <f>'O and D Ranks'!A343</f>
        <v>Ryan McLeod</v>
      </c>
      <c r="G58" t="str">
        <f>'O and D Ranks'!B343</f>
        <v>EDM</v>
      </c>
      <c r="H58">
        <f>'O and D Ranks'!T343</f>
        <v>102.41581382407419</v>
      </c>
      <c r="I58">
        <f>'O and D Ranks'!U343</f>
        <v>57</v>
      </c>
      <c r="K58" t="str">
        <f>'O and D Ranks'!X43</f>
        <v>Cody Ceci</v>
      </c>
      <c r="L58" t="str">
        <f>'O and D Ranks'!Y43</f>
        <v>EDM</v>
      </c>
      <c r="M58">
        <f>'O and D Ranks'!AO43</f>
        <v>104.74830038865561</v>
      </c>
      <c r="N58">
        <f>'O and D Ranks'!AP43</f>
        <v>57</v>
      </c>
      <c r="P58" t="str">
        <f>'O and D Ranks'!X153</f>
        <v>Mattias Samuelsson</v>
      </c>
      <c r="Q58" t="str">
        <f>'O and D Ranks'!Y153</f>
        <v>BUF</v>
      </c>
      <c r="R58">
        <f>'O and D Ranks'!AQ153</f>
        <v>104.81172996399341</v>
      </c>
      <c r="S58">
        <f>'O and D Ranks'!AR153</f>
        <v>57</v>
      </c>
      <c r="U58" t="str">
        <f>'O and D Ranks'!A56</f>
        <v>Brandon Hagel</v>
      </c>
      <c r="V58" t="str">
        <f>'O and D Ranks'!B56</f>
        <v>T.B</v>
      </c>
      <c r="W58" s="56">
        <f>'O and D Ranks'!J56</f>
        <v>0.90651085141903176</v>
      </c>
      <c r="X58">
        <f>'O and D Ranks'!K56</f>
        <v>57</v>
      </c>
      <c r="Z58" t="str">
        <f>'O and D Ranks'!A343</f>
        <v>Ryan McLeod</v>
      </c>
      <c r="AA58" t="str">
        <f>'O and D Ranks'!B343</f>
        <v>EDM</v>
      </c>
      <c r="AB58" s="56">
        <f>'O and D Ranks'!N343</f>
        <v>0.90651085141903176</v>
      </c>
      <c r="AC58">
        <f>'O and D Ranks'!O343</f>
        <v>57</v>
      </c>
      <c r="AE58" t="str">
        <f>'O and D Ranks'!X178</f>
        <v>Oliver Ekman-Larsson</v>
      </c>
      <c r="AF58" t="str">
        <f>'O and D Ranks'!Y178</f>
        <v>FLA</v>
      </c>
      <c r="AG58" s="31">
        <f>'O and D Ranks'!AG178</f>
        <v>0.88777555110220441</v>
      </c>
      <c r="AH58">
        <f>'O and D Ranks'!AH178</f>
        <v>57</v>
      </c>
      <c r="AJ58" t="str">
        <f>'O and D Ranks'!X120</f>
        <v>Josh Manson</v>
      </c>
      <c r="AK58" t="str">
        <f>'O and D Ranks'!Y120</f>
        <v>COL</v>
      </c>
      <c r="AL58" s="31">
        <f>'O and D Ranks'!AK120</f>
        <v>0.88777555110220441</v>
      </c>
      <c r="AM58">
        <f>'O and D Ranks'!AL120</f>
        <v>57</v>
      </c>
    </row>
    <row r="59" spans="1:39" x14ac:dyDescent="0.3">
      <c r="A59" t="str">
        <f>'O and D Ranks'!A44</f>
        <v>Blake Coleman</v>
      </c>
      <c r="B59" t="str">
        <f>'O and D Ranks'!B44</f>
        <v>CGY</v>
      </c>
      <c r="C59">
        <f>'O and D Ranks'!R44</f>
        <v>103.51955458171037</v>
      </c>
      <c r="D59">
        <f>'O and D Ranks'!S44</f>
        <v>58</v>
      </c>
      <c r="F59" t="str">
        <f>'O and D Ranks'!A272</f>
        <v>Morgan Barron</v>
      </c>
      <c r="G59" t="str">
        <f>'O and D Ranks'!B272</f>
        <v>WPG</v>
      </c>
      <c r="H59">
        <f>'O and D Ranks'!T272</f>
        <v>102.39494568241759</v>
      </c>
      <c r="I59">
        <f>'O and D Ranks'!U272</f>
        <v>58</v>
      </c>
      <c r="K59" t="str">
        <f>'O and D Ranks'!X174</f>
        <v>Nils Lundkvist</v>
      </c>
      <c r="L59" t="str">
        <f>'O and D Ranks'!Y174</f>
        <v>DAL</v>
      </c>
      <c r="M59">
        <f>'O and D Ranks'!AO174</f>
        <v>104.55963330169152</v>
      </c>
      <c r="N59">
        <f>'O and D Ranks'!AP174</f>
        <v>58</v>
      </c>
      <c r="P59" t="str">
        <f>'O and D Ranks'!X69</f>
        <v>Erik Gustafsson</v>
      </c>
      <c r="Q59" t="str">
        <f>'O and D Ranks'!Y69</f>
        <v>NYR</v>
      </c>
      <c r="R59">
        <f>'O and D Ranks'!AQ69</f>
        <v>104.39075251953227</v>
      </c>
      <c r="S59">
        <f>'O and D Ranks'!AR69</f>
        <v>58</v>
      </c>
      <c r="U59" t="str">
        <f>'O and D Ranks'!A106</f>
        <v>David Pastrnak</v>
      </c>
      <c r="V59" t="str">
        <f>'O and D Ranks'!B106</f>
        <v>BOS</v>
      </c>
      <c r="W59" s="56">
        <f>'O and D Ranks'!J106</f>
        <v>0.90484140233722876</v>
      </c>
      <c r="X59">
        <f>'O and D Ranks'!K106</f>
        <v>58</v>
      </c>
      <c r="Z59" t="str">
        <f>'O and D Ranks'!A352</f>
        <v>Sam Reinhart</v>
      </c>
      <c r="AA59" t="str">
        <f>'O and D Ranks'!B352</f>
        <v>FLA</v>
      </c>
      <c r="AB59" s="56">
        <f>'O and D Ranks'!N352</f>
        <v>0.90484140233722876</v>
      </c>
      <c r="AC59">
        <f>'O and D Ranks'!O352</f>
        <v>58</v>
      </c>
      <c r="AE59" t="str">
        <f>'O and D Ranks'!X144</f>
        <v>Mark Friedman</v>
      </c>
      <c r="AF59" t="str">
        <f>'O and D Ranks'!Y144</f>
        <v>VAN</v>
      </c>
      <c r="AG59" s="31">
        <f>'O and D Ranks'!AG144</f>
        <v>0.88577154308617234</v>
      </c>
      <c r="AH59">
        <f>'O and D Ranks'!AH144</f>
        <v>58</v>
      </c>
      <c r="AJ59" t="str">
        <f>'O and D Ranks'!X117</f>
        <v>Jordan Spence</v>
      </c>
      <c r="AK59" t="str">
        <f>'O and D Ranks'!Y117</f>
        <v>L.A</v>
      </c>
      <c r="AL59" s="31">
        <f>'O and D Ranks'!AK117</f>
        <v>0.88577154308617234</v>
      </c>
      <c r="AM59">
        <f>'O and D Ranks'!AL117</f>
        <v>58</v>
      </c>
    </row>
    <row r="60" spans="1:39" x14ac:dyDescent="0.3">
      <c r="A60" t="str">
        <f>'O and D Ranks'!A331</f>
        <v>Ridly Greig</v>
      </c>
      <c r="B60" t="str">
        <f>'O and D Ranks'!B331</f>
        <v>OTT</v>
      </c>
      <c r="C60">
        <f>'O and D Ranks'!R331</f>
        <v>103.44512340829468</v>
      </c>
      <c r="D60">
        <f>'O and D Ranks'!S331</f>
        <v>59</v>
      </c>
      <c r="F60" t="str">
        <f>'O and D Ranks'!A356</f>
        <v>Sean Couturier</v>
      </c>
      <c r="G60" t="str">
        <f>'O and D Ranks'!B356</f>
        <v>PHI</v>
      </c>
      <c r="H60">
        <f>'O and D Ranks'!T356</f>
        <v>101.98903975762077</v>
      </c>
      <c r="I60">
        <f>'O and D Ranks'!U356</f>
        <v>59</v>
      </c>
      <c r="K60" t="str">
        <f>'O and D Ranks'!X123</f>
        <v>Justin Faulk</v>
      </c>
      <c r="L60" t="str">
        <f>'O and D Ranks'!Y123</f>
        <v>STL</v>
      </c>
      <c r="M60">
        <f>'O and D Ranks'!AO123</f>
        <v>104.45314629258517</v>
      </c>
      <c r="N60">
        <f>'O and D Ranks'!AP123</f>
        <v>59</v>
      </c>
      <c r="P60" t="str">
        <f>'O and D Ranks'!X79</f>
        <v>Henry Thrun</v>
      </c>
      <c r="Q60" t="str">
        <f>'O and D Ranks'!Y79</f>
        <v>S.J</v>
      </c>
      <c r="R60">
        <f>'O and D Ranks'!AQ79</f>
        <v>104.271126310592</v>
      </c>
      <c r="S60">
        <f>'O and D Ranks'!AR79</f>
        <v>59</v>
      </c>
      <c r="U60" t="str">
        <f>'O and D Ranks'!A217</f>
        <v>Kyle Palmieri</v>
      </c>
      <c r="V60" t="str">
        <f>'O and D Ranks'!B217</f>
        <v>NYI</v>
      </c>
      <c r="W60" s="56">
        <f>'O and D Ranks'!J217</f>
        <v>0.90317195325542576</v>
      </c>
      <c r="X60">
        <f>'O and D Ranks'!K217</f>
        <v>59</v>
      </c>
      <c r="Z60" t="str">
        <f>'O and D Ranks'!A322</f>
        <v>Pius Suter</v>
      </c>
      <c r="AA60" t="str">
        <f>'O and D Ranks'!B322</f>
        <v>VAN</v>
      </c>
      <c r="AB60" s="56">
        <f>'O and D Ranks'!N322</f>
        <v>0.90317195325542576</v>
      </c>
      <c r="AC60">
        <f>'O and D Ranks'!O322</f>
        <v>59</v>
      </c>
      <c r="AE60" t="str">
        <f>'O and D Ranks'!X215</f>
        <v>TJ Brodie</v>
      </c>
      <c r="AF60" t="str">
        <f>'O and D Ranks'!Y215</f>
        <v>TOR</v>
      </c>
      <c r="AG60" s="31">
        <f>'O and D Ranks'!AG215</f>
        <v>0.88376753507014028</v>
      </c>
      <c r="AH60">
        <f>'O and D Ranks'!AH215</f>
        <v>59</v>
      </c>
      <c r="AJ60" t="str">
        <f>'O and D Ranks'!X38</f>
        <v>Cam York</v>
      </c>
      <c r="AK60" t="str">
        <f>'O and D Ranks'!Y38</f>
        <v>PHI</v>
      </c>
      <c r="AL60" s="31">
        <f>'O and D Ranks'!AK38</f>
        <v>0.88376753507014028</v>
      </c>
      <c r="AM60">
        <f>'O and D Ranks'!AL38</f>
        <v>59</v>
      </c>
    </row>
    <row r="61" spans="1:39" x14ac:dyDescent="0.3">
      <c r="A61" t="str">
        <f>'O and D Ranks'!A364</f>
        <v>Stefan Noesen</v>
      </c>
      <c r="B61" t="str">
        <f>'O and D Ranks'!B364</f>
        <v>CAR</v>
      </c>
      <c r="C61">
        <f>'O and D Ranks'!R364</f>
        <v>103.26738344100109</v>
      </c>
      <c r="D61">
        <f>'O and D Ranks'!S364</f>
        <v>60</v>
      </c>
      <c r="F61" t="str">
        <f>'O and D Ranks'!A294</f>
        <v>Nils Aman</v>
      </c>
      <c r="G61" t="str">
        <f>'O and D Ranks'!B294</f>
        <v>VAN</v>
      </c>
      <c r="H61">
        <f>'O and D Ranks'!T294</f>
        <v>101.98003561491377</v>
      </c>
      <c r="I61">
        <f>'O and D Ranks'!U294</f>
        <v>60</v>
      </c>
      <c r="K61" t="str">
        <f>'O and D Ranks'!X197</f>
        <v>Ryan Suter</v>
      </c>
      <c r="L61" t="str">
        <f>'O and D Ranks'!Y197</f>
        <v>DAL</v>
      </c>
      <c r="M61">
        <f>'O and D Ranks'!AO197</f>
        <v>104.42800740369616</v>
      </c>
      <c r="N61">
        <f>'O and D Ranks'!AP197</f>
        <v>60</v>
      </c>
      <c r="P61" t="str">
        <f>'O and D Ranks'!X120</f>
        <v>Josh Manson</v>
      </c>
      <c r="Q61" t="str">
        <f>'O and D Ranks'!Y120</f>
        <v>COL</v>
      </c>
      <c r="R61">
        <f>'O and D Ranks'!AQ120</f>
        <v>103.91476441254643</v>
      </c>
      <c r="S61">
        <f>'O and D Ranks'!AR120</f>
        <v>60</v>
      </c>
      <c r="U61" t="str">
        <f>'O and D Ranks'!A131</f>
        <v>Filip Forsberg</v>
      </c>
      <c r="V61" t="str">
        <f>'O and D Ranks'!B131</f>
        <v>NSH</v>
      </c>
      <c r="W61" s="56">
        <f>'O and D Ranks'!J131</f>
        <v>0.90150250417362265</v>
      </c>
      <c r="X61">
        <f>'O and D Ranks'!K131</f>
        <v>60</v>
      </c>
      <c r="Z61" t="str">
        <f>'O and D Ranks'!A237</f>
        <v>Martin Pospisil</v>
      </c>
      <c r="AA61" t="str">
        <f>'O and D Ranks'!B237</f>
        <v>CGY</v>
      </c>
      <c r="AB61" s="56">
        <f>'O and D Ranks'!N237</f>
        <v>0.90150250417362265</v>
      </c>
      <c r="AC61">
        <f>'O and D Ranks'!O237</f>
        <v>60</v>
      </c>
      <c r="AE61" t="str">
        <f>'O and D Ranks'!X43</f>
        <v>Cody Ceci</v>
      </c>
      <c r="AF61" t="str">
        <f>'O and D Ranks'!Y43</f>
        <v>EDM</v>
      </c>
      <c r="AG61" s="31">
        <f>'O and D Ranks'!AG43</f>
        <v>0.87975951903807614</v>
      </c>
      <c r="AH61">
        <f>'O and D Ranks'!AH43</f>
        <v>60</v>
      </c>
      <c r="AJ61" t="str">
        <f>'O and D Ranks'!X209</f>
        <v>Shea Theodore</v>
      </c>
      <c r="AK61" t="str">
        <f>'O and D Ranks'!Y209</f>
        <v>VGK</v>
      </c>
      <c r="AL61" s="31">
        <f>'O and D Ranks'!AK209</f>
        <v>0.88176352705410821</v>
      </c>
      <c r="AM61">
        <f>'O and D Ranks'!AL209</f>
        <v>60</v>
      </c>
    </row>
    <row r="62" spans="1:39" x14ac:dyDescent="0.3">
      <c r="A62" t="str">
        <f>'O and D Ranks'!A319</f>
        <v>Pierre Engvall</v>
      </c>
      <c r="B62" t="str">
        <f>'O and D Ranks'!B319</f>
        <v>NYI</v>
      </c>
      <c r="C62">
        <f>'O and D Ranks'!R319</f>
        <v>103.17759029599635</v>
      </c>
      <c r="D62">
        <f>'O and D Ranks'!S319</f>
        <v>61</v>
      </c>
      <c r="F62" t="str">
        <f>'O and D Ranks'!A297</f>
        <v>Noah Cates</v>
      </c>
      <c r="G62" t="str">
        <f>'O and D Ranks'!B297</f>
        <v>PHI</v>
      </c>
      <c r="H62">
        <f>'O and D Ranks'!T297</f>
        <v>101.85713637956238</v>
      </c>
      <c r="I62">
        <f>'O and D Ranks'!U297</f>
        <v>61</v>
      </c>
      <c r="K62" t="str">
        <f>'O and D Ranks'!X44</f>
        <v>Colin Miller</v>
      </c>
      <c r="L62" t="str">
        <f>'O and D Ranks'!Y44</f>
        <v>N.J</v>
      </c>
      <c r="M62">
        <f>'O and D Ranks'!AO44</f>
        <v>104.22675479163468</v>
      </c>
      <c r="N62">
        <f>'O and D Ranks'!AP44</f>
        <v>61</v>
      </c>
      <c r="P62" t="str">
        <f>'O and D Ranks'!X110</f>
        <v>John Marino</v>
      </c>
      <c r="Q62" t="str">
        <f>'O and D Ranks'!Y110</f>
        <v>N.J</v>
      </c>
      <c r="R62">
        <f>'O and D Ranks'!AQ110</f>
        <v>103.47894339403416</v>
      </c>
      <c r="S62">
        <f>'O and D Ranks'!AR110</f>
        <v>61</v>
      </c>
      <c r="U62" t="str">
        <f>'O and D Ranks'!A374</f>
        <v>Tim Stützle</v>
      </c>
      <c r="V62" t="str">
        <f>'O and D Ranks'!B374</f>
        <v>OTT</v>
      </c>
      <c r="W62" s="56">
        <f>'O and D Ranks'!J374</f>
        <v>0.89983305509181966</v>
      </c>
      <c r="X62">
        <f>'O and D Ranks'!K374</f>
        <v>61</v>
      </c>
      <c r="Z62" t="str">
        <f>'O and D Ranks'!A415</f>
        <v>Zemgus Girgensons</v>
      </c>
      <c r="AA62" t="str">
        <f>'O and D Ranks'!B415</f>
        <v>BUF</v>
      </c>
      <c r="AB62" s="56">
        <f>'O and D Ranks'!N415</f>
        <v>0.89983305509181966</v>
      </c>
      <c r="AC62">
        <f>'O and D Ranks'!O415</f>
        <v>61</v>
      </c>
      <c r="AE62" t="str">
        <f>'O and D Ranks'!X78</f>
        <v>Henri Jokiharju</v>
      </c>
      <c r="AF62" t="str">
        <f>'O and D Ranks'!Y78</f>
        <v>BUF</v>
      </c>
      <c r="AG62" s="31">
        <f>'O and D Ranks'!AG78</f>
        <v>0.87975951903807614</v>
      </c>
      <c r="AH62">
        <f>'O and D Ranks'!AH78</f>
        <v>60</v>
      </c>
      <c r="AJ62" t="str">
        <f>'O and D Ranks'!X15</f>
        <v>Arber Xhekaj</v>
      </c>
      <c r="AK62" t="str">
        <f>'O and D Ranks'!Y15</f>
        <v>MTL</v>
      </c>
      <c r="AL62" s="31">
        <f>'O and D Ranks'!AK15</f>
        <v>0.87775551102204408</v>
      </c>
      <c r="AM62">
        <f>'O and D Ranks'!AL15</f>
        <v>61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103.10320249195809</v>
      </c>
      <c r="D63">
        <f>'O and D Ranks'!S17</f>
        <v>62</v>
      </c>
      <c r="F63" t="str">
        <f>'O and D Ranks'!A324</f>
        <v>Quinton Byfield</v>
      </c>
      <c r="G63" t="str">
        <f>'O and D Ranks'!B324</f>
        <v>L.A</v>
      </c>
      <c r="H63">
        <f>'O and D Ranks'!T324</f>
        <v>101.81247078464106</v>
      </c>
      <c r="I63">
        <f>'O and D Ranks'!U324</f>
        <v>62</v>
      </c>
      <c r="K63" t="str">
        <f>'O and D Ranks'!X78</f>
        <v>Henri Jokiharju</v>
      </c>
      <c r="L63" t="str">
        <f>'O and D Ranks'!Y78</f>
        <v>BUF</v>
      </c>
      <c r="M63">
        <f>'O and D Ranks'!AO78</f>
        <v>103.88886857047461</v>
      </c>
      <c r="N63">
        <f>'O and D Ranks'!AP78</f>
        <v>62</v>
      </c>
      <c r="P63" t="str">
        <f>'O and D Ranks'!X53</f>
        <v>Darren Raddysh</v>
      </c>
      <c r="Q63" t="str">
        <f>'O and D Ranks'!Y53</f>
        <v>T.B</v>
      </c>
      <c r="R63">
        <f>'O and D Ranks'!AQ53</f>
        <v>103.37568538437453</v>
      </c>
      <c r="S63">
        <f>'O and D Ranks'!AR53</f>
        <v>62</v>
      </c>
      <c r="U63" t="str">
        <f>'O and D Ranks'!A44</f>
        <v>Blake Coleman</v>
      </c>
      <c r="V63" t="str">
        <f>'O and D Ranks'!B44</f>
        <v>CGY</v>
      </c>
      <c r="W63" s="56">
        <f>'O and D Ranks'!J44</f>
        <v>0.89649415692821366</v>
      </c>
      <c r="X63">
        <f>'O and D Ranks'!K44</f>
        <v>62</v>
      </c>
      <c r="Z63" t="str">
        <f>'O and D Ranks'!A96</f>
        <v>Connor Zary</v>
      </c>
      <c r="AA63" t="str">
        <f>'O and D Ranks'!B96</f>
        <v>CGY</v>
      </c>
      <c r="AB63" s="56">
        <f>'O and D Ranks'!N96</f>
        <v>0.89816360601001666</v>
      </c>
      <c r="AC63">
        <f>'O and D Ranks'!O96</f>
        <v>62</v>
      </c>
      <c r="AE63" t="str">
        <f>'O and D Ranks'!X72</f>
        <v>Esa Lindell</v>
      </c>
      <c r="AF63" t="str">
        <f>'O and D Ranks'!Y72</f>
        <v>DAL</v>
      </c>
      <c r="AG63" s="31">
        <f>'O and D Ranks'!AG72</f>
        <v>0.87775551102204408</v>
      </c>
      <c r="AH63">
        <f>'O and D Ranks'!AH72</f>
        <v>62</v>
      </c>
      <c r="AJ63" t="str">
        <f>'O and D Ranks'!X153</f>
        <v>Mattias Samuelsson</v>
      </c>
      <c r="AK63" t="str">
        <f>'O and D Ranks'!Y153</f>
        <v>BUF</v>
      </c>
      <c r="AL63" s="31">
        <f>'O and D Ranks'!AK153</f>
        <v>0.87775551102204408</v>
      </c>
      <c r="AM63">
        <f>'O and D Ranks'!AL153</f>
        <v>61</v>
      </c>
    </row>
    <row r="64" spans="1:39" x14ac:dyDescent="0.3">
      <c r="A64" t="str">
        <f>'O and D Ranks'!A359</f>
        <v>Sebastian Aho</v>
      </c>
      <c r="B64" t="str">
        <f>'O and D Ranks'!B359</f>
        <v>CAR</v>
      </c>
      <c r="C64">
        <f>'O and D Ranks'!R359</f>
        <v>102.60956581676545</v>
      </c>
      <c r="D64">
        <f>'O and D Ranks'!S359</f>
        <v>63</v>
      </c>
      <c r="F64" t="str">
        <f>'O and D Ranks'!A344</f>
        <v>Ryan Nugent-Hopkins</v>
      </c>
      <c r="G64" t="str">
        <f>'O and D Ranks'!B344</f>
        <v>EDM</v>
      </c>
      <c r="H64">
        <f>'O and D Ranks'!T344</f>
        <v>101.56084952193076</v>
      </c>
      <c r="I64">
        <f>'O and D Ranks'!U344</f>
        <v>63</v>
      </c>
      <c r="K64" t="str">
        <f>'O and D Ranks'!X21</f>
        <v>Brady Skjei</v>
      </c>
      <c r="L64" t="str">
        <f>'O and D Ranks'!Y21</f>
        <v>CAR</v>
      </c>
      <c r="M64">
        <f>'O and D Ranks'!AO21</f>
        <v>103.83803990960617</v>
      </c>
      <c r="N64">
        <f>'O and D Ranks'!AP21</f>
        <v>63</v>
      </c>
      <c r="P64" t="str">
        <f>'O and D Ranks'!X187</f>
        <v>Rasmus Dahlin</v>
      </c>
      <c r="Q64" t="str">
        <f>'O and D Ranks'!Y187</f>
        <v>BUF</v>
      </c>
      <c r="R64">
        <f>'O and D Ranks'!AQ187</f>
        <v>103.26607043875006</v>
      </c>
      <c r="S64">
        <f>'O and D Ranks'!AR187</f>
        <v>63</v>
      </c>
      <c r="U64" t="str">
        <f>'O and D Ranks'!A319</f>
        <v>Pierre Engvall</v>
      </c>
      <c r="V64" t="str">
        <f>'O and D Ranks'!B319</f>
        <v>NYI</v>
      </c>
      <c r="W64" s="56">
        <f>'O and D Ranks'!J319</f>
        <v>0.89649415692821366</v>
      </c>
      <c r="X64">
        <f>'O and D Ranks'!K319</f>
        <v>62</v>
      </c>
      <c r="Z64" t="str">
        <f>'O and D Ranks'!A82</f>
        <v>Clayton Keller</v>
      </c>
      <c r="AA64" t="str">
        <f>'O and D Ranks'!B82</f>
        <v>ARI</v>
      </c>
      <c r="AB64" s="56">
        <f>'O and D Ranks'!N82</f>
        <v>0.89649415692821366</v>
      </c>
      <c r="AC64">
        <f>'O and D Ranks'!O82</f>
        <v>63</v>
      </c>
      <c r="AE64" t="str">
        <f>'O and D Ranks'!X160</f>
        <v>Morgan Rielly</v>
      </c>
      <c r="AF64" t="str">
        <f>'O and D Ranks'!Y160</f>
        <v>TOR</v>
      </c>
      <c r="AG64" s="31">
        <f>'O and D Ranks'!AG160</f>
        <v>0.87575150300601201</v>
      </c>
      <c r="AH64">
        <f>'O and D Ranks'!AH160</f>
        <v>63</v>
      </c>
      <c r="AJ64" t="str">
        <f>'O and D Ranks'!X72</f>
        <v>Esa Lindell</v>
      </c>
      <c r="AK64" t="str">
        <f>'O and D Ranks'!Y72</f>
        <v>DAL</v>
      </c>
      <c r="AL64" s="31">
        <f>'O and D Ranks'!AK72</f>
        <v>0.87575150300601201</v>
      </c>
      <c r="AM64">
        <f>'O and D Ranks'!AL72</f>
        <v>63</v>
      </c>
    </row>
    <row r="65" spans="1:39" x14ac:dyDescent="0.3">
      <c r="A65" t="str">
        <f>'O and D Ranks'!A405</f>
        <v>William Karlsson</v>
      </c>
      <c r="B65" t="str">
        <f>'O and D Ranks'!B405</f>
        <v>VGK</v>
      </c>
      <c r="C65">
        <f>'O and D Ranks'!R405</f>
        <v>102.60515039685978</v>
      </c>
      <c r="D65">
        <f>'O and D Ranks'!S405</f>
        <v>64</v>
      </c>
      <c r="F65" t="str">
        <f>'O and D Ranks'!A142</f>
        <v>Ilya Mikheyev</v>
      </c>
      <c r="G65" t="str">
        <f>'O and D Ranks'!B142</f>
        <v>VAN</v>
      </c>
      <c r="H65">
        <f>'O and D Ranks'!T142</f>
        <v>101.38315121161516</v>
      </c>
      <c r="I65">
        <f>'O and D Ranks'!U142</f>
        <v>64</v>
      </c>
      <c r="K65" t="str">
        <f>'O and D Ranks'!X77</f>
        <v>Hampus Lindholm</v>
      </c>
      <c r="L65" t="str">
        <f>'O and D Ranks'!Y77</f>
        <v>BOS</v>
      </c>
      <c r="M65">
        <f>'O and D Ranks'!AO77</f>
        <v>103.58503117345815</v>
      </c>
      <c r="N65">
        <f>'O and D Ranks'!AP77</f>
        <v>64</v>
      </c>
      <c r="P65" t="str">
        <f>'O and D Ranks'!X72</f>
        <v>Esa Lindell</v>
      </c>
      <c r="Q65" t="str">
        <f>'O and D Ranks'!Y72</f>
        <v>DAL</v>
      </c>
      <c r="R65">
        <f>'O and D Ranks'!AQ72</f>
        <v>103.12515030060121</v>
      </c>
      <c r="S65">
        <f>'O and D Ranks'!AR72</f>
        <v>64</v>
      </c>
      <c r="U65" t="str">
        <f>'O and D Ranks'!A17</f>
        <v>Alex Tuch</v>
      </c>
      <c r="V65" t="str">
        <f>'O and D Ranks'!B17</f>
        <v>BUF</v>
      </c>
      <c r="W65" s="56">
        <f>'O and D Ranks'!J17</f>
        <v>0.89482470784641066</v>
      </c>
      <c r="X65">
        <f>'O and D Ranks'!K17</f>
        <v>64</v>
      </c>
      <c r="Z65" t="str">
        <f>'O and D Ranks'!A324</f>
        <v>Quinton Byfield</v>
      </c>
      <c r="AA65" t="str">
        <f>'O and D Ranks'!B324</f>
        <v>L.A</v>
      </c>
      <c r="AB65" s="56">
        <f>'O and D Ranks'!N324</f>
        <v>0.89482470784641066</v>
      </c>
      <c r="AC65">
        <f>'O and D Ranks'!O324</f>
        <v>64</v>
      </c>
      <c r="AE65" t="str">
        <f>'O and D Ranks'!X13</f>
        <v>Andreas Englund</v>
      </c>
      <c r="AF65" t="str">
        <f>'O and D Ranks'!Y13</f>
        <v>L.A</v>
      </c>
      <c r="AG65" s="31">
        <f>'O and D Ranks'!AG13</f>
        <v>0.87374749498997994</v>
      </c>
      <c r="AH65">
        <f>'O and D Ranks'!AH13</f>
        <v>64</v>
      </c>
      <c r="AJ65" t="str">
        <f>'O and D Ranks'!X79</f>
        <v>Henry Thrun</v>
      </c>
      <c r="AK65" t="str">
        <f>'O and D Ranks'!Y79</f>
        <v>S.J</v>
      </c>
      <c r="AL65" s="31">
        <f>'O and D Ranks'!AK79</f>
        <v>0.87374749498997994</v>
      </c>
      <c r="AM65">
        <f>'O and D Ranks'!AL79</f>
        <v>64</v>
      </c>
    </row>
    <row r="66" spans="1:39" x14ac:dyDescent="0.3">
      <c r="A66" t="str">
        <f>'O and D Ranks'!A335</f>
        <v>Ross Colton</v>
      </c>
      <c r="B66" t="str">
        <f>'O and D Ranks'!B335</f>
        <v>COL</v>
      </c>
      <c r="C66">
        <f>'O and D Ranks'!R335</f>
        <v>102.21947932544549</v>
      </c>
      <c r="D66">
        <f>'O and D Ranks'!S335</f>
        <v>65</v>
      </c>
      <c r="F66" t="str">
        <f>'O and D Ranks'!A237</f>
        <v>Martin Pospisil</v>
      </c>
      <c r="G66" t="str">
        <f>'O and D Ranks'!B237</f>
        <v>CGY</v>
      </c>
      <c r="H66">
        <f>'O and D Ranks'!T237</f>
        <v>101.21641203352428</v>
      </c>
      <c r="I66">
        <f>'O and D Ranks'!U237</f>
        <v>65</v>
      </c>
      <c r="K66" t="str">
        <f>'O and D Ranks'!X139</f>
        <v>Marc Staal</v>
      </c>
      <c r="L66" t="str">
        <f>'O and D Ranks'!Y139</f>
        <v>PHI</v>
      </c>
      <c r="M66">
        <f>'O and D Ranks'!AO139</f>
        <v>103.35531455067013</v>
      </c>
      <c r="N66">
        <f>'O and D Ranks'!AP139</f>
        <v>65</v>
      </c>
      <c r="P66" t="str">
        <f>'O and D Ranks'!X171</f>
        <v>Nikita Zadorov</v>
      </c>
      <c r="Q66" t="str">
        <f>'O and D Ranks'!Y171</f>
        <v>CGY, VAN</v>
      </c>
      <c r="R66">
        <f>'O and D Ranks'!AQ171</f>
        <v>103.09025778830379</v>
      </c>
      <c r="S66">
        <f>'O and D Ranks'!AR171</f>
        <v>65</v>
      </c>
      <c r="U66" t="str">
        <f>'O and D Ranks'!A26</f>
        <v>Andrei Kuzmenko</v>
      </c>
      <c r="V66" t="str">
        <f>'O and D Ranks'!B26</f>
        <v>VAN</v>
      </c>
      <c r="W66" s="56">
        <f>'O and D Ranks'!J26</f>
        <v>0.89315525876460766</v>
      </c>
      <c r="X66">
        <f>'O and D Ranks'!K26</f>
        <v>65</v>
      </c>
      <c r="Z66" t="str">
        <f>'O and D Ranks'!A385</f>
        <v>Troy Terry</v>
      </c>
      <c r="AA66" t="str">
        <f>'O and D Ranks'!B385</f>
        <v>ANA</v>
      </c>
      <c r="AB66" s="56">
        <f>'O and D Ranks'!N385</f>
        <v>0.89148580968280466</v>
      </c>
      <c r="AC66">
        <f>'O and D Ranks'!O385</f>
        <v>65</v>
      </c>
      <c r="AE66" t="str">
        <f>'O and D Ranks'!X11</f>
        <v>Alexander Romanov</v>
      </c>
      <c r="AF66" t="str">
        <f>'O and D Ranks'!Y11</f>
        <v>NYI</v>
      </c>
      <c r="AG66" s="31">
        <f>'O and D Ranks'!AG11</f>
        <v>0.87174348697394788</v>
      </c>
      <c r="AH66">
        <f>'O and D Ranks'!AH11</f>
        <v>65</v>
      </c>
      <c r="AJ66" t="str">
        <f>'O and D Ranks'!X171</f>
        <v>Nikita Zadorov</v>
      </c>
      <c r="AK66" t="str">
        <f>'O and D Ranks'!Y171</f>
        <v>CGY, VAN</v>
      </c>
      <c r="AL66" s="31">
        <f>'O and D Ranks'!AK171</f>
        <v>0.87174348697394788</v>
      </c>
      <c r="AM66">
        <f>'O and D Ranks'!AL171</f>
        <v>65</v>
      </c>
    </row>
    <row r="67" spans="1:39" x14ac:dyDescent="0.3">
      <c r="A67" t="str">
        <f>'O and D Ranks'!A392</f>
        <v>Tyler Seguin</v>
      </c>
      <c r="B67" t="str">
        <f>'O and D Ranks'!B392</f>
        <v>DAL</v>
      </c>
      <c r="C67">
        <f>'O and D Ranks'!R392</f>
        <v>102.06496939343317</v>
      </c>
      <c r="D67">
        <f>'O and D Ranks'!S392</f>
        <v>66</v>
      </c>
      <c r="F67" t="str">
        <f>'O and D Ranks'!A191</f>
        <v>Jordan Greenway</v>
      </c>
      <c r="G67" t="str">
        <f>'O and D Ranks'!B191</f>
        <v>BUF</v>
      </c>
      <c r="H67">
        <f>'O and D Ranks'!T191</f>
        <v>101.04070827923097</v>
      </c>
      <c r="I67">
        <f>'O and D Ranks'!U191</f>
        <v>66</v>
      </c>
      <c r="K67" t="str">
        <f>'O and D Ranks'!X72</f>
        <v>Esa Lindell</v>
      </c>
      <c r="L67" t="str">
        <f>'O and D Ranks'!Y72</f>
        <v>DAL</v>
      </c>
      <c r="M67">
        <f>'O and D Ranks'!AO72</f>
        <v>103.3255511022044</v>
      </c>
      <c r="N67">
        <f>'O and D Ranks'!AP72</f>
        <v>66</v>
      </c>
      <c r="P67" t="str">
        <f>'O and D Ranks'!X183</f>
        <v>Pierre-Olivier Joseph</v>
      </c>
      <c r="Q67" t="str">
        <f>'O and D Ranks'!Y183</f>
        <v>PIT</v>
      </c>
      <c r="R67">
        <f>'O and D Ranks'!AQ183</f>
        <v>102.79662658650668</v>
      </c>
      <c r="S67">
        <f>'O and D Ranks'!AR183</f>
        <v>66</v>
      </c>
      <c r="U67" t="str">
        <f>'O and D Ranks'!A359</f>
        <v>Sebastian Aho</v>
      </c>
      <c r="V67" t="str">
        <f>'O and D Ranks'!B359</f>
        <v>CAR</v>
      </c>
      <c r="W67" s="56">
        <f>'O and D Ranks'!J359</f>
        <v>0.89148580968280466</v>
      </c>
      <c r="X67">
        <f>'O and D Ranks'!K359</f>
        <v>66</v>
      </c>
      <c r="Z67" t="str">
        <f>'O and D Ranks'!A413</f>
        <v>Zach Hyman</v>
      </c>
      <c r="AA67" t="str">
        <f>'O and D Ranks'!B413</f>
        <v>EDM</v>
      </c>
      <c r="AB67" s="56">
        <f>'O and D Ranks'!N413</f>
        <v>0.89148580968280466</v>
      </c>
      <c r="AC67">
        <f>'O and D Ranks'!O413</f>
        <v>65</v>
      </c>
      <c r="AE67" t="str">
        <f>'O and D Ranks'!X21</f>
        <v>Brady Skjei</v>
      </c>
      <c r="AF67" t="str">
        <f>'O and D Ranks'!Y21</f>
        <v>CAR</v>
      </c>
      <c r="AG67" s="31">
        <f>'O and D Ranks'!AG21</f>
        <v>0.86573146292585168</v>
      </c>
      <c r="AH67">
        <f>'O and D Ranks'!AH21</f>
        <v>66</v>
      </c>
      <c r="AJ67" t="str">
        <f>'O and D Ranks'!X62</f>
        <v>Drew Doughty</v>
      </c>
      <c r="AK67" t="str">
        <f>'O and D Ranks'!Y62</f>
        <v>L.A</v>
      </c>
      <c r="AL67" s="31">
        <f>'O and D Ranks'!AK62</f>
        <v>0.86973947895791581</v>
      </c>
      <c r="AM67">
        <f>'O and D Ranks'!AL62</f>
        <v>66</v>
      </c>
    </row>
    <row r="68" spans="1:39" x14ac:dyDescent="0.3">
      <c r="A68" t="str">
        <f>'O and D Ranks'!A186</f>
        <v>Jonathan Drouin</v>
      </c>
      <c r="B68" t="str">
        <f>'O and D Ranks'!B186</f>
        <v>COL</v>
      </c>
      <c r="C68">
        <f>'O and D Ranks'!R186</f>
        <v>101.51739553845826</v>
      </c>
      <c r="D68">
        <f>'O and D Ranks'!S186</f>
        <v>67</v>
      </c>
      <c r="F68" t="str">
        <f>'O and D Ranks'!A214</f>
        <v>Klim Kostin</v>
      </c>
      <c r="G68" t="str">
        <f>'O and D Ranks'!B214</f>
        <v>DET</v>
      </c>
      <c r="H68">
        <f>'O and D Ranks'!T214</f>
        <v>100.80656550600207</v>
      </c>
      <c r="I68">
        <f>'O and D Ranks'!U214</f>
        <v>67</v>
      </c>
      <c r="K68" t="str">
        <f>'O and D Ranks'!X30</f>
        <v>Brett Pesce</v>
      </c>
      <c r="L68" t="str">
        <f>'O and D Ranks'!Y30</f>
        <v>CAR</v>
      </c>
      <c r="M68">
        <f>'O and D Ranks'!AO30</f>
        <v>103.25907027730696</v>
      </c>
      <c r="N68">
        <f>'O and D Ranks'!AP30</f>
        <v>67</v>
      </c>
      <c r="P68" t="str">
        <f>'O and D Ranks'!X30</f>
        <v>Brett Pesce</v>
      </c>
      <c r="Q68" t="str">
        <f>'O and D Ranks'!Y30</f>
        <v>CAR</v>
      </c>
      <c r="R68">
        <f>'O and D Ranks'!AQ30</f>
        <v>102.65786787249733</v>
      </c>
      <c r="S68">
        <f>'O and D Ranks'!AR30</f>
        <v>67</v>
      </c>
      <c r="U68" t="str">
        <f>'O and D Ranks'!A392</f>
        <v>Tyler Seguin</v>
      </c>
      <c r="V68" t="str">
        <f>'O and D Ranks'!B392</f>
        <v>DAL</v>
      </c>
      <c r="W68" s="56">
        <f>'O and D Ranks'!J392</f>
        <v>0.88981636060100167</v>
      </c>
      <c r="X68">
        <f>'O and D Ranks'!K392</f>
        <v>67</v>
      </c>
      <c r="Z68" t="str">
        <f>'O and D Ranks'!A142</f>
        <v>Ilya Mikheyev</v>
      </c>
      <c r="AA68" t="str">
        <f>'O and D Ranks'!B142</f>
        <v>VAN</v>
      </c>
      <c r="AB68" s="56">
        <f>'O and D Ranks'!N142</f>
        <v>0.88981636060100167</v>
      </c>
      <c r="AC68">
        <f>'O and D Ranks'!O142</f>
        <v>67</v>
      </c>
      <c r="AE68" t="str">
        <f>'O and D Ranks'!X123</f>
        <v>Justin Faulk</v>
      </c>
      <c r="AF68" t="str">
        <f>'O and D Ranks'!Y123</f>
        <v>STL</v>
      </c>
      <c r="AG68" s="31">
        <f>'O and D Ranks'!AG123</f>
        <v>0.86573146292585168</v>
      </c>
      <c r="AH68">
        <f>'O and D Ranks'!AH123</f>
        <v>66</v>
      </c>
      <c r="AJ68" t="str">
        <f>'O and D Ranks'!X32</f>
        <v>Brock Faber</v>
      </c>
      <c r="AK68" t="str">
        <f>'O and D Ranks'!Y32</f>
        <v>MIN</v>
      </c>
      <c r="AL68" s="31">
        <f>'O and D Ranks'!AK32</f>
        <v>0.86773547094188375</v>
      </c>
      <c r="AM68">
        <f>'O and D Ranks'!AL32</f>
        <v>67</v>
      </c>
    </row>
    <row r="69" spans="1:39" x14ac:dyDescent="0.3">
      <c r="A69" t="str">
        <f>'O and D Ranks'!A305</f>
        <v>Owen Tippett</v>
      </c>
      <c r="B69" t="str">
        <f>'O and D Ranks'!B305</f>
        <v>PHI</v>
      </c>
      <c r="C69">
        <f>'O and D Ranks'!R305</f>
        <v>100.79691151919867</v>
      </c>
      <c r="D69">
        <f>'O and D Ranks'!S305</f>
        <v>68</v>
      </c>
      <c r="F69" t="str">
        <f>'O and D Ranks'!A407</f>
        <v>Wyatt Johnston</v>
      </c>
      <c r="G69" t="str">
        <f>'O and D Ranks'!B407</f>
        <v>DAL</v>
      </c>
      <c r="H69">
        <f>'O and D Ranks'!T407</f>
        <v>100.75045272212937</v>
      </c>
      <c r="I69">
        <f>'O and D Ranks'!U407</f>
        <v>68</v>
      </c>
      <c r="K69" t="str">
        <f>'O and D Ranks'!X178</f>
        <v>Oliver Ekman-Larsson</v>
      </c>
      <c r="L69" t="str">
        <f>'O and D Ranks'!Y178</f>
        <v>FLA</v>
      </c>
      <c r="M69">
        <f>'O and D Ranks'!AO178</f>
        <v>102.89528560667445</v>
      </c>
      <c r="N69">
        <f>'O and D Ranks'!AP178</f>
        <v>68</v>
      </c>
      <c r="P69" t="str">
        <f>'O and D Ranks'!X93</f>
        <v>Jake Sanderson</v>
      </c>
      <c r="Q69" t="str">
        <f>'O and D Ranks'!Y93</f>
        <v>OTT</v>
      </c>
      <c r="R69">
        <f>'O and D Ranks'!AQ93</f>
        <v>102.37236670310297</v>
      </c>
      <c r="S69">
        <f>'O and D Ranks'!AR93</f>
        <v>68</v>
      </c>
      <c r="U69" t="str">
        <f>'O and D Ranks'!A160</f>
        <v>James van Riemsdyk</v>
      </c>
      <c r="V69" t="str">
        <f>'O and D Ranks'!B160</f>
        <v>BOS</v>
      </c>
      <c r="W69" s="56">
        <f>'O and D Ranks'!J160</f>
        <v>0.88814691151919867</v>
      </c>
      <c r="X69">
        <f>'O and D Ranks'!K160</f>
        <v>68</v>
      </c>
      <c r="Z69" t="str">
        <f>'O and D Ranks'!A353</f>
        <v>Sam Steel</v>
      </c>
      <c r="AA69" t="str">
        <f>'O and D Ranks'!B353</f>
        <v>DAL</v>
      </c>
      <c r="AB69" s="56">
        <f>'O and D Ranks'!N353</f>
        <v>0.88814691151919867</v>
      </c>
      <c r="AC69">
        <f>'O and D Ranks'!O353</f>
        <v>68</v>
      </c>
      <c r="AE69" t="str">
        <f>'O and D Ranks'!X197</f>
        <v>Ryan Suter</v>
      </c>
      <c r="AF69" t="str">
        <f>'O and D Ranks'!Y197</f>
        <v>DAL</v>
      </c>
      <c r="AG69" s="31">
        <f>'O and D Ranks'!AG197</f>
        <v>0.86573146292585168</v>
      </c>
      <c r="AH69">
        <f>'O and D Ranks'!AH197</f>
        <v>66</v>
      </c>
      <c r="AJ69" t="str">
        <f>'O and D Ranks'!X110</f>
        <v>John Marino</v>
      </c>
      <c r="AK69" t="str">
        <f>'O and D Ranks'!Y110</f>
        <v>N.J</v>
      </c>
      <c r="AL69" s="31">
        <f>'O and D Ranks'!AK110</f>
        <v>0.86573146292585168</v>
      </c>
      <c r="AM69">
        <f>'O and D Ranks'!AL110</f>
        <v>68</v>
      </c>
    </row>
    <row r="70" spans="1:39" x14ac:dyDescent="0.3">
      <c r="A70" t="str">
        <f>'O and D Ranks'!A224</f>
        <v>Logan O'Connor</v>
      </c>
      <c r="B70" t="str">
        <f>'O and D Ranks'!B224</f>
        <v>COL</v>
      </c>
      <c r="C70">
        <f>'O and D Ranks'!R224</f>
        <v>100.76803609881158</v>
      </c>
      <c r="D70">
        <f>'O and D Ranks'!S224</f>
        <v>69</v>
      </c>
      <c r="F70" t="str">
        <f>'O and D Ranks'!A157</f>
        <v>Jakub Lauko</v>
      </c>
      <c r="G70" t="str">
        <f>'O and D Ranks'!B157</f>
        <v>BOS</v>
      </c>
      <c r="H70">
        <f>'O and D Ranks'!T157</f>
        <v>100.74323078146116</v>
      </c>
      <c r="I70">
        <f>'O and D Ranks'!U157</f>
        <v>69</v>
      </c>
      <c r="K70" t="str">
        <f>'O and D Ranks'!X4</f>
        <v>Adam Fox</v>
      </c>
      <c r="L70" t="str">
        <f>'O and D Ranks'!Y4</f>
        <v>NYR</v>
      </c>
      <c r="M70">
        <f>'O and D Ranks'!AO4</f>
        <v>102.54136290599234</v>
      </c>
      <c r="N70">
        <f>'O and D Ranks'!AP4</f>
        <v>69</v>
      </c>
      <c r="P70" t="str">
        <f>'O and D Ranks'!X136</f>
        <v>Luke Hughes</v>
      </c>
      <c r="Q70" t="str">
        <f>'O and D Ranks'!Y136</f>
        <v>N.J</v>
      </c>
      <c r="R70">
        <f>'O and D Ranks'!AQ136</f>
        <v>101.85049011065614</v>
      </c>
      <c r="S70">
        <f>'O and D Ranks'!AR136</f>
        <v>69</v>
      </c>
      <c r="U70" t="str">
        <f>'O and D Ranks'!A224</f>
        <v>Logan O'Connor</v>
      </c>
      <c r="V70" t="str">
        <f>'O and D Ranks'!B224</f>
        <v>COL</v>
      </c>
      <c r="W70" s="56">
        <f>'O and D Ranks'!J224</f>
        <v>0.88647746243739567</v>
      </c>
      <c r="X70">
        <f>'O and D Ranks'!K224</f>
        <v>69</v>
      </c>
      <c r="Z70" t="str">
        <f>'O and D Ranks'!A379</f>
        <v>Tommy Novak</v>
      </c>
      <c r="AA70" t="str">
        <f>'O and D Ranks'!B379</f>
        <v>NSH</v>
      </c>
      <c r="AB70" s="56">
        <f>'O and D Ranks'!N379</f>
        <v>0.88647746243739567</v>
      </c>
      <c r="AC70">
        <f>'O and D Ranks'!O379</f>
        <v>69</v>
      </c>
      <c r="AE70" t="str">
        <f>'O and D Ranks'!X30</f>
        <v>Brett Pesce</v>
      </c>
      <c r="AF70" t="str">
        <f>'O and D Ranks'!Y30</f>
        <v>CAR</v>
      </c>
      <c r="AG70" s="31">
        <f>'O and D Ranks'!AG30</f>
        <v>0.86372745490981961</v>
      </c>
      <c r="AH70">
        <f>'O and D Ranks'!AH30</f>
        <v>69</v>
      </c>
      <c r="AJ70" t="str">
        <f>'O and D Ranks'!X93</f>
        <v>Jake Sanderson</v>
      </c>
      <c r="AK70" t="str">
        <f>'O and D Ranks'!Y93</f>
        <v>OTT</v>
      </c>
      <c r="AL70" s="31">
        <f>'O and D Ranks'!AK93</f>
        <v>0.86372745490981961</v>
      </c>
      <c r="AM70">
        <f>'O and D Ranks'!AL93</f>
        <v>69</v>
      </c>
    </row>
    <row r="71" spans="1:39" x14ac:dyDescent="0.3">
      <c r="A71" t="str">
        <f>'O and D Ranks'!A281</f>
        <v>Nick Bjugstad</v>
      </c>
      <c r="B71" t="str">
        <f>'O and D Ranks'!B281</f>
        <v>ARI</v>
      </c>
      <c r="C71">
        <f>'O and D Ranks'!R281</f>
        <v>100.53287985886608</v>
      </c>
      <c r="D71">
        <f>'O and D Ranks'!S281</f>
        <v>70</v>
      </c>
      <c r="F71" t="str">
        <f>'O and D Ranks'!A262</f>
        <v>Michael McLeod</v>
      </c>
      <c r="G71" t="str">
        <f>'O and D Ranks'!B262</f>
        <v>N.J</v>
      </c>
      <c r="H71">
        <f>'O and D Ranks'!T262</f>
        <v>100.38931614419087</v>
      </c>
      <c r="I71">
        <f>'O and D Ranks'!U262</f>
        <v>70</v>
      </c>
      <c r="K71" t="str">
        <f>'O and D Ranks'!X62</f>
        <v>Drew Doughty</v>
      </c>
      <c r="L71" t="str">
        <f>'O and D Ranks'!Y62</f>
        <v>L.A</v>
      </c>
      <c r="M71">
        <f>'O and D Ranks'!AO62</f>
        <v>102.48006680026687</v>
      </c>
      <c r="N71">
        <f>'O and D Ranks'!AP62</f>
        <v>70</v>
      </c>
      <c r="P71" t="str">
        <f>'O and D Ranks'!X33</f>
        <v>Cale Makar</v>
      </c>
      <c r="Q71" t="str">
        <f>'O and D Ranks'!Y33</f>
        <v>COL</v>
      </c>
      <c r="R71">
        <f>'O and D Ranks'!AQ33</f>
        <v>101.36916468596151</v>
      </c>
      <c r="S71">
        <f>'O and D Ranks'!AR33</f>
        <v>70</v>
      </c>
      <c r="U71" t="str">
        <f>'O and D Ranks'!A186</f>
        <v>Jonathan Drouin</v>
      </c>
      <c r="V71" t="str">
        <f>'O and D Ranks'!B186</f>
        <v>COL</v>
      </c>
      <c r="W71" s="56">
        <f>'O and D Ranks'!J186</f>
        <v>0.88480801335559267</v>
      </c>
      <c r="X71">
        <f>'O and D Ranks'!K186</f>
        <v>70</v>
      </c>
      <c r="Z71" t="str">
        <f>'O and D Ranks'!A402</f>
        <v>Will Cuylle</v>
      </c>
      <c r="AA71" t="str">
        <f>'O and D Ranks'!B402</f>
        <v>NYR</v>
      </c>
      <c r="AB71" s="56">
        <f>'O and D Ranks'!N402</f>
        <v>0.88480801335559267</v>
      </c>
      <c r="AC71">
        <f>'O and D Ranks'!O402</f>
        <v>70</v>
      </c>
      <c r="AE71" t="str">
        <f>'O and D Ranks'!X101</f>
        <v>Jared Spurgeon</v>
      </c>
      <c r="AF71" t="str">
        <f>'O and D Ranks'!Y101</f>
        <v>MIN</v>
      </c>
      <c r="AG71" s="31">
        <f>'O and D Ranks'!AG101</f>
        <v>0.86172344689378755</v>
      </c>
      <c r="AH71">
        <f>'O and D Ranks'!AH101</f>
        <v>70</v>
      </c>
      <c r="AJ71" t="str">
        <f>'O and D Ranks'!X105</f>
        <v>Jeremy Lauzon</v>
      </c>
      <c r="AK71" t="str">
        <f>'O and D Ranks'!Y105</f>
        <v>NSH</v>
      </c>
      <c r="AL71" s="31">
        <f>'O and D Ranks'!AK105</f>
        <v>0.86172344689378755</v>
      </c>
      <c r="AM71">
        <f>'O and D Ranks'!AL105</f>
        <v>70</v>
      </c>
    </row>
    <row r="72" spans="1:39" x14ac:dyDescent="0.3">
      <c r="A72" t="str">
        <f>'O and D Ranks'!A115</f>
        <v>Dylan Cozens</v>
      </c>
      <c r="B72" t="str">
        <f>'O and D Ranks'!B115</f>
        <v>BUF</v>
      </c>
      <c r="C72">
        <f>'O and D Ranks'!R115</f>
        <v>100.46070735175935</v>
      </c>
      <c r="D72">
        <f>'O and D Ranks'!S115</f>
        <v>71</v>
      </c>
      <c r="F72" t="str">
        <f>'O and D Ranks'!A415</f>
        <v>Zemgus Girgensons</v>
      </c>
      <c r="G72" t="str">
        <f>'O and D Ranks'!B415</f>
        <v>BUF</v>
      </c>
      <c r="H72">
        <f>'O and D Ranks'!T415</f>
        <v>100.32093991778397</v>
      </c>
      <c r="I72">
        <f>'O and D Ranks'!U415</f>
        <v>71</v>
      </c>
      <c r="K72" t="str">
        <f>'O and D Ranks'!X217</f>
        <v>Torey Krug</v>
      </c>
      <c r="L72" t="str">
        <f>'O and D Ranks'!Y217</f>
        <v>STL</v>
      </c>
      <c r="M72">
        <f>'O and D Ranks'!AO217</f>
        <v>101.82831169585573</v>
      </c>
      <c r="N72">
        <f>'O and D Ranks'!AP217</f>
        <v>71</v>
      </c>
      <c r="P72" t="str">
        <f>'O and D Ranks'!X21</f>
        <v>Brady Skjei</v>
      </c>
      <c r="Q72" t="str">
        <f>'O and D Ranks'!Y21</f>
        <v>CAR</v>
      </c>
      <c r="R72">
        <f>'O and D Ranks'!AQ21</f>
        <v>101.23282948876448</v>
      </c>
      <c r="S72">
        <f>'O and D Ranks'!AR21</f>
        <v>71</v>
      </c>
      <c r="U72" t="str">
        <f>'O and D Ranks'!A270</f>
        <v>Miles Wood</v>
      </c>
      <c r="V72" t="str">
        <f>'O and D Ranks'!B270</f>
        <v>COL</v>
      </c>
      <c r="W72" s="56">
        <f>'O and D Ranks'!J270</f>
        <v>0.88313856427378967</v>
      </c>
      <c r="X72">
        <f>'O and D Ranks'!K270</f>
        <v>71</v>
      </c>
      <c r="Z72" t="str">
        <f>'O and D Ranks'!A191</f>
        <v>Jordan Greenway</v>
      </c>
      <c r="AA72" t="str">
        <f>'O and D Ranks'!B191</f>
        <v>BUF</v>
      </c>
      <c r="AB72" s="56">
        <f>'O and D Ranks'!N191</f>
        <v>0.88313856427378967</v>
      </c>
      <c r="AC72">
        <f>'O and D Ranks'!O191</f>
        <v>71</v>
      </c>
      <c r="AE72" t="str">
        <f>'O and D Ranks'!X206</f>
        <v>Sebastian Aho</v>
      </c>
      <c r="AF72" t="str">
        <f>'O and D Ranks'!Y206</f>
        <v>NYI</v>
      </c>
      <c r="AG72" s="31">
        <f>'O and D Ranks'!AG206</f>
        <v>0.85771543086172342</v>
      </c>
      <c r="AH72">
        <f>'O and D Ranks'!AH206</f>
        <v>71</v>
      </c>
      <c r="AJ72" t="str">
        <f>'O and D Ranks'!X53</f>
        <v>Darren Raddysh</v>
      </c>
      <c r="AK72" t="str">
        <f>'O and D Ranks'!Y53</f>
        <v>T.B</v>
      </c>
      <c r="AL72" s="31">
        <f>'O and D Ranks'!AK53</f>
        <v>0.85971943887775548</v>
      </c>
      <c r="AM72">
        <f>'O and D Ranks'!AL53</f>
        <v>71</v>
      </c>
    </row>
    <row r="73" spans="1:39" x14ac:dyDescent="0.3">
      <c r="A73" t="str">
        <f>'O and D Ranks'!A184</f>
        <v>John Tavares</v>
      </c>
      <c r="B73" t="str">
        <f>'O and D Ranks'!B184</f>
        <v>TOR</v>
      </c>
      <c r="C73">
        <f>'O and D Ranks'!R184</f>
        <v>100.28125378045505</v>
      </c>
      <c r="D73">
        <f>'O and D Ranks'!S184</f>
        <v>72</v>
      </c>
      <c r="F73" t="str">
        <f>'O and D Ranks'!A159</f>
        <v>James Hamblin</v>
      </c>
      <c r="G73" t="str">
        <f>'O and D Ranks'!B159</f>
        <v>EDM</v>
      </c>
      <c r="H73">
        <f>'O and D Ranks'!T159</f>
        <v>100.04580304091047</v>
      </c>
      <c r="I73">
        <f>'O and D Ranks'!U159</f>
        <v>72</v>
      </c>
      <c r="K73" t="str">
        <f>'O and D Ranks'!X114</f>
        <v>Jonas Siegenthaler</v>
      </c>
      <c r="L73" t="str">
        <f>'O and D Ranks'!Y114</f>
        <v>N.J</v>
      </c>
      <c r="M73">
        <f>'O and D Ranks'!AO114</f>
        <v>101.79713286221552</v>
      </c>
      <c r="N73">
        <f>'O and D Ranks'!AP114</f>
        <v>72</v>
      </c>
      <c r="P73" t="str">
        <f>'O and D Ranks'!X117</f>
        <v>Jordan Spence</v>
      </c>
      <c r="Q73" t="str">
        <f>'O and D Ranks'!Y117</f>
        <v>L.A</v>
      </c>
      <c r="R73">
        <f>'O and D Ranks'!AQ117</f>
        <v>101.10507097528424</v>
      </c>
      <c r="S73">
        <f>'O and D Ranks'!AR117</f>
        <v>72</v>
      </c>
      <c r="U73" t="str">
        <f>'O and D Ranks'!A305</f>
        <v>Owen Tippett</v>
      </c>
      <c r="V73" t="str">
        <f>'O and D Ranks'!B305</f>
        <v>PHI</v>
      </c>
      <c r="W73" s="56">
        <f>'O and D Ranks'!J305</f>
        <v>0.88146911519198667</v>
      </c>
      <c r="X73">
        <f>'O and D Ranks'!K305</f>
        <v>72</v>
      </c>
      <c r="Z73" t="str">
        <f>'O and D Ranks'!A306</f>
        <v>Parker Kelly</v>
      </c>
      <c r="AA73" t="str">
        <f>'O and D Ranks'!B306</f>
        <v>OTT</v>
      </c>
      <c r="AB73" s="56">
        <f>'O and D Ranks'!N306</f>
        <v>0.88146911519198667</v>
      </c>
      <c r="AC73">
        <f>'O and D Ranks'!O306</f>
        <v>72</v>
      </c>
      <c r="AE73" t="str">
        <f>'O and D Ranks'!X4</f>
        <v>Adam Fox</v>
      </c>
      <c r="AF73" t="str">
        <f>'O and D Ranks'!Y4</f>
        <v>NYR</v>
      </c>
      <c r="AG73" s="31">
        <f>'O and D Ranks'!AG4</f>
        <v>0.85771543086172342</v>
      </c>
      <c r="AH73">
        <f>'O and D Ranks'!AH4</f>
        <v>71</v>
      </c>
      <c r="AJ73" t="str">
        <f>'O and D Ranks'!X30</f>
        <v>Brett Pesce</v>
      </c>
      <c r="AK73" t="str">
        <f>'O and D Ranks'!Y30</f>
        <v>CAR</v>
      </c>
      <c r="AL73" s="31">
        <f>'O and D Ranks'!AK30</f>
        <v>0.85771543086172342</v>
      </c>
      <c r="AM73">
        <f>'O and D Ranks'!AL30</f>
        <v>72</v>
      </c>
    </row>
    <row r="74" spans="1:39" x14ac:dyDescent="0.3">
      <c r="A74" t="str">
        <f>'O and D Ranks'!A277</f>
        <v>Nazem Kadri</v>
      </c>
      <c r="B74" t="str">
        <f>'O and D Ranks'!B277</f>
        <v>CGY</v>
      </c>
      <c r="C74">
        <f>'O and D Ranks'!R277</f>
        <v>100.16357354850665</v>
      </c>
      <c r="D74">
        <f>'O and D Ranks'!S277</f>
        <v>73</v>
      </c>
      <c r="F74" t="str">
        <f>'O and D Ranks'!A379</f>
        <v>Tommy Novak</v>
      </c>
      <c r="G74" t="str">
        <f>'O and D Ranks'!B379</f>
        <v>NSH</v>
      </c>
      <c r="H74">
        <f>'O and D Ranks'!T379</f>
        <v>100.01216065815358</v>
      </c>
      <c r="I74">
        <f>'O and D Ranks'!U379</f>
        <v>73</v>
      </c>
      <c r="K74" t="str">
        <f>'O and D Ranks'!X95</f>
        <v>Jakob Chychrun</v>
      </c>
      <c r="L74" t="str">
        <f>'O and D Ranks'!Y95</f>
        <v>OTT</v>
      </c>
      <c r="M74">
        <f>'O and D Ranks'!AO95</f>
        <v>101.66934095463647</v>
      </c>
      <c r="N74">
        <f>'O and D Ranks'!AP95</f>
        <v>73</v>
      </c>
      <c r="P74" t="str">
        <f>'O and D Ranks'!X193</f>
        <v>Ryan Lindgren</v>
      </c>
      <c r="Q74" t="str">
        <f>'O and D Ranks'!Y193</f>
        <v>NYR</v>
      </c>
      <c r="R74">
        <f>'O and D Ranks'!AQ193</f>
        <v>101.10106081728631</v>
      </c>
      <c r="S74">
        <f>'O and D Ranks'!AR193</f>
        <v>73</v>
      </c>
      <c r="U74" t="str">
        <f>'O and D Ranks'!A115</f>
        <v>Dylan Cozens</v>
      </c>
      <c r="V74" t="str">
        <f>'O and D Ranks'!B115</f>
        <v>BUF</v>
      </c>
      <c r="W74" s="56">
        <f>'O and D Ranks'!J115</f>
        <v>0.87979966611018368</v>
      </c>
      <c r="X74">
        <f>'O and D Ranks'!K115</f>
        <v>73</v>
      </c>
      <c r="Z74" t="str">
        <f>'O and D Ranks'!A407</f>
        <v>Wyatt Johnston</v>
      </c>
      <c r="AA74" t="str">
        <f>'O and D Ranks'!B407</f>
        <v>DAL</v>
      </c>
      <c r="AB74" s="56">
        <f>'O and D Ranks'!N407</f>
        <v>0.87979966611018368</v>
      </c>
      <c r="AC74">
        <f>'O and D Ranks'!O407</f>
        <v>73</v>
      </c>
      <c r="AE74" t="str">
        <f>'O and D Ranks'!X77</f>
        <v>Hampus Lindholm</v>
      </c>
      <c r="AF74" t="str">
        <f>'O and D Ranks'!Y77</f>
        <v>BOS</v>
      </c>
      <c r="AG74" s="31">
        <f>'O and D Ranks'!AG77</f>
        <v>0.85571142284569135</v>
      </c>
      <c r="AH74">
        <f>'O and D Ranks'!AH77</f>
        <v>73</v>
      </c>
      <c r="AJ74" t="str">
        <f>'O and D Ranks'!X136</f>
        <v>Luke Hughes</v>
      </c>
      <c r="AK74" t="str">
        <f>'O and D Ranks'!Y136</f>
        <v>N.J</v>
      </c>
      <c r="AL74" s="31">
        <f>'O and D Ranks'!AK136</f>
        <v>0.85571142284569135</v>
      </c>
      <c r="AM74">
        <f>'O and D Ranks'!AL136</f>
        <v>73</v>
      </c>
    </row>
    <row r="75" spans="1:39" x14ac:dyDescent="0.3">
      <c r="A75" t="str">
        <f>'O and D Ranks'!A239</f>
        <v>Mason Marchment</v>
      </c>
      <c r="B75" t="str">
        <f>'O and D Ranks'!B239</f>
        <v>DAL</v>
      </c>
      <c r="C75">
        <f>'O and D Ranks'!R239</f>
        <v>100.10071395588427</v>
      </c>
      <c r="D75">
        <f>'O and D Ranks'!S239</f>
        <v>74</v>
      </c>
      <c r="F75" t="str">
        <f>'O and D Ranks'!A353</f>
        <v>Sam Steel</v>
      </c>
      <c r="G75" t="str">
        <f>'O and D Ranks'!B353</f>
        <v>DAL</v>
      </c>
      <c r="H75">
        <f>'O and D Ranks'!T353</f>
        <v>99.781745415485872</v>
      </c>
      <c r="I75">
        <f>'O and D Ranks'!U353</f>
        <v>74</v>
      </c>
      <c r="K75" t="str">
        <f>'O and D Ranks'!X83</f>
        <v>Ivan Provorov</v>
      </c>
      <c r="L75" t="str">
        <f>'O and D Ranks'!Y83</f>
        <v>CBJ</v>
      </c>
      <c r="M75">
        <f>'O and D Ranks'!AO83</f>
        <v>101.51209226964531</v>
      </c>
      <c r="N75">
        <f>'O and D Ranks'!AP83</f>
        <v>74</v>
      </c>
      <c r="P75" t="str">
        <f>'O and D Ranks'!X144</f>
        <v>Mark Friedman</v>
      </c>
      <c r="Q75" t="str">
        <f>'O and D Ranks'!Y144</f>
        <v>VAN</v>
      </c>
      <c r="R75">
        <f>'O and D Ranks'!AQ144</f>
        <v>101.04832628219364</v>
      </c>
      <c r="S75">
        <f>'O and D Ranks'!AR144</f>
        <v>74</v>
      </c>
      <c r="U75" t="str">
        <f>'O and D Ranks'!A281</f>
        <v>Nick Bjugstad</v>
      </c>
      <c r="V75" t="str">
        <f>'O and D Ranks'!B281</f>
        <v>ARI</v>
      </c>
      <c r="W75" s="56">
        <f>'O and D Ranks'!J281</f>
        <v>0.87813021702838068</v>
      </c>
      <c r="X75">
        <f>'O and D Ranks'!K281</f>
        <v>74</v>
      </c>
      <c r="Z75" t="str">
        <f>'O and D Ranks'!A356</f>
        <v>Sean Couturier</v>
      </c>
      <c r="AA75" t="str">
        <f>'O and D Ranks'!B356</f>
        <v>PHI</v>
      </c>
      <c r="AB75" s="56">
        <f>'O and D Ranks'!N356</f>
        <v>0.87646076794657768</v>
      </c>
      <c r="AC75">
        <f>'O and D Ranks'!O356</f>
        <v>74</v>
      </c>
      <c r="AE75" t="str">
        <f>'O and D Ranks'!X120</f>
        <v>Josh Manson</v>
      </c>
      <c r="AF75" t="str">
        <f>'O and D Ranks'!Y120</f>
        <v>COL</v>
      </c>
      <c r="AG75" s="31">
        <f>'O and D Ranks'!AG120</f>
        <v>0.85370741482965928</v>
      </c>
      <c r="AH75">
        <f>'O and D Ranks'!AH120</f>
        <v>74</v>
      </c>
      <c r="AJ75" t="str">
        <f>'O and D Ranks'!X26</f>
        <v>Brendan Smith</v>
      </c>
      <c r="AK75" t="str">
        <f>'O and D Ranks'!Y26</f>
        <v>N.J</v>
      </c>
      <c r="AL75" s="31">
        <f>'O and D Ranks'!AK26</f>
        <v>0.85370741482965928</v>
      </c>
      <c r="AM75">
        <f>'O and D Ranks'!AL26</f>
        <v>74</v>
      </c>
    </row>
    <row r="76" spans="1:39" x14ac:dyDescent="0.3">
      <c r="A76" t="str">
        <f>'O and D Ranks'!A360</f>
        <v>Seth Jarvis</v>
      </c>
      <c r="B76" t="str">
        <f>'O and D Ranks'!B360</f>
        <v>CAR</v>
      </c>
      <c r="C76">
        <f>'O and D Ranks'!R360</f>
        <v>100.05241063711357</v>
      </c>
      <c r="D76">
        <f>'O and D Ranks'!S360</f>
        <v>75</v>
      </c>
      <c r="F76" t="str">
        <f>'O and D Ranks'!A32</f>
        <v>Anthony Cirelli</v>
      </c>
      <c r="G76" t="str">
        <f>'O and D Ranks'!B32</f>
        <v>T.B</v>
      </c>
      <c r="H76">
        <f>'O and D Ranks'!T32</f>
        <v>99.721835582452456</v>
      </c>
      <c r="I76">
        <f>'O and D Ranks'!U32</f>
        <v>75</v>
      </c>
      <c r="K76" t="str">
        <f>'O and D Ranks'!X194</f>
        <v>Ryan McDonagh</v>
      </c>
      <c r="L76" t="str">
        <f>'O and D Ranks'!Y194</f>
        <v>NSH</v>
      </c>
      <c r="M76">
        <f>'O and D Ranks'!AO194</f>
        <v>101.40125209769111</v>
      </c>
      <c r="N76">
        <f>'O and D Ranks'!AP194</f>
        <v>75</v>
      </c>
      <c r="P76" t="str">
        <f>'O and D Ranks'!X105</f>
        <v>Jeremy Lauzon</v>
      </c>
      <c r="Q76" t="str">
        <f>'O and D Ranks'!Y105</f>
        <v>NSH</v>
      </c>
      <c r="R76">
        <f>'O and D Ranks'!AQ105</f>
        <v>100.91817802271174</v>
      </c>
      <c r="S76">
        <f>'O and D Ranks'!AR105</f>
        <v>75</v>
      </c>
      <c r="U76" t="str">
        <f>'O and D Ranks'!A97</f>
        <v>Conor Garland</v>
      </c>
      <c r="V76" t="str">
        <f>'O and D Ranks'!B97</f>
        <v>VAN</v>
      </c>
      <c r="W76" s="56">
        <f>'O and D Ranks'!J97</f>
        <v>0.87646076794657768</v>
      </c>
      <c r="X76">
        <f>'O and D Ranks'!K97</f>
        <v>75</v>
      </c>
      <c r="Z76" t="str">
        <f>'O and D Ranks'!A344</f>
        <v>Ryan Nugent-Hopkins</v>
      </c>
      <c r="AA76" t="str">
        <f>'O and D Ranks'!B344</f>
        <v>EDM</v>
      </c>
      <c r="AB76" s="56">
        <f>'O and D Ranks'!N344</f>
        <v>0.87646076794657768</v>
      </c>
      <c r="AC76">
        <f>'O and D Ranks'!O344</f>
        <v>74</v>
      </c>
      <c r="AE76" t="str">
        <f>'O and D Ranks'!X217</f>
        <v>Torey Krug</v>
      </c>
      <c r="AF76" t="str">
        <f>'O and D Ranks'!Y217</f>
        <v>STL</v>
      </c>
      <c r="AG76" s="31">
        <f>'O and D Ranks'!AG217</f>
        <v>0.85170340681362722</v>
      </c>
      <c r="AH76">
        <f>'O and D Ranks'!AH217</f>
        <v>75</v>
      </c>
      <c r="AJ76" t="str">
        <f>'O and D Ranks'!X33</f>
        <v>Cale Makar</v>
      </c>
      <c r="AK76" t="str">
        <f>'O and D Ranks'!Y33</f>
        <v>COL</v>
      </c>
      <c r="AL76" s="31">
        <f>'O and D Ranks'!AK33</f>
        <v>0.84969939879759515</v>
      </c>
      <c r="AM76">
        <f>'O and D Ranks'!AL33</f>
        <v>75</v>
      </c>
    </row>
    <row r="77" spans="1:39" x14ac:dyDescent="0.3">
      <c r="A77" t="str">
        <f>'O and D Ranks'!A270</f>
        <v>Miles Wood</v>
      </c>
      <c r="B77" t="str">
        <f>'O and D Ranks'!B270</f>
        <v>COL</v>
      </c>
      <c r="C77">
        <f>'O and D Ranks'!R270</f>
        <v>100.04563937311497</v>
      </c>
      <c r="D77">
        <f>'O and D Ranks'!S270</f>
        <v>76</v>
      </c>
      <c r="F77" t="str">
        <f>'O and D Ranks'!A275</f>
        <v>Nathan Bastian</v>
      </c>
      <c r="G77" t="str">
        <f>'O and D Ranks'!B275</f>
        <v>N.J</v>
      </c>
      <c r="H77">
        <f>'O and D Ranks'!T275</f>
        <v>99.591136110689575</v>
      </c>
      <c r="I77">
        <f>'O and D Ranks'!U275</f>
        <v>76</v>
      </c>
      <c r="K77" t="str">
        <f>'O and D Ranks'!X101</f>
        <v>Jared Spurgeon</v>
      </c>
      <c r="L77" t="str">
        <f>'O and D Ranks'!Y101</f>
        <v>MIN</v>
      </c>
      <c r="M77">
        <f>'O and D Ranks'!AO101</f>
        <v>101.33901135604575</v>
      </c>
      <c r="N77">
        <f>'O and D Ranks'!AP101</f>
        <v>76</v>
      </c>
      <c r="P77" t="str">
        <f>'O and D Ranks'!X15</f>
        <v>Arber Xhekaj</v>
      </c>
      <c r="Q77" t="str">
        <f>'O and D Ranks'!Y15</f>
        <v>MTL</v>
      </c>
      <c r="R77">
        <f>'O and D Ranks'!AQ15</f>
        <v>100.7623932074674</v>
      </c>
      <c r="S77">
        <f>'O and D Ranks'!AR15</f>
        <v>76</v>
      </c>
      <c r="U77" t="str">
        <f>'O and D Ranks'!A237</f>
        <v>Martin Pospisil</v>
      </c>
      <c r="V77" t="str">
        <f>'O and D Ranks'!B237</f>
        <v>CGY</v>
      </c>
      <c r="W77" s="56">
        <f>'O and D Ranks'!J237</f>
        <v>0.87479131886477457</v>
      </c>
      <c r="X77">
        <f>'O and D Ranks'!K237</f>
        <v>76</v>
      </c>
      <c r="Z77" t="str">
        <f>'O and D Ranks'!A205</f>
        <v>Keegan Kolesar</v>
      </c>
      <c r="AA77" t="str">
        <f>'O and D Ranks'!B205</f>
        <v>VGK</v>
      </c>
      <c r="AB77" s="56">
        <f>'O and D Ranks'!N205</f>
        <v>0.87479131886477457</v>
      </c>
      <c r="AC77">
        <f>'O and D Ranks'!O205</f>
        <v>76</v>
      </c>
      <c r="AE77" t="str">
        <f>'O and D Ranks'!X114</f>
        <v>Jonas Siegenthaler</v>
      </c>
      <c r="AF77" t="str">
        <f>'O and D Ranks'!Y114</f>
        <v>N.J</v>
      </c>
      <c r="AG77" s="31">
        <f>'O and D Ranks'!AG114</f>
        <v>0.84969939879759515</v>
      </c>
      <c r="AH77">
        <f>'O and D Ranks'!AH114</f>
        <v>76</v>
      </c>
      <c r="AJ77" t="str">
        <f>'O and D Ranks'!X49</f>
        <v>Dakota Mermis</v>
      </c>
      <c r="AK77" t="str">
        <f>'O and D Ranks'!Y49</f>
        <v>MIN</v>
      </c>
      <c r="AL77" s="31">
        <f>'O and D Ranks'!AK49</f>
        <v>0.84969939879759515</v>
      </c>
      <c r="AM77">
        <f>'O and D Ranks'!AL49</f>
        <v>75</v>
      </c>
    </row>
    <row r="78" spans="1:39" x14ac:dyDescent="0.3">
      <c r="A78" t="str">
        <f>'O and D Ranks'!A66</f>
        <v>Brock Nelson</v>
      </c>
      <c r="B78" t="str">
        <f>'O and D Ranks'!B66</f>
        <v>NYI</v>
      </c>
      <c r="C78">
        <f>'O and D Ranks'!R66</f>
        <v>100.00010086254835</v>
      </c>
      <c r="D78">
        <f>'O and D Ranks'!S66</f>
        <v>77</v>
      </c>
      <c r="F78" t="str">
        <f>'O and D Ranks'!A402</f>
        <v>Will Cuylle</v>
      </c>
      <c r="G78" t="str">
        <f>'O and D Ranks'!B402</f>
        <v>NYR</v>
      </c>
      <c r="H78">
        <f>'O and D Ranks'!T402</f>
        <v>99.380801335559269</v>
      </c>
      <c r="I78">
        <f>'O and D Ranks'!U402</f>
        <v>77</v>
      </c>
      <c r="K78" t="str">
        <f>'O and D Ranks'!X153</f>
        <v>Mattias Samuelsson</v>
      </c>
      <c r="L78" t="str">
        <f>'O and D Ranks'!Y153</f>
        <v>BUF</v>
      </c>
      <c r="M78">
        <f>'O and D Ranks'!AO153</f>
        <v>101.00411473353248</v>
      </c>
      <c r="N78">
        <f>'O and D Ranks'!AP153</f>
        <v>77</v>
      </c>
      <c r="P78" t="str">
        <f>'O and D Ranks'!X221</f>
        <v>Trevor van Riemsdyk</v>
      </c>
      <c r="Q78" t="str">
        <f>'O and D Ranks'!Y221</f>
        <v>WSH</v>
      </c>
      <c r="R78">
        <f>'O and D Ranks'!AQ221</f>
        <v>100.73931371514911</v>
      </c>
      <c r="S78">
        <f>'O and D Ranks'!AR221</f>
        <v>77</v>
      </c>
      <c r="U78" t="str">
        <f>'O and D Ranks'!A111</f>
        <v>Dmitri Voronkov</v>
      </c>
      <c r="V78" t="str">
        <f>'O and D Ranks'!B111</f>
        <v>CBJ</v>
      </c>
      <c r="W78" s="56">
        <f>'O and D Ranks'!J111</f>
        <v>0.87312186978297157</v>
      </c>
      <c r="X78">
        <f>'O and D Ranks'!K111</f>
        <v>77</v>
      </c>
      <c r="Z78" t="str">
        <f>'O and D Ranks'!A178</f>
        <v>Joel Armia</v>
      </c>
      <c r="AA78" t="str">
        <f>'O and D Ranks'!B178</f>
        <v>MTL</v>
      </c>
      <c r="AB78" s="56">
        <f>'O and D Ranks'!N178</f>
        <v>0.87312186978297157</v>
      </c>
      <c r="AC78">
        <f>'O and D Ranks'!O178</f>
        <v>77</v>
      </c>
      <c r="AE78" t="str">
        <f>'O and D Ranks'!X83</f>
        <v>Ivan Provorov</v>
      </c>
      <c r="AF78" t="str">
        <f>'O and D Ranks'!Y83</f>
        <v>CBJ</v>
      </c>
      <c r="AG78" s="31">
        <f>'O and D Ranks'!AG83</f>
        <v>0.84769539078156309</v>
      </c>
      <c r="AH78">
        <f>'O and D Ranks'!AH83</f>
        <v>77</v>
      </c>
      <c r="AJ78" t="str">
        <f>'O and D Ranks'!X193</f>
        <v>Ryan Lindgren</v>
      </c>
      <c r="AK78" t="str">
        <f>'O and D Ranks'!Y193</f>
        <v>NYR</v>
      </c>
      <c r="AL78" s="31">
        <f>'O and D Ranks'!AK193</f>
        <v>0.84769539078156309</v>
      </c>
      <c r="AM78">
        <f>'O and D Ranks'!AL193</f>
        <v>77</v>
      </c>
    </row>
    <row r="79" spans="1:39" x14ac:dyDescent="0.3">
      <c r="A79" t="str">
        <f>'O and D Ranks'!A180</f>
        <v>Joel Farabee</v>
      </c>
      <c r="B79" t="str">
        <f>'O and D Ranks'!B180</f>
        <v>PHI</v>
      </c>
      <c r="C79">
        <f>'O and D Ranks'!R180</f>
        <v>99.941067879572671</v>
      </c>
      <c r="D79">
        <f>'O and D Ranks'!S180</f>
        <v>78</v>
      </c>
      <c r="F79" t="str">
        <f>'O and D Ranks'!A74</f>
        <v>Casey Mittelstadt</v>
      </c>
      <c r="G79" t="str">
        <f>'O and D Ranks'!B74</f>
        <v>BUF</v>
      </c>
      <c r="H79">
        <f>'O and D Ranks'!T74</f>
        <v>99.189679558523352</v>
      </c>
      <c r="I79">
        <f>'O and D Ranks'!U74</f>
        <v>78</v>
      </c>
      <c r="K79" t="str">
        <f>'O and D Ranks'!X144</f>
        <v>Mark Friedman</v>
      </c>
      <c r="L79" t="str">
        <f>'O and D Ranks'!Y144</f>
        <v>VAN</v>
      </c>
      <c r="M79">
        <f>'O and D Ranks'!AO144</f>
        <v>100.64752467898724</v>
      </c>
      <c r="N79">
        <f>'O and D Ranks'!AP144</f>
        <v>78</v>
      </c>
      <c r="P79" t="str">
        <f>'O and D Ranks'!X40</f>
        <v>Chad Ruhwedel</v>
      </c>
      <c r="Q79" t="str">
        <f>'O and D Ranks'!Y40</f>
        <v>PIT</v>
      </c>
      <c r="R79">
        <f>'O and D Ranks'!AQ40</f>
        <v>100.19733689601446</v>
      </c>
      <c r="S79">
        <f>'O and D Ranks'!AR40</f>
        <v>78</v>
      </c>
      <c r="U79" t="str">
        <f>'O and D Ranks'!A360</f>
        <v>Seth Jarvis</v>
      </c>
      <c r="V79" t="str">
        <f>'O and D Ranks'!B360</f>
        <v>CAR</v>
      </c>
      <c r="W79" s="56">
        <f>'O and D Ranks'!J360</f>
        <v>0.86978297161936557</v>
      </c>
      <c r="X79">
        <f>'O and D Ranks'!K360</f>
        <v>78</v>
      </c>
      <c r="Z79" t="str">
        <f>'O and D Ranks'!A262</f>
        <v>Michael McLeod</v>
      </c>
      <c r="AA79" t="str">
        <f>'O and D Ranks'!B262</f>
        <v>N.J</v>
      </c>
      <c r="AB79" s="56">
        <f>'O and D Ranks'!N262</f>
        <v>0.87145242070116857</v>
      </c>
      <c r="AC79">
        <f>'O and D Ranks'!O262</f>
        <v>78</v>
      </c>
      <c r="AE79" t="str">
        <f>'O and D Ranks'!X194</f>
        <v>Ryan McDonagh</v>
      </c>
      <c r="AF79" t="str">
        <f>'O and D Ranks'!Y194</f>
        <v>NSH</v>
      </c>
      <c r="AG79" s="31">
        <f>'O and D Ranks'!AG194</f>
        <v>0.84569138276553102</v>
      </c>
      <c r="AH79">
        <f>'O and D Ranks'!AH194</f>
        <v>78</v>
      </c>
      <c r="AJ79" t="str">
        <f>'O and D Ranks'!X221</f>
        <v>Trevor van Riemsdyk</v>
      </c>
      <c r="AK79" t="str">
        <f>'O and D Ranks'!Y221</f>
        <v>WSH</v>
      </c>
      <c r="AL79" s="31">
        <f>'O and D Ranks'!AK221</f>
        <v>0.84569138276553102</v>
      </c>
      <c r="AM79">
        <f>'O and D Ranks'!AL221</f>
        <v>78</v>
      </c>
    </row>
    <row r="80" spans="1:39" x14ac:dyDescent="0.3">
      <c r="A80" t="str">
        <f>'O and D Ranks'!A160</f>
        <v>James van Riemsdyk</v>
      </c>
      <c r="B80" t="str">
        <f>'O and D Ranks'!B160</f>
        <v>BOS</v>
      </c>
      <c r="C80">
        <f>'O and D Ranks'!R160</f>
        <v>99.911282061010866</v>
      </c>
      <c r="D80">
        <f>'O and D Ranks'!S160</f>
        <v>79</v>
      </c>
      <c r="F80" t="str">
        <f>'O and D Ranks'!A34</f>
        <v>Anthony Mantha</v>
      </c>
      <c r="G80" t="str">
        <f>'O and D Ranks'!B34</f>
        <v>WSH</v>
      </c>
      <c r="H80">
        <f>'O and D Ranks'!T34</f>
        <v>99.047860190264259</v>
      </c>
      <c r="I80">
        <f>'O and D Ranks'!U34</f>
        <v>79</v>
      </c>
      <c r="K80" t="str">
        <f>'O and D Ranks'!X176</f>
        <v>Noah Hanifin</v>
      </c>
      <c r="L80" t="str">
        <f>'O and D Ranks'!Y176</f>
        <v>CGY</v>
      </c>
      <c r="M80">
        <f>'O and D Ranks'!AO176</f>
        <v>100.59563223669583</v>
      </c>
      <c r="N80">
        <f>'O and D Ranks'!AP176</f>
        <v>79</v>
      </c>
      <c r="P80" t="str">
        <f>'O and D Ranks'!X211</f>
        <v>Simon Nemec</v>
      </c>
      <c r="Q80" t="str">
        <f>'O and D Ranks'!Y211</f>
        <v>N.J</v>
      </c>
      <c r="R80">
        <f>'O and D Ranks'!AQ211</f>
        <v>99.820062792250837</v>
      </c>
      <c r="S80">
        <f>'O and D Ranks'!AR211</f>
        <v>79</v>
      </c>
      <c r="U80" t="str">
        <f>'O and D Ranks'!A152</f>
        <v>Jake DeBrusk</v>
      </c>
      <c r="V80" t="str">
        <f>'O and D Ranks'!B152</f>
        <v>BOS</v>
      </c>
      <c r="W80" s="56">
        <f>'O and D Ranks'!J152</f>
        <v>0.86978297161936557</v>
      </c>
      <c r="X80">
        <f>'O and D Ranks'!K152</f>
        <v>78</v>
      </c>
      <c r="Z80" t="str">
        <f>'O and D Ranks'!A135</f>
        <v>Fredrik Olofsson</v>
      </c>
      <c r="AA80" t="str">
        <f>'O and D Ranks'!B135</f>
        <v>COL</v>
      </c>
      <c r="AB80" s="56">
        <f>'O and D Ranks'!N135</f>
        <v>0.86978297161936557</v>
      </c>
      <c r="AC80">
        <f>'O and D Ranks'!O135</f>
        <v>79</v>
      </c>
      <c r="AE80" t="str">
        <f>'O and D Ranks'!X51</f>
        <v>Dante Fabbro</v>
      </c>
      <c r="AF80" t="str">
        <f>'O and D Ranks'!Y51</f>
        <v>NSH</v>
      </c>
      <c r="AG80" s="31">
        <f>'O and D Ranks'!AG51</f>
        <v>0.84368737474949895</v>
      </c>
      <c r="AH80">
        <f>'O and D Ranks'!AH51</f>
        <v>79</v>
      </c>
      <c r="AJ80" t="str">
        <f>'O and D Ranks'!X100</f>
        <v>Jani Hakanpää</v>
      </c>
      <c r="AK80" t="str">
        <f>'O and D Ranks'!Y100</f>
        <v>DAL</v>
      </c>
      <c r="AL80" s="31">
        <f>'O and D Ranks'!AK100</f>
        <v>0.84168336673346689</v>
      </c>
      <c r="AM80">
        <f>'O and D Ranks'!AL100</f>
        <v>79</v>
      </c>
    </row>
    <row r="81" spans="1:39" x14ac:dyDescent="0.3">
      <c r="A81" t="str">
        <f>'O and D Ranks'!A26</f>
        <v>Andrei Kuzmenko</v>
      </c>
      <c r="B81" t="str">
        <f>'O and D Ranks'!B26</f>
        <v>VAN</v>
      </c>
      <c r="C81">
        <f>'O and D Ranks'!R26</f>
        <v>99.865129051063775</v>
      </c>
      <c r="D81">
        <f>'O and D Ranks'!S26</f>
        <v>80</v>
      </c>
      <c r="F81" t="str">
        <f>'O and D Ranks'!A348</f>
        <v>Sam Bennett</v>
      </c>
      <c r="G81" t="str">
        <f>'O and D Ranks'!B348</f>
        <v>FLA</v>
      </c>
      <c r="H81">
        <f>'O and D Ranks'!T348</f>
        <v>98.864722950949755</v>
      </c>
      <c r="I81">
        <f>'O and D Ranks'!U348</f>
        <v>80</v>
      </c>
      <c r="K81" t="str">
        <f>'O and D Ranks'!X120</f>
        <v>Josh Manson</v>
      </c>
      <c r="L81" t="str">
        <f>'O and D Ranks'!Y120</f>
        <v>COL</v>
      </c>
      <c r="M81">
        <f>'O and D Ranks'!AO120</f>
        <v>100.50795078529194</v>
      </c>
      <c r="N81">
        <f>'O and D Ranks'!AP120</f>
        <v>80</v>
      </c>
      <c r="P81" t="str">
        <f>'O and D Ranks'!X84</f>
        <v>J.J. Moser</v>
      </c>
      <c r="Q81" t="str">
        <f>'O and D Ranks'!Y84</f>
        <v>ARI</v>
      </c>
      <c r="R81">
        <f>'O and D Ranks'!AQ84</f>
        <v>99.677905440510273</v>
      </c>
      <c r="S81">
        <f>'O and D Ranks'!AR84</f>
        <v>80</v>
      </c>
      <c r="U81" t="str">
        <f>'O and D Ranks'!A239</f>
        <v>Mason Marchment</v>
      </c>
      <c r="V81" t="str">
        <f>'O and D Ranks'!B239</f>
        <v>DAL</v>
      </c>
      <c r="W81" s="56">
        <f>'O and D Ranks'!J239</f>
        <v>0.86811352253756258</v>
      </c>
      <c r="X81">
        <f>'O and D Ranks'!K239</f>
        <v>80</v>
      </c>
      <c r="Z81" t="str">
        <f>'O and D Ranks'!A34</f>
        <v>Anthony Mantha</v>
      </c>
      <c r="AA81" t="str">
        <f>'O and D Ranks'!B34</f>
        <v>WSH</v>
      </c>
      <c r="AB81" s="56">
        <f>'O and D Ranks'!N34</f>
        <v>0.86811352253756258</v>
      </c>
      <c r="AC81">
        <f>'O and D Ranks'!O34</f>
        <v>80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0.84168336673346689</v>
      </c>
      <c r="AH81">
        <f>'O and D Ranks'!AH3</f>
        <v>80</v>
      </c>
      <c r="AJ81" t="str">
        <f>'O and D Ranks'!X132</f>
        <v>Kevin Shattenkirk</v>
      </c>
      <c r="AK81" t="str">
        <f>'O and D Ranks'!Y132</f>
        <v>BOS</v>
      </c>
      <c r="AL81" s="31">
        <f>'O and D Ranks'!AK132</f>
        <v>0.84168336673346689</v>
      </c>
      <c r="AM81">
        <f>'O and D Ranks'!AL132</f>
        <v>79</v>
      </c>
    </row>
    <row r="82" spans="1:39" x14ac:dyDescent="0.3">
      <c r="A82" t="str">
        <f>'O and D Ranks'!A165</f>
        <v>Jason Robertson</v>
      </c>
      <c r="B82" t="str">
        <f>'O and D Ranks'!B165</f>
        <v>DAL</v>
      </c>
      <c r="C82">
        <f>'O and D Ranks'!R165</f>
        <v>99.817112432757853</v>
      </c>
      <c r="D82">
        <f>'O and D Ranks'!S165</f>
        <v>81</v>
      </c>
      <c r="F82" t="str">
        <f>'O and D Ranks'!A56</f>
        <v>Brandon Hagel</v>
      </c>
      <c r="G82" t="str">
        <f>'O and D Ranks'!B56</f>
        <v>T.B</v>
      </c>
      <c r="H82">
        <f>'O and D Ranks'!T56</f>
        <v>98.764105141222146</v>
      </c>
      <c r="I82">
        <f>'O and D Ranks'!U56</f>
        <v>81</v>
      </c>
      <c r="K82" t="str">
        <f>'O and D Ranks'!X180</f>
        <v>Owen Power</v>
      </c>
      <c r="L82" t="str">
        <f>'O and D Ranks'!Y180</f>
        <v>BUF</v>
      </c>
      <c r="M82">
        <f>'O and D Ranks'!AO180</f>
        <v>100.29563223669584</v>
      </c>
      <c r="N82">
        <f>'O and D Ranks'!AP180</f>
        <v>81</v>
      </c>
      <c r="P82" t="str">
        <f>'O and D Ranks'!X10</f>
        <v>Alex Vlasic</v>
      </c>
      <c r="Q82" t="str">
        <f>'O and D Ranks'!Y10</f>
        <v>CHI</v>
      </c>
      <c r="R82">
        <f>'O and D Ranks'!AQ10</f>
        <v>99.673683801711462</v>
      </c>
      <c r="S82">
        <f>'O and D Ranks'!AR10</f>
        <v>81</v>
      </c>
      <c r="U82" t="str">
        <f>'O and D Ranks'!A180</f>
        <v>Joel Farabee</v>
      </c>
      <c r="V82" t="str">
        <f>'O and D Ranks'!B180</f>
        <v>PHI</v>
      </c>
      <c r="W82" s="56">
        <f>'O and D Ranks'!J180</f>
        <v>0.86477462437395658</v>
      </c>
      <c r="X82">
        <f>'O and D Ranks'!K180</f>
        <v>81</v>
      </c>
      <c r="Z82" t="str">
        <f>'O and D Ranks'!A94</f>
        <v>Connor McDavid</v>
      </c>
      <c r="AA82" t="str">
        <f>'O and D Ranks'!B94</f>
        <v>EDM</v>
      </c>
      <c r="AB82" s="56">
        <f>'O and D Ranks'!N94</f>
        <v>0.86644407345575958</v>
      </c>
      <c r="AC82">
        <f>'O and D Ranks'!O94</f>
        <v>81</v>
      </c>
      <c r="AE82" t="str">
        <f>'O and D Ranks'!X153</f>
        <v>Mattias Samuelsson</v>
      </c>
      <c r="AF82" t="str">
        <f>'O and D Ranks'!Y153</f>
        <v>BUF</v>
      </c>
      <c r="AG82" s="31">
        <f>'O and D Ranks'!AG153</f>
        <v>0.83967935871743482</v>
      </c>
      <c r="AH82">
        <f>'O and D Ranks'!AH153</f>
        <v>81</v>
      </c>
      <c r="AJ82" t="str">
        <f>'O and D Ranks'!X21</f>
        <v>Brady Skjei</v>
      </c>
      <c r="AK82" t="str">
        <f>'O and D Ranks'!Y21</f>
        <v>CAR</v>
      </c>
      <c r="AL82" s="31">
        <f>'O and D Ranks'!AK21</f>
        <v>0.83967935871743482</v>
      </c>
      <c r="AM82">
        <f>'O and D Ranks'!AL21</f>
        <v>81</v>
      </c>
    </row>
    <row r="83" spans="1:39" x14ac:dyDescent="0.3">
      <c r="A83" t="str">
        <f>'O and D Ranks'!A97</f>
        <v>Conor Garland</v>
      </c>
      <c r="B83" t="str">
        <f>'O and D Ranks'!B97</f>
        <v>VAN</v>
      </c>
      <c r="C83">
        <f>'O and D Ranks'!R97</f>
        <v>99.756493461324766</v>
      </c>
      <c r="D83">
        <f>'O and D Ranks'!S97</f>
        <v>82</v>
      </c>
      <c r="F83" t="str">
        <f>'O and D Ranks'!A317</f>
        <v>Phillip Danault</v>
      </c>
      <c r="G83" t="str">
        <f>'O and D Ranks'!B317</f>
        <v>L.A</v>
      </c>
      <c r="H83">
        <f>'O and D Ranks'!T317</f>
        <v>98.760607803128849</v>
      </c>
      <c r="I83">
        <f>'O and D Ranks'!U317</f>
        <v>82</v>
      </c>
      <c r="K83" t="str">
        <f>'O and D Ranks'!X3</f>
        <v>Adam Boqvist</v>
      </c>
      <c r="L83" t="str">
        <f>'O and D Ranks'!Y3</f>
        <v>CBJ</v>
      </c>
      <c r="M83">
        <f>'O and D Ranks'!AO3</f>
        <v>100.25500334001369</v>
      </c>
      <c r="N83">
        <f>'O and D Ranks'!AP3</f>
        <v>82</v>
      </c>
      <c r="P83" t="str">
        <f>'O and D Ranks'!X100</f>
        <v>Jani Hakanpää</v>
      </c>
      <c r="Q83" t="str">
        <f>'O and D Ranks'!Y100</f>
        <v>DAL</v>
      </c>
      <c r="R83">
        <f>'O and D Ranks'!AQ100</f>
        <v>99.219725562235681</v>
      </c>
      <c r="S83">
        <f>'O and D Ranks'!AR100</f>
        <v>82</v>
      </c>
      <c r="U83" t="str">
        <f>'O and D Ranks'!A277</f>
        <v>Nazem Kadri</v>
      </c>
      <c r="V83" t="str">
        <f>'O and D Ranks'!B277</f>
        <v>CGY</v>
      </c>
      <c r="W83" s="56">
        <f>'O and D Ranks'!J277</f>
        <v>0.86477462437395658</v>
      </c>
      <c r="X83">
        <f>'O and D Ranks'!K277</f>
        <v>81</v>
      </c>
      <c r="Z83" t="str">
        <f>'O and D Ranks'!A334</f>
        <v>Roope Hintz</v>
      </c>
      <c r="AA83" t="str">
        <f>'O and D Ranks'!B334</f>
        <v>DAL</v>
      </c>
      <c r="AB83" s="56">
        <f>'O and D Ranks'!N334</f>
        <v>0.86477462437395658</v>
      </c>
      <c r="AC83">
        <f>'O and D Ranks'!O334</f>
        <v>82</v>
      </c>
      <c r="AE83" t="str">
        <f>'O and D Ranks'!X149</f>
        <v>Matt Grzelcyk</v>
      </c>
      <c r="AF83" t="str">
        <f>'O and D Ranks'!Y149</f>
        <v>BOS</v>
      </c>
      <c r="AG83" s="31">
        <f>'O and D Ranks'!AG149</f>
        <v>0.83767535070140275</v>
      </c>
      <c r="AH83">
        <f>'O and D Ranks'!AH149</f>
        <v>82</v>
      </c>
      <c r="AJ83" t="str">
        <f>'O and D Ranks'!X84</f>
        <v>J.J. Moser</v>
      </c>
      <c r="AK83" t="str">
        <f>'O and D Ranks'!Y84</f>
        <v>ARI</v>
      </c>
      <c r="AL83" s="31">
        <f>'O and D Ranks'!AK84</f>
        <v>0.83767535070140275</v>
      </c>
      <c r="AM83">
        <f>'O and D Ranks'!AL84</f>
        <v>82</v>
      </c>
    </row>
    <row r="84" spans="1:39" x14ac:dyDescent="0.3">
      <c r="A84" t="str">
        <f>'O and D Ranks'!A152</f>
        <v>Jake DeBrusk</v>
      </c>
      <c r="B84" t="str">
        <f>'O and D Ranks'!B152</f>
        <v>BOS</v>
      </c>
      <c r="C84">
        <f>'O and D Ranks'!R152</f>
        <v>99.354183686759555</v>
      </c>
      <c r="D84">
        <f>'O and D Ranks'!S152</f>
        <v>83</v>
      </c>
      <c r="F84" t="str">
        <f>'O and D Ranks'!A334</f>
        <v>Roope Hintz</v>
      </c>
      <c r="G84" t="str">
        <f>'O and D Ranks'!B334</f>
        <v>DAL</v>
      </c>
      <c r="H84">
        <f>'O and D Ranks'!T334</f>
        <v>98.731085625801668</v>
      </c>
      <c r="I84">
        <f>'O and D Ranks'!U334</f>
        <v>83</v>
      </c>
      <c r="K84" t="str">
        <f>'O and D Ranks'!X91</f>
        <v>Jake McCabe</v>
      </c>
      <c r="L84" t="str">
        <f>'O and D Ranks'!Y91</f>
        <v>TOR</v>
      </c>
      <c r="M84">
        <f>'O and D Ranks'!AO91</f>
        <v>100.23761439545726</v>
      </c>
      <c r="N84">
        <f>'O and D Ranks'!AP91</f>
        <v>83</v>
      </c>
      <c r="P84" t="str">
        <f>'O and D Ranks'!X180</f>
        <v>Owen Power</v>
      </c>
      <c r="Q84" t="str">
        <f>'O and D Ranks'!Y180</f>
        <v>BUF</v>
      </c>
      <c r="R84">
        <f>'O and D Ranks'!AQ180</f>
        <v>98.89282662547339</v>
      </c>
      <c r="S84">
        <f>'O and D Ranks'!AR180</f>
        <v>83</v>
      </c>
      <c r="U84" t="str">
        <f>'O and D Ranks'!A66</f>
        <v>Brock Nelson</v>
      </c>
      <c r="V84" t="str">
        <f>'O and D Ranks'!B66</f>
        <v>NYI</v>
      </c>
      <c r="W84" s="56">
        <f>'O and D Ranks'!J66</f>
        <v>0.86310517529215358</v>
      </c>
      <c r="X84">
        <f>'O and D Ranks'!K66</f>
        <v>83</v>
      </c>
      <c r="Z84" t="str">
        <f>'O and D Ranks'!A141</f>
        <v>Hudson Fasching</v>
      </c>
      <c r="AA84" t="str">
        <f>'O and D Ranks'!B141</f>
        <v>NYI</v>
      </c>
      <c r="AB84" s="56">
        <f>'O and D Ranks'!N141</f>
        <v>0.86143572621035058</v>
      </c>
      <c r="AC84">
        <f>'O and D Ranks'!O141</f>
        <v>83</v>
      </c>
      <c r="AE84" t="str">
        <f>'O and D Ranks'!X24</f>
        <v>Brayden McNabb</v>
      </c>
      <c r="AF84" t="str">
        <f>'O and D Ranks'!Y24</f>
        <v>VGK</v>
      </c>
      <c r="AG84" s="31">
        <f>'O and D Ranks'!AG24</f>
        <v>0.83567134268537069</v>
      </c>
      <c r="AH84">
        <f>'O and D Ranks'!AH24</f>
        <v>83</v>
      </c>
      <c r="AJ84" t="str">
        <f>'O and D Ranks'!X187</f>
        <v>Rasmus Dahlin</v>
      </c>
      <c r="AK84" t="str">
        <f>'O and D Ranks'!Y187</f>
        <v>BUF</v>
      </c>
      <c r="AL84" s="31">
        <f>'O and D Ranks'!AK187</f>
        <v>0.83567134268537069</v>
      </c>
      <c r="AM84">
        <f>'O and D Ranks'!AL187</f>
        <v>83</v>
      </c>
    </row>
    <row r="85" spans="1:39" x14ac:dyDescent="0.3">
      <c r="A85" t="str">
        <f>'O and D Ranks'!A117</f>
        <v>Dylan Strome</v>
      </c>
      <c r="B85" t="str">
        <f>'O and D Ranks'!B117</f>
        <v>WSH</v>
      </c>
      <c r="C85">
        <f>'O and D Ranks'!R117</f>
        <v>99.318016138007465</v>
      </c>
      <c r="D85">
        <f>'O and D Ranks'!S117</f>
        <v>84</v>
      </c>
      <c r="F85" t="str">
        <f>'O and D Ranks'!A36</f>
        <v>Anze Kopitar</v>
      </c>
      <c r="G85" t="str">
        <f>'O and D Ranks'!B36</f>
        <v>L.A</v>
      </c>
      <c r="H85">
        <f>'O and D Ranks'!T36</f>
        <v>98.668477709763565</v>
      </c>
      <c r="I85">
        <f>'O and D Ranks'!U36</f>
        <v>84</v>
      </c>
      <c r="K85" t="str">
        <f>'O and D Ranks'!X206</f>
        <v>Sebastian Aho</v>
      </c>
      <c r="L85" t="str">
        <f>'O and D Ranks'!Y206</f>
        <v>NYI</v>
      </c>
      <c r="M85">
        <f>'O and D Ranks'!AO206</f>
        <v>99.925816590446345</v>
      </c>
      <c r="N85">
        <f>'O and D Ranks'!AP206</f>
        <v>84</v>
      </c>
      <c r="P85" t="str">
        <f>'O and D Ranks'!X222</f>
        <v>Troy Stecher</v>
      </c>
      <c r="Q85" t="str">
        <f>'O and D Ranks'!Y222</f>
        <v>ARI</v>
      </c>
      <c r="R85">
        <f>'O and D Ranks'!AQ222</f>
        <v>98.674662022457454</v>
      </c>
      <c r="S85">
        <f>'O and D Ranks'!AR222</f>
        <v>84</v>
      </c>
      <c r="U85" t="str">
        <f>'O and D Ranks'!A184</f>
        <v>John Tavares</v>
      </c>
      <c r="V85" t="str">
        <f>'O and D Ranks'!B184</f>
        <v>TOR</v>
      </c>
      <c r="W85" s="56">
        <f>'O and D Ranks'!J184</f>
        <v>0.86143572621035058</v>
      </c>
      <c r="X85">
        <f>'O and D Ranks'!K184</f>
        <v>84</v>
      </c>
      <c r="Z85" t="str">
        <f>'O and D Ranks'!A45</f>
        <v>Blake Lizotte</v>
      </c>
      <c r="AA85" t="str">
        <f>'O and D Ranks'!B45</f>
        <v>L.A</v>
      </c>
      <c r="AB85" s="56">
        <f>'O and D Ranks'!N45</f>
        <v>0.86143572621035058</v>
      </c>
      <c r="AC85">
        <f>'O and D Ranks'!O45</f>
        <v>83</v>
      </c>
      <c r="AE85" t="str">
        <f>'O and D Ranks'!X62</f>
        <v>Drew Doughty</v>
      </c>
      <c r="AF85" t="str">
        <f>'O and D Ranks'!Y62</f>
        <v>L.A</v>
      </c>
      <c r="AG85" s="31">
        <f>'O and D Ranks'!AG62</f>
        <v>0.83366733466933862</v>
      </c>
      <c r="AH85">
        <f>'O and D Ranks'!AH62</f>
        <v>84</v>
      </c>
      <c r="AJ85" t="str">
        <f>'O and D Ranks'!X13</f>
        <v>Andreas Englund</v>
      </c>
      <c r="AK85" t="str">
        <f>'O and D Ranks'!Y13</f>
        <v>L.A</v>
      </c>
      <c r="AL85" s="31">
        <f>'O and D Ranks'!AK13</f>
        <v>0.83366733466933862</v>
      </c>
      <c r="AM85">
        <f>'O and D Ranks'!AL13</f>
        <v>84</v>
      </c>
    </row>
    <row r="86" spans="1:39" x14ac:dyDescent="0.3">
      <c r="A86" t="str">
        <f>'O and D Ranks'!A215</f>
        <v>Kyle Connor</v>
      </c>
      <c r="B86" t="str">
        <f>'O and D Ranks'!B215</f>
        <v>WPG</v>
      </c>
      <c r="C86">
        <f>'O and D Ranks'!R215</f>
        <v>99.028843442774544</v>
      </c>
      <c r="D86">
        <f>'O and D Ranks'!S215</f>
        <v>85</v>
      </c>
      <c r="F86" t="str">
        <f>'O and D Ranks'!A178</f>
        <v>Joel Armia</v>
      </c>
      <c r="G86" t="str">
        <f>'O and D Ranks'!B178</f>
        <v>MTL</v>
      </c>
      <c r="H86">
        <f>'O and D Ranks'!T178</f>
        <v>98.613749478297152</v>
      </c>
      <c r="I86">
        <f>'O and D Ranks'!U178</f>
        <v>85</v>
      </c>
      <c r="K86" t="str">
        <f>'O and D Ranks'!X24</f>
        <v>Brayden McNabb</v>
      </c>
      <c r="L86" t="str">
        <f>'O and D Ranks'!Y24</f>
        <v>VGK</v>
      </c>
      <c r="M86">
        <f>'O and D Ranks'!AO24</f>
        <v>99.682064824093075</v>
      </c>
      <c r="N86">
        <f>'O and D Ranks'!AP24</f>
        <v>85</v>
      </c>
      <c r="P86" t="str">
        <f>'O and D Ranks'!X49</f>
        <v>Dakota Mermis</v>
      </c>
      <c r="Q86" t="str">
        <f>'O and D Ranks'!Y49</f>
        <v>MIN</v>
      </c>
      <c r="R86">
        <f>'O and D Ranks'!AQ49</f>
        <v>98.476189879759517</v>
      </c>
      <c r="S86">
        <f>'O and D Ranks'!AR49</f>
        <v>85</v>
      </c>
      <c r="U86" t="str">
        <f>'O and D Ranks'!A403</f>
        <v>William Carrier</v>
      </c>
      <c r="V86" t="str">
        <f>'O and D Ranks'!B403</f>
        <v>VGK</v>
      </c>
      <c r="W86" s="56">
        <f>'O and D Ranks'!J403</f>
        <v>0.85976627712854758</v>
      </c>
      <c r="X86">
        <f>'O and D Ranks'!K403</f>
        <v>85</v>
      </c>
      <c r="Z86" t="str">
        <f>'O and D Ranks'!A348</f>
        <v>Sam Bennett</v>
      </c>
      <c r="AA86" t="str">
        <f>'O and D Ranks'!B348</f>
        <v>FLA</v>
      </c>
      <c r="AB86" s="56">
        <f>'O and D Ranks'!N348</f>
        <v>0.85976627712854758</v>
      </c>
      <c r="AC86">
        <f>'O and D Ranks'!O348</f>
        <v>85</v>
      </c>
      <c r="AE86" t="str">
        <f>'O and D Ranks'!X95</f>
        <v>Jakob Chychrun</v>
      </c>
      <c r="AF86" t="str">
        <f>'O and D Ranks'!Y95</f>
        <v>OTT</v>
      </c>
      <c r="AG86" s="31">
        <f>'O and D Ranks'!AG95</f>
        <v>0.8296593186372746</v>
      </c>
      <c r="AH86">
        <f>'O and D Ranks'!AH95</f>
        <v>85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0.8296593186372746</v>
      </c>
      <c r="AM86">
        <f>'O and D Ranks'!AL10</f>
        <v>85</v>
      </c>
    </row>
    <row r="87" spans="1:39" x14ac:dyDescent="0.3">
      <c r="A87" t="str">
        <f>'O and D Ranks'!A30</f>
        <v>Andrew Mangiapane</v>
      </c>
      <c r="B87" t="str">
        <f>'O and D Ranks'!B30</f>
        <v>CGY</v>
      </c>
      <c r="C87">
        <f>'O and D Ranks'!R30</f>
        <v>98.755858463870155</v>
      </c>
      <c r="D87">
        <f>'O and D Ranks'!S30</f>
        <v>86</v>
      </c>
      <c r="F87" t="str">
        <f>'O and D Ranks'!A205</f>
        <v>Keegan Kolesar</v>
      </c>
      <c r="G87" t="str">
        <f>'O and D Ranks'!B205</f>
        <v>VGK</v>
      </c>
      <c r="H87">
        <f>'O and D Ranks'!T205</f>
        <v>97.938020775366454</v>
      </c>
      <c r="I87">
        <f>'O and D Ranks'!U205</f>
        <v>86</v>
      </c>
      <c r="K87" t="str">
        <f>'O and D Ranks'!X13</f>
        <v>Andreas Englund</v>
      </c>
      <c r="L87" t="str">
        <f>'O and D Ranks'!Y13</f>
        <v>L.A</v>
      </c>
      <c r="M87">
        <f>'O and D Ranks'!AO13</f>
        <v>99.568082832331001</v>
      </c>
      <c r="N87">
        <f>'O and D Ranks'!AP13</f>
        <v>86</v>
      </c>
      <c r="P87" t="str">
        <f>'O and D Ranks'!X214</f>
        <v>Timothy Liljegren</v>
      </c>
      <c r="Q87" t="str">
        <f>'O and D Ranks'!Y214</f>
        <v>TOR</v>
      </c>
      <c r="R87">
        <f>'O and D Ranks'!AQ214</f>
        <v>98.47432566282005</v>
      </c>
      <c r="S87">
        <f>'O and D Ranks'!AR214</f>
        <v>86</v>
      </c>
      <c r="U87" t="str">
        <f>'O and D Ranks'!A117</f>
        <v>Dylan Strome</v>
      </c>
      <c r="V87" t="str">
        <f>'O and D Ranks'!B117</f>
        <v>WSH</v>
      </c>
      <c r="W87" s="56">
        <f>'O and D Ranks'!J117</f>
        <v>0.85809682804674459</v>
      </c>
      <c r="X87">
        <f>'O and D Ranks'!K117</f>
        <v>86</v>
      </c>
      <c r="Z87" t="str">
        <f>'O and D Ranks'!A32</f>
        <v>Anthony Cirelli</v>
      </c>
      <c r="AA87" t="str">
        <f>'O and D Ranks'!B32</f>
        <v>T.B</v>
      </c>
      <c r="AB87" s="56">
        <f>'O and D Ranks'!N32</f>
        <v>0.85809682804674459</v>
      </c>
      <c r="AC87">
        <f>'O and D Ranks'!O32</f>
        <v>86</v>
      </c>
      <c r="AE87" t="str">
        <f>'O and D Ranks'!X66</f>
        <v>Erik Brannstrom</v>
      </c>
      <c r="AF87" t="str">
        <f>'O and D Ranks'!Y66</f>
        <v>OTT</v>
      </c>
      <c r="AG87" s="31">
        <f>'O and D Ranks'!AG66</f>
        <v>0.8296593186372746</v>
      </c>
      <c r="AH87">
        <f>'O and D Ranks'!AH66</f>
        <v>85</v>
      </c>
      <c r="AJ87" t="str">
        <f>'O and D Ranks'!X222</f>
        <v>Troy Stecher</v>
      </c>
      <c r="AK87" t="str">
        <f>'O and D Ranks'!Y222</f>
        <v>ARI</v>
      </c>
      <c r="AL87" s="31">
        <f>'O and D Ranks'!AK222</f>
        <v>0.8296593186372746</v>
      </c>
      <c r="AM87">
        <f>'O and D Ranks'!AL222</f>
        <v>85</v>
      </c>
    </row>
    <row r="88" spans="1:39" x14ac:dyDescent="0.3">
      <c r="A88" t="str">
        <f>'O and D Ranks'!A237</f>
        <v>Martin Pospisil</v>
      </c>
      <c r="B88" t="str">
        <f>'O and D Ranks'!B237</f>
        <v>CGY</v>
      </c>
      <c r="C88">
        <f>'O and D Ranks'!R237</f>
        <v>98.545293502639453</v>
      </c>
      <c r="D88">
        <f>'O and D Ranks'!S237</f>
        <v>87</v>
      </c>
      <c r="F88" t="str">
        <f>'O and D Ranks'!A141</f>
        <v>Hudson Fasching</v>
      </c>
      <c r="G88" t="str">
        <f>'O and D Ranks'!B141</f>
        <v>NYI</v>
      </c>
      <c r="H88">
        <f>'O and D Ranks'!T141</f>
        <v>97.724048811511054</v>
      </c>
      <c r="I88">
        <f>'O and D Ranks'!U141</f>
        <v>87</v>
      </c>
      <c r="K88" t="str">
        <f>'O and D Ranks'!X23</f>
        <v>Brandon Montour</v>
      </c>
      <c r="L88" t="str">
        <f>'O and D Ranks'!Y23</f>
        <v>FLA</v>
      </c>
      <c r="M88">
        <f>'O and D Ranks'!AO23</f>
        <v>99.430731355183227</v>
      </c>
      <c r="N88">
        <f>'O and D Ranks'!AP23</f>
        <v>87</v>
      </c>
      <c r="P88" t="str">
        <f>'O and D Ranks'!X157</f>
        <v>Mikey Anderson</v>
      </c>
      <c r="Q88" t="str">
        <f>'O and D Ranks'!Y157</f>
        <v>L.A</v>
      </c>
      <c r="R88">
        <f>'O and D Ranks'!AQ157</f>
        <v>98.31769761745737</v>
      </c>
      <c r="S88">
        <f>'O and D Ranks'!AR157</f>
        <v>87</v>
      </c>
      <c r="U88" t="str">
        <f>'O and D Ranks'!A30</f>
        <v>Andrew Mangiapane</v>
      </c>
      <c r="V88" t="str">
        <f>'O and D Ranks'!B30</f>
        <v>CGY</v>
      </c>
      <c r="W88" s="56">
        <f>'O and D Ranks'!J30</f>
        <v>0.85642737896494159</v>
      </c>
      <c r="X88">
        <f>'O and D Ranks'!K30</f>
        <v>87</v>
      </c>
      <c r="Z88" t="str">
        <f>'O and D Ranks'!A280</f>
        <v>Nicholas Robertson</v>
      </c>
      <c r="AA88" t="str">
        <f>'O and D Ranks'!B280</f>
        <v>TOR</v>
      </c>
      <c r="AB88" s="56">
        <f>'O and D Ranks'!N280</f>
        <v>0.85642737896494159</v>
      </c>
      <c r="AC88">
        <f>'O and D Ranks'!O280</f>
        <v>87</v>
      </c>
      <c r="AE88" t="str">
        <f>'O and D Ranks'!X91</f>
        <v>Jake McCabe</v>
      </c>
      <c r="AF88" t="str">
        <f>'O and D Ranks'!Y91</f>
        <v>TOR</v>
      </c>
      <c r="AG88" s="31">
        <f>'O and D Ranks'!AG91</f>
        <v>0.82765531062124253</v>
      </c>
      <c r="AH88">
        <f>'O and D Ranks'!AH91</f>
        <v>87</v>
      </c>
      <c r="AJ88" t="str">
        <f>'O and D Ranks'!X18</f>
        <v>Ben Hutton</v>
      </c>
      <c r="AK88" t="str">
        <f>'O and D Ranks'!Y18</f>
        <v>VGK</v>
      </c>
      <c r="AL88" s="31">
        <f>'O and D Ranks'!AK18</f>
        <v>0.82765531062124253</v>
      </c>
      <c r="AM88">
        <f>'O and D Ranks'!AL18</f>
        <v>87</v>
      </c>
    </row>
    <row r="89" spans="1:39" x14ac:dyDescent="0.3">
      <c r="A89" t="str">
        <f>'O and D Ranks'!A302</f>
        <v>Ondrej Palat</v>
      </c>
      <c r="B89" t="str">
        <f>'O and D Ranks'!B302</f>
        <v>N.J</v>
      </c>
      <c r="C89">
        <f>'O and D Ranks'!R302</f>
        <v>98.32968141346656</v>
      </c>
      <c r="D89">
        <f>'O and D Ranks'!S302</f>
        <v>88</v>
      </c>
      <c r="F89" t="str">
        <f>'O and D Ranks'!A306</f>
        <v>Parker Kelly</v>
      </c>
      <c r="G89" t="str">
        <f>'O and D Ranks'!B306</f>
        <v>OTT</v>
      </c>
      <c r="H89">
        <f>'O and D Ranks'!T306</f>
        <v>97.057517579804767</v>
      </c>
      <c r="I89">
        <f>'O and D Ranks'!U306</f>
        <v>88</v>
      </c>
      <c r="K89" t="str">
        <f>'O and D Ranks'!X149</f>
        <v>Matt Grzelcyk</v>
      </c>
      <c r="L89" t="str">
        <f>'O and D Ranks'!Y149</f>
        <v>BOS</v>
      </c>
      <c r="M89">
        <f>'O and D Ranks'!AO149</f>
        <v>99.378319383865275</v>
      </c>
      <c r="N89">
        <f>'O and D Ranks'!AP149</f>
        <v>88</v>
      </c>
      <c r="P89" t="str">
        <f>'O and D Ranks'!X68</f>
        <v>Erik Gudbranson</v>
      </c>
      <c r="Q89" t="str">
        <f>'O and D Ranks'!Y68</f>
        <v>CBJ</v>
      </c>
      <c r="R89">
        <f>'O and D Ranks'!AQ68</f>
        <v>98.124406176694634</v>
      </c>
      <c r="S89">
        <f>'O and D Ranks'!AR68</f>
        <v>88</v>
      </c>
      <c r="U89" t="str">
        <f>'O and D Ranks'!A165</f>
        <v>Jason Robertson</v>
      </c>
      <c r="V89" t="str">
        <f>'O and D Ranks'!B165</f>
        <v>DAL</v>
      </c>
      <c r="W89" s="56">
        <f>'O and D Ranks'!J165</f>
        <v>0.85475792988313859</v>
      </c>
      <c r="X89">
        <f>'O and D Ranks'!K165</f>
        <v>88</v>
      </c>
      <c r="Z89" t="str">
        <f>'O and D Ranks'!A317</f>
        <v>Phillip Danault</v>
      </c>
      <c r="AA89" t="str">
        <f>'O and D Ranks'!B317</f>
        <v>L.A</v>
      </c>
      <c r="AB89" s="56">
        <f>'O and D Ranks'!N317</f>
        <v>0.85475792988313859</v>
      </c>
      <c r="AC89">
        <f>'O and D Ranks'!O317</f>
        <v>88</v>
      </c>
      <c r="AE89" t="str">
        <f>'O and D Ranks'!X176</f>
        <v>Noah Hanifin</v>
      </c>
      <c r="AF89" t="str">
        <f>'O and D Ranks'!Y176</f>
        <v>CGY</v>
      </c>
      <c r="AG89" s="31">
        <f>'O and D Ranks'!AG176</f>
        <v>0.8236472945891784</v>
      </c>
      <c r="AH89">
        <f>'O and D Ranks'!AH176</f>
        <v>88</v>
      </c>
      <c r="AJ89" t="str">
        <f>'O and D Ranks'!X214</f>
        <v>Timothy Liljegren</v>
      </c>
      <c r="AK89" t="str">
        <f>'O and D Ranks'!Y214</f>
        <v>TOR</v>
      </c>
      <c r="AL89" s="31">
        <f>'O and D Ranks'!AK214</f>
        <v>0.82565130260521047</v>
      </c>
      <c r="AM89">
        <f>'O and D Ranks'!AL214</f>
        <v>88</v>
      </c>
    </row>
    <row r="90" spans="1:39" x14ac:dyDescent="0.3">
      <c r="A90" t="str">
        <f>'O and D Ranks'!A266</f>
        <v>Mikael Backlund</v>
      </c>
      <c r="B90" t="str">
        <f>'O and D Ranks'!B266</f>
        <v>CGY</v>
      </c>
      <c r="C90">
        <f>'O and D Ranks'!R266</f>
        <v>98.289054094788057</v>
      </c>
      <c r="D90">
        <f>'O and D Ranks'!S266</f>
        <v>89</v>
      </c>
      <c r="F90" t="str">
        <f>'O and D Ranks'!A242</f>
        <v>Mathieu Joseph</v>
      </c>
      <c r="G90" t="str">
        <f>'O and D Ranks'!B242</f>
        <v>OTT</v>
      </c>
      <c r="H90">
        <f>'O and D Ranks'!T242</f>
        <v>97.027488624832444</v>
      </c>
      <c r="I90">
        <f>'O and D Ranks'!U242</f>
        <v>89</v>
      </c>
      <c r="K90" t="str">
        <f>'O and D Ranks'!X51</f>
        <v>Dante Fabbro</v>
      </c>
      <c r="L90" t="str">
        <f>'O and D Ranks'!Y51</f>
        <v>NSH</v>
      </c>
      <c r="M90">
        <f>'O and D Ranks'!AO51</f>
        <v>99.282333966177887</v>
      </c>
      <c r="N90">
        <f>'O and D Ranks'!AP51</f>
        <v>89</v>
      </c>
      <c r="P90" t="str">
        <f>'O and D Ranks'!X190</f>
        <v>Roman Josi</v>
      </c>
      <c r="Q90" t="str">
        <f>'O and D Ranks'!Y190</f>
        <v>NSH</v>
      </c>
      <c r="R90">
        <f>'O and D Ranks'!AQ190</f>
        <v>97.891703545980732</v>
      </c>
      <c r="S90">
        <f>'O and D Ranks'!AR190</f>
        <v>89</v>
      </c>
      <c r="U90" t="str">
        <f>'O and D Ranks'!A302</f>
        <v>Ondrej Palat</v>
      </c>
      <c r="V90" t="str">
        <f>'O and D Ranks'!B302</f>
        <v>N.J</v>
      </c>
      <c r="W90" s="56">
        <f>'O and D Ranks'!J302</f>
        <v>0.85308848080133559</v>
      </c>
      <c r="X90">
        <f>'O and D Ranks'!K302</f>
        <v>89</v>
      </c>
      <c r="Z90" t="str">
        <f>'O and D Ranks'!A36</f>
        <v>Anze Kopitar</v>
      </c>
      <c r="AA90" t="str">
        <f>'O and D Ranks'!B36</f>
        <v>L.A</v>
      </c>
      <c r="AB90" s="56">
        <f>'O and D Ranks'!N36</f>
        <v>0.85308848080133559</v>
      </c>
      <c r="AC90">
        <f>'O and D Ranks'!O36</f>
        <v>89</v>
      </c>
      <c r="AE90" t="str">
        <f>'O and D Ranks'!X180</f>
        <v>Owen Power</v>
      </c>
      <c r="AF90" t="str">
        <f>'O and D Ranks'!Y180</f>
        <v>BUF</v>
      </c>
      <c r="AG90" s="31">
        <f>'O and D Ranks'!AG180</f>
        <v>0.8236472945891784</v>
      </c>
      <c r="AH90">
        <f>'O and D Ranks'!AH180</f>
        <v>88</v>
      </c>
      <c r="AJ90" t="str">
        <f>'O and D Ranks'!X211</f>
        <v>Simon Nemec</v>
      </c>
      <c r="AK90" t="str">
        <f>'O and D Ranks'!Y211</f>
        <v>N.J</v>
      </c>
      <c r="AL90" s="31">
        <f>'O and D Ranks'!AK211</f>
        <v>0.8236472945891784</v>
      </c>
      <c r="AM90">
        <f>'O and D Ranks'!AL211</f>
        <v>89</v>
      </c>
    </row>
    <row r="91" spans="1:39" x14ac:dyDescent="0.3">
      <c r="A91" t="str">
        <f>'O and D Ranks'!A247</f>
        <v>Matt Duchene</v>
      </c>
      <c r="B91" t="str">
        <f>'O and D Ranks'!B247</f>
        <v>DAL</v>
      </c>
      <c r="C91">
        <f>'O and D Ranks'!R247</f>
        <v>98.160571993511354</v>
      </c>
      <c r="D91">
        <f>'O and D Ranks'!S247</f>
        <v>90</v>
      </c>
      <c r="F91" t="str">
        <f>'O and D Ranks'!A308</f>
        <v>Patrick Kane</v>
      </c>
      <c r="G91" t="str">
        <f>'O and D Ranks'!B308</f>
        <v>DET</v>
      </c>
      <c r="H91">
        <f>'O and D Ranks'!T308</f>
        <v>96.672454090150254</v>
      </c>
      <c r="I91">
        <f>'O and D Ranks'!U308</f>
        <v>90</v>
      </c>
      <c r="K91" t="str">
        <f>'O and D Ranks'!X229</f>
        <v>Vince Dunn</v>
      </c>
      <c r="L91" t="str">
        <f>'O and D Ranks'!Y229</f>
        <v>SEA</v>
      </c>
      <c r="M91">
        <f>'O and D Ranks'!AO229</f>
        <v>99.069622966863562</v>
      </c>
      <c r="N91">
        <f>'O and D Ranks'!AP229</f>
        <v>90</v>
      </c>
      <c r="P91" t="str">
        <f>'O and D Ranks'!X132</f>
        <v>Kevin Shattenkirk</v>
      </c>
      <c r="Q91" t="str">
        <f>'O and D Ranks'!Y132</f>
        <v>BOS</v>
      </c>
      <c r="R91">
        <f>'O and D Ranks'!AQ132</f>
        <v>97.851670006679697</v>
      </c>
      <c r="S91">
        <f>'O and D Ranks'!AR132</f>
        <v>90</v>
      </c>
      <c r="U91" t="str">
        <f>'O and D Ranks'!A321</f>
        <v>Pierre-Luc Dubois</v>
      </c>
      <c r="V91" t="str">
        <f>'O and D Ranks'!B321</f>
        <v>L.A</v>
      </c>
      <c r="W91" s="56">
        <f>'O and D Ranks'!J321</f>
        <v>0.85141903171953259</v>
      </c>
      <c r="X91">
        <f>'O and D Ranks'!K321</f>
        <v>90</v>
      </c>
      <c r="Z91" t="str">
        <f>'O and D Ranks'!A218</f>
        <v>Lars Eller</v>
      </c>
      <c r="AA91" t="str">
        <f>'O and D Ranks'!B218</f>
        <v>PIT</v>
      </c>
      <c r="AB91" s="56">
        <f>'O and D Ranks'!N218</f>
        <v>0.85141903171953259</v>
      </c>
      <c r="AC91">
        <f>'O and D Ranks'!O218</f>
        <v>90</v>
      </c>
      <c r="AE91" t="str">
        <f>'O and D Ranks'!X232</f>
        <v>Will Borgen</v>
      </c>
      <c r="AF91" t="str">
        <f>'O and D Ranks'!Y232</f>
        <v>SEA</v>
      </c>
      <c r="AG91" s="31">
        <f>'O and D Ranks'!AG232</f>
        <v>0.82164328657314634</v>
      </c>
      <c r="AH91">
        <f>'O and D Ranks'!AH232</f>
        <v>90</v>
      </c>
      <c r="AJ91" t="str">
        <f>'O and D Ranks'!X68</f>
        <v>Erik Gudbranson</v>
      </c>
      <c r="AK91" t="str">
        <f>'O and D Ranks'!Y68</f>
        <v>CBJ</v>
      </c>
      <c r="AL91" s="31">
        <f>'O and D Ranks'!AK68</f>
        <v>0.82164328657314634</v>
      </c>
      <c r="AM91">
        <f>'O and D Ranks'!AL68</f>
        <v>90</v>
      </c>
    </row>
    <row r="92" spans="1:39" x14ac:dyDescent="0.3">
      <c r="A92" t="str">
        <f>'O and D Ranks'!A111</f>
        <v>Dmitri Voronkov</v>
      </c>
      <c r="B92" t="str">
        <f>'O and D Ranks'!B111</f>
        <v>CBJ</v>
      </c>
      <c r="C92">
        <f>'O and D Ranks'!R111</f>
        <v>97.884544701874148</v>
      </c>
      <c r="D92">
        <f>'O and D Ranks'!S111</f>
        <v>91</v>
      </c>
      <c r="F92" t="str">
        <f>'O and D Ranks'!A218</f>
        <v>Lars Eller</v>
      </c>
      <c r="G92" t="str">
        <f>'O and D Ranks'!B218</f>
        <v>PIT</v>
      </c>
      <c r="H92">
        <f>'O and D Ranks'!T218</f>
        <v>96.285463778014261</v>
      </c>
      <c r="I92">
        <f>'O and D Ranks'!U218</f>
        <v>91</v>
      </c>
      <c r="K92" t="str">
        <f>'O and D Ranks'!X108</f>
        <v>John Carlson</v>
      </c>
      <c r="L92" t="str">
        <f>'O and D Ranks'!Y108</f>
        <v>WSH</v>
      </c>
      <c r="M92">
        <f>'O and D Ranks'!AO108</f>
        <v>98.578914350440186</v>
      </c>
      <c r="N92">
        <f>'O and D Ranks'!AP108</f>
        <v>91</v>
      </c>
      <c r="P92" t="str">
        <f>'O and D Ranks'!X158</f>
        <v>Mikhail Sergachev</v>
      </c>
      <c r="Q92" t="str">
        <f>'O and D Ranks'!Y158</f>
        <v>T.B</v>
      </c>
      <c r="R92">
        <f>'O and D Ranks'!AQ158</f>
        <v>97.649714580676573</v>
      </c>
      <c r="S92">
        <f>'O and D Ranks'!AR158</f>
        <v>91</v>
      </c>
      <c r="U92" t="str">
        <f>'O and D Ranks'!A312</f>
        <v>Pavel Dorofeyev</v>
      </c>
      <c r="V92" t="str">
        <f>'O and D Ranks'!B312</f>
        <v>VGK</v>
      </c>
      <c r="W92" s="56">
        <f>'O and D Ranks'!J312</f>
        <v>0.84974958263772959</v>
      </c>
      <c r="X92">
        <f>'O and D Ranks'!K312</f>
        <v>91</v>
      </c>
      <c r="Z92" t="str">
        <f>'O and D Ranks'!A337</f>
        <v>Rourke Chartier</v>
      </c>
      <c r="AA92" t="str">
        <f>'O and D Ranks'!B337</f>
        <v>OTT</v>
      </c>
      <c r="AB92" s="56">
        <f>'O and D Ranks'!N337</f>
        <v>0.84974958263772959</v>
      </c>
      <c r="AC92">
        <f>'O and D Ranks'!O337</f>
        <v>91</v>
      </c>
      <c r="AE92" t="str">
        <f>'O and D Ranks'!X164</f>
        <v>Nick DeSimone</v>
      </c>
      <c r="AF92" t="str">
        <f>'O and D Ranks'!Y164</f>
        <v>CGY</v>
      </c>
      <c r="AG92" s="31">
        <f>'O and D Ranks'!AG164</f>
        <v>0.81963927855711427</v>
      </c>
      <c r="AH92">
        <f>'O and D Ranks'!AH164</f>
        <v>91</v>
      </c>
      <c r="AJ92" t="str">
        <f>'O and D Ranks'!X54</f>
        <v>David Jiricek</v>
      </c>
      <c r="AK92" t="str">
        <f>'O and D Ranks'!Y54</f>
        <v>CBJ</v>
      </c>
      <c r="AL92" s="31">
        <f>'O and D Ranks'!AK54</f>
        <v>0.81963927855711427</v>
      </c>
      <c r="AM92">
        <f>'O and D Ranks'!AL54</f>
        <v>91</v>
      </c>
    </row>
    <row r="93" spans="1:39" x14ac:dyDescent="0.3">
      <c r="A93" t="str">
        <f>'O and D Ranks'!A321</f>
        <v>Pierre-Luc Dubois</v>
      </c>
      <c r="B93" t="str">
        <f>'O and D Ranks'!B321</f>
        <v>L.A</v>
      </c>
      <c r="C93">
        <f>'O and D Ranks'!R321</f>
        <v>97.791532801583259</v>
      </c>
      <c r="D93">
        <f>'O and D Ranks'!S321</f>
        <v>92</v>
      </c>
      <c r="F93" t="str">
        <f>'O and D Ranks'!A148</f>
        <v>Jack Hughes</v>
      </c>
      <c r="G93" t="str">
        <f>'O and D Ranks'!B148</f>
        <v>N.J</v>
      </c>
      <c r="H93">
        <f>'O and D Ranks'!T148</f>
        <v>96.265640651085135</v>
      </c>
      <c r="I93">
        <f>'O and D Ranks'!U148</f>
        <v>92</v>
      </c>
      <c r="K93" t="str">
        <f>'O and D Ranks'!X110</f>
        <v>John Marino</v>
      </c>
      <c r="L93" t="str">
        <f>'O and D Ranks'!Y110</f>
        <v>N.J</v>
      </c>
      <c r="M93">
        <f>'O and D Ranks'!AO110</f>
        <v>98.268522552350817</v>
      </c>
      <c r="N93">
        <f>'O and D Ranks'!AP110</f>
        <v>92</v>
      </c>
      <c r="P93" t="str">
        <f>'O and D Ranks'!X213</f>
        <v>Thomas Harley</v>
      </c>
      <c r="Q93" t="str">
        <f>'O and D Ranks'!Y213</f>
        <v>DAL</v>
      </c>
      <c r="R93">
        <f>'O and D Ranks'!AQ213</f>
        <v>97.644795516959775</v>
      </c>
      <c r="S93">
        <f>'O and D Ranks'!AR213</f>
        <v>92</v>
      </c>
      <c r="U93" t="str">
        <f>'O and D Ranks'!A399</f>
        <v>Vladimir Tarasenko</v>
      </c>
      <c r="V93" t="str">
        <f>'O and D Ranks'!B399</f>
        <v>OTT</v>
      </c>
      <c r="W93" s="56">
        <f>'O and D Ranks'!J399</f>
        <v>0.8480801335559266</v>
      </c>
      <c r="X93">
        <f>'O and D Ranks'!K399</f>
        <v>92</v>
      </c>
      <c r="Z93" t="str">
        <f>'O and D Ranks'!A243</f>
        <v>Mathieu Olivier</v>
      </c>
      <c r="AA93" t="str">
        <f>'O and D Ranks'!B243</f>
        <v>CBJ</v>
      </c>
      <c r="AB93" s="56">
        <f>'O and D Ranks'!N243</f>
        <v>0.8480801335559266</v>
      </c>
      <c r="AC93">
        <f>'O and D Ranks'!O243</f>
        <v>92</v>
      </c>
      <c r="AE93" t="str">
        <f>'O and D Ranks'!X23</f>
        <v>Brandon Montour</v>
      </c>
      <c r="AF93" t="str">
        <f>'O and D Ranks'!Y23</f>
        <v>FLA</v>
      </c>
      <c r="AG93" s="31">
        <f>'O and D Ranks'!AG23</f>
        <v>0.8176352705410822</v>
      </c>
      <c r="AH93">
        <f>'O and D Ranks'!AH23</f>
        <v>92</v>
      </c>
      <c r="AJ93" t="str">
        <f>'O and D Ranks'!X34</f>
        <v>Caleb Jones</v>
      </c>
      <c r="AK93" t="str">
        <f>'O and D Ranks'!Y34</f>
        <v>COL</v>
      </c>
      <c r="AL93" s="31">
        <f>'O and D Ranks'!AK34</f>
        <v>0.8176352705410822</v>
      </c>
      <c r="AM93">
        <f>'O and D Ranks'!AL34</f>
        <v>92</v>
      </c>
    </row>
    <row r="94" spans="1:39" x14ac:dyDescent="0.3">
      <c r="A94" t="str">
        <f>'O and D Ranks'!A192</f>
        <v>Jordan Kyrou</v>
      </c>
      <c r="B94" t="str">
        <f>'O and D Ranks'!B192</f>
        <v>STL</v>
      </c>
      <c r="C94">
        <f>'O and D Ranks'!R192</f>
        <v>97.741016428346953</v>
      </c>
      <c r="D94">
        <f>'O and D Ranks'!S192</f>
        <v>93</v>
      </c>
      <c r="F94" t="str">
        <f>'O and D Ranks'!A231</f>
        <v>Marco Rossi</v>
      </c>
      <c r="G94" t="str">
        <f>'O and D Ranks'!B231</f>
        <v>MIN</v>
      </c>
      <c r="H94">
        <f>'O and D Ranks'!T231</f>
        <v>96.237313346318061</v>
      </c>
      <c r="I94">
        <f>'O and D Ranks'!U231</f>
        <v>93</v>
      </c>
      <c r="K94" t="str">
        <f>'O and D Ranks'!X232</f>
        <v>Will Borgen</v>
      </c>
      <c r="L94" t="str">
        <f>'O and D Ranks'!Y232</f>
        <v>SEA</v>
      </c>
      <c r="M94">
        <f>'O and D Ranks'!AO232</f>
        <v>97.983477593484636</v>
      </c>
      <c r="N94">
        <f>'O and D Ranks'!AP232</f>
        <v>93</v>
      </c>
      <c r="P94" t="str">
        <f>'O and D Ranks'!X184</f>
        <v>Quinn Hughes</v>
      </c>
      <c r="Q94" t="str">
        <f>'O and D Ranks'!Y184</f>
        <v>VAN</v>
      </c>
      <c r="R94">
        <f>'O and D Ranks'!AQ184</f>
        <v>97.312483299933533</v>
      </c>
      <c r="S94">
        <f>'O and D Ranks'!AR184</f>
        <v>93</v>
      </c>
      <c r="U94" t="str">
        <f>'O and D Ranks'!A247</f>
        <v>Matt Duchene</v>
      </c>
      <c r="V94" t="str">
        <f>'O and D Ranks'!B247</f>
        <v>DAL</v>
      </c>
      <c r="W94" s="56">
        <f>'O and D Ranks'!J247</f>
        <v>0.84641068447412349</v>
      </c>
      <c r="X94">
        <f>'O and D Ranks'!K247</f>
        <v>93</v>
      </c>
      <c r="Z94" t="str">
        <f>'O and D Ranks'!A74</f>
        <v>Casey Mittelstadt</v>
      </c>
      <c r="AA94" t="str">
        <f>'O and D Ranks'!B74</f>
        <v>BUF</v>
      </c>
      <c r="AB94" s="56">
        <f>'O and D Ranks'!N74</f>
        <v>0.84641068447412349</v>
      </c>
      <c r="AC94">
        <f>'O and D Ranks'!O74</f>
        <v>93</v>
      </c>
      <c r="AE94" t="str">
        <f>'O and D Ranks'!X183</f>
        <v>Pierre-Olivier Joseph</v>
      </c>
      <c r="AF94" t="str">
        <f>'O and D Ranks'!Y183</f>
        <v>PIT</v>
      </c>
      <c r="AG94" s="31">
        <f>'O and D Ranks'!AG183</f>
        <v>0.81563126252505014</v>
      </c>
      <c r="AH94">
        <f>'O and D Ranks'!AH183</f>
        <v>93</v>
      </c>
      <c r="AJ94" t="str">
        <f>'O and D Ranks'!X78</f>
        <v>Henri Jokiharju</v>
      </c>
      <c r="AK94" t="str">
        <f>'O and D Ranks'!Y78</f>
        <v>BUF</v>
      </c>
      <c r="AL94" s="31">
        <f>'O and D Ranks'!AK78</f>
        <v>0.81162324649298601</v>
      </c>
      <c r="AM94">
        <f>'O and D Ranks'!AL78</f>
        <v>93</v>
      </c>
    </row>
    <row r="95" spans="1:39" x14ac:dyDescent="0.3">
      <c r="A95" t="str">
        <f>'O and D Ranks'!A399</f>
        <v>Vladimir Tarasenko</v>
      </c>
      <c r="B95" t="str">
        <f>'O and D Ranks'!B399</f>
        <v>OTT</v>
      </c>
      <c r="C95">
        <f>'O and D Ranks'!R399</f>
        <v>97.67428319686266</v>
      </c>
      <c r="D95">
        <f>'O and D Ranks'!S399</f>
        <v>94</v>
      </c>
      <c r="F95" t="str">
        <f>'O and D Ranks'!A373</f>
        <v>Teuvo Teravainen</v>
      </c>
      <c r="G95" t="str">
        <f>'O and D Ranks'!B373</f>
        <v>CAR</v>
      </c>
      <c r="H95">
        <f>'O and D Ranks'!T373</f>
        <v>96.000670147645849</v>
      </c>
      <c r="I95">
        <f>'O and D Ranks'!U373</f>
        <v>94</v>
      </c>
      <c r="K95" t="str">
        <f>'O and D Ranks'!X109</f>
        <v>John Klingberg</v>
      </c>
      <c r="L95" t="str">
        <f>'O and D Ranks'!Y109</f>
        <v>TOR</v>
      </c>
      <c r="M95">
        <f>'O and D Ranks'!AO109</f>
        <v>97.458753220727601</v>
      </c>
      <c r="N95">
        <f>'O and D Ranks'!AP109</f>
        <v>94</v>
      </c>
      <c r="P95" t="str">
        <f>'O and D Ranks'!X91</f>
        <v>Jake McCabe</v>
      </c>
      <c r="Q95" t="str">
        <f>'O and D Ranks'!Y91</f>
        <v>TOR</v>
      </c>
      <c r="R95">
        <f>'O and D Ranks'!AQ91</f>
        <v>97.231602371409153</v>
      </c>
      <c r="S95">
        <f>'O and D Ranks'!AR91</f>
        <v>94</v>
      </c>
      <c r="U95" t="str">
        <f>'O and D Ranks'!A266</f>
        <v>Mikael Backlund</v>
      </c>
      <c r="V95" t="str">
        <f>'O and D Ranks'!B266</f>
        <v>CGY</v>
      </c>
      <c r="W95" s="56">
        <f>'O and D Ranks'!J266</f>
        <v>0.84474123539232049</v>
      </c>
      <c r="X95">
        <f>'O and D Ranks'!K266</f>
        <v>94</v>
      </c>
      <c r="Z95" t="str">
        <f>'O and D Ranks'!A80</f>
        <v>Christian Fischer</v>
      </c>
      <c r="AA95" t="str">
        <f>'O and D Ranks'!B80</f>
        <v>DET</v>
      </c>
      <c r="AB95" s="56">
        <f>'O and D Ranks'!N80</f>
        <v>0.84474123539232049</v>
      </c>
      <c r="AC95">
        <f>'O and D Ranks'!O80</f>
        <v>94</v>
      </c>
      <c r="AE95" t="str">
        <f>'O and D Ranks'!X110</f>
        <v>John Marino</v>
      </c>
      <c r="AF95" t="str">
        <f>'O and D Ranks'!Y110</f>
        <v>N.J</v>
      </c>
      <c r="AG95" s="31">
        <f>'O and D Ranks'!AG110</f>
        <v>0.81362725450901807</v>
      </c>
      <c r="AH95">
        <f>'O and D Ranks'!AH110</f>
        <v>94</v>
      </c>
      <c r="AJ95" t="str">
        <f>'O and D Ranks'!X115</f>
        <v>Jordan Harris</v>
      </c>
      <c r="AK95" t="str">
        <f>'O and D Ranks'!Y115</f>
        <v>MTL</v>
      </c>
      <c r="AL95" s="31">
        <f>'O and D Ranks'!AK115</f>
        <v>0.81162324649298601</v>
      </c>
      <c r="AM95">
        <f>'O and D Ranks'!AL115</f>
        <v>93</v>
      </c>
    </row>
    <row r="96" spans="1:39" x14ac:dyDescent="0.3">
      <c r="A96" t="str">
        <f>'O and D Ranks'!A74</f>
        <v>Casey Mittelstadt</v>
      </c>
      <c r="B96" t="str">
        <f>'O and D Ranks'!B74</f>
        <v>BUF</v>
      </c>
      <c r="C96">
        <f>'O and D Ranks'!R74</f>
        <v>97.353285568540045</v>
      </c>
      <c r="D96">
        <f>'O and D Ranks'!S74</f>
        <v>95</v>
      </c>
      <c r="F96" t="str">
        <f>'O and D Ranks'!A280</f>
        <v>Nicholas Robertson</v>
      </c>
      <c r="G96" t="str">
        <f>'O and D Ranks'!B280</f>
        <v>TOR</v>
      </c>
      <c r="H96">
        <f>'O and D Ranks'!T280</f>
        <v>95.823690277446161</v>
      </c>
      <c r="I96">
        <f>'O and D Ranks'!U280</f>
        <v>95</v>
      </c>
      <c r="K96" t="str">
        <f>'O and D Ranks'!X173</f>
        <v>Niko Mikkola</v>
      </c>
      <c r="L96" t="str">
        <f>'O and D Ranks'!Y173</f>
        <v>FLA</v>
      </c>
      <c r="M96">
        <f>'O and D Ranks'!AO173</f>
        <v>97.200036953339563</v>
      </c>
      <c r="N96">
        <f>'O and D Ranks'!AP173</f>
        <v>95</v>
      </c>
      <c r="P96" t="str">
        <f>'O and D Ranks'!X78</f>
        <v>Henri Jokiharju</v>
      </c>
      <c r="Q96" t="str">
        <f>'O and D Ranks'!Y78</f>
        <v>BUF</v>
      </c>
      <c r="R96">
        <f>'O and D Ranks'!AQ78</f>
        <v>97.075241315965599</v>
      </c>
      <c r="S96">
        <f>'O and D Ranks'!AR78</f>
        <v>95</v>
      </c>
      <c r="U96" t="str">
        <f>'O and D Ranks'!A400</f>
        <v>Vladislav Namestnikov</v>
      </c>
      <c r="V96" t="str">
        <f>'O and D Ranks'!B400</f>
        <v>WPG</v>
      </c>
      <c r="W96" s="56">
        <f>'O and D Ranks'!J400</f>
        <v>0.84307178631051749</v>
      </c>
      <c r="X96">
        <f>'O and D Ranks'!K400</f>
        <v>95</v>
      </c>
      <c r="Z96" t="str">
        <f>'O and D Ranks'!A242</f>
        <v>Mathieu Joseph</v>
      </c>
      <c r="AA96" t="str">
        <f>'O and D Ranks'!B242</f>
        <v>OTT</v>
      </c>
      <c r="AB96" s="56">
        <f>'O and D Ranks'!N242</f>
        <v>0.84140233722871449</v>
      </c>
      <c r="AC96">
        <f>'O and D Ranks'!O242</f>
        <v>95</v>
      </c>
      <c r="AE96" t="str">
        <f>'O and D Ranks'!X109</f>
        <v>John Klingberg</v>
      </c>
      <c r="AF96" t="str">
        <f>'O and D Ranks'!Y109</f>
        <v>TOR</v>
      </c>
      <c r="AG96" s="31">
        <f>'O and D Ranks'!AG109</f>
        <v>0.81162324649298601</v>
      </c>
      <c r="AH96">
        <f>'O and D Ranks'!AH109</f>
        <v>95</v>
      </c>
      <c r="AJ96" t="str">
        <f>'O and D Ranks'!X235</f>
        <v>Zach Bogosian</v>
      </c>
      <c r="AK96" t="str">
        <f>'O and D Ranks'!Y235</f>
        <v>MIN, T.B</v>
      </c>
      <c r="AL96" s="31">
        <f>'O and D Ranks'!AK235</f>
        <v>0.81162324649298601</v>
      </c>
      <c r="AM96">
        <f>'O and D Ranks'!AL235</f>
        <v>93</v>
      </c>
    </row>
    <row r="97" spans="1:39" x14ac:dyDescent="0.3">
      <c r="A97" t="str">
        <f>'O and D Ranks'!A312</f>
        <v>Pavel Dorofeyev</v>
      </c>
      <c r="B97" t="str">
        <f>'O and D Ranks'!B312</f>
        <v>VGK</v>
      </c>
      <c r="C97">
        <f>'O and D Ranks'!R312</f>
        <v>97.105315406629956</v>
      </c>
      <c r="D97">
        <f>'O and D Ranks'!S312</f>
        <v>96</v>
      </c>
      <c r="F97" t="str">
        <f>'O and D Ranks'!A179</f>
        <v>Joel Eriksson Ek</v>
      </c>
      <c r="G97" t="str">
        <f>'O and D Ranks'!B179</f>
        <v>MIN</v>
      </c>
      <c r="H97">
        <f>'O and D Ranks'!T179</f>
        <v>95.605437882581754</v>
      </c>
      <c r="I97">
        <f>'O and D Ranks'!U179</f>
        <v>96</v>
      </c>
      <c r="K97" t="str">
        <f>'O and D Ranks'!X27</f>
        <v>Brenden Dillon</v>
      </c>
      <c r="L97" t="str">
        <f>'O and D Ranks'!Y27</f>
        <v>WPG</v>
      </c>
      <c r="M97">
        <f>'O and D Ranks'!AO27</f>
        <v>96.814097760738392</v>
      </c>
      <c r="N97">
        <f>'O and D Ranks'!AP27</f>
        <v>96</v>
      </c>
      <c r="P97" t="str">
        <f>'O and D Ranks'!X18</f>
        <v>Ben Hutton</v>
      </c>
      <c r="Q97" t="str">
        <f>'O and D Ranks'!Y18</f>
        <v>VGK</v>
      </c>
      <c r="R97">
        <f>'O and D Ranks'!AQ18</f>
        <v>97.051552567500252</v>
      </c>
      <c r="S97">
        <f>'O and D Ranks'!AR18</f>
        <v>96</v>
      </c>
      <c r="U97" t="str">
        <f>'O and D Ranks'!A102</f>
        <v>Daniel Sprong</v>
      </c>
      <c r="V97" t="str">
        <f>'O and D Ranks'!B102</f>
        <v>DET</v>
      </c>
      <c r="W97" s="56">
        <f>'O and D Ranks'!J102</f>
        <v>0.84140233722871449</v>
      </c>
      <c r="X97">
        <f>'O and D Ranks'!K102</f>
        <v>96</v>
      </c>
      <c r="Z97" t="str">
        <f>'O and D Ranks'!A250</f>
        <v>Matthew Phillips</v>
      </c>
      <c r="AA97" t="str">
        <f>'O and D Ranks'!B250</f>
        <v>WSH</v>
      </c>
      <c r="AB97" s="56">
        <f>'O and D Ranks'!N250</f>
        <v>0.84140233722871449</v>
      </c>
      <c r="AC97">
        <f>'O and D Ranks'!O250</f>
        <v>95</v>
      </c>
      <c r="AE97" t="str">
        <f>'O and D Ranks'!X27</f>
        <v>Brenden Dillon</v>
      </c>
      <c r="AF97" t="str">
        <f>'O and D Ranks'!Y27</f>
        <v>WPG</v>
      </c>
      <c r="AG97" s="31">
        <f>'O and D Ranks'!AG27</f>
        <v>0.80961923847695394</v>
      </c>
      <c r="AH97">
        <f>'O and D Ranks'!AH27</f>
        <v>96</v>
      </c>
      <c r="AJ97" t="str">
        <f>'O and D Ranks'!X180</f>
        <v>Owen Power</v>
      </c>
      <c r="AK97" t="str">
        <f>'O and D Ranks'!Y180</f>
        <v>BUF</v>
      </c>
      <c r="AL97" s="31">
        <f>'O and D Ranks'!AK180</f>
        <v>0.80961923847695394</v>
      </c>
      <c r="AM97">
        <f>'O and D Ranks'!AL180</f>
        <v>96</v>
      </c>
    </row>
    <row r="98" spans="1:39" x14ac:dyDescent="0.3">
      <c r="A98" t="str">
        <f>'O and D Ranks'!A403</f>
        <v>William Carrier</v>
      </c>
      <c r="B98" t="str">
        <f>'O and D Ranks'!B403</f>
        <v>VGK</v>
      </c>
      <c r="C98">
        <f>'O and D Ranks'!R403</f>
        <v>97.077132763359771</v>
      </c>
      <c r="D98">
        <f>'O and D Ranks'!S403</f>
        <v>97</v>
      </c>
      <c r="F98" t="str">
        <f>'O and D Ranks'!A135</f>
        <v>Fredrik Olofsson</v>
      </c>
      <c r="G98" t="str">
        <f>'O and D Ranks'!B135</f>
        <v>COL</v>
      </c>
      <c r="H98">
        <f>'O and D Ranks'!T135</f>
        <v>95.438442089472758</v>
      </c>
      <c r="I98">
        <f>'O and D Ranks'!U135</f>
        <v>97</v>
      </c>
      <c r="K98" t="str">
        <f>'O and D Ranks'!X66</f>
        <v>Erik Brannstrom</v>
      </c>
      <c r="L98" t="str">
        <f>'O and D Ranks'!Y66</f>
        <v>OTT</v>
      </c>
      <c r="M98">
        <f>'O and D Ranks'!AO66</f>
        <v>96.423826600569456</v>
      </c>
      <c r="N98">
        <f>'O and D Ranks'!AP66</f>
        <v>97</v>
      </c>
      <c r="P98" t="str">
        <f>'O and D Ranks'!X205</f>
        <v>Sean Walker</v>
      </c>
      <c r="Q98" t="str">
        <f>'O and D Ranks'!Y205</f>
        <v>PHI</v>
      </c>
      <c r="R98">
        <f>'O and D Ranks'!AQ205</f>
        <v>96.981931209357185</v>
      </c>
      <c r="S98">
        <f>'O and D Ranks'!AR205</f>
        <v>97</v>
      </c>
      <c r="U98" t="str">
        <f>'O and D Ranks'!A124</f>
        <v>Erik Haula</v>
      </c>
      <c r="V98" t="str">
        <f>'O and D Ranks'!B124</f>
        <v>N.J</v>
      </c>
      <c r="W98" s="56">
        <f>'O and D Ranks'!J124</f>
        <v>0.83973288814691149</v>
      </c>
      <c r="X98">
        <f>'O and D Ranks'!K124</f>
        <v>97</v>
      </c>
      <c r="Z98" t="str">
        <f>'O and D Ranks'!A56</f>
        <v>Brandon Hagel</v>
      </c>
      <c r="AA98" t="str">
        <f>'O and D Ranks'!B56</f>
        <v>T.B</v>
      </c>
      <c r="AB98" s="56">
        <f>'O and D Ranks'!N56</f>
        <v>0.83973288814691149</v>
      </c>
      <c r="AC98">
        <f>'O and D Ranks'!O56</f>
        <v>97</v>
      </c>
      <c r="AE98" t="str">
        <f>'O and D Ranks'!X108</f>
        <v>John Carlson</v>
      </c>
      <c r="AF98" t="str">
        <f>'O and D Ranks'!Y108</f>
        <v>WSH</v>
      </c>
      <c r="AG98" s="31">
        <f>'O and D Ranks'!AG108</f>
        <v>0.80761523046092187</v>
      </c>
      <c r="AH98">
        <f>'O and D Ranks'!AH108</f>
        <v>97</v>
      </c>
      <c r="AJ98" t="str">
        <f>'O and D Ranks'!X205</f>
        <v>Sean Walker</v>
      </c>
      <c r="AK98" t="str">
        <f>'O and D Ranks'!Y205</f>
        <v>PHI</v>
      </c>
      <c r="AL98" s="31">
        <f>'O and D Ranks'!AK205</f>
        <v>0.80761523046092187</v>
      </c>
      <c r="AM98">
        <f>'O and D Ranks'!AL205</f>
        <v>97</v>
      </c>
    </row>
    <row r="99" spans="1:39" x14ac:dyDescent="0.3">
      <c r="A99" t="str">
        <f>'O and D Ranks'!A143</f>
        <v>Ivan Barbashev</v>
      </c>
      <c r="B99" t="str">
        <f>'O and D Ranks'!B143</f>
        <v>VGK</v>
      </c>
      <c r="C99">
        <f>'O and D Ranks'!R143</f>
        <v>97.057107331663545</v>
      </c>
      <c r="D99">
        <f>'O and D Ranks'!S143</f>
        <v>98</v>
      </c>
      <c r="F99" t="str">
        <f>'O and D Ranks'!A286</f>
        <v>Nick Suzuki</v>
      </c>
      <c r="G99" t="str">
        <f>'O and D Ranks'!B286</f>
        <v>MTL</v>
      </c>
      <c r="H99">
        <f>'O and D Ranks'!T286</f>
        <v>95.394876298460844</v>
      </c>
      <c r="I99">
        <f>'O and D Ranks'!U286</f>
        <v>98</v>
      </c>
      <c r="K99" t="str">
        <f>'O and D Ranks'!X32</f>
        <v>Brock Faber</v>
      </c>
      <c r="L99" t="str">
        <f>'O and D Ranks'!Y32</f>
        <v>MIN</v>
      </c>
      <c r="M99">
        <f>'O and D Ranks'!AO32</f>
        <v>96.209971331551884</v>
      </c>
      <c r="N99">
        <f>'O and D Ranks'!AP32</f>
        <v>98</v>
      </c>
      <c r="P99" t="str">
        <f>'O and D Ranks'!X26</f>
        <v>Brendan Smith</v>
      </c>
      <c r="Q99" t="str">
        <f>'O and D Ranks'!Y26</f>
        <v>N.J</v>
      </c>
      <c r="R99">
        <f>'O and D Ranks'!AQ26</f>
        <v>96.917800306494925</v>
      </c>
      <c r="S99">
        <f>'O and D Ranks'!AR26</f>
        <v>98</v>
      </c>
      <c r="U99" t="str">
        <f>'O and D Ranks'!A143</f>
        <v>Ivan Barbashev</v>
      </c>
      <c r="V99" t="str">
        <f>'O and D Ranks'!B143</f>
        <v>VGK</v>
      </c>
      <c r="W99" s="56">
        <f>'O and D Ranks'!J143</f>
        <v>0.8363939899833055</v>
      </c>
      <c r="X99">
        <f>'O and D Ranks'!K143</f>
        <v>98</v>
      </c>
      <c r="Z99" t="str">
        <f>'O and D Ranks'!A373</f>
        <v>Teuvo Teravainen</v>
      </c>
      <c r="AA99" t="str">
        <f>'O and D Ranks'!B373</f>
        <v>CAR</v>
      </c>
      <c r="AB99" s="56">
        <f>'O and D Ranks'!N373</f>
        <v>0.8380634390651085</v>
      </c>
      <c r="AC99">
        <f>'O and D Ranks'!O373</f>
        <v>98</v>
      </c>
      <c r="AE99" t="str">
        <f>'O and D Ranks'!X12</f>
        <v>Alexandre Carrier</v>
      </c>
      <c r="AF99" t="str">
        <f>'O and D Ranks'!Y12</f>
        <v>NSH</v>
      </c>
      <c r="AG99" s="31">
        <f>'O and D Ranks'!AG12</f>
        <v>0.80561122244488981</v>
      </c>
      <c r="AH99">
        <f>'O and D Ranks'!AH12</f>
        <v>98</v>
      </c>
      <c r="AJ99" t="str">
        <f>'O and D Ranks'!X27</f>
        <v>Brenden Dillon</v>
      </c>
      <c r="AK99" t="str">
        <f>'O and D Ranks'!Y27</f>
        <v>WPG</v>
      </c>
      <c r="AL99" s="31">
        <f>'O and D Ranks'!AK27</f>
        <v>0.80561122244488981</v>
      </c>
      <c r="AM99">
        <f>'O and D Ranks'!AL27</f>
        <v>98</v>
      </c>
    </row>
    <row r="100" spans="1:39" x14ac:dyDescent="0.3">
      <c r="A100" t="str">
        <f>'O and D Ranks'!A262</f>
        <v>Michael McLeod</v>
      </c>
      <c r="B100" t="str">
        <f>'O and D Ranks'!B262</f>
        <v>N.J</v>
      </c>
      <c r="C100">
        <f>'O and D Ranks'!R262</f>
        <v>96.716528164224243</v>
      </c>
      <c r="D100">
        <f>'O and D Ranks'!S262</f>
        <v>99</v>
      </c>
      <c r="F100" t="str">
        <f>'O and D Ranks'!A329</f>
        <v>Reilly Smith</v>
      </c>
      <c r="G100" t="str">
        <f>'O and D Ranks'!B329</f>
        <v>PIT</v>
      </c>
      <c r="H100">
        <f>'O and D Ranks'!T329</f>
        <v>95.326201307735445</v>
      </c>
      <c r="I100">
        <f>'O and D Ranks'!U329</f>
        <v>99</v>
      </c>
      <c r="K100" t="str">
        <f>'O and D Ranks'!X161</f>
        <v>Moritz Seider</v>
      </c>
      <c r="L100" t="str">
        <f>'O and D Ranks'!Y161</f>
        <v>DET</v>
      </c>
      <c r="M100">
        <f>'O and D Ranks'!AO161</f>
        <v>95.736255149187159</v>
      </c>
      <c r="N100">
        <f>'O and D Ranks'!AP161</f>
        <v>99</v>
      </c>
      <c r="P100" t="str">
        <f>'O and D Ranks'!X197</f>
        <v>Ryan Suter</v>
      </c>
      <c r="Q100" t="str">
        <f>'O and D Ranks'!Y197</f>
        <v>DAL</v>
      </c>
      <c r="R100">
        <f>'O and D Ranks'!AQ197</f>
        <v>96.81277694277432</v>
      </c>
      <c r="S100">
        <f>'O and D Ranks'!AR197</f>
        <v>99</v>
      </c>
      <c r="U100" t="str">
        <f>'O and D Ranks'!A215</f>
        <v>Kyle Connor</v>
      </c>
      <c r="V100" t="str">
        <f>'O and D Ranks'!B215</f>
        <v>WPG</v>
      </c>
      <c r="W100" s="56">
        <f>'O and D Ranks'!J215</f>
        <v>0.8363939899833055</v>
      </c>
      <c r="X100">
        <f>'O and D Ranks'!K215</f>
        <v>98</v>
      </c>
      <c r="Z100" t="str">
        <f>'O and D Ranks'!A248</f>
        <v>Matt Martin</v>
      </c>
      <c r="AA100" t="str">
        <f>'O and D Ranks'!B248</f>
        <v>NYI</v>
      </c>
      <c r="AB100" s="56">
        <f>'O and D Ranks'!N248</f>
        <v>0.8347245409015025</v>
      </c>
      <c r="AC100">
        <f>'O and D Ranks'!O248</f>
        <v>99</v>
      </c>
      <c r="AE100" t="str">
        <f>'O and D Ranks'!X173</f>
        <v>Niko Mikkola</v>
      </c>
      <c r="AF100" t="str">
        <f>'O and D Ranks'!Y173</f>
        <v>FLA</v>
      </c>
      <c r="AG100" s="31">
        <f>'O and D Ranks'!AG173</f>
        <v>0.80160320641282568</v>
      </c>
      <c r="AH100">
        <f>'O and D Ranks'!AH173</f>
        <v>99</v>
      </c>
      <c r="AJ100" t="str">
        <f>'O and D Ranks'!X213</f>
        <v>Thomas Harley</v>
      </c>
      <c r="AK100" t="str">
        <f>'O and D Ranks'!Y213</f>
        <v>DAL</v>
      </c>
      <c r="AL100" s="31">
        <f>'O and D Ranks'!AK213</f>
        <v>0.80360721442885774</v>
      </c>
      <c r="AM100">
        <f>'O and D Ranks'!AL213</f>
        <v>99</v>
      </c>
    </row>
    <row r="101" spans="1:39" x14ac:dyDescent="0.3">
      <c r="A101" t="str">
        <f>'O and D Ranks'!A236</f>
        <v>Martin Necas</v>
      </c>
      <c r="B101" t="str">
        <f>'O and D Ranks'!B236</f>
        <v>CAR</v>
      </c>
      <c r="C101">
        <f>'O and D Ranks'!R236</f>
        <v>96.467213212497455</v>
      </c>
      <c r="D101">
        <f>'O and D Ranks'!S236</f>
        <v>100</v>
      </c>
      <c r="F101" t="str">
        <f>'O and D Ranks'!A151</f>
        <v>Jaden Schwartz</v>
      </c>
      <c r="G101" t="str">
        <f>'O and D Ranks'!B151</f>
        <v>SEA</v>
      </c>
      <c r="H101">
        <f>'O and D Ranks'!T151</f>
        <v>95.197072181233651</v>
      </c>
      <c r="I101">
        <f>'O and D Ranks'!U151</f>
        <v>100</v>
      </c>
      <c r="K101" t="str">
        <f>'O and D Ranks'!X12</f>
        <v>Alexandre Carrier</v>
      </c>
      <c r="L101" t="str">
        <f>'O and D Ranks'!Y12</f>
        <v>NSH</v>
      </c>
      <c r="M101">
        <f>'O and D Ranks'!AO12</f>
        <v>95.386501032367988</v>
      </c>
      <c r="N101">
        <f>'O and D Ranks'!AP12</f>
        <v>100</v>
      </c>
      <c r="P101" t="str">
        <f>'O and D Ranks'!X115</f>
        <v>Jordan Harris</v>
      </c>
      <c r="Q101" t="str">
        <f>'O and D Ranks'!Y115</f>
        <v>MTL</v>
      </c>
      <c r="R101">
        <f>'O and D Ranks'!AQ115</f>
        <v>96.416922350447592</v>
      </c>
      <c r="S101">
        <f>'O and D Ranks'!AR115</f>
        <v>100</v>
      </c>
      <c r="U101" t="str">
        <f>'O and D Ranks'!A262</f>
        <v>Michael McLeod</v>
      </c>
      <c r="V101" t="str">
        <f>'O and D Ranks'!B262</f>
        <v>N.J</v>
      </c>
      <c r="W101" s="56">
        <f>'O and D Ranks'!J262</f>
        <v>0.8347245409015025</v>
      </c>
      <c r="X101">
        <f>'O and D Ranks'!K262</f>
        <v>100</v>
      </c>
      <c r="Z101" t="str">
        <f>'O and D Ranks'!A308</f>
        <v>Patrick Kane</v>
      </c>
      <c r="AA101" t="str">
        <f>'O and D Ranks'!B308</f>
        <v>DET</v>
      </c>
      <c r="AB101" s="56">
        <f>'O and D Ranks'!N308</f>
        <v>0.8347245409015025</v>
      </c>
      <c r="AC101">
        <f>'O and D Ranks'!O308</f>
        <v>99</v>
      </c>
      <c r="AE101" t="str">
        <f>'O and D Ranks'!X229</f>
        <v>Vince Dunn</v>
      </c>
      <c r="AF101" t="str">
        <f>'O and D Ranks'!Y229</f>
        <v>SEA</v>
      </c>
      <c r="AG101" s="31">
        <f>'O and D Ranks'!AG229</f>
        <v>0.80160320641282568</v>
      </c>
      <c r="AH101">
        <f>'O and D Ranks'!AH229</f>
        <v>99</v>
      </c>
      <c r="AJ101" t="str">
        <f>'O and D Ranks'!X158</f>
        <v>Mikhail Sergachev</v>
      </c>
      <c r="AK101" t="str">
        <f>'O and D Ranks'!Y158</f>
        <v>T.B</v>
      </c>
      <c r="AL101" s="31">
        <f>'O and D Ranks'!AK158</f>
        <v>0.80160320641282568</v>
      </c>
      <c r="AM101">
        <f>'O and D Ranks'!AL158</f>
        <v>100</v>
      </c>
    </row>
    <row r="102" spans="1:39" x14ac:dyDescent="0.3">
      <c r="A102" t="str">
        <f>'O and D Ranks'!A400</f>
        <v>Vladislav Namestnikov</v>
      </c>
      <c r="B102" t="str">
        <f>'O and D Ranks'!B400</f>
        <v>WPG</v>
      </c>
      <c r="C102">
        <f>'O and D Ranks'!R400</f>
        <v>96.421907313222761</v>
      </c>
      <c r="D102">
        <f>'O and D Ranks'!S400</f>
        <v>101</v>
      </c>
      <c r="F102" t="str">
        <f>'O and D Ranks'!A45</f>
        <v>Blake Lizotte</v>
      </c>
      <c r="G102" t="str">
        <f>'O and D Ranks'!B45</f>
        <v>L.A</v>
      </c>
      <c r="H102">
        <f>'O and D Ranks'!T45</f>
        <v>95.18769026809386</v>
      </c>
      <c r="I102">
        <f>'O and D Ranks'!U45</f>
        <v>101</v>
      </c>
      <c r="K102" t="str">
        <f>'O and D Ranks'!X22</f>
        <v>Brandon Carlo</v>
      </c>
      <c r="L102" t="str">
        <f>'O and D Ranks'!Y22</f>
        <v>BOS</v>
      </c>
      <c r="M102">
        <f>'O and D Ranks'!AO22</f>
        <v>95.18583601311154</v>
      </c>
      <c r="N102">
        <f>'O and D Ranks'!AP22</f>
        <v>101</v>
      </c>
      <c r="P102" t="str">
        <f>'O and D Ranks'!X27</f>
        <v>Brenden Dillon</v>
      </c>
      <c r="Q102" t="str">
        <f>'O and D Ranks'!Y27</f>
        <v>WPG</v>
      </c>
      <c r="R102">
        <f>'O and D Ranks'!AQ27</f>
        <v>96.413296157531974</v>
      </c>
      <c r="S102">
        <f>'O and D Ranks'!AR27</f>
        <v>101</v>
      </c>
      <c r="U102" t="str">
        <f>'O and D Ranks'!A192</f>
        <v>Jordan Kyrou</v>
      </c>
      <c r="V102" t="str">
        <f>'O and D Ranks'!B192</f>
        <v>STL</v>
      </c>
      <c r="W102" s="56">
        <f>'O and D Ranks'!J192</f>
        <v>0.8330550918196995</v>
      </c>
      <c r="X102">
        <f>'O and D Ranks'!K192</f>
        <v>101</v>
      </c>
      <c r="Z102" t="str">
        <f>'O and D Ranks'!A137</f>
        <v>Garnet Hathaway</v>
      </c>
      <c r="AA102" t="str">
        <f>'O and D Ranks'!B137</f>
        <v>PHI</v>
      </c>
      <c r="AB102" s="56">
        <f>'O and D Ranks'!N137</f>
        <v>0.8330550918196995</v>
      </c>
      <c r="AC102">
        <f>'O and D Ranks'!O137</f>
        <v>101</v>
      </c>
      <c r="AE102" t="str">
        <f>'O and D Ranks'!X107</f>
        <v>Joel Hanley</v>
      </c>
      <c r="AF102" t="str">
        <f>'O and D Ranks'!Y107</f>
        <v>DAL</v>
      </c>
      <c r="AG102" s="31">
        <f>'O and D Ranks'!AG107</f>
        <v>0.79959919839679361</v>
      </c>
      <c r="AH102">
        <f>'O and D Ranks'!AH107</f>
        <v>101</v>
      </c>
      <c r="AJ102" t="str">
        <f>'O and D Ranks'!X157</f>
        <v>Mikey Anderson</v>
      </c>
      <c r="AK102" t="str">
        <f>'O and D Ranks'!Y157</f>
        <v>L.A</v>
      </c>
      <c r="AL102" s="31">
        <f>'O and D Ranks'!AK157</f>
        <v>0.79959919839679361</v>
      </c>
      <c r="AM102">
        <f>'O and D Ranks'!AL157</f>
        <v>101</v>
      </c>
    </row>
    <row r="103" spans="1:39" x14ac:dyDescent="0.3">
      <c r="A103" t="str">
        <f>'O and D Ranks'!A124</f>
        <v>Erik Haula</v>
      </c>
      <c r="B103" t="str">
        <f>'O and D Ranks'!B124</f>
        <v>N.J</v>
      </c>
      <c r="C103">
        <f>'O and D Ranks'!R124</f>
        <v>96.410687188675155</v>
      </c>
      <c r="D103">
        <f>'O and D Ranks'!S124</f>
        <v>102</v>
      </c>
      <c r="F103" t="str">
        <f>'O and D Ranks'!A388</f>
        <v>Tyler Bertuzzi</v>
      </c>
      <c r="G103" t="str">
        <f>'O and D Ranks'!B388</f>
        <v>TOR</v>
      </c>
      <c r="H103">
        <f>'O and D Ranks'!T388</f>
        <v>95.157539726704741</v>
      </c>
      <c r="I103">
        <f>'O and D Ranks'!U388</f>
        <v>102</v>
      </c>
      <c r="K103" t="str">
        <f>'O and D Ranks'!X113</f>
        <v>Jonas Brodin</v>
      </c>
      <c r="L103" t="str">
        <f>'O and D Ranks'!Y113</f>
        <v>MIN</v>
      </c>
      <c r="M103">
        <f>'O and D Ranks'!AO113</f>
        <v>94.936576378563643</v>
      </c>
      <c r="N103">
        <f>'O and D Ranks'!AP113</f>
        <v>102</v>
      </c>
      <c r="P103" t="str">
        <f>'O and D Ranks'!X235</f>
        <v>Zach Bogosian</v>
      </c>
      <c r="Q103" t="str">
        <f>'O and D Ranks'!Y235</f>
        <v>MIN, T.B</v>
      </c>
      <c r="R103">
        <f>'O and D Ranks'!AQ235</f>
        <v>96.141028353002596</v>
      </c>
      <c r="S103">
        <f>'O and D Ranks'!AR235</f>
        <v>102</v>
      </c>
      <c r="U103" t="str">
        <f>'O and D Ranks'!A257</f>
        <v>Michael Amadio</v>
      </c>
      <c r="V103" t="str">
        <f>'O and D Ranks'!B257</f>
        <v>VGK</v>
      </c>
      <c r="W103" s="56">
        <f>'O and D Ranks'!J257</f>
        <v>0.8313856427378965</v>
      </c>
      <c r="X103">
        <f>'O and D Ranks'!K257</f>
        <v>102</v>
      </c>
      <c r="Z103" t="str">
        <f>'O and D Ranks'!A391</f>
        <v>Tyler Pitlick</v>
      </c>
      <c r="AA103" t="str">
        <f>'O and D Ranks'!B391</f>
        <v>NYR</v>
      </c>
      <c r="AB103" s="56">
        <f>'O and D Ranks'!N391</f>
        <v>0.8313856427378965</v>
      </c>
      <c r="AC103">
        <f>'O and D Ranks'!O391</f>
        <v>102</v>
      </c>
      <c r="AE103" t="str">
        <f>'O and D Ranks'!X161</f>
        <v>Moritz Seider</v>
      </c>
      <c r="AF103" t="str">
        <f>'O and D Ranks'!Y161</f>
        <v>DET</v>
      </c>
      <c r="AG103" s="31">
        <f>'O and D Ranks'!AG161</f>
        <v>0.79759519038076154</v>
      </c>
      <c r="AH103">
        <f>'O and D Ranks'!AH161</f>
        <v>102</v>
      </c>
      <c r="AJ103" t="str">
        <f>'O and D Ranks'!X91</f>
        <v>Jake McCabe</v>
      </c>
      <c r="AK103" t="str">
        <f>'O and D Ranks'!Y91</f>
        <v>TOR</v>
      </c>
      <c r="AL103" s="31">
        <f>'O and D Ranks'!AK91</f>
        <v>0.79759519038076154</v>
      </c>
      <c r="AM103">
        <f>'O and D Ranks'!AL91</f>
        <v>102</v>
      </c>
    </row>
    <row r="104" spans="1:39" x14ac:dyDescent="0.3">
      <c r="A104" t="str">
        <f>'O and D Ranks'!A212</f>
        <v>Kirill Kaprizov</v>
      </c>
      <c r="B104" t="str">
        <f>'O and D Ranks'!B212</f>
        <v>MIN</v>
      </c>
      <c r="C104">
        <f>'O and D Ranks'!R212</f>
        <v>96.123821545394136</v>
      </c>
      <c r="D104">
        <f>'O and D Ranks'!S212</f>
        <v>103</v>
      </c>
      <c r="F104" t="str">
        <f>'O and D Ranks'!A220</f>
        <v>Leo Carlsson</v>
      </c>
      <c r="G104" t="str">
        <f>'O and D Ranks'!B220</f>
        <v>ANA</v>
      </c>
      <c r="H104">
        <f>'O and D Ranks'!T220</f>
        <v>95.050760846621444</v>
      </c>
      <c r="I104">
        <f>'O and D Ranks'!U220</f>
        <v>103</v>
      </c>
      <c r="K104" t="str">
        <f>'O and D Ranks'!X195</f>
        <v>Ryan Pulock</v>
      </c>
      <c r="L104" t="str">
        <f>'O and D Ranks'!Y195</f>
        <v>NYI</v>
      </c>
      <c r="M104">
        <f>'O and D Ranks'!AO195</f>
        <v>94.592836339345027</v>
      </c>
      <c r="N104">
        <f>'O and D Ranks'!AP195</f>
        <v>103</v>
      </c>
      <c r="P104" t="str">
        <f>'O and D Ranks'!X54</f>
        <v>David Jiricek</v>
      </c>
      <c r="Q104" t="str">
        <f>'O and D Ranks'!Y54</f>
        <v>CBJ</v>
      </c>
      <c r="R104">
        <f>'O and D Ranks'!AQ54</f>
        <v>96.113001929785426</v>
      </c>
      <c r="S104">
        <f>'O and D Ranks'!AR54</f>
        <v>103</v>
      </c>
      <c r="U104" t="str">
        <f>'O and D Ranks'!A326</f>
        <v>Radim Zohorna</v>
      </c>
      <c r="V104" t="str">
        <f>'O and D Ranks'!B326</f>
        <v>PIT</v>
      </c>
      <c r="W104" s="56">
        <f>'O and D Ranks'!J326</f>
        <v>0.82804674457429051</v>
      </c>
      <c r="X104">
        <f>'O and D Ranks'!K326</f>
        <v>103</v>
      </c>
      <c r="Z104" t="str">
        <f>'O and D Ranks'!A369</f>
        <v>Tanner Jeannot</v>
      </c>
      <c r="AA104" t="str">
        <f>'O and D Ranks'!B369</f>
        <v>T.B</v>
      </c>
      <c r="AB104" s="56">
        <f>'O and D Ranks'!N369</f>
        <v>0.8297161936560935</v>
      </c>
      <c r="AC104">
        <f>'O and D Ranks'!O369</f>
        <v>103</v>
      </c>
      <c r="AE104" t="str">
        <f>'O and D Ranks'!X203</f>
        <v>Scott Perunovich</v>
      </c>
      <c r="AF104" t="str">
        <f>'O and D Ranks'!Y203</f>
        <v>STL</v>
      </c>
      <c r="AG104" s="31">
        <f>'O and D Ranks'!AG203</f>
        <v>0.79559118236472948</v>
      </c>
      <c r="AH104">
        <f>'O and D Ranks'!AH203</f>
        <v>103</v>
      </c>
      <c r="AJ104" t="str">
        <f>'O and D Ranks'!X163</f>
        <v>Neal Pionk</v>
      </c>
      <c r="AK104" t="str">
        <f>'O and D Ranks'!Y163</f>
        <v>WPG</v>
      </c>
      <c r="AL104" s="31">
        <f>'O and D Ranks'!AK163</f>
        <v>0.79559118236472948</v>
      </c>
      <c r="AM104">
        <f>'O and D Ranks'!AL163</f>
        <v>103</v>
      </c>
    </row>
    <row r="105" spans="1:39" x14ac:dyDescent="0.3">
      <c r="A105" t="str">
        <f>'O and D Ranks'!A409</f>
        <v>Yanni Gourde</v>
      </c>
      <c r="B105" t="str">
        <f>'O and D Ranks'!B409</f>
        <v>SEA</v>
      </c>
      <c r="C105">
        <f>'O and D Ranks'!R409</f>
        <v>95.904300377171637</v>
      </c>
      <c r="D105">
        <f>'O and D Ranks'!S409</f>
        <v>104</v>
      </c>
      <c r="F105" t="str">
        <f>'O and D Ranks'!A80</f>
        <v>Christian Fischer</v>
      </c>
      <c r="G105" t="str">
        <f>'O and D Ranks'!B80</f>
        <v>DET</v>
      </c>
      <c r="H105">
        <f>'O and D Ranks'!T80</f>
        <v>94.504123539232054</v>
      </c>
      <c r="I105">
        <f>'O and D Ranks'!U80</f>
        <v>104</v>
      </c>
      <c r="K105" t="str">
        <f>'O and D Ranks'!X183</f>
        <v>Pierre-Olivier Joseph</v>
      </c>
      <c r="L105" t="str">
        <f>'O and D Ranks'!Y183</f>
        <v>PIT</v>
      </c>
      <c r="M105">
        <f>'O and D Ranks'!AO183</f>
        <v>94.379792919172019</v>
      </c>
      <c r="N105">
        <f>'O and D Ranks'!AP183</f>
        <v>104</v>
      </c>
      <c r="P105" t="str">
        <f>'O and D Ranks'!X77</f>
        <v>Hampus Lindholm</v>
      </c>
      <c r="Q105" t="str">
        <f>'O and D Ranks'!Y77</f>
        <v>BOS</v>
      </c>
      <c r="R105">
        <f>'O and D Ranks'!AQ77</f>
        <v>95.969800712536284</v>
      </c>
      <c r="S105">
        <f>'O and D Ranks'!AR77</f>
        <v>104</v>
      </c>
      <c r="U105" t="str">
        <f>'O and D Ranks'!A74</f>
        <v>Casey Mittelstadt</v>
      </c>
      <c r="V105" t="str">
        <f>'O and D Ranks'!B74</f>
        <v>BUF</v>
      </c>
      <c r="W105" s="56">
        <f>'O and D Ranks'!J74</f>
        <v>0.82804674457429051</v>
      </c>
      <c r="X105">
        <f>'O and D Ranks'!K74</f>
        <v>103</v>
      </c>
      <c r="Z105" t="str">
        <f>'O and D Ranks'!A231</f>
        <v>Marco Rossi</v>
      </c>
      <c r="AA105" t="str">
        <f>'O and D Ranks'!B231</f>
        <v>MIN</v>
      </c>
      <c r="AB105" s="56">
        <f>'O and D Ranks'!N231</f>
        <v>0.82804674457429051</v>
      </c>
      <c r="AC105">
        <f>'O and D Ranks'!O231</f>
        <v>104</v>
      </c>
      <c r="AE105" t="str">
        <f>'O and D Ranks'!X46</f>
        <v>Connor Clifton</v>
      </c>
      <c r="AF105" t="str">
        <f>'O and D Ranks'!Y46</f>
        <v>BUF</v>
      </c>
      <c r="AG105" s="31">
        <f>'O and D Ranks'!AG46</f>
        <v>0.79358717434869741</v>
      </c>
      <c r="AH105">
        <f>'O and D Ranks'!AH46</f>
        <v>104</v>
      </c>
      <c r="AJ105" t="str">
        <f>'O and D Ranks'!X190</f>
        <v>Roman Josi</v>
      </c>
      <c r="AK105" t="str">
        <f>'O and D Ranks'!Y190</f>
        <v>NSH</v>
      </c>
      <c r="AL105" s="31">
        <f>'O and D Ranks'!AK190</f>
        <v>0.79358717434869741</v>
      </c>
      <c r="AM105">
        <f>'O and D Ranks'!AL190</f>
        <v>104</v>
      </c>
    </row>
    <row r="106" spans="1:39" x14ac:dyDescent="0.3">
      <c r="A106" t="str">
        <f>'O and D Ranks'!A116</f>
        <v>Dylan Larkin</v>
      </c>
      <c r="B106" t="str">
        <f>'O and D Ranks'!B116</f>
        <v>DET</v>
      </c>
      <c r="C106">
        <f>'O and D Ranks'!R116</f>
        <v>95.690744494793151</v>
      </c>
      <c r="D106">
        <f>'O and D Ranks'!S116</f>
        <v>105</v>
      </c>
      <c r="F106" t="str">
        <f>'O and D Ranks'!A243</f>
        <v>Mathieu Olivier</v>
      </c>
      <c r="G106" t="str">
        <f>'O and D Ranks'!B243</f>
        <v>CBJ</v>
      </c>
      <c r="H106">
        <f>'O and D Ranks'!T243</f>
        <v>94.439831537410853</v>
      </c>
      <c r="I106">
        <f>'O and D Ranks'!U243</f>
        <v>105</v>
      </c>
      <c r="K106" t="str">
        <f>'O and D Ranks'!X128</f>
        <v>Kaedan Korczak</v>
      </c>
      <c r="L106" t="str">
        <f>'O and D Ranks'!Y128</f>
        <v>VGK</v>
      </c>
      <c r="M106">
        <f>'O and D Ranks'!AO128</f>
        <v>93.980643104390325</v>
      </c>
      <c r="N106">
        <f>'O and D Ranks'!AP128</f>
        <v>105</v>
      </c>
      <c r="P106" t="str">
        <f>'O and D Ranks'!X176</f>
        <v>Noah Hanifin</v>
      </c>
      <c r="Q106" t="str">
        <f>'O and D Ranks'!Y176</f>
        <v>CGY</v>
      </c>
      <c r="R106">
        <f>'O and D Ranks'!AQ176</f>
        <v>95.786012998218879</v>
      </c>
      <c r="S106">
        <f>'O and D Ranks'!AR176</f>
        <v>105</v>
      </c>
      <c r="U106" t="str">
        <f>'O and D Ranks'!A69</f>
        <v>Calle Jarnkrok</v>
      </c>
      <c r="V106" t="str">
        <f>'O and D Ranks'!B69</f>
        <v>TOR</v>
      </c>
      <c r="W106" s="56">
        <f>'O and D Ranks'!J69</f>
        <v>0.82637729549248751</v>
      </c>
      <c r="X106">
        <f>'O and D Ranks'!K69</f>
        <v>105</v>
      </c>
      <c r="Z106" t="str">
        <f>'O and D Ranks'!A179</f>
        <v>Joel Eriksson Ek</v>
      </c>
      <c r="AA106" t="str">
        <f>'O and D Ranks'!B179</f>
        <v>MIN</v>
      </c>
      <c r="AB106" s="56">
        <f>'O and D Ranks'!N179</f>
        <v>0.82637729549248751</v>
      </c>
      <c r="AC106">
        <f>'O and D Ranks'!O179</f>
        <v>105</v>
      </c>
      <c r="AE106" t="str">
        <f>'O and D Ranks'!X22</f>
        <v>Brandon Carlo</v>
      </c>
      <c r="AF106" t="str">
        <f>'O and D Ranks'!Y22</f>
        <v>BOS</v>
      </c>
      <c r="AG106" s="31">
        <f>'O and D Ranks'!AG22</f>
        <v>0.79158316633266534</v>
      </c>
      <c r="AH106">
        <f>'O and D Ranks'!AH22</f>
        <v>105</v>
      </c>
      <c r="AJ106" t="str">
        <f>'O and D Ranks'!X184</f>
        <v>Quinn Hughes</v>
      </c>
      <c r="AK106" t="str">
        <f>'O and D Ranks'!Y184</f>
        <v>VAN</v>
      </c>
      <c r="AL106" s="31">
        <f>'O and D Ranks'!AK184</f>
        <v>0.79158316633266534</v>
      </c>
      <c r="AM106">
        <f>'O and D Ranks'!AL184</f>
        <v>105</v>
      </c>
    </row>
    <row r="107" spans="1:39" x14ac:dyDescent="0.3">
      <c r="A107" t="str">
        <f>'O and D Ranks'!A235</f>
        <v>Mark Stone</v>
      </c>
      <c r="B107" t="str">
        <f>'O and D Ranks'!B235</f>
        <v>VGK</v>
      </c>
      <c r="C107">
        <f>'O and D Ranks'!R235</f>
        <v>95.148005935818844</v>
      </c>
      <c r="D107">
        <f>'O and D Ranks'!S235</f>
        <v>106</v>
      </c>
      <c r="F107" t="str">
        <f>'O and D Ranks'!A369</f>
        <v>Tanner Jeannot</v>
      </c>
      <c r="G107" t="str">
        <f>'O and D Ranks'!B369</f>
        <v>T.B</v>
      </c>
      <c r="H107">
        <f>'O and D Ranks'!T369</f>
        <v>94.278529934715351</v>
      </c>
      <c r="I107">
        <f>'O and D Ranks'!U369</f>
        <v>106</v>
      </c>
      <c r="K107" t="str">
        <f>'O and D Ranks'!X164</f>
        <v>Nick DeSimone</v>
      </c>
      <c r="L107" t="str">
        <f>'O and D Ranks'!Y164</f>
        <v>CGY</v>
      </c>
      <c r="M107">
        <f>'O and D Ranks'!AO164</f>
        <v>93.897261189044428</v>
      </c>
      <c r="N107">
        <f>'O and D Ranks'!AP164</f>
        <v>106</v>
      </c>
      <c r="P107" t="str">
        <f>'O and D Ranks'!X13</f>
        <v>Andreas Englund</v>
      </c>
      <c r="Q107" t="str">
        <f>'O and D Ranks'!Y13</f>
        <v>L.A</v>
      </c>
      <c r="R107">
        <f>'O and D Ranks'!AQ13</f>
        <v>95.560066800266867</v>
      </c>
      <c r="S107">
        <f>'O and D Ranks'!AR13</f>
        <v>106</v>
      </c>
      <c r="U107" t="str">
        <f>'O and D Ranks'!A236</f>
        <v>Martin Necas</v>
      </c>
      <c r="V107" t="str">
        <f>'O and D Ranks'!B236</f>
        <v>CAR</v>
      </c>
      <c r="W107" s="56">
        <f>'O and D Ranks'!J236</f>
        <v>0.82470784641068451</v>
      </c>
      <c r="X107">
        <f>'O and D Ranks'!K236</f>
        <v>106</v>
      </c>
      <c r="Z107" t="str">
        <f>'O and D Ranks'!A329</f>
        <v>Reilly Smith</v>
      </c>
      <c r="AA107" t="str">
        <f>'O and D Ranks'!B329</f>
        <v>PIT</v>
      </c>
      <c r="AB107" s="56">
        <f>'O and D Ranks'!N329</f>
        <v>0.82470784641068451</v>
      </c>
      <c r="AC107">
        <f>'O and D Ranks'!O329</f>
        <v>106</v>
      </c>
      <c r="AE107" t="str">
        <f>'O and D Ranks'!X128</f>
        <v>Kaedan Korczak</v>
      </c>
      <c r="AF107" t="str">
        <f>'O and D Ranks'!Y128</f>
        <v>VGK</v>
      </c>
      <c r="AG107" s="31">
        <f>'O and D Ranks'!AG128</f>
        <v>0.78957915831663328</v>
      </c>
      <c r="AH107">
        <f>'O and D Ranks'!AH128</f>
        <v>106</v>
      </c>
      <c r="AJ107" t="str">
        <f>'O and D Ranks'!X197</f>
        <v>Ryan Suter</v>
      </c>
      <c r="AK107" t="str">
        <f>'O and D Ranks'!Y197</f>
        <v>DAL</v>
      </c>
      <c r="AL107" s="31">
        <f>'O and D Ranks'!AK197</f>
        <v>0.78957915831663328</v>
      </c>
      <c r="AM107">
        <f>'O and D Ranks'!AL197</f>
        <v>106</v>
      </c>
    </row>
    <row r="108" spans="1:39" x14ac:dyDescent="0.3">
      <c r="A108" t="str">
        <f>'O and D Ranks'!A271</f>
        <v>Mitchell Marner</v>
      </c>
      <c r="B108" t="str">
        <f>'O and D Ranks'!B271</f>
        <v>TOR</v>
      </c>
      <c r="C108">
        <f>'O and D Ranks'!R271</f>
        <v>95.090634148701852</v>
      </c>
      <c r="D108">
        <f>'O and D Ranks'!S271</f>
        <v>107</v>
      </c>
      <c r="F108" t="str">
        <f>'O and D Ranks'!A77</f>
        <v>Chris Kreider</v>
      </c>
      <c r="G108" t="str">
        <f>'O and D Ranks'!B77</f>
        <v>NYR</v>
      </c>
      <c r="H108">
        <f>'O and D Ranks'!T77</f>
        <v>93.81954617033135</v>
      </c>
      <c r="I108">
        <f>'O and D Ranks'!U77</f>
        <v>107</v>
      </c>
      <c r="K108" t="str">
        <f>'O and D Ranks'!X191</f>
        <v>Ryan Graves</v>
      </c>
      <c r="L108" t="str">
        <f>'O and D Ranks'!Y191</f>
        <v>PIT</v>
      </c>
      <c r="M108">
        <f>'O and D Ranks'!AO191</f>
        <v>93.661483573207263</v>
      </c>
      <c r="N108">
        <f>'O and D Ranks'!AP191</f>
        <v>107</v>
      </c>
      <c r="P108" t="str">
        <f>'O and D Ranks'!X163</f>
        <v>Neal Pionk</v>
      </c>
      <c r="Q108" t="str">
        <f>'O and D Ranks'!Y163</f>
        <v>WPG</v>
      </c>
      <c r="R108">
        <f>'O and D Ranks'!AQ163</f>
        <v>95.500422584298946</v>
      </c>
      <c r="S108">
        <f>'O and D Ranks'!AR163</f>
        <v>107</v>
      </c>
      <c r="U108" t="str">
        <f>'O and D Ranks'!A116</f>
        <v>Dylan Larkin</v>
      </c>
      <c r="V108" t="str">
        <f>'O and D Ranks'!B116</f>
        <v>DET</v>
      </c>
      <c r="W108" s="56">
        <f>'O and D Ranks'!J116</f>
        <v>0.82303839732888151</v>
      </c>
      <c r="X108">
        <f>'O and D Ranks'!K116</f>
        <v>107</v>
      </c>
      <c r="Z108" t="str">
        <f>'O and D Ranks'!A183</f>
        <v>John Beecher</v>
      </c>
      <c r="AA108" t="str">
        <f>'O and D Ranks'!B183</f>
        <v>BOS</v>
      </c>
      <c r="AB108" s="56">
        <f>'O and D Ranks'!N183</f>
        <v>0.82303839732888151</v>
      </c>
      <c r="AC108">
        <f>'O and D Ranks'!O183</f>
        <v>107</v>
      </c>
      <c r="AE108" t="str">
        <f>'O and D Ranks'!X60</f>
        <v>Dmitry Orlov</v>
      </c>
      <c r="AF108" t="str">
        <f>'O and D Ranks'!Y60</f>
        <v>CAR</v>
      </c>
      <c r="AG108" s="31">
        <f>'O and D Ranks'!AG60</f>
        <v>0.78557114228456915</v>
      </c>
      <c r="AH108">
        <f>'O and D Ranks'!AH60</f>
        <v>107</v>
      </c>
      <c r="AJ108" t="str">
        <f>'O and D Ranks'!X65</f>
        <v>Egor Zamula</v>
      </c>
      <c r="AK108" t="str">
        <f>'O and D Ranks'!Y65</f>
        <v>PHI</v>
      </c>
      <c r="AL108" s="31">
        <f>'O and D Ranks'!AK65</f>
        <v>0.78557114228456915</v>
      </c>
      <c r="AM108">
        <f>'O and D Ranks'!AL65</f>
        <v>107</v>
      </c>
    </row>
    <row r="109" spans="1:39" x14ac:dyDescent="0.3">
      <c r="A109" t="str">
        <f>'O and D Ranks'!A102</f>
        <v>Daniel Sprong</v>
      </c>
      <c r="B109" t="str">
        <f>'O and D Ranks'!B102</f>
        <v>DET</v>
      </c>
      <c r="C109">
        <f>'O and D Ranks'!R102</f>
        <v>94.859330945093447</v>
      </c>
      <c r="D109">
        <f>'O and D Ranks'!S102</f>
        <v>108</v>
      </c>
      <c r="F109" t="str">
        <f>'O and D Ranks'!A337</f>
        <v>Rourke Chartier</v>
      </c>
      <c r="G109" t="str">
        <f>'O and D Ranks'!B337</f>
        <v>OTT</v>
      </c>
      <c r="H109">
        <f>'O and D Ranks'!T337</f>
        <v>93.621833263772956</v>
      </c>
      <c r="I109">
        <f>'O and D Ranks'!U337</f>
        <v>108</v>
      </c>
      <c r="K109" t="str">
        <f>'O and D Ranks'!X60</f>
        <v>Dmitry Orlov</v>
      </c>
      <c r="L109" t="str">
        <f>'O and D Ranks'!Y60</f>
        <v>CAR</v>
      </c>
      <c r="M109">
        <f>'O and D Ranks'!AO60</f>
        <v>93.489383732002921</v>
      </c>
      <c r="N109">
        <f>'O and D Ranks'!AP60</f>
        <v>108</v>
      </c>
      <c r="P109" t="str">
        <f>'O and D Ranks'!X95</f>
        <v>Jakob Chychrun</v>
      </c>
      <c r="Q109" t="str">
        <f>'O and D Ranks'!Y95</f>
        <v>OTT</v>
      </c>
      <c r="R109">
        <f>'O and D Ranks'!AQ95</f>
        <v>95.456916104937051</v>
      </c>
      <c r="S109">
        <f>'O and D Ranks'!AR95</f>
        <v>108</v>
      </c>
      <c r="U109" t="str">
        <f>'O and D Ranks'!A235</f>
        <v>Mark Stone</v>
      </c>
      <c r="V109" t="str">
        <f>'O and D Ranks'!B235</f>
        <v>VGK</v>
      </c>
      <c r="W109" s="56">
        <f>'O and D Ranks'!J235</f>
        <v>0.82136894824707851</v>
      </c>
      <c r="X109">
        <f>'O and D Ranks'!K235</f>
        <v>108</v>
      </c>
      <c r="Z109" t="str">
        <f>'O and D Ranks'!A38</f>
        <v>Arthur Kaliyev</v>
      </c>
      <c r="AA109" t="str">
        <f>'O and D Ranks'!B38</f>
        <v>L.A</v>
      </c>
      <c r="AB109" s="56">
        <f>'O and D Ranks'!N38</f>
        <v>0.81969949916527551</v>
      </c>
      <c r="AC109">
        <f>'O and D Ranks'!O38</f>
        <v>108</v>
      </c>
      <c r="AE109" t="str">
        <f>'O and D Ranks'!X18</f>
        <v>Ben Hutton</v>
      </c>
      <c r="AF109" t="str">
        <f>'O and D Ranks'!Y18</f>
        <v>VGK</v>
      </c>
      <c r="AG109" s="31">
        <f>'O and D Ranks'!AG18</f>
        <v>0.78557114228456915</v>
      </c>
      <c r="AH109">
        <f>'O and D Ranks'!AH18</f>
        <v>107</v>
      </c>
      <c r="AJ109" t="str">
        <f>'O and D Ranks'!X51</f>
        <v>Dante Fabbro</v>
      </c>
      <c r="AK109" t="str">
        <f>'O and D Ranks'!Y51</f>
        <v>NSH</v>
      </c>
      <c r="AL109" s="31">
        <f>'O and D Ranks'!AK51</f>
        <v>0.78557114228456915</v>
      </c>
      <c r="AM109">
        <f>'O and D Ranks'!AL51</f>
        <v>107</v>
      </c>
    </row>
    <row r="110" spans="1:39" x14ac:dyDescent="0.3">
      <c r="A110" t="str">
        <f>'O and D Ranks'!A300</f>
        <v>Oliver Bjorkstrand</v>
      </c>
      <c r="B110" t="str">
        <f>'O and D Ranks'!B300</f>
        <v>SEA</v>
      </c>
      <c r="C110">
        <f>'O and D Ranks'!R300</f>
        <v>94.85840052569894</v>
      </c>
      <c r="D110">
        <f>'O and D Ranks'!S300</f>
        <v>109</v>
      </c>
      <c r="F110" t="str">
        <f>'O and D Ranks'!A38</f>
        <v>Arthur Kaliyev</v>
      </c>
      <c r="G110" t="str">
        <f>'O and D Ranks'!B38</f>
        <v>L.A</v>
      </c>
      <c r="H110">
        <f>'O and D Ranks'!T38</f>
        <v>93.482449916527557</v>
      </c>
      <c r="I110">
        <f>'O and D Ranks'!U38</f>
        <v>109</v>
      </c>
      <c r="K110" t="str">
        <f>'O and D Ranks'!X46</f>
        <v>Connor Clifton</v>
      </c>
      <c r="L110" t="str">
        <f>'O and D Ranks'!Y46</f>
        <v>BUF</v>
      </c>
      <c r="M110">
        <f>'O and D Ranks'!AO46</f>
        <v>93.455384101536737</v>
      </c>
      <c r="N110">
        <f>'O and D Ranks'!AP46</f>
        <v>109</v>
      </c>
      <c r="P110" t="str">
        <f>'O and D Ranks'!X167</f>
        <v>Nick Perbix</v>
      </c>
      <c r="Q110" t="str">
        <f>'O and D Ranks'!Y167</f>
        <v>T.B</v>
      </c>
      <c r="R110">
        <f>'O and D Ranks'!AQ167</f>
        <v>94.328653050782506</v>
      </c>
      <c r="S110">
        <f>'O and D Ranks'!AR167</f>
        <v>109</v>
      </c>
      <c r="U110" t="str">
        <f>'O and D Ranks'!A273</f>
        <v>Morgan Frost</v>
      </c>
      <c r="V110" t="str">
        <f>'O and D Ranks'!B273</f>
        <v>PHI</v>
      </c>
      <c r="W110" s="56">
        <f>'O and D Ranks'!J273</f>
        <v>0.81969949916527551</v>
      </c>
      <c r="X110">
        <f>'O and D Ranks'!K273</f>
        <v>109</v>
      </c>
      <c r="Z110" t="str">
        <f>'O and D Ranks'!A68</f>
        <v>Cal Clutterbuck</v>
      </c>
      <c r="AA110" t="str">
        <f>'O and D Ranks'!B68</f>
        <v>NYI</v>
      </c>
      <c r="AB110" s="56">
        <f>'O and D Ranks'!N68</f>
        <v>0.81969949916527551</v>
      </c>
      <c r="AC110">
        <f>'O and D Ranks'!O68</f>
        <v>108</v>
      </c>
      <c r="AE110" t="str">
        <f>'O and D Ranks'!X192</f>
        <v>Ryan Johnson</v>
      </c>
      <c r="AF110" t="str">
        <f>'O and D Ranks'!Y192</f>
        <v>BUF</v>
      </c>
      <c r="AG110" s="31">
        <f>'O and D Ranks'!AG192</f>
        <v>0.78356713426853708</v>
      </c>
      <c r="AH110">
        <f>'O and D Ranks'!AH192</f>
        <v>109</v>
      </c>
      <c r="AJ110" t="str">
        <f>'O and D Ranks'!X199</f>
        <v>Sam Malinski</v>
      </c>
      <c r="AK110" t="str">
        <f>'O and D Ranks'!Y199</f>
        <v>COL</v>
      </c>
      <c r="AL110" s="31">
        <f>'O and D Ranks'!AK199</f>
        <v>0.78356713426853708</v>
      </c>
      <c r="AM110">
        <f>'O and D Ranks'!AL199</f>
        <v>109</v>
      </c>
    </row>
    <row r="111" spans="1:39" x14ac:dyDescent="0.3">
      <c r="A111" t="str">
        <f>'O and D Ranks'!A257</f>
        <v>Michael Amadio</v>
      </c>
      <c r="B111" t="str">
        <f>'O and D Ranks'!B257</f>
        <v>VGK</v>
      </c>
      <c r="C111">
        <f>'O and D Ranks'!R257</f>
        <v>94.767532527757652</v>
      </c>
      <c r="D111">
        <f>'O and D Ranks'!S257</f>
        <v>110</v>
      </c>
      <c r="F111" t="str">
        <f>'O and D Ranks'!A266</f>
        <v>Mikael Backlund</v>
      </c>
      <c r="G111" t="str">
        <f>'O and D Ranks'!B266</f>
        <v>CGY</v>
      </c>
      <c r="H111">
        <f>'O and D Ranks'!T266</f>
        <v>93.447651757559342</v>
      </c>
      <c r="I111">
        <f>'O and D Ranks'!U266</f>
        <v>110</v>
      </c>
      <c r="K111" t="str">
        <f>'O and D Ranks'!X53</f>
        <v>Darren Raddysh</v>
      </c>
      <c r="L111" t="str">
        <f>'O and D Ranks'!Y53</f>
        <v>T.B</v>
      </c>
      <c r="M111">
        <f>'O and D Ranks'!AO53</f>
        <v>93.355645304214235</v>
      </c>
      <c r="N111">
        <f>'O and D Ranks'!AP53</f>
        <v>110</v>
      </c>
      <c r="P111" t="str">
        <f>'O and D Ranks'!X45</f>
        <v>Colton Parayko</v>
      </c>
      <c r="Q111" t="str">
        <f>'O and D Ranks'!Y45</f>
        <v>STL</v>
      </c>
      <c r="R111">
        <f>'O and D Ranks'!AQ45</f>
        <v>94.006267607679376</v>
      </c>
      <c r="S111">
        <f>'O and D Ranks'!AR45</f>
        <v>110</v>
      </c>
      <c r="U111" t="str">
        <f>'O and D Ranks'!A300</f>
        <v>Oliver Bjorkstrand</v>
      </c>
      <c r="V111" t="str">
        <f>'O and D Ranks'!B300</f>
        <v>SEA</v>
      </c>
      <c r="W111" s="56">
        <f>'O and D Ranks'!J300</f>
        <v>0.81636060100166941</v>
      </c>
      <c r="X111">
        <f>'O and D Ranks'!K300</f>
        <v>110</v>
      </c>
      <c r="Z111" t="str">
        <f>'O and D Ranks'!A50</f>
        <v>Bobby McMann</v>
      </c>
      <c r="AA111" t="str">
        <f>'O and D Ranks'!B50</f>
        <v>TOR</v>
      </c>
      <c r="AB111" s="56">
        <f>'O and D Ranks'!N50</f>
        <v>0.8180300500834724</v>
      </c>
      <c r="AC111">
        <f>'O and D Ranks'!O50</f>
        <v>110</v>
      </c>
      <c r="AE111" t="str">
        <f>'O and D Ranks'!X182</f>
        <v>Pavel Mintyukov</v>
      </c>
      <c r="AF111" t="str">
        <f>'O and D Ranks'!Y182</f>
        <v>ANA</v>
      </c>
      <c r="AG111" s="31">
        <f>'O and D Ranks'!AG182</f>
        <v>0.78156312625250501</v>
      </c>
      <c r="AH111">
        <f>'O and D Ranks'!AH182</f>
        <v>110</v>
      </c>
      <c r="AJ111" t="str">
        <f>'O and D Ranks'!X167</f>
        <v>Nick Perbix</v>
      </c>
      <c r="AK111" t="str">
        <f>'O and D Ranks'!Y167</f>
        <v>T.B</v>
      </c>
      <c r="AL111" s="31">
        <f>'O and D Ranks'!AK167</f>
        <v>0.78156312625250501</v>
      </c>
      <c r="AM111">
        <f>'O and D Ranks'!AL167</f>
        <v>110</v>
      </c>
    </row>
    <row r="112" spans="1:39" x14ac:dyDescent="0.3">
      <c r="A112" t="str">
        <f>'O and D Ranks'!A69</f>
        <v>Calle Jarnkrok</v>
      </c>
      <c r="B112" t="str">
        <f>'O and D Ranks'!B69</f>
        <v>TOR</v>
      </c>
      <c r="C112">
        <f>'O and D Ranks'!R69</f>
        <v>94.530845491277745</v>
      </c>
      <c r="D112">
        <f>'O and D Ranks'!S69</f>
        <v>111</v>
      </c>
      <c r="F112" t="str">
        <f>'O and D Ranks'!A250</f>
        <v>Matthew Phillips</v>
      </c>
      <c r="G112" t="str">
        <f>'O and D Ranks'!B250</f>
        <v>WSH</v>
      </c>
      <c r="H112">
        <f>'O and D Ranks'!T250</f>
        <v>93.367156799794543</v>
      </c>
      <c r="I112">
        <f>'O and D Ranks'!U250</f>
        <v>111</v>
      </c>
      <c r="K112" t="str">
        <f>'O and D Ranks'!X107</f>
        <v>Joel Hanley</v>
      </c>
      <c r="L112" t="str">
        <f>'O and D Ranks'!Y107</f>
        <v>DAL</v>
      </c>
      <c r="M112">
        <f>'O and D Ranks'!AO107</f>
        <v>93.219642061901368</v>
      </c>
      <c r="N112">
        <f>'O and D Ranks'!AP107</f>
        <v>111</v>
      </c>
      <c r="P112" t="str">
        <f>'O and D Ranks'!X92</f>
        <v>Jake Middleton</v>
      </c>
      <c r="Q112" t="str">
        <f>'O and D Ranks'!Y92</f>
        <v>MIN</v>
      </c>
      <c r="R112">
        <f>'O and D Ranks'!AQ92</f>
        <v>93.978266950567473</v>
      </c>
      <c r="S112">
        <f>'O and D Ranks'!AR92</f>
        <v>111</v>
      </c>
      <c r="U112" t="str">
        <f>'O and D Ranks'!A368</f>
        <v>Tage Thompson</v>
      </c>
      <c r="V112" t="str">
        <f>'O and D Ranks'!B368</f>
        <v>BUF</v>
      </c>
      <c r="W112" s="56">
        <f>'O and D Ranks'!J368</f>
        <v>0.81636060100166941</v>
      </c>
      <c r="X112">
        <f>'O and D Ranks'!K368</f>
        <v>110</v>
      </c>
      <c r="Z112" t="str">
        <f>'O and D Ranks'!A151</f>
        <v>Jaden Schwartz</v>
      </c>
      <c r="AA112" t="str">
        <f>'O and D Ranks'!B151</f>
        <v>SEA</v>
      </c>
      <c r="AB112" s="56">
        <f>'O and D Ranks'!N151</f>
        <v>0.81469115191986641</v>
      </c>
      <c r="AC112">
        <f>'O and D Ranks'!O151</f>
        <v>111</v>
      </c>
      <c r="AE112" t="str">
        <f>'O and D Ranks'!X96</f>
        <v>Jalen Chatfield</v>
      </c>
      <c r="AF112" t="str">
        <f>'O and D Ranks'!Y96</f>
        <v>CAR</v>
      </c>
      <c r="AG112" s="31">
        <f>'O and D Ranks'!AG96</f>
        <v>0.77955911823647295</v>
      </c>
      <c r="AH112">
        <f>'O and D Ranks'!AH96</f>
        <v>111</v>
      </c>
      <c r="AJ112" t="str">
        <f>'O and D Ranks'!X77</f>
        <v>Hampus Lindholm</v>
      </c>
      <c r="AK112" t="str">
        <f>'O and D Ranks'!Y77</f>
        <v>BOS</v>
      </c>
      <c r="AL112" s="31">
        <f>'O and D Ranks'!AK77</f>
        <v>0.77955911823647295</v>
      </c>
      <c r="AM112">
        <f>'O and D Ranks'!AL77</f>
        <v>111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94.506822134112738</v>
      </c>
      <c r="D113">
        <f>'O and D Ranks'!S10</f>
        <v>112</v>
      </c>
      <c r="F113" t="str">
        <f>'O and D Ranks'!A405</f>
        <v>William Karlsson</v>
      </c>
      <c r="G113" t="str">
        <f>'O and D Ranks'!B405</f>
        <v>VGK</v>
      </c>
      <c r="H113">
        <f>'O and D Ranks'!T405</f>
        <v>93.089290630582639</v>
      </c>
      <c r="I113">
        <f>'O and D Ranks'!U405</f>
        <v>112</v>
      </c>
      <c r="K113" t="str">
        <f>'O and D Ranks'!X5</f>
        <v>Adam Larsson</v>
      </c>
      <c r="L113" t="str">
        <f>'O and D Ranks'!Y5</f>
        <v>SEA</v>
      </c>
      <c r="M113">
        <f>'O and D Ranks'!AO5</f>
        <v>93.213945621739583</v>
      </c>
      <c r="N113">
        <f>'O and D Ranks'!AP5</f>
        <v>112</v>
      </c>
      <c r="P113" t="str">
        <f>'O and D Ranks'!X146</f>
        <v>Martin Fehervary</v>
      </c>
      <c r="Q113" t="str">
        <f>'O and D Ranks'!Y146</f>
        <v>WSH</v>
      </c>
      <c r="R113">
        <f>'O and D Ranks'!AQ146</f>
        <v>93.667209418837672</v>
      </c>
      <c r="S113">
        <f>'O and D Ranks'!AR146</f>
        <v>112</v>
      </c>
      <c r="U113" t="str">
        <f>'O and D Ranks'!A409</f>
        <v>Yanni Gourde</v>
      </c>
      <c r="V113" t="str">
        <f>'O and D Ranks'!B409</f>
        <v>SEA</v>
      </c>
      <c r="W113" s="56">
        <f>'O and D Ranks'!J409</f>
        <v>0.81469115191986641</v>
      </c>
      <c r="X113">
        <f>'O and D Ranks'!K409</f>
        <v>112</v>
      </c>
      <c r="Z113" t="str">
        <f>'O and D Ranks'!A405</f>
        <v>William Karlsson</v>
      </c>
      <c r="AA113" t="str">
        <f>'O and D Ranks'!B405</f>
        <v>VGK</v>
      </c>
      <c r="AB113" s="56">
        <f>'O and D Ranks'!N405</f>
        <v>0.81469115191986641</v>
      </c>
      <c r="AC113">
        <f>'O and D Ranks'!O405</f>
        <v>111</v>
      </c>
      <c r="AE113" t="str">
        <f>'O and D Ranks'!X115</f>
        <v>Jordan Harris</v>
      </c>
      <c r="AF113" t="str">
        <f>'O and D Ranks'!Y115</f>
        <v>MTL</v>
      </c>
      <c r="AG113" s="31">
        <f>'O and D Ranks'!AG115</f>
        <v>0.77755511022044088</v>
      </c>
      <c r="AH113">
        <f>'O and D Ranks'!AH115</f>
        <v>112</v>
      </c>
      <c r="AJ113" t="str">
        <f>'O and D Ranks'!X178</f>
        <v>Oliver Ekman-Larsson</v>
      </c>
      <c r="AK113" t="str">
        <f>'O and D Ranks'!Y178</f>
        <v>FLA</v>
      </c>
      <c r="AL113" s="31">
        <f>'O and D Ranks'!AK178</f>
        <v>0.77755511022044088</v>
      </c>
      <c r="AM113">
        <f>'O and D Ranks'!AL178</f>
        <v>112</v>
      </c>
    </row>
    <row r="114" spans="1:39" x14ac:dyDescent="0.3">
      <c r="A114" t="str">
        <f>'O and D Ranks'!A368</f>
        <v>Tage Thompson</v>
      </c>
      <c r="B114" t="str">
        <f>'O and D Ranks'!B368</f>
        <v>BUF</v>
      </c>
      <c r="C114">
        <f>'O and D Ranks'!R368</f>
        <v>94.486937293148941</v>
      </c>
      <c r="D114">
        <f>'O and D Ranks'!S368</f>
        <v>113</v>
      </c>
      <c r="F114" t="str">
        <f>'O and D Ranks'!A137</f>
        <v>Garnet Hathaway</v>
      </c>
      <c r="G114" t="str">
        <f>'O and D Ranks'!B137</f>
        <v>PHI</v>
      </c>
      <c r="H114">
        <f>'O and D Ranks'!T137</f>
        <v>93.004148637752252</v>
      </c>
      <c r="I114">
        <f>'O and D Ranks'!U137</f>
        <v>113</v>
      </c>
      <c r="K114" t="str">
        <f>'O and D Ranks'!X115</f>
        <v>Jordan Harris</v>
      </c>
      <c r="L114" t="str">
        <f>'O and D Ranks'!Y115</f>
        <v>MTL</v>
      </c>
      <c r="M114">
        <f>'O and D Ranks'!AO115</f>
        <v>93.010108723193085</v>
      </c>
      <c r="N114">
        <f>'O and D Ranks'!AP115</f>
        <v>113</v>
      </c>
      <c r="P114" t="str">
        <f>'O and D Ranks'!X51</f>
        <v>Dante Fabbro</v>
      </c>
      <c r="Q114" t="str">
        <f>'O and D Ranks'!Y51</f>
        <v>NSH</v>
      </c>
      <c r="R114">
        <f>'O and D Ranks'!AQ51</f>
        <v>93.470710719684917</v>
      </c>
      <c r="S114">
        <f>'O and D Ranks'!AR51</f>
        <v>113</v>
      </c>
      <c r="U114" t="str">
        <f>'O and D Ranks'!A96</f>
        <v>Connor Zary</v>
      </c>
      <c r="V114" t="str">
        <f>'O and D Ranks'!B96</f>
        <v>CGY</v>
      </c>
      <c r="W114" s="56">
        <f>'O and D Ranks'!J96</f>
        <v>0.81302170283806341</v>
      </c>
      <c r="X114">
        <f>'O and D Ranks'!K96</f>
        <v>113</v>
      </c>
      <c r="Z114" t="str">
        <f>'O and D Ranks'!A77</f>
        <v>Chris Kreider</v>
      </c>
      <c r="AA114" t="str">
        <f>'O and D Ranks'!B77</f>
        <v>NYR</v>
      </c>
      <c r="AB114" s="56">
        <f>'O and D Ranks'!N77</f>
        <v>0.81302170283806341</v>
      </c>
      <c r="AC114">
        <f>'O and D Ranks'!O77</f>
        <v>113</v>
      </c>
      <c r="AE114" t="str">
        <f>'O and D Ranks'!X32</f>
        <v>Brock Faber</v>
      </c>
      <c r="AF114" t="str">
        <f>'O and D Ranks'!Y32</f>
        <v>MIN</v>
      </c>
      <c r="AG114" s="31">
        <f>'O and D Ranks'!AG32</f>
        <v>0.77555110220440882</v>
      </c>
      <c r="AH114">
        <f>'O and D Ranks'!AH32</f>
        <v>113</v>
      </c>
      <c r="AJ114" t="str">
        <f>'O and D Ranks'!X176</f>
        <v>Noah Hanifin</v>
      </c>
      <c r="AK114" t="str">
        <f>'O and D Ranks'!Y176</f>
        <v>CGY</v>
      </c>
      <c r="AL114" s="31">
        <f>'O and D Ranks'!AK176</f>
        <v>0.77555110220440882</v>
      </c>
      <c r="AM114">
        <f>'O and D Ranks'!AL176</f>
        <v>113</v>
      </c>
    </row>
    <row r="115" spans="1:39" x14ac:dyDescent="0.3">
      <c r="A115" t="str">
        <f>'O and D Ranks'!A273</f>
        <v>Morgan Frost</v>
      </c>
      <c r="B115" t="str">
        <f>'O and D Ranks'!B273</f>
        <v>PHI</v>
      </c>
      <c r="C115">
        <f>'O and D Ranks'!R273</f>
        <v>94.301967460387544</v>
      </c>
      <c r="D115">
        <f>'O and D Ranks'!S273</f>
        <v>114</v>
      </c>
      <c r="F115" t="str">
        <f>'O and D Ranks'!A248</f>
        <v>Matt Martin</v>
      </c>
      <c r="G115" t="str">
        <f>'O and D Ranks'!B248</f>
        <v>NYI</v>
      </c>
      <c r="H115">
        <f>'O and D Ranks'!T248</f>
        <v>92.926300243996451</v>
      </c>
      <c r="I115">
        <f>'O and D Ranks'!U248</f>
        <v>114</v>
      </c>
      <c r="K115" t="str">
        <f>'O and D Ranks'!X67</f>
        <v>Erik Cernak</v>
      </c>
      <c r="L115" t="str">
        <f>'O and D Ranks'!Y67</f>
        <v>T.B</v>
      </c>
      <c r="M115">
        <f>'O and D Ranks'!AO67</f>
        <v>92.969666683794671</v>
      </c>
      <c r="N115">
        <f>'O and D Ranks'!AP67</f>
        <v>114</v>
      </c>
      <c r="P115" t="str">
        <f>'O and D Ranks'!X19</f>
        <v>Bowen Byram</v>
      </c>
      <c r="Q115" t="str">
        <f>'O and D Ranks'!Y19</f>
        <v>COL</v>
      </c>
      <c r="R115">
        <f>'O and D Ranks'!AQ19</f>
        <v>93.389003006012032</v>
      </c>
      <c r="S115">
        <f>'O and D Ranks'!AR19</f>
        <v>114</v>
      </c>
      <c r="U115" t="str">
        <f>'O and D Ranks'!A149</f>
        <v>Jack McBain</v>
      </c>
      <c r="V115" t="str">
        <f>'O and D Ranks'!B149</f>
        <v>ARI</v>
      </c>
      <c r="W115" s="56">
        <f>'O and D Ranks'!J149</f>
        <v>0.81135225375626041</v>
      </c>
      <c r="X115">
        <f>'O and D Ranks'!K149</f>
        <v>114</v>
      </c>
      <c r="Z115" t="str">
        <f>'O and D Ranks'!A104</f>
        <v>David Gustafsson</v>
      </c>
      <c r="AA115" t="str">
        <f>'O and D Ranks'!B104</f>
        <v>WPG</v>
      </c>
      <c r="AB115" s="56">
        <f>'O and D Ranks'!N104</f>
        <v>0.81135225375626041</v>
      </c>
      <c r="AC115">
        <f>'O and D Ranks'!O104</f>
        <v>114</v>
      </c>
      <c r="AE115" t="str">
        <f>'O and D Ranks'!X67</f>
        <v>Erik Cernak</v>
      </c>
      <c r="AF115" t="str">
        <f>'O and D Ranks'!Y67</f>
        <v>T.B</v>
      </c>
      <c r="AG115" s="31">
        <f>'O and D Ranks'!AG67</f>
        <v>0.77354709418837675</v>
      </c>
      <c r="AH115">
        <f>'O and D Ranks'!AH67</f>
        <v>114</v>
      </c>
      <c r="AJ115" t="str">
        <f>'O and D Ranks'!X146</f>
        <v>Martin Fehervary</v>
      </c>
      <c r="AK115" t="str">
        <f>'O and D Ranks'!Y146</f>
        <v>WSH</v>
      </c>
      <c r="AL115" s="31">
        <f>'O and D Ranks'!AK146</f>
        <v>0.77354709418837675</v>
      </c>
      <c r="AM115">
        <f>'O and D Ranks'!AL146</f>
        <v>114</v>
      </c>
    </row>
    <row r="116" spans="1:39" x14ac:dyDescent="0.3">
      <c r="A116" t="str">
        <f>'O and D Ranks'!A240</f>
        <v>Mason McTavish</v>
      </c>
      <c r="B116" t="str">
        <f>'O and D Ranks'!B240</f>
        <v>ANA</v>
      </c>
      <c r="C116">
        <f>'O and D Ranks'!R240</f>
        <v>94.070847754387444</v>
      </c>
      <c r="D116">
        <f>'O and D Ranks'!S240</f>
        <v>115</v>
      </c>
      <c r="F116" t="str">
        <f>'O and D Ranks'!A391</f>
        <v>Tyler Pitlick</v>
      </c>
      <c r="G116" t="str">
        <f>'O and D Ranks'!B391</f>
        <v>NYR</v>
      </c>
      <c r="H116">
        <f>'O and D Ranks'!T391</f>
        <v>92.825345882985062</v>
      </c>
      <c r="I116">
        <f>'O and D Ranks'!U391</f>
        <v>115</v>
      </c>
      <c r="K116" t="str">
        <f>'O and D Ranks'!X167</f>
        <v>Nick Perbix</v>
      </c>
      <c r="L116" t="str">
        <f>'O and D Ranks'!Y167</f>
        <v>T.B</v>
      </c>
      <c r="M116">
        <f>'O and D Ranks'!AO167</f>
        <v>92.925847439560044</v>
      </c>
      <c r="N116">
        <f>'O and D Ranks'!AP167</f>
        <v>115</v>
      </c>
      <c r="P116" t="str">
        <f>'O and D Ranks'!X34</f>
        <v>Caleb Jones</v>
      </c>
      <c r="Q116" t="str">
        <f>'O and D Ranks'!Y34</f>
        <v>COL</v>
      </c>
      <c r="R116">
        <f>'O and D Ranks'!AQ34</f>
        <v>93.349360387441209</v>
      </c>
      <c r="S116">
        <f>'O and D Ranks'!AR34</f>
        <v>115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0.80968280467445741</v>
      </c>
      <c r="X116">
        <f>'O and D Ranks'!K10</f>
        <v>115</v>
      </c>
      <c r="Z116" t="str">
        <f>'O and D Ranks'!A388</f>
        <v>Tyler Bertuzzi</v>
      </c>
      <c r="AA116" t="str">
        <f>'O and D Ranks'!B388</f>
        <v>TOR</v>
      </c>
      <c r="AB116" s="56">
        <f>'O and D Ranks'!N388</f>
        <v>0.80968280467445741</v>
      </c>
      <c r="AC116">
        <f>'O and D Ranks'!O388</f>
        <v>115</v>
      </c>
      <c r="AE116" t="str">
        <f>'O and D Ranks'!X29</f>
        <v>Brett Kulak</v>
      </c>
      <c r="AF116" t="str">
        <f>'O and D Ranks'!Y29</f>
        <v>EDM</v>
      </c>
      <c r="AG116" s="31">
        <f>'O and D Ranks'!AG29</f>
        <v>0.77154308617234468</v>
      </c>
      <c r="AH116">
        <f>'O and D Ranks'!AH29</f>
        <v>115</v>
      </c>
      <c r="AJ116" t="str">
        <f>'O and D Ranks'!X92</f>
        <v>Jake Middleton</v>
      </c>
      <c r="AK116" t="str">
        <f>'O and D Ranks'!Y92</f>
        <v>MIN</v>
      </c>
      <c r="AL116" s="31">
        <f>'O and D Ranks'!AK92</f>
        <v>0.77154308617234468</v>
      </c>
      <c r="AM116">
        <f>'O and D Ranks'!AL92</f>
        <v>115</v>
      </c>
    </row>
    <row r="117" spans="1:39" x14ac:dyDescent="0.3">
      <c r="A117" t="str">
        <f>'O and D Ranks'!A96</f>
        <v>Connor Zary</v>
      </c>
      <c r="B117" t="str">
        <f>'O and D Ranks'!B96</f>
        <v>CGY</v>
      </c>
      <c r="C117">
        <f>'O and D Ranks'!R96</f>
        <v>93.967959757490334</v>
      </c>
      <c r="D117">
        <f>'O and D Ranks'!S96</f>
        <v>116</v>
      </c>
      <c r="F117" t="str">
        <f>'O and D Ranks'!A5</f>
        <v>Adam Lowry</v>
      </c>
      <c r="G117" t="str">
        <f>'O and D Ranks'!B5</f>
        <v>WPG</v>
      </c>
      <c r="H117">
        <f>'O and D Ranks'!T5</f>
        <v>92.720958844450934</v>
      </c>
      <c r="I117">
        <f>'O and D Ranks'!U5</f>
        <v>116</v>
      </c>
      <c r="K117" t="str">
        <f>'O and D Ranks'!X134</f>
        <v>Kyle Burroughs</v>
      </c>
      <c r="L117" t="str">
        <f>'O and D Ranks'!Y134</f>
        <v>S.J</v>
      </c>
      <c r="M117">
        <f>'O and D Ranks'!AO134</f>
        <v>92.878891910805422</v>
      </c>
      <c r="N117">
        <f>'O and D Ranks'!AP134</f>
        <v>116</v>
      </c>
      <c r="P117" t="str">
        <f>'O and D Ranks'!X121</f>
        <v>Josh Morrissey</v>
      </c>
      <c r="Q117" t="str">
        <f>'O and D Ranks'!Y121</f>
        <v>WPG</v>
      </c>
      <c r="R117">
        <f>'O and D Ranks'!AQ121</f>
        <v>92.831475995469546</v>
      </c>
      <c r="S117">
        <f>'O and D Ranks'!AR121</f>
        <v>116</v>
      </c>
      <c r="U117" t="str">
        <f>'O and D Ranks'!A240</f>
        <v>Mason McTavish</v>
      </c>
      <c r="V117" t="str">
        <f>'O and D Ranks'!B240</f>
        <v>ANA</v>
      </c>
      <c r="W117" s="56">
        <f>'O and D Ranks'!J240</f>
        <v>0.80801335559265441</v>
      </c>
      <c r="X117">
        <f>'O and D Ranks'!K240</f>
        <v>116</v>
      </c>
      <c r="Z117" t="str">
        <f>'O and D Ranks'!A220</f>
        <v>Leo Carlsson</v>
      </c>
      <c r="AA117" t="str">
        <f>'O and D Ranks'!B220</f>
        <v>ANA</v>
      </c>
      <c r="AB117" s="56">
        <f>'O and D Ranks'!N220</f>
        <v>0.80801335559265441</v>
      </c>
      <c r="AC117">
        <f>'O and D Ranks'!O220</f>
        <v>116</v>
      </c>
      <c r="AE117" t="str">
        <f>'O and D Ranks'!X191</f>
        <v>Ryan Graves</v>
      </c>
      <c r="AF117" t="str">
        <f>'O and D Ranks'!Y191</f>
        <v>PIT</v>
      </c>
      <c r="AG117" s="31">
        <f>'O and D Ranks'!AG191</f>
        <v>0.76953907815631262</v>
      </c>
      <c r="AH117">
        <f>'O and D Ranks'!AH191</f>
        <v>116</v>
      </c>
      <c r="AJ117" t="str">
        <f>'O and D Ranks'!X124</f>
        <v>Justin Holl</v>
      </c>
      <c r="AK117" t="str">
        <f>'O and D Ranks'!Y124</f>
        <v>DET</v>
      </c>
      <c r="AL117" s="31">
        <f>'O and D Ranks'!AK124</f>
        <v>0.76953907815631262</v>
      </c>
      <c r="AM117">
        <f>'O and D Ranks'!AL124</f>
        <v>116</v>
      </c>
    </row>
    <row r="118" spans="1:39" x14ac:dyDescent="0.3">
      <c r="A118" t="str">
        <f>'O and D Ranks'!A244</f>
        <v>Matias Maccelli</v>
      </c>
      <c r="B118" t="str">
        <f>'O and D Ranks'!B244</f>
        <v>ARI</v>
      </c>
      <c r="C118">
        <f>'O and D Ranks'!R244</f>
        <v>92.943004889946351</v>
      </c>
      <c r="D118">
        <f>'O and D Ranks'!S244</f>
        <v>117</v>
      </c>
      <c r="F118" t="str">
        <f>'O and D Ranks'!A127</f>
        <v>Evgeni Malkin</v>
      </c>
      <c r="G118" t="str">
        <f>'O and D Ranks'!B127</f>
        <v>PIT</v>
      </c>
      <c r="H118">
        <f>'O and D Ranks'!T127</f>
        <v>92.504915389285543</v>
      </c>
      <c r="I118">
        <f>'O and D Ranks'!U127</f>
        <v>117</v>
      </c>
      <c r="K118" t="str">
        <f>'O and D Ranks'!X18</f>
        <v>Ben Hutton</v>
      </c>
      <c r="L118" t="str">
        <f>'O and D Ranks'!Y18</f>
        <v>VGK</v>
      </c>
      <c r="M118">
        <f>'O and D Ranks'!AO18</f>
        <v>92.843135733832909</v>
      </c>
      <c r="N118">
        <f>'O and D Ranks'!AP18</f>
        <v>117</v>
      </c>
      <c r="P118" t="str">
        <f>'O and D Ranks'!X65</f>
        <v>Egor Zamula</v>
      </c>
      <c r="Q118" t="str">
        <f>'O and D Ranks'!Y65</f>
        <v>PHI</v>
      </c>
      <c r="R118">
        <f>'O and D Ranks'!AQ65</f>
        <v>92.620030895123918</v>
      </c>
      <c r="S118">
        <f>'O and D Ranks'!AR65</f>
        <v>117</v>
      </c>
      <c r="U118" t="str">
        <f>'O and D Ranks'!A212</f>
        <v>Kirill Kaprizov</v>
      </c>
      <c r="V118" t="str">
        <f>'O and D Ranks'!B212</f>
        <v>MIN</v>
      </c>
      <c r="W118" s="56">
        <f>'O and D Ranks'!J212</f>
        <v>0.80634390651085142</v>
      </c>
      <c r="X118">
        <f>'O and D Ranks'!K212</f>
        <v>117</v>
      </c>
      <c r="Z118" t="str">
        <f>'O and D Ranks'!A148</f>
        <v>Jack Hughes</v>
      </c>
      <c r="AA118" t="str">
        <f>'O and D Ranks'!B148</f>
        <v>N.J</v>
      </c>
      <c r="AB118" s="56">
        <f>'O and D Ranks'!N148</f>
        <v>0.80634390651085142</v>
      </c>
      <c r="AC118">
        <f>'O and D Ranks'!O148</f>
        <v>117</v>
      </c>
      <c r="AE118" t="str">
        <f>'O and D Ranks'!X167</f>
        <v>Nick Perbix</v>
      </c>
      <c r="AF118" t="str">
        <f>'O and D Ranks'!Y167</f>
        <v>T.B</v>
      </c>
      <c r="AG118" s="31">
        <f>'O and D Ranks'!AG167</f>
        <v>0.76753507014028055</v>
      </c>
      <c r="AH118">
        <f>'O and D Ranks'!AH167</f>
        <v>117</v>
      </c>
      <c r="AJ118" t="str">
        <f>'O and D Ranks'!X95</f>
        <v>Jakob Chychrun</v>
      </c>
      <c r="AK118" t="str">
        <f>'O and D Ranks'!Y95</f>
        <v>OTT</v>
      </c>
      <c r="AL118" s="31">
        <f>'O and D Ranks'!AK95</f>
        <v>0.76753507014028055</v>
      </c>
      <c r="AM118">
        <f>'O and D Ranks'!AL95</f>
        <v>117</v>
      </c>
    </row>
    <row r="119" spans="1:39" x14ac:dyDescent="0.3">
      <c r="A119" t="str">
        <f>'O and D Ranks'!A219</f>
        <v>Lawson Crouse</v>
      </c>
      <c r="B119" t="str">
        <f>'O and D Ranks'!B219</f>
        <v>ARI</v>
      </c>
      <c r="C119">
        <f>'O and D Ranks'!R219</f>
        <v>92.317335656044946</v>
      </c>
      <c r="D119">
        <f>'O and D Ranks'!S219</f>
        <v>118</v>
      </c>
      <c r="F119" t="str">
        <f>'O and D Ranks'!A68</f>
        <v>Cal Clutterbuck</v>
      </c>
      <c r="G119" t="str">
        <f>'O and D Ranks'!B68</f>
        <v>NYI</v>
      </c>
      <c r="H119">
        <f>'O and D Ranks'!T68</f>
        <v>92.299811027638555</v>
      </c>
      <c r="I119">
        <f>'O and D Ranks'!U68</f>
        <v>118</v>
      </c>
      <c r="K119" t="str">
        <f>'O and D Ranks'!X158</f>
        <v>Mikhail Sergachev</v>
      </c>
      <c r="L119" t="str">
        <f>'O and D Ranks'!Y158</f>
        <v>T.B</v>
      </c>
      <c r="M119">
        <f>'O and D Ranks'!AO158</f>
        <v>92.639694540596395</v>
      </c>
      <c r="N119">
        <f>'O and D Ranks'!AP158</f>
        <v>118</v>
      </c>
      <c r="P119" t="str">
        <f>'O and D Ranks'!X169</f>
        <v>Nicolas Hague</v>
      </c>
      <c r="Q119" t="str">
        <f>'O and D Ranks'!Y169</f>
        <v>VGK</v>
      </c>
      <c r="R119">
        <f>'O and D Ranks'!AQ169</f>
        <v>92.359403807615223</v>
      </c>
      <c r="S119">
        <f>'O and D Ranks'!AR169</f>
        <v>118</v>
      </c>
      <c r="U119" t="str">
        <f>'O and D Ranks'!A271</f>
        <v>Mitchell Marner</v>
      </c>
      <c r="V119" t="str">
        <f>'O and D Ranks'!B271</f>
        <v>TOR</v>
      </c>
      <c r="W119" s="56">
        <f>'O and D Ranks'!J271</f>
        <v>0.80467445742904842</v>
      </c>
      <c r="X119">
        <f>'O and D Ranks'!K271</f>
        <v>118</v>
      </c>
      <c r="Z119" t="str">
        <f>'O and D Ranks'!A286</f>
        <v>Nick Suzuki</v>
      </c>
      <c r="AA119" t="str">
        <f>'O and D Ranks'!B286</f>
        <v>MTL</v>
      </c>
      <c r="AB119" s="56">
        <f>'O and D Ranks'!N286</f>
        <v>0.80467445742904842</v>
      </c>
      <c r="AC119">
        <f>'O and D Ranks'!O286</f>
        <v>118</v>
      </c>
      <c r="AE119" t="str">
        <f>'O and D Ranks'!X122</f>
        <v>Justin Barron</v>
      </c>
      <c r="AF119" t="str">
        <f>'O and D Ranks'!Y122</f>
        <v>MTL</v>
      </c>
      <c r="AG119" s="31">
        <f>'O and D Ranks'!AG122</f>
        <v>0.76553106212424848</v>
      </c>
      <c r="AH119">
        <f>'O and D Ranks'!AH122</f>
        <v>118</v>
      </c>
      <c r="AJ119" t="str">
        <f>'O and D Ranks'!X44</f>
        <v>Colin Miller</v>
      </c>
      <c r="AK119" t="str">
        <f>'O and D Ranks'!Y44</f>
        <v>N.J</v>
      </c>
      <c r="AL119" s="31">
        <f>'O and D Ranks'!AK44</f>
        <v>0.76152304609218435</v>
      </c>
      <c r="AM119">
        <f>'O and D Ranks'!AL44</f>
        <v>118</v>
      </c>
    </row>
    <row r="120" spans="1:39" x14ac:dyDescent="0.3">
      <c r="A120" t="str">
        <f>'O and D Ranks'!A114</f>
        <v>Drew O'Connor</v>
      </c>
      <c r="B120" t="str">
        <f>'O and D Ranks'!B114</f>
        <v>PIT</v>
      </c>
      <c r="C120">
        <f>'O and D Ranks'!R114</f>
        <v>92.202897505944037</v>
      </c>
      <c r="D120">
        <f>'O and D Ranks'!S114</f>
        <v>119</v>
      </c>
      <c r="F120" t="str">
        <f>'O and D Ranks'!A360</f>
        <v>Seth Jarvis</v>
      </c>
      <c r="G120" t="str">
        <f>'O and D Ranks'!B360</f>
        <v>CAR</v>
      </c>
      <c r="H120">
        <f>'O and D Ranks'!T360</f>
        <v>92.039055044459133</v>
      </c>
      <c r="I120">
        <f>'O and D Ranks'!U360</f>
        <v>119</v>
      </c>
      <c r="K120" t="str">
        <f>'O and D Ranks'!X122</f>
        <v>Justin Barron</v>
      </c>
      <c r="L120" t="str">
        <f>'O and D Ranks'!Y122</f>
        <v>MTL</v>
      </c>
      <c r="M120">
        <f>'O and D Ranks'!AO122</f>
        <v>92.436846049822847</v>
      </c>
      <c r="N120">
        <f>'O and D Ranks'!AP122</f>
        <v>119</v>
      </c>
      <c r="P120" t="str">
        <f>'O and D Ranks'!X207</f>
        <v>Seth Jones</v>
      </c>
      <c r="Q120" t="str">
        <f>'O and D Ranks'!Y207</f>
        <v>CHI</v>
      </c>
      <c r="R120">
        <f>'O and D Ranks'!AQ207</f>
        <v>92.009660497465163</v>
      </c>
      <c r="S120">
        <f>'O and D Ranks'!AR207</f>
        <v>119</v>
      </c>
      <c r="U120" t="str">
        <f>'O and D Ranks'!A343</f>
        <v>Ryan McLeod</v>
      </c>
      <c r="V120" t="str">
        <f>'O and D Ranks'!B343</f>
        <v>EDM</v>
      </c>
      <c r="W120" s="56">
        <f>'O and D Ranks'!J343</f>
        <v>0.80300500834724542</v>
      </c>
      <c r="X120">
        <f>'O and D Ranks'!K343</f>
        <v>119</v>
      </c>
      <c r="Z120" t="str">
        <f>'O and D Ranks'!A211</f>
        <v>Kiefer Sherwood</v>
      </c>
      <c r="AA120" t="str">
        <f>'O and D Ranks'!B211</f>
        <v>NSH</v>
      </c>
      <c r="AB120" s="56">
        <f>'O and D Ranks'!N211</f>
        <v>0.80300500834724542</v>
      </c>
      <c r="AC120">
        <f>'O and D Ranks'!O211</f>
        <v>119</v>
      </c>
      <c r="AE120" t="str">
        <f>'O and D Ranks'!X113</f>
        <v>Jonas Brodin</v>
      </c>
      <c r="AF120" t="str">
        <f>'O and D Ranks'!Y113</f>
        <v>MIN</v>
      </c>
      <c r="AG120" s="31">
        <f>'O and D Ranks'!AG113</f>
        <v>0.76352705410821642</v>
      </c>
      <c r="AH120">
        <f>'O and D Ranks'!AH113</f>
        <v>119</v>
      </c>
      <c r="AJ120" t="str">
        <f>'O and D Ranks'!X200</f>
        <v>Samuel Bolduc</v>
      </c>
      <c r="AK120" t="str">
        <f>'O and D Ranks'!Y200</f>
        <v>NYI</v>
      </c>
      <c r="AL120" s="31">
        <f>'O and D Ranks'!AK200</f>
        <v>0.76152304609218435</v>
      </c>
      <c r="AM120">
        <f>'O and D Ranks'!AL200</f>
        <v>118</v>
      </c>
    </row>
    <row r="121" spans="1:39" x14ac:dyDescent="0.3">
      <c r="A121" t="str">
        <f>'O and D Ranks'!A70</f>
        <v>Cam Atkinson</v>
      </c>
      <c r="B121" t="str">
        <f>'O and D Ranks'!B70</f>
        <v>PHI</v>
      </c>
      <c r="C121">
        <f>'O and D Ranks'!R70</f>
        <v>92.188207776850646</v>
      </c>
      <c r="D121">
        <f>'O and D Ranks'!S70</f>
        <v>120</v>
      </c>
      <c r="F121" t="str">
        <f>'O and D Ranks'!A331</f>
        <v>Ridly Greig</v>
      </c>
      <c r="G121" t="str">
        <f>'O and D Ranks'!B331</f>
        <v>OTT</v>
      </c>
      <c r="H121">
        <f>'O and D Ranks'!T331</f>
        <v>91.758979835673642</v>
      </c>
      <c r="I121">
        <f>'O and D Ranks'!U331</f>
        <v>120</v>
      </c>
      <c r="K121" t="str">
        <f>'O and D Ranks'!X182</f>
        <v>Pavel Mintyukov</v>
      </c>
      <c r="L121" t="str">
        <f>'O and D Ranks'!Y182</f>
        <v>ANA</v>
      </c>
      <c r="M121">
        <f>'O and D Ranks'!AO182</f>
        <v>92.412562625250501</v>
      </c>
      <c r="N121">
        <f>'O and D Ranks'!AP182</f>
        <v>120</v>
      </c>
      <c r="P121" t="str">
        <f>'O and D Ranks'!X178</f>
        <v>Oliver Ekman-Larsson</v>
      </c>
      <c r="Q121" t="str">
        <f>'O and D Ranks'!Y178</f>
        <v>FLA</v>
      </c>
      <c r="R121">
        <f>'O and D Ranks'!AQ178</f>
        <v>91.873241518498091</v>
      </c>
      <c r="S121">
        <f>'O and D Ranks'!AR178</f>
        <v>120</v>
      </c>
      <c r="U121" t="str">
        <f>'O and D Ranks'!A219</f>
        <v>Lawson Crouse</v>
      </c>
      <c r="V121" t="str">
        <f>'O and D Ranks'!B219</f>
        <v>ARI</v>
      </c>
      <c r="W121" s="56">
        <f>'O and D Ranks'!J219</f>
        <v>0.79966611018363942</v>
      </c>
      <c r="X121">
        <f>'O and D Ranks'!K219</f>
        <v>120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0.79966611018363942</v>
      </c>
      <c r="AC121">
        <f>'O and D Ranks'!O5</f>
        <v>120</v>
      </c>
      <c r="AE121" t="str">
        <f>'O and D Ranks'!X134</f>
        <v>Kyle Burroughs</v>
      </c>
      <c r="AF121" t="str">
        <f>'O and D Ranks'!Y134</f>
        <v>S.J</v>
      </c>
      <c r="AG121" s="31">
        <f>'O and D Ranks'!AG134</f>
        <v>0.76152304609218435</v>
      </c>
      <c r="AH121">
        <f>'O and D Ranks'!AH134</f>
        <v>120</v>
      </c>
      <c r="AJ121" t="str">
        <f>'O and D Ranks'!X137</f>
        <v>Luke Schenn</v>
      </c>
      <c r="AK121" t="str">
        <f>'O and D Ranks'!Y137</f>
        <v>NSH</v>
      </c>
      <c r="AL121" s="31">
        <f>'O and D Ranks'!AK137</f>
        <v>0.76152304609218435</v>
      </c>
      <c r="AM121">
        <f>'O and D Ranks'!AL137</f>
        <v>118</v>
      </c>
    </row>
    <row r="122" spans="1:39" x14ac:dyDescent="0.3">
      <c r="A122" t="str">
        <f>'O and D Ranks'!A373</f>
        <v>Teuvo Teravainen</v>
      </c>
      <c r="B122" t="str">
        <f>'O and D Ranks'!B373</f>
        <v>CAR</v>
      </c>
      <c r="C122">
        <f>'O and D Ranks'!R373</f>
        <v>92.160937259498937</v>
      </c>
      <c r="D122">
        <f>'O and D Ranks'!S373</f>
        <v>121</v>
      </c>
      <c r="F122" t="str">
        <f>'O and D Ranks'!A211</f>
        <v>Kiefer Sherwood</v>
      </c>
      <c r="G122" t="str">
        <f>'O and D Ranks'!B211</f>
        <v>NSH</v>
      </c>
      <c r="H122">
        <f>'O and D Ranks'!T211</f>
        <v>91.528132413671543</v>
      </c>
      <c r="I122">
        <f>'O and D Ranks'!U211</f>
        <v>121</v>
      </c>
      <c r="K122" t="str">
        <f>'O and D Ranks'!X192</f>
        <v>Ryan Johnson</v>
      </c>
      <c r="L122" t="str">
        <f>'O and D Ranks'!Y192</f>
        <v>BUF</v>
      </c>
      <c r="M122">
        <f>'O and D Ranks'!AO192</f>
        <v>92.2153341165087</v>
      </c>
      <c r="N122">
        <f>'O and D Ranks'!AP192</f>
        <v>121</v>
      </c>
      <c r="P122" t="str">
        <f>'O and D Ranks'!X199</f>
        <v>Sam Malinski</v>
      </c>
      <c r="Q122" t="str">
        <f>'O and D Ranks'!Y199</f>
        <v>COL</v>
      </c>
      <c r="R122">
        <f>'O and D Ranks'!AQ199</f>
        <v>91.793834638974701</v>
      </c>
      <c r="S122">
        <f>'O and D Ranks'!AR199</f>
        <v>121</v>
      </c>
      <c r="U122" t="str">
        <f>'O and D Ranks'!A373</f>
        <v>Teuvo Teravainen</v>
      </c>
      <c r="V122" t="str">
        <f>'O and D Ranks'!B373</f>
        <v>CAR</v>
      </c>
      <c r="W122" s="56">
        <f>'O and D Ranks'!J373</f>
        <v>0.79966611018363942</v>
      </c>
      <c r="X122">
        <f>'O and D Ranks'!K373</f>
        <v>120</v>
      </c>
      <c r="Z122" t="str">
        <f>'O and D Ranks'!A162</f>
        <v>Jansen Harkins</v>
      </c>
      <c r="AA122" t="str">
        <f>'O and D Ranks'!B162</f>
        <v>PIT</v>
      </c>
      <c r="AB122" s="56">
        <f>'O and D Ranks'!N162</f>
        <v>0.79966611018363942</v>
      </c>
      <c r="AC122">
        <f>'O and D Ranks'!O162</f>
        <v>120</v>
      </c>
      <c r="AE122" t="str">
        <f>'O and D Ranks'!X53</f>
        <v>Darren Raddysh</v>
      </c>
      <c r="AF122" t="str">
        <f>'O and D Ranks'!Y53</f>
        <v>T.B</v>
      </c>
      <c r="AG122" s="31">
        <f>'O and D Ranks'!AG53</f>
        <v>0.75951903807615229</v>
      </c>
      <c r="AH122">
        <f>'O and D Ranks'!AH53</f>
        <v>121</v>
      </c>
      <c r="AJ122" t="str">
        <f>'O and D Ranks'!X169</f>
        <v>Nicolas Hague</v>
      </c>
      <c r="AK122" t="str">
        <f>'O and D Ranks'!Y169</f>
        <v>VGK</v>
      </c>
      <c r="AL122" s="31">
        <f>'O and D Ranks'!AK169</f>
        <v>0.75951903807615229</v>
      </c>
      <c r="AM122">
        <f>'O and D Ranks'!AL169</f>
        <v>121</v>
      </c>
    </row>
    <row r="123" spans="1:39" x14ac:dyDescent="0.3">
      <c r="A123" t="str">
        <f>'O and D Ranks'!A343</f>
        <v>Ryan McLeod</v>
      </c>
      <c r="B123" t="str">
        <f>'O and D Ranks'!B343</f>
        <v>EDM</v>
      </c>
      <c r="C123">
        <f>'O and D Ranks'!R343</f>
        <v>92.065229516895542</v>
      </c>
      <c r="D123">
        <f>'O and D Ranks'!S343</f>
        <v>122</v>
      </c>
      <c r="F123" t="str">
        <f>'O and D Ranks'!A39</f>
        <v>Auston Matthews</v>
      </c>
      <c r="G123" t="str">
        <f>'O and D Ranks'!B39</f>
        <v>TOR</v>
      </c>
      <c r="H123">
        <f>'O and D Ranks'!T39</f>
        <v>91.459933222036724</v>
      </c>
      <c r="I123">
        <f>'O and D Ranks'!U39</f>
        <v>122</v>
      </c>
      <c r="K123" t="str">
        <f>'O and D Ranks'!X198</f>
        <v>Ryker Evans</v>
      </c>
      <c r="L123" t="str">
        <f>'O and D Ranks'!Y198</f>
        <v>SEA</v>
      </c>
      <c r="M123">
        <f>'O and D Ranks'!AO198</f>
        <v>92.0447715944712</v>
      </c>
      <c r="N123">
        <f>'O and D Ranks'!AP198</f>
        <v>122</v>
      </c>
      <c r="P123" t="str">
        <f>'O and D Ranks'!X127</f>
        <v>K'Andre Miller</v>
      </c>
      <c r="Q123" t="str">
        <f>'O and D Ranks'!Y127</f>
        <v>NYR</v>
      </c>
      <c r="R123">
        <f>'O and D Ranks'!AQ127</f>
        <v>91.290676167148916</v>
      </c>
      <c r="S123">
        <f>'O and D Ranks'!AR127</f>
        <v>122</v>
      </c>
      <c r="U123" t="str">
        <f>'O and D Ranks'!A70</f>
        <v>Cam Atkinson</v>
      </c>
      <c r="V123" t="str">
        <f>'O and D Ranks'!B70</f>
        <v>PHI</v>
      </c>
      <c r="W123" s="56">
        <f>'O and D Ranks'!J70</f>
        <v>0.79799666110183642</v>
      </c>
      <c r="X123">
        <f>'O and D Ranks'!K70</f>
        <v>122</v>
      </c>
      <c r="Z123" t="str">
        <f>'O and D Ranks'!A331</f>
        <v>Ridly Greig</v>
      </c>
      <c r="AA123" t="str">
        <f>'O and D Ranks'!B331</f>
        <v>OTT</v>
      </c>
      <c r="AB123" s="56">
        <f>'O and D Ranks'!N331</f>
        <v>0.79799666110183642</v>
      </c>
      <c r="AC123">
        <f>'O and D Ranks'!O331</f>
        <v>122</v>
      </c>
      <c r="AE123" t="str">
        <f>'O and D Ranks'!X195</f>
        <v>Ryan Pulock</v>
      </c>
      <c r="AF123" t="str">
        <f>'O and D Ranks'!Y195</f>
        <v>NYI</v>
      </c>
      <c r="AG123" s="31">
        <f>'O and D Ranks'!AG195</f>
        <v>0.75751503006012022</v>
      </c>
      <c r="AH123">
        <f>'O and D Ranks'!AH195</f>
        <v>122</v>
      </c>
      <c r="AJ123" t="str">
        <f>'O and D Ranks'!X19</f>
        <v>Bowen Byram</v>
      </c>
      <c r="AK123" t="str">
        <f>'O and D Ranks'!Y19</f>
        <v>COL</v>
      </c>
      <c r="AL123" s="31">
        <f>'O and D Ranks'!AK19</f>
        <v>0.75751503006012022</v>
      </c>
      <c r="AM123">
        <f>'O and D Ranks'!AL19</f>
        <v>122</v>
      </c>
    </row>
    <row r="124" spans="1:39" x14ac:dyDescent="0.3">
      <c r="A124" t="str">
        <f>'O and D Ranks'!A326</f>
        <v>Radim Zohorna</v>
      </c>
      <c r="B124" t="str">
        <f>'O and D Ranks'!B326</f>
        <v>PIT</v>
      </c>
      <c r="C124">
        <f>'O and D Ranks'!R326</f>
        <v>91.946609941300053</v>
      </c>
      <c r="D124">
        <f>'O and D Ranks'!S326</f>
        <v>123</v>
      </c>
      <c r="F124" t="str">
        <f>'O and D Ranks'!A90</f>
        <v>Colton Sissons</v>
      </c>
      <c r="G124" t="str">
        <f>'O and D Ranks'!B90</f>
        <v>NSH</v>
      </c>
      <c r="H124">
        <f>'O and D Ranks'!T90</f>
        <v>91.03396981079544</v>
      </c>
      <c r="I124">
        <f>'O and D Ranks'!U90</f>
        <v>123</v>
      </c>
      <c r="K124" t="str">
        <f>'O and D Ranks'!X96</f>
        <v>Jalen Chatfield</v>
      </c>
      <c r="L124" t="str">
        <f>'O and D Ranks'!Y96</f>
        <v>CAR</v>
      </c>
      <c r="M124">
        <f>'O and D Ranks'!AO96</f>
        <v>91.965038807774292</v>
      </c>
      <c r="N124">
        <f>'O and D Ranks'!AP96</f>
        <v>123</v>
      </c>
      <c r="P124" t="str">
        <f>'O and D Ranks'!X98</f>
        <v>Jamie Oleksiak</v>
      </c>
      <c r="Q124" t="str">
        <f>'O and D Ranks'!Y98</f>
        <v>SEA</v>
      </c>
      <c r="R124">
        <f>'O and D Ranks'!AQ98</f>
        <v>91.206637388251195</v>
      </c>
      <c r="S124">
        <f>'O and D Ranks'!AR98</f>
        <v>123</v>
      </c>
      <c r="U124" t="str">
        <f>'O and D Ranks'!A244</f>
        <v>Matias Maccelli</v>
      </c>
      <c r="V124" t="str">
        <f>'O and D Ranks'!B244</f>
        <v>ARI</v>
      </c>
      <c r="W124" s="56">
        <f>'O and D Ranks'!J244</f>
        <v>0.79632721202003343</v>
      </c>
      <c r="X124">
        <f>'O and D Ranks'!K244</f>
        <v>123</v>
      </c>
      <c r="Z124" t="str">
        <f>'O and D Ranks'!A266</f>
        <v>Mikael Backlund</v>
      </c>
      <c r="AA124" t="str">
        <f>'O and D Ranks'!B266</f>
        <v>CGY</v>
      </c>
      <c r="AB124" s="56">
        <f>'O and D Ranks'!N266</f>
        <v>0.79632721202003343</v>
      </c>
      <c r="AC124">
        <f>'O and D Ranks'!O266</f>
        <v>123</v>
      </c>
      <c r="AE124" t="str">
        <f>'O and D Ranks'!X34</f>
        <v>Caleb Jones</v>
      </c>
      <c r="AF124" t="str">
        <f>'O and D Ranks'!Y34</f>
        <v>COL</v>
      </c>
      <c r="AG124" s="31">
        <f>'O and D Ranks'!AG34</f>
        <v>0.75551102204408815</v>
      </c>
      <c r="AH124">
        <f>'O and D Ranks'!AH34</f>
        <v>123</v>
      </c>
      <c r="AJ124" t="str">
        <f>'O and D Ranks'!X112</f>
        <v>Jon Merrill</v>
      </c>
      <c r="AK124" t="str">
        <f>'O and D Ranks'!Y112</f>
        <v>MIN</v>
      </c>
      <c r="AL124" s="31">
        <f>'O and D Ranks'!AK112</f>
        <v>0.75551102204408815</v>
      </c>
      <c r="AM124">
        <f>'O and D Ranks'!AL112</f>
        <v>123</v>
      </c>
    </row>
    <row r="125" spans="1:39" x14ac:dyDescent="0.3">
      <c r="A125" t="str">
        <f>'O and D Ranks'!A381</f>
        <v>Trent Frederic</v>
      </c>
      <c r="B125" t="str">
        <f>'O and D Ranks'!B381</f>
        <v>BOS</v>
      </c>
      <c r="C125">
        <f>'O and D Ranks'!R381</f>
        <v>91.72390036635143</v>
      </c>
      <c r="D125">
        <f>'O and D Ranks'!S381</f>
        <v>124</v>
      </c>
      <c r="F125" t="str">
        <f>'O and D Ranks'!A50</f>
        <v>Bobby McMann</v>
      </c>
      <c r="G125" t="str">
        <f>'O and D Ranks'!B50</f>
        <v>TOR</v>
      </c>
      <c r="H125">
        <f>'O and D Ranks'!T50</f>
        <v>90.994309356173346</v>
      </c>
      <c r="I125">
        <f>'O and D Ranks'!U50</f>
        <v>124</v>
      </c>
      <c r="K125" t="str">
        <f>'O and D Ranks'!X143</f>
        <v>Mario Ferraro</v>
      </c>
      <c r="L125" t="str">
        <f>'O and D Ranks'!Y143</f>
        <v>S.J</v>
      </c>
      <c r="M125">
        <f>'O and D Ranks'!AO143</f>
        <v>91.792129649369741</v>
      </c>
      <c r="N125">
        <f>'O and D Ranks'!AP143</f>
        <v>124</v>
      </c>
      <c r="P125" t="str">
        <f>'O and D Ranks'!X6</f>
        <v>Adam Pelech</v>
      </c>
      <c r="Q125" t="str">
        <f>'O and D Ranks'!Y6</f>
        <v>NYI</v>
      </c>
      <c r="R125">
        <f>'O and D Ranks'!AQ6</f>
        <v>91.013368069472605</v>
      </c>
      <c r="S125">
        <f>'O and D Ranks'!AR6</f>
        <v>124</v>
      </c>
      <c r="U125" t="str">
        <f>'O and D Ranks'!A114</f>
        <v>Drew O'Connor</v>
      </c>
      <c r="V125" t="str">
        <f>'O and D Ranks'!B114</f>
        <v>PIT</v>
      </c>
      <c r="W125" s="56">
        <f>'O and D Ranks'!J114</f>
        <v>0.79465776293823043</v>
      </c>
      <c r="X125">
        <f>'O and D Ranks'!K114</f>
        <v>124</v>
      </c>
      <c r="Z125" t="str">
        <f>'O and D Ranks'!A227</f>
        <v>Luke Evangelista</v>
      </c>
      <c r="AA125" t="str">
        <f>'O and D Ranks'!B227</f>
        <v>NSH</v>
      </c>
      <c r="AB125" s="56">
        <f>'O and D Ranks'!N227</f>
        <v>0.79465776293823043</v>
      </c>
      <c r="AC125">
        <f>'O and D Ranks'!O227</f>
        <v>124</v>
      </c>
      <c r="AE125" t="str">
        <f>'O and D Ranks'!X65</f>
        <v>Egor Zamula</v>
      </c>
      <c r="AF125" t="str">
        <f>'O and D Ranks'!Y65</f>
        <v>PHI</v>
      </c>
      <c r="AG125" s="31">
        <f>'O and D Ranks'!AG65</f>
        <v>0.75350701402805609</v>
      </c>
      <c r="AH125">
        <f>'O and D Ranks'!AH65</f>
        <v>124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0.75350701402805609</v>
      </c>
      <c r="AM125">
        <f>'O and D Ranks'!AL6</f>
        <v>124</v>
      </c>
    </row>
    <row r="126" spans="1:39" x14ac:dyDescent="0.3">
      <c r="A126" t="str">
        <f>'O and D Ranks'!A149</f>
        <v>Jack McBain</v>
      </c>
      <c r="B126" t="str">
        <f>'O and D Ranks'!B149</f>
        <v>ARI</v>
      </c>
      <c r="C126">
        <f>'O and D Ranks'!R149</f>
        <v>91.637829542293034</v>
      </c>
      <c r="D126">
        <f>'O and D Ranks'!S149</f>
        <v>125</v>
      </c>
      <c r="F126" t="str">
        <f>'O and D Ranks'!A296</f>
        <v>Nino Niederreiter</v>
      </c>
      <c r="G126" t="str">
        <f>'O and D Ranks'!B296</f>
        <v>WPG</v>
      </c>
      <c r="H126">
        <f>'O and D Ranks'!T296</f>
        <v>90.991811231279627</v>
      </c>
      <c r="I126">
        <f>'O and D Ranks'!U296</f>
        <v>125</v>
      </c>
      <c r="K126" t="str">
        <f>'O and D Ranks'!X19</f>
        <v>Bowen Byram</v>
      </c>
      <c r="L126" t="str">
        <f>'O and D Ranks'!Y19</f>
        <v>COL</v>
      </c>
      <c r="M126">
        <f>'O and D Ranks'!AO19</f>
        <v>91.384994989979958</v>
      </c>
      <c r="N126">
        <f>'O and D Ranks'!AP19</f>
        <v>125</v>
      </c>
      <c r="P126" t="str">
        <f>'O and D Ranks'!X124</f>
        <v>Justin Holl</v>
      </c>
      <c r="Q126" t="str">
        <f>'O and D Ranks'!Y124</f>
        <v>DET</v>
      </c>
      <c r="R126">
        <f>'O and D Ranks'!AQ124</f>
        <v>90.61299872472226</v>
      </c>
      <c r="S126">
        <f>'O and D Ranks'!AR124</f>
        <v>125</v>
      </c>
      <c r="U126" t="str">
        <f>'O and D Ranks'!A251</f>
        <v>Matthew Poitras</v>
      </c>
      <c r="V126" t="str">
        <f>'O and D Ranks'!B251</f>
        <v>BOS</v>
      </c>
      <c r="W126" s="56">
        <f>'O and D Ranks'!J251</f>
        <v>0.79298831385642743</v>
      </c>
      <c r="X126">
        <f>'O and D Ranks'!K251</f>
        <v>125</v>
      </c>
      <c r="Z126" t="str">
        <f>'O and D Ranks'!A216</f>
        <v>Kyle Okposo</v>
      </c>
      <c r="AA126" t="str">
        <f>'O and D Ranks'!B216</f>
        <v>BUF</v>
      </c>
      <c r="AB126" s="56">
        <f>'O and D Ranks'!N216</f>
        <v>0.79298831385642743</v>
      </c>
      <c r="AC126">
        <f>'O and D Ranks'!O216</f>
        <v>125</v>
      </c>
      <c r="AE126" t="str">
        <f>'O and D Ranks'!X158</f>
        <v>Mikhail Sergachev</v>
      </c>
      <c r="AF126" t="str">
        <f>'O and D Ranks'!Y158</f>
        <v>T.B</v>
      </c>
      <c r="AG126" s="31">
        <f>'O and D Ranks'!AG158</f>
        <v>0.75150300601202402</v>
      </c>
      <c r="AH126">
        <f>'O and D Ranks'!AH158</f>
        <v>125</v>
      </c>
      <c r="AJ126" t="str">
        <f>'O and D Ranks'!X154</f>
        <v>Michael Kesselring</v>
      </c>
      <c r="AK126" t="str">
        <f>'O and D Ranks'!Y154</f>
        <v>ARI</v>
      </c>
      <c r="AL126" s="31">
        <f>'O and D Ranks'!AK154</f>
        <v>0.75150300601202402</v>
      </c>
      <c r="AM126">
        <f>'O and D Ranks'!AL154</f>
        <v>125</v>
      </c>
    </row>
    <row r="127" spans="1:39" x14ac:dyDescent="0.3">
      <c r="A127" t="str">
        <f>'O and D Ranks'!A147</f>
        <v>Jack Eichel</v>
      </c>
      <c r="B127" t="str">
        <f>'O and D Ranks'!B147</f>
        <v>VGK</v>
      </c>
      <c r="C127">
        <f>'O and D Ranks'!R147</f>
        <v>91.627361740466824</v>
      </c>
      <c r="D127">
        <f>'O and D Ranks'!S147</f>
        <v>126</v>
      </c>
      <c r="F127" t="str">
        <f>'O and D Ranks'!A412</f>
        <v>Zach Benson</v>
      </c>
      <c r="G127" t="str">
        <f>'O and D Ranks'!B412</f>
        <v>BUF</v>
      </c>
      <c r="H127">
        <f>'O and D Ranks'!T412</f>
        <v>90.984271082434631</v>
      </c>
      <c r="I127">
        <f>'O and D Ranks'!U412</f>
        <v>126</v>
      </c>
      <c r="K127" t="str">
        <f>'O and D Ranks'!X203</f>
        <v>Scott Perunovich</v>
      </c>
      <c r="L127" t="str">
        <f>'O and D Ranks'!Y203</f>
        <v>STL</v>
      </c>
      <c r="M127">
        <f>'O and D Ranks'!AO203</f>
        <v>91.267738926127947</v>
      </c>
      <c r="N127">
        <f>'O and D Ranks'!AP203</f>
        <v>126</v>
      </c>
      <c r="P127" t="str">
        <f>'O and D Ranks'!X44</f>
        <v>Colin Miller</v>
      </c>
      <c r="Q127" t="str">
        <f>'O and D Ranks'!Y44</f>
        <v>N.J</v>
      </c>
      <c r="R127">
        <f>'O and D Ranks'!AQ44</f>
        <v>90.399099481013437</v>
      </c>
      <c r="S127">
        <f>'O and D Ranks'!AR44</f>
        <v>126</v>
      </c>
      <c r="U127" t="str">
        <f>'O and D Ranks'!A381</f>
        <v>Trent Frederic</v>
      </c>
      <c r="V127" t="str">
        <f>'O and D Ranks'!B381</f>
        <v>BOS</v>
      </c>
      <c r="W127" s="56">
        <f>'O and D Ranks'!J381</f>
        <v>0.79131886477462432</v>
      </c>
      <c r="X127">
        <f>'O and D Ranks'!K381</f>
        <v>126</v>
      </c>
      <c r="Z127" t="str">
        <f>'O and D Ranks'!A90</f>
        <v>Colton Sissons</v>
      </c>
      <c r="AA127" t="str">
        <f>'O and D Ranks'!B90</f>
        <v>NSH</v>
      </c>
      <c r="AB127" s="56">
        <f>'O and D Ranks'!N90</f>
        <v>0.79131886477462432</v>
      </c>
      <c r="AC127">
        <f>'O and D Ranks'!O90</f>
        <v>126</v>
      </c>
      <c r="AE127" t="str">
        <f>'O and D Ranks'!X198</f>
        <v>Ryker Evans</v>
      </c>
      <c r="AF127" t="str">
        <f>'O and D Ranks'!Y198</f>
        <v>SEA</v>
      </c>
      <c r="AG127" s="31">
        <f>'O and D Ranks'!AG198</f>
        <v>0.74949899799599196</v>
      </c>
      <c r="AH127">
        <f>'O and D Ranks'!AH198</f>
        <v>126</v>
      </c>
      <c r="AJ127" t="str">
        <f>'O and D Ranks'!X98</f>
        <v>Jamie Oleksiak</v>
      </c>
      <c r="AK127" t="str">
        <f>'O and D Ranks'!Y98</f>
        <v>SEA</v>
      </c>
      <c r="AL127" s="31">
        <f>'O and D Ranks'!AK98</f>
        <v>0.74949899799599196</v>
      </c>
      <c r="AM127">
        <f>'O and D Ranks'!AL98</f>
        <v>126</v>
      </c>
    </row>
    <row r="128" spans="1:39" x14ac:dyDescent="0.3">
      <c r="A128" t="str">
        <f>'O and D Ranks'!A330</f>
        <v>Rickard Rakell</v>
      </c>
      <c r="B128" t="str">
        <f>'O and D Ranks'!B330</f>
        <v>PIT</v>
      </c>
      <c r="C128">
        <f>'O and D Ranks'!R330</f>
        <v>91.509034154146136</v>
      </c>
      <c r="D128">
        <f>'O and D Ranks'!S330</f>
        <v>127</v>
      </c>
      <c r="F128" t="str">
        <f>'O and D Ranks'!A216</f>
        <v>Kyle Okposo</v>
      </c>
      <c r="G128" t="str">
        <f>'O and D Ranks'!B216</f>
        <v>BUF</v>
      </c>
      <c r="H128">
        <f>'O and D Ranks'!T216</f>
        <v>90.719201756012751</v>
      </c>
      <c r="I128">
        <f>'O and D Ranks'!U216</f>
        <v>127</v>
      </c>
      <c r="K128" t="str">
        <f>'O and D Ranks'!X80</f>
        <v>Ian Cole</v>
      </c>
      <c r="L128" t="str">
        <f>'O and D Ranks'!Y80</f>
        <v>VAN</v>
      </c>
      <c r="M128">
        <f>'O and D Ranks'!AO80</f>
        <v>90.706591196577989</v>
      </c>
      <c r="N128">
        <f>'O and D Ranks'!AP80</f>
        <v>127</v>
      </c>
      <c r="P128" t="str">
        <f>'O and D Ranks'!X71</f>
        <v>Erik Karlsson</v>
      </c>
      <c r="Q128" t="str">
        <f>'O and D Ranks'!Y71</f>
        <v>PIT</v>
      </c>
      <c r="R128">
        <f>'O and D Ranks'!AQ71</f>
        <v>90.207458098014499</v>
      </c>
      <c r="S128">
        <f>'O and D Ranks'!AR71</f>
        <v>127</v>
      </c>
      <c r="U128" t="str">
        <f>'O and D Ranks'!A61</f>
        <v>Brendan Gallagher</v>
      </c>
      <c r="V128" t="str">
        <f>'O and D Ranks'!B61</f>
        <v>MTL</v>
      </c>
      <c r="W128" s="56">
        <f>'O and D Ranks'!J61</f>
        <v>0.78964941569282132</v>
      </c>
      <c r="X128">
        <f>'O and D Ranks'!K61</f>
        <v>127</v>
      </c>
      <c r="Z128" t="str">
        <f>'O and D Ranks'!A360</f>
        <v>Seth Jarvis</v>
      </c>
      <c r="AA128" t="str">
        <f>'O and D Ranks'!B360</f>
        <v>CAR</v>
      </c>
      <c r="AB128" s="56">
        <f>'O and D Ranks'!N360</f>
        <v>0.78964941569282132</v>
      </c>
      <c r="AC128">
        <f>'O and D Ranks'!O360</f>
        <v>127</v>
      </c>
      <c r="AE128" t="str">
        <f>'O and D Ranks'!X80</f>
        <v>Ian Cole</v>
      </c>
      <c r="AF128" t="str">
        <f>'O and D Ranks'!Y80</f>
        <v>VAN</v>
      </c>
      <c r="AG128" s="31">
        <f>'O and D Ranks'!AG80</f>
        <v>0.74749498997995989</v>
      </c>
      <c r="AH128">
        <f>'O and D Ranks'!AH80</f>
        <v>127</v>
      </c>
      <c r="AJ128" t="str">
        <f>'O and D Ranks'!X168</f>
        <v>Nick Seeler</v>
      </c>
      <c r="AK128" t="str">
        <f>'O and D Ranks'!Y168</f>
        <v>PHI</v>
      </c>
      <c r="AL128" s="31">
        <f>'O and D Ranks'!AK168</f>
        <v>0.74749498997995989</v>
      </c>
      <c r="AM128">
        <f>'O and D Ranks'!AL168</f>
        <v>127</v>
      </c>
    </row>
    <row r="129" spans="1:39" x14ac:dyDescent="0.3">
      <c r="A129" t="str">
        <f>'O and D Ranks'!A249</f>
        <v>Matthew Knies</v>
      </c>
      <c r="B129" t="str">
        <f>'O and D Ranks'!B249</f>
        <v>TOR</v>
      </c>
      <c r="C129">
        <f>'O and D Ranks'!R249</f>
        <v>91.493652299286225</v>
      </c>
      <c r="D129">
        <f>'O and D Ranks'!S249</f>
        <v>128</v>
      </c>
      <c r="F129" t="str">
        <f>'O and D Ranks'!A227</f>
        <v>Luke Evangelista</v>
      </c>
      <c r="G129" t="str">
        <f>'O and D Ranks'!B227</f>
        <v>NSH</v>
      </c>
      <c r="H129">
        <f>'O and D Ranks'!T227</f>
        <v>90.646272747724041</v>
      </c>
      <c r="I129">
        <f>'O and D Ranks'!U227</f>
        <v>128</v>
      </c>
      <c r="K129" t="str">
        <f>'O and D Ranks'!X29</f>
        <v>Brett Kulak</v>
      </c>
      <c r="L129" t="str">
        <f>'O and D Ranks'!Y29</f>
        <v>EDM</v>
      </c>
      <c r="M129">
        <f>'O and D Ranks'!AO29</f>
        <v>90.495975283901473</v>
      </c>
      <c r="N129">
        <f>'O and D Ranks'!AP29</f>
        <v>128</v>
      </c>
      <c r="P129" t="str">
        <f>'O and D Ranks'!X168</f>
        <v>Nick Seeler</v>
      </c>
      <c r="Q129" t="str">
        <f>'O and D Ranks'!Y168</f>
        <v>PHI</v>
      </c>
      <c r="R129">
        <f>'O and D Ranks'!AQ168</f>
        <v>89.275009202077996</v>
      </c>
      <c r="S129">
        <f>'O and D Ranks'!AR168</f>
        <v>128</v>
      </c>
      <c r="U129" t="str">
        <f>'O and D Ranks'!A147</f>
        <v>Jack Eichel</v>
      </c>
      <c r="V129" t="str">
        <f>'O and D Ranks'!B147</f>
        <v>VGK</v>
      </c>
      <c r="W129" s="56">
        <f>'O and D Ranks'!J147</f>
        <v>0.78797996661101832</v>
      </c>
      <c r="X129">
        <f>'O and D Ranks'!K147</f>
        <v>128</v>
      </c>
      <c r="Z129" t="str">
        <f>'O and D Ranks'!A174</f>
        <v>Jimmy Vesey</v>
      </c>
      <c r="AA129" t="str">
        <f>'O and D Ranks'!B174</f>
        <v>NYR</v>
      </c>
      <c r="AB129" s="56">
        <f>'O and D Ranks'!N174</f>
        <v>0.78797996661101832</v>
      </c>
      <c r="AC129">
        <f>'O and D Ranks'!O174</f>
        <v>128</v>
      </c>
      <c r="AE129" t="str">
        <f>'O and D Ranks'!X15</f>
        <v>Arber Xhekaj</v>
      </c>
      <c r="AF129" t="str">
        <f>'O and D Ranks'!Y15</f>
        <v>MTL</v>
      </c>
      <c r="AG129" s="31">
        <f>'O and D Ranks'!AG15</f>
        <v>0.74549098196392782</v>
      </c>
      <c r="AH129">
        <f>'O and D Ranks'!AH15</f>
        <v>128</v>
      </c>
      <c r="AJ129" t="str">
        <f>'O and D Ranks'!X59</f>
        <v>Dmitry Kulikov</v>
      </c>
      <c r="AK129" t="str">
        <f>'O and D Ranks'!Y59</f>
        <v>FLA</v>
      </c>
      <c r="AL129" s="31">
        <f>'O and D Ranks'!AK59</f>
        <v>0.74348697394789576</v>
      </c>
      <c r="AM129">
        <f>'O and D Ranks'!AL59</f>
        <v>128</v>
      </c>
    </row>
    <row r="130" spans="1:39" x14ac:dyDescent="0.3">
      <c r="A130" t="str">
        <f>'O and D Ranks'!A394</f>
        <v>Tyson Foerster</v>
      </c>
      <c r="B130" t="str">
        <f>'O and D Ranks'!B394</f>
        <v>PHI</v>
      </c>
      <c r="C130">
        <f>'O and D Ranks'!R394</f>
        <v>91.34924295121543</v>
      </c>
      <c r="D130">
        <f>'O and D Ranks'!S394</f>
        <v>129</v>
      </c>
      <c r="F130" t="str">
        <f>'O and D Ranks'!A183</f>
        <v>John Beecher</v>
      </c>
      <c r="G130" t="str">
        <f>'O and D Ranks'!B183</f>
        <v>BOS</v>
      </c>
      <c r="H130">
        <f>'O and D Ranks'!T183</f>
        <v>90.567087596136048</v>
      </c>
      <c r="I130">
        <f>'O and D Ranks'!U183</f>
        <v>129</v>
      </c>
      <c r="K130" t="str">
        <f>'O and D Ranks'!X220</f>
        <v>Travis Sanheim</v>
      </c>
      <c r="L130" t="str">
        <f>'O and D Ranks'!Y220</f>
        <v>PHI</v>
      </c>
      <c r="M130">
        <f>'O and D Ranks'!AO220</f>
        <v>89.534752839011688</v>
      </c>
      <c r="N130">
        <f>'O and D Ranks'!AP220</f>
        <v>129</v>
      </c>
      <c r="P130" t="str">
        <f>'O and D Ranks'!X137</f>
        <v>Luke Schenn</v>
      </c>
      <c r="Q130" t="str">
        <f>'O and D Ranks'!Y137</f>
        <v>NSH</v>
      </c>
      <c r="R130">
        <f>'O and D Ranks'!AQ137</f>
        <v>89.112649436804432</v>
      </c>
      <c r="S130">
        <f>'O and D Ranks'!AR137</f>
        <v>129</v>
      </c>
      <c r="U130" t="str">
        <f>'O and D Ranks'!A200</f>
        <v>Justin Danforth</v>
      </c>
      <c r="V130" t="str">
        <f>'O and D Ranks'!B200</f>
        <v>CBJ</v>
      </c>
      <c r="W130" s="56">
        <f>'O and D Ranks'!J200</f>
        <v>0.78631051752921532</v>
      </c>
      <c r="X130">
        <f>'O and D Ranks'!K200</f>
        <v>129</v>
      </c>
      <c r="Z130" t="str">
        <f>'O and D Ranks'!A127</f>
        <v>Evgeni Malkin</v>
      </c>
      <c r="AA130" t="str">
        <f>'O and D Ranks'!B127</f>
        <v>PIT</v>
      </c>
      <c r="AB130" s="56">
        <f>'O and D Ranks'!N127</f>
        <v>0.78631051752921532</v>
      </c>
      <c r="AC130">
        <f>'O and D Ranks'!O127</f>
        <v>129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0.74348697394789576</v>
      </c>
      <c r="AH130">
        <f>'O and D Ranks'!AH5</f>
        <v>129</v>
      </c>
      <c r="AJ130" t="str">
        <f>'O and D Ranks'!X103</f>
        <v>Jayden Struble</v>
      </c>
      <c r="AK130" t="str">
        <f>'O and D Ranks'!Y103</f>
        <v>MTL</v>
      </c>
      <c r="AL130" s="31">
        <f>'O and D Ranks'!AK103</f>
        <v>0.74348697394789576</v>
      </c>
      <c r="AM130">
        <f>'O and D Ranks'!AL103</f>
        <v>128</v>
      </c>
    </row>
    <row r="131" spans="1:39" x14ac:dyDescent="0.3">
      <c r="A131" t="str">
        <f>'O and D Ranks'!A251</f>
        <v>Matthew Poitras</v>
      </c>
      <c r="B131" t="str">
        <f>'O and D Ranks'!B251</f>
        <v>BOS</v>
      </c>
      <c r="C131">
        <f>'O and D Ranks'!R251</f>
        <v>91.089740476551739</v>
      </c>
      <c r="D131">
        <f>'O and D Ranks'!S251</f>
        <v>130</v>
      </c>
      <c r="F131" t="str">
        <f>'O and D Ranks'!A276</f>
        <v>Nathan MacKinnon</v>
      </c>
      <c r="G131" t="str">
        <f>'O and D Ranks'!B276</f>
        <v>COL</v>
      </c>
      <c r="H131">
        <f>'O and D Ranks'!T276</f>
        <v>90.53034339640152</v>
      </c>
      <c r="I131">
        <f>'O and D Ranks'!U276</f>
        <v>130</v>
      </c>
      <c r="K131" t="str">
        <f>'O and D Ranks'!X157</f>
        <v>Mikey Anderson</v>
      </c>
      <c r="L131" t="str">
        <f>'O and D Ranks'!Y157</f>
        <v>L.A</v>
      </c>
      <c r="M131">
        <f>'O and D Ranks'!AO157</f>
        <v>89.50006234691628</v>
      </c>
      <c r="N131">
        <f>'O and D Ranks'!AP157</f>
        <v>130</v>
      </c>
      <c r="P131" t="str">
        <f>'O and D Ranks'!X103</f>
        <v>Jayden Struble</v>
      </c>
      <c r="Q131" t="str">
        <f>'O and D Ranks'!Y103</f>
        <v>MTL</v>
      </c>
      <c r="R131">
        <f>'O and D Ranks'!AQ103</f>
        <v>88.989252950345573</v>
      </c>
      <c r="S131">
        <f>'O and D Ranks'!AR103</f>
        <v>130</v>
      </c>
      <c r="U131" t="str">
        <f>'O and D Ranks'!A249</f>
        <v>Matthew Knies</v>
      </c>
      <c r="V131" t="str">
        <f>'O and D Ranks'!B249</f>
        <v>TOR</v>
      </c>
      <c r="W131" s="56">
        <f>'O and D Ranks'!J249</f>
        <v>0.78464106844741233</v>
      </c>
      <c r="X131">
        <f>'O and D Ranks'!K249</f>
        <v>130</v>
      </c>
      <c r="Z131" t="str">
        <f>'O and D Ranks'!A88</f>
        <v>Cole Smith</v>
      </c>
      <c r="AA131" t="str">
        <f>'O and D Ranks'!B88</f>
        <v>NSH</v>
      </c>
      <c r="AB131" s="56">
        <f>'O and D Ranks'!N88</f>
        <v>0.78464106844741233</v>
      </c>
      <c r="AC131">
        <f>'O and D Ranks'!O88</f>
        <v>130</v>
      </c>
      <c r="AE131" t="str">
        <f>'O and D Ranks'!X106</f>
        <v>Joel Edmundson</v>
      </c>
      <c r="AF131" t="str">
        <f>'O and D Ranks'!Y106</f>
        <v>WSH</v>
      </c>
      <c r="AG131" s="31">
        <f>'O and D Ranks'!AG106</f>
        <v>0.74148296593186369</v>
      </c>
      <c r="AH131">
        <f>'O and D Ranks'!AH106</f>
        <v>130</v>
      </c>
      <c r="AJ131" t="str">
        <f>'O and D Ranks'!X45</f>
        <v>Colton Parayko</v>
      </c>
      <c r="AK131" t="str">
        <f>'O and D Ranks'!Y45</f>
        <v>STL</v>
      </c>
      <c r="AL131" s="31">
        <f>'O and D Ranks'!AK45</f>
        <v>0.74148296593186369</v>
      </c>
      <c r="AM131">
        <f>'O and D Ranks'!AL45</f>
        <v>130</v>
      </c>
    </row>
    <row r="132" spans="1:39" x14ac:dyDescent="0.3">
      <c r="A132" t="str">
        <f>'O and D Ranks'!A188</f>
        <v>Jonathan Marchessault</v>
      </c>
      <c r="B132" t="str">
        <f>'O and D Ranks'!B188</f>
        <v>VGK</v>
      </c>
      <c r="C132">
        <f>'O and D Ranks'!R188</f>
        <v>91.080148047671926</v>
      </c>
      <c r="D132">
        <f>'O and D Ranks'!S188</f>
        <v>131</v>
      </c>
      <c r="F132" t="str">
        <f>'O and D Ranks'!A408</f>
        <v>Yakov Trenin</v>
      </c>
      <c r="G132" t="str">
        <f>'O and D Ranks'!B408</f>
        <v>NSH</v>
      </c>
      <c r="H132">
        <f>'O and D Ranks'!T408</f>
        <v>90.412345266802731</v>
      </c>
      <c r="I132">
        <f>'O and D Ranks'!U408</f>
        <v>131</v>
      </c>
      <c r="K132" t="str">
        <f>'O and D Ranks'!X65</f>
        <v>Egor Zamula</v>
      </c>
      <c r="L132" t="str">
        <f>'O and D Ranks'!Y65</f>
        <v>PHI</v>
      </c>
      <c r="M132">
        <f>'O and D Ranks'!AO65</f>
        <v>89.413618069472605</v>
      </c>
      <c r="N132">
        <f>'O and D Ranks'!AP65</f>
        <v>131</v>
      </c>
      <c r="P132" t="str">
        <f>'O and D Ranks'!X204</f>
        <v>Sean Durzi</v>
      </c>
      <c r="Q132" t="str">
        <f>'O and D Ranks'!Y204</f>
        <v>ARI</v>
      </c>
      <c r="R132">
        <f>'O and D Ranks'!AQ204</f>
        <v>88.753643873112111</v>
      </c>
      <c r="S132">
        <f>'O and D Ranks'!AR204</f>
        <v>131</v>
      </c>
      <c r="U132" t="str">
        <f>'O and D Ranks'!A188</f>
        <v>Jonathan Marchessault</v>
      </c>
      <c r="V132" t="str">
        <f>'O and D Ranks'!B188</f>
        <v>VGK</v>
      </c>
      <c r="W132" s="56">
        <f>'O and D Ranks'!J188</f>
        <v>0.78297161936560933</v>
      </c>
      <c r="X132">
        <f>'O and D Ranks'!K188</f>
        <v>131</v>
      </c>
      <c r="Z132" t="str">
        <f>'O and D Ranks'!A296</f>
        <v>Nino Niederreiter</v>
      </c>
      <c r="AA132" t="str">
        <f>'O and D Ranks'!B296</f>
        <v>WPG</v>
      </c>
      <c r="AB132" s="56">
        <f>'O and D Ranks'!N296</f>
        <v>0.78130217028380633</v>
      </c>
      <c r="AC132">
        <f>'O and D Ranks'!O296</f>
        <v>131</v>
      </c>
      <c r="AE132" t="str">
        <f>'O and D Ranks'!X181</f>
        <v>Parker Wotherspoon</v>
      </c>
      <c r="AF132" t="str">
        <f>'O and D Ranks'!Y181</f>
        <v>BOS</v>
      </c>
      <c r="AG132" s="31">
        <f>'O and D Ranks'!AG181</f>
        <v>0.73747494989979956</v>
      </c>
      <c r="AH132">
        <f>'O and D Ranks'!AH181</f>
        <v>131</v>
      </c>
      <c r="AJ132" t="str">
        <f>'O and D Ranks'!X207</f>
        <v>Seth Jones</v>
      </c>
      <c r="AK132" t="str">
        <f>'O and D Ranks'!Y207</f>
        <v>CHI</v>
      </c>
      <c r="AL132" s="31">
        <f>'O and D Ranks'!AK207</f>
        <v>0.73947895791583163</v>
      </c>
      <c r="AM132">
        <f>'O and D Ranks'!AL207</f>
        <v>131</v>
      </c>
    </row>
    <row r="133" spans="1:39" x14ac:dyDescent="0.3">
      <c r="A133" t="str">
        <f>'O and D Ranks'!A193</f>
        <v>Jordan Martinook</v>
      </c>
      <c r="B133" t="str">
        <f>'O and D Ranks'!B193</f>
        <v>CAR</v>
      </c>
      <c r="C133">
        <f>'O and D Ranks'!R193</f>
        <v>91.019300488994332</v>
      </c>
      <c r="D133">
        <f>'O and D Ranks'!S193</f>
        <v>132</v>
      </c>
      <c r="F133" t="str">
        <f>'O and D Ranks'!A147</f>
        <v>Jack Eichel</v>
      </c>
      <c r="G133" t="str">
        <f>'O and D Ranks'!B147</f>
        <v>VGK</v>
      </c>
      <c r="H133">
        <f>'O and D Ranks'!T147</f>
        <v>90.291802475024426</v>
      </c>
      <c r="I133">
        <f>'O and D Ranks'!U147</f>
        <v>132</v>
      </c>
      <c r="K133" t="str">
        <f>'O and D Ranks'!X155</f>
        <v>Mike Matheson</v>
      </c>
      <c r="L133" t="str">
        <f>'O and D Ranks'!Y155</f>
        <v>MTL</v>
      </c>
      <c r="M133">
        <f>'O and D Ranks'!AO155</f>
        <v>89.282883823201502</v>
      </c>
      <c r="N133">
        <f>'O and D Ranks'!AP155</f>
        <v>132</v>
      </c>
      <c r="P133" t="str">
        <f>'O and D Ranks'!X154</f>
        <v>Michael Kesselring</v>
      </c>
      <c r="Q133" t="str">
        <f>'O and D Ranks'!Y154</f>
        <v>ARI</v>
      </c>
      <c r="R133">
        <f>'O and D Ranks'!AQ154</f>
        <v>88.744745045646397</v>
      </c>
      <c r="S133">
        <f>'O and D Ranks'!AR154</f>
        <v>132</v>
      </c>
      <c r="U133" t="str">
        <f>'O and D Ranks'!A99</f>
        <v>Craig Smith</v>
      </c>
      <c r="V133" t="str">
        <f>'O and D Ranks'!B99</f>
        <v>DAL</v>
      </c>
      <c r="W133" s="56">
        <f>'O and D Ranks'!J99</f>
        <v>0.78130217028380633</v>
      </c>
      <c r="X133">
        <f>'O and D Ranks'!K99</f>
        <v>132</v>
      </c>
      <c r="Z133" t="str">
        <f>'O and D Ranks'!A412</f>
        <v>Zach Benson</v>
      </c>
      <c r="AA133" t="str">
        <f>'O and D Ranks'!B412</f>
        <v>BUF</v>
      </c>
      <c r="AB133" s="56">
        <f>'O and D Ranks'!N412</f>
        <v>0.78130217028380633</v>
      </c>
      <c r="AC133">
        <f>'O and D Ranks'!O412</f>
        <v>131</v>
      </c>
      <c r="AE133" t="str">
        <f>'O and D Ranks'!X19</f>
        <v>Bowen Byram</v>
      </c>
      <c r="AF133" t="str">
        <f>'O and D Ranks'!Y19</f>
        <v>COL</v>
      </c>
      <c r="AG133" s="31">
        <f>'O and D Ranks'!AG19</f>
        <v>0.73747494989979956</v>
      </c>
      <c r="AH133">
        <f>'O and D Ranks'!AH19</f>
        <v>131</v>
      </c>
      <c r="AJ133" t="str">
        <f>'O and D Ranks'!X66</f>
        <v>Erik Brannstrom</v>
      </c>
      <c r="AK133" t="str">
        <f>'O and D Ranks'!Y66</f>
        <v>OTT</v>
      </c>
      <c r="AL133" s="31">
        <f>'O and D Ranks'!AK66</f>
        <v>0.73747494989979956</v>
      </c>
      <c r="AM133">
        <f>'O and D Ranks'!AL66</f>
        <v>132</v>
      </c>
    </row>
    <row r="134" spans="1:39" x14ac:dyDescent="0.3">
      <c r="A134" t="str">
        <f>'O and D Ranks'!A274</f>
        <v>Morgan Geekie</v>
      </c>
      <c r="B134" t="str">
        <f>'O and D Ranks'!B274</f>
        <v>BOS</v>
      </c>
      <c r="C134">
        <f>'O and D Ranks'!R274</f>
        <v>90.984422450115034</v>
      </c>
      <c r="D134">
        <f>'O and D Ranks'!S274</f>
        <v>133</v>
      </c>
      <c r="F134" t="str">
        <f>'O and D Ranks'!A246</f>
        <v>Matt Boldy</v>
      </c>
      <c r="G134" t="str">
        <f>'O and D Ranks'!B246</f>
        <v>MIN</v>
      </c>
      <c r="H134">
        <f>'O and D Ranks'!T246</f>
        <v>90.284110373658137</v>
      </c>
      <c r="I134">
        <f>'O and D Ranks'!U246</f>
        <v>133</v>
      </c>
      <c r="K134" t="str">
        <f>'O and D Ranks'!X224</f>
        <v>Tyler Myers</v>
      </c>
      <c r="L134" t="str">
        <f>'O and D Ranks'!Y224</f>
        <v>VAN</v>
      </c>
      <c r="M134">
        <f>'O and D Ranks'!AO224</f>
        <v>89.22505845023413</v>
      </c>
      <c r="N134">
        <f>'O and D Ranks'!AP224</f>
        <v>133</v>
      </c>
      <c r="P134" t="str">
        <f>'O and D Ranks'!X200</f>
        <v>Samuel Bolduc</v>
      </c>
      <c r="Q134" t="str">
        <f>'O and D Ranks'!Y200</f>
        <v>NYI</v>
      </c>
      <c r="R134">
        <f>'O and D Ranks'!AQ200</f>
        <v>88.621054609218433</v>
      </c>
      <c r="S134">
        <f>'O and D Ranks'!AR200</f>
        <v>133</v>
      </c>
      <c r="U134" t="str">
        <f>'O and D Ranks'!A193</f>
        <v>Jordan Martinook</v>
      </c>
      <c r="V134" t="str">
        <f>'O and D Ranks'!B193</f>
        <v>CAR</v>
      </c>
      <c r="W134" s="56">
        <f>'O and D Ranks'!J193</f>
        <v>0.77963272120200333</v>
      </c>
      <c r="X134">
        <f>'O and D Ranks'!K193</f>
        <v>133</v>
      </c>
      <c r="Z134" t="str">
        <f>'O and D Ranks'!A338</f>
        <v>Ryan Carpenter</v>
      </c>
      <c r="AA134" t="str">
        <f>'O and D Ranks'!B338</f>
        <v>S.J</v>
      </c>
      <c r="AB134" s="56">
        <f>'O and D Ranks'!N338</f>
        <v>0.77963272120200333</v>
      </c>
      <c r="AC134">
        <f>'O and D Ranks'!O338</f>
        <v>133</v>
      </c>
      <c r="AE134" t="str">
        <f>'O and D Ranks'!X143</f>
        <v>Mario Ferraro</v>
      </c>
      <c r="AF134" t="str">
        <f>'O and D Ranks'!Y143</f>
        <v>S.J</v>
      </c>
      <c r="AG134" s="31">
        <f>'O and D Ranks'!AG143</f>
        <v>0.73547094188376749</v>
      </c>
      <c r="AH134">
        <f>'O and D Ranks'!AH143</f>
        <v>133</v>
      </c>
      <c r="AJ134" t="str">
        <f>'O and D Ranks'!X234</f>
        <v>Wyatt Kaiser</v>
      </c>
      <c r="AK134" t="str">
        <f>'O and D Ranks'!Y234</f>
        <v>CHI</v>
      </c>
      <c r="AL134" s="31">
        <f>'O and D Ranks'!AK234</f>
        <v>0.73547094188376749</v>
      </c>
      <c r="AM134">
        <f>'O and D Ranks'!AL234</f>
        <v>133</v>
      </c>
    </row>
    <row r="135" spans="1:39" x14ac:dyDescent="0.3">
      <c r="A135" t="str">
        <f>'O and D Ranks'!A61</f>
        <v>Brendan Gallagher</v>
      </c>
      <c r="B135" t="str">
        <f>'O and D Ranks'!B61</f>
        <v>MTL</v>
      </c>
      <c r="C135">
        <f>'O and D Ranks'!R61</f>
        <v>90.95973323594913</v>
      </c>
      <c r="D135">
        <f>'O and D Ranks'!S61</f>
        <v>134</v>
      </c>
      <c r="F135" t="str">
        <f>'O and D Ranks'!A164</f>
        <v>Jason Dickinson</v>
      </c>
      <c r="G135" t="str">
        <f>'O and D Ranks'!B164</f>
        <v>CHI</v>
      </c>
      <c r="H135">
        <f>'O and D Ranks'!T164</f>
        <v>90.245708834451733</v>
      </c>
      <c r="I135">
        <f>'O and D Ranks'!U164</f>
        <v>134</v>
      </c>
      <c r="K135" t="str">
        <f>'O and D Ranks'!X127</f>
        <v>K'Andre Miller</v>
      </c>
      <c r="L135" t="str">
        <f>'O and D Ranks'!Y127</f>
        <v>NYR</v>
      </c>
      <c r="M135">
        <f>'O and D Ranks'!AO127</f>
        <v>89.086267349513662</v>
      </c>
      <c r="N135">
        <f>'O and D Ranks'!AP127</f>
        <v>134</v>
      </c>
      <c r="P135" t="str">
        <f>'O and D Ranks'!X22</f>
        <v>Brandon Carlo</v>
      </c>
      <c r="Q135" t="str">
        <f>'O and D Ranks'!Y22</f>
        <v>BOS</v>
      </c>
      <c r="R135">
        <f>'O and D Ranks'!AQ22</f>
        <v>88.57260956020572</v>
      </c>
      <c r="S135">
        <f>'O and D Ranks'!AR22</f>
        <v>134</v>
      </c>
      <c r="U135" t="str">
        <f>'O and D Ranks'!A274</f>
        <v>Morgan Geekie</v>
      </c>
      <c r="V135" t="str">
        <f>'O and D Ranks'!B274</f>
        <v>BOS</v>
      </c>
      <c r="W135" s="56">
        <f>'O and D Ranks'!J274</f>
        <v>0.77796327212020033</v>
      </c>
      <c r="X135">
        <f>'O and D Ranks'!K274</f>
        <v>134</v>
      </c>
      <c r="Z135" t="str">
        <f>'O and D Ranks'!A164</f>
        <v>Jason Dickinson</v>
      </c>
      <c r="AA135" t="str">
        <f>'O and D Ranks'!B164</f>
        <v>CHI</v>
      </c>
      <c r="AB135" s="56">
        <f>'O and D Ranks'!N164</f>
        <v>0.77629382303839733</v>
      </c>
      <c r="AC135">
        <f>'O and D Ranks'!O164</f>
        <v>134</v>
      </c>
      <c r="AE135" t="str">
        <f>'O and D Ranks'!X59</f>
        <v>Dmitry Kulikov</v>
      </c>
      <c r="AF135" t="str">
        <f>'O and D Ranks'!Y59</f>
        <v>FLA</v>
      </c>
      <c r="AG135" s="31">
        <f>'O and D Ranks'!AG59</f>
        <v>0.73346693386773543</v>
      </c>
      <c r="AH135">
        <f>'O and D Ranks'!AH59</f>
        <v>134</v>
      </c>
      <c r="AJ135" t="str">
        <f>'O and D Ranks'!X121</f>
        <v>Josh Morrissey</v>
      </c>
      <c r="AK135" t="str">
        <f>'O and D Ranks'!Y121</f>
        <v>WPG</v>
      </c>
      <c r="AL135" s="31">
        <f>'O and D Ranks'!AK121</f>
        <v>0.73346693386773543</v>
      </c>
      <c r="AM135">
        <f>'O and D Ranks'!AL121</f>
        <v>134</v>
      </c>
    </row>
    <row r="136" spans="1:39" x14ac:dyDescent="0.3">
      <c r="A136" t="str">
        <f>'O and D Ranks'!A148</f>
        <v>Jack Hughes</v>
      </c>
      <c r="B136" t="str">
        <f>'O and D Ranks'!B148</f>
        <v>N.J</v>
      </c>
      <c r="C136">
        <f>'O and D Ranks'!R148</f>
        <v>90.923403589315527</v>
      </c>
      <c r="D136">
        <f>'O and D Ranks'!S148</f>
        <v>135</v>
      </c>
      <c r="F136" t="str">
        <f>'O and D Ranks'!A245</f>
        <v>Mats Zuccarello</v>
      </c>
      <c r="G136" t="str">
        <f>'O and D Ranks'!B245</f>
        <v>MIN</v>
      </c>
      <c r="H136">
        <f>'O and D Ranks'!T245</f>
        <v>89.752817373685417</v>
      </c>
      <c r="I136">
        <f>'O and D Ranks'!U245</f>
        <v>135</v>
      </c>
      <c r="K136" t="str">
        <f>'O and D Ranks'!X106</f>
        <v>Joel Edmundson</v>
      </c>
      <c r="L136" t="str">
        <f>'O and D Ranks'!Y106</f>
        <v>WSH</v>
      </c>
      <c r="M136">
        <f>'O and D Ranks'!AO106</f>
        <v>88.785518815408366</v>
      </c>
      <c r="N136">
        <f>'O and D Ranks'!AP106</f>
        <v>135</v>
      </c>
      <c r="P136" t="str">
        <f>'O and D Ranks'!X59</f>
        <v>Dmitry Kulikov</v>
      </c>
      <c r="Q136" t="str">
        <f>'O and D Ranks'!Y59</f>
        <v>FLA</v>
      </c>
      <c r="R136">
        <f>'O and D Ranks'!AQ59</f>
        <v>88.468464836649574</v>
      </c>
      <c r="S136">
        <f>'O and D Ranks'!AR59</f>
        <v>135</v>
      </c>
      <c r="U136" t="str">
        <f>'O and D Ranks'!A123</f>
        <v>Eric Robinson</v>
      </c>
      <c r="V136" t="str">
        <f>'O and D Ranks'!B123</f>
        <v>BUF, CBJ</v>
      </c>
      <c r="W136" s="56">
        <f>'O and D Ranks'!J123</f>
        <v>0.77629382303839733</v>
      </c>
      <c r="X136">
        <f>'O and D Ranks'!K123</f>
        <v>135</v>
      </c>
      <c r="Z136" t="str">
        <f>'O and D Ranks'!A408</f>
        <v>Yakov Trenin</v>
      </c>
      <c r="AA136" t="str">
        <f>'O and D Ranks'!B408</f>
        <v>NSH</v>
      </c>
      <c r="AB136" s="56">
        <f>'O and D Ranks'!N408</f>
        <v>0.77629382303839733</v>
      </c>
      <c r="AC136">
        <f>'O and D Ranks'!O408</f>
        <v>134</v>
      </c>
      <c r="AE136" t="str">
        <f>'O and D Ranks'!X196</f>
        <v>Ryan Shea</v>
      </c>
      <c r="AF136" t="str">
        <f>'O and D Ranks'!Y196</f>
        <v>PIT</v>
      </c>
      <c r="AG136" s="31">
        <f>'O and D Ranks'!AG196</f>
        <v>0.73146292585170336</v>
      </c>
      <c r="AH136">
        <f>'O and D Ranks'!AH196</f>
        <v>135</v>
      </c>
      <c r="AJ136" t="str">
        <f>'O and D Ranks'!X116</f>
        <v>Jordan Oesterle</v>
      </c>
      <c r="AK136" t="str">
        <f>'O and D Ranks'!Y116</f>
        <v>CGY</v>
      </c>
      <c r="AL136" s="31">
        <f>'O and D Ranks'!AK116</f>
        <v>0.73146292585170336</v>
      </c>
      <c r="AM136">
        <f>'O and D Ranks'!AL116</f>
        <v>135</v>
      </c>
    </row>
    <row r="137" spans="1:39" x14ac:dyDescent="0.3">
      <c r="A137" t="str">
        <f>'O and D Ranks'!A200</f>
        <v>Justin Danforth</v>
      </c>
      <c r="B137" t="str">
        <f>'O and D Ranks'!B200</f>
        <v>CBJ</v>
      </c>
      <c r="C137">
        <f>'O and D Ranks'!R200</f>
        <v>90.850555299020527</v>
      </c>
      <c r="D137">
        <f>'O and D Ranks'!S200</f>
        <v>136</v>
      </c>
      <c r="F137" t="str">
        <f>'O and D Ranks'!A170</f>
        <v>Jesper Bratt</v>
      </c>
      <c r="G137" t="str">
        <f>'O and D Ranks'!B170</f>
        <v>N.J</v>
      </c>
      <c r="H137">
        <f>'O and D Ranks'!T170</f>
        <v>89.426043405676126</v>
      </c>
      <c r="I137">
        <f>'O and D Ranks'!U170</f>
        <v>136</v>
      </c>
      <c r="K137" t="str">
        <f>'O and D Ranks'!X163</f>
        <v>Neal Pionk</v>
      </c>
      <c r="L137" t="str">
        <f>'O and D Ranks'!Y163</f>
        <v>WPG</v>
      </c>
      <c r="M137">
        <f>'O and D Ranks'!AO163</f>
        <v>88.486394528186722</v>
      </c>
      <c r="N137">
        <f>'O and D Ranks'!AP163</f>
        <v>136</v>
      </c>
      <c r="P137" t="str">
        <f>'O and D Ranks'!X129</f>
        <v>Kaiden Guhle</v>
      </c>
      <c r="Q137" t="str">
        <f>'O and D Ranks'!Y129</f>
        <v>MTL</v>
      </c>
      <c r="R137">
        <f>'O and D Ranks'!AQ129</f>
        <v>88.436959525111078</v>
      </c>
      <c r="S137">
        <f>'O and D Ranks'!AR129</f>
        <v>136</v>
      </c>
      <c r="U137" t="str">
        <f>'O and D Ranks'!A394</f>
        <v>Tyson Foerster</v>
      </c>
      <c r="V137" t="str">
        <f>'O and D Ranks'!B394</f>
        <v>PHI</v>
      </c>
      <c r="W137" s="56">
        <f>'O and D Ranks'!J394</f>
        <v>0.77462437395659434</v>
      </c>
      <c r="X137">
        <f>'O and D Ranks'!K394</f>
        <v>136</v>
      </c>
      <c r="Z137" t="str">
        <f>'O and D Ranks'!A147</f>
        <v>Jack Eichel</v>
      </c>
      <c r="AA137" t="str">
        <f>'O and D Ranks'!B147</f>
        <v>VGK</v>
      </c>
      <c r="AB137" s="56">
        <f>'O and D Ranks'!N147</f>
        <v>0.77462437395659434</v>
      </c>
      <c r="AC137">
        <f>'O and D Ranks'!O147</f>
        <v>136</v>
      </c>
      <c r="AE137" t="str">
        <f>'O and D Ranks'!X224</f>
        <v>Tyler Myers</v>
      </c>
      <c r="AF137" t="str">
        <f>'O and D Ranks'!Y224</f>
        <v>VAN</v>
      </c>
      <c r="AG137" s="31">
        <f>'O and D Ranks'!AG224</f>
        <v>0.72945891783567129</v>
      </c>
      <c r="AH137">
        <f>'O and D Ranks'!AH224</f>
        <v>136</v>
      </c>
      <c r="AJ137" t="str">
        <f>'O and D Ranks'!X174</f>
        <v>Nils Lundkvist</v>
      </c>
      <c r="AK137" t="str">
        <f>'O and D Ranks'!Y174</f>
        <v>DAL</v>
      </c>
      <c r="AL137" s="31">
        <f>'O and D Ranks'!AK174</f>
        <v>0.72945891783567129</v>
      </c>
      <c r="AM137">
        <f>'O and D Ranks'!AL174</f>
        <v>136</v>
      </c>
    </row>
    <row r="138" spans="1:39" x14ac:dyDescent="0.3">
      <c r="A138" t="str">
        <f>'O and D Ranks'!A372</f>
        <v>Teddy Blueger</v>
      </c>
      <c r="B138" t="str">
        <f>'O and D Ranks'!B372</f>
        <v>VAN</v>
      </c>
      <c r="C138">
        <f>'O and D Ranks'!R372</f>
        <v>89.99521424596584</v>
      </c>
      <c r="D138">
        <f>'O and D Ranks'!S372</f>
        <v>137</v>
      </c>
      <c r="F138" t="str">
        <f>'O and D Ranks'!A293</f>
        <v>Nikolaj Ehlers</v>
      </c>
      <c r="G138" t="str">
        <f>'O and D Ranks'!B293</f>
        <v>WPG</v>
      </c>
      <c r="H138">
        <f>'O and D Ranks'!T293</f>
        <v>89.389112893469331</v>
      </c>
      <c r="I138">
        <f>'O and D Ranks'!U293</f>
        <v>137</v>
      </c>
      <c r="K138" t="str">
        <f>'O and D Ranks'!X94</f>
        <v>Jake Walman</v>
      </c>
      <c r="L138" t="str">
        <f>'O and D Ranks'!Y94</f>
        <v>DET</v>
      </c>
      <c r="M138">
        <f>'O and D Ranks'!AO94</f>
        <v>88.282395743868918</v>
      </c>
      <c r="N138">
        <f>'O and D Ranks'!AP94</f>
        <v>137</v>
      </c>
      <c r="P138" t="str">
        <f>'O and D Ranks'!X114</f>
        <v>Jonas Siegenthaler</v>
      </c>
      <c r="Q138" t="str">
        <f>'O and D Ranks'!Y114</f>
        <v>N.J</v>
      </c>
      <c r="R138">
        <f>'O and D Ranks'!AQ114</f>
        <v>88.370279154800684</v>
      </c>
      <c r="S138">
        <f>'O and D Ranks'!AR114</f>
        <v>137</v>
      </c>
      <c r="U138" t="str">
        <f>'O and D Ranks'!A330</f>
        <v>Rickard Rakell</v>
      </c>
      <c r="V138" t="str">
        <f>'O and D Ranks'!B330</f>
        <v>PIT</v>
      </c>
      <c r="W138" s="56">
        <f>'O and D Ranks'!J330</f>
        <v>0.77295492487479134</v>
      </c>
      <c r="X138">
        <f>'O and D Ranks'!K330</f>
        <v>137</v>
      </c>
      <c r="Z138" t="str">
        <f>'O and D Ranks'!A246</f>
        <v>Matt Boldy</v>
      </c>
      <c r="AA138" t="str">
        <f>'O and D Ranks'!B246</f>
        <v>MIN</v>
      </c>
      <c r="AB138" s="56">
        <f>'O and D Ranks'!N246</f>
        <v>0.77295492487479134</v>
      </c>
      <c r="AC138">
        <f>'O and D Ranks'!O246</f>
        <v>137</v>
      </c>
      <c r="AE138" t="str">
        <f>'O and D Ranks'!X94</f>
        <v>Jake Walman</v>
      </c>
      <c r="AF138" t="str">
        <f>'O and D Ranks'!Y94</f>
        <v>DET</v>
      </c>
      <c r="AG138" s="31">
        <f>'O and D Ranks'!AG94</f>
        <v>0.72745490981963923</v>
      </c>
      <c r="AH138">
        <f>'O and D Ranks'!AH94</f>
        <v>137</v>
      </c>
      <c r="AJ138" t="str">
        <f>'O and D Ranks'!X127</f>
        <v>K'Andre Miller</v>
      </c>
      <c r="AK138" t="str">
        <f>'O and D Ranks'!Y127</f>
        <v>NYR</v>
      </c>
      <c r="AL138" s="31">
        <f>'O and D Ranks'!AK127</f>
        <v>0.72745490981963923</v>
      </c>
      <c r="AM138">
        <f>'O and D Ranks'!AL127</f>
        <v>137</v>
      </c>
    </row>
    <row r="139" spans="1:39" x14ac:dyDescent="0.3">
      <c r="A139" t="str">
        <f>'O and D Ranks'!A179</f>
        <v>Joel Eriksson Ek</v>
      </c>
      <c r="B139" t="str">
        <f>'O and D Ranks'!B179</f>
        <v>MIN</v>
      </c>
      <c r="C139">
        <f>'O and D Ranks'!R179</f>
        <v>89.929311004451534</v>
      </c>
      <c r="D139">
        <f>'O and D Ranks'!S179</f>
        <v>138</v>
      </c>
      <c r="F139" t="str">
        <f>'O and D Ranks'!A88</f>
        <v>Cole Smith</v>
      </c>
      <c r="G139" t="str">
        <f>'O and D Ranks'!B88</f>
        <v>NSH</v>
      </c>
      <c r="H139">
        <f>'O and D Ranks'!T88</f>
        <v>89.383610390840232</v>
      </c>
      <c r="I139">
        <f>'O and D Ranks'!U88</f>
        <v>138</v>
      </c>
      <c r="K139" t="str">
        <f>'O and D Ranks'!X89</f>
        <v>Jacob Trouba</v>
      </c>
      <c r="L139" t="str">
        <f>'O and D Ranks'!Y89</f>
        <v>NYR</v>
      </c>
      <c r="M139">
        <f>'O and D Ranks'!AO89</f>
        <v>88.236426043576458</v>
      </c>
      <c r="N139">
        <f>'O and D Ranks'!AP89</f>
        <v>138</v>
      </c>
      <c r="P139" t="str">
        <f>'O and D Ranks'!X212</f>
        <v>Thomas Chabot</v>
      </c>
      <c r="Q139" t="str">
        <f>'O and D Ranks'!Y212</f>
        <v>OTT</v>
      </c>
      <c r="R139">
        <f>'O and D Ranks'!AQ212</f>
        <v>88.322768263800427</v>
      </c>
      <c r="S139">
        <f>'O and D Ranks'!AR212</f>
        <v>138</v>
      </c>
      <c r="U139" t="str">
        <f>'O and D Ranks'!A372</f>
        <v>Teddy Blueger</v>
      </c>
      <c r="V139" t="str">
        <f>'O and D Ranks'!B372</f>
        <v>VAN</v>
      </c>
      <c r="W139" s="56">
        <f>'O and D Ranks'!J372</f>
        <v>0.77128547579298834</v>
      </c>
      <c r="X139">
        <f>'O and D Ranks'!K372</f>
        <v>138</v>
      </c>
      <c r="Z139" t="str">
        <f>'O and D Ranks'!A314</f>
        <v>Peyton Krebs</v>
      </c>
      <c r="AA139" t="str">
        <f>'O and D Ranks'!B314</f>
        <v>BUF</v>
      </c>
      <c r="AB139" s="56">
        <f>'O and D Ranks'!N314</f>
        <v>0.77128547579298834</v>
      </c>
      <c r="AC139">
        <f>'O and D Ranks'!O314</f>
        <v>138</v>
      </c>
      <c r="AE139" t="str">
        <f>'O and D Ranks'!X163</f>
        <v>Neal Pionk</v>
      </c>
      <c r="AF139" t="str">
        <f>'O and D Ranks'!Y163</f>
        <v>WPG</v>
      </c>
      <c r="AG139" s="31">
        <f>'O and D Ranks'!AG163</f>
        <v>0.72545090180360716</v>
      </c>
      <c r="AH139">
        <f>'O and D Ranks'!AH163</f>
        <v>138</v>
      </c>
      <c r="AJ139" t="str">
        <f>'O and D Ranks'!X22</f>
        <v>Brandon Carlo</v>
      </c>
      <c r="AK139" t="str">
        <f>'O and D Ranks'!Y22</f>
        <v>BOS</v>
      </c>
      <c r="AL139" s="31">
        <f>'O and D Ranks'!AK22</f>
        <v>0.72545090180360716</v>
      </c>
      <c r="AM139">
        <f>'O and D Ranks'!AL22</f>
        <v>138</v>
      </c>
    </row>
    <row r="140" spans="1:39" x14ac:dyDescent="0.3">
      <c r="A140" t="str">
        <f>'O and D Ranks'!A187</f>
        <v>Jonathan Huberdeau</v>
      </c>
      <c r="B140" t="str">
        <f>'O and D Ranks'!B187</f>
        <v>CGY</v>
      </c>
      <c r="C140">
        <f>'O and D Ranks'!R187</f>
        <v>89.825383322085315</v>
      </c>
      <c r="D140">
        <f>'O and D Ranks'!S187</f>
        <v>139</v>
      </c>
      <c r="F140" t="str">
        <f>'O and D Ranks'!A265</f>
        <v>Mika Zibanejad</v>
      </c>
      <c r="G140" t="str">
        <f>'O and D Ranks'!B265</f>
        <v>NYR</v>
      </c>
      <c r="H140">
        <f>'O and D Ranks'!T265</f>
        <v>89.290115772664635</v>
      </c>
      <c r="I140">
        <f>'O and D Ranks'!U265</f>
        <v>139</v>
      </c>
      <c r="K140" t="str">
        <f>'O and D Ranks'!X181</f>
        <v>Parker Wotherspoon</v>
      </c>
      <c r="L140" t="str">
        <f>'O and D Ranks'!Y181</f>
        <v>BOS</v>
      </c>
      <c r="M140">
        <f>'O and D Ranks'!AO181</f>
        <v>88.03258270927796</v>
      </c>
      <c r="N140">
        <f>'O and D Ranks'!AP181</f>
        <v>139</v>
      </c>
      <c r="P140" t="str">
        <f>'O and D Ranks'!X112</f>
        <v>Jon Merrill</v>
      </c>
      <c r="Q140" t="str">
        <f>'O and D Ranks'!Y112</f>
        <v>MIN</v>
      </c>
      <c r="R140">
        <f>'O and D Ranks'!AQ112</f>
        <v>87.879227204408821</v>
      </c>
      <c r="S140">
        <f>'O and D Ranks'!AR112</f>
        <v>139</v>
      </c>
      <c r="U140" t="str">
        <f>'O and D Ranks'!A179</f>
        <v>Joel Eriksson Ek</v>
      </c>
      <c r="V140" t="str">
        <f>'O and D Ranks'!B179</f>
        <v>MIN</v>
      </c>
      <c r="W140" s="56">
        <f>'O and D Ranks'!J179</f>
        <v>0.76961602671118534</v>
      </c>
      <c r="X140">
        <f>'O and D Ranks'!K179</f>
        <v>139</v>
      </c>
      <c r="Z140" t="str">
        <f>'O and D Ranks'!A397</f>
        <v>Victor Olofsson</v>
      </c>
      <c r="AA140" t="str">
        <f>'O and D Ranks'!B397</f>
        <v>BUF</v>
      </c>
      <c r="AB140" s="56">
        <f>'O and D Ranks'!N397</f>
        <v>0.76961602671118534</v>
      </c>
      <c r="AC140">
        <f>'O and D Ranks'!O397</f>
        <v>139</v>
      </c>
      <c r="AE140" t="str">
        <f>'O and D Ranks'!X155</f>
        <v>Mike Matheson</v>
      </c>
      <c r="AF140" t="str">
        <f>'O and D Ranks'!Y155</f>
        <v>MTL</v>
      </c>
      <c r="AG140" s="31">
        <f>'O and D Ranks'!AG155</f>
        <v>0.7234468937875751</v>
      </c>
      <c r="AH140">
        <f>'O and D Ranks'!AH155</f>
        <v>139</v>
      </c>
      <c r="AJ140" t="str">
        <f>'O and D Ranks'!X99</f>
        <v>Jan Rutta</v>
      </c>
      <c r="AK140" t="str">
        <f>'O and D Ranks'!Y99</f>
        <v>S.J</v>
      </c>
      <c r="AL140" s="31">
        <f>'O and D Ranks'!AK99</f>
        <v>0.71943887775551107</v>
      </c>
      <c r="AM140">
        <f>'O and D Ranks'!AL99</f>
        <v>139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89.38206068084493</v>
      </c>
      <c r="D141">
        <f>'O and D Ranks'!S5</f>
        <v>140</v>
      </c>
      <c r="F141" t="str">
        <f>'O and D Ranks'!A174</f>
        <v>Jimmy Vesey</v>
      </c>
      <c r="G141" t="str">
        <f>'O and D Ranks'!B174</f>
        <v>NYR</v>
      </c>
      <c r="H141">
        <f>'O and D Ranks'!T174</f>
        <v>89.250959624064834</v>
      </c>
      <c r="I141">
        <f>'O and D Ranks'!U174</f>
        <v>140</v>
      </c>
      <c r="K141" t="str">
        <f>'O and D Ranks'!X7</f>
        <v>Alec Martinez</v>
      </c>
      <c r="L141" t="str">
        <f>'O and D Ranks'!Y7</f>
        <v>VGK</v>
      </c>
      <c r="M141">
        <f>'O and D Ranks'!AO7</f>
        <v>87.673066563234073</v>
      </c>
      <c r="N141">
        <f>'O and D Ranks'!AP7</f>
        <v>140</v>
      </c>
      <c r="P141" t="str">
        <f>'O and D Ranks'!X99</f>
        <v>Jan Rutta</v>
      </c>
      <c r="Q141" t="str">
        <f>'O and D Ranks'!Y99</f>
        <v>S.J</v>
      </c>
      <c r="R141">
        <f>'O and D Ranks'!AQ99</f>
        <v>87.686348093011105</v>
      </c>
      <c r="S141">
        <f>'O and D Ranks'!AR99</f>
        <v>140</v>
      </c>
      <c r="U141" t="str">
        <f>'O and D Ranks'!A71</f>
        <v>Carl Grundstrom</v>
      </c>
      <c r="V141" t="str">
        <f>'O and D Ranks'!B71</f>
        <v>L.A</v>
      </c>
      <c r="W141" s="56">
        <f>'O and D Ranks'!J71</f>
        <v>0.76794657762938234</v>
      </c>
      <c r="X141">
        <f>'O and D Ranks'!K71</f>
        <v>140</v>
      </c>
      <c r="Z141" t="str">
        <f>'O and D Ranks'!A98</f>
        <v>Conor Sheary</v>
      </c>
      <c r="AA141" t="str">
        <f>'O and D Ranks'!B98</f>
        <v>T.B</v>
      </c>
      <c r="AB141" s="56">
        <f>'O and D Ranks'!N98</f>
        <v>0.76794657762938234</v>
      </c>
      <c r="AC141">
        <f>'O and D Ranks'!O98</f>
        <v>140</v>
      </c>
      <c r="AE141" t="str">
        <f>'O and D Ranks'!X100</f>
        <v>Jani Hakanpää</v>
      </c>
      <c r="AF141" t="str">
        <f>'O and D Ranks'!Y100</f>
        <v>DAL</v>
      </c>
      <c r="AG141" s="31">
        <f>'O and D Ranks'!AG100</f>
        <v>0.72144288577154314</v>
      </c>
      <c r="AH141">
        <f>'O and D Ranks'!AH100</f>
        <v>140</v>
      </c>
      <c r="AJ141" t="str">
        <f>'O and D Ranks'!X204</f>
        <v>Sean Durzi</v>
      </c>
      <c r="AK141" t="str">
        <f>'O and D Ranks'!Y204</f>
        <v>ARI</v>
      </c>
      <c r="AL141" s="31">
        <f>'O and D Ranks'!AK204</f>
        <v>0.71943887775551107</v>
      </c>
      <c r="AM141">
        <f>'O and D Ranks'!AL204</f>
        <v>139</v>
      </c>
    </row>
    <row r="142" spans="1:39" x14ac:dyDescent="0.3">
      <c r="A142" t="str">
        <f>'O and D Ranks'!A213</f>
        <v>Kirill Marchenko</v>
      </c>
      <c r="B142" t="str">
        <f>'O and D Ranks'!B213</f>
        <v>CBJ</v>
      </c>
      <c r="C142">
        <f>'O and D Ranks'!R213</f>
        <v>88.896137389476024</v>
      </c>
      <c r="D142">
        <f>'O and D Ranks'!S213</f>
        <v>141</v>
      </c>
      <c r="F142" t="str">
        <f>'O and D Ranks'!A104</f>
        <v>David Gustafsson</v>
      </c>
      <c r="G142" t="str">
        <f>'O and D Ranks'!B104</f>
        <v>WPG</v>
      </c>
      <c r="H142">
        <f>'O and D Ranks'!T104</f>
        <v>89.056213029947045</v>
      </c>
      <c r="I142">
        <f>'O and D Ranks'!U104</f>
        <v>141</v>
      </c>
      <c r="K142" t="str">
        <f>'O and D Ranks'!X55</f>
        <v>David Savard</v>
      </c>
      <c r="L142" t="str">
        <f>'O and D Ranks'!Y55</f>
        <v>MTL</v>
      </c>
      <c r="M142">
        <f>'O and D Ranks'!AO55</f>
        <v>87.658711011767494</v>
      </c>
      <c r="N142">
        <f>'O and D Ranks'!AP55</f>
        <v>141</v>
      </c>
      <c r="P142" t="str">
        <f>'O and D Ranks'!X234</f>
        <v>Wyatt Kaiser</v>
      </c>
      <c r="Q142" t="str">
        <f>'O and D Ranks'!Y234</f>
        <v>CHI</v>
      </c>
      <c r="R142">
        <f>'O and D Ranks'!AQ234</f>
        <v>87.623181144898751</v>
      </c>
      <c r="S142">
        <f>'O and D Ranks'!AR234</f>
        <v>141</v>
      </c>
      <c r="U142" t="str">
        <f>'O and D Ranks'!A5</f>
        <v>Adam Lowry</v>
      </c>
      <c r="V142" t="str">
        <f>'O and D Ranks'!B5</f>
        <v>WPG</v>
      </c>
      <c r="W142" s="56">
        <f>'O and D Ranks'!J5</f>
        <v>0.76627712854757934</v>
      </c>
      <c r="X142">
        <f>'O and D Ranks'!K5</f>
        <v>141</v>
      </c>
      <c r="Z142" t="str">
        <f>'O and D Ranks'!A260</f>
        <v>Michael Eyssimont</v>
      </c>
      <c r="AA142" t="str">
        <f>'O and D Ranks'!B260</f>
        <v>T.B</v>
      </c>
      <c r="AB142" s="56">
        <f>'O and D Ranks'!N260</f>
        <v>0.76627712854757934</v>
      </c>
      <c r="AC142">
        <f>'O and D Ranks'!O260</f>
        <v>141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0.71943887775551107</v>
      </c>
      <c r="AH142">
        <f>'O and D Ranks'!AH6</f>
        <v>141</v>
      </c>
      <c r="AJ142" t="str">
        <f>'O and D Ranks'!X20</f>
        <v>Braden Schneider</v>
      </c>
      <c r="AK142" t="str">
        <f>'O and D Ranks'!Y20</f>
        <v>NYR</v>
      </c>
      <c r="AL142" s="31">
        <f>'O and D Ranks'!AK20</f>
        <v>0.71943887775551107</v>
      </c>
      <c r="AM142">
        <f>'O and D Ranks'!AL20</f>
        <v>139</v>
      </c>
    </row>
    <row r="143" spans="1:39" x14ac:dyDescent="0.3">
      <c r="A143" t="str">
        <f>'O and D Ranks'!A142</f>
        <v>Ilya Mikheyev</v>
      </c>
      <c r="B143" t="str">
        <f>'O and D Ranks'!B142</f>
        <v>VAN</v>
      </c>
      <c r="C143">
        <f>'O and D Ranks'!R142</f>
        <v>88.862283098092632</v>
      </c>
      <c r="D143">
        <f>'O and D Ranks'!S142</f>
        <v>142</v>
      </c>
      <c r="F143" t="str">
        <f>'O and D Ranks'!A277</f>
        <v>Nazem Kadri</v>
      </c>
      <c r="G143" t="str">
        <f>'O and D Ranks'!B277</f>
        <v>CGY</v>
      </c>
      <c r="H143">
        <f>'O and D Ranks'!T277</f>
        <v>88.644374884065925</v>
      </c>
      <c r="I143">
        <f>'O and D Ranks'!U277</f>
        <v>142</v>
      </c>
      <c r="K143" t="str">
        <f>'O and D Ranks'!X6</f>
        <v>Adam Pelech</v>
      </c>
      <c r="L143" t="str">
        <f>'O and D Ranks'!Y6</f>
        <v>NYI</v>
      </c>
      <c r="M143">
        <f>'O and D Ranks'!AO6</f>
        <v>87.606554442218112</v>
      </c>
      <c r="N143">
        <f>'O and D Ranks'!AP6</f>
        <v>142</v>
      </c>
      <c r="P143" t="str">
        <f>'O and D Ranks'!X66</f>
        <v>Erik Brannstrom</v>
      </c>
      <c r="Q143" t="str">
        <f>'O and D Ranks'!Y66</f>
        <v>OTT</v>
      </c>
      <c r="R143">
        <f>'O and D Ranks'!AQ66</f>
        <v>87.205389726821963</v>
      </c>
      <c r="S143">
        <f>'O and D Ranks'!AR66</f>
        <v>142</v>
      </c>
      <c r="U143" t="str">
        <f>'O and D Ranks'!A142</f>
        <v>Ilya Mikheyev</v>
      </c>
      <c r="V143" t="str">
        <f>'O and D Ranks'!B142</f>
        <v>VAN</v>
      </c>
      <c r="W143" s="56">
        <f>'O and D Ranks'!J142</f>
        <v>0.76460767946577635</v>
      </c>
      <c r="X143">
        <f>'O and D Ranks'!K142</f>
        <v>142</v>
      </c>
      <c r="Z143" t="str">
        <f>'O and D Ranks'!A265</f>
        <v>Mika Zibanejad</v>
      </c>
      <c r="AA143" t="str">
        <f>'O and D Ranks'!B265</f>
        <v>NYR</v>
      </c>
      <c r="AB143" s="56">
        <f>'O and D Ranks'!N265</f>
        <v>0.76460767946577635</v>
      </c>
      <c r="AC143">
        <f>'O and D Ranks'!O265</f>
        <v>142</v>
      </c>
      <c r="AE143" t="str">
        <f>'O and D Ranks'!X64</f>
        <v>Dylan Samberg</v>
      </c>
      <c r="AF143" t="str">
        <f>'O and D Ranks'!Y64</f>
        <v>WPG</v>
      </c>
      <c r="AG143" s="31">
        <f>'O and D Ranks'!AG64</f>
        <v>0.71743486973947901</v>
      </c>
      <c r="AH143">
        <f>'O and D Ranks'!AH64</f>
        <v>142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0.71743486973947901</v>
      </c>
      <c r="AM143">
        <f>'O and D Ranks'!AL8</f>
        <v>142</v>
      </c>
    </row>
    <row r="144" spans="1:39" x14ac:dyDescent="0.3">
      <c r="A144" t="str">
        <f>'O and D Ranks'!A121</f>
        <v>Elias Pettersson</v>
      </c>
      <c r="B144" t="str">
        <f>'O and D Ranks'!B121</f>
        <v>VAN</v>
      </c>
      <c r="C144">
        <f>'O and D Ranks'!R121</f>
        <v>88.614585072343118</v>
      </c>
      <c r="D144">
        <f>'O and D Ranks'!S121</f>
        <v>143</v>
      </c>
      <c r="F144" t="str">
        <f>'O and D Ranks'!A314</f>
        <v>Peyton Krebs</v>
      </c>
      <c r="G144" t="str">
        <f>'O and D Ranks'!B314</f>
        <v>BUF</v>
      </c>
      <c r="H144">
        <f>'O and D Ranks'!T314</f>
        <v>88.371301202486833</v>
      </c>
      <c r="I144">
        <f>'O and D Ranks'!U314</f>
        <v>143</v>
      </c>
      <c r="K144" t="str">
        <f>'O and D Ranks'!X15</f>
        <v>Arber Xhekaj</v>
      </c>
      <c r="L144" t="str">
        <f>'O and D Ranks'!Y15</f>
        <v>MTL</v>
      </c>
      <c r="M144">
        <f>'O and D Ranks'!AO15</f>
        <v>87.535940301655785</v>
      </c>
      <c r="N144">
        <f>'O and D Ranks'!AP15</f>
        <v>143</v>
      </c>
      <c r="P144" t="str">
        <f>'O and D Ranks'!X174</f>
        <v>Nils Lundkvist</v>
      </c>
      <c r="Q144" t="str">
        <f>'O and D Ranks'!Y174</f>
        <v>DAL</v>
      </c>
      <c r="R144">
        <f>'O and D Ranks'!AQ174</f>
        <v>86.723961959006132</v>
      </c>
      <c r="S144">
        <f>'O and D Ranks'!AR174</f>
        <v>143</v>
      </c>
      <c r="U144" t="str">
        <f>'O and D Ranks'!A187</f>
        <v>Jonathan Huberdeau</v>
      </c>
      <c r="V144" t="str">
        <f>'O and D Ranks'!B187</f>
        <v>CGY</v>
      </c>
      <c r="W144" s="56">
        <f>'O and D Ranks'!J187</f>
        <v>0.76293823038397324</v>
      </c>
      <c r="X144">
        <f>'O and D Ranks'!K187</f>
        <v>143</v>
      </c>
      <c r="Z144" t="str">
        <f>'O and D Ranks'!A293</f>
        <v>Nikolaj Ehlers</v>
      </c>
      <c r="AA144" t="str">
        <f>'O and D Ranks'!B293</f>
        <v>WPG</v>
      </c>
      <c r="AB144" s="56">
        <f>'O and D Ranks'!N293</f>
        <v>0.76293823038397324</v>
      </c>
      <c r="AC144">
        <f>'O and D Ranks'!O293</f>
        <v>143</v>
      </c>
      <c r="AE144" t="str">
        <f>'O and D Ranks'!X220</f>
        <v>Travis Sanheim</v>
      </c>
      <c r="AF144" t="str">
        <f>'O and D Ranks'!Y220</f>
        <v>PHI</v>
      </c>
      <c r="AG144" s="31">
        <f>'O and D Ranks'!AG220</f>
        <v>0.71543086172344694</v>
      </c>
      <c r="AH144">
        <f>'O and D Ranks'!AH220</f>
        <v>143</v>
      </c>
      <c r="AJ144" t="str">
        <f>'O and D Ranks'!X114</f>
        <v>Jonas Siegenthaler</v>
      </c>
      <c r="AK144" t="str">
        <f>'O and D Ranks'!Y114</f>
        <v>N.J</v>
      </c>
      <c r="AL144" s="31">
        <f>'O and D Ranks'!AK114</f>
        <v>0.71543086172344694</v>
      </c>
      <c r="AM144">
        <f>'O and D Ranks'!AL114</f>
        <v>143</v>
      </c>
    </row>
    <row r="145" spans="1:39" x14ac:dyDescent="0.3">
      <c r="A145" t="str">
        <f>'O and D Ranks'!A194</f>
        <v>Jordan Staal</v>
      </c>
      <c r="B145" t="str">
        <f>'O and D Ranks'!B194</f>
        <v>CAR</v>
      </c>
      <c r="C145">
        <f>'O and D Ranks'!R194</f>
        <v>88.550080512438427</v>
      </c>
      <c r="D145">
        <f>'O and D Ranks'!S194</f>
        <v>144</v>
      </c>
      <c r="F145" t="str">
        <f>'O and D Ranks'!A162</f>
        <v>Jansen Harkins</v>
      </c>
      <c r="G145" t="str">
        <f>'O and D Ranks'!B162</f>
        <v>PIT</v>
      </c>
      <c r="H145">
        <f>'O and D Ranks'!T162</f>
        <v>88.280404121812239</v>
      </c>
      <c r="I145">
        <f>'O and D Ranks'!U162</f>
        <v>144</v>
      </c>
      <c r="K145" t="str">
        <f>'O and D Ranks'!X59</f>
        <v>Dmitry Kulikov</v>
      </c>
      <c r="L145" t="str">
        <f>'O and D Ranks'!Y59</f>
        <v>FLA</v>
      </c>
      <c r="M145">
        <f>'O and D Ranks'!AO59</f>
        <v>87.466460828633544</v>
      </c>
      <c r="N145">
        <f>'O and D Ranks'!AP59</f>
        <v>144</v>
      </c>
      <c r="P145" t="str">
        <f>'O and D Ranks'!X165</f>
        <v>Nick Jensen</v>
      </c>
      <c r="Q145" t="str">
        <f>'O and D Ranks'!Y165</f>
        <v>WSH</v>
      </c>
      <c r="R145">
        <f>'O and D Ranks'!AQ165</f>
        <v>86.638584415206864</v>
      </c>
      <c r="S145">
        <f>'O and D Ranks'!AR165</f>
        <v>144</v>
      </c>
      <c r="U145" t="str">
        <f>'O and D Ranks'!A213</f>
        <v>Kirill Marchenko</v>
      </c>
      <c r="V145" t="str">
        <f>'O and D Ranks'!B213</f>
        <v>CBJ</v>
      </c>
      <c r="W145" s="56">
        <f>'O and D Ranks'!J213</f>
        <v>0.76126878130217024</v>
      </c>
      <c r="X145">
        <f>'O and D Ranks'!K213</f>
        <v>144</v>
      </c>
      <c r="Z145" t="str">
        <f>'O and D Ranks'!A382</f>
        <v>Trevor Lewis</v>
      </c>
      <c r="AA145" t="str">
        <f>'O and D Ranks'!B382</f>
        <v>L.A</v>
      </c>
      <c r="AB145" s="56">
        <f>'O and D Ranks'!N382</f>
        <v>0.76126878130217024</v>
      </c>
      <c r="AC145">
        <f>'O and D Ranks'!O382</f>
        <v>144</v>
      </c>
      <c r="AE145" t="str">
        <f>'O and D Ranks'!X55</f>
        <v>David Savard</v>
      </c>
      <c r="AF145" t="str">
        <f>'O and D Ranks'!Y55</f>
        <v>MTL</v>
      </c>
      <c r="AG145" s="31">
        <f>'O and D Ranks'!AG55</f>
        <v>0.71342685370741488</v>
      </c>
      <c r="AH145">
        <f>'O and D Ranks'!AH55</f>
        <v>144</v>
      </c>
      <c r="AJ145" t="str">
        <f>'O and D Ranks'!X71</f>
        <v>Erik Karlsson</v>
      </c>
      <c r="AK145" t="str">
        <f>'O and D Ranks'!Y71</f>
        <v>PIT</v>
      </c>
      <c r="AL145" s="31">
        <f>'O and D Ranks'!AK71</f>
        <v>0.71342685370741488</v>
      </c>
      <c r="AM145">
        <f>'O and D Ranks'!AL71</f>
        <v>144</v>
      </c>
    </row>
    <row r="146" spans="1:39" x14ac:dyDescent="0.3">
      <c r="A146" t="str">
        <f>'O and D Ranks'!A123</f>
        <v>Eric Robinson</v>
      </c>
      <c r="B146" t="str">
        <f>'O and D Ranks'!B123</f>
        <v>BUF, CBJ</v>
      </c>
      <c r="C146">
        <f>'O and D Ranks'!R123</f>
        <v>88.369533818991727</v>
      </c>
      <c r="D146">
        <f>'O and D Ranks'!S123</f>
        <v>145</v>
      </c>
      <c r="F146" t="str">
        <f>'O and D Ranks'!A11</f>
        <v>Alex Iafallo</v>
      </c>
      <c r="G146" t="str">
        <f>'O and D Ranks'!B11</f>
        <v>WPG</v>
      </c>
      <c r="H146">
        <f>'O and D Ranks'!T11</f>
        <v>87.879472429895529</v>
      </c>
      <c r="I146">
        <f>'O and D Ranks'!U11</f>
        <v>145</v>
      </c>
      <c r="K146" t="str">
        <f>'O and D Ranks'!X100</f>
        <v>Jani Hakanpää</v>
      </c>
      <c r="L146" t="str">
        <f>'O and D Ranks'!Y100</f>
        <v>DAL</v>
      </c>
      <c r="M146">
        <f>'O and D Ranks'!AO100</f>
        <v>87.195677466043307</v>
      </c>
      <c r="N146">
        <f>'O and D Ranks'!AP100</f>
        <v>145</v>
      </c>
      <c r="P146" t="str">
        <f>'O and D Ranks'!X138</f>
        <v>MacKenzie Weegar</v>
      </c>
      <c r="Q146" t="str">
        <f>'O and D Ranks'!Y138</f>
        <v>CGY</v>
      </c>
      <c r="R146">
        <f>'O and D Ranks'!AQ138</f>
        <v>86.604943219773219</v>
      </c>
      <c r="S146">
        <f>'O and D Ranks'!AR138</f>
        <v>145</v>
      </c>
      <c r="U146" t="str">
        <f>'O and D Ranks'!A86</f>
        <v>Cole Perfetti</v>
      </c>
      <c r="V146" t="str">
        <f>'O and D Ranks'!B86</f>
        <v>WPG</v>
      </c>
      <c r="W146" s="56">
        <f>'O and D Ranks'!J86</f>
        <v>0.75959933222036724</v>
      </c>
      <c r="X146">
        <f>'O and D Ranks'!K86</f>
        <v>145</v>
      </c>
      <c r="Z146" t="str">
        <f>'O and D Ranks'!A39</f>
        <v>Auston Matthews</v>
      </c>
      <c r="AA146" t="str">
        <f>'O and D Ranks'!B39</f>
        <v>TOR</v>
      </c>
      <c r="AB146" s="56">
        <f>'O and D Ranks'!N39</f>
        <v>0.75959933222036724</v>
      </c>
      <c r="AC146">
        <f>'O and D Ranks'!O39</f>
        <v>145</v>
      </c>
      <c r="AE146" t="str">
        <f>'O and D Ranks'!X157</f>
        <v>Mikey Anderson</v>
      </c>
      <c r="AF146" t="str">
        <f>'O and D Ranks'!Y157</f>
        <v>L.A</v>
      </c>
      <c r="AG146" s="31">
        <f>'O and D Ranks'!AG157</f>
        <v>0.71142284569138281</v>
      </c>
      <c r="AH146">
        <f>'O and D Ranks'!AH157</f>
        <v>145</v>
      </c>
      <c r="AJ146" t="str">
        <f>'O and D Ranks'!X129</f>
        <v>Kaiden Guhle</v>
      </c>
      <c r="AK146" t="str">
        <f>'O and D Ranks'!Y129</f>
        <v>MTL</v>
      </c>
      <c r="AL146" s="31">
        <f>'O and D Ranks'!AK129</f>
        <v>0.70941883767535074</v>
      </c>
      <c r="AM146">
        <f>'O and D Ranks'!AL129</f>
        <v>145</v>
      </c>
    </row>
    <row r="147" spans="1:39" x14ac:dyDescent="0.3">
      <c r="A147" t="str">
        <f>'O and D Ranks'!A99</f>
        <v>Craig Smith</v>
      </c>
      <c r="B147" t="str">
        <f>'O and D Ranks'!B99</f>
        <v>DAL</v>
      </c>
      <c r="C147">
        <f>'O and D Ranks'!R99</f>
        <v>88.002186725350327</v>
      </c>
      <c r="D147">
        <f>'O and D Ranks'!S99</f>
        <v>146</v>
      </c>
      <c r="F147" t="str">
        <f>'O and D Ranks'!A175</f>
        <v>JJ Peterka</v>
      </c>
      <c r="G147" t="str">
        <f>'O and D Ranks'!B175</f>
        <v>BUF</v>
      </c>
      <c r="H147">
        <f>'O and D Ranks'!T175</f>
        <v>87.809928584677735</v>
      </c>
      <c r="I147">
        <f>'O and D Ranks'!U175</f>
        <v>146</v>
      </c>
      <c r="K147" t="str">
        <f>'O and D Ranks'!X34</f>
        <v>Caleb Jones</v>
      </c>
      <c r="L147" t="str">
        <f>'O and D Ranks'!Y34</f>
        <v>COL</v>
      </c>
      <c r="M147">
        <f>'O and D Ranks'!AO34</f>
        <v>87.136935537741806</v>
      </c>
      <c r="N147">
        <f>'O and D Ranks'!AP34</f>
        <v>146</v>
      </c>
      <c r="P147" t="str">
        <f>'O and D Ranks'!X133</f>
        <v>Kris Letang</v>
      </c>
      <c r="Q147" t="str">
        <f>'O and D Ranks'!Y133</f>
        <v>PIT</v>
      </c>
      <c r="R147">
        <f>'O and D Ranks'!AQ133</f>
        <v>86.557418625128562</v>
      </c>
      <c r="S147">
        <f>'O and D Ranks'!AR133</f>
        <v>146</v>
      </c>
      <c r="U147" t="str">
        <f>'O and D Ranks'!A194</f>
        <v>Jordan Staal</v>
      </c>
      <c r="V147" t="str">
        <f>'O and D Ranks'!B194</f>
        <v>CAR</v>
      </c>
      <c r="W147" s="56">
        <f>'O and D Ranks'!J194</f>
        <v>0.75792988313856424</v>
      </c>
      <c r="X147">
        <f>'O and D Ranks'!K194</f>
        <v>146</v>
      </c>
      <c r="Z147" t="str">
        <f>'O and D Ranks'!A245</f>
        <v>Mats Zuccarello</v>
      </c>
      <c r="AA147" t="str">
        <f>'O and D Ranks'!B245</f>
        <v>MIN</v>
      </c>
      <c r="AB147" s="56">
        <f>'O and D Ranks'!N245</f>
        <v>0.75792988313856424</v>
      </c>
      <c r="AC147">
        <f>'O and D Ranks'!O245</f>
        <v>146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0.70941883767535074</v>
      </c>
      <c r="AH147">
        <f>'O and D Ranks'!AH7</f>
        <v>146</v>
      </c>
      <c r="AJ147" t="str">
        <f>'O and D Ranks'!X156</f>
        <v>Mike Reilly</v>
      </c>
      <c r="AK147" t="str">
        <f>'O and D Ranks'!Y156</f>
        <v>FLA, NYI</v>
      </c>
      <c r="AL147" s="31">
        <f>'O and D Ranks'!AK156</f>
        <v>0.70941883767535074</v>
      </c>
      <c r="AM147">
        <f>'O and D Ranks'!AL156</f>
        <v>145</v>
      </c>
    </row>
    <row r="148" spans="1:39" x14ac:dyDescent="0.3">
      <c r="A148" t="str">
        <f>'O and D Ranks'!A220</f>
        <v>Leo Carlsson</v>
      </c>
      <c r="B148" t="str">
        <f>'O and D Ranks'!B220</f>
        <v>ANA</v>
      </c>
      <c r="C148">
        <f>'O and D Ranks'!R220</f>
        <v>87.872129794868528</v>
      </c>
      <c r="D148">
        <f>'O and D Ranks'!S220</f>
        <v>147</v>
      </c>
      <c r="F148" t="str">
        <f>'O and D Ranks'!A260</f>
        <v>Michael Eyssimont</v>
      </c>
      <c r="G148" t="str">
        <f>'O and D Ranks'!B260</f>
        <v>T.B</v>
      </c>
      <c r="H148">
        <f>'O and D Ranks'!T260</f>
        <v>87.743685076979943</v>
      </c>
      <c r="I148">
        <f>'O and D Ranks'!U260</f>
        <v>147</v>
      </c>
      <c r="K148" t="str">
        <f>'O and D Ranks'!X129</f>
        <v>Kaiden Guhle</v>
      </c>
      <c r="L148" t="str">
        <f>'O and D Ranks'!Y129</f>
        <v>MTL</v>
      </c>
      <c r="M148">
        <f>'O and D Ranks'!AO129</f>
        <v>86.833753112285422</v>
      </c>
      <c r="N148">
        <f>'O and D Ranks'!AP129</f>
        <v>147</v>
      </c>
      <c r="P148" t="str">
        <f>'O and D Ranks'!X63</f>
        <v>Dylan DeMelo</v>
      </c>
      <c r="Q148" t="str">
        <f>'O and D Ranks'!Y63</f>
        <v>WPG</v>
      </c>
      <c r="R148">
        <f>'O and D Ranks'!AQ63</f>
        <v>86.528663849438175</v>
      </c>
      <c r="S148">
        <f>'O and D Ranks'!AR63</f>
        <v>147</v>
      </c>
      <c r="U148" t="str">
        <f>'O and D Ranks'!A121</f>
        <v>Elias Pettersson</v>
      </c>
      <c r="V148" t="str">
        <f>'O and D Ranks'!B121</f>
        <v>VAN</v>
      </c>
      <c r="W148" s="56">
        <f>'O and D Ranks'!J121</f>
        <v>0.75626043405676124</v>
      </c>
      <c r="X148">
        <f>'O and D Ranks'!K121</f>
        <v>147</v>
      </c>
      <c r="Z148" t="str">
        <f>'O and D Ranks'!A170</f>
        <v>Jesper Bratt</v>
      </c>
      <c r="AA148" t="str">
        <f>'O and D Ranks'!B170</f>
        <v>N.J</v>
      </c>
      <c r="AB148" s="56">
        <f>'O and D Ranks'!N170</f>
        <v>0.75626043405676124</v>
      </c>
      <c r="AC148">
        <f>'O and D Ranks'!O170</f>
        <v>147</v>
      </c>
      <c r="AE148" t="str">
        <f>'O and D Ranks'!X127</f>
        <v>K'Andre Miller</v>
      </c>
      <c r="AF148" t="str">
        <f>'O and D Ranks'!Y127</f>
        <v>NYR</v>
      </c>
      <c r="AG148" s="31">
        <f>'O and D Ranks'!AG127</f>
        <v>0.70541082164328661</v>
      </c>
      <c r="AH148">
        <f>'O and D Ranks'!AH127</f>
        <v>147</v>
      </c>
      <c r="AJ148" t="str">
        <f>'O and D Ranks'!X165</f>
        <v>Nick Jensen</v>
      </c>
      <c r="AK148" t="str">
        <f>'O and D Ranks'!Y165</f>
        <v>WSH</v>
      </c>
      <c r="AL148" s="31">
        <f>'O and D Ranks'!AK165</f>
        <v>0.70741482965931868</v>
      </c>
      <c r="AM148">
        <f>'O and D Ranks'!AL165</f>
        <v>147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87.700502128870824</v>
      </c>
      <c r="D149">
        <f>'O and D Ranks'!S16</f>
        <v>148</v>
      </c>
      <c r="F149" t="str">
        <f>'O and D Ranks'!A338</f>
        <v>Ryan Carpenter</v>
      </c>
      <c r="G149" t="str">
        <f>'O and D Ranks'!B338</f>
        <v>S.J</v>
      </c>
      <c r="H149">
        <f>'O and D Ranks'!T338</f>
        <v>87.529401152458433</v>
      </c>
      <c r="I149">
        <f>'O and D Ranks'!U338</f>
        <v>148</v>
      </c>
      <c r="K149" t="str">
        <f>'O and D Ranks'!X42</f>
        <v>Chris Tanev</v>
      </c>
      <c r="L149" t="str">
        <f>'O and D Ranks'!Y42</f>
        <v>CGY</v>
      </c>
      <c r="M149">
        <f>'O and D Ranks'!AO42</f>
        <v>86.100620500260035</v>
      </c>
      <c r="N149">
        <f>'O and D Ranks'!AP42</f>
        <v>148</v>
      </c>
      <c r="P149" t="str">
        <f>'O and D Ranks'!X224</f>
        <v>Tyler Myers</v>
      </c>
      <c r="Q149" t="str">
        <f>'O and D Ranks'!Y224</f>
        <v>VAN</v>
      </c>
      <c r="R149">
        <f>'O and D Ranks'!AQ224</f>
        <v>86.21904642618604</v>
      </c>
      <c r="S149">
        <f>'O and D Ranks'!AR224</f>
        <v>148</v>
      </c>
      <c r="U149" t="str">
        <f>'O and D Ranks'!A295</f>
        <v>Nils Hoglander</v>
      </c>
      <c r="V149" t="str">
        <f>'O and D Ranks'!B295</f>
        <v>VAN</v>
      </c>
      <c r="W149" s="56">
        <f>'O and D Ranks'!J295</f>
        <v>0.75459098497495825</v>
      </c>
      <c r="X149">
        <f>'O and D Ranks'!K295</f>
        <v>148</v>
      </c>
      <c r="Z149" t="str">
        <f>'O and D Ranks'!A351</f>
        <v>Sam Lafferty</v>
      </c>
      <c r="AA149" t="str">
        <f>'O and D Ranks'!B351</f>
        <v>VAN</v>
      </c>
      <c r="AB149" s="56">
        <f>'O and D Ranks'!N351</f>
        <v>0.75459098497495825</v>
      </c>
      <c r="AC149">
        <f>'O and D Ranks'!O351</f>
        <v>148</v>
      </c>
      <c r="AE149" t="str">
        <f>'O and D Ranks'!X216</f>
        <v>Tony DeAngelo</v>
      </c>
      <c r="AF149" t="str">
        <f>'O and D Ranks'!Y216</f>
        <v>CAR</v>
      </c>
      <c r="AG149" s="31">
        <f>'O and D Ranks'!AG216</f>
        <v>0.70541082164328661</v>
      </c>
      <c r="AH149">
        <f>'O and D Ranks'!AH216</f>
        <v>147</v>
      </c>
      <c r="AJ149" t="str">
        <f>'O and D Ranks'!X208</f>
        <v>Shayne Gostisbehere</v>
      </c>
      <c r="AK149" t="str">
        <f>'O and D Ranks'!Y208</f>
        <v>DET</v>
      </c>
      <c r="AL149" s="31">
        <f>'O and D Ranks'!AK208</f>
        <v>0.70541082164328661</v>
      </c>
      <c r="AM149">
        <f>'O and D Ranks'!AL208</f>
        <v>148</v>
      </c>
    </row>
    <row r="150" spans="1:39" x14ac:dyDescent="0.3">
      <c r="A150" t="str">
        <f>'O and D Ranks'!A86</f>
        <v>Cole Perfetti</v>
      </c>
      <c r="B150" t="str">
        <f>'O and D Ranks'!B86</f>
        <v>WPG</v>
      </c>
      <c r="C150">
        <f>'O and D Ranks'!R86</f>
        <v>87.493628874210728</v>
      </c>
      <c r="D150">
        <f>'O and D Ranks'!S86</f>
        <v>149</v>
      </c>
      <c r="F150" t="str">
        <f>'O and D Ranks'!A128</f>
        <v>Evgenii Dadonov</v>
      </c>
      <c r="G150" t="str">
        <f>'O and D Ranks'!B128</f>
        <v>DAL</v>
      </c>
      <c r="H150">
        <f>'O and D Ranks'!T128</f>
        <v>87.257092739106227</v>
      </c>
      <c r="I150">
        <f>'O and D Ranks'!U128</f>
        <v>149</v>
      </c>
      <c r="K150" t="str">
        <f>'O and D Ranks'!X222</f>
        <v>Troy Stecher</v>
      </c>
      <c r="L150" t="str">
        <f>'O and D Ranks'!Y222</f>
        <v>ARI</v>
      </c>
      <c r="M150">
        <f>'O and D Ranks'!AO222</f>
        <v>85.448209116645842</v>
      </c>
      <c r="N150">
        <f>'O and D Ranks'!AP222</f>
        <v>149</v>
      </c>
      <c r="P150" t="str">
        <f>'O and D Ranks'!X8</f>
        <v>Alex Goligoski</v>
      </c>
      <c r="Q150" t="str">
        <f>'O and D Ranks'!Y8</f>
        <v>MIN</v>
      </c>
      <c r="R150">
        <f>'O and D Ranks'!AQ8</f>
        <v>86.181582212042912</v>
      </c>
      <c r="S150">
        <f>'O and D Ranks'!AR8</f>
        <v>149</v>
      </c>
      <c r="U150" t="str">
        <f>'O and D Ranks'!A148</f>
        <v>Jack Hughes</v>
      </c>
      <c r="V150" t="str">
        <f>'O and D Ranks'!B148</f>
        <v>N.J</v>
      </c>
      <c r="W150" s="56">
        <f>'O and D Ranks'!J148</f>
        <v>0.75292153589315525</v>
      </c>
      <c r="X150">
        <f>'O and D Ranks'!K148</f>
        <v>149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0.75292153589315525</v>
      </c>
      <c r="AC150">
        <f>'O and D Ranks'!O11</f>
        <v>149</v>
      </c>
      <c r="AE150" t="str">
        <f>'O and D Ranks'!X89</f>
        <v>Jacob Trouba</v>
      </c>
      <c r="AF150" t="str">
        <f>'O and D Ranks'!Y89</f>
        <v>NYR</v>
      </c>
      <c r="AG150" s="31">
        <f>'O and D Ranks'!AG89</f>
        <v>0.70340681362725455</v>
      </c>
      <c r="AH150">
        <f>'O and D Ranks'!AH89</f>
        <v>149</v>
      </c>
      <c r="AJ150" t="str">
        <f>'O and D Ranks'!X90</f>
        <v>Jake Bean</v>
      </c>
      <c r="AK150" t="str">
        <f>'O and D Ranks'!Y90</f>
        <v>CBJ</v>
      </c>
      <c r="AL150" s="31">
        <f>'O and D Ranks'!AK90</f>
        <v>0.70340681362725455</v>
      </c>
      <c r="AM150">
        <f>'O and D Ranks'!AL90</f>
        <v>149</v>
      </c>
    </row>
    <row r="151" spans="1:39" x14ac:dyDescent="0.3">
      <c r="A151" t="str">
        <f>'O and D Ranks'!A246</f>
        <v>Matt Boldy</v>
      </c>
      <c r="B151" t="str">
        <f>'O and D Ranks'!B246</f>
        <v>MIN</v>
      </c>
      <c r="C151">
        <f>'O and D Ranks'!R246</f>
        <v>87.446046934593028</v>
      </c>
      <c r="D151">
        <f>'O and D Ranks'!S246</f>
        <v>150</v>
      </c>
      <c r="F151" t="str">
        <f>'O and D Ranks'!A397</f>
        <v>Victor Olofsson</v>
      </c>
      <c r="G151" t="str">
        <f>'O and D Ranks'!B397</f>
        <v>BUF</v>
      </c>
      <c r="H151">
        <f>'O and D Ranks'!T397</f>
        <v>86.944936004451833</v>
      </c>
      <c r="I151">
        <f>'O and D Ranks'!U397</f>
        <v>150</v>
      </c>
      <c r="K151" t="str">
        <f>'O and D Ranks'!X189</f>
        <v>Rasmus Sandin</v>
      </c>
      <c r="L151" t="str">
        <f>'O and D Ranks'!Y189</f>
        <v>WSH</v>
      </c>
      <c r="M151">
        <f>'O and D Ranks'!AO189</f>
        <v>85.374369792216115</v>
      </c>
      <c r="N151">
        <f>'O and D Ranks'!AP189</f>
        <v>150</v>
      </c>
      <c r="P151" t="str">
        <f>'O and D Ranks'!X116</f>
        <v>Jordan Oesterle</v>
      </c>
      <c r="Q151" t="str">
        <f>'O and D Ranks'!Y116</f>
        <v>CGY</v>
      </c>
      <c r="R151">
        <f>'O and D Ranks'!AQ116</f>
        <v>86.149467188345326</v>
      </c>
      <c r="S151">
        <f>'O and D Ranks'!AR116</f>
        <v>150</v>
      </c>
      <c r="U151" t="str">
        <f>'O and D Ranks'!A315</f>
        <v>Philip Tomasino</v>
      </c>
      <c r="V151" t="str">
        <f>'O and D Ranks'!B315</f>
        <v>NSH</v>
      </c>
      <c r="W151" s="56">
        <f>'O and D Ranks'!J315</f>
        <v>0.75125208681135225</v>
      </c>
      <c r="X151">
        <f>'O and D Ranks'!K315</f>
        <v>150</v>
      </c>
      <c r="Z151" t="str">
        <f>'O and D Ranks'!A128</f>
        <v>Evgenii Dadonov</v>
      </c>
      <c r="AA151" t="str">
        <f>'O and D Ranks'!B128</f>
        <v>DAL</v>
      </c>
      <c r="AB151" s="56">
        <f>'O and D Ranks'!N128</f>
        <v>0.75125208681135225</v>
      </c>
      <c r="AC151">
        <f>'O and D Ranks'!O128</f>
        <v>150</v>
      </c>
      <c r="AE151" t="str">
        <f>'O and D Ranks'!X90</f>
        <v>Jake Bean</v>
      </c>
      <c r="AF151" t="str">
        <f>'O and D Ranks'!Y90</f>
        <v>CBJ</v>
      </c>
      <c r="AG151" s="31">
        <f>'O and D Ranks'!AG90</f>
        <v>0.70140280561122248</v>
      </c>
      <c r="AH151">
        <f>'O and D Ranks'!AH90</f>
        <v>150</v>
      </c>
      <c r="AJ151" t="str">
        <f>'O and D Ranks'!X232</f>
        <v>Will Borgen</v>
      </c>
      <c r="AK151" t="str">
        <f>'O and D Ranks'!Y232</f>
        <v>SEA</v>
      </c>
      <c r="AL151" s="31">
        <f>'O and D Ranks'!AK232</f>
        <v>0.70140280561122248</v>
      </c>
      <c r="AM151">
        <f>'O and D Ranks'!AL232</f>
        <v>150</v>
      </c>
    </row>
    <row r="152" spans="1:39" x14ac:dyDescent="0.3">
      <c r="A152" t="str">
        <f>'O and D Ranks'!A71</f>
        <v>Carl Grundstrom</v>
      </c>
      <c r="B152" t="str">
        <f>'O and D Ranks'!B71</f>
        <v>L.A</v>
      </c>
      <c r="C152">
        <f>'O and D Ranks'!R71</f>
        <v>87.375028133308234</v>
      </c>
      <c r="D152">
        <f>'O and D Ranks'!S71</f>
        <v>151</v>
      </c>
      <c r="F152" t="str">
        <f>'O and D Ranks'!A98</f>
        <v>Conor Sheary</v>
      </c>
      <c r="G152" t="str">
        <f>'O and D Ranks'!B98</f>
        <v>T.B</v>
      </c>
      <c r="H152">
        <f>'O and D Ranks'!T98</f>
        <v>86.77637819304573</v>
      </c>
      <c r="I152">
        <f>'O and D Ranks'!U98</f>
        <v>151</v>
      </c>
      <c r="K152" t="str">
        <f>'O and D Ranks'!X90</f>
        <v>Jake Bean</v>
      </c>
      <c r="L152" t="str">
        <f>'O and D Ranks'!Y90</f>
        <v>CBJ</v>
      </c>
      <c r="M152">
        <f>'O and D Ranks'!AO90</f>
        <v>84.847856318698248</v>
      </c>
      <c r="N152">
        <f>'O and D Ranks'!AP90</f>
        <v>151</v>
      </c>
      <c r="P152" t="str">
        <f>'O and D Ranks'!X61</f>
        <v>Dougie Hamilton</v>
      </c>
      <c r="Q152" t="str">
        <f>'O and D Ranks'!Y61</f>
        <v>N.J</v>
      </c>
      <c r="R152">
        <f>'O and D Ranks'!AQ61</f>
        <v>85.995407481629599</v>
      </c>
      <c r="S152">
        <f>'O and D Ranks'!AR61</f>
        <v>151</v>
      </c>
      <c r="U152" t="str">
        <f>'O and D Ranks'!A324</f>
        <v>Quinton Byfield</v>
      </c>
      <c r="V152" t="str">
        <f>'O and D Ranks'!B324</f>
        <v>L.A</v>
      </c>
      <c r="W152" s="56">
        <f>'O and D Ranks'!J324</f>
        <v>0.74958263772954925</v>
      </c>
      <c r="X152">
        <f>'O and D Ranks'!K324</f>
        <v>151</v>
      </c>
      <c r="Z152" t="str">
        <f>'O and D Ranks'!A277</f>
        <v>Nazem Kadri</v>
      </c>
      <c r="AA152" t="str">
        <f>'O and D Ranks'!B277</f>
        <v>CGY</v>
      </c>
      <c r="AB152" s="56">
        <f>'O and D Ranks'!N277</f>
        <v>0.74958263772954925</v>
      </c>
      <c r="AC152">
        <f>'O and D Ranks'!O277</f>
        <v>151</v>
      </c>
      <c r="AE152" t="str">
        <f>'O and D Ranks'!X42</f>
        <v>Chris Tanev</v>
      </c>
      <c r="AF152" t="str">
        <f>'O and D Ranks'!Y42</f>
        <v>CGY</v>
      </c>
      <c r="AG152" s="31">
        <f>'O and D Ranks'!AG42</f>
        <v>0.69939879759519041</v>
      </c>
      <c r="AH152">
        <f>'O and D Ranks'!AH42</f>
        <v>151</v>
      </c>
      <c r="AJ152" t="str">
        <f>'O and D Ranks'!X224</f>
        <v>Tyler Myers</v>
      </c>
      <c r="AK152" t="str">
        <f>'O and D Ranks'!Y224</f>
        <v>VAN</v>
      </c>
      <c r="AL152" s="31">
        <f>'O and D Ranks'!AK224</f>
        <v>0.69939879759519041</v>
      </c>
      <c r="AM152">
        <f>'O and D Ranks'!AL224</f>
        <v>151</v>
      </c>
    </row>
    <row r="153" spans="1:39" x14ac:dyDescent="0.3">
      <c r="A153" t="str">
        <f>'O and D Ranks'!A76</f>
        <v>Charlie Coyle</v>
      </c>
      <c r="B153" t="str">
        <f>'O and D Ranks'!B76</f>
        <v>BOS</v>
      </c>
      <c r="C153">
        <f>'O and D Ranks'!R76</f>
        <v>87.352082753663623</v>
      </c>
      <c r="D153">
        <f>'O and D Ranks'!S76</f>
        <v>152</v>
      </c>
      <c r="F153" t="str">
        <f>'O and D Ranks'!A351</f>
        <v>Sam Lafferty</v>
      </c>
      <c r="G153" t="str">
        <f>'O and D Ranks'!B351</f>
        <v>VAN</v>
      </c>
      <c r="H153">
        <f>'O and D Ranks'!T351</f>
        <v>86.58826516416282</v>
      </c>
      <c r="I153">
        <f>'O and D Ranks'!U351</f>
        <v>152</v>
      </c>
      <c r="K153" t="str">
        <f>'O and D Ranks'!X92</f>
        <v>Jake Middleton</v>
      </c>
      <c r="L153" t="str">
        <f>'O and D Ranks'!Y92</f>
        <v>MIN</v>
      </c>
      <c r="M153">
        <f>'O and D Ranks'!AO92</f>
        <v>84.759830076819981</v>
      </c>
      <c r="N153">
        <f>'O and D Ranks'!AP92</f>
        <v>152</v>
      </c>
      <c r="P153" t="str">
        <f>'O and D Ranks'!X232</f>
        <v>Will Borgen</v>
      </c>
      <c r="Q153" t="str">
        <f>'O and D Ranks'!Y232</f>
        <v>SEA</v>
      </c>
      <c r="R153">
        <f>'O and D Ranks'!AQ232</f>
        <v>85.959429497292248</v>
      </c>
      <c r="S153">
        <f>'O and D Ranks'!AR232</f>
        <v>152</v>
      </c>
      <c r="U153" t="str">
        <f>'O and D Ranks'!A76</f>
        <v>Charlie Coyle</v>
      </c>
      <c r="V153" t="str">
        <f>'O and D Ranks'!B76</f>
        <v>BOS</v>
      </c>
      <c r="W153" s="56">
        <f>'O and D Ranks'!J76</f>
        <v>0.74791318864774625</v>
      </c>
      <c r="X153">
        <f>'O and D Ranks'!K76</f>
        <v>152</v>
      </c>
      <c r="Z153" t="str">
        <f>'O and D Ranks'!A210</f>
        <v>Kevin Stenlund</v>
      </c>
      <c r="AA153" t="str">
        <f>'O and D Ranks'!B210</f>
        <v>FLA</v>
      </c>
      <c r="AB153" s="56">
        <f>'O and D Ranks'!N210</f>
        <v>0.74791318864774625</v>
      </c>
      <c r="AC153">
        <f>'O and D Ranks'!O210</f>
        <v>152</v>
      </c>
      <c r="AE153" t="str">
        <f>'O and D Ranks'!X222</f>
        <v>Troy Stecher</v>
      </c>
      <c r="AF153" t="str">
        <f>'O and D Ranks'!Y222</f>
        <v>ARI</v>
      </c>
      <c r="AG153" s="31">
        <f>'O and D Ranks'!AG222</f>
        <v>0.69739478957915835</v>
      </c>
      <c r="AH153">
        <f>'O and D Ranks'!AH222</f>
        <v>152</v>
      </c>
      <c r="AJ153" t="str">
        <f>'O and D Ranks'!X67</f>
        <v>Erik Cernak</v>
      </c>
      <c r="AK153" t="str">
        <f>'O and D Ranks'!Y67</f>
        <v>T.B</v>
      </c>
      <c r="AL153" s="31">
        <f>'O and D Ranks'!AK67</f>
        <v>0.69338677354709422</v>
      </c>
      <c r="AM153">
        <f>'O and D Ranks'!AL67</f>
        <v>152</v>
      </c>
    </row>
    <row r="154" spans="1:39" x14ac:dyDescent="0.3">
      <c r="A154" t="str">
        <f>'O and D Ranks'!A324</f>
        <v>Quinton Byfield</v>
      </c>
      <c r="B154" t="str">
        <f>'O and D Ranks'!B324</f>
        <v>L.A</v>
      </c>
      <c r="C154">
        <f>'O and D Ranks'!R324</f>
        <v>87.28826377295492</v>
      </c>
      <c r="D154">
        <f>'O and D Ranks'!S324</f>
        <v>153</v>
      </c>
      <c r="F154" t="str">
        <f>'O and D Ranks'!A89</f>
        <v>Colin Blackwell</v>
      </c>
      <c r="G154" t="str">
        <f>'O and D Ranks'!B89</f>
        <v>CHI</v>
      </c>
      <c r="H154">
        <f>'O and D Ranks'!T89</f>
        <v>85.663696804616322</v>
      </c>
      <c r="I154">
        <f>'O and D Ranks'!U89</f>
        <v>153</v>
      </c>
      <c r="K154" t="str">
        <f>'O and D Ranks'!X97</f>
        <v>Jamie Drysdale</v>
      </c>
      <c r="L154" t="str">
        <f>'O and D Ranks'!Y97</f>
        <v>ANA, PHI</v>
      </c>
      <c r="M154">
        <f>'O and D Ranks'!AO97</f>
        <v>84.749597233682977</v>
      </c>
      <c r="N154">
        <f>'O and D Ranks'!AP97</f>
        <v>153</v>
      </c>
      <c r="P154" t="str">
        <f>'O and D Ranks'!X142</f>
        <v>Marcus Pettersson</v>
      </c>
      <c r="Q154" t="str">
        <f>'O and D Ranks'!Y142</f>
        <v>PIT</v>
      </c>
      <c r="R154">
        <f>'O and D Ranks'!AQ142</f>
        <v>85.592579856682931</v>
      </c>
      <c r="S154">
        <f>'O and D Ranks'!AR142</f>
        <v>153</v>
      </c>
      <c r="U154" t="str">
        <f>'O and D Ranks'!A379</f>
        <v>Tommy Novak</v>
      </c>
      <c r="V154" t="str">
        <f>'O and D Ranks'!B379</f>
        <v>NSH</v>
      </c>
      <c r="W154" s="56">
        <f>'O and D Ranks'!J379</f>
        <v>0.74457429048414026</v>
      </c>
      <c r="X154">
        <f>'O and D Ranks'!K379</f>
        <v>153</v>
      </c>
      <c r="Z154" t="str">
        <f>'O and D Ranks'!A326</f>
        <v>Radim Zohorna</v>
      </c>
      <c r="AA154" t="str">
        <f>'O and D Ranks'!B326</f>
        <v>PIT</v>
      </c>
      <c r="AB154" s="56">
        <f>'O and D Ranks'!N326</f>
        <v>0.74624373956594325</v>
      </c>
      <c r="AC154">
        <f>'O and D Ranks'!O326</f>
        <v>153</v>
      </c>
      <c r="AE154" t="str">
        <f>'O and D Ranks'!X111</f>
        <v>Johnathan Kovacevic</v>
      </c>
      <c r="AF154" t="str">
        <f>'O and D Ranks'!Y111</f>
        <v>MTL</v>
      </c>
      <c r="AG154" s="31">
        <f>'O and D Ranks'!AG111</f>
        <v>0.69539078156312628</v>
      </c>
      <c r="AH154">
        <f>'O and D Ranks'!AH111</f>
        <v>153</v>
      </c>
      <c r="AJ154" t="str">
        <f>'O and D Ranks'!X181</f>
        <v>Parker Wotherspoon</v>
      </c>
      <c r="AK154" t="str">
        <f>'O and D Ranks'!Y181</f>
        <v>BOS</v>
      </c>
      <c r="AL154" s="31">
        <f>'O and D Ranks'!AK181</f>
        <v>0.69338677354709422</v>
      </c>
      <c r="AM154">
        <f>'O and D Ranks'!AL181</f>
        <v>152</v>
      </c>
    </row>
    <row r="155" spans="1:39" x14ac:dyDescent="0.3">
      <c r="A155" t="str">
        <f>'O and D Ranks'!A384</f>
        <v>Trevor Zegras</v>
      </c>
      <c r="B155" t="str">
        <f>'O and D Ranks'!B384</f>
        <v>ANA</v>
      </c>
      <c r="C155">
        <f>'O and D Ranks'!R384</f>
        <v>86.569092932665214</v>
      </c>
      <c r="D155">
        <f>'O and D Ranks'!S384</f>
        <v>154</v>
      </c>
      <c r="F155" t="str">
        <f>'O and D Ranks'!A44</f>
        <v>Blake Coleman</v>
      </c>
      <c r="G155" t="str">
        <f>'O and D Ranks'!B44</f>
        <v>CGY</v>
      </c>
      <c r="H155">
        <f>'O and D Ranks'!T44</f>
        <v>85.656449406418204</v>
      </c>
      <c r="I155">
        <f>'O and D Ranks'!U44</f>
        <v>154</v>
      </c>
      <c r="K155" t="str">
        <f>'O and D Ranks'!X87</f>
        <v>Jackson LaCombe</v>
      </c>
      <c r="L155" t="str">
        <f>'O and D Ranks'!Y87</f>
        <v>ANA</v>
      </c>
      <c r="M155">
        <f>'O and D Ranks'!AO87</f>
        <v>84.464791704621206</v>
      </c>
      <c r="N155">
        <f>'O and D Ranks'!AP87</f>
        <v>154</v>
      </c>
      <c r="P155" t="str">
        <f>'O and D Ranks'!X201</f>
        <v>Samuel Girard</v>
      </c>
      <c r="Q155" t="str">
        <f>'O and D Ranks'!Y201</f>
        <v>COL</v>
      </c>
      <c r="R155">
        <f>'O and D Ranks'!AQ201</f>
        <v>85.431085628046006</v>
      </c>
      <c r="S155">
        <f>'O and D Ranks'!AR201</f>
        <v>154</v>
      </c>
      <c r="U155" t="str">
        <f>'O and D Ranks'!A246</f>
        <v>Matt Boldy</v>
      </c>
      <c r="V155" t="str">
        <f>'O and D Ranks'!B246</f>
        <v>MIN</v>
      </c>
      <c r="W155" s="56">
        <f>'O and D Ranks'!J246</f>
        <v>0.74457429048414026</v>
      </c>
      <c r="X155">
        <f>'O and D Ranks'!K246</f>
        <v>153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0.74457429048414026</v>
      </c>
      <c r="AC155">
        <f>'O and D Ranks'!O2</f>
        <v>154</v>
      </c>
      <c r="AE155" t="str">
        <f>'O and D Ranks'!X129</f>
        <v>Kaiden Guhle</v>
      </c>
      <c r="AF155" t="str">
        <f>'O and D Ranks'!Y129</f>
        <v>MTL</v>
      </c>
      <c r="AG155" s="31">
        <f>'O and D Ranks'!AG129</f>
        <v>0.69338677354709422</v>
      </c>
      <c r="AH155">
        <f>'O and D Ranks'!AH129</f>
        <v>154</v>
      </c>
      <c r="AJ155" t="str">
        <f>'O and D Ranks'!X212</f>
        <v>Thomas Chabot</v>
      </c>
      <c r="AK155" t="str">
        <f>'O and D Ranks'!Y212</f>
        <v>OTT</v>
      </c>
      <c r="AL155" s="31">
        <f>'O and D Ranks'!AK212</f>
        <v>0.69338677354709422</v>
      </c>
      <c r="AM155">
        <f>'O and D Ranks'!AL212</f>
        <v>152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86.445029594778717</v>
      </c>
      <c r="D156">
        <f>'O and D Ranks'!S14</f>
        <v>155</v>
      </c>
      <c r="F156" t="str">
        <f>'O and D Ranks'!A382</f>
        <v>Trevor Lewis</v>
      </c>
      <c r="G156" t="str">
        <f>'O and D Ranks'!B382</f>
        <v>L.A</v>
      </c>
      <c r="H156">
        <f>'O and D Ranks'!T382</f>
        <v>85.519100352439224</v>
      </c>
      <c r="I156">
        <f>'O and D Ranks'!U382</f>
        <v>155</v>
      </c>
      <c r="K156" t="str">
        <f>'O and D Ranks'!X64</f>
        <v>Dylan Samberg</v>
      </c>
      <c r="L156" t="str">
        <f>'O and D Ranks'!Y64</f>
        <v>WPG</v>
      </c>
      <c r="M156">
        <f>'O and D Ranks'!AO64</f>
        <v>84.433704365251899</v>
      </c>
      <c r="N156">
        <f>'O and D Ranks'!AP64</f>
        <v>155</v>
      </c>
      <c r="P156" t="str">
        <f>'O and D Ranks'!X20</f>
        <v>Braden Schneider</v>
      </c>
      <c r="Q156" t="str">
        <f>'O and D Ranks'!Y20</f>
        <v>NYR</v>
      </c>
      <c r="R156">
        <f>'O and D Ranks'!AQ20</f>
        <v>85.416582811012105</v>
      </c>
      <c r="S156">
        <f>'O and D Ranks'!AR20</f>
        <v>155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0.74290484140233726</v>
      </c>
      <c r="X156">
        <f>'O and D Ranks'!K14</f>
        <v>155</v>
      </c>
      <c r="Z156" t="str">
        <f>'O and D Ranks'!A175</f>
        <v>JJ Peterka</v>
      </c>
      <c r="AA156" t="str">
        <f>'O and D Ranks'!B175</f>
        <v>BUF</v>
      </c>
      <c r="AB156" s="56">
        <f>'O and D Ranks'!N175</f>
        <v>0.74290484140233726</v>
      </c>
      <c r="AC156">
        <f>'O and D Ranks'!O175</f>
        <v>155</v>
      </c>
      <c r="AE156" t="str">
        <f>'O and D Ranks'!X87</f>
        <v>Jackson LaCombe</v>
      </c>
      <c r="AF156" t="str">
        <f>'O and D Ranks'!Y87</f>
        <v>ANA</v>
      </c>
      <c r="AG156" s="31">
        <f>'O and D Ranks'!AG87</f>
        <v>0.69138276553106215</v>
      </c>
      <c r="AH156">
        <f>'O and D Ranks'!AH87</f>
        <v>155</v>
      </c>
      <c r="AJ156" t="str">
        <f>'O and D Ranks'!X138</f>
        <v>MacKenzie Weegar</v>
      </c>
      <c r="AK156" t="str">
        <f>'O and D Ranks'!Y138</f>
        <v>CGY</v>
      </c>
      <c r="AL156" s="31">
        <f>'O and D Ranks'!AK138</f>
        <v>0.69138276553106215</v>
      </c>
      <c r="AM156">
        <f>'O and D Ranks'!AL138</f>
        <v>155</v>
      </c>
    </row>
    <row r="157" spans="1:39" x14ac:dyDescent="0.3">
      <c r="A157" t="str">
        <f>'O and D Ranks'!A126</f>
        <v>Evander Kane</v>
      </c>
      <c r="B157" t="str">
        <f>'O and D Ranks'!B126</f>
        <v>EDM</v>
      </c>
      <c r="C157">
        <f>'O and D Ranks'!R126</f>
        <v>86.23913305120891</v>
      </c>
      <c r="D157">
        <f>'O and D Ranks'!S126</f>
        <v>156</v>
      </c>
      <c r="F157" t="str">
        <f>'O and D Ranks'!A409</f>
        <v>Yanni Gourde</v>
      </c>
      <c r="G157" t="str">
        <f>'O and D Ranks'!B409</f>
        <v>SEA</v>
      </c>
      <c r="H157">
        <f>'O and D Ranks'!T409</f>
        <v>85.386771161812732</v>
      </c>
      <c r="I157">
        <f>'O and D Ranks'!U409</f>
        <v>156</v>
      </c>
      <c r="K157" t="str">
        <f>'O and D Ranks'!X196</f>
        <v>Ryan Shea</v>
      </c>
      <c r="L157" t="str">
        <f>'O and D Ranks'!Y196</f>
        <v>PIT</v>
      </c>
      <c r="M157">
        <f>'O and D Ranks'!AO196</f>
        <v>84.332656221534336</v>
      </c>
      <c r="N157">
        <f>'O and D Ranks'!AP196</f>
        <v>156</v>
      </c>
      <c r="P157" t="str">
        <f>'O and D Ranks'!X195</f>
        <v>Ryan Pulock</v>
      </c>
      <c r="Q157" t="str">
        <f>'O and D Ranks'!Y195</f>
        <v>NYI</v>
      </c>
      <c r="R157">
        <f>'O and D Ranks'!AQ195</f>
        <v>85.374399465597534</v>
      </c>
      <c r="S157">
        <f>'O and D Ranks'!AR195</f>
        <v>156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0.74123539232053426</v>
      </c>
      <c r="X157">
        <f>'O and D Ranks'!K21</f>
        <v>156</v>
      </c>
      <c r="Z157" t="str">
        <f>'O and D Ranks'!A261</f>
        <v>Michael McCarron</v>
      </c>
      <c r="AA157" t="str">
        <f>'O and D Ranks'!B261</f>
        <v>NSH</v>
      </c>
      <c r="AB157" s="56">
        <f>'O and D Ranks'!N261</f>
        <v>0.73956594323873126</v>
      </c>
      <c r="AC157">
        <f>'O and D Ranks'!O261</f>
        <v>156</v>
      </c>
      <c r="AE157" t="str">
        <f>'O and D Ranks'!X208</f>
        <v>Shayne Gostisbehere</v>
      </c>
      <c r="AF157" t="str">
        <f>'O and D Ranks'!Y208</f>
        <v>DET</v>
      </c>
      <c r="AG157" s="31">
        <f>'O and D Ranks'!AG208</f>
        <v>0.68737474949899802</v>
      </c>
      <c r="AH157">
        <f>'O and D Ranks'!AH208</f>
        <v>156</v>
      </c>
      <c r="AJ157" t="str">
        <f>'O and D Ranks'!X201</f>
        <v>Samuel Girard</v>
      </c>
      <c r="AK157" t="str">
        <f>'O and D Ranks'!Y201</f>
        <v>COL</v>
      </c>
      <c r="AL157" s="31">
        <f>'O and D Ranks'!AK201</f>
        <v>0.68937875751503008</v>
      </c>
      <c r="AM157">
        <f>'O and D Ranks'!AL201</f>
        <v>156</v>
      </c>
    </row>
    <row r="158" spans="1:39" x14ac:dyDescent="0.3">
      <c r="A158" t="str">
        <f>'O and D Ranks'!A295</f>
        <v>Nils Hoglander</v>
      </c>
      <c r="B158" t="str">
        <f>'O and D Ranks'!B295</f>
        <v>VAN</v>
      </c>
      <c r="C158">
        <f>'O and D Ranks'!R295</f>
        <v>86.167069511988828</v>
      </c>
      <c r="D158">
        <f>'O and D Ranks'!S295</f>
        <v>157</v>
      </c>
      <c r="F158" t="str">
        <f>'O and D Ranks'!A7</f>
        <v>Adrian Kempe</v>
      </c>
      <c r="G158" t="str">
        <f>'O and D Ranks'!B7</f>
        <v>L.A</v>
      </c>
      <c r="H158">
        <f>'O and D Ranks'!T7</f>
        <v>85.277885982811114</v>
      </c>
      <c r="I158">
        <f>'O and D Ranks'!U7</f>
        <v>157</v>
      </c>
      <c r="K158" t="str">
        <f>'O and D Ranks'!X226</f>
        <v>Urho Vaakanainen</v>
      </c>
      <c r="L158" t="str">
        <f>'O and D Ranks'!Y226</f>
        <v>ANA</v>
      </c>
      <c r="M158">
        <f>'O and D Ranks'!AO226</f>
        <v>83.731657481629597</v>
      </c>
      <c r="N158">
        <f>'O and D Ranks'!AP226</f>
        <v>157</v>
      </c>
      <c r="P158" t="str">
        <f>'O and D Ranks'!X156</f>
        <v>Mike Reilly</v>
      </c>
      <c r="Q158" t="str">
        <f>'O and D Ranks'!Y156</f>
        <v>FLA, NYI</v>
      </c>
      <c r="R158">
        <f>'O and D Ranks'!AQ156</f>
        <v>85.257315866300075</v>
      </c>
      <c r="S158">
        <f>'O and D Ranks'!AR156</f>
        <v>157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0.73789649415692826</v>
      </c>
      <c r="X158">
        <f>'O and D Ranks'!K16</f>
        <v>157</v>
      </c>
      <c r="Z158" t="str">
        <f>'O and D Ranks'!A71</f>
        <v>Carl Grundstrom</v>
      </c>
      <c r="AA158" t="str">
        <f>'O and D Ranks'!B71</f>
        <v>L.A</v>
      </c>
      <c r="AB158" s="56">
        <f>'O and D Ranks'!N71</f>
        <v>0.73956594323873126</v>
      </c>
      <c r="AC158">
        <f>'O and D Ranks'!O71</f>
        <v>156</v>
      </c>
      <c r="AE158" t="str">
        <f>'O and D Ranks'!X36</f>
        <v>Calvin de Haan</v>
      </c>
      <c r="AF158" t="str">
        <f>'O and D Ranks'!Y36</f>
        <v>T.B</v>
      </c>
      <c r="AG158" s="31">
        <f>'O and D Ranks'!AG36</f>
        <v>0.68737474949899802</v>
      </c>
      <c r="AH158">
        <f>'O and D Ranks'!AH36</f>
        <v>156</v>
      </c>
      <c r="AJ158" t="str">
        <f>'O and D Ranks'!X218</f>
        <v>Travis Dermott</v>
      </c>
      <c r="AK158" t="str">
        <f>'O and D Ranks'!Y218</f>
        <v>ARI</v>
      </c>
      <c r="AL158" s="31">
        <f>'O and D Ranks'!AK218</f>
        <v>0.68737474949899802</v>
      </c>
      <c r="AM158">
        <f>'O and D Ranks'!AL218</f>
        <v>157</v>
      </c>
    </row>
    <row r="159" spans="1:39" x14ac:dyDescent="0.3">
      <c r="A159" t="str">
        <f>'O and D Ranks'!A176</f>
        <v>Joe Pavelski</v>
      </c>
      <c r="B159" t="str">
        <f>'O and D Ranks'!B176</f>
        <v>DAL</v>
      </c>
      <c r="C159">
        <f>'O and D Ranks'!R176</f>
        <v>86.140272560749622</v>
      </c>
      <c r="D159">
        <f>'O and D Ranks'!S176</f>
        <v>158</v>
      </c>
      <c r="F159" t="str">
        <f>'O and D Ranks'!A278</f>
        <v>Nic Dowd</v>
      </c>
      <c r="G159" t="str">
        <f>'O and D Ranks'!B278</f>
        <v>WSH</v>
      </c>
      <c r="H159">
        <f>'O and D Ranks'!T278</f>
        <v>85.239953977349714</v>
      </c>
      <c r="I159">
        <f>'O and D Ranks'!U278</f>
        <v>158</v>
      </c>
      <c r="K159" t="str">
        <f>'O and D Ranks'!X111</f>
        <v>Johnathan Kovacevic</v>
      </c>
      <c r="L159" t="str">
        <f>'O and D Ranks'!Y111</f>
        <v>MTL</v>
      </c>
      <c r="M159">
        <f>'O and D Ranks'!AO111</f>
        <v>83.491994822979635</v>
      </c>
      <c r="N159">
        <f>'O and D Ranks'!AP111</f>
        <v>158</v>
      </c>
      <c r="P159" t="str">
        <f>'O and D Ranks'!X90</f>
        <v>Jake Bean</v>
      </c>
      <c r="Q159" t="str">
        <f>'O and D Ranks'!Y90</f>
        <v>CBJ</v>
      </c>
      <c r="R159">
        <f>'O and D Ranks'!AQ90</f>
        <v>85.048257120301457</v>
      </c>
      <c r="S159">
        <f>'O and D Ranks'!AR90</f>
        <v>158</v>
      </c>
      <c r="U159" t="str">
        <f>'O and D Ranks'!A313</f>
        <v>Pavel Zacha</v>
      </c>
      <c r="V159" t="str">
        <f>'O and D Ranks'!B313</f>
        <v>BOS</v>
      </c>
      <c r="W159" s="56">
        <f>'O and D Ranks'!J313</f>
        <v>0.73789649415692826</v>
      </c>
      <c r="X159">
        <f>'O and D Ranks'!K313</f>
        <v>157</v>
      </c>
      <c r="Z159" t="str">
        <f>'O and D Ranks'!A206</f>
        <v>Kent Johnson</v>
      </c>
      <c r="AA159" t="str">
        <f>'O and D Ranks'!B206</f>
        <v>CBJ</v>
      </c>
      <c r="AB159" s="56">
        <f>'O and D Ranks'!N206</f>
        <v>0.73789649415692826</v>
      </c>
      <c r="AC159">
        <f>'O and D Ranks'!O206</f>
        <v>158</v>
      </c>
      <c r="AE159" t="str">
        <f>'O and D Ranks'!X226</f>
        <v>Urho Vaakanainen</v>
      </c>
      <c r="AF159" t="str">
        <f>'O and D Ranks'!Y226</f>
        <v>ANA</v>
      </c>
      <c r="AG159" s="31">
        <f>'O and D Ranks'!AG226</f>
        <v>0.68537074148296595</v>
      </c>
      <c r="AH159">
        <f>'O and D Ranks'!AH226</f>
        <v>158</v>
      </c>
      <c r="AJ159" t="str">
        <f>'O and D Ranks'!X61</f>
        <v>Dougie Hamilton</v>
      </c>
      <c r="AK159" t="str">
        <f>'O and D Ranks'!Y61</f>
        <v>N.J</v>
      </c>
      <c r="AL159" s="31">
        <f>'O and D Ranks'!AK61</f>
        <v>0.68537074148296595</v>
      </c>
      <c r="AM159">
        <f>'O and D Ranks'!AL61</f>
        <v>158</v>
      </c>
    </row>
    <row r="160" spans="1:39" x14ac:dyDescent="0.3">
      <c r="A160" t="str">
        <f>'O and D Ranks'!A313</f>
        <v>Pavel Zacha</v>
      </c>
      <c r="B160" t="str">
        <f>'O and D Ranks'!B313</f>
        <v>BOS</v>
      </c>
      <c r="C160">
        <f>'O and D Ranks'!R313</f>
        <v>86.133588809631817</v>
      </c>
      <c r="D160">
        <f>'O and D Ranks'!S313</f>
        <v>159</v>
      </c>
      <c r="F160" t="str">
        <f>'O and D Ranks'!A330</f>
        <v>Rickard Rakell</v>
      </c>
      <c r="G160" t="str">
        <f>'O and D Ranks'!B330</f>
        <v>PIT</v>
      </c>
      <c r="H160">
        <f>'O and D Ranks'!T330</f>
        <v>84.998182735114412</v>
      </c>
      <c r="I160">
        <f>'O and D Ranks'!U330</f>
        <v>159</v>
      </c>
      <c r="K160" t="str">
        <f>'O and D Ranks'!X131</f>
        <v>Kevin Korchinski</v>
      </c>
      <c r="L160" t="str">
        <f>'O and D Ranks'!Y131</f>
        <v>CHI</v>
      </c>
      <c r="M160">
        <f>'O and D Ranks'!AO131</f>
        <v>83.344319647045737</v>
      </c>
      <c r="N160">
        <f>'O and D Ranks'!AP131</f>
        <v>159</v>
      </c>
      <c r="P160" t="str">
        <f>'O and D Ranks'!X67</f>
        <v>Erik Cernak</v>
      </c>
      <c r="Q160" t="str">
        <f>'O and D Ranks'!Y67</f>
        <v>T.B</v>
      </c>
      <c r="R160">
        <f>'O and D Ranks'!AQ67</f>
        <v>84.953634619666417</v>
      </c>
      <c r="S160">
        <f>'O and D Ranks'!AR67</f>
        <v>159</v>
      </c>
      <c r="U160" t="str">
        <f>'O and D Ranks'!A220</f>
        <v>Leo Carlsson</v>
      </c>
      <c r="V160" t="str">
        <f>'O and D Ranks'!B220</f>
        <v>ANA</v>
      </c>
      <c r="W160" s="56">
        <f>'O and D Ranks'!J220</f>
        <v>0.73622704507512526</v>
      </c>
      <c r="X160">
        <f>'O and D Ranks'!K220</f>
        <v>159</v>
      </c>
      <c r="Z160" t="str">
        <f>'O and D Ranks'!A276</f>
        <v>Nathan MacKinnon</v>
      </c>
      <c r="AA160" t="str">
        <f>'O and D Ranks'!B276</f>
        <v>COL</v>
      </c>
      <c r="AB160" s="56">
        <f>'O and D Ranks'!N276</f>
        <v>0.73622704507512526</v>
      </c>
      <c r="AC160">
        <f>'O and D Ranks'!O276</f>
        <v>159</v>
      </c>
      <c r="AE160" t="str">
        <f>'O and D Ranks'!X230</f>
        <v>Vincent Desharnais</v>
      </c>
      <c r="AF160" t="str">
        <f>'O and D Ranks'!Y230</f>
        <v>EDM</v>
      </c>
      <c r="AG160" s="31">
        <f>'O and D Ranks'!AG230</f>
        <v>0.68336673346693388</v>
      </c>
      <c r="AH160">
        <f>'O and D Ranks'!AH230</f>
        <v>159</v>
      </c>
      <c r="AJ160" t="str">
        <f>'O and D Ranks'!X63</f>
        <v>Dylan DeMelo</v>
      </c>
      <c r="AK160" t="str">
        <f>'O and D Ranks'!Y63</f>
        <v>WPG</v>
      </c>
      <c r="AL160" s="31">
        <f>'O and D Ranks'!AK63</f>
        <v>0.68136272545090182</v>
      </c>
      <c r="AM160">
        <f>'O and D Ranks'!AL63</f>
        <v>159</v>
      </c>
    </row>
    <row r="161" spans="1:39" x14ac:dyDescent="0.3">
      <c r="A161" t="str">
        <f>'O and D Ranks'!A57</f>
        <v>Brandon Saad</v>
      </c>
      <c r="B161" t="str">
        <f>'O and D Ranks'!B57</f>
        <v>STL</v>
      </c>
      <c r="C161">
        <f>'O and D Ranks'!R57</f>
        <v>86.031011831313322</v>
      </c>
      <c r="D161">
        <f>'O and D Ranks'!S57</f>
        <v>160</v>
      </c>
      <c r="F161" t="str">
        <f>'O and D Ranks'!A206</f>
        <v>Kent Johnson</v>
      </c>
      <c r="G161" t="str">
        <f>'O and D Ranks'!B206</f>
        <v>CBJ</v>
      </c>
      <c r="H161">
        <f>'O and D Ranks'!T206</f>
        <v>84.872982749025823</v>
      </c>
      <c r="I161">
        <f>'O and D Ranks'!U206</f>
        <v>160</v>
      </c>
      <c r="K161" t="str">
        <f>'O and D Ranks'!X36</f>
        <v>Calvin de Haan</v>
      </c>
      <c r="L161" t="str">
        <f>'O and D Ranks'!Y36</f>
        <v>T.B</v>
      </c>
      <c r="M161">
        <f>'O and D Ranks'!AO36</f>
        <v>83.229899192323799</v>
      </c>
      <c r="N161">
        <f>'O and D Ranks'!AP36</f>
        <v>160</v>
      </c>
      <c r="P161" t="str">
        <f>'O and D Ranks'!X97</f>
        <v>Jamie Drysdale</v>
      </c>
      <c r="Q161" t="str">
        <f>'O and D Ranks'!Y97</f>
        <v>ANA, PHI</v>
      </c>
      <c r="R161">
        <f>'O and D Ranks'!AQ97</f>
        <v>84.949998035286171</v>
      </c>
      <c r="S161">
        <f>'O and D Ranks'!AR97</f>
        <v>160</v>
      </c>
      <c r="U161" t="str">
        <f>'O and D Ranks'!A384</f>
        <v>Trevor Zegras</v>
      </c>
      <c r="V161" t="str">
        <f>'O and D Ranks'!B384</f>
        <v>ANA</v>
      </c>
      <c r="W161" s="56">
        <f>'O and D Ranks'!J384</f>
        <v>0.73455759599332215</v>
      </c>
      <c r="X161">
        <f>'O and D Ranks'!K384</f>
        <v>160</v>
      </c>
      <c r="Z161" t="str">
        <f>'O and D Ranks'!A395</f>
        <v>Tyson Jost</v>
      </c>
      <c r="AA161" t="str">
        <f>'O and D Ranks'!B395</f>
        <v>BUF</v>
      </c>
      <c r="AB161" s="56">
        <f>'O and D Ranks'!N395</f>
        <v>0.73455759599332215</v>
      </c>
      <c r="AC161">
        <f>'O and D Ranks'!O395</f>
        <v>160</v>
      </c>
      <c r="AE161" t="str">
        <f>'O and D Ranks'!X92</f>
        <v>Jake Middleton</v>
      </c>
      <c r="AF161" t="str">
        <f>'O and D Ranks'!Y92</f>
        <v>MIN</v>
      </c>
      <c r="AG161" s="31">
        <f>'O and D Ranks'!AG92</f>
        <v>0.67935871743486975</v>
      </c>
      <c r="AH161">
        <f>'O and D Ranks'!AH92</f>
        <v>160</v>
      </c>
      <c r="AJ161" t="str">
        <f>'O and D Ranks'!X97</f>
        <v>Jamie Drysdale</v>
      </c>
      <c r="AK161" t="str">
        <f>'O and D Ranks'!Y97</f>
        <v>ANA, PHI</v>
      </c>
      <c r="AL161" s="31">
        <f>'O and D Ranks'!AK97</f>
        <v>0.68136272545090182</v>
      </c>
      <c r="AM161">
        <f>'O and D Ranks'!AL97</f>
        <v>159</v>
      </c>
    </row>
    <row r="162" spans="1:39" x14ac:dyDescent="0.3">
      <c r="A162" t="str">
        <f>'O and D Ranks'!A308</f>
        <v>Patrick Kane</v>
      </c>
      <c r="B162" t="str">
        <f>'O and D Ranks'!B308</f>
        <v>DET</v>
      </c>
      <c r="C162">
        <f>'O and D Ranks'!R308</f>
        <v>85.987979966611022</v>
      </c>
      <c r="D162">
        <f>'O and D Ranks'!S308</f>
        <v>161</v>
      </c>
      <c r="F162" t="str">
        <f>'O and D Ranks'!A210</f>
        <v>Kevin Stenlund</v>
      </c>
      <c r="G162" t="str">
        <f>'O and D Ranks'!B210</f>
        <v>FLA</v>
      </c>
      <c r="H162">
        <f>'O and D Ranks'!T210</f>
        <v>84.647701843498027</v>
      </c>
      <c r="I162">
        <f>'O and D Ranks'!U210</f>
        <v>161</v>
      </c>
      <c r="K162" t="str">
        <f>'O and D Ranks'!X237</f>
        <v>Zach Whitecloud</v>
      </c>
      <c r="L162" t="str">
        <f>'O and D Ranks'!Y237</f>
        <v>VGK</v>
      </c>
      <c r="M162">
        <f>'O and D Ranks'!AO237</f>
        <v>82.942854395660149</v>
      </c>
      <c r="N162">
        <f>'O and D Ranks'!AP237</f>
        <v>161</v>
      </c>
      <c r="P162" t="str">
        <f>'O and D Ranks'!X208</f>
        <v>Shayne Gostisbehere</v>
      </c>
      <c r="Q162" t="str">
        <f>'O and D Ranks'!Y208</f>
        <v>DET</v>
      </c>
      <c r="R162">
        <f>'O and D Ranks'!AQ208</f>
        <v>84.698174362910663</v>
      </c>
      <c r="S162">
        <f>'O and D Ranks'!AR208</f>
        <v>161</v>
      </c>
      <c r="U162" t="str">
        <f>'O and D Ranks'!A378</f>
        <v>Tomas Tatar</v>
      </c>
      <c r="V162" t="str">
        <f>'O and D Ranks'!B378</f>
        <v>COL, SEA</v>
      </c>
      <c r="W162" s="56">
        <f>'O and D Ranks'!J378</f>
        <v>0.73288814691151916</v>
      </c>
      <c r="X162">
        <f>'O and D Ranks'!K378</f>
        <v>161</v>
      </c>
      <c r="Z162" t="str">
        <f>'O and D Ranks'!A122</f>
        <v>Emil Bemstrom</v>
      </c>
      <c r="AA162" t="str">
        <f>'O and D Ranks'!B122</f>
        <v>CBJ</v>
      </c>
      <c r="AB162" s="56">
        <f>'O and D Ranks'!N122</f>
        <v>0.73288814691151916</v>
      </c>
      <c r="AC162">
        <f>'O and D Ranks'!O122</f>
        <v>161</v>
      </c>
      <c r="AE162" t="str">
        <f>'O and D Ranks'!X97</f>
        <v>Jamie Drysdale</v>
      </c>
      <c r="AF162" t="str">
        <f>'O and D Ranks'!Y97</f>
        <v>ANA, PHI</v>
      </c>
      <c r="AG162" s="31">
        <f>'O and D Ranks'!AG97</f>
        <v>0.67935871743486975</v>
      </c>
      <c r="AH162">
        <f>'O and D Ranks'!AH97</f>
        <v>160</v>
      </c>
      <c r="AJ162" t="str">
        <f>'O and D Ranks'!X148</f>
        <v>Matt Dumba</v>
      </c>
      <c r="AK162" t="str">
        <f>'O and D Ranks'!Y148</f>
        <v>ARI</v>
      </c>
      <c r="AL162" s="31">
        <f>'O and D Ranks'!AK148</f>
        <v>0.67535070140280562</v>
      </c>
      <c r="AM162">
        <f>'O and D Ranks'!AL148</f>
        <v>161</v>
      </c>
    </row>
    <row r="163" spans="1:39" x14ac:dyDescent="0.3">
      <c r="A163" t="str">
        <f>'O and D Ranks'!A315</f>
        <v>Philip Tomasino</v>
      </c>
      <c r="B163" t="str">
        <f>'O and D Ranks'!B315</f>
        <v>NSH</v>
      </c>
      <c r="C163">
        <f>'O and D Ranks'!R315</f>
        <v>85.87696306710022</v>
      </c>
      <c r="D163">
        <f>'O and D Ranks'!S315</f>
        <v>162</v>
      </c>
      <c r="F163" t="str">
        <f>'O and D Ranks'!A261</f>
        <v>Michael McCarron</v>
      </c>
      <c r="G163" t="str">
        <f>'O and D Ranks'!B261</f>
        <v>NSH</v>
      </c>
      <c r="H163">
        <f>'O and D Ranks'!T261</f>
        <v>84.56353876831713</v>
      </c>
      <c r="I163">
        <f>'O and D Ranks'!U261</f>
        <v>162</v>
      </c>
      <c r="K163" t="str">
        <f>'O and D Ranks'!X169</f>
        <v>Nicolas Hague</v>
      </c>
      <c r="L163" t="str">
        <f>'O and D Ranks'!Y169</f>
        <v>VGK</v>
      </c>
      <c r="M163">
        <f>'O and D Ranks'!AO169</f>
        <v>82.940566132264522</v>
      </c>
      <c r="N163">
        <f>'O and D Ranks'!AP169</f>
        <v>162</v>
      </c>
      <c r="P163" t="str">
        <f>'O and D Ranks'!X17</f>
        <v>Ben Chiarot</v>
      </c>
      <c r="Q163" t="str">
        <f>'O and D Ranks'!Y17</f>
        <v>DET</v>
      </c>
      <c r="R163">
        <f>'O and D Ranks'!AQ17</f>
        <v>84.189144214354556</v>
      </c>
      <c r="S163">
        <f>'O and D Ranks'!AR17</f>
        <v>162</v>
      </c>
      <c r="U163" t="str">
        <f>'O and D Ranks'!A176</f>
        <v>Joe Pavelski</v>
      </c>
      <c r="V163" t="str">
        <f>'O and D Ranks'!B176</f>
        <v>DAL</v>
      </c>
      <c r="W163" s="56">
        <f>'O and D Ranks'!J176</f>
        <v>0.73121869782971616</v>
      </c>
      <c r="X163">
        <f>'O and D Ranks'!K176</f>
        <v>162</v>
      </c>
      <c r="Z163" t="str">
        <f>'O and D Ranks'!A93</f>
        <v>Connor Dewar</v>
      </c>
      <c r="AA163" t="str">
        <f>'O and D Ranks'!B93</f>
        <v>MIN</v>
      </c>
      <c r="AB163" s="56">
        <f>'O and D Ranks'!N93</f>
        <v>0.73121869782971616</v>
      </c>
      <c r="AC163">
        <f>'O and D Ranks'!O93</f>
        <v>162</v>
      </c>
      <c r="AE163" t="str">
        <f>'O and D Ranks'!X199</f>
        <v>Sam Malinski</v>
      </c>
      <c r="AF163" t="str">
        <f>'O and D Ranks'!Y199</f>
        <v>COL</v>
      </c>
      <c r="AG163" s="31">
        <f>'O and D Ranks'!AG199</f>
        <v>0.67735470941883769</v>
      </c>
      <c r="AH163">
        <f>'O and D Ranks'!AH199</f>
        <v>162</v>
      </c>
      <c r="AJ163" t="str">
        <f>'O and D Ranks'!X17</f>
        <v>Ben Chiarot</v>
      </c>
      <c r="AK163" t="str">
        <f>'O and D Ranks'!Y17</f>
        <v>DET</v>
      </c>
      <c r="AL163" s="31">
        <f>'O and D Ranks'!AK17</f>
        <v>0.67535070140280562</v>
      </c>
      <c r="AM163">
        <f>'O and D Ranks'!AL17</f>
        <v>161</v>
      </c>
    </row>
    <row r="164" spans="1:39" x14ac:dyDescent="0.3">
      <c r="A164" t="str">
        <f>'O and D Ranks'!A379</f>
        <v>Tommy Novak</v>
      </c>
      <c r="B164" t="str">
        <f>'O and D Ranks'!B379</f>
        <v>NSH</v>
      </c>
      <c r="C164">
        <f>'O and D Ranks'!R379</f>
        <v>85.821843462828028</v>
      </c>
      <c r="D164">
        <f>'O and D Ranks'!S379</f>
        <v>163</v>
      </c>
      <c r="F164" t="str">
        <f>'O and D Ranks'!A71</f>
        <v>Carl Grundstrom</v>
      </c>
      <c r="G164" t="str">
        <f>'O and D Ranks'!B71</f>
        <v>L.A</v>
      </c>
      <c r="H164">
        <f>'O and D Ranks'!T71</f>
        <v>84.536964694243125</v>
      </c>
      <c r="I164">
        <f>'O and D Ranks'!U71</f>
        <v>163</v>
      </c>
      <c r="K164" t="str">
        <f>'O and D Ranks'!X208</f>
        <v>Shayne Gostisbehere</v>
      </c>
      <c r="L164" t="str">
        <f>'O and D Ranks'!Y208</f>
        <v>DET</v>
      </c>
      <c r="M164">
        <f>'O and D Ranks'!AO208</f>
        <v>82.894567148481798</v>
      </c>
      <c r="N164">
        <f>'O and D Ranks'!AP208</f>
        <v>163</v>
      </c>
      <c r="P164" t="str">
        <f>'O and D Ranks'!X74</f>
        <v>Filip Hronek</v>
      </c>
      <c r="Q164" t="str">
        <f>'O and D Ranks'!Y74</f>
        <v>VAN</v>
      </c>
      <c r="R164">
        <f>'O and D Ranks'!AQ74</f>
        <v>84.089395457581489</v>
      </c>
      <c r="S164">
        <f>'O and D Ranks'!AR74</f>
        <v>163</v>
      </c>
      <c r="U164" t="str">
        <f>'O and D Ranks'!A57</f>
        <v>Brandon Saad</v>
      </c>
      <c r="V164" t="str">
        <f>'O and D Ranks'!B57</f>
        <v>STL</v>
      </c>
      <c r="W164" s="56">
        <f>'O and D Ranks'!J57</f>
        <v>0.72954924874791316</v>
      </c>
      <c r="X164">
        <f>'O and D Ranks'!K57</f>
        <v>163</v>
      </c>
      <c r="Z164" t="str">
        <f>'O and D Ranks'!A89</f>
        <v>Colin Blackwell</v>
      </c>
      <c r="AA164" t="str">
        <f>'O and D Ranks'!B89</f>
        <v>CHI</v>
      </c>
      <c r="AB164" s="56">
        <f>'O and D Ranks'!N89</f>
        <v>0.72954924874791316</v>
      </c>
      <c r="AC164">
        <f>'O and D Ranks'!O89</f>
        <v>163</v>
      </c>
      <c r="AE164" t="str">
        <f>'O and D Ranks'!X31</f>
        <v>Brian Dumoulin</v>
      </c>
      <c r="AF164" t="str">
        <f>'O and D Ranks'!Y31</f>
        <v>SEA</v>
      </c>
      <c r="AG164" s="31">
        <f>'O and D Ranks'!AG31</f>
        <v>0.67535070140280562</v>
      </c>
      <c r="AH164">
        <f>'O and D Ranks'!AH31</f>
        <v>163</v>
      </c>
      <c r="AJ164" t="str">
        <f>'O and D Ranks'!X133</f>
        <v>Kris Letang</v>
      </c>
      <c r="AK164" t="str">
        <f>'O and D Ranks'!Y133</f>
        <v>PIT</v>
      </c>
      <c r="AL164" s="31">
        <f>'O and D Ranks'!AK133</f>
        <v>0.67535070140280562</v>
      </c>
      <c r="AM164">
        <f>'O and D Ranks'!AL133</f>
        <v>161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85.592798491312422</v>
      </c>
      <c r="D165">
        <f>'O and D Ranks'!S21</f>
        <v>164</v>
      </c>
      <c r="F165" t="str">
        <f>'O and D Ranks'!A122</f>
        <v>Emil Bemstrom</v>
      </c>
      <c r="G165" t="str">
        <f>'O and D Ranks'!B122</f>
        <v>CBJ</v>
      </c>
      <c r="H165">
        <f>'O and D Ranks'!T122</f>
        <v>84.489389403795911</v>
      </c>
      <c r="I165">
        <f>'O and D Ranks'!U122</f>
        <v>164</v>
      </c>
      <c r="K165" t="str">
        <f>'O and D Ranks'!X17</f>
        <v>Ben Chiarot</v>
      </c>
      <c r="L165" t="str">
        <f>'O and D Ranks'!Y17</f>
        <v>DET</v>
      </c>
      <c r="M165">
        <f>'O and D Ranks'!AO17</f>
        <v>82.585937801528914</v>
      </c>
      <c r="N165">
        <f>'O and D Ranks'!AP17</f>
        <v>164</v>
      </c>
      <c r="P165" t="str">
        <f>'O and D Ranks'!X83</f>
        <v>Ivan Provorov</v>
      </c>
      <c r="Q165" t="str">
        <f>'O and D Ranks'!Y83</f>
        <v>CBJ</v>
      </c>
      <c r="R165">
        <f>'O and D Ranks'!AQ83</f>
        <v>83.876821728563144</v>
      </c>
      <c r="S165">
        <f>'O and D Ranks'!AR83</f>
        <v>164</v>
      </c>
      <c r="U165" t="str">
        <f>'O and D Ranks'!A308</f>
        <v>Patrick Kane</v>
      </c>
      <c r="V165" t="str">
        <f>'O and D Ranks'!B308</f>
        <v>DET</v>
      </c>
      <c r="W165" s="56">
        <f>'O and D Ranks'!J308</f>
        <v>0.72787979966611016</v>
      </c>
      <c r="X165">
        <f>'O and D Ranks'!K308</f>
        <v>164</v>
      </c>
      <c r="Z165" t="str">
        <f>'O and D Ranks'!A6</f>
        <v>Adam Ruzicka</v>
      </c>
      <c r="AA165" t="str">
        <f>'O and D Ranks'!B6</f>
        <v>CGY</v>
      </c>
      <c r="AB165" s="56">
        <f>'O and D Ranks'!N6</f>
        <v>0.72787979966611016</v>
      </c>
      <c r="AC165">
        <f>'O and D Ranks'!O6</f>
        <v>164</v>
      </c>
      <c r="AE165" t="str">
        <f>'O and D Ranks'!X88</f>
        <v>Jacob Bernard-Docker</v>
      </c>
      <c r="AF165" t="str">
        <f>'O and D Ranks'!Y88</f>
        <v>OTT</v>
      </c>
      <c r="AG165" s="31">
        <f>'O and D Ranks'!AG88</f>
        <v>0.67334669338677355</v>
      </c>
      <c r="AH165">
        <f>'O and D Ranks'!AH88</f>
        <v>164</v>
      </c>
      <c r="AJ165" t="str">
        <f>'O and D Ranks'!X88</f>
        <v>Jacob Bernard-Docker</v>
      </c>
      <c r="AK165" t="str">
        <f>'O and D Ranks'!Y88</f>
        <v>OTT</v>
      </c>
      <c r="AL165" s="31">
        <f>'O and D Ranks'!AK88</f>
        <v>0.67334669338677355</v>
      </c>
      <c r="AM165">
        <f>'O and D Ranks'!AL88</f>
        <v>164</v>
      </c>
    </row>
    <row r="166" spans="1:39" x14ac:dyDescent="0.3">
      <c r="A166" t="str">
        <f>'O and D Ranks'!A118</f>
        <v>Eeli Tolvanen</v>
      </c>
      <c r="B166" t="str">
        <f>'O and D Ranks'!B118</f>
        <v>SEA</v>
      </c>
      <c r="C166">
        <f>'O and D Ranks'!R118</f>
        <v>85.551607880746417</v>
      </c>
      <c r="D166">
        <f>'O and D Ranks'!S118</f>
        <v>165</v>
      </c>
      <c r="F166" t="str">
        <f>'O and D Ranks'!A233</f>
        <v>Marcus Johansson</v>
      </c>
      <c r="G166" t="str">
        <f>'O and D Ranks'!B233</f>
        <v>MIN</v>
      </c>
      <c r="H166">
        <f>'O and D Ranks'!T233</f>
        <v>84.448879498237915</v>
      </c>
      <c r="I166">
        <f>'O and D Ranks'!U233</f>
        <v>165</v>
      </c>
      <c r="K166" t="str">
        <f>'O and D Ranks'!X10</f>
        <v>Alex Vlasic</v>
      </c>
      <c r="L166" t="str">
        <f>'O and D Ranks'!Y10</f>
        <v>CHI</v>
      </c>
      <c r="M166">
        <f>'O and D Ranks'!AO10</f>
        <v>82.439214863835701</v>
      </c>
      <c r="N166">
        <f>'O and D Ranks'!AP10</f>
        <v>165</v>
      </c>
      <c r="P166" t="str">
        <f>'O and D Ranks'!X181</f>
        <v>Parker Wotherspoon</v>
      </c>
      <c r="Q166" t="str">
        <f>'O and D Ranks'!Y181</f>
        <v>BOS</v>
      </c>
      <c r="R166">
        <f>'O and D Ranks'!AQ181</f>
        <v>83.623765074007423</v>
      </c>
      <c r="S166">
        <f>'O and D Ranks'!AR181</f>
        <v>165</v>
      </c>
      <c r="U166" t="str">
        <f>'O and D Ranks'!A357</f>
        <v>Sean Kuraly</v>
      </c>
      <c r="V166" t="str">
        <f>'O and D Ranks'!B357</f>
        <v>CBJ</v>
      </c>
      <c r="W166" s="56">
        <f>'O and D Ranks'!J357</f>
        <v>0.72621035058430716</v>
      </c>
      <c r="X166">
        <f>'O and D Ranks'!K357</f>
        <v>165</v>
      </c>
      <c r="Z166" t="str">
        <f>'O and D Ranks'!A278</f>
        <v>Nic Dowd</v>
      </c>
      <c r="AA166" t="str">
        <f>'O and D Ranks'!B278</f>
        <v>WSH</v>
      </c>
      <c r="AB166" s="56">
        <f>'O and D Ranks'!N278</f>
        <v>0.72621035058430716</v>
      </c>
      <c r="AC166">
        <f>'O and D Ranks'!O278</f>
        <v>165</v>
      </c>
      <c r="AE166" t="str">
        <f>'O and D Ranks'!X237</f>
        <v>Zach Whitecloud</v>
      </c>
      <c r="AF166" t="str">
        <f>'O and D Ranks'!Y237</f>
        <v>VGK</v>
      </c>
      <c r="AG166" s="31">
        <f>'O and D Ranks'!AG237</f>
        <v>0.67134268537074149</v>
      </c>
      <c r="AH166">
        <f>'O and D Ranks'!AH237</f>
        <v>165</v>
      </c>
      <c r="AJ166" t="str">
        <f>'O and D Ranks'!X83</f>
        <v>Ivan Provorov</v>
      </c>
      <c r="AK166" t="str">
        <f>'O and D Ranks'!Y83</f>
        <v>CBJ</v>
      </c>
      <c r="AL166" s="31">
        <f>'O and D Ranks'!AK83</f>
        <v>0.67134268537074149</v>
      </c>
      <c r="AM166">
        <f>'O and D Ranks'!AL83</f>
        <v>165</v>
      </c>
    </row>
    <row r="167" spans="1:39" x14ac:dyDescent="0.3">
      <c r="A167" t="str">
        <f>'O and D Ranks'!A32</f>
        <v>Anthony Cirelli</v>
      </c>
      <c r="B167" t="str">
        <f>'O and D Ranks'!B32</f>
        <v>T.B</v>
      </c>
      <c r="C167">
        <f>'O and D Ranks'!R32</f>
        <v>85.36457347894661</v>
      </c>
      <c r="D167">
        <f>'O and D Ranks'!S32</f>
        <v>166</v>
      </c>
      <c r="F167" t="str">
        <f>'O and D Ranks'!A283</f>
        <v>Nick Cousins</v>
      </c>
      <c r="G167" t="str">
        <f>'O and D Ranks'!B283</f>
        <v>FLA</v>
      </c>
      <c r="H167">
        <f>'O and D Ranks'!T283</f>
        <v>84.064516686970521</v>
      </c>
      <c r="I167">
        <f>'O and D Ranks'!U283</f>
        <v>166</v>
      </c>
      <c r="K167" t="str">
        <f>'O and D Ranks'!X148</f>
        <v>Matt Dumba</v>
      </c>
      <c r="L167" t="str">
        <f>'O and D Ranks'!Y148</f>
        <v>ARI</v>
      </c>
      <c r="M167">
        <f>'O and D Ranks'!AO148</f>
        <v>82.16559786239111</v>
      </c>
      <c r="N167">
        <f>'O and D Ranks'!AP148</f>
        <v>166</v>
      </c>
      <c r="P167" t="str">
        <f>'O and D Ranks'!X148</f>
        <v>Matt Dumba</v>
      </c>
      <c r="Q167" t="str">
        <f>'O and D Ranks'!Y148</f>
        <v>ARI</v>
      </c>
      <c r="R167">
        <f>'O and D Ranks'!AQ148</f>
        <v>83.568403473613557</v>
      </c>
      <c r="S167">
        <f>'O and D Ranks'!AR148</f>
        <v>166</v>
      </c>
      <c r="U167" t="str">
        <f>'O and D Ranks'!A118</f>
        <v>Eeli Tolvanen</v>
      </c>
      <c r="V167" t="str">
        <f>'O and D Ranks'!B118</f>
        <v>SEA</v>
      </c>
      <c r="W167" s="56">
        <f>'O and D Ranks'!J118</f>
        <v>0.72454090150250416</v>
      </c>
      <c r="X167">
        <f>'O and D Ranks'!K118</f>
        <v>166</v>
      </c>
      <c r="Z167" t="str">
        <f>'O and D Ranks'!A341</f>
        <v>Ryan Johansen</v>
      </c>
      <c r="AA167" t="str">
        <f>'O and D Ranks'!B341</f>
        <v>COL</v>
      </c>
      <c r="AB167" s="56">
        <f>'O and D Ranks'!N341</f>
        <v>0.72287145242070117</v>
      </c>
      <c r="AC167">
        <f>'O and D Ranks'!O341</f>
        <v>166</v>
      </c>
      <c r="AE167" t="str">
        <f>'O and D Ranks'!X57</f>
        <v>Derek Forbort</v>
      </c>
      <c r="AF167" t="str">
        <f>'O and D Ranks'!Y57</f>
        <v>BOS</v>
      </c>
      <c r="AG167" s="31">
        <f>'O and D Ranks'!AG57</f>
        <v>0.66733466933867736</v>
      </c>
      <c r="AH167">
        <f>'O and D Ranks'!AH57</f>
        <v>166</v>
      </c>
      <c r="AJ167" t="str">
        <f>'O and D Ranks'!X142</f>
        <v>Marcus Pettersson</v>
      </c>
      <c r="AK167" t="str">
        <f>'O and D Ranks'!Y142</f>
        <v>PIT</v>
      </c>
      <c r="AL167" s="31">
        <f>'O and D Ranks'!AK142</f>
        <v>0.66933867735470942</v>
      </c>
      <c r="AM167">
        <f>'O and D Ranks'!AL142</f>
        <v>166</v>
      </c>
    </row>
    <row r="168" spans="1:39" x14ac:dyDescent="0.3">
      <c r="A168" t="str">
        <f>'O and D Ranks'!A245</f>
        <v>Mats Zuccarello</v>
      </c>
      <c r="B168" t="str">
        <f>'O and D Ranks'!B245</f>
        <v>MIN</v>
      </c>
      <c r="C168">
        <f>'O and D Ranks'!R245</f>
        <v>85.245304852817313</v>
      </c>
      <c r="D168">
        <f>'O and D Ranks'!S245</f>
        <v>167</v>
      </c>
      <c r="F168" t="str">
        <f>'O and D Ranks'!A81</f>
        <v>Claude Giroux</v>
      </c>
      <c r="G168" t="str">
        <f>'O and D Ranks'!B81</f>
        <v>OTT</v>
      </c>
      <c r="H168">
        <f>'O and D Ranks'!T81</f>
        <v>83.927289801183605</v>
      </c>
      <c r="I168">
        <f>'O and D Ranks'!U81</f>
        <v>167</v>
      </c>
      <c r="K168" t="str">
        <f>'O and D Ranks'!X31</f>
        <v>Brian Dumoulin</v>
      </c>
      <c r="L168" t="str">
        <f>'O and D Ranks'!Y31</f>
        <v>SEA</v>
      </c>
      <c r="M168">
        <f>'O and D Ranks'!AO31</f>
        <v>82.106446951874574</v>
      </c>
      <c r="N168">
        <f>'O and D Ranks'!AP31</f>
        <v>167</v>
      </c>
      <c r="P168" t="str">
        <f>'O and D Ranks'!X166</f>
        <v>Nick Leddy</v>
      </c>
      <c r="Q168" t="str">
        <f>'O and D Ranks'!Y166</f>
        <v>STL</v>
      </c>
      <c r="R168">
        <f>'O and D Ranks'!AQ166</f>
        <v>83.051121082745254</v>
      </c>
      <c r="S168">
        <f>'O and D Ranks'!AR166</f>
        <v>167</v>
      </c>
      <c r="U168" t="str">
        <f>'O and D Ranks'!A77</f>
        <v>Chris Kreider</v>
      </c>
      <c r="V168" t="str">
        <f>'O and D Ranks'!B77</f>
        <v>NYR</v>
      </c>
      <c r="W168" s="56">
        <f>'O and D Ranks'!J77</f>
        <v>0.72287145242070117</v>
      </c>
      <c r="X168">
        <f>'O and D Ranks'!K77</f>
        <v>167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0.72287145242070117</v>
      </c>
      <c r="AC168">
        <f>'O and D Ranks'!O7</f>
        <v>166</v>
      </c>
      <c r="AE168" t="str">
        <f>'O and D Ranks'!X131</f>
        <v>Kevin Korchinski</v>
      </c>
      <c r="AF168" t="str">
        <f>'O and D Ranks'!Y131</f>
        <v>CHI</v>
      </c>
      <c r="AG168" s="31">
        <f>'O and D Ranks'!AG131</f>
        <v>0.66733466933867736</v>
      </c>
      <c r="AH168">
        <f>'O and D Ranks'!AH131</f>
        <v>166</v>
      </c>
      <c r="AJ168" t="str">
        <f>'O and D Ranks'!X122</f>
        <v>Justin Barron</v>
      </c>
      <c r="AK168" t="str">
        <f>'O and D Ranks'!Y122</f>
        <v>MTL</v>
      </c>
      <c r="AL168" s="31">
        <f>'O and D Ranks'!AK122</f>
        <v>0.66733466933867736</v>
      </c>
      <c r="AM168">
        <f>'O and D Ranks'!AL122</f>
        <v>167</v>
      </c>
    </row>
    <row r="169" spans="1:39" x14ac:dyDescent="0.3">
      <c r="A169" t="str">
        <f>'O and D Ranks'!A53</f>
        <v>Brad Marchand</v>
      </c>
      <c r="B169" t="str">
        <f>'O and D Ranks'!B53</f>
        <v>BOS</v>
      </c>
      <c r="C169">
        <f>'O and D Ranks'!R53</f>
        <v>84.886241536820521</v>
      </c>
      <c r="D169">
        <f>'O and D Ranks'!S53</f>
        <v>168</v>
      </c>
      <c r="F169" t="str">
        <f>'O and D Ranks'!A49</f>
        <v>Bobby Brink</v>
      </c>
      <c r="G169" t="str">
        <f>'O and D Ranks'!B49</f>
        <v>PHI</v>
      </c>
      <c r="H169">
        <f>'O and D Ranks'!T49</f>
        <v>83.769044899393521</v>
      </c>
      <c r="I169">
        <f>'O and D Ranks'!U49</f>
        <v>168</v>
      </c>
      <c r="K169" t="str">
        <f>'O and D Ranks'!X38</f>
        <v>Cam York</v>
      </c>
      <c r="L169" t="str">
        <f>'O and D Ranks'!Y38</f>
        <v>PHI</v>
      </c>
      <c r="M169">
        <f>'O and D Ranks'!AO38</f>
        <v>82.071817785230294</v>
      </c>
      <c r="N169">
        <f>'O and D Ranks'!AP38</f>
        <v>168</v>
      </c>
      <c r="P169" t="str">
        <f>'O and D Ranks'!X89</f>
        <v>Jacob Trouba</v>
      </c>
      <c r="Q169" t="str">
        <f>'O and D Ranks'!Y89</f>
        <v>NYR</v>
      </c>
      <c r="R169">
        <f>'O and D Ranks'!AQ89</f>
        <v>83.026005201893085</v>
      </c>
      <c r="S169">
        <f>'O and D Ranks'!AR89</f>
        <v>168</v>
      </c>
      <c r="U169" t="str">
        <f>'O and D Ranks'!A322</f>
        <v>Pius Suter</v>
      </c>
      <c r="V169" t="str">
        <f>'O and D Ranks'!B322</f>
        <v>VAN</v>
      </c>
      <c r="W169" s="56">
        <f>'O and D Ranks'!J322</f>
        <v>0.72120200333889817</v>
      </c>
      <c r="X169">
        <f>'O and D Ranks'!K322</f>
        <v>168</v>
      </c>
      <c r="Z169" t="str">
        <f>'O and D Ranks'!A49</f>
        <v>Bobby Brink</v>
      </c>
      <c r="AA169" t="str">
        <f>'O and D Ranks'!B49</f>
        <v>PHI</v>
      </c>
      <c r="AB169" s="56">
        <f>'O and D Ranks'!N49</f>
        <v>0.71953255425709517</v>
      </c>
      <c r="AC169">
        <f>'O and D Ranks'!O49</f>
        <v>168</v>
      </c>
      <c r="AE169" t="str">
        <f>'O and D Ranks'!X169</f>
        <v>Nicolas Hague</v>
      </c>
      <c r="AF169" t="str">
        <f>'O and D Ranks'!Y169</f>
        <v>VGK</v>
      </c>
      <c r="AG169" s="31">
        <f>'O and D Ranks'!AG169</f>
        <v>0.66533066132264529</v>
      </c>
      <c r="AH169">
        <f>'O and D Ranks'!AH169</f>
        <v>168</v>
      </c>
      <c r="AJ169" t="str">
        <f>'O and D Ranks'!X195</f>
        <v>Ryan Pulock</v>
      </c>
      <c r="AK169" t="str">
        <f>'O and D Ranks'!Y195</f>
        <v>NYI</v>
      </c>
      <c r="AL169" s="31">
        <f>'O and D Ranks'!AK195</f>
        <v>0.66533066132264529</v>
      </c>
      <c r="AM169">
        <f>'O and D Ranks'!AL195</f>
        <v>168</v>
      </c>
    </row>
    <row r="170" spans="1:39" x14ac:dyDescent="0.3">
      <c r="A170" t="str">
        <f>'O and D Ranks'!A77</f>
        <v>Chris Kreider</v>
      </c>
      <c r="B170" t="str">
        <f>'O and D Ranks'!B77</f>
        <v>NYR</v>
      </c>
      <c r="C170">
        <f>'O and D Ranks'!R77</f>
        <v>84.804521128595113</v>
      </c>
      <c r="D170">
        <f>'O and D Ranks'!S77</f>
        <v>169</v>
      </c>
      <c r="F170" t="str">
        <f>'O and D Ranks'!A326</f>
        <v>Radim Zohorna</v>
      </c>
      <c r="G170" t="str">
        <f>'O and D Ranks'!B326</f>
        <v>PIT</v>
      </c>
      <c r="H170">
        <f>'O and D Ranks'!T326</f>
        <v>83.766309440465321</v>
      </c>
      <c r="I170">
        <f>'O and D Ranks'!U326</f>
        <v>169</v>
      </c>
      <c r="K170" t="str">
        <f>'O and D Ranks'!X199</f>
        <v>Sam Malinski</v>
      </c>
      <c r="L170" t="str">
        <f>'O and D Ranks'!Y199</f>
        <v>COL</v>
      </c>
      <c r="M170">
        <f>'O and D Ranks'!AO199</f>
        <v>81.172592154004761</v>
      </c>
      <c r="N170">
        <f>'O and D Ranks'!AP199</f>
        <v>169</v>
      </c>
      <c r="P170" t="str">
        <f>'O and D Ranks'!X189</f>
        <v>Rasmus Sandin</v>
      </c>
      <c r="Q170" t="str">
        <f>'O and D Ranks'!Y189</f>
        <v>WSH</v>
      </c>
      <c r="R170">
        <f>'O and D Ranks'!AQ189</f>
        <v>82.969560172977623</v>
      </c>
      <c r="S170">
        <f>'O and D Ranks'!AR189</f>
        <v>169</v>
      </c>
      <c r="U170" t="str">
        <f>'O and D Ranks'!A53</f>
        <v>Brad Marchand</v>
      </c>
      <c r="V170" t="str">
        <f>'O and D Ranks'!B53</f>
        <v>BOS</v>
      </c>
      <c r="W170" s="56">
        <f>'O and D Ranks'!J53</f>
        <v>0.71953255425709517</v>
      </c>
      <c r="X170">
        <f>'O and D Ranks'!K53</f>
        <v>169</v>
      </c>
      <c r="Z170" t="str">
        <f>'O and D Ranks'!A283</f>
        <v>Nick Cousins</v>
      </c>
      <c r="AA170" t="str">
        <f>'O and D Ranks'!B283</f>
        <v>FLA</v>
      </c>
      <c r="AB170" s="56">
        <f>'O and D Ranks'!N283</f>
        <v>0.71953255425709517</v>
      </c>
      <c r="AC170">
        <f>'O and D Ranks'!O283</f>
        <v>168</v>
      </c>
      <c r="AE170" t="str">
        <f>'O and D Ranks'!X148</f>
        <v>Matt Dumba</v>
      </c>
      <c r="AF170" t="str">
        <f>'O and D Ranks'!Y148</f>
        <v>ARI</v>
      </c>
      <c r="AG170" s="31">
        <f>'O and D Ranks'!AG148</f>
        <v>0.66132264529058116</v>
      </c>
      <c r="AH170">
        <f>'O and D Ranks'!AH148</f>
        <v>169</v>
      </c>
      <c r="AJ170" t="str">
        <f>'O and D Ranks'!X104</f>
        <v>Jeff Petry</v>
      </c>
      <c r="AK170" t="str">
        <f>'O and D Ranks'!Y104</f>
        <v>DET</v>
      </c>
      <c r="AL170" s="31">
        <f>'O and D Ranks'!AK104</f>
        <v>0.66332665330661322</v>
      </c>
      <c r="AM170">
        <f>'O and D Ranks'!AL104</f>
        <v>169</v>
      </c>
    </row>
    <row r="171" spans="1:39" x14ac:dyDescent="0.3">
      <c r="A171" t="str">
        <f>'O and D Ranks'!A378</f>
        <v>Tomas Tatar</v>
      </c>
      <c r="B171" t="str">
        <f>'O and D Ranks'!B378</f>
        <v>COL, SEA</v>
      </c>
      <c r="C171">
        <f>'O and D Ranks'!R378</f>
        <v>84.572148024484918</v>
      </c>
      <c r="D171">
        <f>'O and D Ranks'!S378</f>
        <v>170</v>
      </c>
      <c r="F171" t="str">
        <f>'O and D Ranks'!A239</f>
        <v>Mason Marchment</v>
      </c>
      <c r="G171" t="str">
        <f>'O and D Ranks'!B239</f>
        <v>DAL</v>
      </c>
      <c r="H171">
        <f>'O and D Ranks'!T239</f>
        <v>83.740112954214808</v>
      </c>
      <c r="I171">
        <f>'O and D Ranks'!U239</f>
        <v>170</v>
      </c>
      <c r="K171" t="str">
        <f>'O and D Ranks'!X166</f>
        <v>Nick Leddy</v>
      </c>
      <c r="L171" t="str">
        <f>'O and D Ranks'!Y166</f>
        <v>STL</v>
      </c>
      <c r="M171">
        <f>'O and D Ranks'!AO166</f>
        <v>81.047113066713194</v>
      </c>
      <c r="N171">
        <f>'O and D Ranks'!AP166</f>
        <v>170</v>
      </c>
      <c r="P171" t="str">
        <f>'O and D Ranks'!X218</f>
        <v>Travis Dermott</v>
      </c>
      <c r="Q171" t="str">
        <f>'O and D Ranks'!Y218</f>
        <v>ARI</v>
      </c>
      <c r="R171">
        <f>'O and D Ranks'!AQ218</f>
        <v>82.819245783232802</v>
      </c>
      <c r="S171">
        <f>'O and D Ranks'!AR218</f>
        <v>170</v>
      </c>
      <c r="U171" t="str">
        <f>'O and D Ranks'!A35</f>
        <v>Anton Lundell</v>
      </c>
      <c r="V171" t="str">
        <f>'O and D Ranks'!B35</f>
        <v>FLA</v>
      </c>
      <c r="W171" s="56">
        <f>'O and D Ranks'!J35</f>
        <v>0.71786310517529217</v>
      </c>
      <c r="X171">
        <f>'O and D Ranks'!K35</f>
        <v>170</v>
      </c>
      <c r="Z171" t="str">
        <f>'O and D Ranks'!A44</f>
        <v>Blake Coleman</v>
      </c>
      <c r="AA171" t="str">
        <f>'O and D Ranks'!B44</f>
        <v>CGY</v>
      </c>
      <c r="AB171" s="56">
        <f>'O and D Ranks'!N44</f>
        <v>0.71786310517529217</v>
      </c>
      <c r="AC171">
        <f>'O and D Ranks'!O44</f>
        <v>170</v>
      </c>
      <c r="AE171" t="str">
        <f>'O and D Ranks'!X189</f>
        <v>Rasmus Sandin</v>
      </c>
      <c r="AF171" t="str">
        <f>'O and D Ranks'!Y189</f>
        <v>WSH</v>
      </c>
      <c r="AG171" s="31">
        <f>'O and D Ranks'!AG189</f>
        <v>0.66132264529058116</v>
      </c>
      <c r="AH171">
        <f>'O and D Ranks'!AH189</f>
        <v>169</v>
      </c>
      <c r="AJ171" t="str">
        <f>'O and D Ranks'!X141</f>
        <v>Marco Scandella</v>
      </c>
      <c r="AK171" t="str">
        <f>'O and D Ranks'!Y141</f>
        <v>STL</v>
      </c>
      <c r="AL171" s="31">
        <f>'O and D Ranks'!AK141</f>
        <v>0.66132264529058116</v>
      </c>
      <c r="AM171">
        <f>'O and D Ranks'!AL141</f>
        <v>170</v>
      </c>
    </row>
    <row r="172" spans="1:39" x14ac:dyDescent="0.3">
      <c r="A172" t="str">
        <f>'O and D Ranks'!A322</f>
        <v>Pius Suter</v>
      </c>
      <c r="B172" t="str">
        <f>'O and D Ranks'!B322</f>
        <v>VAN</v>
      </c>
      <c r="C172">
        <f>'O and D Ranks'!R322</f>
        <v>84.240298373105816</v>
      </c>
      <c r="D172">
        <f>'O and D Ranks'!S322</f>
        <v>171</v>
      </c>
      <c r="F172" t="str">
        <f>'O and D Ranks'!A279</f>
        <v>Nicholas Paul</v>
      </c>
      <c r="G172" t="str">
        <f>'O and D Ranks'!B279</f>
        <v>T.B</v>
      </c>
      <c r="H172">
        <f>'O and D Ranks'!T279</f>
        <v>83.495370969756507</v>
      </c>
      <c r="I172">
        <f>'O and D Ranks'!U279</f>
        <v>171</v>
      </c>
      <c r="K172" t="str">
        <f>'O and D Ranks'!X171</f>
        <v>Nikita Zadorov</v>
      </c>
      <c r="L172" t="str">
        <f>'O and D Ranks'!Y171</f>
        <v>CGY, VAN</v>
      </c>
      <c r="M172">
        <f>'O and D Ranks'!AO171</f>
        <v>81.046169611951086</v>
      </c>
      <c r="N172">
        <f>'O and D Ranks'!AP171</f>
        <v>171</v>
      </c>
      <c r="P172" t="str">
        <f>'O and D Ranks'!X122</f>
        <v>Justin Barron</v>
      </c>
      <c r="Q172" t="str">
        <f>'O and D Ranks'!Y122</f>
        <v>MTL</v>
      </c>
      <c r="R172">
        <f>'O and D Ranks'!AQ122</f>
        <v>82.617206771265742</v>
      </c>
      <c r="S172">
        <f>'O and D Ranks'!AR122</f>
        <v>171</v>
      </c>
      <c r="U172" t="str">
        <f>'O and D Ranks'!A126</f>
        <v>Evander Kane</v>
      </c>
      <c r="V172" t="str">
        <f>'O and D Ranks'!B126</f>
        <v>EDM</v>
      </c>
      <c r="W172" s="56">
        <f>'O and D Ranks'!J126</f>
        <v>0.71619365609348917</v>
      </c>
      <c r="X172">
        <f>'O and D Ranks'!K126</f>
        <v>171</v>
      </c>
      <c r="Z172" t="str">
        <f>'O and D Ranks'!A233</f>
        <v>Marcus Johansson</v>
      </c>
      <c r="AA172" t="str">
        <f>'O and D Ranks'!B233</f>
        <v>MIN</v>
      </c>
      <c r="AB172" s="56">
        <f>'O and D Ranks'!N233</f>
        <v>0.71619365609348917</v>
      </c>
      <c r="AC172">
        <f>'O and D Ranks'!O233</f>
        <v>171</v>
      </c>
      <c r="AE172" t="str">
        <f>'O and D Ranks'!X17</f>
        <v>Ben Chiarot</v>
      </c>
      <c r="AF172" t="str">
        <f>'O and D Ranks'!Y17</f>
        <v>DET</v>
      </c>
      <c r="AG172" s="31">
        <f>'O and D Ranks'!AG17</f>
        <v>0.65931863727454909</v>
      </c>
      <c r="AH172">
        <f>'O and D Ranks'!AH17</f>
        <v>171</v>
      </c>
      <c r="AJ172" t="str">
        <f>'O and D Ranks'!X76</f>
        <v>Gustav Lindström</v>
      </c>
      <c r="AK172" t="str">
        <f>'O and D Ranks'!Y76</f>
        <v>ANA, MTL</v>
      </c>
      <c r="AL172" s="31">
        <f>'O and D Ranks'!AK76</f>
        <v>0.65931863727454909</v>
      </c>
      <c r="AM172">
        <f>'O and D Ranks'!AL76</f>
        <v>171</v>
      </c>
    </row>
    <row r="173" spans="1:39" x14ac:dyDescent="0.3">
      <c r="A173" t="str">
        <f>'O and D Ranks'!A35</f>
        <v>Anton Lundell</v>
      </c>
      <c r="B173" t="str">
        <f>'O and D Ranks'!B35</f>
        <v>FLA</v>
      </c>
      <c r="C173">
        <f>'O and D Ranks'!R35</f>
        <v>84.065767881870215</v>
      </c>
      <c r="D173">
        <f>'O and D Ranks'!S35</f>
        <v>172</v>
      </c>
      <c r="F173" t="str">
        <f>'O and D Ranks'!A271</f>
        <v>Mitchell Marner</v>
      </c>
      <c r="G173" t="str">
        <f>'O and D Ranks'!B271</f>
        <v>TOR</v>
      </c>
      <c r="H173">
        <f>'O and D Ranks'!T271</f>
        <v>83.404490576080818</v>
      </c>
      <c r="I173">
        <f>'O and D Ranks'!U271</f>
        <v>172</v>
      </c>
      <c r="K173" t="str">
        <f>'O and D Ranks'!X88</f>
        <v>Jacob Bernard-Docker</v>
      </c>
      <c r="L173" t="str">
        <f>'O and D Ranks'!Y88</f>
        <v>OTT</v>
      </c>
      <c r="M173">
        <f>'O and D Ranks'!AO88</f>
        <v>80.909669338677361</v>
      </c>
      <c r="N173">
        <f>'O and D Ranks'!AP88</f>
        <v>172</v>
      </c>
      <c r="P173" t="str">
        <f>'O and D Ranks'!X11</f>
        <v>Alexander Romanov</v>
      </c>
      <c r="Q173" t="str">
        <f>'O and D Ranks'!Y11</f>
        <v>NYI</v>
      </c>
      <c r="R173">
        <f>'O and D Ranks'!AQ11</f>
        <v>82.518667195502232</v>
      </c>
      <c r="S173">
        <f>'O and D Ranks'!AR11</f>
        <v>172</v>
      </c>
      <c r="U173" t="str">
        <f>'O and D Ranks'!A32</f>
        <v>Anthony Cirelli</v>
      </c>
      <c r="V173" t="str">
        <f>'O and D Ranks'!B32</f>
        <v>T.B</v>
      </c>
      <c r="W173" s="56">
        <f>'O and D Ranks'!J32</f>
        <v>0.71452420701168617</v>
      </c>
      <c r="X173">
        <f>'O and D Ranks'!K32</f>
        <v>172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0.71452420701168617</v>
      </c>
      <c r="AC173">
        <f>'O and D Ranks'!O24</f>
        <v>172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0.65731462925851702</v>
      </c>
      <c r="AH173">
        <f>'O and D Ranks'!AH10</f>
        <v>172</v>
      </c>
      <c r="AJ173" t="str">
        <f>'O and D Ranks'!X74</f>
        <v>Filip Hronek</v>
      </c>
      <c r="AK173" t="str">
        <f>'O and D Ranks'!Y74</f>
        <v>VAN</v>
      </c>
      <c r="AL173" s="31">
        <f>'O and D Ranks'!AK74</f>
        <v>0.65531062124248496</v>
      </c>
      <c r="AM173">
        <f>'O and D Ranks'!AL74</f>
        <v>172</v>
      </c>
    </row>
    <row r="174" spans="1:39" x14ac:dyDescent="0.3">
      <c r="A174" t="str">
        <f>'O and D Ranks'!A357</f>
        <v>Sean Kuraly</v>
      </c>
      <c r="B174" t="str">
        <f>'O and D Ranks'!B357</f>
        <v>CBJ</v>
      </c>
      <c r="C174">
        <f>'O and D Ranks'!R357</f>
        <v>83.832573519968719</v>
      </c>
      <c r="D174">
        <f>'O and D Ranks'!S357</f>
        <v>173</v>
      </c>
      <c r="F174" t="str">
        <f>'O and D Ranks'!A404</f>
        <v>William Eklund</v>
      </c>
      <c r="G174" t="str">
        <f>'O and D Ranks'!B404</f>
        <v>S.J</v>
      </c>
      <c r="H174">
        <f>'O and D Ranks'!T404</f>
        <v>83.305972128488406</v>
      </c>
      <c r="I174">
        <f>'O and D Ranks'!U404</f>
        <v>173</v>
      </c>
      <c r="K174" t="str">
        <f>'O and D Ranks'!X216</f>
        <v>Tony DeAngelo</v>
      </c>
      <c r="L174" t="str">
        <f>'O and D Ranks'!Y216</f>
        <v>CAR</v>
      </c>
      <c r="M174">
        <f>'O and D Ranks'!AO216</f>
        <v>80.880764704011668</v>
      </c>
      <c r="N174">
        <f>'O and D Ranks'!AP216</f>
        <v>173</v>
      </c>
      <c r="P174" t="str">
        <f>'O and D Ranks'!X5</f>
        <v>Adam Larsson</v>
      </c>
      <c r="Q174" t="str">
        <f>'O and D Ranks'!Y5</f>
        <v>SEA</v>
      </c>
      <c r="R174">
        <f>'O and D Ranks'!AQ5</f>
        <v>82.392302335166434</v>
      </c>
      <c r="S174">
        <f>'O and D Ranks'!AR5</f>
        <v>173</v>
      </c>
      <c r="U174" t="str">
        <f>'O and D Ranks'!A245</f>
        <v>Mats Zuccarello</v>
      </c>
      <c r="V174" t="str">
        <f>'O and D Ranks'!B245</f>
        <v>MIN</v>
      </c>
      <c r="W174" s="56">
        <f>'O and D Ranks'!J245</f>
        <v>0.71285475792988318</v>
      </c>
      <c r="X174">
        <f>'O and D Ranks'!K245</f>
        <v>173</v>
      </c>
      <c r="Z174" t="str">
        <f>'O and D Ranks'!A251</f>
        <v>Matthew Poitras</v>
      </c>
      <c r="AA174" t="str">
        <f>'O and D Ranks'!B251</f>
        <v>BOS</v>
      </c>
      <c r="AB174" s="56">
        <f>'O and D Ranks'!N251</f>
        <v>0.71285475792988318</v>
      </c>
      <c r="AC174">
        <f>'O and D Ranks'!O251</f>
        <v>173</v>
      </c>
      <c r="AE174" t="str">
        <f>'O and D Ranks'!X124</f>
        <v>Justin Holl</v>
      </c>
      <c r="AF174" t="str">
        <f>'O and D Ranks'!Y124</f>
        <v>DET</v>
      </c>
      <c r="AG174" s="31">
        <f>'O and D Ranks'!AG124</f>
        <v>0.65531062124248496</v>
      </c>
      <c r="AH174">
        <f>'O and D Ranks'!AH124</f>
        <v>173</v>
      </c>
      <c r="AJ174" t="str">
        <f>'O and D Ranks'!X86</f>
        <v>Jack Johnson</v>
      </c>
      <c r="AK174" t="str">
        <f>'O and D Ranks'!Y86</f>
        <v>COL</v>
      </c>
      <c r="AL174" s="31">
        <f>'O and D Ranks'!AK86</f>
        <v>0.65531062124248496</v>
      </c>
      <c r="AM174">
        <f>'O and D Ranks'!AL86</f>
        <v>172</v>
      </c>
    </row>
    <row r="175" spans="1:39" x14ac:dyDescent="0.3">
      <c r="A175" t="str">
        <f>'O and D Ranks'!A340</f>
        <v>Ryan Hartman</v>
      </c>
      <c r="B175" t="str">
        <f>'O and D Ranks'!B340</f>
        <v>MIN</v>
      </c>
      <c r="C175">
        <f>'O and D Ranks'!R340</f>
        <v>83.789679828137409</v>
      </c>
      <c r="D175">
        <f>'O and D Ranks'!S340</f>
        <v>174</v>
      </c>
      <c r="F175" t="str">
        <f>'O and D Ranks'!A395</f>
        <v>Tyson Jost</v>
      </c>
      <c r="G175" t="str">
        <f>'O and D Ranks'!B395</f>
        <v>BUF</v>
      </c>
      <c r="H175">
        <f>'O and D Ranks'!T395</f>
        <v>83.21840327749311</v>
      </c>
      <c r="I175">
        <f>'O and D Ranks'!U395</f>
        <v>174</v>
      </c>
      <c r="K175" t="str">
        <f>'O and D Ranks'!X230</f>
        <v>Vincent Desharnais</v>
      </c>
      <c r="L175" t="str">
        <f>'O and D Ranks'!Y230</f>
        <v>EDM</v>
      </c>
      <c r="M175">
        <f>'O and D Ranks'!AO230</f>
        <v>80.802943187963393</v>
      </c>
      <c r="N175">
        <f>'O and D Ranks'!AP230</f>
        <v>174</v>
      </c>
      <c r="P175" t="str">
        <f>'O and D Ranks'!X104</f>
        <v>Jeff Petry</v>
      </c>
      <c r="Q175" t="str">
        <f>'O and D Ranks'!Y104</f>
        <v>DET</v>
      </c>
      <c r="R175">
        <f>'O and D Ranks'!AQ104</f>
        <v>82.294203792199312</v>
      </c>
      <c r="S175">
        <f>'O and D Ranks'!AR104</f>
        <v>174</v>
      </c>
      <c r="U175" t="str">
        <f>'O and D Ranks'!A243</f>
        <v>Mathieu Olivier</v>
      </c>
      <c r="V175" t="str">
        <f>'O and D Ranks'!B243</f>
        <v>CBJ</v>
      </c>
      <c r="W175" s="56">
        <f>'O and D Ranks'!J243</f>
        <v>0.71118530884808018</v>
      </c>
      <c r="X175">
        <f>'O and D Ranks'!K243</f>
        <v>174</v>
      </c>
      <c r="Z175" t="str">
        <f>'O and D Ranks'!A26</f>
        <v>Andrei Kuzmenko</v>
      </c>
      <c r="AA175" t="str">
        <f>'O and D Ranks'!B26</f>
        <v>VAN</v>
      </c>
      <c r="AB175" s="56">
        <f>'O and D Ranks'!N26</f>
        <v>0.71118530884808018</v>
      </c>
      <c r="AC175">
        <f>'O and D Ranks'!O26</f>
        <v>174</v>
      </c>
      <c r="AE175" t="str">
        <f>'O and D Ranks'!X38</f>
        <v>Cam York</v>
      </c>
      <c r="AF175" t="str">
        <f>'O and D Ranks'!Y38</f>
        <v>PHI</v>
      </c>
      <c r="AG175" s="31">
        <f>'O and D Ranks'!AG38</f>
        <v>0.65330661322645289</v>
      </c>
      <c r="AH175">
        <f>'O and D Ranks'!AH38</f>
        <v>174</v>
      </c>
      <c r="AJ175" t="str">
        <f>'O and D Ranks'!X89</f>
        <v>Jacob Trouba</v>
      </c>
      <c r="AK175" t="str">
        <f>'O and D Ranks'!Y89</f>
        <v>NYR</v>
      </c>
      <c r="AL175" s="31">
        <f>'O and D Ranks'!AK89</f>
        <v>0.65130260521042083</v>
      </c>
      <c r="AM175">
        <f>'O and D Ranks'!AL89</f>
        <v>174</v>
      </c>
    </row>
    <row r="176" spans="1:39" x14ac:dyDescent="0.3">
      <c r="A176" t="str">
        <f>'O and D Ranks'!A127</f>
        <v>Evgeni Malkin</v>
      </c>
      <c r="B176" t="str">
        <f>'O and D Ranks'!B127</f>
        <v>PIT</v>
      </c>
      <c r="C176">
        <f>'O and D Ranks'!R127</f>
        <v>83.656835255729618</v>
      </c>
      <c r="D176">
        <f>'O and D Ranks'!S127</f>
        <v>175</v>
      </c>
      <c r="F176" t="str">
        <f>'O and D Ranks'!A118</f>
        <v>Eeli Tolvanen</v>
      </c>
      <c r="G176" t="str">
        <f>'O and D Ranks'!B118</f>
        <v>SEA</v>
      </c>
      <c r="H176">
        <f>'O and D Ranks'!T118</f>
        <v>83.214379166222201</v>
      </c>
      <c r="I176">
        <f>'O and D Ranks'!U118</f>
        <v>175</v>
      </c>
      <c r="K176" t="str">
        <f>'O and D Ranks'!X57</f>
        <v>Derek Forbort</v>
      </c>
      <c r="L176" t="str">
        <f>'O and D Ranks'!Y57</f>
        <v>BOS</v>
      </c>
      <c r="M176">
        <f>'O and D Ranks'!AO57</f>
        <v>80.739022489423746</v>
      </c>
      <c r="N176">
        <f>'O and D Ranks'!AP57</f>
        <v>175</v>
      </c>
      <c r="P176" t="str">
        <f>'O and D Ranks'!X41</f>
        <v>Charlie McAvoy</v>
      </c>
      <c r="Q176" t="str">
        <f>'O and D Ranks'!Y41</f>
        <v>BOS</v>
      </c>
      <c r="R176">
        <f>'O and D Ranks'!AQ41</f>
        <v>81.676173179693052</v>
      </c>
      <c r="S176">
        <f>'O and D Ranks'!AR41</f>
        <v>175</v>
      </c>
      <c r="U176" t="str">
        <f>'O and D Ranks'!A34</f>
        <v>Anthony Mantha</v>
      </c>
      <c r="V176" t="str">
        <f>'O and D Ranks'!B34</f>
        <v>WSH</v>
      </c>
      <c r="W176" s="56">
        <f>'O and D Ranks'!J34</f>
        <v>0.70951585976627718</v>
      </c>
      <c r="X176">
        <f>'O and D Ranks'!K34</f>
        <v>175</v>
      </c>
      <c r="Z176" t="str">
        <f>'O and D Ranks'!A409</f>
        <v>Yanni Gourde</v>
      </c>
      <c r="AA176" t="str">
        <f>'O and D Ranks'!B409</f>
        <v>SEA</v>
      </c>
      <c r="AB176" s="56">
        <f>'O and D Ranks'!N409</f>
        <v>0.70951585976627718</v>
      </c>
      <c r="AC176">
        <f>'O and D Ranks'!O409</f>
        <v>175</v>
      </c>
      <c r="AE176" t="str">
        <f>'O and D Ranks'!X171</f>
        <v>Nikita Zadorov</v>
      </c>
      <c r="AF176" t="str">
        <f>'O and D Ranks'!Y171</f>
        <v>CGY, VAN</v>
      </c>
      <c r="AG176" s="31">
        <f>'O and D Ranks'!AG171</f>
        <v>0.65130260521042083</v>
      </c>
      <c r="AH176">
        <f>'O and D Ranks'!AH171</f>
        <v>175</v>
      </c>
      <c r="AJ176" t="str">
        <f>'O and D Ranks'!X164</f>
        <v>Nick DeSimone</v>
      </c>
      <c r="AK176" t="str">
        <f>'O and D Ranks'!Y164</f>
        <v>CGY</v>
      </c>
      <c r="AL176" s="31">
        <f>'O and D Ranks'!AK164</f>
        <v>0.65130260521042083</v>
      </c>
      <c r="AM176">
        <f>'O and D Ranks'!AL164</f>
        <v>174</v>
      </c>
    </row>
    <row r="177" spans="1:39" x14ac:dyDescent="0.3">
      <c r="A177" t="str">
        <f>'O and D Ranks'!A108</f>
        <v>Dawson Mercer</v>
      </c>
      <c r="B177" t="str">
        <f>'O and D Ranks'!B108</f>
        <v>N.J</v>
      </c>
      <c r="C177">
        <f>'O and D Ranks'!R108</f>
        <v>83.609336817400902</v>
      </c>
      <c r="D177">
        <f>'O and D Ranks'!S108</f>
        <v>176</v>
      </c>
      <c r="F177" t="str">
        <f>'O and D Ranks'!A24</f>
        <v>Aliaksei Protas</v>
      </c>
      <c r="G177" t="str">
        <f>'O and D Ranks'!B24</f>
        <v>WSH</v>
      </c>
      <c r="H177">
        <f>'O and D Ranks'!T24</f>
        <v>83.118346627094624</v>
      </c>
      <c r="I177">
        <f>'O and D Ranks'!U24</f>
        <v>176</v>
      </c>
      <c r="K177" t="str">
        <f>'O and D Ranks'!X126</f>
        <v>Juuso Valimaki</v>
      </c>
      <c r="L177" t="str">
        <f>'O and D Ranks'!Y126</f>
        <v>ARI</v>
      </c>
      <c r="M177">
        <f>'O and D Ranks'!AO126</f>
        <v>80.39997368474306</v>
      </c>
      <c r="N177">
        <f>'O and D Ranks'!AP126</f>
        <v>176</v>
      </c>
      <c r="P177" t="str">
        <f>'O and D Ranks'!X175</f>
        <v>Noah Dobson</v>
      </c>
      <c r="Q177" t="str">
        <f>'O and D Ranks'!Y175</f>
        <v>NYI</v>
      </c>
      <c r="R177">
        <f>'O and D Ranks'!AQ175</f>
        <v>80.962121465152762</v>
      </c>
      <c r="S177">
        <f>'O and D Ranks'!AR175</f>
        <v>176</v>
      </c>
      <c r="U177" t="str">
        <f>'O and D Ranks'!A340</f>
        <v>Ryan Hartman</v>
      </c>
      <c r="V177" t="str">
        <f>'O and D Ranks'!B340</f>
        <v>MIN</v>
      </c>
      <c r="W177" s="56">
        <f>'O and D Ranks'!J340</f>
        <v>0.70784641068447407</v>
      </c>
      <c r="X177">
        <f>'O and D Ranks'!K340</f>
        <v>176</v>
      </c>
      <c r="Z177" t="str">
        <f>'O and D Ranks'!A330</f>
        <v>Rickard Rakell</v>
      </c>
      <c r="AA177" t="str">
        <f>'O and D Ranks'!B330</f>
        <v>PIT</v>
      </c>
      <c r="AB177" s="56">
        <f>'O and D Ranks'!N330</f>
        <v>0.70784641068447407</v>
      </c>
      <c r="AC177">
        <f>'O and D Ranks'!O330</f>
        <v>176</v>
      </c>
      <c r="AE177" t="str">
        <f>'O and D Ranks'!X86</f>
        <v>Jack Johnson</v>
      </c>
      <c r="AF177" t="str">
        <f>'O and D Ranks'!Y86</f>
        <v>COL</v>
      </c>
      <c r="AG177" s="31">
        <f>'O and D Ranks'!AG86</f>
        <v>0.64929859719438876</v>
      </c>
      <c r="AH177">
        <f>'O and D Ranks'!AH86</f>
        <v>176</v>
      </c>
      <c r="AJ177" t="str">
        <f>'O and D Ranks'!X202</f>
        <v>Scott Mayfield</v>
      </c>
      <c r="AK177" t="str">
        <f>'O and D Ranks'!Y202</f>
        <v>NYI</v>
      </c>
      <c r="AL177" s="31">
        <f>'O and D Ranks'!AK202</f>
        <v>0.64729458917835669</v>
      </c>
      <c r="AM177">
        <f>'O and D Ranks'!AL202</f>
        <v>176</v>
      </c>
    </row>
    <row r="178" spans="1:39" x14ac:dyDescent="0.3">
      <c r="A178" t="str">
        <f>'O and D Ranks'!A34</f>
        <v>Anthony Mantha</v>
      </c>
      <c r="B178" t="str">
        <f>'O and D Ranks'!B34</f>
        <v>WSH</v>
      </c>
      <c r="C178">
        <f>'O and D Ranks'!R34</f>
        <v>83.188093913135717</v>
      </c>
      <c r="D178">
        <f>'O and D Ranks'!S34</f>
        <v>177</v>
      </c>
      <c r="F178" t="str">
        <f>'O and D Ranks'!A341</f>
        <v>Ryan Johansen</v>
      </c>
      <c r="G178" t="str">
        <f>'O and D Ranks'!B341</f>
        <v>COL</v>
      </c>
      <c r="H178">
        <f>'O and D Ranks'!T341</f>
        <v>83.08193690873712</v>
      </c>
      <c r="I178">
        <f>'O and D Ranks'!U341</f>
        <v>177</v>
      </c>
      <c r="K178" t="str">
        <f>'O and D Ranks'!X207</f>
        <v>Seth Jones</v>
      </c>
      <c r="L178" t="str">
        <f>'O and D Ranks'!Y207</f>
        <v>CHI</v>
      </c>
      <c r="M178">
        <f>'O and D Ranks'!AO207</f>
        <v>80.186013202875984</v>
      </c>
      <c r="N178">
        <f>'O and D Ranks'!AP207</f>
        <v>177</v>
      </c>
      <c r="P178" t="str">
        <f>'O and D Ranks'!X88</f>
        <v>Jacob Bernard-Docker</v>
      </c>
      <c r="Q178" t="str">
        <f>'O and D Ranks'!Y88</f>
        <v>OTT</v>
      </c>
      <c r="R178">
        <f>'O and D Ranks'!AQ88</f>
        <v>80.909669338677361</v>
      </c>
      <c r="S178">
        <f>'O and D Ranks'!AR88</f>
        <v>177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0.70617696160267107</v>
      </c>
      <c r="X178">
        <f>'O and D Ranks'!K24</f>
        <v>177</v>
      </c>
      <c r="Z178" t="str">
        <f>'O and D Ranks'!A95</f>
        <v>Connor McMichael</v>
      </c>
      <c r="AA178" t="str">
        <f>'O and D Ranks'!B95</f>
        <v>WSH</v>
      </c>
      <c r="AB178" s="56">
        <f>'O and D Ranks'!N95</f>
        <v>0.70617696160267107</v>
      </c>
      <c r="AC178">
        <f>'O and D Ranks'!O95</f>
        <v>177</v>
      </c>
      <c r="AE178" t="str">
        <f>'O and D Ranks'!X179</f>
        <v>Olli Maatta</v>
      </c>
      <c r="AF178" t="str">
        <f>'O and D Ranks'!Y179</f>
        <v>DET</v>
      </c>
      <c r="AG178" s="31">
        <f>'O and D Ranks'!AG179</f>
        <v>0.64529058116232463</v>
      </c>
      <c r="AH178">
        <f>'O and D Ranks'!AH179</f>
        <v>177</v>
      </c>
      <c r="AJ178" t="str">
        <f>'O and D Ranks'!X203</f>
        <v>Scott Perunovich</v>
      </c>
      <c r="AK178" t="str">
        <f>'O and D Ranks'!Y203</f>
        <v>STL</v>
      </c>
      <c r="AL178" s="31">
        <f>'O and D Ranks'!AK203</f>
        <v>0.64729458917835669</v>
      </c>
      <c r="AM178">
        <f>'O and D Ranks'!AL203</f>
        <v>176</v>
      </c>
    </row>
    <row r="179" spans="1:39" x14ac:dyDescent="0.3">
      <c r="A179" t="str">
        <f>'O and D Ranks'!A296</f>
        <v>Nino Niederreiter</v>
      </c>
      <c r="B179" t="str">
        <f>'O and D Ranks'!B296</f>
        <v>WPG</v>
      </c>
      <c r="C179">
        <f>'O and D Ranks'!R296</f>
        <v>83.145400546805504</v>
      </c>
      <c r="D179">
        <f>'O and D Ranks'!S296</f>
        <v>178</v>
      </c>
      <c r="F179" t="str">
        <f>'O and D Ranks'!A251</f>
        <v>Matthew Poitras</v>
      </c>
      <c r="G179" t="str">
        <f>'O and D Ranks'!B251</f>
        <v>BOS</v>
      </c>
      <c r="H179">
        <f>'O and D Ranks'!T251</f>
        <v>83.076384883897319</v>
      </c>
      <c r="I179">
        <f>'O and D Ranks'!U251</f>
        <v>178</v>
      </c>
      <c r="K179" t="str">
        <f>'O and D Ranks'!X235</f>
        <v>Zach Bogosian</v>
      </c>
      <c r="L179" t="str">
        <f>'O and D Ranks'!Y235</f>
        <v>MIN, T.B</v>
      </c>
      <c r="M179">
        <f>'O and D Ranks'!AO235</f>
        <v>79.507761819936462</v>
      </c>
      <c r="N179">
        <f>'O and D Ranks'!AP235</f>
        <v>178</v>
      </c>
      <c r="P179" t="str">
        <f>'O and D Ranks'!X202</f>
        <v>Scott Mayfield</v>
      </c>
      <c r="Q179" t="str">
        <f>'O and D Ranks'!Y202</f>
        <v>NYI</v>
      </c>
      <c r="R179">
        <f>'O and D Ranks'!AQ202</f>
        <v>80.63703467541167</v>
      </c>
      <c r="S179">
        <f>'O and D Ranks'!AR202</f>
        <v>178</v>
      </c>
      <c r="U179" t="str">
        <f>'O and D Ranks'!A255</f>
        <v>Max Domi</v>
      </c>
      <c r="V179" t="str">
        <f>'O and D Ranks'!B255</f>
        <v>TOR</v>
      </c>
      <c r="W179" s="56">
        <f>'O and D Ranks'!J255</f>
        <v>0.70283806343906507</v>
      </c>
      <c r="X179">
        <f>'O and D Ranks'!K255</f>
        <v>178</v>
      </c>
      <c r="Z179" t="str">
        <f>'O and D Ranks'!A239</f>
        <v>Mason Marchment</v>
      </c>
      <c r="AA179" t="str">
        <f>'O and D Ranks'!B239</f>
        <v>DAL</v>
      </c>
      <c r="AB179" s="56">
        <f>'O and D Ranks'!N239</f>
        <v>0.70450751252086807</v>
      </c>
      <c r="AC179">
        <f>'O and D Ranks'!O239</f>
        <v>178</v>
      </c>
      <c r="AE179" t="str">
        <f>'O and D Ranks'!X235</f>
        <v>Zach Bogosian</v>
      </c>
      <c r="AF179" t="str">
        <f>'O and D Ranks'!Y235</f>
        <v>MIN, T.B</v>
      </c>
      <c r="AG179" s="31">
        <f>'O and D Ranks'!AG235</f>
        <v>0.64529058116232463</v>
      </c>
      <c r="AH179">
        <f>'O and D Ranks'!AH235</f>
        <v>177</v>
      </c>
      <c r="AJ179" t="str">
        <f>'O and D Ranks'!X111</f>
        <v>Johnathan Kovacevic</v>
      </c>
      <c r="AK179" t="str">
        <f>'O and D Ranks'!Y111</f>
        <v>MTL</v>
      </c>
      <c r="AL179" s="31">
        <f>'O and D Ranks'!AK111</f>
        <v>0.64529058116232463</v>
      </c>
      <c r="AM179">
        <f>'O and D Ranks'!AL111</f>
        <v>178</v>
      </c>
    </row>
    <row r="180" spans="1:39" x14ac:dyDescent="0.3">
      <c r="A180" t="str">
        <f>'O and D Ranks'!A233</f>
        <v>Marcus Johansson</v>
      </c>
      <c r="B180" t="str">
        <f>'O and D Ranks'!B233</f>
        <v>MIN</v>
      </c>
      <c r="C180">
        <f>'O and D Ranks'!R233</f>
        <v>82.779430416434906</v>
      </c>
      <c r="D180">
        <f>'O and D Ranks'!S233</f>
        <v>179</v>
      </c>
      <c r="F180" t="str">
        <f>'O and D Ranks'!A95</f>
        <v>Connor McMichael</v>
      </c>
      <c r="G180" t="str">
        <f>'O and D Ranks'!B95</f>
        <v>WSH</v>
      </c>
      <c r="H180">
        <f>'O and D Ranks'!T95</f>
        <v>83.02110525117611</v>
      </c>
      <c r="I180">
        <f>'O and D Ranks'!U95</f>
        <v>179</v>
      </c>
      <c r="K180" t="str">
        <f>'O and D Ranks'!X47</f>
        <v>Connor Murphy</v>
      </c>
      <c r="L180" t="str">
        <f>'O and D Ranks'!Y47</f>
        <v>CHI</v>
      </c>
      <c r="M180">
        <f>'O and D Ranks'!AO47</f>
        <v>79.459559428935606</v>
      </c>
      <c r="N180">
        <f>'O and D Ranks'!AP47</f>
        <v>179</v>
      </c>
      <c r="P180" t="str">
        <f>'O and D Ranks'!X215</f>
        <v>TJ Brodie</v>
      </c>
      <c r="Q180" t="str">
        <f>'O and D Ranks'!Y215</f>
        <v>TOR</v>
      </c>
      <c r="R180">
        <f>'O and D Ranks'!AQ215</f>
        <v>80.511655904400982</v>
      </c>
      <c r="S180">
        <f>'O and D Ranks'!AR215</f>
        <v>179</v>
      </c>
      <c r="U180" t="str">
        <f>'O and D Ranks'!A296</f>
        <v>Nino Niederreiter</v>
      </c>
      <c r="V180" t="str">
        <f>'O and D Ranks'!B296</f>
        <v>WPG</v>
      </c>
      <c r="W180" s="56">
        <f>'O and D Ranks'!J296</f>
        <v>0.70283806343906507</v>
      </c>
      <c r="X180">
        <f>'O and D Ranks'!K296</f>
        <v>178</v>
      </c>
      <c r="Z180" t="str">
        <f>'O and D Ranks'!A279</f>
        <v>Nicholas Paul</v>
      </c>
      <c r="AA180" t="str">
        <f>'O and D Ranks'!B279</f>
        <v>T.B</v>
      </c>
      <c r="AB180" s="56">
        <f>'O and D Ranks'!N279</f>
        <v>0.70283806343906507</v>
      </c>
      <c r="AC180">
        <f>'O and D Ranks'!O279</f>
        <v>179</v>
      </c>
      <c r="AE180" t="str">
        <f>'O and D Ranks'!X162</f>
        <v>Nate Schmidt</v>
      </c>
      <c r="AF180" t="str">
        <f>'O and D Ranks'!Y162</f>
        <v>WPG</v>
      </c>
      <c r="AG180" s="31">
        <f>'O and D Ranks'!AG162</f>
        <v>0.64328657314629256</v>
      </c>
      <c r="AH180">
        <f>'O and D Ranks'!AH162</f>
        <v>179</v>
      </c>
      <c r="AJ180" t="str">
        <f>'O and D Ranks'!X166</f>
        <v>Nick Leddy</v>
      </c>
      <c r="AK180" t="str">
        <f>'O and D Ranks'!Y166</f>
        <v>STL</v>
      </c>
      <c r="AL180" s="31">
        <f>'O and D Ranks'!AK166</f>
        <v>0.64328657314629256</v>
      </c>
      <c r="AM180">
        <f>'O and D Ranks'!AL166</f>
        <v>179</v>
      </c>
    </row>
    <row r="181" spans="1:39" x14ac:dyDescent="0.3">
      <c r="A181" t="str">
        <f>'O and D Ranks'!A64</f>
        <v>Brock Boeser</v>
      </c>
      <c r="B181" t="str">
        <f>'O and D Ranks'!B64</f>
        <v>VAN</v>
      </c>
      <c r="C181">
        <f>'O and D Ranks'!R64</f>
        <v>82.673316059172805</v>
      </c>
      <c r="D181">
        <f>'O and D Ranks'!S64</f>
        <v>180</v>
      </c>
      <c r="F181" t="str">
        <f>'O and D Ranks'!A2</f>
        <v>A.J. Greer</v>
      </c>
      <c r="G181" t="str">
        <f>'O and D Ranks'!B2</f>
        <v>CGY</v>
      </c>
      <c r="H181">
        <f>'O and D Ranks'!T2</f>
        <v>82.759911317917528</v>
      </c>
      <c r="I181">
        <f>'O and D Ranks'!U2</f>
        <v>180</v>
      </c>
      <c r="K181" t="str">
        <f>'O and D Ranks'!X124</f>
        <v>Justin Holl</v>
      </c>
      <c r="L181" t="str">
        <f>'O and D Ranks'!Y124</f>
        <v>DET</v>
      </c>
      <c r="M181">
        <f>'O and D Ranks'!AO124</f>
        <v>79.190153033339499</v>
      </c>
      <c r="N181">
        <f>'O and D Ranks'!AP124</f>
        <v>180</v>
      </c>
      <c r="P181" t="str">
        <f>'O and D Ranks'!X76</f>
        <v>Gustav Lindström</v>
      </c>
      <c r="Q181" t="str">
        <f>'O and D Ranks'!Y76</f>
        <v>ANA, MTL</v>
      </c>
      <c r="R181">
        <f>'O and D Ranks'!AQ76</f>
        <v>80.101308171898907</v>
      </c>
      <c r="S181">
        <f>'O and D Ranks'!AR76</f>
        <v>180</v>
      </c>
      <c r="U181" t="str">
        <f>'O and D Ranks'!A108</f>
        <v>Dawson Mercer</v>
      </c>
      <c r="V181" t="str">
        <f>'O and D Ranks'!B108</f>
        <v>N.J</v>
      </c>
      <c r="W181" s="56">
        <f>'O and D Ranks'!J108</f>
        <v>0.69949916527545908</v>
      </c>
      <c r="X181">
        <f>'O and D Ranks'!K108</f>
        <v>180</v>
      </c>
      <c r="Z181" t="str">
        <f>'O and D Ranks'!A118</f>
        <v>Eeli Tolvanen</v>
      </c>
      <c r="AA181" t="str">
        <f>'O and D Ranks'!B118</f>
        <v>SEA</v>
      </c>
      <c r="AB181" s="56">
        <f>'O and D Ranks'!N118</f>
        <v>0.70116861435726208</v>
      </c>
      <c r="AC181">
        <f>'O and D Ranks'!O118</f>
        <v>180</v>
      </c>
      <c r="AE181" t="str">
        <f>'O and D Ranks'!X126</f>
        <v>Juuso Valimaki</v>
      </c>
      <c r="AF181" t="str">
        <f>'O and D Ranks'!Y126</f>
        <v>ARI</v>
      </c>
      <c r="AG181" s="31">
        <f>'O and D Ranks'!AG126</f>
        <v>0.6412825651302605</v>
      </c>
      <c r="AH181">
        <f>'O and D Ranks'!AH126</f>
        <v>180</v>
      </c>
      <c r="AJ181" t="str">
        <f>'O and D Ranks'!X41</f>
        <v>Charlie McAvoy</v>
      </c>
      <c r="AK181" t="str">
        <f>'O and D Ranks'!Y41</f>
        <v>BOS</v>
      </c>
      <c r="AL181" s="31">
        <f>'O and D Ranks'!AK41</f>
        <v>0.6412825651302605</v>
      </c>
      <c r="AM181">
        <f>'O and D Ranks'!AL41</f>
        <v>180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82.283622086193105</v>
      </c>
      <c r="D182">
        <f>'O and D Ranks'!S24</f>
        <v>181</v>
      </c>
      <c r="F182" t="str">
        <f>'O and D Ranks'!A186</f>
        <v>Jonathan Drouin</v>
      </c>
      <c r="G182" t="str">
        <f>'O and D Ranks'!B186</f>
        <v>COL</v>
      </c>
      <c r="H182">
        <f>'O and D Ranks'!T186</f>
        <v>82.652620914084309</v>
      </c>
      <c r="I182">
        <f>'O and D Ranks'!U186</f>
        <v>181</v>
      </c>
      <c r="K182" t="str">
        <f>'O and D Ranks'!X179</f>
        <v>Olli Maatta</v>
      </c>
      <c r="L182" t="str">
        <f>'O and D Ranks'!Y179</f>
        <v>DET</v>
      </c>
      <c r="M182">
        <f>'O and D Ranks'!AO179</f>
        <v>78.993641449565473</v>
      </c>
      <c r="N182">
        <f>'O and D Ranks'!AP179</f>
        <v>181</v>
      </c>
      <c r="P182" t="str">
        <f>'O and D Ranks'!X50</f>
        <v>Damon Severson</v>
      </c>
      <c r="Q182" t="str">
        <f>'O and D Ranks'!Y50</f>
        <v>CBJ</v>
      </c>
      <c r="R182">
        <f>'O and D Ranks'!AQ50</f>
        <v>79.677133433533399</v>
      </c>
      <c r="S182">
        <f>'O and D Ranks'!AR50</f>
        <v>181</v>
      </c>
      <c r="U182" t="str">
        <f>'O and D Ranks'!A233</f>
        <v>Marcus Johansson</v>
      </c>
      <c r="V182" t="str">
        <f>'O and D Ranks'!B233</f>
        <v>MIN</v>
      </c>
      <c r="W182" s="56">
        <f>'O and D Ranks'!J233</f>
        <v>0.69949916527545908</v>
      </c>
      <c r="X182">
        <f>'O and D Ranks'!K233</f>
        <v>180</v>
      </c>
      <c r="Z182" t="str">
        <f>'O and D Ranks'!A65</f>
        <v>Brock McGinn</v>
      </c>
      <c r="AA182" t="str">
        <f>'O and D Ranks'!B65</f>
        <v>ANA</v>
      </c>
      <c r="AB182" s="56">
        <f>'O and D Ranks'!N65</f>
        <v>0.69949916527545908</v>
      </c>
      <c r="AC182">
        <f>'O and D Ranks'!O65</f>
        <v>181</v>
      </c>
      <c r="AE182" t="str">
        <f>'O and D Ranks'!X70</f>
        <v>Erik Johnson</v>
      </c>
      <c r="AF182" t="str">
        <f>'O and D Ranks'!Y70</f>
        <v>BUF</v>
      </c>
      <c r="AG182" s="31">
        <f>'O and D Ranks'!AG70</f>
        <v>0.63727454909819636</v>
      </c>
      <c r="AH182">
        <f>'O and D Ranks'!AH70</f>
        <v>181</v>
      </c>
      <c r="AJ182" t="str">
        <f>'O and D Ranks'!X182</f>
        <v>Pavel Mintyukov</v>
      </c>
      <c r="AK182" t="str">
        <f>'O and D Ranks'!Y182</f>
        <v>ANA</v>
      </c>
      <c r="AL182" s="31">
        <f>'O and D Ranks'!AK182</f>
        <v>0.63927855711422843</v>
      </c>
      <c r="AM182">
        <f>'O and D Ranks'!AL182</f>
        <v>181</v>
      </c>
    </row>
    <row r="183" spans="1:39" x14ac:dyDescent="0.3">
      <c r="A183" t="str">
        <f>'O and D Ranks'!A329</f>
        <v>Reilly Smith</v>
      </c>
      <c r="B183" t="str">
        <f>'O and D Ranks'!B329</f>
        <v>PIT</v>
      </c>
      <c r="C183">
        <f>'O and D Ranks'!R329</f>
        <v>81.970608653311402</v>
      </c>
      <c r="D183">
        <f>'O and D Ranks'!S329</f>
        <v>182</v>
      </c>
      <c r="F183" t="str">
        <f>'O and D Ranks'!A37</f>
        <v>Artemi Panarin</v>
      </c>
      <c r="G183" t="str">
        <f>'O and D Ranks'!B37</f>
        <v>NYR</v>
      </c>
      <c r="H183">
        <f>'O and D Ranks'!T37</f>
        <v>81.745922873820291</v>
      </c>
      <c r="I183">
        <f>'O and D Ranks'!U37</f>
        <v>182</v>
      </c>
      <c r="K183" t="str">
        <f>'O and D Ranks'!X130</f>
        <v>Kevin Bahl</v>
      </c>
      <c r="L183" t="str">
        <f>'O and D Ranks'!Y130</f>
        <v>N.J</v>
      </c>
      <c r="M183">
        <f>'O and D Ranks'!AO130</f>
        <v>78.969121576486629</v>
      </c>
      <c r="N183">
        <f>'O and D Ranks'!AP130</f>
        <v>182</v>
      </c>
      <c r="P183" t="str">
        <f>'O and D Ranks'!X191</f>
        <v>Ryan Graves</v>
      </c>
      <c r="Q183" t="str">
        <f>'O and D Ranks'!Y191</f>
        <v>PIT</v>
      </c>
      <c r="R183">
        <f>'O and D Ranks'!AQ191</f>
        <v>79.032225056173189</v>
      </c>
      <c r="S183">
        <f>'O and D Ranks'!AR191</f>
        <v>182</v>
      </c>
      <c r="U183" t="str">
        <f>'O and D Ranks'!A127</f>
        <v>Evgeni Malkin</v>
      </c>
      <c r="V183" t="str">
        <f>'O and D Ranks'!B127</f>
        <v>PIT</v>
      </c>
      <c r="W183" s="56">
        <f>'O and D Ranks'!J127</f>
        <v>0.69782971619365608</v>
      </c>
      <c r="X183">
        <f>'O and D Ranks'!K127</f>
        <v>182</v>
      </c>
      <c r="Z183" t="str">
        <f>'O and D Ranks'!A81</f>
        <v>Claude Giroux</v>
      </c>
      <c r="AA183" t="str">
        <f>'O and D Ranks'!B81</f>
        <v>OTT</v>
      </c>
      <c r="AB183" s="56">
        <f>'O and D Ranks'!N81</f>
        <v>0.69782971619365608</v>
      </c>
      <c r="AC183">
        <f>'O and D Ranks'!O81</f>
        <v>182</v>
      </c>
      <c r="AE183" t="str">
        <f>'O and D Ranks'!X130</f>
        <v>Kevin Bahl</v>
      </c>
      <c r="AF183" t="str">
        <f>'O and D Ranks'!Y130</f>
        <v>N.J</v>
      </c>
      <c r="AG183" s="31">
        <f>'O and D Ranks'!AG130</f>
        <v>0.63727454909819636</v>
      </c>
      <c r="AH183">
        <f>'O and D Ranks'!AH130</f>
        <v>181</v>
      </c>
      <c r="AJ183" t="str">
        <f>'O and D Ranks'!X189</f>
        <v>Rasmus Sandin</v>
      </c>
      <c r="AK183" t="str">
        <f>'O and D Ranks'!Y189</f>
        <v>WSH</v>
      </c>
      <c r="AL183" s="31">
        <f>'O and D Ranks'!AK189</f>
        <v>0.63727454909819636</v>
      </c>
      <c r="AM183">
        <f>'O and D Ranks'!AL189</f>
        <v>182</v>
      </c>
    </row>
    <row r="184" spans="1:39" x14ac:dyDescent="0.3">
      <c r="A184" t="str">
        <f>'O and D Ranks'!A36</f>
        <v>Anze Kopitar</v>
      </c>
      <c r="B184" t="str">
        <f>'O and D Ranks'!B36</f>
        <v>L.A</v>
      </c>
      <c r="C184">
        <f>'O and D Ranks'!R36</f>
        <v>81.807041983553205</v>
      </c>
      <c r="D184">
        <f>'O and D Ranks'!S36</f>
        <v>183</v>
      </c>
      <c r="F184" t="str">
        <f>'O and D Ranks'!A131</f>
        <v>Filip Forsberg</v>
      </c>
      <c r="G184" t="str">
        <f>'O and D Ranks'!B131</f>
        <v>NSH</v>
      </c>
      <c r="H184">
        <f>'O and D Ranks'!T131</f>
        <v>81.745604943423999</v>
      </c>
      <c r="I184">
        <f>'O and D Ranks'!U131</f>
        <v>183</v>
      </c>
      <c r="K184" t="str">
        <f>'O and D Ranks'!X104</f>
        <v>Jeff Petry</v>
      </c>
      <c r="L184" t="str">
        <f>'O and D Ranks'!Y104</f>
        <v>DET</v>
      </c>
      <c r="M184">
        <f>'O and D Ranks'!AO104</f>
        <v>78.486588561738401</v>
      </c>
      <c r="N184">
        <f>'O and D Ranks'!AP104</f>
        <v>183</v>
      </c>
      <c r="P184" t="str">
        <f>'O and D Ranks'!X229</f>
        <v>Vince Dunn</v>
      </c>
      <c r="Q184" t="str">
        <f>'O and D Ranks'!Y229</f>
        <v>SEA</v>
      </c>
      <c r="R184">
        <f>'O and D Ranks'!AQ229</f>
        <v>79.029542806542935</v>
      </c>
      <c r="S184">
        <f>'O and D Ranks'!AR229</f>
        <v>183</v>
      </c>
      <c r="U184" t="str">
        <f>'O and D Ranks'!A87</f>
        <v>Cole Sillinger</v>
      </c>
      <c r="V184" t="str">
        <f>'O and D Ranks'!B87</f>
        <v>CBJ</v>
      </c>
      <c r="W184" s="56">
        <f>'O and D Ranks'!J87</f>
        <v>0.69616026711185308</v>
      </c>
      <c r="X184">
        <f>'O and D Ranks'!K87</f>
        <v>183</v>
      </c>
      <c r="Z184" t="str">
        <f>'O and D Ranks'!A186</f>
        <v>Jonathan Drouin</v>
      </c>
      <c r="AA184" t="str">
        <f>'O and D Ranks'!B186</f>
        <v>COL</v>
      </c>
      <c r="AB184" s="56">
        <f>'O and D Ranks'!N186</f>
        <v>0.69616026711185308</v>
      </c>
      <c r="AC184">
        <f>'O and D Ranks'!O186</f>
        <v>183</v>
      </c>
      <c r="AE184" t="str">
        <f>'O and D Ranks'!X105</f>
        <v>Jeremy Lauzon</v>
      </c>
      <c r="AF184" t="str">
        <f>'O and D Ranks'!Y105</f>
        <v>NSH</v>
      </c>
      <c r="AG184" s="31">
        <f>'O and D Ranks'!AG105</f>
        <v>0.6352705410821643</v>
      </c>
      <c r="AH184">
        <f>'O and D Ranks'!AH105</f>
        <v>183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0.6352705410821643</v>
      </c>
      <c r="AM184">
        <f>'O and D Ranks'!AL5</f>
        <v>183</v>
      </c>
    </row>
    <row r="185" spans="1:39" x14ac:dyDescent="0.3">
      <c r="A185" t="str">
        <f>'O and D Ranks'!A358</f>
        <v>Sean Monahan</v>
      </c>
      <c r="B185" t="str">
        <f>'O and D Ranks'!B358</f>
        <v>MTL</v>
      </c>
      <c r="C185">
        <f>'O and D Ranks'!R358</f>
        <v>81.804359117046715</v>
      </c>
      <c r="D185">
        <f>'O and D Ranks'!S358</f>
        <v>184</v>
      </c>
      <c r="F185" t="str">
        <f>'O and D Ranks'!A93</f>
        <v>Connor Dewar</v>
      </c>
      <c r="G185" t="str">
        <f>'O and D Ranks'!B93</f>
        <v>MIN</v>
      </c>
      <c r="H185">
        <f>'O and D Ranks'!T93</f>
        <v>81.741129042230924</v>
      </c>
      <c r="I185">
        <f>'O and D Ranks'!U93</f>
        <v>184</v>
      </c>
      <c r="K185" t="str">
        <f>'O and D Ranks'!X86</f>
        <v>Jack Johnson</v>
      </c>
      <c r="L185" t="str">
        <f>'O and D Ranks'!Y86</f>
        <v>COL</v>
      </c>
      <c r="M185">
        <f>'O and D Ranks'!AO86</f>
        <v>78.307164683977874</v>
      </c>
      <c r="N185">
        <f>'O and D Ranks'!AP86</f>
        <v>184</v>
      </c>
      <c r="P185" t="str">
        <f>'O and D Ranks'!X108</f>
        <v>John Carlson</v>
      </c>
      <c r="Q185" t="str">
        <f>'O and D Ranks'!Y108</f>
        <v>WSH</v>
      </c>
      <c r="R185">
        <f>'O and D Ranks'!AQ108</f>
        <v>78.939635793325948</v>
      </c>
      <c r="S185">
        <f>'O and D Ranks'!AR108</f>
        <v>184</v>
      </c>
      <c r="U185" t="str">
        <f>'O and D Ranks'!A370</f>
        <v>Tanner Pearson</v>
      </c>
      <c r="V185" t="str">
        <f>'O and D Ranks'!B370</f>
        <v>MTL</v>
      </c>
      <c r="W185" s="56">
        <f>'O and D Ranks'!J370</f>
        <v>0.69449081803005008</v>
      </c>
      <c r="X185">
        <f>'O and D Ranks'!K370</f>
        <v>184</v>
      </c>
      <c r="Z185" t="str">
        <f>'O and D Ranks'!A58</f>
        <v>Brandon Tanev</v>
      </c>
      <c r="AA185" t="str">
        <f>'O and D Ranks'!B58</f>
        <v>SEA</v>
      </c>
      <c r="AB185" s="56">
        <f>'O and D Ranks'!N58</f>
        <v>0.69449081803005008</v>
      </c>
      <c r="AC185">
        <f>'O and D Ranks'!O58</f>
        <v>184</v>
      </c>
      <c r="AE185" t="str">
        <f>'O and D Ranks'!X219</f>
        <v>Travis Hamonic</v>
      </c>
      <c r="AF185" t="str">
        <f>'O and D Ranks'!Y219</f>
        <v>OTT</v>
      </c>
      <c r="AG185" s="31">
        <f>'O and D Ranks'!AG219</f>
        <v>0.63326653306613223</v>
      </c>
      <c r="AH185">
        <f>'O and D Ranks'!AH219</f>
        <v>184</v>
      </c>
      <c r="AJ185" t="str">
        <f>'O and D Ranks'!X11</f>
        <v>Alexander Romanov</v>
      </c>
      <c r="AK185" t="str">
        <f>'O and D Ranks'!Y11</f>
        <v>NYI</v>
      </c>
      <c r="AL185" s="31">
        <f>'O and D Ranks'!AK11</f>
        <v>0.63326653306613223</v>
      </c>
      <c r="AM185">
        <f>'O and D Ranks'!AL11</f>
        <v>184</v>
      </c>
    </row>
    <row r="186" spans="1:39" x14ac:dyDescent="0.3">
      <c r="A186" t="str">
        <f>'O and D Ranks'!A407</f>
        <v>Wyatt Johnston</v>
      </c>
      <c r="B186" t="str">
        <f>'O and D Ranks'!B407</f>
        <v>DAL</v>
      </c>
      <c r="C186">
        <f>'O and D Ranks'!R407</f>
        <v>81.718733189575104</v>
      </c>
      <c r="D186">
        <f>'O and D Ranks'!S407</f>
        <v>185</v>
      </c>
      <c r="F186" t="str">
        <f>'O and D Ranks'!A26</f>
        <v>Andrei Kuzmenko</v>
      </c>
      <c r="G186" t="str">
        <f>'O and D Ranks'!B26</f>
        <v>VAN</v>
      </c>
      <c r="H186">
        <f>'O and D Ranks'!T26</f>
        <v>81.668134059411017</v>
      </c>
      <c r="I186">
        <f>'O and D Ranks'!U26</f>
        <v>185</v>
      </c>
      <c r="K186" t="str">
        <f>'O and D Ranks'!X105</f>
        <v>Jeremy Lauzon</v>
      </c>
      <c r="L186" t="str">
        <f>'O and D Ranks'!Y105</f>
        <v>NSH</v>
      </c>
      <c r="M186">
        <f>'O and D Ranks'!AO105</f>
        <v>78.272887441549429</v>
      </c>
      <c r="N186">
        <f>'O and D Ranks'!AP105</f>
        <v>185</v>
      </c>
      <c r="P186" t="str">
        <f>'O and D Ranks'!X86</f>
        <v>Jack Johnson</v>
      </c>
      <c r="Q186" t="str">
        <f>'O and D Ranks'!Y86</f>
        <v>COL</v>
      </c>
      <c r="R186">
        <f>'O and D Ranks'!AQ86</f>
        <v>78.9083670887875</v>
      </c>
      <c r="S186">
        <f>'O and D Ranks'!AR86</f>
        <v>185</v>
      </c>
      <c r="U186" t="str">
        <f>'O and D Ranks'!A358</f>
        <v>Sean Monahan</v>
      </c>
      <c r="V186" t="str">
        <f>'O and D Ranks'!B358</f>
        <v>MTL</v>
      </c>
      <c r="W186" s="56">
        <f>'O and D Ranks'!J358</f>
        <v>0.69282136894824708</v>
      </c>
      <c r="X186">
        <f>'O and D Ranks'!K358</f>
        <v>185</v>
      </c>
      <c r="Z186" t="str">
        <f>'O and D Ranks'!A335</f>
        <v>Ross Colton</v>
      </c>
      <c r="AA186" t="str">
        <f>'O and D Ranks'!B335</f>
        <v>COL</v>
      </c>
      <c r="AB186" s="56">
        <f>'O and D Ranks'!N335</f>
        <v>0.69115191986644409</v>
      </c>
      <c r="AC186">
        <f>'O and D Ranks'!O335</f>
        <v>185</v>
      </c>
      <c r="AE186" t="str">
        <f>'O and D Ranks'!X14</f>
        <v>Andrew Peeke</v>
      </c>
      <c r="AF186" t="str">
        <f>'O and D Ranks'!Y14</f>
        <v>CBJ</v>
      </c>
      <c r="AG186" s="31">
        <f>'O and D Ranks'!AG14</f>
        <v>0.63126252505010017</v>
      </c>
      <c r="AH186">
        <f>'O and D Ranks'!AH14</f>
        <v>185</v>
      </c>
      <c r="AJ186" t="str">
        <f>'O and D Ranks'!X70</f>
        <v>Erik Johnson</v>
      </c>
      <c r="AK186" t="str">
        <f>'O and D Ranks'!Y70</f>
        <v>BUF</v>
      </c>
      <c r="AL186" s="31">
        <f>'O and D Ranks'!AK70</f>
        <v>0.63126252505010017</v>
      </c>
      <c r="AM186">
        <f>'O and D Ranks'!AL70</f>
        <v>185</v>
      </c>
    </row>
    <row r="187" spans="1:39" x14ac:dyDescent="0.3">
      <c r="A187" t="str">
        <f>'O and D Ranks'!A254</f>
        <v>Matty Beniers</v>
      </c>
      <c r="B187" t="str">
        <f>'O and D Ranks'!B254</f>
        <v>SEA</v>
      </c>
      <c r="C187">
        <f>'O and D Ranks'!R254</f>
        <v>81.649711158809396</v>
      </c>
      <c r="D187">
        <f>'O and D Ranks'!S254</f>
        <v>186</v>
      </c>
      <c r="F187" t="str">
        <f>'O and D Ranks'!A340</f>
        <v>Ryan Hartman</v>
      </c>
      <c r="G187" t="str">
        <f>'O and D Ranks'!B340</f>
        <v>MIN</v>
      </c>
      <c r="H187">
        <f>'O and D Ranks'!T340</f>
        <v>81.452451113613208</v>
      </c>
      <c r="I187">
        <f>'O and D Ranks'!U340</f>
        <v>186</v>
      </c>
      <c r="K187" t="str">
        <f>'O and D Ranks'!X162</f>
        <v>Nate Schmidt</v>
      </c>
      <c r="L187" t="str">
        <f>'O and D Ranks'!Y162</f>
        <v>WPG</v>
      </c>
      <c r="M187">
        <f>'O and D Ranks'!AO162</f>
        <v>78.228240647962252</v>
      </c>
      <c r="N187">
        <f>'O and D Ranks'!AP162</f>
        <v>186</v>
      </c>
      <c r="P187" t="str">
        <f>'O and D Ranks'!X143</f>
        <v>Mario Ferraro</v>
      </c>
      <c r="Q187" t="str">
        <f>'O and D Ranks'!Y143</f>
        <v>S.J</v>
      </c>
      <c r="R187">
        <f>'O and D Ranks'!AQ143</f>
        <v>78.766077545161338</v>
      </c>
      <c r="S187">
        <f>'O and D Ranks'!AR143</f>
        <v>186</v>
      </c>
      <c r="U187" t="str">
        <f>'O and D Ranks'!A329</f>
        <v>Reilly Smith</v>
      </c>
      <c r="V187" t="str">
        <f>'O and D Ranks'!B329</f>
        <v>PIT</v>
      </c>
      <c r="W187" s="56">
        <f>'O and D Ranks'!J329</f>
        <v>0.69115191986644409</v>
      </c>
      <c r="X187">
        <f>'O and D Ranks'!K329</f>
        <v>186</v>
      </c>
      <c r="Z187" t="str">
        <f>'O and D Ranks'!A404</f>
        <v>William Eklund</v>
      </c>
      <c r="AA187" t="str">
        <f>'O and D Ranks'!B404</f>
        <v>S.J</v>
      </c>
      <c r="AB187" s="56">
        <f>'O and D Ranks'!N404</f>
        <v>0.69115191986644409</v>
      </c>
      <c r="AC187">
        <f>'O and D Ranks'!O404</f>
        <v>185</v>
      </c>
      <c r="AE187" t="str">
        <f>'O and D Ranks'!X140</f>
        <v>Marc-Edouard Vlasic</v>
      </c>
      <c r="AF187" t="str">
        <f>'O and D Ranks'!Y140</f>
        <v>S.J</v>
      </c>
      <c r="AG187" s="31">
        <f>'O and D Ranks'!AG140</f>
        <v>0.6292585170340681</v>
      </c>
      <c r="AH187">
        <f>'O and D Ranks'!AH140</f>
        <v>186</v>
      </c>
      <c r="AJ187" t="str">
        <f>'O and D Ranks'!X46</f>
        <v>Connor Clifton</v>
      </c>
      <c r="AK187" t="str">
        <f>'O and D Ranks'!Y46</f>
        <v>BUF</v>
      </c>
      <c r="AL187" s="31">
        <f>'O and D Ranks'!AK46</f>
        <v>0.6292585170340681</v>
      </c>
      <c r="AM187">
        <f>'O and D Ranks'!AL46</f>
        <v>186</v>
      </c>
    </row>
    <row r="188" spans="1:39" x14ac:dyDescent="0.3">
      <c r="A188" t="str">
        <f>'O and D Ranks'!A113</f>
        <v>Drake Batherson</v>
      </c>
      <c r="B188" t="str">
        <f>'O and D Ranks'!B113</f>
        <v>OTT</v>
      </c>
      <c r="C188">
        <f>'O and D Ranks'!R113</f>
        <v>81.635314539383998</v>
      </c>
      <c r="D188">
        <f>'O and D Ranks'!S113</f>
        <v>187</v>
      </c>
      <c r="F188" t="str">
        <f>'O and D Ranks'!A58</f>
        <v>Brandon Tanev</v>
      </c>
      <c r="G188" t="str">
        <f>'O and D Ranks'!B58</f>
        <v>SEA</v>
      </c>
      <c r="H188">
        <f>'O and D Ranks'!T58</f>
        <v>81.421662448166003</v>
      </c>
      <c r="I188">
        <f>'O and D Ranks'!U58</f>
        <v>187</v>
      </c>
      <c r="K188" t="str">
        <f>'O and D Ranks'!X45</f>
        <v>Colton Parayko</v>
      </c>
      <c r="L188" t="str">
        <f>'O and D Ranks'!Y45</f>
        <v>STL</v>
      </c>
      <c r="M188">
        <f>'O and D Ranks'!AO45</f>
        <v>77.974203479422869</v>
      </c>
      <c r="N188">
        <f>'O and D Ranks'!AP45</f>
        <v>187</v>
      </c>
      <c r="P188" t="str">
        <f>'O and D Ranks'!X111</f>
        <v>Johnathan Kovacevic</v>
      </c>
      <c r="Q188" t="str">
        <f>'O and D Ranks'!Y111</f>
        <v>MTL</v>
      </c>
      <c r="R188">
        <f>'O and D Ranks'!AQ111</f>
        <v>78.481974782899471</v>
      </c>
      <c r="S188">
        <f>'O and D Ranks'!AR111</f>
        <v>187</v>
      </c>
      <c r="U188" t="str">
        <f>'O and D Ranks'!A407</f>
        <v>Wyatt Johnston</v>
      </c>
      <c r="V188" t="str">
        <f>'O and D Ranks'!B407</f>
        <v>DAL</v>
      </c>
      <c r="W188" s="56">
        <f>'O and D Ranks'!J407</f>
        <v>0.68948247078464109</v>
      </c>
      <c r="X188">
        <f>'O and D Ranks'!K407</f>
        <v>187</v>
      </c>
      <c r="Z188" t="str">
        <f>'O and D Ranks'!A349</f>
        <v>Sam Carrick</v>
      </c>
      <c r="AA188" t="str">
        <f>'O and D Ranks'!B349</f>
        <v>ANA</v>
      </c>
      <c r="AB188" s="56">
        <f>'O and D Ranks'!N349</f>
        <v>0.68948247078464109</v>
      </c>
      <c r="AC188">
        <f>'O and D Ranks'!O349</f>
        <v>187</v>
      </c>
      <c r="AE188" t="str">
        <f>'O and D Ranks'!X47</f>
        <v>Connor Murphy</v>
      </c>
      <c r="AF188" t="str">
        <f>'O and D Ranks'!Y47</f>
        <v>CHI</v>
      </c>
      <c r="AG188" s="31">
        <f>'O and D Ranks'!AG47</f>
        <v>0.62725450901803603</v>
      </c>
      <c r="AH188">
        <f>'O and D Ranks'!AH47</f>
        <v>187</v>
      </c>
      <c r="AJ188" t="str">
        <f>'O and D Ranks'!X139</f>
        <v>Marc Staal</v>
      </c>
      <c r="AK188" t="str">
        <f>'O and D Ranks'!Y139</f>
        <v>PHI</v>
      </c>
      <c r="AL188" s="31">
        <f>'O and D Ranks'!AK139</f>
        <v>0.62725450901803603</v>
      </c>
      <c r="AM188">
        <f>'O and D Ranks'!AL139</f>
        <v>187</v>
      </c>
    </row>
    <row r="189" spans="1:39" x14ac:dyDescent="0.3">
      <c r="A189" t="str">
        <f>'O and D Ranks'!A87</f>
        <v>Cole Sillinger</v>
      </c>
      <c r="B189" t="str">
        <f>'O and D Ranks'!B87</f>
        <v>CBJ</v>
      </c>
      <c r="C189">
        <f>'O and D Ranks'!R87</f>
        <v>81.635074330233309</v>
      </c>
      <c r="D189">
        <f>'O and D Ranks'!S87</f>
        <v>188</v>
      </c>
      <c r="F189" t="str">
        <f>'O and D Ranks'!A27</f>
        <v>Andrei Svechnikov</v>
      </c>
      <c r="G189" t="str">
        <f>'O and D Ranks'!B27</f>
        <v>CAR</v>
      </c>
      <c r="H189">
        <f>'O and D Ranks'!T27</f>
        <v>81.279354479688706</v>
      </c>
      <c r="I189">
        <f>'O and D Ranks'!U27</f>
        <v>188</v>
      </c>
      <c r="K189" t="str">
        <f>'O and D Ranks'!X14</f>
        <v>Andrew Peeke</v>
      </c>
      <c r="L189" t="str">
        <f>'O and D Ranks'!Y14</f>
        <v>CBJ</v>
      </c>
      <c r="M189">
        <f>'O and D Ranks'!AO14</f>
        <v>77.632134857951016</v>
      </c>
      <c r="N189">
        <f>'O and D Ranks'!AP14</f>
        <v>188</v>
      </c>
      <c r="P189" t="str">
        <f>'O and D Ranks'!X47</f>
        <v>Connor Murphy</v>
      </c>
      <c r="Q189" t="str">
        <f>'O and D Ranks'!Y47</f>
        <v>CHI</v>
      </c>
      <c r="R189">
        <f>'O and D Ranks'!AQ47</f>
        <v>78.457555420919562</v>
      </c>
      <c r="S189">
        <f>'O and D Ranks'!AR47</f>
        <v>188</v>
      </c>
      <c r="U189" t="str">
        <f>'O and D Ranks'!A64</f>
        <v>Brock Boeser</v>
      </c>
      <c r="V189" t="str">
        <f>'O and D Ranks'!B64</f>
        <v>VAN</v>
      </c>
      <c r="W189" s="56">
        <f>'O and D Ranks'!J64</f>
        <v>0.68781302170283809</v>
      </c>
      <c r="X189">
        <f>'O and D Ranks'!K64</f>
        <v>188</v>
      </c>
      <c r="Z189" t="str">
        <f>'O and D Ranks'!A271</f>
        <v>Mitchell Marner</v>
      </c>
      <c r="AA189" t="str">
        <f>'O and D Ranks'!B271</f>
        <v>TOR</v>
      </c>
      <c r="AB189" s="56">
        <f>'O and D Ranks'!N271</f>
        <v>0.68781302170283809</v>
      </c>
      <c r="AC189">
        <f>'O and D Ranks'!O271</f>
        <v>188</v>
      </c>
      <c r="AE189" t="str">
        <f>'O and D Ranks'!X104</f>
        <v>Jeff Petry</v>
      </c>
      <c r="AF189" t="str">
        <f>'O and D Ranks'!Y104</f>
        <v>DET</v>
      </c>
      <c r="AG189" s="31">
        <f>'O and D Ranks'!AG104</f>
        <v>0.62525050100200397</v>
      </c>
      <c r="AH189">
        <f>'O and D Ranks'!AH104</f>
        <v>188</v>
      </c>
      <c r="AJ189" t="str">
        <f>'O and D Ranks'!X50</f>
        <v>Damon Severson</v>
      </c>
      <c r="AK189" t="str">
        <f>'O and D Ranks'!Y50</f>
        <v>CBJ</v>
      </c>
      <c r="AL189" s="31">
        <f>'O and D Ranks'!AK50</f>
        <v>0.62525050100200397</v>
      </c>
      <c r="AM189">
        <f>'O and D Ranks'!AL50</f>
        <v>188</v>
      </c>
    </row>
    <row r="190" spans="1:39" x14ac:dyDescent="0.3">
      <c r="A190" t="str">
        <f>'O and D Ranks'!A255</f>
        <v>Max Domi</v>
      </c>
      <c r="B190" t="str">
        <f>'O and D Ranks'!B255</f>
        <v>TOR</v>
      </c>
      <c r="C190">
        <f>'O and D Ranks'!R255</f>
        <v>81.574023735210517</v>
      </c>
      <c r="D190">
        <f>'O and D Ranks'!S255</f>
        <v>189</v>
      </c>
      <c r="F190" t="str">
        <f>'O and D Ranks'!A30</f>
        <v>Andrew Mangiapane</v>
      </c>
      <c r="G190" t="str">
        <f>'O and D Ranks'!B30</f>
        <v>CGY</v>
      </c>
      <c r="H190">
        <f>'O and D Ranks'!T30</f>
        <v>81.226643104938617</v>
      </c>
      <c r="I190">
        <f>'O and D Ranks'!U30</f>
        <v>189</v>
      </c>
      <c r="K190" t="str">
        <f>'O and D Ranks'!X140</f>
        <v>Marc-Edouard Vlasic</v>
      </c>
      <c r="L190" t="str">
        <f>'O and D Ranks'!Y140</f>
        <v>S.J</v>
      </c>
      <c r="M190">
        <f>'O and D Ranks'!AO140</f>
        <v>76.679697857252819</v>
      </c>
      <c r="N190">
        <f>'O and D Ranks'!AP140</f>
        <v>189</v>
      </c>
      <c r="P190" t="str">
        <f>'O and D Ranks'!X182</f>
        <v>Pavel Mintyukov</v>
      </c>
      <c r="Q190" t="str">
        <f>'O and D Ranks'!Y182</f>
        <v>ANA</v>
      </c>
      <c r="R190">
        <f>'O and D Ranks'!AQ182</f>
        <v>78.184105711422845</v>
      </c>
      <c r="S190">
        <f>'O and D Ranks'!AR182</f>
        <v>189</v>
      </c>
      <c r="U190" t="str">
        <f>'O and D Ranks'!A291</f>
        <v>Nicolas Roy</v>
      </c>
      <c r="V190" t="str">
        <f>'O and D Ranks'!B291</f>
        <v>VGK</v>
      </c>
      <c r="W190" s="56">
        <f>'O and D Ranks'!J291</f>
        <v>0.68614357262103509</v>
      </c>
      <c r="X190">
        <f>'O and D Ranks'!K291</f>
        <v>189</v>
      </c>
      <c r="Z190" t="str">
        <f>'O and D Ranks'!A289</f>
        <v>Nicolas Aube-Kubel</v>
      </c>
      <c r="AA190" t="str">
        <f>'O and D Ranks'!B289</f>
        <v>WSH</v>
      </c>
      <c r="AB190" s="56">
        <f>'O and D Ranks'!N289</f>
        <v>0.68614357262103509</v>
      </c>
      <c r="AC190">
        <f>'O and D Ranks'!O289</f>
        <v>189</v>
      </c>
      <c r="AE190" t="str">
        <f>'O and D Ranks'!X166</f>
        <v>Nick Leddy</v>
      </c>
      <c r="AF190" t="str">
        <f>'O and D Ranks'!Y166</f>
        <v>STL</v>
      </c>
      <c r="AG190" s="31">
        <f>'O and D Ranks'!AG166</f>
        <v>0.6232464929859719</v>
      </c>
      <c r="AH190">
        <f>'O and D Ranks'!AH166</f>
        <v>189</v>
      </c>
      <c r="AJ190" t="str">
        <f>'O and D Ranks'!X191</f>
        <v>Ryan Graves</v>
      </c>
      <c r="AK190" t="str">
        <f>'O and D Ranks'!Y191</f>
        <v>PIT</v>
      </c>
      <c r="AL190" s="31">
        <f>'O and D Ranks'!AK191</f>
        <v>0.6232464929859719</v>
      </c>
      <c r="AM190">
        <f>'O and D Ranks'!AL191</f>
        <v>189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81.104263278303605</v>
      </c>
      <c r="D191">
        <f>'O and D Ranks'!S7</f>
        <v>190</v>
      </c>
      <c r="F191" t="str">
        <f>'O and D Ranks'!A84</f>
        <v>Cole Caufield</v>
      </c>
      <c r="G191" t="str">
        <f>'O and D Ranks'!B84</f>
        <v>MTL</v>
      </c>
      <c r="H191">
        <f>'O and D Ranks'!T84</f>
        <v>81.199074846967505</v>
      </c>
      <c r="I191">
        <f>'O and D Ranks'!U84</f>
        <v>190</v>
      </c>
      <c r="K191" t="str">
        <f>'O and D Ranks'!X147</f>
        <v>Mason Lohrei</v>
      </c>
      <c r="L191" t="str">
        <f>'O and D Ranks'!Y147</f>
        <v>BOS</v>
      </c>
      <c r="M191">
        <f>'O and D Ranks'!AO147</f>
        <v>76.433139117741149</v>
      </c>
      <c r="N191">
        <f>'O and D Ranks'!AP147</f>
        <v>190</v>
      </c>
      <c r="P191" t="str">
        <f>'O and D Ranks'!X123</f>
        <v>Justin Faulk</v>
      </c>
      <c r="Q191" t="str">
        <f>'O and D Ranks'!Y123</f>
        <v>STL</v>
      </c>
      <c r="R191">
        <f>'O and D Ranks'!AQ123</f>
        <v>77.799839679358712</v>
      </c>
      <c r="S191">
        <f>'O and D Ranks'!AR123</f>
        <v>190</v>
      </c>
      <c r="U191" t="str">
        <f>'O and D Ranks'!A36</f>
        <v>Anze Kopitar</v>
      </c>
      <c r="V191" t="str">
        <f>'O and D Ranks'!B36</f>
        <v>L.A</v>
      </c>
      <c r="W191" s="56">
        <f>'O and D Ranks'!J36</f>
        <v>0.68447412353923209</v>
      </c>
      <c r="X191">
        <f>'O and D Ranks'!K36</f>
        <v>190</v>
      </c>
      <c r="Z191" t="str">
        <f>'O and D Ranks'!A340</f>
        <v>Ryan Hartman</v>
      </c>
      <c r="AA191" t="str">
        <f>'O and D Ranks'!B340</f>
        <v>MIN</v>
      </c>
      <c r="AB191" s="56">
        <f>'O and D Ranks'!N340</f>
        <v>0.68447412353923209</v>
      </c>
      <c r="AC191">
        <f>'O and D Ranks'!O340</f>
        <v>190</v>
      </c>
      <c r="AE191" t="str">
        <f>'O and D Ranks'!X207</f>
        <v>Seth Jones</v>
      </c>
      <c r="AF191" t="str">
        <f>'O and D Ranks'!Y207</f>
        <v>CHI</v>
      </c>
      <c r="AG191" s="31">
        <f>'O and D Ranks'!AG207</f>
        <v>0.62124248496993983</v>
      </c>
      <c r="AH191">
        <f>'O and D Ranks'!AH207</f>
        <v>190</v>
      </c>
      <c r="AJ191" t="str">
        <f>'O and D Ranks'!X215</f>
        <v>TJ Brodie</v>
      </c>
      <c r="AK191" t="str">
        <f>'O and D Ranks'!Y215</f>
        <v>TOR</v>
      </c>
      <c r="AL191" s="31">
        <f>'O and D Ranks'!AK215</f>
        <v>0.62124248496993983</v>
      </c>
      <c r="AM191">
        <f>'O and D Ranks'!AL215</f>
        <v>190</v>
      </c>
    </row>
    <row r="192" spans="1:39" x14ac:dyDescent="0.3">
      <c r="A192" t="str">
        <f>'O and D Ranks'!A243</f>
        <v>Mathieu Olivier</v>
      </c>
      <c r="B192" t="str">
        <f>'O and D Ranks'!B243</f>
        <v>CBJ</v>
      </c>
      <c r="C192">
        <f>'O and D Ranks'!R243</f>
        <v>80.750349066626214</v>
      </c>
      <c r="D192">
        <f>'O and D Ranks'!S243</f>
        <v>191</v>
      </c>
      <c r="F192" t="str">
        <f>'O and D Ranks'!A300</f>
        <v>Oliver Bjorkstrand</v>
      </c>
      <c r="G192" t="str">
        <f>'O and D Ranks'!B300</f>
        <v>SEA</v>
      </c>
      <c r="H192">
        <f>'O and D Ranks'!T300</f>
        <v>81.1689180549143</v>
      </c>
      <c r="I192">
        <f>'O and D Ranks'!U300</f>
        <v>191</v>
      </c>
      <c r="K192" t="str">
        <f>'O and D Ranks'!X146</f>
        <v>Martin Fehervary</v>
      </c>
      <c r="L192" t="str">
        <f>'O and D Ranks'!Y146</f>
        <v>WSH</v>
      </c>
      <c r="M192">
        <f>'O and D Ranks'!AO146</f>
        <v>76.432740480961925</v>
      </c>
      <c r="N192">
        <f>'O and D Ranks'!AP146</f>
        <v>191</v>
      </c>
      <c r="P192" t="str">
        <f>'O and D Ranks'!X141</f>
        <v>Marco Scandella</v>
      </c>
      <c r="Q192" t="str">
        <f>'O and D Ranks'!Y141</f>
        <v>STL</v>
      </c>
      <c r="R192">
        <f>'O and D Ranks'!AQ141</f>
        <v>77.692833634749121</v>
      </c>
      <c r="S192">
        <f>'O and D Ranks'!AR141</f>
        <v>191</v>
      </c>
      <c r="U192" t="str">
        <f>'O and D Ranks'!A103</f>
        <v>Danton Heinen</v>
      </c>
      <c r="V192" t="str">
        <f>'O and D Ranks'!B103</f>
        <v>BOS</v>
      </c>
      <c r="W192" s="56">
        <f>'O and D Ranks'!J103</f>
        <v>0.68280467445742909</v>
      </c>
      <c r="X192">
        <f>'O and D Ranks'!K103</f>
        <v>191</v>
      </c>
      <c r="Z192" t="str">
        <f>'O and D Ranks'!A152</f>
        <v>Jake DeBrusk</v>
      </c>
      <c r="AA192" t="str">
        <f>'O and D Ranks'!B152</f>
        <v>BOS</v>
      </c>
      <c r="AB192" s="56">
        <f>'O and D Ranks'!N152</f>
        <v>0.68280467445742909</v>
      </c>
      <c r="AC192">
        <f>'O and D Ranks'!O152</f>
        <v>191</v>
      </c>
      <c r="AE192" t="str">
        <f>'O and D Ranks'!X141</f>
        <v>Marco Scandella</v>
      </c>
      <c r="AF192" t="str">
        <f>'O and D Ranks'!Y141</f>
        <v>STL</v>
      </c>
      <c r="AG192" s="31">
        <f>'O and D Ranks'!AG141</f>
        <v>0.61923847695390777</v>
      </c>
      <c r="AH192">
        <f>'O and D Ranks'!AH141</f>
        <v>191</v>
      </c>
      <c r="AJ192" t="str">
        <f>'O and D Ranks'!X145</f>
        <v>Mark Giordano</v>
      </c>
      <c r="AK192" t="str">
        <f>'O and D Ranks'!Y145</f>
        <v>TOR</v>
      </c>
      <c r="AL192" s="31">
        <f>'O and D Ranks'!AK145</f>
        <v>0.61923847695390777</v>
      </c>
      <c r="AM192">
        <f>'O and D Ranks'!AL145</f>
        <v>191</v>
      </c>
    </row>
    <row r="193" spans="1:39" x14ac:dyDescent="0.3">
      <c r="A193" t="str">
        <f>'O and D Ranks'!A103</f>
        <v>Danton Heinen</v>
      </c>
      <c r="B193" t="str">
        <f>'O and D Ranks'!B103</f>
        <v>BOS</v>
      </c>
      <c r="C193">
        <f>'O and D Ranks'!R103</f>
        <v>80.546300779075906</v>
      </c>
      <c r="D193">
        <f>'O and D Ranks'!S103</f>
        <v>192</v>
      </c>
      <c r="F193" t="str">
        <f>'O and D Ranks'!A6</f>
        <v>Adam Ruzicka</v>
      </c>
      <c r="G193" t="str">
        <f>'O and D Ranks'!B6</f>
        <v>CGY</v>
      </c>
      <c r="H193">
        <f>'O and D Ranks'!T6</f>
        <v>81.166612445243516</v>
      </c>
      <c r="I193">
        <f>'O and D Ranks'!U6</f>
        <v>192</v>
      </c>
      <c r="K193" t="str">
        <f>'O and D Ranks'!X219</f>
        <v>Travis Hamonic</v>
      </c>
      <c r="L193" t="str">
        <f>'O and D Ranks'!Y219</f>
        <v>OTT</v>
      </c>
      <c r="M193">
        <f>'O and D Ranks'!AO219</f>
        <v>76.359153306613223</v>
      </c>
      <c r="N193">
        <f>'O and D Ranks'!AP219</f>
        <v>192</v>
      </c>
      <c r="P193" t="str">
        <f>'O and D Ranks'!X160</f>
        <v>Morgan Rielly</v>
      </c>
      <c r="Q193" t="str">
        <f>'O and D Ranks'!Y160</f>
        <v>TOR</v>
      </c>
      <c r="R193">
        <f>'O and D Ranks'!AQ160</f>
        <v>77.550652754784863</v>
      </c>
      <c r="S193">
        <f>'O and D Ranks'!AR160</f>
        <v>192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0.6811352253756261</v>
      </c>
      <c r="X193">
        <f>'O and D Ranks'!K7</f>
        <v>192</v>
      </c>
      <c r="Z193" t="str">
        <f>'O and D Ranks'!A30</f>
        <v>Andrew Mangiapane</v>
      </c>
      <c r="AA193" t="str">
        <f>'O and D Ranks'!B30</f>
        <v>CGY</v>
      </c>
      <c r="AB193" s="56">
        <f>'O and D Ranks'!N30</f>
        <v>0.6811352253756261</v>
      </c>
      <c r="AC193">
        <f>'O and D Ranks'!O30</f>
        <v>192</v>
      </c>
      <c r="AE193" t="str">
        <f>'O and D Ranks'!X172</f>
        <v>Nikita Zaitsev</v>
      </c>
      <c r="AF193" t="str">
        <f>'O and D Ranks'!Y172</f>
        <v>CHI</v>
      </c>
      <c r="AG193" s="31">
        <f>'O and D Ranks'!AG172</f>
        <v>0.6172344689378757</v>
      </c>
      <c r="AH193">
        <f>'O and D Ranks'!AH172</f>
        <v>192</v>
      </c>
      <c r="AJ193" t="str">
        <f>'O and D Ranks'!X47</f>
        <v>Connor Murphy</v>
      </c>
      <c r="AK193" t="str">
        <f>'O and D Ranks'!Y47</f>
        <v>CHI</v>
      </c>
      <c r="AL193" s="31">
        <f>'O and D Ranks'!AK47</f>
        <v>0.6172344689378757</v>
      </c>
      <c r="AM193">
        <f>'O and D Ranks'!AL47</f>
        <v>192</v>
      </c>
    </row>
    <row r="194" spans="1:39" x14ac:dyDescent="0.3">
      <c r="A194" t="str">
        <f>'O and D Ranks'!A291</f>
        <v>Nicolas Roy</v>
      </c>
      <c r="B194" t="str">
        <f>'O and D Ranks'!B291</f>
        <v>VGK</v>
      </c>
      <c r="C194">
        <f>'O and D Ranks'!R291</f>
        <v>80.367348715094508</v>
      </c>
      <c r="D194">
        <f>'O and D Ranks'!S291</f>
        <v>193</v>
      </c>
      <c r="F194" t="str">
        <f>'O and D Ranks'!A289</f>
        <v>Nicolas Aube-Kubel</v>
      </c>
      <c r="G194" t="str">
        <f>'O and D Ranks'!B289</f>
        <v>WSH</v>
      </c>
      <c r="H194">
        <f>'O and D Ranks'!T289</f>
        <v>80.992298438574508</v>
      </c>
      <c r="I194">
        <f>'O and D Ranks'!U289</f>
        <v>193</v>
      </c>
      <c r="K194" t="str">
        <f>'O and D Ranks'!X79</f>
        <v>Henry Thrun</v>
      </c>
      <c r="L194" t="str">
        <f>'O and D Ranks'!Y79</f>
        <v>S.J</v>
      </c>
      <c r="M194">
        <f>'O and D Ranks'!AO79</f>
        <v>75.814212482936696</v>
      </c>
      <c r="N194">
        <f>'O and D Ranks'!AP79</f>
        <v>193</v>
      </c>
      <c r="P194" t="str">
        <f>'O and D Ranks'!X236</f>
        <v>Zach Werenski</v>
      </c>
      <c r="Q194" t="str">
        <f>'O and D Ranks'!Y236</f>
        <v>CBJ</v>
      </c>
      <c r="R194">
        <f>'O and D Ranks'!AQ236</f>
        <v>77.372998377707887</v>
      </c>
      <c r="S194">
        <f>'O and D Ranks'!AR236</f>
        <v>193</v>
      </c>
      <c r="U194" t="str">
        <f>'O and D Ranks'!A98</f>
        <v>Conor Sheary</v>
      </c>
      <c r="V194" t="str">
        <f>'O and D Ranks'!B98</f>
        <v>T.B</v>
      </c>
      <c r="W194" s="56">
        <f>'O and D Ranks'!J98</f>
        <v>0.67946577629382299</v>
      </c>
      <c r="X194">
        <f>'O and D Ranks'!K98</f>
        <v>193</v>
      </c>
      <c r="Z194" t="str">
        <f>'O and D Ranks'!A300</f>
        <v>Oliver Bjorkstrand</v>
      </c>
      <c r="AA194" t="str">
        <f>'O and D Ranks'!B300</f>
        <v>SEA</v>
      </c>
      <c r="AB194" s="56">
        <f>'O and D Ranks'!N300</f>
        <v>0.67946577629382299</v>
      </c>
      <c r="AC194">
        <f>'O and D Ranks'!O300</f>
        <v>193</v>
      </c>
      <c r="AE194" t="str">
        <f>'O and D Ranks'!X137</f>
        <v>Luke Schenn</v>
      </c>
      <c r="AF194" t="str">
        <f>'O and D Ranks'!Y137</f>
        <v>NSH</v>
      </c>
      <c r="AG194" s="31">
        <f>'O and D Ranks'!AG137</f>
        <v>0.61322645290581157</v>
      </c>
      <c r="AH194">
        <f>'O and D Ranks'!AH137</f>
        <v>193</v>
      </c>
      <c r="AJ194" t="str">
        <f>'O and D Ranks'!X94</f>
        <v>Jake Walman</v>
      </c>
      <c r="AK194" t="str">
        <f>'O and D Ranks'!Y94</f>
        <v>DET</v>
      </c>
      <c r="AL194" s="31">
        <f>'O and D Ranks'!AK94</f>
        <v>0.61523046092184364</v>
      </c>
      <c r="AM194">
        <f>'O and D Ranks'!AL94</f>
        <v>193</v>
      </c>
    </row>
    <row r="195" spans="1:39" x14ac:dyDescent="0.3">
      <c r="A195" t="str">
        <f>'O and D Ranks'!A370</f>
        <v>Tanner Pearson</v>
      </c>
      <c r="B195" t="str">
        <f>'O and D Ranks'!B370</f>
        <v>MTL</v>
      </c>
      <c r="C195">
        <f>'O and D Ranks'!R370</f>
        <v>79.700805940936007</v>
      </c>
      <c r="D195">
        <f>'O and D Ranks'!S370</f>
        <v>194</v>
      </c>
      <c r="F195" t="str">
        <f>'O and D Ranks'!A184</f>
        <v>John Tavares</v>
      </c>
      <c r="G195" t="str">
        <f>'O and D Ranks'!B184</f>
        <v>TOR</v>
      </c>
      <c r="H195">
        <f>'O and D Ranks'!T184</f>
        <v>80.748699523359903</v>
      </c>
      <c r="I195">
        <f>'O and D Ranks'!U184</f>
        <v>194</v>
      </c>
      <c r="K195" t="str">
        <f>'O and D Ranks'!X172</f>
        <v>Nikita Zaitsev</v>
      </c>
      <c r="L195" t="str">
        <f>'O and D Ranks'!Y172</f>
        <v>CHI</v>
      </c>
      <c r="M195">
        <f>'O and D Ranks'!AO172</f>
        <v>75.75613920147957</v>
      </c>
      <c r="N195">
        <f>'O and D Ranks'!AP172</f>
        <v>194</v>
      </c>
      <c r="P195" t="str">
        <f>'O and D Ranks'!X186</f>
        <v>Rasmus Andersson</v>
      </c>
      <c r="Q195" t="str">
        <f>'O and D Ranks'!Y186</f>
        <v>CGY</v>
      </c>
      <c r="R195">
        <f>'O and D Ranks'!AQ186</f>
        <v>77.225834244246101</v>
      </c>
      <c r="S195">
        <f>'O and D Ranks'!AR186</f>
        <v>194</v>
      </c>
      <c r="U195" t="str">
        <f>'O and D Ranks'!A113</f>
        <v>Drake Batherson</v>
      </c>
      <c r="V195" t="str">
        <f>'O and D Ranks'!B113</f>
        <v>OTT</v>
      </c>
      <c r="W195" s="56">
        <f>'O and D Ranks'!J113</f>
        <v>0.67779632721201999</v>
      </c>
      <c r="X195">
        <f>'O and D Ranks'!K113</f>
        <v>194</v>
      </c>
      <c r="Z195" t="str">
        <f>'O and D Ranks'!A131</f>
        <v>Filip Forsberg</v>
      </c>
      <c r="AA195" t="str">
        <f>'O and D Ranks'!B131</f>
        <v>NSH</v>
      </c>
      <c r="AB195" s="56">
        <f>'O and D Ranks'!N131</f>
        <v>0.67779632721201999</v>
      </c>
      <c r="AC195">
        <f>'O and D Ranks'!O131</f>
        <v>194</v>
      </c>
      <c r="AE195" t="str">
        <f>'O and D Ranks'!X147</f>
        <v>Mason Lohrei</v>
      </c>
      <c r="AF195" t="str">
        <f>'O and D Ranks'!Y147</f>
        <v>BOS</v>
      </c>
      <c r="AG195" s="31">
        <f>'O and D Ranks'!AG147</f>
        <v>0.61322645290581157</v>
      </c>
      <c r="AH195">
        <f>'O and D Ranks'!AH147</f>
        <v>193</v>
      </c>
      <c r="AJ195" t="str">
        <f>'O and D Ranks'!X35</f>
        <v>Calen Addison</v>
      </c>
      <c r="AK195" t="str">
        <f>'O and D Ranks'!Y35</f>
        <v>MIN, S.J</v>
      </c>
      <c r="AL195" s="31">
        <f>'O and D Ranks'!AK35</f>
        <v>0.61322645290581157</v>
      </c>
      <c r="AM195">
        <f>'O and D Ranks'!AL35</f>
        <v>194</v>
      </c>
    </row>
    <row r="196" spans="1:39" x14ac:dyDescent="0.3">
      <c r="A196" t="str">
        <f>'O and D Ranks'!A412</f>
        <v>Zach Benson</v>
      </c>
      <c r="B196" t="str">
        <f>'O and D Ranks'!B412</f>
        <v>BUF</v>
      </c>
      <c r="C196">
        <f>'O and D Ranks'!R412</f>
        <v>79.465072417993895</v>
      </c>
      <c r="D196">
        <f>'O and D Ranks'!S412</f>
        <v>195</v>
      </c>
      <c r="F196" t="str">
        <f>'O and D Ranks'!A152</f>
        <v>Jake DeBrusk</v>
      </c>
      <c r="G196" t="str">
        <f>'O and D Ranks'!B152</f>
        <v>BOS</v>
      </c>
      <c r="H196">
        <f>'O and D Ranks'!T152</f>
        <v>80.656353970565903</v>
      </c>
      <c r="I196">
        <f>'O and D Ranks'!U152</f>
        <v>195</v>
      </c>
      <c r="K196" t="str">
        <f>'O and D Ranks'!X210</f>
        <v>Simon Benoit</v>
      </c>
      <c r="L196" t="str">
        <f>'O and D Ranks'!Y210</f>
        <v>TOR</v>
      </c>
      <c r="M196">
        <f>'O and D Ranks'!AO210</f>
        <v>75.301931988977941</v>
      </c>
      <c r="N196">
        <f>'O and D Ranks'!AP210</f>
        <v>195</v>
      </c>
      <c r="P196" t="str">
        <f>'O and D Ranks'!X217</f>
        <v>Torey Krug</v>
      </c>
      <c r="Q196" t="str">
        <f>'O and D Ranks'!Y217</f>
        <v>STL</v>
      </c>
      <c r="R196">
        <f>'O and D Ranks'!AQ217</f>
        <v>77.179013098661343</v>
      </c>
      <c r="S196">
        <f>'O and D Ranks'!AR217</f>
        <v>195</v>
      </c>
      <c r="U196" t="str">
        <f>'O and D Ranks'!A350</f>
        <v>Sam Gagner</v>
      </c>
      <c r="V196" t="str">
        <f>'O and D Ranks'!B350</f>
        <v>EDM</v>
      </c>
      <c r="W196" s="56">
        <f>'O and D Ranks'!J350</f>
        <v>0.67612687813021699</v>
      </c>
      <c r="X196">
        <f>'O and D Ranks'!K350</f>
        <v>195</v>
      </c>
      <c r="Z196" t="str">
        <f>'O and D Ranks'!A27</f>
        <v>Andrei Svechnikov</v>
      </c>
      <c r="AA196" t="str">
        <f>'O and D Ranks'!B27</f>
        <v>CAR</v>
      </c>
      <c r="AB196" s="56">
        <f>'O and D Ranks'!N27</f>
        <v>0.67612687813021699</v>
      </c>
      <c r="AC196">
        <f>'O and D Ranks'!O27</f>
        <v>195</v>
      </c>
      <c r="AE196" t="str">
        <f>'O and D Ranks'!X210</f>
        <v>Simon Benoit</v>
      </c>
      <c r="AF196" t="str">
        <f>'O and D Ranks'!Y210</f>
        <v>TOR</v>
      </c>
      <c r="AG196" s="31">
        <f>'O and D Ranks'!AG210</f>
        <v>0.6112224448897795</v>
      </c>
      <c r="AH196">
        <f>'O and D Ranks'!AH210</f>
        <v>195</v>
      </c>
      <c r="AJ196" t="str">
        <f>'O and D Ranks'!X108</f>
        <v>John Carlson</v>
      </c>
      <c r="AK196" t="str">
        <f>'O and D Ranks'!Y108</f>
        <v>WSH</v>
      </c>
      <c r="AL196" s="31">
        <f>'O and D Ranks'!AK108</f>
        <v>0.6112224448897795</v>
      </c>
      <c r="AM196">
        <f>'O and D Ranks'!AL108</f>
        <v>195</v>
      </c>
    </row>
    <row r="197" spans="1:39" x14ac:dyDescent="0.3">
      <c r="A197" t="str">
        <f>'O and D Ranks'!A166</f>
        <v>Jason Zucker</v>
      </c>
      <c r="B197" t="str">
        <f>'O and D Ranks'!B166</f>
        <v>ARI</v>
      </c>
      <c r="C197">
        <f>'O and D Ranks'!R166</f>
        <v>79.363376648768508</v>
      </c>
      <c r="D197">
        <f>'O and D Ranks'!S166</f>
        <v>196</v>
      </c>
      <c r="F197" t="str">
        <f>'O and D Ranks'!A335</f>
        <v>Ross Colton</v>
      </c>
      <c r="G197" t="str">
        <f>'O and D Ranks'!B335</f>
        <v>COL</v>
      </c>
      <c r="H197">
        <f>'O and D Ranks'!T335</f>
        <v>80.516641262006402</v>
      </c>
      <c r="I197">
        <f>'O and D Ranks'!U335</f>
        <v>196</v>
      </c>
      <c r="K197" t="str">
        <f>'O and D Ranks'!X37</f>
        <v>Cam Fowler</v>
      </c>
      <c r="L197" t="str">
        <f>'O and D Ranks'!Y37</f>
        <v>ANA</v>
      </c>
      <c r="M197">
        <f>'O and D Ranks'!AO37</f>
        <v>75.130655060120247</v>
      </c>
      <c r="N197">
        <f>'O and D Ranks'!AP37</f>
        <v>196</v>
      </c>
      <c r="P197" t="str">
        <f>'O and D Ranks'!X164</f>
        <v>Nick DeSimone</v>
      </c>
      <c r="Q197" t="str">
        <f>'O and D Ranks'!Y164</f>
        <v>CGY</v>
      </c>
      <c r="R197">
        <f>'O and D Ranks'!AQ164</f>
        <v>77.063593854375085</v>
      </c>
      <c r="S197">
        <f>'O and D Ranks'!AR164</f>
        <v>196</v>
      </c>
      <c r="U197" t="str">
        <f>'O and D Ranks'!A254</f>
        <v>Matty Beniers</v>
      </c>
      <c r="V197" t="str">
        <f>'O and D Ranks'!B254</f>
        <v>SEA</v>
      </c>
      <c r="W197" s="56">
        <f>'O and D Ranks'!J254</f>
        <v>0.67445742904841399</v>
      </c>
      <c r="X197">
        <f>'O and D Ranks'!K254</f>
        <v>196</v>
      </c>
      <c r="Z197" t="str">
        <f>'O and D Ranks'!A354</f>
        <v>Sammy Blais</v>
      </c>
      <c r="AA197" t="str">
        <f>'O and D Ranks'!B354</f>
        <v>STL</v>
      </c>
      <c r="AB197" s="56">
        <f>'O and D Ranks'!N354</f>
        <v>0.67445742904841399</v>
      </c>
      <c r="AC197">
        <f>'O and D Ranks'!O354</f>
        <v>196</v>
      </c>
      <c r="AE197" t="str">
        <f>'O and D Ranks'!X26</f>
        <v>Brendan Smith</v>
      </c>
      <c r="AF197" t="str">
        <f>'O and D Ranks'!Y26</f>
        <v>N.J</v>
      </c>
      <c r="AG197" s="31">
        <f>'O and D Ranks'!AG26</f>
        <v>0.60921843687374755</v>
      </c>
      <c r="AH197">
        <f>'O and D Ranks'!AH26</f>
        <v>196</v>
      </c>
      <c r="AJ197" t="str">
        <f>'O and D Ranks'!X175</f>
        <v>Noah Dobson</v>
      </c>
      <c r="AK197" t="str">
        <f>'O and D Ranks'!Y175</f>
        <v>NYI</v>
      </c>
      <c r="AL197" s="31">
        <f>'O and D Ranks'!AK175</f>
        <v>0.60921843687374755</v>
      </c>
      <c r="AM197">
        <f>'O and D Ranks'!AL175</f>
        <v>196</v>
      </c>
    </row>
    <row r="198" spans="1:39" x14ac:dyDescent="0.3">
      <c r="A198" t="str">
        <f>'O and D Ranks'!A119</f>
        <v>Eetu Luostarinen</v>
      </c>
      <c r="B198" t="str">
        <f>'O and D Ranks'!B119</f>
        <v>FLA</v>
      </c>
      <c r="C198">
        <f>'O and D Ranks'!R119</f>
        <v>79.325328265785799</v>
      </c>
      <c r="D198">
        <f>'O and D Ranks'!S119</f>
        <v>197</v>
      </c>
      <c r="F198" t="str">
        <f>'O and D Ranks'!A180</f>
        <v>Joel Farabee</v>
      </c>
      <c r="G198" t="str">
        <f>'O and D Ranks'!B180</f>
        <v>PHI</v>
      </c>
      <c r="H198">
        <f>'O and D Ranks'!T180</f>
        <v>80.4085136224775</v>
      </c>
      <c r="I198">
        <f>'O and D Ranks'!U180</f>
        <v>197</v>
      </c>
      <c r="K198" t="str">
        <f>'O and D Ranks'!X221</f>
        <v>Trevor van Riemsdyk</v>
      </c>
      <c r="L198" t="str">
        <f>'O and D Ranks'!Y221</f>
        <v>WSH</v>
      </c>
      <c r="M198">
        <f>'O and D Ranks'!AO221</f>
        <v>74.687209506732273</v>
      </c>
      <c r="N198">
        <f>'O and D Ranks'!AP221</f>
        <v>197</v>
      </c>
      <c r="P198" t="str">
        <f>'O and D Ranks'!X94</f>
        <v>Jake Walman</v>
      </c>
      <c r="Q198" t="str">
        <f>'O and D Ranks'!Y94</f>
        <v>DET</v>
      </c>
      <c r="R198">
        <f>'O and D Ranks'!AQ94</f>
        <v>77.059950854089365</v>
      </c>
      <c r="S198">
        <f>'O and D Ranks'!AR94</f>
        <v>197</v>
      </c>
      <c r="U198" t="str">
        <f>'O and D Ranks'!A138</f>
        <v>Givani Smith</v>
      </c>
      <c r="V198" t="str">
        <f>'O and D Ranks'!B138</f>
        <v>S.J</v>
      </c>
      <c r="W198" s="56">
        <f>'O and D Ranks'!J138</f>
        <v>0.67278797996661099</v>
      </c>
      <c r="X198">
        <f>'O and D Ranks'!K138</f>
        <v>197</v>
      </c>
      <c r="Z198" t="str">
        <f>'O and D Ranks'!A119</f>
        <v>Eetu Luostarinen</v>
      </c>
      <c r="AA198" t="str">
        <f>'O and D Ranks'!B119</f>
        <v>FLA</v>
      </c>
      <c r="AB198" s="56">
        <f>'O and D Ranks'!N119</f>
        <v>0.67278797996661099</v>
      </c>
      <c r="AC198">
        <f>'O and D Ranks'!O119</f>
        <v>197</v>
      </c>
      <c r="AE198" t="str">
        <f>'O and D Ranks'!X49</f>
        <v>Dakota Mermis</v>
      </c>
      <c r="AF198" t="str">
        <f>'O and D Ranks'!Y49</f>
        <v>MIN</v>
      </c>
      <c r="AG198" s="31">
        <f>'O and D Ranks'!AG49</f>
        <v>0.60721442885771548</v>
      </c>
      <c r="AH198">
        <f>'O and D Ranks'!AH49</f>
        <v>197</v>
      </c>
      <c r="AJ198" t="str">
        <f>'O and D Ranks'!X217</f>
        <v>Torey Krug</v>
      </c>
      <c r="AK198" t="str">
        <f>'O and D Ranks'!Y217</f>
        <v>STL</v>
      </c>
      <c r="AL198" s="31">
        <f>'O and D Ranks'!AK217</f>
        <v>0.60521042084168342</v>
      </c>
      <c r="AM198">
        <f>'O and D Ranks'!AL217</f>
        <v>197</v>
      </c>
    </row>
    <row r="199" spans="1:39" x14ac:dyDescent="0.3">
      <c r="A199" t="str">
        <f>'O and D Ranks'!A150</f>
        <v>Jack Roslovic</v>
      </c>
      <c r="B199" t="str">
        <f>'O and D Ranks'!B150</f>
        <v>CBJ</v>
      </c>
      <c r="C199">
        <f>'O and D Ranks'!R150</f>
        <v>78.891238731218706</v>
      </c>
      <c r="D199">
        <f>'O and D Ranks'!S150</f>
        <v>198</v>
      </c>
      <c r="F199" t="str">
        <f>'O and D Ranks'!A212</f>
        <v>Kirill Kaprizov</v>
      </c>
      <c r="G199" t="str">
        <f>'O and D Ranks'!B212</f>
        <v>MIN</v>
      </c>
      <c r="H199">
        <f>'O and D Ranks'!T212</f>
        <v>80.097110360085281</v>
      </c>
      <c r="I199">
        <f>'O and D Ranks'!U212</f>
        <v>198</v>
      </c>
      <c r="K199" t="str">
        <f>'O and D Ranks'!X68</f>
        <v>Erik Gudbranson</v>
      </c>
      <c r="L199" t="str">
        <f>'O and D Ranks'!Y68</f>
        <v>CBJ</v>
      </c>
      <c r="M199">
        <f>'O and D Ranks'!AO68</f>
        <v>74.677512389119485</v>
      </c>
      <c r="N199">
        <f>'O and D Ranks'!AP68</f>
        <v>198</v>
      </c>
      <c r="P199" t="str">
        <f>'O and D Ranks'!X46</f>
        <v>Connor Clifton</v>
      </c>
      <c r="Q199" t="str">
        <f>'O and D Ranks'!Y46</f>
        <v>BUF</v>
      </c>
      <c r="R199">
        <f>'O and D Ranks'!AQ46</f>
        <v>77.022518370073811</v>
      </c>
      <c r="S199">
        <f>'O and D Ranks'!AR46</f>
        <v>198</v>
      </c>
      <c r="U199" t="str">
        <f>'O and D Ranks'!A119</f>
        <v>Eetu Luostarinen</v>
      </c>
      <c r="V199" t="str">
        <f>'O and D Ranks'!B119</f>
        <v>FLA</v>
      </c>
      <c r="W199" s="56">
        <f>'O and D Ranks'!J119</f>
        <v>0.671118530884808</v>
      </c>
      <c r="X199">
        <f>'O and D Ranks'!K119</f>
        <v>198</v>
      </c>
      <c r="Z199" t="str">
        <f>'O and D Ranks'!A84</f>
        <v>Cole Caufield</v>
      </c>
      <c r="AA199" t="str">
        <f>'O and D Ranks'!B84</f>
        <v>MTL</v>
      </c>
      <c r="AB199" s="56">
        <f>'O and D Ranks'!N84</f>
        <v>0.669449081803005</v>
      </c>
      <c r="AC199">
        <f>'O and D Ranks'!O84</f>
        <v>198</v>
      </c>
      <c r="AE199" t="str">
        <f>'O and D Ranks'!X234</f>
        <v>Wyatt Kaiser</v>
      </c>
      <c r="AF199" t="str">
        <f>'O and D Ranks'!Y234</f>
        <v>CHI</v>
      </c>
      <c r="AG199" s="31">
        <f>'O and D Ranks'!AG234</f>
        <v>0.60521042084168342</v>
      </c>
      <c r="AH199">
        <f>'O and D Ranks'!AH234</f>
        <v>198</v>
      </c>
      <c r="AJ199" t="str">
        <f>'O and D Ranks'!X143</f>
        <v>Mario Ferraro</v>
      </c>
      <c r="AK199" t="str">
        <f>'O and D Ranks'!Y143</f>
        <v>S.J</v>
      </c>
      <c r="AL199" s="31">
        <f>'O and D Ranks'!AK143</f>
        <v>0.60521042084168342</v>
      </c>
      <c r="AM199">
        <f>'O and D Ranks'!AL143</f>
        <v>197</v>
      </c>
    </row>
    <row r="200" spans="1:39" x14ac:dyDescent="0.3">
      <c r="A200" t="str">
        <f>'O and D Ranks'!A385</f>
        <v>Troy Terry</v>
      </c>
      <c r="B200" t="str">
        <f>'O and D Ranks'!B385</f>
        <v>ANA</v>
      </c>
      <c r="C200">
        <f>'O and D Ranks'!R385</f>
        <v>78.823235021332295</v>
      </c>
      <c r="D200">
        <f>'O and D Ranks'!S385</f>
        <v>199</v>
      </c>
      <c r="F200" t="str">
        <f>'O and D Ranks'!A136</f>
        <v>Gabriel Vilardi</v>
      </c>
      <c r="G200" t="str">
        <f>'O and D Ranks'!B136</f>
        <v>WPG</v>
      </c>
      <c r="H200">
        <f>'O and D Ranks'!T136</f>
        <v>79.772194041351199</v>
      </c>
      <c r="I200">
        <f>'O and D Ranks'!U136</f>
        <v>199</v>
      </c>
      <c r="K200" t="str">
        <f>'O and D Ranks'!X151</f>
        <v>Matthew Benning</v>
      </c>
      <c r="L200" t="str">
        <f>'O and D Ranks'!Y151</f>
        <v>S.J</v>
      </c>
      <c r="M200">
        <f>'O and D Ranks'!AO151</f>
        <v>74.658724592041509</v>
      </c>
      <c r="N200">
        <f>'O and D Ranks'!AP151</f>
        <v>199</v>
      </c>
      <c r="P200" t="str">
        <f>'O and D Ranks'!X9</f>
        <v>Alex Pietrangelo</v>
      </c>
      <c r="Q200" t="str">
        <f>'O and D Ranks'!Y9</f>
        <v>VGK</v>
      </c>
      <c r="R200">
        <f>'O and D Ranks'!AQ9</f>
        <v>76.620214071553519</v>
      </c>
      <c r="S200">
        <f>'O and D Ranks'!AR9</f>
        <v>199</v>
      </c>
      <c r="U200" t="str">
        <f>'O and D Ranks'!A166</f>
        <v>Jason Zucker</v>
      </c>
      <c r="V200" t="str">
        <f>'O and D Ranks'!B166</f>
        <v>ARI</v>
      </c>
      <c r="W200" s="56">
        <f>'O and D Ranks'!J166</f>
        <v>0.669449081803005</v>
      </c>
      <c r="X200">
        <f>'O and D Ranks'!K166</f>
        <v>199</v>
      </c>
      <c r="Z200" t="str">
        <f>'O and D Ranks'!A180</f>
        <v>Joel Farabee</v>
      </c>
      <c r="AA200" t="str">
        <f>'O and D Ranks'!B180</f>
        <v>PHI</v>
      </c>
      <c r="AB200" s="56">
        <f>'O and D Ranks'!N180</f>
        <v>0.669449081803005</v>
      </c>
      <c r="AC200">
        <f>'O and D Ranks'!O180</f>
        <v>198</v>
      </c>
      <c r="AE200" t="str">
        <f>'O and D Ranks'!X54</f>
        <v>David Jiricek</v>
      </c>
      <c r="AF200" t="str">
        <f>'O and D Ranks'!Y54</f>
        <v>CBJ</v>
      </c>
      <c r="AG200" s="31">
        <f>'O and D Ranks'!AG54</f>
        <v>0.60320641282565135</v>
      </c>
      <c r="AH200">
        <f>'O and D Ranks'!AH54</f>
        <v>199</v>
      </c>
      <c r="AJ200" t="str">
        <f>'O and D Ranks'!X87</f>
        <v>Jackson LaCombe</v>
      </c>
      <c r="AK200" t="str">
        <f>'O and D Ranks'!Y87</f>
        <v>ANA</v>
      </c>
      <c r="AL200" s="31">
        <f>'O and D Ranks'!AK87</f>
        <v>0.60320641282565135</v>
      </c>
      <c r="AM200">
        <f>'O and D Ranks'!AL87</f>
        <v>199</v>
      </c>
    </row>
    <row r="201" spans="1:39" x14ac:dyDescent="0.3">
      <c r="A201" t="str">
        <f>'O and D Ranks'!A196</f>
        <v>Josh Norris</v>
      </c>
      <c r="B201" t="str">
        <f>'O and D Ranks'!B196</f>
        <v>OTT</v>
      </c>
      <c r="C201">
        <f>'O and D Ranks'!R196</f>
        <v>78.651863466136803</v>
      </c>
      <c r="D201">
        <f>'O and D Ranks'!S196</f>
        <v>200</v>
      </c>
      <c r="F201" t="str">
        <f>'O and D Ranks'!A374</f>
        <v>Tim Stützle</v>
      </c>
      <c r="G201" t="str">
        <f>'O and D Ranks'!B374</f>
        <v>OTT</v>
      </c>
      <c r="H201">
        <f>'O and D Ranks'!T374</f>
        <v>79.612248317903095</v>
      </c>
      <c r="I201">
        <f>'O and D Ranks'!U374</f>
        <v>200</v>
      </c>
      <c r="K201" t="str">
        <f>'O and D Ranks'!X234</f>
        <v>Wyatt Kaiser</v>
      </c>
      <c r="L201" t="str">
        <f>'O and D Ranks'!Y234</f>
        <v>CHI</v>
      </c>
      <c r="M201">
        <f>'O and D Ranks'!AO234</f>
        <v>74.597129040690334</v>
      </c>
      <c r="N201">
        <f>'O and D Ranks'!AP234</f>
        <v>200</v>
      </c>
      <c r="P201" t="str">
        <f>'O and D Ranks'!X37</f>
        <v>Cam Fowler</v>
      </c>
      <c r="Q201" t="str">
        <f>'O and D Ranks'!Y37</f>
        <v>ANA</v>
      </c>
      <c r="R201">
        <f>'O and D Ranks'!AQ37</f>
        <v>76.533460671342695</v>
      </c>
      <c r="S201">
        <f>'O and D Ranks'!AR37</f>
        <v>200</v>
      </c>
      <c r="U201" t="str">
        <f>'O and D Ranks'!A45</f>
        <v>Blake Lizotte</v>
      </c>
      <c r="V201" t="str">
        <f>'O and D Ranks'!B45</f>
        <v>L.A</v>
      </c>
      <c r="W201" s="56">
        <f>'O and D Ranks'!J45</f>
        <v>0.667779632721202</v>
      </c>
      <c r="X201">
        <f>'O and D Ranks'!K45</f>
        <v>200</v>
      </c>
      <c r="Z201" t="str">
        <f>'O and D Ranks'!A136</f>
        <v>Gabriel Vilardi</v>
      </c>
      <c r="AA201" t="str">
        <f>'O and D Ranks'!B136</f>
        <v>WPG</v>
      </c>
      <c r="AB201" s="56">
        <f>'O and D Ranks'!N136</f>
        <v>0.667779632721202</v>
      </c>
      <c r="AC201">
        <f>'O and D Ranks'!O136</f>
        <v>200</v>
      </c>
      <c r="AE201" t="str">
        <f>'O and D Ranks'!X146</f>
        <v>Martin Fehervary</v>
      </c>
      <c r="AF201" t="str">
        <f>'O and D Ranks'!Y146</f>
        <v>WSH</v>
      </c>
      <c r="AG201" s="31">
        <f>'O and D Ranks'!AG146</f>
        <v>0.60120240480961928</v>
      </c>
      <c r="AH201">
        <f>'O and D Ranks'!AH146</f>
        <v>200</v>
      </c>
      <c r="AJ201" t="str">
        <f>'O and D Ranks'!X229</f>
        <v>Vince Dunn</v>
      </c>
      <c r="AK201" t="str">
        <f>'O and D Ranks'!Y229</f>
        <v>SEA</v>
      </c>
      <c r="AL201" s="31">
        <f>'O and D Ranks'!AK229</f>
        <v>0.60120240480961928</v>
      </c>
      <c r="AM201">
        <f>'O and D Ranks'!AL229</f>
        <v>200</v>
      </c>
    </row>
    <row r="202" spans="1:39" x14ac:dyDescent="0.3">
      <c r="A202" t="str">
        <f>'O and D Ranks'!A177</f>
        <v>Joe Veleno</v>
      </c>
      <c r="B202" t="str">
        <f>'O and D Ranks'!B177</f>
        <v>DET</v>
      </c>
      <c r="C202">
        <f>'O and D Ranks'!R177</f>
        <v>78.592986499237611</v>
      </c>
      <c r="D202">
        <f>'O and D Ranks'!S177</f>
        <v>201</v>
      </c>
      <c r="F202" t="str">
        <f>'O and D Ranks'!A65</f>
        <v>Brock McGinn</v>
      </c>
      <c r="G202" t="str">
        <f>'O and D Ranks'!B65</f>
        <v>ANA</v>
      </c>
      <c r="H202">
        <f>'O and D Ranks'!T65</f>
        <v>79.500610971990298</v>
      </c>
      <c r="I202">
        <f>'O and D Ranks'!U65</f>
        <v>201</v>
      </c>
      <c r="K202" t="str">
        <f>'O and D Ranks'!X70</f>
        <v>Erik Johnson</v>
      </c>
      <c r="L202" t="str">
        <f>'O and D Ranks'!Y70</f>
        <v>BUF</v>
      </c>
      <c r="M202">
        <f>'O and D Ranks'!AO70</f>
        <v>74.489650031770637</v>
      </c>
      <c r="N202">
        <f>'O and D Ranks'!AP70</f>
        <v>201</v>
      </c>
      <c r="P202" t="str">
        <f>'O and D Ranks'!X203</f>
        <v>Scott Perunovich</v>
      </c>
      <c r="Q202" t="str">
        <f>'O and D Ranks'!Y203</f>
        <v>STL</v>
      </c>
      <c r="R202">
        <f>'O and D Ranks'!AQ203</f>
        <v>76.438079607490678</v>
      </c>
      <c r="S202">
        <f>'O and D Ranks'!AR203</f>
        <v>201</v>
      </c>
      <c r="U202" t="str">
        <f>'O and D Ranks'!A412</f>
        <v>Zach Benson</v>
      </c>
      <c r="V202" t="str">
        <f>'O and D Ranks'!B412</f>
        <v>BUF</v>
      </c>
      <c r="W202" s="56">
        <f>'O and D Ranks'!J412</f>
        <v>0.666110183639399</v>
      </c>
      <c r="X202">
        <f>'O and D Ranks'!K412</f>
        <v>201</v>
      </c>
      <c r="Z202" t="str">
        <f>'O and D Ranks'!A184</f>
        <v>John Tavares</v>
      </c>
      <c r="AA202" t="str">
        <f>'O and D Ranks'!B184</f>
        <v>TOR</v>
      </c>
      <c r="AB202" s="56">
        <f>'O and D Ranks'!N184</f>
        <v>0.666110183639399</v>
      </c>
      <c r="AC202">
        <f>'O and D Ranks'!O184</f>
        <v>201</v>
      </c>
      <c r="AE202" t="str">
        <f>'O and D Ranks'!X119</f>
        <v>Josh Mahura</v>
      </c>
      <c r="AF202" t="str">
        <f>'O and D Ranks'!Y119</f>
        <v>FLA</v>
      </c>
      <c r="AG202" s="31">
        <f>'O and D Ranks'!AG119</f>
        <v>0.59919839679358722</v>
      </c>
      <c r="AH202">
        <f>'O and D Ranks'!AH119</f>
        <v>201</v>
      </c>
      <c r="AJ202" t="str">
        <f>'O and D Ranks'!X123</f>
        <v>Justin Faulk</v>
      </c>
      <c r="AK202" t="str">
        <f>'O and D Ranks'!Y123</f>
        <v>STL</v>
      </c>
      <c r="AL202" s="31">
        <f>'O and D Ranks'!AK123</f>
        <v>0.59919839679358722</v>
      </c>
      <c r="AM202">
        <f>'O and D Ranks'!AL123</f>
        <v>201</v>
      </c>
    </row>
    <row r="203" spans="1:39" x14ac:dyDescent="0.3">
      <c r="A203" t="str">
        <f>'O and D Ranks'!A95</f>
        <v>Connor McMichael</v>
      </c>
      <c r="B203" t="str">
        <f>'O and D Ranks'!B95</f>
        <v>WSH</v>
      </c>
      <c r="C203">
        <f>'O and D Ranks'!R95</f>
        <v>78.513592730308005</v>
      </c>
      <c r="D203">
        <f>'O and D Ranks'!S95</f>
        <v>202</v>
      </c>
      <c r="F203" t="str">
        <f>'O and D Ranks'!A119</f>
        <v>Eetu Luostarinen</v>
      </c>
      <c r="G203" t="str">
        <f>'O and D Ranks'!B119</f>
        <v>FLA</v>
      </c>
      <c r="H203">
        <f>'O and D Ranks'!T119</f>
        <v>79.492273173966097</v>
      </c>
      <c r="I203">
        <f>'O and D Ranks'!U119</f>
        <v>202</v>
      </c>
      <c r="K203" t="str">
        <f>'O and D Ranks'!X54</f>
        <v>David Jiricek</v>
      </c>
      <c r="L203" t="str">
        <f>'O and D Ranks'!Y54</f>
        <v>CBJ</v>
      </c>
      <c r="M203">
        <f>'O and D Ranks'!AO54</f>
        <v>74.469715356639128</v>
      </c>
      <c r="N203">
        <f>'O and D Ranks'!AP54</f>
        <v>202</v>
      </c>
      <c r="P203" t="str">
        <f>'O and D Ranks'!X52</f>
        <v>Darnell Nurse</v>
      </c>
      <c r="Q203" t="str">
        <f>'O and D Ranks'!Y52</f>
        <v>EDM</v>
      </c>
      <c r="R203">
        <f>'O and D Ranks'!AQ52</f>
        <v>76.11173103783328</v>
      </c>
      <c r="S203">
        <f>'O and D Ranks'!AR52</f>
        <v>202</v>
      </c>
      <c r="U203" t="str">
        <f>'O and D Ranks'!A177</f>
        <v>Joe Veleno</v>
      </c>
      <c r="V203" t="str">
        <f>'O and D Ranks'!B177</f>
        <v>DET</v>
      </c>
      <c r="W203" s="56">
        <f>'O and D Ranks'!J177</f>
        <v>0.664440734557596</v>
      </c>
      <c r="X203">
        <f>'O and D Ranks'!K177</f>
        <v>202</v>
      </c>
      <c r="Z203" t="str">
        <f>'O and D Ranks'!A149</f>
        <v>Jack McBain</v>
      </c>
      <c r="AA203" t="str">
        <f>'O and D Ranks'!B149</f>
        <v>ARI</v>
      </c>
      <c r="AB203" s="56">
        <f>'O and D Ranks'!N149</f>
        <v>0.664440734557596</v>
      </c>
      <c r="AC203">
        <f>'O and D Ranks'!O149</f>
        <v>202</v>
      </c>
      <c r="AE203" t="str">
        <f>'O and D Ranks'!X151</f>
        <v>Matthew Benning</v>
      </c>
      <c r="AF203" t="str">
        <f>'O and D Ranks'!Y151</f>
        <v>S.J</v>
      </c>
      <c r="AG203" s="31">
        <f>'O and D Ranks'!AG151</f>
        <v>0.59719438877755515</v>
      </c>
      <c r="AH203">
        <f>'O and D Ranks'!AH151</f>
        <v>202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0.59719438877755515</v>
      </c>
      <c r="AM203">
        <f>'O and D Ranks'!AL9</f>
        <v>202</v>
      </c>
    </row>
    <row r="204" spans="1:39" x14ac:dyDescent="0.3">
      <c r="A204" t="str">
        <f>'O and D Ranks'!A91</f>
        <v>Connor Bedard</v>
      </c>
      <c r="B204" t="str">
        <f>'O and D Ranks'!B91</f>
        <v>CHI</v>
      </c>
      <c r="C204">
        <f>'O and D Ranks'!R91</f>
        <v>78.268959662115094</v>
      </c>
      <c r="D204">
        <f>'O and D Ranks'!S91</f>
        <v>203</v>
      </c>
      <c r="F204" t="str">
        <f>'O and D Ranks'!A192</f>
        <v>Jordan Kyrou</v>
      </c>
      <c r="G204" t="str">
        <f>'O and D Ranks'!B192</f>
        <v>STL</v>
      </c>
      <c r="H204">
        <f>'O and D Ranks'!T192</f>
        <v>79.377076528513896</v>
      </c>
      <c r="I204">
        <f>'O and D Ranks'!U192</f>
        <v>203</v>
      </c>
      <c r="K204" t="str">
        <f>'O and D Ranks'!X137</f>
        <v>Luke Schenn</v>
      </c>
      <c r="L204" t="str">
        <f>'O and D Ranks'!Y137</f>
        <v>NSH</v>
      </c>
      <c r="M204">
        <f>'O and D Ranks'!AO137</f>
        <v>74.282990118167163</v>
      </c>
      <c r="N204">
        <f>'O and D Ranks'!AP137</f>
        <v>203</v>
      </c>
      <c r="P204" t="str">
        <f>'O and D Ranks'!X145</f>
        <v>Mark Giordano</v>
      </c>
      <c r="Q204" t="str">
        <f>'O and D Ranks'!Y145</f>
        <v>TOR</v>
      </c>
      <c r="R204">
        <f>'O and D Ranks'!AQ145</f>
        <v>76.057181028723775</v>
      </c>
      <c r="S204">
        <f>'O and D Ranks'!AR145</f>
        <v>203</v>
      </c>
      <c r="U204" t="str">
        <f>'O and D Ranks'!A258</f>
        <v>Michael Bunting</v>
      </c>
      <c r="V204" t="str">
        <f>'O and D Ranks'!B258</f>
        <v>CAR</v>
      </c>
      <c r="W204" s="56">
        <f>'O and D Ranks'!J258</f>
        <v>0.662771285475793</v>
      </c>
      <c r="X204">
        <f>'O and D Ranks'!K258</f>
        <v>203</v>
      </c>
      <c r="Z204" t="str">
        <f>'O and D Ranks'!A37</f>
        <v>Artemi Panarin</v>
      </c>
      <c r="AA204" t="str">
        <f>'O and D Ranks'!B37</f>
        <v>NYR</v>
      </c>
      <c r="AB204" s="56">
        <f>'O and D Ranks'!N37</f>
        <v>0.662771285475793</v>
      </c>
      <c r="AC204">
        <f>'O and D Ranks'!O37</f>
        <v>203</v>
      </c>
      <c r="AE204" t="str">
        <f>'O and D Ranks'!X132</f>
        <v>Kevin Shattenkirk</v>
      </c>
      <c r="AF204" t="str">
        <f>'O and D Ranks'!Y132</f>
        <v>BOS</v>
      </c>
      <c r="AG204" s="31">
        <f>'O and D Ranks'!AG132</f>
        <v>0.59519038076152309</v>
      </c>
      <c r="AH204">
        <f>'O and D Ranks'!AH132</f>
        <v>203</v>
      </c>
      <c r="AJ204" t="str">
        <f>'O and D Ranks'!X147</f>
        <v>Mason Lohrei</v>
      </c>
      <c r="AK204" t="str">
        <f>'O and D Ranks'!Y147</f>
        <v>BOS</v>
      </c>
      <c r="AL204" s="31">
        <f>'O and D Ranks'!AK147</f>
        <v>0.59519038076152309</v>
      </c>
      <c r="AM204">
        <f>'O and D Ranks'!AL147</f>
        <v>203</v>
      </c>
    </row>
    <row r="205" spans="1:39" x14ac:dyDescent="0.3">
      <c r="A205" t="str">
        <f>'O and D Ranks'!A145</f>
        <v>J.T. Miller</v>
      </c>
      <c r="B205" t="str">
        <f>'O and D Ranks'!B145</f>
        <v>VAN</v>
      </c>
      <c r="C205">
        <f>'O and D Ranks'!R145</f>
        <v>78.009415576887292</v>
      </c>
      <c r="D205">
        <f>'O and D Ranks'!S145</f>
        <v>204</v>
      </c>
      <c r="F205" t="str">
        <f>'O and D Ranks'!A121</f>
        <v>Elias Pettersson</v>
      </c>
      <c r="G205" t="str">
        <f>'O and D Ranks'!B121</f>
        <v>VAN</v>
      </c>
      <c r="H205">
        <f>'O and D Ranks'!T121</f>
        <v>78.597890581525093</v>
      </c>
      <c r="I205">
        <f>'O and D Ranks'!U121</f>
        <v>204</v>
      </c>
      <c r="K205" t="str">
        <f>'O and D Ranks'!X49</f>
        <v>Dakota Mermis</v>
      </c>
      <c r="L205" t="str">
        <f>'O and D Ranks'!Y49</f>
        <v>MIN</v>
      </c>
      <c r="M205">
        <f>'O and D Ranks'!AO49</f>
        <v>74.227692885771546</v>
      </c>
      <c r="N205">
        <f>'O and D Ranks'!AP49</f>
        <v>204</v>
      </c>
      <c r="P205" t="str">
        <f>'O and D Ranks'!X87</f>
        <v>Jackson LaCombe</v>
      </c>
      <c r="Q205" t="str">
        <f>'O and D Ranks'!Y87</f>
        <v>ANA</v>
      </c>
      <c r="R205">
        <f>'O and D Ranks'!AQ87</f>
        <v>75.647156434080131</v>
      </c>
      <c r="S205">
        <f>'O and D Ranks'!AR87</f>
        <v>204</v>
      </c>
      <c r="U205" t="str">
        <f>'O and D Ranks'!A95</f>
        <v>Connor McMichael</v>
      </c>
      <c r="V205" t="str">
        <f>'O and D Ranks'!B95</f>
        <v>WSH</v>
      </c>
      <c r="W205" s="56">
        <f>'O and D Ranks'!J95</f>
        <v>0.66110183639399001</v>
      </c>
      <c r="X205">
        <f>'O and D Ranks'!K95</f>
        <v>204</v>
      </c>
      <c r="Z205" t="str">
        <f>'O and D Ranks'!A257</f>
        <v>Michael Amadio</v>
      </c>
      <c r="AA205" t="str">
        <f>'O and D Ranks'!B257</f>
        <v>VGK</v>
      </c>
      <c r="AB205" s="56">
        <f>'O and D Ranks'!N257</f>
        <v>0.65943238731218701</v>
      </c>
      <c r="AC205">
        <f>'O and D Ranks'!O257</f>
        <v>204</v>
      </c>
      <c r="AE205" t="str">
        <f>'O and D Ranks'!X200</f>
        <v>Samuel Bolduc</v>
      </c>
      <c r="AF205" t="str">
        <f>'O and D Ranks'!Y200</f>
        <v>NYI</v>
      </c>
      <c r="AG205" s="31">
        <f>'O and D Ranks'!AG200</f>
        <v>0.59318637274549102</v>
      </c>
      <c r="AH205">
        <f>'O and D Ranks'!AH200</f>
        <v>204</v>
      </c>
      <c r="AJ205" t="str">
        <f>'O and D Ranks'!X186</f>
        <v>Rasmus Andersson</v>
      </c>
      <c r="AK205" t="str">
        <f>'O and D Ranks'!Y186</f>
        <v>CGY</v>
      </c>
      <c r="AL205" s="31">
        <f>'O and D Ranks'!AK186</f>
        <v>0.59318637274549102</v>
      </c>
      <c r="AM205">
        <f>'O and D Ranks'!AL186</f>
        <v>204</v>
      </c>
    </row>
    <row r="206" spans="1:39" x14ac:dyDescent="0.3">
      <c r="A206" t="str">
        <f>'O and D Ranks'!A377</f>
        <v>Tomas Hertl</v>
      </c>
      <c r="B206" t="str">
        <f>'O and D Ranks'!B377</f>
        <v>S.J</v>
      </c>
      <c r="C206">
        <f>'O and D Ranks'!R377</f>
        <v>77.983544086479597</v>
      </c>
      <c r="D206">
        <f>'O and D Ranks'!S377</f>
        <v>205</v>
      </c>
      <c r="F206" t="str">
        <f>'O and D Ranks'!A396</f>
        <v>Valeri Nichushkin</v>
      </c>
      <c r="G206" t="str">
        <f>'O and D Ranks'!B396</f>
        <v>COL</v>
      </c>
      <c r="H206">
        <f>'O and D Ranks'!T396</f>
        <v>78.570871591541788</v>
      </c>
      <c r="I206">
        <f>'O and D Ranks'!U396</f>
        <v>205</v>
      </c>
      <c r="K206" t="str">
        <f>'O and D Ranks'!X141</f>
        <v>Marco Scandella</v>
      </c>
      <c r="L206" t="str">
        <f>'O and D Ranks'!Y141</f>
        <v>STL</v>
      </c>
      <c r="M206">
        <f>'O and D Ranks'!AO141</f>
        <v>73.484416801081778</v>
      </c>
      <c r="N206">
        <f>'O and D Ranks'!AP141</f>
        <v>205</v>
      </c>
      <c r="P206" t="str">
        <f>'O and D Ranks'!X35</f>
        <v>Calen Addison</v>
      </c>
      <c r="Q206" t="str">
        <f>'O and D Ranks'!Y35</f>
        <v>MIN, S.J</v>
      </c>
      <c r="R206">
        <f>'O and D Ranks'!AQ35</f>
        <v>75.642157485703152</v>
      </c>
      <c r="S206">
        <f>'O and D Ranks'!AR35</f>
        <v>205</v>
      </c>
      <c r="U206" t="str">
        <f>'O and D Ranks'!A150</f>
        <v>Jack Roslovic</v>
      </c>
      <c r="V206" t="str">
        <f>'O and D Ranks'!B150</f>
        <v>CBJ</v>
      </c>
      <c r="W206" s="56">
        <f>'O and D Ranks'!J150</f>
        <v>0.65943238731218701</v>
      </c>
      <c r="X206">
        <f>'O and D Ranks'!K150</f>
        <v>205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0.65943238731218701</v>
      </c>
      <c r="AC206">
        <f>'O and D Ranks'!O12</f>
        <v>204</v>
      </c>
      <c r="AE206" t="str">
        <f>'O and D Ranks'!X227</f>
        <v>Uvis Balinskis</v>
      </c>
      <c r="AF206" t="str">
        <f>'O and D Ranks'!Y227</f>
        <v>FLA</v>
      </c>
      <c r="AG206" s="31">
        <f>'O and D Ranks'!AG227</f>
        <v>0.59118236472945895</v>
      </c>
      <c r="AH206">
        <f>'O and D Ranks'!AH227</f>
        <v>205</v>
      </c>
      <c r="AJ206" t="str">
        <f>'O and D Ranks'!X236</f>
        <v>Zach Werenski</v>
      </c>
      <c r="AK206" t="str">
        <f>'O and D Ranks'!Y236</f>
        <v>CBJ</v>
      </c>
      <c r="AL206" s="31">
        <f>'O and D Ranks'!AK236</f>
        <v>0.59118236472945895</v>
      </c>
      <c r="AM206">
        <f>'O and D Ranks'!AL236</f>
        <v>205</v>
      </c>
    </row>
    <row r="207" spans="1:39" x14ac:dyDescent="0.3">
      <c r="A207" t="str">
        <f>'O and D Ranks'!A98</f>
        <v>Conor Sheary</v>
      </c>
      <c r="B207" t="str">
        <f>'O and D Ranks'!B98</f>
        <v>T.B</v>
      </c>
      <c r="C207">
        <f>'O and D Ranks'!R98</f>
        <v>77.928298059489805</v>
      </c>
      <c r="D207">
        <f>'O and D Ranks'!S98</f>
        <v>206</v>
      </c>
      <c r="F207" t="str">
        <f>'O and D Ranks'!A12</f>
        <v>Alex Kerfoot</v>
      </c>
      <c r="G207" t="str">
        <f>'O and D Ranks'!B12</f>
        <v>ARI</v>
      </c>
      <c r="H207">
        <f>'O and D Ranks'!T12</f>
        <v>78.414160717034704</v>
      </c>
      <c r="I207">
        <f>'O and D Ranks'!U12</f>
        <v>206</v>
      </c>
      <c r="K207" t="str">
        <f>'O and D Ranks'!X132</f>
        <v>Kevin Shattenkirk</v>
      </c>
      <c r="L207" t="str">
        <f>'O and D Ranks'!Y132</f>
        <v>BOS</v>
      </c>
      <c r="M207">
        <f>'O and D Ranks'!AO132</f>
        <v>73.202371409485309</v>
      </c>
      <c r="N207">
        <f>'O and D Ranks'!AP132</f>
        <v>206</v>
      </c>
      <c r="P207" t="str">
        <f>'O and D Ranks'!X139</f>
        <v>Marc Staal</v>
      </c>
      <c r="Q207" t="str">
        <f>'O and D Ranks'!Y139</f>
        <v>PHI</v>
      </c>
      <c r="R207">
        <f>'O and D Ranks'!AQ139</f>
        <v>74.697999921411608</v>
      </c>
      <c r="S207">
        <f>'O and D Ranks'!AR139</f>
        <v>206</v>
      </c>
      <c r="U207" t="str">
        <f>'O and D Ranks'!A100</f>
        <v>Curtis Lazar</v>
      </c>
      <c r="V207" t="str">
        <f>'O and D Ranks'!B100</f>
        <v>N.J</v>
      </c>
      <c r="W207" s="56">
        <f>'O and D Ranks'!J100</f>
        <v>0.65776293823038401</v>
      </c>
      <c r="X207">
        <f>'O and D Ranks'!K100</f>
        <v>206</v>
      </c>
      <c r="Z207" t="str">
        <f>'O and D Ranks'!A378</f>
        <v>Tomas Tatar</v>
      </c>
      <c r="AA207" t="str">
        <f>'O and D Ranks'!B378</f>
        <v>COL, SEA</v>
      </c>
      <c r="AB207" s="56">
        <f>'O and D Ranks'!N378</f>
        <v>0.65776293823038401</v>
      </c>
      <c r="AC207">
        <f>'O and D Ranks'!O378</f>
        <v>206</v>
      </c>
      <c r="AE207" t="str">
        <f>'O and D Ranks'!X79</f>
        <v>Henry Thrun</v>
      </c>
      <c r="AF207" t="str">
        <f>'O and D Ranks'!Y79</f>
        <v>S.J</v>
      </c>
      <c r="AG207" s="31">
        <f>'O and D Ranks'!AG79</f>
        <v>0.58917835671342689</v>
      </c>
      <c r="AH207">
        <f>'O and D Ranks'!AH79</f>
        <v>206</v>
      </c>
      <c r="AJ207" t="str">
        <f>'O and D Ranks'!X37</f>
        <v>Cam Fowler</v>
      </c>
      <c r="AK207" t="str">
        <f>'O and D Ranks'!Y37</f>
        <v>ANA</v>
      </c>
      <c r="AL207" s="31">
        <f>'O and D Ranks'!AK37</f>
        <v>0.58917835671342689</v>
      </c>
      <c r="AM207">
        <f>'O and D Ranks'!AL37</f>
        <v>206</v>
      </c>
    </row>
    <row r="208" spans="1:39" x14ac:dyDescent="0.3">
      <c r="A208" t="str">
        <f>'O and D Ranks'!A258</f>
        <v>Michael Bunting</v>
      </c>
      <c r="B208" t="str">
        <f>'O and D Ranks'!B258</f>
        <v>CAR</v>
      </c>
      <c r="C208">
        <f>'O and D Ranks'!R258</f>
        <v>77.9274908664203</v>
      </c>
      <c r="D208">
        <f>'O and D Ranks'!S258</f>
        <v>207</v>
      </c>
      <c r="F208" t="str">
        <f>'O and D Ranks'!A190</f>
        <v>Jordan Eberle</v>
      </c>
      <c r="G208" t="str">
        <f>'O and D Ranks'!B190</f>
        <v>SEA</v>
      </c>
      <c r="H208">
        <f>'O and D Ranks'!T190</f>
        <v>78.049092803251384</v>
      </c>
      <c r="I208">
        <f>'O and D Ranks'!U190</f>
        <v>207</v>
      </c>
      <c r="K208" t="str">
        <f>'O and D Ranks'!X165</f>
        <v>Nick Jensen</v>
      </c>
      <c r="L208" t="str">
        <f>'O and D Ranks'!Y165</f>
        <v>WSH</v>
      </c>
      <c r="M208">
        <f>'O and D Ranks'!AO165</f>
        <v>72.810929104585625</v>
      </c>
      <c r="N208">
        <f>'O and D Ranks'!AP165</f>
        <v>207</v>
      </c>
      <c r="P208" t="str">
        <f>'O and D Ranks'!X7</f>
        <v>Alec Martinez</v>
      </c>
      <c r="Q208" t="str">
        <f>'O and D Ranks'!Y7</f>
        <v>VGK</v>
      </c>
      <c r="R208">
        <f>'O and D Ranks'!AQ7</f>
        <v>74.647014459025655</v>
      </c>
      <c r="S208">
        <f>'O and D Ranks'!AR7</f>
        <v>207</v>
      </c>
      <c r="U208" t="str">
        <f>'O and D Ranks'!A196</f>
        <v>Josh Norris</v>
      </c>
      <c r="V208" t="str">
        <f>'O and D Ranks'!B196</f>
        <v>OTT</v>
      </c>
      <c r="W208" s="56">
        <f>'O and D Ranks'!J196</f>
        <v>0.65442404006677801</v>
      </c>
      <c r="X208">
        <f>'O and D Ranks'!K196</f>
        <v>207</v>
      </c>
      <c r="Z208" t="str">
        <f>'O and D Ranks'!A121</f>
        <v>Elias Pettersson</v>
      </c>
      <c r="AA208" t="str">
        <f>'O and D Ranks'!B121</f>
        <v>VAN</v>
      </c>
      <c r="AB208" s="56">
        <f>'O and D Ranks'!N121</f>
        <v>0.65609348914858101</v>
      </c>
      <c r="AC208">
        <f>'O and D Ranks'!O121</f>
        <v>207</v>
      </c>
      <c r="AE208" t="str">
        <f>'O and D Ranks'!X68</f>
        <v>Erik Gudbranson</v>
      </c>
      <c r="AF208" t="str">
        <f>'O and D Ranks'!Y68</f>
        <v>CBJ</v>
      </c>
      <c r="AG208" s="31">
        <f>'O and D Ranks'!AG68</f>
        <v>0.58717434869739482</v>
      </c>
      <c r="AH208">
        <f>'O and D Ranks'!AH68</f>
        <v>207</v>
      </c>
      <c r="AJ208" t="str">
        <f>'O and D Ranks'!X172</f>
        <v>Nikita Zaitsev</v>
      </c>
      <c r="AK208" t="str">
        <f>'O and D Ranks'!Y172</f>
        <v>CHI</v>
      </c>
      <c r="AL208" s="31">
        <f>'O and D Ranks'!AK172</f>
        <v>0.58717434869739482</v>
      </c>
      <c r="AM208">
        <f>'O and D Ranks'!AL172</f>
        <v>207</v>
      </c>
    </row>
    <row r="209" spans="1:39" x14ac:dyDescent="0.3">
      <c r="A209" t="str">
        <f>'O and D Ranks'!A133</f>
        <v>Frank Vatrano</v>
      </c>
      <c r="B209" t="str">
        <f>'O and D Ranks'!B133</f>
        <v>ANA</v>
      </c>
      <c r="C209">
        <f>'O and D Ranks'!R133</f>
        <v>77.816431320719488</v>
      </c>
      <c r="D209">
        <f>'O and D Ranks'!S133</f>
        <v>208</v>
      </c>
      <c r="F209" t="str">
        <f>'O and D Ranks'!A176</f>
        <v>Joe Pavelski</v>
      </c>
      <c r="G209" t="str">
        <f>'O and D Ranks'!B176</f>
        <v>DAL</v>
      </c>
      <c r="H209">
        <f>'O and D Ranks'!T176</f>
        <v>77.793027151734591</v>
      </c>
      <c r="I209">
        <f>'O and D Ranks'!U176</f>
        <v>208</v>
      </c>
      <c r="K209" t="str">
        <f>'O and D Ranks'!X26</f>
        <v>Brendan Smith</v>
      </c>
      <c r="L209" t="str">
        <f>'O and D Ranks'!Y26</f>
        <v>N.J</v>
      </c>
      <c r="M209">
        <f>'O and D Ranks'!AO26</f>
        <v>72.46890251090376</v>
      </c>
      <c r="N209">
        <f>'O and D Ranks'!AP26</f>
        <v>208</v>
      </c>
      <c r="P209" t="str">
        <f>'O and D Ranks'!X147</f>
        <v>Mason Lohrei</v>
      </c>
      <c r="Q209" t="str">
        <f>'O and D Ranks'!Y147</f>
        <v>BOS</v>
      </c>
      <c r="R209">
        <f>'O and D Ranks'!AQ147</f>
        <v>74.629531903312312</v>
      </c>
      <c r="S209">
        <f>'O and D Ranks'!AR147</f>
        <v>208</v>
      </c>
      <c r="U209" t="str">
        <f>'O and D Ranks'!A386</f>
        <v>Ty Dellandrea</v>
      </c>
      <c r="V209" t="str">
        <f>'O and D Ranks'!B386</f>
        <v>DAL</v>
      </c>
      <c r="W209" s="56">
        <f>'O and D Ranks'!J386</f>
        <v>0.65442404006677801</v>
      </c>
      <c r="X209">
        <f>'O and D Ranks'!K386</f>
        <v>207</v>
      </c>
      <c r="Z209" t="str">
        <f>'O and D Ranks'!A387</f>
        <v>Tye Kartye</v>
      </c>
      <c r="AA209" t="str">
        <f>'O and D Ranks'!B387</f>
        <v>SEA</v>
      </c>
      <c r="AB209" s="56">
        <f>'O and D Ranks'!N387</f>
        <v>0.65442404006677801</v>
      </c>
      <c r="AC209">
        <f>'O and D Ranks'!O387</f>
        <v>208</v>
      </c>
      <c r="AE209" t="str">
        <f>'O and D Ranks'!X221</f>
        <v>Trevor van Riemsdyk</v>
      </c>
      <c r="AF209" t="str">
        <f>'O and D Ranks'!Y221</f>
        <v>WSH</v>
      </c>
      <c r="AG209" s="31">
        <f>'O and D Ranks'!AG221</f>
        <v>0.58517034068136276</v>
      </c>
      <c r="AH209">
        <f>'O and D Ranks'!AH221</f>
        <v>208</v>
      </c>
      <c r="AJ209" t="str">
        <f>'O and D Ranks'!X52</f>
        <v>Darnell Nurse</v>
      </c>
      <c r="AK209" t="str">
        <f>'O and D Ranks'!Y52</f>
        <v>EDM</v>
      </c>
      <c r="AL209" s="31">
        <f>'O and D Ranks'!AK52</f>
        <v>0.58517034068136276</v>
      </c>
      <c r="AM209">
        <f>'O and D Ranks'!AL52</f>
        <v>208</v>
      </c>
    </row>
    <row r="210" spans="1:39" x14ac:dyDescent="0.3">
      <c r="A210" t="str">
        <f>'O and D Ranks'!A347</f>
        <v>Ryan Strome</v>
      </c>
      <c r="B210" t="str">
        <f>'O and D Ranks'!B347</f>
        <v>ANA</v>
      </c>
      <c r="C210">
        <f>'O and D Ranks'!R347</f>
        <v>77.245643356210891</v>
      </c>
      <c r="D210">
        <f>'O and D Ranks'!S347</f>
        <v>209</v>
      </c>
      <c r="F210" t="str">
        <f>'O and D Ranks'!A349</f>
        <v>Sam Carrick</v>
      </c>
      <c r="G210" t="str">
        <f>'O and D Ranks'!B349</f>
        <v>ANA</v>
      </c>
      <c r="H210">
        <f>'O and D Ranks'!T349</f>
        <v>77.777760967353004</v>
      </c>
      <c r="I210">
        <f>'O and D Ranks'!U349</f>
        <v>209</v>
      </c>
      <c r="K210" t="str">
        <f>'O and D Ranks'!X193</f>
        <v>Ryan Lindgren</v>
      </c>
      <c r="L210" t="str">
        <f>'O and D Ranks'!Y193</f>
        <v>NYR</v>
      </c>
      <c r="M210">
        <f>'O and D Ranks'!AO193</f>
        <v>72.443746188027802</v>
      </c>
      <c r="N210">
        <f>'O and D Ranks'!AP193</f>
        <v>209</v>
      </c>
      <c r="P210" t="str">
        <f>'O and D Ranks'!X109</f>
        <v>John Klingberg</v>
      </c>
      <c r="Q210" t="str">
        <f>'O and D Ranks'!Y109</f>
        <v>TOR</v>
      </c>
      <c r="R210">
        <f>'O and D Ranks'!AQ109</f>
        <v>74.011859433152452</v>
      </c>
      <c r="S210">
        <f>'O and D Ranks'!AR109</f>
        <v>209</v>
      </c>
      <c r="U210" t="str">
        <f>'O and D Ranks'!A133</f>
        <v>Frank Vatrano</v>
      </c>
      <c r="V210" t="str">
        <f>'O and D Ranks'!B133</f>
        <v>ANA</v>
      </c>
      <c r="W210" s="56">
        <f>'O and D Ranks'!J133</f>
        <v>0.6527545909849749</v>
      </c>
      <c r="X210">
        <f>'O and D Ranks'!K133</f>
        <v>209</v>
      </c>
      <c r="Z210" t="str">
        <f>'O and D Ranks'!A199</f>
        <v>Justin Bailey</v>
      </c>
      <c r="AA210" t="str">
        <f>'O and D Ranks'!B199</f>
        <v>S.J</v>
      </c>
      <c r="AB210" s="56">
        <f>'O and D Ranks'!N199</f>
        <v>0.6527545909849749</v>
      </c>
      <c r="AC210">
        <f>'O and D Ranks'!O199</f>
        <v>209</v>
      </c>
      <c r="AE210" t="str">
        <f>'O and D Ranks'!X116</f>
        <v>Jordan Oesterle</v>
      </c>
      <c r="AF210" t="str">
        <f>'O and D Ranks'!Y116</f>
        <v>CGY</v>
      </c>
      <c r="AG210" s="31">
        <f>'O and D Ranks'!AG116</f>
        <v>0.58316633266533069</v>
      </c>
      <c r="AH210">
        <f>'O and D Ranks'!AH116</f>
        <v>209</v>
      </c>
      <c r="AJ210" t="str">
        <f>'O and D Ranks'!X216</f>
        <v>Tony DeAngelo</v>
      </c>
      <c r="AK210" t="str">
        <f>'O and D Ranks'!Y216</f>
        <v>CAR</v>
      </c>
      <c r="AL210" s="31">
        <f>'O and D Ranks'!AK216</f>
        <v>0.58316633266533069</v>
      </c>
      <c r="AM210">
        <f>'O and D Ranks'!AL216</f>
        <v>209</v>
      </c>
    </row>
    <row r="211" spans="1:39" x14ac:dyDescent="0.3">
      <c r="A211" t="str">
        <f>'O and D Ranks'!A350</f>
        <v>Sam Gagner</v>
      </c>
      <c r="B211" t="str">
        <f>'O and D Ranks'!B350</f>
        <v>EDM</v>
      </c>
      <c r="C211">
        <f>'O and D Ranks'!R350</f>
        <v>77.108142358476201</v>
      </c>
      <c r="D211">
        <f>'O and D Ranks'!S350</f>
        <v>210</v>
      </c>
      <c r="F211" t="str">
        <f>'O and D Ranks'!A254</f>
        <v>Matty Beniers</v>
      </c>
      <c r="G211" t="str">
        <f>'O and D Ranks'!B254</f>
        <v>SEA</v>
      </c>
      <c r="H211">
        <f>'O and D Ranks'!T254</f>
        <v>77.6430333624822</v>
      </c>
      <c r="I211">
        <f>'O and D Ranks'!U254</f>
        <v>210</v>
      </c>
      <c r="K211" t="str">
        <f>'O and D Ranks'!X223</f>
        <v>Ty Emberson</v>
      </c>
      <c r="L211" t="str">
        <f>'O and D Ranks'!Y223</f>
        <v>S.J</v>
      </c>
      <c r="M211">
        <f>'O and D Ranks'!AO223</f>
        <v>72.43006966313618</v>
      </c>
      <c r="N211">
        <f>'O and D Ranks'!AP223</f>
        <v>210</v>
      </c>
      <c r="P211" t="str">
        <f>'O and D Ranks'!X70</f>
        <v>Erik Johnson</v>
      </c>
      <c r="Q211" t="str">
        <f>'O and D Ranks'!Y70</f>
        <v>BUF</v>
      </c>
      <c r="R211">
        <f>'O and D Ranks'!AQ70</f>
        <v>73.888447626961025</v>
      </c>
      <c r="S211">
        <f>'O and D Ranks'!AR70</f>
        <v>210</v>
      </c>
      <c r="U211" t="str">
        <f>'O and D Ranks'!A261</f>
        <v>Michael McCarron</v>
      </c>
      <c r="V211" t="str">
        <f>'O and D Ranks'!B261</f>
        <v>NSH</v>
      </c>
      <c r="W211" s="56">
        <f>'O and D Ranks'!J261</f>
        <v>0.6510851419031719</v>
      </c>
      <c r="X211">
        <f>'O and D Ranks'!K261</f>
        <v>210</v>
      </c>
      <c r="Z211" t="str">
        <f>'O and D Ranks'!A307</f>
        <v>Pat Maroon</v>
      </c>
      <c r="AA211" t="str">
        <f>'O and D Ranks'!B307</f>
        <v>MIN</v>
      </c>
      <c r="AB211" s="56">
        <f>'O and D Ranks'!N307</f>
        <v>0.6510851419031719</v>
      </c>
      <c r="AC211">
        <f>'O and D Ranks'!O307</f>
        <v>210</v>
      </c>
      <c r="AE211" t="str">
        <f>'O and D Ranks'!X45</f>
        <v>Colton Parayko</v>
      </c>
      <c r="AF211" t="str">
        <f>'O and D Ranks'!Y45</f>
        <v>STL</v>
      </c>
      <c r="AG211" s="31">
        <f>'O and D Ranks'!AG45</f>
        <v>0.58116232464929862</v>
      </c>
      <c r="AH211">
        <f>'O and D Ranks'!AH45</f>
        <v>210</v>
      </c>
      <c r="AJ211" t="str">
        <f>'O and D Ranks'!X160</f>
        <v>Morgan Rielly</v>
      </c>
      <c r="AK211" t="str">
        <f>'O and D Ranks'!Y160</f>
        <v>TOR</v>
      </c>
      <c r="AL211" s="31">
        <f>'O and D Ranks'!AK160</f>
        <v>0.58116232464929862</v>
      </c>
      <c r="AM211">
        <f>'O and D Ranks'!AL160</f>
        <v>210</v>
      </c>
    </row>
    <row r="212" spans="1:39" x14ac:dyDescent="0.3">
      <c r="A212" t="str">
        <f>'O and D Ranks'!A100</f>
        <v>Curtis Lazar</v>
      </c>
      <c r="B212" t="str">
        <f>'O and D Ranks'!B100</f>
        <v>N.J</v>
      </c>
      <c r="C212">
        <f>'O and D Ranks'!R100</f>
        <v>76.855562115721398</v>
      </c>
      <c r="D212">
        <f>'O and D Ranks'!S100</f>
        <v>211</v>
      </c>
      <c r="F212" t="str">
        <f>'O and D Ranks'!A257</f>
        <v>Michael Amadio</v>
      </c>
      <c r="G212" t="str">
        <f>'O and D Ranks'!B257</f>
        <v>VGK</v>
      </c>
      <c r="H212">
        <f>'O and D Ranks'!T257</f>
        <v>77.572206985186696</v>
      </c>
      <c r="I212">
        <f>'O and D Ranks'!U257</f>
        <v>211</v>
      </c>
      <c r="K212" t="str">
        <f>'O and D Ranks'!X225</f>
        <v>Tyson Barrie</v>
      </c>
      <c r="L212" t="str">
        <f>'O and D Ranks'!Y225</f>
        <v>NSH</v>
      </c>
      <c r="M212">
        <f>'O and D Ranks'!AO225</f>
        <v>72.416369297735656</v>
      </c>
      <c r="N212">
        <f>'O and D Ranks'!AP225</f>
        <v>211</v>
      </c>
      <c r="P212" t="str">
        <f>'O and D Ranks'!X155</f>
        <v>Mike Matheson</v>
      </c>
      <c r="Q212" t="str">
        <f>'O and D Ranks'!Y155</f>
        <v>MTL</v>
      </c>
      <c r="R212">
        <f>'O and D Ranks'!AQ155</f>
        <v>73.651621298151412</v>
      </c>
      <c r="S212">
        <f>'O and D Ranks'!AR155</f>
        <v>211</v>
      </c>
      <c r="U212" t="str">
        <f>'O and D Ranks'!A347</f>
        <v>Ryan Strome</v>
      </c>
      <c r="V212" t="str">
        <f>'O and D Ranks'!B347</f>
        <v>ANA</v>
      </c>
      <c r="W212" s="56">
        <f>'O and D Ranks'!J347</f>
        <v>0.64941569282136891</v>
      </c>
      <c r="X212">
        <f>'O and D Ranks'!K347</f>
        <v>211</v>
      </c>
      <c r="Z212" t="str">
        <f>'O and D Ranks'!A192</f>
        <v>Jordan Kyrou</v>
      </c>
      <c r="AA212" t="str">
        <f>'O and D Ranks'!B192</f>
        <v>STL</v>
      </c>
      <c r="AB212" s="56">
        <f>'O and D Ranks'!N192</f>
        <v>0.64941569282136891</v>
      </c>
      <c r="AC212">
        <f>'O and D Ranks'!O192</f>
        <v>211</v>
      </c>
      <c r="AE212" t="str">
        <f>'O and D Ranks'!X225</f>
        <v>Tyson Barrie</v>
      </c>
      <c r="AF212" t="str">
        <f>'O and D Ranks'!Y225</f>
        <v>NSH</v>
      </c>
      <c r="AG212" s="31">
        <f>'O and D Ranks'!AG225</f>
        <v>0.57915831663326656</v>
      </c>
      <c r="AH212">
        <f>'O and D Ranks'!AH225</f>
        <v>211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0.57915831663326656</v>
      </c>
      <c r="AM212">
        <f>'O and D Ranks'!AL7</f>
        <v>211</v>
      </c>
    </row>
    <row r="213" spans="1:39" x14ac:dyDescent="0.3">
      <c r="A213" t="str">
        <f>'O and D Ranks'!A375</f>
        <v>Timo Meier</v>
      </c>
      <c r="B213" t="str">
        <f>'O and D Ranks'!B375</f>
        <v>N.J</v>
      </c>
      <c r="C213">
        <f>'O and D Ranks'!R375</f>
        <v>76.639189052460694</v>
      </c>
      <c r="D213">
        <f>'O and D Ranks'!S375</f>
        <v>212</v>
      </c>
      <c r="F213" t="str">
        <f>'O and D Ranks'!A387</f>
        <v>Tye Kartye</v>
      </c>
      <c r="G213" t="str">
        <f>'O and D Ranks'!B387</f>
        <v>SEA</v>
      </c>
      <c r="H213">
        <f>'O and D Ranks'!T387</f>
        <v>77.272476470445795</v>
      </c>
      <c r="I213">
        <f>'O and D Ranks'!U387</f>
        <v>212</v>
      </c>
      <c r="K213" t="str">
        <f>'O and D Ranks'!X119</f>
        <v>Josh Mahura</v>
      </c>
      <c r="L213" t="str">
        <f>'O and D Ranks'!Y119</f>
        <v>FLA</v>
      </c>
      <c r="M213">
        <f>'O and D Ranks'!AO119</f>
        <v>71.892646696902716</v>
      </c>
      <c r="N213">
        <f>'O and D Ranks'!AP119</f>
        <v>212</v>
      </c>
      <c r="P213" t="str">
        <f>'O and D Ranks'!X161</f>
        <v>Moritz Seider</v>
      </c>
      <c r="Q213" t="str">
        <f>'O and D Ranks'!Y161</f>
        <v>DET</v>
      </c>
      <c r="R213">
        <f>'O and D Ranks'!AQ161</f>
        <v>73.291365369628039</v>
      </c>
      <c r="S213">
        <f>'O and D Ranks'!AR161</f>
        <v>212</v>
      </c>
      <c r="U213" t="str">
        <f>'O and D Ranks'!A145</f>
        <v>J.T. Miller</v>
      </c>
      <c r="V213" t="str">
        <f>'O and D Ranks'!B145</f>
        <v>VAN</v>
      </c>
      <c r="W213" s="56">
        <f>'O and D Ranks'!J145</f>
        <v>0.64607679465776291</v>
      </c>
      <c r="X213">
        <f>'O and D Ranks'!K145</f>
        <v>212</v>
      </c>
      <c r="Z213" t="str">
        <f>'O and D Ranks'!A176</f>
        <v>Joe Pavelski</v>
      </c>
      <c r="AA213" t="str">
        <f>'O and D Ranks'!B176</f>
        <v>DAL</v>
      </c>
      <c r="AB213" s="56">
        <f>'O and D Ranks'!N176</f>
        <v>0.64774624373956591</v>
      </c>
      <c r="AC213">
        <f>'O and D Ranks'!O176</f>
        <v>212</v>
      </c>
      <c r="AE213" t="str">
        <f>'O and D Ranks'!X125</f>
        <v>Justin Schultz</v>
      </c>
      <c r="AF213" t="str">
        <f>'O and D Ranks'!Y125</f>
        <v>SEA</v>
      </c>
      <c r="AG213" s="31">
        <f>'O and D Ranks'!AG125</f>
        <v>0.57715430861723449</v>
      </c>
      <c r="AH213">
        <f>'O and D Ranks'!AH125</f>
        <v>212</v>
      </c>
      <c r="AJ213" t="str">
        <f>'O and D Ranks'!X109</f>
        <v>John Klingberg</v>
      </c>
      <c r="AK213" t="str">
        <f>'O and D Ranks'!Y109</f>
        <v>TOR</v>
      </c>
      <c r="AL213" s="31">
        <f>'O and D Ranks'!AK109</f>
        <v>0.57715430861723449</v>
      </c>
      <c r="AM213">
        <f>'O and D Ranks'!AL109</f>
        <v>212</v>
      </c>
    </row>
    <row r="214" spans="1:39" x14ac:dyDescent="0.3">
      <c r="A214" t="str">
        <f>'O and D Ranks'!A225</f>
        <v>Lucas Raymond</v>
      </c>
      <c r="B214" t="str">
        <f>'O and D Ranks'!B225</f>
        <v>DET</v>
      </c>
      <c r="C214">
        <f>'O and D Ranks'!R225</f>
        <v>76.416008161751293</v>
      </c>
      <c r="D214">
        <f>'O and D Ranks'!S225</f>
        <v>213</v>
      </c>
      <c r="F214" t="str">
        <f>'O and D Ranks'!A114</f>
        <v>Drew O'Connor</v>
      </c>
      <c r="G214" t="str">
        <f>'O and D Ranks'!B114</f>
        <v>PIT</v>
      </c>
      <c r="H214">
        <f>'O and D Ranks'!T114</f>
        <v>77.177855769716984</v>
      </c>
      <c r="I214">
        <f>'O and D Ranks'!U114</f>
        <v>213</v>
      </c>
      <c r="K214" t="str">
        <f>'O and D Ranks'!X227</f>
        <v>Uvis Balinskis</v>
      </c>
      <c r="L214" t="str">
        <f>'O and D Ranks'!Y227</f>
        <v>FLA</v>
      </c>
      <c r="M214">
        <f>'O and D Ranks'!AO227</f>
        <v>71.796940176649898</v>
      </c>
      <c r="N214">
        <f>'O and D Ranks'!AP227</f>
        <v>213</v>
      </c>
      <c r="P214" t="str">
        <f>'O and D Ranks'!X43</f>
        <v>Cody Ceci</v>
      </c>
      <c r="Q214" t="str">
        <f>'O and D Ranks'!Y43</f>
        <v>EDM</v>
      </c>
      <c r="R214">
        <f>'O and D Ranks'!AQ43</f>
        <v>73.084973735348996</v>
      </c>
      <c r="S214">
        <f>'O and D Ranks'!AR43</f>
        <v>213</v>
      </c>
      <c r="U214" t="str">
        <f>'O and D Ranks'!A385</f>
        <v>Troy Terry</v>
      </c>
      <c r="V214" t="str">
        <f>'O and D Ranks'!B385</f>
        <v>ANA</v>
      </c>
      <c r="W214" s="56">
        <f>'O and D Ranks'!J385</f>
        <v>0.64607679465776291</v>
      </c>
      <c r="X214">
        <f>'O and D Ranks'!K385</f>
        <v>212</v>
      </c>
      <c r="Z214" t="str">
        <f>'O and D Ranks'!A212</f>
        <v>Kirill Kaprizov</v>
      </c>
      <c r="AA214" t="str">
        <f>'O and D Ranks'!B212</f>
        <v>MIN</v>
      </c>
      <c r="AB214" s="56">
        <f>'O and D Ranks'!N212</f>
        <v>0.64607679465776291</v>
      </c>
      <c r="AC214">
        <f>'O and D Ranks'!O212</f>
        <v>213</v>
      </c>
      <c r="AE214" t="str">
        <f>'O and D Ranks'!X37</f>
        <v>Cam Fowler</v>
      </c>
      <c r="AF214" t="str">
        <f>'O and D Ranks'!Y37</f>
        <v>ANA</v>
      </c>
      <c r="AG214" s="31">
        <f>'O and D Ranks'!AG37</f>
        <v>0.57515030060120242</v>
      </c>
      <c r="AH214">
        <f>'O and D Ranks'!AH37</f>
        <v>213</v>
      </c>
      <c r="AJ214" t="str">
        <f>'O and D Ranks'!X106</f>
        <v>Joel Edmundson</v>
      </c>
      <c r="AK214" t="str">
        <f>'O and D Ranks'!Y106</f>
        <v>WSH</v>
      </c>
      <c r="AL214" s="31">
        <f>'O and D Ranks'!AK106</f>
        <v>0.57515030060120242</v>
      </c>
      <c r="AM214">
        <f>'O and D Ranks'!AL106</f>
        <v>213</v>
      </c>
    </row>
    <row r="215" spans="1:39" x14ac:dyDescent="0.3">
      <c r="A215" t="str">
        <f>'O and D Ranks'!A163</f>
        <v>Jared McCann</v>
      </c>
      <c r="B215" t="str">
        <f>'O and D Ranks'!B163</f>
        <v>SEA</v>
      </c>
      <c r="C215">
        <f>'O and D Ranks'!R163</f>
        <v>76.278583871670392</v>
      </c>
      <c r="D215">
        <f>'O and D Ranks'!S163</f>
        <v>214</v>
      </c>
      <c r="F215" t="str">
        <f>'O and D Ranks'!A378</f>
        <v>Tomas Tatar</v>
      </c>
      <c r="G215" t="str">
        <f>'O and D Ranks'!B378</f>
        <v>COL, SEA</v>
      </c>
      <c r="H215">
        <f>'O and D Ranks'!T378</f>
        <v>77.059627156371405</v>
      </c>
      <c r="I215">
        <f>'O and D Ranks'!U378</f>
        <v>214</v>
      </c>
      <c r="K215" t="str">
        <f>'O and D Ranks'!X200</f>
        <v>Samuel Bolduc</v>
      </c>
      <c r="L215" t="str">
        <f>'O and D Ranks'!Y200</f>
        <v>NYI</v>
      </c>
      <c r="M215">
        <f>'O and D Ranks'!AO200</f>
        <v>71.787387274549104</v>
      </c>
      <c r="N215">
        <f>'O and D Ranks'!AP200</f>
        <v>214</v>
      </c>
      <c r="P215" t="str">
        <f>'O and D Ranks'!X228</f>
        <v>Victor Hedman</v>
      </c>
      <c r="Q215" t="str">
        <f>'O and D Ranks'!Y228</f>
        <v>T.B</v>
      </c>
      <c r="R215">
        <f>'O and D Ranks'!AQ228</f>
        <v>73.08336246962017</v>
      </c>
      <c r="S215">
        <f>'O and D Ranks'!AR228</f>
        <v>214</v>
      </c>
      <c r="U215" t="str">
        <f>'O and D Ranks'!A297</f>
        <v>Noah Cates</v>
      </c>
      <c r="V215" t="str">
        <f>'O and D Ranks'!B297</f>
        <v>PHI</v>
      </c>
      <c r="W215" s="56">
        <f>'O and D Ranks'!J297</f>
        <v>0.64440734557595991</v>
      </c>
      <c r="X215">
        <f>'O and D Ranks'!K297</f>
        <v>214</v>
      </c>
      <c r="Z215" t="str">
        <f>'O and D Ranks'!A114</f>
        <v>Drew O'Connor</v>
      </c>
      <c r="AA215" t="str">
        <f>'O and D Ranks'!B114</f>
        <v>PIT</v>
      </c>
      <c r="AB215" s="56">
        <f>'O and D Ranks'!N114</f>
        <v>0.64440734557595991</v>
      </c>
      <c r="AC215">
        <f>'O and D Ranks'!O114</f>
        <v>214</v>
      </c>
      <c r="AE215" t="str">
        <f>'O and D Ranks'!X35</f>
        <v>Calen Addison</v>
      </c>
      <c r="AF215" t="str">
        <f>'O and D Ranks'!Y35</f>
        <v>MIN, S.J</v>
      </c>
      <c r="AG215" s="31">
        <f>'O and D Ranks'!AG35</f>
        <v>0.57314629258517036</v>
      </c>
      <c r="AH215">
        <f>'O and D Ranks'!AH35</f>
        <v>214</v>
      </c>
      <c r="AJ215" t="str">
        <f>'O and D Ranks'!X161</f>
        <v>Moritz Seider</v>
      </c>
      <c r="AK215" t="str">
        <f>'O and D Ranks'!Y161</f>
        <v>DET</v>
      </c>
      <c r="AL215" s="31">
        <f>'O and D Ranks'!AK161</f>
        <v>0.57314629258517036</v>
      </c>
      <c r="AM215">
        <f>'O and D Ranks'!AL161</f>
        <v>214</v>
      </c>
    </row>
    <row r="216" spans="1:39" x14ac:dyDescent="0.3">
      <c r="A216" t="str">
        <f>'O and D Ranks'!A231</f>
        <v>Marco Rossi</v>
      </c>
      <c r="B216" t="str">
        <f>'O and D Ranks'!B231</f>
        <v>MIN</v>
      </c>
      <c r="C216">
        <f>'O and D Ranks'!R231</f>
        <v>76.203924364681995</v>
      </c>
      <c r="D216">
        <f>'O and D Ranks'!S231</f>
        <v>215</v>
      </c>
      <c r="F216" t="str">
        <f>'O and D Ranks'!A307</f>
        <v>Pat Maroon</v>
      </c>
      <c r="G216" t="str">
        <f>'O and D Ranks'!B307</f>
        <v>MIN</v>
      </c>
      <c r="H216">
        <f>'O and D Ranks'!T307</f>
        <v>76.994972523650191</v>
      </c>
      <c r="I216">
        <f>'O and D Ranks'!U307</f>
        <v>215</v>
      </c>
      <c r="K216" t="str">
        <f>'O and D Ranks'!X103</f>
        <v>Jayden Struble</v>
      </c>
      <c r="L216" t="str">
        <f>'O and D Ranks'!Y103</f>
        <v>MTL</v>
      </c>
      <c r="M216">
        <f>'O and D Ranks'!AO103</f>
        <v>71.754784012469827</v>
      </c>
      <c r="N216">
        <f>'O and D Ranks'!AP103</f>
        <v>215</v>
      </c>
      <c r="P216" t="str">
        <f>'O and D Ranks'!X172</f>
        <v>Nikita Zaitsev</v>
      </c>
      <c r="Q216" t="str">
        <f>'O and D Ranks'!Y172</f>
        <v>CHI</v>
      </c>
      <c r="R216">
        <f>'O and D Ranks'!AQ172</f>
        <v>72.75012717743148</v>
      </c>
      <c r="S216">
        <f>'O and D Ranks'!AR172</f>
        <v>215</v>
      </c>
      <c r="U216" t="str">
        <f>'O and D Ranks'!A218</f>
        <v>Lars Eller</v>
      </c>
      <c r="V216" t="str">
        <f>'O and D Ranks'!B218</f>
        <v>PIT</v>
      </c>
      <c r="W216" s="56">
        <f>'O and D Ranks'!J218</f>
        <v>0.64273789649415691</v>
      </c>
      <c r="X216">
        <f>'O and D Ranks'!K218</f>
        <v>215</v>
      </c>
      <c r="Z216" t="str">
        <f>'O and D Ranks'!A168</f>
        <v>Jeff Carter</v>
      </c>
      <c r="AA216" t="str">
        <f>'O and D Ranks'!B168</f>
        <v>PIT</v>
      </c>
      <c r="AB216" s="56">
        <f>'O and D Ranks'!N168</f>
        <v>0.64106844741235391</v>
      </c>
      <c r="AC216">
        <f>'O and D Ranks'!O168</f>
        <v>215</v>
      </c>
      <c r="AE216" t="str">
        <f>'O and D Ranks'!X103</f>
        <v>Jayden Struble</v>
      </c>
      <c r="AF216" t="str">
        <f>'O and D Ranks'!Y103</f>
        <v>MTL</v>
      </c>
      <c r="AG216" s="31">
        <f>'O and D Ranks'!AG103</f>
        <v>0.57114228456913829</v>
      </c>
      <c r="AH216">
        <f>'O and D Ranks'!AH103</f>
        <v>215</v>
      </c>
      <c r="AJ216" t="str">
        <f>'O and D Ranks'!X81</f>
        <v>Ilya Lyubushkin</v>
      </c>
      <c r="AK216" t="str">
        <f>'O and D Ranks'!Y81</f>
        <v>ANA</v>
      </c>
      <c r="AL216" s="31">
        <f>'O and D Ranks'!AK81</f>
        <v>0.57114228456913829</v>
      </c>
      <c r="AM216">
        <f>'O and D Ranks'!AL81</f>
        <v>215</v>
      </c>
    </row>
    <row r="217" spans="1:39" x14ac:dyDescent="0.3">
      <c r="A217" t="str">
        <f>'O and D Ranks'!A45</f>
        <v>Blake Lizotte</v>
      </c>
      <c r="B217" t="str">
        <f>'O and D Ranks'!B45</f>
        <v>L.A</v>
      </c>
      <c r="C217">
        <f>'O and D Ranks'!R45</f>
        <v>75.822080919179001</v>
      </c>
      <c r="D217">
        <f>'O and D Ranks'!S45</f>
        <v>216</v>
      </c>
      <c r="F217" t="str">
        <f>'O and D Ranks'!A149</f>
        <v>Jack McBain</v>
      </c>
      <c r="G217" t="str">
        <f>'O and D Ranks'!B149</f>
        <v>ARI</v>
      </c>
      <c r="H217">
        <f>'O and D Ranks'!T149</f>
        <v>76.946677622426591</v>
      </c>
      <c r="I217">
        <f>'O and D Ranks'!U149</f>
        <v>216</v>
      </c>
      <c r="K217" t="str">
        <f>'O and D Ranks'!X35</f>
        <v>Calen Addison</v>
      </c>
      <c r="L217" t="str">
        <f>'O and D Ranks'!Y35</f>
        <v>MIN, S.J</v>
      </c>
      <c r="M217">
        <f>'O and D Ranks'!AO35</f>
        <v>71.634141453639032</v>
      </c>
      <c r="N217">
        <f>'O and D Ranks'!AP35</f>
        <v>216</v>
      </c>
      <c r="P217" t="str">
        <f>'O and D Ranks'!X131</f>
        <v>Kevin Korchinski</v>
      </c>
      <c r="Q217" t="str">
        <f>'O and D Ranks'!Y131</f>
        <v>CHI</v>
      </c>
      <c r="R217">
        <f>'O and D Ranks'!AQ131</f>
        <v>72.322275558869393</v>
      </c>
      <c r="S217">
        <f>'O and D Ranks'!AR131</f>
        <v>216</v>
      </c>
      <c r="U217" t="str">
        <f>'O and D Ranks'!A163</f>
        <v>Jared McCann</v>
      </c>
      <c r="V217" t="str">
        <f>'O and D Ranks'!B163</f>
        <v>SEA</v>
      </c>
      <c r="W217" s="56">
        <f>'O and D Ranks'!J163</f>
        <v>0.64106844741235391</v>
      </c>
      <c r="X217">
        <f>'O and D Ranks'!K163</f>
        <v>216</v>
      </c>
      <c r="Z217" t="str">
        <f>'O and D Ranks'!A190</f>
        <v>Jordan Eberle</v>
      </c>
      <c r="AA217" t="str">
        <f>'O and D Ranks'!B190</f>
        <v>SEA</v>
      </c>
      <c r="AB217" s="56">
        <f>'O and D Ranks'!N190</f>
        <v>0.64106844741235391</v>
      </c>
      <c r="AC217">
        <f>'O and D Ranks'!O190</f>
        <v>215</v>
      </c>
      <c r="AE217" t="str">
        <f>'O and D Ranks'!X165</f>
        <v>Nick Jensen</v>
      </c>
      <c r="AF217" t="str">
        <f>'O and D Ranks'!Y165</f>
        <v>WSH</v>
      </c>
      <c r="AG217" s="31">
        <f>'O and D Ranks'!AG165</f>
        <v>0.56913827655310623</v>
      </c>
      <c r="AH217">
        <f>'O and D Ranks'!AH165</f>
        <v>216</v>
      </c>
      <c r="AJ217" t="str">
        <f>'O and D Ranks'!X25</f>
        <v>Brayden Pachal</v>
      </c>
      <c r="AK217" t="str">
        <f>'O and D Ranks'!Y25</f>
        <v>VGK</v>
      </c>
      <c r="AL217" s="31">
        <f>'O and D Ranks'!AK25</f>
        <v>0.56913827655310623</v>
      </c>
      <c r="AM217">
        <f>'O and D Ranks'!AL25</f>
        <v>216</v>
      </c>
    </row>
    <row r="218" spans="1:39" x14ac:dyDescent="0.3">
      <c r="A218" t="str">
        <f>'O and D Ranks'!A261</f>
        <v>Michael McCarron</v>
      </c>
      <c r="B218" t="str">
        <f>'O and D Ranks'!B261</f>
        <v>NSH</v>
      </c>
      <c r="C218">
        <f>'O and D Ranks'!R261</f>
        <v>75.715458634761191</v>
      </c>
      <c r="D218">
        <f>'O and D Ranks'!S261</f>
        <v>217</v>
      </c>
      <c r="F218" t="str">
        <f>'O and D Ranks'!A354</f>
        <v>Sammy Blais</v>
      </c>
      <c r="G218" t="str">
        <f>'O and D Ranks'!B354</f>
        <v>STL</v>
      </c>
      <c r="H218">
        <f>'O and D Ranks'!T354</f>
        <v>76.8952799418784</v>
      </c>
      <c r="I218">
        <f>'O and D Ranks'!U354</f>
        <v>217</v>
      </c>
      <c r="K218" t="str">
        <f>'O and D Ranks'!X116</f>
        <v>Jordan Oesterle</v>
      </c>
      <c r="L218" t="str">
        <f>'O and D Ranks'!Y116</f>
        <v>CGY</v>
      </c>
      <c r="M218">
        <f>'O and D Ranks'!AO116</f>
        <v>71.319807869708058</v>
      </c>
      <c r="N218">
        <f>'O and D Ranks'!AP116</f>
        <v>217</v>
      </c>
      <c r="P218" t="str">
        <f>'O and D Ranks'!X106</f>
        <v>Joel Edmundson</v>
      </c>
      <c r="Q218" t="str">
        <f>'O and D Ranks'!Y106</f>
        <v>WSH</v>
      </c>
      <c r="R218">
        <f>'O and D Ranks'!AQ106</f>
        <v>72.152252282342246</v>
      </c>
      <c r="S218">
        <f>'O and D Ranks'!AR106</f>
        <v>217</v>
      </c>
      <c r="U218" t="str">
        <f>'O and D Ranks'!A91</f>
        <v>Connor Bedard</v>
      </c>
      <c r="V218" t="str">
        <f>'O and D Ranks'!B91</f>
        <v>CHI</v>
      </c>
      <c r="W218" s="56">
        <f>'O and D Ranks'!J91</f>
        <v>0.63939899833055092</v>
      </c>
      <c r="X218">
        <f>'O and D Ranks'!K91</f>
        <v>217</v>
      </c>
      <c r="Z218" t="str">
        <f>'O and D Ranks'!A374</f>
        <v>Tim Stützle</v>
      </c>
      <c r="AA218" t="str">
        <f>'O and D Ranks'!B374</f>
        <v>OTT</v>
      </c>
      <c r="AB218" s="56">
        <f>'O and D Ranks'!N374</f>
        <v>0.63939899833055092</v>
      </c>
      <c r="AC218">
        <f>'O and D Ranks'!O374</f>
        <v>217</v>
      </c>
      <c r="AE218" t="str">
        <f>'O and D Ranks'!X118</f>
        <v>Josh Brown</v>
      </c>
      <c r="AF218" t="str">
        <f>'O and D Ranks'!Y118</f>
        <v>ARI</v>
      </c>
      <c r="AG218" s="31">
        <f>'O and D Ranks'!AG118</f>
        <v>0.56713426853707416</v>
      </c>
      <c r="AH218">
        <f>'O and D Ranks'!AH118</f>
        <v>217</v>
      </c>
      <c r="AJ218" t="str">
        <f>'O and D Ranks'!X155</f>
        <v>Mike Matheson</v>
      </c>
      <c r="AK218" t="str">
        <f>'O and D Ranks'!Y155</f>
        <v>MTL</v>
      </c>
      <c r="AL218" s="31">
        <f>'O and D Ranks'!AK155</f>
        <v>0.56713426853707416</v>
      </c>
      <c r="AM218">
        <f>'O and D Ranks'!AL155</f>
        <v>217</v>
      </c>
    </row>
    <row r="219" spans="1:39" x14ac:dyDescent="0.3">
      <c r="A219" t="str">
        <f>'O and D Ranks'!A218</f>
        <v>Lars Eller</v>
      </c>
      <c r="B219" t="str">
        <f>'O and D Ranks'!B218</f>
        <v>PIT</v>
      </c>
      <c r="C219">
        <f>'O and D Ranks'!R218</f>
        <v>75.417350255476691</v>
      </c>
      <c r="D219">
        <f>'O and D Ranks'!S218</f>
        <v>218</v>
      </c>
      <c r="F219" t="str">
        <f>'O and D Ranks'!A406</f>
        <v>William Nylander</v>
      </c>
      <c r="G219" t="str">
        <f>'O and D Ranks'!B406</f>
        <v>TOR</v>
      </c>
      <c r="H219">
        <f>'O and D Ranks'!T406</f>
        <v>76.243975466356886</v>
      </c>
      <c r="I219">
        <f>'O and D Ranks'!U406</f>
        <v>218</v>
      </c>
      <c r="K219" t="str">
        <f>'O and D Ranks'!X125</f>
        <v>Justin Schultz</v>
      </c>
      <c r="L219" t="str">
        <f>'O and D Ranks'!Y125</f>
        <v>SEA</v>
      </c>
      <c r="M219">
        <f>'O and D Ranks'!AO125</f>
        <v>70.924832571125449</v>
      </c>
      <c r="N219">
        <f>'O and D Ranks'!AP125</f>
        <v>218</v>
      </c>
      <c r="P219" t="str">
        <f>'O and D Ranks'!X149</f>
        <v>Matt Grzelcyk</v>
      </c>
      <c r="Q219" t="str">
        <f>'O and D Ranks'!Y149</f>
        <v>BOS</v>
      </c>
      <c r="R219">
        <f>'O and D Ranks'!AQ149</f>
        <v>72.123810365829215</v>
      </c>
      <c r="S219">
        <f>'O and D Ranks'!AR149</f>
        <v>218</v>
      </c>
      <c r="U219" t="str">
        <f>'O and D Ranks'!A259</f>
        <v>Michael Carcone</v>
      </c>
      <c r="V219" t="str">
        <f>'O and D Ranks'!B259</f>
        <v>ARI</v>
      </c>
      <c r="W219" s="56">
        <f>'O and D Ranks'!J259</f>
        <v>0.63772954924874792</v>
      </c>
      <c r="X219">
        <f>'O and D Ranks'!K259</f>
        <v>218</v>
      </c>
      <c r="Z219" t="str">
        <f>'O and D Ranks'!A396</f>
        <v>Valeri Nichushkin</v>
      </c>
      <c r="AA219" t="str">
        <f>'O and D Ranks'!B396</f>
        <v>COL</v>
      </c>
      <c r="AB219" s="56">
        <f>'O and D Ranks'!N396</f>
        <v>0.63772954924874792</v>
      </c>
      <c r="AC219">
        <f>'O and D Ranks'!O396</f>
        <v>218</v>
      </c>
      <c r="AE219" t="str">
        <f>'O and D Ranks'!X112</f>
        <v>Jon Merrill</v>
      </c>
      <c r="AF219" t="str">
        <f>'O and D Ranks'!Y112</f>
        <v>MIN</v>
      </c>
      <c r="AG219" s="31">
        <f>'O and D Ranks'!AG112</f>
        <v>0.56513026052104209</v>
      </c>
      <c r="AH219">
        <f>'O and D Ranks'!AH112</f>
        <v>218</v>
      </c>
      <c r="AJ219" t="str">
        <f>'O and D Ranks'!X149</f>
        <v>Matt Grzelcyk</v>
      </c>
      <c r="AK219" t="str">
        <f>'O and D Ranks'!Y149</f>
        <v>BOS</v>
      </c>
      <c r="AL219" s="31">
        <f>'O and D Ranks'!AK149</f>
        <v>0.56513026052104209</v>
      </c>
      <c r="AM219">
        <f>'O and D Ranks'!AL149</f>
        <v>218</v>
      </c>
    </row>
    <row r="220" spans="1:39" x14ac:dyDescent="0.3">
      <c r="A220" t="str">
        <f>'O and D Ranks'!A386</f>
        <v>Ty Dellandrea</v>
      </c>
      <c r="B220" t="str">
        <f>'O and D Ranks'!B386</f>
        <v>DAL</v>
      </c>
      <c r="C220">
        <f>'O and D Ranks'!R386</f>
        <v>75.269388133661892</v>
      </c>
      <c r="D220">
        <f>'O and D Ranks'!S386</f>
        <v>219</v>
      </c>
      <c r="F220" t="str">
        <f>'O and D Ranks'!A284</f>
        <v>Nick Foligno</v>
      </c>
      <c r="G220" t="str">
        <f>'O and D Ranks'!B284</f>
        <v>CHI</v>
      </c>
      <c r="H220">
        <f>'O and D Ranks'!T284</f>
        <v>76.226644937329496</v>
      </c>
      <c r="I220">
        <f>'O and D Ranks'!U284</f>
        <v>219</v>
      </c>
      <c r="K220" t="str">
        <f>'O and D Ranks'!X8</f>
        <v>Alex Goligoski</v>
      </c>
      <c r="L220" t="str">
        <f>'O and D Ranks'!Y8</f>
        <v>MIN</v>
      </c>
      <c r="M220">
        <f>'O and D Ranks'!AO8</f>
        <v>70.750720488596002</v>
      </c>
      <c r="N220">
        <f>'O and D Ranks'!AP8</f>
        <v>219</v>
      </c>
      <c r="P220" t="str">
        <f>'O and D Ranks'!X134</f>
        <v>Kyle Burroughs</v>
      </c>
      <c r="Q220" t="str">
        <f>'O and D Ranks'!Y134</f>
        <v>S.J</v>
      </c>
      <c r="R220">
        <f>'O and D Ranks'!AQ134</f>
        <v>71.836807742468764</v>
      </c>
      <c r="S220">
        <f>'O and D Ranks'!AR134</f>
        <v>219</v>
      </c>
      <c r="U220" t="str">
        <f>'O and D Ranks'!A171</f>
        <v>Jesper Fast</v>
      </c>
      <c r="V220" t="str">
        <f>'O and D Ranks'!B171</f>
        <v>CAR</v>
      </c>
      <c r="W220" s="56">
        <f>'O and D Ranks'!J171</f>
        <v>0.63606010016694492</v>
      </c>
      <c r="X220">
        <f>'O and D Ranks'!K171</f>
        <v>219</v>
      </c>
      <c r="Z220" t="str">
        <f>'O and D Ranks'!A284</f>
        <v>Nick Foligno</v>
      </c>
      <c r="AA220" t="str">
        <f>'O and D Ranks'!B284</f>
        <v>CHI</v>
      </c>
      <c r="AB220" s="56">
        <f>'O and D Ranks'!N284</f>
        <v>0.63606010016694492</v>
      </c>
      <c r="AC220">
        <f>'O and D Ranks'!O284</f>
        <v>219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0.56312625250501003</v>
      </c>
      <c r="AH220">
        <f>'O and D Ranks'!AH8</f>
        <v>219</v>
      </c>
      <c r="AJ220" t="str">
        <f>'O and D Ranks'!X43</f>
        <v>Cody Ceci</v>
      </c>
      <c r="AK220" t="str">
        <f>'O and D Ranks'!Y43</f>
        <v>EDM</v>
      </c>
      <c r="AL220" s="31">
        <f>'O and D Ranks'!AK43</f>
        <v>0.56312625250501003</v>
      </c>
      <c r="AM220">
        <f>'O and D Ranks'!AL43</f>
        <v>219</v>
      </c>
    </row>
    <row r="221" spans="1:39" x14ac:dyDescent="0.3">
      <c r="A221" t="str">
        <f>'O and D Ranks'!A171</f>
        <v>Jesper Fast</v>
      </c>
      <c r="B221" t="str">
        <f>'O and D Ranks'!B171</f>
        <v>CAR</v>
      </c>
      <c r="C221">
        <f>'O and D Ranks'!R171</f>
        <v>75.207146380330485</v>
      </c>
      <c r="D221">
        <f>'O and D Ranks'!S171</f>
        <v>220</v>
      </c>
      <c r="F221" t="str">
        <f>'O and D Ranks'!A345</f>
        <v>Ryan O'Reilly</v>
      </c>
      <c r="G221" t="str">
        <f>'O and D Ranks'!B345</f>
        <v>NSH</v>
      </c>
      <c r="H221">
        <f>'O and D Ranks'!T345</f>
        <v>75.782118345390685</v>
      </c>
      <c r="I221">
        <f>'O and D Ranks'!U345</f>
        <v>220</v>
      </c>
      <c r="K221" t="str">
        <f>'O and D Ranks'!X170</f>
        <v>Nikita Okhotiuk</v>
      </c>
      <c r="L221" t="str">
        <f>'O and D Ranks'!Y170</f>
        <v>S.J</v>
      </c>
      <c r="M221">
        <f>'O and D Ranks'!AO170</f>
        <v>70.352676782135561</v>
      </c>
      <c r="N221">
        <f>'O and D Ranks'!AP170</f>
        <v>220</v>
      </c>
      <c r="P221" t="str">
        <f>'O and D Ranks'!X3</f>
        <v>Adam Boqvist</v>
      </c>
      <c r="Q221" t="str">
        <f>'O and D Ranks'!Y3</f>
        <v>CBJ</v>
      </c>
      <c r="R221">
        <f>'O and D Ranks'!AQ3</f>
        <v>70.595684702739135</v>
      </c>
      <c r="S221">
        <f>'O and D Ranks'!AR3</f>
        <v>220</v>
      </c>
      <c r="U221" t="str">
        <f>'O and D Ranks'!A227</f>
        <v>Luke Evangelista</v>
      </c>
      <c r="V221" t="str">
        <f>'O and D Ranks'!B227</f>
        <v>NSH</v>
      </c>
      <c r="W221" s="56">
        <f>'O and D Ranks'!J227</f>
        <v>0.63439065108514192</v>
      </c>
      <c r="X221">
        <f>'O and D Ranks'!K227</f>
        <v>220</v>
      </c>
      <c r="Z221" t="str">
        <f>'O and D Ranks'!A254</f>
        <v>Matty Beniers</v>
      </c>
      <c r="AA221" t="str">
        <f>'O and D Ranks'!B254</f>
        <v>SEA</v>
      </c>
      <c r="AB221" s="56">
        <f>'O and D Ranks'!N254</f>
        <v>0.63439065108514192</v>
      </c>
      <c r="AC221">
        <f>'O and D Ranks'!O254</f>
        <v>220</v>
      </c>
      <c r="AE221" t="str">
        <f>'O and D Ranks'!X193</f>
        <v>Ryan Lindgren</v>
      </c>
      <c r="AF221" t="str">
        <f>'O and D Ranks'!Y193</f>
        <v>NYR</v>
      </c>
      <c r="AG221" s="31">
        <f>'O and D Ranks'!AG193</f>
        <v>0.56112224448897796</v>
      </c>
      <c r="AH221">
        <f>'O and D Ranks'!AH193</f>
        <v>220</v>
      </c>
      <c r="AJ221" t="str">
        <f>'O and D Ranks'!X206</f>
        <v>Sebastian Aho</v>
      </c>
      <c r="AK221" t="str">
        <f>'O and D Ranks'!Y206</f>
        <v>NYI</v>
      </c>
      <c r="AL221" s="31">
        <f>'O and D Ranks'!AK206</f>
        <v>0.56112224448897796</v>
      </c>
      <c r="AM221">
        <f>'O and D Ranks'!AL206</f>
        <v>220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75.043291106092283</v>
      </c>
      <c r="D222">
        <f>'O and D Ranks'!S13</f>
        <v>221</v>
      </c>
      <c r="F222" t="str">
        <f>'O and D Ranks'!A269</f>
        <v>Mikko Rantanen</v>
      </c>
      <c r="G222" t="str">
        <f>'O and D Ranks'!B269</f>
        <v>COL</v>
      </c>
      <c r="H222">
        <f>'O and D Ranks'!T269</f>
        <v>75.73648267946578</v>
      </c>
      <c r="I222">
        <f>'O and D Ranks'!U269</f>
        <v>221</v>
      </c>
      <c r="K222" t="str">
        <f>'O and D Ranks'!X99</f>
        <v>Jan Rutta</v>
      </c>
      <c r="L222" t="str">
        <f>'O and D Ranks'!Y99</f>
        <v>S.J</v>
      </c>
      <c r="M222">
        <f>'O and D Ranks'!AO99</f>
        <v>70.251478353532136</v>
      </c>
      <c r="N222">
        <f>'O and D Ranks'!AP99</f>
        <v>221</v>
      </c>
      <c r="P222" t="str">
        <f>'O and D Ranks'!X81</f>
        <v>Ilya Lyubushkin</v>
      </c>
      <c r="Q222" t="str">
        <f>'O and D Ranks'!Y81</f>
        <v>ANA</v>
      </c>
      <c r="R222">
        <f>'O and D Ranks'!AQ81</f>
        <v>70.483793674304835</v>
      </c>
      <c r="S222">
        <f>'O and D Ranks'!AR81</f>
        <v>221</v>
      </c>
      <c r="U222" t="str">
        <f>'O and D Ranks'!A161</f>
        <v>Jamie Benn</v>
      </c>
      <c r="V222" t="str">
        <f>'O and D Ranks'!B161</f>
        <v>DAL</v>
      </c>
      <c r="W222" s="56">
        <f>'O and D Ranks'!J161</f>
        <v>0.63105175292153592</v>
      </c>
      <c r="X222">
        <f>'O and D Ranks'!K161</f>
        <v>221</v>
      </c>
      <c r="Z222" t="str">
        <f>'O and D Ranks'!A295</f>
        <v>Nils Hoglander</v>
      </c>
      <c r="AA222" t="str">
        <f>'O and D Ranks'!B295</f>
        <v>VAN</v>
      </c>
      <c r="AB222" s="56">
        <f>'O and D Ranks'!N295</f>
        <v>0.63105175292153592</v>
      </c>
      <c r="AC222">
        <f>'O and D Ranks'!O295</f>
        <v>221</v>
      </c>
      <c r="AE222" t="str">
        <f>'O and D Ranks'!X40</f>
        <v>Chad Ruhwedel</v>
      </c>
      <c r="AF222" t="str">
        <f>'O and D Ranks'!Y40</f>
        <v>PIT</v>
      </c>
      <c r="AG222" s="31">
        <f>'O and D Ranks'!AG40</f>
        <v>0.5591182364729459</v>
      </c>
      <c r="AH222">
        <f>'O and D Ranks'!AH40</f>
        <v>221</v>
      </c>
      <c r="AJ222" t="str">
        <f>'O and D Ranks'!X225</f>
        <v>Tyson Barrie</v>
      </c>
      <c r="AK222" t="str">
        <f>'O and D Ranks'!Y225</f>
        <v>NSH</v>
      </c>
      <c r="AL222" s="31">
        <f>'O and D Ranks'!AK225</f>
        <v>0.5591182364729459</v>
      </c>
      <c r="AM222">
        <f>'O and D Ranks'!AL225</f>
        <v>221</v>
      </c>
    </row>
    <row r="223" spans="1:39" x14ac:dyDescent="0.3">
      <c r="A223" t="str">
        <f>'O and D Ranks'!A138</f>
        <v>Givani Smith</v>
      </c>
      <c r="B223" t="str">
        <f>'O and D Ranks'!B138</f>
        <v>S.J</v>
      </c>
      <c r="C223">
        <f>'O and D Ranks'!R138</f>
        <v>75.007003124866202</v>
      </c>
      <c r="D223">
        <f>'O and D Ranks'!S138</f>
        <v>222</v>
      </c>
      <c r="F223" t="str">
        <f>'O and D Ranks'!A10</f>
        <v>Alex DeBrincat</v>
      </c>
      <c r="G223" t="str">
        <f>'O and D Ranks'!B10</f>
        <v>DET</v>
      </c>
      <c r="H223">
        <f>'O and D Ranks'!T10</f>
        <v>75.642047509738788</v>
      </c>
      <c r="I223">
        <f>'O and D Ranks'!U10</f>
        <v>222</v>
      </c>
      <c r="K223" t="str">
        <f>'O and D Ranks'!X39</f>
        <v>Carson Soucy</v>
      </c>
      <c r="L223" t="str">
        <f>'O and D Ranks'!Y39</f>
        <v>VAN</v>
      </c>
      <c r="M223">
        <f>'O and D Ranks'!AO39</f>
        <v>69.456637083691135</v>
      </c>
      <c r="N223">
        <f>'O and D Ranks'!AP39</f>
        <v>222</v>
      </c>
      <c r="P223" t="str">
        <f>'O and D Ranks'!X225</f>
        <v>Tyson Barrie</v>
      </c>
      <c r="Q223" t="str">
        <f>'O and D Ranks'!Y225</f>
        <v>NSH</v>
      </c>
      <c r="R223">
        <f>'O and D Ranks'!AQ225</f>
        <v>70.412361281703582</v>
      </c>
      <c r="S223">
        <f>'O and D Ranks'!AR225</f>
        <v>222</v>
      </c>
      <c r="U223" t="str">
        <f>'O and D Ranks'!A377</f>
        <v>Tomas Hertl</v>
      </c>
      <c r="V223" t="str">
        <f>'O and D Ranks'!B377</f>
        <v>S.J</v>
      </c>
      <c r="W223" s="56">
        <f>'O and D Ranks'!J377</f>
        <v>0.63105175292153592</v>
      </c>
      <c r="X223">
        <f>'O and D Ranks'!K377</f>
        <v>221</v>
      </c>
      <c r="Z223" t="str">
        <f>'O and D Ranks'!A401</f>
        <v>Warren Foegele</v>
      </c>
      <c r="AA223" t="str">
        <f>'O and D Ranks'!B401</f>
        <v>EDM</v>
      </c>
      <c r="AB223" s="56">
        <f>'O and D Ranks'!N401</f>
        <v>0.63105175292153592</v>
      </c>
      <c r="AC223">
        <f>'O and D Ranks'!O401</f>
        <v>221</v>
      </c>
      <c r="AE223" t="str">
        <f>'O and D Ranks'!X81</f>
        <v>Ilya Lyubushkin</v>
      </c>
      <c r="AF223" t="str">
        <f>'O and D Ranks'!Y81</f>
        <v>ANA</v>
      </c>
      <c r="AG223" s="31">
        <f>'O and D Ranks'!AG81</f>
        <v>0.55711422845691383</v>
      </c>
      <c r="AH223">
        <f>'O and D Ranks'!AH81</f>
        <v>222</v>
      </c>
      <c r="AJ223" t="str">
        <f>'O and D Ranks'!X131</f>
        <v>Kevin Korchinski</v>
      </c>
      <c r="AK223" t="str">
        <f>'O and D Ranks'!Y131</f>
        <v>CHI</v>
      </c>
      <c r="AL223" s="31">
        <f>'O and D Ranks'!AK131</f>
        <v>0.55711422845691383</v>
      </c>
      <c r="AM223">
        <f>'O and D Ranks'!AL131</f>
        <v>222</v>
      </c>
    </row>
    <row r="224" spans="1:39" x14ac:dyDescent="0.3">
      <c r="A224" t="str">
        <f>'O and D Ranks'!A410</f>
        <v>Yegor Chinakhov</v>
      </c>
      <c r="B224" t="str">
        <f>'O and D Ranks'!B410</f>
        <v>CBJ</v>
      </c>
      <c r="C224">
        <f>'O and D Ranks'!R410</f>
        <v>75.001747511284393</v>
      </c>
      <c r="D224">
        <f>'O and D Ranks'!S410</f>
        <v>223</v>
      </c>
      <c r="F224" t="str">
        <f>'O and D Ranks'!A199</f>
        <v>Justin Bailey</v>
      </c>
      <c r="G224" t="str">
        <f>'O and D Ranks'!B199</f>
        <v>S.J</v>
      </c>
      <c r="H224">
        <f>'O and D Ranks'!T199</f>
        <v>75.549533172571486</v>
      </c>
      <c r="I224">
        <f>'O and D Ranks'!U199</f>
        <v>223</v>
      </c>
      <c r="K224" t="str">
        <f>'O and D Ranks'!X82</f>
        <v>Isaak Phillips</v>
      </c>
      <c r="L224" t="str">
        <f>'O and D Ranks'!Y82</f>
        <v>CHI</v>
      </c>
      <c r="M224">
        <f>'O and D Ranks'!AO82</f>
        <v>69.256081496326317</v>
      </c>
      <c r="N224">
        <f>'O and D Ranks'!AP82</f>
        <v>223</v>
      </c>
      <c r="P224" t="str">
        <f>'O and D Ranks'!X206</f>
        <v>Sebastian Aho</v>
      </c>
      <c r="Q224" t="str">
        <f>'O and D Ranks'!Y206</f>
        <v>NYI</v>
      </c>
      <c r="R224">
        <f>'O and D Ranks'!AQ206</f>
        <v>70.266497953171793</v>
      </c>
      <c r="S224">
        <f>'O and D Ranks'!AR206</f>
        <v>223</v>
      </c>
      <c r="U224" t="str">
        <f>'O and D Ranks'!A225</f>
        <v>Lucas Raymond</v>
      </c>
      <c r="V224" t="str">
        <f>'O and D Ranks'!B225</f>
        <v>DET</v>
      </c>
      <c r="W224" s="56">
        <f>'O and D Ranks'!J225</f>
        <v>0.62938230383973293</v>
      </c>
      <c r="X224">
        <f>'O and D Ranks'!K225</f>
        <v>223</v>
      </c>
      <c r="Z224" t="str">
        <f>'O and D Ranks'!A228</f>
        <v>Luke Glendening</v>
      </c>
      <c r="AA224" t="str">
        <f>'O and D Ranks'!B228</f>
        <v>T.B</v>
      </c>
      <c r="AB224" s="56">
        <f>'O and D Ranks'!N228</f>
        <v>0.62938230383973293</v>
      </c>
      <c r="AC224">
        <f>'O and D Ranks'!O228</f>
        <v>223</v>
      </c>
      <c r="AE224" t="str">
        <f>'O and D Ranks'!X223</f>
        <v>Ty Emberson</v>
      </c>
      <c r="AF224" t="str">
        <f>'O and D Ranks'!Y223</f>
        <v>S.J</v>
      </c>
      <c r="AG224" s="31">
        <f>'O and D Ranks'!AG223</f>
        <v>0.55511022044088176</v>
      </c>
      <c r="AH224">
        <f>'O and D Ranks'!AH223</f>
        <v>223</v>
      </c>
      <c r="AJ224" t="str">
        <f>'O and D Ranks'!X228</f>
        <v>Victor Hedman</v>
      </c>
      <c r="AK224" t="str">
        <f>'O and D Ranks'!Y228</f>
        <v>T.B</v>
      </c>
      <c r="AL224" s="31">
        <f>'O and D Ranks'!AK228</f>
        <v>0.55511022044088176</v>
      </c>
      <c r="AM224">
        <f>'O and D Ranks'!AL228</f>
        <v>223</v>
      </c>
    </row>
    <row r="225" spans="1:39" x14ac:dyDescent="0.3">
      <c r="A225" t="str">
        <f>'O and D Ranks'!A297</f>
        <v>Noah Cates</v>
      </c>
      <c r="B225" t="str">
        <f>'O and D Ranks'!B297</f>
        <v>PHI</v>
      </c>
      <c r="C225">
        <f>'O and D Ranks'!R297</f>
        <v>74.979006162533992</v>
      </c>
      <c r="D225">
        <f>'O and D Ranks'!S297</f>
        <v>224</v>
      </c>
      <c r="F225" t="str">
        <f>'O and D Ranks'!A368</f>
        <v>Tage Thompson</v>
      </c>
      <c r="G225" t="str">
        <f>'O and D Ranks'!B368</f>
        <v>BUF</v>
      </c>
      <c r="H225">
        <f>'O and D Ranks'!T368</f>
        <v>75.28827285241438</v>
      </c>
      <c r="I225">
        <f>'O and D Ranks'!U368</f>
        <v>224</v>
      </c>
      <c r="K225" t="str">
        <f>'O and D Ranks'!X202</f>
        <v>Scott Mayfield</v>
      </c>
      <c r="L225" t="str">
        <f>'O and D Ranks'!Y202</f>
        <v>NYI</v>
      </c>
      <c r="M225">
        <f>'O and D Ranks'!AO202</f>
        <v>69.214188984028908</v>
      </c>
      <c r="N225">
        <f>'O and D Ranks'!AP202</f>
        <v>224</v>
      </c>
      <c r="P225" t="str">
        <f>'O and D Ranks'!X25</f>
        <v>Brayden Pachal</v>
      </c>
      <c r="Q225" t="str">
        <f>'O and D Ranks'!Y25</f>
        <v>VGK</v>
      </c>
      <c r="R225">
        <f>'O and D Ranks'!AQ25</f>
        <v>70.037357067075618</v>
      </c>
      <c r="S225">
        <f>'O and D Ranks'!AR25</f>
        <v>224</v>
      </c>
      <c r="U225" t="str">
        <f>'O and D Ranks'!A231</f>
        <v>Marco Rossi</v>
      </c>
      <c r="V225" t="str">
        <f>'O and D Ranks'!B231</f>
        <v>MIN</v>
      </c>
      <c r="W225" s="56">
        <f>'O and D Ranks'!J231</f>
        <v>0.62771285475792993</v>
      </c>
      <c r="X225">
        <f>'O and D Ranks'!K231</f>
        <v>224</v>
      </c>
      <c r="Z225" t="str">
        <f>'O and D Ranks'!A73</f>
        <v>Casey Cizikas</v>
      </c>
      <c r="AA225" t="str">
        <f>'O and D Ranks'!B73</f>
        <v>NYI</v>
      </c>
      <c r="AB225" s="56">
        <f>'O and D Ranks'!N73</f>
        <v>0.62771285475792993</v>
      </c>
      <c r="AC225">
        <f>'O and D Ranks'!O73</f>
        <v>224</v>
      </c>
      <c r="AE225" t="str">
        <f>'O and D Ranks'!X56</f>
        <v>Dennis Gilbert</v>
      </c>
      <c r="AF225" t="str">
        <f>'O and D Ranks'!Y56</f>
        <v>CGY</v>
      </c>
      <c r="AG225" s="31">
        <f>'O and D Ranks'!AG56</f>
        <v>0.5531062124248497</v>
      </c>
      <c r="AH225">
        <f>'O and D Ranks'!AH56</f>
        <v>224</v>
      </c>
      <c r="AJ225" t="str">
        <f>'O and D Ranks'!X102</f>
        <v>Jarred Tinordi</v>
      </c>
      <c r="AK225" t="str">
        <f>'O and D Ranks'!Y102</f>
        <v>CHI</v>
      </c>
      <c r="AL225" s="31">
        <f>'O and D Ranks'!AK102</f>
        <v>0.5531062124248497</v>
      </c>
      <c r="AM225">
        <f>'O and D Ranks'!AL102</f>
        <v>224</v>
      </c>
    </row>
    <row r="226" spans="1:39" x14ac:dyDescent="0.3">
      <c r="A226" t="str">
        <f>'O and D Ranks'!A185</f>
        <v>Johnny Gaudreau</v>
      </c>
      <c r="B226" t="str">
        <f>'O and D Ranks'!B185</f>
        <v>CBJ</v>
      </c>
      <c r="C226">
        <f>'O and D Ranks'!R185</f>
        <v>74.893123882594381</v>
      </c>
      <c r="D226">
        <f>'O and D Ranks'!S185</f>
        <v>225</v>
      </c>
      <c r="F226" t="str">
        <f>'O and D Ranks'!A401</f>
        <v>Warren Foegele</v>
      </c>
      <c r="G226" t="str">
        <f>'O and D Ranks'!B401</f>
        <v>EDM</v>
      </c>
      <c r="H226">
        <f>'O and D Ranks'!T401</f>
        <v>75.203281352759589</v>
      </c>
      <c r="I226">
        <f>'O and D Ranks'!U401</f>
        <v>225</v>
      </c>
      <c r="K226" t="str">
        <f>'O and D Ranks'!X81</f>
        <v>Ilya Lyubushkin</v>
      </c>
      <c r="L226" t="str">
        <f>'O and D Ranks'!Y81</f>
        <v>ANA</v>
      </c>
      <c r="M226">
        <f>'O and D Ranks'!AO81</f>
        <v>69.080988063082387</v>
      </c>
      <c r="N226">
        <f>'O and D Ranks'!AP81</f>
        <v>225</v>
      </c>
      <c r="P226" t="str">
        <f>'O and D Ranks'!X82</f>
        <v>Isaak Phillips</v>
      </c>
      <c r="Q226" t="str">
        <f>'O and D Ranks'!Y82</f>
        <v>CHI</v>
      </c>
      <c r="R226">
        <f>'O and D Ranks'!AQ82</f>
        <v>69.656883099532735</v>
      </c>
      <c r="S226">
        <f>'O and D Ranks'!AR82</f>
        <v>225</v>
      </c>
      <c r="U226" t="str">
        <f>'O and D Ranks'!A375</f>
        <v>Timo Meier</v>
      </c>
      <c r="V226" t="str">
        <f>'O and D Ranks'!B375</f>
        <v>N.J</v>
      </c>
      <c r="W226" s="56">
        <f>'O and D Ranks'!J375</f>
        <v>0.62604340567612693</v>
      </c>
      <c r="X226">
        <f>'O and D Ranks'!K375</f>
        <v>225</v>
      </c>
      <c r="Z226" t="str">
        <f>'O and D Ranks'!A345</f>
        <v>Ryan O'Reilly</v>
      </c>
      <c r="AA226" t="str">
        <f>'O and D Ranks'!B345</f>
        <v>NSH</v>
      </c>
      <c r="AB226" s="56">
        <f>'O and D Ranks'!N345</f>
        <v>0.62604340567612693</v>
      </c>
      <c r="AC226">
        <f>'O and D Ranks'!O345</f>
        <v>225</v>
      </c>
      <c r="AE226" t="str">
        <f>'O and D Ranks'!X102</f>
        <v>Jarred Tinordi</v>
      </c>
      <c r="AF226" t="str">
        <f>'O and D Ranks'!Y102</f>
        <v>CHI</v>
      </c>
      <c r="AG226" s="31">
        <f>'O and D Ranks'!AG102</f>
        <v>0.55110220440881763</v>
      </c>
      <c r="AH226">
        <f>'O and D Ranks'!AH102</f>
        <v>225</v>
      </c>
      <c r="AJ226" t="str">
        <f>'O and D Ranks'!X134</f>
        <v>Kyle Burroughs</v>
      </c>
      <c r="AK226" t="str">
        <f>'O and D Ranks'!Y134</f>
        <v>S.J</v>
      </c>
      <c r="AL226" s="31">
        <f>'O and D Ranks'!AK134</f>
        <v>0.55110220440881763</v>
      </c>
      <c r="AM226">
        <f>'O and D Ranks'!AL134</f>
        <v>225</v>
      </c>
    </row>
    <row r="227" spans="1:39" x14ac:dyDescent="0.3">
      <c r="A227" t="str">
        <f>'O and D Ranks'!A227</f>
        <v>Luke Evangelista</v>
      </c>
      <c r="B227" t="str">
        <f>'O and D Ranks'!B227</f>
        <v>NSH</v>
      </c>
      <c r="C227">
        <f>'O and D Ranks'!R227</f>
        <v>74.6195615624152</v>
      </c>
      <c r="D227">
        <f>'O and D Ranks'!S227</f>
        <v>226</v>
      </c>
      <c r="F227" t="str">
        <f>'O and D Ranks'!A311</f>
        <v>Pavel Buchnevich</v>
      </c>
      <c r="G227" t="str">
        <f>'O and D Ranks'!B311</f>
        <v>STL</v>
      </c>
      <c r="H227">
        <f>'O and D Ranks'!T311</f>
        <v>74.976078818231983</v>
      </c>
      <c r="I227">
        <f>'O and D Ranks'!U311</f>
        <v>226</v>
      </c>
      <c r="K227" t="str">
        <f>'O and D Ranks'!X102</f>
        <v>Jarred Tinordi</v>
      </c>
      <c r="L227" t="str">
        <f>'O and D Ranks'!Y102</f>
        <v>CHI</v>
      </c>
      <c r="M227">
        <f>'O and D Ranks'!AO102</f>
        <v>68.894149012310763</v>
      </c>
      <c r="N227">
        <f>'O and D Ranks'!AP102</f>
        <v>226</v>
      </c>
      <c r="P227" t="str">
        <f>'O and D Ranks'!X135</f>
        <v>Louis Crevier</v>
      </c>
      <c r="Q227" t="str">
        <f>'O and D Ranks'!Y135</f>
        <v>CHI</v>
      </c>
      <c r="R227">
        <f>'O and D Ranks'!AQ135</f>
        <v>69.480930750389561</v>
      </c>
      <c r="S227">
        <f>'O and D Ranks'!AR135</f>
        <v>226</v>
      </c>
      <c r="U227" t="str">
        <f>'O and D Ranks'!A410</f>
        <v>Yegor Chinakhov</v>
      </c>
      <c r="V227" t="str">
        <f>'O and D Ranks'!B410</f>
        <v>CBJ</v>
      </c>
      <c r="W227" s="56">
        <f>'O and D Ranks'!J410</f>
        <v>0.62437395659432382</v>
      </c>
      <c r="X227">
        <f>'O and D Ranks'!K410</f>
        <v>226</v>
      </c>
      <c r="Z227" t="str">
        <f>'O and D Ranks'!A368</f>
        <v>Tage Thompson</v>
      </c>
      <c r="AA227" t="str">
        <f>'O and D Ranks'!B368</f>
        <v>BUF</v>
      </c>
      <c r="AB227" s="56">
        <f>'O and D Ranks'!N368</f>
        <v>0.62437395659432382</v>
      </c>
      <c r="AC227">
        <f>'O and D Ranks'!O368</f>
        <v>226</v>
      </c>
      <c r="AE227" t="str">
        <f>'O and D Ranks'!X170</f>
        <v>Nikita Okhotiuk</v>
      </c>
      <c r="AF227" t="str">
        <f>'O and D Ranks'!Y170</f>
        <v>S.J</v>
      </c>
      <c r="AG227" s="31">
        <f>'O and D Ranks'!AG170</f>
        <v>0.54909819639278556</v>
      </c>
      <c r="AH227">
        <f>'O and D Ranks'!AH170</f>
        <v>226</v>
      </c>
      <c r="AJ227" t="str">
        <f>'O and D Ranks'!X135</f>
        <v>Louis Crevier</v>
      </c>
      <c r="AK227" t="str">
        <f>'O and D Ranks'!Y135</f>
        <v>CHI</v>
      </c>
      <c r="AL227" s="31">
        <f>'O and D Ranks'!AK135</f>
        <v>0.54909819639278556</v>
      </c>
      <c r="AM227">
        <f>'O and D Ranks'!AL135</f>
        <v>226</v>
      </c>
    </row>
    <row r="228" spans="1:39" x14ac:dyDescent="0.3">
      <c r="A228" t="str">
        <f>'O and D Ranks'!A238</f>
        <v>Mason Appleton</v>
      </c>
      <c r="B228" t="str">
        <f>'O and D Ranks'!B238</f>
        <v>WPG</v>
      </c>
      <c r="C228">
        <f>'O and D Ranks'!R238</f>
        <v>74.549190075246088</v>
      </c>
      <c r="D228">
        <f>'O and D Ranks'!S238</f>
        <v>227</v>
      </c>
      <c r="F228" t="str">
        <f>'O and D Ranks'!A185</f>
        <v>Johnny Gaudreau</v>
      </c>
      <c r="G228" t="str">
        <f>'O and D Ranks'!B185</f>
        <v>CBJ</v>
      </c>
      <c r="H228">
        <f>'O and D Ranks'!T185</f>
        <v>74.559234066233785</v>
      </c>
      <c r="I228">
        <f>'O and D Ranks'!U185</f>
        <v>227</v>
      </c>
      <c r="K228" t="str">
        <f>'O and D Ranks'!X112</f>
        <v>Jon Merrill</v>
      </c>
      <c r="L228" t="str">
        <f>'O and D Ranks'!Y112</f>
        <v>MIN</v>
      </c>
      <c r="M228">
        <f>'O and D Ranks'!AO112</f>
        <v>68.841151052104209</v>
      </c>
      <c r="N228">
        <f>'O and D Ranks'!AP112</f>
        <v>227</v>
      </c>
      <c r="P228" t="str">
        <f>'O and D Ranks'!X55</f>
        <v>David Savard</v>
      </c>
      <c r="Q228" t="str">
        <f>'O and D Ranks'!Y55</f>
        <v>MTL</v>
      </c>
      <c r="R228">
        <f>'O and D Ranks'!AQ55</f>
        <v>69.422238065875703</v>
      </c>
      <c r="S228">
        <f>'O and D Ranks'!AR55</f>
        <v>227</v>
      </c>
      <c r="U228" t="str">
        <f>'O and D Ranks'!A206</f>
        <v>Kent Johnson</v>
      </c>
      <c r="V228" t="str">
        <f>'O and D Ranks'!B206</f>
        <v>CBJ</v>
      </c>
      <c r="W228" s="56">
        <f>'O and D Ranks'!J206</f>
        <v>0.62270450751252082</v>
      </c>
      <c r="X228">
        <f>'O and D Ranks'!K206</f>
        <v>227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0.62270450751252082</v>
      </c>
      <c r="AC228">
        <f>'O and D Ranks'!O20</f>
        <v>227</v>
      </c>
      <c r="AE228" t="str">
        <f>'O and D Ranks'!X99</f>
        <v>Jan Rutta</v>
      </c>
      <c r="AF228" t="str">
        <f>'O and D Ranks'!Y99</f>
        <v>S.J</v>
      </c>
      <c r="AG228" s="31">
        <f>'O and D Ranks'!AG99</f>
        <v>0.54509018036072143</v>
      </c>
      <c r="AH228">
        <f>'O and D Ranks'!AH99</f>
        <v>227</v>
      </c>
      <c r="AJ228" t="str">
        <f>'O and D Ranks'!X196</f>
        <v>Ryan Shea</v>
      </c>
      <c r="AK228" t="str">
        <f>'O and D Ranks'!Y196</f>
        <v>PIT</v>
      </c>
      <c r="AL228" s="31">
        <f>'O and D Ranks'!AK196</f>
        <v>0.5470941883767535</v>
      </c>
      <c r="AM228">
        <f>'O and D Ranks'!AL196</f>
        <v>227</v>
      </c>
    </row>
    <row r="229" spans="1:39" x14ac:dyDescent="0.3">
      <c r="A229" t="str">
        <f>'O and D Ranks'!A42</f>
        <v>Barrett Hayton</v>
      </c>
      <c r="B229" t="str">
        <f>'O and D Ranks'!B42</f>
        <v>ARI</v>
      </c>
      <c r="C229">
        <f>'O and D Ranks'!R42</f>
        <v>74.352949360044178</v>
      </c>
      <c r="D229">
        <f>'O and D Ranks'!S42</f>
        <v>228</v>
      </c>
      <c r="F229" t="str">
        <f>'O and D Ranks'!A305</f>
        <v>Owen Tippett</v>
      </c>
      <c r="G229" t="str">
        <f>'O and D Ranks'!B305</f>
        <v>PHI</v>
      </c>
      <c r="H229">
        <f>'O and D Ranks'!T305</f>
        <v>74.419616026711182</v>
      </c>
      <c r="I229">
        <f>'O and D Ranks'!U305</f>
        <v>228</v>
      </c>
      <c r="K229" t="str">
        <f>'O and D Ranks'!X218</f>
        <v>Travis Dermott</v>
      </c>
      <c r="L229" t="str">
        <f>'O and D Ranks'!Y218</f>
        <v>ARI</v>
      </c>
      <c r="M229">
        <f>'O and D Ranks'!AO218</f>
        <v>67.989586464595519</v>
      </c>
      <c r="N229">
        <f>'O and D Ranks'!AP218</f>
        <v>228</v>
      </c>
      <c r="P229" t="str">
        <f>'O and D Ranks'!X102</f>
        <v>Jarred Tinordi</v>
      </c>
      <c r="Q229" t="str">
        <f>'O and D Ranks'!Y102</f>
        <v>CHI</v>
      </c>
      <c r="R229">
        <f>'O and D Ranks'!AQ102</f>
        <v>69.094549813913957</v>
      </c>
      <c r="S229">
        <f>'O and D Ranks'!AR102</f>
        <v>228</v>
      </c>
      <c r="U229" t="str">
        <f>'O and D Ranks'!A101</f>
        <v>Dakota Joshua</v>
      </c>
      <c r="V229" t="str">
        <f>'O and D Ranks'!B101</f>
        <v>VAN</v>
      </c>
      <c r="W229" s="56">
        <f>'O and D Ranks'!J101</f>
        <v>0.62103505843071782</v>
      </c>
      <c r="X229">
        <f>'O and D Ranks'!K101</f>
        <v>228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0.62103505843071782</v>
      </c>
      <c r="AC229">
        <f>'O and D Ranks'!O10</f>
        <v>228</v>
      </c>
      <c r="AE229" t="str">
        <f>'O and D Ranks'!X39</f>
        <v>Carson Soucy</v>
      </c>
      <c r="AF229" t="str">
        <f>'O and D Ranks'!Y39</f>
        <v>VAN</v>
      </c>
      <c r="AG229" s="31">
        <f>'O and D Ranks'!AG39</f>
        <v>0.54509018036072143</v>
      </c>
      <c r="AH229">
        <f>'O and D Ranks'!AH39</f>
        <v>227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0.54509018036072143</v>
      </c>
      <c r="AM229">
        <f>'O and D Ranks'!AL3</f>
        <v>228</v>
      </c>
    </row>
    <row r="230" spans="1:39" x14ac:dyDescent="0.3">
      <c r="A230" t="str">
        <f>'O and D Ranks'!A259</f>
        <v>Michael Carcone</v>
      </c>
      <c r="B230" t="str">
        <f>'O and D Ranks'!B259</f>
        <v>ARI</v>
      </c>
      <c r="C230">
        <f>'O and D Ranks'!R259</f>
        <v>74.337727652147791</v>
      </c>
      <c r="D230">
        <f>'O and D Ranks'!S259</f>
        <v>229</v>
      </c>
      <c r="F230" t="str">
        <f>'O and D Ranks'!A188</f>
        <v>Jonathan Marchessault</v>
      </c>
      <c r="G230" t="str">
        <f>'O and D Ranks'!B188</f>
        <v>VGK</v>
      </c>
      <c r="H230">
        <f>'O and D Ranks'!T188</f>
        <v>74.218712321461581</v>
      </c>
      <c r="I230">
        <f>'O and D Ranks'!U188</f>
        <v>229</v>
      </c>
      <c r="K230" t="str">
        <f>'O and D Ranks'!X135</f>
        <v>Louis Crevier</v>
      </c>
      <c r="L230" t="str">
        <f>'O and D Ranks'!Y135</f>
        <v>CHI</v>
      </c>
      <c r="M230">
        <f>'O and D Ranks'!AO135</f>
        <v>67.677323535960696</v>
      </c>
      <c r="N230">
        <f>'O and D Ranks'!AP135</f>
        <v>229</v>
      </c>
      <c r="P230" t="str">
        <f>'O and D Ranks'!X170</f>
        <v>Nikita Okhotiuk</v>
      </c>
      <c r="Q230" t="str">
        <f>'O and D Ranks'!Y170</f>
        <v>S.J</v>
      </c>
      <c r="R230">
        <f>'O and D Ranks'!AQ170</f>
        <v>68.949871170913113</v>
      </c>
      <c r="S230">
        <f>'O and D Ranks'!AR170</f>
        <v>229</v>
      </c>
      <c r="U230" t="str">
        <f>'O and D Ranks'!A280</f>
        <v>Nicholas Robertson</v>
      </c>
      <c r="V230" t="str">
        <f>'O and D Ranks'!B280</f>
        <v>TOR</v>
      </c>
      <c r="W230" s="56">
        <f>'O and D Ranks'!J280</f>
        <v>0.61936560934891483</v>
      </c>
      <c r="X230">
        <f>'O and D Ranks'!K280</f>
        <v>229</v>
      </c>
      <c r="Z230" t="str">
        <f>'O and D Ranks'!A315</f>
        <v>Philip Tomasino</v>
      </c>
      <c r="AA230" t="str">
        <f>'O and D Ranks'!B315</f>
        <v>NSH</v>
      </c>
      <c r="AB230" s="56">
        <f>'O and D Ranks'!N315</f>
        <v>0.61936560934891483</v>
      </c>
      <c r="AC230">
        <f>'O and D Ranks'!O315</f>
        <v>229</v>
      </c>
      <c r="AE230" t="str">
        <f>'O and D Ranks'!X233</f>
        <v>William Lagesson</v>
      </c>
      <c r="AF230" t="str">
        <f>'O and D Ranks'!Y233</f>
        <v>TOR</v>
      </c>
      <c r="AG230" s="31">
        <f>'O and D Ranks'!AG233</f>
        <v>0.54308617234468937</v>
      </c>
      <c r="AH230">
        <f>'O and D Ranks'!AH233</f>
        <v>229</v>
      </c>
      <c r="AJ230" t="str">
        <f>'O and D Ranks'!X14</f>
        <v>Andrew Peeke</v>
      </c>
      <c r="AK230" t="str">
        <f>'O and D Ranks'!Y14</f>
        <v>CBJ</v>
      </c>
      <c r="AL230" s="31">
        <f>'O and D Ranks'!AK14</f>
        <v>0.54308617234468937</v>
      </c>
      <c r="AM230">
        <f>'O and D Ranks'!AL14</f>
        <v>229</v>
      </c>
    </row>
    <row r="231" spans="1:39" x14ac:dyDescent="0.3">
      <c r="A231" t="str">
        <f>'O and D Ranks'!A84</f>
        <v>Cole Caufield</v>
      </c>
      <c r="B231" t="str">
        <f>'O and D Ranks'!B84</f>
        <v>MTL</v>
      </c>
      <c r="C231">
        <f>'O and D Ranks'!R84</f>
        <v>74.187388703394888</v>
      </c>
      <c r="D231">
        <f>'O and D Ranks'!S84</f>
        <v>230</v>
      </c>
      <c r="F231" t="str">
        <f>'O and D Ranks'!A18</f>
        <v>Alex Wennberg</v>
      </c>
      <c r="G231" t="str">
        <f>'O and D Ranks'!B18</f>
        <v>SEA</v>
      </c>
      <c r="H231">
        <f>'O and D Ranks'!T18</f>
        <v>74.125469754555084</v>
      </c>
      <c r="I231">
        <f>'O and D Ranks'!U18</f>
        <v>230</v>
      </c>
      <c r="K231" t="str">
        <f>'O and D Ranks'!X76</f>
        <v>Gustav Lindström</v>
      </c>
      <c r="L231" t="str">
        <f>'O and D Ranks'!Y76</f>
        <v>ANA, MTL</v>
      </c>
      <c r="M231">
        <f>'O and D Ranks'!AO76</f>
        <v>67.676458472500116</v>
      </c>
      <c r="N231">
        <f>'O and D Ranks'!AP76</f>
        <v>230</v>
      </c>
      <c r="P231" t="str">
        <f>'O and D Ranks'!X14</f>
        <v>Andrew Peeke</v>
      </c>
      <c r="Q231" t="str">
        <f>'O and D Ranks'!Y14</f>
        <v>CBJ</v>
      </c>
      <c r="R231">
        <f>'O and D Ranks'!AQ14</f>
        <v>68.814499587409941</v>
      </c>
      <c r="S231">
        <f>'O and D Ranks'!AR14</f>
        <v>230</v>
      </c>
      <c r="U231" t="str">
        <f>'O and D Ranks'!A42</f>
        <v>Barrett Hayton</v>
      </c>
      <c r="V231" t="str">
        <f>'O and D Ranks'!B42</f>
        <v>ARI</v>
      </c>
      <c r="W231" s="56">
        <f>'O and D Ranks'!J42</f>
        <v>0.61769616026711183</v>
      </c>
      <c r="X231">
        <f>'O and D Ranks'!K42</f>
        <v>230</v>
      </c>
      <c r="Z231" t="str">
        <f>'O and D Ranks'!A305</f>
        <v>Owen Tippett</v>
      </c>
      <c r="AA231" t="str">
        <f>'O and D Ranks'!B305</f>
        <v>PHI</v>
      </c>
      <c r="AB231" s="56">
        <f>'O and D Ranks'!N305</f>
        <v>0.61769616026711183</v>
      </c>
      <c r="AC231">
        <f>'O and D Ranks'!O305</f>
        <v>230</v>
      </c>
      <c r="AE231" t="str">
        <f>'O and D Ranks'!X177</f>
        <v>Noah Juulsen</v>
      </c>
      <c r="AF231" t="str">
        <f>'O and D Ranks'!Y177</f>
        <v>VAN</v>
      </c>
      <c r="AG231" s="31">
        <f>'O and D Ranks'!AG177</f>
        <v>0.5410821643286573</v>
      </c>
      <c r="AH231">
        <f>'O and D Ranks'!AH177</f>
        <v>230</v>
      </c>
      <c r="AJ231" t="str">
        <f>'O and D Ranks'!X82</f>
        <v>Isaak Phillips</v>
      </c>
      <c r="AK231" t="str">
        <f>'O and D Ranks'!Y82</f>
        <v>CHI</v>
      </c>
      <c r="AL231" s="31">
        <f>'O and D Ranks'!AK82</f>
        <v>0.5410821643286573</v>
      </c>
      <c r="AM231">
        <f>'O and D Ranks'!AL82</f>
        <v>230</v>
      </c>
    </row>
    <row r="232" spans="1:39" x14ac:dyDescent="0.3">
      <c r="A232" t="str">
        <f>'O and D Ranks'!A82</f>
        <v>Clayton Keller</v>
      </c>
      <c r="B232" t="str">
        <f>'O and D Ranks'!B82</f>
        <v>ARI</v>
      </c>
      <c r="C232">
        <f>'O and D Ranks'!R82</f>
        <v>74.097635539136974</v>
      </c>
      <c r="D232">
        <f>'O and D Ranks'!S82</f>
        <v>231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74.055311452894074</v>
      </c>
      <c r="I232">
        <f>'O and D Ranks'!U23</f>
        <v>231</v>
      </c>
      <c r="K232" t="str">
        <f>'O and D Ranks'!X233</f>
        <v>William Lagesson</v>
      </c>
      <c r="L232" t="str">
        <f>'O and D Ranks'!Y233</f>
        <v>TOR</v>
      </c>
      <c r="M232">
        <f>'O and D Ranks'!AO233</f>
        <v>67.655442631293937</v>
      </c>
      <c r="N232">
        <f>'O and D Ranks'!AP233</f>
        <v>231</v>
      </c>
      <c r="P232" t="str">
        <f>'O and D Ranks'!X216</f>
        <v>Tony DeAngelo</v>
      </c>
      <c r="Q232" t="str">
        <f>'O and D Ranks'!Y216</f>
        <v>CAR</v>
      </c>
      <c r="R232">
        <f>'O and D Ranks'!AQ216</f>
        <v>68.656315806216071</v>
      </c>
      <c r="S232">
        <f>'O and D Ranks'!AR216</f>
        <v>231</v>
      </c>
      <c r="U232" t="str">
        <f>'O and D Ranks'!A367</f>
        <v>T.J. Oshie</v>
      </c>
      <c r="V232" t="str">
        <f>'O and D Ranks'!B367</f>
        <v>WSH</v>
      </c>
      <c r="W232" s="56">
        <f>'O and D Ranks'!J367</f>
        <v>0.61602671118530883</v>
      </c>
      <c r="X232">
        <f>'O and D Ranks'!K367</f>
        <v>231</v>
      </c>
      <c r="Z232" t="str">
        <f>'O and D Ranks'!A406</f>
        <v>William Nylander</v>
      </c>
      <c r="AA232" t="str">
        <f>'O and D Ranks'!B406</f>
        <v>TOR</v>
      </c>
      <c r="AB232" s="56">
        <f>'O and D Ranks'!N406</f>
        <v>0.61602671118530883</v>
      </c>
      <c r="AC232">
        <f>'O and D Ranks'!O406</f>
        <v>231</v>
      </c>
      <c r="AE232" t="str">
        <f>'O and D Ranks'!X218</f>
        <v>Travis Dermott</v>
      </c>
      <c r="AF232" t="str">
        <f>'O and D Ranks'!Y218</f>
        <v>ARI</v>
      </c>
      <c r="AG232" s="31">
        <f>'O and D Ranks'!AG218</f>
        <v>0.53907815631262523</v>
      </c>
      <c r="AH232">
        <f>'O and D Ranks'!AH218</f>
        <v>231</v>
      </c>
      <c r="AJ232" t="str">
        <f>'O and D Ranks'!X219</f>
        <v>Travis Hamonic</v>
      </c>
      <c r="AK232" t="str">
        <f>'O and D Ranks'!Y219</f>
        <v>OTT</v>
      </c>
      <c r="AL232" s="31">
        <f>'O and D Ranks'!AK219</f>
        <v>0.53907815631262523</v>
      </c>
      <c r="AM232">
        <f>'O and D Ranks'!AL219</f>
        <v>231</v>
      </c>
    </row>
    <row r="233" spans="1:39" x14ac:dyDescent="0.3">
      <c r="A233" t="str">
        <f>'O and D Ranks'!A101</f>
        <v>Dakota Joshua</v>
      </c>
      <c r="B233" t="str">
        <f>'O and D Ranks'!B101</f>
        <v>VAN</v>
      </c>
      <c r="C233">
        <f>'O and D Ranks'!R101</f>
        <v>73.972300169312774</v>
      </c>
      <c r="D233">
        <f>'O and D Ranks'!S101</f>
        <v>232</v>
      </c>
      <c r="F233" t="str">
        <f>'O and D Ranks'!A295</f>
        <v>Nils Hoglander</v>
      </c>
      <c r="G233" t="str">
        <f>'O and D Ranks'!B295</f>
        <v>VAN</v>
      </c>
      <c r="H233">
        <f>'O and D Ranks'!T295</f>
        <v>73.813146306646587</v>
      </c>
      <c r="I233">
        <f>'O and D Ranks'!U295</f>
        <v>232</v>
      </c>
      <c r="K233" t="str">
        <f>'O and D Ranks'!X118</f>
        <v>Josh Brown</v>
      </c>
      <c r="L233" t="str">
        <f>'O and D Ranks'!Y118</f>
        <v>ARI</v>
      </c>
      <c r="M233">
        <f>'O and D Ranks'!AO118</f>
        <v>67.652933026547416</v>
      </c>
      <c r="N233">
        <f>'O and D Ranks'!AP118</f>
        <v>232</v>
      </c>
      <c r="P233" t="str">
        <f>'O and D Ranks'!X151</f>
        <v>Matthew Benning</v>
      </c>
      <c r="Q233" t="str">
        <f>'O and D Ranks'!Y151</f>
        <v>S.J</v>
      </c>
      <c r="R233">
        <f>'O and D Ranks'!AQ151</f>
        <v>68.646700543945315</v>
      </c>
      <c r="S233">
        <f>'O and D Ranks'!AR151</f>
        <v>232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0.61268781302170283</v>
      </c>
      <c r="X233">
        <f>'O and D Ranks'!K13</f>
        <v>232</v>
      </c>
      <c r="Z233" t="str">
        <f>'O and D Ranks'!A188</f>
        <v>Jonathan Marchessault</v>
      </c>
      <c r="AA233" t="str">
        <f>'O and D Ranks'!B188</f>
        <v>VGK</v>
      </c>
      <c r="AB233" s="56">
        <f>'O and D Ranks'!N188</f>
        <v>0.61435726210350583</v>
      </c>
      <c r="AC233">
        <f>'O and D Ranks'!O188</f>
        <v>232</v>
      </c>
      <c r="AE233" t="str">
        <f>'O and D Ranks'!X82</f>
        <v>Isaak Phillips</v>
      </c>
      <c r="AF233" t="str">
        <f>'O and D Ranks'!Y82</f>
        <v>CHI</v>
      </c>
      <c r="AG233" s="31">
        <f>'O and D Ranks'!AG82</f>
        <v>0.53707414829659317</v>
      </c>
      <c r="AH233">
        <f>'O and D Ranks'!AH82</f>
        <v>232</v>
      </c>
      <c r="AJ233" t="str">
        <f>'O and D Ranks'!X151</f>
        <v>Matthew Benning</v>
      </c>
      <c r="AK233" t="str">
        <f>'O and D Ranks'!Y151</f>
        <v>S.J</v>
      </c>
      <c r="AL233" s="31">
        <f>'O and D Ranks'!AK151</f>
        <v>0.53707414829659317</v>
      </c>
      <c r="AM233">
        <f>'O and D Ranks'!AL151</f>
        <v>232</v>
      </c>
    </row>
    <row r="234" spans="1:39" x14ac:dyDescent="0.3">
      <c r="A234" t="str">
        <f>'O and D Ranks'!A161</f>
        <v>Jamie Benn</v>
      </c>
      <c r="B234" t="str">
        <f>'O and D Ranks'!B161</f>
        <v>DAL</v>
      </c>
      <c r="C234">
        <f>'O and D Ranks'!R161</f>
        <v>73.849272514375599</v>
      </c>
      <c r="D234">
        <f>'O and D Ranks'!S161</f>
        <v>233</v>
      </c>
      <c r="F234" t="str">
        <f>'O and D Ranks'!A166</f>
        <v>Jason Zucker</v>
      </c>
      <c r="G234" t="str">
        <f>'O and D Ranks'!B166</f>
        <v>ARI</v>
      </c>
      <c r="H234">
        <f>'O and D Ranks'!T166</f>
        <v>73.687249770638289</v>
      </c>
      <c r="I234">
        <f>'O and D Ranks'!U166</f>
        <v>233</v>
      </c>
      <c r="K234" t="str">
        <f>'O and D Ranks'!X56</f>
        <v>Dennis Gilbert</v>
      </c>
      <c r="L234" t="str">
        <f>'O and D Ranks'!Y56</f>
        <v>CGY</v>
      </c>
      <c r="M234">
        <f>'O and D Ranks'!AO56</f>
        <v>67.510621242484973</v>
      </c>
      <c r="N234">
        <f>'O and D Ranks'!AP56</f>
        <v>233</v>
      </c>
      <c r="P234" t="str">
        <f>'O and D Ranks'!X140</f>
        <v>Marc-Edouard Vlasic</v>
      </c>
      <c r="Q234" t="str">
        <f>'O and D Ranks'!Y140</f>
        <v>S.J</v>
      </c>
      <c r="R234">
        <f>'O and D Ranks'!AQ140</f>
        <v>67.060459380298894</v>
      </c>
      <c r="S234">
        <f>'O and D Ranks'!AR140</f>
        <v>233</v>
      </c>
      <c r="U234" t="str">
        <f>'O and D Ranks'!A411</f>
        <v>Yegor Sharangovich</v>
      </c>
      <c r="V234" t="str">
        <f>'O and D Ranks'!B411</f>
        <v>CGY</v>
      </c>
      <c r="W234" s="56">
        <f>'O and D Ranks'!J411</f>
        <v>0.61268781302170283</v>
      </c>
      <c r="X234">
        <f>'O and D Ranks'!K411</f>
        <v>232</v>
      </c>
      <c r="Z234" t="str">
        <f>'O and D Ranks'!A166</f>
        <v>Jason Zucker</v>
      </c>
      <c r="AA234" t="str">
        <f>'O and D Ranks'!B166</f>
        <v>ARI</v>
      </c>
      <c r="AB234" s="56">
        <f>'O and D Ranks'!N166</f>
        <v>0.61268781302170283</v>
      </c>
      <c r="AC234">
        <f>'O and D Ranks'!O166</f>
        <v>233</v>
      </c>
      <c r="AE234" t="str">
        <f>'O and D Ranks'!X76</f>
        <v>Gustav Lindström</v>
      </c>
      <c r="AF234" t="str">
        <f>'O and D Ranks'!Y76</f>
        <v>ANA, MTL</v>
      </c>
      <c r="AG234" s="31">
        <f>'O and D Ranks'!AG76</f>
        <v>0.5350701402805611</v>
      </c>
      <c r="AH234">
        <f>'O and D Ranks'!AH76</f>
        <v>233</v>
      </c>
      <c r="AJ234" t="str">
        <f>'O and D Ranks'!X170</f>
        <v>Nikita Okhotiuk</v>
      </c>
      <c r="AK234" t="str">
        <f>'O and D Ranks'!Y170</f>
        <v>S.J</v>
      </c>
      <c r="AL234" s="31">
        <f>'O and D Ranks'!AK170</f>
        <v>0.5350701402805611</v>
      </c>
      <c r="AM234">
        <f>'O and D Ranks'!AL170</f>
        <v>233</v>
      </c>
    </row>
    <row r="235" spans="1:39" x14ac:dyDescent="0.3">
      <c r="A235" t="str">
        <f>'O and D Ranks'!A411</f>
        <v>Yegor Sharangovich</v>
      </c>
      <c r="B235" t="str">
        <f>'O and D Ranks'!B411</f>
        <v>CGY</v>
      </c>
      <c r="C235">
        <f>'O and D Ranks'!R411</f>
        <v>73.833364635503287</v>
      </c>
      <c r="D235">
        <f>'O and D Ranks'!S411</f>
        <v>234</v>
      </c>
      <c r="F235" t="str">
        <f>'O and D Ranks'!A73</f>
        <v>Casey Cizikas</v>
      </c>
      <c r="G235" t="str">
        <f>'O and D Ranks'!B73</f>
        <v>NYI</v>
      </c>
      <c r="H235">
        <f>'O and D Ranks'!T73</f>
        <v>73.624276928783999</v>
      </c>
      <c r="I235">
        <f>'O and D Ranks'!U73</f>
        <v>234</v>
      </c>
      <c r="K235" t="str">
        <f>'O and D Ranks'!X177</f>
        <v>Noah Juulsen</v>
      </c>
      <c r="L235" t="str">
        <f>'O and D Ranks'!Y177</f>
        <v>VAN</v>
      </c>
      <c r="M235">
        <f>'O and D Ranks'!AO177</f>
        <v>66.505528260822729</v>
      </c>
      <c r="N235">
        <f>'O and D Ranks'!AP177</f>
        <v>234</v>
      </c>
      <c r="P235" t="str">
        <f>'O and D Ranks'!X219</f>
        <v>Travis Hamonic</v>
      </c>
      <c r="Q235" t="str">
        <f>'O and D Ranks'!Y219</f>
        <v>OTT</v>
      </c>
      <c r="R235">
        <f>'O and D Ranks'!AQ219</f>
        <v>66.940315631262521</v>
      </c>
      <c r="S235">
        <f>'O and D Ranks'!AR219</f>
        <v>234</v>
      </c>
      <c r="U235" t="str">
        <f>'O and D Ranks'!A153</f>
        <v>Jake Evans</v>
      </c>
      <c r="V235" t="str">
        <f>'O and D Ranks'!B153</f>
        <v>MTL</v>
      </c>
      <c r="W235" s="56">
        <f>'O and D Ranks'!J153</f>
        <v>0.61101836393989983</v>
      </c>
      <c r="X235">
        <f>'O and D Ranks'!K153</f>
        <v>234</v>
      </c>
      <c r="Z235" t="str">
        <f>'O and D Ranks'!A311</f>
        <v>Pavel Buchnevich</v>
      </c>
      <c r="AA235" t="str">
        <f>'O and D Ranks'!B311</f>
        <v>STL</v>
      </c>
      <c r="AB235" s="56">
        <f>'O and D Ranks'!N311</f>
        <v>0.61101836393989983</v>
      </c>
      <c r="AC235">
        <f>'O and D Ranks'!O311</f>
        <v>234</v>
      </c>
      <c r="AE235" t="str">
        <f>'O and D Ranks'!X202</f>
        <v>Scott Mayfield</v>
      </c>
      <c r="AF235" t="str">
        <f>'O and D Ranks'!Y202</f>
        <v>NYI</v>
      </c>
      <c r="AG235" s="31">
        <f>'O and D Ranks'!AG202</f>
        <v>0.53306613226452904</v>
      </c>
      <c r="AH235">
        <f>'O and D Ranks'!AH202</f>
        <v>234</v>
      </c>
      <c r="AJ235" t="str">
        <f>'O and D Ranks'!X140</f>
        <v>Marc-Edouard Vlasic</v>
      </c>
      <c r="AK235" t="str">
        <f>'O and D Ranks'!Y140</f>
        <v>S.J</v>
      </c>
      <c r="AL235" s="31">
        <f>'O and D Ranks'!AK140</f>
        <v>0.53306613226452904</v>
      </c>
      <c r="AM235">
        <f>'O and D Ranks'!AL140</f>
        <v>234</v>
      </c>
    </row>
    <row r="236" spans="1:39" x14ac:dyDescent="0.3">
      <c r="A236" t="str">
        <f>'O and D Ranks'!A367</f>
        <v>T.J. Oshie</v>
      </c>
      <c r="B236" t="str">
        <f>'O and D Ranks'!B367</f>
        <v>WSH</v>
      </c>
      <c r="C236">
        <f>'O and D Ranks'!R367</f>
        <v>73.788878015082886</v>
      </c>
      <c r="D236">
        <f>'O and D Ranks'!S367</f>
        <v>235</v>
      </c>
      <c r="F236" t="str">
        <f>'O and D Ranks'!A381</f>
        <v>Trent Frederic</v>
      </c>
      <c r="G236" t="str">
        <f>'O and D Ranks'!B381</f>
        <v>BOS</v>
      </c>
      <c r="H236">
        <f>'O and D Ranks'!T381</f>
        <v>73.359960466518388</v>
      </c>
      <c r="I236">
        <f>'O and D Ranks'!U381</f>
        <v>235</v>
      </c>
      <c r="K236" t="str">
        <f>'O and D Ranks'!X40</f>
        <v>Chad Ruhwedel</v>
      </c>
      <c r="L236" t="str">
        <f>'O and D Ranks'!Y40</f>
        <v>PIT</v>
      </c>
      <c r="M236">
        <f>'O and D Ranks'!AO40</f>
        <v>66.329601425072596</v>
      </c>
      <c r="N236">
        <f>'O and D Ranks'!AP40</f>
        <v>235</v>
      </c>
      <c r="P236" t="str">
        <f>'O and D Ranks'!X196</f>
        <v>Ryan Shea</v>
      </c>
      <c r="Q236" t="str">
        <f>'O and D Ranks'!Y196</f>
        <v>PIT</v>
      </c>
      <c r="R236">
        <f>'O and D Ranks'!AQ196</f>
        <v>65.895782474039351</v>
      </c>
      <c r="S236">
        <f>'O and D Ranks'!AR196</f>
        <v>235</v>
      </c>
      <c r="U236" t="str">
        <f>'O and D Ranks'!A146</f>
        <v>Jack Drury</v>
      </c>
      <c r="V236" t="str">
        <f>'O and D Ranks'!B146</f>
        <v>CAR</v>
      </c>
      <c r="W236" s="56">
        <f>'O and D Ranks'!J146</f>
        <v>0.60934891485809684</v>
      </c>
      <c r="X236">
        <f>'O and D Ranks'!K146</f>
        <v>235</v>
      </c>
      <c r="Z236" t="str">
        <f>'O and D Ranks'!A200</f>
        <v>Justin Danforth</v>
      </c>
      <c r="AA236" t="str">
        <f>'O and D Ranks'!B200</f>
        <v>CBJ</v>
      </c>
      <c r="AB236" s="56">
        <f>'O and D Ranks'!N200</f>
        <v>0.60934891485809684</v>
      </c>
      <c r="AC236">
        <f>'O and D Ranks'!O200</f>
        <v>235</v>
      </c>
      <c r="AE236" t="str">
        <f>'O and D Ranks'!X135</f>
        <v>Louis Crevier</v>
      </c>
      <c r="AF236" t="str">
        <f>'O and D Ranks'!Y135</f>
        <v>CHI</v>
      </c>
      <c r="AG236" s="31">
        <f>'O and D Ranks'!AG135</f>
        <v>0.53106212424849697</v>
      </c>
      <c r="AH236">
        <f>'O and D Ranks'!AH135</f>
        <v>235</v>
      </c>
      <c r="AJ236" t="str">
        <f>'O and D Ranks'!X55</f>
        <v>David Savard</v>
      </c>
      <c r="AK236" t="str">
        <f>'O and D Ranks'!Y55</f>
        <v>MTL</v>
      </c>
      <c r="AL236" s="31">
        <f>'O and D Ranks'!AK55</f>
        <v>0.53106212424849697</v>
      </c>
      <c r="AM236">
        <f>'O and D Ranks'!AL55</f>
        <v>235</v>
      </c>
    </row>
    <row r="237" spans="1:39" x14ac:dyDescent="0.3">
      <c r="A237" t="str">
        <f>'O and D Ranks'!A366</f>
        <v>Steven Stamkos</v>
      </c>
      <c r="B237" t="str">
        <f>'O and D Ranks'!B366</f>
        <v>T.B</v>
      </c>
      <c r="C237">
        <f>'O and D Ranks'!R366</f>
        <v>73.476143814570278</v>
      </c>
      <c r="D237">
        <f>'O and D Ranks'!S366</f>
        <v>236</v>
      </c>
      <c r="F237" t="str">
        <f>'O and D Ranks'!A168</f>
        <v>Jeff Carter</v>
      </c>
      <c r="G237" t="str">
        <f>'O and D Ranks'!B168</f>
        <v>PIT</v>
      </c>
      <c r="H237">
        <f>'O and D Ranks'!T168</f>
        <v>73.173511407902097</v>
      </c>
      <c r="I237">
        <f>'O and D Ranks'!U168</f>
        <v>236</v>
      </c>
      <c r="K237" t="str">
        <f>'O and D Ranks'!X25</f>
        <v>Brayden Pachal</v>
      </c>
      <c r="L237" t="str">
        <f>'O and D Ranks'!Y25</f>
        <v>VGK</v>
      </c>
      <c r="M237">
        <f>'O and D Ranks'!AO25</f>
        <v>66.029341035011484</v>
      </c>
      <c r="N237">
        <f>'O and D Ranks'!AP25</f>
        <v>236</v>
      </c>
      <c r="P237" t="str">
        <f>'O and D Ranks'!X118</f>
        <v>Josh Brown</v>
      </c>
      <c r="Q237" t="str">
        <f>'O and D Ranks'!Y118</f>
        <v>ARI</v>
      </c>
      <c r="R237">
        <f>'O and D Ranks'!AQ118</f>
        <v>63.845317796086491</v>
      </c>
      <c r="S237">
        <f>'O and D Ranks'!AR118</f>
        <v>236</v>
      </c>
      <c r="U237" t="str">
        <f>'O and D Ranks'!A185</f>
        <v>Johnny Gaudreau</v>
      </c>
      <c r="V237" t="str">
        <f>'O and D Ranks'!B185</f>
        <v>CBJ</v>
      </c>
      <c r="W237" s="56">
        <f>'O and D Ranks'!J185</f>
        <v>0.60767946577629384</v>
      </c>
      <c r="X237">
        <f>'O and D Ranks'!K185</f>
        <v>236</v>
      </c>
      <c r="Z237" t="str">
        <f>'O and D Ranks'!A381</f>
        <v>Trent Frederic</v>
      </c>
      <c r="AA237" t="str">
        <f>'O and D Ranks'!B381</f>
        <v>BOS</v>
      </c>
      <c r="AB237" s="56">
        <f>'O and D Ranks'!N381</f>
        <v>0.60767946577629384</v>
      </c>
      <c r="AC237">
        <f>'O and D Ranks'!O381</f>
        <v>236</v>
      </c>
      <c r="AE237" t="str">
        <f>'O and D Ranks'!X25</f>
        <v>Brayden Pachal</v>
      </c>
      <c r="AF237" t="str">
        <f>'O and D Ranks'!Y25</f>
        <v>VGK</v>
      </c>
      <c r="AG237" s="31">
        <f>'O and D Ranks'!AG25</f>
        <v>0.5290581162324649</v>
      </c>
      <c r="AH237">
        <f>'O and D Ranks'!AH25</f>
        <v>236</v>
      </c>
      <c r="AJ237" t="str">
        <f>'O and D Ranks'!X118</f>
        <v>Josh Brown</v>
      </c>
      <c r="AK237" t="str">
        <f>'O and D Ranks'!Y118</f>
        <v>ARI</v>
      </c>
      <c r="AL237" s="31">
        <f>'O and D Ranks'!AK118</f>
        <v>0.5290581162324649</v>
      </c>
      <c r="AM237">
        <f>'O and D Ranks'!AL118</f>
        <v>236</v>
      </c>
    </row>
    <row r="238" spans="1:39" x14ac:dyDescent="0.3">
      <c r="A238" t="str">
        <f>'O and D Ranks'!A130</f>
        <v>Fabian Zetterlund</v>
      </c>
      <c r="B238" t="str">
        <f>'O and D Ranks'!B130</f>
        <v>S.J</v>
      </c>
      <c r="C238">
        <f>'O and D Ranks'!R130</f>
        <v>73.434677587646078</v>
      </c>
      <c r="D238">
        <f>'O and D Ranks'!S130</f>
        <v>237</v>
      </c>
      <c r="F238" t="str">
        <f>'O and D Ranks'!A200</f>
        <v>Justin Danforth</v>
      </c>
      <c r="G238" t="str">
        <f>'O and D Ranks'!B200</f>
        <v>CBJ</v>
      </c>
      <c r="H238">
        <f>'O and D Ranks'!T200</f>
        <v>73.154395031908678</v>
      </c>
      <c r="I238">
        <f>'O and D Ranks'!U200</f>
        <v>237</v>
      </c>
      <c r="K238">
        <f>'O and D Ranks'!X238</f>
        <v>0</v>
      </c>
      <c r="L238">
        <f>'O and D Ranks'!Y238</f>
        <v>0</v>
      </c>
      <c r="M238">
        <f>'O and D Ranks'!AO238</f>
        <v>0.20040080160320639</v>
      </c>
      <c r="N238">
        <f>'O and D Ranks'!AP238</f>
        <v>237</v>
      </c>
      <c r="P238">
        <f>'O and D Ranks'!X238</f>
        <v>0</v>
      </c>
      <c r="Q238">
        <f>'O and D Ranks'!Y238</f>
        <v>0</v>
      </c>
      <c r="R238">
        <f>'O and D Ranks'!AQ238</f>
        <v>0.20040080160320639</v>
      </c>
      <c r="S238">
        <f>'O and D Ranks'!AR238</f>
        <v>237</v>
      </c>
      <c r="U238" t="str">
        <f>'O and D Ranks'!A238</f>
        <v>Mason Appleton</v>
      </c>
      <c r="V238" t="str">
        <f>'O and D Ranks'!B238</f>
        <v>WPG</v>
      </c>
      <c r="W238" s="56">
        <f>'O and D Ranks'!J238</f>
        <v>0.60601001669449084</v>
      </c>
      <c r="X238">
        <f>'O and D Ranks'!K238</f>
        <v>237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0.60601001669449084</v>
      </c>
      <c r="AC238">
        <f>'O and D Ranks'!O18</f>
        <v>237</v>
      </c>
      <c r="AE238">
        <f>'O and D Ranks'!X238</f>
        <v>0</v>
      </c>
      <c r="AF238">
        <f>'O and D Ranks'!Y238</f>
        <v>0</v>
      </c>
      <c r="AG238" s="31">
        <f>'O and D Ranks'!AG238</f>
        <v>2.004008016032064E-3</v>
      </c>
      <c r="AH238">
        <f>'O and D Ranks'!AH238</f>
        <v>237</v>
      </c>
      <c r="AJ238">
        <f>'O and D Ranks'!X238</f>
        <v>0</v>
      </c>
      <c r="AK238">
        <f>'O and D Ranks'!Y238</f>
        <v>0</v>
      </c>
      <c r="AL238" s="31">
        <f>'O and D Ranks'!AK238</f>
        <v>2.004008016032064E-3</v>
      </c>
      <c r="AM238">
        <f>'O and D Ranks'!AL238</f>
        <v>237</v>
      </c>
    </row>
    <row r="239" spans="1:39" x14ac:dyDescent="0.3">
      <c r="A239" t="str">
        <f>'O and D Ranks'!A206</f>
        <v>Kent Johnson</v>
      </c>
      <c r="B239" t="str">
        <f>'O and D Ranks'!B206</f>
        <v>CBJ</v>
      </c>
      <c r="C239">
        <f>'O and D Ranks'!R206</f>
        <v>73.353784084585087</v>
      </c>
      <c r="D239">
        <f>'O and D Ranks'!S206</f>
        <v>238</v>
      </c>
      <c r="F239" t="str">
        <f>'O and D Ranks'!A287</f>
        <v>Nico Hischier</v>
      </c>
      <c r="G239" t="str">
        <f>'O and D Ranks'!B287</f>
        <v>N.J</v>
      </c>
      <c r="H239">
        <f>'O and D Ranks'!T287</f>
        <v>73.125207091183483</v>
      </c>
      <c r="I239">
        <f>'O and D Ranks'!U287</f>
        <v>238</v>
      </c>
      <c r="K239">
        <f>'O and D Ranks'!X239</f>
        <v>0</v>
      </c>
      <c r="L239">
        <f>'O and D Ranks'!Y239</f>
        <v>0</v>
      </c>
      <c r="M239">
        <f>'O and D Ranks'!AO239</f>
        <v>0.20040080160320639</v>
      </c>
      <c r="N239">
        <f>'O and D Ranks'!AP239</f>
        <v>237</v>
      </c>
      <c r="P239">
        <f>'O and D Ranks'!X239</f>
        <v>0</v>
      </c>
      <c r="Q239">
        <f>'O and D Ranks'!Y239</f>
        <v>0</v>
      </c>
      <c r="R239">
        <f>'O and D Ranks'!AQ239</f>
        <v>0.20040080160320639</v>
      </c>
      <c r="S239">
        <f>'O and D Ranks'!AR239</f>
        <v>237</v>
      </c>
      <c r="U239" t="str">
        <f>'O and D Ranks'!A320</f>
        <v>Pierre-Edouard Bellemare</v>
      </c>
      <c r="V239" t="str">
        <f>'O and D Ranks'!B320</f>
        <v>SEA</v>
      </c>
      <c r="W239" s="56">
        <f>'O and D Ranks'!J320</f>
        <v>0.60434056761268784</v>
      </c>
      <c r="X239">
        <f>'O and D Ranks'!K320</f>
        <v>238</v>
      </c>
      <c r="Z239" t="str">
        <f>'O and D Ranks'!A185</f>
        <v>Johnny Gaudreau</v>
      </c>
      <c r="AA239" t="str">
        <f>'O and D Ranks'!B185</f>
        <v>CBJ</v>
      </c>
      <c r="AB239" s="56">
        <f>'O and D Ranks'!N185</f>
        <v>0.60434056761268784</v>
      </c>
      <c r="AC239">
        <f>'O and D Ranks'!O185</f>
        <v>238</v>
      </c>
      <c r="AE239">
        <f>'O and D Ranks'!X239</f>
        <v>0</v>
      </c>
      <c r="AF239">
        <f>'O and D Ranks'!Y239</f>
        <v>0</v>
      </c>
      <c r="AG239" s="31">
        <f>'O and D Ranks'!AG239</f>
        <v>2.004008016032064E-3</v>
      </c>
      <c r="AH239">
        <f>'O and D Ranks'!AH239</f>
        <v>237</v>
      </c>
      <c r="AJ239">
        <f>'O and D Ranks'!X239</f>
        <v>0</v>
      </c>
      <c r="AK239">
        <f>'O and D Ranks'!Y239</f>
        <v>0</v>
      </c>
      <c r="AL239" s="31">
        <f>'O and D Ranks'!AK239</f>
        <v>2.004008016032064E-3</v>
      </c>
      <c r="AM239">
        <f>'O and D Ranks'!AL239</f>
        <v>237</v>
      </c>
    </row>
    <row r="240" spans="1:39" x14ac:dyDescent="0.3">
      <c r="A240" t="str">
        <f>'O and D Ranks'!A153</f>
        <v>Jake Evans</v>
      </c>
      <c r="B240" t="str">
        <f>'O and D Ranks'!B153</f>
        <v>MTL</v>
      </c>
      <c r="C240">
        <f>'O and D Ranks'!R153</f>
        <v>72.893850282878986</v>
      </c>
      <c r="D240">
        <f>'O and D Ranks'!S153</f>
        <v>239</v>
      </c>
      <c r="F240" t="str">
        <f>'O and D Ranks'!A20</f>
        <v>Alexander Holtz</v>
      </c>
      <c r="G240" t="str">
        <f>'O and D Ranks'!B20</f>
        <v>N.J</v>
      </c>
      <c r="H240">
        <f>'O and D Ranks'!T20</f>
        <v>72.752697128064085</v>
      </c>
      <c r="I240">
        <f>'O and D Ranks'!U20</f>
        <v>239</v>
      </c>
      <c r="K240">
        <f>'O and D Ranks'!X240</f>
        <v>0</v>
      </c>
      <c r="L240">
        <f>'O and D Ranks'!Y240</f>
        <v>0</v>
      </c>
      <c r="M240">
        <f>'O and D Ranks'!AO240</f>
        <v>0.20040080160320639</v>
      </c>
      <c r="N240">
        <f>'O and D Ranks'!AP240</f>
        <v>237</v>
      </c>
      <c r="P240">
        <f>'O and D Ranks'!X240</f>
        <v>0</v>
      </c>
      <c r="Q240">
        <f>'O and D Ranks'!Y240</f>
        <v>0</v>
      </c>
      <c r="R240">
        <f>'O and D Ranks'!AQ240</f>
        <v>0.20040080160320639</v>
      </c>
      <c r="S240">
        <f>'O and D Ranks'!AR240</f>
        <v>237</v>
      </c>
      <c r="U240" t="str">
        <f>'O and D Ranks'!A158</f>
        <v>Jakub Vrana</v>
      </c>
      <c r="V240" t="str">
        <f>'O and D Ranks'!B158</f>
        <v>STL</v>
      </c>
      <c r="W240" s="56">
        <f>'O and D Ranks'!J158</f>
        <v>0.60267111853088484</v>
      </c>
      <c r="X240">
        <f>'O and D Ranks'!K158</f>
        <v>239</v>
      </c>
      <c r="Z240" t="str">
        <f>'O and D Ranks'!A287</f>
        <v>Nico Hischier</v>
      </c>
      <c r="AA240" t="str">
        <f>'O and D Ranks'!B287</f>
        <v>N.J</v>
      </c>
      <c r="AB240" s="56">
        <f>'O and D Ranks'!N287</f>
        <v>0.60267111853088484</v>
      </c>
      <c r="AC240">
        <f>'O and D Ranks'!O287</f>
        <v>239</v>
      </c>
      <c r="AE240">
        <f>'O and D Ranks'!X240</f>
        <v>0</v>
      </c>
      <c r="AF240">
        <f>'O and D Ranks'!Y240</f>
        <v>0</v>
      </c>
      <c r="AG240" s="31">
        <f>'O and D Ranks'!AG240</f>
        <v>2.004008016032064E-3</v>
      </c>
      <c r="AH240">
        <f>'O and D Ranks'!AH240</f>
        <v>237</v>
      </c>
      <c r="AJ240">
        <f>'O and D Ranks'!X240</f>
        <v>0</v>
      </c>
      <c r="AK240">
        <f>'O and D Ranks'!Y240</f>
        <v>0</v>
      </c>
      <c r="AL240" s="31">
        <f>'O and D Ranks'!AK240</f>
        <v>2.004008016032064E-3</v>
      </c>
      <c r="AM240">
        <f>'O and D Ranks'!AL240</f>
        <v>237</v>
      </c>
    </row>
    <row r="241" spans="1:39" x14ac:dyDescent="0.3">
      <c r="A241" t="str">
        <f>'O and D Ranks'!A280</f>
        <v>Nicholas Robertson</v>
      </c>
      <c r="B241" t="str">
        <f>'O and D Ranks'!B280</f>
        <v>TOR</v>
      </c>
      <c r="C241">
        <f>'O and D Ranks'!R280</f>
        <v>72.117513315843482</v>
      </c>
      <c r="D241">
        <f>'O and D Ranks'!S280</f>
        <v>240</v>
      </c>
      <c r="F241" t="str">
        <f>'O and D Ranks'!A315</f>
        <v>Philip Tomasino</v>
      </c>
      <c r="G241" t="str">
        <f>'O and D Ranks'!B315</f>
        <v>NSH</v>
      </c>
      <c r="H241">
        <f>'O and D Ranks'!T315</f>
        <v>72.688315320856489</v>
      </c>
      <c r="I241">
        <f>'O and D Ranks'!U315</f>
        <v>240</v>
      </c>
      <c r="K241">
        <f>'O and D Ranks'!X241</f>
        <v>0</v>
      </c>
      <c r="L241">
        <f>'O and D Ranks'!Y241</f>
        <v>0</v>
      </c>
      <c r="M241">
        <f>'O and D Ranks'!AO241</f>
        <v>0.20040080160320639</v>
      </c>
      <c r="N241">
        <f>'O and D Ranks'!AP241</f>
        <v>237</v>
      </c>
      <c r="P241">
        <f>'O and D Ranks'!X241</f>
        <v>0</v>
      </c>
      <c r="Q241">
        <f>'O and D Ranks'!Y241</f>
        <v>0</v>
      </c>
      <c r="R241">
        <f>'O and D Ranks'!AQ241</f>
        <v>0.20040080160320639</v>
      </c>
      <c r="S241">
        <f>'O and D Ranks'!AR241</f>
        <v>237</v>
      </c>
      <c r="U241" t="str">
        <f>'O and D Ranks'!A346</f>
        <v>Ryan Poehling</v>
      </c>
      <c r="V241" t="str">
        <f>'O and D Ranks'!B346</f>
        <v>PHI</v>
      </c>
      <c r="W241" s="56">
        <f>'O and D Ranks'!J346</f>
        <v>0.60100166944908184</v>
      </c>
      <c r="X241">
        <f>'O and D Ranks'!K346</f>
        <v>240</v>
      </c>
      <c r="Z241" t="str">
        <f>'O and D Ranks'!A312</f>
        <v>Pavel Dorofeyev</v>
      </c>
      <c r="AA241" t="str">
        <f>'O and D Ranks'!B312</f>
        <v>VGK</v>
      </c>
      <c r="AB241" s="56">
        <f>'O and D Ranks'!N312</f>
        <v>0.59933222036727885</v>
      </c>
      <c r="AC241">
        <f>'O and D Ranks'!O312</f>
        <v>240</v>
      </c>
      <c r="AE241">
        <f>'O and D Ranks'!X241</f>
        <v>0</v>
      </c>
      <c r="AF241">
        <f>'O and D Ranks'!Y241</f>
        <v>0</v>
      </c>
      <c r="AG241" s="31">
        <f>'O and D Ranks'!AG241</f>
        <v>2.004008016032064E-3</v>
      </c>
      <c r="AH241">
        <f>'O and D Ranks'!AH241</f>
        <v>237</v>
      </c>
      <c r="AJ241">
        <f>'O and D Ranks'!X241</f>
        <v>0</v>
      </c>
      <c r="AK241">
        <f>'O and D Ranks'!Y241</f>
        <v>0</v>
      </c>
      <c r="AL241" s="31">
        <f>'O and D Ranks'!AK241</f>
        <v>2.004008016032064E-3</v>
      </c>
      <c r="AM241">
        <f>'O and D Ranks'!AL241</f>
        <v>237</v>
      </c>
    </row>
    <row r="242" spans="1:39" x14ac:dyDescent="0.3">
      <c r="A242" t="str">
        <f>'O and D Ranks'!A265</f>
        <v>Mika Zibanejad</v>
      </c>
      <c r="B242" t="str">
        <f>'O and D Ranks'!B265</f>
        <v>NYR</v>
      </c>
      <c r="C242">
        <f>'O and D Ranks'!R265</f>
        <v>72.094790230093679</v>
      </c>
      <c r="D242">
        <f>'O and D Ranks'!S265</f>
        <v>241</v>
      </c>
      <c r="F242" t="str">
        <f>'O and D Ranks'!A252</f>
        <v>Matthew Tkachuk</v>
      </c>
      <c r="G242" t="str">
        <f>'O and D Ranks'!B252</f>
        <v>FLA</v>
      </c>
      <c r="H242">
        <f>'O and D Ranks'!T252</f>
        <v>72.628841212895978</v>
      </c>
      <c r="I242">
        <f>'O and D Ranks'!U252</f>
        <v>241</v>
      </c>
      <c r="K242">
        <f>'O and D Ranks'!X242</f>
        <v>0</v>
      </c>
      <c r="L242">
        <f>'O and D Ranks'!Y242</f>
        <v>0</v>
      </c>
      <c r="M242">
        <f>'O and D Ranks'!AO242</f>
        <v>0.20040080160320639</v>
      </c>
      <c r="N242">
        <f>'O and D Ranks'!AP242</f>
        <v>237</v>
      </c>
      <c r="P242">
        <f>'O and D Ranks'!X242</f>
        <v>0</v>
      </c>
      <c r="Q242">
        <f>'O and D Ranks'!Y242</f>
        <v>0</v>
      </c>
      <c r="R242">
        <f>'O and D Ranks'!AQ242</f>
        <v>0.20040080160320639</v>
      </c>
      <c r="S242">
        <f>'O and D Ranks'!AR242</f>
        <v>237</v>
      </c>
      <c r="U242" t="str">
        <f>'O and D Ranks'!A84</f>
        <v>Cole Caufield</v>
      </c>
      <c r="V242" t="str">
        <f>'O and D Ranks'!B84</f>
        <v>MTL</v>
      </c>
      <c r="W242" s="56">
        <f>'O and D Ranks'!J84</f>
        <v>0.59933222036727885</v>
      </c>
      <c r="X242">
        <f>'O and D Ranks'!K84</f>
        <v>241</v>
      </c>
      <c r="Z242" t="str">
        <f>'O and D Ranks'!A63</f>
        <v>Brett Leason</v>
      </c>
      <c r="AA242" t="str">
        <f>'O and D Ranks'!B63</f>
        <v>ANA</v>
      </c>
      <c r="AB242" s="56">
        <f>'O and D Ranks'!N63</f>
        <v>0.59933222036727885</v>
      </c>
      <c r="AC242">
        <f>'O and D Ranks'!O63</f>
        <v>240</v>
      </c>
      <c r="AE242">
        <f>'O and D Ranks'!X242</f>
        <v>0</v>
      </c>
      <c r="AF242">
        <f>'O and D Ranks'!Y242</f>
        <v>0</v>
      </c>
      <c r="AG242" s="31">
        <f>'O and D Ranks'!AG242</f>
        <v>2.004008016032064E-3</v>
      </c>
      <c r="AH242">
        <f>'O and D Ranks'!AH242</f>
        <v>237</v>
      </c>
      <c r="AJ242">
        <f>'O and D Ranks'!X242</f>
        <v>0</v>
      </c>
      <c r="AK242">
        <f>'O and D Ranks'!Y242</f>
        <v>0</v>
      </c>
      <c r="AL242" s="31">
        <f>'O and D Ranks'!AK242</f>
        <v>2.004008016032064E-3</v>
      </c>
      <c r="AM242">
        <f>'O and D Ranks'!AL242</f>
        <v>237</v>
      </c>
    </row>
    <row r="243" spans="1:39" x14ac:dyDescent="0.3">
      <c r="A243" t="str">
        <f>'O and D Ranks'!A242</f>
        <v>Mathieu Joseph</v>
      </c>
      <c r="B243" t="str">
        <f>'O and D Ranks'!B242</f>
        <v>OTT</v>
      </c>
      <c r="C243">
        <f>'O and D Ranks'!R242</f>
        <v>71.818807489607067</v>
      </c>
      <c r="D243">
        <f>'O and D Ranks'!S242</f>
        <v>242</v>
      </c>
      <c r="F243" t="str">
        <f>'O and D Ranks'!A223</f>
        <v>Logan Cooley</v>
      </c>
      <c r="G243" t="str">
        <f>'O and D Ranks'!B223</f>
        <v>ARI</v>
      </c>
      <c r="H243">
        <f>'O and D Ranks'!T223</f>
        <v>72.466353496963279</v>
      </c>
      <c r="I243">
        <f>'O and D Ranks'!U223</f>
        <v>242</v>
      </c>
      <c r="K243">
        <f>'O and D Ranks'!X243</f>
        <v>0</v>
      </c>
      <c r="L243">
        <f>'O and D Ranks'!Y243</f>
        <v>0</v>
      </c>
      <c r="M243">
        <f>'O and D Ranks'!AO243</f>
        <v>0.20040080160320639</v>
      </c>
      <c r="N243">
        <f>'O and D Ranks'!AP243</f>
        <v>237</v>
      </c>
      <c r="P243">
        <f>'O and D Ranks'!X243</f>
        <v>0</v>
      </c>
      <c r="Q243">
        <f>'O and D Ranks'!Y243</f>
        <v>0</v>
      </c>
      <c r="R243">
        <f>'O and D Ranks'!AQ243</f>
        <v>0.20040080160320639</v>
      </c>
      <c r="S243">
        <f>'O and D Ranks'!AR243</f>
        <v>237</v>
      </c>
      <c r="U243" t="str">
        <f>'O and D Ranks'!A327</f>
        <v>Rafael Harvey-Pinard</v>
      </c>
      <c r="V243" t="str">
        <f>'O and D Ranks'!B327</f>
        <v>MTL</v>
      </c>
      <c r="W243" s="56">
        <f>'O and D Ranks'!J327</f>
        <v>0.59766277128547585</v>
      </c>
      <c r="X243">
        <f>'O and D Ranks'!K327</f>
        <v>242</v>
      </c>
      <c r="Z243" t="str">
        <f>'O and D Ranks'!A47</f>
        <v>Bo Groulx</v>
      </c>
      <c r="AA243" t="str">
        <f>'O and D Ranks'!B47</f>
        <v>ANA</v>
      </c>
      <c r="AB243" s="56">
        <f>'O and D Ranks'!N47</f>
        <v>0.59766277128547585</v>
      </c>
      <c r="AC243">
        <f>'O and D Ranks'!O47</f>
        <v>242</v>
      </c>
      <c r="AE243">
        <f>'O and D Ranks'!X243</f>
        <v>0</v>
      </c>
      <c r="AF243">
        <f>'O and D Ranks'!Y243</f>
        <v>0</v>
      </c>
      <c r="AG243" s="31">
        <f>'O and D Ranks'!AG243</f>
        <v>2.004008016032064E-3</v>
      </c>
      <c r="AH243">
        <f>'O and D Ranks'!AH243</f>
        <v>237</v>
      </c>
      <c r="AJ243">
        <f>'O and D Ranks'!X243</f>
        <v>0</v>
      </c>
      <c r="AK243">
        <f>'O and D Ranks'!Y243</f>
        <v>0</v>
      </c>
      <c r="AL243" s="31">
        <f>'O and D Ranks'!AK243</f>
        <v>2.004008016032064E-3</v>
      </c>
      <c r="AM243">
        <f>'O and D Ranks'!AL243</f>
        <v>237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71.804909148097479</v>
      </c>
      <c r="D244">
        <f>'O and D Ranks'!S15</f>
        <v>243</v>
      </c>
      <c r="F244" t="str">
        <f>'O and D Ranks'!A72</f>
        <v>Carter Verhaeghe</v>
      </c>
      <c r="G244" t="str">
        <f>'O and D Ranks'!B72</f>
        <v>FLA</v>
      </c>
      <c r="H244">
        <f>'O and D Ranks'!T72</f>
        <v>72.328159225186468</v>
      </c>
      <c r="I244">
        <f>'O and D Ranks'!U72</f>
        <v>243</v>
      </c>
      <c r="K244">
        <f>'O and D Ranks'!X244</f>
        <v>0</v>
      </c>
      <c r="L244">
        <f>'O and D Ranks'!Y244</f>
        <v>0</v>
      </c>
      <c r="M244">
        <f>'O and D Ranks'!AO244</f>
        <v>0.20040080160320639</v>
      </c>
      <c r="N244">
        <f>'O and D Ranks'!AP244</f>
        <v>237</v>
      </c>
      <c r="P244">
        <f>'O and D Ranks'!X244</f>
        <v>0</v>
      </c>
      <c r="Q244">
        <f>'O and D Ranks'!Y244</f>
        <v>0</v>
      </c>
      <c r="R244">
        <f>'O and D Ranks'!AQ244</f>
        <v>0.20040080160320639</v>
      </c>
      <c r="S244">
        <f>'O and D Ranks'!AR244</f>
        <v>237</v>
      </c>
      <c r="U244" t="str">
        <f>'O and D Ranks'!A366</f>
        <v>Steven Stamkos</v>
      </c>
      <c r="V244" t="str">
        <f>'O and D Ranks'!B366</f>
        <v>T.B</v>
      </c>
      <c r="W244" s="56">
        <f>'O and D Ranks'!J366</f>
        <v>0.59599332220367274</v>
      </c>
      <c r="X244">
        <f>'O and D Ranks'!K366</f>
        <v>243</v>
      </c>
      <c r="Z244" t="str">
        <f>'O and D Ranks'!A223</f>
        <v>Logan Cooley</v>
      </c>
      <c r="AA244" t="str">
        <f>'O and D Ranks'!B223</f>
        <v>ARI</v>
      </c>
      <c r="AB244" s="56">
        <f>'O and D Ranks'!N223</f>
        <v>0.59599332220367274</v>
      </c>
      <c r="AC244">
        <f>'O and D Ranks'!O223</f>
        <v>243</v>
      </c>
      <c r="AE244">
        <f>'O and D Ranks'!X244</f>
        <v>0</v>
      </c>
      <c r="AF244">
        <f>'O and D Ranks'!Y244</f>
        <v>0</v>
      </c>
      <c r="AG244" s="31">
        <f>'O and D Ranks'!AG244</f>
        <v>2.004008016032064E-3</v>
      </c>
      <c r="AH244">
        <f>'O and D Ranks'!AH244</f>
        <v>237</v>
      </c>
      <c r="AJ244">
        <f>'O and D Ranks'!X244</f>
        <v>0</v>
      </c>
      <c r="AK244">
        <f>'O and D Ranks'!Y244</f>
        <v>0</v>
      </c>
      <c r="AL244" s="31">
        <f>'O and D Ranks'!AK244</f>
        <v>2.004008016032064E-3</v>
      </c>
      <c r="AM244">
        <f>'O and D Ranks'!AL244</f>
        <v>237</v>
      </c>
    </row>
    <row r="245" spans="1:39" x14ac:dyDescent="0.3">
      <c r="A245" t="str">
        <f>'O and D Ranks'!A376</f>
        <v>Tom Wilson</v>
      </c>
      <c r="B245" t="str">
        <f>'O and D Ranks'!B376</f>
        <v>WSH</v>
      </c>
      <c r="C245">
        <f>'O and D Ranks'!R376</f>
        <v>71.460809991961867</v>
      </c>
      <c r="D245">
        <f>'O and D Ranks'!S376</f>
        <v>244</v>
      </c>
      <c r="F245" t="str">
        <f>'O and D Ranks'!A312</f>
        <v>Pavel Dorofeyev</v>
      </c>
      <c r="G245" t="str">
        <f>'O and D Ranks'!B312</f>
        <v>VGK</v>
      </c>
      <c r="H245">
        <f>'O and D Ranks'!T312</f>
        <v>72.063579179584877</v>
      </c>
      <c r="I245">
        <f>'O and D Ranks'!U312</f>
        <v>244</v>
      </c>
      <c r="K245">
        <f>'O and D Ranks'!X245</f>
        <v>0</v>
      </c>
      <c r="L245">
        <f>'O and D Ranks'!Y245</f>
        <v>0</v>
      </c>
      <c r="M245">
        <f>'O and D Ranks'!AO245</f>
        <v>0.20040080160320639</v>
      </c>
      <c r="N245">
        <f>'O and D Ranks'!AP245</f>
        <v>237</v>
      </c>
      <c r="P245">
        <f>'O and D Ranks'!X245</f>
        <v>0</v>
      </c>
      <c r="Q245">
        <f>'O and D Ranks'!Y245</f>
        <v>0</v>
      </c>
      <c r="R245">
        <f>'O and D Ranks'!AQ245</f>
        <v>0.20040080160320639</v>
      </c>
      <c r="S245">
        <f>'O and D Ranks'!AR245</f>
        <v>237</v>
      </c>
      <c r="U245" t="str">
        <f>'O and D Ranks'!A82</f>
        <v>Clayton Keller</v>
      </c>
      <c r="V245" t="str">
        <f>'O and D Ranks'!B82</f>
        <v>ARI</v>
      </c>
      <c r="W245" s="56">
        <f>'O and D Ranks'!J82</f>
        <v>0.59432387312186974</v>
      </c>
      <c r="X245">
        <f>'O and D Ranks'!K82</f>
        <v>244</v>
      </c>
      <c r="Z245" t="str">
        <f>'O and D Ranks'!A252</f>
        <v>Matthew Tkachuk</v>
      </c>
      <c r="AA245" t="str">
        <f>'O and D Ranks'!B252</f>
        <v>FLA</v>
      </c>
      <c r="AB245" s="56">
        <f>'O and D Ranks'!N252</f>
        <v>0.59432387312186974</v>
      </c>
      <c r="AC245">
        <f>'O and D Ranks'!O252</f>
        <v>244</v>
      </c>
      <c r="AE245">
        <f>'O and D Ranks'!X245</f>
        <v>0</v>
      </c>
      <c r="AF245">
        <f>'O and D Ranks'!Y245</f>
        <v>0</v>
      </c>
      <c r="AG245" s="31">
        <f>'O and D Ranks'!AG245</f>
        <v>2.004008016032064E-3</v>
      </c>
      <c r="AH245">
        <f>'O and D Ranks'!AH245</f>
        <v>237</v>
      </c>
      <c r="AJ245">
        <f>'O and D Ranks'!X245</f>
        <v>0</v>
      </c>
      <c r="AK245">
        <f>'O and D Ranks'!Y245</f>
        <v>0</v>
      </c>
      <c r="AL245" s="31">
        <f>'O and D Ranks'!AK245</f>
        <v>2.004008016032064E-3</v>
      </c>
      <c r="AM245">
        <f>'O and D Ranks'!AL245</f>
        <v>237</v>
      </c>
    </row>
    <row r="246" spans="1:39" x14ac:dyDescent="0.3">
      <c r="A246" t="str">
        <f>'O and D Ranks'!A346</f>
        <v>Ryan Poehling</v>
      </c>
      <c r="B246" t="str">
        <f>'O and D Ranks'!B346</f>
        <v>PHI</v>
      </c>
      <c r="C246">
        <f>'O and D Ranks'!R346</f>
        <v>71.183500278241183</v>
      </c>
      <c r="D246">
        <f>'O and D Ranks'!S346</f>
        <v>245</v>
      </c>
      <c r="F246" t="str">
        <f>'O and D Ranks'!A228</f>
        <v>Luke Glendening</v>
      </c>
      <c r="G246" t="str">
        <f>'O and D Ranks'!B228</f>
        <v>T.B</v>
      </c>
      <c r="H246">
        <f>'O and D Ranks'!T228</f>
        <v>72.003536506422293</v>
      </c>
      <c r="I246">
        <f>'O and D Ranks'!U228</f>
        <v>245</v>
      </c>
      <c r="K246">
        <f>'O and D Ranks'!X246</f>
        <v>0</v>
      </c>
      <c r="L246">
        <f>'O and D Ranks'!Y246</f>
        <v>0</v>
      </c>
      <c r="M246">
        <f>'O and D Ranks'!AO246</f>
        <v>0.20040080160320639</v>
      </c>
      <c r="N246">
        <f>'O and D Ranks'!AP246</f>
        <v>237</v>
      </c>
      <c r="P246">
        <f>'O and D Ranks'!X246</f>
        <v>0</v>
      </c>
      <c r="Q246">
        <f>'O and D Ranks'!Y246</f>
        <v>0</v>
      </c>
      <c r="R246">
        <f>'O and D Ranks'!AQ246</f>
        <v>0.20040080160320639</v>
      </c>
      <c r="S246">
        <f>'O and D Ranks'!AR246</f>
        <v>237</v>
      </c>
      <c r="U246" t="str">
        <f>'O and D Ranks'!A265</f>
        <v>Mika Zibanejad</v>
      </c>
      <c r="V246" t="str">
        <f>'O and D Ranks'!B265</f>
        <v>NYR</v>
      </c>
      <c r="W246" s="56">
        <f>'O and D Ranks'!J265</f>
        <v>0.59265442404006674</v>
      </c>
      <c r="X246">
        <f>'O and D Ranks'!K265</f>
        <v>245</v>
      </c>
      <c r="Z246" t="str">
        <f>'O and D Ranks'!A339</f>
        <v>Ryan Donato</v>
      </c>
      <c r="AA246" t="str">
        <f>'O and D Ranks'!B339</f>
        <v>CHI</v>
      </c>
      <c r="AB246" s="56">
        <f>'O and D Ranks'!N339</f>
        <v>0.59265442404006674</v>
      </c>
      <c r="AC246">
        <f>'O and D Ranks'!O339</f>
        <v>245</v>
      </c>
      <c r="AE246">
        <f>'O and D Ranks'!X246</f>
        <v>0</v>
      </c>
      <c r="AF246">
        <f>'O and D Ranks'!Y246</f>
        <v>0</v>
      </c>
      <c r="AG246" s="31">
        <f>'O and D Ranks'!AG246</f>
        <v>2.004008016032064E-3</v>
      </c>
      <c r="AH246">
        <f>'O and D Ranks'!AH246</f>
        <v>237</v>
      </c>
      <c r="AJ246">
        <f>'O and D Ranks'!X246</f>
        <v>0</v>
      </c>
      <c r="AK246">
        <f>'O and D Ranks'!Y246</f>
        <v>0</v>
      </c>
      <c r="AL246" s="31">
        <f>'O and D Ranks'!AK246</f>
        <v>2.004008016032064E-3</v>
      </c>
      <c r="AM246">
        <f>'O and D Ranks'!AL246</f>
        <v>237</v>
      </c>
    </row>
    <row r="247" spans="1:39" x14ac:dyDescent="0.3">
      <c r="A247" t="str">
        <f>'O and D Ranks'!A146</f>
        <v>Jack Drury</v>
      </c>
      <c r="B247" t="str">
        <f>'O and D Ranks'!B146</f>
        <v>CAR</v>
      </c>
      <c r="C247">
        <f>'O and D Ranks'!R146</f>
        <v>70.934891485809686</v>
      </c>
      <c r="D247">
        <f>'O and D Ranks'!S146</f>
        <v>246</v>
      </c>
      <c r="F247" t="str">
        <f>'O and D Ranks'!A198</f>
        <v>Juraj Slafkovsky</v>
      </c>
      <c r="G247" t="str">
        <f>'O and D Ranks'!B198</f>
        <v>MTL</v>
      </c>
      <c r="H247">
        <f>'O and D Ranks'!T198</f>
        <v>72.001620177146876</v>
      </c>
      <c r="I247">
        <f>'O and D Ranks'!U198</f>
        <v>246</v>
      </c>
      <c r="K247">
        <f>'O and D Ranks'!X247</f>
        <v>0</v>
      </c>
      <c r="L247">
        <f>'O and D Ranks'!Y247</f>
        <v>0</v>
      </c>
      <c r="M247">
        <f>'O and D Ranks'!AO247</f>
        <v>0.20040080160320639</v>
      </c>
      <c r="N247">
        <f>'O and D Ranks'!AP247</f>
        <v>237</v>
      </c>
      <c r="P247">
        <f>'O and D Ranks'!X247</f>
        <v>0</v>
      </c>
      <c r="Q247">
        <f>'O and D Ranks'!Y247</f>
        <v>0</v>
      </c>
      <c r="R247">
        <f>'O and D Ranks'!AQ247</f>
        <v>0.20040080160320639</v>
      </c>
      <c r="S247">
        <f>'O and D Ranks'!AR247</f>
        <v>237</v>
      </c>
      <c r="U247" t="str">
        <f>'O and D Ranks'!A242</f>
        <v>Mathieu Joseph</v>
      </c>
      <c r="V247" t="str">
        <f>'O and D Ranks'!B242</f>
        <v>OTT</v>
      </c>
      <c r="W247" s="56">
        <f>'O and D Ranks'!J242</f>
        <v>0.58931552587646074</v>
      </c>
      <c r="X247">
        <f>'O and D Ranks'!K242</f>
        <v>246</v>
      </c>
      <c r="Z247" t="str">
        <f>'O and D Ranks'!A346</f>
        <v>Ryan Poehling</v>
      </c>
      <c r="AA247" t="str">
        <f>'O and D Ranks'!B346</f>
        <v>PHI</v>
      </c>
      <c r="AB247" s="56">
        <f>'O and D Ranks'!N346</f>
        <v>0.59098497495826374</v>
      </c>
      <c r="AC247">
        <f>'O and D Ranks'!O346</f>
        <v>246</v>
      </c>
      <c r="AE247">
        <f>'O and D Ranks'!X247</f>
        <v>0</v>
      </c>
      <c r="AF247">
        <f>'O and D Ranks'!Y247</f>
        <v>0</v>
      </c>
      <c r="AG247" s="31">
        <f>'O and D Ranks'!AG247</f>
        <v>2.004008016032064E-3</v>
      </c>
      <c r="AH247">
        <f>'O and D Ranks'!AH247</f>
        <v>237</v>
      </c>
      <c r="AJ247">
        <f>'O and D Ranks'!X247</f>
        <v>0</v>
      </c>
      <c r="AK247">
        <f>'O and D Ranks'!Y247</f>
        <v>0</v>
      </c>
      <c r="AL247" s="31">
        <f>'O and D Ranks'!AK247</f>
        <v>2.004008016032064E-3</v>
      </c>
      <c r="AM247">
        <f>'O and D Ranks'!AL247</f>
        <v>237</v>
      </c>
    </row>
    <row r="248" spans="1:39" x14ac:dyDescent="0.3">
      <c r="A248" t="str">
        <f>'O and D Ranks'!A158</f>
        <v>Jakub Vrana</v>
      </c>
      <c r="B248" t="str">
        <f>'O and D Ranks'!B158</f>
        <v>STL</v>
      </c>
      <c r="C248">
        <f>'O and D Ranks'!R158</f>
        <v>70.551238837215479</v>
      </c>
      <c r="D248">
        <f>'O and D Ranks'!S158</f>
        <v>247</v>
      </c>
      <c r="F248" t="str">
        <f>'O and D Ranks'!A377</f>
        <v>Tomas Hertl</v>
      </c>
      <c r="G248" t="str">
        <f>'O and D Ranks'!B377</f>
        <v>S.J</v>
      </c>
      <c r="H248">
        <f>'O and D Ranks'!T377</f>
        <v>71.806582483808469</v>
      </c>
      <c r="I248">
        <f>'O and D Ranks'!U377</f>
        <v>247</v>
      </c>
      <c r="K248">
        <f>'O and D Ranks'!X248</f>
        <v>0</v>
      </c>
      <c r="L248">
        <f>'O and D Ranks'!Y248</f>
        <v>0</v>
      </c>
      <c r="M248">
        <f>'O and D Ranks'!AO248</f>
        <v>0.20040080160320639</v>
      </c>
      <c r="N248">
        <f>'O and D Ranks'!AP248</f>
        <v>237</v>
      </c>
      <c r="P248">
        <f>'O and D Ranks'!X248</f>
        <v>0</v>
      </c>
      <c r="Q248">
        <f>'O and D Ranks'!Y248</f>
        <v>0</v>
      </c>
      <c r="R248">
        <f>'O and D Ranks'!AQ248</f>
        <v>0.20040080160320639</v>
      </c>
      <c r="S248">
        <f>'O and D Ranks'!AR248</f>
        <v>237</v>
      </c>
      <c r="U248" t="str">
        <f>'O and D Ranks'!A130</f>
        <v>Fabian Zetterlund</v>
      </c>
      <c r="V248" t="str">
        <f>'O and D Ranks'!B130</f>
        <v>S.J</v>
      </c>
      <c r="W248" s="56">
        <f>'O and D Ranks'!J130</f>
        <v>0.58931552587646074</v>
      </c>
      <c r="X248">
        <f>'O and D Ranks'!K130</f>
        <v>246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0.58931552587646074</v>
      </c>
      <c r="AC248">
        <f>'O and D Ranks'!O23</f>
        <v>247</v>
      </c>
      <c r="AE248">
        <f>'O and D Ranks'!X248</f>
        <v>0</v>
      </c>
      <c r="AF248">
        <f>'O and D Ranks'!Y248</f>
        <v>0</v>
      </c>
      <c r="AG248" s="31">
        <f>'O and D Ranks'!AG248</f>
        <v>2.004008016032064E-3</v>
      </c>
      <c r="AH248">
        <f>'O and D Ranks'!AH248</f>
        <v>237</v>
      </c>
      <c r="AJ248">
        <f>'O and D Ranks'!X248</f>
        <v>0</v>
      </c>
      <c r="AK248">
        <f>'O and D Ranks'!Y248</f>
        <v>0</v>
      </c>
      <c r="AL248" s="31">
        <f>'O and D Ranks'!AK248</f>
        <v>2.004008016032064E-3</v>
      </c>
      <c r="AM248">
        <f>'O and D Ranks'!AL248</f>
        <v>237</v>
      </c>
    </row>
    <row r="249" spans="1:39" x14ac:dyDescent="0.3">
      <c r="A249" t="str">
        <f>'O and D Ranks'!A327</f>
        <v>Rafael Harvey-Pinard</v>
      </c>
      <c r="B249" t="str">
        <f>'O and D Ranks'!B327</f>
        <v>MTL</v>
      </c>
      <c r="C249">
        <f>'O and D Ranks'!R327</f>
        <v>70.478181890452589</v>
      </c>
      <c r="D249">
        <f>'O and D Ranks'!S327</f>
        <v>248</v>
      </c>
      <c r="F249" t="str">
        <f>'O and D Ranks'!A339</f>
        <v>Ryan Donato</v>
      </c>
      <c r="G249" t="str">
        <f>'O and D Ranks'!B339</f>
        <v>CHI</v>
      </c>
      <c r="H249">
        <f>'O and D Ranks'!T339</f>
        <v>71.331738700302665</v>
      </c>
      <c r="I249">
        <f>'O and D Ranks'!U339</f>
        <v>248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237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237</v>
      </c>
      <c r="U249" t="str">
        <f>'O and D Ranks'!A314</f>
        <v>Peyton Krebs</v>
      </c>
      <c r="V249" t="str">
        <f>'O and D Ranks'!B314</f>
        <v>BUF</v>
      </c>
      <c r="W249" s="56">
        <f>'O and D Ranks'!J314</f>
        <v>0.58764607679465775</v>
      </c>
      <c r="X249">
        <f>'O and D Ranks'!K314</f>
        <v>248</v>
      </c>
      <c r="Z249" t="str">
        <f>'O and D Ranks'!A269</f>
        <v>Mikko Rantanen</v>
      </c>
      <c r="AA249" t="str">
        <f>'O and D Ranks'!B269</f>
        <v>COL</v>
      </c>
      <c r="AB249" s="56">
        <f>'O and D Ranks'!N269</f>
        <v>0.58764607679465775</v>
      </c>
      <c r="AC249">
        <f>'O and D Ranks'!O269</f>
        <v>248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237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237</v>
      </c>
    </row>
    <row r="250" spans="1:39" x14ac:dyDescent="0.3">
      <c r="A250" t="str">
        <f>'O and D Ranks'!A314</f>
        <v>Peyton Krebs</v>
      </c>
      <c r="B250" t="str">
        <f>'O and D Ranks'!B314</f>
        <v>BUF</v>
      </c>
      <c r="C250">
        <f>'O and D Ranks'!R314</f>
        <v>70.007361302653777</v>
      </c>
      <c r="D250">
        <f>'O and D Ranks'!S314</f>
        <v>249</v>
      </c>
      <c r="F250" t="str">
        <f>'O and D Ranks'!A143</f>
        <v>Ivan Barbashev</v>
      </c>
      <c r="G250" t="str">
        <f>'O and D Ranks'!B143</f>
        <v>VGK</v>
      </c>
      <c r="H250">
        <f>'O and D Ranks'!T143</f>
        <v>71.180646563716977</v>
      </c>
      <c r="I250">
        <f>'O and D Ranks'!U143</f>
        <v>249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237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237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0.58597662771285475</v>
      </c>
      <c r="X250">
        <f>'O and D Ranks'!K15</f>
        <v>249</v>
      </c>
      <c r="Z250" t="str">
        <f>'O and D Ranks'!A72</f>
        <v>Carter Verhaeghe</v>
      </c>
      <c r="AA250" t="str">
        <f>'O and D Ranks'!B72</f>
        <v>FLA</v>
      </c>
      <c r="AB250" s="56">
        <f>'O and D Ranks'!N72</f>
        <v>0.58597662771285475</v>
      </c>
      <c r="AC250">
        <f>'O and D Ranks'!O72</f>
        <v>249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237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237</v>
      </c>
    </row>
    <row r="251" spans="1:39" x14ac:dyDescent="0.3">
      <c r="A251" t="str">
        <f>'O and D Ranks'!A279</f>
        <v>Nicholas Paul</v>
      </c>
      <c r="B251" t="str">
        <f>'O and D Ranks'!B279</f>
        <v>T.B</v>
      </c>
      <c r="C251">
        <f>'O and D Ranks'!R279</f>
        <v>69.972833407152166</v>
      </c>
      <c r="D251">
        <f>'O and D Ranks'!S279</f>
        <v>250</v>
      </c>
      <c r="F251" t="str">
        <f>'O and D Ranks'!A333</f>
        <v>Robert Thomas</v>
      </c>
      <c r="G251" t="str">
        <f>'O and D Ranks'!B333</f>
        <v>STL</v>
      </c>
      <c r="H251">
        <f>'O and D Ranks'!T333</f>
        <v>71.114335486680574</v>
      </c>
      <c r="I251">
        <f>'O and D Ranks'!U333</f>
        <v>250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237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237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0.58430717863105175</v>
      </c>
      <c r="X251">
        <f>'O and D Ranks'!K20</f>
        <v>250</v>
      </c>
      <c r="Z251" t="str">
        <f>'O and D Ranks'!A263</f>
        <v>Michael Pezzetta</v>
      </c>
      <c r="AA251" t="str">
        <f>'O and D Ranks'!B263</f>
        <v>MTL</v>
      </c>
      <c r="AB251" s="56">
        <f>'O and D Ranks'!N263</f>
        <v>0.58430717863105175</v>
      </c>
      <c r="AC251">
        <f>'O and D Ranks'!O263</f>
        <v>250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237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237</v>
      </c>
    </row>
    <row r="252" spans="1:39" x14ac:dyDescent="0.3">
      <c r="A252" t="str">
        <f>'O and D Ranks'!A51</f>
        <v>Boone Jenner</v>
      </c>
      <c r="B252" t="str">
        <f>'O and D Ranks'!B51</f>
        <v>CBJ</v>
      </c>
      <c r="C252">
        <f>'O and D Ranks'!R51</f>
        <v>69.922413223428265</v>
      </c>
      <c r="D252">
        <f>'O and D Ranks'!S51</f>
        <v>251</v>
      </c>
      <c r="F252" t="str">
        <f>'O and D Ranks'!A14</f>
        <v>Alex Laferriere</v>
      </c>
      <c r="G252" t="str">
        <f>'O and D Ranks'!B14</f>
        <v>L.A</v>
      </c>
      <c r="H252">
        <f>'O and D Ranks'!T14</f>
        <v>70.251373501289578</v>
      </c>
      <c r="I252">
        <f>'O and D Ranks'!U14</f>
        <v>251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237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237</v>
      </c>
      <c r="U252" t="str">
        <f>'O and D Ranks'!A376</f>
        <v>Tom Wilson</v>
      </c>
      <c r="V252" t="str">
        <f>'O and D Ranks'!B376</f>
        <v>WSH</v>
      </c>
      <c r="W252" s="56">
        <f>'O and D Ranks'!J376</f>
        <v>0.58263772954924875</v>
      </c>
      <c r="X252">
        <f>'O and D Ranks'!K376</f>
        <v>251</v>
      </c>
      <c r="Z252" t="str">
        <f>'O and D Ranks'!A198</f>
        <v>Juraj Slafkovsky</v>
      </c>
      <c r="AA252" t="str">
        <f>'O and D Ranks'!B198</f>
        <v>MTL</v>
      </c>
      <c r="AB252" s="56">
        <f>'O and D Ranks'!N198</f>
        <v>0.58263772954924875</v>
      </c>
      <c r="AC252">
        <f>'O and D Ranks'!O198</f>
        <v>251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237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237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69.568639221397461</v>
      </c>
      <c r="D253">
        <f>'O and D Ranks'!S3</f>
        <v>252</v>
      </c>
      <c r="F253" t="str">
        <f>'O and D Ranks'!A346</f>
        <v>Ryan Poehling</v>
      </c>
      <c r="G253" t="str">
        <f>'O and D Ranks'!B346</f>
        <v>PHI</v>
      </c>
      <c r="H253">
        <f>'O and D Ranks'!T346</f>
        <v>70.181830829159381</v>
      </c>
      <c r="I253">
        <f>'O and D Ranks'!U346</f>
        <v>252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237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237</v>
      </c>
      <c r="U253" t="str">
        <f>'O and D Ranks'!A323</f>
        <v>Pontus Holmberg</v>
      </c>
      <c r="V253" t="str">
        <f>'O and D Ranks'!B323</f>
        <v>TOR</v>
      </c>
      <c r="W253" s="56">
        <f>'O and D Ranks'!J323</f>
        <v>0.58096828046744575</v>
      </c>
      <c r="X253">
        <f>'O and D Ranks'!K323</f>
        <v>252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0.58096828046744575</v>
      </c>
      <c r="AC253">
        <f>'O and D Ranks'!O14</f>
        <v>252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237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237</v>
      </c>
    </row>
    <row r="254" spans="1:39" x14ac:dyDescent="0.3">
      <c r="A254" t="str">
        <f>'O and D Ranks'!A198</f>
        <v>Juraj Slafkovsky</v>
      </c>
      <c r="B254" t="str">
        <f>'O and D Ranks'!B198</f>
        <v>MTL</v>
      </c>
      <c r="C254">
        <f>'O and D Ranks'!R198</f>
        <v>69.330501646262064</v>
      </c>
      <c r="D254">
        <f>'O and D Ranks'!S198</f>
        <v>253</v>
      </c>
      <c r="F254" t="str">
        <f>'O and D Ranks'!A321</f>
        <v>Pierre-Luc Dubois</v>
      </c>
      <c r="G254" t="str">
        <f>'O and D Ranks'!B321</f>
        <v>L.A</v>
      </c>
      <c r="H254">
        <f>'O and D Ranks'!T321</f>
        <v>70.078678043653369</v>
      </c>
      <c r="I254">
        <f>'O and D Ranks'!U321</f>
        <v>253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237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237</v>
      </c>
      <c r="U254" t="str">
        <f>'O and D Ranks'!A338</f>
        <v>Ryan Carpenter</v>
      </c>
      <c r="V254" t="str">
        <f>'O and D Ranks'!B338</f>
        <v>S.J</v>
      </c>
      <c r="W254" s="56">
        <f>'O and D Ranks'!J338</f>
        <v>0.57929883138564275</v>
      </c>
      <c r="X254">
        <f>'O and D Ranks'!K338</f>
        <v>253</v>
      </c>
      <c r="Z254" t="str">
        <f>'O and D Ranks'!A414</f>
        <v>Zach Sanford</v>
      </c>
      <c r="AA254" t="str">
        <f>'O and D Ranks'!B414</f>
        <v>ARI, CHI</v>
      </c>
      <c r="AB254" s="56">
        <f>'O and D Ranks'!N414</f>
        <v>0.57929883138564275</v>
      </c>
      <c r="AC254">
        <f>'O and D Ranks'!O414</f>
        <v>253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237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237</v>
      </c>
    </row>
    <row r="255" spans="1:39" x14ac:dyDescent="0.3">
      <c r="A255" t="str">
        <f>'O and D Ranks'!A404</f>
        <v>William Eklund</v>
      </c>
      <c r="B255" t="str">
        <f>'O and D Ranks'!B404</f>
        <v>S.J</v>
      </c>
      <c r="C255">
        <f>'O and D Ranks'!R404</f>
        <v>69.115654933162872</v>
      </c>
      <c r="D255">
        <f>'O and D Ranks'!S404</f>
        <v>254</v>
      </c>
      <c r="F255" t="str">
        <f>'O and D Ranks'!A221</f>
        <v>Leon Draisaitl</v>
      </c>
      <c r="G255" t="str">
        <f>'O and D Ranks'!B221</f>
        <v>EDM</v>
      </c>
      <c r="H255">
        <f>'O and D Ranks'!T221</f>
        <v>69.99250012647326</v>
      </c>
      <c r="I255">
        <f>'O and D Ranks'!U221</f>
        <v>254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237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237</v>
      </c>
      <c r="U255" t="str">
        <f>'O and D Ranks'!A332</f>
        <v>Robby Fabbri</v>
      </c>
      <c r="V255" t="str">
        <f>'O and D Ranks'!B332</f>
        <v>DET</v>
      </c>
      <c r="W255" s="56">
        <f>'O and D Ranks'!J332</f>
        <v>0.57762938230383976</v>
      </c>
      <c r="X255">
        <f>'O and D Ranks'!K332</f>
        <v>254</v>
      </c>
      <c r="Z255" t="str">
        <f>'O and D Ranks'!A143</f>
        <v>Ivan Barbashev</v>
      </c>
      <c r="AA255" t="str">
        <f>'O and D Ranks'!B143</f>
        <v>VGK</v>
      </c>
      <c r="AB255" s="56">
        <f>'O and D Ranks'!N143</f>
        <v>0.57762938230383976</v>
      </c>
      <c r="AC255">
        <f>'O and D Ranks'!O143</f>
        <v>254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237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237</v>
      </c>
    </row>
    <row r="256" spans="1:39" x14ac:dyDescent="0.3">
      <c r="A256" t="str">
        <f>'O and D Ranks'!A332</f>
        <v>Robby Fabbri</v>
      </c>
      <c r="B256" t="str">
        <f>'O and D Ranks'!B332</f>
        <v>DET</v>
      </c>
      <c r="C256">
        <f>'O and D Ranks'!R332</f>
        <v>69.092567860013972</v>
      </c>
      <c r="D256">
        <f>'O and D Ranks'!S332</f>
        <v>255</v>
      </c>
      <c r="F256" t="str">
        <f>'O and D Ranks'!A47</f>
        <v>Bo Groulx</v>
      </c>
      <c r="G256" t="str">
        <f>'O and D Ranks'!B47</f>
        <v>ANA</v>
      </c>
      <c r="H256">
        <f>'O and D Ranks'!T47</f>
        <v>69.964425276695579</v>
      </c>
      <c r="I256">
        <f>'O and D Ranks'!U47</f>
        <v>255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237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237</v>
      </c>
      <c r="U256" t="str">
        <f>'O and D Ranks'!A156</f>
        <v>Jakob Silfverberg</v>
      </c>
      <c r="V256" t="str">
        <f>'O and D Ranks'!B156</f>
        <v>ANA</v>
      </c>
      <c r="W256" s="56">
        <f>'O and D Ranks'!J156</f>
        <v>0.57595993322203676</v>
      </c>
      <c r="X256">
        <f>'O and D Ranks'!K156</f>
        <v>255</v>
      </c>
      <c r="Z256" t="str">
        <f>'O and D Ranks'!A327</f>
        <v>Rafael Harvey-Pinard</v>
      </c>
      <c r="AA256" t="str">
        <f>'O and D Ranks'!B327</f>
        <v>MTL</v>
      </c>
      <c r="AB256" s="56">
        <f>'O and D Ranks'!N327</f>
        <v>0.57595993322203676</v>
      </c>
      <c r="AC256">
        <f>'O and D Ranks'!O327</f>
        <v>255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237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237</v>
      </c>
    </row>
    <row r="257" spans="1:39" x14ac:dyDescent="0.3">
      <c r="A257" t="str">
        <f>'O and D Ranks'!A164</f>
        <v>Jason Dickinson</v>
      </c>
      <c r="B257" t="str">
        <f>'O and D Ranks'!B164</f>
        <v>CHI</v>
      </c>
      <c r="C257">
        <f>'O and D Ranks'!R164</f>
        <v>69.043705495553567</v>
      </c>
      <c r="D257">
        <f>'O and D Ranks'!S164</f>
        <v>256</v>
      </c>
      <c r="F257" t="str">
        <f>'O and D Ranks'!A63</f>
        <v>Brett Leason</v>
      </c>
      <c r="G257" t="str">
        <f>'O and D Ranks'!B63</f>
        <v>ANA</v>
      </c>
      <c r="H257">
        <f>'O and D Ranks'!T63</f>
        <v>69.918222036727883</v>
      </c>
      <c r="I257">
        <f>'O and D Ranks'!U63</f>
        <v>256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237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237</v>
      </c>
      <c r="U257" t="str">
        <f>'O and D Ranks'!A414</f>
        <v>Zach Sanford</v>
      </c>
      <c r="V257" t="str">
        <f>'O and D Ranks'!B414</f>
        <v>ARI, CHI</v>
      </c>
      <c r="W257" s="56">
        <f>'O and D Ranks'!J414</f>
        <v>0.57429048414023376</v>
      </c>
      <c r="X257">
        <f>'O and D Ranks'!K414</f>
        <v>256</v>
      </c>
      <c r="Z257" t="str">
        <f>'O and D Ranks'!A321</f>
        <v>Pierre-Luc Dubois</v>
      </c>
      <c r="AA257" t="str">
        <f>'O and D Ranks'!B321</f>
        <v>L.A</v>
      </c>
      <c r="AB257" s="56">
        <f>'O and D Ranks'!N321</f>
        <v>0.57429048414023376</v>
      </c>
      <c r="AC257">
        <f>'O and D Ranks'!O321</f>
        <v>256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237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237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68.912964239917173</v>
      </c>
      <c r="D258">
        <f>'O and D Ranks'!S20</f>
        <v>257</v>
      </c>
      <c r="F258" t="str">
        <f>'O and D Ranks'!A53</f>
        <v>Brad Marchand</v>
      </c>
      <c r="G258" t="str">
        <f>'O and D Ranks'!B53</f>
        <v>BOS</v>
      </c>
      <c r="H258">
        <f>'O and D Ranks'!T53</f>
        <v>69.861199800593468</v>
      </c>
      <c r="I258">
        <f>'O and D Ranks'!U53</f>
        <v>257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237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237</v>
      </c>
      <c r="U258" t="str">
        <f>'O and D Ranks'!A382</f>
        <v>Trevor Lewis</v>
      </c>
      <c r="V258" t="str">
        <f>'O and D Ranks'!B382</f>
        <v>L.A</v>
      </c>
      <c r="W258" s="56">
        <f>'O and D Ranks'!J382</f>
        <v>0.57262103505843076</v>
      </c>
      <c r="X258">
        <f>'O and D Ranks'!K382</f>
        <v>257</v>
      </c>
      <c r="Z258" t="str">
        <f>'O and D Ranks'!A55</f>
        <v>Brandon Duhaime</v>
      </c>
      <c r="AA258" t="str">
        <f>'O and D Ranks'!B55</f>
        <v>MIN</v>
      </c>
      <c r="AB258" s="56">
        <f>'O and D Ranks'!N55</f>
        <v>0.57262103505843076</v>
      </c>
      <c r="AC258">
        <f>'O and D Ranks'!O55</f>
        <v>257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237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237</v>
      </c>
    </row>
    <row r="259" spans="1:39" x14ac:dyDescent="0.3">
      <c r="A259" t="str">
        <f>'O and D Ranks'!A31</f>
        <v>Anthony Beauvillier</v>
      </c>
      <c r="B259" t="str">
        <f>'O and D Ranks'!B31</f>
        <v>CHI, VAN</v>
      </c>
      <c r="C259">
        <f>'O and D Ranks'!R31</f>
        <v>68.390958654814654</v>
      </c>
      <c r="D259">
        <f>'O and D Ranks'!S31</f>
        <v>258</v>
      </c>
      <c r="F259" t="str">
        <f>'O and D Ranks'!A359</f>
        <v>Sebastian Aho</v>
      </c>
      <c r="G259" t="str">
        <f>'O and D Ranks'!B359</f>
        <v>CAR</v>
      </c>
      <c r="H259">
        <f>'O and D Ranks'!T359</f>
        <v>69.554473997065969</v>
      </c>
      <c r="I259">
        <f>'O and D Ranks'!U359</f>
        <v>258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237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237</v>
      </c>
      <c r="U259" t="str">
        <f>'O and D Ranks'!A250</f>
        <v>Matthew Phillips</v>
      </c>
      <c r="V259" t="str">
        <f>'O and D Ranks'!B250</f>
        <v>WSH</v>
      </c>
      <c r="W259" s="56">
        <f>'O and D Ranks'!J250</f>
        <v>0.57095158597662776</v>
      </c>
      <c r="X259">
        <f>'O and D Ranks'!K250</f>
        <v>258</v>
      </c>
      <c r="Z259" t="str">
        <f>'O and D Ranks'!A377</f>
        <v>Tomas Hertl</v>
      </c>
      <c r="AA259" t="str">
        <f>'O and D Ranks'!B377</f>
        <v>S.J</v>
      </c>
      <c r="AB259" s="56">
        <f>'O and D Ranks'!N377</f>
        <v>0.56928213689482465</v>
      </c>
      <c r="AC259">
        <f>'O and D Ranks'!O377</f>
        <v>258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237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237</v>
      </c>
    </row>
    <row r="260" spans="1:39" x14ac:dyDescent="0.3">
      <c r="A260" t="str">
        <f>'O and D Ranks'!A323</f>
        <v>Pontus Holmberg</v>
      </c>
      <c r="B260" t="str">
        <f>'O and D Ranks'!B323</f>
        <v>TOR</v>
      </c>
      <c r="C260">
        <f>'O and D Ranks'!R323</f>
        <v>68.366828046744573</v>
      </c>
      <c r="D260">
        <f>'O and D Ranks'!S323</f>
        <v>259</v>
      </c>
      <c r="F260" t="str">
        <f>'O and D Ranks'!A35</f>
        <v>Anton Lundell</v>
      </c>
      <c r="G260" t="str">
        <f>'O and D Ranks'!B35</f>
        <v>FLA</v>
      </c>
      <c r="H260">
        <f>'O and D Ranks'!T35</f>
        <v>69.040726145643163</v>
      </c>
      <c r="I260">
        <f>'O and D Ranks'!U35</f>
        <v>259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237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237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0.56928213689482465</v>
      </c>
      <c r="X260">
        <f>'O and D Ranks'!K3</f>
        <v>259</v>
      </c>
      <c r="Z260" t="str">
        <f>'O and D Ranks'!A53</f>
        <v>Brad Marchand</v>
      </c>
      <c r="AA260" t="str">
        <f>'O and D Ranks'!B53</f>
        <v>BOS</v>
      </c>
      <c r="AB260" s="56">
        <f>'O and D Ranks'!N53</f>
        <v>0.56928213689482465</v>
      </c>
      <c r="AC260">
        <f>'O and D Ranks'!O53</f>
        <v>258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237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237</v>
      </c>
    </row>
    <row r="261" spans="1:39" x14ac:dyDescent="0.3">
      <c r="A261" t="str">
        <f>'O and D Ranks'!A339</f>
        <v>Ryan Donato</v>
      </c>
      <c r="B261" t="str">
        <f>'O and D Ranks'!B339</f>
        <v>CHI</v>
      </c>
      <c r="C261">
        <f>'O and D Ranks'!R339</f>
        <v>68.15978544487696</v>
      </c>
      <c r="D261">
        <f>'O and D Ranks'!S339</f>
        <v>260</v>
      </c>
      <c r="F261" t="str">
        <f>'O and D Ranks'!A274</f>
        <v>Morgan Geekie</v>
      </c>
      <c r="G261" t="str">
        <f>'O and D Ranks'!B274</f>
        <v>BOS</v>
      </c>
      <c r="H261">
        <f>'O and D Ranks'!T274</f>
        <v>68.947694570315363</v>
      </c>
      <c r="I261">
        <f>'O and D Ranks'!U274</f>
        <v>260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237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237</v>
      </c>
      <c r="U261" t="str">
        <f>'O and D Ranks'!A279</f>
        <v>Nicholas Paul</v>
      </c>
      <c r="V261" t="str">
        <f>'O and D Ranks'!B279</f>
        <v>T.B</v>
      </c>
      <c r="W261" s="56">
        <f>'O and D Ranks'!J279</f>
        <v>0.56761268781302165</v>
      </c>
      <c r="X261">
        <f>'O and D Ranks'!K279</f>
        <v>260</v>
      </c>
      <c r="Z261" t="str">
        <f>'O and D Ranks'!A35</f>
        <v>Anton Lundell</v>
      </c>
      <c r="AA261" t="str">
        <f>'O and D Ranks'!B35</f>
        <v>FLA</v>
      </c>
      <c r="AB261" s="56">
        <f>'O and D Ranks'!N35</f>
        <v>0.56761268781302165</v>
      </c>
      <c r="AC261">
        <f>'O and D Ranks'!O35</f>
        <v>260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237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237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68.158153660355865</v>
      </c>
      <c r="D262">
        <f>'O and D Ranks'!S4</f>
        <v>261</v>
      </c>
      <c r="F262" t="str">
        <f>'O and D Ranks'!A31</f>
        <v>Anthony Beauvillier</v>
      </c>
      <c r="G262" t="str">
        <f>'O and D Ranks'!B31</f>
        <v>CHI, VAN</v>
      </c>
      <c r="H262">
        <f>'O and D Ranks'!T31</f>
        <v>68.724848471175264</v>
      </c>
      <c r="I262">
        <f>'O and D Ranks'!U31</f>
        <v>261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237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237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0.56594323873121866</v>
      </c>
      <c r="X262">
        <f>'O and D Ranks'!K4</f>
        <v>261</v>
      </c>
      <c r="Z262" t="str">
        <f>'O and D Ranks'!A92</f>
        <v>Connor Brown</v>
      </c>
      <c r="AA262" t="str">
        <f>'O and D Ranks'!B92</f>
        <v>EDM</v>
      </c>
      <c r="AB262" s="56">
        <f>'O and D Ranks'!N92</f>
        <v>0.56594323873121866</v>
      </c>
      <c r="AC262">
        <f>'O and D Ranks'!O92</f>
        <v>261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237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237</v>
      </c>
    </row>
    <row r="263" spans="1:39" x14ac:dyDescent="0.3">
      <c r="A263" t="str">
        <f>'O and D Ranks'!A285</f>
        <v>Nick Schmaltz</v>
      </c>
      <c r="B263" t="str">
        <f>'O and D Ranks'!B285</f>
        <v>ARI</v>
      </c>
      <c r="C263">
        <f>'O and D Ranks'!R285</f>
        <v>68.080124070420752</v>
      </c>
      <c r="D263">
        <f>'O and D Ranks'!S285</f>
        <v>262</v>
      </c>
      <c r="F263" t="str">
        <f>'O and D Ranks'!A172</f>
        <v>Jesperi Kotkaniemi</v>
      </c>
      <c r="G263" t="str">
        <f>'O and D Ranks'!B172</f>
        <v>CAR</v>
      </c>
      <c r="H263">
        <f>'O and D Ranks'!T172</f>
        <v>68.483281829052672</v>
      </c>
      <c r="I263">
        <f>'O and D Ranks'!U172</f>
        <v>262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237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237</v>
      </c>
      <c r="U263" t="str">
        <f>'O and D Ranks'!A164</f>
        <v>Jason Dickinson</v>
      </c>
      <c r="V263" t="str">
        <f>'O and D Ranks'!B164</f>
        <v>CHI</v>
      </c>
      <c r="W263" s="56">
        <f>'O and D Ranks'!J164</f>
        <v>0.56427378964941566</v>
      </c>
      <c r="X263">
        <f>'O and D Ranks'!K164</f>
        <v>262</v>
      </c>
      <c r="Z263" t="str">
        <f>'O and D Ranks'!A333</f>
        <v>Robert Thomas</v>
      </c>
      <c r="AA263" t="str">
        <f>'O and D Ranks'!B333</f>
        <v>STL</v>
      </c>
      <c r="AB263" s="56">
        <f>'O and D Ranks'!N333</f>
        <v>0.56427378964941566</v>
      </c>
      <c r="AC263">
        <f>'O and D Ranks'!O333</f>
        <v>262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237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237</v>
      </c>
    </row>
    <row r="264" spans="1:39" x14ac:dyDescent="0.3">
      <c r="A264" t="str">
        <f>'O and D Ranks'!A320</f>
        <v>Pierre-Edouard Bellemare</v>
      </c>
      <c r="B264" t="str">
        <f>'O and D Ranks'!B320</f>
        <v>SEA</v>
      </c>
      <c r="C264">
        <f>'O and D Ranks'!R320</f>
        <v>67.830033772763088</v>
      </c>
      <c r="D264">
        <f>'O and D Ranks'!S320</f>
        <v>263</v>
      </c>
      <c r="F264" t="str">
        <f>'O and D Ranks'!A120</f>
        <v>Elias Lindholm</v>
      </c>
      <c r="G264" t="str">
        <f>'O and D Ranks'!B120</f>
        <v>CGY</v>
      </c>
      <c r="H264">
        <f>'O and D Ranks'!T120</f>
        <v>68.36070766091656</v>
      </c>
      <c r="I264">
        <f>'O and D Ranks'!U120</f>
        <v>263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237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237</v>
      </c>
      <c r="U264" t="str">
        <f>'O and D Ranks'!A51</f>
        <v>Boone Jenner</v>
      </c>
      <c r="V264" t="str">
        <f>'O and D Ranks'!B51</f>
        <v>CBJ</v>
      </c>
      <c r="W264" s="56">
        <f>'O and D Ranks'!J51</f>
        <v>0.56260434056761266</v>
      </c>
      <c r="X264">
        <f>'O and D Ranks'!K51</f>
        <v>263</v>
      </c>
      <c r="Z264" t="str">
        <f>'O and D Ranks'!A31</f>
        <v>Anthony Beauvillier</v>
      </c>
      <c r="AA264" t="str">
        <f>'O and D Ranks'!B31</f>
        <v>CHI, VAN</v>
      </c>
      <c r="AB264" s="56">
        <f>'O and D Ranks'!N31</f>
        <v>0.56260434056761266</v>
      </c>
      <c r="AC264">
        <f>'O and D Ranks'!O31</f>
        <v>263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237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237</v>
      </c>
    </row>
    <row r="265" spans="1:39" x14ac:dyDescent="0.3">
      <c r="A265" t="str">
        <f>'O and D Ranks'!A49</f>
        <v>Bobby Brink</v>
      </c>
      <c r="B265" t="str">
        <f>'O and D Ranks'!B49</f>
        <v>PHI</v>
      </c>
      <c r="C265">
        <f>'O and D Ranks'!R49</f>
        <v>67.575388805904367</v>
      </c>
      <c r="D265">
        <f>'O and D Ranks'!S49</f>
        <v>264</v>
      </c>
      <c r="F265" t="str">
        <f>'O and D Ranks'!A327</f>
        <v>Rafael Harvey-Pinard</v>
      </c>
      <c r="G265" t="str">
        <f>'O and D Ranks'!B327</f>
        <v>MTL</v>
      </c>
      <c r="H265">
        <f>'O and D Ranks'!T327</f>
        <v>68.307898084108672</v>
      </c>
      <c r="I265">
        <f>'O and D Ranks'!U327</f>
        <v>264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237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237</v>
      </c>
      <c r="U265" t="str">
        <f>'O and D Ranks'!A339</f>
        <v>Ryan Donato</v>
      </c>
      <c r="V265" t="str">
        <f>'O and D Ranks'!B339</f>
        <v>CHI</v>
      </c>
      <c r="W265" s="56">
        <f>'O and D Ranks'!J339</f>
        <v>0.56093489148580966</v>
      </c>
      <c r="X265">
        <f>'O and D Ranks'!K339</f>
        <v>264</v>
      </c>
      <c r="Z265" t="str">
        <f>'O and D Ranks'!A359</f>
        <v>Sebastian Aho</v>
      </c>
      <c r="AA265" t="str">
        <f>'O and D Ranks'!B359</f>
        <v>CAR</v>
      </c>
      <c r="AB265" s="56">
        <f>'O and D Ranks'!N359</f>
        <v>0.56093489148580966</v>
      </c>
      <c r="AC265">
        <f>'O and D Ranks'!O359</f>
        <v>264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237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237</v>
      </c>
    </row>
    <row r="266" spans="1:39" x14ac:dyDescent="0.3">
      <c r="A266" t="str">
        <f>'O and D Ranks'!A338</f>
        <v>Ryan Carpenter</v>
      </c>
      <c r="B266" t="str">
        <f>'O and D Ranks'!B338</f>
        <v>S.J</v>
      </c>
      <c r="C266">
        <f>'O and D Ranks'!R338</f>
        <v>67.496012170822368</v>
      </c>
      <c r="D266">
        <f>'O and D Ranks'!S338</f>
        <v>265</v>
      </c>
      <c r="F266" t="str">
        <f>'O and D Ranks'!A414</f>
        <v>Zach Sanford</v>
      </c>
      <c r="G266" t="str">
        <f>'O and D Ranks'!B414</f>
        <v>ARI, CHI</v>
      </c>
      <c r="H266">
        <f>'O and D Ranks'!T414</f>
        <v>67.990994249675268</v>
      </c>
      <c r="I266">
        <f>'O and D Ranks'!U414</f>
        <v>265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237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237</v>
      </c>
      <c r="U266" t="str">
        <f>'O and D Ranks'!A31</f>
        <v>Anthony Beauvillier</v>
      </c>
      <c r="V266" t="str">
        <f>'O and D Ranks'!B31</f>
        <v>CHI, VAN</v>
      </c>
      <c r="W266" s="56">
        <f>'O and D Ranks'!J31</f>
        <v>0.55926544240400666</v>
      </c>
      <c r="X266">
        <f>'O and D Ranks'!K31</f>
        <v>265</v>
      </c>
      <c r="Z266" t="str">
        <f>'O and D Ranks'!A172</f>
        <v>Jesperi Kotkaniemi</v>
      </c>
      <c r="AA266" t="str">
        <f>'O and D Ranks'!B172</f>
        <v>CAR</v>
      </c>
      <c r="AB266" s="56">
        <f>'O and D Ranks'!N172</f>
        <v>0.55926544240400666</v>
      </c>
      <c r="AC266">
        <f>'O and D Ranks'!O172</f>
        <v>265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237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237</v>
      </c>
    </row>
    <row r="267" spans="1:39" x14ac:dyDescent="0.3">
      <c r="A267" t="str">
        <f>'O and D Ranks'!A414</f>
        <v>Zach Sanford</v>
      </c>
      <c r="B267" t="str">
        <f>'O and D Ranks'!B414</f>
        <v>ARI, CHI</v>
      </c>
      <c r="C267">
        <f>'O and D Ranks'!R414</f>
        <v>67.490159525134374</v>
      </c>
      <c r="D267">
        <f>'O and D Ranks'!S414</f>
        <v>266</v>
      </c>
      <c r="F267" t="str">
        <f>'O and D Ranks'!A92</f>
        <v>Connor Brown</v>
      </c>
      <c r="G267" t="str">
        <f>'O and D Ranks'!B92</f>
        <v>EDM</v>
      </c>
      <c r="H267">
        <f>'O and D Ranks'!T92</f>
        <v>67.847927476725872</v>
      </c>
      <c r="I267">
        <f>'O and D Ranks'!U92</f>
        <v>266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237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237</v>
      </c>
      <c r="U267" t="str">
        <f>'O and D Ranks'!A49</f>
        <v>Bobby Brink</v>
      </c>
      <c r="V267" t="str">
        <f>'O and D Ranks'!B49</f>
        <v>PHI</v>
      </c>
      <c r="W267" s="56">
        <f>'O and D Ranks'!J49</f>
        <v>0.55759599332220366</v>
      </c>
      <c r="X267">
        <f>'O and D Ranks'!K49</f>
        <v>266</v>
      </c>
      <c r="Z267" t="str">
        <f>'O and D Ranks'!A274</f>
        <v>Morgan Geekie</v>
      </c>
      <c r="AA267" t="str">
        <f>'O and D Ranks'!B274</f>
        <v>BOS</v>
      </c>
      <c r="AB267" s="56">
        <f>'O and D Ranks'!N274</f>
        <v>0.55759599332220366</v>
      </c>
      <c r="AC267">
        <f>'O and D Ranks'!O274</f>
        <v>266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237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237</v>
      </c>
    </row>
    <row r="268" spans="1:39" x14ac:dyDescent="0.3">
      <c r="A268" t="str">
        <f>'O and D Ranks'!A156</f>
        <v>Jakob Silfverberg</v>
      </c>
      <c r="B268" t="str">
        <f>'O and D Ranks'!B156</f>
        <v>ANA</v>
      </c>
      <c r="C268">
        <f>'O and D Ranks'!R156</f>
        <v>67.013014598799387</v>
      </c>
      <c r="D268">
        <f>'O and D Ranks'!S156</f>
        <v>267</v>
      </c>
      <c r="F268" t="str">
        <f>'O and D Ranks'!A393</f>
        <v>Tyler Toffoli</v>
      </c>
      <c r="G268" t="str">
        <f>'O and D Ranks'!B393</f>
        <v>N.J</v>
      </c>
      <c r="H268">
        <f>'O and D Ranks'!T393</f>
        <v>67.838170501560967</v>
      </c>
      <c r="I268">
        <f>'O and D Ranks'!U393</f>
        <v>267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237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237</v>
      </c>
      <c r="U268" t="str">
        <f>'O and D Ranks'!A198</f>
        <v>Juraj Slafkovsky</v>
      </c>
      <c r="V268" t="str">
        <f>'O and D Ranks'!B198</f>
        <v>MTL</v>
      </c>
      <c r="W268" s="56">
        <f>'O and D Ranks'!J198</f>
        <v>0.55592654424040067</v>
      </c>
      <c r="X268">
        <f>'O and D Ranks'!K198</f>
        <v>267</v>
      </c>
      <c r="Z268" t="str">
        <f>'O and D Ranks'!A222</f>
        <v>Liam O'Brien</v>
      </c>
      <c r="AA268" t="str">
        <f>'O and D Ranks'!B222</f>
        <v>ARI</v>
      </c>
      <c r="AB268" s="56">
        <f>'O and D Ranks'!N222</f>
        <v>0.55592654424040067</v>
      </c>
      <c r="AC268">
        <f>'O and D Ranks'!O222</f>
        <v>267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237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237</v>
      </c>
    </row>
    <row r="269" spans="1:39" x14ac:dyDescent="0.3">
      <c r="A269" t="str">
        <f>'O and D Ranks'!A284</f>
        <v>Nick Foligno</v>
      </c>
      <c r="B269" t="str">
        <f>'O and D Ranks'!B284</f>
        <v>CHI</v>
      </c>
      <c r="C269">
        <f>'O and D Ranks'!R284</f>
        <v>66.877730079232663</v>
      </c>
      <c r="D269">
        <f>'O and D Ranks'!S284</f>
        <v>268</v>
      </c>
      <c r="F269" t="str">
        <f>'O and D Ranks'!A113</f>
        <v>Drake Batherson</v>
      </c>
      <c r="G269" t="str">
        <f>'O and D Ranks'!B113</f>
        <v>OTT</v>
      </c>
      <c r="H269">
        <f>'O and D Ranks'!T113</f>
        <v>67.278052435878152</v>
      </c>
      <c r="I269">
        <f>'O and D Ranks'!U113</f>
        <v>268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237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237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0.55425709515859767</v>
      </c>
      <c r="X269">
        <f>'O and D Ranks'!K9</f>
        <v>268</v>
      </c>
      <c r="Z269" t="str">
        <f>'O and D Ranks'!A336</f>
        <v>Ross Johnston</v>
      </c>
      <c r="AA269" t="str">
        <f>'O and D Ranks'!B336</f>
        <v>ANA</v>
      </c>
      <c r="AB269" s="56">
        <f>'O and D Ranks'!N336</f>
        <v>0.55425709515859767</v>
      </c>
      <c r="AC269">
        <f>'O and D Ranks'!O336</f>
        <v>268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237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237</v>
      </c>
    </row>
    <row r="270" spans="1:39" x14ac:dyDescent="0.3">
      <c r="A270" t="str">
        <f>'O and D Ranks'!A382</f>
        <v>Trevor Lewis</v>
      </c>
      <c r="B270" t="str">
        <f>'O and D Ranks'!B382</f>
        <v>L.A</v>
      </c>
      <c r="C270">
        <f>'O and D Ranks'!R382</f>
        <v>66.654325728065274</v>
      </c>
      <c r="D270">
        <f>'O and D Ranks'!S382</f>
        <v>269</v>
      </c>
      <c r="F270" t="str">
        <f>'O and D Ranks'!A238</f>
        <v>Mason Appleton</v>
      </c>
      <c r="G270" t="str">
        <f>'O and D Ranks'!B238</f>
        <v>WPG</v>
      </c>
      <c r="H270">
        <f>'O and D Ranks'!T238</f>
        <v>67.20361411531286</v>
      </c>
      <c r="I270">
        <f>'O and D Ranks'!U238</f>
        <v>269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237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237</v>
      </c>
      <c r="U270" t="str">
        <f>'O and D Ranks'!A294</f>
        <v>Nils Aman</v>
      </c>
      <c r="V270" t="str">
        <f>'O and D Ranks'!B294</f>
        <v>VAN</v>
      </c>
      <c r="W270" s="56">
        <f>'O and D Ranks'!J294</f>
        <v>0.55258764607679467</v>
      </c>
      <c r="X270">
        <f>'O and D Ranks'!K294</f>
        <v>269</v>
      </c>
      <c r="Z270" t="str">
        <f>'O and D Ranks'!A290</f>
        <v>Nicolas Deslauriers</v>
      </c>
      <c r="AA270" t="str">
        <f>'O and D Ranks'!B290</f>
        <v>PHI</v>
      </c>
      <c r="AB270" s="56">
        <f>'O and D Ranks'!N290</f>
        <v>0.55258764607679467</v>
      </c>
      <c r="AC270">
        <f>'O and D Ranks'!O290</f>
        <v>269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237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237</v>
      </c>
    </row>
    <row r="271" spans="1:39" x14ac:dyDescent="0.3">
      <c r="A271" t="str">
        <f>'O and D Ranks'!A250</f>
        <v>Matthew Phillips</v>
      </c>
      <c r="B271" t="str">
        <f>'O and D Ranks'!B250</f>
        <v>WSH</v>
      </c>
      <c r="C271">
        <f>'O and D Ranks'!R250</f>
        <v>66.322081674585874</v>
      </c>
      <c r="D271">
        <f>'O and D Ranks'!S250</f>
        <v>270</v>
      </c>
      <c r="F271" t="str">
        <f>'O and D Ranks'!A398</f>
        <v>Vincent Trocheck</v>
      </c>
      <c r="G271" t="str">
        <f>'O and D Ranks'!B398</f>
        <v>NYR</v>
      </c>
      <c r="H271">
        <f>'O and D Ranks'!T398</f>
        <v>67.177515125682064</v>
      </c>
      <c r="I271">
        <f>'O and D Ranks'!U398</f>
        <v>270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237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237</v>
      </c>
      <c r="U271" t="str">
        <f>'O and D Ranks'!A404</f>
        <v>William Eklund</v>
      </c>
      <c r="V271" t="str">
        <f>'O and D Ranks'!B404</f>
        <v>S.J</v>
      </c>
      <c r="W271" s="56">
        <f>'O and D Ranks'!J404</f>
        <v>0.54924874791318867</v>
      </c>
      <c r="X271">
        <f>'O and D Ranks'!K404</f>
        <v>270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0.55091819699499167</v>
      </c>
      <c r="AC271">
        <f>'O and D Ranks'!O4</f>
        <v>270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237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237</v>
      </c>
    </row>
    <row r="272" spans="1:39" x14ac:dyDescent="0.3">
      <c r="A272" t="str">
        <f>'O and D Ranks'!A178</f>
        <v>Joel Armia</v>
      </c>
      <c r="B272" t="str">
        <f>'O and D Ranks'!B178</f>
        <v>MTL</v>
      </c>
      <c r="C272">
        <f>'O and D Ranks'!R178</f>
        <v>66.059492383138561</v>
      </c>
      <c r="D272">
        <f>'O and D Ranks'!S178</f>
        <v>271</v>
      </c>
      <c r="F272" t="str">
        <f>'O and D Ranks'!A4</f>
        <v>Adam Henrique</v>
      </c>
      <c r="G272" t="str">
        <f>'O and D Ranks'!B4</f>
        <v>ANA</v>
      </c>
      <c r="H272">
        <f>'O and D Ranks'!T4</f>
        <v>66.655649486733168</v>
      </c>
      <c r="I272">
        <f>'O and D Ranks'!U4</f>
        <v>271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237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237</v>
      </c>
      <c r="U272" t="str">
        <f>'O and D Ranks'!A301</f>
        <v>Oliver Wahlstrom</v>
      </c>
      <c r="V272" t="str">
        <f>'O and D Ranks'!B301</f>
        <v>NYI</v>
      </c>
      <c r="W272" s="56">
        <f>'O and D Ranks'!J301</f>
        <v>0.54924874791318867</v>
      </c>
      <c r="X272">
        <f>'O and D Ranks'!K301</f>
        <v>270</v>
      </c>
      <c r="Z272" t="str">
        <f>'O and D Ranks'!A111</f>
        <v>Dmitri Voronkov</v>
      </c>
      <c r="AA272" t="str">
        <f>'O and D Ranks'!B111</f>
        <v>CBJ</v>
      </c>
      <c r="AB272" s="56">
        <f>'O and D Ranks'!N111</f>
        <v>0.54924874791318867</v>
      </c>
      <c r="AC272">
        <f>'O and D Ranks'!O111</f>
        <v>271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237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237</v>
      </c>
    </row>
    <row r="273" spans="1:39" x14ac:dyDescent="0.3">
      <c r="A273" t="str">
        <f>'O and D Ranks'!A369</f>
        <v>Tanner Jeannot</v>
      </c>
      <c r="B273" t="str">
        <f>'O and D Ranks'!B369</f>
        <v>T.B</v>
      </c>
      <c r="C273">
        <f>'O and D Ranks'!R369</f>
        <v>65.897895544064269</v>
      </c>
      <c r="D273">
        <f>'O and D Ranks'!S369</f>
        <v>272</v>
      </c>
      <c r="F273" t="str">
        <f>'O and D Ranks'!A51</f>
        <v>Boone Jenner</v>
      </c>
      <c r="G273" t="str">
        <f>'O and D Ranks'!B51</f>
        <v>CBJ</v>
      </c>
      <c r="H273">
        <f>'O and D Ranks'!T51</f>
        <v>66.583515059822261</v>
      </c>
      <c r="I273">
        <f>'O and D Ranks'!U51</f>
        <v>272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237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237</v>
      </c>
      <c r="U273" t="str">
        <f>'O and D Ranks'!A178</f>
        <v>Joel Armia</v>
      </c>
      <c r="V273" t="str">
        <f>'O and D Ranks'!B178</f>
        <v>MTL</v>
      </c>
      <c r="W273" s="56">
        <f>'O and D Ranks'!J178</f>
        <v>0.54757929883138567</v>
      </c>
      <c r="X273">
        <f>'O and D Ranks'!K178</f>
        <v>272</v>
      </c>
      <c r="Z273" t="str">
        <f>'O and D Ranks'!A120</f>
        <v>Elias Lindholm</v>
      </c>
      <c r="AA273" t="str">
        <f>'O and D Ranks'!B120</f>
        <v>CGY</v>
      </c>
      <c r="AB273" s="56">
        <f>'O and D Ranks'!N120</f>
        <v>0.54757929883138567</v>
      </c>
      <c r="AC273">
        <f>'O and D Ranks'!O120</f>
        <v>272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237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237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65.795501182526777</v>
      </c>
      <c r="D274">
        <f>'O and D Ranks'!S9</f>
        <v>273</v>
      </c>
      <c r="F274" t="str">
        <f>'O and D Ranks'!A244</f>
        <v>Matias Maccelli</v>
      </c>
      <c r="G274" t="str">
        <f>'O and D Ranks'!B244</f>
        <v>ARI</v>
      </c>
      <c r="H274">
        <f>'O and D Ranks'!T244</f>
        <v>65.897929764737668</v>
      </c>
      <c r="I274">
        <f>'O and D Ranks'!U244</f>
        <v>273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237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237</v>
      </c>
      <c r="U274" t="str">
        <f>'O and D Ranks'!A369</f>
        <v>Tanner Jeannot</v>
      </c>
      <c r="V274" t="str">
        <f>'O and D Ranks'!B369</f>
        <v>T.B</v>
      </c>
      <c r="W274" s="56">
        <f>'O and D Ranks'!J369</f>
        <v>0.54590984974958268</v>
      </c>
      <c r="X274">
        <f>'O and D Ranks'!K369</f>
        <v>273</v>
      </c>
      <c r="Z274" t="str">
        <f>'O and D Ranks'!A221</f>
        <v>Leon Draisaitl</v>
      </c>
      <c r="AA274" t="str">
        <f>'O and D Ranks'!B221</f>
        <v>EDM</v>
      </c>
      <c r="AB274" s="56">
        <f>'O and D Ranks'!N221</f>
        <v>0.54590984974958268</v>
      </c>
      <c r="AC274">
        <f>'O and D Ranks'!O221</f>
        <v>273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237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237</v>
      </c>
    </row>
    <row r="275" spans="1:39" x14ac:dyDescent="0.3">
      <c r="A275" t="str">
        <f>'O and D Ranks'!A182</f>
        <v>Joey Anderson</v>
      </c>
      <c r="B275" t="str">
        <f>'O and D Ranks'!B182</f>
        <v>CHI</v>
      </c>
      <c r="C275">
        <f>'O and D Ranks'!R182</f>
        <v>65.595577224667849</v>
      </c>
      <c r="D275">
        <f>'O and D Ranks'!S182</f>
        <v>274</v>
      </c>
      <c r="F275" t="str">
        <f>'O and D Ranks'!A263</f>
        <v>Michael Pezzetta</v>
      </c>
      <c r="G275" t="str">
        <f>'O and D Ranks'!B263</f>
        <v>MTL</v>
      </c>
      <c r="H275">
        <f>'O and D Ranks'!T263</f>
        <v>65.862249394636677</v>
      </c>
      <c r="I275">
        <f>'O and D Ranks'!U263</f>
        <v>274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237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237</v>
      </c>
      <c r="U275" t="str">
        <f>'O and D Ranks'!A173</f>
        <v>Jesse Ylönen</v>
      </c>
      <c r="V275" t="str">
        <f>'O and D Ranks'!B173</f>
        <v>MTL</v>
      </c>
      <c r="W275" s="56">
        <f>'O and D Ranks'!J173</f>
        <v>0.54257095158597668</v>
      </c>
      <c r="X275">
        <f>'O and D Ranks'!K173</f>
        <v>274</v>
      </c>
      <c r="Z275" t="str">
        <f>'O and D Ranks'!A393</f>
        <v>Tyler Toffoli</v>
      </c>
      <c r="AA275" t="str">
        <f>'O and D Ranks'!B393</f>
        <v>N.J</v>
      </c>
      <c r="AB275" s="56">
        <f>'O and D Ranks'!N393</f>
        <v>0.54424040066777968</v>
      </c>
      <c r="AC275">
        <f>'O and D Ranks'!O393</f>
        <v>274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237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237</v>
      </c>
    </row>
    <row r="276" spans="1:39" x14ac:dyDescent="0.3">
      <c r="A276" t="str">
        <f>'O and D Ranks'!A211</f>
        <v>Kiefer Sherwood</v>
      </c>
      <c r="B276" t="str">
        <f>'O and D Ranks'!B211</f>
        <v>NSH</v>
      </c>
      <c r="C276">
        <f>'O and D Ranks'!R211</f>
        <v>65.31778182936435</v>
      </c>
      <c r="D276">
        <f>'O and D Ranks'!S211</f>
        <v>275</v>
      </c>
      <c r="F276" t="str">
        <f>'O and D Ranks'!A61</f>
        <v>Brendan Gallagher</v>
      </c>
      <c r="G276" t="str">
        <f>'O and D Ranks'!B61</f>
        <v>MTL</v>
      </c>
      <c r="H276">
        <f>'O and D Ranks'!T61</f>
        <v>65.751052100723768</v>
      </c>
      <c r="I276">
        <f>'O and D Ranks'!U61</f>
        <v>275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237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237</v>
      </c>
      <c r="U276" t="str">
        <f>'O and D Ranks'!A284</f>
        <v>Nick Foligno</v>
      </c>
      <c r="V276" t="str">
        <f>'O and D Ranks'!B284</f>
        <v>CHI</v>
      </c>
      <c r="W276" s="56">
        <f>'O and D Ranks'!J284</f>
        <v>0.54257095158597668</v>
      </c>
      <c r="X276">
        <f>'O and D Ranks'!K284</f>
        <v>274</v>
      </c>
      <c r="Z276" t="str">
        <f>'O and D Ranks'!A328</f>
        <v>Reese Johnson</v>
      </c>
      <c r="AA276" t="str">
        <f>'O and D Ranks'!B328</f>
        <v>CHI</v>
      </c>
      <c r="AB276" s="56">
        <f>'O and D Ranks'!N328</f>
        <v>0.54257095158597668</v>
      </c>
      <c r="AC276">
        <f>'O and D Ranks'!O328</f>
        <v>275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237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237</v>
      </c>
    </row>
    <row r="277" spans="1:39" x14ac:dyDescent="0.3">
      <c r="A277" t="str">
        <f>'O and D Ranks'!A208</f>
        <v>Kevin Hayes</v>
      </c>
      <c r="B277" t="str">
        <f>'O and D Ranks'!B208</f>
        <v>STL</v>
      </c>
      <c r="C277">
        <f>'O and D Ranks'!R208</f>
        <v>65.21075040526496</v>
      </c>
      <c r="D277">
        <f>'O and D Ranks'!S208</f>
        <v>276</v>
      </c>
      <c r="F277" t="str">
        <f>'O and D Ranks'!A111</f>
        <v>Dmitri Voronkov</v>
      </c>
      <c r="G277" t="str">
        <f>'O and D Ranks'!B111</f>
        <v>CBJ</v>
      </c>
      <c r="H277">
        <f>'O and D Ranks'!T111</f>
        <v>65.49723251489587</v>
      </c>
      <c r="I277">
        <f>'O and D Ranks'!U111</f>
        <v>276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237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237</v>
      </c>
      <c r="U277" t="str">
        <f>'O and D Ranks'!A211</f>
        <v>Kiefer Sherwood</v>
      </c>
      <c r="V277" t="str">
        <f>'O and D Ranks'!B211</f>
        <v>NSH</v>
      </c>
      <c r="W277" s="56">
        <f>'O and D Ranks'!J211</f>
        <v>0.54090150250417357</v>
      </c>
      <c r="X277">
        <f>'O and D Ranks'!K211</f>
        <v>276</v>
      </c>
      <c r="Z277" t="str">
        <f>'O and D Ranks'!A52</f>
        <v>Boris Katchouk</v>
      </c>
      <c r="AA277" t="str">
        <f>'O and D Ranks'!B52</f>
        <v>CHI</v>
      </c>
      <c r="AB277" s="56">
        <f>'O and D Ranks'!N52</f>
        <v>0.53923205342237057</v>
      </c>
      <c r="AC277">
        <f>'O and D Ranks'!O52</f>
        <v>276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237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237</v>
      </c>
    </row>
    <row r="278" spans="1:39" x14ac:dyDescent="0.3">
      <c r="A278" t="str">
        <f>'O and D Ranks'!A309</f>
        <v>Patrik Laine</v>
      </c>
      <c r="B278" t="str">
        <f>'O and D Ranks'!B309</f>
        <v>CBJ</v>
      </c>
      <c r="C278">
        <f>'O and D Ranks'!R309</f>
        <v>65.144223397019758</v>
      </c>
      <c r="D278">
        <f>'O and D Ranks'!S309</f>
        <v>277</v>
      </c>
      <c r="F278" t="str">
        <f>'O and D Ranks'!A55</f>
        <v>Brandon Duhaime</v>
      </c>
      <c r="G278" t="str">
        <f>'O and D Ranks'!B55</f>
        <v>MIN</v>
      </c>
      <c r="H278">
        <f>'O and D Ranks'!T55</f>
        <v>65.378422950287472</v>
      </c>
      <c r="I278">
        <f>'O and D Ranks'!U55</f>
        <v>277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237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237</v>
      </c>
      <c r="U278" t="str">
        <f>'O and D Ranks'!A309</f>
        <v>Patrik Laine</v>
      </c>
      <c r="V278" t="str">
        <f>'O and D Ranks'!B309</f>
        <v>CBJ</v>
      </c>
      <c r="W278" s="56">
        <f>'O and D Ranks'!J309</f>
        <v>0.53756260434056757</v>
      </c>
      <c r="X278">
        <f>'O and D Ranks'!K309</f>
        <v>277</v>
      </c>
      <c r="Z278" t="str">
        <f>'O and D Ranks'!A140</f>
        <v>Hendrix Lapierre</v>
      </c>
      <c r="AA278" t="str">
        <f>'O and D Ranks'!B140</f>
        <v>WSH</v>
      </c>
      <c r="AB278" s="56">
        <f>'O and D Ranks'!N140</f>
        <v>0.53923205342237057</v>
      </c>
      <c r="AC278">
        <f>'O and D Ranks'!O140</f>
        <v>276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237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237</v>
      </c>
    </row>
    <row r="279" spans="1:39" x14ac:dyDescent="0.3">
      <c r="A279" t="str">
        <f>'O and D Ranks'!A301</f>
        <v>Oliver Wahlstrom</v>
      </c>
      <c r="B279" t="str">
        <f>'O and D Ranks'!B301</f>
        <v>NYI</v>
      </c>
      <c r="C279">
        <f>'O and D Ranks'!R301</f>
        <v>64.963511154954872</v>
      </c>
      <c r="D279">
        <f>'O and D Ranks'!S301</f>
        <v>278</v>
      </c>
      <c r="F279" t="str">
        <f>'O and D Ranks'!A69</f>
        <v>Calle Jarnkrok</v>
      </c>
      <c r="G279" t="str">
        <f>'O and D Ranks'!B69</f>
        <v>TOR</v>
      </c>
      <c r="H279">
        <f>'O and D Ranks'!T69</f>
        <v>65.315486559725159</v>
      </c>
      <c r="I279">
        <f>'O and D Ranks'!U69</f>
        <v>278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237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237</v>
      </c>
      <c r="U279" t="str">
        <f>'O and D Ranks'!A285</f>
        <v>Nick Schmaltz</v>
      </c>
      <c r="V279" t="str">
        <f>'O and D Ranks'!B285</f>
        <v>ARI</v>
      </c>
      <c r="W279" s="56">
        <f>'O and D Ranks'!J285</f>
        <v>0.53756260434056757</v>
      </c>
      <c r="X279">
        <f>'O and D Ranks'!K285</f>
        <v>277</v>
      </c>
      <c r="Z279" t="str">
        <f>'O and D Ranks'!A61</f>
        <v>Brendan Gallagher</v>
      </c>
      <c r="AA279" t="str">
        <f>'O and D Ranks'!B61</f>
        <v>MTL</v>
      </c>
      <c r="AB279" s="56">
        <f>'O and D Ranks'!N61</f>
        <v>0.53756260434056757</v>
      </c>
      <c r="AC279">
        <f>'O and D Ranks'!O61</f>
        <v>278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237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237</v>
      </c>
    </row>
    <row r="280" spans="1:39" x14ac:dyDescent="0.3">
      <c r="A280" t="str">
        <f>'O and D Ranks'!A202</f>
        <v>Kaapo Kakko</v>
      </c>
      <c r="B280" t="str">
        <f>'O and D Ranks'!B202</f>
        <v>NYR</v>
      </c>
      <c r="C280">
        <f>'O and D Ranks'!R202</f>
        <v>64.759356405976249</v>
      </c>
      <c r="D280">
        <f>'O and D Ranks'!S202</f>
        <v>279</v>
      </c>
      <c r="F280" t="str">
        <f>'O and D Ranks'!A222</f>
        <v>Liam O'Brien</v>
      </c>
      <c r="G280" t="str">
        <f>'O and D Ranks'!B222</f>
        <v>ARI</v>
      </c>
      <c r="H280">
        <f>'O and D Ranks'!T222</f>
        <v>65.082370736096777</v>
      </c>
      <c r="I280">
        <f>'O and D Ranks'!U222</f>
        <v>279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237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237</v>
      </c>
      <c r="U280" t="str">
        <f>'O and D Ranks'!A260</f>
        <v>Michael Eyssimont</v>
      </c>
      <c r="V280" t="str">
        <f>'O and D Ranks'!B260</f>
        <v>T.B</v>
      </c>
      <c r="W280" s="56">
        <f>'O and D Ranks'!J260</f>
        <v>0.53589315525876458</v>
      </c>
      <c r="X280">
        <f>'O and D Ranks'!K260</f>
        <v>279</v>
      </c>
      <c r="Z280" t="str">
        <f>'O and D Ranks'!A69</f>
        <v>Calle Jarnkrok</v>
      </c>
      <c r="AA280" t="str">
        <f>'O and D Ranks'!B69</f>
        <v>TOR</v>
      </c>
      <c r="AB280" s="56">
        <f>'O and D Ranks'!N69</f>
        <v>0.53422370617696158</v>
      </c>
      <c r="AC280">
        <f>'O and D Ranks'!O69</f>
        <v>279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237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237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64.724678246250051</v>
      </c>
      <c r="D281">
        <f>'O and D Ranks'!S12</f>
        <v>280</v>
      </c>
      <c r="F281" t="str">
        <f>'O and D Ranks'!A410</f>
        <v>Yegor Chinakhov</v>
      </c>
      <c r="G281" t="str">
        <f>'O and D Ranks'!B410</f>
        <v>CBJ</v>
      </c>
      <c r="H281">
        <f>'O and D Ranks'!T410</f>
        <v>64.985053020466353</v>
      </c>
      <c r="I281">
        <f>'O and D Ranks'!U410</f>
        <v>280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237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237</v>
      </c>
      <c r="U281" t="str">
        <f>'O and D Ranks'!A325</f>
        <v>Radek Faksa</v>
      </c>
      <c r="V281" t="str">
        <f>'O and D Ranks'!B325</f>
        <v>DAL</v>
      </c>
      <c r="W281" s="56">
        <f>'O and D Ranks'!J325</f>
        <v>0.53422370617696158</v>
      </c>
      <c r="X281">
        <f>'O and D Ranks'!K325</f>
        <v>280</v>
      </c>
      <c r="Z281" t="str">
        <f>'O and D Ranks'!A113</f>
        <v>Drake Batherson</v>
      </c>
      <c r="AA281" t="str">
        <f>'O and D Ranks'!B113</f>
        <v>OTT</v>
      </c>
      <c r="AB281" s="56">
        <f>'O and D Ranks'!N113</f>
        <v>0.53422370617696158</v>
      </c>
      <c r="AC281">
        <f>'O and D Ranks'!O113</f>
        <v>279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237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237</v>
      </c>
    </row>
    <row r="282" spans="1:39" x14ac:dyDescent="0.3">
      <c r="A282" t="str">
        <f>'O and D Ranks'!A260</f>
        <v>Michael Eyssimont</v>
      </c>
      <c r="B282" t="str">
        <f>'O and D Ranks'!B260</f>
        <v>T.B</v>
      </c>
      <c r="C282">
        <f>'O and D Ranks'!R260</f>
        <v>64.705287748098456</v>
      </c>
      <c r="D282">
        <f>'O and D Ranks'!S260</f>
        <v>281</v>
      </c>
      <c r="F282" t="str">
        <f>'O and D Ranks'!A236</f>
        <v>Martin Necas</v>
      </c>
      <c r="G282" t="str">
        <f>'O and D Ranks'!B236</f>
        <v>CAR</v>
      </c>
      <c r="H282">
        <f>'O and D Ranks'!T236</f>
        <v>64.747680658240341</v>
      </c>
      <c r="I282">
        <f>'O and D Ranks'!U236</f>
        <v>281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237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237</v>
      </c>
      <c r="U282" t="str">
        <f>'O and D Ranks'!A182</f>
        <v>Joey Anderson</v>
      </c>
      <c r="V282" t="str">
        <f>'O and D Ranks'!B182</f>
        <v>CHI</v>
      </c>
      <c r="W282" s="56">
        <f>'O and D Ranks'!J182</f>
        <v>0.53255425709515858</v>
      </c>
      <c r="X282">
        <f>'O and D Ranks'!K182</f>
        <v>281</v>
      </c>
      <c r="Z282" t="str">
        <f>'O and D Ranks'!A238</f>
        <v>Mason Appleton</v>
      </c>
      <c r="AA282" t="str">
        <f>'O and D Ranks'!B238</f>
        <v>WPG</v>
      </c>
      <c r="AB282" s="56">
        <f>'O and D Ranks'!N238</f>
        <v>0.53255425709515858</v>
      </c>
      <c r="AC282">
        <f>'O and D Ranks'!O238</f>
        <v>281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237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237</v>
      </c>
    </row>
    <row r="283" spans="1:39" x14ac:dyDescent="0.3">
      <c r="A283" t="str">
        <f>'O and D Ranks'!A286</f>
        <v>Nick Suzuki</v>
      </c>
      <c r="B283" t="str">
        <f>'O and D Ranks'!B286</f>
        <v>MTL</v>
      </c>
      <c r="C283">
        <f>'O and D Ranks'!R286</f>
        <v>64.677013193285546</v>
      </c>
      <c r="D283">
        <f>'O and D Ranks'!S286</f>
        <v>282</v>
      </c>
      <c r="F283" t="str">
        <f>'O and D Ranks'!A288</f>
        <v>Nico Sturm</v>
      </c>
      <c r="G283" t="str">
        <f>'O and D Ranks'!B288</f>
        <v>S.J</v>
      </c>
      <c r="H283">
        <f>'O and D Ranks'!T288</f>
        <v>64.726986548461568</v>
      </c>
      <c r="I283">
        <f>'O and D Ranks'!U288</f>
        <v>282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237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237</v>
      </c>
      <c r="U283" t="str">
        <f>'O and D Ranks'!A189</f>
        <v>Jonny Brodzinski</v>
      </c>
      <c r="V283" t="str">
        <f>'O and D Ranks'!B189</f>
        <v>NYR</v>
      </c>
      <c r="W283" s="56">
        <f>'O and D Ranks'!J189</f>
        <v>0.53088480801335558</v>
      </c>
      <c r="X283">
        <f>'O and D Ranks'!K189</f>
        <v>282</v>
      </c>
      <c r="Z283" t="str">
        <f>'O and D Ranks'!A288</f>
        <v>Nico Sturm</v>
      </c>
      <c r="AA283" t="str">
        <f>'O and D Ranks'!B288</f>
        <v>S.J</v>
      </c>
      <c r="AB283" s="56">
        <f>'O and D Ranks'!N288</f>
        <v>0.53088480801335558</v>
      </c>
      <c r="AC283">
        <f>'O and D Ranks'!O288</f>
        <v>282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237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237</v>
      </c>
    </row>
    <row r="284" spans="1:39" x14ac:dyDescent="0.3">
      <c r="A284" t="str">
        <f>'O and D Ranks'!A155</f>
        <v>Jake Neighbours</v>
      </c>
      <c r="B284" t="str">
        <f>'O and D Ranks'!B155</f>
        <v>STL</v>
      </c>
      <c r="C284">
        <f>'O and D Ranks'!R155</f>
        <v>64.58346640536206</v>
      </c>
      <c r="D284">
        <f>'O and D Ranks'!S155</f>
        <v>283</v>
      </c>
      <c r="F284" t="str">
        <f>'O and D Ranks'!A213</f>
        <v>Kirill Marchenko</v>
      </c>
      <c r="G284" t="str">
        <f>'O and D Ranks'!B213</f>
        <v>CBJ</v>
      </c>
      <c r="H284">
        <f>'O and D Ranks'!T213</f>
        <v>64.689125703332465</v>
      </c>
      <c r="I284">
        <f>'O and D Ranks'!U213</f>
        <v>283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237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237</v>
      </c>
      <c r="U284" t="str">
        <f>'O and D Ranks'!A202</f>
        <v>Kaapo Kakko</v>
      </c>
      <c r="V284" t="str">
        <f>'O and D Ranks'!B202</f>
        <v>NYR</v>
      </c>
      <c r="W284" s="56">
        <f>'O and D Ranks'!J202</f>
        <v>0.52921535893155258</v>
      </c>
      <c r="X284">
        <f>'O and D Ranks'!K202</f>
        <v>283</v>
      </c>
      <c r="Z284" t="str">
        <f>'O and D Ranks'!A51</f>
        <v>Boone Jenner</v>
      </c>
      <c r="AA284" t="str">
        <f>'O and D Ranks'!B51</f>
        <v>CBJ</v>
      </c>
      <c r="AB284" s="56">
        <f>'O and D Ranks'!N51</f>
        <v>0.52921535893155258</v>
      </c>
      <c r="AC284">
        <f>'O and D Ranks'!O51</f>
        <v>283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237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237</v>
      </c>
    </row>
    <row r="285" spans="1:39" x14ac:dyDescent="0.3">
      <c r="A285" t="str">
        <f>'O and D Ranks'!A75</f>
        <v>Chandler Stephenson</v>
      </c>
      <c r="B285" t="str">
        <f>'O and D Ranks'!B75</f>
        <v>VGK</v>
      </c>
      <c r="C285">
        <f>'O and D Ranks'!R75</f>
        <v>64.528578565285457</v>
      </c>
      <c r="D285">
        <f>'O and D Ranks'!S75</f>
        <v>284</v>
      </c>
      <c r="F285" t="str">
        <f>'O and D Ranks'!A48</f>
        <v>Bo Horvat</v>
      </c>
      <c r="G285" t="str">
        <f>'O and D Ranks'!B48</f>
        <v>NYI</v>
      </c>
      <c r="H285">
        <f>'O and D Ranks'!T48</f>
        <v>64.662272226760848</v>
      </c>
      <c r="I285">
        <f>'O and D Ranks'!U48</f>
        <v>284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237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237</v>
      </c>
      <c r="U285" t="str">
        <f>'O and D Ranks'!A208</f>
        <v>Kevin Hayes</v>
      </c>
      <c r="V285" t="str">
        <f>'O and D Ranks'!B208</f>
        <v>STL</v>
      </c>
      <c r="W285" s="56">
        <f>'O and D Ranks'!J208</f>
        <v>0.52754590984974958</v>
      </c>
      <c r="X285">
        <f>'O and D Ranks'!K208</f>
        <v>284</v>
      </c>
      <c r="Z285" t="str">
        <f>'O and D Ranks'!A160</f>
        <v>James van Riemsdyk</v>
      </c>
      <c r="AA285" t="str">
        <f>'O and D Ranks'!B160</f>
        <v>BOS</v>
      </c>
      <c r="AB285" s="56">
        <f>'O and D Ranks'!N160</f>
        <v>0.52754590984974958</v>
      </c>
      <c r="AC285">
        <f>'O and D Ranks'!O160</f>
        <v>284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237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237</v>
      </c>
    </row>
    <row r="286" spans="1:39" x14ac:dyDescent="0.3">
      <c r="A286" t="str">
        <f>'O and D Ranks'!A294</f>
        <v>Nils Aman</v>
      </c>
      <c r="B286" t="str">
        <f>'O and D Ranks'!B294</f>
        <v>VAN</v>
      </c>
      <c r="C286">
        <f>'O and D Ranks'!R294</f>
        <v>64.417431274346171</v>
      </c>
      <c r="D286">
        <f>'O and D Ranks'!S294</f>
        <v>285</v>
      </c>
      <c r="F286" t="str">
        <f>'O and D Ranks'!A52</f>
        <v>Boris Katchouk</v>
      </c>
      <c r="G286" t="str">
        <f>'O and D Ranks'!B52</f>
        <v>CHI</v>
      </c>
      <c r="H286">
        <f>'O and D Ranks'!T52</f>
        <v>64.488760897793057</v>
      </c>
      <c r="I286">
        <f>'O and D Ranks'!U52</f>
        <v>285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237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237</v>
      </c>
      <c r="U286" t="str">
        <f>'O and D Ranks'!A387</f>
        <v>Tye Kartye</v>
      </c>
      <c r="V286" t="str">
        <f>'O and D Ranks'!B387</f>
        <v>SEA</v>
      </c>
      <c r="W286" s="56">
        <f>'O and D Ranks'!J387</f>
        <v>0.52253756260434059</v>
      </c>
      <c r="X286">
        <f>'O and D Ranks'!K387</f>
        <v>285</v>
      </c>
      <c r="Z286" t="str">
        <f>'O and D Ranks'!A244</f>
        <v>Matias Maccelli</v>
      </c>
      <c r="AA286" t="str">
        <f>'O and D Ranks'!B244</f>
        <v>ARI</v>
      </c>
      <c r="AB286" s="56">
        <f>'O and D Ranks'!N244</f>
        <v>0.52587646076794659</v>
      </c>
      <c r="AC286">
        <f>'O and D Ranks'!O244</f>
        <v>285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237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237</v>
      </c>
    </row>
    <row r="287" spans="1:39" x14ac:dyDescent="0.3">
      <c r="A287" t="str">
        <f>'O and D Ranks'!A120</f>
        <v>Elias Lindholm</v>
      </c>
      <c r="B287" t="str">
        <f>'O and D Ranks'!B120</f>
        <v>CGY</v>
      </c>
      <c r="C287">
        <f>'O and D Ranks'!R120</f>
        <v>64.35402986458935</v>
      </c>
      <c r="D287">
        <f>'O and D Ranks'!S120</f>
        <v>286</v>
      </c>
      <c r="F287" t="str">
        <f>'O and D Ranks'!A29</f>
        <v>Andrew Copp</v>
      </c>
      <c r="G287" t="str">
        <f>'O and D Ranks'!B29</f>
        <v>DET</v>
      </c>
      <c r="H287">
        <f>'O and D Ranks'!T29</f>
        <v>64.271437620620858</v>
      </c>
      <c r="I287">
        <f>'O and D Ranks'!U29</f>
        <v>286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237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237</v>
      </c>
      <c r="U287" t="str">
        <f>'O and D Ranks'!A155</f>
        <v>Jake Neighbours</v>
      </c>
      <c r="V287" t="str">
        <f>'O and D Ranks'!B155</f>
        <v>STL</v>
      </c>
      <c r="W287" s="56">
        <f>'O and D Ranks'!J155</f>
        <v>0.52253756260434059</v>
      </c>
      <c r="X287">
        <f>'O and D Ranks'!K155</f>
        <v>285</v>
      </c>
      <c r="Z287" t="str">
        <f>'O and D Ranks'!A410</f>
        <v>Yegor Chinakhov</v>
      </c>
      <c r="AA287" t="str">
        <f>'O and D Ranks'!B410</f>
        <v>CBJ</v>
      </c>
      <c r="AB287" s="56">
        <f>'O and D Ranks'!N410</f>
        <v>0.52420701168614359</v>
      </c>
      <c r="AC287">
        <f>'O and D Ranks'!O410</f>
        <v>286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237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237</v>
      </c>
    </row>
    <row r="288" spans="1:39" x14ac:dyDescent="0.3">
      <c r="A288" t="str">
        <f>'O and D Ranks'!A387</f>
        <v>Tye Kartye</v>
      </c>
      <c r="B288" t="str">
        <f>'O and D Ranks'!B387</f>
        <v>SEA</v>
      </c>
      <c r="C288">
        <f>'O and D Ranks'!R387</f>
        <v>64.083828724202064</v>
      </c>
      <c r="D288">
        <f>'O and D Ranks'!S387</f>
        <v>287</v>
      </c>
      <c r="F288" t="str">
        <f>'O and D Ranks'!A328</f>
        <v>Reese Johnson</v>
      </c>
      <c r="G288" t="str">
        <f>'O and D Ranks'!B328</f>
        <v>CHI</v>
      </c>
      <c r="H288">
        <f>'O and D Ranks'!T328</f>
        <v>64.134699325264364</v>
      </c>
      <c r="I288">
        <f>'O and D Ranks'!U328</f>
        <v>287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237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237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0.52253756260434059</v>
      </c>
      <c r="X288">
        <f>'O and D Ranks'!K12</f>
        <v>285</v>
      </c>
      <c r="Z288" t="str">
        <f>'O and D Ranks'!A398</f>
        <v>Vincent Trocheck</v>
      </c>
      <c r="AA288" t="str">
        <f>'O and D Ranks'!B398</f>
        <v>NYR</v>
      </c>
      <c r="AB288" s="56">
        <f>'O and D Ranks'!N398</f>
        <v>0.52253756260434059</v>
      </c>
      <c r="AC288">
        <f>'O and D Ranks'!O398</f>
        <v>287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237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237</v>
      </c>
    </row>
    <row r="289" spans="1:39" x14ac:dyDescent="0.3">
      <c r="A289" t="str">
        <f>'O and D Ranks'!A204</f>
        <v>Kasperi Kapanen</v>
      </c>
      <c r="B289" t="str">
        <f>'O and D Ranks'!B204</f>
        <v>STL</v>
      </c>
      <c r="C289">
        <f>'O and D Ranks'!R204</f>
        <v>63.935301560802557</v>
      </c>
      <c r="D289">
        <f>'O and D Ranks'!S204</f>
        <v>288</v>
      </c>
      <c r="F289" t="str">
        <f>'O and D Ranks'!A367</f>
        <v>T.J. Oshie</v>
      </c>
      <c r="G289" t="str">
        <f>'O and D Ranks'!B367</f>
        <v>WSH</v>
      </c>
      <c r="H289">
        <f>'O and D Ranks'!T367</f>
        <v>63.939128432445159</v>
      </c>
      <c r="I289">
        <f>'O and D Ranks'!U367</f>
        <v>288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237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237</v>
      </c>
      <c r="U289" t="str">
        <f>'O and D Ranks'!A216</f>
        <v>Kyle Okposo</v>
      </c>
      <c r="V289" t="str">
        <f>'O and D Ranks'!B216</f>
        <v>BUF</v>
      </c>
      <c r="W289" s="56">
        <f>'O and D Ranks'!J216</f>
        <v>0.52086811352253759</v>
      </c>
      <c r="X289">
        <f>'O and D Ranks'!K216</f>
        <v>288</v>
      </c>
      <c r="Z289" t="str">
        <f>'O and D Ranks'!A255</f>
        <v>Max Domi</v>
      </c>
      <c r="AA289" t="str">
        <f>'O and D Ranks'!B255</f>
        <v>TOR</v>
      </c>
      <c r="AB289" s="56">
        <f>'O and D Ranks'!N255</f>
        <v>0.52086811352253759</v>
      </c>
      <c r="AC289">
        <f>'O and D Ranks'!O255</f>
        <v>288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237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237</v>
      </c>
    </row>
    <row r="290" spans="1:39" x14ac:dyDescent="0.3">
      <c r="A290" t="str">
        <f>'O and D Ranks'!A128</f>
        <v>Evgenii Dadonov</v>
      </c>
      <c r="B290" t="str">
        <f>'O and D Ranks'!B128</f>
        <v>DAL</v>
      </c>
      <c r="C290">
        <f>'O and D Ranks'!R128</f>
        <v>63.884805593864158</v>
      </c>
      <c r="D290">
        <f>'O and D Ranks'!S128</f>
        <v>289</v>
      </c>
      <c r="F290" t="str">
        <f>'O and D Ranks'!A160</f>
        <v>James van Riemsdyk</v>
      </c>
      <c r="G290" t="str">
        <f>'O and D Ranks'!B160</f>
        <v>BOS</v>
      </c>
      <c r="H290">
        <f>'O and D Ranks'!T160</f>
        <v>63.851181894065959</v>
      </c>
      <c r="I290">
        <f>'O and D Ranks'!U160</f>
        <v>289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237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237</v>
      </c>
      <c r="U290" t="str">
        <f>'O and D Ranks'!A75</f>
        <v>Chandler Stephenson</v>
      </c>
      <c r="V290" t="str">
        <f>'O and D Ranks'!B75</f>
        <v>VGK</v>
      </c>
      <c r="W290" s="56">
        <f>'O and D Ranks'!J75</f>
        <v>0.51919866444073459</v>
      </c>
      <c r="X290">
        <f>'O and D Ranks'!K75</f>
        <v>289</v>
      </c>
      <c r="Z290" t="str">
        <f>'O and D Ranks'!A213</f>
        <v>Kirill Marchenko</v>
      </c>
      <c r="AA290" t="str">
        <f>'O and D Ranks'!B213</f>
        <v>CBJ</v>
      </c>
      <c r="AB290" s="56">
        <f>'O and D Ranks'!N213</f>
        <v>0.51919866444073459</v>
      </c>
      <c r="AC290">
        <f>'O and D Ranks'!O213</f>
        <v>289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237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237</v>
      </c>
    </row>
    <row r="291" spans="1:39" x14ac:dyDescent="0.3">
      <c r="A291" t="str">
        <f>'O and D Ranks'!A325</f>
        <v>Radek Faksa</v>
      </c>
      <c r="B291" t="str">
        <f>'O and D Ranks'!B325</f>
        <v>DAL</v>
      </c>
      <c r="C291">
        <f>'O and D Ranks'!R325</f>
        <v>63.798793381924156</v>
      </c>
      <c r="D291">
        <f>'O and D Ranks'!S325</f>
        <v>290</v>
      </c>
      <c r="F291" t="str">
        <f>'O and D Ranks'!A290</f>
        <v>Nicolas Deslauriers</v>
      </c>
      <c r="G291" t="str">
        <f>'O and D Ranks'!B290</f>
        <v>PHI</v>
      </c>
      <c r="H291">
        <f>'O and D Ranks'!T290</f>
        <v>63.829219153133963</v>
      </c>
      <c r="I291">
        <f>'O and D Ranks'!U290</f>
        <v>290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237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237</v>
      </c>
      <c r="U291" t="str">
        <f>'O and D Ranks'!A128</f>
        <v>Evgenii Dadonov</v>
      </c>
      <c r="V291" t="str">
        <f>'O and D Ranks'!B128</f>
        <v>DAL</v>
      </c>
      <c r="W291" s="56">
        <f>'O and D Ranks'!J128</f>
        <v>0.51752921535893159</v>
      </c>
      <c r="X291">
        <f>'O and D Ranks'!K128</f>
        <v>290</v>
      </c>
      <c r="Z291" t="str">
        <f>'O and D Ranks'!A367</f>
        <v>T.J. Oshie</v>
      </c>
      <c r="AA291" t="str">
        <f>'O and D Ranks'!B367</f>
        <v>WSH</v>
      </c>
      <c r="AB291" s="56">
        <f>'O and D Ranks'!N367</f>
        <v>0.51752921535893159</v>
      </c>
      <c r="AC291">
        <f>'O and D Ranks'!O367</f>
        <v>290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237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237</v>
      </c>
    </row>
    <row r="292" spans="1:39" x14ac:dyDescent="0.3">
      <c r="A292" t="str">
        <f>'O and D Ranks'!A216</f>
        <v>Kyle Okposo</v>
      </c>
      <c r="B292" t="str">
        <f>'O and D Ranks'!B216</f>
        <v>BUF</v>
      </c>
      <c r="C292">
        <f>'O and D Ranks'!R216</f>
        <v>63.507181722623763</v>
      </c>
      <c r="D292">
        <f>'O and D Ranks'!S216</f>
        <v>291</v>
      </c>
      <c r="F292" t="str">
        <f>'O and D Ranks'!A25</f>
        <v>Anders Lee</v>
      </c>
      <c r="G292" t="str">
        <f>'O and D Ranks'!B25</f>
        <v>NYI</v>
      </c>
      <c r="H292">
        <f>'O and D Ranks'!T25</f>
        <v>63.688611806714448</v>
      </c>
      <c r="I292">
        <f>'O and D Ranks'!U25</f>
        <v>291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237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237</v>
      </c>
      <c r="U292" t="str">
        <f>'O and D Ranks'!A46</f>
        <v>Blake Wheeler</v>
      </c>
      <c r="V292" t="str">
        <f>'O and D Ranks'!B46</f>
        <v>NYR</v>
      </c>
      <c r="W292" s="56">
        <f>'O and D Ranks'!J46</f>
        <v>0.5158597662771286</v>
      </c>
      <c r="X292">
        <f>'O and D Ranks'!K46</f>
        <v>291</v>
      </c>
      <c r="Z292" t="str">
        <f>'O and D Ranks'!A29</f>
        <v>Andrew Copp</v>
      </c>
      <c r="AA292" t="str">
        <f>'O and D Ranks'!B29</f>
        <v>DET</v>
      </c>
      <c r="AB292" s="56">
        <f>'O and D Ranks'!N29</f>
        <v>0.5158597662771286</v>
      </c>
      <c r="AC292">
        <f>'O and D Ranks'!O29</f>
        <v>291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237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237</v>
      </c>
    </row>
    <row r="293" spans="1:39" x14ac:dyDescent="0.3">
      <c r="A293" t="str">
        <f>'O and D Ranks'!A89</f>
        <v>Colin Blackwell</v>
      </c>
      <c r="B293" t="str">
        <f>'O and D Ranks'!B89</f>
        <v>CHI</v>
      </c>
      <c r="C293">
        <f>'O and D Ranks'!R89</f>
        <v>63.293079108456055</v>
      </c>
      <c r="D293">
        <f>'O and D Ranks'!S89</f>
        <v>292</v>
      </c>
      <c r="F293" t="str">
        <f>'O and D Ranks'!A201</f>
        <v>Juuso Parssinen</v>
      </c>
      <c r="G293" t="str">
        <f>'O and D Ranks'!B201</f>
        <v>NSH</v>
      </c>
      <c r="H293">
        <f>'O and D Ranks'!T201</f>
        <v>63.650192871958254</v>
      </c>
      <c r="I293">
        <f>'O and D Ranks'!U201</f>
        <v>292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237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237</v>
      </c>
      <c r="U293" t="str">
        <f>'O and D Ranks'!A204</f>
        <v>Kasperi Kapanen</v>
      </c>
      <c r="V293" t="str">
        <f>'O and D Ranks'!B204</f>
        <v>STL</v>
      </c>
      <c r="W293" s="56">
        <f>'O and D Ranks'!J204</f>
        <v>0.5141903171953256</v>
      </c>
      <c r="X293">
        <f>'O and D Ranks'!K204</f>
        <v>292</v>
      </c>
      <c r="Z293" t="str">
        <f>'O and D Ranks'!A201</f>
        <v>Juuso Parssinen</v>
      </c>
      <c r="AA293" t="str">
        <f>'O and D Ranks'!B201</f>
        <v>NSH</v>
      </c>
      <c r="AB293" s="56">
        <f>'O and D Ranks'!N201</f>
        <v>0.51252086811352249</v>
      </c>
      <c r="AC293">
        <f>'O and D Ranks'!O201</f>
        <v>292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237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237</v>
      </c>
    </row>
    <row r="294" spans="1:39" x14ac:dyDescent="0.3">
      <c r="A294" t="str">
        <f>'O and D Ranks'!A46</f>
        <v>Blake Wheeler</v>
      </c>
      <c r="B294" t="str">
        <f>'O and D Ranks'!B46</f>
        <v>NYR</v>
      </c>
      <c r="C294">
        <f>'O and D Ranks'!R46</f>
        <v>63.098742585159862</v>
      </c>
      <c r="D294">
        <f>'O and D Ranks'!S46</f>
        <v>293</v>
      </c>
      <c r="F294" t="str">
        <f>'O and D Ranks'!A204</f>
        <v>Kasperi Kapanen</v>
      </c>
      <c r="G294" t="str">
        <f>'O and D Ranks'!B204</f>
        <v>STL</v>
      </c>
      <c r="H294">
        <f>'O and D Ranks'!T204</f>
        <v>63.601411744441947</v>
      </c>
      <c r="I294">
        <f>'O and D Ranks'!U204</f>
        <v>293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237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237</v>
      </c>
      <c r="U294" t="str">
        <f>'O and D Ranks'!A402</f>
        <v>Will Cuylle</v>
      </c>
      <c r="V294" t="str">
        <f>'O and D Ranks'!B402</f>
        <v>NYR</v>
      </c>
      <c r="W294" s="56">
        <f>'O and D Ranks'!J402</f>
        <v>0.51252086811352249</v>
      </c>
      <c r="X294">
        <f>'O and D Ranks'!K402</f>
        <v>293</v>
      </c>
      <c r="Z294" t="str">
        <f>'O and D Ranks'!A87</f>
        <v>Cole Sillinger</v>
      </c>
      <c r="AA294" t="str">
        <f>'O and D Ranks'!B87</f>
        <v>CBJ</v>
      </c>
      <c r="AB294" s="56">
        <f>'O and D Ranks'!N87</f>
        <v>0.51252086811352249</v>
      </c>
      <c r="AC294">
        <f>'O and D Ranks'!O87</f>
        <v>292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237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237</v>
      </c>
    </row>
    <row r="295" spans="1:39" x14ac:dyDescent="0.3">
      <c r="A295" t="str">
        <f>'O and D Ranks'!A189</f>
        <v>Jonny Brodzinski</v>
      </c>
      <c r="B295" t="str">
        <f>'O and D Ranks'!B189</f>
        <v>NYR</v>
      </c>
      <c r="C295">
        <f>'O and D Ranks'!R189</f>
        <v>63.093242706097563</v>
      </c>
      <c r="D295">
        <f>'O and D Ranks'!S189</f>
        <v>294</v>
      </c>
      <c r="F295" t="str">
        <f>'O and D Ranks'!A225</f>
        <v>Lucas Raymond</v>
      </c>
      <c r="G295" t="str">
        <f>'O and D Ranks'!B225</f>
        <v>DET</v>
      </c>
      <c r="H295">
        <f>'O and D Ranks'!T225</f>
        <v>63.561250231868151</v>
      </c>
      <c r="I295">
        <f>'O and D Ranks'!U225</f>
        <v>294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237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237</v>
      </c>
      <c r="U295" t="str">
        <f>'O and D Ranks'!A203</f>
        <v>Kailer Yamamoto</v>
      </c>
      <c r="V295" t="str">
        <f>'O and D Ranks'!B203</f>
        <v>SEA</v>
      </c>
      <c r="W295" s="56">
        <f>'O and D Ranks'!J203</f>
        <v>0.50918196994991649</v>
      </c>
      <c r="X295">
        <f>'O and D Ranks'!K203</f>
        <v>294</v>
      </c>
      <c r="Z295" t="str">
        <f>'O and D Ranks'!A204</f>
        <v>Kasperi Kapanen</v>
      </c>
      <c r="AA295" t="str">
        <f>'O and D Ranks'!B204</f>
        <v>STL</v>
      </c>
      <c r="AB295" s="56">
        <f>'O and D Ranks'!N204</f>
        <v>0.51085141903171949</v>
      </c>
      <c r="AC295">
        <f>'O and D Ranks'!O204</f>
        <v>294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237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237</v>
      </c>
    </row>
    <row r="296" spans="1:39" x14ac:dyDescent="0.3">
      <c r="A296" t="str">
        <f>'O and D Ranks'!A408</f>
        <v>Yakov Trenin</v>
      </c>
      <c r="B296" t="str">
        <f>'O and D Ranks'!B408</f>
        <v>NSH</v>
      </c>
      <c r="C296">
        <f>'O and D Ranks'!R408</f>
        <v>63.033380325233445</v>
      </c>
      <c r="D296">
        <f>'O and D Ranks'!S408</f>
        <v>295</v>
      </c>
      <c r="F296" t="str">
        <f>'O and D Ranks'!A67</f>
        <v>Bryan Rust</v>
      </c>
      <c r="G296" t="str">
        <f>'O and D Ranks'!B67</f>
        <v>PIT</v>
      </c>
      <c r="H296">
        <f>'O and D Ranks'!T67</f>
        <v>63.530727736191352</v>
      </c>
      <c r="I296">
        <f>'O and D Ranks'!U67</f>
        <v>295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237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237</v>
      </c>
      <c r="U296" t="str">
        <f>'O and D Ranks'!A88</f>
        <v>Cole Smith</v>
      </c>
      <c r="V296" t="str">
        <f>'O and D Ranks'!B88</f>
        <v>NSH</v>
      </c>
      <c r="W296" s="56">
        <f>'O and D Ranks'!J88</f>
        <v>0.50918196994991649</v>
      </c>
      <c r="X296">
        <f>'O and D Ranks'!K88</f>
        <v>294</v>
      </c>
      <c r="Z296" t="str">
        <f>'O and D Ranks'!A256</f>
        <v>Max Jones</v>
      </c>
      <c r="AA296" t="str">
        <f>'O and D Ranks'!B256</f>
        <v>ANA</v>
      </c>
      <c r="AB296" s="56">
        <f>'O and D Ranks'!N256</f>
        <v>0.50918196994991649</v>
      </c>
      <c r="AC296">
        <f>'O and D Ranks'!O256</f>
        <v>295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237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237</v>
      </c>
    </row>
    <row r="297" spans="1:39" x14ac:dyDescent="0.3">
      <c r="A297" t="str">
        <f>'O and D Ranks'!A33</f>
        <v>Anthony Duclair</v>
      </c>
      <c r="B297" t="str">
        <f>'O and D Ranks'!B33</f>
        <v>S.J</v>
      </c>
      <c r="C297">
        <f>'O and D Ranks'!R33</f>
        <v>62.900467186913247</v>
      </c>
      <c r="D297">
        <f>'O and D Ranks'!S33</f>
        <v>296</v>
      </c>
      <c r="F297" t="str">
        <f>'O and D Ranks'!A54</f>
        <v>Brady Tkachuk</v>
      </c>
      <c r="G297" t="str">
        <f>'O and D Ranks'!B54</f>
        <v>OTT</v>
      </c>
      <c r="H297">
        <f>'O and D Ranks'!T54</f>
        <v>63.527914579855647</v>
      </c>
      <c r="I297">
        <f>'O and D Ranks'!U54</f>
        <v>296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237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237</v>
      </c>
      <c r="U297" t="str">
        <f>'O and D Ranks'!A120</f>
        <v>Elias Lindholm</v>
      </c>
      <c r="V297" t="str">
        <f>'O and D Ranks'!B120</f>
        <v>CGY</v>
      </c>
      <c r="W297" s="56">
        <f>'O and D Ranks'!J120</f>
        <v>0.50751252086811349</v>
      </c>
      <c r="X297">
        <f>'O and D Ranks'!K120</f>
        <v>296</v>
      </c>
      <c r="Z297" t="str">
        <f>'O and D Ranks'!A236</f>
        <v>Martin Necas</v>
      </c>
      <c r="AA297" t="str">
        <f>'O and D Ranks'!B236</f>
        <v>CAR</v>
      </c>
      <c r="AB297" s="56">
        <f>'O and D Ranks'!N236</f>
        <v>0.50751252086811349</v>
      </c>
      <c r="AC297">
        <f>'O and D Ranks'!O236</f>
        <v>296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237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237</v>
      </c>
    </row>
    <row r="298" spans="1:39" x14ac:dyDescent="0.3">
      <c r="A298" t="str">
        <f>'O and D Ranks'!A173</f>
        <v>Jesse Ylönen</v>
      </c>
      <c r="B298" t="str">
        <f>'O and D Ranks'!B173</f>
        <v>MTL</v>
      </c>
      <c r="C298">
        <f>'O and D Ranks'!R173</f>
        <v>62.860603930527468</v>
      </c>
      <c r="D298">
        <f>'O and D Ranks'!S173</f>
        <v>297</v>
      </c>
      <c r="F298" t="str">
        <f>'O and D Ranks'!A255</f>
        <v>Max Domi</v>
      </c>
      <c r="G298" t="str">
        <f>'O and D Ranks'!B255</f>
        <v>TOR</v>
      </c>
      <c r="H298">
        <f>'O and D Ranks'!T255</f>
        <v>63.377028743557759</v>
      </c>
      <c r="I298">
        <f>'O and D Ranks'!U255</f>
        <v>297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237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237</v>
      </c>
      <c r="U298" t="str">
        <f>'O and D Ranks'!A89</f>
        <v>Colin Blackwell</v>
      </c>
      <c r="V298" t="str">
        <f>'O and D Ranks'!B89</f>
        <v>CHI</v>
      </c>
      <c r="W298" s="56">
        <f>'O and D Ranks'!J89</f>
        <v>0.50584307178631049</v>
      </c>
      <c r="X298">
        <f>'O and D Ranks'!K89</f>
        <v>297</v>
      </c>
      <c r="Z298" t="str">
        <f>'O and D Ranks'!A110</f>
        <v>Dillon Dube</v>
      </c>
      <c r="AA298" t="str">
        <f>'O and D Ranks'!B110</f>
        <v>CGY</v>
      </c>
      <c r="AB298" s="56">
        <f>'O and D Ranks'!N110</f>
        <v>0.50584307178631049</v>
      </c>
      <c r="AC298">
        <f>'O and D Ranks'!O110</f>
        <v>297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237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237</v>
      </c>
    </row>
    <row r="299" spans="1:39" x14ac:dyDescent="0.3">
      <c r="A299" t="str">
        <f>'O and D Ranks'!A316</f>
        <v>Philipp Kurashev</v>
      </c>
      <c r="B299" t="str">
        <f>'O and D Ranks'!B316</f>
        <v>CHI</v>
      </c>
      <c r="C299">
        <f>'O and D Ranks'!R316</f>
        <v>62.527000026499444</v>
      </c>
      <c r="D299">
        <f>'O and D Ranks'!S316</f>
        <v>298</v>
      </c>
      <c r="F299" t="str">
        <f>'O and D Ranks'!A87</f>
        <v>Cole Sillinger</v>
      </c>
      <c r="G299" t="str">
        <f>'O and D Ranks'!B87</f>
        <v>CBJ</v>
      </c>
      <c r="H299">
        <f>'O and D Ranks'!T87</f>
        <v>63.271134430400245</v>
      </c>
      <c r="I299">
        <f>'O and D Ranks'!U87</f>
        <v>298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237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237</v>
      </c>
      <c r="U299" t="str">
        <f>'O and D Ranks'!A351</f>
        <v>Sam Lafferty</v>
      </c>
      <c r="V299" t="str">
        <f>'O and D Ranks'!B351</f>
        <v>VAN</v>
      </c>
      <c r="W299" s="56">
        <f>'O and D Ranks'!J351</f>
        <v>0.5041736227045075</v>
      </c>
      <c r="X299">
        <f>'O and D Ranks'!K351</f>
        <v>298</v>
      </c>
      <c r="Z299" t="str">
        <f>'O and D Ranks'!A411</f>
        <v>Yegor Sharangovich</v>
      </c>
      <c r="AA299" t="str">
        <f>'O and D Ranks'!B411</f>
        <v>CGY</v>
      </c>
      <c r="AB299" s="56">
        <f>'O and D Ranks'!N411</f>
        <v>0.5041736227045075</v>
      </c>
      <c r="AC299">
        <f>'O and D Ranks'!O411</f>
        <v>298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237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237</v>
      </c>
    </row>
    <row r="300" spans="1:39" x14ac:dyDescent="0.3">
      <c r="A300" t="str">
        <f>'O and D Ranks'!A267</f>
        <v>Mikael Granlund</v>
      </c>
      <c r="B300" t="str">
        <f>'O and D Ranks'!B267</f>
        <v>S.J</v>
      </c>
      <c r="C300">
        <f>'O and D Ranks'!R267</f>
        <v>62.404256362944544</v>
      </c>
      <c r="D300">
        <f>'O and D Ranks'!S267</f>
        <v>299</v>
      </c>
      <c r="F300" t="str">
        <f>'O and D Ranks'!A140</f>
        <v>Hendrix Lapierre</v>
      </c>
      <c r="G300" t="str">
        <f>'O and D Ranks'!B140</f>
        <v>WSH</v>
      </c>
      <c r="H300">
        <f>'O and D Ranks'!T140</f>
        <v>63.187872008903753</v>
      </c>
      <c r="I300">
        <f>'O and D Ranks'!U140</f>
        <v>299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237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237</v>
      </c>
      <c r="U300" t="str">
        <f>'O and D Ranks'!A408</f>
        <v>Yakov Trenin</v>
      </c>
      <c r="V300" t="str">
        <f>'O and D Ranks'!B408</f>
        <v>NSH</v>
      </c>
      <c r="W300" s="56">
        <f>'O and D Ranks'!J408</f>
        <v>0.5025041736227045</v>
      </c>
      <c r="X300">
        <f>'O and D Ranks'!K408</f>
        <v>299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0.5025041736227045</v>
      </c>
      <c r="AC300">
        <f>'O and D Ranks'!O25</f>
        <v>299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237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237</v>
      </c>
    </row>
    <row r="301" spans="1:39" x14ac:dyDescent="0.3">
      <c r="A301" t="str">
        <f>'O and D Ranks'!A402</f>
        <v>Will Cuylle</v>
      </c>
      <c r="B301" t="str">
        <f>'O and D Ranks'!B402</f>
        <v>NYR</v>
      </c>
      <c r="C301">
        <f>'O and D Ranks'!R402</f>
        <v>62.152086811352248</v>
      </c>
      <c r="D301">
        <f>'O and D Ranks'!S402</f>
        <v>300</v>
      </c>
      <c r="F301" t="str">
        <f>'O and D Ranks'!A411</f>
        <v>Yegor Sharangovich</v>
      </c>
      <c r="G301" t="str">
        <f>'O and D Ranks'!B411</f>
        <v>CGY</v>
      </c>
      <c r="H301">
        <f>'O and D Ranks'!T411</f>
        <v>62.98194560378375</v>
      </c>
      <c r="I301">
        <f>'O and D Ranks'!U411</f>
        <v>300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237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237</v>
      </c>
      <c r="U301" t="str">
        <f>'O and D Ranks'!A80</f>
        <v>Christian Fischer</v>
      </c>
      <c r="V301" t="str">
        <f>'O and D Ranks'!B80</f>
        <v>DET</v>
      </c>
      <c r="W301" s="56">
        <f>'O and D Ranks'!J80</f>
        <v>0.5008347245409015</v>
      </c>
      <c r="X301">
        <f>'O and D Ranks'!K80</f>
        <v>300</v>
      </c>
      <c r="Z301" t="str">
        <f>'O and D Ranks'!A225</f>
        <v>Lucas Raymond</v>
      </c>
      <c r="AA301" t="str">
        <f>'O and D Ranks'!B225</f>
        <v>DET</v>
      </c>
      <c r="AB301" s="56">
        <f>'O and D Ranks'!N225</f>
        <v>0.5008347245409015</v>
      </c>
      <c r="AC301">
        <f>'O and D Ranks'!O225</f>
        <v>300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237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237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62.003011661948946</v>
      </c>
      <c r="D302">
        <f>'O and D Ranks'!S11</f>
        <v>301</v>
      </c>
      <c r="F302" t="str">
        <f>'O and D Ranks'!A336</f>
        <v>Ross Johnston</v>
      </c>
      <c r="G302" t="str">
        <f>'O and D Ranks'!B336</f>
        <v>ANA</v>
      </c>
      <c r="H302">
        <f>'O and D Ranks'!T336</f>
        <v>62.947138087288366</v>
      </c>
      <c r="I302">
        <f>'O and D Ranks'!U336</f>
        <v>301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237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237</v>
      </c>
      <c r="U302" t="str">
        <f>'O and D Ranks'!A122</f>
        <v>Emil Bemstrom</v>
      </c>
      <c r="V302" t="str">
        <f>'O and D Ranks'!B122</f>
        <v>CBJ</v>
      </c>
      <c r="W302" s="56">
        <f>'O and D Ranks'!J122</f>
        <v>0.4991652754590985</v>
      </c>
      <c r="X302">
        <f>'O and D Ranks'!K122</f>
        <v>301</v>
      </c>
      <c r="Z302" t="str">
        <f>'O and D Ranks'!A48</f>
        <v>Bo Horvat</v>
      </c>
      <c r="AA302" t="str">
        <f>'O and D Ranks'!B48</f>
        <v>NYI</v>
      </c>
      <c r="AB302" s="56">
        <f>'O and D Ranks'!N48</f>
        <v>0.4991652754590985</v>
      </c>
      <c r="AC302">
        <f>'O and D Ranks'!O48</f>
        <v>301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237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237</v>
      </c>
    </row>
    <row r="303" spans="1:39" x14ac:dyDescent="0.3">
      <c r="A303" t="str">
        <f>'O and D Ranks'!A88</f>
        <v>Cole Smith</v>
      </c>
      <c r="B303" t="str">
        <f>'O and D Ranks'!B88</f>
        <v>NSH</v>
      </c>
      <c r="C303">
        <f>'O and D Ranks'!R88</f>
        <v>61.837700541090648</v>
      </c>
      <c r="D303">
        <f>'O and D Ranks'!S88</f>
        <v>302</v>
      </c>
      <c r="F303" t="str">
        <f>'O and D Ranks'!A117</f>
        <v>Dylan Strome</v>
      </c>
      <c r="G303" t="str">
        <f>'O and D Ranks'!B117</f>
        <v>WSH</v>
      </c>
      <c r="H303">
        <f>'O and D Ranks'!T117</f>
        <v>62.924026154701949</v>
      </c>
      <c r="I303">
        <f>'O and D Ranks'!U117</f>
        <v>302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237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237</v>
      </c>
      <c r="U303" t="str">
        <f>'O and D Ranks'!A286</f>
        <v>Nick Suzuki</v>
      </c>
      <c r="V303" t="str">
        <f>'O and D Ranks'!B286</f>
        <v>MTL</v>
      </c>
      <c r="W303" s="56">
        <f>'O and D Ranks'!J286</f>
        <v>0.4974958263772955</v>
      </c>
      <c r="X303">
        <f>'O and D Ranks'!K286</f>
        <v>302</v>
      </c>
      <c r="Z303" t="str">
        <f>'O and D Ranks'!A70</f>
        <v>Cam Atkinson</v>
      </c>
      <c r="AA303" t="str">
        <f>'O and D Ranks'!B70</f>
        <v>PHI</v>
      </c>
      <c r="AB303" s="56">
        <f>'O and D Ranks'!N70</f>
        <v>0.4974958263772955</v>
      </c>
      <c r="AC303">
        <f>'O and D Ranks'!O70</f>
        <v>302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237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237</v>
      </c>
    </row>
    <row r="304" spans="1:39" x14ac:dyDescent="0.3">
      <c r="A304" t="str">
        <f>'O and D Ranks'!A191</f>
        <v>Jordan Greenway</v>
      </c>
      <c r="B304" t="str">
        <f>'O and D Ranks'!B191</f>
        <v>BUF</v>
      </c>
      <c r="C304">
        <f>'O and D Ranks'!R191</f>
        <v>61.641709948680045</v>
      </c>
      <c r="D304">
        <f>'O and D Ranks'!S191</f>
        <v>303</v>
      </c>
      <c r="F304" t="str">
        <f>'O and D Ranks'!A292</f>
        <v>Nikita Kucherov</v>
      </c>
      <c r="G304" t="str">
        <f>'O and D Ranks'!B292</f>
        <v>T.B</v>
      </c>
      <c r="H304">
        <f>'O and D Ranks'!T292</f>
        <v>62.865892807456532</v>
      </c>
      <c r="I304">
        <f>'O and D Ranks'!U292</f>
        <v>303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237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237</v>
      </c>
      <c r="U304" t="str">
        <f>'O and D Ranks'!A33</f>
        <v>Anthony Duclair</v>
      </c>
      <c r="V304" t="str">
        <f>'O and D Ranks'!B33</f>
        <v>S.J</v>
      </c>
      <c r="W304" s="56">
        <f>'O and D Ranks'!J33</f>
        <v>0.4958263772954925</v>
      </c>
      <c r="X304">
        <f>'O and D Ranks'!K33</f>
        <v>303</v>
      </c>
      <c r="Z304" t="str">
        <f>'O and D Ranks'!A177</f>
        <v>Joe Veleno</v>
      </c>
      <c r="AA304" t="str">
        <f>'O and D Ranks'!B177</f>
        <v>DET</v>
      </c>
      <c r="AB304" s="56">
        <f>'O and D Ranks'!N177</f>
        <v>0.4958263772954925</v>
      </c>
      <c r="AC304">
        <f>'O and D Ranks'!O177</f>
        <v>303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237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237</v>
      </c>
    </row>
    <row r="305" spans="1:39" x14ac:dyDescent="0.3">
      <c r="A305" t="str">
        <f>'O and D Ranks'!A351</f>
        <v>Sam Lafferty</v>
      </c>
      <c r="B305" t="str">
        <f>'O and D Ranks'!B351</f>
        <v>VAN</v>
      </c>
      <c r="C305">
        <f>'O and D Ranks'!R351</f>
        <v>61.546528937117749</v>
      </c>
      <c r="D305">
        <f>'O and D Ranks'!S351</f>
        <v>304</v>
      </c>
      <c r="F305" t="str">
        <f>'O and D Ranks'!A70</f>
        <v>Cam Atkinson</v>
      </c>
      <c r="G305" t="str">
        <f>'O and D Ranks'!B70</f>
        <v>PHI</v>
      </c>
      <c r="H305">
        <f>'O and D Ranks'!T70</f>
        <v>62.138124304396548</v>
      </c>
      <c r="I305">
        <f>'O and D Ranks'!U70</f>
        <v>304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237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237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0.49415692821368951</v>
      </c>
      <c r="X305">
        <f>'O and D Ranks'!K11</f>
        <v>304</v>
      </c>
      <c r="Z305" t="str">
        <f>'O and D Ranks'!A117</f>
        <v>Dylan Strome</v>
      </c>
      <c r="AA305" t="str">
        <f>'O and D Ranks'!B117</f>
        <v>WSH</v>
      </c>
      <c r="AB305" s="56">
        <f>'O and D Ranks'!N117</f>
        <v>0.49415692821368951</v>
      </c>
      <c r="AC305">
        <f>'O and D Ranks'!O117</f>
        <v>304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237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237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61.270711824671942</v>
      </c>
      <c r="D306">
        <f>'O and D Ranks'!S18</f>
        <v>305</v>
      </c>
      <c r="F306" t="str">
        <f>'O and D Ranks'!A126</f>
        <v>Evander Kane</v>
      </c>
      <c r="G306" t="str">
        <f>'O and D Ranks'!B126</f>
        <v>EDM</v>
      </c>
      <c r="H306">
        <f>'O and D Ranks'!T126</f>
        <v>61.865176456885038</v>
      </c>
      <c r="I306">
        <f>'O and D Ranks'!U126</f>
        <v>305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237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237</v>
      </c>
      <c r="U306" t="str">
        <f>'O and D Ranks'!A132</f>
        <v>Filip Zadina</v>
      </c>
      <c r="V306" t="str">
        <f>'O and D Ranks'!B132</f>
        <v>S.J</v>
      </c>
      <c r="W306" s="56">
        <f>'O and D Ranks'!J132</f>
        <v>0.49248747913188645</v>
      </c>
      <c r="X306">
        <f>'O and D Ranks'!K132</f>
        <v>305</v>
      </c>
      <c r="Z306" t="str">
        <f>'O and D Ranks'!A54</f>
        <v>Brady Tkachuk</v>
      </c>
      <c r="AA306" t="str">
        <f>'O and D Ranks'!B54</f>
        <v>OTT</v>
      </c>
      <c r="AB306" s="56">
        <f>'O and D Ranks'!N54</f>
        <v>0.49248747913188645</v>
      </c>
      <c r="AC306">
        <f>'O and D Ranks'!O54</f>
        <v>305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237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237</v>
      </c>
    </row>
    <row r="307" spans="1:39" x14ac:dyDescent="0.3">
      <c r="A307" t="str">
        <f>'O and D Ranks'!A122</f>
        <v>Emil Bemstrom</v>
      </c>
      <c r="B307" t="str">
        <f>'O and D Ranks'!B122</f>
        <v>CBJ</v>
      </c>
      <c r="C307">
        <f>'O and D Ranks'!R122</f>
        <v>61.117102258553842</v>
      </c>
      <c r="D307">
        <f>'O and D Ranks'!S122</f>
        <v>306</v>
      </c>
      <c r="F307" t="str">
        <f>'O and D Ranks'!A235</f>
        <v>Mark Stone</v>
      </c>
      <c r="G307" t="str">
        <f>'O and D Ranks'!B235</f>
        <v>VGK</v>
      </c>
      <c r="H307">
        <f>'O and D Ranks'!T235</f>
        <v>61.75902429975875</v>
      </c>
      <c r="I307">
        <f>'O and D Ranks'!U235</f>
        <v>306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237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237</v>
      </c>
      <c r="U307" t="str">
        <f>'O and D Ranks'!A232</f>
        <v>Marcus Foligno</v>
      </c>
      <c r="V307" t="str">
        <f>'O and D Ranks'!B232</f>
        <v>MIN</v>
      </c>
      <c r="W307" s="56">
        <f>'O and D Ranks'!J232</f>
        <v>0.49081803005008345</v>
      </c>
      <c r="X307">
        <f>'O and D Ranks'!K232</f>
        <v>306</v>
      </c>
      <c r="Z307" t="str">
        <f>'O and D Ranks'!A67</f>
        <v>Bryan Rust</v>
      </c>
      <c r="AA307" t="str">
        <f>'O and D Ranks'!B67</f>
        <v>PIT</v>
      </c>
      <c r="AB307" s="56">
        <f>'O and D Ranks'!N67</f>
        <v>0.49081803005008345</v>
      </c>
      <c r="AC307">
        <f>'O and D Ranks'!O67</f>
        <v>306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237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237</v>
      </c>
    </row>
    <row r="308" spans="1:39" x14ac:dyDescent="0.3">
      <c r="A308" t="str">
        <f>'O and D Ranks'!A232</f>
        <v>Marcus Foligno</v>
      </c>
      <c r="B308" t="str">
        <f>'O and D Ranks'!B232</f>
        <v>MIN</v>
      </c>
      <c r="C308">
        <f>'O and D Ranks'!R232</f>
        <v>60.809580782786341</v>
      </c>
      <c r="D308">
        <f>'O and D Ranks'!S232</f>
        <v>307</v>
      </c>
      <c r="F308" t="str">
        <f>'O and D Ranks'!A177</f>
        <v>Joe Veleno</v>
      </c>
      <c r="G308" t="str">
        <f>'O and D Ranks'!B177</f>
        <v>DET</v>
      </c>
      <c r="H308">
        <f>'O and D Ranks'!T177</f>
        <v>61.731550773027251</v>
      </c>
      <c r="I308">
        <f>'O and D Ranks'!U177</f>
        <v>307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237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237</v>
      </c>
      <c r="U308" t="str">
        <f>'O and D Ranks'!A191</f>
        <v>Jordan Greenway</v>
      </c>
      <c r="V308" t="str">
        <f>'O and D Ranks'!B191</f>
        <v>BUF</v>
      </c>
      <c r="W308" s="56">
        <f>'O and D Ranks'!J191</f>
        <v>0.48914858096828046</v>
      </c>
      <c r="X308">
        <f>'O and D Ranks'!K191</f>
        <v>307</v>
      </c>
      <c r="Z308" t="str">
        <f>'O and D Ranks'!A144</f>
        <v>J.T. Compher</v>
      </c>
      <c r="AA308" t="str">
        <f>'O and D Ranks'!B144</f>
        <v>DET</v>
      </c>
      <c r="AB308" s="56">
        <f>'O and D Ranks'!N144</f>
        <v>0.48914858096828046</v>
      </c>
      <c r="AC308">
        <f>'O and D Ranks'!O144</f>
        <v>307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237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237</v>
      </c>
    </row>
    <row r="309" spans="1:39" x14ac:dyDescent="0.3">
      <c r="A309" t="str">
        <f>'O and D Ranks'!A310</f>
        <v>Paul Cotter</v>
      </c>
      <c r="B309" t="str">
        <f>'O and D Ranks'!B310</f>
        <v>VGK</v>
      </c>
      <c r="C309">
        <f>'O and D Ranks'!R310</f>
        <v>60.681940966425742</v>
      </c>
      <c r="D309">
        <f>'O and D Ranks'!S310</f>
        <v>308</v>
      </c>
      <c r="F309" t="str">
        <f>'O and D Ranks'!A144</f>
        <v>J.T. Compher</v>
      </c>
      <c r="G309" t="str">
        <f>'O and D Ranks'!B144</f>
        <v>DET</v>
      </c>
      <c r="H309">
        <f>'O and D Ranks'!T144</f>
        <v>61.579199182099046</v>
      </c>
      <c r="I309">
        <f>'O and D Ranks'!U144</f>
        <v>308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237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237</v>
      </c>
      <c r="U309" t="str">
        <f>'O and D Ranks'!A310</f>
        <v>Paul Cotter</v>
      </c>
      <c r="V309" t="str">
        <f>'O and D Ranks'!B310</f>
        <v>VGK</v>
      </c>
      <c r="W309" s="56">
        <f>'O and D Ranks'!J310</f>
        <v>0.48747913188647746</v>
      </c>
      <c r="X309">
        <f>'O and D Ranks'!K310</f>
        <v>308</v>
      </c>
      <c r="Z309" t="str">
        <f>'O and D Ranks'!A235</f>
        <v>Mark Stone</v>
      </c>
      <c r="AA309" t="str">
        <f>'O and D Ranks'!B235</f>
        <v>VGK</v>
      </c>
      <c r="AB309" s="56">
        <f>'O and D Ranks'!N235</f>
        <v>0.48747913188647746</v>
      </c>
      <c r="AC309">
        <f>'O and D Ranks'!O235</f>
        <v>308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237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237</v>
      </c>
    </row>
    <row r="310" spans="1:39" x14ac:dyDescent="0.3">
      <c r="A310" t="str">
        <f>'O and D Ranks'!A132</f>
        <v>Filip Zadina</v>
      </c>
      <c r="B310" t="str">
        <f>'O and D Ranks'!B132</f>
        <v>S.J</v>
      </c>
      <c r="C310">
        <f>'O and D Ranks'!R132</f>
        <v>60.560375820165646</v>
      </c>
      <c r="D310">
        <f>'O and D Ranks'!S132</f>
        <v>309</v>
      </c>
      <c r="F310" t="str">
        <f>'O and D Ranks'!A256</f>
        <v>Max Jones</v>
      </c>
      <c r="G310" t="str">
        <f>'O and D Ranks'!B256</f>
        <v>ANA</v>
      </c>
      <c r="H310">
        <f>'O and D Ranks'!T256</f>
        <v>61.577510720481655</v>
      </c>
      <c r="I310">
        <f>'O and D Ranks'!U256</f>
        <v>309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237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237</v>
      </c>
      <c r="U310" t="str">
        <f>'O and D Ranks'!A316</f>
        <v>Philipp Kurashev</v>
      </c>
      <c r="V310" t="str">
        <f>'O and D Ranks'!B316</f>
        <v>CHI</v>
      </c>
      <c r="W310" s="56">
        <f>'O and D Ranks'!J316</f>
        <v>0.48580968280467446</v>
      </c>
      <c r="X310">
        <f>'O and D Ranks'!K316</f>
        <v>309</v>
      </c>
      <c r="Z310" t="str">
        <f>'O and D Ranks'!A138</f>
        <v>Givani Smith</v>
      </c>
      <c r="AA310" t="str">
        <f>'O and D Ranks'!B138</f>
        <v>S.J</v>
      </c>
      <c r="AB310" s="56">
        <f>'O and D Ranks'!N138</f>
        <v>0.48580968280467446</v>
      </c>
      <c r="AC310">
        <f>'O and D Ranks'!O138</f>
        <v>309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237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237</v>
      </c>
    </row>
    <row r="311" spans="1:39" x14ac:dyDescent="0.3">
      <c r="A311" t="str">
        <f>'O and D Ranks'!A79</f>
        <v>Christian Dvorak</v>
      </c>
      <c r="B311" t="str">
        <f>'O and D Ranks'!B79</f>
        <v>MTL</v>
      </c>
      <c r="C311">
        <f>'O and D Ranks'!R79</f>
        <v>60.511298831385638</v>
      </c>
      <c r="D311">
        <f>'O and D Ranks'!S79</f>
        <v>310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61.417077072898941</v>
      </c>
      <c r="I311">
        <f>'O and D Ranks'!U19</f>
        <v>310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237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237</v>
      </c>
      <c r="U311" t="str">
        <f>'O and D Ranks'!A110</f>
        <v>Dillon Dube</v>
      </c>
      <c r="V311" t="str">
        <f>'O and D Ranks'!B110</f>
        <v>CGY</v>
      </c>
      <c r="W311" s="56">
        <f>'O and D Ranks'!J110</f>
        <v>0.48414023372287146</v>
      </c>
      <c r="X311">
        <f>'O and D Ranks'!K110</f>
        <v>310</v>
      </c>
      <c r="Z311" t="str">
        <f>'O and D Ranks'!A371</f>
        <v>Taylor Raddysh</v>
      </c>
      <c r="AA311" t="str">
        <f>'O and D Ranks'!B371</f>
        <v>CHI</v>
      </c>
      <c r="AB311" s="56">
        <f>'O and D Ranks'!N371</f>
        <v>0.48414023372287146</v>
      </c>
      <c r="AC311">
        <f>'O and D Ranks'!O371</f>
        <v>310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237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237</v>
      </c>
    </row>
    <row r="312" spans="1:39" x14ac:dyDescent="0.3">
      <c r="A312" t="str">
        <f>'O and D Ranks'!A203</f>
        <v>Kailer Yamamoto</v>
      </c>
      <c r="B312" t="str">
        <f>'O and D Ranks'!B203</f>
        <v>SEA</v>
      </c>
      <c r="C312">
        <f>'O and D Ranks'!R203</f>
        <v>60.406569088014948</v>
      </c>
      <c r="D312">
        <f>'O and D Ranks'!S203</f>
        <v>311</v>
      </c>
      <c r="F312" t="str">
        <f>'O and D Ranks'!A13</f>
        <v>Alex Killorn</v>
      </c>
      <c r="G312" t="str">
        <f>'O and D Ranks'!B13</f>
        <v>ANA</v>
      </c>
      <c r="H312">
        <f>'O and D Ranks'!T13</f>
        <v>61.353808635307637</v>
      </c>
      <c r="I312">
        <f>'O and D Ranks'!U13</f>
        <v>311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237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237</v>
      </c>
      <c r="U312" t="str">
        <f>'O and D Ranks'!A63</f>
        <v>Brett Leason</v>
      </c>
      <c r="V312" t="str">
        <f>'O and D Ranks'!B63</f>
        <v>ANA</v>
      </c>
      <c r="W312" s="56">
        <f>'O and D Ranks'!J63</f>
        <v>0.48247078464106846</v>
      </c>
      <c r="X312">
        <f>'O and D Ranks'!K63</f>
        <v>311</v>
      </c>
      <c r="Z312" t="str">
        <f>'O and D Ranks'!A115</f>
        <v>Dylan Cozens</v>
      </c>
      <c r="AA312" t="str">
        <f>'O and D Ranks'!B115</f>
        <v>BUF</v>
      </c>
      <c r="AB312" s="56">
        <f>'O and D Ranks'!N115</f>
        <v>0.48247078464106846</v>
      </c>
      <c r="AC312">
        <f>'O and D Ranks'!O115</f>
        <v>311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237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237</v>
      </c>
    </row>
    <row r="313" spans="1:39" x14ac:dyDescent="0.3">
      <c r="A313" t="str">
        <f>'O and D Ranks'!A223</f>
        <v>Logan Cooley</v>
      </c>
      <c r="B313" t="str">
        <f>'O and D Ranks'!B223</f>
        <v>ARI</v>
      </c>
      <c r="C313">
        <f>'O and D Ranks'!R223</f>
        <v>60.279375199801343</v>
      </c>
      <c r="D313">
        <f>'O and D Ranks'!S223</f>
        <v>312</v>
      </c>
      <c r="F313" t="str">
        <f>'O and D Ranks'!A106</f>
        <v>David Pastrnak</v>
      </c>
      <c r="G313" t="str">
        <f>'O and D Ranks'!B106</f>
        <v>BOS</v>
      </c>
      <c r="H313">
        <f>'O and D Ranks'!T106</f>
        <v>61.01485114079054</v>
      </c>
      <c r="I313">
        <f>'O and D Ranks'!U106</f>
        <v>312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237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237</v>
      </c>
      <c r="U313" t="str">
        <f>'O and D Ranks'!A267</f>
        <v>Mikael Granlund</v>
      </c>
      <c r="V313" t="str">
        <f>'O and D Ranks'!B267</f>
        <v>S.J</v>
      </c>
      <c r="W313" s="56">
        <f>'O and D Ranks'!J267</f>
        <v>0.48080133555926546</v>
      </c>
      <c r="X313">
        <f>'O and D Ranks'!K267</f>
        <v>312</v>
      </c>
      <c r="Z313" t="str">
        <f>'O and D Ranks'!A103</f>
        <v>Danton Heinen</v>
      </c>
      <c r="AA313" t="str">
        <f>'O and D Ranks'!B103</f>
        <v>BOS</v>
      </c>
      <c r="AB313" s="56">
        <f>'O and D Ranks'!N103</f>
        <v>0.48080133555926546</v>
      </c>
      <c r="AC313">
        <f>'O and D Ranks'!O103</f>
        <v>312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237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237</v>
      </c>
    </row>
    <row r="314" spans="1:39" x14ac:dyDescent="0.3">
      <c r="A314" t="str">
        <f>'O and D Ranks'!A80</f>
        <v>Christian Fischer</v>
      </c>
      <c r="B314" t="str">
        <f>'O and D Ranks'!B80</f>
        <v>DET</v>
      </c>
      <c r="C314">
        <f>'O and D Ranks'!R80</f>
        <v>60.113472454090157</v>
      </c>
      <c r="D314">
        <f>'O and D Ranks'!S80</f>
        <v>313</v>
      </c>
      <c r="F314" t="str">
        <f>'O and D Ranks'!A187</f>
        <v>Jonathan Huberdeau</v>
      </c>
      <c r="G314" t="str">
        <f>'O and D Ranks'!B187</f>
        <v>CGY</v>
      </c>
      <c r="H314">
        <f>'O and D Ranks'!T187</f>
        <v>60.943914206893332</v>
      </c>
      <c r="I314">
        <f>'O and D Ranks'!U187</f>
        <v>313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237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237</v>
      </c>
      <c r="U314" t="str">
        <f>'O and D Ranks'!A397</f>
        <v>Victor Olofsson</v>
      </c>
      <c r="V314" t="str">
        <f>'O and D Ranks'!B397</f>
        <v>BUF</v>
      </c>
      <c r="W314" s="56">
        <f>'O and D Ranks'!J397</f>
        <v>0.47913188647746241</v>
      </c>
      <c r="X314">
        <f>'O and D Ranks'!K397</f>
        <v>313</v>
      </c>
      <c r="Z314" t="str">
        <f>'O and D Ranks'!A258</f>
        <v>Michael Bunting</v>
      </c>
      <c r="AA314" t="str">
        <f>'O and D Ranks'!B258</f>
        <v>CAR</v>
      </c>
      <c r="AB314" s="56">
        <f>'O and D Ranks'!N258</f>
        <v>0.47913188647746241</v>
      </c>
      <c r="AC314">
        <f>'O and D Ranks'!O258</f>
        <v>313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237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237</v>
      </c>
    </row>
    <row r="315" spans="1:39" x14ac:dyDescent="0.3">
      <c r="A315" t="str">
        <f>'O and D Ranks'!A90</f>
        <v>Colton Sissons</v>
      </c>
      <c r="B315" t="str">
        <f>'O and D Ranks'!B90</f>
        <v>NSH</v>
      </c>
      <c r="C315">
        <f>'O and D Ranks'!R90</f>
        <v>59.147492348358043</v>
      </c>
      <c r="D315">
        <f>'O and D Ranks'!S90</f>
        <v>314</v>
      </c>
      <c r="F315" t="str">
        <f>'O and D Ranks'!A115</f>
        <v>Dylan Cozens</v>
      </c>
      <c r="G315" t="str">
        <f>'O and D Ranks'!B115</f>
        <v>BUF</v>
      </c>
      <c r="H315">
        <f>'O and D Ranks'!T115</f>
        <v>60.727819204847847</v>
      </c>
      <c r="I315">
        <f>'O and D Ranks'!U115</f>
        <v>314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237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237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0.47746243739565941</v>
      </c>
      <c r="X315">
        <f>'O and D Ranks'!K18</f>
        <v>314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0.47746243739565941</v>
      </c>
      <c r="AC315">
        <f>'O and D Ranks'!O19</f>
        <v>314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237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237</v>
      </c>
    </row>
    <row r="316" spans="1:39" x14ac:dyDescent="0.3">
      <c r="A316" t="str">
        <f>'O and D Ranks'!A283</f>
        <v>Nick Cousins</v>
      </c>
      <c r="B316" t="str">
        <f>'O and D Ranks'!B283</f>
        <v>FLA</v>
      </c>
      <c r="C316">
        <f>'O and D Ranks'!R283</f>
        <v>58.855835551745137</v>
      </c>
      <c r="D316">
        <f>'O and D Ranks'!S283</f>
        <v>315</v>
      </c>
      <c r="F316" t="str">
        <f>'O and D Ranks'!A371</f>
        <v>Taylor Raddysh</v>
      </c>
      <c r="G316" t="str">
        <f>'O and D Ranks'!B371</f>
        <v>CHI</v>
      </c>
      <c r="H316">
        <f>'O and D Ranks'!T371</f>
        <v>60.438644584408138</v>
      </c>
      <c r="I316">
        <f>'O and D Ranks'!U371</f>
        <v>315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237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237</v>
      </c>
      <c r="U316" t="str">
        <f>'O and D Ranks'!A79</f>
        <v>Christian Dvorak</v>
      </c>
      <c r="V316" t="str">
        <f>'O and D Ranks'!B79</f>
        <v>MTL</v>
      </c>
      <c r="W316" s="56">
        <f>'O and D Ranks'!J79</f>
        <v>0.47579298831385641</v>
      </c>
      <c r="X316">
        <f>'O and D Ranks'!K79</f>
        <v>315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0.47579298831385641</v>
      </c>
      <c r="AC316">
        <f>'O and D Ranks'!O13</f>
        <v>315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237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237</v>
      </c>
    </row>
    <row r="317" spans="1:39" x14ac:dyDescent="0.3">
      <c r="A317" t="str">
        <f>'O and D Ranks'!A264</f>
        <v>Michael Rasmussen</v>
      </c>
      <c r="B317" t="str">
        <f>'O and D Ranks'!B264</f>
        <v>DET</v>
      </c>
      <c r="C317">
        <f>'O and D Ranks'!R264</f>
        <v>58.678530768873941</v>
      </c>
      <c r="D317">
        <f>'O and D Ranks'!S264</f>
        <v>316</v>
      </c>
      <c r="F317" t="str">
        <f>'O and D Ranks'!A33</f>
        <v>Anthony Duclair</v>
      </c>
      <c r="G317" t="str">
        <f>'O and D Ranks'!B33</f>
        <v>S.J</v>
      </c>
      <c r="H317">
        <f>'O and D Ranks'!T33</f>
        <v>60.396293564208747</v>
      </c>
      <c r="I317">
        <f>'O and D Ranks'!U33</f>
        <v>316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237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237</v>
      </c>
      <c r="U317" t="str">
        <f>'O and D Ranks'!A223</f>
        <v>Logan Cooley</v>
      </c>
      <c r="V317" t="str">
        <f>'O and D Ranks'!B223</f>
        <v>ARI</v>
      </c>
      <c r="W317" s="56">
        <f>'O and D Ranks'!J223</f>
        <v>0.47412353923205341</v>
      </c>
      <c r="X317">
        <f>'O and D Ranks'!K223</f>
        <v>316</v>
      </c>
      <c r="Z317" t="str">
        <f>'O and D Ranks'!A187</f>
        <v>Jonathan Huberdeau</v>
      </c>
      <c r="AA317" t="str">
        <f>'O and D Ranks'!B187</f>
        <v>CGY</v>
      </c>
      <c r="AB317" s="56">
        <f>'O and D Ranks'!N187</f>
        <v>0.47412353923205341</v>
      </c>
      <c r="AC317">
        <f>'O and D Ranks'!O187</f>
        <v>316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237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237</v>
      </c>
    </row>
    <row r="318" spans="1:39" x14ac:dyDescent="0.3">
      <c r="A318" t="str">
        <f>'O and D Ranks'!A29</f>
        <v>Andrew Copp</v>
      </c>
      <c r="B318" t="str">
        <f>'O and D Ranks'!B29</f>
        <v>DET</v>
      </c>
      <c r="C318">
        <f>'O and D Ranks'!R29</f>
        <v>58.428365834310334</v>
      </c>
      <c r="D318">
        <f>'O and D Ranks'!S29</f>
        <v>317</v>
      </c>
      <c r="F318" t="str">
        <f>'O and D Ranks'!A103</f>
        <v>Danton Heinen</v>
      </c>
      <c r="G318" t="str">
        <f>'O and D Ranks'!B103</f>
        <v>BOS</v>
      </c>
      <c r="H318">
        <f>'O and D Ranks'!T103</f>
        <v>60.34596688925955</v>
      </c>
      <c r="I318">
        <f>'O and D Ranks'!U103</f>
        <v>317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237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237</v>
      </c>
      <c r="U318" t="str">
        <f>'O and D Ranks'!A90</f>
        <v>Colton Sissons</v>
      </c>
      <c r="V318" t="str">
        <f>'O and D Ranks'!B90</f>
        <v>NSH</v>
      </c>
      <c r="W318" s="56">
        <f>'O and D Ranks'!J90</f>
        <v>0.47245409015025042</v>
      </c>
      <c r="X318">
        <f>'O and D Ranks'!K90</f>
        <v>317</v>
      </c>
      <c r="Z318" t="str">
        <f>'O and D Ranks'!A126</f>
        <v>Evander Kane</v>
      </c>
      <c r="AA318" t="str">
        <f>'O and D Ranks'!B126</f>
        <v>EDM</v>
      </c>
      <c r="AB318" s="56">
        <f>'O and D Ranks'!N126</f>
        <v>0.47245409015025042</v>
      </c>
      <c r="AC318">
        <f>'O and D Ranks'!O126</f>
        <v>317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237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237</v>
      </c>
    </row>
    <row r="319" spans="1:39" x14ac:dyDescent="0.3">
      <c r="A319" t="str">
        <f>'O and D Ranks'!A63</f>
        <v>Brett Leason</v>
      </c>
      <c r="B319" t="str">
        <f>'O and D Ranks'!B63</f>
        <v>ANA</v>
      </c>
      <c r="C319">
        <f>'O and D Ranks'!R63</f>
        <v>58.232078464106849</v>
      </c>
      <c r="D319">
        <f>'O and D Ranks'!S63</f>
        <v>318</v>
      </c>
      <c r="F319" t="str">
        <f>'O and D Ranks'!A110</f>
        <v>Dillon Dube</v>
      </c>
      <c r="G319" t="str">
        <f>'O and D Ranks'!B110</f>
        <v>CGY</v>
      </c>
      <c r="H319">
        <f>'O and D Ranks'!T110</f>
        <v>60.268028108863646</v>
      </c>
      <c r="I319">
        <f>'O and D Ranks'!U110</f>
        <v>318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237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237</v>
      </c>
      <c r="U319" t="str">
        <f>'O and D Ranks'!A40</f>
        <v>Axel Jonsson-Fjallby</v>
      </c>
      <c r="V319" t="str">
        <f>'O and D Ranks'!B40</f>
        <v>WPG</v>
      </c>
      <c r="W319" s="56">
        <f>'O and D Ranks'!J40</f>
        <v>0.47078464106844742</v>
      </c>
      <c r="X319">
        <f>'O and D Ranks'!K40</f>
        <v>318</v>
      </c>
      <c r="Z319" t="str">
        <f>'O and D Ranks'!A33</f>
        <v>Anthony Duclair</v>
      </c>
      <c r="AA319" t="str">
        <f>'O and D Ranks'!B33</f>
        <v>S.J</v>
      </c>
      <c r="AB319" s="56">
        <f>'O and D Ranks'!N33</f>
        <v>0.47078464106844742</v>
      </c>
      <c r="AC319">
        <f>'O and D Ranks'!O33</f>
        <v>318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237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237</v>
      </c>
    </row>
    <row r="320" spans="1:39" x14ac:dyDescent="0.3">
      <c r="A320" t="str">
        <f>'O and D Ranks'!A110</f>
        <v>Dillon Dube</v>
      </c>
      <c r="B320" t="str">
        <f>'O and D Ranks'!B110</f>
        <v>CGY</v>
      </c>
      <c r="C320">
        <f>'O and D Ranks'!R110</f>
        <v>58.09774430251975</v>
      </c>
      <c r="D320">
        <f>'O and D Ranks'!S110</f>
        <v>319</v>
      </c>
      <c r="F320" t="str">
        <f>'O and D Ranks'!A17</f>
        <v>Alex Tuch</v>
      </c>
      <c r="G320" t="str">
        <f>'O and D Ranks'!B17</f>
        <v>BUF</v>
      </c>
      <c r="H320">
        <f>'O and D Ranks'!T17</f>
        <v>59.697526365079945</v>
      </c>
      <c r="I320">
        <f>'O and D Ranks'!U17</f>
        <v>319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237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237</v>
      </c>
      <c r="U320" t="str">
        <f>'O and D Ranks'!A52</f>
        <v>Boris Katchouk</v>
      </c>
      <c r="V320" t="str">
        <f>'O and D Ranks'!B52</f>
        <v>CHI</v>
      </c>
      <c r="W320" s="56">
        <f>'O and D Ranks'!J52</f>
        <v>0.46911519198664442</v>
      </c>
      <c r="X320">
        <f>'O and D Ranks'!K52</f>
        <v>319</v>
      </c>
      <c r="Z320" t="str">
        <f>'O and D Ranks'!A139</f>
        <v>Gustav Nyquist</v>
      </c>
      <c r="AA320" t="str">
        <f>'O and D Ranks'!B139</f>
        <v>NSH</v>
      </c>
      <c r="AB320" s="56">
        <f>'O and D Ranks'!N139</f>
        <v>0.46911519198664442</v>
      </c>
      <c r="AC320">
        <f>'O and D Ranks'!O139</f>
        <v>319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237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237</v>
      </c>
    </row>
    <row r="321" spans="1:39" x14ac:dyDescent="0.3">
      <c r="A321" t="str">
        <f>'O and D Ranks'!A397</f>
        <v>Victor Olofsson</v>
      </c>
      <c r="B321" t="str">
        <f>'O and D Ranks'!B397</f>
        <v>BUF</v>
      </c>
      <c r="C321">
        <f>'O and D Ranks'!R397</f>
        <v>57.896521981079538</v>
      </c>
      <c r="D321">
        <f>'O and D Ranks'!S397</f>
        <v>320</v>
      </c>
      <c r="F321" t="str">
        <f>'O and D Ranks'!A258</f>
        <v>Michael Bunting</v>
      </c>
      <c r="G321" t="str">
        <f>'O and D Ranks'!B258</f>
        <v>CAR</v>
      </c>
      <c r="H321">
        <f>'O and D Ranks'!T258</f>
        <v>59.563550966587243</v>
      </c>
      <c r="I321">
        <f>'O and D Ranks'!U258</f>
        <v>320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237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237</v>
      </c>
      <c r="U321" t="str">
        <f>'O and D Ranks'!A283</f>
        <v>Nick Cousins</v>
      </c>
      <c r="V321" t="str">
        <f>'O and D Ranks'!B283</f>
        <v>FLA</v>
      </c>
      <c r="W321" s="56">
        <f>'O and D Ranks'!J283</f>
        <v>0.46744574290484142</v>
      </c>
      <c r="X321">
        <f>'O and D Ranks'!K283</f>
        <v>320</v>
      </c>
      <c r="Z321" t="str">
        <f>'O and D Ranks'!A292</f>
        <v>Nikita Kucherov</v>
      </c>
      <c r="AA321" t="str">
        <f>'O and D Ranks'!B292</f>
        <v>T.B</v>
      </c>
      <c r="AB321" s="56">
        <f>'O and D Ranks'!N292</f>
        <v>0.46410684474123537</v>
      </c>
      <c r="AC321">
        <f>'O and D Ranks'!O292</f>
        <v>320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237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237</v>
      </c>
    </row>
    <row r="322" spans="1:39" x14ac:dyDescent="0.3">
      <c r="A322" t="str">
        <f>'O and D Ranks'!A58</f>
        <v>Brandon Tanev</v>
      </c>
      <c r="B322" t="str">
        <f>'O and D Ranks'!B58</f>
        <v>SEA</v>
      </c>
      <c r="C322">
        <f>'O and D Ranks'!R58</f>
        <v>57.882430394743636</v>
      </c>
      <c r="D322">
        <f>'O and D Ranks'!S58</f>
        <v>321</v>
      </c>
      <c r="F322" t="str">
        <f>'O and D Ranks'!A139</f>
        <v>Gustav Nyquist</v>
      </c>
      <c r="G322" t="str">
        <f>'O and D Ranks'!B139</f>
        <v>NSH</v>
      </c>
      <c r="H322">
        <f>'O and D Ranks'!T139</f>
        <v>59.551449754220442</v>
      </c>
      <c r="I322">
        <f>'O and D Ranks'!U139</f>
        <v>321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237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237</v>
      </c>
      <c r="U322" t="str">
        <f>'O and D Ranks'!A353</f>
        <v>Sam Steel</v>
      </c>
      <c r="V322" t="str">
        <f>'O and D Ranks'!B353</f>
        <v>DAL</v>
      </c>
      <c r="W322" s="56">
        <f>'O and D Ranks'!J353</f>
        <v>0.46577629382303842</v>
      </c>
      <c r="X322">
        <f>'O and D Ranks'!K353</f>
        <v>321</v>
      </c>
      <c r="Z322" t="str">
        <f>'O and D Ranks'!A106</f>
        <v>David Pastrnak</v>
      </c>
      <c r="AA322" t="str">
        <f>'O and D Ranks'!B106</f>
        <v>BOS</v>
      </c>
      <c r="AB322" s="56">
        <f>'O and D Ranks'!N106</f>
        <v>0.46410684474123537</v>
      </c>
      <c r="AC322">
        <f>'O and D Ranks'!O106</f>
        <v>320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237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237</v>
      </c>
    </row>
    <row r="323" spans="1:39" x14ac:dyDescent="0.3">
      <c r="A323" t="str">
        <f>'O and D Ranks'!A151</f>
        <v>Jaden Schwartz</v>
      </c>
      <c r="B323" t="str">
        <f>'O and D Ranks'!B151</f>
        <v>SEA</v>
      </c>
      <c r="C323">
        <f>'O and D Ranks'!R151</f>
        <v>57.634467840666034</v>
      </c>
      <c r="D323">
        <f>'O and D Ranks'!S151</f>
        <v>322</v>
      </c>
      <c r="F323" t="str">
        <f>'O and D Ranks'!A60</f>
        <v>Brayden Schenn</v>
      </c>
      <c r="G323" t="str">
        <f>'O and D Ranks'!B60</f>
        <v>STL</v>
      </c>
      <c r="H323">
        <f>'O and D Ranks'!T60</f>
        <v>59.484597517601536</v>
      </c>
      <c r="I323">
        <f>'O and D Ranks'!U60</f>
        <v>322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237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237</v>
      </c>
      <c r="U323" t="str">
        <f>'O and D Ranks'!A275</f>
        <v>Nathan Bastian</v>
      </c>
      <c r="V323" t="str">
        <f>'O and D Ranks'!B275</f>
        <v>N.J</v>
      </c>
      <c r="W323" s="56">
        <f>'O and D Ranks'!J275</f>
        <v>0.46243739565943237</v>
      </c>
      <c r="X323">
        <f>'O and D Ranks'!K275</f>
        <v>322</v>
      </c>
      <c r="Z323" t="str">
        <f>'O and D Ranks'!A60</f>
        <v>Brayden Schenn</v>
      </c>
      <c r="AA323" t="str">
        <f>'O and D Ranks'!B60</f>
        <v>STL</v>
      </c>
      <c r="AB323" s="56">
        <f>'O and D Ranks'!N60</f>
        <v>0.46410684474123537</v>
      </c>
      <c r="AC323">
        <f>'O and D Ranks'!O60</f>
        <v>320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237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237</v>
      </c>
    </row>
    <row r="324" spans="1:39" x14ac:dyDescent="0.3">
      <c r="A324" t="str">
        <f>'O and D Ranks'!A353</f>
        <v>Sam Steel</v>
      </c>
      <c r="B324" t="str">
        <f>'O and D Ranks'!B353</f>
        <v>DAL</v>
      </c>
      <c r="C324">
        <f>'O and D Ranks'!R353</f>
        <v>57.544683645869846</v>
      </c>
      <c r="D324">
        <f>'O and D Ranks'!S353</f>
        <v>323</v>
      </c>
      <c r="F324" t="str">
        <f>'O and D Ranks'!A361</f>
        <v>Sidney Crosby</v>
      </c>
      <c r="G324" t="str">
        <f>'O and D Ranks'!B361</f>
        <v>PIT</v>
      </c>
      <c r="H324">
        <f>'O and D Ranks'!T361</f>
        <v>59.208961273840629</v>
      </c>
      <c r="I324">
        <f>'O and D Ranks'!U361</f>
        <v>323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237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237</v>
      </c>
      <c r="U324" t="str">
        <f>'O and D Ranks'!A415</f>
        <v>Zemgus Girgensons</v>
      </c>
      <c r="V324" t="str">
        <f>'O and D Ranks'!B415</f>
        <v>BUF</v>
      </c>
      <c r="W324" s="56">
        <f>'O and D Ranks'!J415</f>
        <v>0.46243739565943237</v>
      </c>
      <c r="X324">
        <f>'O and D Ranks'!K415</f>
        <v>322</v>
      </c>
      <c r="Z324" t="str">
        <f>'O and D Ranks'!A281</f>
        <v>Nick Bjugstad</v>
      </c>
      <c r="AA324" t="str">
        <f>'O and D Ranks'!B281</f>
        <v>ARI</v>
      </c>
      <c r="AB324" s="56">
        <f>'O and D Ranks'!N281</f>
        <v>0.46243739565943237</v>
      </c>
      <c r="AC324">
        <f>'O and D Ranks'!O281</f>
        <v>323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237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237</v>
      </c>
    </row>
    <row r="325" spans="1:39" x14ac:dyDescent="0.3">
      <c r="A325" t="str">
        <f>'O and D Ranks'!A60</f>
        <v>Brayden Schenn</v>
      </c>
      <c r="B325" t="str">
        <f>'O and D Ranks'!B60</f>
        <v>STL</v>
      </c>
      <c r="C325">
        <f>'O and D Ranks'!R60</f>
        <v>57.481258619437938</v>
      </c>
      <c r="D325">
        <f>'O and D Ranks'!S60</f>
        <v>324</v>
      </c>
      <c r="F325" t="str">
        <f>'O and D Ranks'!A241</f>
        <v>Mathew Barzal</v>
      </c>
      <c r="G325" t="str">
        <f>'O and D Ranks'!B241</f>
        <v>NYI</v>
      </c>
      <c r="H325">
        <f>'O and D Ranks'!T241</f>
        <v>59.066947276193424</v>
      </c>
      <c r="I325">
        <f>'O and D Ranks'!U241</f>
        <v>324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237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237</v>
      </c>
      <c r="U325" t="str">
        <f>'O and D Ranks'!A264</f>
        <v>Michael Rasmussen</v>
      </c>
      <c r="V325" t="str">
        <f>'O and D Ranks'!B264</f>
        <v>DET</v>
      </c>
      <c r="W325" s="56">
        <f>'O and D Ranks'!J264</f>
        <v>0.46076794657762937</v>
      </c>
      <c r="X325">
        <f>'O and D Ranks'!K264</f>
        <v>324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0.46076794657762937</v>
      </c>
      <c r="AC325">
        <f>'O and D Ranks'!O17</f>
        <v>324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237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237</v>
      </c>
    </row>
    <row r="326" spans="1:39" x14ac:dyDescent="0.3">
      <c r="A326" t="str">
        <f>'O and D Ranks'!A52</f>
        <v>Boris Katchouk</v>
      </c>
      <c r="B326" t="str">
        <f>'O and D Ranks'!B52</f>
        <v>CHI</v>
      </c>
      <c r="C326">
        <f>'O and D Ranks'!R52</f>
        <v>57.477074754220439</v>
      </c>
      <c r="D326">
        <f>'O and D Ranks'!S52</f>
        <v>325</v>
      </c>
      <c r="F326" t="str">
        <f>'O and D Ranks'!A281</f>
        <v>Nick Bjugstad</v>
      </c>
      <c r="G326" t="str">
        <f>'O and D Ranks'!B281</f>
        <v>ARI</v>
      </c>
      <c r="H326">
        <f>'O and D Ranks'!T281</f>
        <v>58.96359772197124</v>
      </c>
      <c r="I326">
        <f>'O and D Ranks'!U281</f>
        <v>325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237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237</v>
      </c>
      <c r="U326" t="str">
        <f>'O and D Ranks'!A58</f>
        <v>Brandon Tanev</v>
      </c>
      <c r="V326" t="str">
        <f>'O and D Ranks'!B58</f>
        <v>SEA</v>
      </c>
      <c r="W326" s="56">
        <f>'O and D Ranks'!J58</f>
        <v>0.45909849749582637</v>
      </c>
      <c r="X326">
        <f>'O and D Ranks'!K58</f>
        <v>325</v>
      </c>
      <c r="Z326" t="str">
        <f>'O and D Ranks'!A134</f>
        <v>Frederick Gaudreau</v>
      </c>
      <c r="AA326" t="str">
        <f>'O and D Ranks'!B134</f>
        <v>MIN</v>
      </c>
      <c r="AB326" s="56">
        <f>'O and D Ranks'!N134</f>
        <v>0.45909849749582637</v>
      </c>
      <c r="AC326">
        <f>'O and D Ranks'!O134</f>
        <v>325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237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237</v>
      </c>
    </row>
    <row r="327" spans="1:39" x14ac:dyDescent="0.3">
      <c r="A327" t="str">
        <f>'O and D Ranks'!A371</f>
        <v>Taylor Raddysh</v>
      </c>
      <c r="B327" t="str">
        <f>'O and D Ranks'!B371</f>
        <v>CHI</v>
      </c>
      <c r="C327">
        <f>'O and D Ranks'!R371</f>
        <v>57.43363623716273</v>
      </c>
      <c r="D327">
        <f>'O and D Ranks'!S371</f>
        <v>326</v>
      </c>
      <c r="F327" t="str">
        <f>'O and D Ranks'!A247</f>
        <v>Matt Duchene</v>
      </c>
      <c r="G327" t="str">
        <f>'O and D Ranks'!B247</f>
        <v>DAL</v>
      </c>
      <c r="H327">
        <f>'O and D Ranks'!T247</f>
        <v>58.594628754780132</v>
      </c>
      <c r="I327">
        <f>'O and D Ranks'!U247</f>
        <v>326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237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237</v>
      </c>
      <c r="U327" t="str">
        <f>'O and D Ranks'!A29</f>
        <v>Andrew Copp</v>
      </c>
      <c r="V327" t="str">
        <f>'O and D Ranks'!B29</f>
        <v>DET</v>
      </c>
      <c r="W327" s="56">
        <f>'O and D Ranks'!J29</f>
        <v>0.45742904841402338</v>
      </c>
      <c r="X327">
        <f>'O and D Ranks'!K29</f>
        <v>326</v>
      </c>
      <c r="Z327" t="str">
        <f>'O and D Ranks'!A112</f>
        <v>Dominik Kubalik</v>
      </c>
      <c r="AA327" t="str">
        <f>'O and D Ranks'!B112</f>
        <v>OTT</v>
      </c>
      <c r="AB327" s="56">
        <f>'O and D Ranks'!N112</f>
        <v>0.45742904841402338</v>
      </c>
      <c r="AC327">
        <f>'O and D Ranks'!O112</f>
        <v>326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237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237</v>
      </c>
    </row>
    <row r="328" spans="1:39" x14ac:dyDescent="0.3">
      <c r="A328" t="str">
        <f>'O and D Ranks'!A355</f>
        <v>Scott Laughton</v>
      </c>
      <c r="B328" t="str">
        <f>'O and D Ranks'!B355</f>
        <v>PHI</v>
      </c>
      <c r="C328">
        <f>'O and D Ranks'!R355</f>
        <v>57.211798008017432</v>
      </c>
      <c r="D328">
        <f>'O and D Ranks'!S355</f>
        <v>327</v>
      </c>
      <c r="F328" t="str">
        <f>'O and D Ranks'!A150</f>
        <v>Jack Roslovic</v>
      </c>
      <c r="G328" t="str">
        <f>'O and D Ranks'!B150</f>
        <v>CBJ</v>
      </c>
      <c r="H328">
        <f>'O and D Ranks'!T150</f>
        <v>58.357015025041733</v>
      </c>
      <c r="I328">
        <f>'O and D Ranks'!U150</f>
        <v>327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237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237</v>
      </c>
      <c r="U328" t="str">
        <f>'O and D Ranks'!A272</f>
        <v>Morgan Barron</v>
      </c>
      <c r="V328" t="str">
        <f>'O and D Ranks'!B272</f>
        <v>WPG</v>
      </c>
      <c r="W328" s="56">
        <f>'O and D Ranks'!J272</f>
        <v>0.45575959933222038</v>
      </c>
      <c r="X328">
        <f>'O and D Ranks'!K272</f>
        <v>327</v>
      </c>
      <c r="Z328" t="str">
        <f>'O and D Ranks'!A161</f>
        <v>Jamie Benn</v>
      </c>
      <c r="AA328" t="str">
        <f>'O and D Ranks'!B161</f>
        <v>DAL</v>
      </c>
      <c r="AB328" s="56">
        <f>'O and D Ranks'!N161</f>
        <v>0.45575959933222038</v>
      </c>
      <c r="AC328">
        <f>'O and D Ranks'!O161</f>
        <v>327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237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237</v>
      </c>
    </row>
    <row r="329" spans="1:39" x14ac:dyDescent="0.3">
      <c r="A329" t="str">
        <f>'O and D Ranks'!A415</f>
        <v>Zemgus Girgensons</v>
      </c>
      <c r="B329" t="str">
        <f>'O and D Ranks'!B415</f>
        <v>BUF</v>
      </c>
      <c r="C329">
        <f>'O and D Ranks'!R415</f>
        <v>56.581373974545237</v>
      </c>
      <c r="D329">
        <f>'O and D Ranks'!S415</f>
        <v>328</v>
      </c>
      <c r="F329" t="str">
        <f>'O and D Ranks'!A116</f>
        <v>Dylan Larkin</v>
      </c>
      <c r="G329" t="str">
        <f>'O and D Ranks'!B116</f>
        <v>DET</v>
      </c>
      <c r="H329">
        <f>'O and D Ranks'!T116</f>
        <v>58.128140154225541</v>
      </c>
      <c r="I329">
        <f>'O and D Ranks'!U116</f>
        <v>328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237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237</v>
      </c>
      <c r="U329" t="str">
        <f>'O and D Ranks'!A371</f>
        <v>Taylor Raddysh</v>
      </c>
      <c r="V329" t="str">
        <f>'O and D Ranks'!B371</f>
        <v>CHI</v>
      </c>
      <c r="W329" s="56">
        <f>'O and D Ranks'!J371</f>
        <v>0.45409015025041738</v>
      </c>
      <c r="X329">
        <f>'O and D Ranks'!K371</f>
        <v>328</v>
      </c>
      <c r="Z329" t="str">
        <f>'O and D Ranks'!A150</f>
        <v>Jack Roslovic</v>
      </c>
      <c r="AA329" t="str">
        <f>'O and D Ranks'!B150</f>
        <v>CBJ</v>
      </c>
      <c r="AB329" s="56">
        <f>'O and D Ranks'!N150</f>
        <v>0.45409015025041738</v>
      </c>
      <c r="AC329">
        <f>'O and D Ranks'!O150</f>
        <v>328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237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237</v>
      </c>
    </row>
    <row r="330" spans="1:39" x14ac:dyDescent="0.3">
      <c r="A330" t="str">
        <f>'O and D Ranks'!A195</f>
        <v>Josh Anderson</v>
      </c>
      <c r="B330" t="str">
        <f>'O and D Ranks'!B195</f>
        <v>MTL</v>
      </c>
      <c r="C330">
        <f>'O and D Ranks'!R195</f>
        <v>56.528403399605132</v>
      </c>
      <c r="D330">
        <f>'O and D Ranks'!S195</f>
        <v>329</v>
      </c>
      <c r="F330" t="str">
        <f>'O and D Ranks'!A108</f>
        <v>Dawson Mercer</v>
      </c>
      <c r="G330" t="str">
        <f>'O and D Ranks'!B108</f>
        <v>N.J</v>
      </c>
      <c r="H330">
        <f>'O and D Ranks'!T108</f>
        <v>57.899820957634631</v>
      </c>
      <c r="I330">
        <f>'O and D Ranks'!U108</f>
        <v>329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237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237</v>
      </c>
      <c r="U330" t="str">
        <f>'O and D Ranks'!A355</f>
        <v>Scott Laughton</v>
      </c>
      <c r="V330" t="str">
        <f>'O and D Ranks'!B355</f>
        <v>PHI</v>
      </c>
      <c r="W330" s="56">
        <f>'O and D Ranks'!J355</f>
        <v>0.45242070116861438</v>
      </c>
      <c r="X330">
        <f>'O and D Ranks'!K355</f>
        <v>329</v>
      </c>
      <c r="Z330" t="str">
        <f>'O and D Ranks'!A208</f>
        <v>Kevin Hayes</v>
      </c>
      <c r="AA330" t="str">
        <f>'O and D Ranks'!B208</f>
        <v>STL</v>
      </c>
      <c r="AB330" s="56">
        <f>'O and D Ranks'!N208</f>
        <v>0.45242070116861438</v>
      </c>
      <c r="AC330">
        <f>'O and D Ranks'!O208</f>
        <v>329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237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237</v>
      </c>
    </row>
    <row r="331" spans="1:39" x14ac:dyDescent="0.3">
      <c r="A331" t="str">
        <f>'O and D Ranks'!A144</f>
        <v>J.T. Compher</v>
      </c>
      <c r="B331" t="str">
        <f>'O and D Ranks'!B144</f>
        <v>DET</v>
      </c>
      <c r="C331">
        <f>'O and D Ranks'!R144</f>
        <v>56.236962120329423</v>
      </c>
      <c r="D331">
        <f>'O and D Ranks'!S144</f>
        <v>330</v>
      </c>
      <c r="F331" t="str">
        <f>'O and D Ranks'!A208</f>
        <v>Kevin Hayes</v>
      </c>
      <c r="G331" t="str">
        <f>'O and D Ranks'!B208</f>
        <v>STL</v>
      </c>
      <c r="H331">
        <f>'O and D Ranks'!T208</f>
        <v>57.698229537151434</v>
      </c>
      <c r="I331">
        <f>'O and D Ranks'!U208</f>
        <v>330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237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237</v>
      </c>
      <c r="U331" t="str">
        <f>'O and D Ranks'!A256</f>
        <v>Max Jones</v>
      </c>
      <c r="V331" t="str">
        <f>'O and D Ranks'!B256</f>
        <v>ANA</v>
      </c>
      <c r="W331" s="56">
        <f>'O and D Ranks'!J256</f>
        <v>0.45075125208681133</v>
      </c>
      <c r="X331">
        <f>'O and D Ranks'!K256</f>
        <v>330</v>
      </c>
      <c r="Z331" t="str">
        <f>'O and D Ranks'!A247</f>
        <v>Matt Duchene</v>
      </c>
      <c r="AA331" t="str">
        <f>'O and D Ranks'!B247</f>
        <v>DAL</v>
      </c>
      <c r="AB331" s="56">
        <f>'O and D Ranks'!N247</f>
        <v>0.45075125208681133</v>
      </c>
      <c r="AC331">
        <f>'O and D Ranks'!O247</f>
        <v>330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237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237</v>
      </c>
    </row>
    <row r="332" spans="1:39" x14ac:dyDescent="0.3">
      <c r="A332" t="str">
        <f>'O and D Ranks'!A92</f>
        <v>Connor Brown</v>
      </c>
      <c r="B332" t="str">
        <f>'O and D Ranks'!B92</f>
        <v>EDM</v>
      </c>
      <c r="C332">
        <f>'O and D Ranks'!R92</f>
        <v>56.161783904104837</v>
      </c>
      <c r="D332">
        <f>'O and D Ranks'!S92</f>
        <v>331</v>
      </c>
      <c r="F332" t="str">
        <f>'O and D Ranks'!A112</f>
        <v>Dominik Kubalik</v>
      </c>
      <c r="G332" t="str">
        <f>'O and D Ranks'!B112</f>
        <v>OTT</v>
      </c>
      <c r="H332">
        <f>'O and D Ranks'!T112</f>
        <v>57.201441426768341</v>
      </c>
      <c r="I332">
        <f>'O and D Ranks'!U112</f>
        <v>331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237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237</v>
      </c>
      <c r="U332" t="str">
        <f>'O and D Ranks'!A92</f>
        <v>Connor Brown</v>
      </c>
      <c r="V332" t="str">
        <f>'O and D Ranks'!B92</f>
        <v>EDM</v>
      </c>
      <c r="W332" s="56">
        <f>'O and D Ranks'!J92</f>
        <v>0.44908180300500833</v>
      </c>
      <c r="X332">
        <f>'O and D Ranks'!K92</f>
        <v>331</v>
      </c>
      <c r="Z332" t="str">
        <f>'O and D Ranks'!A41</f>
        <v>Barclay Goodrow</v>
      </c>
      <c r="AA332" t="str">
        <f>'O and D Ranks'!B41</f>
        <v>NYR</v>
      </c>
      <c r="AB332" s="56">
        <f>'O and D Ranks'!N41</f>
        <v>0.44908180300500833</v>
      </c>
      <c r="AC332">
        <f>'O and D Ranks'!O41</f>
        <v>331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237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237</v>
      </c>
    </row>
    <row r="333" spans="1:39" x14ac:dyDescent="0.3">
      <c r="A333" t="str">
        <f>'O and D Ranks'!A256</f>
        <v>Max Jones</v>
      </c>
      <c r="B333" t="str">
        <f>'O and D Ranks'!B256</f>
        <v>ANA</v>
      </c>
      <c r="C333">
        <f>'O and D Ranks'!R256</f>
        <v>55.734438934171138</v>
      </c>
      <c r="D333">
        <f>'O and D Ranks'!S256</f>
        <v>332</v>
      </c>
      <c r="F333" t="str">
        <f>'O and D Ranks'!A59</f>
        <v>Brayden Point</v>
      </c>
      <c r="G333" t="str">
        <f>'O and D Ranks'!B59</f>
        <v>T.B</v>
      </c>
      <c r="H333">
        <f>'O and D Ranks'!T59</f>
        <v>56.939350164105832</v>
      </c>
      <c r="I333">
        <f>'O and D Ranks'!U59</f>
        <v>332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237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237</v>
      </c>
      <c r="U333" t="str">
        <f>'O and D Ranks'!A174</f>
        <v>Jimmy Vesey</v>
      </c>
      <c r="V333" t="str">
        <f>'O and D Ranks'!B174</f>
        <v>NYR</v>
      </c>
      <c r="W333" s="56">
        <f>'O and D Ranks'!J174</f>
        <v>0.44741235392320533</v>
      </c>
      <c r="X333">
        <f>'O and D Ranks'!K174</f>
        <v>332</v>
      </c>
      <c r="Z333" t="str">
        <f>'O and D Ranks'!A116</f>
        <v>Dylan Larkin</v>
      </c>
      <c r="AA333" t="str">
        <f>'O and D Ranks'!B116</f>
        <v>DET</v>
      </c>
      <c r="AB333" s="56">
        <f>'O and D Ranks'!N116</f>
        <v>0.44741235392320533</v>
      </c>
      <c r="AC333">
        <f>'O and D Ranks'!O116</f>
        <v>332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237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237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55.240115470227821</v>
      </c>
      <c r="D334">
        <f>'O and D Ranks'!S19</f>
        <v>333</v>
      </c>
      <c r="F334" t="str">
        <f>'O and D Ranks'!A219</f>
        <v>Lawson Crouse</v>
      </c>
      <c r="G334" t="str">
        <f>'O and D Ranks'!B219</f>
        <v>ARI</v>
      </c>
      <c r="H334">
        <f>'O and D Ranks'!T219</f>
        <v>56.925015121821232</v>
      </c>
      <c r="I334">
        <f>'O and D Ranks'!U219</f>
        <v>333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237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237</v>
      </c>
      <c r="U334" t="str">
        <f>'O and D Ranks'!A342</f>
        <v>Ryan Lomberg</v>
      </c>
      <c r="V334" t="str">
        <f>'O and D Ranks'!B342</f>
        <v>FLA</v>
      </c>
      <c r="W334" s="56">
        <f>'O and D Ranks'!J342</f>
        <v>0.44574290484140233</v>
      </c>
      <c r="X334">
        <f>'O and D Ranks'!K342</f>
        <v>333</v>
      </c>
      <c r="Z334" t="str">
        <f>'O and D Ranks'!A219</f>
        <v>Lawson Crouse</v>
      </c>
      <c r="AA334" t="str">
        <f>'O and D Ranks'!B219</f>
        <v>ARI</v>
      </c>
      <c r="AB334" s="56">
        <f>'O and D Ranks'!N219</f>
        <v>0.44574290484140233</v>
      </c>
      <c r="AC334">
        <f>'O and D Ranks'!O219</f>
        <v>333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237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237</v>
      </c>
    </row>
    <row r="335" spans="1:39" x14ac:dyDescent="0.3">
      <c r="A335" t="str">
        <f>'O and D Ranks'!A174</f>
        <v>Jimmy Vesey</v>
      </c>
      <c r="B335" t="str">
        <f>'O and D Ranks'!B174</f>
        <v>NYR</v>
      </c>
      <c r="C335">
        <f>'O and D Ranks'!R174</f>
        <v>55.194198355283532</v>
      </c>
      <c r="D335">
        <f>'O and D Ranks'!S174</f>
        <v>334</v>
      </c>
      <c r="F335" t="str">
        <f>'O and D Ranks'!A376</f>
        <v>Tom Wilson</v>
      </c>
      <c r="G335" t="str">
        <f>'O and D Ranks'!B376</f>
        <v>WSH</v>
      </c>
      <c r="H335">
        <f>'O and D Ranks'!T376</f>
        <v>56.602713163915134</v>
      </c>
      <c r="I335">
        <f>'O and D Ranks'!U376</f>
        <v>334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237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237</v>
      </c>
      <c r="U335" t="str">
        <f>'O and D Ranks'!A60</f>
        <v>Brayden Schenn</v>
      </c>
      <c r="V335" t="str">
        <f>'O and D Ranks'!B60</f>
        <v>STL</v>
      </c>
      <c r="W335" s="56">
        <f>'O and D Ranks'!J60</f>
        <v>0.44407345575959933</v>
      </c>
      <c r="X335">
        <f>'O and D Ranks'!K60</f>
        <v>334</v>
      </c>
      <c r="Z335" t="str">
        <f>'O and D Ranks'!A361</f>
        <v>Sidney Crosby</v>
      </c>
      <c r="AA335" t="str">
        <f>'O and D Ranks'!B361</f>
        <v>PIT</v>
      </c>
      <c r="AB335" s="56">
        <f>'O and D Ranks'!N361</f>
        <v>0.44240400667779634</v>
      </c>
      <c r="AC335">
        <f>'O and D Ranks'!O361</f>
        <v>334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237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237</v>
      </c>
    </row>
    <row r="336" spans="1:39" x14ac:dyDescent="0.3">
      <c r="A336" t="str">
        <f>'O and D Ranks'!A62</f>
        <v>Brett Howden</v>
      </c>
      <c r="B336" t="str">
        <f>'O and D Ranks'!B62</f>
        <v>VGK</v>
      </c>
      <c r="C336">
        <f>'O and D Ranks'!R62</f>
        <v>55.146450001209722</v>
      </c>
      <c r="D336">
        <f>'O and D Ranks'!S62</f>
        <v>335</v>
      </c>
      <c r="F336" t="str">
        <f>'O and D Ranks'!A134</f>
        <v>Frederick Gaudreau</v>
      </c>
      <c r="G336" t="str">
        <f>'O and D Ranks'!B134</f>
        <v>MIN</v>
      </c>
      <c r="H336">
        <f>'O and D Ranks'!T134</f>
        <v>56.561238638471636</v>
      </c>
      <c r="I336">
        <f>'O and D Ranks'!U134</f>
        <v>335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237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237</v>
      </c>
      <c r="U336" t="str">
        <f>'O and D Ranks'!A199</f>
        <v>Justin Bailey</v>
      </c>
      <c r="V336" t="str">
        <f>'O and D Ranks'!B199</f>
        <v>S.J</v>
      </c>
      <c r="W336" s="56">
        <f>'O and D Ranks'!J199</f>
        <v>0.44240400667779634</v>
      </c>
      <c r="X336">
        <f>'O and D Ranks'!K199</f>
        <v>335</v>
      </c>
      <c r="Z336" t="str">
        <f>'O and D Ranks'!A108</f>
        <v>Dawson Mercer</v>
      </c>
      <c r="AA336" t="str">
        <f>'O and D Ranks'!B108</f>
        <v>N.J</v>
      </c>
      <c r="AB336" s="56">
        <f>'O and D Ranks'!N108</f>
        <v>0.44240400667779634</v>
      </c>
      <c r="AC336">
        <f>'O and D Ranks'!O108</f>
        <v>334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237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237</v>
      </c>
    </row>
    <row r="337" spans="1:39" x14ac:dyDescent="0.3">
      <c r="A337" t="str">
        <f>'O and D Ranks'!A275</f>
        <v>Nathan Bastian</v>
      </c>
      <c r="B337" t="str">
        <f>'O and D Ranks'!B275</f>
        <v>N.J</v>
      </c>
      <c r="C337">
        <f>'O and D Ranks'!R275</f>
        <v>55.01684562654934</v>
      </c>
      <c r="D337">
        <f>'O and D Ranks'!S275</f>
        <v>336</v>
      </c>
      <c r="F337" t="str">
        <f>'O and D Ranks'!A234</f>
        <v>Mark Scheifele</v>
      </c>
      <c r="G337" t="str">
        <f>'O and D Ranks'!B234</f>
        <v>WPG</v>
      </c>
      <c r="H337">
        <f>'O and D Ranks'!T234</f>
        <v>56.556230573992018</v>
      </c>
      <c r="I337">
        <f>'O and D Ranks'!U234</f>
        <v>336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237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237</v>
      </c>
      <c r="U337" t="str">
        <f>'O and D Ranks'!A134</f>
        <v>Frederick Gaudreau</v>
      </c>
      <c r="V337" t="str">
        <f>'O and D Ranks'!B134</f>
        <v>MIN</v>
      </c>
      <c r="W337" s="56">
        <f>'O and D Ranks'!J134</f>
        <v>0.44073455759599334</v>
      </c>
      <c r="X337">
        <f>'O and D Ranks'!K134</f>
        <v>336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0.44073455759599334</v>
      </c>
      <c r="AC337">
        <f>'O and D Ranks'!O22</f>
        <v>336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237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237</v>
      </c>
    </row>
    <row r="338" spans="1:39" x14ac:dyDescent="0.3">
      <c r="A338" t="str">
        <f>'O and D Ranks'!A40</f>
        <v>Axel Jonsson-Fjallby</v>
      </c>
      <c r="B338" t="str">
        <f>'O and D Ranks'!B40</f>
        <v>WPG</v>
      </c>
      <c r="C338">
        <f>'O and D Ranks'!R40</f>
        <v>54.950900004280648</v>
      </c>
      <c r="D338">
        <f>'O and D Ranks'!S40</f>
        <v>337</v>
      </c>
      <c r="F338" t="str">
        <f>'O and D Ranks'!A3</f>
        <v>Adam Fantilli</v>
      </c>
      <c r="G338" t="str">
        <f>'O and D Ranks'!B3</f>
        <v>CBJ</v>
      </c>
      <c r="H338">
        <f>'O and D Ranks'!T3</f>
        <v>56.546936383334035</v>
      </c>
      <c r="I338">
        <f>'O and D Ranks'!U3</f>
        <v>337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237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237</v>
      </c>
      <c r="U338" t="str">
        <f>'O and D Ranks'!A151</f>
        <v>Jaden Schwartz</v>
      </c>
      <c r="V338" t="str">
        <f>'O and D Ranks'!B151</f>
        <v>SEA</v>
      </c>
      <c r="W338" s="56">
        <f>'O and D Ranks'!J151</f>
        <v>0.43906510851419034</v>
      </c>
      <c r="X338">
        <f>'O and D Ranks'!K151</f>
        <v>337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0.43906510851419034</v>
      </c>
      <c r="AC338">
        <f>'O and D Ranks'!O3</f>
        <v>337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237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237</v>
      </c>
    </row>
    <row r="339" spans="1:39" x14ac:dyDescent="0.3">
      <c r="A339" t="str">
        <f>'O and D Ranks'!A134</f>
        <v>Frederick Gaudreau</v>
      </c>
      <c r="B339" t="str">
        <f>'O and D Ranks'!B134</f>
        <v>MIN</v>
      </c>
      <c r="C339">
        <f>'O and D Ranks'!R134</f>
        <v>54.724844648488336</v>
      </c>
      <c r="D339">
        <f>'O and D Ranks'!S134</f>
        <v>338</v>
      </c>
      <c r="F339" t="str">
        <f>'O and D Ranks'!A154</f>
        <v>Jake Guentzel</v>
      </c>
      <c r="G339" t="str">
        <f>'O and D Ranks'!B154</f>
        <v>PIT</v>
      </c>
      <c r="H339">
        <f>'O and D Ranks'!T154</f>
        <v>56.395441898112622</v>
      </c>
      <c r="I339">
        <f>'O and D Ranks'!U154</f>
        <v>338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237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237</v>
      </c>
      <c r="U339" t="str">
        <f>'O and D Ranks'!A62</f>
        <v>Brett Howden</v>
      </c>
      <c r="V339" t="str">
        <f>'O and D Ranks'!B62</f>
        <v>VGK</v>
      </c>
      <c r="W339" s="56">
        <f>'O and D Ranks'!J62</f>
        <v>0.43739565943238728</v>
      </c>
      <c r="X339">
        <f>'O and D Ranks'!K62</f>
        <v>338</v>
      </c>
      <c r="Z339" t="str">
        <f>'O and D Ranks'!A241</f>
        <v>Mathew Barzal</v>
      </c>
      <c r="AA339" t="str">
        <f>'O and D Ranks'!B241</f>
        <v>NYI</v>
      </c>
      <c r="AB339" s="56">
        <f>'O and D Ranks'!N241</f>
        <v>0.43572621035058429</v>
      </c>
      <c r="AC339">
        <f>'O and D Ranks'!O241</f>
        <v>338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237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237</v>
      </c>
    </row>
    <row r="340" spans="1:39" x14ac:dyDescent="0.3">
      <c r="A340" t="str">
        <f>'O and D Ranks'!A112</f>
        <v>Dominik Kubalik</v>
      </c>
      <c r="B340" t="str">
        <f>'O and D Ranks'!B112</f>
        <v>OTT</v>
      </c>
      <c r="C340">
        <f>'O and D Ranks'!R112</f>
        <v>54.530322895883529</v>
      </c>
      <c r="D340">
        <f>'O and D Ranks'!S112</f>
        <v>339</v>
      </c>
      <c r="F340" t="str">
        <f>'O and D Ranks'!A161</f>
        <v>Jamie Benn</v>
      </c>
      <c r="G340" t="str">
        <f>'O and D Ranks'!B161</f>
        <v>DAL</v>
      </c>
      <c r="H340">
        <f>'O and D Ranks'!T161</f>
        <v>56.320057155444033</v>
      </c>
      <c r="I340">
        <f>'O and D Ranks'!U161</f>
        <v>339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237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237</v>
      </c>
      <c r="U340" t="str">
        <f>'O and D Ranks'!A144</f>
        <v>J.T. Compher</v>
      </c>
      <c r="V340" t="str">
        <f>'O and D Ranks'!B144</f>
        <v>DET</v>
      </c>
      <c r="W340" s="56">
        <f>'O and D Ranks'!J144</f>
        <v>0.43572621035058429</v>
      </c>
      <c r="X340">
        <f>'O and D Ranks'!K144</f>
        <v>339</v>
      </c>
      <c r="Z340" t="str">
        <f>'O and D Ranks'!A76</f>
        <v>Charlie Coyle</v>
      </c>
      <c r="AA340" t="str">
        <f>'O and D Ranks'!B76</f>
        <v>BOS</v>
      </c>
      <c r="AB340" s="56">
        <f>'O and D Ranks'!N76</f>
        <v>0.43572621035058429</v>
      </c>
      <c r="AC340">
        <f>'O and D Ranks'!O76</f>
        <v>338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237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237</v>
      </c>
    </row>
    <row r="341" spans="1:39" x14ac:dyDescent="0.3">
      <c r="A341" t="str">
        <f>'O and D Ranks'!A199</f>
        <v>Justin Bailey</v>
      </c>
      <c r="B341" t="str">
        <f>'O and D Ranks'!B199</f>
        <v>S.J</v>
      </c>
      <c r="C341">
        <f>'O and D Ranks'!R199</f>
        <v>54.514474741853633</v>
      </c>
      <c r="D341">
        <f>'O and D Ranks'!S199</f>
        <v>340</v>
      </c>
      <c r="F341" t="str">
        <f>'O and D Ranks'!A138</f>
        <v>Givani Smith</v>
      </c>
      <c r="G341" t="str">
        <f>'O and D Ranks'!B138</f>
        <v>S.J</v>
      </c>
      <c r="H341">
        <f>'O and D Ranks'!T138</f>
        <v>56.309173408672542</v>
      </c>
      <c r="I341">
        <f>'O and D Ranks'!U138</f>
        <v>340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237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237</v>
      </c>
      <c r="U341" t="str">
        <f>'O and D Ranks'!A195</f>
        <v>Josh Anderson</v>
      </c>
      <c r="V341" t="str">
        <f>'O and D Ranks'!B195</f>
        <v>MTL</v>
      </c>
      <c r="W341" s="56">
        <f>'O and D Ranks'!J195</f>
        <v>0.43405676126878129</v>
      </c>
      <c r="X341">
        <f>'O and D Ranks'!K195</f>
        <v>340</v>
      </c>
      <c r="Z341" t="str">
        <f>'O and D Ranks'!A376</f>
        <v>Tom Wilson</v>
      </c>
      <c r="AA341" t="str">
        <f>'O and D Ranks'!B376</f>
        <v>WSH</v>
      </c>
      <c r="AB341" s="56">
        <f>'O and D Ranks'!N376</f>
        <v>0.43405676126878129</v>
      </c>
      <c r="AC341">
        <f>'O and D Ranks'!O376</f>
        <v>340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237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237</v>
      </c>
    </row>
    <row r="342" spans="1:39" x14ac:dyDescent="0.3">
      <c r="A342" t="str">
        <f>'O and D Ranks'!A272</f>
        <v>Morgan Barron</v>
      </c>
      <c r="B342" t="str">
        <f>'O and D Ranks'!B272</f>
        <v>WPG</v>
      </c>
      <c r="C342">
        <f>'O and D Ranks'!R272</f>
        <v>54.48175703467134</v>
      </c>
      <c r="D342">
        <f>'O and D Ranks'!S272</f>
        <v>341</v>
      </c>
      <c r="F342" t="str">
        <f>'O and D Ranks'!A15</f>
        <v>Alex Newhook</v>
      </c>
      <c r="G342" t="str">
        <f>'O and D Ranks'!B15</f>
        <v>MTL</v>
      </c>
      <c r="H342">
        <f>'O and D Ranks'!T15</f>
        <v>56.279032687329519</v>
      </c>
      <c r="I342">
        <f>'O and D Ranks'!U15</f>
        <v>341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237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237</v>
      </c>
      <c r="U342" t="str">
        <f>'O and D Ranks'!A214</f>
        <v>Klim Kostin</v>
      </c>
      <c r="V342" t="str">
        <f>'O and D Ranks'!B214</f>
        <v>DET</v>
      </c>
      <c r="W342" s="56">
        <f>'O and D Ranks'!J214</f>
        <v>0.43238731218697829</v>
      </c>
      <c r="X342">
        <f>'O and D Ranks'!K214</f>
        <v>341</v>
      </c>
      <c r="Z342" t="str">
        <f>'O and D Ranks'!A79</f>
        <v>Christian Dvorak</v>
      </c>
      <c r="AA342" t="str">
        <f>'O and D Ranks'!B79</f>
        <v>MTL</v>
      </c>
      <c r="AB342" s="56">
        <f>'O and D Ranks'!N79</f>
        <v>0.43238731218697829</v>
      </c>
      <c r="AC342">
        <f>'O and D Ranks'!O79</f>
        <v>341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237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237</v>
      </c>
    </row>
    <row r="343" spans="1:39" x14ac:dyDescent="0.3">
      <c r="A343" t="str">
        <f>'O and D Ranks'!A268</f>
        <v>Mike Hoffman</v>
      </c>
      <c r="B343" t="str">
        <f>'O and D Ranks'!B268</f>
        <v>S.J</v>
      </c>
      <c r="C343">
        <f>'O and D Ranks'!R268</f>
        <v>54.360334252739726</v>
      </c>
      <c r="D343">
        <f>'O and D Ranks'!S268</f>
        <v>342</v>
      </c>
      <c r="F343" t="str">
        <f>'O and D Ranks'!A79</f>
        <v>Christian Dvorak</v>
      </c>
      <c r="G343" t="str">
        <f>'O and D Ranks'!B79</f>
        <v>MTL</v>
      </c>
      <c r="H343">
        <f>'O and D Ranks'!T79</f>
        <v>56.170731218697824</v>
      </c>
      <c r="I343">
        <f>'O and D Ranks'!U79</f>
        <v>342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237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237</v>
      </c>
      <c r="U343" t="str">
        <f>'O and D Ranks'!A112</f>
        <v>Dominik Kubalik</v>
      </c>
      <c r="V343" t="str">
        <f>'O and D Ranks'!B112</f>
        <v>OTT</v>
      </c>
      <c r="W343" s="56">
        <f>'O and D Ranks'!J112</f>
        <v>0.43071786310517529</v>
      </c>
      <c r="X343">
        <f>'O and D Ranks'!K112</f>
        <v>342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0.43071786310517529</v>
      </c>
      <c r="AC343">
        <f>'O and D Ranks'!O15</f>
        <v>342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237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237</v>
      </c>
    </row>
    <row r="344" spans="1:39" x14ac:dyDescent="0.3">
      <c r="A344" t="str">
        <f>'O and D Ranks'!A307</f>
        <v>Pat Maroon</v>
      </c>
      <c r="B344" t="str">
        <f>'O and D Ranks'!B307</f>
        <v>MIN</v>
      </c>
      <c r="C344">
        <f>'O and D Ranks'!R307</f>
        <v>54.290465011129328</v>
      </c>
      <c r="D344">
        <f>'O and D Ranks'!S307</f>
        <v>343</v>
      </c>
      <c r="F344" t="str">
        <f>'O and D Ranks'!A76</f>
        <v>Charlie Coyle</v>
      </c>
      <c r="G344" t="str">
        <f>'O and D Ranks'!B76</f>
        <v>BOS</v>
      </c>
      <c r="H344">
        <f>'O and D Ranks'!T76</f>
        <v>56.133384923947425</v>
      </c>
      <c r="I344">
        <f>'O and D Ranks'!U76</f>
        <v>343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237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237</v>
      </c>
      <c r="U344" t="str">
        <f>'O and D Ranks'!A209</f>
        <v>Kevin Labanc</v>
      </c>
      <c r="V344" t="str">
        <f>'O and D Ranks'!B209</f>
        <v>S.J</v>
      </c>
      <c r="W344" s="56">
        <f>'O and D Ranks'!J209</f>
        <v>0.42904841402337229</v>
      </c>
      <c r="X344">
        <f>'O and D Ranks'!K209</f>
        <v>343</v>
      </c>
      <c r="Z344" t="str">
        <f>'O and D Ranks'!A209</f>
        <v>Kevin Labanc</v>
      </c>
      <c r="AA344" t="str">
        <f>'O and D Ranks'!B209</f>
        <v>S.J</v>
      </c>
      <c r="AB344" s="56">
        <f>'O and D Ranks'!N209</f>
        <v>0.42904841402337229</v>
      </c>
      <c r="AC344">
        <f>'O and D Ranks'!O209</f>
        <v>343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237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237</v>
      </c>
    </row>
    <row r="345" spans="1:39" x14ac:dyDescent="0.3">
      <c r="A345" t="str">
        <f>'O and D Ranks'!A342</f>
        <v>Ryan Lomberg</v>
      </c>
      <c r="B345" t="str">
        <f>'O and D Ranks'!B342</f>
        <v>FLA</v>
      </c>
      <c r="C345">
        <f>'O and D Ranks'!R342</f>
        <v>53.727481973501931</v>
      </c>
      <c r="D345">
        <f>'O and D Ranks'!S342</f>
        <v>344</v>
      </c>
      <c r="F345" t="str">
        <f>'O and D Ranks'!A384</f>
        <v>Trevor Zegras</v>
      </c>
      <c r="G345" t="str">
        <f>'O and D Ranks'!B384</f>
        <v>ANA</v>
      </c>
      <c r="H345">
        <f>'O and D Ranks'!T384</f>
        <v>55.851229827489931</v>
      </c>
      <c r="I345">
        <f>'O and D Ranks'!U384</f>
        <v>344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237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237</v>
      </c>
      <c r="U345" t="str">
        <f>'O and D Ranks'!A253</f>
        <v>Mattias Janmark</v>
      </c>
      <c r="V345" t="str">
        <f>'O and D Ranks'!B253</f>
        <v>EDM</v>
      </c>
      <c r="W345" s="56">
        <f>'O and D Ranks'!J253</f>
        <v>0.42737896494156929</v>
      </c>
      <c r="X345">
        <f>'O and D Ranks'!K253</f>
        <v>344</v>
      </c>
      <c r="Z345" t="str">
        <f>'O and D Ranks'!A384</f>
        <v>Trevor Zegras</v>
      </c>
      <c r="AA345" t="str">
        <f>'O and D Ranks'!B384</f>
        <v>ANA</v>
      </c>
      <c r="AB345" s="56">
        <f>'O and D Ranks'!N384</f>
        <v>0.42737896494156929</v>
      </c>
      <c r="AC345">
        <f>'O and D Ranks'!O384</f>
        <v>344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237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237</v>
      </c>
    </row>
    <row r="346" spans="1:39" x14ac:dyDescent="0.3">
      <c r="A346" t="str">
        <f>'O and D Ranks'!A389</f>
        <v>Tyler Johnson</v>
      </c>
      <c r="B346" t="str">
        <f>'O and D Ranks'!B389</f>
        <v>CHI</v>
      </c>
      <c r="C346">
        <f>'O and D Ranks'!R389</f>
        <v>53.630512759361125</v>
      </c>
      <c r="D346">
        <f>'O and D Ranks'!S389</f>
        <v>345</v>
      </c>
      <c r="F346" t="str">
        <f>'O and D Ranks'!A217</f>
        <v>Kyle Palmieri</v>
      </c>
      <c r="G346" t="str">
        <f>'O and D Ranks'!B217</f>
        <v>NYI</v>
      </c>
      <c r="H346">
        <f>'O and D Ranks'!T217</f>
        <v>55.657478900018333</v>
      </c>
      <c r="I346">
        <f>'O and D Ranks'!U217</f>
        <v>345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237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237</v>
      </c>
      <c r="U346" t="str">
        <f>'O and D Ranks'!A263</f>
        <v>Michael Pezzetta</v>
      </c>
      <c r="V346" t="str">
        <f>'O and D Ranks'!B263</f>
        <v>MTL</v>
      </c>
      <c r="W346" s="56">
        <f>'O and D Ranks'!J263</f>
        <v>0.4257095158597663</v>
      </c>
      <c r="X346">
        <f>'O and D Ranks'!K263</f>
        <v>345</v>
      </c>
      <c r="Z346" t="str">
        <f>'O and D Ranks'!A163</f>
        <v>Jared McCann</v>
      </c>
      <c r="AA346" t="str">
        <f>'O and D Ranks'!B163</f>
        <v>SEA</v>
      </c>
      <c r="AB346" s="56">
        <f>'O and D Ranks'!N163</f>
        <v>0.4257095158597663</v>
      </c>
      <c r="AC346">
        <f>'O and D Ranks'!O163</f>
        <v>345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237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237</v>
      </c>
    </row>
    <row r="347" spans="1:39" x14ac:dyDescent="0.3">
      <c r="A347" t="str">
        <f>'O and D Ranks'!A209</f>
        <v>Kevin Labanc</v>
      </c>
      <c r="B347" t="str">
        <f>'O and D Ranks'!B209</f>
        <v>S.J</v>
      </c>
      <c r="C347">
        <f>'O and D Ranks'!R209</f>
        <v>53.373591402337226</v>
      </c>
      <c r="D347">
        <f>'O and D Ranks'!S209</f>
        <v>346</v>
      </c>
      <c r="F347" t="str">
        <f>'O and D Ranks'!A215</f>
        <v>Kyle Connor</v>
      </c>
      <c r="G347" t="str">
        <f>'O and D Ranks'!B215</f>
        <v>WPG</v>
      </c>
      <c r="H347">
        <f>'O and D Ranks'!T215</f>
        <v>55.623167315896424</v>
      </c>
      <c r="I347">
        <f>'O and D Ranks'!U215</f>
        <v>346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237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237</v>
      </c>
      <c r="U347" t="str">
        <f>'O and D Ranks'!A307</f>
        <v>Pat Maroon</v>
      </c>
      <c r="V347" t="str">
        <f>'O and D Ranks'!B307</f>
        <v>MIN</v>
      </c>
      <c r="W347" s="56">
        <f>'O and D Ranks'!J307</f>
        <v>0.4240400667779633</v>
      </c>
      <c r="X347">
        <f>'O and D Ranks'!K307</f>
        <v>346</v>
      </c>
      <c r="Z347" t="str">
        <f>'O and D Ranks'!A217</f>
        <v>Kyle Palmieri</v>
      </c>
      <c r="AA347" t="str">
        <f>'O and D Ranks'!B217</f>
        <v>NYI</v>
      </c>
      <c r="AB347" s="56">
        <f>'O and D Ranks'!N217</f>
        <v>0.4240400667779633</v>
      </c>
      <c r="AC347">
        <f>'O and D Ranks'!O217</f>
        <v>346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237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237</v>
      </c>
    </row>
    <row r="348" spans="1:39" x14ac:dyDescent="0.3">
      <c r="A348" t="str">
        <f>'O and D Ranks'!A107</f>
        <v>David Perron</v>
      </c>
      <c r="B348" t="str">
        <f>'O and D Ranks'!B107</f>
        <v>DET</v>
      </c>
      <c r="C348">
        <f>'O and D Ranks'!R107</f>
        <v>53.288886238969425</v>
      </c>
      <c r="D348">
        <f>'O and D Ranks'!S107</f>
        <v>347</v>
      </c>
      <c r="F348" t="str">
        <f>'O and D Ranks'!A41</f>
        <v>Barclay Goodrow</v>
      </c>
      <c r="G348" t="str">
        <f>'O and D Ranks'!B41</f>
        <v>NYR</v>
      </c>
      <c r="H348">
        <f>'O and D Ranks'!T41</f>
        <v>55.284476596796829</v>
      </c>
      <c r="I348">
        <f>'O and D Ranks'!U41</f>
        <v>347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237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237</v>
      </c>
      <c r="U348" t="str">
        <f>'O and D Ranks'!A222</f>
        <v>Liam O'Brien</v>
      </c>
      <c r="V348" t="str">
        <f>'O and D Ranks'!B222</f>
        <v>ARI</v>
      </c>
      <c r="W348" s="56">
        <f>'O and D Ranks'!J222</f>
        <v>0.42237061769616024</v>
      </c>
      <c r="X348">
        <f>'O and D Ranks'!K222</f>
        <v>347</v>
      </c>
      <c r="Z348" t="str">
        <f>'O and D Ranks'!A304</f>
        <v>Oskar Sundqvist</v>
      </c>
      <c r="AA348" t="str">
        <f>'O and D Ranks'!B304</f>
        <v>STL</v>
      </c>
      <c r="AB348" s="56">
        <f>'O and D Ranks'!N304</f>
        <v>0.42237061769616024</v>
      </c>
      <c r="AC348">
        <f>'O and D Ranks'!O304</f>
        <v>347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237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237</v>
      </c>
    </row>
    <row r="349" spans="1:39" x14ac:dyDescent="0.3">
      <c r="A349" t="str">
        <f>'O and D Ranks'!A253</f>
        <v>Mattias Janmark</v>
      </c>
      <c r="B349" t="str">
        <f>'O and D Ranks'!B253</f>
        <v>EDM</v>
      </c>
      <c r="C349">
        <f>'O and D Ranks'!R253</f>
        <v>53.06093570984293</v>
      </c>
      <c r="D349">
        <f>'O and D Ranks'!S253</f>
        <v>348</v>
      </c>
      <c r="F349" t="str">
        <f>'O and D Ranks'!A392</f>
        <v>Tyler Seguin</v>
      </c>
      <c r="G349" t="str">
        <f>'O and D Ranks'!B392</f>
        <v>DAL</v>
      </c>
      <c r="H349">
        <f>'O and D Ranks'!T392</f>
        <v>55.15345019476873</v>
      </c>
      <c r="I349">
        <f>'O and D Ranks'!U392</f>
        <v>348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237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237</v>
      </c>
      <c r="U349" t="str">
        <f>'O and D Ranks'!A268</f>
        <v>Mike Hoffman</v>
      </c>
      <c r="V349" t="str">
        <f>'O and D Ranks'!B268</f>
        <v>S.J</v>
      </c>
      <c r="W349" s="56">
        <f>'O and D Ranks'!J268</f>
        <v>0.42070116861435725</v>
      </c>
      <c r="X349">
        <f>'O and D Ranks'!K268</f>
        <v>348</v>
      </c>
      <c r="Z349" t="str">
        <f>'O and D Ranks'!A392</f>
        <v>Tyler Seguin</v>
      </c>
      <c r="AA349" t="str">
        <f>'O and D Ranks'!B392</f>
        <v>DAL</v>
      </c>
      <c r="AB349" s="56">
        <f>'O and D Ranks'!N392</f>
        <v>0.42070116861435725</v>
      </c>
      <c r="AC349">
        <f>'O and D Ranks'!O392</f>
        <v>348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237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237</v>
      </c>
    </row>
    <row r="350" spans="1:39" x14ac:dyDescent="0.3">
      <c r="A350" t="str">
        <f>'O and D Ranks'!A201</f>
        <v>Juuso Parssinen</v>
      </c>
      <c r="B350" t="str">
        <f>'O and D Ranks'!B201</f>
        <v>NSH</v>
      </c>
      <c r="C350">
        <f>'O and D Ranks'!R201</f>
        <v>52.965718748419022</v>
      </c>
      <c r="D350">
        <f>'O and D Ranks'!S201</f>
        <v>349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55.122006484237332</v>
      </c>
      <c r="I350">
        <f>'O and D Ranks'!U22</f>
        <v>349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237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237</v>
      </c>
      <c r="U350" t="str">
        <f>'O and D Ranks'!A107</f>
        <v>David Perron</v>
      </c>
      <c r="V350" t="str">
        <f>'O and D Ranks'!B107</f>
        <v>DET</v>
      </c>
      <c r="W350" s="56">
        <f>'O and D Ranks'!J107</f>
        <v>0.41903171953255425</v>
      </c>
      <c r="X350">
        <f>'O and D Ranks'!K107</f>
        <v>349</v>
      </c>
      <c r="Z350" t="str">
        <f>'O and D Ranks'!A264</f>
        <v>Michael Rasmussen</v>
      </c>
      <c r="AA350" t="str">
        <f>'O and D Ranks'!B264</f>
        <v>DET</v>
      </c>
      <c r="AB350" s="56">
        <f>'O and D Ranks'!N264</f>
        <v>0.41736227045075125</v>
      </c>
      <c r="AC350">
        <f>'O and D Ranks'!O264</f>
        <v>349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237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237</v>
      </c>
    </row>
    <row r="351" spans="1:39" x14ac:dyDescent="0.3">
      <c r="A351" t="str">
        <f>'O and D Ranks'!A318</f>
        <v>Phillip Di Giuseppe</v>
      </c>
      <c r="B351" t="str">
        <f>'O and D Ranks'!B318</f>
        <v>VAN</v>
      </c>
      <c r="C351">
        <f>'O and D Ranks'!R318</f>
        <v>52.906503895381526</v>
      </c>
      <c r="D351">
        <f>'O and D Ranks'!S318</f>
        <v>350</v>
      </c>
      <c r="F351" t="str">
        <f>'O and D Ranks'!A145</f>
        <v>J.T. Miller</v>
      </c>
      <c r="G351" t="str">
        <f>'O and D Ranks'!B145</f>
        <v>VAN</v>
      </c>
      <c r="H351">
        <f>'O and D Ranks'!T145</f>
        <v>54.804073339825521</v>
      </c>
      <c r="I351">
        <f>'O and D Ranks'!U145</f>
        <v>350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237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237</v>
      </c>
      <c r="U351" t="str">
        <f>'O and D Ranks'!A389</f>
        <v>Tyler Johnson</v>
      </c>
      <c r="V351" t="str">
        <f>'O and D Ranks'!B389</f>
        <v>CHI</v>
      </c>
      <c r="W351" s="56">
        <f>'O and D Ranks'!J389</f>
        <v>0.41736227045075125</v>
      </c>
      <c r="X351">
        <f>'O and D Ranks'!K389</f>
        <v>350</v>
      </c>
      <c r="Z351" t="str">
        <f>'O and D Ranks'!A310</f>
        <v>Paul Cotter</v>
      </c>
      <c r="AA351" t="str">
        <f>'O and D Ranks'!B310</f>
        <v>VGK</v>
      </c>
      <c r="AB351" s="56">
        <f>'O and D Ranks'!N310</f>
        <v>0.41736227045075125</v>
      </c>
      <c r="AC351">
        <f>'O and D Ranks'!O310</f>
        <v>349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237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237</v>
      </c>
    </row>
    <row r="352" spans="1:39" x14ac:dyDescent="0.3">
      <c r="A352" t="str">
        <f>'O and D Ranks'!A214</f>
        <v>Klim Kostin</v>
      </c>
      <c r="B352" t="str">
        <f>'O and D Ranks'!B214</f>
        <v>DET</v>
      </c>
      <c r="C352">
        <f>'O and D Ranks'!R214</f>
        <v>51.891707409174025</v>
      </c>
      <c r="D352">
        <f>'O and D Ranks'!S214</f>
        <v>351</v>
      </c>
      <c r="F352" t="str">
        <f>'O and D Ranks'!A163</f>
        <v>Jared McCann</v>
      </c>
      <c r="G352" t="str">
        <f>'O and D Ranks'!B163</f>
        <v>SEA</v>
      </c>
      <c r="H352">
        <f>'O and D Ranks'!T163</f>
        <v>54.742690716411623</v>
      </c>
      <c r="I352">
        <f>'O and D Ranks'!U163</f>
        <v>351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237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237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0.41569282136894825</v>
      </c>
      <c r="X352">
        <f>'O and D Ranks'!K19</f>
        <v>351</v>
      </c>
      <c r="Z352" t="str">
        <f>'O and D Ranks'!A59</f>
        <v>Brayden Point</v>
      </c>
      <c r="AA352" t="str">
        <f>'O and D Ranks'!B59</f>
        <v>T.B</v>
      </c>
      <c r="AB352" s="56">
        <f>'O and D Ranks'!N59</f>
        <v>0.41569282136894825</v>
      </c>
      <c r="AC352">
        <f>'O and D Ranks'!O59</f>
        <v>351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237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237</v>
      </c>
    </row>
    <row r="353" spans="1:39" x14ac:dyDescent="0.3">
      <c r="A353" t="str">
        <f>'O and D Ranks'!A222</f>
        <v>Liam O'Brien</v>
      </c>
      <c r="B353" t="str">
        <f>'O and D Ranks'!B222</f>
        <v>ARI</v>
      </c>
      <c r="C353">
        <f>'O and D Ranks'!R222</f>
        <v>51.72677808167272</v>
      </c>
      <c r="D353">
        <f>'O and D Ranks'!S222</f>
        <v>352</v>
      </c>
      <c r="F353" t="str">
        <f>'O and D Ranks'!A264</f>
        <v>Michael Rasmussen</v>
      </c>
      <c r="G353" t="str">
        <f>'O and D Ranks'!B264</f>
        <v>DET</v>
      </c>
      <c r="H353">
        <f>'O and D Ranks'!T264</f>
        <v>54.337963156186134</v>
      </c>
      <c r="I353">
        <f>'O and D Ranks'!U264</f>
        <v>352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237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237</v>
      </c>
      <c r="U353" t="str">
        <f>'O and D Ranks'!A318</f>
        <v>Phillip Di Giuseppe</v>
      </c>
      <c r="V353" t="str">
        <f>'O and D Ranks'!B318</f>
        <v>VAN</v>
      </c>
      <c r="W353" s="56">
        <f>'O and D Ranks'!J318</f>
        <v>0.41402337228714525</v>
      </c>
      <c r="X353">
        <f>'O and D Ranks'!K318</f>
        <v>352</v>
      </c>
      <c r="Z353" t="str">
        <f>'O and D Ranks'!A145</f>
        <v>J.T. Miller</v>
      </c>
      <c r="AA353" t="str">
        <f>'O and D Ranks'!B145</f>
        <v>VAN</v>
      </c>
      <c r="AB353" s="56">
        <f>'O and D Ranks'!N145</f>
        <v>0.41402337228714525</v>
      </c>
      <c r="AC353">
        <f>'O and D Ranks'!O145</f>
        <v>352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237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237</v>
      </c>
    </row>
    <row r="354" spans="1:39" x14ac:dyDescent="0.3">
      <c r="A354" t="str">
        <f>'O and D Ranks'!A390</f>
        <v>Tyler Motte</v>
      </c>
      <c r="B354" t="str">
        <f>'O and D Ranks'!B390</f>
        <v>T.B</v>
      </c>
      <c r="C354">
        <f>'O and D Ranks'!R390</f>
        <v>51.385968779874922</v>
      </c>
      <c r="D354">
        <f>'O and D Ranks'!S390</f>
        <v>353</v>
      </c>
      <c r="F354" t="str">
        <f>'O and D Ranks'!A310</f>
        <v>Paul Cotter</v>
      </c>
      <c r="G354" t="str">
        <f>'O and D Ranks'!B310</f>
        <v>VGK</v>
      </c>
      <c r="H354">
        <f>'O and D Ranks'!T310</f>
        <v>53.670254822853124</v>
      </c>
      <c r="I354">
        <f>'O and D Ranks'!U310</f>
        <v>353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237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237</v>
      </c>
      <c r="U354" t="str">
        <f>'O and D Ranks'!A2</f>
        <v>A.J. Greer</v>
      </c>
      <c r="V354" t="str">
        <f>'O and D Ranks'!B2</f>
        <v>CGY</v>
      </c>
      <c r="W354" s="56">
        <f>'O and D Ranks'!J2</f>
        <v>0.41235392320534225</v>
      </c>
      <c r="X354">
        <f>'O and D Ranks'!K2</f>
        <v>353</v>
      </c>
      <c r="Z354" t="str">
        <f>'O and D Ranks'!A298</f>
        <v>Noah Gregor</v>
      </c>
      <c r="AA354" t="str">
        <f>'O and D Ranks'!B298</f>
        <v>TOR</v>
      </c>
      <c r="AB354" s="56">
        <f>'O and D Ranks'!N298</f>
        <v>0.41068447412353926</v>
      </c>
      <c r="AC354">
        <f>'O and D Ranks'!O298</f>
        <v>353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237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237</v>
      </c>
    </row>
    <row r="355" spans="1:39" x14ac:dyDescent="0.3">
      <c r="A355" t="str">
        <f>'O and D Ranks'!A83</f>
        <v>Cody Glass</v>
      </c>
      <c r="B355" t="str">
        <f>'O and D Ranks'!B83</f>
        <v>NSH</v>
      </c>
      <c r="C355">
        <f>'O and D Ranks'!R83</f>
        <v>51.204002504173616</v>
      </c>
      <c r="D355">
        <f>'O and D Ranks'!S83</f>
        <v>354</v>
      </c>
      <c r="F355" t="str">
        <f>'O and D Ranks'!A209</f>
        <v>Kevin Labanc</v>
      </c>
      <c r="G355" t="str">
        <f>'O and D Ranks'!B209</f>
        <v>S.J</v>
      </c>
      <c r="H355">
        <f>'O and D Ranks'!T209</f>
        <v>53.373591402337226</v>
      </c>
      <c r="I355">
        <f>'O and D Ranks'!U209</f>
        <v>354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237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237</v>
      </c>
      <c r="U355" t="str">
        <f>'O and D Ranks'!A390</f>
        <v>Tyler Motte</v>
      </c>
      <c r="V355" t="str">
        <f>'O and D Ranks'!B390</f>
        <v>T.B</v>
      </c>
      <c r="W355" s="56">
        <f>'O and D Ranks'!J390</f>
        <v>0.41068447412353926</v>
      </c>
      <c r="X355">
        <f>'O and D Ranks'!K390</f>
        <v>354</v>
      </c>
      <c r="Z355" t="str">
        <f>'O and D Ranks'!A46</f>
        <v>Blake Wheeler</v>
      </c>
      <c r="AA355" t="str">
        <f>'O and D Ranks'!B46</f>
        <v>NYR</v>
      </c>
      <c r="AB355" s="56">
        <f>'O and D Ranks'!N46</f>
        <v>0.41068447412353926</v>
      </c>
      <c r="AC355">
        <f>'O and D Ranks'!O46</f>
        <v>353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237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237</v>
      </c>
    </row>
    <row r="356" spans="1:39" x14ac:dyDescent="0.3">
      <c r="A356" t="str">
        <f>'O and D Ranks'!A229</f>
        <v>Luke Kunin</v>
      </c>
      <c r="B356" t="str">
        <f>'O and D Ranks'!B229</f>
        <v>S.J</v>
      </c>
      <c r="C356">
        <f>'O and D Ranks'!R229</f>
        <v>51.103371251827625</v>
      </c>
      <c r="D356">
        <f>'O and D Ranks'!S229</f>
        <v>355</v>
      </c>
      <c r="F356" t="str">
        <f>'O and D Ranks'!A196</f>
        <v>Josh Norris</v>
      </c>
      <c r="G356" t="str">
        <f>'O and D Ranks'!B196</f>
        <v>OTT</v>
      </c>
      <c r="H356">
        <f>'O and D Ranks'!T196</f>
        <v>52.942347606370518</v>
      </c>
      <c r="I356">
        <f>'O and D Ranks'!U196</f>
        <v>355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237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237</v>
      </c>
      <c r="U356" t="str">
        <f>'O and D Ranks'!A83</f>
        <v>Cody Glass</v>
      </c>
      <c r="V356" t="str">
        <f>'O and D Ranks'!B83</f>
        <v>NSH</v>
      </c>
      <c r="W356" s="56">
        <f>'O and D Ranks'!J83</f>
        <v>0.4090150250417362</v>
      </c>
      <c r="X356">
        <f>'O and D Ranks'!K83</f>
        <v>355</v>
      </c>
      <c r="Z356" t="str">
        <f>'O and D Ranks'!A154</f>
        <v>Jake Guentzel</v>
      </c>
      <c r="AA356" t="str">
        <f>'O and D Ranks'!B154</f>
        <v>PIT</v>
      </c>
      <c r="AB356" s="56">
        <f>'O and D Ranks'!N154</f>
        <v>0.4090150250417362</v>
      </c>
      <c r="AC356">
        <f>'O and D Ranks'!O154</f>
        <v>355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237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237</v>
      </c>
    </row>
    <row r="357" spans="1:39" x14ac:dyDescent="0.3">
      <c r="A357" t="str">
        <f>'O and D Ranks'!A289</f>
        <v>Nicolas Aube-Kubel</v>
      </c>
      <c r="B357" t="str">
        <f>'O and D Ranks'!B289</f>
        <v>WSH</v>
      </c>
      <c r="C357">
        <f>'O and D Ranks'!R289</f>
        <v>50.942214966120417</v>
      </c>
      <c r="D357">
        <f>'O and D Ranks'!S289</f>
        <v>356</v>
      </c>
      <c r="F357" t="str">
        <f>'O and D Ranks'!A268</f>
        <v>Mike Hoffman</v>
      </c>
      <c r="G357" t="str">
        <f>'O and D Ranks'!B268</f>
        <v>S.J</v>
      </c>
      <c r="H357">
        <f>'O and D Ranks'!T268</f>
        <v>52.690885170936717</v>
      </c>
      <c r="I357">
        <f>'O and D Ranks'!U268</f>
        <v>356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237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237</v>
      </c>
      <c r="U357" t="str">
        <f>'O and D Ranks'!A159</f>
        <v>James Hamblin</v>
      </c>
      <c r="V357" t="str">
        <f>'O and D Ranks'!B159</f>
        <v>EDM</v>
      </c>
      <c r="W357" s="56">
        <f>'O and D Ranks'!J159</f>
        <v>0.4073455759599332</v>
      </c>
      <c r="X357">
        <f>'O and D Ranks'!K159</f>
        <v>356</v>
      </c>
      <c r="Z357" t="str">
        <f>'O and D Ranks'!A102</f>
        <v>Daniel Sprong</v>
      </c>
      <c r="AA357" t="str">
        <f>'O and D Ranks'!B102</f>
        <v>DET</v>
      </c>
      <c r="AB357" s="56">
        <f>'O and D Ranks'!N102</f>
        <v>0.4073455759599332</v>
      </c>
      <c r="AC357">
        <f>'O and D Ranks'!O102</f>
        <v>356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237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237</v>
      </c>
    </row>
    <row r="358" spans="1:39" x14ac:dyDescent="0.3">
      <c r="A358" t="str">
        <f>'O and D Ranks'!A328</f>
        <v>Reese Johnson</v>
      </c>
      <c r="B358" t="str">
        <f>'O and D Ranks'!B328</f>
        <v>CHI</v>
      </c>
      <c r="C358">
        <f>'O and D Ranks'!R328</f>
        <v>50.278271946299427</v>
      </c>
      <c r="D358">
        <f>'O and D Ranks'!S328</f>
        <v>357</v>
      </c>
      <c r="F358" t="str">
        <f>'O and D Ranks'!A316</f>
        <v>Philipp Kurashev</v>
      </c>
      <c r="G358" t="str">
        <f>'O and D Ranks'!B316</f>
        <v>CHI</v>
      </c>
      <c r="H358">
        <f>'O and D Ranks'!T316</f>
        <v>52.677250443861709</v>
      </c>
      <c r="I358">
        <f>'O and D Ranks'!U316</f>
        <v>357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237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237</v>
      </c>
      <c r="U358" t="str">
        <f>'O and D Ranks'!A201</f>
        <v>Juuso Parssinen</v>
      </c>
      <c r="V358" t="str">
        <f>'O and D Ranks'!B201</f>
        <v>NSH</v>
      </c>
      <c r="W358" s="56">
        <f>'O and D Ranks'!J201</f>
        <v>0.40567612687813021</v>
      </c>
      <c r="X358">
        <f>'O and D Ranks'!K201</f>
        <v>357</v>
      </c>
      <c r="Z358" t="str">
        <f>'O and D Ranks'!A234</f>
        <v>Mark Scheifele</v>
      </c>
      <c r="AA358" t="str">
        <f>'O and D Ranks'!B234</f>
        <v>WPG</v>
      </c>
      <c r="AB358" s="56">
        <f>'O and D Ranks'!N234</f>
        <v>0.40567612687813021</v>
      </c>
      <c r="AC358">
        <f>'O and D Ranks'!O234</f>
        <v>357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237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237</v>
      </c>
    </row>
    <row r="359" spans="1:39" x14ac:dyDescent="0.3">
      <c r="A359" t="str">
        <f>'O and D Ranks'!A341</f>
        <v>Ryan Johansen</v>
      </c>
      <c r="B359" t="str">
        <f>'O and D Ranks'!B341</f>
        <v>COL</v>
      </c>
      <c r="C359">
        <f>'O and D Ranks'!R341</f>
        <v>50.19378999721792</v>
      </c>
      <c r="D359">
        <f>'O and D Ranks'!S341</f>
        <v>358</v>
      </c>
      <c r="F359" t="str">
        <f>'O and D Ranks'!A46</f>
        <v>Blake Wheeler</v>
      </c>
      <c r="G359" t="str">
        <f>'O and D Ranks'!B46</f>
        <v>NYR</v>
      </c>
      <c r="H359">
        <f>'O and D Ranks'!T46</f>
        <v>52.581213369800928</v>
      </c>
      <c r="I359">
        <f>'O and D Ranks'!U46</f>
        <v>358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237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237</v>
      </c>
      <c r="U359" t="str">
        <f>'O and D Ranks'!A328</f>
        <v>Reese Johnson</v>
      </c>
      <c r="V359" t="str">
        <f>'O and D Ranks'!B328</f>
        <v>CHI</v>
      </c>
      <c r="W359" s="56">
        <f>'O and D Ranks'!J328</f>
        <v>0.40400667779632721</v>
      </c>
      <c r="X359">
        <f>'O and D Ranks'!K328</f>
        <v>358</v>
      </c>
      <c r="Z359" t="str">
        <f>'O and D Ranks'!A268</f>
        <v>Mike Hoffman</v>
      </c>
      <c r="AA359" t="str">
        <f>'O and D Ranks'!B268</f>
        <v>S.J</v>
      </c>
      <c r="AB359" s="56">
        <f>'O and D Ranks'!N268</f>
        <v>0.40400667779632721</v>
      </c>
      <c r="AC359">
        <f>'O and D Ranks'!O268</f>
        <v>358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237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237</v>
      </c>
    </row>
    <row r="360" spans="1:39" x14ac:dyDescent="0.3">
      <c r="A360" t="str">
        <f>'O and D Ranks'!A263</f>
        <v>Michael Pezzetta</v>
      </c>
      <c r="B360" t="str">
        <f>'O and D Ranks'!B263</f>
        <v>MTL</v>
      </c>
      <c r="C360">
        <f>'O and D Ranks'!R263</f>
        <v>50.002483117508135</v>
      </c>
      <c r="D360">
        <f>'O and D Ranks'!S263</f>
        <v>359</v>
      </c>
      <c r="F360" t="str">
        <f>'O and D Ranks'!A304</f>
        <v>Oskar Sundqvist</v>
      </c>
      <c r="G360" t="str">
        <f>'O and D Ranks'!B304</f>
        <v>STL</v>
      </c>
      <c r="H360">
        <f>'O and D Ranks'!T304</f>
        <v>52.499018291355029</v>
      </c>
      <c r="I360">
        <f>'O and D Ranks'!U304</f>
        <v>359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237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237</v>
      </c>
      <c r="U360" t="str">
        <f>'O and D Ranks'!A28</f>
        <v>Andrew Cogliano</v>
      </c>
      <c r="V360" t="str">
        <f>'O and D Ranks'!B28</f>
        <v>COL</v>
      </c>
      <c r="W360" s="56">
        <f>'O and D Ranks'!J28</f>
        <v>0.40233722871452421</v>
      </c>
      <c r="X360">
        <f>'O and D Ranks'!K28</f>
        <v>359</v>
      </c>
      <c r="Z360" t="str">
        <f>'O and D Ranks'!A215</f>
        <v>Kyle Connor</v>
      </c>
      <c r="AA360" t="str">
        <f>'O and D Ranks'!B215</f>
        <v>WPG</v>
      </c>
      <c r="AB360" s="56">
        <f>'O and D Ranks'!N215</f>
        <v>0.40233722871452421</v>
      </c>
      <c r="AC360">
        <f>'O and D Ranks'!O215</f>
        <v>359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237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237</v>
      </c>
    </row>
    <row r="361" spans="1:39" x14ac:dyDescent="0.3">
      <c r="A361" t="str">
        <f>'O and D Ranks'!A85</f>
        <v>Cole Guttman</v>
      </c>
      <c r="B361" t="str">
        <f>'O and D Ranks'!B85</f>
        <v>CHI</v>
      </c>
      <c r="C361">
        <f>'O and D Ranks'!R85</f>
        <v>49.880140769595215</v>
      </c>
      <c r="D361">
        <f>'O and D Ranks'!S85</f>
        <v>360</v>
      </c>
      <c r="F361" t="str">
        <f>'O and D Ranks'!A366</f>
        <v>Steven Stamkos</v>
      </c>
      <c r="G361" t="str">
        <f>'O and D Ranks'!B366</f>
        <v>T.B</v>
      </c>
      <c r="H361">
        <f>'O and D Ranks'!T366</f>
        <v>52.441085383852418</v>
      </c>
      <c r="I361">
        <f>'O and D Ranks'!U366</f>
        <v>360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237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237</v>
      </c>
      <c r="U361" t="str">
        <f>'O and D Ranks'!A104</f>
        <v>David Gustafsson</v>
      </c>
      <c r="V361" t="str">
        <f>'O and D Ranks'!B104</f>
        <v>WPG</v>
      </c>
      <c r="W361" s="56">
        <f>'O and D Ranks'!J104</f>
        <v>0.40066777963272121</v>
      </c>
      <c r="X361">
        <f>'O and D Ranks'!K104</f>
        <v>360</v>
      </c>
      <c r="Z361" t="str">
        <f>'O and D Ranks'!A282</f>
        <v>Nick Bonino</v>
      </c>
      <c r="AA361" t="str">
        <f>'O and D Ranks'!B282</f>
        <v>NYR</v>
      </c>
      <c r="AB361" s="56">
        <f>'O and D Ranks'!N282</f>
        <v>0.40066777963272121</v>
      </c>
      <c r="AC361">
        <f>'O and D Ranks'!O282</f>
        <v>360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237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237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49.537874590037724</v>
      </c>
      <c r="D362">
        <f>'O and D Ranks'!S2</f>
        <v>361</v>
      </c>
      <c r="F362" t="str">
        <f>'O and D Ranks'!A249</f>
        <v>Matthew Knies</v>
      </c>
      <c r="G362" t="str">
        <f>'O and D Ranks'!B249</f>
        <v>TOR</v>
      </c>
      <c r="H362">
        <f>'O and D Ranks'!T249</f>
        <v>51.760764152374719</v>
      </c>
      <c r="I362">
        <f>'O and D Ranks'!U249</f>
        <v>361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237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237</v>
      </c>
      <c r="U362" t="str">
        <f>'O and D Ranks'!A365</f>
        <v>Steven Lorentz</v>
      </c>
      <c r="V362" t="str">
        <f>'O and D Ranks'!B365</f>
        <v>FLA</v>
      </c>
      <c r="W362" s="56">
        <f>'O and D Ranks'!J365</f>
        <v>0.39565943238731216</v>
      </c>
      <c r="X362">
        <f>'O and D Ranks'!K365</f>
        <v>361</v>
      </c>
      <c r="Z362" t="str">
        <f>'O and D Ranks'!A107</f>
        <v>David Perron</v>
      </c>
      <c r="AA362" t="str">
        <f>'O and D Ranks'!B107</f>
        <v>DET</v>
      </c>
      <c r="AB362" s="56">
        <f>'O and D Ranks'!N107</f>
        <v>0.39899833055091821</v>
      </c>
      <c r="AC362">
        <f>'O and D Ranks'!O107</f>
        <v>361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237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237</v>
      </c>
    </row>
    <row r="363" spans="1:39" x14ac:dyDescent="0.3">
      <c r="A363" t="str">
        <f>'O and D Ranks'!A205</f>
        <v>Keegan Kolesar</v>
      </c>
      <c r="B363" t="str">
        <f>'O and D Ranks'!B205</f>
        <v>VGK</v>
      </c>
      <c r="C363">
        <f>'O and D Ranks'!R205</f>
        <v>49.357052494899015</v>
      </c>
      <c r="D363">
        <f>'O and D Ranks'!S205</f>
        <v>362</v>
      </c>
      <c r="F363" t="str">
        <f>'O and D Ranks'!A102</f>
        <v>Daniel Sprong</v>
      </c>
      <c r="G363" t="str">
        <f>'O and D Ranks'!B102</f>
        <v>DET</v>
      </c>
      <c r="H363">
        <f>'O and D Ranks'!T102</f>
        <v>51.45365481821532</v>
      </c>
      <c r="I363">
        <f>'O and D Ranks'!U102</f>
        <v>362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237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237</v>
      </c>
      <c r="U363" t="str">
        <f>'O and D Ranks'!A140</f>
        <v>Hendrix Lapierre</v>
      </c>
      <c r="V363" t="str">
        <f>'O and D Ranks'!B140</f>
        <v>WSH</v>
      </c>
      <c r="W363" s="56">
        <f>'O and D Ranks'!J140</f>
        <v>0.39565943238731216</v>
      </c>
      <c r="X363">
        <f>'O and D Ranks'!K140</f>
        <v>361</v>
      </c>
      <c r="Z363" t="str">
        <f>'O and D Ranks'!A196</f>
        <v>Josh Norris</v>
      </c>
      <c r="AA363" t="str">
        <f>'O and D Ranks'!B196</f>
        <v>OTT</v>
      </c>
      <c r="AB363" s="56">
        <f>'O and D Ranks'!N196</f>
        <v>0.39732888146911521</v>
      </c>
      <c r="AC363">
        <f>'O and D Ranks'!O196</f>
        <v>362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237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237</v>
      </c>
    </row>
    <row r="364" spans="1:39" x14ac:dyDescent="0.3">
      <c r="A364" t="str">
        <f>'O and D Ranks'!A278</f>
        <v>Nic Dowd</v>
      </c>
      <c r="B364" t="str">
        <f>'O and D Ranks'!B278</f>
        <v>WSH</v>
      </c>
      <c r="C364">
        <f>'O and D Ranks'!R278</f>
        <v>49.179853810404808</v>
      </c>
      <c r="D364">
        <f>'O and D Ranks'!S278</f>
        <v>363</v>
      </c>
      <c r="F364" t="str">
        <f>'O and D Ranks'!A107</f>
        <v>David Perron</v>
      </c>
      <c r="G364" t="str">
        <f>'O and D Ranks'!B107</f>
        <v>DET</v>
      </c>
      <c r="H364">
        <f>'O and D Ranks'!T107</f>
        <v>51.285547340805827</v>
      </c>
      <c r="I364">
        <f>'O and D Ranks'!U107</f>
        <v>363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237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237</v>
      </c>
      <c r="U364" t="str">
        <f>'O and D Ranks'!A85</f>
        <v>Cole Guttman</v>
      </c>
      <c r="V364" t="str">
        <f>'O and D Ranks'!B85</f>
        <v>CHI</v>
      </c>
      <c r="W364" s="56">
        <f>'O and D Ranks'!J85</f>
        <v>0.39565943238731216</v>
      </c>
      <c r="X364">
        <f>'O and D Ranks'!K85</f>
        <v>361</v>
      </c>
      <c r="Z364" t="str">
        <f>'O and D Ranks'!A357</f>
        <v>Sean Kuraly</v>
      </c>
      <c r="AA364" t="str">
        <f>'O and D Ranks'!B357</f>
        <v>CBJ</v>
      </c>
      <c r="AB364" s="56">
        <f>'O and D Ranks'!N357</f>
        <v>0.39565943238731216</v>
      </c>
      <c r="AC364">
        <f>'O and D Ranks'!O357</f>
        <v>363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237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237</v>
      </c>
    </row>
    <row r="365" spans="1:39" x14ac:dyDescent="0.3">
      <c r="A365" t="str">
        <f>'O and D Ranks'!A28</f>
        <v>Andrew Cogliano</v>
      </c>
      <c r="B365" t="str">
        <f>'O and D Ranks'!B28</f>
        <v>COL</v>
      </c>
      <c r="C365">
        <f>'O and D Ranks'!R28</f>
        <v>49.011500649230221</v>
      </c>
      <c r="D365">
        <f>'O and D Ranks'!S28</f>
        <v>364</v>
      </c>
      <c r="F365" t="str">
        <f>'O and D Ranks'!A133</f>
        <v>Frank Vatrano</v>
      </c>
      <c r="G365" t="str">
        <f>'O and D Ranks'!B133</f>
        <v>ANA</v>
      </c>
      <c r="H365">
        <f>'O and D Ranks'!T133</f>
        <v>51.27219092005172</v>
      </c>
      <c r="I365">
        <f>'O and D Ranks'!U133</f>
        <v>364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237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237</v>
      </c>
      <c r="U365" t="str">
        <f>'O and D Ranks'!A341</f>
        <v>Ryan Johansen</v>
      </c>
      <c r="V365" t="str">
        <f>'O and D Ranks'!B341</f>
        <v>COL</v>
      </c>
      <c r="W365" s="56">
        <f>'O and D Ranks'!J341</f>
        <v>0.39398998330550916</v>
      </c>
      <c r="X365">
        <f>'O and D Ranks'!K341</f>
        <v>364</v>
      </c>
      <c r="Z365" t="str">
        <f>'O and D Ranks'!A197</f>
        <v>Julien Gauthier</v>
      </c>
      <c r="AA365" t="str">
        <f>'O and D Ranks'!B197</f>
        <v>NYI</v>
      </c>
      <c r="AB365" s="56">
        <f>'O and D Ranks'!N197</f>
        <v>0.39398998330550916</v>
      </c>
      <c r="AC365">
        <f>'O and D Ranks'!O197</f>
        <v>364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237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237</v>
      </c>
    </row>
    <row r="366" spans="1:39" x14ac:dyDescent="0.3">
      <c r="A366" t="str">
        <f>'O and D Ranks'!A304</f>
        <v>Oskar Sundqvist</v>
      </c>
      <c r="B366" t="str">
        <f>'O and D Ranks'!B304</f>
        <v>STL</v>
      </c>
      <c r="C366">
        <f>'O and D Ranks'!R304</f>
        <v>48.99317521956872</v>
      </c>
      <c r="D366">
        <f>'O and D Ranks'!S304</f>
        <v>365</v>
      </c>
      <c r="F366" t="str">
        <f>'O and D Ranks'!A319</f>
        <v>Pierre Engvall</v>
      </c>
      <c r="G366" t="str">
        <f>'O and D Ranks'!B319</f>
        <v>NYI</v>
      </c>
      <c r="H366">
        <f>'O and D Ranks'!T319</f>
        <v>50.923834035562308</v>
      </c>
      <c r="I366">
        <f>'O and D Ranks'!U319</f>
        <v>365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237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237</v>
      </c>
      <c r="U366" t="str">
        <f>'O and D Ranks'!A229</f>
        <v>Luke Kunin</v>
      </c>
      <c r="V366" t="str">
        <f>'O and D Ranks'!B229</f>
        <v>S.J</v>
      </c>
      <c r="W366" s="56">
        <f>'O and D Ranks'!J229</f>
        <v>0.39232053422370616</v>
      </c>
      <c r="X366">
        <f>'O and D Ranks'!K229</f>
        <v>365</v>
      </c>
      <c r="Z366" t="str">
        <f>'O and D Ranks'!A355</f>
        <v>Scott Laughton</v>
      </c>
      <c r="AA366" t="str">
        <f>'O and D Ranks'!B355</f>
        <v>PHI</v>
      </c>
      <c r="AB366" s="56">
        <f>'O and D Ranks'!N355</f>
        <v>0.38731218697829717</v>
      </c>
      <c r="AC366">
        <f>'O and D Ranks'!O355</f>
        <v>365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237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237</v>
      </c>
    </row>
    <row r="367" spans="1:39" x14ac:dyDescent="0.3">
      <c r="A367" t="str">
        <f>'O and D Ranks'!A363</f>
        <v>Sonny Milano</v>
      </c>
      <c r="B367" t="str">
        <f>'O and D Ranks'!B363</f>
        <v>WSH</v>
      </c>
      <c r="C367">
        <f>'O and D Ranks'!R363</f>
        <v>48.888691297089615</v>
      </c>
      <c r="D367">
        <f>'O and D Ranks'!S363</f>
        <v>366</v>
      </c>
      <c r="F367" t="str">
        <f>'O and D Ranks'!A298</f>
        <v>Noah Gregor</v>
      </c>
      <c r="G367" t="str">
        <f>'O and D Ranks'!B298</f>
        <v>TOR</v>
      </c>
      <c r="H367">
        <f>'O and D Ranks'!T298</f>
        <v>50.892151116057626</v>
      </c>
      <c r="I367">
        <f>'O and D Ranks'!U298</f>
        <v>366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237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237</v>
      </c>
      <c r="U367" t="str">
        <f>'O and D Ranks'!A50</f>
        <v>Bobby McMann</v>
      </c>
      <c r="V367" t="str">
        <f>'O and D Ranks'!B50</f>
        <v>TOR</v>
      </c>
      <c r="W367" s="56">
        <f>'O and D Ranks'!J50</f>
        <v>0.39065108514190316</v>
      </c>
      <c r="X367">
        <f>'O and D Ranks'!K50</f>
        <v>366</v>
      </c>
      <c r="Z367" t="str">
        <f>'O and D Ranks'!A249</f>
        <v>Matthew Knies</v>
      </c>
      <c r="AA367" t="str">
        <f>'O and D Ranks'!B249</f>
        <v>TOR</v>
      </c>
      <c r="AB367" s="56">
        <f>'O and D Ranks'!N249</f>
        <v>0.38731218697829717</v>
      </c>
      <c r="AC367">
        <f>'O and D Ranks'!O249</f>
        <v>365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237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237</v>
      </c>
    </row>
    <row r="368" spans="1:39" x14ac:dyDescent="0.3">
      <c r="A368" t="str">
        <f>'O and D Ranks'!A140</f>
        <v>Hendrix Lapierre</v>
      </c>
      <c r="B368" t="str">
        <f>'O and D Ranks'!B140</f>
        <v>WSH</v>
      </c>
      <c r="C368">
        <f>'O and D Ranks'!R140</f>
        <v>48.830609905397914</v>
      </c>
      <c r="D368">
        <f>'O and D Ranks'!S140</f>
        <v>367</v>
      </c>
      <c r="F368" t="str">
        <f>'O and D Ranks'!A357</f>
        <v>Sean Kuraly</v>
      </c>
      <c r="G368" t="str">
        <f>'O and D Ranks'!B357</f>
        <v>CBJ</v>
      </c>
      <c r="H368">
        <f>'O and D Ranks'!T357</f>
        <v>50.777481700269213</v>
      </c>
      <c r="I368">
        <f>'O and D Ranks'!U357</f>
        <v>367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237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237</v>
      </c>
      <c r="U368" t="str">
        <f>'O and D Ranks'!A205</f>
        <v>Keegan Kolesar</v>
      </c>
      <c r="V368" t="str">
        <f>'O and D Ranks'!B205</f>
        <v>VGK</v>
      </c>
      <c r="W368" s="56">
        <f>'O and D Ranks'!J205</f>
        <v>0.38898163606010017</v>
      </c>
      <c r="X368">
        <f>'O and D Ranks'!K205</f>
        <v>367</v>
      </c>
      <c r="Z368" t="str">
        <f>'O and D Ranks'!A316</f>
        <v>Philipp Kurashev</v>
      </c>
      <c r="AA368" t="str">
        <f>'O and D Ranks'!B316</f>
        <v>CHI</v>
      </c>
      <c r="AB368" s="56">
        <f>'O and D Ranks'!N316</f>
        <v>0.38731218697829717</v>
      </c>
      <c r="AC368">
        <f>'O and D Ranks'!O316</f>
        <v>365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237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237</v>
      </c>
    </row>
    <row r="369" spans="1:39" x14ac:dyDescent="0.3">
      <c r="A369" t="str">
        <f>'O and D Ranks'!A226</f>
        <v>Lukas Reichel</v>
      </c>
      <c r="B369" t="str">
        <f>'O and D Ranks'!B226</f>
        <v>CHI</v>
      </c>
      <c r="C369">
        <f>'O and D Ranks'!R226</f>
        <v>48.65967978031042</v>
      </c>
      <c r="D369">
        <f>'O and D Ranks'!S226</f>
        <v>368</v>
      </c>
      <c r="F369" t="str">
        <f>'O and D Ranks'!A355</f>
        <v>Scott Laughton</v>
      </c>
      <c r="G369" t="str">
        <f>'O and D Ranks'!B355</f>
        <v>PHI</v>
      </c>
      <c r="H369">
        <f>'O and D Ranks'!T355</f>
        <v>50.700946588985715</v>
      </c>
      <c r="I369">
        <f>'O and D Ranks'!U355</f>
        <v>368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237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237</v>
      </c>
      <c r="U369" t="str">
        <f>'O and D Ranks'!A304</f>
        <v>Oskar Sundqvist</v>
      </c>
      <c r="V369" t="str">
        <f>'O and D Ranks'!B304</f>
        <v>STL</v>
      </c>
      <c r="W369" s="56">
        <f>'O and D Ranks'!J304</f>
        <v>0.38731218697829717</v>
      </c>
      <c r="X369">
        <f>'O and D Ranks'!K304</f>
        <v>368</v>
      </c>
      <c r="Z369" t="str">
        <f>'O and D Ranks'!A133</f>
        <v>Frank Vatrano</v>
      </c>
      <c r="AA369" t="str">
        <f>'O and D Ranks'!B133</f>
        <v>ANA</v>
      </c>
      <c r="AB369" s="56">
        <f>'O and D Ranks'!N133</f>
        <v>0.38731218697829717</v>
      </c>
      <c r="AC369">
        <f>'O and D Ranks'!O133</f>
        <v>365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237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237</v>
      </c>
    </row>
    <row r="370" spans="1:39" x14ac:dyDescent="0.3">
      <c r="A370" t="str">
        <f>'O and D Ranks'!A159</f>
        <v>James Hamblin</v>
      </c>
      <c r="B370" t="str">
        <f>'O and D Ranks'!B159</f>
        <v>EDM</v>
      </c>
      <c r="C370">
        <f>'O and D Ranks'!R159</f>
        <v>48.459826413197618</v>
      </c>
      <c r="D370">
        <f>'O and D Ranks'!S159</f>
        <v>369</v>
      </c>
      <c r="F370" t="str">
        <f>'O and D Ranks'!A375</f>
        <v>Timo Meier</v>
      </c>
      <c r="G370" t="str">
        <f>'O and D Ranks'!B375</f>
        <v>N.J</v>
      </c>
      <c r="H370">
        <f>'O and D Ranks'!T375</f>
        <v>50.595783376333813</v>
      </c>
      <c r="I370">
        <f>'O and D Ranks'!U375</f>
        <v>369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237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237</v>
      </c>
      <c r="U370" t="str">
        <f>'O and D Ranks'!A289</f>
        <v>Nicolas Aube-Kubel</v>
      </c>
      <c r="V370" t="str">
        <f>'O and D Ranks'!B289</f>
        <v>WSH</v>
      </c>
      <c r="W370" s="56">
        <f>'O and D Ranks'!J289</f>
        <v>0.38564273789649417</v>
      </c>
      <c r="X370">
        <f>'O and D Ranks'!K289</f>
        <v>369</v>
      </c>
      <c r="Z370" t="str">
        <f>'O and D Ranks'!A366</f>
        <v>Steven Stamkos</v>
      </c>
      <c r="AA370" t="str">
        <f>'O and D Ranks'!B366</f>
        <v>T.B</v>
      </c>
      <c r="AB370" s="56">
        <f>'O and D Ranks'!N366</f>
        <v>0.38564273789649417</v>
      </c>
      <c r="AC370">
        <f>'O and D Ranks'!O366</f>
        <v>369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237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237</v>
      </c>
    </row>
    <row r="371" spans="1:39" x14ac:dyDescent="0.3">
      <c r="A371" t="str">
        <f>'O and D Ranks'!A50</f>
        <v>Bobby McMann</v>
      </c>
      <c r="B371" t="str">
        <f>'O and D Ranks'!B50</f>
        <v>TOR</v>
      </c>
      <c r="C371">
        <f>'O and D Ranks'!R50</f>
        <v>48.256412862016418</v>
      </c>
      <c r="D371">
        <f>'O and D Ranks'!S50</f>
        <v>370</v>
      </c>
      <c r="F371" t="str">
        <f>'O and D Ranks'!A169</f>
        <v>Jeff Skinner</v>
      </c>
      <c r="G371" t="str">
        <f>'O and D Ranks'!B169</f>
        <v>BUF</v>
      </c>
      <c r="H371">
        <f>'O and D Ranks'!T169</f>
        <v>50.247463132999101</v>
      </c>
      <c r="I371">
        <f>'O and D Ranks'!U169</f>
        <v>370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237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237</v>
      </c>
      <c r="U371" t="str">
        <f>'O and D Ranks'!A306</f>
        <v>Parker Kelly</v>
      </c>
      <c r="V371" t="str">
        <f>'O and D Ranks'!B306</f>
        <v>OTT</v>
      </c>
      <c r="W371" s="56">
        <f>'O and D Ranks'!J306</f>
        <v>0.38397328881469117</v>
      </c>
      <c r="X371">
        <f>'O and D Ranks'!K306</f>
        <v>370</v>
      </c>
      <c r="Z371" t="str">
        <f>'O and D Ranks'!A62</f>
        <v>Brett Howden</v>
      </c>
      <c r="AA371" t="str">
        <f>'O and D Ranks'!B62</f>
        <v>VGK</v>
      </c>
      <c r="AB371" s="56">
        <f>'O and D Ranks'!N62</f>
        <v>0.38397328881469117</v>
      </c>
      <c r="AC371">
        <f>'O and D Ranks'!O62</f>
        <v>370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237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237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48.110320340664714</v>
      </c>
      <c r="D372">
        <f>'O and D Ranks'!S22</f>
        <v>371</v>
      </c>
      <c r="F372" t="str">
        <f>'O and D Ranks'!A155</f>
        <v>Jake Neighbours</v>
      </c>
      <c r="G372" t="str">
        <f>'O and D Ranks'!B155</f>
        <v>STL</v>
      </c>
      <c r="H372">
        <f>'O and D Ranks'!T155</f>
        <v>50.226204301856214</v>
      </c>
      <c r="I372">
        <f>'O and D Ranks'!U155</f>
        <v>371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237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237</v>
      </c>
      <c r="U372" t="str">
        <f>'O and D Ranks'!A65</f>
        <v>Brock McGinn</v>
      </c>
      <c r="V372" t="str">
        <f>'O and D Ranks'!B65</f>
        <v>ANA</v>
      </c>
      <c r="W372" s="56">
        <f>'O and D Ranks'!J65</f>
        <v>0.38230383973288817</v>
      </c>
      <c r="X372">
        <f>'O and D Ranks'!K65</f>
        <v>371</v>
      </c>
      <c r="Z372" t="str">
        <f>'O and D Ranks'!A370</f>
        <v>Tanner Pearson</v>
      </c>
      <c r="AA372" t="str">
        <f>'O and D Ranks'!B370</f>
        <v>MTL</v>
      </c>
      <c r="AB372" s="56">
        <f>'O and D Ranks'!N370</f>
        <v>0.38230383973288817</v>
      </c>
      <c r="AC372">
        <f>'O and D Ranks'!O370</f>
        <v>371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237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237</v>
      </c>
    </row>
    <row r="373" spans="1:39" x14ac:dyDescent="0.3">
      <c r="A373" t="str">
        <f>'O and D Ranks'!A104</f>
        <v>David Gustafsson</v>
      </c>
      <c r="B373" t="str">
        <f>'O and D Ranks'!B104</f>
        <v>WPG</v>
      </c>
      <c r="C373">
        <f>'O and D Ranks'!R104</f>
        <v>47.987765617593119</v>
      </c>
      <c r="D373">
        <f>'O and D Ranks'!S104</f>
        <v>372</v>
      </c>
      <c r="F373" t="str">
        <f>'O and D Ranks'!A66</f>
        <v>Brock Nelson</v>
      </c>
      <c r="G373" t="str">
        <f>'O and D Ranks'!B66</f>
        <v>NYI</v>
      </c>
      <c r="H373">
        <f>'O and D Ranks'!T66</f>
        <v>50.083573316638507</v>
      </c>
      <c r="I373">
        <f>'O and D Ranks'!U66</f>
        <v>372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237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237</v>
      </c>
      <c r="U373" t="str">
        <f>'O and D Ranks'!A93</f>
        <v>Connor Dewar</v>
      </c>
      <c r="V373" t="str">
        <f>'O and D Ranks'!B93</f>
        <v>MIN</v>
      </c>
      <c r="W373" s="56">
        <f>'O and D Ranks'!J93</f>
        <v>0.38063439065108512</v>
      </c>
      <c r="X373">
        <f>'O and D Ranks'!K93</f>
        <v>372</v>
      </c>
      <c r="Z373" t="str">
        <f>'O and D Ranks'!A43</f>
        <v>Beck Malenstyn</v>
      </c>
      <c r="AA373" t="str">
        <f>'O and D Ranks'!B43</f>
        <v>WSH</v>
      </c>
      <c r="AB373" s="56">
        <f>'O and D Ranks'!N43</f>
        <v>0.38063439065108512</v>
      </c>
      <c r="AC373">
        <f>'O and D Ranks'!O43</f>
        <v>372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237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237</v>
      </c>
    </row>
    <row r="374" spans="1:39" x14ac:dyDescent="0.3">
      <c r="A374" t="str">
        <f>'O and D Ranks'!A65</f>
        <v>Brock McGinn</v>
      </c>
      <c r="B374" t="str">
        <f>'O and D Ranks'!B65</f>
        <v>ANA</v>
      </c>
      <c r="C374">
        <f>'O and D Ranks'!R65</f>
        <v>47.781078417733212</v>
      </c>
      <c r="D374">
        <f>'O and D Ranks'!S65</f>
        <v>373</v>
      </c>
      <c r="F374" t="str">
        <f>'O and D Ranks'!A282</f>
        <v>Nick Bonino</v>
      </c>
      <c r="G374" t="str">
        <f>'O and D Ranks'!B282</f>
        <v>NYR</v>
      </c>
      <c r="H374">
        <f>'O and D Ranks'!T282</f>
        <v>49.940111296605423</v>
      </c>
      <c r="I374">
        <f>'O and D Ranks'!U282</f>
        <v>373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237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237</v>
      </c>
      <c r="U374" t="str">
        <f>'O and D Ranks'!A210</f>
        <v>Kevin Stenlund</v>
      </c>
      <c r="V374" t="str">
        <f>'O and D Ranks'!B210</f>
        <v>FLA</v>
      </c>
      <c r="W374" s="56">
        <f>'O and D Ranks'!J210</f>
        <v>0.37896494156928212</v>
      </c>
      <c r="X374">
        <f>'O and D Ranks'!K210</f>
        <v>373</v>
      </c>
      <c r="Z374" t="str">
        <f>'O and D Ranks'!A155</f>
        <v>Jake Neighbours</v>
      </c>
      <c r="AA374" t="str">
        <f>'O and D Ranks'!B155</f>
        <v>STL</v>
      </c>
      <c r="AB374" s="56">
        <f>'O and D Ranks'!N155</f>
        <v>0.37896494156928212</v>
      </c>
      <c r="AC374">
        <f>'O and D Ranks'!O155</f>
        <v>373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237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237</v>
      </c>
    </row>
    <row r="375" spans="1:39" x14ac:dyDescent="0.3">
      <c r="A375" t="str">
        <f>'O and D Ranks'!A210</f>
        <v>Kevin Stenlund</v>
      </c>
      <c r="B375" t="str">
        <f>'O and D Ranks'!B210</f>
        <v>FLA</v>
      </c>
      <c r="C375">
        <f>'O and D Ranks'!R210</f>
        <v>47.752877135651609</v>
      </c>
      <c r="D375">
        <f>'O and D Ranks'!S210</f>
        <v>374</v>
      </c>
      <c r="F375" t="str">
        <f>'O and D Ranks'!A62</f>
        <v>Brett Howden</v>
      </c>
      <c r="G375" t="str">
        <f>'O and D Ranks'!B62</f>
        <v>VGK</v>
      </c>
      <c r="H375">
        <f>'O and D Ranks'!T62</f>
        <v>49.80421293944012</v>
      </c>
      <c r="I375">
        <f>'O and D Ranks'!U62</f>
        <v>374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237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237</v>
      </c>
      <c r="U375" t="str">
        <f>'O and D Ranks'!A55</f>
        <v>Brandon Duhaime</v>
      </c>
      <c r="V375" t="str">
        <f>'O and D Ranks'!B55</f>
        <v>MIN</v>
      </c>
      <c r="W375" s="56">
        <f>'O and D Ranks'!J55</f>
        <v>0.37729549248747912</v>
      </c>
      <c r="X375">
        <f>'O and D Ranks'!K55</f>
        <v>374</v>
      </c>
      <c r="Z375" t="str">
        <f>'O and D Ranks'!A309</f>
        <v>Patrik Laine</v>
      </c>
      <c r="AA375" t="str">
        <f>'O and D Ranks'!B309</f>
        <v>CBJ</v>
      </c>
      <c r="AB375" s="56">
        <f>'O and D Ranks'!N309</f>
        <v>0.37729549248747912</v>
      </c>
      <c r="AC375">
        <f>'O and D Ranks'!O309</f>
        <v>374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237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237</v>
      </c>
    </row>
    <row r="376" spans="1:39" x14ac:dyDescent="0.3">
      <c r="A376" t="str">
        <f>'O and D Ranks'!A365</f>
        <v>Steven Lorentz</v>
      </c>
      <c r="B376" t="str">
        <f>'O and D Ranks'!B365</f>
        <v>FLA</v>
      </c>
      <c r="C376">
        <f>'O and D Ranks'!R365</f>
        <v>47.671895619683617</v>
      </c>
      <c r="D376">
        <f>'O and D Ranks'!S365</f>
        <v>375</v>
      </c>
      <c r="F376" t="str">
        <f>'O and D Ranks'!A130</f>
        <v>Fabian Zetterlund</v>
      </c>
      <c r="G376" t="str">
        <f>'O and D Ranks'!B130</f>
        <v>S.J</v>
      </c>
      <c r="H376">
        <f>'O and D Ranks'!T130</f>
        <v>49.728500626043406</v>
      </c>
      <c r="I376">
        <f>'O and D Ranks'!U130</f>
        <v>375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237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237</v>
      </c>
      <c r="U376" t="str">
        <f>'O and D Ranks'!A363</f>
        <v>Sonny Milano</v>
      </c>
      <c r="V376" t="str">
        <f>'O and D Ranks'!B363</f>
        <v>WSH</v>
      </c>
      <c r="W376" s="56">
        <f>'O and D Ranks'!J363</f>
        <v>0.37562604340567612</v>
      </c>
      <c r="X376">
        <f>'O and D Ranks'!K363</f>
        <v>375</v>
      </c>
      <c r="Z376" t="str">
        <f>'O and D Ranks'!A167</f>
        <v>Jean-Gabriel Pageau</v>
      </c>
      <c r="AA376" t="str">
        <f>'O and D Ranks'!B167</f>
        <v>NYI</v>
      </c>
      <c r="AB376" s="56">
        <f>'O and D Ranks'!N167</f>
        <v>0.37562604340567612</v>
      </c>
      <c r="AC376">
        <f>'O and D Ranks'!O167</f>
        <v>375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237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237</v>
      </c>
    </row>
    <row r="377" spans="1:39" x14ac:dyDescent="0.3">
      <c r="A377" t="str">
        <f>'O and D Ranks'!A299</f>
        <v>Noel Acciari</v>
      </c>
      <c r="B377" t="str">
        <f>'O and D Ranks'!B299</f>
        <v>PIT</v>
      </c>
      <c r="C377">
        <f>'O and D Ranks'!R299</f>
        <v>47.541214524207007</v>
      </c>
      <c r="D377">
        <f>'O and D Ranks'!S299</f>
        <v>376</v>
      </c>
      <c r="F377" t="str">
        <f>'O and D Ranks'!A64</f>
        <v>Brock Boeser</v>
      </c>
      <c r="G377" t="str">
        <f>'O and D Ranks'!B64</f>
        <v>VAN</v>
      </c>
      <c r="H377">
        <f>'O and D Ranks'!T64</f>
        <v>49.451279331293009</v>
      </c>
      <c r="I377">
        <f>'O and D Ranks'!U64</f>
        <v>376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237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237</v>
      </c>
      <c r="U377" t="str">
        <f>'O and D Ranks'!A181</f>
        <v>Joel Kiviranta</v>
      </c>
      <c r="V377" t="str">
        <f>'O and D Ranks'!B181</f>
        <v>COL</v>
      </c>
      <c r="W377" s="56">
        <f>'O and D Ranks'!J181</f>
        <v>0.37395659432387313</v>
      </c>
      <c r="X377">
        <f>'O and D Ranks'!K181</f>
        <v>376</v>
      </c>
      <c r="Z377" t="str">
        <f>'O and D Ranks'!A319</f>
        <v>Pierre Engvall</v>
      </c>
      <c r="AA377" t="str">
        <f>'O and D Ranks'!B319</f>
        <v>NYI</v>
      </c>
      <c r="AB377" s="56">
        <f>'O and D Ranks'!N319</f>
        <v>0.37395659432387313</v>
      </c>
      <c r="AC377">
        <f>'O and D Ranks'!O319</f>
        <v>376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237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237</v>
      </c>
    </row>
    <row r="378" spans="1:39" x14ac:dyDescent="0.3">
      <c r="A378" t="str">
        <f>'O and D Ranks'!A306</f>
        <v>Parker Kelly</v>
      </c>
      <c r="B378" t="str">
        <f>'O and D Ranks'!B306</f>
        <v>OTT</v>
      </c>
      <c r="C378">
        <f>'O and D Ranks'!R306</f>
        <v>47.307934942075214</v>
      </c>
      <c r="D378">
        <f>'O and D Ranks'!S306</f>
        <v>377</v>
      </c>
      <c r="F378" t="str">
        <f>'O and D Ranks'!A197</f>
        <v>Julien Gauthier</v>
      </c>
      <c r="G378" t="str">
        <f>'O and D Ranks'!B197</f>
        <v>NYI</v>
      </c>
      <c r="H378">
        <f>'O and D Ranks'!T197</f>
        <v>49.365664997217621</v>
      </c>
      <c r="I378">
        <f>'O and D Ranks'!U197</f>
        <v>377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237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237</v>
      </c>
      <c r="U378" t="str">
        <f>'O and D Ranks'!A299</f>
        <v>Noel Acciari</v>
      </c>
      <c r="V378" t="str">
        <f>'O and D Ranks'!B299</f>
        <v>PIT</v>
      </c>
      <c r="W378" s="56">
        <f>'O and D Ranks'!J299</f>
        <v>0.37228714524207013</v>
      </c>
      <c r="X378">
        <f>'O and D Ranks'!K299</f>
        <v>377</v>
      </c>
      <c r="Z378" t="str">
        <f>'O and D Ranks'!A173</f>
        <v>Jesse Ylönen</v>
      </c>
      <c r="AA378" t="str">
        <f>'O and D Ranks'!B173</f>
        <v>MTL</v>
      </c>
      <c r="AB378" s="56">
        <f>'O and D Ranks'!N173</f>
        <v>0.37228714524207013</v>
      </c>
      <c r="AC378">
        <f>'O and D Ranks'!O173</f>
        <v>377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237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237</v>
      </c>
    </row>
    <row r="379" spans="1:39" x14ac:dyDescent="0.3">
      <c r="A379" t="str">
        <f>'O and D Ranks'!A288</f>
        <v>Nico Sturm</v>
      </c>
      <c r="B379" t="str">
        <f>'O and D Ranks'!B288</f>
        <v>S.J</v>
      </c>
      <c r="C379">
        <f>'O and D Ranks'!R288</f>
        <v>47.030826281349704</v>
      </c>
      <c r="D379">
        <f>'O and D Ranks'!S288</f>
        <v>378</v>
      </c>
      <c r="F379" t="str">
        <f>'O and D Ranks'!A167</f>
        <v>Jean-Gabriel Pageau</v>
      </c>
      <c r="G379" t="str">
        <f>'O and D Ranks'!B167</f>
        <v>NYI</v>
      </c>
      <c r="H379">
        <f>'O and D Ranks'!T167</f>
        <v>49.258437673900616</v>
      </c>
      <c r="I379">
        <f>'O and D Ranks'!U167</f>
        <v>378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237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237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0.37061769616026713</v>
      </c>
      <c r="X379">
        <f>'O and D Ranks'!K22</f>
        <v>378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0.37061769616026713</v>
      </c>
      <c r="AC379">
        <f>'O and D Ranks'!O9</f>
        <v>378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237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237</v>
      </c>
    </row>
    <row r="380" spans="1:39" x14ac:dyDescent="0.3">
      <c r="A380" t="str">
        <f>'O and D Ranks'!A129</f>
        <v>Evgeny Kuznetsov</v>
      </c>
      <c r="B380" t="str">
        <f>'O and D Ranks'!B129</f>
        <v>WSH</v>
      </c>
      <c r="C380">
        <f>'O and D Ranks'!R129</f>
        <v>46.789538119087702</v>
      </c>
      <c r="D380">
        <f>'O and D Ranks'!S129</f>
        <v>379</v>
      </c>
      <c r="F380" t="str">
        <f>'O and D Ranks'!A313</f>
        <v>Pavel Zacha</v>
      </c>
      <c r="G380" t="str">
        <f>'O and D Ranks'!B313</f>
        <v>BOS</v>
      </c>
      <c r="H380">
        <f>'O and D Ranks'!T313</f>
        <v>49.238764101785414</v>
      </c>
      <c r="I380">
        <f>'O and D Ranks'!U313</f>
        <v>379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237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237</v>
      </c>
      <c r="U380" t="str">
        <f>'O and D Ranks'!A226</f>
        <v>Lukas Reichel</v>
      </c>
      <c r="V380" t="str">
        <f>'O and D Ranks'!B226</f>
        <v>CHI</v>
      </c>
      <c r="W380" s="56">
        <f>'O and D Ranks'!J226</f>
        <v>0.36894824707846413</v>
      </c>
      <c r="X380">
        <f>'O and D Ranks'!K226</f>
        <v>379</v>
      </c>
      <c r="Z380" t="str">
        <f>'O and D Ranks'!A313</f>
        <v>Pavel Zacha</v>
      </c>
      <c r="AA380" t="str">
        <f>'O and D Ranks'!B313</f>
        <v>BOS</v>
      </c>
      <c r="AB380" s="56">
        <f>'O and D Ranks'!N313</f>
        <v>0.36894824707846413</v>
      </c>
      <c r="AC380">
        <f>'O and D Ranks'!O313</f>
        <v>379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237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237</v>
      </c>
    </row>
    <row r="381" spans="1:39" x14ac:dyDescent="0.3">
      <c r="A381" t="str">
        <f>'O and D Ranks'!A93</f>
        <v>Connor Dewar</v>
      </c>
      <c r="B381" t="str">
        <f>'O and D Ranks'!B93</f>
        <v>MIN</v>
      </c>
      <c r="C381">
        <f>'O and D Ranks'!R93</f>
        <v>46.682698324367813</v>
      </c>
      <c r="D381">
        <f>'O and D Ranks'!S93</f>
        <v>380</v>
      </c>
      <c r="F381" t="str">
        <f>'O and D Ranks'!A129</f>
        <v>Evgeny Kuznetsov</v>
      </c>
      <c r="G381" t="str">
        <f>'O and D Ranks'!B129</f>
        <v>WSH</v>
      </c>
      <c r="H381">
        <f>'O and D Ranks'!T129</f>
        <v>49.12676683361191</v>
      </c>
      <c r="I381">
        <f>'O and D Ranks'!U129</f>
        <v>380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237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237</v>
      </c>
      <c r="U381" t="str">
        <f>'O and D Ranks'!A337</f>
        <v>Rourke Chartier</v>
      </c>
      <c r="V381" t="str">
        <f>'O and D Ranks'!B337</f>
        <v>OTT</v>
      </c>
      <c r="W381" s="56">
        <f>'O and D Ranks'!J337</f>
        <v>0.36727879799666108</v>
      </c>
      <c r="X381">
        <f>'O and D Ranks'!K337</f>
        <v>380</v>
      </c>
      <c r="Z381" t="str">
        <f>'O and D Ranks'!A169</f>
        <v>Jeff Skinner</v>
      </c>
      <c r="AA381" t="str">
        <f>'O and D Ranks'!B169</f>
        <v>BUF</v>
      </c>
      <c r="AB381" s="56">
        <f>'O and D Ranks'!N169</f>
        <v>0.36727879799666108</v>
      </c>
      <c r="AC381">
        <f>'O and D Ranks'!O169</f>
        <v>380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237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237</v>
      </c>
    </row>
    <row r="382" spans="1:39" x14ac:dyDescent="0.3">
      <c r="A382" t="str">
        <f>'O and D Ranks'!A181</f>
        <v>Joel Kiviranta</v>
      </c>
      <c r="B382" t="str">
        <f>'O and D Ranks'!B181</f>
        <v>COL</v>
      </c>
      <c r="C382">
        <f>'O and D Ranks'!R181</f>
        <v>46.276467513195414</v>
      </c>
      <c r="D382">
        <f>'O and D Ranks'!S181</f>
        <v>381</v>
      </c>
      <c r="F382" t="str">
        <f>'O and D Ranks'!A309</f>
        <v>Patrik Laine</v>
      </c>
      <c r="G382" t="str">
        <f>'O and D Ranks'!B309</f>
        <v>CBJ</v>
      </c>
      <c r="H382">
        <f>'O and D Ranks'!T309</f>
        <v>49.11751221171091</v>
      </c>
      <c r="I382">
        <f>'O and D Ranks'!U309</f>
        <v>381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237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237</v>
      </c>
      <c r="U382" t="str">
        <f>'O and D Ranks'!A278</f>
        <v>Nic Dowd</v>
      </c>
      <c r="V382" t="str">
        <f>'O and D Ranks'!B278</f>
        <v>WSH</v>
      </c>
      <c r="W382" s="56">
        <f>'O and D Ranks'!J278</f>
        <v>0.36560934891485808</v>
      </c>
      <c r="X382">
        <f>'O and D Ranks'!K278</f>
        <v>381</v>
      </c>
      <c r="Z382" t="str">
        <f>'O and D Ranks'!A375</f>
        <v>Timo Meier</v>
      </c>
      <c r="AA382" t="str">
        <f>'O and D Ranks'!B375</f>
        <v>N.J</v>
      </c>
      <c r="AB382" s="56">
        <f>'O and D Ranks'!N375</f>
        <v>0.36560934891485808</v>
      </c>
      <c r="AC382">
        <f>'O and D Ranks'!O375</f>
        <v>381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237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237</v>
      </c>
    </row>
    <row r="383" spans="1:39" x14ac:dyDescent="0.3">
      <c r="A383" t="str">
        <f>'O and D Ranks'!A230</f>
        <v>MacKenzie Entwistle</v>
      </c>
      <c r="B383" t="str">
        <f>'O and D Ranks'!B230</f>
        <v>CHI</v>
      </c>
      <c r="C383">
        <f>'O and D Ranks'!R230</f>
        <v>46.269960350584306</v>
      </c>
      <c r="D383">
        <f>'O and D Ranks'!S230</f>
        <v>382</v>
      </c>
      <c r="F383" t="str">
        <f>'O and D Ranks'!A43</f>
        <v>Beck Malenstyn</v>
      </c>
      <c r="G383" t="str">
        <f>'O and D Ranks'!B43</f>
        <v>WSH</v>
      </c>
      <c r="H383">
        <f>'O and D Ranks'!T43</f>
        <v>49.022698324367511</v>
      </c>
      <c r="I383">
        <f>'O and D Ranks'!U43</f>
        <v>382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237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237</v>
      </c>
      <c r="U383" t="str">
        <f>'O and D Ranks'!A349</f>
        <v>Sam Carrick</v>
      </c>
      <c r="V383" t="str">
        <f>'O and D Ranks'!B349</f>
        <v>ANA</v>
      </c>
      <c r="W383" s="56">
        <f>'O and D Ranks'!J349</f>
        <v>0.36393989983305508</v>
      </c>
      <c r="X383">
        <f>'O and D Ranks'!K349</f>
        <v>382</v>
      </c>
      <c r="Z383" t="str">
        <f>'O and D Ranks'!A66</f>
        <v>Brock Nelson</v>
      </c>
      <c r="AA383" t="str">
        <f>'O and D Ranks'!B66</f>
        <v>NYI</v>
      </c>
      <c r="AB383" s="56">
        <f>'O and D Ranks'!N66</f>
        <v>0.36393989983305508</v>
      </c>
      <c r="AC383">
        <f>'O and D Ranks'!O66</f>
        <v>382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237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237</v>
      </c>
    </row>
    <row r="384" spans="1:39" x14ac:dyDescent="0.3">
      <c r="A384" t="str">
        <f>'O and D Ranks'!A362</f>
        <v>Simon Holmstrom</v>
      </c>
      <c r="B384" t="str">
        <f>'O and D Ranks'!B362</f>
        <v>NYI</v>
      </c>
      <c r="C384">
        <f>'O and D Ranks'!R362</f>
        <v>46.218283427461401</v>
      </c>
      <c r="D384">
        <f>'O and D Ranks'!S362</f>
        <v>383</v>
      </c>
      <c r="F384" t="str">
        <f>'O and D Ranks'!A370</f>
        <v>Tanner Pearson</v>
      </c>
      <c r="G384" t="str">
        <f>'O and D Ranks'!B370</f>
        <v>MTL</v>
      </c>
      <c r="H384">
        <f>'O and D Ranks'!T370</f>
        <v>48.482108111219816</v>
      </c>
      <c r="I384">
        <f>'O and D Ranks'!U370</f>
        <v>383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237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237</v>
      </c>
      <c r="U384" t="str">
        <f>'O and D Ranks'!A135</f>
        <v>Fredrik Olofsson</v>
      </c>
      <c r="V384" t="str">
        <f>'O and D Ranks'!B135</f>
        <v>COL</v>
      </c>
      <c r="W384" s="56">
        <f>'O and D Ranks'!J135</f>
        <v>0.36227045075125208</v>
      </c>
      <c r="X384">
        <f>'O and D Ranks'!K135</f>
        <v>383</v>
      </c>
      <c r="Z384" t="str">
        <f>'O and D Ranks'!A83</f>
        <v>Cody Glass</v>
      </c>
      <c r="AA384" t="str">
        <f>'O and D Ranks'!B83</f>
        <v>NSH</v>
      </c>
      <c r="AB384" s="56">
        <f>'O and D Ranks'!N83</f>
        <v>0.36227045075125208</v>
      </c>
      <c r="AC384">
        <f>'O and D Ranks'!O83</f>
        <v>383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237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237</v>
      </c>
    </row>
    <row r="385" spans="1:39" x14ac:dyDescent="0.3">
      <c r="A385" t="str">
        <f>'O and D Ranks'!A55</f>
        <v>Brandon Duhaime</v>
      </c>
      <c r="B385" t="str">
        <f>'O and D Ranks'!B55</f>
        <v>MIN</v>
      </c>
      <c r="C385">
        <f>'O and D Ranks'!R55</f>
        <v>45.845868693192315</v>
      </c>
      <c r="D385">
        <f>'O and D Ranks'!S55</f>
        <v>384</v>
      </c>
      <c r="F385" t="str">
        <f>'O and D Ranks'!A91</f>
        <v>Connor Bedard</v>
      </c>
      <c r="G385" t="str">
        <f>'O and D Ranks'!B91</f>
        <v>CHI</v>
      </c>
      <c r="H385">
        <f>'O and D Ranks'!T91</f>
        <v>48.051931281480698</v>
      </c>
      <c r="I385">
        <f>'O and D Ranks'!U91</f>
        <v>384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237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237</v>
      </c>
      <c r="U385" t="str">
        <f>'O and D Ranks'!A168</f>
        <v>Jeff Carter</v>
      </c>
      <c r="V385" t="str">
        <f>'O and D Ranks'!B168</f>
        <v>PIT</v>
      </c>
      <c r="W385" s="56">
        <f>'O and D Ranks'!J168</f>
        <v>0.36060100166944908</v>
      </c>
      <c r="X385">
        <f>'O and D Ranks'!K168</f>
        <v>384</v>
      </c>
      <c r="Z385" t="str">
        <f>'O and D Ranks'!A129</f>
        <v>Evgeny Kuznetsov</v>
      </c>
      <c r="AA385" t="str">
        <f>'O and D Ranks'!B129</f>
        <v>WSH</v>
      </c>
      <c r="AB385" s="56">
        <f>'O and D Ranks'!N129</f>
        <v>0.36060100166944908</v>
      </c>
      <c r="AC385">
        <f>'O and D Ranks'!O129</f>
        <v>384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237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237</v>
      </c>
    </row>
    <row r="386" spans="1:39" x14ac:dyDescent="0.3">
      <c r="A386" t="str">
        <f>'O and D Ranks'!A337</f>
        <v>Rourke Chartier</v>
      </c>
      <c r="B386" t="str">
        <f>'O and D Ranks'!B337</f>
        <v>OTT</v>
      </c>
      <c r="C386">
        <f>'O and D Ranks'!R337</f>
        <v>45.374754799666107</v>
      </c>
      <c r="D386">
        <f>'O and D Ranks'!S337</f>
        <v>385</v>
      </c>
      <c r="F386" t="str">
        <f>'O and D Ranks'!A57</f>
        <v>Brandon Saad</v>
      </c>
      <c r="G386" t="str">
        <f>'O and D Ranks'!B57</f>
        <v>STL</v>
      </c>
      <c r="H386">
        <f>'O and D Ranks'!T57</f>
        <v>47.466738041663902</v>
      </c>
      <c r="I386">
        <f>'O and D Ranks'!U57</f>
        <v>385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237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237</v>
      </c>
      <c r="U386" t="str">
        <f>'O and D Ranks'!A78</f>
        <v>Chris Tierney</v>
      </c>
      <c r="V386" t="str">
        <f>'O and D Ranks'!B78</f>
        <v>N.J</v>
      </c>
      <c r="W386" s="56">
        <f>'O and D Ranks'!J78</f>
        <v>0.35893155258764609</v>
      </c>
      <c r="X386">
        <f>'O and D Ranks'!K78</f>
        <v>385</v>
      </c>
      <c r="Z386" t="str">
        <f>'O and D Ranks'!A332</f>
        <v>Robby Fabbri</v>
      </c>
      <c r="AA386" t="str">
        <f>'O and D Ranks'!B332</f>
        <v>DET</v>
      </c>
      <c r="AB386" s="56">
        <f>'O and D Ranks'!N332</f>
        <v>0.35893155258764609</v>
      </c>
      <c r="AC386">
        <f>'O and D Ranks'!O332</f>
        <v>385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237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237</v>
      </c>
    </row>
    <row r="387" spans="1:39" x14ac:dyDescent="0.3">
      <c r="A387" t="str">
        <f>'O and D Ranks'!A349</f>
        <v>Sam Carrick</v>
      </c>
      <c r="B387" t="str">
        <f>'O and D Ranks'!B349</f>
        <v>ANA</v>
      </c>
      <c r="C387">
        <f>'O and D Ranks'!R349</f>
        <v>45.223503872194406</v>
      </c>
      <c r="D387">
        <f>'O and D Ranks'!S349</f>
        <v>386</v>
      </c>
      <c r="F387" t="str">
        <f>'O and D Ranks'!A9</f>
        <v>Alex Barré-Boulet</v>
      </c>
      <c r="G387" t="str">
        <f>'O and D Ranks'!B9</f>
        <v>T.B</v>
      </c>
      <c r="H387">
        <f>'O and D Ranks'!T9</f>
        <v>47.431561282693714</v>
      </c>
      <c r="I387">
        <f>'O and D Ranks'!U9</f>
        <v>386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237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237</v>
      </c>
      <c r="U387" t="str">
        <f>'O and D Ranks'!A230</f>
        <v>MacKenzie Entwistle</v>
      </c>
      <c r="V387" t="str">
        <f>'O and D Ranks'!B230</f>
        <v>CHI</v>
      </c>
      <c r="W387" s="56">
        <f>'O and D Ranks'!J230</f>
        <v>0.35726210350584309</v>
      </c>
      <c r="X387">
        <f>'O and D Ranks'!K230</f>
        <v>386</v>
      </c>
      <c r="Z387" t="str">
        <f>'O and D Ranks'!A362</f>
        <v>Simon Holmstrom</v>
      </c>
      <c r="AA387" t="str">
        <f>'O and D Ranks'!B362</f>
        <v>NYI</v>
      </c>
      <c r="AB387" s="56">
        <f>'O and D Ranks'!N362</f>
        <v>0.35726210350584309</v>
      </c>
      <c r="AC387">
        <f>'O and D Ranks'!O362</f>
        <v>386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237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237</v>
      </c>
    </row>
    <row r="388" spans="1:39" x14ac:dyDescent="0.3">
      <c r="A388" t="str">
        <f>'O and D Ranks'!A43</f>
        <v>Beck Malenstyn</v>
      </c>
      <c r="B388" t="str">
        <f>'O and D Ranks'!B43</f>
        <v>WSH</v>
      </c>
      <c r="C388">
        <f>'O and D Ranks'!R43</f>
        <v>45.182965436220599</v>
      </c>
      <c r="D388">
        <f>'O and D Ranks'!S43</f>
        <v>387</v>
      </c>
      <c r="F388" t="str">
        <f>'O and D Ranks'!A347</f>
        <v>Ryan Strome</v>
      </c>
      <c r="G388" t="str">
        <f>'O and D Ranks'!B347</f>
        <v>ANA</v>
      </c>
      <c r="H388">
        <f>'O and D Ranks'!T347</f>
        <v>47.362504791937106</v>
      </c>
      <c r="I388">
        <f>'O and D Ranks'!U347</f>
        <v>387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237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237</v>
      </c>
      <c r="U388" t="str">
        <f>'O and D Ranks'!A6</f>
        <v>Adam Ruzicka</v>
      </c>
      <c r="V388" t="str">
        <f>'O and D Ranks'!B6</f>
        <v>CGY</v>
      </c>
      <c r="W388" s="56">
        <f>'O and D Ranks'!J6</f>
        <v>0.35559265442404009</v>
      </c>
      <c r="X388">
        <f>'O and D Ranks'!K6</f>
        <v>387</v>
      </c>
      <c r="Z388" t="str">
        <f>'O and D Ranks'!A64</f>
        <v>Brock Boeser</v>
      </c>
      <c r="AA388" t="str">
        <f>'O and D Ranks'!B64</f>
        <v>VAN</v>
      </c>
      <c r="AB388" s="56">
        <f>'O and D Ranks'!N64</f>
        <v>0.35559265442404009</v>
      </c>
      <c r="AC388">
        <f>'O and D Ranks'!O64</f>
        <v>387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237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237</v>
      </c>
    </row>
    <row r="389" spans="1:39" x14ac:dyDescent="0.3">
      <c r="A389" t="str">
        <f>'O and D Ranks'!A168</f>
        <v>Jeff Carter</v>
      </c>
      <c r="B389" t="str">
        <f>'O and D Ranks'!B168</f>
        <v>PIT</v>
      </c>
      <c r="C389">
        <f>'O and D Ranks'!R168</f>
        <v>45.126766833611612</v>
      </c>
      <c r="D389">
        <f>'O and D Ranks'!S168</f>
        <v>388</v>
      </c>
      <c r="F389" t="str">
        <f>'O and D Ranks'!A16</f>
        <v>Alex Ovechkin</v>
      </c>
      <c r="G389" t="str">
        <f>'O and D Ranks'!B16</f>
        <v>WSH</v>
      </c>
      <c r="H389">
        <f>'O and D Ranks'!T16</f>
        <v>47.299834349238104</v>
      </c>
      <c r="I389">
        <f>'O and D Ranks'!U16</f>
        <v>388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237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237</v>
      </c>
      <c r="U389" t="str">
        <f>'O and D Ranks'!A288</f>
        <v>Nico Sturm</v>
      </c>
      <c r="V389" t="str">
        <f>'O and D Ranks'!B288</f>
        <v>S.J</v>
      </c>
      <c r="W389" s="56">
        <f>'O and D Ranks'!J288</f>
        <v>0.35392320534223703</v>
      </c>
      <c r="X389">
        <f>'O and D Ranks'!K288</f>
        <v>388</v>
      </c>
      <c r="Z389" t="str">
        <f>'O and D Ranks'!A299</f>
        <v>Noel Acciari</v>
      </c>
      <c r="AA389" t="str">
        <f>'O and D Ranks'!B299</f>
        <v>PIT</v>
      </c>
      <c r="AB389" s="56">
        <f>'O and D Ranks'!N299</f>
        <v>0.35392320534223703</v>
      </c>
      <c r="AC389">
        <f>'O and D Ranks'!O299</f>
        <v>388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237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237</v>
      </c>
    </row>
    <row r="390" spans="1:39" x14ac:dyDescent="0.3">
      <c r="A390" t="str">
        <f>'O and D Ranks'!A41</f>
        <v>Barclay Goodrow</v>
      </c>
      <c r="B390" t="str">
        <f>'O and D Ranks'!B41</f>
        <v>NYR</v>
      </c>
      <c r="C390">
        <f>'O and D Ranks'!R41</f>
        <v>45.100837197798505</v>
      </c>
      <c r="D390">
        <f>'O and D Ranks'!S41</f>
        <v>389</v>
      </c>
      <c r="F390" t="str">
        <f>'O and D Ranks'!A332</f>
        <v>Robby Fabbri</v>
      </c>
      <c r="G390" t="str">
        <f>'O and D Ranks'!B332</f>
        <v>DET</v>
      </c>
      <c r="H390">
        <f>'O and D Ranks'!T332</f>
        <v>47.222784888394607</v>
      </c>
      <c r="I390">
        <f>'O and D Ranks'!U332</f>
        <v>389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237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237</v>
      </c>
      <c r="U390" t="str">
        <f>'O and D Ranks'!A362</f>
        <v>Simon Holmstrom</v>
      </c>
      <c r="V390" t="str">
        <f>'O and D Ranks'!B362</f>
        <v>NYI</v>
      </c>
      <c r="W390" s="56">
        <f>'O and D Ranks'!J362</f>
        <v>0.35225375626043404</v>
      </c>
      <c r="X390">
        <f>'O and D Ranks'!K362</f>
        <v>389</v>
      </c>
      <c r="Z390" t="str">
        <f>'O and D Ranks'!A130</f>
        <v>Fabian Zetterlund</v>
      </c>
      <c r="AA390" t="str">
        <f>'O and D Ranks'!B130</f>
        <v>S.J</v>
      </c>
      <c r="AB390" s="56">
        <f>'O and D Ranks'!N130</f>
        <v>0.35225375626043404</v>
      </c>
      <c r="AC390">
        <f>'O and D Ranks'!O130</f>
        <v>389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237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237</v>
      </c>
    </row>
    <row r="391" spans="1:39" x14ac:dyDescent="0.3">
      <c r="A391" t="str">
        <f>'O and D Ranks'!A167</f>
        <v>Jean-Gabriel Pageau</v>
      </c>
      <c r="B391" t="str">
        <f>'O and D Ranks'!B167</f>
        <v>NYI</v>
      </c>
      <c r="C391">
        <f>'O and D Ranks'!R167</f>
        <v>45.084814969393101</v>
      </c>
      <c r="D391">
        <f>'O and D Ranks'!S167</f>
        <v>390</v>
      </c>
      <c r="F391" t="str">
        <f>'O and D Ranks'!A267</f>
        <v>Mikael Granlund</v>
      </c>
      <c r="G391" t="str">
        <f>'O and D Ranks'!B267</f>
        <v>S.J</v>
      </c>
      <c r="H391">
        <f>'O and D Ranks'!T267</f>
        <v>47.2122697185372</v>
      </c>
      <c r="I391">
        <f>'O and D Ranks'!U267</f>
        <v>390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237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237</v>
      </c>
      <c r="U391" t="str">
        <f>'O and D Ranks'!A109</f>
        <v>Derek Ryan</v>
      </c>
      <c r="V391" t="str">
        <f>'O and D Ranks'!B109</f>
        <v>EDM</v>
      </c>
      <c r="W391" s="56">
        <f>'O and D Ranks'!J109</f>
        <v>0.35058430717863104</v>
      </c>
      <c r="X391">
        <f>'O and D Ranks'!K109</f>
        <v>390</v>
      </c>
      <c r="Z391" t="str">
        <f>'O and D Ranks'!A347</f>
        <v>Ryan Strome</v>
      </c>
      <c r="AA391" t="str">
        <f>'O and D Ranks'!B347</f>
        <v>ANA</v>
      </c>
      <c r="AB391" s="56">
        <f>'O and D Ranks'!N347</f>
        <v>0.35058430717863104</v>
      </c>
      <c r="AC391">
        <f>'O and D Ranks'!O347</f>
        <v>390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237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237</v>
      </c>
    </row>
    <row r="392" spans="1:39" x14ac:dyDescent="0.3">
      <c r="A392" t="str">
        <f>'O and D Ranks'!A105</f>
        <v>David Kampf</v>
      </c>
      <c r="B392" t="str">
        <f>'O and D Ranks'!B105</f>
        <v>TOR</v>
      </c>
      <c r="C392">
        <f>'O and D Ranks'!R105</f>
        <v>44.697409880665603</v>
      </c>
      <c r="D392">
        <f>'O and D Ranks'!S105</f>
        <v>391</v>
      </c>
      <c r="F392" t="str">
        <f>'O and D Ranks'!A358</f>
        <v>Sean Monahan</v>
      </c>
      <c r="G392" t="str">
        <f>'O and D Ranks'!B358</f>
        <v>MTL</v>
      </c>
      <c r="H392">
        <f>'O and D Ranks'!T358</f>
        <v>46.745928399183605</v>
      </c>
      <c r="I392">
        <f>'O and D Ranks'!U358</f>
        <v>391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237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237</v>
      </c>
      <c r="U392" t="str">
        <f>'O and D Ranks'!A248</f>
        <v>Matt Martin</v>
      </c>
      <c r="V392" t="str">
        <f>'O and D Ranks'!B248</f>
        <v>NYI</v>
      </c>
      <c r="W392" s="56">
        <f>'O and D Ranks'!J248</f>
        <v>0.34891485809682804</v>
      </c>
      <c r="X392">
        <f>'O and D Ranks'!K248</f>
        <v>391</v>
      </c>
      <c r="Z392" t="str">
        <f>'O and D Ranks'!A270</f>
        <v>Miles Wood</v>
      </c>
      <c r="AA392" t="str">
        <f>'O and D Ranks'!B270</f>
        <v>COL</v>
      </c>
      <c r="AB392" s="56">
        <f>'O and D Ranks'!N270</f>
        <v>0.34891485809682804</v>
      </c>
      <c r="AC392">
        <f>'O and D Ranks'!O270</f>
        <v>391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237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237</v>
      </c>
    </row>
    <row r="393" spans="1:39" x14ac:dyDescent="0.3">
      <c r="A393" t="str">
        <f>'O and D Ranks'!A135</f>
        <v>Fredrik Olofsson</v>
      </c>
      <c r="B393" t="str">
        <f>'O and D Ranks'!B135</f>
        <v>COL</v>
      </c>
      <c r="C393">
        <f>'O and D Ranks'!R135</f>
        <v>44.68719000266141</v>
      </c>
      <c r="D393">
        <f>'O and D Ranks'!S135</f>
        <v>392</v>
      </c>
      <c r="F393" t="str">
        <f>'O and D Ranks'!A362</f>
        <v>Simon Holmstrom</v>
      </c>
      <c r="G393" t="str">
        <f>'O and D Ranks'!B362</f>
        <v>NYI</v>
      </c>
      <c r="H393">
        <f>'O and D Ranks'!T362</f>
        <v>46.719118152002309</v>
      </c>
      <c r="I393">
        <f>'O and D Ranks'!U362</f>
        <v>392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237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237</v>
      </c>
      <c r="U393" t="str">
        <f>'O and D Ranks'!A41</f>
        <v>Barclay Goodrow</v>
      </c>
      <c r="V393" t="str">
        <f>'O and D Ranks'!B41</f>
        <v>NYR</v>
      </c>
      <c r="W393" s="56">
        <f>'O and D Ranks'!J41</f>
        <v>0.34724540901502504</v>
      </c>
      <c r="X393">
        <f>'O and D Ranks'!K41</f>
        <v>392</v>
      </c>
      <c r="Z393" t="str">
        <f>'O and D Ranks'!A153</f>
        <v>Jake Evans</v>
      </c>
      <c r="AA393" t="str">
        <f>'O and D Ranks'!B153</f>
        <v>MTL</v>
      </c>
      <c r="AB393" s="56">
        <f>'O and D Ranks'!N153</f>
        <v>0.34724540901502504</v>
      </c>
      <c r="AC393">
        <f>'O and D Ranks'!O153</f>
        <v>392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237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237</v>
      </c>
    </row>
    <row r="394" spans="1:39" x14ac:dyDescent="0.3">
      <c r="A394" t="str">
        <f>'O and D Ranks'!A248</f>
        <v>Matt Martin</v>
      </c>
      <c r="B394" t="str">
        <f>'O and D Ranks'!B248</f>
        <v>NYI</v>
      </c>
      <c r="C394">
        <f>'O and D Ranks'!R248</f>
        <v>44.345331963529006</v>
      </c>
      <c r="D394">
        <f>'O and D Ranks'!S248</f>
        <v>393</v>
      </c>
      <c r="F394" t="str">
        <f>'O and D Ranks'!A270</f>
        <v>Miles Wood</v>
      </c>
      <c r="G394" t="str">
        <f>'O and D Ranks'!B270</f>
        <v>COL</v>
      </c>
      <c r="H394">
        <f>'O and D Ranks'!T270</f>
        <v>46.623268755418806</v>
      </c>
      <c r="I394">
        <f>'O and D Ranks'!U270</f>
        <v>393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237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237</v>
      </c>
      <c r="U394" t="str">
        <f>'O and D Ranks'!A43</f>
        <v>Beck Malenstyn</v>
      </c>
      <c r="V394" t="str">
        <f>'O and D Ranks'!B43</f>
        <v>WSH</v>
      </c>
      <c r="W394" s="56">
        <f>'O and D Ranks'!J43</f>
        <v>0.34223706176961605</v>
      </c>
      <c r="X394">
        <f>'O and D Ranks'!K43</f>
        <v>393</v>
      </c>
      <c r="Z394" t="str">
        <f>'O and D Ranks'!A230</f>
        <v>MacKenzie Entwistle</v>
      </c>
      <c r="AA394" t="str">
        <f>'O and D Ranks'!B230</f>
        <v>CHI</v>
      </c>
      <c r="AB394" s="56">
        <f>'O and D Ranks'!N230</f>
        <v>0.34557595993322204</v>
      </c>
      <c r="AC394">
        <f>'O and D Ranks'!O230</f>
        <v>393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237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237</v>
      </c>
    </row>
    <row r="395" spans="1:39" x14ac:dyDescent="0.3">
      <c r="A395" t="str">
        <f>'O and D Ranks'!A68</f>
        <v>Cal Clutterbuck</v>
      </c>
      <c r="B395" t="str">
        <f>'O and D Ranks'!B68</f>
        <v>NYI</v>
      </c>
      <c r="C395">
        <f>'O and D Ranks'!R68</f>
        <v>44.219677471711996</v>
      </c>
      <c r="D395">
        <f>'O and D Ranks'!S68</f>
        <v>394</v>
      </c>
      <c r="F395" t="str">
        <f>'O and D Ranks'!A83</f>
        <v>Cody Glass</v>
      </c>
      <c r="G395" t="str">
        <f>'O and D Ranks'!B83</f>
        <v>NSH</v>
      </c>
      <c r="H395">
        <f>'O and D Ranks'!T83</f>
        <v>46.529545075125213</v>
      </c>
      <c r="I395">
        <f>'O and D Ranks'!U83</f>
        <v>394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237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237</v>
      </c>
      <c r="U395" t="str">
        <f>'O and D Ranks'!A137</f>
        <v>Garnet Hathaway</v>
      </c>
      <c r="V395" t="str">
        <f>'O and D Ranks'!B137</f>
        <v>PHI</v>
      </c>
      <c r="W395" s="56">
        <f>'O and D Ranks'!J137</f>
        <v>0.34223706176961605</v>
      </c>
      <c r="X395">
        <f>'O and D Ranks'!K137</f>
        <v>393</v>
      </c>
      <c r="Z395" t="str">
        <f>'O and D Ranks'!A57</f>
        <v>Brandon Saad</v>
      </c>
      <c r="AA395" t="str">
        <f>'O and D Ranks'!B57</f>
        <v>STL</v>
      </c>
      <c r="AB395" s="56">
        <f>'O and D Ranks'!N57</f>
        <v>0.34390651085141904</v>
      </c>
      <c r="AC395">
        <f>'O and D Ranks'!O57</f>
        <v>394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237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237</v>
      </c>
    </row>
    <row r="396" spans="1:39" x14ac:dyDescent="0.3">
      <c r="A396" t="str">
        <f>'O and D Ranks'!A73</f>
        <v>Casey Cizikas</v>
      </c>
      <c r="B396" t="str">
        <f>'O and D Ranks'!B73</f>
        <v>NYI</v>
      </c>
      <c r="C396">
        <f>'O and D Ranks'!R73</f>
        <v>44.075028180870802</v>
      </c>
      <c r="D396">
        <f>'O and D Ranks'!S73</f>
        <v>395</v>
      </c>
      <c r="F396" t="str">
        <f>'O and D Ranks'!A153</f>
        <v>Jake Evans</v>
      </c>
      <c r="G396" t="str">
        <f>'O and D Ranks'!B153</f>
        <v>MTL</v>
      </c>
      <c r="H396">
        <f>'O and D Ranks'!T153</f>
        <v>46.51655479039151</v>
      </c>
      <c r="I396">
        <f>'O and D Ranks'!U153</f>
        <v>395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237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237</v>
      </c>
      <c r="U396" t="str">
        <f>'O and D Ranks'!A105</f>
        <v>David Kampf</v>
      </c>
      <c r="V396" t="str">
        <f>'O and D Ranks'!B105</f>
        <v>TOR</v>
      </c>
      <c r="W396" s="56">
        <f>'O and D Ranks'!J105</f>
        <v>0.34223706176961605</v>
      </c>
      <c r="X396">
        <f>'O and D Ranks'!K105</f>
        <v>393</v>
      </c>
      <c r="Z396" t="str">
        <f>'O and D Ranks'!A358</f>
        <v>Sean Monahan</v>
      </c>
      <c r="AA396" t="str">
        <f>'O and D Ranks'!B358</f>
        <v>MTL</v>
      </c>
      <c r="AB396" s="56">
        <f>'O and D Ranks'!N358</f>
        <v>0.34223706176961605</v>
      </c>
      <c r="AC396">
        <f>'O and D Ranks'!O358</f>
        <v>395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237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237</v>
      </c>
    </row>
    <row r="397" spans="1:39" x14ac:dyDescent="0.3">
      <c r="A397" t="str">
        <f>'O and D Ranks'!A78</f>
        <v>Chris Tierney</v>
      </c>
      <c r="B397" t="str">
        <f>'O and D Ranks'!B78</f>
        <v>N.J</v>
      </c>
      <c r="C397">
        <f>'O and D Ranks'!R78</f>
        <v>44.03033474594411</v>
      </c>
      <c r="D397">
        <f>'O and D Ranks'!S78</f>
        <v>396</v>
      </c>
      <c r="F397" t="str">
        <f>'O and D Ranks'!A240</f>
        <v>Mason McTavish</v>
      </c>
      <c r="G397" t="str">
        <f>'O and D Ranks'!B240</f>
        <v>ANA</v>
      </c>
      <c r="H397">
        <f>'O and D Ranks'!T240</f>
        <v>46.324604014821503</v>
      </c>
      <c r="I397">
        <f>'O and D Ranks'!U240</f>
        <v>396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237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237</v>
      </c>
      <c r="U397" t="str">
        <f>'O and D Ranks'!A162</f>
        <v>Jansen Harkins</v>
      </c>
      <c r="V397" t="str">
        <f>'O and D Ranks'!B162</f>
        <v>PIT</v>
      </c>
      <c r="W397" s="56">
        <f>'O and D Ranks'!J162</f>
        <v>0.34056761268781305</v>
      </c>
      <c r="X397">
        <f>'O and D Ranks'!K162</f>
        <v>396</v>
      </c>
      <c r="Z397" t="str">
        <f>'O and D Ranks'!A105</f>
        <v>David Kampf</v>
      </c>
      <c r="AA397" t="str">
        <f>'O and D Ranks'!B105</f>
        <v>TOR</v>
      </c>
      <c r="AB397" s="56">
        <f>'O and D Ranks'!N105</f>
        <v>0.34056761268781305</v>
      </c>
      <c r="AC397">
        <f>'O and D Ranks'!O105</f>
        <v>396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237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237</v>
      </c>
    </row>
    <row r="398" spans="1:39" x14ac:dyDescent="0.3">
      <c r="A398" t="str">
        <f>'O and D Ranks'!A141</f>
        <v>Hudson Fasching</v>
      </c>
      <c r="B398" t="str">
        <f>'O and D Ranks'!B141</f>
        <v>NYI</v>
      </c>
      <c r="C398">
        <f>'O and D Ranks'!R141</f>
        <v>43.967788377454298</v>
      </c>
      <c r="D398">
        <f>'O and D Ranks'!S141</f>
        <v>397</v>
      </c>
      <c r="F398" t="str">
        <f>'O and D Ranks'!A173</f>
        <v>Jesse Ylönen</v>
      </c>
      <c r="G398" t="str">
        <f>'O and D Ranks'!B173</f>
        <v>MTL</v>
      </c>
      <c r="H398">
        <f>'O and D Ranks'!T173</f>
        <v>45.83222329613681</v>
      </c>
      <c r="I398">
        <f>'O and D Ranks'!U173</f>
        <v>397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237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237</v>
      </c>
      <c r="U398" t="str">
        <f>'O and D Ranks'!A68</f>
        <v>Cal Clutterbuck</v>
      </c>
      <c r="V398" t="str">
        <f>'O and D Ranks'!B68</f>
        <v>NYI</v>
      </c>
      <c r="W398" s="56">
        <f>'O and D Ranks'!J68</f>
        <v>0.33889816360600999</v>
      </c>
      <c r="X398">
        <f>'O and D Ranks'!K68</f>
        <v>397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0.33889816360600999</v>
      </c>
      <c r="AC398">
        <f>'O and D Ranks'!O21</f>
        <v>397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237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237</v>
      </c>
    </row>
    <row r="399" spans="1:39" x14ac:dyDescent="0.3">
      <c r="A399" t="str">
        <f>'O and D Ranks'!A6</f>
        <v>Adam Ruzicka</v>
      </c>
      <c r="B399" t="str">
        <f>'O and D Ranks'!B6</f>
        <v>CGY</v>
      </c>
      <c r="C399">
        <f>'O and D Ranks'!R6</f>
        <v>43.937897921036509</v>
      </c>
      <c r="D399">
        <f>'O and D Ranks'!S6</f>
        <v>398</v>
      </c>
      <c r="F399" t="str">
        <f>'O and D Ranks'!A299</f>
        <v>Noel Acciari</v>
      </c>
      <c r="G399" t="str">
        <f>'O and D Ranks'!B299</f>
        <v>PIT</v>
      </c>
      <c r="H399">
        <f>'O and D Ranks'!T299</f>
        <v>45.7048205342237</v>
      </c>
      <c r="I399">
        <f>'O and D Ranks'!U299</f>
        <v>398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237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237</v>
      </c>
      <c r="U399" t="str">
        <f>'O and D Ranks'!A129</f>
        <v>Evgeny Kuznetsov</v>
      </c>
      <c r="V399" t="str">
        <f>'O and D Ranks'!B129</f>
        <v>WSH</v>
      </c>
      <c r="W399" s="56">
        <f>'O and D Ranks'!J129</f>
        <v>0.337228714524207</v>
      </c>
      <c r="X399">
        <f>'O and D Ranks'!K129</f>
        <v>398</v>
      </c>
      <c r="Z399" t="str">
        <f>'O and D Ranks'!A91</f>
        <v>Connor Bedard</v>
      </c>
      <c r="AA399" t="str">
        <f>'O and D Ranks'!B91</f>
        <v>CHI</v>
      </c>
      <c r="AB399" s="56">
        <f>'O and D Ranks'!N91</f>
        <v>0.337228714524207</v>
      </c>
      <c r="AC399">
        <f>'O and D Ranks'!O91</f>
        <v>398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237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237</v>
      </c>
    </row>
    <row r="400" spans="1:39" x14ac:dyDescent="0.3">
      <c r="A400" t="str">
        <f>'O and D Ranks'!A137</f>
        <v>Garnet Hathaway</v>
      </c>
      <c r="B400" t="str">
        <f>'O and D Ranks'!B137</f>
        <v>PHI</v>
      </c>
      <c r="C400">
        <f>'O and D Ranks'!R137</f>
        <v>43.922345632743912</v>
      </c>
      <c r="D400">
        <f>'O and D Ranks'!S137</f>
        <v>399</v>
      </c>
      <c r="F400" t="str">
        <f>'O and D Ranks'!A21</f>
        <v>Alexandre Texier</v>
      </c>
      <c r="G400" t="str">
        <f>'O and D Ranks'!B21</f>
        <v>CBJ</v>
      </c>
      <c r="H400">
        <f>'O and D Ranks'!T21</f>
        <v>45.35907561986</v>
      </c>
      <c r="I400">
        <f>'O and D Ranks'!U21</f>
        <v>399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237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237</v>
      </c>
      <c r="U400" t="str">
        <f>'O and D Ranks'!A391</f>
        <v>Tyler Pitlick</v>
      </c>
      <c r="V400" t="str">
        <f>'O and D Ranks'!B391</f>
        <v>NYR</v>
      </c>
      <c r="W400" s="56">
        <f>'O and D Ranks'!J391</f>
        <v>0.335559265442404</v>
      </c>
      <c r="X400">
        <f>'O and D Ranks'!K391</f>
        <v>399</v>
      </c>
      <c r="Z400" t="str">
        <f>'O and D Ranks'!A226</f>
        <v>Lukas Reichel</v>
      </c>
      <c r="AA400" t="str">
        <f>'O and D Ranks'!B226</f>
        <v>CHI</v>
      </c>
      <c r="AB400" s="56">
        <f>'O and D Ranks'!N226</f>
        <v>0.335559265442404</v>
      </c>
      <c r="AC400">
        <f>'O and D Ranks'!O226</f>
        <v>399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237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237</v>
      </c>
    </row>
    <row r="401" spans="1:39" x14ac:dyDescent="0.3">
      <c r="A401" t="str">
        <f>'O and D Ranks'!A109</f>
        <v>Derek Ryan</v>
      </c>
      <c r="B401" t="str">
        <f>'O and D Ranks'!B109</f>
        <v>EDM</v>
      </c>
      <c r="C401">
        <f>'O and D Ranks'!R109</f>
        <v>43.777370111802504</v>
      </c>
      <c r="D401">
        <f>'O and D Ranks'!S109</f>
        <v>400</v>
      </c>
      <c r="F401" t="str">
        <f>'O and D Ranks'!A226</f>
        <v>Lukas Reichel</v>
      </c>
      <c r="G401" t="str">
        <f>'O and D Ranks'!B226</f>
        <v>CHI</v>
      </c>
      <c r="H401">
        <f>'O and D Ranks'!T226</f>
        <v>45.320781616704394</v>
      </c>
      <c r="I401">
        <f>'O and D Ranks'!U226</f>
        <v>400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237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237</v>
      </c>
      <c r="U401" t="str">
        <f>'O and D Ranks'!A167</f>
        <v>Jean-Gabriel Pageau</v>
      </c>
      <c r="V401" t="str">
        <f>'O and D Ranks'!B167</f>
        <v>NYI</v>
      </c>
      <c r="W401" s="56">
        <f>'O and D Ranks'!J167</f>
        <v>0.333889816360601</v>
      </c>
      <c r="X401">
        <f>'O and D Ranks'!K167</f>
        <v>400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0.333889816360601</v>
      </c>
      <c r="AC401">
        <f>'O and D Ranks'!O16</f>
        <v>400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237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237</v>
      </c>
    </row>
    <row r="402" spans="1:39" x14ac:dyDescent="0.3">
      <c r="A402" t="str">
        <f>'O and D Ranks'!A391</f>
        <v>Tyler Pitlick</v>
      </c>
      <c r="B402" t="str">
        <f>'O and D Ranks'!B391</f>
        <v>NYR</v>
      </c>
      <c r="C402">
        <f>'O and D Ranks'!R391</f>
        <v>43.2427081534358</v>
      </c>
      <c r="D402">
        <f>'O and D Ranks'!S391</f>
        <v>401</v>
      </c>
      <c r="F402" t="str">
        <f>'O and D Ranks'!A399</f>
        <v>Vladimir Tarasenko</v>
      </c>
      <c r="G402" t="str">
        <f>'O and D Ranks'!B399</f>
        <v>OTT</v>
      </c>
      <c r="H402">
        <f>'O and D Ranks'!T399</f>
        <v>45.253582028248296</v>
      </c>
      <c r="I402">
        <f>'O and D Ranks'!U399</f>
        <v>401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237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237</v>
      </c>
      <c r="U402" t="str">
        <f>'O and D Ranks'!A73</f>
        <v>Casey Cizikas</v>
      </c>
      <c r="V402" t="str">
        <f>'O and D Ranks'!B73</f>
        <v>NYI</v>
      </c>
      <c r="W402" s="56">
        <f>'O and D Ranks'!J73</f>
        <v>0.332220367278798</v>
      </c>
      <c r="X402">
        <f>'O and D Ranks'!K73</f>
        <v>401</v>
      </c>
      <c r="Z402" t="str">
        <f>'O and D Ranks'!A389</f>
        <v>Tyler Johnson</v>
      </c>
      <c r="AA402" t="str">
        <f>'O and D Ranks'!B389</f>
        <v>CHI</v>
      </c>
      <c r="AB402" s="56">
        <f>'O and D Ranks'!N389</f>
        <v>0.332220367278798</v>
      </c>
      <c r="AC402">
        <f>'O and D Ranks'!O389</f>
        <v>401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237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237</v>
      </c>
    </row>
    <row r="403" spans="1:39" x14ac:dyDescent="0.3">
      <c r="A403" t="str">
        <f>'O and D Ranks'!A47</f>
        <v>Bo Groulx</v>
      </c>
      <c r="B403" t="str">
        <f>'O and D Ranks'!B47</f>
        <v>ANA</v>
      </c>
      <c r="C403">
        <f>'O and D Ranks'!R47</f>
        <v>43.086295059667201</v>
      </c>
      <c r="D403">
        <f>'O and D Ranks'!S47</f>
        <v>402</v>
      </c>
      <c r="F403" t="str">
        <f>'O and D Ranks'!A389</f>
        <v>Tyler Johnson</v>
      </c>
      <c r="G403" t="str">
        <f>'O and D Ranks'!B389</f>
        <v>CHI</v>
      </c>
      <c r="H403">
        <f>'O and D Ranks'!T389</f>
        <v>45.116322442165803</v>
      </c>
      <c r="I403">
        <f>'O and D Ranks'!U389</f>
        <v>402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237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237</v>
      </c>
      <c r="U403" t="str">
        <f>'O and D Ranks'!A298</f>
        <v>Noah Gregor</v>
      </c>
      <c r="V403" t="str">
        <f>'O and D Ranks'!B298</f>
        <v>TOR</v>
      </c>
      <c r="W403" s="56">
        <f>'O and D Ranks'!J298</f>
        <v>0.330550918196995</v>
      </c>
      <c r="X403">
        <f>'O and D Ranks'!K298</f>
        <v>402</v>
      </c>
      <c r="Z403" t="str">
        <f>'O and D Ranks'!A240</f>
        <v>Mason McTavish</v>
      </c>
      <c r="AA403" t="str">
        <f>'O and D Ranks'!B240</f>
        <v>ANA</v>
      </c>
      <c r="AB403" s="56">
        <f>'O and D Ranks'!N240</f>
        <v>0.330550918196995</v>
      </c>
      <c r="AC403">
        <f>'O and D Ranks'!O240</f>
        <v>402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237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237</v>
      </c>
    </row>
    <row r="404" spans="1:39" x14ac:dyDescent="0.3">
      <c r="A404" t="str">
        <f>'O and D Ranks'!A298</f>
        <v>Noah Gregor</v>
      </c>
      <c r="B404" t="str">
        <f>'O and D Ranks'!B298</f>
        <v>TOR</v>
      </c>
      <c r="C404">
        <f>'O and D Ranks'!R298</f>
        <v>42.878795523403198</v>
      </c>
      <c r="D404">
        <f>'O and D Ranks'!S298</f>
        <v>403</v>
      </c>
      <c r="F404" t="str">
        <f>'O and D Ranks'!A230</f>
        <v>MacKenzie Entwistle</v>
      </c>
      <c r="G404" t="str">
        <f>'O and D Ranks'!B230</f>
        <v>CHI</v>
      </c>
      <c r="H404">
        <f>'O and D Ranks'!T230</f>
        <v>45.101345993322205</v>
      </c>
      <c r="I404">
        <f>'O and D Ranks'!U230</f>
        <v>403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237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237</v>
      </c>
      <c r="U404" t="str">
        <f>'O and D Ranks'!A47</f>
        <v>Bo Groulx</v>
      </c>
      <c r="V404" t="str">
        <f>'O and D Ranks'!B47</f>
        <v>ANA</v>
      </c>
      <c r="W404" s="56">
        <f>'O and D Ranks'!J47</f>
        <v>0.328881469115192</v>
      </c>
      <c r="X404">
        <f>'O and D Ranks'!K47</f>
        <v>403</v>
      </c>
      <c r="Z404" t="str">
        <f>'O and D Ranks'!A267</f>
        <v>Mikael Granlund</v>
      </c>
      <c r="AA404" t="str">
        <f>'O and D Ranks'!B267</f>
        <v>S.J</v>
      </c>
      <c r="AB404" s="56">
        <f>'O and D Ranks'!N267</f>
        <v>0.328881469115192</v>
      </c>
      <c r="AC404">
        <f>'O and D Ranks'!O267</f>
        <v>403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237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237</v>
      </c>
    </row>
    <row r="405" spans="1:39" x14ac:dyDescent="0.3">
      <c r="A405" t="str">
        <f>'O and D Ranks'!A395</f>
        <v>Tyson Jost</v>
      </c>
      <c r="B405" t="str">
        <f>'O and D Ranks'!B395</f>
        <v>BUF</v>
      </c>
      <c r="C405">
        <f>'O and D Ranks'!R395</f>
        <v>42.483845681499801</v>
      </c>
      <c r="D405">
        <f>'O and D Ranks'!S395</f>
        <v>404</v>
      </c>
      <c r="F405" t="str">
        <f>'O and D Ranks'!A75</f>
        <v>Chandler Stephenson</v>
      </c>
      <c r="G405" t="str">
        <f>'O and D Ranks'!B75</f>
        <v>VGK</v>
      </c>
      <c r="H405">
        <f>'O and D Ranks'!T75</f>
        <v>44.829079400009995</v>
      </c>
      <c r="I405">
        <f>'O and D Ranks'!U75</f>
        <v>404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237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237</v>
      </c>
      <c r="U405" t="str">
        <f>'O and D Ranks'!A395</f>
        <v>Tyson Jost</v>
      </c>
      <c r="V405" t="str">
        <f>'O and D Ranks'!B395</f>
        <v>BUF</v>
      </c>
      <c r="W405" s="56">
        <f>'O and D Ranks'!J395</f>
        <v>0.32721202003338901</v>
      </c>
      <c r="X405">
        <f>'O and D Ranks'!K395</f>
        <v>404</v>
      </c>
      <c r="Z405" t="str">
        <f>'O and D Ranks'!A318</f>
        <v>Phillip Di Giuseppe</v>
      </c>
      <c r="AA405" t="str">
        <f>'O and D Ranks'!B318</f>
        <v>VAN</v>
      </c>
      <c r="AB405" s="56">
        <f>'O and D Ranks'!N318</f>
        <v>0.32721202003338901</v>
      </c>
      <c r="AC405">
        <f>'O and D Ranks'!O318</f>
        <v>404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237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237</v>
      </c>
    </row>
    <row r="406" spans="1:39" x14ac:dyDescent="0.3">
      <c r="A406" t="str">
        <f>'O and D Ranks'!A162</f>
        <v>Jansen Harkins</v>
      </c>
      <c r="B406" t="str">
        <f>'O and D Ranks'!B162</f>
        <v>PIT</v>
      </c>
      <c r="C406">
        <f>'O and D Ranks'!R162</f>
        <v>42.370554372229606</v>
      </c>
      <c r="D406">
        <f>'O and D Ranks'!S162</f>
        <v>405</v>
      </c>
      <c r="F406" t="str">
        <f>'O and D Ranks'!A195</f>
        <v>Josh Anderson</v>
      </c>
      <c r="G406" t="str">
        <f>'O and D Ranks'!B195</f>
        <v>MTL</v>
      </c>
      <c r="H406">
        <f>'O and D Ranks'!T195</f>
        <v>44.675314918803799</v>
      </c>
      <c r="I406">
        <f>'O and D Ranks'!U195</f>
        <v>405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237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237</v>
      </c>
      <c r="U406" t="str">
        <f>'O and D Ranks'!A183</f>
        <v>John Beecher</v>
      </c>
      <c r="V406" t="str">
        <f>'O and D Ranks'!B183</f>
        <v>BOS</v>
      </c>
      <c r="W406" s="56">
        <f>'O and D Ranks'!J183</f>
        <v>0.32554257095158595</v>
      </c>
      <c r="X406">
        <f>'O and D Ranks'!K183</f>
        <v>405</v>
      </c>
      <c r="Z406" t="str">
        <f>'O and D Ranks'!A132</f>
        <v>Filip Zadina</v>
      </c>
      <c r="AA406" t="str">
        <f>'O and D Ranks'!B132</f>
        <v>S.J</v>
      </c>
      <c r="AB406" s="56">
        <f>'O and D Ranks'!N132</f>
        <v>0.32554257095158595</v>
      </c>
      <c r="AC406">
        <f>'O and D Ranks'!O132</f>
        <v>405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237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237</v>
      </c>
    </row>
    <row r="407" spans="1:39" x14ac:dyDescent="0.3">
      <c r="A407" t="str">
        <f>'O and D Ranks'!A197</f>
        <v>Julien Gauthier</v>
      </c>
      <c r="B407" t="str">
        <f>'O and D Ranks'!B197</f>
        <v>NYI</v>
      </c>
      <c r="C407">
        <f>'O and D Ranks'!R197</f>
        <v>42.187033945464698</v>
      </c>
      <c r="D407">
        <f>'O and D Ranks'!S197</f>
        <v>406</v>
      </c>
      <c r="F407" t="str">
        <f>'O and D Ranks'!A105</f>
        <v>David Kampf</v>
      </c>
      <c r="G407" t="str">
        <f>'O and D Ranks'!B105</f>
        <v>TOR</v>
      </c>
      <c r="H407">
        <f>'O and D Ranks'!T105</f>
        <v>44.530464972485305</v>
      </c>
      <c r="I407">
        <f>'O and D Ranks'!U105</f>
        <v>406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237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237</v>
      </c>
      <c r="U407" t="str">
        <f>'O and D Ranks'!A141</f>
        <v>Hudson Fasching</v>
      </c>
      <c r="V407" t="str">
        <f>'O and D Ranks'!B141</f>
        <v>NYI</v>
      </c>
      <c r="W407" s="56">
        <f>'O and D Ranks'!J141</f>
        <v>0.32387312186978295</v>
      </c>
      <c r="X407">
        <f>'O and D Ranks'!K141</f>
        <v>406</v>
      </c>
      <c r="Z407" t="str">
        <f>'O and D Ranks'!A399</f>
        <v>Vladimir Tarasenko</v>
      </c>
      <c r="AA407" t="str">
        <f>'O and D Ranks'!B399</f>
        <v>OTT</v>
      </c>
      <c r="AB407" s="56">
        <f>'O and D Ranks'!N399</f>
        <v>0.32387312186978295</v>
      </c>
      <c r="AC407">
        <f>'O and D Ranks'!O399</f>
        <v>406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237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237</v>
      </c>
    </row>
    <row r="408" spans="1:39" x14ac:dyDescent="0.3">
      <c r="A408" t="str">
        <f>'O and D Ranks'!A282</f>
        <v>Nick Bonino</v>
      </c>
      <c r="B408" t="str">
        <f>'O and D Ranks'!B282</f>
        <v>NYR</v>
      </c>
      <c r="C408">
        <f>'O and D Ranks'!R282</f>
        <v>41.092031163049491</v>
      </c>
      <c r="D408">
        <f>'O and D Ranks'!S282</f>
        <v>407</v>
      </c>
      <c r="F408" t="str">
        <f>'O and D Ranks'!A318</f>
        <v>Phillip Di Giuseppe</v>
      </c>
      <c r="G408" t="str">
        <f>'O and D Ranks'!B318</f>
        <v>VAN</v>
      </c>
      <c r="H408">
        <f>'O and D Ranks'!T318</f>
        <v>44.225368670005899</v>
      </c>
      <c r="I408">
        <f>'O and D Ranks'!U318</f>
        <v>407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237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237</v>
      </c>
      <c r="U408" t="str">
        <f>'O and D Ranks'!A197</f>
        <v>Julien Gauthier</v>
      </c>
      <c r="V408" t="str">
        <f>'O and D Ranks'!B197</f>
        <v>NYI</v>
      </c>
      <c r="W408" s="56">
        <f>'O and D Ranks'!J197</f>
        <v>0.32220367278797996</v>
      </c>
      <c r="X408">
        <f>'O and D Ranks'!K197</f>
        <v>407</v>
      </c>
      <c r="Z408" t="str">
        <f>'O and D Ranks'!A75</f>
        <v>Chandler Stephenson</v>
      </c>
      <c r="AA408" t="str">
        <f>'O and D Ranks'!B75</f>
        <v>VGK</v>
      </c>
      <c r="AB408" s="56">
        <f>'O and D Ranks'!N75</f>
        <v>0.32220367278797996</v>
      </c>
      <c r="AC408">
        <f>'O and D Ranks'!O75</f>
        <v>407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237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237</v>
      </c>
    </row>
    <row r="409" spans="1:39" x14ac:dyDescent="0.3">
      <c r="A409" t="str">
        <f>'O and D Ranks'!A354</f>
        <v>Sammy Blais</v>
      </c>
      <c r="B409" t="str">
        <f>'O and D Ranks'!B354</f>
        <v>STL</v>
      </c>
      <c r="C409">
        <f>'O and D Ranks'!R354</f>
        <v>41.002124683113792</v>
      </c>
      <c r="D409">
        <f>'O and D Ranks'!S354</f>
        <v>408</v>
      </c>
      <c r="F409" t="str">
        <f>'O and D Ranks'!A132</f>
        <v>Filip Zadina</v>
      </c>
      <c r="G409" t="str">
        <f>'O and D Ranks'!B132</f>
        <v>S.J</v>
      </c>
      <c r="H409">
        <f>'O and D Ranks'!T132</f>
        <v>43.865885002135599</v>
      </c>
      <c r="I409">
        <f>'O and D Ranks'!U132</f>
        <v>408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237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237</v>
      </c>
      <c r="U409" t="str">
        <f>'O and D Ranks'!A336</f>
        <v>Ross Johnston</v>
      </c>
      <c r="V409" t="str">
        <f>'O and D Ranks'!B336</f>
        <v>ANA</v>
      </c>
      <c r="W409" s="56">
        <f>'O and D Ranks'!J336</f>
        <v>0.32053422370617696</v>
      </c>
      <c r="X409">
        <f>'O and D Ranks'!K336</f>
        <v>408</v>
      </c>
      <c r="Z409" t="str">
        <f>'O and D Ranks'!A123</f>
        <v>Eric Robinson</v>
      </c>
      <c r="AA409" t="str">
        <f>'O and D Ranks'!B123</f>
        <v>BUF, CBJ</v>
      </c>
      <c r="AB409" s="56">
        <f>'O and D Ranks'!N123</f>
        <v>0.32053422370617696</v>
      </c>
      <c r="AC409">
        <f>'O and D Ranks'!O123</f>
        <v>408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237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237</v>
      </c>
    </row>
    <row r="410" spans="1:39" x14ac:dyDescent="0.3">
      <c r="A410" t="str">
        <f>'O and D Ranks'!A157</f>
        <v>Jakub Lauko</v>
      </c>
      <c r="B410" t="str">
        <f>'O and D Ranks'!B157</f>
        <v>BOS</v>
      </c>
      <c r="C410">
        <f>'O and D Ranks'!R157</f>
        <v>40.976953652913593</v>
      </c>
      <c r="D410">
        <f>'O and D Ranks'!S157</f>
        <v>409</v>
      </c>
      <c r="F410" t="str">
        <f>'O and D Ranks'!A229</f>
        <v>Luke Kunin</v>
      </c>
      <c r="G410" t="str">
        <f>'O and D Ranks'!B229</f>
        <v>S.J</v>
      </c>
      <c r="H410">
        <f>'O and D Ranks'!T229</f>
        <v>43.09001565917319</v>
      </c>
      <c r="I410">
        <f>'O and D Ranks'!U229</f>
        <v>409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237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237</v>
      </c>
      <c r="U410" t="str">
        <f>'O and D Ranks'!A157</f>
        <v>Jakub Lauko</v>
      </c>
      <c r="V410" t="str">
        <f>'O and D Ranks'!B157</f>
        <v>BOS</v>
      </c>
      <c r="W410" s="56">
        <f>'O and D Ranks'!J157</f>
        <v>0.31886477462437396</v>
      </c>
      <c r="X410">
        <f>'O and D Ranks'!K157</f>
        <v>409</v>
      </c>
      <c r="Z410" t="str">
        <f>'O and D Ranks'!A85</f>
        <v>Cole Guttman</v>
      </c>
      <c r="AA410" t="str">
        <f>'O and D Ranks'!B85</f>
        <v>CHI</v>
      </c>
      <c r="AB410" s="56">
        <f>'O and D Ranks'!N85</f>
        <v>0.31886477462437396</v>
      </c>
      <c r="AC410">
        <f>'O and D Ranks'!O85</f>
        <v>409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237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237</v>
      </c>
    </row>
    <row r="411" spans="1:39" x14ac:dyDescent="0.3">
      <c r="A411" t="str">
        <f>'O and D Ranks'!A183</f>
        <v>John Beecher</v>
      </c>
      <c r="B411" t="str">
        <f>'O and D Ranks'!B183</f>
        <v>BOS</v>
      </c>
      <c r="C411">
        <f>'O and D Ranks'!R183</f>
        <v>40.817504958406495</v>
      </c>
      <c r="D411">
        <f>'O and D Ranks'!S183</f>
        <v>410</v>
      </c>
      <c r="F411" t="str">
        <f>'O and D Ranks'!A123</f>
        <v>Eric Robinson</v>
      </c>
      <c r="G411" t="str">
        <f>'O and D Ranks'!B123</f>
        <v>BUF, CBJ</v>
      </c>
      <c r="H411">
        <f>'O and D Ranks'!T123</f>
        <v>42.793573885769696</v>
      </c>
      <c r="I411">
        <f>'O and D Ranks'!U123</f>
        <v>410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237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237</v>
      </c>
      <c r="U411" t="str">
        <f>'O and D Ranks'!A228</f>
        <v>Luke Glendening</v>
      </c>
      <c r="V411" t="str">
        <f>'O and D Ranks'!B228</f>
        <v>T.B</v>
      </c>
      <c r="W411" s="56">
        <f>'O and D Ranks'!J228</f>
        <v>0.31719532554257096</v>
      </c>
      <c r="X411">
        <f>'O and D Ranks'!K228</f>
        <v>410</v>
      </c>
      <c r="Z411" t="str">
        <f>'O and D Ranks'!A301</f>
        <v>Oliver Wahlstrom</v>
      </c>
      <c r="AA411" t="str">
        <f>'O and D Ranks'!B301</f>
        <v>NYI</v>
      </c>
      <c r="AB411" s="56">
        <f>'O and D Ranks'!N301</f>
        <v>0.31719532554257096</v>
      </c>
      <c r="AC411">
        <f>'O and D Ranks'!O301</f>
        <v>410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237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237</v>
      </c>
    </row>
    <row r="412" spans="1:39" x14ac:dyDescent="0.3">
      <c r="A412" t="str">
        <f>'O and D Ranks'!A228</f>
        <v>Luke Glendening</v>
      </c>
      <c r="B412" t="str">
        <f>'O and D Ranks'!B228</f>
        <v>T.B</v>
      </c>
      <c r="C412">
        <f>'O and D Ranks'!R228</f>
        <v>40.784838676706094</v>
      </c>
      <c r="D412">
        <f>'O and D Ranks'!S228</f>
        <v>411</v>
      </c>
      <c r="F412" t="str">
        <f>'O and D Ranks'!A85</f>
        <v>Cole Guttman</v>
      </c>
      <c r="G412" t="str">
        <f>'O and D Ranks'!B85</f>
        <v>CHI</v>
      </c>
      <c r="H412">
        <f>'O and D Ranks'!T85</f>
        <v>42.200674993301398</v>
      </c>
      <c r="I412">
        <f>'O and D Ranks'!U85</f>
        <v>411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237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237</v>
      </c>
      <c r="U412" t="str">
        <f>'O and D Ranks'!A354</f>
        <v>Sammy Blais</v>
      </c>
      <c r="V412" t="str">
        <f>'O and D Ranks'!B354</f>
        <v>STL</v>
      </c>
      <c r="W412" s="56">
        <f>'O and D Ranks'!J354</f>
        <v>0.31552587646076796</v>
      </c>
      <c r="X412">
        <f>'O and D Ranks'!K354</f>
        <v>411</v>
      </c>
      <c r="Z412" t="str">
        <f>'O and D Ranks'!A195</f>
        <v>Josh Anderson</v>
      </c>
      <c r="AA412" t="str">
        <f>'O and D Ranks'!B195</f>
        <v>MTL</v>
      </c>
      <c r="AB412" s="56">
        <f>'O and D Ranks'!N195</f>
        <v>0.31552587646076796</v>
      </c>
      <c r="AC412">
        <f>'O and D Ranks'!O195</f>
        <v>411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237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237</v>
      </c>
    </row>
    <row r="413" spans="1:39" x14ac:dyDescent="0.3">
      <c r="A413" t="str">
        <f>'O and D Ranks'!A290</f>
        <v>Nicolas Deslauriers</v>
      </c>
      <c r="B413" t="str">
        <f>'O and D Ranks'!B290</f>
        <v>PHI</v>
      </c>
      <c r="C413">
        <f>'O and D Ranks'!R290</f>
        <v>39.956097283350992</v>
      </c>
      <c r="D413">
        <f>'O and D Ranks'!S290</f>
        <v>412</v>
      </c>
      <c r="F413" t="str">
        <f>'O and D Ranks'!A259</f>
        <v>Michael Carcone</v>
      </c>
      <c r="G413" t="str">
        <f>'O and D Ranks'!B259</f>
        <v>ARI</v>
      </c>
      <c r="H413">
        <f>'O and D Ranks'!T259</f>
        <v>41.950415465169499</v>
      </c>
      <c r="I413">
        <f>'O and D Ranks'!U259</f>
        <v>412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237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237</v>
      </c>
      <c r="U413" t="str">
        <f>'O and D Ranks'!A290</f>
        <v>Nicolas Deslauriers</v>
      </c>
      <c r="V413" t="str">
        <f>'O and D Ranks'!B290</f>
        <v>PHI</v>
      </c>
      <c r="W413" s="56">
        <f>'O and D Ranks'!J290</f>
        <v>0.31385642737896496</v>
      </c>
      <c r="X413">
        <f>'O and D Ranks'!K290</f>
        <v>412</v>
      </c>
      <c r="Z413" t="str">
        <f>'O and D Ranks'!A259</f>
        <v>Michael Carcone</v>
      </c>
      <c r="AA413" t="str">
        <f>'O and D Ranks'!B259</f>
        <v>ARI</v>
      </c>
      <c r="AB413" s="56">
        <f>'O and D Ranks'!N259</f>
        <v>0.31385642737896496</v>
      </c>
      <c r="AC413">
        <f>'O and D Ranks'!O259</f>
        <v>412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237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237</v>
      </c>
    </row>
    <row r="414" spans="1:39" x14ac:dyDescent="0.3">
      <c r="A414" t="str">
        <f>'O and D Ranks'!A303</f>
        <v>Oskar Steen</v>
      </c>
      <c r="B414" t="str">
        <f>'O and D Ranks'!B303</f>
        <v>BOS</v>
      </c>
      <c r="C414">
        <f>'O and D Ranks'!R303</f>
        <v>39.896005795099086</v>
      </c>
      <c r="D414">
        <f>'O and D Ranks'!S303</f>
        <v>413</v>
      </c>
      <c r="F414" t="str">
        <f>'O and D Ranks'!A301</f>
        <v>Oliver Wahlstrom</v>
      </c>
      <c r="G414" t="str">
        <f>'O and D Ranks'!B301</f>
        <v>NYI</v>
      </c>
      <c r="H414">
        <f>'O and D Ranks'!T301</f>
        <v>41.758168917893094</v>
      </c>
      <c r="I414">
        <f>'O and D Ranks'!U301</f>
        <v>413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237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237</v>
      </c>
      <c r="U414" t="str">
        <f>'O and D Ranks'!A282</f>
        <v>Nick Bonino</v>
      </c>
      <c r="V414" t="str">
        <f>'O and D Ranks'!B282</f>
        <v>NYR</v>
      </c>
      <c r="W414" s="56">
        <f>'O and D Ranks'!J282</f>
        <v>0.31218697829716191</v>
      </c>
      <c r="X414">
        <f>'O and D Ranks'!K282</f>
        <v>413</v>
      </c>
      <c r="Z414" t="str">
        <f>'O and D Ranks'!A229</f>
        <v>Luke Kunin</v>
      </c>
      <c r="AA414" t="str">
        <f>'O and D Ranks'!B229</f>
        <v>S.J</v>
      </c>
      <c r="AB414" s="56">
        <f>'O and D Ranks'!N229</f>
        <v>0.31218697829716191</v>
      </c>
      <c r="AC414">
        <f>'O and D Ranks'!O229</f>
        <v>413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237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237</v>
      </c>
    </row>
    <row r="415" spans="1:39" x14ac:dyDescent="0.3">
      <c r="A415" t="str">
        <f>'O and D Ranks'!A336</f>
        <v>Ross Johnston</v>
      </c>
      <c r="B415" t="str">
        <f>'O and D Ranks'!B336</f>
        <v>ANA</v>
      </c>
      <c r="C415">
        <f>'O and D Ranks'!R336</f>
        <v>39.574850942046297</v>
      </c>
      <c r="D415">
        <f>'O and D Ranks'!S336</f>
        <v>414</v>
      </c>
      <c r="F415" t="str">
        <f>'O and D Ranks'!A158</f>
        <v>Jakub Vrana</v>
      </c>
      <c r="G415" t="str">
        <f>'O and D Ranks'!B158</f>
        <v>STL</v>
      </c>
      <c r="H415">
        <f>'O and D Ranks'!T158</f>
        <v>41.335879905662892</v>
      </c>
      <c r="I415">
        <f>'O and D Ranks'!U158</f>
        <v>414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237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237</v>
      </c>
      <c r="U415" t="str">
        <f>'O and D Ranks'!A303</f>
        <v>Oskar Steen</v>
      </c>
      <c r="V415" t="str">
        <f>'O and D Ranks'!B303</f>
        <v>BOS</v>
      </c>
      <c r="W415" s="56">
        <f>'O and D Ranks'!J303</f>
        <v>0.31051752921535891</v>
      </c>
      <c r="X415">
        <f>'O and D Ranks'!K303</f>
        <v>414</v>
      </c>
      <c r="Z415" t="str">
        <f>'O and D Ranks'!A158</f>
        <v>Jakub Vrana</v>
      </c>
      <c r="AA415" t="str">
        <f>'O and D Ranks'!B158</f>
        <v>STL</v>
      </c>
      <c r="AB415" s="56">
        <f>'O and D Ranks'!N158</f>
        <v>0.31051752921535891</v>
      </c>
      <c r="AC415">
        <f>'O and D Ranks'!O158</f>
        <v>414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237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237</v>
      </c>
    </row>
    <row r="416" spans="1:39" x14ac:dyDescent="0.3">
      <c r="A416">
        <f>'O and D Ranks'!A416</f>
        <v>0</v>
      </c>
      <c r="B416">
        <f>'O and D Ranks'!B416</f>
        <v>0</v>
      </c>
      <c r="C416">
        <f>'O and D Ranks'!R416</f>
        <v>0.1669449081803005</v>
      </c>
      <c r="D416">
        <f>'O and D Ranks'!S416</f>
        <v>415</v>
      </c>
      <c r="F416">
        <f>'O and D Ranks'!A416</f>
        <v>0</v>
      </c>
      <c r="G416">
        <f>'O and D Ranks'!B416</f>
        <v>0</v>
      </c>
      <c r="H416">
        <f>'O and D Ranks'!T416</f>
        <v>0.1669449081803005</v>
      </c>
      <c r="I416">
        <f>'O and D Ranks'!U416</f>
        <v>415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237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237</v>
      </c>
      <c r="U416">
        <f>'O and D Ranks'!A416</f>
        <v>0</v>
      </c>
      <c r="V416">
        <f>'O and D Ranks'!B416</f>
        <v>0</v>
      </c>
      <c r="W416" s="56">
        <f>'O and D Ranks'!J416</f>
        <v>1.6694490818030051E-3</v>
      </c>
      <c r="X416">
        <f>'O and D Ranks'!K416</f>
        <v>415</v>
      </c>
      <c r="Z416">
        <f>'O and D Ranks'!A416</f>
        <v>0</v>
      </c>
      <c r="AA416">
        <f>'O and D Ranks'!B416</f>
        <v>0</v>
      </c>
      <c r="AB416" s="56">
        <f>'O and D Ranks'!N416</f>
        <v>1.6694490818030051E-3</v>
      </c>
      <c r="AC416">
        <f>'O and D Ranks'!O416</f>
        <v>415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237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237</v>
      </c>
    </row>
    <row r="417" spans="1:39" x14ac:dyDescent="0.3">
      <c r="A417">
        <f>'O and D Ranks'!A417</f>
        <v>0</v>
      </c>
      <c r="B417">
        <f>'O and D Ranks'!B417</f>
        <v>0</v>
      </c>
      <c r="C417">
        <f>'O and D Ranks'!R417</f>
        <v>0.1669449081803005</v>
      </c>
      <c r="D417">
        <f>'O and D Ranks'!S417</f>
        <v>415</v>
      </c>
      <c r="F417">
        <f>'O and D Ranks'!A417</f>
        <v>0</v>
      </c>
      <c r="G417">
        <f>'O and D Ranks'!B417</f>
        <v>0</v>
      </c>
      <c r="H417">
        <f>'O and D Ranks'!T417</f>
        <v>0.1669449081803005</v>
      </c>
      <c r="I417">
        <f>'O and D Ranks'!U417</f>
        <v>415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237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237</v>
      </c>
      <c r="U417">
        <f>'O and D Ranks'!A417</f>
        <v>0</v>
      </c>
      <c r="V417">
        <f>'O and D Ranks'!B417</f>
        <v>0</v>
      </c>
      <c r="W417" s="56">
        <f>'O and D Ranks'!J417</f>
        <v>1.6694490818030051E-3</v>
      </c>
      <c r="X417">
        <f>'O and D Ranks'!K417</f>
        <v>415</v>
      </c>
      <c r="Z417">
        <f>'O and D Ranks'!A417</f>
        <v>0</v>
      </c>
      <c r="AA417">
        <f>'O and D Ranks'!B417</f>
        <v>0</v>
      </c>
      <c r="AB417" s="56">
        <f>'O and D Ranks'!N417</f>
        <v>1.6694490818030051E-3</v>
      </c>
      <c r="AC417">
        <f>'O and D Ranks'!O417</f>
        <v>415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237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237</v>
      </c>
    </row>
    <row r="418" spans="1:39" x14ac:dyDescent="0.3">
      <c r="A418">
        <f>'O and D Ranks'!A418</f>
        <v>0</v>
      </c>
      <c r="B418">
        <f>'O and D Ranks'!B418</f>
        <v>0</v>
      </c>
      <c r="C418">
        <f>'O and D Ranks'!R418</f>
        <v>0.1669449081803005</v>
      </c>
      <c r="D418">
        <f>'O and D Ranks'!S418</f>
        <v>415</v>
      </c>
      <c r="F418">
        <f>'O and D Ranks'!A418</f>
        <v>0</v>
      </c>
      <c r="G418">
        <f>'O and D Ranks'!B418</f>
        <v>0</v>
      </c>
      <c r="H418">
        <f>'O and D Ranks'!T418</f>
        <v>0.1669449081803005</v>
      </c>
      <c r="I418">
        <f>'O and D Ranks'!U418</f>
        <v>415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237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237</v>
      </c>
      <c r="U418">
        <f>'O and D Ranks'!A418</f>
        <v>0</v>
      </c>
      <c r="V418">
        <f>'O and D Ranks'!B418</f>
        <v>0</v>
      </c>
      <c r="W418" s="56">
        <f>'O and D Ranks'!J418</f>
        <v>1.6694490818030051E-3</v>
      </c>
      <c r="X418">
        <f>'O and D Ranks'!K418</f>
        <v>415</v>
      </c>
      <c r="Z418">
        <f>'O and D Ranks'!A418</f>
        <v>0</v>
      </c>
      <c r="AA418">
        <f>'O and D Ranks'!B418</f>
        <v>0</v>
      </c>
      <c r="AB418" s="56">
        <f>'O and D Ranks'!N418</f>
        <v>1.6694490818030051E-3</v>
      </c>
      <c r="AC418">
        <f>'O and D Ranks'!O418</f>
        <v>415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237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237</v>
      </c>
    </row>
    <row r="419" spans="1:39" x14ac:dyDescent="0.3">
      <c r="A419">
        <f>'O and D Ranks'!A419</f>
        <v>0</v>
      </c>
      <c r="B419">
        <f>'O and D Ranks'!B419</f>
        <v>0</v>
      </c>
      <c r="C419">
        <f>'O and D Ranks'!R419</f>
        <v>0.1669449081803005</v>
      </c>
      <c r="D419">
        <f>'O and D Ranks'!S419</f>
        <v>415</v>
      </c>
      <c r="F419">
        <f>'O and D Ranks'!A419</f>
        <v>0</v>
      </c>
      <c r="G419">
        <f>'O and D Ranks'!B419</f>
        <v>0</v>
      </c>
      <c r="H419">
        <f>'O and D Ranks'!T419</f>
        <v>0.1669449081803005</v>
      </c>
      <c r="I419">
        <f>'O and D Ranks'!U419</f>
        <v>415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237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237</v>
      </c>
      <c r="U419">
        <f>'O and D Ranks'!A419</f>
        <v>0</v>
      </c>
      <c r="V419">
        <f>'O and D Ranks'!B419</f>
        <v>0</v>
      </c>
      <c r="W419" s="56">
        <f>'O and D Ranks'!J419</f>
        <v>1.6694490818030051E-3</v>
      </c>
      <c r="X419">
        <f>'O and D Ranks'!K419</f>
        <v>415</v>
      </c>
      <c r="Z419">
        <f>'O and D Ranks'!A419</f>
        <v>0</v>
      </c>
      <c r="AA419">
        <f>'O and D Ranks'!B419</f>
        <v>0</v>
      </c>
      <c r="AB419" s="56">
        <f>'O and D Ranks'!N419</f>
        <v>1.6694490818030051E-3</v>
      </c>
      <c r="AC419">
        <f>'O and D Ranks'!O419</f>
        <v>415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237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237</v>
      </c>
    </row>
    <row r="420" spans="1:39" x14ac:dyDescent="0.3">
      <c r="A420">
        <f>'O and D Ranks'!A420</f>
        <v>0</v>
      </c>
      <c r="B420">
        <f>'O and D Ranks'!B420</f>
        <v>0</v>
      </c>
      <c r="C420">
        <f>'O and D Ranks'!R420</f>
        <v>0.1669449081803005</v>
      </c>
      <c r="D420">
        <f>'O and D Ranks'!S420</f>
        <v>415</v>
      </c>
      <c r="F420">
        <f>'O and D Ranks'!A420</f>
        <v>0</v>
      </c>
      <c r="G420">
        <f>'O and D Ranks'!B420</f>
        <v>0</v>
      </c>
      <c r="H420">
        <f>'O and D Ranks'!T420</f>
        <v>0.1669449081803005</v>
      </c>
      <c r="I420">
        <f>'O and D Ranks'!U420</f>
        <v>415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237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237</v>
      </c>
      <c r="U420">
        <f>'O and D Ranks'!A420</f>
        <v>0</v>
      </c>
      <c r="V420">
        <f>'O and D Ranks'!B420</f>
        <v>0</v>
      </c>
      <c r="W420" s="56">
        <f>'O and D Ranks'!J420</f>
        <v>1.6694490818030051E-3</v>
      </c>
      <c r="X420">
        <f>'O and D Ranks'!K420</f>
        <v>415</v>
      </c>
      <c r="Z420">
        <f>'O and D Ranks'!A420</f>
        <v>0</v>
      </c>
      <c r="AA420">
        <f>'O and D Ranks'!B420</f>
        <v>0</v>
      </c>
      <c r="AB420" s="56">
        <f>'O and D Ranks'!N420</f>
        <v>1.6694490818030051E-3</v>
      </c>
      <c r="AC420">
        <f>'O and D Ranks'!O420</f>
        <v>415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237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237</v>
      </c>
    </row>
    <row r="421" spans="1:39" x14ac:dyDescent="0.3">
      <c r="A421">
        <f>'O and D Ranks'!A421</f>
        <v>0</v>
      </c>
      <c r="B421">
        <f>'O and D Ranks'!B421</f>
        <v>0</v>
      </c>
      <c r="C421">
        <f>'O and D Ranks'!R421</f>
        <v>0.1669449081803005</v>
      </c>
      <c r="D421">
        <f>'O and D Ranks'!S421</f>
        <v>415</v>
      </c>
      <c r="F421">
        <f>'O and D Ranks'!A421</f>
        <v>0</v>
      </c>
      <c r="G421">
        <f>'O and D Ranks'!B421</f>
        <v>0</v>
      </c>
      <c r="H421">
        <f>'O and D Ranks'!T421</f>
        <v>0.1669449081803005</v>
      </c>
      <c r="I421">
        <f>'O and D Ranks'!U421</f>
        <v>415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237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237</v>
      </c>
      <c r="U421">
        <f>'O and D Ranks'!A421</f>
        <v>0</v>
      </c>
      <c r="V421">
        <f>'O and D Ranks'!B421</f>
        <v>0</v>
      </c>
      <c r="W421" s="56">
        <f>'O and D Ranks'!J421</f>
        <v>1.6694490818030051E-3</v>
      </c>
      <c r="X421">
        <f>'O and D Ranks'!K421</f>
        <v>415</v>
      </c>
      <c r="Z421">
        <f>'O and D Ranks'!A421</f>
        <v>0</v>
      </c>
      <c r="AA421">
        <f>'O and D Ranks'!B421</f>
        <v>0</v>
      </c>
      <c r="AB421" s="56">
        <f>'O and D Ranks'!N421</f>
        <v>1.6694490818030051E-3</v>
      </c>
      <c r="AC421">
        <f>'O and D Ranks'!O421</f>
        <v>415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237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237</v>
      </c>
    </row>
    <row r="422" spans="1:39" x14ac:dyDescent="0.3">
      <c r="A422">
        <f>'O and D Ranks'!A422</f>
        <v>0</v>
      </c>
      <c r="B422">
        <f>'O and D Ranks'!B422</f>
        <v>0</v>
      </c>
      <c r="C422">
        <f>'O and D Ranks'!R422</f>
        <v>0.1669449081803005</v>
      </c>
      <c r="D422">
        <f>'O and D Ranks'!S422</f>
        <v>415</v>
      </c>
      <c r="F422">
        <f>'O and D Ranks'!A422</f>
        <v>0</v>
      </c>
      <c r="G422">
        <f>'O and D Ranks'!B422</f>
        <v>0</v>
      </c>
      <c r="H422">
        <f>'O and D Ranks'!T422</f>
        <v>0.1669449081803005</v>
      </c>
      <c r="I422">
        <f>'O and D Ranks'!U422</f>
        <v>415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237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237</v>
      </c>
      <c r="U422">
        <f>'O and D Ranks'!A422</f>
        <v>0</v>
      </c>
      <c r="V422">
        <f>'O and D Ranks'!B422</f>
        <v>0</v>
      </c>
      <c r="W422" s="56">
        <f>'O and D Ranks'!J422</f>
        <v>1.6694490818030051E-3</v>
      </c>
      <c r="X422">
        <f>'O and D Ranks'!K422</f>
        <v>415</v>
      </c>
      <c r="Z422">
        <f>'O and D Ranks'!A422</f>
        <v>0</v>
      </c>
      <c r="AA422">
        <f>'O and D Ranks'!B422</f>
        <v>0</v>
      </c>
      <c r="AB422" s="56">
        <f>'O and D Ranks'!N422</f>
        <v>1.6694490818030051E-3</v>
      </c>
      <c r="AC422">
        <f>'O and D Ranks'!O422</f>
        <v>415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237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237</v>
      </c>
    </row>
    <row r="423" spans="1:39" x14ac:dyDescent="0.3">
      <c r="A423">
        <f>'O and D Ranks'!A423</f>
        <v>0</v>
      </c>
      <c r="B423">
        <f>'O and D Ranks'!B423</f>
        <v>0</v>
      </c>
      <c r="C423">
        <f>'O and D Ranks'!R423</f>
        <v>0.1669449081803005</v>
      </c>
      <c r="D423">
        <f>'O and D Ranks'!S423</f>
        <v>415</v>
      </c>
      <c r="F423">
        <f>'O and D Ranks'!A423</f>
        <v>0</v>
      </c>
      <c r="G423">
        <f>'O and D Ranks'!B423</f>
        <v>0</v>
      </c>
      <c r="H423">
        <f>'O and D Ranks'!T423</f>
        <v>0.1669449081803005</v>
      </c>
      <c r="I423">
        <f>'O and D Ranks'!U423</f>
        <v>415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237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237</v>
      </c>
      <c r="U423">
        <f>'O and D Ranks'!A423</f>
        <v>0</v>
      </c>
      <c r="V423">
        <f>'O and D Ranks'!B423</f>
        <v>0</v>
      </c>
      <c r="W423" s="56">
        <f>'O and D Ranks'!J423</f>
        <v>1.6694490818030051E-3</v>
      </c>
      <c r="X423">
        <f>'O and D Ranks'!K423</f>
        <v>415</v>
      </c>
      <c r="Z423">
        <f>'O and D Ranks'!A423</f>
        <v>0</v>
      </c>
      <c r="AA423">
        <f>'O and D Ranks'!B423</f>
        <v>0</v>
      </c>
      <c r="AB423" s="56">
        <f>'O and D Ranks'!N423</f>
        <v>1.6694490818030051E-3</v>
      </c>
      <c r="AC423">
        <f>'O and D Ranks'!O423</f>
        <v>415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237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237</v>
      </c>
    </row>
    <row r="424" spans="1:39" x14ac:dyDescent="0.3">
      <c r="A424">
        <f>'O and D Ranks'!A424</f>
        <v>0</v>
      </c>
      <c r="B424">
        <f>'O and D Ranks'!B424</f>
        <v>0</v>
      </c>
      <c r="C424">
        <f>'O and D Ranks'!R424</f>
        <v>0.1669449081803005</v>
      </c>
      <c r="D424">
        <f>'O and D Ranks'!S424</f>
        <v>415</v>
      </c>
      <c r="F424">
        <f>'O and D Ranks'!A424</f>
        <v>0</v>
      </c>
      <c r="G424">
        <f>'O and D Ranks'!B424</f>
        <v>0</v>
      </c>
      <c r="H424">
        <f>'O and D Ranks'!T424</f>
        <v>0.1669449081803005</v>
      </c>
      <c r="I424">
        <f>'O and D Ranks'!U424</f>
        <v>415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237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237</v>
      </c>
      <c r="U424">
        <f>'O and D Ranks'!A424</f>
        <v>0</v>
      </c>
      <c r="V424">
        <f>'O and D Ranks'!B424</f>
        <v>0</v>
      </c>
      <c r="W424" s="56">
        <f>'O and D Ranks'!J424</f>
        <v>1.6694490818030051E-3</v>
      </c>
      <c r="X424">
        <f>'O and D Ranks'!K424</f>
        <v>415</v>
      </c>
      <c r="Z424">
        <f>'O and D Ranks'!A424</f>
        <v>0</v>
      </c>
      <c r="AA424">
        <f>'O and D Ranks'!B424</f>
        <v>0</v>
      </c>
      <c r="AB424" s="56">
        <f>'O and D Ranks'!N424</f>
        <v>1.6694490818030051E-3</v>
      </c>
      <c r="AC424">
        <f>'O and D Ranks'!O424</f>
        <v>415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237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237</v>
      </c>
    </row>
    <row r="425" spans="1:39" x14ac:dyDescent="0.3">
      <c r="A425">
        <f>'O and D Ranks'!A425</f>
        <v>0</v>
      </c>
      <c r="B425">
        <f>'O and D Ranks'!B425</f>
        <v>0</v>
      </c>
      <c r="C425">
        <f>'O and D Ranks'!R425</f>
        <v>0.1669449081803005</v>
      </c>
      <c r="D425">
        <f>'O and D Ranks'!S425</f>
        <v>415</v>
      </c>
      <c r="F425">
        <f>'O and D Ranks'!A425</f>
        <v>0</v>
      </c>
      <c r="G425">
        <f>'O and D Ranks'!B425</f>
        <v>0</v>
      </c>
      <c r="H425">
        <f>'O and D Ranks'!T425</f>
        <v>0.1669449081803005</v>
      </c>
      <c r="I425">
        <f>'O and D Ranks'!U425</f>
        <v>415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237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237</v>
      </c>
      <c r="U425">
        <f>'O and D Ranks'!A425</f>
        <v>0</v>
      </c>
      <c r="V425">
        <f>'O and D Ranks'!B425</f>
        <v>0</v>
      </c>
      <c r="W425" s="56">
        <f>'O and D Ranks'!J425</f>
        <v>1.6694490818030051E-3</v>
      </c>
      <c r="X425">
        <f>'O and D Ranks'!K425</f>
        <v>415</v>
      </c>
      <c r="Z425">
        <f>'O and D Ranks'!A425</f>
        <v>0</v>
      </c>
      <c r="AA425">
        <f>'O and D Ranks'!B425</f>
        <v>0</v>
      </c>
      <c r="AB425" s="56">
        <f>'O and D Ranks'!N425</f>
        <v>1.6694490818030051E-3</v>
      </c>
      <c r="AC425">
        <f>'O and D Ranks'!O425</f>
        <v>415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237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237</v>
      </c>
    </row>
    <row r="426" spans="1:39" x14ac:dyDescent="0.3">
      <c r="A426">
        <f>'O and D Ranks'!A426</f>
        <v>0</v>
      </c>
      <c r="B426">
        <f>'O and D Ranks'!B426</f>
        <v>0</v>
      </c>
      <c r="C426">
        <f>'O and D Ranks'!R426</f>
        <v>0.1669449081803005</v>
      </c>
      <c r="D426">
        <f>'O and D Ranks'!S426</f>
        <v>415</v>
      </c>
      <c r="F426">
        <f>'O and D Ranks'!A426</f>
        <v>0</v>
      </c>
      <c r="G426">
        <f>'O and D Ranks'!B426</f>
        <v>0</v>
      </c>
      <c r="H426">
        <f>'O and D Ranks'!T426</f>
        <v>0.1669449081803005</v>
      </c>
      <c r="I426">
        <f>'O and D Ranks'!U426</f>
        <v>415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237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237</v>
      </c>
      <c r="U426">
        <f>'O and D Ranks'!A426</f>
        <v>0</v>
      </c>
      <c r="V426">
        <f>'O and D Ranks'!B426</f>
        <v>0</v>
      </c>
      <c r="W426" s="56">
        <f>'O and D Ranks'!J426</f>
        <v>1.6694490818030051E-3</v>
      </c>
      <c r="X426">
        <f>'O and D Ranks'!K426</f>
        <v>415</v>
      </c>
      <c r="Z426">
        <f>'O and D Ranks'!A426</f>
        <v>0</v>
      </c>
      <c r="AA426">
        <f>'O and D Ranks'!B426</f>
        <v>0</v>
      </c>
      <c r="AB426" s="56">
        <f>'O and D Ranks'!N426</f>
        <v>1.6694490818030051E-3</v>
      </c>
      <c r="AC426">
        <f>'O and D Ranks'!O426</f>
        <v>415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237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237</v>
      </c>
    </row>
    <row r="427" spans="1:39" x14ac:dyDescent="0.3">
      <c r="A427">
        <f>'O and D Ranks'!A427</f>
        <v>0</v>
      </c>
      <c r="B427">
        <f>'O and D Ranks'!B427</f>
        <v>0</v>
      </c>
      <c r="C427">
        <f>'O and D Ranks'!R427</f>
        <v>0.1669449081803005</v>
      </c>
      <c r="D427">
        <f>'O and D Ranks'!S427</f>
        <v>415</v>
      </c>
      <c r="F427">
        <f>'O and D Ranks'!A427</f>
        <v>0</v>
      </c>
      <c r="G427">
        <f>'O and D Ranks'!B427</f>
        <v>0</v>
      </c>
      <c r="H427">
        <f>'O and D Ranks'!T427</f>
        <v>0.1669449081803005</v>
      </c>
      <c r="I427">
        <f>'O and D Ranks'!U427</f>
        <v>415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237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237</v>
      </c>
      <c r="U427">
        <f>'O and D Ranks'!A427</f>
        <v>0</v>
      </c>
      <c r="V427">
        <f>'O and D Ranks'!B427</f>
        <v>0</v>
      </c>
      <c r="W427" s="56">
        <f>'O and D Ranks'!J427</f>
        <v>1.6694490818030051E-3</v>
      </c>
      <c r="X427">
        <f>'O and D Ranks'!K427</f>
        <v>415</v>
      </c>
      <c r="Z427">
        <f>'O and D Ranks'!A427</f>
        <v>0</v>
      </c>
      <c r="AA427">
        <f>'O and D Ranks'!B427</f>
        <v>0</v>
      </c>
      <c r="AB427" s="56">
        <f>'O and D Ranks'!N427</f>
        <v>1.6694490818030051E-3</v>
      </c>
      <c r="AC427">
        <f>'O and D Ranks'!O427</f>
        <v>415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237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237</v>
      </c>
    </row>
    <row r="428" spans="1:39" x14ac:dyDescent="0.3">
      <c r="A428">
        <f>'O and D Ranks'!A428</f>
        <v>0</v>
      </c>
      <c r="B428">
        <f>'O and D Ranks'!B428</f>
        <v>0</v>
      </c>
      <c r="C428">
        <f>'O and D Ranks'!R428</f>
        <v>0.1669449081803005</v>
      </c>
      <c r="D428">
        <f>'O and D Ranks'!S428</f>
        <v>415</v>
      </c>
      <c r="F428">
        <f>'O and D Ranks'!A428</f>
        <v>0</v>
      </c>
      <c r="G428">
        <f>'O and D Ranks'!B428</f>
        <v>0</v>
      </c>
      <c r="H428">
        <f>'O and D Ranks'!T428</f>
        <v>0.1669449081803005</v>
      </c>
      <c r="I428">
        <f>'O and D Ranks'!U428</f>
        <v>415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237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237</v>
      </c>
      <c r="U428">
        <f>'O and D Ranks'!A428</f>
        <v>0</v>
      </c>
      <c r="V428">
        <f>'O and D Ranks'!B428</f>
        <v>0</v>
      </c>
      <c r="W428" s="56">
        <f>'O and D Ranks'!J428</f>
        <v>1.6694490818030051E-3</v>
      </c>
      <c r="X428">
        <f>'O and D Ranks'!K428</f>
        <v>415</v>
      </c>
      <c r="Z428">
        <f>'O and D Ranks'!A428</f>
        <v>0</v>
      </c>
      <c r="AA428">
        <f>'O and D Ranks'!B428</f>
        <v>0</v>
      </c>
      <c r="AB428" s="56">
        <f>'O and D Ranks'!N428</f>
        <v>1.6694490818030051E-3</v>
      </c>
      <c r="AC428">
        <f>'O and D Ranks'!O428</f>
        <v>415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237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237</v>
      </c>
    </row>
    <row r="429" spans="1:39" x14ac:dyDescent="0.3">
      <c r="A429">
        <f>'O and D Ranks'!A429</f>
        <v>0</v>
      </c>
      <c r="B429">
        <f>'O and D Ranks'!B429</f>
        <v>0</v>
      </c>
      <c r="C429">
        <f>'O and D Ranks'!R429</f>
        <v>0.1669449081803005</v>
      </c>
      <c r="D429">
        <f>'O and D Ranks'!S429</f>
        <v>415</v>
      </c>
      <c r="F429">
        <f>'O and D Ranks'!A429</f>
        <v>0</v>
      </c>
      <c r="G429">
        <f>'O and D Ranks'!B429</f>
        <v>0</v>
      </c>
      <c r="H429">
        <f>'O and D Ranks'!T429</f>
        <v>0.1669449081803005</v>
      </c>
      <c r="I429">
        <f>'O and D Ranks'!U429</f>
        <v>415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237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237</v>
      </c>
      <c r="U429">
        <f>'O and D Ranks'!A429</f>
        <v>0</v>
      </c>
      <c r="V429">
        <f>'O and D Ranks'!B429</f>
        <v>0</v>
      </c>
      <c r="W429" s="56">
        <f>'O and D Ranks'!J429</f>
        <v>1.6694490818030051E-3</v>
      </c>
      <c r="X429">
        <f>'O and D Ranks'!K429</f>
        <v>415</v>
      </c>
      <c r="Z429">
        <f>'O and D Ranks'!A429</f>
        <v>0</v>
      </c>
      <c r="AA429">
        <f>'O and D Ranks'!B429</f>
        <v>0</v>
      </c>
      <c r="AB429" s="56">
        <f>'O and D Ranks'!N429</f>
        <v>1.6694490818030051E-3</v>
      </c>
      <c r="AC429">
        <f>'O and D Ranks'!O429</f>
        <v>415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237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237</v>
      </c>
    </row>
    <row r="430" spans="1:39" x14ac:dyDescent="0.3">
      <c r="A430">
        <f>'O and D Ranks'!A430</f>
        <v>0</v>
      </c>
      <c r="B430">
        <f>'O and D Ranks'!B430</f>
        <v>0</v>
      </c>
      <c r="C430">
        <f>'O and D Ranks'!R430</f>
        <v>0.1669449081803005</v>
      </c>
      <c r="D430">
        <f>'O and D Ranks'!S430</f>
        <v>415</v>
      </c>
      <c r="F430">
        <f>'O and D Ranks'!A430</f>
        <v>0</v>
      </c>
      <c r="G430">
        <f>'O and D Ranks'!B430</f>
        <v>0</v>
      </c>
      <c r="H430">
        <f>'O and D Ranks'!T430</f>
        <v>0.1669449081803005</v>
      </c>
      <c r="I430">
        <f>'O and D Ranks'!U430</f>
        <v>415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237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237</v>
      </c>
      <c r="U430">
        <f>'O and D Ranks'!A430</f>
        <v>0</v>
      </c>
      <c r="V430">
        <f>'O and D Ranks'!B430</f>
        <v>0</v>
      </c>
      <c r="W430" s="56">
        <f>'O and D Ranks'!J430</f>
        <v>1.6694490818030051E-3</v>
      </c>
      <c r="X430">
        <f>'O and D Ranks'!K430</f>
        <v>415</v>
      </c>
      <c r="Z430">
        <f>'O and D Ranks'!A430</f>
        <v>0</v>
      </c>
      <c r="AA430">
        <f>'O and D Ranks'!B430</f>
        <v>0</v>
      </c>
      <c r="AB430" s="56">
        <f>'O and D Ranks'!N430</f>
        <v>1.6694490818030051E-3</v>
      </c>
      <c r="AC430">
        <f>'O and D Ranks'!O430</f>
        <v>415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237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237</v>
      </c>
    </row>
    <row r="431" spans="1:39" x14ac:dyDescent="0.3">
      <c r="A431">
        <f>'O and D Ranks'!A431</f>
        <v>0</v>
      </c>
      <c r="B431">
        <f>'O and D Ranks'!B431</f>
        <v>0</v>
      </c>
      <c r="C431">
        <f>'O and D Ranks'!R431</f>
        <v>0.1669449081803005</v>
      </c>
      <c r="D431">
        <f>'O and D Ranks'!S431</f>
        <v>415</v>
      </c>
      <c r="F431">
        <f>'O and D Ranks'!A431</f>
        <v>0</v>
      </c>
      <c r="G431">
        <f>'O and D Ranks'!B431</f>
        <v>0</v>
      </c>
      <c r="H431">
        <f>'O and D Ranks'!T431</f>
        <v>0.1669449081803005</v>
      </c>
      <c r="I431">
        <f>'O and D Ranks'!U431</f>
        <v>415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237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237</v>
      </c>
      <c r="U431">
        <f>'O and D Ranks'!A431</f>
        <v>0</v>
      </c>
      <c r="V431">
        <f>'O and D Ranks'!B431</f>
        <v>0</v>
      </c>
      <c r="W431" s="56">
        <f>'O and D Ranks'!J431</f>
        <v>1.6694490818030051E-3</v>
      </c>
      <c r="X431">
        <f>'O and D Ranks'!K431</f>
        <v>415</v>
      </c>
      <c r="Z431">
        <f>'O and D Ranks'!A431</f>
        <v>0</v>
      </c>
      <c r="AA431">
        <f>'O and D Ranks'!B431</f>
        <v>0</v>
      </c>
      <c r="AB431" s="56">
        <f>'O and D Ranks'!N431</f>
        <v>1.6694490818030051E-3</v>
      </c>
      <c r="AC431">
        <f>'O and D Ranks'!O431</f>
        <v>415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237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237</v>
      </c>
    </row>
    <row r="432" spans="1:39" x14ac:dyDescent="0.3">
      <c r="A432">
        <f>'O and D Ranks'!A432</f>
        <v>0</v>
      </c>
      <c r="B432">
        <f>'O and D Ranks'!B432</f>
        <v>0</v>
      </c>
      <c r="C432">
        <f>'O and D Ranks'!R432</f>
        <v>0.1669449081803005</v>
      </c>
      <c r="D432">
        <f>'O and D Ranks'!S432</f>
        <v>415</v>
      </c>
      <c r="F432">
        <f>'O and D Ranks'!A432</f>
        <v>0</v>
      </c>
      <c r="G432">
        <f>'O and D Ranks'!B432</f>
        <v>0</v>
      </c>
      <c r="H432">
        <f>'O and D Ranks'!T432</f>
        <v>0.1669449081803005</v>
      </c>
      <c r="I432">
        <f>'O and D Ranks'!U432</f>
        <v>415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237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237</v>
      </c>
      <c r="U432">
        <f>'O and D Ranks'!A432</f>
        <v>0</v>
      </c>
      <c r="V432">
        <f>'O and D Ranks'!B432</f>
        <v>0</v>
      </c>
      <c r="W432" s="56">
        <f>'O and D Ranks'!J432</f>
        <v>1.6694490818030051E-3</v>
      </c>
      <c r="X432">
        <f>'O and D Ranks'!K432</f>
        <v>415</v>
      </c>
      <c r="Z432">
        <f>'O and D Ranks'!A432</f>
        <v>0</v>
      </c>
      <c r="AA432">
        <f>'O and D Ranks'!B432</f>
        <v>0</v>
      </c>
      <c r="AB432" s="56">
        <f>'O and D Ranks'!N432</f>
        <v>1.6694490818030051E-3</v>
      </c>
      <c r="AC432">
        <f>'O and D Ranks'!O432</f>
        <v>415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237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237</v>
      </c>
    </row>
    <row r="433" spans="1:39" x14ac:dyDescent="0.3">
      <c r="A433">
        <f>'O and D Ranks'!A433</f>
        <v>0</v>
      </c>
      <c r="B433">
        <f>'O and D Ranks'!B433</f>
        <v>0</v>
      </c>
      <c r="C433">
        <f>'O and D Ranks'!R433</f>
        <v>0.1669449081803005</v>
      </c>
      <c r="D433">
        <f>'O and D Ranks'!S433</f>
        <v>415</v>
      </c>
      <c r="F433">
        <f>'O and D Ranks'!A433</f>
        <v>0</v>
      </c>
      <c r="G433">
        <f>'O and D Ranks'!B433</f>
        <v>0</v>
      </c>
      <c r="H433">
        <f>'O and D Ranks'!T433</f>
        <v>0.1669449081803005</v>
      </c>
      <c r="I433">
        <f>'O and D Ranks'!U433</f>
        <v>415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237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237</v>
      </c>
      <c r="U433">
        <f>'O and D Ranks'!A433</f>
        <v>0</v>
      </c>
      <c r="V433">
        <f>'O and D Ranks'!B433</f>
        <v>0</v>
      </c>
      <c r="W433" s="56">
        <f>'O and D Ranks'!J433</f>
        <v>1.6694490818030051E-3</v>
      </c>
      <c r="X433">
        <f>'O and D Ranks'!K433</f>
        <v>415</v>
      </c>
      <c r="Z433">
        <f>'O and D Ranks'!A433</f>
        <v>0</v>
      </c>
      <c r="AA433">
        <f>'O and D Ranks'!B433</f>
        <v>0</v>
      </c>
      <c r="AB433" s="56">
        <f>'O and D Ranks'!N433</f>
        <v>1.6694490818030051E-3</v>
      </c>
      <c r="AC433">
        <f>'O and D Ranks'!O433</f>
        <v>415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237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237</v>
      </c>
    </row>
    <row r="434" spans="1:39" x14ac:dyDescent="0.3">
      <c r="A434">
        <f>'O and D Ranks'!A434</f>
        <v>0</v>
      </c>
      <c r="B434">
        <f>'O and D Ranks'!B434</f>
        <v>0</v>
      </c>
      <c r="C434">
        <f>'O and D Ranks'!R434</f>
        <v>0.1669449081803005</v>
      </c>
      <c r="D434">
        <f>'O and D Ranks'!S434</f>
        <v>415</v>
      </c>
      <c r="F434">
        <f>'O and D Ranks'!A434</f>
        <v>0</v>
      </c>
      <c r="G434">
        <f>'O and D Ranks'!B434</f>
        <v>0</v>
      </c>
      <c r="H434">
        <f>'O and D Ranks'!T434</f>
        <v>0.1669449081803005</v>
      </c>
      <c r="I434">
        <f>'O and D Ranks'!U434</f>
        <v>415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237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237</v>
      </c>
      <c r="U434">
        <f>'O and D Ranks'!A434</f>
        <v>0</v>
      </c>
      <c r="V434">
        <f>'O and D Ranks'!B434</f>
        <v>0</v>
      </c>
      <c r="W434" s="56">
        <f>'O and D Ranks'!J434</f>
        <v>1.6694490818030051E-3</v>
      </c>
      <c r="X434">
        <f>'O and D Ranks'!K434</f>
        <v>415</v>
      </c>
      <c r="Z434">
        <f>'O and D Ranks'!A434</f>
        <v>0</v>
      </c>
      <c r="AA434">
        <f>'O and D Ranks'!B434</f>
        <v>0</v>
      </c>
      <c r="AB434" s="56">
        <f>'O and D Ranks'!N434</f>
        <v>1.6694490818030051E-3</v>
      </c>
      <c r="AC434">
        <f>'O and D Ranks'!O434</f>
        <v>415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237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237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415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415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237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237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415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415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237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237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415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415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237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237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415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415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237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237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415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415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237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237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415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415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237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237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415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415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237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237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415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415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237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237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415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415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237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237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415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415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237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237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415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415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237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237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415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415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237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237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415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415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237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237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415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415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237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237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415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415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237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237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415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415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237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237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415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415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237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237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415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415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237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237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415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415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237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237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415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415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237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237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415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415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237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237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415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415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237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237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415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415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237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237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415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415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237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237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415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415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237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237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415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415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237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237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415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415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237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237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415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415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237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237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415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415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237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237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415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415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237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237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415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415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237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237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415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415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237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237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415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415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237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237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415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415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237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237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415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415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237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237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415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415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237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237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415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415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237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237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415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415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237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237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415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415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237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237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415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415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237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237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415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415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237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237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415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415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237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237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415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415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237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237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415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415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237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237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415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415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237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237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415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415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237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237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415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415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237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237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415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415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237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237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415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415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237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237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415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415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237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237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415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415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237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237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415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415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237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237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415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415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237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237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415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415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237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237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415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415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237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237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415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415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237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237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415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415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237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237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415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415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237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237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415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415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237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237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415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415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237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237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415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415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237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237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415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415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237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237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415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415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237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237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415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415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237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237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415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415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237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237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415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415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237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237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415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415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237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237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415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415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237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237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415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415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237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237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415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415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237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237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415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415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237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237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415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415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237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237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415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415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237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237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415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415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237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237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415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415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237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237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415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415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237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237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415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415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237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237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415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415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237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237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415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415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237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237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415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415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237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237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415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415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237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237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415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415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237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237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415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415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237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237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415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415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237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237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415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415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237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237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415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415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237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237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415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415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237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237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415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415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237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237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415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415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237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237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415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415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237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237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415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415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237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237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415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415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237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237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415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415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237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237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415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415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237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237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415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415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237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237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415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415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237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237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415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415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237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237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415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415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237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237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415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415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237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237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415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415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237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237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415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415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237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237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415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415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237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237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415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415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237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237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415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415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237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237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415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415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237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237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415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415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237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237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415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415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237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237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415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415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237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237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415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415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237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237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415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415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237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237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415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415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237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237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415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415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237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237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415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415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237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237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415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415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237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237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415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415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237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237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415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415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237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237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415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415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237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237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415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415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237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237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415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415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237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237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415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415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237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237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415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415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237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237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415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415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237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237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415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415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237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237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415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415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237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237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415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415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237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237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415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415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237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237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415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415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237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237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415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415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237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237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415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415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237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237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415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415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237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237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415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415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237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237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415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415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237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237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415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415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415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415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415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415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415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415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415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415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415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415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415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415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415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415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415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415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415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415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415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415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415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415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415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415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415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415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415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415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415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415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415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415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415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415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415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415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415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415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415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415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415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415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415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415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415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415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415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415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415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415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415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415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415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415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415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415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415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415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415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415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415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415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415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415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415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415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415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415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415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415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415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415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415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415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415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415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415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415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415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415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415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415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415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415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415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415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415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415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415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415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415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415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415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415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415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415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415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415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415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415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415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415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415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415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415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415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415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415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415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415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415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415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415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415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415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415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415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415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415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415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415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415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415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415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415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415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415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415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415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415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415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415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415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415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415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415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415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415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415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415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415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415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415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415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415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415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415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415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415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415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415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415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415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415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415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415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415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415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415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415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415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415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415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415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415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415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415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415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415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415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415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415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415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415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415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415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415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415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415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415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415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415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415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415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415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415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415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415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415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415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415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415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415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415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415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415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415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415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415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415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415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415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415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415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415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415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415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415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415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415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415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415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415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415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415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415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415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415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415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415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415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415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415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415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415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415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415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415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415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415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415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415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415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415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415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415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415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415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415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415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415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415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415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415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415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415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415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415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415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415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415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415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415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415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415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415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415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415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415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415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415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415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415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415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415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415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415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415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415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415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415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415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415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415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415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415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415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415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415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415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415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415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415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415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415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415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415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415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415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415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415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415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415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415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415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415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415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415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415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415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415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415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415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415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415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415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415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415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415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415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415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415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415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415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415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415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415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415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415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415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415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415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415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415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415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415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415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415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415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415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415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415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415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415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415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415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415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415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415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415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415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415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415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415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415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415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415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415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415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415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415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415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415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415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415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415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415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415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415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415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415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415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415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415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415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415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415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415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415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415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415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415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415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415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415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415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415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415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415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415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415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415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415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415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415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415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415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415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415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415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415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415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415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415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415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415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415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415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S1" sqref="S1:S1048576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Math'!B94</f>
        <v>EDM</v>
      </c>
      <c r="B2" t="str">
        <f>'Impact Score Math'!A94</f>
        <v>Connor McDavid</v>
      </c>
      <c r="C2" s="8">
        <f>'Impact Score Math'!F94</f>
        <v>119.91102388620585</v>
      </c>
      <c r="D2">
        <f>'Impact Score Math'!G94</f>
        <v>1</v>
      </c>
      <c r="H2" t="str">
        <f>'Impact Score Math'!B772</f>
        <v>EDM</v>
      </c>
      <c r="I2" t="str">
        <f>'Impact Score Math'!A772</f>
        <v>Evan Bouchard</v>
      </c>
      <c r="J2" s="8">
        <f>'Impact Score Math'!F772</f>
        <v>133.61999229583907</v>
      </c>
      <c r="K2">
        <f>'Impact Score Math'!G772</f>
        <v>1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33.028571428571425</v>
      </c>
      <c r="R2">
        <f>'Impact Score Math'!O18</f>
        <v>1</v>
      </c>
    </row>
    <row r="3" spans="1:18" x14ac:dyDescent="0.3">
      <c r="A3" t="str">
        <f>'Impact Score Math'!B276</f>
        <v>COL</v>
      </c>
      <c r="B3" t="str">
        <f>'Impact Score Math'!A276</f>
        <v>Nathan MacKinnon</v>
      </c>
      <c r="C3" s="8">
        <f>'Impact Score Math'!F276</f>
        <v>116.55652509393528</v>
      </c>
      <c r="D3">
        <f>'Impact Score Math'!G276</f>
        <v>2</v>
      </c>
      <c r="H3" t="str">
        <f>'Impact Score Math'!B858</f>
        <v>DAL</v>
      </c>
      <c r="I3" t="str">
        <f>'Impact Score Math'!A858</f>
        <v>Miro Heiskanen</v>
      </c>
      <c r="J3" s="8">
        <f>'Impact Score Math'!F858</f>
        <v>133.43268658935352</v>
      </c>
      <c r="K3">
        <f>'Impact Score Math'!G858</f>
        <v>2</v>
      </c>
      <c r="O3" t="str">
        <f>'Impact Score Math'!J67</f>
        <v>VAN</v>
      </c>
      <c r="P3" t="str">
        <f>'Impact Score Math'!I67</f>
        <v>Thatcher Demko</v>
      </c>
      <c r="Q3" s="8">
        <f>'Impact Score Math'!N67</f>
        <v>31.571428571428573</v>
      </c>
      <c r="R3">
        <f>'Impact Score Math'!O67</f>
        <v>2</v>
      </c>
    </row>
    <row r="4" spans="1:18" x14ac:dyDescent="0.3">
      <c r="A4" t="str">
        <f>'Impact Score Math'!B413</f>
        <v>EDM</v>
      </c>
      <c r="B4" t="str">
        <f>'Impact Score Math'!A413</f>
        <v>Zach Hyman</v>
      </c>
      <c r="C4" s="8">
        <f>'Impact Score Math'!F413</f>
        <v>111.22631165037865</v>
      </c>
      <c r="D4">
        <f>'Impact Score Math'!G413</f>
        <v>3</v>
      </c>
      <c r="H4" t="str">
        <f>'Impact Score Math'!B886</f>
        <v>BUF</v>
      </c>
      <c r="I4" t="str">
        <f>'Impact Score Math'!A886</f>
        <v>Rasmus Dahlin</v>
      </c>
      <c r="J4" s="8">
        <f>'Impact Score Math'!F886</f>
        <v>123.28529120086695</v>
      </c>
      <c r="K4">
        <f>'Impact Score Math'!G886</f>
        <v>3</v>
      </c>
      <c r="O4" t="str">
        <f>'Impact Score Math'!J37</f>
        <v>SEA</v>
      </c>
      <c r="P4" t="str">
        <f>'Impact Score Math'!I37</f>
        <v>Joey Daccord</v>
      </c>
      <c r="Q4" s="8">
        <f>'Impact Score Math'!N37</f>
        <v>27.457142857142856</v>
      </c>
      <c r="R4">
        <f>'Impact Score Math'!O37</f>
        <v>3</v>
      </c>
    </row>
    <row r="5" spans="1:18" x14ac:dyDescent="0.3">
      <c r="A5" t="str">
        <f>'Impact Score Math'!B37</f>
        <v>NYR</v>
      </c>
      <c r="B5" t="str">
        <f>'Impact Score Math'!A37</f>
        <v>Artemi Panarin</v>
      </c>
      <c r="C5" s="8">
        <f>'Impact Score Math'!F37</f>
        <v>100.47243464556048</v>
      </c>
      <c r="D5">
        <f>'Impact Score Math'!G37</f>
        <v>4</v>
      </c>
      <c r="H5" t="str">
        <f>'Impact Score Math'!B774</f>
        <v>FLA</v>
      </c>
      <c r="I5" t="str">
        <f>'Impact Score Math'!A774</f>
        <v>Gustav Forsling</v>
      </c>
      <c r="J5" s="8">
        <f>'Impact Score Math'!F774</f>
        <v>121.47647383935359</v>
      </c>
      <c r="K5">
        <f>'Impact Score Math'!G774</f>
        <v>4</v>
      </c>
      <c r="O5" t="str">
        <f>'Impact Score Math'!J35</f>
        <v>BOS</v>
      </c>
      <c r="P5" t="str">
        <f>'Impact Score Math'!I35</f>
        <v>Jeremy Swayman</v>
      </c>
      <c r="Q5" s="8">
        <f>'Impact Score Math'!N35</f>
        <v>25.457142857142856</v>
      </c>
      <c r="R5">
        <f>'Impact Score Math'!O35</f>
        <v>4</v>
      </c>
    </row>
    <row r="6" spans="1:18" x14ac:dyDescent="0.3">
      <c r="A6" t="str">
        <f>'Impact Score Math'!B380</f>
        <v>PHI</v>
      </c>
      <c r="B6" t="str">
        <f>'Impact Score Math'!A380</f>
        <v>Travis Konecny</v>
      </c>
      <c r="C6" s="8">
        <f>'Impact Score Math'!F380</f>
        <v>98.693463472345215</v>
      </c>
      <c r="D6">
        <f>'Impact Score Math'!G380</f>
        <v>5</v>
      </c>
      <c r="H6" t="str">
        <f>'Impact Score Math'!B820</f>
        <v>WPG</v>
      </c>
      <c r="I6" t="str">
        <f>'Impact Score Math'!A820</f>
        <v>Josh Morrissey</v>
      </c>
      <c r="J6" s="8">
        <f>'Impact Score Math'!F820</f>
        <v>120.04607590272873</v>
      </c>
      <c r="K6">
        <f>'Impact Score Math'!G820</f>
        <v>5</v>
      </c>
      <c r="O6" t="str">
        <f>'Impact Score Math'!J19</f>
        <v>ARI</v>
      </c>
      <c r="P6" t="str">
        <f>'Impact Score Math'!I19</f>
        <v>Connor Ingram</v>
      </c>
      <c r="Q6" s="8">
        <f>'Impact Score Math'!N19</f>
        <v>25.242857142857144</v>
      </c>
      <c r="R6">
        <f>'Impact Score Math'!O19</f>
        <v>5</v>
      </c>
    </row>
    <row r="7" spans="1:18" x14ac:dyDescent="0.3">
      <c r="A7" t="str">
        <f>'Impact Score Math'!B39</f>
        <v>TOR</v>
      </c>
      <c r="B7" t="str">
        <f>'Impact Score Math'!A39</f>
        <v>Auston Matthews</v>
      </c>
      <c r="C7" s="8">
        <f>'Impact Score Math'!F39</f>
        <v>97.829710144927546</v>
      </c>
      <c r="D7">
        <f>'Impact Score Math'!G39</f>
        <v>6</v>
      </c>
      <c r="H7" t="str">
        <f>'Impact Score Math'!B883</f>
        <v>VAN</v>
      </c>
      <c r="I7" t="str">
        <f>'Impact Score Math'!A883</f>
        <v>Quinn Hughes</v>
      </c>
      <c r="J7" s="8">
        <f>'Impact Score Math'!F883</f>
        <v>119.07902542373098</v>
      </c>
      <c r="K7">
        <f>'Impact Score Math'!G883</f>
        <v>6</v>
      </c>
      <c r="O7" t="str">
        <f>'Impact Score Math'!J68</f>
        <v>PIT</v>
      </c>
      <c r="P7" t="str">
        <f>'Impact Score Math'!I68</f>
        <v>Tristan Jarry</v>
      </c>
      <c r="Q7" s="8">
        <f>'Impact Score Math'!N68</f>
        <v>24.357142857142858</v>
      </c>
      <c r="R7">
        <f>'Impact Score Math'!O68</f>
        <v>6</v>
      </c>
    </row>
    <row r="8" spans="1:18" x14ac:dyDescent="0.3">
      <c r="A8" t="str">
        <f>'Impact Score Math'!B292</f>
        <v>T.B</v>
      </c>
      <c r="B8" t="str">
        <f>'Impact Score Math'!A292</f>
        <v>Nikita Kucherov</v>
      </c>
      <c r="C8" s="8">
        <f>'Impact Score Math'!F292</f>
        <v>97.419602958935243</v>
      </c>
      <c r="D8">
        <f>'Impact Score Math'!G292</f>
        <v>7</v>
      </c>
      <c r="H8" t="str">
        <f>'Impact Score Math'!B757</f>
        <v>COL</v>
      </c>
      <c r="I8" t="str">
        <f>'Impact Score Math'!A757</f>
        <v>Devon Toews</v>
      </c>
      <c r="J8" s="8">
        <f>'Impact Score Math'!F757</f>
        <v>118.46525717984785</v>
      </c>
      <c r="K8">
        <f>'Impact Score Math'!G757</f>
        <v>7</v>
      </c>
      <c r="O8" t="str">
        <f>'Impact Score Math'!J13</f>
        <v>L.A</v>
      </c>
      <c r="P8" t="str">
        <f>'Impact Score Math'!I13</f>
        <v>Cam Talbot</v>
      </c>
      <c r="Q8" s="8">
        <f>'Impact Score Math'!N13</f>
        <v>22.585714285714285</v>
      </c>
      <c r="R8">
        <f>'Impact Score Math'!O13</f>
        <v>7</v>
      </c>
    </row>
    <row r="9" spans="1:18" x14ac:dyDescent="0.3">
      <c r="A9" t="str">
        <f>'Impact Score Math'!B344</f>
        <v>EDM</v>
      </c>
      <c r="B9" t="str">
        <f>'Impact Score Math'!A344</f>
        <v>Ryan Nugent-Hopkins</v>
      </c>
      <c r="C9" s="8">
        <f>'Impact Score Math'!F344</f>
        <v>96.462313350902178</v>
      </c>
      <c r="D9">
        <f>'Impact Score Math'!G344</f>
        <v>8</v>
      </c>
      <c r="H9" t="str">
        <f>'Impact Score Math'!B851</f>
        <v>EDM</v>
      </c>
      <c r="I9" t="str">
        <f>'Impact Score Math'!A851</f>
        <v>Mattias Ekholm</v>
      </c>
      <c r="J9" s="8">
        <f>'Impact Score Math'!F851</f>
        <v>116.65427506240734</v>
      </c>
      <c r="K9">
        <f>'Impact Score Math'!G851</f>
        <v>8</v>
      </c>
      <c r="O9" t="str">
        <f>'Impact Score Math'!J31</f>
        <v>CGY</v>
      </c>
      <c r="P9" t="str">
        <f>'Impact Score Math'!I31</f>
        <v>Jacob Markstrom</v>
      </c>
      <c r="Q9" s="8">
        <f>'Impact Score Math'!N31</f>
        <v>22.400000000000002</v>
      </c>
      <c r="R9">
        <f>'Impact Score Math'!O31</f>
        <v>8</v>
      </c>
    </row>
    <row r="10" spans="1:18" x14ac:dyDescent="0.3">
      <c r="A10" t="str">
        <f>'Impact Score Math'!B207</f>
        <v>L.A</v>
      </c>
      <c r="B10" t="str">
        <f>'Impact Score Math'!A207</f>
        <v>Kevin Fiala</v>
      </c>
      <c r="C10" s="8">
        <f>'Impact Score Math'!F207</f>
        <v>96.358189300408895</v>
      </c>
      <c r="D10">
        <f>'Impact Score Math'!G207</f>
        <v>9</v>
      </c>
      <c r="H10" t="str">
        <f>'Impact Score Math'!B784</f>
        <v>CAR</v>
      </c>
      <c r="I10" t="str">
        <f>'Impact Score Math'!A784</f>
        <v>Jaccob Slavin</v>
      </c>
      <c r="J10" s="8">
        <f>'Impact Score Math'!F784</f>
        <v>116.58961413631559</v>
      </c>
      <c r="K10">
        <f>'Impact Score Math'!G784</f>
        <v>9</v>
      </c>
      <c r="O10" t="str">
        <f>'Impact Score Math'!J29</f>
        <v>NYI</v>
      </c>
      <c r="P10" t="str">
        <f>'Impact Score Math'!I29</f>
        <v>Ilya Sorokin</v>
      </c>
      <c r="Q10" s="8">
        <f>'Impact Score Math'!N29</f>
        <v>22</v>
      </c>
      <c r="R10">
        <f>'Impact Score Math'!O29</f>
        <v>9</v>
      </c>
    </row>
    <row r="11" spans="1:18" x14ac:dyDescent="0.3">
      <c r="A11" t="str">
        <f>'Impact Score Math'!B383</f>
        <v>L.A</v>
      </c>
      <c r="B11" t="str">
        <f>'Impact Score Math'!A383</f>
        <v>Trevor Moore</v>
      </c>
      <c r="C11" s="8">
        <f>'Impact Score Math'!F383</f>
        <v>93.880042941490402</v>
      </c>
      <c r="D11">
        <f>'Impact Score Math'!G383</f>
        <v>10</v>
      </c>
      <c r="H11" t="str">
        <f>'Impact Score Math'!B715</f>
        <v>OTT</v>
      </c>
      <c r="I11" t="str">
        <f>'Impact Score Math'!A715</f>
        <v>Artem Zub</v>
      </c>
      <c r="J11" s="8">
        <f>'Impact Score Math'!F715</f>
        <v>112.304327526676</v>
      </c>
      <c r="K11">
        <f>'Impact Score Math'!G715</f>
        <v>10</v>
      </c>
      <c r="O11" t="str">
        <f>'Impact Score Math'!J42</f>
        <v>STL</v>
      </c>
      <c r="P11" t="str">
        <f>'Impact Score Math'!I42</f>
        <v>Jordan Binnington</v>
      </c>
      <c r="Q11" s="8">
        <f>'Impact Score Math'!N42</f>
        <v>21.685714285714287</v>
      </c>
      <c r="R11">
        <f>'Impact Score Math'!O42</f>
        <v>10</v>
      </c>
    </row>
    <row r="12" spans="1:18" x14ac:dyDescent="0.3">
      <c r="A12" t="str">
        <f>'Impact Score Math'!B165</f>
        <v>DAL</v>
      </c>
      <c r="B12" t="str">
        <f>'Impact Score Math'!A165</f>
        <v>Jason Robertson</v>
      </c>
      <c r="C12" s="8">
        <f>'Impact Score Math'!F165</f>
        <v>93.28785812533259</v>
      </c>
      <c r="D12">
        <f>'Impact Score Math'!G165</f>
        <v>11</v>
      </c>
      <c r="H12" t="str">
        <f>'Impact Score Math'!B770</f>
        <v>PIT</v>
      </c>
      <c r="I12" t="str">
        <f>'Impact Score Math'!A770</f>
        <v>Erik Karlsson</v>
      </c>
      <c r="J12" s="8">
        <f>'Impact Score Math'!F770</f>
        <v>111.19024942218958</v>
      </c>
      <c r="K12">
        <f>'Impact Score Math'!G770</f>
        <v>11</v>
      </c>
      <c r="O12" t="str">
        <f>'Impact Score Math'!J64</f>
        <v>FLA</v>
      </c>
      <c r="P12" t="str">
        <f>'Impact Score Math'!I64</f>
        <v>Sergei Bobrovsky</v>
      </c>
      <c r="Q12" s="8">
        <f>'Impact Score Math'!N64</f>
        <v>21</v>
      </c>
      <c r="R12">
        <f>'Impact Score Math'!O64</f>
        <v>11</v>
      </c>
    </row>
    <row r="13" spans="1:18" x14ac:dyDescent="0.3">
      <c r="A13" t="str">
        <f>'Impact Score Math'!B361</f>
        <v>PIT</v>
      </c>
      <c r="B13" t="str">
        <f>'Impact Score Math'!A361</f>
        <v>Sidney Crosby</v>
      </c>
      <c r="C13" s="8">
        <f>'Impact Score Math'!F361</f>
        <v>93.282334211684486</v>
      </c>
      <c r="D13">
        <f>'Impact Score Math'!G361</f>
        <v>12</v>
      </c>
      <c r="H13" t="str">
        <f>'Impact Score Math'!B703</f>
        <v>NYR</v>
      </c>
      <c r="I13" t="str">
        <f>'Impact Score Math'!A703</f>
        <v>Adam Fox</v>
      </c>
      <c r="J13" s="8">
        <f>'Impact Score Math'!F703</f>
        <v>110.78029279279399</v>
      </c>
      <c r="K13">
        <f>'Impact Score Math'!G703</f>
        <v>12</v>
      </c>
      <c r="O13" t="str">
        <f>'Impact Score Math'!J66</f>
        <v>EDM</v>
      </c>
      <c r="P13" t="str">
        <f>'Impact Score Math'!I66</f>
        <v>Stuart Skinner</v>
      </c>
      <c r="Q13" s="8">
        <f>'Impact Score Math'!N66</f>
        <v>19.8</v>
      </c>
      <c r="R13">
        <f>'Impact Score Math'!O66</f>
        <v>12</v>
      </c>
    </row>
    <row r="14" spans="1:18" x14ac:dyDescent="0.3">
      <c r="A14" t="str">
        <f>'Impact Score Math'!B81</f>
        <v>OTT</v>
      </c>
      <c r="B14" t="str">
        <f>'Impact Score Math'!A81</f>
        <v>Claude Giroux</v>
      </c>
      <c r="C14" s="8">
        <f>'Impact Score Math'!F81</f>
        <v>93.133843873516597</v>
      </c>
      <c r="D14">
        <f>'Impact Score Math'!G81</f>
        <v>13</v>
      </c>
      <c r="H14" t="str">
        <f>'Impact Score Math'!B908</f>
        <v>VGK</v>
      </c>
      <c r="I14" t="str">
        <f>'Impact Score Math'!A908</f>
        <v>Shea Theodore</v>
      </c>
      <c r="J14" s="8">
        <f>'Impact Score Math'!F908</f>
        <v>110.37576271186229</v>
      </c>
      <c r="K14">
        <f>'Impact Score Math'!G908</f>
        <v>13</v>
      </c>
      <c r="O14" t="str">
        <f>'Impact Score Math'!J56</f>
        <v>CHI</v>
      </c>
      <c r="P14" t="str">
        <f>'Impact Score Math'!I56</f>
        <v>Petr Mrazek</v>
      </c>
      <c r="Q14" s="8">
        <f>'Impact Score Math'!N56</f>
        <v>19.328571428571429</v>
      </c>
      <c r="R14">
        <f>'Impact Score Math'!O56</f>
        <v>13</v>
      </c>
    </row>
    <row r="15" spans="1:18" x14ac:dyDescent="0.3">
      <c r="A15" t="str">
        <f>'Impact Score Math'!B8</f>
        <v>FLA</v>
      </c>
      <c r="B15" t="str">
        <f>'Impact Score Math'!A8</f>
        <v>Aleksander Barkov</v>
      </c>
      <c r="C15" s="8">
        <f>'Impact Score Math'!F8</f>
        <v>92.587103805823347</v>
      </c>
      <c r="D15">
        <f>'Impact Score Math'!G8</f>
        <v>14</v>
      </c>
      <c r="H15" t="str">
        <f>'Impact Score Math'!B832</f>
        <v>PIT</v>
      </c>
      <c r="I15" t="str">
        <f>'Impact Score Math'!A832</f>
        <v>Kris Letang</v>
      </c>
      <c r="J15" s="8">
        <f>'Impact Score Math'!F832</f>
        <v>109.78151964560583</v>
      </c>
      <c r="K15">
        <f>'Impact Score Math'!G832</f>
        <v>14</v>
      </c>
      <c r="O15" t="str">
        <f>'Impact Score Math'!J44</f>
        <v>NSH</v>
      </c>
      <c r="P15" t="str">
        <f>'Impact Score Math'!I44</f>
        <v>Juuse Saros</v>
      </c>
      <c r="Q15" s="8">
        <f>'Impact Score Math'!N44</f>
        <v>19</v>
      </c>
      <c r="R15">
        <f>'Impact Score Math'!O44</f>
        <v>14</v>
      </c>
    </row>
    <row r="16" spans="1:18" x14ac:dyDescent="0.3">
      <c r="A16" t="str">
        <f>'Impact Score Math'!B154</f>
        <v>PIT</v>
      </c>
      <c r="B16" t="str">
        <f>'Impact Score Math'!A154</f>
        <v>Jake Guentzel</v>
      </c>
      <c r="C16" s="8">
        <f>'Impact Score Math'!F154</f>
        <v>92.065436978478118</v>
      </c>
      <c r="D16">
        <f>'Impact Score Math'!G154</f>
        <v>15</v>
      </c>
      <c r="H16" t="str">
        <f>'Impact Score Math'!B849</f>
        <v>L.A</v>
      </c>
      <c r="I16" t="str">
        <f>'Impact Score Math'!A849</f>
        <v>Matt Roy</v>
      </c>
      <c r="J16" s="8">
        <f>'Impact Score Math'!F849</f>
        <v>109.69112737545039</v>
      </c>
      <c r="K16">
        <f>'Impact Score Math'!G849</f>
        <v>15</v>
      </c>
      <c r="O16" t="str">
        <f>'Impact Score Math'!J17</f>
        <v>WSH</v>
      </c>
      <c r="P16" t="str">
        <f>'Impact Score Math'!I17</f>
        <v>Charlie Lindgren</v>
      </c>
      <c r="Q16" s="8">
        <f>'Impact Score Math'!N17</f>
        <v>17.714285714285715</v>
      </c>
      <c r="R16">
        <f>'Impact Score Math'!O17</f>
        <v>15</v>
      </c>
    </row>
    <row r="17" spans="1:18" x14ac:dyDescent="0.3">
      <c r="A17" t="str">
        <f>'Impact Score Math'!B352</f>
        <v>FLA</v>
      </c>
      <c r="B17" t="str">
        <f>'Impact Score Math'!A352</f>
        <v>Sam Reinhart</v>
      </c>
      <c r="C17" s="8">
        <f>'Impact Score Math'!F352</f>
        <v>91.782839962993705</v>
      </c>
      <c r="D17">
        <f>'Impact Score Math'!G352</f>
        <v>16</v>
      </c>
      <c r="H17" t="str">
        <f>'Impact Score Math'!B910</f>
        <v>N.J</v>
      </c>
      <c r="I17" t="str">
        <f>'Impact Score Math'!A910</f>
        <v>Simon Nemec</v>
      </c>
      <c r="J17" s="8">
        <f>'Impact Score Math'!F910</f>
        <v>109.31772316383973</v>
      </c>
      <c r="K17">
        <f>'Impact Score Math'!G910</f>
        <v>16</v>
      </c>
      <c r="O17" t="str">
        <f>'Impact Score Math'!J49</f>
        <v>BOS</v>
      </c>
      <c r="P17" t="str">
        <f>'Impact Score Math'!I49</f>
        <v>Linus Ullmark</v>
      </c>
      <c r="Q17" s="8">
        <f>'Impact Score Math'!N49</f>
        <v>17.085714285714285</v>
      </c>
      <c r="R17">
        <f>'Impact Score Math'!O49</f>
        <v>16</v>
      </c>
    </row>
    <row r="18" spans="1:18" x14ac:dyDescent="0.3">
      <c r="A18" t="str">
        <f>'Impact Score Math'!B23</f>
        <v>NYR</v>
      </c>
      <c r="B18" t="str">
        <f>'Impact Score Math'!A23</f>
        <v>Alexis Lafrenière</v>
      </c>
      <c r="C18" s="8">
        <f>'Impact Score Math'!F23</f>
        <v>90.998268921093654</v>
      </c>
      <c r="D18">
        <f>'Impact Score Math'!G23</f>
        <v>17</v>
      </c>
      <c r="H18" t="str">
        <f>'Impact Score Math'!B930</f>
        <v>L.A</v>
      </c>
      <c r="I18" t="str">
        <f>'Impact Score Math'!A930</f>
        <v>Vladislav Gavrikov</v>
      </c>
      <c r="J18" s="8">
        <f>'Impact Score Math'!F930</f>
        <v>109.029375</v>
      </c>
      <c r="K18">
        <f>'Impact Score Math'!G930</f>
        <v>17</v>
      </c>
      <c r="O18" t="str">
        <f>'Impact Score Math'!J4</f>
        <v>DET</v>
      </c>
      <c r="P18" t="str">
        <f>'Impact Score Math'!I4</f>
        <v>Alex Lyon</v>
      </c>
      <c r="Q18" s="8">
        <f>'Impact Score Math'!N4</f>
        <v>16.828571428571429</v>
      </c>
      <c r="R18">
        <f>'Impact Score Math'!O4</f>
        <v>17</v>
      </c>
    </row>
    <row r="19" spans="1:18" x14ac:dyDescent="0.3">
      <c r="A19" t="str">
        <f>'Impact Score Math'!B56</f>
        <v>T.B</v>
      </c>
      <c r="B19" t="str">
        <f>'Impact Score Math'!A56</f>
        <v>Brandon Hagel</v>
      </c>
      <c r="C19" s="8">
        <f>'Impact Score Math'!F56</f>
        <v>90.995674356701599</v>
      </c>
      <c r="D19">
        <f>'Impact Score Math'!G56</f>
        <v>18</v>
      </c>
      <c r="H19" t="str">
        <f>'Impact Score Math'!B889</f>
        <v>NSH</v>
      </c>
      <c r="I19" t="str">
        <f>'Impact Score Math'!A889</f>
        <v>Roman Josi</v>
      </c>
      <c r="J19" s="8">
        <f>'Impact Score Math'!F889</f>
        <v>108.37085098869991</v>
      </c>
      <c r="K19">
        <f>'Impact Score Math'!G889</f>
        <v>18</v>
      </c>
      <c r="O19" t="str">
        <f>'Impact Score Math'!J69</f>
        <v>BUF</v>
      </c>
      <c r="P19" t="str">
        <f>'Impact Score Math'!I69</f>
        <v>Ukko-Pekka Luukkonen</v>
      </c>
      <c r="Q19" s="8">
        <f>'Impact Score Math'!N69</f>
        <v>16.071428571428573</v>
      </c>
      <c r="R19">
        <f>'Impact Score Math'!O69</f>
        <v>18</v>
      </c>
    </row>
    <row r="20" spans="1:18" x14ac:dyDescent="0.3">
      <c r="A20" t="str">
        <f>'Impact Score Math'!B170</f>
        <v>N.J</v>
      </c>
      <c r="B20" t="str">
        <f>'Impact Score Math'!A170</f>
        <v>Jesper Bratt</v>
      </c>
      <c r="C20" s="8">
        <f>'Impact Score Math'!F170</f>
        <v>90.966666666666683</v>
      </c>
      <c r="D20">
        <f>'Impact Score Math'!G170</f>
        <v>19</v>
      </c>
      <c r="H20" t="str">
        <f>'Impact Score Math'!B760</f>
        <v>N.J</v>
      </c>
      <c r="I20" t="str">
        <f>'Impact Score Math'!A760</f>
        <v>Dougie Hamilton</v>
      </c>
      <c r="J20" s="8">
        <f>'Impact Score Math'!F760</f>
        <v>105.11987994350083</v>
      </c>
      <c r="K20">
        <f>'Impact Score Math'!G760</f>
        <v>19</v>
      </c>
      <c r="O20" t="str">
        <f>'Impact Score Math'!J6</f>
        <v>COL</v>
      </c>
      <c r="P20" t="str">
        <f>'Impact Score Math'!I6</f>
        <v>Alexandar Georgiev</v>
      </c>
      <c r="Q20" s="8">
        <f>'Impact Score Math'!N6</f>
        <v>16</v>
      </c>
      <c r="R20">
        <f>'Impact Score Math'!O6</f>
        <v>19</v>
      </c>
    </row>
    <row r="21" spans="1:18" x14ac:dyDescent="0.3">
      <c r="A21" t="str">
        <f>'Impact Score Math'!B356</f>
        <v>PHI</v>
      </c>
      <c r="B21" t="str">
        <f>'Impact Score Math'!A356</f>
        <v>Sean Couturier</v>
      </c>
      <c r="C21" s="8">
        <f>'Impact Score Math'!F356</f>
        <v>90.353737699051933</v>
      </c>
      <c r="D21">
        <f>'Impact Score Math'!G356</f>
        <v>20</v>
      </c>
      <c r="H21" t="str">
        <f>'Impact Score Math'!B732</f>
        <v>COL</v>
      </c>
      <c r="I21" t="str">
        <f>'Impact Score Math'!A732</f>
        <v>Cale Makar</v>
      </c>
      <c r="J21" s="8">
        <f>'Impact Score Math'!F732</f>
        <v>104.99673170411532</v>
      </c>
      <c r="K21">
        <f>'Impact Score Math'!G732</f>
        <v>20</v>
      </c>
      <c r="O21" t="str">
        <f>'Impact Score Math'!J38</f>
        <v>ANA</v>
      </c>
      <c r="P21" t="str">
        <f>'Impact Score Math'!I38</f>
        <v>John Gibson</v>
      </c>
      <c r="Q21" s="8">
        <f>'Impact Score Math'!N38</f>
        <v>15.942857142857141</v>
      </c>
      <c r="R21">
        <f>'Impact Score Math'!O38</f>
        <v>20</v>
      </c>
    </row>
    <row r="22" spans="1:18" x14ac:dyDescent="0.3">
      <c r="A22" t="str">
        <f>'Impact Score Math'!B54</f>
        <v>OTT</v>
      </c>
      <c r="B22" t="str">
        <f>'Impact Score Math'!A54</f>
        <v>Brady Tkachuk</v>
      </c>
      <c r="C22" s="8">
        <f>'Impact Score Math'!F54</f>
        <v>89.951851851853959</v>
      </c>
      <c r="D22">
        <f>'Impact Score Math'!G54</f>
        <v>21</v>
      </c>
      <c r="H22" t="str">
        <f>'Impact Score Math'!B874</f>
        <v>NYI</v>
      </c>
      <c r="I22" t="str">
        <f>'Impact Score Math'!A874</f>
        <v>Noah Dobson</v>
      </c>
      <c r="J22" s="8">
        <f>'Impact Score Math'!F874</f>
        <v>102.8337982580049</v>
      </c>
      <c r="K22">
        <f>'Impact Score Math'!G874</f>
        <v>21</v>
      </c>
      <c r="O22" t="str">
        <f>'Impact Score Math'!J2</f>
        <v>VGK</v>
      </c>
      <c r="P22" t="str">
        <f>'Impact Score Math'!I2</f>
        <v>Adin Hill</v>
      </c>
      <c r="Q22" s="8">
        <f>'Impact Score Math'!N2</f>
        <v>15.771428571428572</v>
      </c>
      <c r="R22">
        <f>'Impact Score Math'!O2</f>
        <v>21</v>
      </c>
    </row>
    <row r="23" spans="1:18" x14ac:dyDescent="0.3">
      <c r="A23" t="str">
        <f>'Impact Score Math'!B148</f>
        <v>N.J</v>
      </c>
      <c r="B23" t="str">
        <f>'Impact Score Math'!A148</f>
        <v>Jack Hughes</v>
      </c>
      <c r="C23" s="8">
        <f>'Impact Score Math'!F148</f>
        <v>89.709782608695647</v>
      </c>
      <c r="D23">
        <f>'Impact Score Math'!G148</f>
        <v>22</v>
      </c>
      <c r="H23" t="str">
        <f>'Impact Score Math'!B727</f>
        <v>CAR</v>
      </c>
      <c r="I23" t="str">
        <f>'Impact Score Math'!A727</f>
        <v>Brent Burns</v>
      </c>
      <c r="J23" s="8">
        <f>'Impact Score Math'!F727</f>
        <v>102.81506040389148</v>
      </c>
      <c r="K23">
        <f>'Impact Score Math'!G727</f>
        <v>22</v>
      </c>
      <c r="O23" t="str">
        <f>'Impact Score Math'!J60</f>
        <v>MTL</v>
      </c>
      <c r="P23" t="str">
        <f>'Impact Score Math'!I60</f>
        <v>Sam Montembeault</v>
      </c>
      <c r="Q23" s="8">
        <f>'Impact Score Math'!N60</f>
        <v>15.442857142857141</v>
      </c>
      <c r="R23">
        <f>'Impact Score Math'!O60</f>
        <v>22</v>
      </c>
    </row>
    <row r="24" spans="1:18" x14ac:dyDescent="0.3">
      <c r="A24" t="str">
        <f>'Impact Score Math'!B269</f>
        <v>COL</v>
      </c>
      <c r="B24" t="str">
        <f>'Impact Score Math'!A269</f>
        <v>Mikko Rantanen</v>
      </c>
      <c r="C24" s="8">
        <f>'Impact Score Math'!F269</f>
        <v>89.53278985507248</v>
      </c>
      <c r="D24">
        <f>'Impact Score Math'!G269</f>
        <v>23</v>
      </c>
      <c r="H24" t="str">
        <f>'Impact Score Math'!B740</f>
        <v>BOS</v>
      </c>
      <c r="I24" t="str">
        <f>'Impact Score Math'!A740</f>
        <v>Charlie McAvoy</v>
      </c>
      <c r="J24" s="8">
        <f>'Impact Score Math'!F740</f>
        <v>102.23892125706409</v>
      </c>
      <c r="K24">
        <f>'Impact Score Math'!G740</f>
        <v>23</v>
      </c>
      <c r="O24" t="str">
        <f>'Impact Score Math'!J50</f>
        <v>VGK</v>
      </c>
      <c r="P24" t="str">
        <f>'Impact Score Math'!I50</f>
        <v>Logan Thompson</v>
      </c>
      <c r="Q24" s="8">
        <f>'Impact Score Math'!N50</f>
        <v>15.428571428571427</v>
      </c>
      <c r="R24">
        <f>'Impact Score Math'!O50</f>
        <v>23</v>
      </c>
    </row>
    <row r="25" spans="1:18" x14ac:dyDescent="0.3">
      <c r="A25" t="str">
        <f>'Impact Score Math'!B317</f>
        <v>L.A</v>
      </c>
      <c r="B25" t="str">
        <f>'Impact Score Math'!A317</f>
        <v>Phillip Danault</v>
      </c>
      <c r="C25" s="8">
        <f>'Impact Score Math'!F317</f>
        <v>88.501254249419731</v>
      </c>
      <c r="D25">
        <f>'Impact Score Math'!G317</f>
        <v>24</v>
      </c>
      <c r="H25" t="str">
        <f>'Impact Score Math'!B792</f>
        <v>OTT</v>
      </c>
      <c r="I25" t="str">
        <f>'Impact Score Math'!A792</f>
        <v>Jake Sanderson</v>
      </c>
      <c r="J25" s="8">
        <f>'Impact Score Math'!F792</f>
        <v>100.6077876219812</v>
      </c>
      <c r="K25">
        <f>'Impact Score Math'!G792</f>
        <v>24</v>
      </c>
      <c r="O25" t="str">
        <f>'Impact Score Math'!J27</f>
        <v>NYR</v>
      </c>
      <c r="P25" t="str">
        <f>'Impact Score Math'!I27</f>
        <v>Igor Shesterkin</v>
      </c>
      <c r="Q25" s="8">
        <f>'Impact Score Math'!N27</f>
        <v>14.171428571428571</v>
      </c>
      <c r="R25">
        <f>'Impact Score Math'!O27</f>
        <v>24</v>
      </c>
    </row>
    <row r="26" spans="1:18" x14ac:dyDescent="0.3">
      <c r="A26" t="str">
        <f>'Impact Score Math'!B67</f>
        <v>PIT</v>
      </c>
      <c r="B26" t="str">
        <f>'Impact Score Math'!A67</f>
        <v>Bryan Rust</v>
      </c>
      <c r="C26" s="8">
        <f>'Impact Score Math'!F67</f>
        <v>88.089579762091518</v>
      </c>
      <c r="D26">
        <f>'Impact Score Math'!G67</f>
        <v>25</v>
      </c>
      <c r="H26" t="str">
        <f>'Impact Score Math'!B701</f>
        <v>FLA</v>
      </c>
      <c r="I26" t="str">
        <f>'Impact Score Math'!A701</f>
        <v>Aaron Ekblad</v>
      </c>
      <c r="J26" s="8">
        <f>'Impact Score Math'!F701</f>
        <v>100.08112288135372</v>
      </c>
      <c r="K26">
        <f>'Impact Score Math'!G701</f>
        <v>25</v>
      </c>
      <c r="O26" t="str">
        <f>'Impact Score Math'!J14</f>
        <v>PHI</v>
      </c>
      <c r="P26" t="str">
        <f>'Impact Score Math'!I14</f>
        <v>Carter Hart</v>
      </c>
      <c r="Q26" s="8">
        <f>'Impact Score Math'!N14</f>
        <v>14.114285714285714</v>
      </c>
      <c r="R26">
        <f>'Impact Score Math'!O14</f>
        <v>25</v>
      </c>
    </row>
    <row r="27" spans="1:18" x14ac:dyDescent="0.3">
      <c r="A27" t="str">
        <f>'Impact Score Math'!B293</f>
        <v>WPG</v>
      </c>
      <c r="B27" t="str">
        <f>'Impact Score Math'!A293</f>
        <v>Nikolaj Ehlers</v>
      </c>
      <c r="C27" s="8">
        <f>'Impact Score Math'!F293</f>
        <v>87.713137121049897</v>
      </c>
      <c r="D27">
        <f>'Impact Score Math'!G293</f>
        <v>26</v>
      </c>
      <c r="H27" t="str">
        <f>'Impact Score Math'!B912</f>
        <v>DAL</v>
      </c>
      <c r="I27" t="str">
        <f>'Impact Score Math'!A912</f>
        <v>Thomas Harley</v>
      </c>
      <c r="J27" s="8">
        <f>'Impact Score Math'!F912</f>
        <v>96.966585059635491</v>
      </c>
      <c r="K27">
        <f>'Impact Score Math'!G912</f>
        <v>26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14.114285714285714</v>
      </c>
      <c r="R27">
        <f>'Impact Score Math'!O25</f>
        <v>25</v>
      </c>
    </row>
    <row r="28" spans="1:18" x14ac:dyDescent="0.3">
      <c r="A28" t="str">
        <f>'Impact Score Math'!B333</f>
        <v>STL</v>
      </c>
      <c r="B28" t="str">
        <f>'Impact Score Math'!A333</f>
        <v>Robert Thomas</v>
      </c>
      <c r="C28" s="8">
        <f>'Impact Score Math'!F333</f>
        <v>86.064146187774909</v>
      </c>
      <c r="D28">
        <f>'Impact Score Math'!G333</f>
        <v>27</v>
      </c>
      <c r="H28" t="str">
        <f>'Impact Score Math'!B904</f>
        <v>PHI</v>
      </c>
      <c r="I28" t="str">
        <f>'Impact Score Math'!A904</f>
        <v>Sean Walker</v>
      </c>
      <c r="J28" s="8">
        <f>'Impact Score Math'!F904</f>
        <v>96.566413005878474</v>
      </c>
      <c r="K28">
        <f>'Impact Score Math'!G904</f>
        <v>27</v>
      </c>
      <c r="O28" t="str">
        <f>'Impact Score Math'!J43</f>
        <v>TOR</v>
      </c>
      <c r="P28" t="str">
        <f>'Impact Score Math'!I43</f>
        <v>Joseph Woll</v>
      </c>
      <c r="Q28" s="8">
        <f>'Impact Score Math'!N43</f>
        <v>13.071428571428571</v>
      </c>
      <c r="R28">
        <f>'Impact Score Math'!O43</f>
        <v>27</v>
      </c>
    </row>
    <row r="29" spans="1:18" x14ac:dyDescent="0.3">
      <c r="A29" t="str">
        <f>'Impact Score Math'!B48</f>
        <v>NYI</v>
      </c>
      <c r="B29" t="str">
        <f>'Impact Score Math'!A48</f>
        <v>Bo Horvat</v>
      </c>
      <c r="C29" s="8">
        <f>'Impact Score Math'!F48</f>
        <v>85.838755267755829</v>
      </c>
      <c r="D29">
        <f>'Impact Score Math'!G48</f>
        <v>28</v>
      </c>
      <c r="H29" t="str">
        <f>'Impact Score Math'!B884</f>
        <v>ANA</v>
      </c>
      <c r="I29" t="str">
        <f>'Impact Score Math'!A884</f>
        <v>Radko Gudas</v>
      </c>
      <c r="J29" s="8">
        <f>'Impact Score Math'!F884</f>
        <v>95.355493341402081</v>
      </c>
      <c r="K29">
        <f>'Impact Score Math'!G884</f>
        <v>28</v>
      </c>
      <c r="O29" t="str">
        <f>'Impact Score Math'!J61</f>
        <v>PHI</v>
      </c>
      <c r="P29" t="str">
        <f>'Impact Score Math'!I61</f>
        <v>Samuel Ersson</v>
      </c>
      <c r="Q29" s="8">
        <f>'Impact Score Math'!N61</f>
        <v>13.028571428571428</v>
      </c>
      <c r="R29">
        <f>'Impact Score Math'!O61</f>
        <v>28</v>
      </c>
    </row>
    <row r="30" spans="1:18" x14ac:dyDescent="0.3">
      <c r="A30" t="str">
        <f>'Impact Score Math'!B193</f>
        <v>CAR</v>
      </c>
      <c r="B30" t="str">
        <f>'Impact Score Math'!A193</f>
        <v>Jordan Martinook</v>
      </c>
      <c r="C30" s="8">
        <f>'Impact Score Math'!F193</f>
        <v>85.557983006130712</v>
      </c>
      <c r="D30">
        <f>'Impact Score Math'!G193</f>
        <v>29</v>
      </c>
      <c r="H30" t="str">
        <f>'Impact Score Math'!B903</f>
        <v>ARI</v>
      </c>
      <c r="I30" t="str">
        <f>'Impact Score Math'!A903</f>
        <v>Sean Durzi</v>
      </c>
      <c r="J30" s="8">
        <f>'Impact Score Math'!F903</f>
        <v>95.16031417941312</v>
      </c>
      <c r="K30">
        <f>'Impact Score Math'!G903</f>
        <v>29</v>
      </c>
      <c r="O30" t="str">
        <f>'Impact Score Math'!J40</f>
        <v>NYR</v>
      </c>
      <c r="P30" t="str">
        <f>'Impact Score Math'!I40</f>
        <v>Jonathan Quick</v>
      </c>
      <c r="Q30" s="8">
        <f>'Impact Score Math'!N40</f>
        <v>13.028571428571428</v>
      </c>
      <c r="R30">
        <f>'Impact Score Math'!O40</f>
        <v>28</v>
      </c>
    </row>
    <row r="31" spans="1:18" x14ac:dyDescent="0.3">
      <c r="A31" t="str">
        <f>'Impact Score Math'!B398</f>
        <v>NYR</v>
      </c>
      <c r="B31" t="str">
        <f>'Impact Score Math'!A398</f>
        <v>Vincent Trocheck</v>
      </c>
      <c r="C31" s="8">
        <f>'Impact Score Math'!F398</f>
        <v>85.469160071263303</v>
      </c>
      <c r="D31">
        <f>'Impact Score Math'!G398</f>
        <v>30</v>
      </c>
      <c r="H31" t="str">
        <f>'Impact Score Math'!B768</f>
        <v>NYR</v>
      </c>
      <c r="I31" t="str">
        <f>'Impact Score Math'!A768</f>
        <v>Erik Gustafsson</v>
      </c>
      <c r="J31" s="8">
        <f>'Impact Score Math'!F768</f>
        <v>94.580815524444048</v>
      </c>
      <c r="K31">
        <f>'Impact Score Math'!G768</f>
        <v>30</v>
      </c>
      <c r="O31" t="str">
        <f>'Impact Score Math'!J54</f>
        <v>TOR</v>
      </c>
      <c r="P31" t="str">
        <f>'Impact Score Math'!I54</f>
        <v>Martin Jones</v>
      </c>
      <c r="Q31" s="8">
        <f>'Impact Score Math'!N54</f>
        <v>12.87142857142857</v>
      </c>
      <c r="R31">
        <f>'Impact Score Math'!O54</f>
        <v>30</v>
      </c>
    </row>
    <row r="32" spans="1:18" x14ac:dyDescent="0.3">
      <c r="A32" t="str">
        <f>'Impact Score Math'!B334</f>
        <v>DAL</v>
      </c>
      <c r="B32" t="str">
        <f>'Impact Score Math'!A334</f>
        <v>Roope Hintz</v>
      </c>
      <c r="C32" s="8">
        <f>'Impact Score Math'!F334</f>
        <v>85.33139046418961</v>
      </c>
      <c r="D32">
        <f>'Impact Score Math'!G334</f>
        <v>31</v>
      </c>
      <c r="H32" t="str">
        <f>'Impact Score Math'!B720</f>
        <v>CAR</v>
      </c>
      <c r="I32" t="str">
        <f>'Impact Score Math'!A720</f>
        <v>Brady Skjei</v>
      </c>
      <c r="J32" s="8">
        <f>'Impact Score Math'!F720</f>
        <v>94.517976920301393</v>
      </c>
      <c r="K32">
        <f>'Impact Score Math'!G720</f>
        <v>31</v>
      </c>
      <c r="O32" t="str">
        <f>'Impact Score Math'!J63</f>
        <v>NYI</v>
      </c>
      <c r="P32" t="str">
        <f>'Impact Score Math'!I63</f>
        <v>Semyon Varlamov</v>
      </c>
      <c r="Q32" s="8">
        <f>'Impact Score Math'!N63</f>
        <v>12.214285714285714</v>
      </c>
      <c r="R32">
        <f>'Impact Score Math'!O63</f>
        <v>31</v>
      </c>
    </row>
    <row r="33" spans="1:18" x14ac:dyDescent="0.3">
      <c r="A33" t="str">
        <f>'Impact Score Math'!B44</f>
        <v>CGY</v>
      </c>
      <c r="B33" t="str">
        <f>'Impact Score Math'!A44</f>
        <v>Blake Coleman</v>
      </c>
      <c r="C33" s="8">
        <f>'Impact Score Math'!F44</f>
        <v>84.091904857756973</v>
      </c>
      <c r="D33">
        <f>'Impact Score Math'!G44</f>
        <v>32</v>
      </c>
      <c r="H33" t="str">
        <f>'Impact Score Math'!B747</f>
        <v>TOR</v>
      </c>
      <c r="I33" t="str">
        <f>'Impact Score Math'!A747</f>
        <v>Conor Timmins</v>
      </c>
      <c r="J33" s="8">
        <f>'Impact Score Math'!F747</f>
        <v>94.047316384178487</v>
      </c>
      <c r="K33">
        <f>'Impact Score Math'!G747</f>
        <v>32</v>
      </c>
      <c r="O33" t="str">
        <f>'Impact Score Math'!J36</f>
        <v>STL</v>
      </c>
      <c r="P33" t="str">
        <f>'Impact Score Math'!I36</f>
        <v>Joel Hofer</v>
      </c>
      <c r="Q33" s="8">
        <f>'Impact Score Math'!N36</f>
        <v>11.657142857142857</v>
      </c>
      <c r="R33">
        <f>'Impact Score Math'!O36</f>
        <v>32</v>
      </c>
    </row>
    <row r="34" spans="1:18" x14ac:dyDescent="0.3">
      <c r="A34" t="str">
        <f>'Impact Score Math'!B97</f>
        <v>VAN</v>
      </c>
      <c r="B34" t="str">
        <f>'Impact Score Math'!A97</f>
        <v>Conor Garland</v>
      </c>
      <c r="C34" s="8">
        <f>'Impact Score Math'!F97</f>
        <v>84.012359098230988</v>
      </c>
      <c r="D34">
        <f>'Impact Score Math'!G97</f>
        <v>33</v>
      </c>
      <c r="H34" t="str">
        <f>'Impact Score Math'!B761</f>
        <v>L.A</v>
      </c>
      <c r="I34" t="str">
        <f>'Impact Score Math'!A761</f>
        <v>Drew Doughty</v>
      </c>
      <c r="J34" s="8">
        <f>'Impact Score Math'!F761</f>
        <v>93.703926553670669</v>
      </c>
      <c r="K34">
        <f>'Impact Score Math'!G761</f>
        <v>33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11.571428571428571</v>
      </c>
      <c r="R34">
        <f>'Impact Score Math'!O5</f>
        <v>33</v>
      </c>
    </row>
    <row r="35" spans="1:18" x14ac:dyDescent="0.3">
      <c r="A35" t="str">
        <f>'Impact Score Math'!B125</f>
        <v>FLA</v>
      </c>
      <c r="B35" t="str">
        <f>'Impact Score Math'!A125</f>
        <v>Evan Rodrigues</v>
      </c>
      <c r="C35" s="8">
        <f>'Impact Score Math'!F125</f>
        <v>83.649832117039196</v>
      </c>
      <c r="D35">
        <f>'Impact Score Math'!G125</f>
        <v>34</v>
      </c>
      <c r="H35" t="str">
        <f>'Impact Score Math'!B835</f>
        <v>N.J</v>
      </c>
      <c r="I35" t="str">
        <f>'Impact Score Math'!A835</f>
        <v>Luke Hughes</v>
      </c>
      <c r="J35" s="8">
        <f>'Impact Score Math'!F835</f>
        <v>92.226644252026787</v>
      </c>
      <c r="K35">
        <f>'Impact Score Math'!G835</f>
        <v>34</v>
      </c>
      <c r="O35" t="str">
        <f>'Impact Score Math'!J52</f>
        <v>S.J</v>
      </c>
      <c r="P35" t="str">
        <f>'Impact Score Math'!I52</f>
        <v>Mackenzie Blackwood</v>
      </c>
      <c r="Q35" s="8">
        <f>'Impact Score Math'!N52</f>
        <v>11.514285714285714</v>
      </c>
      <c r="R35">
        <f>'Impact Score Math'!O52</f>
        <v>34</v>
      </c>
    </row>
    <row r="36" spans="1:18" x14ac:dyDescent="0.3">
      <c r="A36" t="str">
        <f>'Impact Score Math'!B74</f>
        <v>BUF</v>
      </c>
      <c r="B36" t="str">
        <f>'Impact Score Math'!A74</f>
        <v>Casey Mittelstadt</v>
      </c>
      <c r="C36" s="8">
        <f>'Impact Score Math'!F74</f>
        <v>83.390952093397118</v>
      </c>
      <c r="D36">
        <f>'Impact Score Math'!G74</f>
        <v>35</v>
      </c>
      <c r="H36" t="str">
        <f>'Impact Score Math'!B812</f>
        <v>MIN</v>
      </c>
      <c r="I36" t="str">
        <f>'Impact Score Math'!A812</f>
        <v>Jonas Brodin</v>
      </c>
      <c r="J36" s="8">
        <f>'Impact Score Math'!F812</f>
        <v>92.13190267905992</v>
      </c>
      <c r="K36">
        <f>'Impact Score Math'!G812</f>
        <v>35</v>
      </c>
      <c r="O36" t="str">
        <f>'Impact Score Math'!J8</f>
        <v>FLA</v>
      </c>
      <c r="P36" t="str">
        <f>'Impact Score Math'!I8</f>
        <v>Anthony Stolarz</v>
      </c>
      <c r="Q36" s="8">
        <f>'Impact Score Math'!N8</f>
        <v>11.4</v>
      </c>
      <c r="R36">
        <f>'Impact Score Math'!O8</f>
        <v>35</v>
      </c>
    </row>
    <row r="37" spans="1:18" x14ac:dyDescent="0.3">
      <c r="A37" t="str">
        <f>'Impact Score Math'!B396</f>
        <v>COL</v>
      </c>
      <c r="B37" t="str">
        <f>'Impact Score Math'!A396</f>
        <v>Valeri Nichushkin</v>
      </c>
      <c r="C37" s="8">
        <f>'Impact Score Math'!F396</f>
        <v>83.318704710146804</v>
      </c>
      <c r="D37">
        <f>'Impact Score Math'!G396</f>
        <v>36</v>
      </c>
      <c r="H37" t="str">
        <f>'Impact Score Math'!B837</f>
        <v>CGY</v>
      </c>
      <c r="I37" t="str">
        <f>'Impact Score Math'!A837</f>
        <v>MacKenzie Weegar</v>
      </c>
      <c r="J37" s="8">
        <f>'Impact Score Math'!F837</f>
        <v>91.329943502826595</v>
      </c>
      <c r="K37">
        <f>'Impact Score Math'!G837</f>
        <v>36</v>
      </c>
      <c r="O37" t="str">
        <f>'Impact Score Math'!J48</f>
        <v>WPG</v>
      </c>
      <c r="P37" t="str">
        <f>'Impact Score Math'!I48</f>
        <v>Laurent Brossoit</v>
      </c>
      <c r="Q37" s="8">
        <f>'Impact Score Math'!N48</f>
        <v>11.314285714285713</v>
      </c>
      <c r="R37">
        <f>'Impact Score Math'!O48</f>
        <v>36</v>
      </c>
    </row>
    <row r="38" spans="1:18" x14ac:dyDescent="0.3">
      <c r="A38" t="str">
        <f>'Impact Score Math'!B374</f>
        <v>OTT</v>
      </c>
      <c r="B38" t="str">
        <f>'Impact Score Math'!A374</f>
        <v>Tim Stützle</v>
      </c>
      <c r="C38" s="8">
        <f>'Impact Score Math'!F374</f>
        <v>83.093731701066091</v>
      </c>
      <c r="D38">
        <f>'Impact Score Math'!G374</f>
        <v>37</v>
      </c>
      <c r="H38" t="str">
        <f>'Impact Score Math'!B722</f>
        <v>FLA</v>
      </c>
      <c r="I38" t="str">
        <f>'Impact Score Math'!A722</f>
        <v>Brandon Montour</v>
      </c>
      <c r="J38" s="8">
        <f>'Impact Score Math'!F722</f>
        <v>90.35726945507426</v>
      </c>
      <c r="K38">
        <f>'Impact Score Math'!G722</f>
        <v>37</v>
      </c>
      <c r="O38" t="str">
        <f>'Impact Score Math'!J33</f>
        <v>DAL</v>
      </c>
      <c r="P38" t="str">
        <f>'Impact Score Math'!I33</f>
        <v>Jake Oettinger</v>
      </c>
      <c r="Q38" s="8">
        <f>'Impact Score Math'!N33</f>
        <v>11.185714285714287</v>
      </c>
      <c r="R38">
        <f>'Impact Score Math'!O33</f>
        <v>37</v>
      </c>
    </row>
    <row r="39" spans="1:18" x14ac:dyDescent="0.3">
      <c r="A39" t="str">
        <f>'Impact Score Math'!B241</f>
        <v>NYI</v>
      </c>
      <c r="B39" t="str">
        <f>'Impact Score Math'!A241</f>
        <v>Mathew Barzal</v>
      </c>
      <c r="C39" s="8">
        <f>'Impact Score Math'!F241</f>
        <v>82.299573440231555</v>
      </c>
      <c r="D39">
        <f>'Impact Score Math'!G241</f>
        <v>38</v>
      </c>
      <c r="H39" t="str">
        <f>'Impact Score Math'!B897</f>
        <v>SEA</v>
      </c>
      <c r="I39" t="str">
        <f>'Impact Score Math'!A897</f>
        <v>Ryker Evans</v>
      </c>
      <c r="J39" s="8">
        <f>'Impact Score Math'!F897</f>
        <v>89.313461538462604</v>
      </c>
      <c r="K39">
        <f>'Impact Score Math'!G897</f>
        <v>38</v>
      </c>
      <c r="O39" t="str">
        <f>'Impact Score Math'!J7</f>
        <v>T.B</v>
      </c>
      <c r="P39" t="str">
        <f>'Impact Score Math'!I7</f>
        <v>Andrei Vasilevskiy</v>
      </c>
      <c r="Q39" s="8">
        <f>'Impact Score Math'!N7</f>
        <v>11.071428571428571</v>
      </c>
      <c r="R39">
        <f>'Impact Score Math'!O7</f>
        <v>38</v>
      </c>
    </row>
    <row r="40" spans="1:18" x14ac:dyDescent="0.3">
      <c r="A40" t="str">
        <f>'Impact Score Math'!B27</f>
        <v>CAR</v>
      </c>
      <c r="B40" t="str">
        <f>'Impact Score Math'!A27</f>
        <v>Andrei Svechnikov</v>
      </c>
      <c r="C40" s="8">
        <f>'Impact Score Math'!F27</f>
        <v>81.966988727860283</v>
      </c>
      <c r="D40">
        <f>'Impact Score Math'!G27</f>
        <v>39</v>
      </c>
      <c r="H40" t="str">
        <f>'Impact Score Math'!B893</f>
        <v>NSH</v>
      </c>
      <c r="I40" t="str">
        <f>'Impact Score Math'!A893</f>
        <v>Ryan McDonagh</v>
      </c>
      <c r="J40" s="8">
        <f>'Impact Score Math'!F893</f>
        <v>89.29579027146093</v>
      </c>
      <c r="K40">
        <f>'Impact Score Math'!G893</f>
        <v>39</v>
      </c>
      <c r="O40" t="str">
        <f>'Impact Score Math'!J15</f>
        <v>VAN</v>
      </c>
      <c r="P40" t="str">
        <f>'Impact Score Math'!I15</f>
        <v>Casey DeSmith</v>
      </c>
      <c r="Q40" s="8">
        <f>'Impact Score Math'!N15</f>
        <v>10.5</v>
      </c>
      <c r="R40">
        <f>'Impact Score Math'!O15</f>
        <v>39</v>
      </c>
    </row>
    <row r="41" spans="1:18" x14ac:dyDescent="0.3">
      <c r="A41" t="str">
        <f>'Impact Score Math'!B136</f>
        <v>WPG</v>
      </c>
      <c r="B41" t="str">
        <f>'Impact Score Math'!A136</f>
        <v>Gabriel Vilardi</v>
      </c>
      <c r="C41" s="8">
        <f>'Impact Score Math'!F136</f>
        <v>81.574893162394602</v>
      </c>
      <c r="D41">
        <f>'Impact Score Math'!G136</f>
        <v>40</v>
      </c>
      <c r="H41" t="str">
        <f>'Impact Score Math'!B783</f>
        <v>ARI</v>
      </c>
      <c r="I41" t="str">
        <f>'Impact Score Math'!A783</f>
        <v>J.J. Moser</v>
      </c>
      <c r="J41" s="8">
        <f>'Impact Score Math'!F783</f>
        <v>88.922790332703514</v>
      </c>
      <c r="K41">
        <f>'Impact Score Math'!G783</f>
        <v>40</v>
      </c>
      <c r="O41" t="str">
        <f>'Impact Score Math'!J45</f>
        <v>S.J</v>
      </c>
      <c r="P41" t="str">
        <f>'Impact Score Math'!I45</f>
        <v>Kaapo Kahkonen</v>
      </c>
      <c r="Q41" s="8">
        <f>'Impact Score Math'!N45</f>
        <v>10.371428571428572</v>
      </c>
      <c r="R41">
        <f>'Impact Score Math'!O45</f>
        <v>40</v>
      </c>
    </row>
    <row r="42" spans="1:18" x14ac:dyDescent="0.3">
      <c r="A42" t="str">
        <f>'Impact Score Math'!B221</f>
        <v>EDM</v>
      </c>
      <c r="B42" t="str">
        <f>'Impact Score Math'!A221</f>
        <v>Leon Draisaitl</v>
      </c>
      <c r="C42" s="8">
        <f>'Impact Score Math'!F221</f>
        <v>81.360177865611846</v>
      </c>
      <c r="D42">
        <f>'Impact Score Math'!G221</f>
        <v>41</v>
      </c>
      <c r="H42" t="str">
        <f>'Impact Score Math'!B919</f>
        <v>PHI</v>
      </c>
      <c r="I42" t="str">
        <f>'Impact Score Math'!A919</f>
        <v>Travis Sanheim</v>
      </c>
      <c r="J42" s="8">
        <f>'Impact Score Math'!F919</f>
        <v>88.586087570623121</v>
      </c>
      <c r="K42">
        <f>'Impact Score Math'!G919</f>
        <v>41</v>
      </c>
      <c r="O42" t="str">
        <f>'Impact Score Math'!J51</f>
        <v>ANA</v>
      </c>
      <c r="P42" t="str">
        <f>'Impact Score Math'!I51</f>
        <v>Lukas Dostal</v>
      </c>
      <c r="Q42" s="8">
        <f>'Impact Score Math'!N51</f>
        <v>8.7000000000000011</v>
      </c>
      <c r="R42">
        <f>'Impact Score Math'!O51</f>
        <v>41</v>
      </c>
    </row>
    <row r="43" spans="1:18" x14ac:dyDescent="0.3">
      <c r="A43" t="str">
        <f>'Impact Score Math'!B175</f>
        <v>BUF</v>
      </c>
      <c r="B43" t="str">
        <f>'Impact Score Math'!A175</f>
        <v>JJ Peterka</v>
      </c>
      <c r="C43" s="8">
        <f>'Impact Score Math'!F175</f>
        <v>81.149322329573295</v>
      </c>
      <c r="D43">
        <f>'Impact Score Math'!G175</f>
        <v>42</v>
      </c>
      <c r="H43" t="str">
        <f>'Impact Score Math'!B723</f>
        <v>VGK</v>
      </c>
      <c r="I43" t="str">
        <f>'Impact Score Math'!A723</f>
        <v>Brayden McNabb</v>
      </c>
      <c r="J43" s="8">
        <f>'Impact Score Math'!F723</f>
        <v>87.744431202921447</v>
      </c>
      <c r="K43">
        <f>'Impact Score Math'!G723</f>
        <v>42</v>
      </c>
      <c r="O43" t="str">
        <f>'Impact Score Math'!J26</f>
        <v>MIN</v>
      </c>
      <c r="P43" t="str">
        <f>'Impact Score Math'!I26</f>
        <v>Filip Gustavsson</v>
      </c>
      <c r="Q43" s="8">
        <f>'Impact Score Math'!N26</f>
        <v>8</v>
      </c>
      <c r="R43">
        <f>'Impact Score Math'!O26</f>
        <v>42</v>
      </c>
    </row>
    <row r="44" spans="1:18" x14ac:dyDescent="0.3">
      <c r="A44" t="str">
        <f>'Impact Score Math'!B388</f>
        <v>TOR</v>
      </c>
      <c r="B44" t="str">
        <f>'Impact Score Math'!A388</f>
        <v>Tyler Bertuzzi</v>
      </c>
      <c r="C44" s="8">
        <f>'Impact Score Math'!F388</f>
        <v>80.268708176774354</v>
      </c>
      <c r="D44">
        <f>'Impact Score Math'!G388</f>
        <v>43</v>
      </c>
      <c r="H44" t="str">
        <f>'Impact Score Math'!B872</f>
        <v>FLA</v>
      </c>
      <c r="I44" t="str">
        <f>'Impact Score Math'!A872</f>
        <v>Niko Mikkola</v>
      </c>
      <c r="J44" s="8">
        <f>'Impact Score Math'!F872</f>
        <v>86.498220940018157</v>
      </c>
      <c r="K44">
        <f>'Impact Score Math'!G872</f>
        <v>43</v>
      </c>
      <c r="O44" t="str">
        <f>'Impact Score Math'!J23</f>
        <v>L.A</v>
      </c>
      <c r="P44" t="str">
        <f>'Impact Score Math'!I23</f>
        <v>David Rittich</v>
      </c>
      <c r="Q44" s="8">
        <f>'Impact Score Math'!N23</f>
        <v>7.8857142857142861</v>
      </c>
      <c r="R44">
        <f>'Impact Score Math'!O23</f>
        <v>43</v>
      </c>
    </row>
    <row r="45" spans="1:18" x14ac:dyDescent="0.3">
      <c r="A45" t="str">
        <f>'Impact Score Math'!B406</f>
        <v>TOR</v>
      </c>
      <c r="B45" t="str">
        <f>'Impact Score Math'!A406</f>
        <v>William Nylander</v>
      </c>
      <c r="C45" s="8">
        <f>'Impact Score Math'!F406</f>
        <v>80.24425015752945</v>
      </c>
      <c r="D45">
        <f>'Impact Score Math'!G406</f>
        <v>44</v>
      </c>
      <c r="H45" t="str">
        <f>'Impact Score Math'!B819</f>
        <v>COL</v>
      </c>
      <c r="I45" t="str">
        <f>'Impact Score Math'!A819</f>
        <v>Josh Manson</v>
      </c>
      <c r="J45" s="8">
        <f>'Impact Score Math'!F819</f>
        <v>86.205124162398903</v>
      </c>
      <c r="K45">
        <f>'Impact Score Math'!G819</f>
        <v>44</v>
      </c>
      <c r="O45" t="str">
        <f>'Impact Score Math'!J32</f>
        <v>MTL</v>
      </c>
      <c r="P45" t="str">
        <f>'Impact Score Math'!I32</f>
        <v>Jake Allen</v>
      </c>
      <c r="Q45" s="8">
        <f>'Impact Score Math'!N32</f>
        <v>7.7714285714285714</v>
      </c>
      <c r="R45">
        <f>'Impact Score Math'!O32</f>
        <v>44</v>
      </c>
    </row>
    <row r="46" spans="1:18" x14ac:dyDescent="0.3">
      <c r="A46" t="str">
        <f>'Impact Score Math'!B271</f>
        <v>TOR</v>
      </c>
      <c r="B46" t="str">
        <f>'Impact Score Math'!A271</f>
        <v>Mitchell Marner</v>
      </c>
      <c r="C46" s="8">
        <f>'Impact Score Math'!F271</f>
        <v>80.038997409507246</v>
      </c>
      <c r="D46">
        <f>'Impact Score Math'!G271</f>
        <v>45</v>
      </c>
      <c r="H46" t="str">
        <f>'Impact Score Math'!B911</f>
        <v>OTT</v>
      </c>
      <c r="I46" t="str">
        <f>'Impact Score Math'!A911</f>
        <v>Thomas Chabot</v>
      </c>
      <c r="J46" s="8">
        <f>'Impact Score Math'!F911</f>
        <v>85.669732280431845</v>
      </c>
      <c r="K46">
        <f>'Impact Score Math'!G911</f>
        <v>45</v>
      </c>
      <c r="O46" t="str">
        <f>'Impact Score Math'!J59</f>
        <v>CAR</v>
      </c>
      <c r="P46" t="str">
        <f>'Impact Score Math'!I59</f>
        <v>Pyotr Kochetkov</v>
      </c>
      <c r="Q46" s="8">
        <f>'Impact Score Math'!N59</f>
        <v>7.5571428571428569</v>
      </c>
      <c r="R46">
        <f>'Impact Score Math'!O59</f>
        <v>45</v>
      </c>
    </row>
    <row r="47" spans="1:18" x14ac:dyDescent="0.3">
      <c r="A47" t="str">
        <f>'Impact Score Math'!B194</f>
        <v>CAR</v>
      </c>
      <c r="B47" t="str">
        <f>'Impact Score Math'!A194</f>
        <v>Jordan Staal</v>
      </c>
      <c r="C47" s="8">
        <f>'Impact Score Math'!F194</f>
        <v>79.71641912495565</v>
      </c>
      <c r="D47">
        <f>'Impact Score Math'!G194</f>
        <v>46</v>
      </c>
      <c r="H47" t="str">
        <f>'Impact Score Math'!B790</f>
        <v>TOR</v>
      </c>
      <c r="I47" t="str">
        <f>'Impact Score Math'!A790</f>
        <v>Jake McCabe</v>
      </c>
      <c r="J47" s="8">
        <f>'Impact Score Math'!F790</f>
        <v>84.99132062146731</v>
      </c>
      <c r="K47">
        <f>'Impact Score Math'!G790</f>
        <v>46</v>
      </c>
      <c r="O47" t="str">
        <f>'Impact Score Math'!J62</f>
        <v>DAL</v>
      </c>
      <c r="P47" t="str">
        <f>'Impact Score Math'!I62</f>
        <v>Scott Wedgewood</v>
      </c>
      <c r="Q47" s="8">
        <f>'Impact Score Math'!N62</f>
        <v>6.2857142857142856</v>
      </c>
      <c r="R47">
        <f>'Impact Score Math'!O62</f>
        <v>46</v>
      </c>
    </row>
    <row r="48" spans="1:18" x14ac:dyDescent="0.3">
      <c r="A48" t="str">
        <f>'Impact Score Math'!B131</f>
        <v>NSH</v>
      </c>
      <c r="B48" t="str">
        <f>'Impact Score Math'!A131</f>
        <v>Filip Forsberg</v>
      </c>
      <c r="C48" s="8">
        <f>'Impact Score Math'!F131</f>
        <v>79.376648886203782</v>
      </c>
      <c r="D48">
        <f>'Impact Score Math'!G131</f>
        <v>47</v>
      </c>
      <c r="H48" t="str">
        <f>'Impact Score Math'!B773</f>
        <v>VAN</v>
      </c>
      <c r="I48" t="str">
        <f>'Impact Score Math'!A773</f>
        <v>Filip Hronek</v>
      </c>
      <c r="J48" s="8">
        <f>'Impact Score Math'!F773</f>
        <v>83.905685028247078</v>
      </c>
      <c r="K48">
        <f>'Impact Score Math'!G773</f>
        <v>47</v>
      </c>
      <c r="O48" t="str">
        <f>'Impact Score Math'!J53</f>
        <v>MIN</v>
      </c>
      <c r="P48" t="str">
        <f>'Impact Score Math'!I53</f>
        <v>Marc-Andre Fleury</v>
      </c>
      <c r="Q48" s="8">
        <f>'Impact Score Math'!N53</f>
        <v>5.9142857142857137</v>
      </c>
      <c r="R48">
        <f>'Impact Score Math'!O53</f>
        <v>47</v>
      </c>
    </row>
    <row r="49" spans="1:18" x14ac:dyDescent="0.3">
      <c r="A49" t="str">
        <f>'Impact Score Math'!B59</f>
        <v>T.B</v>
      </c>
      <c r="B49" t="str">
        <f>'Impact Score Math'!A59</f>
        <v>Brayden Point</v>
      </c>
      <c r="C49" s="8">
        <f>'Impact Score Math'!F59</f>
        <v>79.300640836045147</v>
      </c>
      <c r="D49">
        <f>'Impact Score Math'!G59</f>
        <v>48</v>
      </c>
      <c r="H49" t="str">
        <f>'Impact Score Math'!B794</f>
        <v>OTT</v>
      </c>
      <c r="I49" t="str">
        <f>'Impact Score Math'!A794</f>
        <v>Jakob Chychrun</v>
      </c>
      <c r="J49" s="8">
        <f>'Impact Score Math'!F794</f>
        <v>82.738809707241501</v>
      </c>
      <c r="K49">
        <f>'Impact Score Math'!G794</f>
        <v>48</v>
      </c>
      <c r="O49" t="str">
        <f>'Impact Score Math'!J12</f>
        <v>EDM</v>
      </c>
      <c r="P49" t="str">
        <f>'Impact Score Math'!I12</f>
        <v>Calvin Pickard</v>
      </c>
      <c r="Q49" s="8">
        <f>'Impact Score Math'!N12</f>
        <v>5.7142857142857144</v>
      </c>
      <c r="R49">
        <f>'Impact Score Math'!O12</f>
        <v>48</v>
      </c>
    </row>
    <row r="50" spans="1:18" x14ac:dyDescent="0.3">
      <c r="A50" t="str">
        <f>'Impact Score Math'!B72</f>
        <v>FLA</v>
      </c>
      <c r="B50" t="str">
        <f>'Impact Score Math'!A72</f>
        <v>Carter Verhaeghe</v>
      </c>
      <c r="C50" s="8">
        <f>'Impact Score Math'!F72</f>
        <v>78.900606434373145</v>
      </c>
      <c r="D50">
        <f>'Impact Score Math'!G72</f>
        <v>49</v>
      </c>
      <c r="H50" t="str">
        <f>'Impact Score Math'!B730</f>
        <v>SEA</v>
      </c>
      <c r="I50" t="str">
        <f>'Impact Score Math'!A730</f>
        <v>Brian Dumoulin</v>
      </c>
      <c r="J50" s="8">
        <f>'Impact Score Math'!F730</f>
        <v>82.735783591254062</v>
      </c>
      <c r="K50">
        <f>'Impact Score Math'!G730</f>
        <v>49</v>
      </c>
      <c r="O50" t="str">
        <f>'Impact Score Math'!J70</f>
        <v>DET</v>
      </c>
      <c r="P50" t="str">
        <f>'Impact Score Math'!I70</f>
        <v>Ville Husso</v>
      </c>
      <c r="Q50" s="8">
        <f>'Impact Score Math'!N70</f>
        <v>5.6571428571428566</v>
      </c>
      <c r="R50">
        <f>'Impact Score Math'!O70</f>
        <v>49</v>
      </c>
    </row>
    <row r="51" spans="1:18" x14ac:dyDescent="0.3">
      <c r="A51" t="str">
        <f>'Impact Score Math'!B82</f>
        <v>ARI</v>
      </c>
      <c r="B51" t="str">
        <f>'Impact Score Math'!A82</f>
        <v>Clayton Keller</v>
      </c>
      <c r="C51" s="8">
        <f>'Impact Score Math'!F82</f>
        <v>78.852276698528257</v>
      </c>
      <c r="D51">
        <f>'Impact Score Math'!G82</f>
        <v>50</v>
      </c>
      <c r="H51" t="str">
        <f>'Impact Score Math'!B795</f>
        <v>CAR</v>
      </c>
      <c r="I51" t="str">
        <f>'Impact Score Math'!A795</f>
        <v>Jalen Chatfield</v>
      </c>
      <c r="J51" s="8">
        <f>'Impact Score Math'!F795</f>
        <v>82.689465630885209</v>
      </c>
      <c r="K51">
        <f>'Impact Score Math'!G795</f>
        <v>50</v>
      </c>
      <c r="O51" t="str">
        <f>'Impact Score Math'!J22</f>
        <v>WSH</v>
      </c>
      <c r="P51" t="str">
        <f>'Impact Score Math'!I22</f>
        <v>Darcy Kuemper</v>
      </c>
      <c r="Q51" s="8">
        <f>'Impact Score Math'!N22</f>
        <v>5.4857142857142858</v>
      </c>
      <c r="R51">
        <f>'Impact Score Math'!O22</f>
        <v>50</v>
      </c>
    </row>
    <row r="52" spans="1:18" x14ac:dyDescent="0.3">
      <c r="A52" t="str">
        <f>'Impact Score Math'!B106</f>
        <v>BOS</v>
      </c>
      <c r="B52" t="str">
        <f>'Impact Score Math'!A106</f>
        <v>David Pastrnak</v>
      </c>
      <c r="C52" s="8">
        <f>'Impact Score Math'!F106</f>
        <v>78.523852657006628</v>
      </c>
      <c r="D52">
        <f>'Impact Score Math'!G106</f>
        <v>51</v>
      </c>
      <c r="H52" t="str">
        <f>'Impact Score Math'!B900</f>
        <v>COL</v>
      </c>
      <c r="I52" t="str">
        <f>'Impact Score Math'!A900</f>
        <v>Samuel Girard</v>
      </c>
      <c r="J52" s="8">
        <f>'Impact Score Math'!F900</f>
        <v>82.53593586524272</v>
      </c>
      <c r="K52">
        <f>'Impact Score Math'!G900</f>
        <v>51</v>
      </c>
      <c r="O52" t="str">
        <f>'Impact Score Math'!J47</f>
        <v>NSH</v>
      </c>
      <c r="P52" t="str">
        <f>'Impact Score Math'!I47</f>
        <v>Kevin Lankinen</v>
      </c>
      <c r="Q52" s="8">
        <f>'Impact Score Math'!N47</f>
        <v>4.8285714285714292</v>
      </c>
      <c r="R52">
        <f>'Impact Score Math'!O47</f>
        <v>51</v>
      </c>
    </row>
    <row r="53" spans="1:18" x14ac:dyDescent="0.3">
      <c r="A53" t="str">
        <f>'Impact Score Math'!B224</f>
        <v>COL</v>
      </c>
      <c r="B53" t="str">
        <f>'Impact Score Math'!A224</f>
        <v>Logan O'Connor</v>
      </c>
      <c r="C53" s="8">
        <f>'Impact Score Math'!F224</f>
        <v>77.72794580970087</v>
      </c>
      <c r="D53">
        <f>'Impact Score Math'!G224</f>
        <v>52</v>
      </c>
      <c r="H53" t="str">
        <f>'Impact Score Math'!B841</f>
        <v>PIT</v>
      </c>
      <c r="I53" t="str">
        <f>'Impact Score Math'!A841</f>
        <v>Marcus Pettersson</v>
      </c>
      <c r="J53" s="8">
        <f>'Impact Score Math'!F841</f>
        <v>82.462020095017436</v>
      </c>
      <c r="K53">
        <f>'Impact Score Math'!G841</f>
        <v>52</v>
      </c>
      <c r="O53" t="str">
        <f>'Impact Score Math'!J39</f>
        <v>T.B</v>
      </c>
      <c r="P53" t="str">
        <f>'Impact Score Math'!I39</f>
        <v>Jonas Johansson</v>
      </c>
      <c r="Q53" s="8">
        <f>'Impact Score Math'!N39</f>
        <v>4.7142857142857144</v>
      </c>
      <c r="R53">
        <f>'Impact Score Math'!O39</f>
        <v>52</v>
      </c>
    </row>
    <row r="54" spans="1:18" x14ac:dyDescent="0.3">
      <c r="A54" t="str">
        <f>'Impact Score Math'!B302</f>
        <v>N.J</v>
      </c>
      <c r="B54" t="str">
        <f>'Impact Score Math'!A302</f>
        <v>Ondrej Palat</v>
      </c>
      <c r="C54" s="8">
        <f>'Impact Score Math'!F302</f>
        <v>77.621779388081748</v>
      </c>
      <c r="D54">
        <f>'Impact Score Math'!G302</f>
        <v>53</v>
      </c>
      <c r="H54" t="str">
        <f>'Impact Score Math'!B771</f>
        <v>DAL</v>
      </c>
      <c r="I54" t="str">
        <f>'Impact Score Math'!A771</f>
        <v>Esa Lindell</v>
      </c>
      <c r="J54" s="8">
        <f>'Impact Score Math'!F771</f>
        <v>82.362288135593232</v>
      </c>
      <c r="K54">
        <f>'Impact Score Math'!G771</f>
        <v>53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4.5714285714285712</v>
      </c>
      <c r="R54">
        <f>'Impact Score Math'!O24</f>
        <v>53</v>
      </c>
    </row>
    <row r="55" spans="1:18" x14ac:dyDescent="0.3">
      <c r="A55" t="str">
        <f>'Impact Score Math'!B372</f>
        <v>VAN</v>
      </c>
      <c r="B55" t="str">
        <f>'Impact Score Math'!A372</f>
        <v>Teddy Blueger</v>
      </c>
      <c r="C55" s="8">
        <f>'Impact Score Math'!F372</f>
        <v>76.920289855074458</v>
      </c>
      <c r="D55">
        <f>'Impact Score Math'!G372</f>
        <v>54</v>
      </c>
      <c r="H55" t="str">
        <f>'Impact Score Math'!B749</f>
        <v>CBJ</v>
      </c>
      <c r="I55" t="str">
        <f>'Impact Score Math'!A749</f>
        <v>Damon Severson</v>
      </c>
      <c r="J55" s="8">
        <f>'Impact Score Math'!F749</f>
        <v>82.271857344631158</v>
      </c>
      <c r="K55">
        <f>'Impact Score Math'!G749</f>
        <v>54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3.9285714285714288</v>
      </c>
      <c r="R55">
        <f>'Impact Score Math'!O16</f>
        <v>54</v>
      </c>
    </row>
    <row r="56" spans="1:18" x14ac:dyDescent="0.3">
      <c r="A56" t="str">
        <f>'Impact Score Math'!B277</f>
        <v>CGY</v>
      </c>
      <c r="B56" t="str">
        <f>'Impact Score Math'!A277</f>
        <v>Nazem Kadri</v>
      </c>
      <c r="C56" s="8">
        <f>'Impact Score Math'!F277</f>
        <v>76.662057165860887</v>
      </c>
      <c r="D56">
        <f>'Impact Score Math'!G277</f>
        <v>55</v>
      </c>
      <c r="H56" t="str">
        <f>'Impact Score Math'!B855</f>
        <v>FLA, NYI</v>
      </c>
      <c r="I56" t="str">
        <f>'Impact Score Math'!A855</f>
        <v>Mike Reilly</v>
      </c>
      <c r="J56" s="8">
        <f>'Impact Score Math'!F855</f>
        <v>81.525172630254929</v>
      </c>
      <c r="K56">
        <f>'Impact Score Math'!G855</f>
        <v>55</v>
      </c>
      <c r="O56" t="str">
        <f>'Impact Score Math'!J41</f>
        <v>OTT</v>
      </c>
      <c r="P56" t="str">
        <f>'Impact Score Math'!I41</f>
        <v>Joonas Korpisalo</v>
      </c>
      <c r="Q56" s="8">
        <f>'Impact Score Math'!N41</f>
        <v>3.8571428571428568</v>
      </c>
      <c r="R56">
        <f>'Impact Score Math'!O41</f>
        <v>55</v>
      </c>
    </row>
    <row r="57" spans="1:18" x14ac:dyDescent="0.3">
      <c r="A57" t="str">
        <f>'Impact Score Math'!B348</f>
        <v>FLA</v>
      </c>
      <c r="B57" t="str">
        <f>'Impact Score Math'!A348</f>
        <v>Sam Bennett</v>
      </c>
      <c r="C57" s="8">
        <f>'Impact Score Math'!F348</f>
        <v>76.519174143085763</v>
      </c>
      <c r="D57">
        <f>'Impact Score Math'!G348</f>
        <v>56</v>
      </c>
      <c r="H57" t="str">
        <f>'Impact Score Math'!B762</f>
        <v>WPG</v>
      </c>
      <c r="I57" t="str">
        <f>'Impact Score Math'!A762</f>
        <v>Dylan DeMelo</v>
      </c>
      <c r="J57" s="8">
        <f>'Impact Score Math'!F762</f>
        <v>81.518819086220375</v>
      </c>
      <c r="K57">
        <f>'Impact Score Math'!G762</f>
        <v>56</v>
      </c>
      <c r="O57" t="str">
        <f>'Impact Score Math'!J46</f>
        <v>ARI</v>
      </c>
      <c r="P57" t="str">
        <f>'Impact Score Math'!I46</f>
        <v>Karel Vejmelka</v>
      </c>
      <c r="Q57" s="8">
        <f>'Impact Score Math'!N46</f>
        <v>3.1428571428571428</v>
      </c>
      <c r="R57">
        <f>'Impact Score Math'!O46</f>
        <v>56</v>
      </c>
    </row>
    <row r="58" spans="1:18" x14ac:dyDescent="0.3">
      <c r="A58" t="str">
        <f>'Impact Score Math'!B394</f>
        <v>PHI</v>
      </c>
      <c r="B58" t="str">
        <f>'Impact Score Math'!A394</f>
        <v>Tyson Foerster</v>
      </c>
      <c r="C58" s="8">
        <f>'Impact Score Math'!F394</f>
        <v>76.47805958132291</v>
      </c>
      <c r="D58">
        <f>'Impact Score Math'!G394</f>
        <v>57</v>
      </c>
      <c r="H58" t="str">
        <f>'Impact Score Math'!B731</f>
        <v>MIN</v>
      </c>
      <c r="I58" t="str">
        <f>'Impact Score Math'!A731</f>
        <v>Brock Faber</v>
      </c>
      <c r="J58" s="8">
        <f>'Impact Score Math'!F731</f>
        <v>81.417402306967503</v>
      </c>
      <c r="K58">
        <f>'Impact Score Math'!G731</f>
        <v>57</v>
      </c>
      <c r="O58" t="str">
        <f>'Impact Score Math'!J30</f>
        <v>COL</v>
      </c>
      <c r="P58" t="str">
        <f>'Impact Score Math'!I30</f>
        <v>Ivan Prosvetov</v>
      </c>
      <c r="Q58" s="8">
        <f>'Impact Score Math'!N30</f>
        <v>2.9857142857142853</v>
      </c>
      <c r="R58">
        <f>'Impact Score Math'!O30</f>
        <v>57</v>
      </c>
    </row>
    <row r="59" spans="1:18" x14ac:dyDescent="0.3">
      <c r="A59" t="str">
        <f>'Impact Score Math'!B192</f>
        <v>STL</v>
      </c>
      <c r="B59" t="str">
        <f>'Impact Score Math'!A192</f>
        <v>Jordan Kyrou</v>
      </c>
      <c r="C59" s="8">
        <f>'Impact Score Math'!F192</f>
        <v>76.117662605896115</v>
      </c>
      <c r="D59">
        <f>'Impact Score Math'!G192</f>
        <v>58</v>
      </c>
      <c r="H59" t="str">
        <f>'Impact Score Math'!B887</f>
        <v>PHI</v>
      </c>
      <c r="I59" t="str">
        <f>'Impact Score Math'!A887</f>
        <v>Rasmus Ristolainen</v>
      </c>
      <c r="J59" s="8">
        <f>'Impact Score Math'!F887</f>
        <v>81.414194915256658</v>
      </c>
      <c r="K59">
        <f>'Impact Score Math'!G887</f>
        <v>58</v>
      </c>
      <c r="O59" t="str">
        <f>'Impact Score Math'!J34</f>
        <v>DET</v>
      </c>
      <c r="P59" t="str">
        <f>'Impact Score Math'!I34</f>
        <v>James Reimer</v>
      </c>
      <c r="Q59" s="8">
        <f>'Impact Score Math'!N34</f>
        <v>2.8000000000000003</v>
      </c>
      <c r="R59">
        <f>'Impact Score Math'!O34</f>
        <v>58</v>
      </c>
    </row>
    <row r="60" spans="1:18" x14ac:dyDescent="0.3">
      <c r="A60" t="str">
        <f>'Impact Score Math'!B266</f>
        <v>CGY</v>
      </c>
      <c r="B60" t="str">
        <f>'Impact Score Math'!A266</f>
        <v>Mikael Backlund</v>
      </c>
      <c r="C60" s="8">
        <f>'Impact Score Math'!F266</f>
        <v>75.948748658080802</v>
      </c>
      <c r="D60">
        <f>'Impact Score Math'!G266</f>
        <v>59</v>
      </c>
      <c r="H60" t="str">
        <f>'Impact Score Math'!B827</f>
        <v>VGK</v>
      </c>
      <c r="I60" t="str">
        <f>'Impact Score Math'!A827</f>
        <v>Kaedan Korczak</v>
      </c>
      <c r="J60" s="8">
        <f>'Impact Score Math'!F827</f>
        <v>80.969953775037055</v>
      </c>
      <c r="K60">
        <f>'Impact Score Math'!G827</f>
        <v>59</v>
      </c>
      <c r="O60" t="str">
        <f>'Impact Score Math'!J55</f>
        <v>N.J</v>
      </c>
      <c r="P60" t="str">
        <f>'Impact Score Math'!I55</f>
        <v>Nico Daws</v>
      </c>
      <c r="Q60" s="8">
        <f>'Impact Score Math'!N55</f>
        <v>2.6285714285714286</v>
      </c>
      <c r="R60">
        <f>'Impact Score Math'!O55</f>
        <v>59</v>
      </c>
    </row>
    <row r="61" spans="1:18" x14ac:dyDescent="0.3">
      <c r="A61" t="str">
        <f>'Impact Score Math'!B180</f>
        <v>PHI</v>
      </c>
      <c r="B61" t="str">
        <f>'Impact Score Math'!A180</f>
        <v>Joel Farabee</v>
      </c>
      <c r="C61" s="8">
        <f>'Impact Score Math'!F180</f>
        <v>75.903514739229763</v>
      </c>
      <c r="D61">
        <f>'Impact Score Math'!G180</f>
        <v>60</v>
      </c>
      <c r="H61" t="str">
        <f>'Impact Score Math'!B711</f>
        <v>NSH</v>
      </c>
      <c r="I61" t="str">
        <f>'Impact Score Math'!A711</f>
        <v>Alexandre Carrier</v>
      </c>
      <c r="J61" s="8">
        <f>'Impact Score Math'!F711</f>
        <v>80.534472907037625</v>
      </c>
      <c r="K61">
        <f>'Impact Score Math'!G711</f>
        <v>60</v>
      </c>
      <c r="O61" t="str">
        <f>'Impact Score Math'!J65</f>
        <v>CAR, CBJ</v>
      </c>
      <c r="P61" t="str">
        <f>'Impact Score Math'!I65</f>
        <v>Spencer Martin</v>
      </c>
      <c r="Q61" s="8">
        <f>'Impact Score Math'!N65</f>
        <v>2.6</v>
      </c>
      <c r="R61">
        <f>'Impact Score Math'!O65</f>
        <v>60</v>
      </c>
    </row>
    <row r="62" spans="1:18" x14ac:dyDescent="0.3">
      <c r="A62" t="str">
        <f>'Impact Score Math'!B308</f>
        <v>DET</v>
      </c>
      <c r="B62" t="str">
        <f>'Impact Score Math'!A308</f>
        <v>Patrick Kane</v>
      </c>
      <c r="C62" s="8">
        <f>'Impact Score Math'!F308</f>
        <v>75.852173913043458</v>
      </c>
      <c r="D62">
        <f>'Impact Score Math'!G308</f>
        <v>61</v>
      </c>
      <c r="H62" t="str">
        <f>'Impact Score Math'!B776</f>
        <v>BOS</v>
      </c>
      <c r="I62" t="str">
        <f>'Impact Score Math'!A776</f>
        <v>Hampus Lindholm</v>
      </c>
      <c r="J62" s="8">
        <f>'Impact Score Math'!F776</f>
        <v>80.528189736347016</v>
      </c>
      <c r="K62">
        <f>'Impact Score Math'!G776</f>
        <v>61</v>
      </c>
      <c r="O62" t="str">
        <f>'Impact Score Math'!J3</f>
        <v>N.J</v>
      </c>
      <c r="P62" t="str">
        <f>'Impact Score Math'!I3</f>
        <v>Akira Schmid</v>
      </c>
      <c r="Q62" s="8">
        <f>'Impact Score Math'!N3</f>
        <v>2.3571428571428572</v>
      </c>
      <c r="R62">
        <f>'Impact Score Math'!O3</f>
        <v>61</v>
      </c>
    </row>
    <row r="63" spans="1:18" x14ac:dyDescent="0.3">
      <c r="A63" t="str">
        <f>'Impact Score Math'!B96</f>
        <v>CGY</v>
      </c>
      <c r="B63" t="str">
        <f>'Impact Score Math'!A96</f>
        <v>Connor Zary</v>
      </c>
      <c r="C63" s="8">
        <f>'Impact Score Math'!F96</f>
        <v>75.015738621915858</v>
      </c>
      <c r="D63">
        <f>'Impact Score Math'!G96</f>
        <v>62</v>
      </c>
      <c r="H63" t="str">
        <f>'Impact Score Math'!B853</f>
        <v>ARI</v>
      </c>
      <c r="I63" t="str">
        <f>'Impact Score Math'!A853</f>
        <v>Michael Kesselring</v>
      </c>
      <c r="J63" s="8">
        <f>'Impact Score Math'!F853</f>
        <v>80.472198681729935</v>
      </c>
      <c r="K63">
        <f>'Impact Score Math'!G853</f>
        <v>62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2.2857142857142856</v>
      </c>
      <c r="R63">
        <f>'Impact Score Math'!O9</f>
        <v>62</v>
      </c>
    </row>
    <row r="64" spans="1:18" x14ac:dyDescent="0.3">
      <c r="A64" t="str">
        <f>'Impact Score Math'!B273</f>
        <v>PHI</v>
      </c>
      <c r="B64" t="str">
        <f>'Impact Score Math'!A273</f>
        <v>Morgan Frost</v>
      </c>
      <c r="C64" s="8">
        <f>'Impact Score Math'!F273</f>
        <v>74.826154758879994</v>
      </c>
      <c r="D64">
        <f>'Impact Score Math'!G273</f>
        <v>63</v>
      </c>
      <c r="H64" t="str">
        <f>'Impact Score Math'!B729</f>
        <v>CAR</v>
      </c>
      <c r="I64" t="str">
        <f>'Impact Score Math'!A729</f>
        <v>Brett Pesce</v>
      </c>
      <c r="J64" s="8">
        <f>'Impact Score Math'!F729</f>
        <v>80.138490511372908</v>
      </c>
      <c r="K64">
        <f>'Impact Score Math'!G729</f>
        <v>63</v>
      </c>
      <c r="O64" t="str">
        <f>'Impact Score Math'!J71</f>
        <v>N.J</v>
      </c>
      <c r="P64" t="str">
        <f>'Impact Score Math'!I71</f>
        <v>Vitek Vanecek</v>
      </c>
      <c r="Q64" s="8">
        <f>'Impact Score Math'!N71</f>
        <v>2</v>
      </c>
      <c r="R64">
        <f>'Impact Score Math'!O71</f>
        <v>63</v>
      </c>
    </row>
    <row r="65" spans="1:18" x14ac:dyDescent="0.3">
      <c r="A65" t="str">
        <f>'Impact Score Math'!B311</f>
        <v>STL</v>
      </c>
      <c r="B65" t="str">
        <f>'Impact Score Math'!A311</f>
        <v>Pavel Buchnevich</v>
      </c>
      <c r="C65" s="8">
        <f>'Impact Score Math'!F311</f>
        <v>74.431624213143678</v>
      </c>
      <c r="D65">
        <f>'Impact Score Math'!G311</f>
        <v>64</v>
      </c>
      <c r="H65" t="str">
        <f>'Impact Score Math'!B852</f>
        <v>BUF</v>
      </c>
      <c r="I65" t="str">
        <f>'Impact Score Math'!A852</f>
        <v>Mattias Samuelsson</v>
      </c>
      <c r="J65" s="8">
        <f>'Impact Score Math'!F852</f>
        <v>80.12779040926182</v>
      </c>
      <c r="K65">
        <f>'Impact Score Math'!G852</f>
        <v>64</v>
      </c>
      <c r="O65" t="str">
        <f>'Impact Score Math'!J58</f>
        <v>SEA</v>
      </c>
      <c r="P65" t="str">
        <f>'Impact Score Math'!I58</f>
        <v>Philipp Grubauer</v>
      </c>
      <c r="Q65" s="8">
        <f>'Impact Score Math'!N58</f>
        <v>1.7000000000000002</v>
      </c>
      <c r="R65">
        <f>'Impact Score Math'!O58</f>
        <v>64</v>
      </c>
    </row>
    <row r="66" spans="1:18" x14ac:dyDescent="0.3">
      <c r="A66" t="str">
        <f>'Impact Score Math'!B142</f>
        <v>VAN</v>
      </c>
      <c r="B66" t="str">
        <f>'Impact Score Math'!A142</f>
        <v>Ilya Mikheyev</v>
      </c>
      <c r="C66" s="8">
        <f>'Impact Score Math'!F142</f>
        <v>73.869894598154559</v>
      </c>
      <c r="D66">
        <f>'Impact Score Math'!G142</f>
        <v>65</v>
      </c>
      <c r="H66" t="str">
        <f>'Impact Score Math'!B875</f>
        <v>CGY</v>
      </c>
      <c r="I66" t="str">
        <f>'Impact Score Math'!A875</f>
        <v>Noah Hanifin</v>
      </c>
      <c r="J66" s="8">
        <f>'Impact Score Math'!F875</f>
        <v>79.489826094633742</v>
      </c>
      <c r="K66">
        <f>'Impact Score Math'!G875</f>
        <v>65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1.6</v>
      </c>
      <c r="R66">
        <f>'Impact Score Math'!O20</f>
        <v>65</v>
      </c>
    </row>
    <row r="67" spans="1:18" x14ac:dyDescent="0.3">
      <c r="A67" t="str">
        <f>'Impact Score Math'!B147</f>
        <v>VGK</v>
      </c>
      <c r="B67" t="str">
        <f>'Impact Score Math'!A147</f>
        <v>Jack Eichel</v>
      </c>
      <c r="C67" s="8">
        <f>'Impact Score Math'!F147</f>
        <v>73.753354804078995</v>
      </c>
      <c r="D67">
        <f>'Impact Score Math'!G147</f>
        <v>66</v>
      </c>
      <c r="H67" t="str">
        <f>'Impact Score Math'!B752</f>
        <v>T.B</v>
      </c>
      <c r="I67" t="str">
        <f>'Impact Score Math'!A752</f>
        <v>Darren Raddysh</v>
      </c>
      <c r="J67" s="8">
        <f>'Impact Score Math'!F752</f>
        <v>79.054283408280213</v>
      </c>
      <c r="K67">
        <f>'Impact Score Math'!G752</f>
        <v>66</v>
      </c>
      <c r="O67" t="str">
        <f>'Impact Score Math'!J57</f>
        <v>L.A</v>
      </c>
      <c r="P67" t="str">
        <f>'Impact Score Math'!I57</f>
        <v>Pheonix Copley</v>
      </c>
      <c r="Q67" s="8">
        <f>'Impact Score Math'!N57</f>
        <v>0.5714285714285714</v>
      </c>
      <c r="R67">
        <f>'Impact Score Math'!O57</f>
        <v>66</v>
      </c>
    </row>
    <row r="68" spans="1:18" x14ac:dyDescent="0.3">
      <c r="A68" t="str">
        <f>'Impact Score Math'!B401</f>
        <v>EDM</v>
      </c>
      <c r="B68" t="str">
        <f>'Impact Score Math'!A401</f>
        <v>Warren Foegele</v>
      </c>
      <c r="C68" s="8">
        <f>'Impact Score Math'!F401</f>
        <v>73.640645586297396</v>
      </c>
      <c r="D68">
        <f>'Impact Score Math'!G401</f>
        <v>67</v>
      </c>
      <c r="H68" t="str">
        <f>'Impact Score Math'!B913</f>
        <v>TOR</v>
      </c>
      <c r="I68" t="str">
        <f>'Impact Score Math'!A913</f>
        <v>Timothy Liljegren</v>
      </c>
      <c r="J68" s="8">
        <f>'Impact Score Math'!F913</f>
        <v>78.534799337620058</v>
      </c>
      <c r="K68">
        <f>'Impact Score Math'!G913</f>
        <v>67</v>
      </c>
      <c r="O68" t="str">
        <f>'Impact Score Math'!J11</f>
        <v>CHI</v>
      </c>
      <c r="P68" t="str">
        <f>'Impact Score Math'!I11</f>
        <v>Arvid Soderblom</v>
      </c>
      <c r="Q68" s="8">
        <f>'Impact Score Math'!N11</f>
        <v>0.5714285714285714</v>
      </c>
      <c r="R68">
        <f>'Impact Score Math'!O11</f>
        <v>66</v>
      </c>
    </row>
    <row r="69" spans="1:18" x14ac:dyDescent="0.3">
      <c r="A69" t="str">
        <f>'Impact Score Math'!B124</f>
        <v>N.J</v>
      </c>
      <c r="B69" t="str">
        <f>'Impact Score Math'!A124</f>
        <v>Erik Haula</v>
      </c>
      <c r="C69" s="8">
        <f>'Impact Score Math'!F124</f>
        <v>73.302541141354965</v>
      </c>
      <c r="D69">
        <f>'Impact Score Math'!G124</f>
        <v>68</v>
      </c>
      <c r="H69" t="str">
        <f>'Impact Score Math'!B922</f>
        <v>S.J</v>
      </c>
      <c r="I69" t="str">
        <f>'Impact Score Math'!A922</f>
        <v>Ty Emberson</v>
      </c>
      <c r="J69" s="8">
        <f>'Impact Score Math'!F922</f>
        <v>77.856295399517492</v>
      </c>
      <c r="K69">
        <f>'Impact Score Math'!G922</f>
        <v>68</v>
      </c>
      <c r="O69" t="str">
        <f>'Impact Score Math'!J28</f>
        <v>TOR</v>
      </c>
      <c r="P69" t="str">
        <f>'Impact Score Math'!I28</f>
        <v>Ilya Samsonov</v>
      </c>
      <c r="Q69" s="8">
        <f>'Impact Score Math'!N28</f>
        <v>0.51428571428571423</v>
      </c>
      <c r="R69">
        <f>'Impact Score Math'!O28</f>
        <v>68</v>
      </c>
    </row>
    <row r="70" spans="1:18" x14ac:dyDescent="0.3">
      <c r="A70" t="str">
        <f>'Impact Score Math'!B220</f>
        <v>ANA</v>
      </c>
      <c r="B70" t="str">
        <f>'Impact Score Math'!A220</f>
        <v>Leo Carlsson</v>
      </c>
      <c r="C70" s="8">
        <f>'Impact Score Math'!F220</f>
        <v>73.209003831415984</v>
      </c>
      <c r="D70">
        <f>'Impact Score Math'!G220</f>
        <v>69</v>
      </c>
      <c r="H70" t="str">
        <f>'Impact Score Math'!B708</f>
        <v>VGK</v>
      </c>
      <c r="I70" t="str">
        <f>'Impact Score Math'!A708</f>
        <v>Alex Pietrangelo</v>
      </c>
      <c r="J70" s="8">
        <f>'Impact Score Math'!F708</f>
        <v>77.056076731045124</v>
      </c>
      <c r="K70">
        <f>'Impact Score Math'!G708</f>
        <v>69</v>
      </c>
      <c r="O70" t="str">
        <f>'Impact Score Math'!J10</f>
        <v>CAR</v>
      </c>
      <c r="P70" t="str">
        <f>'Impact Score Math'!I10</f>
        <v>Antti Raanta</v>
      </c>
      <c r="Q70" s="8">
        <f>'Impact Score Math'!N10</f>
        <v>0.31428571428571428</v>
      </c>
      <c r="R70">
        <f>'Impact Score Math'!O10</f>
        <v>69</v>
      </c>
    </row>
    <row r="71" spans="1:18" x14ac:dyDescent="0.3">
      <c r="A71" t="str">
        <f>'Impact Score Math'!B343</f>
        <v>EDM</v>
      </c>
      <c r="B71" t="str">
        <f>'Impact Score Math'!A343</f>
        <v>Ryan McLeod</v>
      </c>
      <c r="C71" s="8">
        <f>'Impact Score Math'!F343</f>
        <v>72.861749616150817</v>
      </c>
      <c r="D71">
        <f>'Impact Score Math'!G343</f>
        <v>70</v>
      </c>
      <c r="H71" t="str">
        <f>'Impact Score Math'!B879</f>
        <v>BUF</v>
      </c>
      <c r="I71" t="str">
        <f>'Impact Score Math'!A879</f>
        <v>Owen Power</v>
      </c>
      <c r="J71" s="8">
        <f>'Impact Score Math'!F879</f>
        <v>77.042099223164797</v>
      </c>
      <c r="K71">
        <f>'Impact Score Math'!G879</f>
        <v>70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0.25714285714285712</v>
      </c>
      <c r="R71">
        <f>'Impact Score Math'!O21</f>
        <v>70</v>
      </c>
    </row>
    <row r="72" spans="1:18" x14ac:dyDescent="0.3">
      <c r="A72" t="str">
        <f>'Impact Score Math'!B86</f>
        <v>WPG</v>
      </c>
      <c r="B72" t="str">
        <f>'Impact Score Math'!A86</f>
        <v>Cole Perfetti</v>
      </c>
      <c r="C72" s="8">
        <f>'Impact Score Math'!F86</f>
        <v>72.768147448015668</v>
      </c>
      <c r="D72">
        <f>'Impact Score Math'!G86</f>
        <v>71</v>
      </c>
      <c r="H72" t="str">
        <f>'Impact Score Math'!B809</f>
        <v>N.J</v>
      </c>
      <c r="I72" t="str">
        <f>'Impact Score Math'!A809</f>
        <v>John Marino</v>
      </c>
      <c r="J72" s="8">
        <f>'Impact Score Math'!F809</f>
        <v>76.935703758289108</v>
      </c>
      <c r="K72">
        <f>'Impact Score Math'!G809</f>
        <v>71</v>
      </c>
      <c r="O72">
        <f>'Impact Score Math'!J72</f>
        <v>0</v>
      </c>
      <c r="P72">
        <f>'Impact Score Math'!I72</f>
        <v>0</v>
      </c>
      <c r="Q72" s="8">
        <f>'Impact Score Math'!N72</f>
        <v>0</v>
      </c>
      <c r="R72">
        <f>'Impact Score Math'!O72</f>
        <v>71</v>
      </c>
    </row>
    <row r="73" spans="1:18" x14ac:dyDescent="0.3">
      <c r="A73" t="str">
        <f>'Impact Score Math'!B385</f>
        <v>ANA</v>
      </c>
      <c r="B73" t="str">
        <f>'Impact Score Math'!A385</f>
        <v>Troy Terry</v>
      </c>
      <c r="C73" s="8">
        <f>'Impact Score Math'!F385</f>
        <v>72.691621041333462</v>
      </c>
      <c r="D73">
        <f>'Impact Score Math'!G385</f>
        <v>72</v>
      </c>
      <c r="H73" t="str">
        <f>'Impact Score Math'!B759</f>
        <v>CAR</v>
      </c>
      <c r="I73" t="str">
        <f>'Impact Score Math'!A759</f>
        <v>Dmitry Orlov</v>
      </c>
      <c r="J73" s="8">
        <f>'Impact Score Math'!F759</f>
        <v>76.812606683495105</v>
      </c>
      <c r="K73">
        <f>'Impact Score Math'!G759</f>
        <v>72</v>
      </c>
      <c r="O73">
        <f>'Impact Score Math'!J73</f>
        <v>0</v>
      </c>
      <c r="P73">
        <f>'Impact Score Math'!I73</f>
        <v>0</v>
      </c>
      <c r="Q73" s="8">
        <f>'Impact Score Math'!N73</f>
        <v>0</v>
      </c>
      <c r="R73">
        <f>'Impact Score Math'!O73</f>
        <v>71</v>
      </c>
    </row>
    <row r="74" spans="1:18" x14ac:dyDescent="0.3">
      <c r="A74" t="str">
        <f>'Impact Score Math'!B239</f>
        <v>DAL</v>
      </c>
      <c r="B74" t="str">
        <f>'Impact Score Math'!A239</f>
        <v>Mason Marchment</v>
      </c>
      <c r="C74" s="8">
        <f>'Impact Score Math'!F239</f>
        <v>72.674190564294193</v>
      </c>
      <c r="D74">
        <f>'Impact Score Math'!G239</f>
        <v>73</v>
      </c>
      <c r="H74" t="str">
        <f>'Impact Score Math'!B710</f>
        <v>NYI</v>
      </c>
      <c r="I74" t="str">
        <f>'Impact Score Math'!A710</f>
        <v>Alexander Romanov</v>
      </c>
      <c r="J74" s="8">
        <f>'Impact Score Math'!F710</f>
        <v>76.442767184557894</v>
      </c>
      <c r="K74">
        <f>'Impact Score Math'!G710</f>
        <v>73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71</v>
      </c>
    </row>
    <row r="75" spans="1:18" x14ac:dyDescent="0.3">
      <c r="A75" t="str">
        <f>'Impact Score Math'!B287</f>
        <v>N.J</v>
      </c>
      <c r="B75" t="str">
        <f>'Impact Score Math'!A287</f>
        <v>Nico Hischier</v>
      </c>
      <c r="C75" s="8">
        <f>'Impact Score Math'!F287</f>
        <v>72.210317460316119</v>
      </c>
      <c r="D75">
        <f>'Impact Score Math'!G287</f>
        <v>74</v>
      </c>
      <c r="H75" t="str">
        <f>'Impact Score Math'!B935</f>
        <v>CBJ</v>
      </c>
      <c r="I75" t="str">
        <f>'Impact Score Math'!A935</f>
        <v>Zach Werenski</v>
      </c>
      <c r="J75" s="8">
        <f>'Impact Score Math'!F935</f>
        <v>76.035724374495956</v>
      </c>
      <c r="K75">
        <f>'Impact Score Math'!G935</f>
        <v>74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71</v>
      </c>
    </row>
    <row r="76" spans="1:18" x14ac:dyDescent="0.3">
      <c r="A76" t="str">
        <f>'Impact Score Math'!B360</f>
        <v>CAR</v>
      </c>
      <c r="B76" t="str">
        <f>'Impact Score Math'!A360</f>
        <v>Seth Jarvis</v>
      </c>
      <c r="C76" s="8">
        <f>'Impact Score Math'!F360</f>
        <v>72.160263987389953</v>
      </c>
      <c r="D76">
        <f>'Impact Score Math'!G360</f>
        <v>75</v>
      </c>
      <c r="H76" t="str">
        <f>'Impact Score Math'!B782</f>
        <v>CBJ</v>
      </c>
      <c r="I76" t="str">
        <f>'Impact Score Math'!A782</f>
        <v>Ivan Provorov</v>
      </c>
      <c r="J76" s="8">
        <f>'Impact Score Math'!F782</f>
        <v>75.838090515685352</v>
      </c>
      <c r="K76">
        <f>'Impact Score Math'!G782</f>
        <v>75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71</v>
      </c>
    </row>
    <row r="77" spans="1:18" x14ac:dyDescent="0.3">
      <c r="A77" t="str">
        <f>'Impact Score Math'!B409</f>
        <v>SEA</v>
      </c>
      <c r="B77" t="str">
        <f>'Impact Score Math'!A409</f>
        <v>Yanni Gourde</v>
      </c>
      <c r="C77" s="8">
        <f>'Impact Score Math'!F409</f>
        <v>72.036455537662349</v>
      </c>
      <c r="D77">
        <f>'Impact Score Math'!G409</f>
        <v>76</v>
      </c>
      <c r="H77" t="str">
        <f>'Impact Score Math'!B800</f>
        <v>MIN</v>
      </c>
      <c r="I77" t="str">
        <f>'Impact Score Math'!A800</f>
        <v>Jared Spurgeon</v>
      </c>
      <c r="J77" s="8">
        <f>'Impact Score Math'!F800</f>
        <v>74.612288135594866</v>
      </c>
      <c r="K77">
        <f>'Impact Score Math'!G800</f>
        <v>76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71</v>
      </c>
    </row>
    <row r="78" spans="1:18" x14ac:dyDescent="0.3">
      <c r="A78" t="str">
        <f>'Impact Score Math'!B364</f>
        <v>CAR</v>
      </c>
      <c r="B78" t="str">
        <f>'Impact Score Math'!A364</f>
        <v>Stefan Noesen</v>
      </c>
      <c r="C78" s="8">
        <f>'Impact Score Math'!F364</f>
        <v>72.011897010434566</v>
      </c>
      <c r="D78">
        <f>'Impact Score Math'!G364</f>
        <v>77</v>
      </c>
      <c r="H78" t="str">
        <f>'Impact Score Math'!B816</f>
        <v>L.A</v>
      </c>
      <c r="I78" t="str">
        <f>'Impact Score Math'!A816</f>
        <v>Jordan Spence</v>
      </c>
      <c r="J78" s="8">
        <f>'Impact Score Math'!F816</f>
        <v>74.583571680792943</v>
      </c>
      <c r="K78">
        <f>'Impact Score Math'!G816</f>
        <v>77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71</v>
      </c>
    </row>
    <row r="79" spans="1:18" x14ac:dyDescent="0.3">
      <c r="A79" t="str">
        <f>'Impact Score Math'!B262</f>
        <v>N.J</v>
      </c>
      <c r="B79" t="str">
        <f>'Impact Score Math'!A262</f>
        <v>Michael McLeod</v>
      </c>
      <c r="C79" s="8">
        <f>'Impact Score Math'!F262</f>
        <v>71.850701377705789</v>
      </c>
      <c r="D79">
        <f>'Impact Score Math'!G262</f>
        <v>78</v>
      </c>
      <c r="H79" t="str">
        <f>'Impact Score Math'!B857</f>
        <v>T.B</v>
      </c>
      <c r="I79" t="str">
        <f>'Impact Score Math'!A857</f>
        <v>Mikhail Sergachev</v>
      </c>
      <c r="J79" s="8">
        <f>'Impact Score Math'!F857</f>
        <v>74.478139445300712</v>
      </c>
      <c r="K79">
        <f>'Impact Score Math'!G857</f>
        <v>78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71</v>
      </c>
    </row>
    <row r="80" spans="1:18" x14ac:dyDescent="0.3">
      <c r="A80" t="str">
        <f>'Impact Score Math'!B190</f>
        <v>SEA</v>
      </c>
      <c r="B80" t="str">
        <f>'Impact Score Math'!A190</f>
        <v>Jordan Eberle</v>
      </c>
      <c r="C80" s="8">
        <f>'Impact Score Math'!F190</f>
        <v>71.395086694381462</v>
      </c>
      <c r="D80">
        <f>'Impact Score Math'!G190</f>
        <v>79</v>
      </c>
      <c r="H80" t="str">
        <f>'Impact Score Math'!B735</f>
        <v>T.B</v>
      </c>
      <c r="I80" t="str">
        <f>'Impact Score Math'!A735</f>
        <v>Calvin de Haan</v>
      </c>
      <c r="J80" s="8">
        <f>'Impact Score Math'!F735</f>
        <v>74.304378531072189</v>
      </c>
      <c r="K80">
        <f>'Impact Score Math'!G735</f>
        <v>79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71</v>
      </c>
    </row>
    <row r="81" spans="1:18" x14ac:dyDescent="0.3">
      <c r="A81" t="str">
        <f>'Impact Score Math'!B405</f>
        <v>VGK</v>
      </c>
      <c r="B81" t="str">
        <f>'Impact Score Math'!A405</f>
        <v>William Karlsson</v>
      </c>
      <c r="C81" s="8">
        <f>'Impact Score Math'!F405</f>
        <v>71.348999915244036</v>
      </c>
      <c r="D81">
        <f>'Impact Score Math'!G405</f>
        <v>80</v>
      </c>
      <c r="H81" t="str">
        <f>'Impact Score Math'!B777</f>
        <v>BUF</v>
      </c>
      <c r="I81" t="str">
        <f>'Impact Score Math'!A777</f>
        <v>Henri Jokiharju</v>
      </c>
      <c r="J81" s="8">
        <f>'Impact Score Math'!F777</f>
        <v>73.29381532486029</v>
      </c>
      <c r="K81">
        <f>'Impact Score Math'!G777</f>
        <v>80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71</v>
      </c>
    </row>
    <row r="82" spans="1:18" x14ac:dyDescent="0.3">
      <c r="A82" t="str">
        <f>'Impact Score Math'!B179</f>
        <v>MIN</v>
      </c>
      <c r="B82" t="str">
        <f>'Impact Score Math'!A179</f>
        <v>Joel Eriksson Ek</v>
      </c>
      <c r="C82" s="8">
        <f>'Impact Score Math'!F179</f>
        <v>71.322395833331498</v>
      </c>
      <c r="D82">
        <f>'Impact Score Math'!G179</f>
        <v>81</v>
      </c>
      <c r="H82" t="str">
        <f>'Impact Score Math'!B885</f>
        <v>CGY</v>
      </c>
      <c r="I82" t="str">
        <f>'Impact Score Math'!A885</f>
        <v>Rasmus Andersson</v>
      </c>
      <c r="J82" s="8">
        <f>'Impact Score Math'!F885</f>
        <v>73.070468990755145</v>
      </c>
      <c r="K82">
        <f>'Impact Score Math'!G885</f>
        <v>81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71</v>
      </c>
    </row>
    <row r="83" spans="1:18" x14ac:dyDescent="0.3">
      <c r="A83" t="str">
        <f>'Impact Score Math'!B285</f>
        <v>ARI</v>
      </c>
      <c r="B83" t="str">
        <f>'Impact Score Math'!A285</f>
        <v>Nick Schmaltz</v>
      </c>
      <c r="C83" s="8">
        <f>'Impact Score Math'!F285</f>
        <v>71.100337615285071</v>
      </c>
      <c r="D83">
        <f>'Impact Score Math'!G285</f>
        <v>82</v>
      </c>
      <c r="H83" t="str">
        <f>'Impact Score Math'!B927</f>
        <v>T.B</v>
      </c>
      <c r="I83" t="str">
        <f>'Impact Score Math'!A927</f>
        <v>Victor Hedman</v>
      </c>
      <c r="J83" s="8">
        <f>'Impact Score Math'!F927</f>
        <v>73.044347277317357</v>
      </c>
      <c r="K83">
        <f>'Impact Score Math'!G927</f>
        <v>82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71</v>
      </c>
    </row>
    <row r="84" spans="1:18" x14ac:dyDescent="0.3">
      <c r="A84" t="str">
        <f>'Impact Score Math'!B305</f>
        <v>PHI</v>
      </c>
      <c r="B84" t="str">
        <f>'Impact Score Math'!A305</f>
        <v>Owen Tippett</v>
      </c>
      <c r="C84" s="8">
        <f>'Impact Score Math'!F305</f>
        <v>70.766666666666652</v>
      </c>
      <c r="D84">
        <f>'Impact Score Math'!G305</f>
        <v>83</v>
      </c>
      <c r="H84" t="str">
        <f>'Impact Score Math'!B925</f>
        <v>ANA</v>
      </c>
      <c r="I84" t="str">
        <f>'Impact Score Math'!A925</f>
        <v>Urho Vaakanainen</v>
      </c>
      <c r="J84" s="8">
        <f>'Impact Score Math'!F925</f>
        <v>72.946876765535123</v>
      </c>
      <c r="K84">
        <f>'Impact Score Math'!G925</f>
        <v>83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71</v>
      </c>
    </row>
    <row r="85" spans="1:18" x14ac:dyDescent="0.3">
      <c r="A85" t="str">
        <f>'Impact Score Math'!B212</f>
        <v>MIN</v>
      </c>
      <c r="B85" t="str">
        <f>'Impact Score Math'!A212</f>
        <v>Kirill Kaprizov</v>
      </c>
      <c r="C85" s="8">
        <f>'Impact Score Math'!F212</f>
        <v>70.750033384392083</v>
      </c>
      <c r="D85">
        <f>'Impact Score Math'!G212</f>
        <v>84</v>
      </c>
      <c r="H85" t="str">
        <f>'Impact Score Math'!B797</f>
        <v>SEA</v>
      </c>
      <c r="I85" t="str">
        <f>'Impact Score Math'!A797</f>
        <v>Jamie Oleksiak</v>
      </c>
      <c r="J85" s="8">
        <f>'Impact Score Math'!F797</f>
        <v>72.879781223702622</v>
      </c>
      <c r="K85">
        <f>'Impact Score Math'!G797</f>
        <v>84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71</v>
      </c>
    </row>
    <row r="86" spans="1:18" x14ac:dyDescent="0.3">
      <c r="A86" t="str">
        <f>'Impact Score Math'!B345</f>
        <v>NSH</v>
      </c>
      <c r="B86" t="str">
        <f>'Impact Score Math'!A345</f>
        <v>Ryan O'Reilly</v>
      </c>
      <c r="C86" s="8">
        <f>'Impact Score Math'!F345</f>
        <v>70.727106816963072</v>
      </c>
      <c r="D86">
        <f>'Impact Score Math'!G345</f>
        <v>85</v>
      </c>
      <c r="H86" t="str">
        <f>'Impact Score Math'!B859</f>
        <v>TOR</v>
      </c>
      <c r="I86" t="str">
        <f>'Impact Score Math'!A859</f>
        <v>Morgan Rielly</v>
      </c>
      <c r="J86" s="8">
        <f>'Impact Score Math'!F859</f>
        <v>72.879076086956246</v>
      </c>
      <c r="K86">
        <f>'Impact Score Math'!G859</f>
        <v>85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71</v>
      </c>
    </row>
    <row r="87" spans="1:18" x14ac:dyDescent="0.3">
      <c r="A87" t="str">
        <f>'Impact Score Math'!B17</f>
        <v>BUF</v>
      </c>
      <c r="B87" t="str">
        <f>'Impact Score Math'!A17</f>
        <v>Alex Tuch</v>
      </c>
      <c r="C87" s="8">
        <f>'Impact Score Math'!F17</f>
        <v>70.373780487804495</v>
      </c>
      <c r="D87">
        <f>'Impact Score Math'!G17</f>
        <v>86</v>
      </c>
      <c r="H87" t="str">
        <f>'Impact Score Math'!B807</f>
        <v>WSH</v>
      </c>
      <c r="I87" t="str">
        <f>'Impact Score Math'!A807</f>
        <v>John Carlson</v>
      </c>
      <c r="J87" s="8">
        <f>'Impact Score Math'!F807</f>
        <v>72.855011053795849</v>
      </c>
      <c r="K87">
        <f>'Impact Score Math'!G807</f>
        <v>86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71</v>
      </c>
    </row>
    <row r="88" spans="1:18" x14ac:dyDescent="0.3">
      <c r="A88" t="str">
        <f>'Impact Score Math'!B400</f>
        <v>WPG</v>
      </c>
      <c r="B88" t="str">
        <f>'Impact Score Math'!A400</f>
        <v>Vladislav Namestnikov</v>
      </c>
      <c r="C88" s="8">
        <f>'Impact Score Math'!F400</f>
        <v>70.201048571324222</v>
      </c>
      <c r="D88">
        <f>'Impact Score Math'!G400</f>
        <v>87</v>
      </c>
      <c r="H88" t="str">
        <f>'Impact Score Math'!B743</f>
        <v>N.J</v>
      </c>
      <c r="I88" t="str">
        <f>'Impact Score Math'!A743</f>
        <v>Colin Miller</v>
      </c>
      <c r="J88" s="8">
        <f>'Impact Score Math'!F743</f>
        <v>72.622433181226214</v>
      </c>
      <c r="K88">
        <f>'Impact Score Math'!G743</f>
        <v>87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71</v>
      </c>
    </row>
    <row r="89" spans="1:18" x14ac:dyDescent="0.3">
      <c r="A89" t="str">
        <f>'Impact Score Math'!B393</f>
        <v>N.J</v>
      </c>
      <c r="B89" t="str">
        <f>'Impact Score Math'!A393</f>
        <v>Tyler Toffoli</v>
      </c>
      <c r="C89" s="8">
        <f>'Impact Score Math'!F393</f>
        <v>69.338741860955622</v>
      </c>
      <c r="D89">
        <f>'Impact Score Math'!G393</f>
        <v>88</v>
      </c>
      <c r="H89" t="str">
        <f>'Impact Score Math'!B822</f>
        <v>STL</v>
      </c>
      <c r="I89" t="str">
        <f>'Impact Score Math'!A822</f>
        <v>Justin Faulk</v>
      </c>
      <c r="J89" s="8">
        <f>'Impact Score Math'!F822</f>
        <v>72.353389830508476</v>
      </c>
      <c r="K89">
        <f>'Impact Score Math'!G822</f>
        <v>88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71</v>
      </c>
    </row>
    <row r="90" spans="1:18" x14ac:dyDescent="0.3">
      <c r="A90" t="str">
        <f>'Impact Score Math'!B237</f>
        <v>CGY</v>
      </c>
      <c r="B90" t="str">
        <f>'Impact Score Math'!A237</f>
        <v>Martin Pospisil</v>
      </c>
      <c r="C90" s="8">
        <f>'Impact Score Math'!F237</f>
        <v>69.310524325381806</v>
      </c>
      <c r="D90">
        <f>'Impact Score Math'!G237</f>
        <v>89</v>
      </c>
      <c r="H90" t="str">
        <f>'Impact Score Math'!B896</f>
        <v>DAL</v>
      </c>
      <c r="I90" t="str">
        <f>'Impact Score Math'!A896</f>
        <v>Ryan Suter</v>
      </c>
      <c r="J90" s="8">
        <f>'Impact Score Math'!F896</f>
        <v>72.327318738229309</v>
      </c>
      <c r="K90">
        <f>'Impact Score Math'!G896</f>
        <v>89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71</v>
      </c>
    </row>
    <row r="91" spans="1:18" x14ac:dyDescent="0.3">
      <c r="A91" t="str">
        <f>'Impact Score Math'!B231</f>
        <v>MIN</v>
      </c>
      <c r="B91" t="str">
        <f>'Impact Score Math'!A231</f>
        <v>Marco Rossi</v>
      </c>
      <c r="C91" s="8">
        <f>'Impact Score Math'!F231</f>
        <v>69.304629629630213</v>
      </c>
      <c r="D91">
        <f>'Impact Score Math'!G231</f>
        <v>90</v>
      </c>
      <c r="H91" t="str">
        <f>'Impact Score Math'!B750</f>
        <v>NSH</v>
      </c>
      <c r="I91" t="str">
        <f>'Impact Score Math'!A750</f>
        <v>Dante Fabbro</v>
      </c>
      <c r="J91" s="8">
        <f>'Impact Score Math'!F750</f>
        <v>71.40832218257475</v>
      </c>
      <c r="K91">
        <f>'Impact Score Math'!G750</f>
        <v>90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71</v>
      </c>
    </row>
    <row r="92" spans="1:18" x14ac:dyDescent="0.3">
      <c r="A92" t="str">
        <f>'Impact Score Math'!B403</f>
        <v>VGK</v>
      </c>
      <c r="B92" t="str">
        <f>'Impact Score Math'!A403</f>
        <v>William Carrier</v>
      </c>
      <c r="C92" s="8">
        <f>'Impact Score Math'!F403</f>
        <v>69.203873273800497</v>
      </c>
      <c r="D92">
        <f>'Impact Score Math'!G403</f>
        <v>91</v>
      </c>
      <c r="H92" t="str">
        <f>'Impact Score Math'!B726</f>
        <v>WPG</v>
      </c>
      <c r="I92" t="str">
        <f>'Impact Score Math'!A726</f>
        <v>Brenden Dillon</v>
      </c>
      <c r="J92" s="8">
        <f>'Impact Score Math'!F726</f>
        <v>71.200442151803301</v>
      </c>
      <c r="K92">
        <f>'Impact Score Math'!G726</f>
        <v>91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71</v>
      </c>
    </row>
    <row r="93" spans="1:18" x14ac:dyDescent="0.3">
      <c r="A93" t="str">
        <f>'Impact Score Math'!B25</f>
        <v>NYI</v>
      </c>
      <c r="B93" t="str">
        <f>'Impact Score Math'!A25</f>
        <v>Anders Lee</v>
      </c>
      <c r="C93" s="8">
        <f>'Impact Score Math'!F25</f>
        <v>69.170996041328891</v>
      </c>
      <c r="D93">
        <f>'Impact Score Math'!G25</f>
        <v>92</v>
      </c>
      <c r="H93" t="str">
        <f>'Impact Score Math'!B719</f>
        <v>NYR</v>
      </c>
      <c r="I93" t="str">
        <f>'Impact Score Math'!A719</f>
        <v>Braden Schneider</v>
      </c>
      <c r="J93" s="8">
        <f>'Impact Score Math'!F719</f>
        <v>71.188350462796052</v>
      </c>
      <c r="K93">
        <f>'Impact Score Math'!G719</f>
        <v>92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71</v>
      </c>
    </row>
    <row r="94" spans="1:18" x14ac:dyDescent="0.3">
      <c r="A94" t="str">
        <f>'Impact Score Math'!B246</f>
        <v>MIN</v>
      </c>
      <c r="B94" t="str">
        <f>'Impact Score Math'!A246</f>
        <v>Matt Boldy</v>
      </c>
      <c r="C94" s="8">
        <f>'Impact Score Math'!F246</f>
        <v>69.14713483366792</v>
      </c>
      <c r="D94">
        <f>'Impact Score Math'!G246</f>
        <v>93</v>
      </c>
      <c r="H94" t="str">
        <f>'Impact Score Math'!B856</f>
        <v>L.A</v>
      </c>
      <c r="I94" t="str">
        <f>'Impact Score Math'!A856</f>
        <v>Mikey Anderson</v>
      </c>
      <c r="J94" s="8">
        <f>'Impact Score Math'!F856</f>
        <v>70.397410546140208</v>
      </c>
      <c r="K94">
        <f>'Impact Score Math'!G856</f>
        <v>93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71</v>
      </c>
    </row>
    <row r="95" spans="1:18" x14ac:dyDescent="0.3">
      <c r="A95" t="str">
        <f>'Impact Score Math'!B324</f>
        <v>L.A</v>
      </c>
      <c r="B95" t="str">
        <f>'Impact Score Math'!A324</f>
        <v>Quinton Byfield</v>
      </c>
      <c r="C95" s="8">
        <f>'Impact Score Math'!F324</f>
        <v>68.678695652173914</v>
      </c>
      <c r="D95">
        <f>'Impact Score Math'!G324</f>
        <v>94</v>
      </c>
      <c r="H95" t="str">
        <f>'Impact Score Math'!B873</f>
        <v>DAL</v>
      </c>
      <c r="I95" t="str">
        <f>'Impact Score Math'!A873</f>
        <v>Nils Lundkvist</v>
      </c>
      <c r="J95" s="8">
        <f>'Impact Score Math'!F873</f>
        <v>70.057983942910184</v>
      </c>
      <c r="K95">
        <f>'Impact Score Math'!G873</f>
        <v>94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71</v>
      </c>
    </row>
    <row r="96" spans="1:18" x14ac:dyDescent="0.3">
      <c r="A96" t="str">
        <f>'Impact Score Math'!B252</f>
        <v>FLA</v>
      </c>
      <c r="B96" t="str">
        <f>'Impact Score Math'!A252</f>
        <v>Matthew Tkachuk</v>
      </c>
      <c r="C96" s="8">
        <f>'Impact Score Math'!F252</f>
        <v>68.564184397161981</v>
      </c>
      <c r="D96">
        <f>'Impact Score Math'!G252</f>
        <v>95</v>
      </c>
      <c r="H96" t="str">
        <f>'Impact Score Math'!B728</f>
        <v>EDM</v>
      </c>
      <c r="I96" t="str">
        <f>'Impact Score Math'!A728</f>
        <v>Brett Kulak</v>
      </c>
      <c r="J96" s="8">
        <f>'Impact Score Math'!F728</f>
        <v>69.64802259887179</v>
      </c>
      <c r="K96">
        <f>'Impact Score Math'!G728</f>
        <v>95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Math'!B407</f>
        <v>DAL</v>
      </c>
      <c r="B97" t="str">
        <f>'Impact Score Math'!A407</f>
        <v>Wyatt Johnston</v>
      </c>
      <c r="C97" s="8">
        <f>'Impact Score Math'!F407</f>
        <v>68.448571692162588</v>
      </c>
      <c r="D97">
        <f>'Impact Score Math'!G407</f>
        <v>96</v>
      </c>
      <c r="H97" t="str">
        <f>'Impact Score Math'!B737</f>
        <v>PHI</v>
      </c>
      <c r="I97" t="str">
        <f>'Impact Score Math'!A737</f>
        <v>Cam York</v>
      </c>
      <c r="J97" s="8">
        <f>'Impact Score Math'!F737</f>
        <v>69.589298685575784</v>
      </c>
      <c r="K97">
        <f>'Impact Score Math'!G737</f>
        <v>96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Math'!B38</f>
        <v>L.A</v>
      </c>
      <c r="B98" t="str">
        <f>'Impact Score Math'!A38</f>
        <v>Arthur Kaliyev</v>
      </c>
      <c r="C98" s="8">
        <f>'Impact Score Math'!F38</f>
        <v>68.407608695652172</v>
      </c>
      <c r="D98">
        <f>'Impact Score Math'!G38</f>
        <v>97</v>
      </c>
      <c r="H98" t="str">
        <f>'Impact Score Math'!B813</f>
        <v>N.J</v>
      </c>
      <c r="I98" t="str">
        <f>'Impact Score Math'!A813</f>
        <v>Jonas Siegenthaler</v>
      </c>
      <c r="J98" s="8">
        <f>'Impact Score Math'!F813</f>
        <v>69.020011894141561</v>
      </c>
      <c r="K98">
        <f>'Impact Score Math'!G813</f>
        <v>97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Math'!B291</f>
        <v>VGK</v>
      </c>
      <c r="B99" t="str">
        <f>'Impact Score Math'!A291</f>
        <v>Nicolas Roy</v>
      </c>
      <c r="C99" s="8">
        <f>'Impact Score Math'!F291</f>
        <v>68.275228126674776</v>
      </c>
      <c r="D99">
        <f>'Impact Score Math'!G291</f>
        <v>98</v>
      </c>
      <c r="H99" t="str">
        <f>'Impact Score Math'!B936</f>
        <v>VGK</v>
      </c>
      <c r="I99" t="str">
        <f>'Impact Score Math'!A936</f>
        <v>Zach Whitecloud</v>
      </c>
      <c r="J99" s="8">
        <f>'Impact Score Math'!F936</f>
        <v>68.995099298066023</v>
      </c>
      <c r="K99">
        <f>'Impact Score Math'!G936</f>
        <v>98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Math'!B127</f>
        <v>PIT</v>
      </c>
      <c r="B100" t="str">
        <f>'Impact Score Math'!A127</f>
        <v>Evgeni Malkin</v>
      </c>
      <c r="C100" s="8">
        <f>'Impact Score Math'!F127</f>
        <v>68.095871761090933</v>
      </c>
      <c r="D100">
        <f>'Impact Score Math'!G127</f>
        <v>99</v>
      </c>
      <c r="H100" t="str">
        <f>'Impact Score Math'!B916</f>
        <v>STL</v>
      </c>
      <c r="I100" t="str">
        <f>'Impact Score Math'!A916</f>
        <v>Torey Krug</v>
      </c>
      <c r="J100" s="8">
        <f>'Impact Score Math'!F916</f>
        <v>68.820007369197768</v>
      </c>
      <c r="K100">
        <f>'Impact Score Math'!G916</f>
        <v>99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Math'!B10</f>
        <v>DET</v>
      </c>
      <c r="B101" t="str">
        <f>'Impact Score Math'!A10</f>
        <v>Alex DeBrincat</v>
      </c>
      <c r="C101" s="8">
        <f>'Impact Score Math'!F10</f>
        <v>68.085129830919556</v>
      </c>
      <c r="D101">
        <f>'Impact Score Math'!G10</f>
        <v>100</v>
      </c>
      <c r="H101" t="str">
        <f>'Impact Score Math'!B877</f>
        <v>FLA</v>
      </c>
      <c r="I101" t="str">
        <f>'Impact Score Math'!A877</f>
        <v>Oliver Ekman-Larsson</v>
      </c>
      <c r="J101" s="8">
        <f>'Impact Score Math'!F877</f>
        <v>68.674383940377922</v>
      </c>
      <c r="K101">
        <f>'Impact Score Math'!G877</f>
        <v>100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Math'!B184</f>
        <v>TOR</v>
      </c>
      <c r="B102" t="str">
        <f>'Impact Score Math'!A184</f>
        <v>John Tavares</v>
      </c>
      <c r="C102" s="8">
        <f>'Impact Score Math'!F184</f>
        <v>67.85403976755444</v>
      </c>
      <c r="D102">
        <f>'Impact Score Math'!G184</f>
        <v>101</v>
      </c>
      <c r="H102" t="str">
        <f>'Impact Score Math'!B779</f>
        <v>VAN</v>
      </c>
      <c r="I102" t="str">
        <f>'Impact Score Math'!A779</f>
        <v>Ian Cole</v>
      </c>
      <c r="J102" s="8">
        <f>'Impact Score Math'!F779</f>
        <v>68.629019413392925</v>
      </c>
      <c r="K102">
        <f>'Impact Score Math'!G779</f>
        <v>101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Math'!B117</f>
        <v>WSH</v>
      </c>
      <c r="B103" t="str">
        <f>'Impact Score Math'!A117</f>
        <v>Dylan Strome</v>
      </c>
      <c r="C103" s="8">
        <f>'Impact Score Math'!F117</f>
        <v>67.737439613524899</v>
      </c>
      <c r="D103">
        <f>'Impact Score Math'!G117</f>
        <v>102</v>
      </c>
      <c r="H103" t="str">
        <f>'Impact Score Math'!B928</f>
        <v>SEA</v>
      </c>
      <c r="I103" t="str">
        <f>'Impact Score Math'!A928</f>
        <v>Vince Dunn</v>
      </c>
      <c r="J103" s="8">
        <f>'Impact Score Math'!F928</f>
        <v>67.624793062671031</v>
      </c>
      <c r="K103">
        <f>'Impact Score Math'!G928</f>
        <v>102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Math'!B300</f>
        <v>SEA</v>
      </c>
      <c r="B104" t="str">
        <f>'Impact Score Math'!A300</f>
        <v>Oliver Bjorkstrand</v>
      </c>
      <c r="C104" s="8">
        <f>'Impact Score Math'!F300</f>
        <v>67.676665124884806</v>
      </c>
      <c r="D104">
        <f>'Impact Score Math'!G300</f>
        <v>103</v>
      </c>
      <c r="H104" t="str">
        <f>'Impact Score Math'!B824</f>
        <v>SEA</v>
      </c>
      <c r="I104" t="str">
        <f>'Impact Score Math'!A824</f>
        <v>Justin Schultz</v>
      </c>
      <c r="J104" s="8">
        <f>'Impact Score Math'!F824</f>
        <v>67.446309575548341</v>
      </c>
      <c r="K104">
        <f>'Impact Score Math'!G824</f>
        <v>103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Math'!B171</f>
        <v>CAR</v>
      </c>
      <c r="B105" t="str">
        <f>'Impact Score Math'!A171</f>
        <v>Jesper Fast</v>
      </c>
      <c r="C105" s="8">
        <f>'Impact Score Math'!F171</f>
        <v>67.64527338603213</v>
      </c>
      <c r="D105">
        <f>'Impact Score Math'!G171</f>
        <v>104</v>
      </c>
      <c r="H105" t="str">
        <f>'Impact Score Math'!B861</f>
        <v>WPG</v>
      </c>
      <c r="I105" t="str">
        <f>'Impact Score Math'!A861</f>
        <v>Nate Schmidt</v>
      </c>
      <c r="J105" s="8">
        <f>'Impact Score Math'!F861</f>
        <v>67.200951624292173</v>
      </c>
      <c r="K105">
        <f>'Impact Score Math'!G861</f>
        <v>104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Math'!B30</f>
        <v>CGY</v>
      </c>
      <c r="B106" t="str">
        <f>'Impact Score Math'!A30</f>
        <v>Andrew Mangiapane</v>
      </c>
      <c r="C106" s="8">
        <f>'Impact Score Math'!F30</f>
        <v>67.18098725460024</v>
      </c>
      <c r="D106">
        <f>'Impact Score Math'!G30</f>
        <v>105</v>
      </c>
      <c r="H106" t="str">
        <f>'Impact Score Math'!B718</f>
        <v>COL</v>
      </c>
      <c r="I106" t="str">
        <f>'Impact Score Math'!A718</f>
        <v>Bowen Byram</v>
      </c>
      <c r="J106" s="8">
        <f>'Impact Score Math'!F718</f>
        <v>66.589036016949137</v>
      </c>
      <c r="K106">
        <f>'Impact Score Math'!G718</f>
        <v>105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Math'!B331</f>
        <v>OTT</v>
      </c>
      <c r="B107" t="str">
        <f>'Impact Score Math'!A331</f>
        <v>Ridly Greig</v>
      </c>
      <c r="C107" s="8">
        <f>'Impact Score Math'!F331</f>
        <v>66.989489201476601</v>
      </c>
      <c r="D107">
        <f>'Impact Score Math'!G331</f>
        <v>106</v>
      </c>
      <c r="H107" t="str">
        <f>'Impact Score Math'!B763</f>
        <v>WPG</v>
      </c>
      <c r="I107" t="str">
        <f>'Impact Score Math'!A763</f>
        <v>Dylan Samberg</v>
      </c>
      <c r="J107" s="8">
        <f>'Impact Score Math'!F763</f>
        <v>65.655743367721129</v>
      </c>
      <c r="K107">
        <f>'Impact Score Math'!G763</f>
        <v>106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Math'!B169</f>
        <v>BUF</v>
      </c>
      <c r="B108" t="str">
        <f>'Impact Score Math'!A169</f>
        <v>Jeff Skinner</v>
      </c>
      <c r="C108" s="8">
        <f>'Impact Score Math'!F169</f>
        <v>66.814172705312373</v>
      </c>
      <c r="D108">
        <f>'Impact Score Math'!G169</f>
        <v>107</v>
      </c>
      <c r="H108" t="str">
        <f>'Impact Score Math'!B878</f>
        <v>DET</v>
      </c>
      <c r="I108" t="str">
        <f>'Impact Score Math'!A878</f>
        <v>Olli Maatta</v>
      </c>
      <c r="J108" s="8">
        <f>'Impact Score Math'!F878</f>
        <v>65.458368644066297</v>
      </c>
      <c r="K108">
        <f>'Impact Score Math'!G878</f>
        <v>107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Math'!B32</f>
        <v>T.B</v>
      </c>
      <c r="B109" t="str">
        <f>'Impact Score Math'!A32</f>
        <v>Anthony Cirelli</v>
      </c>
      <c r="C109" s="8">
        <f>'Impact Score Math'!F32</f>
        <v>66.569987084005376</v>
      </c>
      <c r="D109">
        <f>'Impact Score Math'!G32</f>
        <v>108</v>
      </c>
      <c r="H109" t="str">
        <f>'Impact Score Math'!B821</f>
        <v>MTL</v>
      </c>
      <c r="I109" t="str">
        <f>'Impact Score Math'!A821</f>
        <v>Justin Barron</v>
      </c>
      <c r="J109" s="8">
        <f>'Impact Score Math'!F821</f>
        <v>65.082950943914682</v>
      </c>
      <c r="K109">
        <f>'Impact Score Math'!G821</f>
        <v>108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Math'!B322</f>
        <v>VAN</v>
      </c>
      <c r="B110" t="str">
        <f>'Impact Score Math'!A322</f>
        <v>Pius Suter</v>
      </c>
      <c r="C110" s="8">
        <f>'Impact Score Math'!F322</f>
        <v>66.104302832245722</v>
      </c>
      <c r="D110">
        <f>'Impact Score Math'!G322</f>
        <v>109</v>
      </c>
      <c r="H110" t="str">
        <f>'Impact Score Math'!B791</f>
        <v>MIN</v>
      </c>
      <c r="I110" t="str">
        <f>'Impact Score Math'!A791</f>
        <v>Jake Middleton</v>
      </c>
      <c r="J110" s="8">
        <f>'Impact Score Math'!F791</f>
        <v>64.159163135591953</v>
      </c>
      <c r="K110">
        <f>'Impact Score Math'!G791</f>
        <v>109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Math'!B101</f>
        <v>VAN</v>
      </c>
      <c r="B111" t="str">
        <f>'Impact Score Math'!A101</f>
        <v>Dakota Joshua</v>
      </c>
      <c r="C111" s="8">
        <f>'Impact Score Math'!F101</f>
        <v>65.679728988932681</v>
      </c>
      <c r="D111">
        <f>'Impact Score Math'!G101</f>
        <v>110</v>
      </c>
      <c r="H111" t="str">
        <f>'Impact Score Math'!B882</f>
        <v>PIT</v>
      </c>
      <c r="I111" t="str">
        <f>'Impact Score Math'!A882</f>
        <v>Pierre-Olivier Joseph</v>
      </c>
      <c r="J111" s="8">
        <f>'Impact Score Math'!F882</f>
        <v>64.137641242939509</v>
      </c>
      <c r="K111">
        <f>'Impact Score Math'!G882</f>
        <v>110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Math'!B121</f>
        <v>VAN</v>
      </c>
      <c r="B112" t="str">
        <f>'Impact Score Math'!A121</f>
        <v>Elias Pettersson</v>
      </c>
      <c r="C112" s="8">
        <f>'Impact Score Math'!F121</f>
        <v>65.350561090983945</v>
      </c>
      <c r="D112">
        <f>'Impact Score Math'!G121</f>
        <v>111</v>
      </c>
      <c r="H112" t="str">
        <f>'Impact Score Math'!B814</f>
        <v>MTL</v>
      </c>
      <c r="I112" t="str">
        <f>'Impact Score Math'!A814</f>
        <v>Jordan Harris</v>
      </c>
      <c r="J112" s="8">
        <f>'Impact Score Math'!F814</f>
        <v>63.862468342098367</v>
      </c>
      <c r="K112">
        <f>'Impact Score Math'!G814</f>
        <v>111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Math'!B5</f>
        <v>WPG</v>
      </c>
      <c r="B113" t="str">
        <f>'Impact Score Math'!A5</f>
        <v>Adam Lowry</v>
      </c>
      <c r="C113" s="8">
        <f>'Impact Score Math'!F5</f>
        <v>65.219696492333767</v>
      </c>
      <c r="D113">
        <f>'Impact Score Math'!G5</f>
        <v>112</v>
      </c>
      <c r="H113" t="str">
        <f>'Impact Score Math'!B906</f>
        <v>CHI</v>
      </c>
      <c r="I113" t="str">
        <f>'Impact Score Math'!A906</f>
        <v>Seth Jones</v>
      </c>
      <c r="J113" s="8">
        <f>'Impact Score Math'!F906</f>
        <v>63.751906779659762</v>
      </c>
      <c r="K113">
        <f>'Impact Score Math'!G906</f>
        <v>112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Math'!B245</f>
        <v>MIN</v>
      </c>
      <c r="B114" t="str">
        <f>'Impact Score Math'!A245</f>
        <v>Mats Zuccarello</v>
      </c>
      <c r="C114" s="8">
        <f>'Impact Score Math'!F245</f>
        <v>64.538919856310898</v>
      </c>
      <c r="D114">
        <f>'Impact Score Math'!G245</f>
        <v>113</v>
      </c>
      <c r="H114" t="str">
        <f>'Impact Score Math'!B825</f>
        <v>ARI</v>
      </c>
      <c r="I114" t="str">
        <f>'Impact Score Math'!A825</f>
        <v>Juuso Valimaki</v>
      </c>
      <c r="J114" s="8">
        <f>'Impact Score Math'!F825</f>
        <v>63.432117788049318</v>
      </c>
      <c r="K114">
        <f>'Impact Score Math'!G825</f>
        <v>113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Math'!B152</f>
        <v>BOS</v>
      </c>
      <c r="B115" t="str">
        <f>'Impact Score Math'!A152</f>
        <v>Jake DeBrusk</v>
      </c>
      <c r="C115" s="8">
        <f>'Impact Score Math'!F152</f>
        <v>64.360588618222025</v>
      </c>
      <c r="D115">
        <f>'Impact Score Math'!G152</f>
        <v>114</v>
      </c>
      <c r="H115" t="str">
        <f>'Impact Score Math'!B931</f>
        <v>SEA</v>
      </c>
      <c r="I115" t="str">
        <f>'Impact Score Math'!A931</f>
        <v>Will Borgen</v>
      </c>
      <c r="J115" s="8">
        <f>'Impact Score Math'!F931</f>
        <v>63.008474576270338</v>
      </c>
      <c r="K115">
        <f>'Impact Score Math'!G931</f>
        <v>114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Math'!B379</f>
        <v>NSH</v>
      </c>
      <c r="B116" t="str">
        <f>'Impact Score Math'!A379</f>
        <v>Tommy Novak</v>
      </c>
      <c r="C116" s="8">
        <f>'Impact Score Math'!F379</f>
        <v>64.233646690166083</v>
      </c>
      <c r="D116">
        <f>'Impact Score Math'!G379</f>
        <v>115</v>
      </c>
      <c r="H116" t="str">
        <f>'Impact Score Math'!B866</f>
        <v>T.B</v>
      </c>
      <c r="I116" t="str">
        <f>'Impact Score Math'!A866</f>
        <v>Nick Perbix</v>
      </c>
      <c r="J116" s="8">
        <f>'Impact Score Math'!F866</f>
        <v>62.976190046880973</v>
      </c>
      <c r="K116">
        <f>'Impact Score Math'!G866</f>
        <v>115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Math'!B234</f>
        <v>WPG</v>
      </c>
      <c r="B117" t="str">
        <f>'Impact Score Math'!A234</f>
        <v>Mark Scheifele</v>
      </c>
      <c r="C117" s="8">
        <f>'Impact Score Math'!F234</f>
        <v>64.147570794549068</v>
      </c>
      <c r="D117">
        <f>'Impact Score Math'!G234</f>
        <v>116</v>
      </c>
      <c r="H117" t="str">
        <f>'Impact Score Math'!B929</f>
        <v>EDM</v>
      </c>
      <c r="I117" t="str">
        <f>'Impact Score Math'!A929</f>
        <v>Vincent Desharnais</v>
      </c>
      <c r="J117" s="8">
        <f>'Impact Score Math'!F929</f>
        <v>62.595465092817584</v>
      </c>
      <c r="K117">
        <f>'Impact Score Math'!G929</f>
        <v>116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Math'!B186</f>
        <v>COL</v>
      </c>
      <c r="B118" t="str">
        <f>'Impact Score Math'!A186</f>
        <v>Jonathan Drouin</v>
      </c>
      <c r="C118" s="8">
        <f>'Impact Score Math'!F186</f>
        <v>63.797439263462259</v>
      </c>
      <c r="D118">
        <f>'Impact Score Math'!G186</f>
        <v>117</v>
      </c>
      <c r="H118" t="str">
        <f>'Impact Score Math'!B751</f>
        <v>EDM</v>
      </c>
      <c r="I118" t="str">
        <f>'Impact Score Math'!A751</f>
        <v>Darnell Nurse</v>
      </c>
      <c r="J118" s="8">
        <f>'Impact Score Math'!F751</f>
        <v>62.103315998972896</v>
      </c>
      <c r="K118">
        <f>'Impact Score Math'!G751</f>
        <v>117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Math'!B373</f>
        <v>CAR</v>
      </c>
      <c r="B119" t="str">
        <f>'Impact Score Math'!A373</f>
        <v>Teuvo Teravainen</v>
      </c>
      <c r="C119" s="8">
        <f>'Impact Score Math'!F373</f>
        <v>63.769846164389563</v>
      </c>
      <c r="D119">
        <f>'Impact Score Math'!G373</f>
        <v>118</v>
      </c>
      <c r="H119" t="str">
        <f>'Impact Score Math'!B741</f>
        <v>CGY</v>
      </c>
      <c r="I119" t="str">
        <f>'Impact Score Math'!A741</f>
        <v>Chris Tanev</v>
      </c>
      <c r="J119" s="8">
        <f>'Impact Score Math'!F741</f>
        <v>61.835376647835275</v>
      </c>
      <c r="K119">
        <f>'Impact Score Math'!G741</f>
        <v>118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Math'!B335</f>
        <v>COL</v>
      </c>
      <c r="B120" t="str">
        <f>'Impact Score Math'!A335</f>
        <v>Ross Colton</v>
      </c>
      <c r="C120" s="8">
        <f>'Impact Score Math'!F335</f>
        <v>63.313845130573036</v>
      </c>
      <c r="D120">
        <f>'Impact Score Math'!G335</f>
        <v>119</v>
      </c>
      <c r="H120" t="str">
        <f>'Impact Score Math'!B891</f>
        <v>BUF</v>
      </c>
      <c r="I120" t="str">
        <f>'Impact Score Math'!A891</f>
        <v>Ryan Johnson</v>
      </c>
      <c r="J120" s="8">
        <f>'Impact Score Math'!F891</f>
        <v>61.776563413207874</v>
      </c>
      <c r="K120">
        <f>'Impact Score Math'!G891</f>
        <v>119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Math'!B34</f>
        <v>WSH</v>
      </c>
      <c r="B121" t="str">
        <f>'Impact Score Math'!A34</f>
        <v>Anthony Mantha</v>
      </c>
      <c r="C121" s="8">
        <f>'Impact Score Math'!F34</f>
        <v>63.044616977225999</v>
      </c>
      <c r="D121">
        <f>'Impact Score Math'!G34</f>
        <v>120</v>
      </c>
      <c r="H121" t="str">
        <f>'Impact Score Math'!B826</f>
        <v>NYR</v>
      </c>
      <c r="I121" t="str">
        <f>'Impact Score Math'!A826</f>
        <v>K'Andre Miller</v>
      </c>
      <c r="J121" s="8">
        <f>'Impact Score Math'!F826</f>
        <v>61.371989956057142</v>
      </c>
      <c r="K121">
        <f>'Impact Score Math'!G826</f>
        <v>120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Math'!B143</f>
        <v>VGK</v>
      </c>
      <c r="B122" t="str">
        <f>'Impact Score Math'!A143</f>
        <v>Ivan Barbashev</v>
      </c>
      <c r="C122" s="8">
        <f>'Impact Score Math'!F143</f>
        <v>63.037301227856723</v>
      </c>
      <c r="D122">
        <f>'Impact Score Math'!G143</f>
        <v>121</v>
      </c>
      <c r="H122" t="str">
        <f>'Impact Score Math'!B709</f>
        <v>CHI</v>
      </c>
      <c r="I122" t="str">
        <f>'Impact Score Math'!A709</f>
        <v>Alex Vlasic</v>
      </c>
      <c r="J122" s="8">
        <f>'Impact Score Math'!F709</f>
        <v>60.884180790958645</v>
      </c>
      <c r="K122">
        <f>'Impact Score Math'!G709</f>
        <v>121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Math'!B359</f>
        <v>CAR</v>
      </c>
      <c r="B123" t="str">
        <f>'Impact Score Math'!A359</f>
        <v>Sebastian Aho</v>
      </c>
      <c r="C123" s="8">
        <f>'Impact Score Math'!F359</f>
        <v>62.980501573708814</v>
      </c>
      <c r="D123">
        <f>'Impact Score Math'!G359</f>
        <v>122</v>
      </c>
      <c r="H123" t="str">
        <f>'Impact Score Math'!B714</f>
        <v>MTL</v>
      </c>
      <c r="I123" t="str">
        <f>'Impact Score Math'!A714</f>
        <v>Arber Xhekaj</v>
      </c>
      <c r="J123" s="8">
        <f>'Impact Score Math'!F714</f>
        <v>60.641949152541642</v>
      </c>
      <c r="K123">
        <f>'Impact Score Math'!G714</f>
        <v>122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Math'!B66</f>
        <v>NYI</v>
      </c>
      <c r="B124" t="str">
        <f>'Impact Score Math'!A66</f>
        <v>Brock Nelson</v>
      </c>
      <c r="C124" s="8">
        <f>'Impact Score Math'!F66</f>
        <v>62.892723429950159</v>
      </c>
      <c r="D124">
        <f>'Impact Score Math'!G66</f>
        <v>123</v>
      </c>
      <c r="H124" t="str">
        <f>'Impact Score Math'!B870</f>
        <v>CGY, VAN</v>
      </c>
      <c r="I124" t="str">
        <f>'Impact Score Math'!A870</f>
        <v>Nikita Zadorov</v>
      </c>
      <c r="J124" s="8">
        <f>'Impact Score Math'!F870</f>
        <v>60.224181432973467</v>
      </c>
      <c r="K124">
        <f>'Impact Score Math'!G870</f>
        <v>123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Math'!B330</f>
        <v>PIT</v>
      </c>
      <c r="B125" t="str">
        <f>'Impact Score Math'!A330</f>
        <v>Rickard Rakell</v>
      </c>
      <c r="C125" s="8">
        <f>'Impact Score Math'!F330</f>
        <v>62.793641807569919</v>
      </c>
      <c r="D125">
        <f>'Impact Score Math'!G330</f>
        <v>124</v>
      </c>
      <c r="H125" t="str">
        <f>'Impact Score Math'!B765</f>
        <v>OTT</v>
      </c>
      <c r="I125" t="str">
        <f>'Impact Score Math'!A765</f>
        <v>Erik Brannstrom</v>
      </c>
      <c r="J125" s="8">
        <f>'Impact Score Math'!F765</f>
        <v>59.933251561105678</v>
      </c>
      <c r="K125">
        <f>'Impact Score Math'!G765</f>
        <v>124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Math'!B340</f>
        <v>MIN</v>
      </c>
      <c r="B126" t="str">
        <f>'Impact Score Math'!A340</f>
        <v>Ryan Hartman</v>
      </c>
      <c r="C126" s="8">
        <f>'Impact Score Math'!F340</f>
        <v>62.700621652998166</v>
      </c>
      <c r="D126">
        <f>'Impact Score Math'!G340</f>
        <v>125</v>
      </c>
      <c r="H126" t="str">
        <f>'Impact Score Math'!B828</f>
        <v>MTL</v>
      </c>
      <c r="I126" t="str">
        <f>'Impact Score Math'!A828</f>
        <v>Kaiden Guhle</v>
      </c>
      <c r="J126" s="8">
        <f>'Impact Score Math'!F828</f>
        <v>59.675999935799489</v>
      </c>
      <c r="K126">
        <f>'Impact Score Math'!G828</f>
        <v>125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Math'!B118</f>
        <v>SEA</v>
      </c>
      <c r="B127" t="str">
        <f>'Impact Score Math'!A118</f>
        <v>Eeli Tolvanen</v>
      </c>
      <c r="C127" s="8">
        <f>'Impact Score Math'!F118</f>
        <v>62.640302189328693</v>
      </c>
      <c r="D127">
        <f>'Impact Score Math'!G118</f>
        <v>126</v>
      </c>
      <c r="H127" t="str">
        <f>'Impact Score Math'!B796</f>
        <v>ANA, PHI</v>
      </c>
      <c r="I127" t="str">
        <f>'Impact Score Math'!A796</f>
        <v>Jamie Drysdale</v>
      </c>
      <c r="J127" s="8">
        <f>'Impact Score Math'!F796</f>
        <v>59.41799601196383</v>
      </c>
      <c r="K127">
        <f>'Impact Score Math'!G796</f>
        <v>126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Math'!B312</f>
        <v>VGK</v>
      </c>
      <c r="B128" t="str">
        <f>'Impact Score Math'!A312</f>
        <v>Pavel Dorofeyev</v>
      </c>
      <c r="C128" s="8">
        <f>'Impact Score Math'!F312</f>
        <v>62.468409247756341</v>
      </c>
      <c r="D128">
        <f>'Impact Score Math'!G312</f>
        <v>127</v>
      </c>
      <c r="H128" t="str">
        <f>'Impact Score Math'!B767</f>
        <v>CBJ</v>
      </c>
      <c r="I128" t="str">
        <f>'Impact Score Math'!A767</f>
        <v>Erik Gudbranson</v>
      </c>
      <c r="J128" s="8">
        <f>'Impact Score Math'!F767</f>
        <v>59.038761332282796</v>
      </c>
      <c r="K128">
        <f>'Impact Score Math'!G767</f>
        <v>127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Math'!B77</f>
        <v>NYR</v>
      </c>
      <c r="B129" t="str">
        <f>'Impact Score Math'!A77</f>
        <v>Chris Kreider</v>
      </c>
      <c r="C129" s="8">
        <f>'Impact Score Math'!F77</f>
        <v>62.435703395348135</v>
      </c>
      <c r="D129">
        <f>'Impact Score Math'!G77</f>
        <v>128</v>
      </c>
      <c r="H129" t="str">
        <f>'Impact Score Math'!B894</f>
        <v>NYI</v>
      </c>
      <c r="I129" t="str">
        <f>'Impact Score Math'!A894</f>
        <v>Ryan Pulock</v>
      </c>
      <c r="J129" s="8">
        <f>'Impact Score Math'!F894</f>
        <v>58.919084745761673</v>
      </c>
      <c r="K129">
        <f>'Impact Score Math'!G894</f>
        <v>128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</f>
        <v>L.A</v>
      </c>
      <c r="B130" t="str">
        <f>'Impact Score Math'!A36</f>
        <v>Anze Kopitar</v>
      </c>
      <c r="C130" s="8">
        <f>'Impact Score Math'!F36</f>
        <v>62.054511540527749</v>
      </c>
      <c r="D130">
        <f>'Impact Score Math'!G36</f>
        <v>129</v>
      </c>
      <c r="H130" t="str">
        <f>'Impact Score Math'!B909</f>
        <v>TOR</v>
      </c>
      <c r="I130" t="str">
        <f>'Impact Score Math'!A909</f>
        <v>Simon Benoit</v>
      </c>
      <c r="J130" s="8">
        <f>'Impact Score Math'!F909</f>
        <v>58.821669756355938</v>
      </c>
      <c r="K130">
        <f>'Impact Score Math'!G909</f>
        <v>129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Math'!B244</f>
        <v>ARI</v>
      </c>
      <c r="B131" t="str">
        <f>'Impact Score Math'!A244</f>
        <v>Matias Maccelli</v>
      </c>
      <c r="C131" s="8">
        <f>'Impact Score Math'!F244</f>
        <v>61.825303217184512</v>
      </c>
      <c r="D131">
        <f>'Impact Score Math'!G244</f>
        <v>130</v>
      </c>
      <c r="H131" t="str">
        <f>'Impact Score Math'!B717</f>
        <v>VGK</v>
      </c>
      <c r="I131" t="str">
        <f>'Impact Score Math'!A717</f>
        <v>Ben Hutton</v>
      </c>
      <c r="J131" s="8">
        <f>'Impact Score Math'!F717</f>
        <v>58.294231820665622</v>
      </c>
      <c r="K131">
        <f>'Impact Score Math'!G717</f>
        <v>130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Math'!B368</f>
        <v>BUF</v>
      </c>
      <c r="B132" t="str">
        <f>'Impact Score Math'!A368</f>
        <v>Tage Thompson</v>
      </c>
      <c r="C132" s="8">
        <f>'Impact Score Math'!F368</f>
        <v>61.584880074580418</v>
      </c>
      <c r="D132">
        <f>'Impact Score Math'!G368</f>
        <v>131</v>
      </c>
      <c r="H132" t="str">
        <f>'Impact Score Math'!B867</f>
        <v>PHI</v>
      </c>
      <c r="I132" t="str">
        <f>'Impact Score Math'!A867</f>
        <v>Nick Seeler</v>
      </c>
      <c r="J132" s="8">
        <f>'Impact Score Math'!F867</f>
        <v>57.917394500174417</v>
      </c>
      <c r="K132">
        <f>'Impact Score Math'!G867</f>
        <v>131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Math'!B100</f>
        <v>N.J</v>
      </c>
      <c r="B133" t="str">
        <f>'Impact Score Math'!A100</f>
        <v>Curtis Lazar</v>
      </c>
      <c r="C133" s="8">
        <f>'Impact Score Math'!F100</f>
        <v>61.47120596206004</v>
      </c>
      <c r="D133">
        <f>'Impact Score Math'!G100</f>
        <v>132</v>
      </c>
      <c r="H133" t="str">
        <f>'Impact Score Math'!B712</f>
        <v>L.A</v>
      </c>
      <c r="I133" t="str">
        <f>'Impact Score Math'!A712</f>
        <v>Andreas Englund</v>
      </c>
      <c r="J133" s="8">
        <f>'Impact Score Math'!F712</f>
        <v>57.556666666665102</v>
      </c>
      <c r="K133">
        <f>'Impact Score Math'!G712</f>
        <v>132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Math'!B233</f>
        <v>MIN</v>
      </c>
      <c r="B134" t="str">
        <f>'Impact Score Math'!A233</f>
        <v>Marcus Johansson</v>
      </c>
      <c r="C134" s="8">
        <f>'Impact Score Math'!F233</f>
        <v>61.141620538111098</v>
      </c>
      <c r="D134">
        <f>'Impact Score Math'!G233</f>
        <v>133</v>
      </c>
      <c r="H134" t="str">
        <f>'Impact Score Math'!B844</f>
        <v>TOR</v>
      </c>
      <c r="I134" t="str">
        <f>'Impact Score Math'!A844</f>
        <v>Mark Giordano</v>
      </c>
      <c r="J134" s="8">
        <f>'Impact Score Math'!F844</f>
        <v>57.251977401128606</v>
      </c>
      <c r="K134">
        <f>'Impact Score Math'!G844</f>
        <v>133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Math'!B182</f>
        <v>CHI</v>
      </c>
      <c r="B135" t="str">
        <f>'Impact Score Math'!A182</f>
        <v>Joey Anderson</v>
      </c>
      <c r="C135" s="8">
        <f>'Impact Score Math'!F182</f>
        <v>60.776736568586784</v>
      </c>
      <c r="D135">
        <f>'Impact Score Math'!G182</f>
        <v>134</v>
      </c>
      <c r="H135" t="str">
        <f>'Impact Score Math'!B862</f>
        <v>WPG</v>
      </c>
      <c r="I135" t="str">
        <f>'Impact Score Math'!A862</f>
        <v>Neal Pionk</v>
      </c>
      <c r="J135" s="8">
        <f>'Impact Score Math'!F862</f>
        <v>56.334948415622385</v>
      </c>
      <c r="K135">
        <f>'Impact Score Math'!G862</f>
        <v>134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Math'!B296</f>
        <v>WPG</v>
      </c>
      <c r="B136" t="str">
        <f>'Impact Score Math'!A296</f>
        <v>Nino Niederreiter</v>
      </c>
      <c r="C136" s="8">
        <f>'Impact Score Math'!F296</f>
        <v>60.735305958134155</v>
      </c>
      <c r="D136">
        <f>'Impact Score Math'!G296</f>
        <v>135</v>
      </c>
      <c r="H136" t="str">
        <f>'Impact Score Math'!B907</f>
        <v>DET</v>
      </c>
      <c r="I136" t="str">
        <f>'Impact Score Math'!A907</f>
        <v>Shayne Gostisbehere</v>
      </c>
      <c r="J136" s="8">
        <f>'Impact Score Math'!F907</f>
        <v>56.328430400290237</v>
      </c>
      <c r="K136">
        <f>'Impact Score Math'!G907</f>
        <v>135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Math'!B188</f>
        <v>VGK</v>
      </c>
      <c r="B137" t="str">
        <f>'Impact Score Math'!A188</f>
        <v>Jonathan Marchessault</v>
      </c>
      <c r="C137" s="8">
        <f>'Impact Score Math'!F188</f>
        <v>60.549361748523367</v>
      </c>
      <c r="D137">
        <f>'Impact Score Math'!G188</f>
        <v>136</v>
      </c>
      <c r="H137" t="str">
        <f>'Impact Score Math'!B748</f>
        <v>MIN</v>
      </c>
      <c r="I137" t="str">
        <f>'Impact Score Math'!A748</f>
        <v>Dakota Mermis</v>
      </c>
      <c r="J137" s="8">
        <f>'Impact Score Math'!F748</f>
        <v>56.085275423728817</v>
      </c>
      <c r="K137">
        <f>'Impact Score Math'!G748</f>
        <v>136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Math'!B99</f>
        <v>DAL</v>
      </c>
      <c r="B138" t="str">
        <f>'Impact Score Math'!A99</f>
        <v>Craig Smith</v>
      </c>
      <c r="C138" s="8">
        <f>'Impact Score Math'!F99</f>
        <v>60.47177572829748</v>
      </c>
      <c r="D138">
        <f>'Impact Score Math'!G99</f>
        <v>137</v>
      </c>
      <c r="H138" t="str">
        <f>'Impact Score Math'!B842</f>
        <v>S.J</v>
      </c>
      <c r="I138" t="str">
        <f>'Impact Score Math'!A842</f>
        <v>Mario Ferraro</v>
      </c>
      <c r="J138" s="8">
        <f>'Impact Score Math'!F842</f>
        <v>55.817438995071818</v>
      </c>
      <c r="K138">
        <f>'Impact Score Math'!G842</f>
        <v>137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Math'!B114</f>
        <v>PIT</v>
      </c>
      <c r="B139" t="str">
        <f>'Impact Score Math'!A114</f>
        <v>Drew O'Connor</v>
      </c>
      <c r="C139" s="8">
        <f>'Impact Score Math'!F114</f>
        <v>60.393644781143777</v>
      </c>
      <c r="D139">
        <f>'Impact Score Math'!G114</f>
        <v>138</v>
      </c>
      <c r="H139" t="str">
        <f>'Impact Score Math'!B744</f>
        <v>STL</v>
      </c>
      <c r="I139" t="str">
        <f>'Impact Score Math'!A744</f>
        <v>Colton Parayko</v>
      </c>
      <c r="J139" s="8">
        <f>'Impact Score Math'!F744</f>
        <v>55.703291574552402</v>
      </c>
      <c r="K139">
        <f>'Impact Score Math'!G744</f>
        <v>138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Math'!B217</f>
        <v>NYI</v>
      </c>
      <c r="B140" t="str">
        <f>'Impact Score Math'!A217</f>
        <v>Kyle Palmieri</v>
      </c>
      <c r="C140" s="8">
        <f>'Impact Score Math'!F217</f>
        <v>60.312902576488518</v>
      </c>
      <c r="D140">
        <f>'Impact Score Math'!G217</f>
        <v>139</v>
      </c>
      <c r="H140" t="str">
        <f>'Impact Score Math'!B806</f>
        <v>DAL</v>
      </c>
      <c r="I140" t="str">
        <f>'Impact Score Math'!A806</f>
        <v>Joel Hanley</v>
      </c>
      <c r="J140" s="8">
        <f>'Impact Score Math'!F806</f>
        <v>55.679596280601707</v>
      </c>
      <c r="K140">
        <f>'Impact Score Math'!G806</f>
        <v>139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Math'!B329</f>
        <v>PIT</v>
      </c>
      <c r="B141" t="str">
        <f>'Impact Score Math'!A329</f>
        <v>Reilly Smith</v>
      </c>
      <c r="C141" s="8">
        <f>'Impact Score Math'!F329</f>
        <v>60.271410024156154</v>
      </c>
      <c r="D141">
        <f>'Impact Score Math'!G329</f>
        <v>140</v>
      </c>
      <c r="H141" t="str">
        <f>'Impact Score Math'!B818</f>
        <v>FLA</v>
      </c>
      <c r="I141" t="str">
        <f>'Impact Score Math'!A818</f>
        <v>Josh Mahura</v>
      </c>
      <c r="J141" s="8">
        <f>'Impact Score Math'!F818</f>
        <v>54.63861507582579</v>
      </c>
      <c r="K141">
        <f>'Impact Score Math'!G818</f>
        <v>140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Math'!B251</f>
        <v>BOS</v>
      </c>
      <c r="B142" t="str">
        <f>'Impact Score Math'!A251</f>
        <v>Matthew Poitras</v>
      </c>
      <c r="C142" s="8">
        <f>'Impact Score Math'!F251</f>
        <v>60.264646464645999</v>
      </c>
      <c r="D142">
        <f>'Impact Score Math'!G251</f>
        <v>141</v>
      </c>
      <c r="H142" t="str">
        <f>'Impact Score Math'!B838</f>
        <v>PHI</v>
      </c>
      <c r="I142" t="str">
        <f>'Impact Score Math'!A838</f>
        <v>Marc Staal</v>
      </c>
      <c r="J142" s="8">
        <f>'Impact Score Math'!F838</f>
        <v>54.434513127285527</v>
      </c>
      <c r="K142">
        <f>'Impact Score Math'!G838</f>
        <v>141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Math'!B321</f>
        <v>L.A</v>
      </c>
      <c r="B143" t="str">
        <f>'Impact Score Math'!A321</f>
        <v>Pierre-Luc Dubois</v>
      </c>
      <c r="C143" s="8">
        <f>'Impact Score Math'!F321</f>
        <v>59.978799427448521</v>
      </c>
      <c r="D143">
        <f>'Impact Score Math'!G321</f>
        <v>142</v>
      </c>
      <c r="H143" t="str">
        <f>'Impact Score Math'!B921</f>
        <v>ARI</v>
      </c>
      <c r="I143" t="str">
        <f>'Impact Score Math'!A921</f>
        <v>Troy Stecher</v>
      </c>
      <c r="J143" s="8">
        <f>'Impact Score Math'!F921</f>
        <v>54.314931396286788</v>
      </c>
      <c r="K143">
        <f>'Impact Score Math'!G921</f>
        <v>142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Math'!B412</f>
        <v>BUF</v>
      </c>
      <c r="B144" t="str">
        <f>'Impact Score Math'!A412</f>
        <v>Zach Benson</v>
      </c>
      <c r="C144" s="8">
        <f>'Impact Score Math'!F412</f>
        <v>59.95453714584125</v>
      </c>
      <c r="D144">
        <f>'Impact Score Math'!G412</f>
        <v>143</v>
      </c>
      <c r="H144" t="str">
        <f>'Impact Score Math'!B704</f>
        <v>SEA</v>
      </c>
      <c r="I144" t="str">
        <f>'Impact Score Math'!A704</f>
        <v>Adam Larsson</v>
      </c>
      <c r="J144" s="8">
        <f>'Impact Score Math'!F704</f>
        <v>54.277557398724795</v>
      </c>
      <c r="K144">
        <f>'Impact Score Math'!G704</f>
        <v>143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Math'!B236</f>
        <v>CAR</v>
      </c>
      <c r="B145" t="str">
        <f>'Impact Score Math'!A236</f>
        <v>Martin Necas</v>
      </c>
      <c r="C145" s="8">
        <f>'Impact Score Math'!F236</f>
        <v>59.569340924777521</v>
      </c>
      <c r="D145">
        <f>'Impact Score Math'!G236</f>
        <v>144</v>
      </c>
      <c r="H145" t="str">
        <f>'Impact Score Math'!B863</f>
        <v>CGY</v>
      </c>
      <c r="I145" t="str">
        <f>'Impact Score Math'!A863</f>
        <v>Nick DeSimone</v>
      </c>
      <c r="J145" s="8">
        <f>'Impact Score Math'!F863</f>
        <v>54.104519774009788</v>
      </c>
      <c r="K145">
        <f>'Impact Score Math'!G863</f>
        <v>144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Math'!B286</f>
        <v>MTL</v>
      </c>
      <c r="B146" t="str">
        <f>'Impact Score Math'!A286</f>
        <v>Nick Suzuki</v>
      </c>
      <c r="C146" s="8">
        <f>'Impact Score Math'!F286</f>
        <v>59.529439244499905</v>
      </c>
      <c r="D146">
        <f>'Impact Score Math'!G286</f>
        <v>145</v>
      </c>
      <c r="H146" t="str">
        <f>'Impact Score Math'!B914</f>
        <v>TOR</v>
      </c>
      <c r="I146" t="str">
        <f>'Impact Score Math'!A914</f>
        <v>TJ Brodie</v>
      </c>
      <c r="J146" s="8">
        <f>'Impact Score Math'!F914</f>
        <v>54.071443816696849</v>
      </c>
      <c r="K146">
        <f>'Impact Score Math'!G914</f>
        <v>145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Math'!B215</f>
        <v>WPG</v>
      </c>
      <c r="B147" t="str">
        <f>'Impact Score Math'!A215</f>
        <v>Kyle Connor</v>
      </c>
      <c r="C147" s="8">
        <f>'Impact Score Math'!F215</f>
        <v>59.513286366074503</v>
      </c>
      <c r="D147">
        <f>'Impact Score Math'!G215</f>
        <v>146</v>
      </c>
      <c r="H147" t="str">
        <f>'Impact Score Math'!B721</f>
        <v>BOS</v>
      </c>
      <c r="I147" t="str">
        <f>'Impact Score Math'!A721</f>
        <v>Brandon Carlo</v>
      </c>
      <c r="J147" s="8">
        <f>'Impact Score Math'!F721</f>
        <v>53.243962685586773</v>
      </c>
      <c r="K147">
        <f>'Impact Score Math'!G721</f>
        <v>146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Math'!B381</f>
        <v>BOS</v>
      </c>
      <c r="B148" t="str">
        <f>'Impact Score Math'!A381</f>
        <v>Trent Frederic</v>
      </c>
      <c r="C148" s="8">
        <f>'Impact Score Math'!F381</f>
        <v>59.431872316157254</v>
      </c>
      <c r="D148">
        <f>'Impact Score Math'!G381</f>
        <v>147</v>
      </c>
      <c r="H148" t="str">
        <f>'Impact Score Math'!B881</f>
        <v>ANA</v>
      </c>
      <c r="I148" t="str">
        <f>'Impact Score Math'!A881</f>
        <v>Pavel Mintyukov</v>
      </c>
      <c r="J148" s="8">
        <f>'Impact Score Math'!F881</f>
        <v>53.219306144067794</v>
      </c>
      <c r="K148">
        <f>'Impact Score Math'!G881</f>
        <v>147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Math'!B139</f>
        <v>NSH</v>
      </c>
      <c r="B149" t="str">
        <f>'Impact Score Math'!A139</f>
        <v>Gustav Nyquist</v>
      </c>
      <c r="C149" s="8">
        <f>'Impact Score Math'!F139</f>
        <v>59.38324862453242</v>
      </c>
      <c r="D149">
        <f>'Impact Score Math'!G139</f>
        <v>148</v>
      </c>
      <c r="H149" t="str">
        <f>'Impact Score Math'!B923</f>
        <v>VAN</v>
      </c>
      <c r="I149" t="str">
        <f>'Impact Score Math'!A923</f>
        <v>Tyler Myers</v>
      </c>
      <c r="J149" s="8">
        <f>'Impact Score Math'!F923</f>
        <v>53.183209745763804</v>
      </c>
      <c r="K149">
        <f>'Impact Score Math'!G923</f>
        <v>148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Math'!B172</f>
        <v>CAR</v>
      </c>
      <c r="B150" t="str">
        <f>'Impact Score Math'!A172</f>
        <v>Jesperi Kotkaniemi</v>
      </c>
      <c r="C150" s="8">
        <f>'Impact Score Math'!F172</f>
        <v>58.871081303317702</v>
      </c>
      <c r="D150">
        <f>'Impact Score Math'!G172</f>
        <v>149</v>
      </c>
      <c r="H150" t="str">
        <f>'Impact Score Math'!B890</f>
        <v>PIT</v>
      </c>
      <c r="I150" t="str">
        <f>'Impact Score Math'!A890</f>
        <v>Ryan Graves</v>
      </c>
      <c r="J150" s="8">
        <f>'Impact Score Math'!F890</f>
        <v>52.812930148947864</v>
      </c>
      <c r="K150">
        <f>'Impact Score Math'!G890</f>
        <v>149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Math'!B42</f>
        <v>ARI</v>
      </c>
      <c r="B151" t="str">
        <f>'Impact Score Math'!A42</f>
        <v>Barrett Hayton</v>
      </c>
      <c r="C151" s="8">
        <f>'Impact Score Math'!F42</f>
        <v>58.570249597421956</v>
      </c>
      <c r="D151">
        <f>'Impact Score Math'!G42</f>
        <v>150</v>
      </c>
      <c r="H151" t="str">
        <f>'Impact Score Math'!B843</f>
        <v>VAN</v>
      </c>
      <c r="I151" t="str">
        <f>'Impact Score Math'!A843</f>
        <v>Mark Friedman</v>
      </c>
      <c r="J151" s="8">
        <f>'Impact Score Math'!F843</f>
        <v>52.628860640299706</v>
      </c>
      <c r="K151">
        <f>'Impact Score Math'!G843</f>
        <v>150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Math'!B281</f>
        <v>ARI</v>
      </c>
      <c r="B152" t="str">
        <f>'Impact Score Math'!A281</f>
        <v>Nick Bjugstad</v>
      </c>
      <c r="C152" s="8">
        <f>'Impact Score Math'!F281</f>
        <v>58.437609209577914</v>
      </c>
      <c r="D152">
        <f>'Impact Score Math'!G281</f>
        <v>151</v>
      </c>
      <c r="H152" t="str">
        <f>'Impact Score Math'!B778</f>
        <v>S.J</v>
      </c>
      <c r="I152" t="str">
        <f>'Impact Score Math'!A778</f>
        <v>Henry Thrun</v>
      </c>
      <c r="J152" s="8">
        <f>'Impact Score Math'!F778</f>
        <v>52.121026774747584</v>
      </c>
      <c r="K152">
        <f>'Impact Score Math'!G778</f>
        <v>151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Math'!B116</f>
        <v>DET</v>
      </c>
      <c r="B153" t="str">
        <f>'Impact Score Math'!A116</f>
        <v>Dylan Larkin</v>
      </c>
      <c r="C153" s="8">
        <f>'Impact Score Math'!F116</f>
        <v>58.300940303658727</v>
      </c>
      <c r="D153">
        <f>'Impact Score Math'!G116</f>
        <v>152</v>
      </c>
      <c r="H153" t="str">
        <f>'Impact Score Math'!B764</f>
        <v>PHI</v>
      </c>
      <c r="I153" t="str">
        <f>'Impact Score Math'!A764</f>
        <v>Egor Zamula</v>
      </c>
      <c r="J153" s="8">
        <f>'Impact Score Math'!F764</f>
        <v>51.901696680792192</v>
      </c>
      <c r="K153">
        <f>'Impact Score Math'!G764</f>
        <v>152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Math'!B7</f>
        <v>L.A</v>
      </c>
      <c r="B154" t="str">
        <f>'Impact Score Math'!A7</f>
        <v>Adrian Kempe</v>
      </c>
      <c r="C154" s="8">
        <f>'Impact Score Math'!F7</f>
        <v>58.207304526750143</v>
      </c>
      <c r="D154">
        <f>'Impact Score Math'!G7</f>
        <v>153</v>
      </c>
      <c r="H154" t="str">
        <f>'Impact Score Math'!B753</f>
        <v>CBJ</v>
      </c>
      <c r="I154" t="str">
        <f>'Impact Score Math'!A753</f>
        <v>David Jiricek</v>
      </c>
      <c r="J154" s="8">
        <f>'Impact Score Math'!F753</f>
        <v>51.620138888888619</v>
      </c>
      <c r="K154">
        <f>'Impact Score Math'!G753</f>
        <v>153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Math'!B26</f>
        <v>VAN</v>
      </c>
      <c r="B155" t="str">
        <f>'Impact Score Math'!A26</f>
        <v>Andrei Kuzmenko</v>
      </c>
      <c r="C155" s="8">
        <f>'Impact Score Math'!F26</f>
        <v>58.124745993404453</v>
      </c>
      <c r="D155">
        <f>'Impact Score Math'!G26</f>
        <v>154</v>
      </c>
      <c r="H155" t="str">
        <f>'Impact Score Math'!B804</f>
        <v>NSH</v>
      </c>
      <c r="I155" t="str">
        <f>'Impact Score Math'!A804</f>
        <v>Jeremy Lauzon</v>
      </c>
      <c r="J155" s="8">
        <f>'Impact Score Math'!F804</f>
        <v>51.298004943501667</v>
      </c>
      <c r="K155">
        <f>'Impact Score Math'!G804</f>
        <v>154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Math'!B176</f>
        <v>DAL</v>
      </c>
      <c r="B156" t="str">
        <f>'Impact Score Math'!A176</f>
        <v>Joe Pavelski</v>
      </c>
      <c r="C156" s="8">
        <f>'Impact Score Math'!F176</f>
        <v>58.111131239936583</v>
      </c>
      <c r="D156">
        <f>'Impact Score Math'!G176</f>
        <v>155</v>
      </c>
      <c r="H156" t="str">
        <f>'Impact Score Math'!B788</f>
        <v>NYR</v>
      </c>
      <c r="I156" t="str">
        <f>'Impact Score Math'!A788</f>
        <v>Jacob Trouba</v>
      </c>
      <c r="J156" s="8">
        <f>'Impact Score Math'!F788</f>
        <v>50.957374684457072</v>
      </c>
      <c r="K156">
        <f>'Impact Score Math'!G788</f>
        <v>155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Math'!B319</f>
        <v>NYI</v>
      </c>
      <c r="B157" t="str">
        <f>'Impact Score Math'!A319</f>
        <v>Pierre Engvall</v>
      </c>
      <c r="C157" s="8">
        <f>'Impact Score Math'!F319</f>
        <v>57.576433939116789</v>
      </c>
      <c r="D157">
        <f>'Impact Score Math'!G319</f>
        <v>156</v>
      </c>
      <c r="H157" t="str">
        <f>'Impact Score Math'!B898</f>
        <v>COL</v>
      </c>
      <c r="I157" t="str">
        <f>'Impact Score Math'!A898</f>
        <v>Sam Malinski</v>
      </c>
      <c r="J157" s="8">
        <f>'Impact Score Math'!F898</f>
        <v>50.446141499742396</v>
      </c>
      <c r="K157">
        <f>'Impact Score Math'!G898</f>
        <v>156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Math'!B235</f>
        <v>VGK</v>
      </c>
      <c r="B158" t="str">
        <f>'Impact Score Math'!A235</f>
        <v>Mark Stone</v>
      </c>
      <c r="C158" s="8">
        <f>'Impact Score Math'!F235</f>
        <v>57.230032206118679</v>
      </c>
      <c r="D158">
        <f>'Impact Score Math'!G235</f>
        <v>157</v>
      </c>
      <c r="H158" t="str">
        <f>'Impact Score Math'!B845</f>
        <v>WSH</v>
      </c>
      <c r="I158" t="str">
        <f>'Impact Score Math'!A845</f>
        <v>Martin Fehervary</v>
      </c>
      <c r="J158" s="8">
        <f>'Impact Score Math'!F845</f>
        <v>50.250794491525419</v>
      </c>
      <c r="K158">
        <f>'Impact Score Math'!G845</f>
        <v>157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Math'!B84</f>
        <v>MTL</v>
      </c>
      <c r="B159" t="str">
        <f>'Impact Score Math'!A84</f>
        <v>Cole Caufield</v>
      </c>
      <c r="C159" s="8">
        <f>'Impact Score Math'!F84</f>
        <v>57.223248792271875</v>
      </c>
      <c r="D159">
        <f>'Impact Score Math'!G84</f>
        <v>158</v>
      </c>
      <c r="H159" t="str">
        <f>'Impact Score Math'!B888</f>
        <v>WSH</v>
      </c>
      <c r="I159" t="str">
        <f>'Impact Score Math'!A888</f>
        <v>Rasmus Sandin</v>
      </c>
      <c r="J159" s="8">
        <f>'Impact Score Math'!F888</f>
        <v>48.757537912578329</v>
      </c>
      <c r="K159">
        <f>'Impact Score Math'!G888</f>
        <v>158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Math'!B392</f>
        <v>DAL</v>
      </c>
      <c r="B160" t="str">
        <f>'Impact Score Math'!A392</f>
        <v>Tyler Seguin</v>
      </c>
      <c r="C160" s="8">
        <f>'Impact Score Math'!F392</f>
        <v>57.105273752011428</v>
      </c>
      <c r="D160">
        <f>'Impact Score Math'!G392</f>
        <v>159</v>
      </c>
      <c r="H160" t="str">
        <f>'Impact Score Math'!B789</f>
        <v>CBJ</v>
      </c>
      <c r="I160" t="str">
        <f>'Impact Score Math'!A789</f>
        <v>Jake Bean</v>
      </c>
      <c r="J160" s="8">
        <f>'Impact Score Math'!F789</f>
        <v>48.485143810992071</v>
      </c>
      <c r="K160">
        <f>'Impact Score Math'!G789</f>
        <v>159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Math'!B115</f>
        <v>BUF</v>
      </c>
      <c r="B161" t="str">
        <f>'Impact Score Math'!A115</f>
        <v>Dylan Cozens</v>
      </c>
      <c r="C161" s="8">
        <f>'Impact Score Math'!F115</f>
        <v>56.977294685991517</v>
      </c>
      <c r="D161">
        <f>'Impact Score Math'!G115</f>
        <v>160</v>
      </c>
      <c r="H161" t="str">
        <f>'Impact Score Math'!B860</f>
        <v>DET</v>
      </c>
      <c r="I161" t="str">
        <f>'Impact Score Math'!A860</f>
        <v>Moritz Seider</v>
      </c>
      <c r="J161" s="8">
        <f>'Impact Score Math'!F860</f>
        <v>48.471792608285917</v>
      </c>
      <c r="K161">
        <f>'Impact Score Math'!G860</f>
        <v>160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Math'!B61</f>
        <v>MTL</v>
      </c>
      <c r="B162" t="str">
        <f>'Impact Score Math'!A61</f>
        <v>Brendan Gallagher</v>
      </c>
      <c r="C162" s="8">
        <f>'Impact Score Math'!F61</f>
        <v>56.613098832529758</v>
      </c>
      <c r="D162">
        <f>'Impact Score Math'!G61</f>
        <v>161</v>
      </c>
      <c r="H162" t="str">
        <f>'Impact Score Math'!B755</f>
        <v>CGY</v>
      </c>
      <c r="I162" t="str">
        <f>'Impact Score Math'!A755</f>
        <v>Dennis Gilbert</v>
      </c>
      <c r="J162" s="8">
        <f>'Impact Score Math'!F755</f>
        <v>48.127966101694909</v>
      </c>
      <c r="K162">
        <f>'Impact Score Math'!G755</f>
        <v>161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Math'!B232</f>
        <v>MIN</v>
      </c>
      <c r="B163" t="str">
        <f>'Impact Score Math'!A232</f>
        <v>Marcus Foligno</v>
      </c>
      <c r="C163" s="8">
        <f>'Impact Score Math'!F232</f>
        <v>56.429307568439071</v>
      </c>
      <c r="D163">
        <f>'Impact Score Math'!G232</f>
        <v>162</v>
      </c>
      <c r="H163" t="str">
        <f>'Impact Score Math'!B905</f>
        <v>NYI</v>
      </c>
      <c r="I163" t="str">
        <f>'Impact Score Math'!A905</f>
        <v>Sebastian Aho</v>
      </c>
      <c r="J163" s="8">
        <f>'Impact Score Math'!F905</f>
        <v>47.860636679706147</v>
      </c>
      <c r="K163">
        <f>'Impact Score Math'!G905</f>
        <v>162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Math'!B149</f>
        <v>ARI</v>
      </c>
      <c r="B164" t="str">
        <f>'Impact Score Math'!A149</f>
        <v>Jack McBain</v>
      </c>
      <c r="C164" s="8">
        <f>'Impact Score Math'!F149</f>
        <v>55.937783061595987</v>
      </c>
      <c r="D164">
        <f>'Impact Score Math'!G149</f>
        <v>163</v>
      </c>
      <c r="H164" t="str">
        <f>'Impact Score Math'!B868</f>
        <v>VGK</v>
      </c>
      <c r="I164" t="str">
        <f>'Impact Score Math'!A868</f>
        <v>Nicolas Hague</v>
      </c>
      <c r="J164" s="8">
        <f>'Impact Score Math'!F868</f>
        <v>47.762510593220334</v>
      </c>
      <c r="K164">
        <f>'Impact Score Math'!G868</f>
        <v>163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Math'!B254</f>
        <v>SEA</v>
      </c>
      <c r="B165" t="str">
        <f>'Impact Score Math'!A254</f>
        <v>Matty Beniers</v>
      </c>
      <c r="C165" s="8">
        <f>'Impact Score Math'!F254</f>
        <v>55.855218158115719</v>
      </c>
      <c r="D165">
        <f>'Impact Score Math'!G254</f>
        <v>164</v>
      </c>
      <c r="H165" t="str">
        <f>'Impact Score Math'!B756</f>
        <v>BOS</v>
      </c>
      <c r="I165" t="str">
        <f>'Impact Score Math'!A756</f>
        <v>Derek Forbort</v>
      </c>
      <c r="J165" s="8">
        <f>'Impact Score Math'!F756</f>
        <v>47.595150659135221</v>
      </c>
      <c r="K165">
        <f>'Impact Score Math'!G756</f>
        <v>164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Math'!B160</f>
        <v>BOS</v>
      </c>
      <c r="B166" t="str">
        <f>'Impact Score Math'!A160</f>
        <v>James van Riemsdyk</v>
      </c>
      <c r="C166" s="8">
        <f>'Impact Score Math'!F160</f>
        <v>55.563364624506384</v>
      </c>
      <c r="D166">
        <f>'Impact Score Math'!G160</f>
        <v>165</v>
      </c>
      <c r="H166" t="str">
        <f>'Impact Score Math'!B799</f>
        <v>DAL</v>
      </c>
      <c r="I166" t="str">
        <f>'Impact Score Math'!A799</f>
        <v>Jani Hakanpää</v>
      </c>
      <c r="J166" s="8">
        <f>'Impact Score Math'!F799</f>
        <v>47.386364171375114</v>
      </c>
      <c r="K166">
        <f>'Impact Score Math'!G799</f>
        <v>165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Math'!B274</f>
        <v>BOS</v>
      </c>
      <c r="B167" t="str">
        <f>'Impact Score Math'!A274</f>
        <v>Morgan Geekie</v>
      </c>
      <c r="C167" s="8">
        <f>'Impact Score Math'!F274</f>
        <v>55.332660455485552</v>
      </c>
      <c r="D167">
        <f>'Impact Score Math'!G274</f>
        <v>166</v>
      </c>
      <c r="H167" t="str">
        <f>'Impact Score Math'!B892</f>
        <v>NYR</v>
      </c>
      <c r="I167" t="str">
        <f>'Impact Score Math'!A892</f>
        <v>Ryan Lindgren</v>
      </c>
      <c r="J167" s="8">
        <f>'Impact Score Math'!F892</f>
        <v>46.987725681649451</v>
      </c>
      <c r="K167">
        <f>'Impact Score Math'!G892</f>
        <v>166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Math'!B247</f>
        <v>DAL</v>
      </c>
      <c r="B168" t="str">
        <f>'Impact Score Math'!A247</f>
        <v>Matt Duchene</v>
      </c>
      <c r="C168" s="8">
        <f>'Impact Score Math'!F247</f>
        <v>55.318934799738408</v>
      </c>
      <c r="D168">
        <f>'Impact Score Math'!G247</f>
        <v>167</v>
      </c>
      <c r="H168" t="str">
        <f>'Impact Score Math'!B808</f>
        <v>TOR</v>
      </c>
      <c r="I168" t="str">
        <f>'Impact Score Math'!A808</f>
        <v>John Klingberg</v>
      </c>
      <c r="J168" s="8">
        <f>'Impact Score Math'!F808</f>
        <v>46.679600484262735</v>
      </c>
      <c r="K168">
        <f>'Impact Score Math'!G808</f>
        <v>167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Math'!B126</f>
        <v>EDM</v>
      </c>
      <c r="B169" t="str">
        <f>'Impact Score Math'!A126</f>
        <v>Evander Kane</v>
      </c>
      <c r="C169" s="8">
        <f>'Impact Score Math'!F126</f>
        <v>55.300859453992182</v>
      </c>
      <c r="D169">
        <f>'Impact Score Math'!G126</f>
        <v>168</v>
      </c>
      <c r="H169" t="str">
        <f>'Impact Score Math'!B934</f>
        <v>MIN, T.B</v>
      </c>
      <c r="I169" t="str">
        <f>'Impact Score Math'!A934</f>
        <v>Zach Bogosian</v>
      </c>
      <c r="J169" s="8">
        <f>'Impact Score Math'!F934</f>
        <v>46.078554613936873</v>
      </c>
      <c r="K169">
        <f>'Impact Score Math'!G934</f>
        <v>168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Math'!B242</f>
        <v>OTT</v>
      </c>
      <c r="B170" t="str">
        <f>'Impact Score Math'!A242</f>
        <v>Mathieu Joseph</v>
      </c>
      <c r="C170" s="8">
        <f>'Impact Score Math'!F242</f>
        <v>55.25332717628207</v>
      </c>
      <c r="D170">
        <f>'Impact Score Math'!G242</f>
        <v>169</v>
      </c>
      <c r="H170" t="str">
        <f>'Impact Score Math'!B865</f>
        <v>STL</v>
      </c>
      <c r="I170" t="str">
        <f>'Impact Score Math'!A865</f>
        <v>Nick Leddy</v>
      </c>
      <c r="J170" s="8">
        <f>'Impact Score Math'!F865</f>
        <v>45.536839842790613</v>
      </c>
      <c r="K170">
        <f>'Impact Score Math'!G865</f>
        <v>169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Math'!B111</f>
        <v>CBJ</v>
      </c>
      <c r="B171" t="str">
        <f>'Impact Score Math'!A111</f>
        <v>Dmitri Voronkov</v>
      </c>
      <c r="C171" s="8">
        <f>'Impact Score Math'!F111</f>
        <v>55.083515965593215</v>
      </c>
      <c r="D171">
        <f>'Impact Score Math'!G111</f>
        <v>170</v>
      </c>
      <c r="H171" t="str">
        <f>'Impact Score Math'!B758</f>
        <v>FLA</v>
      </c>
      <c r="I171" t="str">
        <f>'Impact Score Math'!A758</f>
        <v>Dmitry Kulikov</v>
      </c>
      <c r="J171" s="8">
        <f>'Impact Score Math'!F758</f>
        <v>45.231119432398977</v>
      </c>
      <c r="K171">
        <f>'Impact Score Math'!G758</f>
        <v>170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Math'!B377</f>
        <v>S.J</v>
      </c>
      <c r="B172" t="str">
        <f>'Impact Score Math'!A377</f>
        <v>Tomas Hertl</v>
      </c>
      <c r="C172" s="8">
        <f>'Impact Score Math'!F377</f>
        <v>54.589957001403853</v>
      </c>
      <c r="D172">
        <f>'Impact Score Math'!G377</f>
        <v>171</v>
      </c>
      <c r="H172" t="str">
        <f>'Impact Score Math'!B742</f>
        <v>EDM</v>
      </c>
      <c r="I172" t="str">
        <f>'Impact Score Math'!A742</f>
        <v>Cody Ceci</v>
      </c>
      <c r="J172" s="8">
        <f>'Impact Score Math'!F742</f>
        <v>45.057919234718774</v>
      </c>
      <c r="K172">
        <f>'Impact Score Math'!G742</f>
        <v>171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Math'!B202</f>
        <v>NYR</v>
      </c>
      <c r="B173" t="str">
        <f>'Impact Score Math'!A202</f>
        <v>Kaapo Kakko</v>
      </c>
      <c r="C173" s="8">
        <f>'Impact Score Math'!F202</f>
        <v>54.471130620589392</v>
      </c>
      <c r="D173">
        <f>'Impact Score Math'!G202</f>
        <v>172</v>
      </c>
      <c r="H173" t="str">
        <f>'Impact Score Math'!B831</f>
        <v>BOS</v>
      </c>
      <c r="I173" t="str">
        <f>'Impact Score Math'!A831</f>
        <v>Kevin Shattenkirk</v>
      </c>
      <c r="J173" s="8">
        <f>'Impact Score Math'!F831</f>
        <v>44.876694915253147</v>
      </c>
      <c r="K173">
        <f>'Impact Score Math'!G831</f>
        <v>172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Math'!B70</f>
        <v>PHI</v>
      </c>
      <c r="B174" t="str">
        <f>'Impact Score Math'!A70</f>
        <v>Cam Atkinson</v>
      </c>
      <c r="C174" s="8">
        <f>'Impact Score Math'!F70</f>
        <v>54.371932870371829</v>
      </c>
      <c r="D174">
        <f>'Impact Score Math'!G70</f>
        <v>173</v>
      </c>
      <c r="H174" t="str">
        <f>'Impact Score Math'!B793</f>
        <v>DET</v>
      </c>
      <c r="I174" t="str">
        <f>'Impact Score Math'!A793</f>
        <v>Jake Walman</v>
      </c>
      <c r="J174" s="8">
        <f>'Impact Score Math'!F793</f>
        <v>44.504015334948214</v>
      </c>
      <c r="K174">
        <f>'Impact Score Math'!G793</f>
        <v>173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Math'!B164</f>
        <v>CHI</v>
      </c>
      <c r="B175" t="str">
        <f>'Impact Score Math'!A164</f>
        <v>Jason Dickinson</v>
      </c>
      <c r="C175" s="8">
        <f>'Impact Score Math'!F164</f>
        <v>54.33553189391592</v>
      </c>
      <c r="D175">
        <f>'Impact Score Math'!G164</f>
        <v>174</v>
      </c>
      <c r="H175" t="str">
        <f>'Impact Score Math'!B848</f>
        <v>BOS</v>
      </c>
      <c r="I175" t="str">
        <f>'Impact Score Math'!A848</f>
        <v>Matt Grzelcyk</v>
      </c>
      <c r="J175" s="8">
        <f>'Impact Score Math'!F848</f>
        <v>44.384899468260492</v>
      </c>
      <c r="K175">
        <f>'Impact Score Math'!G848</f>
        <v>174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Math'!B146</f>
        <v>CAR</v>
      </c>
      <c r="B176" t="str">
        <f>'Impact Score Math'!A146</f>
        <v>Jack Drury</v>
      </c>
      <c r="C176" s="8">
        <f>'Impact Score Math'!F146</f>
        <v>54.323671497584549</v>
      </c>
      <c r="D176">
        <f>'Impact Score Math'!G146</f>
        <v>175</v>
      </c>
      <c r="H176" t="str">
        <f>'Impact Score Math'!B738</f>
        <v>VAN</v>
      </c>
      <c r="I176" t="str">
        <f>'Impact Score Math'!A738</f>
        <v>Carson Soucy</v>
      </c>
      <c r="J176" s="8">
        <f>'Impact Score Math'!F738</f>
        <v>44.082808716706879</v>
      </c>
      <c r="K176">
        <f>'Impact Score Math'!G738</f>
        <v>175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Math'!B24</f>
        <v>WSH</v>
      </c>
      <c r="B177" t="str">
        <f>'Impact Score Math'!A24</f>
        <v>Aliaksei Protas</v>
      </c>
      <c r="C177" s="8">
        <f>'Impact Score Math'!F24</f>
        <v>54.187380568975115</v>
      </c>
      <c r="D177">
        <f>'Impact Score Math'!G24</f>
        <v>176</v>
      </c>
      <c r="H177" t="str">
        <f>'Impact Score Math'!B880</f>
        <v>BOS</v>
      </c>
      <c r="I177" t="str">
        <f>'Impact Score Math'!A880</f>
        <v>Parker Wotherspoon</v>
      </c>
      <c r="J177" s="8">
        <f>'Impact Score Math'!F880</f>
        <v>43.763213648527348</v>
      </c>
      <c r="K177">
        <f>'Impact Score Math'!G880</f>
        <v>176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Math'!B384</f>
        <v>ANA</v>
      </c>
      <c r="B178" t="str">
        <f>'Impact Score Math'!A384</f>
        <v>Trevor Zegras</v>
      </c>
      <c r="C178" s="8">
        <f>'Impact Score Math'!F384</f>
        <v>54.132093397744192</v>
      </c>
      <c r="D178">
        <f>'Impact Score Math'!G384</f>
        <v>177</v>
      </c>
      <c r="H178" t="str">
        <f>'Impact Score Math'!B926</f>
        <v>FLA</v>
      </c>
      <c r="I178" t="str">
        <f>'Impact Score Math'!A926</f>
        <v>Uvis Balinskis</v>
      </c>
      <c r="J178" s="8">
        <f>'Impact Score Math'!F926</f>
        <v>43.677059792844716</v>
      </c>
      <c r="K178">
        <f>'Impact Score Math'!G926</f>
        <v>177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Math'!B227</f>
        <v>NSH</v>
      </c>
      <c r="B179" t="str">
        <f>'Impact Score Math'!A227</f>
        <v>Luke Evangelista</v>
      </c>
      <c r="C179" s="8">
        <f>'Impact Score Math'!F227</f>
        <v>54.012060163772951</v>
      </c>
      <c r="D179">
        <f>'Impact Score Math'!G227</f>
        <v>178</v>
      </c>
      <c r="H179" t="str">
        <f>'Impact Score Math'!B833</f>
        <v>S.J</v>
      </c>
      <c r="I179" t="str">
        <f>'Impact Score Math'!A833</f>
        <v>Kyle Burroughs</v>
      </c>
      <c r="J179" s="8">
        <f>'Impact Score Math'!F833</f>
        <v>43.659227871938953</v>
      </c>
      <c r="K179">
        <f>'Impact Score Math'!G833</f>
        <v>178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Math'!B350</f>
        <v>EDM</v>
      </c>
      <c r="B180" t="str">
        <f>'Impact Score Math'!A350</f>
        <v>Sam Gagner</v>
      </c>
      <c r="C180" s="8">
        <f>'Impact Score Math'!F350</f>
        <v>53.922255160298377</v>
      </c>
      <c r="D180">
        <f>'Impact Score Math'!G350</f>
        <v>179</v>
      </c>
      <c r="H180" t="str">
        <f>'Impact Score Math'!B746</f>
        <v>CHI</v>
      </c>
      <c r="I180" t="str">
        <f>'Impact Score Math'!A746</f>
        <v>Connor Murphy</v>
      </c>
      <c r="J180" s="8">
        <f>'Impact Score Math'!F746</f>
        <v>42.757065431612702</v>
      </c>
      <c r="K180">
        <f>'Impact Score Math'!G746</f>
        <v>179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Math'!B178</f>
        <v>MTL</v>
      </c>
      <c r="B181" t="str">
        <f>'Impact Score Math'!A178</f>
        <v>Joel Armia</v>
      </c>
      <c r="C181" s="8">
        <f>'Impact Score Math'!F178</f>
        <v>53.696071105072456</v>
      </c>
      <c r="D181">
        <f>'Impact Score Math'!G178</f>
        <v>180</v>
      </c>
      <c r="H181" t="str">
        <f>'Impact Score Math'!B920</f>
        <v>WSH</v>
      </c>
      <c r="I181" t="str">
        <f>'Impact Score Math'!A920</f>
        <v>Trevor van Riemsdyk</v>
      </c>
      <c r="J181" s="8">
        <f>'Impact Score Math'!F920</f>
        <v>42.755040142728411</v>
      </c>
      <c r="K181">
        <f>'Impact Score Math'!G920</f>
        <v>180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Math'!B53</f>
        <v>BOS</v>
      </c>
      <c r="B182" t="str">
        <f>'Impact Score Math'!A53</f>
        <v>Brad Marchand</v>
      </c>
      <c r="C182" s="8">
        <f>'Impact Score Math'!F53</f>
        <v>53.450094773214772</v>
      </c>
      <c r="D182">
        <f>'Impact Score Math'!G53</f>
        <v>181</v>
      </c>
      <c r="H182" t="str">
        <f>'Impact Score Math'!B705</f>
        <v>NYI</v>
      </c>
      <c r="I182" t="str">
        <f>'Impact Score Math'!A705</f>
        <v>Adam Pelech</v>
      </c>
      <c r="J182" s="8">
        <f>'Impact Score Math'!F705</f>
        <v>42.740497175142153</v>
      </c>
      <c r="K182">
        <f>'Impact Score Math'!G705</f>
        <v>181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Math'!B156</f>
        <v>ANA</v>
      </c>
      <c r="B183" t="str">
        <f>'Impact Score Math'!A156</f>
        <v>Jakob Silfverberg</v>
      </c>
      <c r="C183" s="8">
        <f>'Impact Score Math'!F156</f>
        <v>52.908192003288882</v>
      </c>
      <c r="D183">
        <f>'Impact Score Math'!G156</f>
        <v>182</v>
      </c>
      <c r="H183" t="str">
        <f>'Impact Score Math'!B829</f>
        <v>N.J</v>
      </c>
      <c r="I183" t="str">
        <f>'Impact Score Math'!A829</f>
        <v>Kevin Bahl</v>
      </c>
      <c r="J183" s="8">
        <f>'Impact Score Math'!F829</f>
        <v>42.172916666667589</v>
      </c>
      <c r="K183">
        <f>'Impact Score Math'!G829</f>
        <v>182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Math'!B218</f>
        <v>PIT</v>
      </c>
      <c r="B184" t="str">
        <f>'Impact Score Math'!A218</f>
        <v>Lars Eller</v>
      </c>
      <c r="C184" s="8">
        <f>'Impact Score Math'!F218</f>
        <v>52.864620846144447</v>
      </c>
      <c r="D184">
        <f>'Impact Score Math'!G218</f>
        <v>183</v>
      </c>
      <c r="H184" t="str">
        <f>'Impact Score Math'!B754</f>
        <v>MTL</v>
      </c>
      <c r="I184" t="str">
        <f>'Impact Score Math'!A754</f>
        <v>David Savard</v>
      </c>
      <c r="J184" s="8">
        <f>'Impact Score Math'!F754</f>
        <v>41.135742611908768</v>
      </c>
      <c r="K184">
        <f>'Impact Score Math'!G754</f>
        <v>183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Math'!B257</f>
        <v>VGK</v>
      </c>
      <c r="B185" t="str">
        <f>'Impact Score Math'!A257</f>
        <v>Michael Amadio</v>
      </c>
      <c r="C185" s="8">
        <f>'Impact Score Math'!F257</f>
        <v>52.807875162946473</v>
      </c>
      <c r="D185">
        <f>'Impact Score Math'!G257</f>
        <v>184</v>
      </c>
      <c r="H185" t="str">
        <f>'Impact Score Math'!B733</f>
        <v>COL</v>
      </c>
      <c r="I185" t="str">
        <f>'Impact Score Math'!A733</f>
        <v>Caleb Jones</v>
      </c>
      <c r="J185" s="8">
        <f>'Impact Score Math'!F733</f>
        <v>41.090434322032714</v>
      </c>
      <c r="K185">
        <f>'Impact Score Math'!G733</f>
        <v>184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Math'!B95</f>
        <v>WSH</v>
      </c>
      <c r="B186" t="str">
        <f>'Impact Score Math'!A95</f>
        <v>Connor McMichael</v>
      </c>
      <c r="C186" s="8">
        <f>'Impact Score Math'!F95</f>
        <v>52.609628897671989</v>
      </c>
      <c r="D186">
        <f>'Impact Score Math'!G95</f>
        <v>185</v>
      </c>
      <c r="H186" t="str">
        <f>'Impact Score Math'!B810</f>
        <v>MTL</v>
      </c>
      <c r="I186" t="str">
        <f>'Impact Score Math'!A810</f>
        <v>Johnathan Kovacevic</v>
      </c>
      <c r="J186" s="8">
        <f>'Impact Score Math'!F810</f>
        <v>40.912789548023568</v>
      </c>
      <c r="K186">
        <f>'Impact Score Math'!G810</f>
        <v>185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Math'!B189</f>
        <v>NYR</v>
      </c>
      <c r="B187" t="str">
        <f>'Impact Score Math'!A189</f>
        <v>Jonny Brodzinski</v>
      </c>
      <c r="C187" s="8">
        <f>'Impact Score Math'!F189</f>
        <v>51.981262939959088</v>
      </c>
      <c r="D187">
        <f>'Impact Score Math'!G189</f>
        <v>186</v>
      </c>
      <c r="H187" t="str">
        <f>'Impact Score Math'!B803</f>
        <v>DET</v>
      </c>
      <c r="I187" t="str">
        <f>'Impact Score Math'!A803</f>
        <v>Jeff Petry</v>
      </c>
      <c r="J187" s="8">
        <f>'Impact Score Math'!F803</f>
        <v>40.580182529333896</v>
      </c>
      <c r="K187">
        <f>'Impact Score Math'!G803</f>
        <v>186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Math'!B280</f>
        <v>TOR</v>
      </c>
      <c r="B188" t="str">
        <f>'Impact Score Math'!A280</f>
        <v>Nicholas Robertson</v>
      </c>
      <c r="C188" s="8">
        <f>'Impact Score Math'!F280</f>
        <v>51.445778697950679</v>
      </c>
      <c r="D188">
        <f>'Impact Score Math'!G280</f>
        <v>187</v>
      </c>
      <c r="H188" t="str">
        <f>'Impact Score Math'!B787</f>
        <v>OTT</v>
      </c>
      <c r="I188" t="str">
        <f>'Impact Score Math'!A787</f>
        <v>Jacob Bernard-Docker</v>
      </c>
      <c r="J188" s="8">
        <f>'Impact Score Math'!F787</f>
        <v>39.977224576271176</v>
      </c>
      <c r="K188">
        <f>'Impact Score Math'!G787</f>
        <v>187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Math'!B76</f>
        <v>BOS</v>
      </c>
      <c r="B189" t="str">
        <f>'Impact Score Math'!A76</f>
        <v>Charlie Coyle</v>
      </c>
      <c r="C189" s="8">
        <f>'Impact Score Math'!F76</f>
        <v>51.365635903113713</v>
      </c>
      <c r="D189">
        <f>'Impact Score Math'!G76</f>
        <v>188</v>
      </c>
      <c r="H189" t="str">
        <f>'Impact Score Math'!B854</f>
        <v>MTL</v>
      </c>
      <c r="I189" t="str">
        <f>'Impact Score Math'!A854</f>
        <v>Mike Matheson</v>
      </c>
      <c r="J189" s="8">
        <f>'Impact Score Math'!F854</f>
        <v>39.977009769302157</v>
      </c>
      <c r="K189">
        <f>'Impact Score Math'!G854</f>
        <v>188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Math'!B323</f>
        <v>TOR</v>
      </c>
      <c r="B190" t="str">
        <f>'Impact Score Math'!A323</f>
        <v>Pontus Holmberg</v>
      </c>
      <c r="C190" s="8">
        <f>'Impact Score Math'!F323</f>
        <v>51.126739130434785</v>
      </c>
      <c r="D190">
        <f>'Impact Score Math'!G323</f>
        <v>189</v>
      </c>
      <c r="H190" t="str">
        <f>'Impact Score Math'!B745</f>
        <v>BUF</v>
      </c>
      <c r="I190" t="str">
        <f>'Impact Score Math'!A745</f>
        <v>Connor Clifton</v>
      </c>
      <c r="J190" s="8">
        <f>'Impact Score Math'!F745</f>
        <v>39.841002824859693</v>
      </c>
      <c r="K190">
        <f>'Impact Score Math'!G745</f>
        <v>189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Math'!B113</f>
        <v>OTT</v>
      </c>
      <c r="B191" t="str">
        <f>'Impact Score Math'!A113</f>
        <v>Drake Batherson</v>
      </c>
      <c r="C191" s="8">
        <f>'Impact Score Math'!F113</f>
        <v>51.105377140975634</v>
      </c>
      <c r="D191">
        <f>'Impact Score Math'!G113</f>
        <v>190</v>
      </c>
      <c r="H191" t="str">
        <f>'Impact Score Math'!B716</f>
        <v>DET</v>
      </c>
      <c r="I191" t="str">
        <f>'Impact Score Math'!A716</f>
        <v>Ben Chiarot</v>
      </c>
      <c r="J191" s="8">
        <f>'Impact Score Math'!F716</f>
        <v>39.800414312617526</v>
      </c>
      <c r="K191">
        <f>'Impact Score Math'!G716</f>
        <v>190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Math'!B71</f>
        <v>L.A</v>
      </c>
      <c r="B192" t="str">
        <f>'Impact Score Math'!A71</f>
        <v>Carl Grundstrom</v>
      </c>
      <c r="C192" s="8">
        <f>'Impact Score Math'!F71</f>
        <v>50.34620683485241</v>
      </c>
      <c r="D192">
        <f>'Impact Score Math'!G71</f>
        <v>191</v>
      </c>
      <c r="H192" t="str">
        <f>'Impact Score Math'!B902</f>
        <v>STL</v>
      </c>
      <c r="I192" t="str">
        <f>'Impact Score Math'!A902</f>
        <v>Scott Perunovich</v>
      </c>
      <c r="J192" s="8">
        <f>'Impact Score Math'!F902</f>
        <v>39.78946522501402</v>
      </c>
      <c r="K192">
        <f>'Impact Score Math'!G902</f>
        <v>191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Math'!B225</f>
        <v>DET</v>
      </c>
      <c r="B193" t="str">
        <f>'Impact Score Math'!A225</f>
        <v>Lucas Raymond</v>
      </c>
      <c r="C193" s="8">
        <f>'Impact Score Math'!F225</f>
        <v>50.330059044552627</v>
      </c>
      <c r="D193">
        <f>'Impact Score Math'!G225</f>
        <v>192</v>
      </c>
      <c r="H193" t="str">
        <f>'Impact Score Math'!B766</f>
        <v>T.B</v>
      </c>
      <c r="I193" t="str">
        <f>'Impact Score Math'!A766</f>
        <v>Erik Cernak</v>
      </c>
      <c r="J193" s="8">
        <f>'Impact Score Math'!F766</f>
        <v>39.765208967115079</v>
      </c>
      <c r="K193">
        <f>'Impact Score Math'!G766</f>
        <v>192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Math'!B87</f>
        <v>CBJ</v>
      </c>
      <c r="B194" t="str">
        <f>'Impact Score Math'!A87</f>
        <v>Cole Sillinger</v>
      </c>
      <c r="C194" s="8">
        <f>'Impact Score Math'!F87</f>
        <v>50.195491143318812</v>
      </c>
      <c r="D194">
        <f>'Impact Score Math'!G87</f>
        <v>193</v>
      </c>
      <c r="H194" t="str">
        <f>'Impact Score Math'!B702</f>
        <v>CBJ</v>
      </c>
      <c r="I194" t="str">
        <f>'Impact Score Math'!A702</f>
        <v>Adam Boqvist</v>
      </c>
      <c r="J194" s="8">
        <f>'Impact Score Math'!F702</f>
        <v>38.921553672317181</v>
      </c>
      <c r="K194">
        <f>'Impact Score Math'!G702</f>
        <v>193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Math'!B187</f>
        <v>CGY</v>
      </c>
      <c r="B195" t="str">
        <f>'Impact Score Math'!A187</f>
        <v>Jonathan Huberdeau</v>
      </c>
      <c r="C195" s="8">
        <f>'Impact Score Math'!F187</f>
        <v>50.040625107068422</v>
      </c>
      <c r="D195">
        <f>'Impact Score Math'!G187</f>
        <v>194</v>
      </c>
      <c r="H195" t="str">
        <f>'Impact Score Math'!B836</f>
        <v>NSH</v>
      </c>
      <c r="I195" t="str">
        <f>'Impact Score Math'!A836</f>
        <v>Luke Schenn</v>
      </c>
      <c r="J195" s="8">
        <f>'Impact Score Math'!F836</f>
        <v>38.771201052015748</v>
      </c>
      <c r="K195">
        <f>'Impact Score Math'!G836</f>
        <v>194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Math'!B102</f>
        <v>DET</v>
      </c>
      <c r="B196" t="str">
        <f>'Impact Score Math'!A102</f>
        <v>Daniel Sprong</v>
      </c>
      <c r="C196" s="8">
        <f>'Impact Score Math'!F102</f>
        <v>49.193924449811114</v>
      </c>
      <c r="D196">
        <f>'Impact Score Math'!G102</f>
        <v>195</v>
      </c>
      <c r="H196" t="str">
        <f>'Impact Score Math'!B706</f>
        <v>VGK</v>
      </c>
      <c r="I196" t="str">
        <f>'Impact Score Math'!A706</f>
        <v>Alec Martinez</v>
      </c>
      <c r="J196" s="8">
        <f>'Impact Score Math'!F706</f>
        <v>36.298159285584269</v>
      </c>
      <c r="K196">
        <f>'Impact Score Math'!G706</f>
        <v>195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Math'!B213</f>
        <v>CBJ</v>
      </c>
      <c r="B197" t="str">
        <f>'Impact Score Math'!A213</f>
        <v>Kirill Marchenko</v>
      </c>
      <c r="C197" s="8">
        <f>'Impact Score Math'!F213</f>
        <v>48.825452674896127</v>
      </c>
      <c r="D197">
        <f>'Impact Score Math'!G213</f>
        <v>196</v>
      </c>
      <c r="H197" t="str">
        <f>'Impact Score Math'!B847</f>
        <v>ARI</v>
      </c>
      <c r="I197" t="str">
        <f>'Impact Score Math'!A847</f>
        <v>Matt Dumba</v>
      </c>
      <c r="J197" s="8">
        <f>'Impact Score Math'!F847</f>
        <v>36.142937853106602</v>
      </c>
      <c r="K197">
        <f>'Impact Score Math'!G847</f>
        <v>196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Math'!B89</f>
        <v>CHI</v>
      </c>
      <c r="B198" t="str">
        <f>'Impact Score Math'!A89</f>
        <v>Colin Blackwell</v>
      </c>
      <c r="C198" s="8">
        <f>'Impact Score Math'!F89</f>
        <v>48.747656581067872</v>
      </c>
      <c r="D198">
        <f>'Impact Score Math'!G89</f>
        <v>197</v>
      </c>
      <c r="H198" t="str">
        <f>'Impact Score Math'!B830</f>
        <v>CHI</v>
      </c>
      <c r="I198" t="str">
        <f>'Impact Score Math'!A830</f>
        <v>Kevin Korchinski</v>
      </c>
      <c r="J198" s="8">
        <f>'Impact Score Math'!F830</f>
        <v>35.333254500065074</v>
      </c>
      <c r="K198">
        <f>'Impact Score Math'!G830</f>
        <v>197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Math'!B265</f>
        <v>NYR</v>
      </c>
      <c r="B199" t="str">
        <f>'Impact Score Math'!A265</f>
        <v>Mika Zibanejad</v>
      </c>
      <c r="C199" s="8">
        <f>'Impact Score Math'!F265</f>
        <v>48.652357697962771</v>
      </c>
      <c r="D199">
        <f>'Impact Score Math'!G265</f>
        <v>198</v>
      </c>
      <c r="H199" t="str">
        <f>'Impact Score Math'!B786</f>
        <v>ANA</v>
      </c>
      <c r="I199" t="str">
        <f>'Impact Score Math'!A786</f>
        <v>Jackson LaCombe</v>
      </c>
      <c r="J199" s="8">
        <f>'Impact Score Math'!F786</f>
        <v>34.809373394966272</v>
      </c>
      <c r="K199">
        <f>'Impact Score Math'!G786</f>
        <v>198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Math'!B325</f>
        <v>DAL</v>
      </c>
      <c r="B200" t="str">
        <f>'Impact Score Math'!A325</f>
        <v>Radek Faksa</v>
      </c>
      <c r="C200" s="8">
        <f>'Impact Score Math'!F325</f>
        <v>48.548625348573999</v>
      </c>
      <c r="D200">
        <f>'Impact Score Math'!G325</f>
        <v>199</v>
      </c>
      <c r="H200" t="str">
        <f>'Impact Score Math'!B805</f>
        <v>WSH</v>
      </c>
      <c r="I200" t="str">
        <f>'Impact Score Math'!A805</f>
        <v>Joel Edmundson</v>
      </c>
      <c r="J200" s="8">
        <f>'Impact Score Math'!F805</f>
        <v>34.670369585686856</v>
      </c>
      <c r="K200">
        <f>'Impact Score Math'!G805</f>
        <v>199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Math'!B404</f>
        <v>S.J</v>
      </c>
      <c r="B201" t="str">
        <f>'Impact Score Math'!A404</f>
        <v>William Eklund</v>
      </c>
      <c r="C201" s="8">
        <f>'Impact Score Math'!F404</f>
        <v>48.502304107993375</v>
      </c>
      <c r="D201">
        <f>'Impact Score Math'!G404</f>
        <v>200</v>
      </c>
      <c r="H201" t="str">
        <f>'Impact Score Math'!B802</f>
        <v>MTL</v>
      </c>
      <c r="I201" t="str">
        <f>'Impact Score Math'!A802</f>
        <v>Jayden Struble</v>
      </c>
      <c r="J201" s="8">
        <f>'Impact Score Math'!F802</f>
        <v>34.616228813560376</v>
      </c>
      <c r="K201">
        <f>'Impact Score Math'!G802</f>
        <v>200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Math'!B369</f>
        <v>T.B</v>
      </c>
      <c r="B202" t="str">
        <f>'Impact Score Math'!A369</f>
        <v>Tanner Jeannot</v>
      </c>
      <c r="C202" s="8">
        <f>'Impact Score Math'!F369</f>
        <v>48.450384902401076</v>
      </c>
      <c r="D202">
        <f>'Impact Score Math'!G369</f>
        <v>201</v>
      </c>
      <c r="H202" t="str">
        <f>'Impact Score Math'!B932</f>
        <v>TOR</v>
      </c>
      <c r="I202" t="str">
        <f>'Impact Score Math'!A932</f>
        <v>William Lagesson</v>
      </c>
      <c r="J202" s="8">
        <f>'Impact Score Math'!F932</f>
        <v>33.989161285982306</v>
      </c>
      <c r="K202">
        <f>'Impact Score Math'!G932</f>
        <v>201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Math'!B119</f>
        <v>FLA</v>
      </c>
      <c r="B203" t="str">
        <f>'Impact Score Math'!A119</f>
        <v>Eetu Luostarinen</v>
      </c>
      <c r="C203" s="8">
        <f>'Impact Score Math'!F119</f>
        <v>48.381882344879706</v>
      </c>
      <c r="D203">
        <f>'Impact Score Math'!G119</f>
        <v>202</v>
      </c>
      <c r="H203" t="str">
        <f>'Impact Score Math'!B785</f>
        <v>COL</v>
      </c>
      <c r="I203" t="str">
        <f>'Impact Score Math'!A785</f>
        <v>Jack Johnson</v>
      </c>
      <c r="J203" s="8">
        <f>'Impact Score Math'!F785</f>
        <v>33.556629402572405</v>
      </c>
      <c r="K203">
        <f>'Impact Score Math'!G785</f>
        <v>202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Math'!B386</f>
        <v>DAL</v>
      </c>
      <c r="B204" t="str">
        <f>'Impact Score Math'!A386</f>
        <v>Ty Dellandrea</v>
      </c>
      <c r="C204" s="8">
        <f>'Impact Score Math'!F386</f>
        <v>48.375346982593221</v>
      </c>
      <c r="D204">
        <f>'Impact Score Math'!G386</f>
        <v>203</v>
      </c>
      <c r="H204" t="str">
        <f>'Impact Score Math'!B811</f>
        <v>MIN</v>
      </c>
      <c r="I204" t="str">
        <f>'Impact Score Math'!A811</f>
        <v>Jon Merrill</v>
      </c>
      <c r="J204" s="8">
        <f>'Impact Score Math'!F811</f>
        <v>33.118776483050844</v>
      </c>
      <c r="K204">
        <f>'Impact Score Math'!G811</f>
        <v>203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Math'!B378</f>
        <v>COL, SEA</v>
      </c>
      <c r="B205" t="str">
        <f>'Impact Score Math'!A378</f>
        <v>Tomas Tatar</v>
      </c>
      <c r="C205" s="8">
        <f>'Impact Score Math'!F378</f>
        <v>48.10406602254286</v>
      </c>
      <c r="D205">
        <f>'Impact Score Math'!G378</f>
        <v>204</v>
      </c>
      <c r="H205" t="str">
        <f>'Impact Score Math'!B876</f>
        <v>VAN</v>
      </c>
      <c r="I205" t="str">
        <f>'Impact Score Math'!A876</f>
        <v>Noah Juulsen</v>
      </c>
      <c r="J205" s="8">
        <f>'Impact Score Math'!F876</f>
        <v>32.779332968835462</v>
      </c>
      <c r="K205">
        <f>'Impact Score Math'!G876</f>
        <v>204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Math'!B200</f>
        <v>CBJ</v>
      </c>
      <c r="B206" t="str">
        <f>'Impact Score Math'!A200</f>
        <v>Justin Danforth</v>
      </c>
      <c r="C206" s="8">
        <f>'Impact Score Math'!F200</f>
        <v>48.022058621988101</v>
      </c>
      <c r="D206">
        <f>'Impact Score Math'!G200</f>
        <v>205</v>
      </c>
      <c r="H206" t="str">
        <f>'Impact Score Math'!B707</f>
        <v>MIN</v>
      </c>
      <c r="I206" t="str">
        <f>'Impact Score Math'!A707</f>
        <v>Alex Goligoski</v>
      </c>
      <c r="J206" s="8">
        <f>'Impact Score Math'!F707</f>
        <v>32.608071025019633</v>
      </c>
      <c r="K206">
        <f>'Impact Score Math'!G707</f>
        <v>205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Math'!B69</f>
        <v>TOR</v>
      </c>
      <c r="B207" t="str">
        <f>'Impact Score Math'!A69</f>
        <v>Calle Jarnkrok</v>
      </c>
      <c r="C207" s="8">
        <f>'Impact Score Math'!F69</f>
        <v>47.859737100049074</v>
      </c>
      <c r="D207">
        <f>'Impact Score Math'!G69</f>
        <v>206</v>
      </c>
      <c r="H207" t="str">
        <f>'Impact Score Math'!B846</f>
        <v>BOS</v>
      </c>
      <c r="I207" t="str">
        <f>'Impact Score Math'!A846</f>
        <v>Mason Lohrei</v>
      </c>
      <c r="J207" s="8">
        <f>'Impact Score Math'!F846</f>
        <v>32.461950721907286</v>
      </c>
      <c r="K207">
        <f>'Impact Score Math'!G846</f>
        <v>206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Math'!B219</f>
        <v>ARI</v>
      </c>
      <c r="B208" t="str">
        <f>'Impact Score Math'!A219</f>
        <v>Lawson Crouse</v>
      </c>
      <c r="C208" s="8">
        <f>'Impact Score Math'!F219</f>
        <v>47.702436462927338</v>
      </c>
      <c r="D208">
        <f>'Impact Score Math'!G219</f>
        <v>207</v>
      </c>
      <c r="H208" t="str">
        <f>'Impact Score Math'!B899</f>
        <v>NYI</v>
      </c>
      <c r="I208" t="str">
        <f>'Impact Score Math'!A899</f>
        <v>Samuel Bolduc</v>
      </c>
      <c r="J208" s="8">
        <f>'Impact Score Math'!F899</f>
        <v>31.171875</v>
      </c>
      <c r="K208">
        <f>'Impact Score Math'!G899</f>
        <v>207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Math'!B203</f>
        <v>SEA</v>
      </c>
      <c r="B209" t="str">
        <f>'Impact Score Math'!A203</f>
        <v>Kailer Yamamoto</v>
      </c>
      <c r="C209" s="8">
        <f>'Impact Score Math'!F203</f>
        <v>47.648129423660478</v>
      </c>
      <c r="D209">
        <f>'Impact Score Math'!G203</f>
        <v>208</v>
      </c>
      <c r="H209" t="str">
        <f>'Impact Score Math'!B798</f>
        <v>S.J</v>
      </c>
      <c r="I209" t="str">
        <f>'Impact Score Math'!A798</f>
        <v>Jan Rutta</v>
      </c>
      <c r="J209" s="8">
        <f>'Impact Score Math'!F798</f>
        <v>31.017983252622461</v>
      </c>
      <c r="K209">
        <f>'Impact Score Math'!G798</f>
        <v>208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Math'!B35</f>
        <v>FLA</v>
      </c>
      <c r="B210" t="str">
        <f>'Impact Score Math'!A35</f>
        <v>Anton Lundell</v>
      </c>
      <c r="C210" s="8">
        <f>'Impact Score Math'!F35</f>
        <v>47.545821630528081</v>
      </c>
      <c r="D210">
        <f>'Impact Score Math'!G35</f>
        <v>209</v>
      </c>
      <c r="H210" t="str">
        <f>'Impact Score Math'!B864</f>
        <v>WSH</v>
      </c>
      <c r="I210" t="str">
        <f>'Impact Score Math'!A864</f>
        <v>Nick Jensen</v>
      </c>
      <c r="J210" s="8">
        <f>'Impact Score Math'!F864</f>
        <v>29.908106116432631</v>
      </c>
      <c r="K210">
        <f>'Impact Score Math'!G864</f>
        <v>209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Math'!B206</f>
        <v>CBJ</v>
      </c>
      <c r="B211" t="str">
        <f>'Impact Score Math'!A206</f>
        <v>Kent Johnson</v>
      </c>
      <c r="C211" s="8">
        <f>'Impact Score Math'!F206</f>
        <v>47.358494363927718</v>
      </c>
      <c r="D211">
        <f>'Impact Score Math'!G206</f>
        <v>210</v>
      </c>
      <c r="H211" t="str">
        <f>'Impact Score Math'!B933</f>
        <v>CHI</v>
      </c>
      <c r="I211" t="str">
        <f>'Impact Score Math'!A933</f>
        <v>Wyatt Kaiser</v>
      </c>
      <c r="J211" s="8">
        <f>'Impact Score Math'!F933</f>
        <v>29.70292925571168</v>
      </c>
      <c r="K211">
        <f>'Impact Score Math'!G933</f>
        <v>210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Math'!B326</f>
        <v>PIT</v>
      </c>
      <c r="B212" t="str">
        <f>'Impact Score Math'!A326</f>
        <v>Radim Zohorna</v>
      </c>
      <c r="C212" s="8">
        <f>'Impact Score Math'!F326</f>
        <v>47.233333333333498</v>
      </c>
      <c r="D212">
        <f>'Impact Score Math'!G326</f>
        <v>211</v>
      </c>
      <c r="H212" t="str">
        <f>'Impact Score Math'!B725</f>
        <v>N.J</v>
      </c>
      <c r="I212" t="str">
        <f>'Impact Score Math'!A725</f>
        <v>Brendan Smith</v>
      </c>
      <c r="J212" s="8">
        <f>'Impact Score Math'!F725</f>
        <v>29.552642073777612</v>
      </c>
      <c r="K212">
        <f>'Impact Score Math'!G725</f>
        <v>211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Math'!B408</f>
        <v>NSH</v>
      </c>
      <c r="B213" t="str">
        <f>'Impact Score Math'!A408</f>
        <v>Yakov Trenin</v>
      </c>
      <c r="C213" s="8">
        <f>'Impact Score Math'!F408</f>
        <v>46.747357308999959</v>
      </c>
      <c r="D213">
        <f>'Impact Score Math'!G408</f>
        <v>212</v>
      </c>
      <c r="H213" t="str">
        <f>'Impact Score Math'!B739</f>
        <v>PIT</v>
      </c>
      <c r="I213" t="str">
        <f>'Impact Score Math'!A739</f>
        <v>Chad Ruhwedel</v>
      </c>
      <c r="J213" s="8">
        <f>'Impact Score Math'!F739</f>
        <v>29.311035781544877</v>
      </c>
      <c r="K213">
        <f>'Impact Score Math'!G739</f>
        <v>212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Math'!B315</f>
        <v>NSH</v>
      </c>
      <c r="B214" t="str">
        <f>'Impact Score Math'!A315</f>
        <v>Philip Tomasino</v>
      </c>
      <c r="C214" s="8">
        <f>'Impact Score Math'!F315</f>
        <v>46.564965251292868</v>
      </c>
      <c r="D214">
        <f>'Impact Score Math'!G315</f>
        <v>213</v>
      </c>
      <c r="H214" t="str">
        <f>'Impact Score Math'!B815</f>
        <v>CGY</v>
      </c>
      <c r="I214" t="str">
        <f>'Impact Score Math'!A815</f>
        <v>Jordan Oesterle</v>
      </c>
      <c r="J214" s="8">
        <f>'Impact Score Math'!F815</f>
        <v>28.044982512779974</v>
      </c>
      <c r="K214">
        <f>'Impact Score Math'!G815</f>
        <v>213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Math'!B98</f>
        <v>T.B</v>
      </c>
      <c r="B215" t="str">
        <f>'Impact Score Math'!A98</f>
        <v>Conor Sheary</v>
      </c>
      <c r="C215" s="8">
        <f>'Impact Score Math'!F98</f>
        <v>46.509030699703786</v>
      </c>
      <c r="D215">
        <f>'Impact Score Math'!G98</f>
        <v>214</v>
      </c>
      <c r="H215" t="str">
        <f>'Impact Score Math'!B871</f>
        <v>CHI</v>
      </c>
      <c r="I215" t="str">
        <f>'Impact Score Math'!A871</f>
        <v>Nikita Zaitsev</v>
      </c>
      <c r="J215" s="8">
        <f>'Impact Score Math'!F871</f>
        <v>28.005924054758189</v>
      </c>
      <c r="K215">
        <f>'Impact Score Math'!G871</f>
        <v>214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Math'!B13</f>
        <v>ANA</v>
      </c>
      <c r="B216" t="str">
        <f>'Impact Score Math'!A13</f>
        <v>Alex Killorn</v>
      </c>
      <c r="C216" s="8">
        <f>'Impact Score Math'!F13</f>
        <v>46.447380884722499</v>
      </c>
      <c r="D216">
        <f>'Impact Score Math'!G13</f>
        <v>215</v>
      </c>
      <c r="H216" t="str">
        <f>'Impact Score Math'!B840</f>
        <v>STL</v>
      </c>
      <c r="I216" t="str">
        <f>'Impact Score Math'!A840</f>
        <v>Marco Scandella</v>
      </c>
      <c r="J216" s="8">
        <f>'Impact Score Math'!F840</f>
        <v>27.43185889486</v>
      </c>
      <c r="K216">
        <f>'Impact Score Math'!G840</f>
        <v>215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Math'!B297</f>
        <v>PHI</v>
      </c>
      <c r="B217" t="str">
        <f>'Impact Score Math'!A297</f>
        <v>Noah Cates</v>
      </c>
      <c r="C217" s="8">
        <f>'Impact Score Math'!F297</f>
        <v>46.404031728990269</v>
      </c>
      <c r="D217">
        <f>'Impact Score Math'!G297</f>
        <v>216</v>
      </c>
      <c r="H217" t="str">
        <f>'Impact Score Math'!B823</f>
        <v>DET</v>
      </c>
      <c r="I217" t="str">
        <f>'Impact Score Math'!A823</f>
        <v>Justin Holl</v>
      </c>
      <c r="J217" s="8">
        <f>'Impact Score Math'!F823</f>
        <v>27.260304314329922</v>
      </c>
      <c r="K217">
        <f>'Impact Score Math'!G823</f>
        <v>216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Math'!B151</f>
        <v>SEA</v>
      </c>
      <c r="B218" t="str">
        <f>'Impact Score Math'!A151</f>
        <v>Jaden Schwartz</v>
      </c>
      <c r="C218" s="8">
        <f>'Impact Score Math'!F151</f>
        <v>46.356724326007985</v>
      </c>
      <c r="D218">
        <f>'Impact Score Math'!G151</f>
        <v>217</v>
      </c>
      <c r="H218" t="str">
        <f>'Impact Score Math'!B736</f>
        <v>ANA</v>
      </c>
      <c r="I218" t="str">
        <f>'Impact Score Math'!A736</f>
        <v>Cam Fowler</v>
      </c>
      <c r="J218" s="8">
        <f>'Impact Score Math'!F736</f>
        <v>27.244504766949149</v>
      </c>
      <c r="K218">
        <f>'Impact Score Math'!G736</f>
        <v>217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Math'!B14</f>
        <v>L.A</v>
      </c>
      <c r="B219" t="str">
        <f>'Impact Score Math'!A14</f>
        <v>Alex Laferriere</v>
      </c>
      <c r="C219" s="8">
        <f>'Impact Score Math'!F14</f>
        <v>45.829095300832712</v>
      </c>
      <c r="D219">
        <f>'Impact Score Math'!G14</f>
        <v>218</v>
      </c>
      <c r="H219" t="str">
        <f>'Impact Score Math'!B734</f>
        <v>MIN, S.J</v>
      </c>
      <c r="I219" t="str">
        <f>'Impact Score Math'!A734</f>
        <v>Calen Addison</v>
      </c>
      <c r="J219" s="8">
        <f>'Impact Score Math'!F734</f>
        <v>25.544553534518485</v>
      </c>
      <c r="K219">
        <f>'Impact Score Math'!G734</f>
        <v>218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Math'!B16</f>
        <v>WSH</v>
      </c>
      <c r="B220" t="str">
        <f>'Impact Score Math'!A16</f>
        <v>Alex Ovechkin</v>
      </c>
      <c r="C220" s="8">
        <f>'Impact Score Math'!F16</f>
        <v>45.697487173724838</v>
      </c>
      <c r="D220">
        <f>'Impact Score Math'!G16</f>
        <v>219</v>
      </c>
      <c r="H220" t="str">
        <f>'Impact Score Math'!B839</f>
        <v>S.J</v>
      </c>
      <c r="I220" t="str">
        <f>'Impact Score Math'!A839</f>
        <v>Marc-Edouard Vlasic</v>
      </c>
      <c r="J220" s="8">
        <f>'Impact Score Math'!F839</f>
        <v>24.826857887874556</v>
      </c>
      <c r="K220">
        <f>'Impact Score Math'!G839</f>
        <v>219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Math'!B295</f>
        <v>VAN</v>
      </c>
      <c r="B221" t="str">
        <f>'Impact Score Math'!A295</f>
        <v>Nils Hoglander</v>
      </c>
      <c r="C221" s="8">
        <f>'Impact Score Math'!F295</f>
        <v>45.521809143738359</v>
      </c>
      <c r="D221">
        <f>'Impact Score Math'!G295</f>
        <v>220</v>
      </c>
      <c r="H221" t="str">
        <f>'Impact Score Math'!B924</f>
        <v>NSH</v>
      </c>
      <c r="I221" t="str">
        <f>'Impact Score Math'!A924</f>
        <v>Tyson Barrie</v>
      </c>
      <c r="J221" s="8">
        <f>'Impact Score Math'!F924</f>
        <v>24.392853562967684</v>
      </c>
      <c r="K221">
        <f>'Impact Score Math'!G924</f>
        <v>220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Math'!B216</f>
        <v>BUF</v>
      </c>
      <c r="B222" t="str">
        <f>'Impact Score Math'!A216</f>
        <v>Kyle Okposo</v>
      </c>
      <c r="C222" s="8">
        <f>'Impact Score Math'!F216</f>
        <v>45.378041689030553</v>
      </c>
      <c r="D222">
        <f>'Impact Score Math'!G216</f>
        <v>221</v>
      </c>
      <c r="H222" t="str">
        <f>'Impact Score Math'!B915</f>
        <v>CAR</v>
      </c>
      <c r="I222" t="str">
        <f>'Impact Score Math'!A915</f>
        <v>Tony DeAngelo</v>
      </c>
      <c r="J222" s="8">
        <f>'Impact Score Math'!F915</f>
        <v>24.096717783159534</v>
      </c>
      <c r="K222">
        <f>'Impact Score Math'!G915</f>
        <v>221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Math'!B243</f>
        <v>CBJ</v>
      </c>
      <c r="B223" t="str">
        <f>'Impact Score Math'!A243</f>
        <v>Mathieu Olivier</v>
      </c>
      <c r="C223" s="8">
        <f>'Impact Score Math'!F243</f>
        <v>45.181137461572327</v>
      </c>
      <c r="D223">
        <f>'Impact Score Math'!G243</f>
        <v>222</v>
      </c>
      <c r="H223" t="str">
        <f>'Impact Score Math'!B917</f>
        <v>ARI</v>
      </c>
      <c r="I223" t="str">
        <f>'Impact Score Math'!A917</f>
        <v>Travis Dermott</v>
      </c>
      <c r="J223" s="8">
        <f>'Impact Score Math'!F917</f>
        <v>23.032048905366686</v>
      </c>
      <c r="K223">
        <f>'Impact Score Math'!G917</f>
        <v>222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Math'!B410</f>
        <v>CBJ</v>
      </c>
      <c r="B224" t="str">
        <f>'Impact Score Math'!A410</f>
        <v>Yegor Chinakhov</v>
      </c>
      <c r="C224" s="8">
        <f>'Impact Score Math'!F410</f>
        <v>45.158829844337625</v>
      </c>
      <c r="D224">
        <f>'Impact Score Math'!G410</f>
        <v>223</v>
      </c>
      <c r="H224" t="str">
        <f>'Impact Score Math'!B769</f>
        <v>BUF</v>
      </c>
      <c r="I224" t="str">
        <f>'Impact Score Math'!A769</f>
        <v>Erik Johnson</v>
      </c>
      <c r="J224" s="8">
        <f>'Impact Score Math'!F769</f>
        <v>22.801260851591103</v>
      </c>
      <c r="K224">
        <f>'Impact Score Math'!G769</f>
        <v>223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Math'!B211</f>
        <v>NSH</v>
      </c>
      <c r="B225" t="str">
        <f>'Impact Score Math'!A211</f>
        <v>Kiefer Sherwood</v>
      </c>
      <c r="C225" s="8">
        <f>'Impact Score Math'!F211</f>
        <v>45.154605263156405</v>
      </c>
      <c r="D225">
        <f>'Impact Score Math'!G211</f>
        <v>224</v>
      </c>
      <c r="H225" t="str">
        <f>'Impact Score Math'!B850</f>
        <v>S.J</v>
      </c>
      <c r="I225" t="str">
        <f>'Impact Score Math'!A850</f>
        <v>Matthew Benning</v>
      </c>
      <c r="J225" s="8">
        <f>'Impact Score Math'!F850</f>
        <v>22.788740920097286</v>
      </c>
      <c r="K225">
        <f>'Impact Score Math'!G850</f>
        <v>224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Math'!B128</f>
        <v>DAL</v>
      </c>
      <c r="B226" t="str">
        <f>'Impact Score Math'!A128</f>
        <v>Evgenii Dadonov</v>
      </c>
      <c r="C226" s="8">
        <f>'Impact Score Math'!F128</f>
        <v>45.06965623468453</v>
      </c>
      <c r="D226">
        <f>'Impact Score Math'!G128</f>
        <v>225</v>
      </c>
      <c r="H226" t="str">
        <f>'Impact Score Math'!B775</f>
        <v>ANA, MTL</v>
      </c>
      <c r="I226" t="str">
        <f>'Impact Score Math'!A775</f>
        <v>Gustav Lindström</v>
      </c>
      <c r="J226" s="8">
        <f>'Impact Score Math'!F775</f>
        <v>21.434286723163172</v>
      </c>
      <c r="K226">
        <f>'Impact Score Math'!G775</f>
        <v>225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Math'!B249</f>
        <v>TOR</v>
      </c>
      <c r="B227" t="str">
        <f>'Impact Score Math'!A249</f>
        <v>Matthew Knies</v>
      </c>
      <c r="C227" s="8">
        <f>'Impact Score Math'!F249</f>
        <v>45.068379446638744</v>
      </c>
      <c r="D227">
        <f>'Impact Score Math'!G249</f>
        <v>226</v>
      </c>
      <c r="H227" t="str">
        <f>'Impact Score Math'!B895</f>
        <v>PIT</v>
      </c>
      <c r="I227" t="str">
        <f>'Impact Score Math'!A895</f>
        <v>Ryan Shea</v>
      </c>
      <c r="J227" s="8">
        <f>'Impact Score Math'!F895</f>
        <v>21.187731124808085</v>
      </c>
      <c r="K227">
        <f>'Impact Score Math'!G895</f>
        <v>226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Math'!B103</f>
        <v>BOS</v>
      </c>
      <c r="B228" t="str">
        <f>'Impact Score Math'!A103</f>
        <v>Danton Heinen</v>
      </c>
      <c r="C228" s="8">
        <f>'Impact Score Math'!F103</f>
        <v>45.004349838968174</v>
      </c>
      <c r="D228">
        <f>'Impact Score Math'!G103</f>
        <v>227</v>
      </c>
      <c r="H228" t="str">
        <f>'Impact Score Math'!B713</f>
        <v>CBJ</v>
      </c>
      <c r="I228" t="str">
        <f>'Impact Score Math'!A713</f>
        <v>Andrew Peeke</v>
      </c>
      <c r="J228" s="8">
        <f>'Impact Score Math'!F713</f>
        <v>19.668993020936949</v>
      </c>
      <c r="K228">
        <f>'Impact Score Math'!G713</f>
        <v>227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Math'!B399</f>
        <v>OTT</v>
      </c>
      <c r="B229" t="str">
        <f>'Impact Score Math'!A399</f>
        <v>Vladimir Tarasenko</v>
      </c>
      <c r="C229" s="8">
        <f>'Impact Score Math'!F399</f>
        <v>44.938710605015508</v>
      </c>
      <c r="D229">
        <f>'Impact Score Math'!G399</f>
        <v>228</v>
      </c>
      <c r="H229" t="str">
        <f>'Impact Score Math'!B918</f>
        <v>OTT</v>
      </c>
      <c r="I229" t="str">
        <f>'Impact Score Math'!A918</f>
        <v>Travis Hamonic</v>
      </c>
      <c r="J229" s="8">
        <f>'Impact Score Math'!F918</f>
        <v>17.836853813559326</v>
      </c>
      <c r="K229">
        <f>'Impact Score Math'!G918</f>
        <v>228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Math'!B279</f>
        <v>T.B</v>
      </c>
      <c r="B230" t="str">
        <f>'Impact Score Math'!A279</f>
        <v>Nicholas Paul</v>
      </c>
      <c r="C230" s="8">
        <f>'Impact Score Math'!F279</f>
        <v>44.740612573530676</v>
      </c>
      <c r="D230">
        <f>'Impact Score Math'!G279</f>
        <v>229</v>
      </c>
      <c r="H230" t="str">
        <f>'Impact Score Math'!B869</f>
        <v>S.J</v>
      </c>
      <c r="I230" t="str">
        <f>'Impact Score Math'!A869</f>
        <v>Nikita Okhotiuk</v>
      </c>
      <c r="J230" s="8">
        <f>'Impact Score Math'!F869</f>
        <v>17.733111380145115</v>
      </c>
      <c r="K230">
        <f>'Impact Score Math'!G869</f>
        <v>229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Math'!B191</f>
        <v>BUF</v>
      </c>
      <c r="B231" t="str">
        <f>'Impact Score Math'!A191</f>
        <v>Jordan Greenway</v>
      </c>
      <c r="C231" s="8">
        <f>'Impact Score Math'!F191</f>
        <v>44.359534353194292</v>
      </c>
      <c r="D231">
        <f>'Impact Score Math'!G191</f>
        <v>230</v>
      </c>
      <c r="H231" t="str">
        <f>'Impact Score Math'!B817</f>
        <v>ARI</v>
      </c>
      <c r="I231" t="str">
        <f>'Impact Score Math'!A817</f>
        <v>Josh Brown</v>
      </c>
      <c r="J231" s="8">
        <f>'Impact Score Math'!F817</f>
        <v>16.316551579829152</v>
      </c>
      <c r="K231">
        <f>'Impact Score Math'!G817</f>
        <v>230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Math'!B402</f>
        <v>NYR</v>
      </c>
      <c r="B232" t="str">
        <f>'Impact Score Math'!A402</f>
        <v>Will Cuylle</v>
      </c>
      <c r="C232" s="8">
        <f>'Impact Score Math'!F402</f>
        <v>44.073913043478257</v>
      </c>
      <c r="D232">
        <f>'Impact Score Math'!G402</f>
        <v>231</v>
      </c>
      <c r="H232" t="str">
        <f>'Impact Score Math'!B834</f>
        <v>CHI</v>
      </c>
      <c r="I232" t="str">
        <f>'Impact Score Math'!A834</f>
        <v>Louis Crevier</v>
      </c>
      <c r="J232" s="8">
        <f>'Impact Score Math'!F834</f>
        <v>14.941563088512126</v>
      </c>
      <c r="K232">
        <f>'Impact Score Math'!G834</f>
        <v>231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Math'!B185</f>
        <v>CBJ</v>
      </c>
      <c r="B233" t="str">
        <f>'Impact Score Math'!A185</f>
        <v>Johnny Gaudreau</v>
      </c>
      <c r="C233" s="8">
        <f>'Impact Score Math'!F185</f>
        <v>44.013233631412682</v>
      </c>
      <c r="D233">
        <f>'Impact Score Math'!G185</f>
        <v>232</v>
      </c>
      <c r="H233" t="str">
        <f>'Impact Score Math'!B724</f>
        <v>VGK</v>
      </c>
      <c r="I233" t="str">
        <f>'Impact Score Math'!A724</f>
        <v>Brayden Pachal</v>
      </c>
      <c r="J233" s="8">
        <f>'Impact Score Math'!F724</f>
        <v>14.124476570289449</v>
      </c>
      <c r="K233">
        <f>'Impact Score Math'!G724</f>
        <v>232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Math'!B238</f>
        <v>WPG</v>
      </c>
      <c r="B234" t="str">
        <f>'Impact Score Math'!A238</f>
        <v>Mason Appleton</v>
      </c>
      <c r="C234" s="8">
        <f>'Impact Score Math'!F238</f>
        <v>43.967115626968798</v>
      </c>
      <c r="D234">
        <f>'Impact Score Math'!G238</f>
        <v>233</v>
      </c>
      <c r="H234" t="str">
        <f>'Impact Score Math'!B801</f>
        <v>CHI</v>
      </c>
      <c r="I234" t="str">
        <f>'Impact Score Math'!A801</f>
        <v>Jarred Tinordi</v>
      </c>
      <c r="J234" s="8">
        <f>'Impact Score Math'!F801</f>
        <v>13.900741525424161</v>
      </c>
      <c r="K234">
        <f>'Impact Score Math'!G801</f>
        <v>233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Math'!B415</f>
        <v>BUF</v>
      </c>
      <c r="B235" t="str">
        <f>'Impact Score Math'!A415</f>
        <v>Zemgus Girgensons</v>
      </c>
      <c r="C235" s="8">
        <f>'Impact Score Math'!F415</f>
        <v>43.822580645160649</v>
      </c>
      <c r="D235">
        <f>'Impact Score Math'!G415</f>
        <v>234</v>
      </c>
      <c r="H235" t="str">
        <f>'Impact Score Math'!B781</f>
        <v>CHI</v>
      </c>
      <c r="I235" t="str">
        <f>'Impact Score Math'!A781</f>
        <v>Isaak Phillips</v>
      </c>
      <c r="J235" s="8">
        <f>'Impact Score Math'!F781</f>
        <v>12.649762711864678</v>
      </c>
      <c r="K235">
        <f>'Impact Score Math'!G781</f>
        <v>234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Math'!B363</f>
        <v>WSH</v>
      </c>
      <c r="B236" t="str">
        <f>'Impact Score Math'!A363</f>
        <v>Sonny Milano</v>
      </c>
      <c r="C236" s="8">
        <f>'Impact Score Math'!F363</f>
        <v>43.471382062592895</v>
      </c>
      <c r="D236">
        <f>'Impact Score Math'!G363</f>
        <v>235</v>
      </c>
      <c r="H236" t="str">
        <f>'Impact Score Math'!B780</f>
        <v>ANA</v>
      </c>
      <c r="I236" t="str">
        <f>'Impact Score Math'!A780</f>
        <v>Ilya Lyubushkin</v>
      </c>
      <c r="J236" s="8">
        <f>'Impact Score Math'!F780</f>
        <v>12.236551215917185</v>
      </c>
      <c r="K236">
        <f>'Impact Score Math'!G780</f>
        <v>235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Math'!B166</f>
        <v>ARI</v>
      </c>
      <c r="B237" t="str">
        <f>'Impact Score Math'!A166</f>
        <v>Jason Zucker</v>
      </c>
      <c r="C237" s="8">
        <f>'Impact Score Math'!F166</f>
        <v>43.434643338989517</v>
      </c>
      <c r="D237">
        <f>'Impact Score Math'!G166</f>
        <v>236</v>
      </c>
      <c r="H237" t="str">
        <f>'Impact Score Math'!B901</f>
        <v>NYI</v>
      </c>
      <c r="I237" t="str">
        <f>'Impact Score Math'!A901</f>
        <v>Scott Mayfield</v>
      </c>
      <c r="J237" s="8">
        <f>'Impact Score Math'!F901</f>
        <v>10.582582177709458</v>
      </c>
      <c r="K237">
        <f>'Impact Score Math'!G901</f>
        <v>236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Math'!B91</f>
        <v>CHI</v>
      </c>
      <c r="B238" t="str">
        <f>'Impact Score Math'!A91</f>
        <v>Connor Bedard</v>
      </c>
      <c r="C238" s="8">
        <f>'Impact Score Math'!F91</f>
        <v>43.367903299063236</v>
      </c>
      <c r="D238">
        <f>'Impact Score Math'!G91</f>
        <v>237</v>
      </c>
      <c r="H238">
        <f>'Impact Score Math'!B937</f>
        <v>0</v>
      </c>
      <c r="I238">
        <f>'Impact Score Math'!A937</f>
        <v>0</v>
      </c>
      <c r="J238" s="8">
        <f>'Impact Score Math'!F937</f>
        <v>0</v>
      </c>
      <c r="K238">
        <f>'Impact Score Math'!G937</f>
        <v>237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Math'!B260</f>
        <v>T.B</v>
      </c>
      <c r="B239" t="str">
        <f>'Impact Score Math'!A260</f>
        <v>Michael Eyssimont</v>
      </c>
      <c r="C239" s="8">
        <f>'Impact Score Math'!F260</f>
        <v>43.363031736445727</v>
      </c>
      <c r="D239">
        <f>'Impact Score Math'!G260</f>
        <v>238</v>
      </c>
      <c r="H239">
        <f>'Impact Score Math'!B938</f>
        <v>0</v>
      </c>
      <c r="I239">
        <f>'Impact Score Math'!A938</f>
        <v>0</v>
      </c>
      <c r="J239" s="8">
        <f>'Impact Score Math'!F938</f>
        <v>0</v>
      </c>
      <c r="K239">
        <f>'Impact Score Math'!G938</f>
        <v>237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Math'!B108</f>
        <v>N.J</v>
      </c>
      <c r="B240" t="str">
        <f>'Impact Score Math'!A108</f>
        <v>Dawson Mercer</v>
      </c>
      <c r="C240" s="8">
        <f>'Impact Score Math'!F108</f>
        <v>43.188843380242005</v>
      </c>
      <c r="D240">
        <f>'Impact Score Math'!G108</f>
        <v>239</v>
      </c>
      <c r="H240">
        <f>'Impact Score Math'!B939</f>
        <v>0</v>
      </c>
      <c r="I240">
        <f>'Impact Score Math'!A939</f>
        <v>0</v>
      </c>
      <c r="J240" s="8">
        <f>'Impact Score Math'!F939</f>
        <v>0</v>
      </c>
      <c r="K240">
        <f>'Impact Score Math'!G939</f>
        <v>237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Math'!B353</f>
        <v>DAL</v>
      </c>
      <c r="B241" t="str">
        <f>'Impact Score Math'!A353</f>
        <v>Sam Steel</v>
      </c>
      <c r="C241" s="8">
        <f>'Impact Score Math'!F353</f>
        <v>42.994031569486999</v>
      </c>
      <c r="D241">
        <f>'Impact Score Math'!G353</f>
        <v>240</v>
      </c>
      <c r="H241">
        <f>'Impact Score Math'!B940</f>
        <v>0</v>
      </c>
      <c r="I241">
        <f>'Impact Score Math'!A940</f>
        <v>0</v>
      </c>
      <c r="J241" s="8">
        <f>'Impact Score Math'!F940</f>
        <v>0</v>
      </c>
      <c r="K241">
        <f>'Impact Score Math'!G940</f>
        <v>237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Math'!B177</f>
        <v>DET</v>
      </c>
      <c r="B242" t="str">
        <f>'Impact Score Math'!A177</f>
        <v>Joe Veleno</v>
      </c>
      <c r="C242" s="8">
        <f>'Impact Score Math'!F177</f>
        <v>42.961373660994667</v>
      </c>
      <c r="D242">
        <f>'Impact Score Math'!G177</f>
        <v>241</v>
      </c>
      <c r="H242">
        <f>'Impact Score Math'!B941</f>
        <v>0</v>
      </c>
      <c r="I242">
        <f>'Impact Score Math'!A941</f>
        <v>0</v>
      </c>
      <c r="J242" s="8">
        <f>'Impact Score Math'!F941</f>
        <v>0</v>
      </c>
      <c r="K242">
        <f>'Impact Score Math'!G941</f>
        <v>237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Math'!B314</f>
        <v>BUF</v>
      </c>
      <c r="B243" t="str">
        <f>'Impact Score Math'!A314</f>
        <v>Peyton Krebs</v>
      </c>
      <c r="C243" s="8">
        <f>'Impact Score Math'!F314</f>
        <v>42.798501715324363</v>
      </c>
      <c r="D243">
        <f>'Impact Score Math'!G314</f>
        <v>242</v>
      </c>
      <c r="H243">
        <f>'Impact Score Math'!B942</f>
        <v>0</v>
      </c>
      <c r="I243">
        <f>'Impact Score Math'!A942</f>
        <v>0</v>
      </c>
      <c r="J243" s="8">
        <f>'Impact Score Math'!F942</f>
        <v>0</v>
      </c>
      <c r="K243">
        <f>'Impact Score Math'!G942</f>
        <v>237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Math'!B240</f>
        <v>ANA</v>
      </c>
      <c r="B244" t="str">
        <f>'Impact Score Math'!A240</f>
        <v>Mason McTavish</v>
      </c>
      <c r="C244" s="8">
        <f>'Impact Score Math'!F240</f>
        <v>42.629109225875027</v>
      </c>
      <c r="D244">
        <f>'Impact Score Math'!G240</f>
        <v>243</v>
      </c>
      <c r="H244">
        <f>'Impact Score Math'!B943</f>
        <v>0</v>
      </c>
      <c r="I244">
        <f>'Impact Score Math'!A943</f>
        <v>0</v>
      </c>
      <c r="J244" s="8">
        <f>'Impact Score Math'!F943</f>
        <v>0</v>
      </c>
      <c r="K244">
        <f>'Impact Score Math'!G943</f>
        <v>237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Math'!B90</f>
        <v>NSH</v>
      </c>
      <c r="B245" t="str">
        <f>'Impact Score Math'!A90</f>
        <v>Colton Sissons</v>
      </c>
      <c r="C245" s="8">
        <f>'Impact Score Math'!F90</f>
        <v>42.261020531399787</v>
      </c>
      <c r="D245">
        <f>'Impact Score Math'!G90</f>
        <v>244</v>
      </c>
      <c r="H245">
        <f>'Impact Score Math'!B944</f>
        <v>0</v>
      </c>
      <c r="I245">
        <f>'Impact Score Math'!A944</f>
        <v>0</v>
      </c>
      <c r="J245" s="8">
        <f>'Impact Score Math'!F944</f>
        <v>0</v>
      </c>
      <c r="K245">
        <f>'Impact Score Math'!G944</f>
        <v>237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Math'!B145</f>
        <v>VAN</v>
      </c>
      <c r="B246" t="str">
        <f>'Impact Score Math'!A145</f>
        <v>J.T. Miller</v>
      </c>
      <c r="C246" s="8">
        <f>'Impact Score Math'!F145</f>
        <v>42.244602958936845</v>
      </c>
      <c r="D246">
        <f>'Impact Score Math'!G145</f>
        <v>245</v>
      </c>
      <c r="H246">
        <f>'Impact Score Math'!B945</f>
        <v>0</v>
      </c>
      <c r="I246">
        <f>'Impact Score Math'!A945</f>
        <v>0</v>
      </c>
      <c r="J246" s="8">
        <f>'Impact Score Math'!F945</f>
        <v>0</v>
      </c>
      <c r="K246">
        <f>'Impact Score Math'!G945</f>
        <v>237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Math'!B411</f>
        <v>CGY</v>
      </c>
      <c r="B247" t="str">
        <f>'Impact Score Math'!A411</f>
        <v>Yegor Sharangovich</v>
      </c>
      <c r="C247" s="8">
        <f>'Impact Score Math'!F411</f>
        <v>42.06403985507135</v>
      </c>
      <c r="D247">
        <f>'Impact Score Math'!G411</f>
        <v>246</v>
      </c>
      <c r="H247">
        <f>'Impact Score Math'!B946</f>
        <v>0</v>
      </c>
      <c r="I247">
        <f>'Impact Score Math'!A946</f>
        <v>0</v>
      </c>
      <c r="J247" s="8">
        <f>'Impact Score Math'!F946</f>
        <v>0</v>
      </c>
      <c r="K247">
        <f>'Impact Score Math'!G946</f>
        <v>237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Math'!B49</f>
        <v>PHI</v>
      </c>
      <c r="B248" t="str">
        <f>'Impact Score Math'!A49</f>
        <v>Bobby Brink</v>
      </c>
      <c r="C248" s="8">
        <f>'Impact Score Math'!F49</f>
        <v>41.98315535214774</v>
      </c>
      <c r="D248">
        <f>'Impact Score Math'!G49</f>
        <v>247</v>
      </c>
      <c r="H248">
        <f>'Impact Score Math'!B947</f>
        <v>0</v>
      </c>
      <c r="I248">
        <f>'Impact Score Math'!A947</f>
        <v>0</v>
      </c>
      <c r="J248" s="8">
        <f>'Impact Score Math'!F947</f>
        <v>0</v>
      </c>
      <c r="K248">
        <f>'Impact Score Math'!G947</f>
        <v>237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Math'!B270</f>
        <v>COL</v>
      </c>
      <c r="B249" t="str">
        <f>'Impact Score Math'!A270</f>
        <v>Miles Wood</v>
      </c>
      <c r="C249" s="8">
        <f>'Impact Score Math'!F270</f>
        <v>41.91136950904238</v>
      </c>
      <c r="D249">
        <f>'Impact Score Math'!G270</f>
        <v>248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237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Math'!B57</f>
        <v>STL</v>
      </c>
      <c r="B250" t="str">
        <f>'Impact Score Math'!A57</f>
        <v>Brandon Saad</v>
      </c>
      <c r="C250" s="8">
        <f>'Impact Score Math'!F57</f>
        <v>41.881379962193648</v>
      </c>
      <c r="D250">
        <f>'Impact Score Math'!G57</f>
        <v>249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237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Math'!B51</f>
        <v>CBJ</v>
      </c>
      <c r="B251" t="str">
        <f>'Impact Score Math'!A51</f>
        <v>Boone Jenner</v>
      </c>
      <c r="C251" s="8">
        <f>'Impact Score Math'!F51</f>
        <v>41.843936191627428</v>
      </c>
      <c r="D251">
        <f>'Impact Score Math'!G51</f>
        <v>250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237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Math'!B198</f>
        <v>MTL</v>
      </c>
      <c r="B252" t="str">
        <f>'Impact Score Math'!A198</f>
        <v>Juraj Slafkovsky</v>
      </c>
      <c r="C252" s="8">
        <f>'Impact Score Math'!F198</f>
        <v>41.180358460815228</v>
      </c>
      <c r="D252">
        <f>'Impact Score Math'!G198</f>
        <v>251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237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Math'!B387</f>
        <v>SEA</v>
      </c>
      <c r="B253" t="str">
        <f>'Impact Score Math'!A387</f>
        <v>Tye Kartye</v>
      </c>
      <c r="C253" s="8">
        <f>'Impact Score Math'!F387</f>
        <v>41.148078134845221</v>
      </c>
      <c r="D253">
        <f>'Impact Score Math'!G387</f>
        <v>252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237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Math'!B339</f>
        <v>CHI</v>
      </c>
      <c r="B254" t="str">
        <f>'Impact Score Math'!A339</f>
        <v>Ryan Donato</v>
      </c>
      <c r="C254" s="8">
        <f>'Impact Score Math'!F339</f>
        <v>41.124502594380807</v>
      </c>
      <c r="D254">
        <f>'Impact Score Math'!G339</f>
        <v>253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237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Math'!B261</f>
        <v>NSH</v>
      </c>
      <c r="B255" t="str">
        <f>'Impact Score Math'!A261</f>
        <v>Michael McCarron</v>
      </c>
      <c r="C255" s="8">
        <f>'Impact Score Math'!F261</f>
        <v>40.967401368758352</v>
      </c>
      <c r="D255">
        <f>'Impact Score Math'!G261</f>
        <v>254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237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Math'!B130</f>
        <v>S.J</v>
      </c>
      <c r="B256" t="str">
        <f>'Impact Score Math'!A130</f>
        <v>Fabian Zetterlund</v>
      </c>
      <c r="C256" s="8">
        <f>'Impact Score Math'!F130</f>
        <v>40.952060688405794</v>
      </c>
      <c r="D256">
        <f>'Impact Score Math'!G130</f>
        <v>255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237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Math'!B45</f>
        <v>L.A</v>
      </c>
      <c r="B257" t="str">
        <f>'Impact Score Math'!A45</f>
        <v>Blake Lizotte</v>
      </c>
      <c r="C257" s="8">
        <f>'Impact Score Math'!F45</f>
        <v>40.829603580562555</v>
      </c>
      <c r="D257">
        <f>'Impact Score Math'!G45</f>
        <v>256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237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Math'!B258</f>
        <v>CAR</v>
      </c>
      <c r="B258" t="str">
        <f>'Impact Score Math'!A258</f>
        <v>Michael Bunting</v>
      </c>
      <c r="C258" s="8">
        <f>'Impact Score Math'!F258</f>
        <v>40.804409087728146</v>
      </c>
      <c r="D258">
        <f>'Impact Score Math'!G258</f>
        <v>257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237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Math'!B338</f>
        <v>S.J</v>
      </c>
      <c r="B259" t="str">
        <f>'Impact Score Math'!A338</f>
        <v>Ryan Carpenter</v>
      </c>
      <c r="C259" s="8">
        <f>'Impact Score Math'!F338</f>
        <v>40.783134642356394</v>
      </c>
      <c r="D259">
        <f>'Impact Score Math'!G338</f>
        <v>258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237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Math'!B150</f>
        <v>CBJ</v>
      </c>
      <c r="B260" t="str">
        <f>'Impact Score Math'!A150</f>
        <v>Jack Roslovic</v>
      </c>
      <c r="C260" s="8">
        <f>'Impact Score Math'!F150</f>
        <v>40.783072463768121</v>
      </c>
      <c r="D260">
        <f>'Impact Score Math'!G150</f>
        <v>259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237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Math'!B64</f>
        <v>VAN</v>
      </c>
      <c r="B261" t="str">
        <f>'Impact Score Math'!A64</f>
        <v>Brock Boeser</v>
      </c>
      <c r="C261" s="8">
        <f>'Impact Score Math'!F64</f>
        <v>40.736485171766297</v>
      </c>
      <c r="D261">
        <f>'Impact Score Math'!G64</f>
        <v>260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237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Math'!B376</f>
        <v>WSH</v>
      </c>
      <c r="B262" t="str">
        <f>'Impact Score Math'!A376</f>
        <v>Tom Wilson</v>
      </c>
      <c r="C262" s="8">
        <f>'Impact Score Math'!F376</f>
        <v>40.419910538557765</v>
      </c>
      <c r="D262">
        <f>'Impact Score Math'!G376</f>
        <v>261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237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Math'!B255</f>
        <v>TOR</v>
      </c>
      <c r="B263" t="str">
        <f>'Impact Score Math'!A255</f>
        <v>Max Domi</v>
      </c>
      <c r="C263" s="8">
        <f>'Impact Score Math'!F255</f>
        <v>40.279350451584548</v>
      </c>
      <c r="D263">
        <f>'Impact Score Math'!G255</f>
        <v>262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237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Math'!B313</f>
        <v>BOS</v>
      </c>
      <c r="B264" t="str">
        <f>'Impact Score Math'!A313</f>
        <v>Pavel Zacha</v>
      </c>
      <c r="C264" s="8">
        <f>'Impact Score Math'!F313</f>
        <v>39.953813497290476</v>
      </c>
      <c r="D264">
        <f>'Impact Score Math'!G313</f>
        <v>263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237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Math'!B351</f>
        <v>VAN</v>
      </c>
      <c r="B265" t="str">
        <f>'Impact Score Math'!A351</f>
        <v>Sam Lafferty</v>
      </c>
      <c r="C265" s="8">
        <f>'Impact Score Math'!F351</f>
        <v>39.731662640902968</v>
      </c>
      <c r="D265">
        <f>'Impact Score Math'!G351</f>
        <v>264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237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Math'!B367</f>
        <v>WSH</v>
      </c>
      <c r="B266" t="str">
        <f>'Impact Score Math'!A367</f>
        <v>T.J. Oshie</v>
      </c>
      <c r="C266" s="8">
        <f>'Impact Score Math'!F367</f>
        <v>39.619890054973411</v>
      </c>
      <c r="D266">
        <f>'Impact Score Math'!G367</f>
        <v>265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237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Math'!B11</f>
        <v>WPG</v>
      </c>
      <c r="B267" t="str">
        <f>'Impact Score Math'!A11</f>
        <v>Alex Iafallo</v>
      </c>
      <c r="C267" s="8">
        <f>'Impact Score Math'!F11</f>
        <v>39.464589021915067</v>
      </c>
      <c r="D267">
        <f>'Impact Score Math'!G11</f>
        <v>266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237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Math'!B390</f>
        <v>T.B</v>
      </c>
      <c r="B268" t="str">
        <f>'Impact Score Math'!A390</f>
        <v>Tyler Motte</v>
      </c>
      <c r="C268" s="8">
        <f>'Impact Score Math'!F390</f>
        <v>39.301283083528062</v>
      </c>
      <c r="D268">
        <f>'Impact Score Math'!G390</f>
        <v>267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237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Math'!B15</f>
        <v>MTL</v>
      </c>
      <c r="B269" t="str">
        <f>'Impact Score Math'!A15</f>
        <v>Alex Newhook</v>
      </c>
      <c r="C269" s="8">
        <f>'Impact Score Math'!F15</f>
        <v>39.14321571098629</v>
      </c>
      <c r="D269">
        <f>'Impact Score Math'!G15</f>
        <v>268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237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Math'!B20</f>
        <v>N.J</v>
      </c>
      <c r="B270" t="str">
        <f>'Impact Score Math'!A20</f>
        <v>Alexander Holtz</v>
      </c>
      <c r="C270" s="8">
        <f>'Impact Score Math'!F20</f>
        <v>38.890653224114089</v>
      </c>
      <c r="D270">
        <f>'Impact Score Math'!G20</f>
        <v>269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237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Math'!B4</f>
        <v>ANA</v>
      </c>
      <c r="B271" t="str">
        <f>'Impact Score Math'!A4</f>
        <v>Adam Henrique</v>
      </c>
      <c r="C271" s="8">
        <f>'Impact Score Math'!F4</f>
        <v>38.266779730701884</v>
      </c>
      <c r="D271">
        <f>'Impact Score Math'!G4</f>
        <v>270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237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38.13571795662574</v>
      </c>
      <c r="D272">
        <f>'Impact Score Math'!G12</f>
        <v>271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237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Math'!B294</f>
        <v>VAN</v>
      </c>
      <c r="B273" t="str">
        <f>'Impact Score Math'!A294</f>
        <v>Nils Aman</v>
      </c>
      <c r="C273" s="8">
        <f>'Impact Score Math'!F294</f>
        <v>38.028376811594349</v>
      </c>
      <c r="D273">
        <f>'Impact Score Math'!G294</f>
        <v>272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237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Math'!B163</f>
        <v>SEA</v>
      </c>
      <c r="B274" t="str">
        <f>'Impact Score Math'!A163</f>
        <v>Jared McCann</v>
      </c>
      <c r="C274" s="8">
        <f>'Impact Score Math'!F163</f>
        <v>37.955833858433778</v>
      </c>
      <c r="D274">
        <f>'Impact Score Math'!G163</f>
        <v>273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237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Math'!B272</f>
        <v>WPG</v>
      </c>
      <c r="B275" t="str">
        <f>'Impact Score Math'!A272</f>
        <v>Morgan Barron</v>
      </c>
      <c r="C275" s="8">
        <f>'Impact Score Math'!F272</f>
        <v>37.924928236365012</v>
      </c>
      <c r="D275">
        <f>'Impact Score Math'!G272</f>
        <v>274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237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Math'!B80</f>
        <v>DET</v>
      </c>
      <c r="B276" t="str">
        <f>'Impact Score Math'!A80</f>
        <v>Christian Fischer</v>
      </c>
      <c r="C276" s="8">
        <f>'Impact Score Math'!F80</f>
        <v>37.866884057971014</v>
      </c>
      <c r="D276">
        <f>'Impact Score Math'!G80</f>
        <v>275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237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Math'!B88</f>
        <v>NSH</v>
      </c>
      <c r="B277" t="str">
        <f>'Impact Score Math'!A88</f>
        <v>Cole Smith</v>
      </c>
      <c r="C277" s="8">
        <f>'Impact Score Math'!F88</f>
        <v>37.743501387603068</v>
      </c>
      <c r="D277">
        <f>'Impact Score Math'!G88</f>
        <v>276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237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Math'!B283</f>
        <v>FLA</v>
      </c>
      <c r="B278" t="str">
        <f>'Impact Score Math'!A283</f>
        <v>Nick Cousins</v>
      </c>
      <c r="C278" s="8">
        <f>'Impact Score Math'!F283</f>
        <v>37.445445445444641</v>
      </c>
      <c r="D278">
        <f>'Impact Score Math'!G283</f>
        <v>277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237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</f>
        <v>CBJ</v>
      </c>
      <c r="B279" t="str">
        <f>'Impact Score Math'!A3</f>
        <v>Adam Fantilli</v>
      </c>
      <c r="C279" s="8">
        <f>'Impact Score Math'!F3</f>
        <v>37.371692876966094</v>
      </c>
      <c r="D279">
        <f>'Impact Score Math'!G3</f>
        <v>278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237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Math'!B122</f>
        <v>CBJ</v>
      </c>
      <c r="B280" t="str">
        <f>'Impact Score Math'!A122</f>
        <v>Emil Bemstrom</v>
      </c>
      <c r="C280" s="8">
        <f>'Impact Score Math'!F122</f>
        <v>37.118812815815382</v>
      </c>
      <c r="D280">
        <f>'Impact Score Math'!G122</f>
        <v>279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237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Math'!B40</f>
        <v>WPG</v>
      </c>
      <c r="B281" t="str">
        <f>'Impact Score Math'!A40</f>
        <v>Axel Jonsson-Fjallby</v>
      </c>
      <c r="C281" s="8">
        <f>'Impact Score Math'!F40</f>
        <v>36.776065279326154</v>
      </c>
      <c r="D281">
        <f>'Impact Score Math'!G40</f>
        <v>280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237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Math'!B346</f>
        <v>PHI</v>
      </c>
      <c r="B282" t="str">
        <f>'Impact Score Math'!A346</f>
        <v>Ryan Poehling</v>
      </c>
      <c r="C282" s="8">
        <f>'Impact Score Math'!F346</f>
        <v>36.516103059580225</v>
      </c>
      <c r="D282">
        <f>'Impact Score Math'!G346</f>
        <v>281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237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Math'!B320</f>
        <v>SEA</v>
      </c>
      <c r="B283" t="str">
        <f>'Impact Score Math'!A320</f>
        <v>Pierre-Edouard Bellemare</v>
      </c>
      <c r="C283" s="8">
        <f>'Impact Score Math'!F320</f>
        <v>36.44394469431974</v>
      </c>
      <c r="D283">
        <f>'Impact Score Math'!G320</f>
        <v>282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237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Math'!B196</f>
        <v>OTT</v>
      </c>
      <c r="B284" t="str">
        <f>'Impact Score Math'!A196</f>
        <v>Josh Norris</v>
      </c>
      <c r="C284" s="8">
        <f>'Impact Score Math'!F196</f>
        <v>36.405780780779516</v>
      </c>
      <c r="D284">
        <f>'Impact Score Math'!G196</f>
        <v>283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237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Math'!B357</f>
        <v>CBJ</v>
      </c>
      <c r="B285" t="str">
        <f>'Impact Score Math'!A357</f>
        <v>Sean Kuraly</v>
      </c>
      <c r="C285" s="8">
        <f>'Impact Score Math'!F357</f>
        <v>35.828177257523606</v>
      </c>
      <c r="D285">
        <f>'Impact Score Math'!G357</f>
        <v>284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237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Math'!B250</f>
        <v>WSH</v>
      </c>
      <c r="B286" t="str">
        <f>'Impact Score Math'!A250</f>
        <v>Matthew Phillips</v>
      </c>
      <c r="C286" s="8">
        <f>'Impact Score Math'!F250</f>
        <v>35.72646785581577</v>
      </c>
      <c r="D286">
        <f>'Impact Score Math'!G250</f>
        <v>285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237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Math'!B358</f>
        <v>MTL</v>
      </c>
      <c r="B287" t="str">
        <f>'Impact Score Math'!A358</f>
        <v>Sean Monahan</v>
      </c>
      <c r="C287" s="8">
        <f>'Impact Score Math'!F358</f>
        <v>35.721604938270971</v>
      </c>
      <c r="D287">
        <f>'Impact Score Math'!G358</f>
        <v>286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237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Math'!B375</f>
        <v>N.J</v>
      </c>
      <c r="B288" t="str">
        <f>'Impact Score Math'!A375</f>
        <v>Timo Meier</v>
      </c>
      <c r="C288" s="8">
        <f>'Impact Score Math'!F375</f>
        <v>35.697332015809039</v>
      </c>
      <c r="D288">
        <f>'Impact Score Math'!G375</f>
        <v>287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237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Math'!B174</f>
        <v>NYR</v>
      </c>
      <c r="B289" t="str">
        <f>'Impact Score Math'!A174</f>
        <v>Jimmy Vesey</v>
      </c>
      <c r="C289" s="8">
        <f>'Impact Score Math'!F174</f>
        <v>35.247189121488766</v>
      </c>
      <c r="D289">
        <f>'Impact Score Math'!G174</f>
        <v>288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237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Math'!B63</f>
        <v>ANA</v>
      </c>
      <c r="B290" t="str">
        <f>'Impact Score Math'!A63</f>
        <v>Brett Leason</v>
      </c>
      <c r="C290" s="8">
        <f>'Impact Score Math'!F63</f>
        <v>35.092210144927535</v>
      </c>
      <c r="D290">
        <f>'Impact Score Math'!G63</f>
        <v>289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237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Math'!B123</f>
        <v>BUF, CBJ</v>
      </c>
      <c r="B291" t="str">
        <f>'Impact Score Math'!A123</f>
        <v>Eric Robinson</v>
      </c>
      <c r="C291" s="8">
        <f>'Impact Score Math'!F123</f>
        <v>35.048175596546749</v>
      </c>
      <c r="D291">
        <f>'Impact Score Math'!G123</f>
        <v>290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237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Math'!B31</f>
        <v>CHI, VAN</v>
      </c>
      <c r="B292" t="str">
        <f>'Impact Score Math'!A31</f>
        <v>Anthony Beauvillier</v>
      </c>
      <c r="C292" s="8">
        <f>'Impact Score Math'!F31</f>
        <v>34.864231622926113</v>
      </c>
      <c r="D292">
        <f>'Impact Score Math'!G31</f>
        <v>291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237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Math'!B253</f>
        <v>EDM</v>
      </c>
      <c r="B293" t="str">
        <f>'Impact Score Math'!A253</f>
        <v>Mattias Janmark</v>
      </c>
      <c r="C293" s="8">
        <f>'Impact Score Math'!F253</f>
        <v>34.809088756274534</v>
      </c>
      <c r="D293">
        <f>'Impact Score Math'!G253</f>
        <v>292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237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Math'!B120</f>
        <v>CGY</v>
      </c>
      <c r="B294" t="str">
        <f>'Impact Score Math'!A120</f>
        <v>Elias Lindholm</v>
      </c>
      <c r="C294" s="8">
        <f>'Impact Score Math'!F120</f>
        <v>34.664083467526062</v>
      </c>
      <c r="D294">
        <f>'Impact Score Math'!G120</f>
        <v>293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237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Math'!B275</f>
        <v>N.J</v>
      </c>
      <c r="B295" t="str">
        <f>'Impact Score Math'!A275</f>
        <v>Nathan Bastian</v>
      </c>
      <c r="C295" s="8">
        <f>'Impact Score Math'!F275</f>
        <v>34.49907407407423</v>
      </c>
      <c r="D295">
        <f>'Impact Score Math'!G275</f>
        <v>294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237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Math'!B161</f>
        <v>DAL</v>
      </c>
      <c r="B296" t="str">
        <f>'Impact Score Math'!A161</f>
        <v>Jamie Benn</v>
      </c>
      <c r="C296" s="8">
        <f>'Impact Score Math'!F161</f>
        <v>34.464157273214532</v>
      </c>
      <c r="D296">
        <f>'Impact Score Math'!G161</f>
        <v>295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237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Math'!B370</f>
        <v>MTL</v>
      </c>
      <c r="B297" t="str">
        <f>'Impact Score Math'!A370</f>
        <v>Tanner Pearson</v>
      </c>
      <c r="C297" s="8">
        <f>'Impact Score Math'!F370</f>
        <v>34.370514742628565</v>
      </c>
      <c r="D297">
        <f>'Impact Score Math'!G370</f>
        <v>296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237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Math'!B366</f>
        <v>T.B</v>
      </c>
      <c r="B298" t="str">
        <f>'Impact Score Math'!A366</f>
        <v>Steven Stamkos</v>
      </c>
      <c r="C298" s="8">
        <f>'Impact Score Math'!F366</f>
        <v>34.356840299657186</v>
      </c>
      <c r="D298">
        <f>'Impact Score Math'!G366</f>
        <v>297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237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Math'!B382</f>
        <v>L.A</v>
      </c>
      <c r="B299" t="str">
        <f>'Impact Score Math'!A382</f>
        <v>Trevor Lewis</v>
      </c>
      <c r="C299" s="8">
        <f>'Impact Score Math'!F382</f>
        <v>34.302028985507171</v>
      </c>
      <c r="D299">
        <f>'Impact Score Math'!G382</f>
        <v>298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237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Math'!B214</f>
        <v>DET</v>
      </c>
      <c r="B300" t="str">
        <f>'Impact Score Math'!A214</f>
        <v>Klim Kostin</v>
      </c>
      <c r="C300" s="8">
        <f>'Impact Score Math'!F214</f>
        <v>34.256589314469785</v>
      </c>
      <c r="D300">
        <f>'Impact Score Math'!G214</f>
        <v>299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237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Math'!B133</f>
        <v>ANA</v>
      </c>
      <c r="B301" t="str">
        <f>'Impact Score Math'!A133</f>
        <v>Frank Vatrano</v>
      </c>
      <c r="C301" s="8">
        <f>'Impact Score Math'!F133</f>
        <v>34.109021068169021</v>
      </c>
      <c r="D301">
        <f>'Impact Score Math'!G133</f>
        <v>300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237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Math'!B21</f>
        <v>CBJ</v>
      </c>
      <c r="B302" t="str">
        <f>'Impact Score Math'!A21</f>
        <v>Alexandre Texier</v>
      </c>
      <c r="C302" s="8">
        <f>'Impact Score Math'!F21</f>
        <v>34.075335480407176</v>
      </c>
      <c r="D302">
        <f>'Impact Score Math'!G21</f>
        <v>301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Math'!B284</f>
        <v>CHI</v>
      </c>
      <c r="B303" t="str">
        <f>'Impact Score Math'!A284</f>
        <v>Nick Foligno</v>
      </c>
      <c r="C303" s="8">
        <f>'Impact Score Math'!F284</f>
        <v>33.929388083736121</v>
      </c>
      <c r="D303">
        <f>'Impact Score Math'!G284</f>
        <v>302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Math'!B208</f>
        <v>STL</v>
      </c>
      <c r="B304" t="str">
        <f>'Impact Score Math'!A208</f>
        <v>Kevin Hayes</v>
      </c>
      <c r="C304" s="8">
        <f>'Impact Score Math'!F208</f>
        <v>33.757997269481599</v>
      </c>
      <c r="D304">
        <f>'Impact Score Math'!G208</f>
        <v>303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Math'!B327</f>
        <v>MTL</v>
      </c>
      <c r="B305" t="str">
        <f>'Impact Score Math'!A327</f>
        <v>Rafael Harvey-Pinard</v>
      </c>
      <c r="C305" s="8">
        <f>'Impact Score Math'!F327</f>
        <v>33.688164251208477</v>
      </c>
      <c r="D305">
        <f>'Impact Score Math'!G327</f>
        <v>304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Math'!B28</f>
        <v>COL</v>
      </c>
      <c r="B306" t="str">
        <f>'Impact Score Math'!A28</f>
        <v>Andrew Cogliano</v>
      </c>
      <c r="C306" s="8">
        <f>'Impact Score Math'!F28</f>
        <v>33.181696188942645</v>
      </c>
      <c r="D306">
        <f>'Impact Score Math'!G28</f>
        <v>305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Math'!B52</f>
        <v>CHI</v>
      </c>
      <c r="B307" t="str">
        <f>'Impact Score Math'!A52</f>
        <v>Boris Katchouk</v>
      </c>
      <c r="C307" s="8">
        <f>'Impact Score Math'!F52</f>
        <v>33.023741277510787</v>
      </c>
      <c r="D307">
        <f>'Impact Score Math'!G52</f>
        <v>306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Math'!B223</f>
        <v>ARI</v>
      </c>
      <c r="B308" t="str">
        <f>'Impact Score Math'!A223</f>
        <v>Logan Cooley</v>
      </c>
      <c r="C308" s="8">
        <f>'Impact Score Math'!F223</f>
        <v>32.354031760716033</v>
      </c>
      <c r="D308">
        <f>'Impact Score Math'!G223</f>
        <v>307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Math'!B204</f>
        <v>STL</v>
      </c>
      <c r="B309" t="str">
        <f>'Impact Score Math'!A204</f>
        <v>Kasperi Kapanen</v>
      </c>
      <c r="C309" s="8">
        <f>'Impact Score Math'!F204</f>
        <v>32.197650678629351</v>
      </c>
      <c r="D309">
        <f>'Impact Score Math'!G204</f>
        <v>308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Math'!B414</f>
        <v>ARI, CHI</v>
      </c>
      <c r="B310" t="str">
        <f>'Impact Score Math'!A414</f>
        <v>Zach Sanford</v>
      </c>
      <c r="C310" s="8">
        <f>'Impact Score Math'!F414</f>
        <v>32.103207192699585</v>
      </c>
      <c r="D310">
        <f>'Impact Score Math'!G414</f>
        <v>309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Math'!B205</f>
        <v>VGK</v>
      </c>
      <c r="B311" t="str">
        <f>'Impact Score Math'!A205</f>
        <v>Keegan Kolesar</v>
      </c>
      <c r="C311" s="8">
        <f>'Impact Score Math'!F205</f>
        <v>31.881926999463566</v>
      </c>
      <c r="D311">
        <f>'Impact Score Math'!G205</f>
        <v>310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Math'!B18</f>
        <v>SEA</v>
      </c>
      <c r="B312" t="str">
        <f>'Impact Score Math'!A18</f>
        <v>Alex Wennberg</v>
      </c>
      <c r="C312" s="8">
        <f>'Impact Score Math'!F18</f>
        <v>31.36108541473855</v>
      </c>
      <c r="D312">
        <f>'Impact Score Math'!G18</f>
        <v>311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Math'!B397</f>
        <v>BUF</v>
      </c>
      <c r="B313" t="str">
        <f>'Impact Score Math'!A397</f>
        <v>Victor Olofsson</v>
      </c>
      <c r="C313" s="8">
        <f>'Impact Score Math'!F397</f>
        <v>31.324516908212459</v>
      </c>
      <c r="D313">
        <f>'Impact Score Math'!G397</f>
        <v>312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Math'!B342</f>
        <v>FLA</v>
      </c>
      <c r="B314" t="str">
        <f>'Impact Score Math'!A342</f>
        <v>Ryan Lomberg</v>
      </c>
      <c r="C314" s="8">
        <f>'Impact Score Math'!F342</f>
        <v>31.240240518038842</v>
      </c>
      <c r="D314">
        <f>'Impact Score Math'!G342</f>
        <v>313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Math'!B50</f>
        <v>TOR</v>
      </c>
      <c r="B315" t="str">
        <f>'Impact Score Math'!A50</f>
        <v>Bobby McMann</v>
      </c>
      <c r="C315" s="8">
        <f>'Impact Score Math'!F50</f>
        <v>30.948498214660827</v>
      </c>
      <c r="D315">
        <f>'Impact Score Math'!G50</f>
        <v>314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Math'!B307</f>
        <v>MIN</v>
      </c>
      <c r="B316" t="str">
        <f>'Impact Score Math'!A307</f>
        <v>Pat Maroon</v>
      </c>
      <c r="C316" s="8">
        <f>'Impact Score Math'!F307</f>
        <v>30.606194645731822</v>
      </c>
      <c r="D316">
        <f>'Impact Score Math'!G307</f>
        <v>315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Math'!B58</f>
        <v>SEA</v>
      </c>
      <c r="B317" t="str">
        <f>'Impact Score Math'!A58</f>
        <v>Brandon Tanev</v>
      </c>
      <c r="C317" s="8">
        <f>'Impact Score Math'!F58</f>
        <v>30.336321489792006</v>
      </c>
      <c r="D317">
        <f>'Impact Score Math'!G58</f>
        <v>316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Math'!B278</f>
        <v>WSH</v>
      </c>
      <c r="B318" t="str">
        <f>'Impact Score Math'!A278</f>
        <v>Nic Dowd</v>
      </c>
      <c r="C318" s="8">
        <f>'Impact Score Math'!F278</f>
        <v>29.59654654654674</v>
      </c>
      <c r="D318">
        <f>'Impact Score Math'!G278</f>
        <v>317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Math'!B29</f>
        <v>DET</v>
      </c>
      <c r="B319" t="str">
        <f>'Impact Score Math'!A29</f>
        <v>Andrew Copp</v>
      </c>
      <c r="C319" s="8">
        <f>'Impact Score Math'!F29</f>
        <v>29.446202932813016</v>
      </c>
      <c r="D319">
        <f>'Impact Score Math'!G29</f>
        <v>318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Math'!B33</f>
        <v>S.J</v>
      </c>
      <c r="B320" t="str">
        <f>'Impact Score Math'!A33</f>
        <v>Anthony Duclair</v>
      </c>
      <c r="C320" s="8">
        <f>'Impact Score Math'!F33</f>
        <v>29.048309178743217</v>
      </c>
      <c r="D320">
        <f>'Impact Score Math'!G33</f>
        <v>319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Math'!B347</f>
        <v>ANA</v>
      </c>
      <c r="B321" t="str">
        <f>'Impact Score Math'!A347</f>
        <v>Ryan Strome</v>
      </c>
      <c r="C321" s="8">
        <f>'Impact Score Math'!F347</f>
        <v>29.036426015387196</v>
      </c>
      <c r="D321">
        <f>'Impact Score Math'!G347</f>
        <v>320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Math'!B141</f>
        <v>NYI</v>
      </c>
      <c r="B322" t="str">
        <f>'Impact Score Math'!A141</f>
        <v>Hudson Fasching</v>
      </c>
      <c r="C322" s="8">
        <f>'Impact Score Math'!F141</f>
        <v>28.839301817344825</v>
      </c>
      <c r="D322">
        <f>'Impact Score Math'!G141</f>
        <v>321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Math'!B267</f>
        <v>S.J</v>
      </c>
      <c r="B323" t="str">
        <f>'Impact Score Math'!A267</f>
        <v>Mikael Granlund</v>
      </c>
      <c r="C323" s="8">
        <f>'Impact Score Math'!F267</f>
        <v>27.990858335453044</v>
      </c>
      <c r="D323">
        <f>'Impact Score Math'!G267</f>
        <v>322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Math'!B289</f>
        <v>WSH</v>
      </c>
      <c r="B324" t="str">
        <f>'Impact Score Math'!A289</f>
        <v>Nicolas Aube-Kubel</v>
      </c>
      <c r="C324" s="8">
        <f>'Impact Score Math'!F289</f>
        <v>27.925113668656799</v>
      </c>
      <c r="D324">
        <f>'Impact Score Math'!G289</f>
        <v>323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Math'!B332</f>
        <v>DET</v>
      </c>
      <c r="B325" t="str">
        <f>'Impact Score Math'!A332</f>
        <v>Robby Fabbri</v>
      </c>
      <c r="C325" s="8">
        <f>'Impact Score Math'!F332</f>
        <v>27.831481481482395</v>
      </c>
      <c r="D325">
        <f>'Impact Score Math'!G332</f>
        <v>324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Math'!B155</f>
        <v>STL</v>
      </c>
      <c r="B326" t="str">
        <f>'Impact Score Math'!A155</f>
        <v>Jake Neighbours</v>
      </c>
      <c r="C326" s="8">
        <f>'Impact Score Math'!F155</f>
        <v>27.667393054681433</v>
      </c>
      <c r="D326">
        <f>'Impact Score Math'!G155</f>
        <v>325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Math'!B210</f>
        <v>FLA</v>
      </c>
      <c r="B327" t="str">
        <f>'Impact Score Math'!A210</f>
        <v>Kevin Stenlund</v>
      </c>
      <c r="C327" s="8">
        <f>'Impact Score Math'!F210</f>
        <v>27.402649295919407</v>
      </c>
      <c r="D327">
        <f>'Impact Score Math'!G210</f>
        <v>326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Math'!B138</f>
        <v>S.J</v>
      </c>
      <c r="B328" t="str">
        <f>'Impact Score Math'!A138</f>
        <v>Givani Smith</v>
      </c>
      <c r="C328" s="8">
        <f>'Impact Score Math'!F138</f>
        <v>27.272723894462924</v>
      </c>
      <c r="D328">
        <f>'Impact Score Math'!G138</f>
        <v>327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Math'!B199</f>
        <v>S.J</v>
      </c>
      <c r="B329" t="str">
        <f>'Impact Score Math'!A199</f>
        <v>Justin Bailey</v>
      </c>
      <c r="C329" s="8">
        <f>'Impact Score Math'!F199</f>
        <v>26.975648595455169</v>
      </c>
      <c r="D329">
        <f>'Impact Score Math'!G199</f>
        <v>328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Math'!B181</f>
        <v>COL</v>
      </c>
      <c r="B330" t="str">
        <f>'Impact Score Math'!A181</f>
        <v>Joel Kiviranta</v>
      </c>
      <c r="C330" s="8">
        <f>'Impact Score Math'!F181</f>
        <v>26.964192651149233</v>
      </c>
      <c r="D330">
        <f>'Impact Score Math'!G181</f>
        <v>329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Math'!B316</f>
        <v>CHI</v>
      </c>
      <c r="B331" t="str">
        <f>'Impact Score Math'!A316</f>
        <v>Philipp Kurashev</v>
      </c>
      <c r="C331" s="8">
        <f>'Impact Score Math'!F316</f>
        <v>26.544620811287963</v>
      </c>
      <c r="D331">
        <f>'Impact Score Math'!G316</f>
        <v>330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Math'!B79</f>
        <v>MTL</v>
      </c>
      <c r="B332" t="str">
        <f>'Impact Score Math'!A79</f>
        <v>Christian Dvorak</v>
      </c>
      <c r="C332" s="8">
        <f>'Impact Score Math'!F79</f>
        <v>26.082657004830914</v>
      </c>
      <c r="D332">
        <f>'Impact Score Math'!G79</f>
        <v>331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Math'!B371</f>
        <v>CHI</v>
      </c>
      <c r="B333" t="str">
        <f>'Impact Score Math'!A371</f>
        <v>Taylor Raddysh</v>
      </c>
      <c r="C333" s="8">
        <f>'Impact Score Math'!F371</f>
        <v>25.82098612940959</v>
      </c>
      <c r="D333">
        <f>'Impact Score Math'!G371</f>
        <v>332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Math'!B306</f>
        <v>OTT</v>
      </c>
      <c r="B334" t="str">
        <f>'Impact Score Math'!A306</f>
        <v>Parker Kelly</v>
      </c>
      <c r="C334" s="8">
        <f>'Impact Score Math'!F306</f>
        <v>25.48347240521165</v>
      </c>
      <c r="D334">
        <f>'Impact Score Math'!G306</f>
        <v>333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Math'!B264</f>
        <v>DET</v>
      </c>
      <c r="B335" t="str">
        <f>'Impact Score Math'!A264</f>
        <v>Michael Rasmussen</v>
      </c>
      <c r="C335" s="8">
        <f>'Impact Score Math'!F264</f>
        <v>25.355667102790974</v>
      </c>
      <c r="D335">
        <f>'Impact Score Math'!G264</f>
        <v>334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Math'!B109</f>
        <v>EDM</v>
      </c>
      <c r="B336" t="str">
        <f>'Impact Score Math'!A109</f>
        <v>Derek Ryan</v>
      </c>
      <c r="C336" s="8">
        <f>'Impact Score Math'!F109</f>
        <v>25.272288098375071</v>
      </c>
      <c r="D336">
        <f>'Impact Score Math'!G109</f>
        <v>335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Math'!B341</f>
        <v>COL</v>
      </c>
      <c r="B337" t="str">
        <f>'Impact Score Math'!A341</f>
        <v>Ryan Johansen</v>
      </c>
      <c r="C337" s="8">
        <f>'Impact Score Math'!F341</f>
        <v>25.213921598229444</v>
      </c>
      <c r="D337">
        <f>'Impact Score Math'!G341</f>
        <v>336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Math'!B60</f>
        <v>STL</v>
      </c>
      <c r="B338" t="str">
        <f>'Impact Score Math'!A60</f>
        <v>Brayden Schenn</v>
      </c>
      <c r="C338" s="8">
        <f>'Impact Score Math'!F60</f>
        <v>25.200441083805419</v>
      </c>
      <c r="D338">
        <f>'Impact Score Math'!G60</f>
        <v>337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Math'!B365</f>
        <v>FLA</v>
      </c>
      <c r="B339" t="str">
        <f>'Impact Score Math'!A365</f>
        <v>Steven Lorentz</v>
      </c>
      <c r="C339" s="8">
        <f>'Impact Score Math'!F365</f>
        <v>25.140200138026287</v>
      </c>
      <c r="D339">
        <f>'Impact Score Math'!G365</f>
        <v>338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Math'!B309</f>
        <v>CBJ</v>
      </c>
      <c r="B340" t="str">
        <f>'Impact Score Math'!A309</f>
        <v>Patrik Laine</v>
      </c>
      <c r="C340" s="8">
        <f>'Impact Score Math'!F309</f>
        <v>25.059019949901675</v>
      </c>
      <c r="D340">
        <f>'Impact Score Math'!G309</f>
        <v>339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Math'!B68</f>
        <v>NYI</v>
      </c>
      <c r="B341" t="str">
        <f>'Impact Score Math'!A68</f>
        <v>Cal Clutterbuck</v>
      </c>
      <c r="C341" s="8">
        <f>'Impact Score Math'!F68</f>
        <v>25.026209406870368</v>
      </c>
      <c r="D341">
        <f>'Impact Score Math'!G68</f>
        <v>340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Math'!B2</f>
        <v>CGY</v>
      </c>
      <c r="B342" t="str">
        <f>'Impact Score Math'!A2</f>
        <v>A.J. Greer</v>
      </c>
      <c r="C342" s="8">
        <f>'Impact Score Math'!F2</f>
        <v>24.967609723506907</v>
      </c>
      <c r="D342">
        <f>'Impact Score Math'!G2</f>
        <v>341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Math'!B92</f>
        <v>EDM</v>
      </c>
      <c r="B343" t="str">
        <f>'Impact Score Math'!A92</f>
        <v>Connor Brown</v>
      </c>
      <c r="C343" s="8">
        <f>'Impact Score Math'!F92</f>
        <v>24.926460155808861</v>
      </c>
      <c r="D343">
        <f>'Impact Score Math'!G92</f>
        <v>342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Math'!B310</f>
        <v>VGK</v>
      </c>
      <c r="B344" t="str">
        <f>'Impact Score Math'!A310</f>
        <v>Paul Cotter</v>
      </c>
      <c r="C344" s="8">
        <f>'Impact Score Math'!F310</f>
        <v>24.819318639291929</v>
      </c>
      <c r="D344">
        <f>'Impact Score Math'!G310</f>
        <v>343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Math'!B9</f>
        <v>T.B</v>
      </c>
      <c r="B345" t="str">
        <f>'Impact Score Math'!A9</f>
        <v>Alex Barré-Boulet</v>
      </c>
      <c r="C345" s="8">
        <f>'Impact Score Math'!F9</f>
        <v>24.797327898551522</v>
      </c>
      <c r="D345">
        <f>'Impact Score Math'!G9</f>
        <v>344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Math'!B46</f>
        <v>NYR</v>
      </c>
      <c r="B346" t="str">
        <f>'Impact Score Math'!A46</f>
        <v>Blake Wheeler</v>
      </c>
      <c r="C346" s="8">
        <f>'Impact Score Math'!F46</f>
        <v>24.749665947168673</v>
      </c>
      <c r="D346">
        <f>'Impact Score Math'!G46</f>
        <v>345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Math'!B19</f>
        <v>S.J</v>
      </c>
      <c r="B347" t="str">
        <f>'Impact Score Math'!A19</f>
        <v>Alexander Barabanov</v>
      </c>
      <c r="C347" s="8">
        <f>'Impact Score Math'!F19</f>
        <v>24.633917069242557</v>
      </c>
      <c r="D347">
        <f>'Impact Score Math'!G19</f>
        <v>346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Math'!B256</f>
        <v>ANA</v>
      </c>
      <c r="B348" t="str">
        <f>'Impact Score Math'!A256</f>
        <v>Max Jones</v>
      </c>
      <c r="C348" s="8">
        <f>'Impact Score Math'!F256</f>
        <v>24.511272141706478</v>
      </c>
      <c r="D348">
        <f>'Impact Score Math'!G256</f>
        <v>347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Math'!B78</f>
        <v>N.J</v>
      </c>
      <c r="B349" t="str">
        <f>'Impact Score Math'!A78</f>
        <v>Chris Tierney</v>
      </c>
      <c r="C349" s="8">
        <f>'Impact Score Math'!F78</f>
        <v>24.509813576117963</v>
      </c>
      <c r="D349">
        <f>'Impact Score Math'!G78</f>
        <v>348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Math'!B153</f>
        <v>MTL</v>
      </c>
      <c r="B350" t="str">
        <f>'Impact Score Math'!A153</f>
        <v>Jake Evans</v>
      </c>
      <c r="C350" s="8">
        <f>'Impact Score Math'!F153</f>
        <v>24.153690284487617</v>
      </c>
      <c r="D350">
        <f>'Impact Score Math'!G153</f>
        <v>349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Math'!B104</f>
        <v>WPG</v>
      </c>
      <c r="B351" t="str">
        <f>'Impact Score Math'!A104</f>
        <v>David Gustafsson</v>
      </c>
      <c r="C351" s="8">
        <f>'Impact Score Math'!F104</f>
        <v>24.145619371384306</v>
      </c>
      <c r="D351">
        <f>'Impact Score Math'!G104</f>
        <v>350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Math'!B144</f>
        <v>DET</v>
      </c>
      <c r="B352" t="str">
        <f>'Impact Score Math'!A144</f>
        <v>J.T. Compher</v>
      </c>
      <c r="C352" s="8">
        <f>'Impact Score Math'!F144</f>
        <v>23.768582181776733</v>
      </c>
      <c r="D352">
        <f>'Impact Score Math'!G144</f>
        <v>351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Math'!B112</f>
        <v>OTT</v>
      </c>
      <c r="B353" t="str">
        <f>'Impact Score Math'!A112</f>
        <v>Dominik Kubalik</v>
      </c>
      <c r="C353" s="8">
        <f>'Impact Score Math'!F112</f>
        <v>23.415270413574003</v>
      </c>
      <c r="D353">
        <f>'Impact Score Math'!G112</f>
        <v>352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Math'!B349</f>
        <v>ANA</v>
      </c>
      <c r="B354" t="str">
        <f>'Impact Score Math'!A349</f>
        <v>Sam Carrick</v>
      </c>
      <c r="C354" s="8">
        <f>'Impact Score Math'!F349</f>
        <v>23.353424416264119</v>
      </c>
      <c r="D354">
        <f>'Impact Score Math'!G349</f>
        <v>353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Math'!B268</f>
        <v>S.J</v>
      </c>
      <c r="B355" t="str">
        <f>'Impact Score Math'!A268</f>
        <v>Mike Hoffman</v>
      </c>
      <c r="C355" s="8">
        <f>'Impact Score Math'!F268</f>
        <v>23.155482041587245</v>
      </c>
      <c r="D355">
        <f>'Impact Score Math'!G268</f>
        <v>354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Math'!B93</f>
        <v>MIN</v>
      </c>
      <c r="B356" t="str">
        <f>'Impact Score Math'!A93</f>
        <v>Connor Dewar</v>
      </c>
      <c r="C356" s="8">
        <f>'Impact Score Math'!F93</f>
        <v>22.505843621399283</v>
      </c>
      <c r="D356">
        <f>'Impact Score Math'!G93</f>
        <v>355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Math'!B135</f>
        <v>COL</v>
      </c>
      <c r="B357" t="str">
        <f>'Impact Score Math'!A135</f>
        <v>Fredrik Olofsson</v>
      </c>
      <c r="C357" s="8">
        <f>'Impact Score Math'!F135</f>
        <v>22.437775677378617</v>
      </c>
      <c r="D357">
        <f>'Impact Score Math'!G135</f>
        <v>356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Math'!B137</f>
        <v>PHI</v>
      </c>
      <c r="B358" t="str">
        <f>'Impact Score Math'!A137</f>
        <v>Garnet Hathaway</v>
      </c>
      <c r="C358" s="8">
        <f>'Impact Score Math'!F137</f>
        <v>21.857078773538372</v>
      </c>
      <c r="D358">
        <f>'Impact Score Math'!G137</f>
        <v>357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Math'!B110</f>
        <v>CGY</v>
      </c>
      <c r="B359" t="str">
        <f>'Impact Score Math'!A110</f>
        <v>Dillon Dube</v>
      </c>
      <c r="C359" s="8">
        <f>'Impact Score Math'!F110</f>
        <v>21.77667677789022</v>
      </c>
      <c r="D359">
        <f>'Impact Score Math'!G110</f>
        <v>358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Math'!B132</f>
        <v>S.J</v>
      </c>
      <c r="B360" t="str">
        <f>'Impact Score Math'!A132</f>
        <v>Filip Zadina</v>
      </c>
      <c r="C360" s="8">
        <f>'Impact Score Math'!F132</f>
        <v>21.393731041456498</v>
      </c>
      <c r="D360">
        <f>'Impact Score Math'!G132</f>
        <v>359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Math'!B259</f>
        <v>ARI</v>
      </c>
      <c r="B361" t="str">
        <f>'Impact Score Math'!A259</f>
        <v>Michael Carcone</v>
      </c>
      <c r="C361" s="8">
        <f>'Impact Score Math'!F259</f>
        <v>21.384733201581582</v>
      </c>
      <c r="D361">
        <f>'Impact Score Math'!G259</f>
        <v>360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Math'!B248</f>
        <v>NYI</v>
      </c>
      <c r="B362" t="str">
        <f>'Impact Score Math'!A248</f>
        <v>Matt Martin</v>
      </c>
      <c r="C362" s="8">
        <f>'Impact Score Math'!F248</f>
        <v>21.008547008547112</v>
      </c>
      <c r="D362">
        <f>'Impact Score Math'!G248</f>
        <v>361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Math'!B75</f>
        <v>VGK</v>
      </c>
      <c r="B363" t="str">
        <f>'Impact Score Math'!A75</f>
        <v>Chandler Stephenson</v>
      </c>
      <c r="C363" s="8">
        <f>'Impact Score Math'!F75</f>
        <v>20.709961938222609</v>
      </c>
      <c r="D363">
        <f>'Impact Score Math'!G75</f>
        <v>362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Math'!B162</f>
        <v>PIT</v>
      </c>
      <c r="B364" t="str">
        <f>'Impact Score Math'!A162</f>
        <v>Jansen Harkins</v>
      </c>
      <c r="C364" s="8">
        <f>'Impact Score Math'!F162</f>
        <v>20.643911377644567</v>
      </c>
      <c r="D364">
        <f>'Impact Score Math'!G162</f>
        <v>363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Math'!B140</f>
        <v>WSH</v>
      </c>
      <c r="B365" t="str">
        <f>'Impact Score Math'!A140</f>
        <v>Hendrix Lapierre</v>
      </c>
      <c r="C365" s="8">
        <f>'Impact Score Math'!F140</f>
        <v>20.543391304347903</v>
      </c>
      <c r="D365">
        <f>'Impact Score Math'!G140</f>
        <v>364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Math'!B355</f>
        <v>PHI</v>
      </c>
      <c r="B366" t="str">
        <f>'Impact Score Math'!A355</f>
        <v>Scott Laughton</v>
      </c>
      <c r="C366" s="8">
        <f>'Impact Score Math'!F355</f>
        <v>20.354319892207304</v>
      </c>
      <c r="D366">
        <f>'Impact Score Math'!G355</f>
        <v>365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Math'!B157</f>
        <v>BOS</v>
      </c>
      <c r="B367" t="str">
        <f>'Impact Score Math'!A157</f>
        <v>Jakub Lauko</v>
      </c>
      <c r="C367" s="8">
        <f>'Impact Score Math'!F157</f>
        <v>20.244973544973568</v>
      </c>
      <c r="D367">
        <f>'Impact Score Math'!G157</f>
        <v>366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Math'!B337</f>
        <v>OTT</v>
      </c>
      <c r="B368" t="str">
        <f>'Impact Score Math'!A337</f>
        <v>Rourke Chartier</v>
      </c>
      <c r="C368" s="8">
        <f>'Impact Score Math'!F337</f>
        <v>20.134269323671496</v>
      </c>
      <c r="D368">
        <f>'Impact Score Math'!G337</f>
        <v>367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Math'!B134</f>
        <v>MIN</v>
      </c>
      <c r="B369" t="str">
        <f>'Impact Score Math'!A134</f>
        <v>Frederick Gaudreau</v>
      </c>
      <c r="C369" s="8">
        <f>'Impact Score Math'!F134</f>
        <v>19.990650161030807</v>
      </c>
      <c r="D369">
        <f>'Impact Score Math'!G134</f>
        <v>368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Math'!B328</f>
        <v>CHI</v>
      </c>
      <c r="B370" t="str">
        <f>'Impact Score Math'!A328</f>
        <v>Reese Johnson</v>
      </c>
      <c r="C370" s="8">
        <f>'Impact Score Math'!F328</f>
        <v>19.492759913446118</v>
      </c>
      <c r="D370">
        <f>'Impact Score Math'!G328</f>
        <v>369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Math'!B159</f>
        <v>EDM</v>
      </c>
      <c r="B371" t="str">
        <f>'Impact Score Math'!A159</f>
        <v>James Hamblin</v>
      </c>
      <c r="C371" s="8">
        <f>'Impact Score Math'!F159</f>
        <v>19.481112669471713</v>
      </c>
      <c r="D371">
        <f>'Impact Score Math'!G159</f>
        <v>370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Math'!B73</f>
        <v>NYI</v>
      </c>
      <c r="B372" t="str">
        <f>'Impact Score Math'!A73</f>
        <v>Casey Cizikas</v>
      </c>
      <c r="C372" s="8">
        <f>'Impact Score Math'!F73</f>
        <v>19.477711713942785</v>
      </c>
      <c r="D372">
        <f>'Impact Score Math'!G73</f>
        <v>371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Math'!B391</f>
        <v>NYR</v>
      </c>
      <c r="B373" t="str">
        <f>'Impact Score Math'!A391</f>
        <v>Tyler Pitlick</v>
      </c>
      <c r="C373" s="8">
        <f>'Impact Score Math'!F391</f>
        <v>19.373563218390796</v>
      </c>
      <c r="D373">
        <f>'Impact Score Math'!G391</f>
        <v>372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Math'!B209</f>
        <v>S.J</v>
      </c>
      <c r="B374" t="str">
        <f>'Impact Score Math'!A209</f>
        <v>Kevin Labanc</v>
      </c>
      <c r="C374" s="8">
        <f>'Impact Score Math'!F209</f>
        <v>19.36971618357488</v>
      </c>
      <c r="D374">
        <f>'Impact Score Math'!G209</f>
        <v>373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Math'!B158</f>
        <v>STL</v>
      </c>
      <c r="B375" t="str">
        <f>'Impact Score Math'!A158</f>
        <v>Jakub Vrana</v>
      </c>
      <c r="C375" s="8">
        <f>'Impact Score Math'!F158</f>
        <v>19.276527873629355</v>
      </c>
      <c r="D375">
        <f>'Impact Score Math'!G158</f>
        <v>374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Math'!B303</f>
        <v>BOS</v>
      </c>
      <c r="B376" t="str">
        <f>'Impact Score Math'!A303</f>
        <v>Oskar Steen</v>
      </c>
      <c r="C376" s="8">
        <f>'Impact Score Math'!F303</f>
        <v>18.521660003331633</v>
      </c>
      <c r="D376">
        <f>'Impact Score Math'!G303</f>
        <v>375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Math'!B201</f>
        <v>NSH</v>
      </c>
      <c r="B377" t="str">
        <f>'Impact Score Math'!A201</f>
        <v>Juuso Parssinen</v>
      </c>
      <c r="C377" s="8">
        <f>'Impact Score Math'!F201</f>
        <v>18.47737062655532</v>
      </c>
      <c r="D377">
        <f>'Impact Score Math'!G201</f>
        <v>376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Math'!B65</f>
        <v>ANA</v>
      </c>
      <c r="B378" t="str">
        <f>'Impact Score Math'!A65</f>
        <v>Brock McGinn</v>
      </c>
      <c r="C378" s="8">
        <f>'Impact Score Math'!F65</f>
        <v>17.786438204508773</v>
      </c>
      <c r="D378">
        <f>'Impact Score Math'!G65</f>
        <v>377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Math'!B263</f>
        <v>MTL</v>
      </c>
      <c r="B379" t="str">
        <f>'Impact Score Math'!A263</f>
        <v>Michael Pezzetta</v>
      </c>
      <c r="C379" s="8">
        <f>'Impact Score Math'!F263</f>
        <v>17.771053662357936</v>
      </c>
      <c r="D379">
        <f>'Impact Score Math'!G263</f>
        <v>378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Math'!B288</f>
        <v>S.J</v>
      </c>
      <c r="B380" t="str">
        <f>'Impact Score Math'!A288</f>
        <v>Nico Sturm</v>
      </c>
      <c r="C380" s="8">
        <f>'Impact Score Math'!F288</f>
        <v>17.654544949746686</v>
      </c>
      <c r="D380">
        <f>'Impact Score Math'!G288</f>
        <v>379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Math'!B183</f>
        <v>BOS</v>
      </c>
      <c r="B381" t="str">
        <f>'Impact Score Math'!A183</f>
        <v>John Beecher</v>
      </c>
      <c r="C381" s="8">
        <f>'Impact Score Math'!F183</f>
        <v>17.564391593377177</v>
      </c>
      <c r="D381">
        <f>'Impact Score Math'!G183</f>
        <v>380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</f>
        <v>CGY</v>
      </c>
      <c r="B382" t="str">
        <f>'Impact Score Math'!A6</f>
        <v>Adam Ruzicka</v>
      </c>
      <c r="C382" s="8">
        <f>'Impact Score Math'!F6</f>
        <v>17.526318179941413</v>
      </c>
      <c r="D382">
        <f>'Impact Score Math'!G6</f>
        <v>381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Math'!B168</f>
        <v>PIT</v>
      </c>
      <c r="B383" t="str">
        <f>'Impact Score Math'!A168</f>
        <v>Jeff Carter</v>
      </c>
      <c r="C383" s="8">
        <f>'Impact Score Math'!F168</f>
        <v>17.323027375201352</v>
      </c>
      <c r="D383">
        <f>'Impact Score Math'!G168</f>
        <v>382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Math'!B62</f>
        <v>VGK</v>
      </c>
      <c r="B384" t="str">
        <f>'Impact Score Math'!A62</f>
        <v>Brett Howden</v>
      </c>
      <c r="C384" s="8">
        <f>'Impact Score Math'!F62</f>
        <v>16.945008926696055</v>
      </c>
      <c r="D384">
        <f>'Impact Score Math'!G62</f>
        <v>383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Math'!B354</f>
        <v>STL</v>
      </c>
      <c r="B385" t="str">
        <f>'Impact Score Math'!A354</f>
        <v>Sammy Blais</v>
      </c>
      <c r="C385" s="8">
        <f>'Impact Score Math'!F354</f>
        <v>16.776351986043952</v>
      </c>
      <c r="D385">
        <f>'Impact Score Math'!G354</f>
        <v>384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Math'!B301</f>
        <v>NYI</v>
      </c>
      <c r="B386" t="str">
        <f>'Impact Score Math'!A301</f>
        <v>Oliver Wahlstrom</v>
      </c>
      <c r="C386" s="8">
        <f>'Impact Score Math'!F301</f>
        <v>16.367341897232606</v>
      </c>
      <c r="D386">
        <f>'Impact Score Math'!G301</f>
        <v>385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Math'!B173</f>
        <v>MTL</v>
      </c>
      <c r="B387" t="str">
        <f>'Impact Score Math'!A173</f>
        <v>Jesse Ylönen</v>
      </c>
      <c r="C387" s="8">
        <f>'Impact Score Math'!F173</f>
        <v>16.147165013984189</v>
      </c>
      <c r="D387">
        <f>'Impact Score Math'!G173</f>
        <v>386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Math'!B197</f>
        <v>NYI</v>
      </c>
      <c r="B388" t="str">
        <f>'Impact Score Math'!A197</f>
        <v>Julien Gauthier</v>
      </c>
      <c r="C388" s="8">
        <f>'Impact Score Math'!F197</f>
        <v>15.624074074074128</v>
      </c>
      <c r="D388">
        <f>'Impact Score Math'!G197</f>
        <v>387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Math'!B222</f>
        <v>ARI</v>
      </c>
      <c r="B389" t="str">
        <f>'Impact Score Math'!A222</f>
        <v>Liam O'Brien</v>
      </c>
      <c r="C389" s="8">
        <f>'Impact Score Math'!F222</f>
        <v>15.472363552266359</v>
      </c>
      <c r="D389">
        <f>'Impact Score Math'!G222</f>
        <v>388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Math'!B228</f>
        <v>T.B</v>
      </c>
      <c r="B390" t="str">
        <f>'Impact Score Math'!A228</f>
        <v>Luke Glendening</v>
      </c>
      <c r="C390" s="8">
        <f>'Impact Score Math'!F228</f>
        <v>15.459193532485493</v>
      </c>
      <c r="D390">
        <f>'Impact Score Math'!G228</f>
        <v>389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Math'!B389</f>
        <v>CHI</v>
      </c>
      <c r="B391" t="str">
        <f>'Impact Score Math'!A389</f>
        <v>Tyler Johnson</v>
      </c>
      <c r="C391" s="8">
        <f>'Impact Score Math'!F389</f>
        <v>15.456825396825764</v>
      </c>
      <c r="D391">
        <f>'Impact Score Math'!G389</f>
        <v>390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Math'!B395</f>
        <v>BUF</v>
      </c>
      <c r="B392" t="str">
        <f>'Impact Score Math'!A395</f>
        <v>Tyson Jost</v>
      </c>
      <c r="C392" s="8">
        <f>'Impact Score Math'!F395</f>
        <v>15.209915875395604</v>
      </c>
      <c r="D392">
        <f>'Impact Score Math'!G395</f>
        <v>391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Math'!B22</f>
        <v>STL</v>
      </c>
      <c r="B393" t="str">
        <f>'Impact Score Math'!A22</f>
        <v>Alexey Toropchenko</v>
      </c>
      <c r="C393" s="8">
        <f>'Impact Score Math'!F22</f>
        <v>14.811462927956738</v>
      </c>
      <c r="D393">
        <f>'Impact Score Math'!G22</f>
        <v>392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Math'!B47</f>
        <v>ANA</v>
      </c>
      <c r="B394" t="str">
        <f>'Impact Score Math'!A47</f>
        <v>Bo Groulx</v>
      </c>
      <c r="C394" s="8">
        <f>'Impact Score Math'!F47</f>
        <v>13.893129361245103</v>
      </c>
      <c r="D394">
        <f>'Impact Score Math'!G47</f>
        <v>393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Math'!B129</f>
        <v>WSH</v>
      </c>
      <c r="B395" t="str">
        <f>'Impact Score Math'!A129</f>
        <v>Evgeny Kuznetsov</v>
      </c>
      <c r="C395" s="8">
        <f>'Impact Score Math'!F129</f>
        <v>13.540096618357833</v>
      </c>
      <c r="D395">
        <f>'Impact Score Math'!G129</f>
        <v>394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Math'!B304</f>
        <v>STL</v>
      </c>
      <c r="B396" t="str">
        <f>'Impact Score Math'!A304</f>
        <v>Oskar Sundqvist</v>
      </c>
      <c r="C396" s="8">
        <f>'Impact Score Math'!F304</f>
        <v>13.434735349716275</v>
      </c>
      <c r="D396">
        <f>'Impact Score Math'!G304</f>
        <v>395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Math'!B85</f>
        <v>CHI</v>
      </c>
      <c r="B397" t="str">
        <f>'Impact Score Math'!A85</f>
        <v>Cole Guttman</v>
      </c>
      <c r="C397" s="8">
        <f>'Impact Score Math'!F85</f>
        <v>12.18271157631038</v>
      </c>
      <c r="D397">
        <f>'Impact Score Math'!G85</f>
        <v>396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Math'!B107</f>
        <v>DET</v>
      </c>
      <c r="B398" t="str">
        <f>'Impact Score Math'!A107</f>
        <v>David Perron</v>
      </c>
      <c r="C398" s="8">
        <f>'Impact Score Math'!F107</f>
        <v>12.100759144237102</v>
      </c>
      <c r="D398">
        <f>'Impact Score Math'!G107</f>
        <v>397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Math'!B195</f>
        <v>MTL</v>
      </c>
      <c r="B399" t="str">
        <f>'Impact Score Math'!A195</f>
        <v>Josh Anderson</v>
      </c>
      <c r="C399" s="8">
        <f>'Impact Score Math'!F195</f>
        <v>11.632949055774901</v>
      </c>
      <c r="D399">
        <f>'Impact Score Math'!G195</f>
        <v>398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Math'!B55</f>
        <v>MIN</v>
      </c>
      <c r="B400" t="str">
        <f>'Impact Score Math'!A55</f>
        <v>Brandon Duhaime</v>
      </c>
      <c r="C400" s="8">
        <f>'Impact Score Math'!F55</f>
        <v>11.547130803810996</v>
      </c>
      <c r="D400">
        <f>'Impact Score Math'!G55</f>
        <v>399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Math'!B230</f>
        <v>CHI</v>
      </c>
      <c r="B401" t="str">
        <f>'Impact Score Math'!A230</f>
        <v>MacKenzie Entwistle</v>
      </c>
      <c r="C401" s="8">
        <f>'Impact Score Math'!F230</f>
        <v>11.51153381642512</v>
      </c>
      <c r="D401">
        <f>'Impact Score Math'!G230</f>
        <v>400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Math'!B362</f>
        <v>NYI</v>
      </c>
      <c r="B402" t="str">
        <f>'Impact Score Math'!A362</f>
        <v>Simon Holmstrom</v>
      </c>
      <c r="C402" s="8">
        <f>'Impact Score Math'!F362</f>
        <v>11.41775447973367</v>
      </c>
      <c r="D402">
        <f>'Impact Score Math'!G362</f>
        <v>401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Math'!B83</f>
        <v>NSH</v>
      </c>
      <c r="B403" t="str">
        <f>'Impact Score Math'!A83</f>
        <v>Cody Glass</v>
      </c>
      <c r="C403" s="8">
        <f>'Impact Score Math'!F83</f>
        <v>11.049057971014493</v>
      </c>
      <c r="D403">
        <f>'Impact Score Math'!G83</f>
        <v>402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Math'!B41</f>
        <v>NYR</v>
      </c>
      <c r="B404" t="str">
        <f>'Impact Score Math'!A41</f>
        <v>Barclay Goodrow</v>
      </c>
      <c r="C404" s="8">
        <f>'Impact Score Math'!F41</f>
        <v>10.576804437287228</v>
      </c>
      <c r="D404">
        <f>'Impact Score Math'!G41</f>
        <v>403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Math'!B167</f>
        <v>NYI</v>
      </c>
      <c r="B405" t="str">
        <f>'Impact Score Math'!A167</f>
        <v>Jean-Gabriel Pageau</v>
      </c>
      <c r="C405" s="8">
        <f>'Impact Score Math'!F167</f>
        <v>10.509299516907914</v>
      </c>
      <c r="D405">
        <f>'Impact Score Math'!G167</f>
        <v>404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Math'!B318</f>
        <v>VAN</v>
      </c>
      <c r="B406" t="str">
        <f>'Impact Score Math'!A318</f>
        <v>Phillip Di Giuseppe</v>
      </c>
      <c r="C406" s="8">
        <f>'Impact Score Math'!F318</f>
        <v>10.337077294686289</v>
      </c>
      <c r="D406">
        <f>'Impact Score Math'!G318</f>
        <v>405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Math'!B226</f>
        <v>CHI</v>
      </c>
      <c r="B407" t="str">
        <f>'Impact Score Math'!A226</f>
        <v>Lukas Reichel</v>
      </c>
      <c r="C407" s="8">
        <f>'Impact Score Math'!F226</f>
        <v>10.201891234334724</v>
      </c>
      <c r="D407">
        <f>'Impact Score Math'!G226</f>
        <v>406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Math'!B43</f>
        <v>WSH</v>
      </c>
      <c r="B408" t="str">
        <f>'Impact Score Math'!A43</f>
        <v>Beck Malenstyn</v>
      </c>
      <c r="C408" s="8">
        <f>'Impact Score Math'!F43</f>
        <v>9.9268652710679355</v>
      </c>
      <c r="D408">
        <f>'Impact Score Math'!G43</f>
        <v>407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Math'!B298</f>
        <v>TOR</v>
      </c>
      <c r="B409" t="str">
        <f>'Impact Score Math'!A298</f>
        <v>Noah Gregor</v>
      </c>
      <c r="C409" s="8">
        <f>'Impact Score Math'!F298</f>
        <v>9.918618715333686</v>
      </c>
      <c r="D409">
        <f>'Impact Score Math'!G298</f>
        <v>408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Math'!B290</f>
        <v>PHI</v>
      </c>
      <c r="B410" t="str">
        <f>'Impact Score Math'!A290</f>
        <v>Nicolas Deslauriers</v>
      </c>
      <c r="C410" s="8">
        <f>'Impact Score Math'!F290</f>
        <v>9.8332509881422414</v>
      </c>
      <c r="D410">
        <f>'Impact Score Math'!G290</f>
        <v>409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Math'!B105</f>
        <v>TOR</v>
      </c>
      <c r="B411" t="str">
        <f>'Impact Score Math'!A105</f>
        <v>David Kampf</v>
      </c>
      <c r="C411" s="8">
        <f>'Impact Score Math'!F105</f>
        <v>8.6774888173199809</v>
      </c>
      <c r="D411">
        <f>'Impact Score Math'!G105</f>
        <v>410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Math'!B229</f>
        <v>S.J</v>
      </c>
      <c r="B412" t="str">
        <f>'Impact Score Math'!A229</f>
        <v>Luke Kunin</v>
      </c>
      <c r="C412" s="8">
        <f>'Impact Score Math'!F229</f>
        <v>8.6597535857391641</v>
      </c>
      <c r="D412">
        <f>'Impact Score Math'!G229</f>
        <v>411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Math'!B336</f>
        <v>ANA</v>
      </c>
      <c r="B413" t="str">
        <f>'Impact Score Math'!A336</f>
        <v>Ross Johnston</v>
      </c>
      <c r="C413" s="8">
        <f>'Impact Score Math'!F336</f>
        <v>8.1754658385093464</v>
      </c>
      <c r="D413">
        <f>'Impact Score Math'!G336</f>
        <v>412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Math'!B299</f>
        <v>PIT</v>
      </c>
      <c r="B414" t="str">
        <f>'Impact Score Math'!A299</f>
        <v>Noel Acciari</v>
      </c>
      <c r="C414" s="8">
        <f>'Impact Score Math'!F299</f>
        <v>7.8215579710144931</v>
      </c>
      <c r="D414">
        <f>'Impact Score Math'!G299</f>
        <v>413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Math'!B282</f>
        <v>NYR</v>
      </c>
      <c r="B415" t="str">
        <f>'Impact Score Math'!A282</f>
        <v>Nick Bonino</v>
      </c>
      <c r="C415" s="8">
        <f>'Impact Score Math'!F282</f>
        <v>6.8684057971014267</v>
      </c>
      <c r="D415">
        <f>'Impact Score Math'!G282</f>
        <v>414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>
        <f>'Impact Score Math'!B416</f>
        <v>0</v>
      </c>
      <c r="B416">
        <f>'Impact Score Math'!A416</f>
        <v>0</v>
      </c>
      <c r="C416" s="8">
        <f>'Impact Score Math'!F416</f>
        <v>0</v>
      </c>
      <c r="D416">
        <f>'Impact Score Math'!G416</f>
        <v>415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>
        <f>'Impact Score Math'!B417</f>
        <v>0</v>
      </c>
      <c r="B417">
        <f>'Impact Score Math'!A417</f>
        <v>0</v>
      </c>
      <c r="C417" s="8">
        <f>'Impact Score Math'!F417</f>
        <v>0</v>
      </c>
      <c r="D417">
        <f>'Impact Score Math'!G417</f>
        <v>415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>
        <f>'Impact Score Math'!B418</f>
        <v>0</v>
      </c>
      <c r="B418">
        <f>'Impact Score Math'!A418</f>
        <v>0</v>
      </c>
      <c r="C418" s="8">
        <f>'Impact Score Math'!F418</f>
        <v>0</v>
      </c>
      <c r="D418">
        <f>'Impact Score Math'!G418</f>
        <v>415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>
        <f>'Impact Score Math'!B419</f>
        <v>0</v>
      </c>
      <c r="B419">
        <f>'Impact Score Math'!A419</f>
        <v>0</v>
      </c>
      <c r="C419" s="8">
        <f>'Impact Score Math'!F419</f>
        <v>0</v>
      </c>
      <c r="D419">
        <f>'Impact Score Math'!G419</f>
        <v>415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>
        <f>'Impact Score Math'!B420</f>
        <v>0</v>
      </c>
      <c r="B420">
        <f>'Impact Score Math'!A420</f>
        <v>0</v>
      </c>
      <c r="C420" s="8">
        <f>'Impact Score Math'!F420</f>
        <v>0</v>
      </c>
      <c r="D420">
        <f>'Impact Score Math'!G420</f>
        <v>415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>
        <f>'Impact Score Math'!B421</f>
        <v>0</v>
      </c>
      <c r="B421">
        <f>'Impact Score Math'!A421</f>
        <v>0</v>
      </c>
      <c r="C421" s="8">
        <f>'Impact Score Math'!F421</f>
        <v>0</v>
      </c>
      <c r="D421">
        <f>'Impact Score Math'!G421</f>
        <v>415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>
        <f>'Impact Score Math'!B422</f>
        <v>0</v>
      </c>
      <c r="B422">
        <f>'Impact Score Math'!A422</f>
        <v>0</v>
      </c>
      <c r="C422" s="8">
        <f>'Impact Score Math'!F422</f>
        <v>0</v>
      </c>
      <c r="D422">
        <f>'Impact Score Math'!G422</f>
        <v>415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>
        <f>'Impact Score Math'!B423</f>
        <v>0</v>
      </c>
      <c r="B423">
        <f>'Impact Score Math'!A423</f>
        <v>0</v>
      </c>
      <c r="C423" s="8">
        <f>'Impact Score Math'!F423</f>
        <v>0</v>
      </c>
      <c r="D423">
        <f>'Impact Score Math'!G423</f>
        <v>415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>
        <f>'Impact Score Math'!B424</f>
        <v>0</v>
      </c>
      <c r="B424">
        <f>'Impact Score Math'!A424</f>
        <v>0</v>
      </c>
      <c r="C424" s="8">
        <f>'Impact Score Math'!F424</f>
        <v>0</v>
      </c>
      <c r="D424">
        <f>'Impact Score Math'!G424</f>
        <v>415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>
        <f>'Impact Score Math'!B425</f>
        <v>0</v>
      </c>
      <c r="B425">
        <f>'Impact Score Math'!A425</f>
        <v>0</v>
      </c>
      <c r="C425" s="8">
        <f>'Impact Score Math'!F425</f>
        <v>0</v>
      </c>
      <c r="D425">
        <f>'Impact Score Math'!G425</f>
        <v>415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>
        <f>'Impact Score Math'!B426</f>
        <v>0</v>
      </c>
      <c r="B426">
        <f>'Impact Score Math'!A426</f>
        <v>0</v>
      </c>
      <c r="C426" s="8">
        <f>'Impact Score Math'!F426</f>
        <v>0</v>
      </c>
      <c r="D426">
        <f>'Impact Score Math'!G426</f>
        <v>415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>
        <f>'Impact Score Math'!B427</f>
        <v>0</v>
      </c>
      <c r="B427">
        <f>'Impact Score Math'!A427</f>
        <v>0</v>
      </c>
      <c r="C427" s="8">
        <f>'Impact Score Math'!F427</f>
        <v>0</v>
      </c>
      <c r="D427">
        <f>'Impact Score Math'!G427</f>
        <v>415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>
        <f>'Impact Score Math'!B428</f>
        <v>0</v>
      </c>
      <c r="B428">
        <f>'Impact Score Math'!A428</f>
        <v>0</v>
      </c>
      <c r="C428" s="8">
        <f>'Impact Score Math'!F428</f>
        <v>0</v>
      </c>
      <c r="D428">
        <f>'Impact Score Math'!G428</f>
        <v>415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>
        <f>'Impact Score Math'!B429</f>
        <v>0</v>
      </c>
      <c r="B429">
        <f>'Impact Score Math'!A429</f>
        <v>0</v>
      </c>
      <c r="C429" s="8">
        <f>'Impact Score Math'!F429</f>
        <v>0</v>
      </c>
      <c r="D429">
        <f>'Impact Score Math'!G429</f>
        <v>415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>
        <f>'Impact Score Math'!B430</f>
        <v>0</v>
      </c>
      <c r="B430">
        <f>'Impact Score Math'!A430</f>
        <v>0</v>
      </c>
      <c r="C430" s="8">
        <f>'Impact Score Math'!F430</f>
        <v>0</v>
      </c>
      <c r="D430">
        <f>'Impact Score Math'!G430</f>
        <v>415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>
        <f>'Impact Score Math'!B431</f>
        <v>0</v>
      </c>
      <c r="B431">
        <f>'Impact Score Math'!A431</f>
        <v>0</v>
      </c>
      <c r="C431" s="8">
        <f>'Impact Score Math'!F431</f>
        <v>0</v>
      </c>
      <c r="D431">
        <f>'Impact Score Math'!G431</f>
        <v>415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>
        <f>'Impact Score Math'!B432</f>
        <v>0</v>
      </c>
      <c r="B432">
        <f>'Impact Score Math'!A432</f>
        <v>0</v>
      </c>
      <c r="C432" s="8">
        <f>'Impact Score Math'!F432</f>
        <v>0</v>
      </c>
      <c r="D432">
        <f>'Impact Score Math'!G432</f>
        <v>415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>
        <f>'Impact Score Math'!B433</f>
        <v>0</v>
      </c>
      <c r="B433">
        <f>'Impact Score Math'!A433</f>
        <v>0</v>
      </c>
      <c r="C433" s="8">
        <f>'Impact Score Math'!F433</f>
        <v>0</v>
      </c>
      <c r="D433">
        <f>'Impact Score Math'!G433</f>
        <v>415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>
        <f>'Impact Score Math'!B434</f>
        <v>0</v>
      </c>
      <c r="B434">
        <f>'Impact Score Math'!A434</f>
        <v>0</v>
      </c>
      <c r="C434" s="8">
        <f>'Impact Score Math'!F434</f>
        <v>0</v>
      </c>
      <c r="D434">
        <f>'Impact Score Math'!G434</f>
        <v>415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415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415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415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415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415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415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415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415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415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415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415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415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415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415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415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415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415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415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415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415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415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415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415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415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415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415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415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415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415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415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415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415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415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415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415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415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415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415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415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415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415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415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415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415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415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415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415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415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415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415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415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415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415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415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415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415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415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415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415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415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415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415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415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415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415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415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heetProtection algorithmName="SHA-512" hashValue="e6JETZrSXlPFBVDaNvOv2aSGjPAjma5pGg2vIAu9Vd9ZrSGy5M/GQf+vfc6sWY+cglllSjI7UyAbmb4GSblQgw==" saltValue="yG1lFbJkLAauQdFTVptGp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E1" sqref="E1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Ranks'!B94</f>
        <v>EDM</v>
      </c>
      <c r="B2" t="str">
        <f>'Forward Ranks'!A94</f>
        <v>Connor McDavid</v>
      </c>
      <c r="C2" s="1">
        <f>'Forward Ranks'!BX94</f>
        <v>1</v>
      </c>
      <c r="D2">
        <f>'Forward Ranks'!BY94</f>
        <v>1</v>
      </c>
      <c r="H2" t="str">
        <f>'Defense Ranks'!B73</f>
        <v>EDM</v>
      </c>
      <c r="I2" t="str">
        <f>'Defense Ranks'!A73</f>
        <v>Evan Bouchard</v>
      </c>
      <c r="J2" s="1">
        <f>'Defense Ranks'!BX73</f>
        <v>1</v>
      </c>
      <c r="K2">
        <f>'Defense Ranks'!BY73</f>
        <v>1</v>
      </c>
      <c r="O2" t="str">
        <f>'G Ranks'!B2</f>
        <v>VGK</v>
      </c>
      <c r="P2" t="str">
        <f>'G Ranks'!A2</f>
        <v>Adin Hill</v>
      </c>
      <c r="Q2" s="2">
        <f>'G Ranks'!H2</f>
        <v>0.98571428571428577</v>
      </c>
      <c r="R2" s="3">
        <f>'G Ranks'!I2</f>
        <v>1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0.99758454106280192</v>
      </c>
      <c r="D3">
        <f>'Forward Ranks'!BY8</f>
        <v>2</v>
      </c>
      <c r="H3" t="str">
        <f>'Defense Ranks'!B75</f>
        <v>FLA</v>
      </c>
      <c r="I3" t="str">
        <f>'Defense Ranks'!A75</f>
        <v>Gustav Forsling</v>
      </c>
      <c r="J3" s="1">
        <f>'Defense Ranks'!BX75</f>
        <v>0.99576271186440679</v>
      </c>
      <c r="K3">
        <f>'Defense Ranks'!BY75</f>
        <v>2</v>
      </c>
      <c r="O3" t="str">
        <f>'G Ranks'!B23</f>
        <v>L.A</v>
      </c>
      <c r="P3" t="str">
        <f>'G Ranks'!A23</f>
        <v>David Rittich</v>
      </c>
      <c r="Q3" s="2">
        <f>'G Ranks'!H23</f>
        <v>0.98571428571428577</v>
      </c>
      <c r="R3" s="3">
        <f>'G Ranks'!I23</f>
        <v>1</v>
      </c>
    </row>
    <row r="4" spans="1:18" x14ac:dyDescent="0.3">
      <c r="A4" t="str">
        <f>'Forward Ranks'!B413</f>
        <v>EDM</v>
      </c>
      <c r="B4" t="str">
        <f>'Forward Ranks'!A413</f>
        <v>Zach Hyman</v>
      </c>
      <c r="C4" s="1">
        <f>'Forward Ranks'!BX413</f>
        <v>0.99516908212560384</v>
      </c>
      <c r="D4">
        <f>'Forward Ranks'!BY413</f>
        <v>3</v>
      </c>
      <c r="H4" t="str">
        <f>'Defense Ranks'!B159</f>
        <v>DAL</v>
      </c>
      <c r="I4" t="str">
        <f>'Defense Ranks'!A159</f>
        <v>Miro Heiskanen</v>
      </c>
      <c r="J4" s="1">
        <f>'Defense Ranks'!BX159</f>
        <v>0.99152542372881358</v>
      </c>
      <c r="K4">
        <f>'Defense Ranks'!BY159</f>
        <v>3</v>
      </c>
      <c r="O4" t="str">
        <f>'G Ranks'!B18</f>
        <v>WPG</v>
      </c>
      <c r="P4" t="str">
        <f>'G Ranks'!A18</f>
        <v>Connor Hellebuyck</v>
      </c>
      <c r="Q4" s="2">
        <f>'G Ranks'!H18</f>
        <v>0.97142857142857142</v>
      </c>
      <c r="R4" s="3">
        <f>'G Ranks'!I18</f>
        <v>3</v>
      </c>
    </row>
    <row r="5" spans="1:18" x14ac:dyDescent="0.3">
      <c r="A5" t="str">
        <f>'Forward Ranks'!B380</f>
        <v>PHI</v>
      </c>
      <c r="B5" t="str">
        <f>'Forward Ranks'!A380</f>
        <v>Travis Konecny</v>
      </c>
      <c r="C5" s="1">
        <f>'Forward Ranks'!BX380</f>
        <v>0.99275362318840576</v>
      </c>
      <c r="D5">
        <f>'Forward Ranks'!BY380</f>
        <v>4</v>
      </c>
      <c r="H5" t="str">
        <f>'Defense Ranks'!B48</f>
        <v>TOR</v>
      </c>
      <c r="I5" t="str">
        <f>'Defense Ranks'!A48</f>
        <v>Conor Timmins</v>
      </c>
      <c r="J5" s="1">
        <f>'Defense Ranks'!BX48</f>
        <v>0.98728813559322037</v>
      </c>
      <c r="K5">
        <f>'Defense Ranks'!BY48</f>
        <v>4</v>
      </c>
      <c r="O5" t="str">
        <f>'G Ranks'!B48</f>
        <v>WPG</v>
      </c>
      <c r="P5" t="str">
        <f>'G Ranks'!A48</f>
        <v>Laurent Brossoit</v>
      </c>
      <c r="Q5" s="2">
        <f>'G Ranks'!H48</f>
        <v>0.94285714285714284</v>
      </c>
      <c r="R5" s="3">
        <f>'G Ranks'!I48</f>
        <v>4</v>
      </c>
    </row>
    <row r="6" spans="1:18" x14ac:dyDescent="0.3">
      <c r="A6" t="str">
        <f>'Forward Ranks'!B207</f>
        <v>L.A</v>
      </c>
      <c r="B6" t="str">
        <f>'Forward Ranks'!A207</f>
        <v>Kevin Fiala</v>
      </c>
      <c r="C6" s="1">
        <f>'Forward Ranks'!BX207</f>
        <v>0.99033816425120769</v>
      </c>
      <c r="D6">
        <f>'Forward Ranks'!BY207</f>
        <v>5</v>
      </c>
      <c r="H6" t="str">
        <f>'Defense Ranks'!B85</f>
        <v>CAR</v>
      </c>
      <c r="I6" t="str">
        <f>'Defense Ranks'!A85</f>
        <v>Jaccob Slavin</v>
      </c>
      <c r="J6" s="1">
        <f>'Defense Ranks'!BX85</f>
        <v>0.98305084745762716</v>
      </c>
      <c r="K6">
        <f>'Defense Ranks'!BY85</f>
        <v>5</v>
      </c>
      <c r="O6" t="str">
        <f>'G Ranks'!B35</f>
        <v>BOS</v>
      </c>
      <c r="P6" t="str">
        <f>'G Ranks'!A35</f>
        <v>Jeremy Swayman</v>
      </c>
      <c r="Q6" s="2">
        <f>'G Ranks'!H35</f>
        <v>0.94285714285714284</v>
      </c>
      <c r="R6" s="3">
        <f>'G Ranks'!I35</f>
        <v>4</v>
      </c>
    </row>
    <row r="7" spans="1:18" x14ac:dyDescent="0.3">
      <c r="A7" t="str">
        <f>'Forward Ranks'!B352</f>
        <v>FLA</v>
      </c>
      <c r="B7" t="str">
        <f>'Forward Ranks'!A352</f>
        <v>Sam Reinhart</v>
      </c>
      <c r="C7" s="1">
        <f>'Forward Ranks'!BX352</f>
        <v>0.98792270531400961</v>
      </c>
      <c r="D7">
        <f>'Forward Ranks'!BY352</f>
        <v>6</v>
      </c>
      <c r="H7" t="str">
        <f>'Defense Ranks'!B152</f>
        <v>EDM</v>
      </c>
      <c r="I7" t="str">
        <f>'Defense Ranks'!A152</f>
        <v>Mattias Ekholm</v>
      </c>
      <c r="J7" s="1">
        <f>'Defense Ranks'!BX152</f>
        <v>0.97881355932203384</v>
      </c>
      <c r="K7">
        <f>'Defense Ranks'!BY152</f>
        <v>6</v>
      </c>
      <c r="O7" t="str">
        <f>'G Ranks'!B67</f>
        <v>VAN</v>
      </c>
      <c r="P7" t="str">
        <f>'G Ranks'!A67</f>
        <v>Thatcher Demko</v>
      </c>
      <c r="Q7" s="2">
        <f>'G Ranks'!H67</f>
        <v>0.9285714285714286</v>
      </c>
      <c r="R7" s="3">
        <f>'G Ranks'!I67</f>
        <v>6</v>
      </c>
    </row>
    <row r="8" spans="1:18" x14ac:dyDescent="0.3">
      <c r="A8" t="str">
        <f>'Forward Ranks'!B383</f>
        <v>L.A</v>
      </c>
      <c r="B8" t="str">
        <f>'Forward Ranks'!A383</f>
        <v>Trevor Moore</v>
      </c>
      <c r="C8" s="1">
        <f>'Forward Ranks'!BX383</f>
        <v>0.98550724637681164</v>
      </c>
      <c r="D8">
        <f>'Forward Ranks'!BY383</f>
        <v>7</v>
      </c>
      <c r="H8" t="str">
        <f>'Defense Ranks'!B16</f>
        <v>OTT</v>
      </c>
      <c r="I8" t="str">
        <f>'Defense Ranks'!A16</f>
        <v>Artem Zub</v>
      </c>
      <c r="J8" s="1">
        <f>'Defense Ranks'!BX16</f>
        <v>0.97033898305084743</v>
      </c>
      <c r="K8">
        <f>'Defense Ranks'!BY16</f>
        <v>7</v>
      </c>
      <c r="O8" t="str">
        <f>'G Ranks'!B17</f>
        <v>WSH</v>
      </c>
      <c r="P8" t="str">
        <f>'G Ranks'!A17</f>
        <v>Charlie Lindgren</v>
      </c>
      <c r="Q8" s="2">
        <f>'G Ranks'!H17</f>
        <v>0.88571428571428568</v>
      </c>
      <c r="R8" s="3">
        <f>'G Ranks'!I17</f>
        <v>7</v>
      </c>
    </row>
    <row r="9" spans="1:18" x14ac:dyDescent="0.3">
      <c r="A9" t="str">
        <f>'Forward Ranks'!B334</f>
        <v>DAL</v>
      </c>
      <c r="B9" t="str">
        <f>'Forward Ranks'!A334</f>
        <v>Roope Hintz</v>
      </c>
      <c r="C9" s="1">
        <f>'Forward Ranks'!BX334</f>
        <v>0.98309178743961356</v>
      </c>
      <c r="D9">
        <f>'Forward Ranks'!BY334</f>
        <v>8</v>
      </c>
      <c r="H9" t="str">
        <f>'Defense Ranks'!B58</f>
        <v>COL</v>
      </c>
      <c r="I9" t="str">
        <f>'Defense Ranks'!A58</f>
        <v>Devon Toews</v>
      </c>
      <c r="J9" s="1">
        <f>'Defense Ranks'!BX58</f>
        <v>0.97033898305084743</v>
      </c>
      <c r="K9">
        <f>'Defense Ranks'!BY58</f>
        <v>7</v>
      </c>
      <c r="O9" t="str">
        <f>'G Ranks'!B4</f>
        <v>DET</v>
      </c>
      <c r="P9" t="str">
        <f>'G Ranks'!A4</f>
        <v>Alex Lyon</v>
      </c>
      <c r="Q9" s="2">
        <f>'G Ranks'!H4</f>
        <v>0.88571428571428568</v>
      </c>
      <c r="R9" s="3">
        <f>'G Ranks'!I4</f>
        <v>7</v>
      </c>
    </row>
    <row r="10" spans="1:18" x14ac:dyDescent="0.3">
      <c r="A10" t="str">
        <f>'Forward Ranks'!B97</f>
        <v>VAN</v>
      </c>
      <c r="B10" t="str">
        <f>'Forward Ranks'!A97</f>
        <v>Conor Garland</v>
      </c>
      <c r="C10" s="1">
        <f>'Forward Ranks'!BX97</f>
        <v>0.98067632850241548</v>
      </c>
      <c r="D10">
        <f>'Forward Ranks'!BY97</f>
        <v>9</v>
      </c>
      <c r="H10" t="str">
        <f>'Defense Ranks'!B4</f>
        <v>NYR</v>
      </c>
      <c r="I10" t="str">
        <f>'Defense Ranks'!A4</f>
        <v>Adam Fox</v>
      </c>
      <c r="J10" s="1">
        <f>'Defense Ranks'!BX4</f>
        <v>0.96610169491525422</v>
      </c>
      <c r="K10">
        <f>'Defense Ranks'!BY4</f>
        <v>9</v>
      </c>
      <c r="O10" t="str">
        <f>'G Ranks'!B37</f>
        <v>SEA</v>
      </c>
      <c r="P10" t="str">
        <f>'G Ranks'!A37</f>
        <v>Joey Daccord</v>
      </c>
      <c r="Q10" s="2">
        <f>'G Ranks'!H37</f>
        <v>0.88571428571428568</v>
      </c>
      <c r="R10" s="3">
        <f>'G Ranks'!I37</f>
        <v>7</v>
      </c>
    </row>
    <row r="11" spans="1:18" x14ac:dyDescent="0.3">
      <c r="A11" t="str">
        <f>'Forward Ranks'!B344</f>
        <v>EDM</v>
      </c>
      <c r="B11" t="str">
        <f>'Forward Ranks'!A344</f>
        <v>Ryan Nugent-Hopkins</v>
      </c>
      <c r="C11" s="1">
        <f>'Forward Ranks'!BX344</f>
        <v>0.97826086956521741</v>
      </c>
      <c r="D11">
        <f>'Forward Ranks'!BY344</f>
        <v>10</v>
      </c>
      <c r="H11" t="str">
        <f>'Defense Ranks'!B28</f>
        <v>CAR</v>
      </c>
      <c r="I11" t="str">
        <f>'Defense Ranks'!A28</f>
        <v>Brent Burns</v>
      </c>
      <c r="J11" s="1">
        <f>'Defense Ranks'!BX28</f>
        <v>0.96186440677966101</v>
      </c>
      <c r="K11">
        <f>'Defense Ranks'!BY28</f>
        <v>10</v>
      </c>
      <c r="O11" t="str">
        <f>'G Ranks'!B43</f>
        <v>TOR</v>
      </c>
      <c r="P11" t="str">
        <f>'G Ranks'!A43</f>
        <v>Joseph Woll</v>
      </c>
      <c r="Q11" s="2">
        <f>'G Ranks'!H43</f>
        <v>0.87142857142857144</v>
      </c>
      <c r="R11" s="3">
        <f>'G Ranks'!I43</f>
        <v>10</v>
      </c>
    </row>
    <row r="12" spans="1:18" x14ac:dyDescent="0.3">
      <c r="A12" t="str">
        <f>'Forward Ranks'!B364</f>
        <v>CAR</v>
      </c>
      <c r="B12" t="str">
        <f>'Forward Ranks'!A364</f>
        <v>Stefan Noesen</v>
      </c>
      <c r="C12" s="1">
        <f>'Forward Ranks'!BX364</f>
        <v>0.97342995169082125</v>
      </c>
      <c r="D12">
        <f>'Forward Ranks'!BY364</f>
        <v>11</v>
      </c>
      <c r="H12" t="str">
        <f>'Defense Ranks'!B2</f>
        <v>FLA</v>
      </c>
      <c r="I12" t="str">
        <f>'Defense Ranks'!A2</f>
        <v>Aaron Ekblad</v>
      </c>
      <c r="J12" s="1">
        <f>'Defense Ranks'!BX2</f>
        <v>0.9576271186440678</v>
      </c>
      <c r="K12">
        <f>'Defense Ranks'!BY2</f>
        <v>11</v>
      </c>
      <c r="O12" t="str">
        <f>'G Ranks'!B19</f>
        <v>ARI</v>
      </c>
      <c r="P12" t="str">
        <f>'G Ranks'!A19</f>
        <v>Connor Ingram</v>
      </c>
      <c r="Q12" s="2">
        <f>'G Ranks'!H19</f>
        <v>0.81428571428571428</v>
      </c>
      <c r="R12" s="3">
        <f>'G Ranks'!I19</f>
        <v>11</v>
      </c>
    </row>
    <row r="13" spans="1:18" x14ac:dyDescent="0.3">
      <c r="A13" t="str">
        <f>'Forward Ranks'!B276</f>
        <v>COL</v>
      </c>
      <c r="B13" t="str">
        <f>'Forward Ranks'!A276</f>
        <v>Nathan MacKinnon</v>
      </c>
      <c r="C13" s="1">
        <f>'Forward Ranks'!BX276</f>
        <v>0.97342995169082125</v>
      </c>
      <c r="D13">
        <f>'Forward Ranks'!BY276</f>
        <v>11</v>
      </c>
      <c r="H13" t="str">
        <f>'Defense Ranks'!B184</f>
        <v>VAN</v>
      </c>
      <c r="I13" t="str">
        <f>'Defense Ranks'!A184</f>
        <v>Quinn Hughes</v>
      </c>
      <c r="J13" s="1">
        <f>'Defense Ranks'!BX184</f>
        <v>0.95338983050847459</v>
      </c>
      <c r="K13">
        <f>'Defense Ranks'!BY184</f>
        <v>12</v>
      </c>
      <c r="O13" t="str">
        <f>'G Ranks'!B8</f>
        <v>FLA</v>
      </c>
      <c r="P13" t="str">
        <f>'G Ranks'!A8</f>
        <v>Anthony Stolarz</v>
      </c>
      <c r="Q13" s="2">
        <f>'G Ranks'!H8</f>
        <v>0.81428571428571428</v>
      </c>
      <c r="R13" s="3">
        <f>'G Ranks'!I8</f>
        <v>11</v>
      </c>
    </row>
    <row r="14" spans="1:18" x14ac:dyDescent="0.3">
      <c r="A14" t="str">
        <f>'Forward Ranks'!B293</f>
        <v>WPG</v>
      </c>
      <c r="B14" t="str">
        <f>'Forward Ranks'!A293</f>
        <v>Nikolaj Ehlers</v>
      </c>
      <c r="C14" s="1">
        <f>'Forward Ranks'!BX293</f>
        <v>0.97101449275362317</v>
      </c>
      <c r="D14">
        <f>'Forward Ranks'!BY293</f>
        <v>13</v>
      </c>
      <c r="H14" t="str">
        <f>'Defense Ranks'!B150</f>
        <v>L.A</v>
      </c>
      <c r="I14" t="str">
        <f>'Defense Ranks'!A150</f>
        <v>Matt Roy</v>
      </c>
      <c r="J14" s="1">
        <f>'Defense Ranks'!BX150</f>
        <v>0.94915254237288138</v>
      </c>
      <c r="K14">
        <f>'Defense Ranks'!BY150</f>
        <v>13</v>
      </c>
      <c r="O14" t="str">
        <f>'G Ranks'!B63</f>
        <v>NYI</v>
      </c>
      <c r="P14" t="str">
        <f>'G Ranks'!A63</f>
        <v>Semyon Varlamov</v>
      </c>
      <c r="Q14" s="2">
        <f>'G Ranks'!H63</f>
        <v>0.81428571428571428</v>
      </c>
      <c r="R14" s="3">
        <f>'G Ranks'!I63</f>
        <v>11</v>
      </c>
    </row>
    <row r="15" spans="1:18" x14ac:dyDescent="0.3">
      <c r="A15" t="str">
        <f>'Forward Ranks'!B317</f>
        <v>L.A</v>
      </c>
      <c r="B15" t="str">
        <f>'Forward Ranks'!A317</f>
        <v>Phillip Danault</v>
      </c>
      <c r="C15" s="1">
        <f>'Forward Ranks'!BX317</f>
        <v>0.96859903381642509</v>
      </c>
      <c r="D15">
        <f>'Forward Ranks'!BY317</f>
        <v>14</v>
      </c>
      <c r="H15" t="str">
        <f>'Defense Ranks'!B33</f>
        <v>COL</v>
      </c>
      <c r="I15" t="str">
        <f>'Defense Ranks'!A33</f>
        <v>Cale Makar</v>
      </c>
      <c r="J15" s="1">
        <f>'Defense Ranks'!BX33</f>
        <v>0.94491525423728817</v>
      </c>
      <c r="K15">
        <f>'Defense Ranks'!BY33</f>
        <v>14</v>
      </c>
      <c r="O15" t="str">
        <f>'G Ranks'!B40</f>
        <v>NYR</v>
      </c>
      <c r="P15" t="str">
        <f>'G Ranks'!A40</f>
        <v>Jonathan Quick</v>
      </c>
      <c r="Q15" s="2">
        <f>'G Ranks'!H40</f>
        <v>0.81428571428571428</v>
      </c>
      <c r="R15" s="3">
        <f>'G Ranks'!I40</f>
        <v>11</v>
      </c>
    </row>
    <row r="16" spans="1:18" x14ac:dyDescent="0.3">
      <c r="A16" t="str">
        <f>'Forward Ranks'!B170</f>
        <v>N.J</v>
      </c>
      <c r="B16" t="str">
        <f>'Forward Ranks'!A170</f>
        <v>Jesper Bratt</v>
      </c>
      <c r="C16" s="1">
        <f>'Forward Ranks'!BX170</f>
        <v>0.96618357487922701</v>
      </c>
      <c r="D16">
        <f>'Forward Ranks'!BY170</f>
        <v>15</v>
      </c>
      <c r="H16" t="str">
        <f>'Defense Ranks'!B69</f>
        <v>NYR</v>
      </c>
      <c r="I16" t="str">
        <f>'Defense Ranks'!A69</f>
        <v>Erik Gustafsson</v>
      </c>
      <c r="J16" s="1">
        <f>'Defense Ranks'!BX69</f>
        <v>0.94067796610169496</v>
      </c>
      <c r="K16">
        <f>'Defense Ranks'!BY69</f>
        <v>15</v>
      </c>
      <c r="O16" t="str">
        <f>'G Ranks'!B31</f>
        <v>CGY</v>
      </c>
      <c r="P16" t="str">
        <f>'G Ranks'!A31</f>
        <v>Jacob Markstrom</v>
      </c>
      <c r="Q16" s="2">
        <f>'G Ranks'!H31</f>
        <v>0.8</v>
      </c>
      <c r="R16" s="3">
        <f>'G Ranks'!I31</f>
        <v>15</v>
      </c>
    </row>
    <row r="17" spans="1:18" x14ac:dyDescent="0.3">
      <c r="A17" t="str">
        <f>'Forward Ranks'!B81</f>
        <v>OTT</v>
      </c>
      <c r="B17" t="str">
        <f>'Forward Ranks'!A81</f>
        <v>Claude Giroux</v>
      </c>
      <c r="C17" s="1">
        <f>'Forward Ranks'!BX81</f>
        <v>0.96376811594202894</v>
      </c>
      <c r="D17">
        <f>'Forward Ranks'!BY81</f>
        <v>16</v>
      </c>
      <c r="H17" t="str">
        <f>'Defense Ranks'!B231</f>
        <v>L.A</v>
      </c>
      <c r="I17" t="str">
        <f>'Defense Ranks'!A231</f>
        <v>Vladislav Gavrikov</v>
      </c>
      <c r="J17" s="1">
        <f>'Defense Ranks'!BX231</f>
        <v>0.93644067796610164</v>
      </c>
      <c r="K17">
        <f>'Defense Ranks'!BY231</f>
        <v>16</v>
      </c>
      <c r="O17" t="str">
        <f>'G Ranks'!B68</f>
        <v>PIT</v>
      </c>
      <c r="P17" t="str">
        <f>'G Ranks'!A68</f>
        <v>Tristan Jarry</v>
      </c>
      <c r="Q17" s="2">
        <f>'G Ranks'!H68</f>
        <v>0.7857142857142857</v>
      </c>
      <c r="R17" s="3">
        <f>'G Ranks'!I68</f>
        <v>16</v>
      </c>
    </row>
    <row r="18" spans="1:18" x14ac:dyDescent="0.3">
      <c r="A18" t="str">
        <f>'Forward Ranks'!B193</f>
        <v>CAR</v>
      </c>
      <c r="B18" t="str">
        <f>'Forward Ranks'!A193</f>
        <v>Jordan Martinook</v>
      </c>
      <c r="C18" s="1">
        <f>'Forward Ranks'!BX193</f>
        <v>0.96135265700483097</v>
      </c>
      <c r="D18">
        <f>'Forward Ranks'!BY193</f>
        <v>17</v>
      </c>
      <c r="H18" t="str">
        <f>'Defense Ranks'!B209</f>
        <v>VGK</v>
      </c>
      <c r="I18" t="str">
        <f>'Defense Ranks'!A209</f>
        <v>Shea Theodore</v>
      </c>
      <c r="J18" s="1">
        <f>'Defense Ranks'!BX209</f>
        <v>0.93220338983050843</v>
      </c>
      <c r="K18">
        <f>'Defense Ranks'!BY209</f>
        <v>17</v>
      </c>
      <c r="O18" t="str">
        <f>'G Ranks'!B5</f>
        <v>PIT</v>
      </c>
      <c r="P18" t="str">
        <f>'G Ranks'!A5</f>
        <v>Alex Nedeljkovic</v>
      </c>
      <c r="Q18" s="2">
        <f>'G Ranks'!H5</f>
        <v>0.77142857142857146</v>
      </c>
      <c r="R18" s="3">
        <f>'G Ranks'!I5</f>
        <v>17</v>
      </c>
    </row>
    <row r="19" spans="1:18" x14ac:dyDescent="0.3">
      <c r="A19" t="str">
        <f>'Forward Ranks'!B125</f>
        <v>FLA</v>
      </c>
      <c r="B19" t="str">
        <f>'Forward Ranks'!A125</f>
        <v>Evan Rodrigues</v>
      </c>
      <c r="C19" s="1">
        <f>'Forward Ranks'!BX125</f>
        <v>0.95893719806763289</v>
      </c>
      <c r="D19">
        <f>'Forward Ranks'!BY125</f>
        <v>18</v>
      </c>
      <c r="H19" t="str">
        <f>'Defense Ranks'!B93</f>
        <v>OTT</v>
      </c>
      <c r="I19" t="str">
        <f>'Defense Ranks'!A93</f>
        <v>Jake Sanderson</v>
      </c>
      <c r="J19" s="1">
        <f>'Defense Ranks'!BX93</f>
        <v>0.92796610169491522</v>
      </c>
      <c r="K19">
        <f>'Defense Ranks'!BY93</f>
        <v>18</v>
      </c>
      <c r="O19" t="str">
        <f>'G Ranks'!B54</f>
        <v>TOR</v>
      </c>
      <c r="P19" t="str">
        <f>'G Ranks'!A54</f>
        <v>Martin Jones</v>
      </c>
      <c r="Q19" s="2">
        <f>'G Ranks'!H54</f>
        <v>0.75714285714285712</v>
      </c>
      <c r="R19" s="3">
        <f>'G Ranks'!I54</f>
        <v>18</v>
      </c>
    </row>
    <row r="20" spans="1:18" x14ac:dyDescent="0.3">
      <c r="A20" t="str">
        <f>'Forward Ranks'!B165</f>
        <v>DAL</v>
      </c>
      <c r="B20" t="str">
        <f>'Forward Ranks'!A165</f>
        <v>Jason Robertson</v>
      </c>
      <c r="C20" s="1">
        <f>'Forward Ranks'!BX165</f>
        <v>0.95652173913043481</v>
      </c>
      <c r="D20">
        <f>'Forward Ranks'!BY165</f>
        <v>19</v>
      </c>
      <c r="H20" t="str">
        <f>'Defense Ranks'!B211</f>
        <v>N.J</v>
      </c>
      <c r="I20" t="str">
        <f>'Defense Ranks'!A211</f>
        <v>Simon Nemec</v>
      </c>
      <c r="J20" s="1">
        <f>'Defense Ranks'!BX211</f>
        <v>0.92372881355932202</v>
      </c>
      <c r="K20">
        <f>'Defense Ranks'!BY211</f>
        <v>19</v>
      </c>
      <c r="O20" t="str">
        <f>'G Ranks'!B49</f>
        <v>BOS</v>
      </c>
      <c r="P20" t="str">
        <f>'G Ranks'!A49</f>
        <v>Linus Ullmark</v>
      </c>
      <c r="Q20" s="2">
        <f>'G Ranks'!H49</f>
        <v>0.74285714285714288</v>
      </c>
      <c r="R20" s="3">
        <f>'G Ranks'!I49</f>
        <v>19</v>
      </c>
    </row>
    <row r="21" spans="1:18" x14ac:dyDescent="0.3">
      <c r="A21" t="str">
        <f>'Forward Ranks'!B37</f>
        <v>NYR</v>
      </c>
      <c r="B21" t="str">
        <f>'Forward Ranks'!A37</f>
        <v>Artemi Panarin</v>
      </c>
      <c r="C21" s="1">
        <f>'Forward Ranks'!BX37</f>
        <v>0.95410628019323673</v>
      </c>
      <c r="D21">
        <f>'Forward Ranks'!BY37</f>
        <v>20</v>
      </c>
      <c r="H21" t="str">
        <f>'Defense Ranks'!B187</f>
        <v>BUF</v>
      </c>
      <c r="I21" t="str">
        <f>'Defense Ranks'!A187</f>
        <v>Rasmus Dahlin</v>
      </c>
      <c r="J21" s="1">
        <f>'Defense Ranks'!BX187</f>
        <v>0.91949152542372881</v>
      </c>
      <c r="K21">
        <f>'Defense Ranks'!BY187</f>
        <v>20</v>
      </c>
      <c r="O21" t="str">
        <f>'G Ranks'!B13</f>
        <v>L.A</v>
      </c>
      <c r="P21" t="str">
        <f>'G Ranks'!A13</f>
        <v>Cam Talbot</v>
      </c>
      <c r="Q21" s="2">
        <f>'G Ranks'!H13</f>
        <v>0.72857142857142854</v>
      </c>
      <c r="R21" s="3">
        <f>'G Ranks'!I13</f>
        <v>20</v>
      </c>
    </row>
    <row r="22" spans="1:18" x14ac:dyDescent="0.3">
      <c r="A22" t="str">
        <f>'Forward Ranks'!B224</f>
        <v>COL</v>
      </c>
      <c r="B22" t="str">
        <f>'Forward Ranks'!A224</f>
        <v>Logan O'Connor</v>
      </c>
      <c r="C22" s="1">
        <f>'Forward Ranks'!BX224</f>
        <v>0.95169082125603865</v>
      </c>
      <c r="D22">
        <f>'Forward Ranks'!BY224</f>
        <v>21</v>
      </c>
      <c r="H22" t="str">
        <f>'Defense Ranks'!B185</f>
        <v>ANA</v>
      </c>
      <c r="I22" t="str">
        <f>'Defense Ranks'!A185</f>
        <v>Radko Gudas</v>
      </c>
      <c r="J22" s="1">
        <f>'Defense Ranks'!BX185</f>
        <v>0.9152542372881356</v>
      </c>
      <c r="K22">
        <f>'Defense Ranks'!BY185</f>
        <v>21</v>
      </c>
      <c r="O22" t="str">
        <f>'G Ranks'!B12</f>
        <v>EDM</v>
      </c>
      <c r="P22" t="str">
        <f>'G Ranks'!A12</f>
        <v>Calvin Pickard</v>
      </c>
      <c r="Q22" s="2">
        <f>'G Ranks'!H12</f>
        <v>0.7142857142857143</v>
      </c>
      <c r="R22" s="3">
        <f>'G Ranks'!I12</f>
        <v>21</v>
      </c>
    </row>
    <row r="23" spans="1:18" x14ac:dyDescent="0.3">
      <c r="A23" t="str">
        <f>'Forward Ranks'!B39</f>
        <v>TOR</v>
      </c>
      <c r="B23" t="str">
        <f>'Forward Ranks'!A39</f>
        <v>Auston Matthews</v>
      </c>
      <c r="C23" s="1">
        <f>'Forward Ranks'!BX39</f>
        <v>0.94927536231884058</v>
      </c>
      <c r="D23">
        <f>'Forward Ranks'!BY39</f>
        <v>22</v>
      </c>
      <c r="H23" t="str">
        <f>'Defense Ranks'!B121</f>
        <v>WPG</v>
      </c>
      <c r="I23" t="str">
        <f>'Defense Ranks'!A121</f>
        <v>Josh Morrissey</v>
      </c>
      <c r="J23" s="1">
        <f>'Defense Ranks'!BX121</f>
        <v>0.91101694915254239</v>
      </c>
      <c r="K23">
        <f>'Defense Ranks'!BY121</f>
        <v>22</v>
      </c>
      <c r="O23" t="str">
        <f>'G Ranks'!B15</f>
        <v>VAN</v>
      </c>
      <c r="P23" t="str">
        <f>'G Ranks'!A15</f>
        <v>Casey DeSmith</v>
      </c>
      <c r="Q23" s="2">
        <f>'G Ranks'!H15</f>
        <v>0.7</v>
      </c>
      <c r="R23" s="3">
        <f>'G Ranks'!I15</f>
        <v>22</v>
      </c>
    </row>
    <row r="24" spans="1:18" x14ac:dyDescent="0.3">
      <c r="A24" t="str">
        <f>'Forward Ranks'!B86</f>
        <v>WPG</v>
      </c>
      <c r="B24" t="str">
        <f>'Forward Ranks'!A86</f>
        <v>Cole Perfetti</v>
      </c>
      <c r="C24" s="1">
        <f>'Forward Ranks'!BX86</f>
        <v>0.9468599033816425</v>
      </c>
      <c r="D24">
        <f>'Forward Ranks'!BY86</f>
        <v>23</v>
      </c>
      <c r="H24" t="str">
        <f>'Defense Ranks'!B61</f>
        <v>N.J</v>
      </c>
      <c r="I24" t="str">
        <f>'Defense Ranks'!A61</f>
        <v>Dougie Hamilton</v>
      </c>
      <c r="J24" s="1">
        <f>'Defense Ranks'!BX61</f>
        <v>0.90677966101694918</v>
      </c>
      <c r="K24">
        <f>'Defense Ranks'!BY61</f>
        <v>23</v>
      </c>
      <c r="O24" t="str">
        <f>'G Ranks'!B36</f>
        <v>STL</v>
      </c>
      <c r="P24" t="str">
        <f>'G Ranks'!A36</f>
        <v>Joel Hofer</v>
      </c>
      <c r="Q24" s="2">
        <f>'G Ranks'!H36</f>
        <v>0.68571428571428572</v>
      </c>
      <c r="R24" s="3">
        <f>'G Ranks'!I36</f>
        <v>23</v>
      </c>
    </row>
    <row r="25" spans="1:18" x14ac:dyDescent="0.3">
      <c r="A25" t="str">
        <f>'Forward Ranks'!B54</f>
        <v>OTT</v>
      </c>
      <c r="B25" t="str">
        <f>'Forward Ranks'!A54</f>
        <v>Brady Tkachuk</v>
      </c>
      <c r="C25" s="1">
        <f>'Forward Ranks'!BX54</f>
        <v>0.94444444444444442</v>
      </c>
      <c r="D25">
        <f>'Forward Ranks'!BY54</f>
        <v>24</v>
      </c>
      <c r="H25" t="str">
        <f>'Defense Ranks'!B205</f>
        <v>PHI</v>
      </c>
      <c r="I25" t="str">
        <f>'Defense Ranks'!A205</f>
        <v>Sean Walker</v>
      </c>
      <c r="J25" s="1">
        <f>'Defense Ranks'!BX205</f>
        <v>0.89830508474576276</v>
      </c>
      <c r="K25">
        <f>'Defense Ranks'!BY205</f>
        <v>24</v>
      </c>
      <c r="O25" t="str">
        <f>'G Ranks'!B60</f>
        <v>MTL</v>
      </c>
      <c r="P25" t="str">
        <f>'G Ranks'!A60</f>
        <v>Sam Montembeault</v>
      </c>
      <c r="Q25" s="2">
        <f>'G Ranks'!H60</f>
        <v>0.67142857142857137</v>
      </c>
      <c r="R25" s="3">
        <f>'G Ranks'!I60</f>
        <v>24</v>
      </c>
    </row>
    <row r="26" spans="1:18" x14ac:dyDescent="0.3">
      <c r="A26" t="str">
        <f>'Forward Ranks'!B356</f>
        <v>PHI</v>
      </c>
      <c r="B26" t="str">
        <f>'Forward Ranks'!A356</f>
        <v>Sean Couturier</v>
      </c>
      <c r="C26" s="1">
        <f>'Forward Ranks'!BX356</f>
        <v>0.94202898550724634</v>
      </c>
      <c r="D26">
        <f>'Forward Ranks'!BY356</f>
        <v>25</v>
      </c>
      <c r="H26" t="str">
        <f>'Defense Ranks'!B117</f>
        <v>L.A</v>
      </c>
      <c r="I26" t="str">
        <f>'Defense Ranks'!A117</f>
        <v>Jordan Spence</v>
      </c>
      <c r="J26" s="1">
        <f>'Defense Ranks'!BX117</f>
        <v>0.89830508474576276</v>
      </c>
      <c r="K26">
        <f>'Defense Ranks'!BY117</f>
        <v>24</v>
      </c>
      <c r="O26" t="str">
        <f>'G Ranks'!B42</f>
        <v>STL</v>
      </c>
      <c r="P26" t="str">
        <f>'G Ranks'!A42</f>
        <v>Jordan Binnington</v>
      </c>
      <c r="Q26" s="2">
        <f>'G Ranks'!H42</f>
        <v>0.65714285714285714</v>
      </c>
      <c r="R26" s="3">
        <f>'G Ranks'!I42</f>
        <v>25</v>
      </c>
    </row>
    <row r="27" spans="1:18" x14ac:dyDescent="0.3">
      <c r="A27" t="str">
        <f>'Forward Ranks'!B136</f>
        <v>WPG</v>
      </c>
      <c r="B27" t="str">
        <f>'Forward Ranks'!A136</f>
        <v>Gabriel Vilardi</v>
      </c>
      <c r="C27" s="1">
        <f>'Forward Ranks'!BX136</f>
        <v>0.93961352657004826</v>
      </c>
      <c r="D27">
        <f>'Forward Ranks'!BY136</f>
        <v>26</v>
      </c>
      <c r="H27" t="str">
        <f>'Defense Ranks'!B154</f>
        <v>ARI</v>
      </c>
      <c r="I27" t="str">
        <f>'Defense Ranks'!A154</f>
        <v>Michael Kesselring</v>
      </c>
      <c r="J27" s="1">
        <f>'Defense Ranks'!BX154</f>
        <v>0.89406779661016944</v>
      </c>
      <c r="K27">
        <f>'Defense Ranks'!BY154</f>
        <v>26</v>
      </c>
      <c r="O27" t="str">
        <f>'G Ranks'!B69</f>
        <v>BUF</v>
      </c>
      <c r="P27" t="str">
        <f>'G Ranks'!A69</f>
        <v>Ukko-Pekka Luukkonen</v>
      </c>
      <c r="Q27" s="2">
        <f>'G Ranks'!H69</f>
        <v>0.6428571428571429</v>
      </c>
      <c r="R27" s="3">
        <f>'G Ranks'!I69</f>
        <v>26</v>
      </c>
    </row>
    <row r="28" spans="1:18" x14ac:dyDescent="0.3">
      <c r="A28" t="str">
        <f>'Forward Ranks'!B237</f>
        <v>CGY</v>
      </c>
      <c r="B28" t="str">
        <f>'Forward Ranks'!A237</f>
        <v>Martin Pospisil</v>
      </c>
      <c r="C28" s="1">
        <f>'Forward Ranks'!BX237</f>
        <v>0.9371980676328503</v>
      </c>
      <c r="D28">
        <f>'Forward Ranks'!BY237</f>
        <v>27</v>
      </c>
      <c r="H28" t="str">
        <f>'Defense Ranks'!B96</f>
        <v>CAR</v>
      </c>
      <c r="I28" t="str">
        <f>'Defense Ranks'!A96</f>
        <v>Jalen Chatfield</v>
      </c>
      <c r="J28" s="1">
        <f>'Defense Ranks'!BX96</f>
        <v>0.88983050847457623</v>
      </c>
      <c r="K28">
        <f>'Defense Ranks'!BY96</f>
        <v>27</v>
      </c>
      <c r="O28" t="str">
        <f>'G Ranks'!B29</f>
        <v>NYI</v>
      </c>
      <c r="P28" t="str">
        <f>'G Ranks'!A29</f>
        <v>Ilya Sorokin</v>
      </c>
      <c r="Q28" s="2">
        <f>'G Ranks'!H29</f>
        <v>0.62857142857142856</v>
      </c>
      <c r="R28" s="3">
        <f>'G Ranks'!I29</f>
        <v>27</v>
      </c>
    </row>
    <row r="29" spans="1:18" x14ac:dyDescent="0.3">
      <c r="A29" t="str">
        <f>'Forward Ranks'!B194</f>
        <v>CAR</v>
      </c>
      <c r="B29" t="str">
        <f>'Forward Ranks'!A194</f>
        <v>Jordan Staal</v>
      </c>
      <c r="C29" s="1">
        <f>'Forward Ranks'!BX194</f>
        <v>0.93478260869565222</v>
      </c>
      <c r="D29">
        <f>'Forward Ranks'!BY194</f>
        <v>28</v>
      </c>
      <c r="H29" t="str">
        <f>'Defense Ranks'!B71</f>
        <v>PIT</v>
      </c>
      <c r="I29" t="str">
        <f>'Defense Ranks'!A71</f>
        <v>Erik Karlsson</v>
      </c>
      <c r="J29" s="1">
        <f>'Defense Ranks'!BX71</f>
        <v>0.88559322033898302</v>
      </c>
      <c r="K29">
        <f>'Defense Ranks'!BY71</f>
        <v>28</v>
      </c>
      <c r="O29" t="str">
        <f>'G Ranks'!B66</f>
        <v>EDM</v>
      </c>
      <c r="P29" t="str">
        <f>'G Ranks'!A66</f>
        <v>Stuart Skinner</v>
      </c>
      <c r="Q29" s="2">
        <f>'G Ranks'!H66</f>
        <v>0.6</v>
      </c>
      <c r="R29" s="3">
        <f>'G Ranks'!I66</f>
        <v>28</v>
      </c>
    </row>
    <row r="30" spans="1:18" x14ac:dyDescent="0.3">
      <c r="A30" t="str">
        <f>'Forward Ranks'!B403</f>
        <v>VGK</v>
      </c>
      <c r="B30" t="str">
        <f>'Forward Ranks'!A403</f>
        <v>William Carrier</v>
      </c>
      <c r="C30" s="1">
        <f>'Forward Ranks'!BX403</f>
        <v>0.93236714975845414</v>
      </c>
      <c r="D30">
        <f>'Forward Ranks'!BY403</f>
        <v>29</v>
      </c>
      <c r="H30" t="str">
        <f>'Defense Ranks'!B190</f>
        <v>NSH</v>
      </c>
      <c r="I30" t="str">
        <f>'Defense Ranks'!A190</f>
        <v>Roman Josi</v>
      </c>
      <c r="J30" s="1">
        <f>'Defense Ranks'!BX190</f>
        <v>0.88135593220338981</v>
      </c>
      <c r="K30">
        <f>'Defense Ranks'!BY190</f>
        <v>29</v>
      </c>
      <c r="O30" t="str">
        <f>'G Ranks'!B64</f>
        <v>FLA</v>
      </c>
      <c r="P30" t="str">
        <f>'G Ranks'!A64</f>
        <v>Sergei Bobrovsky</v>
      </c>
      <c r="Q30" s="2">
        <f>'G Ranks'!H64</f>
        <v>0.6</v>
      </c>
      <c r="R30" s="3">
        <f>'G Ranks'!I64</f>
        <v>28</v>
      </c>
    </row>
    <row r="31" spans="1:18" x14ac:dyDescent="0.3">
      <c r="A31" t="str">
        <f>'Forward Ranks'!B361</f>
        <v>PIT</v>
      </c>
      <c r="B31" t="str">
        <f>'Forward Ranks'!A361</f>
        <v>Sidney Crosby</v>
      </c>
      <c r="C31" s="1">
        <f>'Forward Ranks'!BX361</f>
        <v>0.92995169082125606</v>
      </c>
      <c r="D31">
        <f>'Forward Ranks'!BY361</f>
        <v>30</v>
      </c>
      <c r="H31" t="str">
        <f>'Defense Ranks'!B41</f>
        <v>BOS</v>
      </c>
      <c r="I31" t="str">
        <f>'Defense Ranks'!A41</f>
        <v>Charlie McAvoy</v>
      </c>
      <c r="J31" s="1">
        <f>'Defense Ranks'!BX41</f>
        <v>0.8771186440677966</v>
      </c>
      <c r="K31">
        <f>'Defense Ranks'!BY41</f>
        <v>30</v>
      </c>
      <c r="O31" t="str">
        <f>'G Ranks'!B56</f>
        <v>CHI</v>
      </c>
      <c r="P31" t="str">
        <f>'G Ranks'!A56</f>
        <v>Petr Mrazek</v>
      </c>
      <c r="Q31" s="2">
        <f>'G Ranks'!H56</f>
        <v>0.58571428571428574</v>
      </c>
      <c r="R31" s="3">
        <f>'G Ranks'!I56</f>
        <v>30</v>
      </c>
    </row>
    <row r="32" spans="1:18" x14ac:dyDescent="0.3">
      <c r="A32" t="str">
        <f>'Forward Ranks'!B343</f>
        <v>EDM</v>
      </c>
      <c r="B32" t="str">
        <f>'Forward Ranks'!A343</f>
        <v>Ryan McLeod</v>
      </c>
      <c r="C32" s="1">
        <f>'Forward Ranks'!BX343</f>
        <v>0.92753623188405798</v>
      </c>
      <c r="D32">
        <f>'Forward Ranks'!BY343</f>
        <v>31</v>
      </c>
      <c r="H32" t="str">
        <f>'Defense Ranks'!B133</f>
        <v>PIT</v>
      </c>
      <c r="I32" t="str">
        <f>'Defense Ranks'!A133</f>
        <v>Kris Letang</v>
      </c>
      <c r="J32" s="1">
        <f>'Defense Ranks'!BX133</f>
        <v>0.8728813559322034</v>
      </c>
      <c r="K32">
        <f>'Defense Ranks'!BY133</f>
        <v>31</v>
      </c>
      <c r="O32" t="str">
        <f>'G Ranks'!B14</f>
        <v>PHI</v>
      </c>
      <c r="P32" t="str">
        <f>'G Ranks'!A14</f>
        <v>Carter Hart</v>
      </c>
      <c r="Q32" s="2">
        <f>'G Ranks'!H14</f>
        <v>0.54285714285714282</v>
      </c>
      <c r="R32" s="3">
        <f>'G Ranks'!I14</f>
        <v>31</v>
      </c>
    </row>
    <row r="33" spans="1:18" x14ac:dyDescent="0.3">
      <c r="A33" t="str">
        <f>'Forward Ranks'!B56</f>
        <v>T.B</v>
      </c>
      <c r="B33" t="str">
        <f>'Forward Ranks'!A56</f>
        <v>Brandon Hagel</v>
      </c>
      <c r="C33" s="1">
        <f>'Forward Ranks'!BX56</f>
        <v>0.9251207729468599</v>
      </c>
      <c r="D33">
        <f>'Forward Ranks'!BY56</f>
        <v>32</v>
      </c>
      <c r="H33" t="str">
        <f>'Defense Ranks'!B156</f>
        <v>FLA, NYI</v>
      </c>
      <c r="I33" t="str">
        <f>'Defense Ranks'!A156</f>
        <v>Mike Reilly</v>
      </c>
      <c r="J33" s="1">
        <f>'Defense Ranks'!BX156</f>
        <v>0.86864406779661019</v>
      </c>
      <c r="K33">
        <f>'Defense Ranks'!BY156</f>
        <v>32</v>
      </c>
      <c r="O33" t="str">
        <f>'G Ranks'!B61</f>
        <v>PHI</v>
      </c>
      <c r="P33" t="str">
        <f>'G Ranks'!A61</f>
        <v>Samuel Ersson</v>
      </c>
      <c r="Q33" s="2">
        <f>'G Ranks'!H61</f>
        <v>0.54285714285714282</v>
      </c>
      <c r="R33" s="3">
        <f>'G Ranks'!I61</f>
        <v>31</v>
      </c>
    </row>
    <row r="34" spans="1:18" x14ac:dyDescent="0.3">
      <c r="A34" t="str">
        <f>'Forward Ranks'!B405</f>
        <v>VGK</v>
      </c>
      <c r="B34" t="str">
        <f>'Forward Ranks'!A405</f>
        <v>William Karlsson</v>
      </c>
      <c r="C34" s="1">
        <f>'Forward Ranks'!BX405</f>
        <v>0.92270531400966183</v>
      </c>
      <c r="D34">
        <f>'Forward Ranks'!BY405</f>
        <v>33</v>
      </c>
      <c r="H34" t="str">
        <f>'Defense Ranks'!B120</f>
        <v>COL</v>
      </c>
      <c r="I34" t="str">
        <f>'Defense Ranks'!A120</f>
        <v>Josh Manson</v>
      </c>
      <c r="J34" s="1">
        <f>'Defense Ranks'!BX120</f>
        <v>0.86440677966101698</v>
      </c>
      <c r="K34">
        <f>'Defense Ranks'!BY120</f>
        <v>33</v>
      </c>
      <c r="O34" t="str">
        <f>'G Ranks'!B25</f>
        <v>CBJ</v>
      </c>
      <c r="P34" t="str">
        <f>'G Ranks'!A25</f>
        <v>Elvis Merzlikins</v>
      </c>
      <c r="Q34" s="2">
        <f>'G Ranks'!H25</f>
        <v>0.54285714285714282</v>
      </c>
      <c r="R34" s="3">
        <f>'G Ranks'!I25</f>
        <v>31</v>
      </c>
    </row>
    <row r="35" spans="1:18" x14ac:dyDescent="0.3">
      <c r="A35" t="str">
        <f>'Forward Ranks'!B99</f>
        <v>DAL</v>
      </c>
      <c r="B35" t="str">
        <f>'Forward Ranks'!A99</f>
        <v>Craig Smith</v>
      </c>
      <c r="C35" s="1">
        <f>'Forward Ranks'!BX99</f>
        <v>0.92028985507246375</v>
      </c>
      <c r="D35">
        <f>'Forward Ranks'!BY99</f>
        <v>34</v>
      </c>
      <c r="H35" t="str">
        <f>'Defense Ranks'!B31</f>
        <v>SEA</v>
      </c>
      <c r="I35" t="str">
        <f>'Defense Ranks'!A31</f>
        <v>Brian Dumoulin</v>
      </c>
      <c r="J35" s="1">
        <f>'Defense Ranks'!BX31</f>
        <v>0.86016949152542377</v>
      </c>
      <c r="K35">
        <f>'Defense Ranks'!BY31</f>
        <v>34</v>
      </c>
      <c r="O35" t="str">
        <f>'G Ranks'!B50</f>
        <v>VGK</v>
      </c>
      <c r="P35" t="str">
        <f>'G Ranks'!A50</f>
        <v>Logan Thompson</v>
      </c>
      <c r="Q35" s="2">
        <f>'G Ranks'!H50</f>
        <v>0.51428571428571423</v>
      </c>
      <c r="R35" s="3">
        <f>'G Ranks'!I50</f>
        <v>34</v>
      </c>
    </row>
    <row r="36" spans="1:18" x14ac:dyDescent="0.3">
      <c r="A36" t="str">
        <f>'Forward Ranks'!B67</f>
        <v>PIT</v>
      </c>
      <c r="B36" t="str">
        <f>'Forward Ranks'!A67</f>
        <v>Bryan Rust</v>
      </c>
      <c r="C36" s="1">
        <f>'Forward Ranks'!BX67</f>
        <v>0.91787439613526567</v>
      </c>
      <c r="D36">
        <f>'Forward Ranks'!BY67</f>
        <v>35</v>
      </c>
      <c r="H36" t="str">
        <f>'Defense Ranks'!B136</f>
        <v>N.J</v>
      </c>
      <c r="I36" t="str">
        <f>'Defense Ranks'!A136</f>
        <v>Luke Hughes</v>
      </c>
      <c r="J36" s="1">
        <f>'Defense Ranks'!BX136</f>
        <v>0.85593220338983056</v>
      </c>
      <c r="K36">
        <f>'Defense Ranks'!BY136</f>
        <v>35</v>
      </c>
      <c r="O36" t="str">
        <f>'G Ranks'!B38</f>
        <v>ANA</v>
      </c>
      <c r="P36" t="str">
        <f>'G Ranks'!A38</f>
        <v>John Gibson</v>
      </c>
      <c r="Q36" s="2">
        <f>'G Ranks'!H38</f>
        <v>0.51428571428571423</v>
      </c>
      <c r="R36" s="3">
        <f>'G Ranks'!I38</f>
        <v>34</v>
      </c>
    </row>
    <row r="37" spans="1:18" x14ac:dyDescent="0.3">
      <c r="A37" t="str">
        <f>'Forward Ranks'!B401</f>
        <v>EDM</v>
      </c>
      <c r="B37" t="str">
        <f>'Forward Ranks'!A401</f>
        <v>Warren Foegele</v>
      </c>
      <c r="C37" s="1">
        <f>'Forward Ranks'!BX401</f>
        <v>0.91545893719806759</v>
      </c>
      <c r="D37">
        <f>'Forward Ranks'!BY401</f>
        <v>36</v>
      </c>
      <c r="H37" t="str">
        <f>'Defense Ranks'!B204</f>
        <v>ARI</v>
      </c>
      <c r="I37" t="str">
        <f>'Defense Ranks'!A204</f>
        <v>Sean Durzi</v>
      </c>
      <c r="J37" s="1">
        <f>'Defense Ranks'!BX204</f>
        <v>0.85169491525423724</v>
      </c>
      <c r="K37">
        <f>'Defense Ranks'!BY204</f>
        <v>36</v>
      </c>
      <c r="O37" t="str">
        <f>'G Ranks'!B44</f>
        <v>NSH</v>
      </c>
      <c r="P37" t="str">
        <f>'G Ranks'!A44</f>
        <v>Juuse Saros</v>
      </c>
      <c r="Q37" s="2">
        <f>'G Ranks'!H44</f>
        <v>0.5</v>
      </c>
      <c r="R37" s="3">
        <f>'G Ranks'!I44</f>
        <v>36</v>
      </c>
    </row>
    <row r="38" spans="1:18" x14ac:dyDescent="0.3">
      <c r="A38" t="str">
        <f>'Forward Ranks'!B273</f>
        <v>PHI</v>
      </c>
      <c r="B38" t="str">
        <f>'Forward Ranks'!A273</f>
        <v>Morgan Frost</v>
      </c>
      <c r="C38" s="1">
        <f>'Forward Ranks'!BX273</f>
        <v>0.91304347826086951</v>
      </c>
      <c r="D38">
        <f>'Forward Ranks'!BY273</f>
        <v>37</v>
      </c>
      <c r="H38" t="str">
        <f>'Defense Ranks'!B188</f>
        <v>PHI</v>
      </c>
      <c r="I38" t="str">
        <f>'Defense Ranks'!A188</f>
        <v>Rasmus Ristolainen</v>
      </c>
      <c r="J38" s="1">
        <f>'Defense Ranks'!BX188</f>
        <v>0.84745762711864403</v>
      </c>
      <c r="K38">
        <f>'Defense Ranks'!BY188</f>
        <v>37</v>
      </c>
      <c r="O38" t="str">
        <f>'G Ranks'!B32</f>
        <v>MTL</v>
      </c>
      <c r="P38" t="str">
        <f>'G Ranks'!A32</f>
        <v>Jake Allen</v>
      </c>
      <c r="Q38" s="2">
        <f>'G Ranks'!H32</f>
        <v>0.48571428571428571</v>
      </c>
      <c r="R38" s="3">
        <f>'G Ranks'!I32</f>
        <v>37</v>
      </c>
    </row>
    <row r="39" spans="1:18" x14ac:dyDescent="0.3">
      <c r="A39" t="str">
        <f>'Forward Ranks'!B44</f>
        <v>CGY</v>
      </c>
      <c r="B39" t="str">
        <f>'Forward Ranks'!A44</f>
        <v>Blake Coleman</v>
      </c>
      <c r="C39" s="1">
        <f>'Forward Ranks'!BX44</f>
        <v>0.91062801932367154</v>
      </c>
      <c r="D39">
        <f>'Forward Ranks'!BY44</f>
        <v>38</v>
      </c>
      <c r="H39" t="str">
        <f>'Defense Ranks'!B213</f>
        <v>DAL</v>
      </c>
      <c r="I39" t="str">
        <f>'Defense Ranks'!A213</f>
        <v>Thomas Harley</v>
      </c>
      <c r="J39" s="1">
        <f>'Defense Ranks'!BX213</f>
        <v>0.84322033898305082</v>
      </c>
      <c r="K39">
        <f>'Defense Ranks'!BY213</f>
        <v>38</v>
      </c>
      <c r="O39" t="str">
        <f>'G Ranks'!B45</f>
        <v>S.J</v>
      </c>
      <c r="P39" t="str">
        <f>'G Ranks'!A45</f>
        <v>Kaapo Kahkonen</v>
      </c>
      <c r="Q39" s="2">
        <f>'G Ranks'!H45</f>
        <v>0.47142857142857142</v>
      </c>
      <c r="R39" s="3">
        <f>'G Ranks'!I45</f>
        <v>38</v>
      </c>
    </row>
    <row r="40" spans="1:18" x14ac:dyDescent="0.3">
      <c r="A40" t="str">
        <f>'Forward Ranks'!B23</f>
        <v>NYR</v>
      </c>
      <c r="B40" t="str">
        <f>'Forward Ranks'!A23</f>
        <v>Alexis Lafrenière</v>
      </c>
      <c r="C40" s="1">
        <f>'Forward Ranks'!BX23</f>
        <v>0.90821256038647347</v>
      </c>
      <c r="D40">
        <f>'Forward Ranks'!BY23</f>
        <v>39</v>
      </c>
      <c r="H40" t="str">
        <f>'Defense Ranks'!B84</f>
        <v>ARI</v>
      </c>
      <c r="I40" t="str">
        <f>'Defense Ranks'!A84</f>
        <v>J.J. Moser</v>
      </c>
      <c r="J40" s="1">
        <f>'Defense Ranks'!BX84</f>
        <v>0.83898305084745761</v>
      </c>
      <c r="K40">
        <f>'Defense Ranks'!BY84</f>
        <v>39</v>
      </c>
      <c r="O40" t="str">
        <f>'G Ranks'!B27</f>
        <v>NYR</v>
      </c>
      <c r="P40" t="str">
        <f>'G Ranks'!A27</f>
        <v>Igor Shesterkin</v>
      </c>
      <c r="Q40" s="2">
        <f>'G Ranks'!H27</f>
        <v>0.45714285714285713</v>
      </c>
      <c r="R40" s="3">
        <f>'G Ranks'!I27</f>
        <v>39</v>
      </c>
    </row>
    <row r="41" spans="1:18" x14ac:dyDescent="0.3">
      <c r="A41" t="str">
        <f>'Forward Ranks'!B175</f>
        <v>BUF</v>
      </c>
      <c r="B41" t="str">
        <f>'Forward Ranks'!A175</f>
        <v>JJ Peterka</v>
      </c>
      <c r="C41" s="1">
        <f>'Forward Ranks'!BX175</f>
        <v>0.90579710144927539</v>
      </c>
      <c r="D41">
        <f>'Forward Ranks'!BY175</f>
        <v>40</v>
      </c>
      <c r="H41" t="str">
        <f>'Defense Ranks'!B21</f>
        <v>CAR</v>
      </c>
      <c r="I41" t="str">
        <f>'Defense Ranks'!A21</f>
        <v>Brady Skjei</v>
      </c>
      <c r="J41" s="1">
        <f>'Defense Ranks'!BX21</f>
        <v>0.8347457627118644</v>
      </c>
      <c r="K41">
        <f>'Defense Ranks'!BY21</f>
        <v>40</v>
      </c>
      <c r="O41" t="str">
        <f>'G Ranks'!B7</f>
        <v>T.B</v>
      </c>
      <c r="P41" t="str">
        <f>'G Ranks'!A7</f>
        <v>Andrei Vasilevskiy</v>
      </c>
      <c r="Q41" s="2">
        <f>'G Ranks'!H7</f>
        <v>0.44285714285714284</v>
      </c>
      <c r="R41" s="3">
        <f>'G Ranks'!I7</f>
        <v>40</v>
      </c>
    </row>
    <row r="42" spans="1:18" x14ac:dyDescent="0.3">
      <c r="A42" t="str">
        <f>'Forward Ranks'!B27</f>
        <v>CAR</v>
      </c>
      <c r="B42" t="str">
        <f>'Forward Ranks'!A27</f>
        <v>Andrei Svechnikov</v>
      </c>
      <c r="C42" s="1">
        <f>'Forward Ranks'!BX27</f>
        <v>0.90338164251207731</v>
      </c>
      <c r="D42">
        <f>'Forward Ranks'!BY27</f>
        <v>41</v>
      </c>
      <c r="H42" t="str">
        <f>'Defense Ranks'!B24</f>
        <v>VGK</v>
      </c>
      <c r="I42" t="str">
        <f>'Defense Ranks'!A24</f>
        <v>Brayden McNabb</v>
      </c>
      <c r="J42" s="1">
        <f>'Defense Ranks'!BX24</f>
        <v>0.83050847457627119</v>
      </c>
      <c r="K42">
        <f>'Defense Ranks'!BY24</f>
        <v>41</v>
      </c>
      <c r="O42" t="str">
        <f>'G Ranks'!B51</f>
        <v>ANA</v>
      </c>
      <c r="P42" t="str">
        <f>'G Ranks'!A51</f>
        <v>Lukas Dostal</v>
      </c>
      <c r="Q42" s="2">
        <f>'G Ranks'!H51</f>
        <v>0.41428571428571431</v>
      </c>
      <c r="R42" s="3">
        <f>'G Ranks'!I51</f>
        <v>41</v>
      </c>
    </row>
    <row r="43" spans="1:18" x14ac:dyDescent="0.3">
      <c r="A43" t="str">
        <f>'Forward Ranks'!B372</f>
        <v>VAN</v>
      </c>
      <c r="B43" t="str">
        <f>'Forward Ranks'!A372</f>
        <v>Teddy Blueger</v>
      </c>
      <c r="C43" s="1">
        <f>'Forward Ranks'!BX372</f>
        <v>0.90096618357487923</v>
      </c>
      <c r="D43">
        <f>'Forward Ranks'!BY372</f>
        <v>42</v>
      </c>
      <c r="H43" t="str">
        <f>'Defense Ranks'!B12</f>
        <v>NSH</v>
      </c>
      <c r="I43" t="str">
        <f>'Defense Ranks'!A12</f>
        <v>Alexandre Carrier</v>
      </c>
      <c r="J43" s="1">
        <f>'Defense Ranks'!BX12</f>
        <v>0.82627118644067798</v>
      </c>
      <c r="K43">
        <f>'Defense Ranks'!BY12</f>
        <v>42</v>
      </c>
      <c r="O43" t="str">
        <f>'G Ranks'!B33</f>
        <v>DAL</v>
      </c>
      <c r="P43" t="str">
        <f>'G Ranks'!A33</f>
        <v>Jake Oettinger</v>
      </c>
      <c r="Q43" s="2">
        <f>'G Ranks'!H33</f>
        <v>0.41428571428571431</v>
      </c>
      <c r="R43" s="3">
        <f>'G Ranks'!I33</f>
        <v>41</v>
      </c>
    </row>
    <row r="44" spans="1:18" x14ac:dyDescent="0.3">
      <c r="A44" t="str">
        <f>'Forward Ranks'!B302</f>
        <v>N.J</v>
      </c>
      <c r="B44" t="str">
        <f>'Forward Ranks'!A302</f>
        <v>Ondrej Palat</v>
      </c>
      <c r="C44" s="1">
        <f>'Forward Ranks'!BX302</f>
        <v>0.89855072463768115</v>
      </c>
      <c r="D44">
        <f>'Forward Ranks'!BY302</f>
        <v>43</v>
      </c>
      <c r="H44" t="str">
        <f>'Defense Ranks'!B128</f>
        <v>VGK</v>
      </c>
      <c r="I44" t="str">
        <f>'Defense Ranks'!A128</f>
        <v>Kaedan Korczak</v>
      </c>
      <c r="J44" s="1">
        <f>'Defense Ranks'!BX128</f>
        <v>0.82203389830508478</v>
      </c>
      <c r="K44">
        <f>'Defense Ranks'!BY128</f>
        <v>43</v>
      </c>
      <c r="O44" t="str">
        <f>'G Ranks'!B6</f>
        <v>COL</v>
      </c>
      <c r="P44" t="str">
        <f>'G Ranks'!A6</f>
        <v>Alexandar Georgiev</v>
      </c>
      <c r="Q44" s="2">
        <f>'G Ranks'!H6</f>
        <v>0.4</v>
      </c>
      <c r="R44" s="3">
        <f>'G Ranks'!I6</f>
        <v>43</v>
      </c>
    </row>
    <row r="45" spans="1:18" x14ac:dyDescent="0.3">
      <c r="A45" t="str">
        <f>'Forward Ranks'!B142</f>
        <v>VAN</v>
      </c>
      <c r="B45" t="str">
        <f>'Forward Ranks'!A142</f>
        <v>Ilya Mikheyev</v>
      </c>
      <c r="C45" s="1">
        <f>'Forward Ranks'!BX142</f>
        <v>0.89613526570048307</v>
      </c>
      <c r="D45">
        <f>'Forward Ranks'!BY142</f>
        <v>44</v>
      </c>
      <c r="H45" t="str">
        <f>'Defense Ranks'!B194</f>
        <v>NSH</v>
      </c>
      <c r="I45" t="str">
        <f>'Defense Ranks'!A194</f>
        <v>Ryan McDonagh</v>
      </c>
      <c r="J45" s="1">
        <f>'Defense Ranks'!BX194</f>
        <v>0.81779661016949157</v>
      </c>
      <c r="K45">
        <f>'Defense Ranks'!BY194</f>
        <v>44</v>
      </c>
      <c r="O45" t="str">
        <f>'G Ranks'!B47</f>
        <v>NSH</v>
      </c>
      <c r="P45" t="str">
        <f>'G Ranks'!A47</f>
        <v>Kevin Lankinen</v>
      </c>
      <c r="Q45" s="2">
        <f>'G Ranks'!H47</f>
        <v>0.37142857142857144</v>
      </c>
      <c r="R45" s="3">
        <f>'G Ranks'!I47</f>
        <v>44</v>
      </c>
    </row>
    <row r="46" spans="1:18" x14ac:dyDescent="0.3">
      <c r="A46" t="str">
        <f>'Forward Ranks'!B154</f>
        <v>PIT</v>
      </c>
      <c r="B46" t="str">
        <f>'Forward Ranks'!A154</f>
        <v>Jake Guentzel</v>
      </c>
      <c r="C46" s="1">
        <f>'Forward Ranks'!BX154</f>
        <v>0.893719806763285</v>
      </c>
      <c r="D46">
        <f>'Forward Ranks'!BY154</f>
        <v>45</v>
      </c>
      <c r="H46" t="str">
        <f>'Defense Ranks'!B72</f>
        <v>DAL</v>
      </c>
      <c r="I46" t="str">
        <f>'Defense Ranks'!A72</f>
        <v>Esa Lindell</v>
      </c>
      <c r="J46" s="1">
        <f>'Defense Ranks'!BX72</f>
        <v>0.81355932203389836</v>
      </c>
      <c r="K46">
        <f>'Defense Ranks'!BY72</f>
        <v>45</v>
      </c>
      <c r="O46" t="str">
        <f>'G Ranks'!B52</f>
        <v>S.J</v>
      </c>
      <c r="P46" t="str">
        <f>'G Ranks'!A52</f>
        <v>Mackenzie Blackwood</v>
      </c>
      <c r="Q46" s="2">
        <f>'G Ranks'!H52</f>
        <v>0.37142857142857144</v>
      </c>
      <c r="R46" s="3">
        <f>'G Ranks'!I52</f>
        <v>44</v>
      </c>
    </row>
    <row r="47" spans="1:18" x14ac:dyDescent="0.3">
      <c r="A47" t="str">
        <f>'Forward Ranks'!B38</f>
        <v>L.A</v>
      </c>
      <c r="B47" t="str">
        <f>'Forward Ranks'!A38</f>
        <v>Arthur Kaliyev</v>
      </c>
      <c r="C47" s="1">
        <f>'Forward Ranks'!BX38</f>
        <v>0.89130434782608692</v>
      </c>
      <c r="D47">
        <f>'Forward Ranks'!BY38</f>
        <v>46</v>
      </c>
      <c r="H47" t="str">
        <f>'Defense Ranks'!B20</f>
        <v>NYR</v>
      </c>
      <c r="I47" t="str">
        <f>'Defense Ranks'!A20</f>
        <v>Braden Schneider</v>
      </c>
      <c r="J47" s="1">
        <f>'Defense Ranks'!BX20</f>
        <v>0.80932203389830504</v>
      </c>
      <c r="K47">
        <f>'Defense Ranks'!BY20</f>
        <v>46</v>
      </c>
      <c r="O47" t="str">
        <f>'G Ranks'!B16</f>
        <v>MTL</v>
      </c>
      <c r="P47" t="str">
        <f>'G Ranks'!A16</f>
        <v>Cayden Primeau</v>
      </c>
      <c r="Q47" s="2">
        <f>'G Ranks'!H16</f>
        <v>0.35714285714285715</v>
      </c>
      <c r="R47" s="3">
        <f>'G Ranks'!I16</f>
        <v>46</v>
      </c>
    </row>
    <row r="48" spans="1:18" x14ac:dyDescent="0.3">
      <c r="A48" t="str">
        <f>'Forward Ranks'!B348</f>
        <v>FLA</v>
      </c>
      <c r="B48" t="str">
        <f>'Forward Ranks'!A348</f>
        <v>Sam Bennett</v>
      </c>
      <c r="C48" s="1">
        <f>'Forward Ranks'!BX348</f>
        <v>0.88888888888888884</v>
      </c>
      <c r="D48">
        <f>'Forward Ranks'!BY348</f>
        <v>47</v>
      </c>
      <c r="H48" t="str">
        <f>'Defense Ranks'!B138</f>
        <v>CGY</v>
      </c>
      <c r="I48" t="str">
        <f>'Defense Ranks'!A138</f>
        <v>MacKenzie Weegar</v>
      </c>
      <c r="J48" s="1">
        <f>'Defense Ranks'!BX138</f>
        <v>0.80508474576271183</v>
      </c>
      <c r="K48">
        <f>'Defense Ranks'!BY138</f>
        <v>47</v>
      </c>
      <c r="O48" t="str">
        <f>'G Ranks'!B59</f>
        <v>CAR</v>
      </c>
      <c r="P48" t="str">
        <f>'G Ranks'!A59</f>
        <v>Pyotr Kochetkov</v>
      </c>
      <c r="Q48" s="2">
        <f>'G Ranks'!H59</f>
        <v>0.32857142857142857</v>
      </c>
      <c r="R48" s="3">
        <f>'G Ranks'!I59</f>
        <v>47</v>
      </c>
    </row>
    <row r="49" spans="1:18" x14ac:dyDescent="0.3">
      <c r="A49" t="str">
        <f>'Forward Ranks'!B96</f>
        <v>CGY</v>
      </c>
      <c r="B49" t="str">
        <f>'Forward Ranks'!A96</f>
        <v>Connor Zary</v>
      </c>
      <c r="C49" s="1">
        <f>'Forward Ranks'!BX96</f>
        <v>0.88647342995169087</v>
      </c>
      <c r="D49">
        <f>'Forward Ranks'!BY96</f>
        <v>48</v>
      </c>
      <c r="H49" t="str">
        <f>'Defense Ranks'!B198</f>
        <v>SEA</v>
      </c>
      <c r="I49" t="str">
        <f>'Defense Ranks'!A198</f>
        <v>Ryker Evans</v>
      </c>
      <c r="J49" s="1">
        <f>'Defense Ranks'!BX198</f>
        <v>0.80084745762711862</v>
      </c>
      <c r="K49">
        <f>'Defense Ranks'!BY198</f>
        <v>48</v>
      </c>
      <c r="O49" t="str">
        <f>'G Ranks'!B55</f>
        <v>N.J</v>
      </c>
      <c r="P49" t="str">
        <f>'G Ranks'!A55</f>
        <v>Nico Daws</v>
      </c>
      <c r="Q49" s="2">
        <f>'G Ranks'!H55</f>
        <v>0.32857142857142857</v>
      </c>
      <c r="R49" s="3">
        <f>'G Ranks'!I55</f>
        <v>47</v>
      </c>
    </row>
    <row r="50" spans="1:18" x14ac:dyDescent="0.3">
      <c r="A50" t="str">
        <f>'Forward Ranks'!B292</f>
        <v>T.B</v>
      </c>
      <c r="B50" t="str">
        <f>'Forward Ranks'!A292</f>
        <v>Nikita Kucherov</v>
      </c>
      <c r="C50" s="1">
        <f>'Forward Ranks'!BX292</f>
        <v>0.88405797101449279</v>
      </c>
      <c r="D50">
        <f>'Forward Ranks'!BY292</f>
        <v>49</v>
      </c>
      <c r="H50" t="str">
        <f>'Defense Ranks'!B29</f>
        <v>EDM</v>
      </c>
      <c r="I50" t="str">
        <f>'Defense Ranks'!A29</f>
        <v>Brett Kulak</v>
      </c>
      <c r="J50" s="1">
        <f>'Defense Ranks'!BX29</f>
        <v>0.79661016949152541</v>
      </c>
      <c r="K50">
        <f>'Defense Ranks'!BY29</f>
        <v>49</v>
      </c>
      <c r="O50" t="str">
        <f>'G Ranks'!B70</f>
        <v>DET</v>
      </c>
      <c r="P50" t="str">
        <f>'G Ranks'!A70</f>
        <v>Ville Husso</v>
      </c>
      <c r="Q50" s="2">
        <f>'G Ranks'!H70</f>
        <v>0.31428571428571428</v>
      </c>
      <c r="R50" s="3">
        <f>'G Ranks'!I70</f>
        <v>49</v>
      </c>
    </row>
    <row r="51" spans="1:18" x14ac:dyDescent="0.3">
      <c r="A51" t="str">
        <f>'Forward Ranks'!B124</f>
        <v>N.J</v>
      </c>
      <c r="B51" t="str">
        <f>'Forward Ranks'!A124</f>
        <v>Erik Haula</v>
      </c>
      <c r="C51" s="1">
        <f>'Forward Ranks'!BX124</f>
        <v>0.88164251207729472</v>
      </c>
      <c r="D51">
        <f>'Forward Ranks'!BY124</f>
        <v>50</v>
      </c>
      <c r="H51" t="str">
        <f>'Defense Ranks'!B64</f>
        <v>WPG</v>
      </c>
      <c r="I51" t="str">
        <f>'Defense Ranks'!A64</f>
        <v>Dylan Samberg</v>
      </c>
      <c r="J51" s="1">
        <f>'Defense Ranks'!BX64</f>
        <v>0.7923728813559322</v>
      </c>
      <c r="K51">
        <f>'Defense Ranks'!BY64</f>
        <v>50</v>
      </c>
      <c r="O51" t="str">
        <f>'G Ranks'!B62</f>
        <v>DAL</v>
      </c>
      <c r="P51" t="str">
        <f>'G Ranks'!A62</f>
        <v>Scott Wedgewood</v>
      </c>
      <c r="Q51" s="2">
        <f>'G Ranks'!H62</f>
        <v>0.2857142857142857</v>
      </c>
      <c r="R51" s="3">
        <f>'G Ranks'!I62</f>
        <v>50</v>
      </c>
    </row>
    <row r="52" spans="1:18" x14ac:dyDescent="0.3">
      <c r="A52" t="str">
        <f>'Forward Ranks'!B333</f>
        <v>STL</v>
      </c>
      <c r="B52" t="str">
        <f>'Forward Ranks'!A333</f>
        <v>Robert Thomas</v>
      </c>
      <c r="C52" s="1">
        <f>'Forward Ranks'!BX333</f>
        <v>0.87922705314009664</v>
      </c>
      <c r="D52">
        <f>'Forward Ranks'!BY333</f>
        <v>51</v>
      </c>
      <c r="H52" t="str">
        <f>'Defense Ranks'!B60</f>
        <v>CAR</v>
      </c>
      <c r="I52" t="str">
        <f>'Defense Ranks'!A60</f>
        <v>Dmitry Orlov</v>
      </c>
      <c r="J52" s="1">
        <f>'Defense Ranks'!BX60</f>
        <v>0.78813559322033899</v>
      </c>
      <c r="K52">
        <f>'Defense Ranks'!BY60</f>
        <v>51</v>
      </c>
      <c r="O52" t="str">
        <f>'G Ranks'!B26</f>
        <v>MIN</v>
      </c>
      <c r="P52" t="str">
        <f>'G Ranks'!A26</f>
        <v>Filip Gustavsson</v>
      </c>
      <c r="Q52" s="2">
        <f>'G Ranks'!H26</f>
        <v>0.2857142857142857</v>
      </c>
      <c r="R52" s="3">
        <f>'G Ranks'!I26</f>
        <v>50</v>
      </c>
    </row>
    <row r="53" spans="1:18" x14ac:dyDescent="0.3">
      <c r="A53" t="str">
        <f>'Forward Ranks'!B171</f>
        <v>CAR</v>
      </c>
      <c r="B53" t="str">
        <f>'Forward Ranks'!A171</f>
        <v>Jesper Fast</v>
      </c>
      <c r="C53" s="1">
        <f>'Forward Ranks'!BX171</f>
        <v>0.87681159420289856</v>
      </c>
      <c r="D53">
        <f>'Forward Ranks'!BY171</f>
        <v>52</v>
      </c>
      <c r="H53" t="str">
        <f>'Defense Ranks'!B175</f>
        <v>NYI</v>
      </c>
      <c r="I53" t="str">
        <f>'Defense Ranks'!A175</f>
        <v>Noah Dobson</v>
      </c>
      <c r="J53" s="1">
        <f>'Defense Ranks'!BX175</f>
        <v>0.78389830508474578</v>
      </c>
      <c r="K53">
        <f>'Defense Ranks'!BY175</f>
        <v>52</v>
      </c>
      <c r="O53" t="str">
        <f>'G Ranks'!B30</f>
        <v>COL</v>
      </c>
      <c r="P53" t="str">
        <f>'G Ranks'!A30</f>
        <v>Ivan Prosvetov</v>
      </c>
      <c r="Q53" s="2">
        <f>'G Ranks'!H30</f>
        <v>0.27142857142857141</v>
      </c>
      <c r="R53" s="3">
        <f>'G Ranks'!I30</f>
        <v>52</v>
      </c>
    </row>
    <row r="54" spans="1:18" x14ac:dyDescent="0.3">
      <c r="A54" t="str">
        <f>'Forward Ranks'!B48</f>
        <v>NYI</v>
      </c>
      <c r="B54" t="str">
        <f>'Forward Ranks'!A48</f>
        <v>Bo Horvat</v>
      </c>
      <c r="C54" s="1">
        <f>'Forward Ranks'!BX48</f>
        <v>0.87439613526570048</v>
      </c>
      <c r="D54">
        <f>'Forward Ranks'!BY48</f>
        <v>53</v>
      </c>
      <c r="H54" t="str">
        <f>'Defense Ranks'!B36</f>
        <v>T.B</v>
      </c>
      <c r="I54" t="str">
        <f>'Defense Ranks'!A36</f>
        <v>Calvin de Haan</v>
      </c>
      <c r="J54" s="1">
        <f>'Defense Ranks'!BX36</f>
        <v>0.77966101694915257</v>
      </c>
      <c r="K54">
        <f>'Defense Ranks'!BY36</f>
        <v>53</v>
      </c>
      <c r="O54" t="str">
        <f>'G Ranks'!B53</f>
        <v>MIN</v>
      </c>
      <c r="P54" t="str">
        <f>'G Ranks'!A53</f>
        <v>Marc-Andre Fleury</v>
      </c>
      <c r="Q54" s="2">
        <f>'G Ranks'!H53</f>
        <v>0.25714285714285712</v>
      </c>
      <c r="R54" s="3">
        <f>'G Ranks'!I53</f>
        <v>53</v>
      </c>
    </row>
    <row r="55" spans="1:18" x14ac:dyDescent="0.3">
      <c r="A55" t="str">
        <f>'Forward Ranks'!B291</f>
        <v>VGK</v>
      </c>
      <c r="B55" t="str">
        <f>'Forward Ranks'!A291</f>
        <v>Nicolas Roy</v>
      </c>
      <c r="C55" s="1">
        <f>'Forward Ranks'!BX291</f>
        <v>0.8719806763285024</v>
      </c>
      <c r="D55">
        <f>'Forward Ranks'!BY291</f>
        <v>54</v>
      </c>
      <c r="H55" t="str">
        <f>'Defense Ranks'!B23</f>
        <v>FLA</v>
      </c>
      <c r="I55" t="str">
        <f>'Defense Ranks'!A23</f>
        <v>Brandon Montour</v>
      </c>
      <c r="J55" s="1">
        <f>'Defense Ranks'!BX23</f>
        <v>0.77542372881355937</v>
      </c>
      <c r="K55">
        <f>'Defense Ranks'!BY23</f>
        <v>54</v>
      </c>
      <c r="O55" t="str">
        <f>'G Ranks'!B24</f>
        <v>BUF</v>
      </c>
      <c r="P55" t="str">
        <f>'G Ranks'!A24</f>
        <v>Devon Levi</v>
      </c>
      <c r="Q55" s="2">
        <f>'G Ranks'!H24</f>
        <v>0.22857142857142856</v>
      </c>
      <c r="R55" s="3">
        <f>'G Ranks'!I24</f>
        <v>54</v>
      </c>
    </row>
    <row r="56" spans="1:18" x14ac:dyDescent="0.3">
      <c r="A56" t="str">
        <f>'Forward Ranks'!B400</f>
        <v>WPG</v>
      </c>
      <c r="B56" t="str">
        <f>'Forward Ranks'!A400</f>
        <v>Vladislav Namestnikov</v>
      </c>
      <c r="C56" s="1">
        <f>'Forward Ranks'!BX400</f>
        <v>0.86956521739130432</v>
      </c>
      <c r="D56">
        <f>'Forward Ranks'!BY400</f>
        <v>55</v>
      </c>
      <c r="H56" t="str">
        <f>'Defense Ranks'!B125</f>
        <v>SEA</v>
      </c>
      <c r="I56" t="str">
        <f>'Defense Ranks'!A125</f>
        <v>Justin Schultz</v>
      </c>
      <c r="J56" s="1">
        <f>'Defense Ranks'!BX125</f>
        <v>0.77118644067796616</v>
      </c>
      <c r="K56">
        <f>'Defense Ranks'!BY125</f>
        <v>55</v>
      </c>
      <c r="O56" t="str">
        <f>'G Ranks'!B22</f>
        <v>WSH</v>
      </c>
      <c r="P56" t="str">
        <f>'G Ranks'!A22</f>
        <v>Darcy Kuemper</v>
      </c>
      <c r="Q56" s="2">
        <f>'G Ranks'!H22</f>
        <v>0.22857142857142856</v>
      </c>
      <c r="R56" s="3">
        <f>'G Ranks'!I22</f>
        <v>54</v>
      </c>
    </row>
    <row r="57" spans="1:18" x14ac:dyDescent="0.3">
      <c r="A57" t="str">
        <f>'Forward Ranks'!B147</f>
        <v>VGK</v>
      </c>
      <c r="B57" t="str">
        <f>'Forward Ranks'!A147</f>
        <v>Jack Eichel</v>
      </c>
      <c r="C57" s="1">
        <f>'Forward Ranks'!BX147</f>
        <v>0.86714975845410625</v>
      </c>
      <c r="D57">
        <f>'Forward Ranks'!BY147</f>
        <v>56</v>
      </c>
      <c r="H57" t="str">
        <f>'Defense Ranks'!B44</f>
        <v>N.J</v>
      </c>
      <c r="I57" t="str">
        <f>'Defense Ranks'!A44</f>
        <v>Colin Miller</v>
      </c>
      <c r="J57" s="1">
        <f>'Defense Ranks'!BX44</f>
        <v>0.76694915254237284</v>
      </c>
      <c r="K57">
        <f>'Defense Ranks'!BY44</f>
        <v>56</v>
      </c>
      <c r="O57" t="str">
        <f>'G Ranks'!B39</f>
        <v>T.B</v>
      </c>
      <c r="P57" t="str">
        <f>'G Ranks'!A39</f>
        <v>Jonas Johansson</v>
      </c>
      <c r="Q57" s="2">
        <f>'G Ranks'!H39</f>
        <v>0.21428571428571427</v>
      </c>
      <c r="R57" s="3">
        <f>'G Ranks'!I39</f>
        <v>56</v>
      </c>
    </row>
    <row r="58" spans="1:18" x14ac:dyDescent="0.3">
      <c r="A58" t="str">
        <f>'Forward Ranks'!B72</f>
        <v>FLA</v>
      </c>
      <c r="B58" t="str">
        <f>'Forward Ranks'!A72</f>
        <v>Carter Verhaeghe</v>
      </c>
      <c r="C58" s="1">
        <f>'Forward Ranks'!BX72</f>
        <v>0.86473429951690817</v>
      </c>
      <c r="D58">
        <f>'Forward Ranks'!BY72</f>
        <v>57</v>
      </c>
      <c r="H58" t="str">
        <f>'Defense Ranks'!B174</f>
        <v>DAL</v>
      </c>
      <c r="I58" t="str">
        <f>'Defense Ranks'!A174</f>
        <v>Nils Lundkvist</v>
      </c>
      <c r="J58" s="1">
        <f>'Defense Ranks'!BX174</f>
        <v>0.76271186440677963</v>
      </c>
      <c r="K58">
        <f>'Defense Ranks'!BY174</f>
        <v>57</v>
      </c>
      <c r="O58" t="str">
        <f>'G Ranks'!B34</f>
        <v>DET</v>
      </c>
      <c r="P58" t="str">
        <f>'G Ranks'!A34</f>
        <v>James Reimer</v>
      </c>
      <c r="Q58" s="2">
        <f>'G Ranks'!H34</f>
        <v>0.2</v>
      </c>
      <c r="R58" s="3">
        <f>'G Ranks'!I34</f>
        <v>57</v>
      </c>
    </row>
    <row r="59" spans="1:18" x14ac:dyDescent="0.3">
      <c r="A59" t="str">
        <f>'Forward Ranks'!B308</f>
        <v>DET</v>
      </c>
      <c r="B59" t="str">
        <f>'Forward Ranks'!A308</f>
        <v>Patrick Kane</v>
      </c>
      <c r="C59" s="1">
        <f>'Forward Ranks'!BX308</f>
        <v>0.8623188405797102</v>
      </c>
      <c r="D59">
        <f>'Forward Ranks'!BY308</f>
        <v>58</v>
      </c>
      <c r="H59" t="str">
        <f>'Defense Ranks'!B173</f>
        <v>FLA</v>
      </c>
      <c r="I59" t="str">
        <f>'Defense Ranks'!A173</f>
        <v>Niko Mikkola</v>
      </c>
      <c r="J59" s="1">
        <f>'Defense Ranks'!BX173</f>
        <v>0.75847457627118642</v>
      </c>
      <c r="K59">
        <f>'Defense Ranks'!BY173</f>
        <v>58</v>
      </c>
      <c r="O59" t="str">
        <f>'G Ranks'!B65</f>
        <v>CAR, CBJ</v>
      </c>
      <c r="P59" t="str">
        <f>'G Ranks'!A65</f>
        <v>Spencer Martin</v>
      </c>
      <c r="Q59" s="2">
        <f>'G Ranks'!H65</f>
        <v>0.18571428571428572</v>
      </c>
      <c r="R59" s="3">
        <f>'G Ranks'!I65</f>
        <v>58</v>
      </c>
    </row>
    <row r="60" spans="1:18" x14ac:dyDescent="0.3">
      <c r="A60" t="str">
        <f>'Forward Ranks'!B148</f>
        <v>N.J</v>
      </c>
      <c r="B60" t="str">
        <f>'Forward Ranks'!A148</f>
        <v>Jack Hughes</v>
      </c>
      <c r="C60" s="1">
        <f>'Forward Ranks'!BX148</f>
        <v>0.85990338164251212</v>
      </c>
      <c r="D60">
        <f>'Forward Ranks'!BY148</f>
        <v>59</v>
      </c>
      <c r="H60" t="str">
        <f>'Defense Ranks'!B230</f>
        <v>EDM</v>
      </c>
      <c r="I60" t="str">
        <f>'Defense Ranks'!A230</f>
        <v>Vincent Desharnais</v>
      </c>
      <c r="J60" s="1">
        <f>'Defense Ranks'!BX230</f>
        <v>0.75423728813559321</v>
      </c>
      <c r="K60">
        <f>'Defense Ranks'!BY230</f>
        <v>59</v>
      </c>
      <c r="O60" t="str">
        <f>'G Ranks'!B46</f>
        <v>ARI</v>
      </c>
      <c r="P60" t="str">
        <f>'G Ranks'!A46</f>
        <v>Karel Vejmelka</v>
      </c>
      <c r="Q60" s="2">
        <f>'G Ranks'!H46</f>
        <v>0.15714285714285714</v>
      </c>
      <c r="R60" s="3">
        <f>'G Ranks'!I46</f>
        <v>59</v>
      </c>
    </row>
    <row r="61" spans="1:18" x14ac:dyDescent="0.3">
      <c r="A61" t="str">
        <f>'Forward Ranks'!B74</f>
        <v>BUF</v>
      </c>
      <c r="B61" t="str">
        <f>'Forward Ranks'!A74</f>
        <v>Casey Mittelstadt</v>
      </c>
      <c r="C61" s="1">
        <f>'Forward Ranks'!BX74</f>
        <v>0.85748792270531404</v>
      </c>
      <c r="D61">
        <f>'Forward Ranks'!BY74</f>
        <v>60</v>
      </c>
      <c r="H61" t="str">
        <f>'Defense Ranks'!B201</f>
        <v>COL</v>
      </c>
      <c r="I61" t="str">
        <f>'Defense Ranks'!A201</f>
        <v>Samuel Girard</v>
      </c>
      <c r="J61" s="1">
        <f>'Defense Ranks'!BX201</f>
        <v>0.75</v>
      </c>
      <c r="K61">
        <f>'Defense Ranks'!BY201</f>
        <v>60</v>
      </c>
      <c r="O61" t="str">
        <f>'G Ranks'!B3</f>
        <v>N.J</v>
      </c>
      <c r="P61" t="str">
        <f>'G Ranks'!A3</f>
        <v>Akira Schmid</v>
      </c>
      <c r="Q61" s="2">
        <f>'G Ranks'!H3</f>
        <v>0.15714285714285714</v>
      </c>
      <c r="R61" s="3">
        <f>'G Ranks'!I3</f>
        <v>59</v>
      </c>
    </row>
    <row r="62" spans="1:18" x14ac:dyDescent="0.3">
      <c r="A62" t="str">
        <f>'Forward Ranks'!B398</f>
        <v>NYR</v>
      </c>
      <c r="B62" t="str">
        <f>'Forward Ranks'!A398</f>
        <v>Vincent Trocheck</v>
      </c>
      <c r="C62" s="1">
        <f>'Forward Ranks'!BX398</f>
        <v>0.85507246376811596</v>
      </c>
      <c r="D62">
        <f>'Forward Ranks'!BY398</f>
        <v>61</v>
      </c>
      <c r="H62" t="str">
        <f>'Defense Ranks'!B183</f>
        <v>PIT</v>
      </c>
      <c r="I62" t="str">
        <f>'Defense Ranks'!A183</f>
        <v>Pierre-Olivier Joseph</v>
      </c>
      <c r="J62" s="1">
        <f>'Defense Ranks'!BX183</f>
        <v>0.74576271186440679</v>
      </c>
      <c r="K62">
        <f>'Defense Ranks'!BY183</f>
        <v>61</v>
      </c>
      <c r="O62" t="str">
        <f>'G Ranks'!B9</f>
        <v>OTT</v>
      </c>
      <c r="P62" t="str">
        <f>'G Ranks'!A9</f>
        <v>Anton Forsberg</v>
      </c>
      <c r="Q62" s="2">
        <f>'G Ranks'!H9</f>
        <v>0.14285714285714285</v>
      </c>
      <c r="R62" s="3">
        <f>'G Ranks'!I9</f>
        <v>61</v>
      </c>
    </row>
    <row r="63" spans="1:18" x14ac:dyDescent="0.3">
      <c r="A63" t="str">
        <f>'Forward Ranks'!B131</f>
        <v>NSH</v>
      </c>
      <c r="B63" t="str">
        <f>'Forward Ranks'!A131</f>
        <v>Filip Forsberg</v>
      </c>
      <c r="C63" s="1">
        <f>'Forward Ranks'!BX131</f>
        <v>0.85265700483091789</v>
      </c>
      <c r="D63">
        <f>'Forward Ranks'!BY131</f>
        <v>62</v>
      </c>
      <c r="H63" t="str">
        <f>'Defense Ranks'!B113</f>
        <v>MIN</v>
      </c>
      <c r="I63" t="str">
        <f>'Defense Ranks'!A113</f>
        <v>Jonas Brodin</v>
      </c>
      <c r="J63" s="1">
        <f>'Defense Ranks'!BX113</f>
        <v>0.74152542372881358</v>
      </c>
      <c r="K63">
        <f>'Defense Ranks'!BY113</f>
        <v>62</v>
      </c>
      <c r="O63" t="str">
        <f>'G Ranks'!B41</f>
        <v>OTT</v>
      </c>
      <c r="P63" t="str">
        <f>'G Ranks'!A41</f>
        <v>Joonas Korpisalo</v>
      </c>
      <c r="Q63" s="2">
        <f>'G Ranks'!H41</f>
        <v>0.12857142857142856</v>
      </c>
      <c r="R63" s="3">
        <f>'G Ranks'!I41</f>
        <v>62</v>
      </c>
    </row>
    <row r="64" spans="1:18" x14ac:dyDescent="0.3">
      <c r="A64" t="str">
        <f>'Forward Ranks'!B350</f>
        <v>EDM</v>
      </c>
      <c r="B64" t="str">
        <f>'Forward Ranks'!A350</f>
        <v>Sam Gagner</v>
      </c>
      <c r="C64" s="1">
        <f>'Forward Ranks'!BX350</f>
        <v>0.85024154589371981</v>
      </c>
      <c r="D64">
        <f>'Forward Ranks'!BY350</f>
        <v>63</v>
      </c>
      <c r="H64" t="str">
        <f>'Defense Ranks'!B214</f>
        <v>TOR</v>
      </c>
      <c r="I64" t="str">
        <f>'Defense Ranks'!A214</f>
        <v>Timothy Liljegren</v>
      </c>
      <c r="J64" s="1">
        <f>'Defense Ranks'!BX214</f>
        <v>0.73728813559322037</v>
      </c>
      <c r="K64">
        <f>'Defense Ranks'!BY214</f>
        <v>63</v>
      </c>
      <c r="O64" t="str">
        <f>'G Ranks'!B58</f>
        <v>SEA</v>
      </c>
      <c r="P64" t="str">
        <f>'G Ranks'!A58</f>
        <v>Philipp Grubauer</v>
      </c>
      <c r="Q64" s="2">
        <f>'G Ranks'!H58</f>
        <v>0.1</v>
      </c>
      <c r="R64" s="3">
        <f>'G Ranks'!I58</f>
        <v>63</v>
      </c>
    </row>
    <row r="65" spans="1:18" x14ac:dyDescent="0.3">
      <c r="A65" t="str">
        <f>'Forward Ranks'!B388</f>
        <v>TOR</v>
      </c>
      <c r="B65" t="str">
        <f>'Forward Ranks'!A388</f>
        <v>Tyler Bertuzzi</v>
      </c>
      <c r="C65" s="1">
        <f>'Forward Ranks'!BX388</f>
        <v>0.84782608695652173</v>
      </c>
      <c r="D65">
        <f>'Forward Ranks'!BY388</f>
        <v>64</v>
      </c>
      <c r="H65" t="str">
        <f>'Defense Ranks'!B220</f>
        <v>PHI</v>
      </c>
      <c r="I65" t="str">
        <f>'Defense Ranks'!A220</f>
        <v>Travis Sanheim</v>
      </c>
      <c r="J65" s="1">
        <f>'Defense Ranks'!BX220</f>
        <v>0.73305084745762716</v>
      </c>
      <c r="K65">
        <f>'Defense Ranks'!BY220</f>
        <v>64</v>
      </c>
      <c r="O65" t="str">
        <f>'G Ranks'!B20</f>
        <v>CGY</v>
      </c>
      <c r="P65" t="str">
        <f>'G Ranks'!A20</f>
        <v>Dan Vladar</v>
      </c>
      <c r="Q65" s="2">
        <f>'G Ranks'!H20</f>
        <v>0.1</v>
      </c>
      <c r="R65" s="3">
        <f>'G Ranks'!I20</f>
        <v>63</v>
      </c>
    </row>
    <row r="66" spans="1:18" x14ac:dyDescent="0.3">
      <c r="A66" t="str">
        <f>'Forward Ranks'!B379</f>
        <v>NSH</v>
      </c>
      <c r="B66" t="str">
        <f>'Forward Ranks'!A379</f>
        <v>Tommy Novak</v>
      </c>
      <c r="C66" s="1">
        <f>'Forward Ranks'!BX379</f>
        <v>0.84541062801932365</v>
      </c>
      <c r="D66">
        <f>'Forward Ranks'!BY379</f>
        <v>65</v>
      </c>
      <c r="H66" t="str">
        <f>'Defense Ranks'!B101</f>
        <v>MIN</v>
      </c>
      <c r="I66" t="str">
        <f>'Defense Ranks'!A101</f>
        <v>Jared Spurgeon</v>
      </c>
      <c r="J66" s="1">
        <f>'Defense Ranks'!BX101</f>
        <v>0.72881355932203384</v>
      </c>
      <c r="K66">
        <f>'Defense Ranks'!BY101</f>
        <v>65</v>
      </c>
      <c r="O66" t="str">
        <f>'G Ranks'!B57</f>
        <v>L.A</v>
      </c>
      <c r="P66" t="str">
        <f>'G Ranks'!A57</f>
        <v>Pheonix Copley</v>
      </c>
      <c r="Q66" s="2">
        <f>'G Ranks'!H57</f>
        <v>7.1428571428571425E-2</v>
      </c>
      <c r="R66" s="3">
        <f>'G Ranks'!I57</f>
        <v>65</v>
      </c>
    </row>
    <row r="67" spans="1:18" x14ac:dyDescent="0.3">
      <c r="A67" t="str">
        <f>'Forward Ranks'!B180</f>
        <v>PHI</v>
      </c>
      <c r="B67" t="str">
        <f>'Forward Ranks'!A180</f>
        <v>Joel Farabee</v>
      </c>
      <c r="C67" s="1">
        <f>'Forward Ranks'!BX180</f>
        <v>0.84299516908212557</v>
      </c>
      <c r="D67">
        <f>'Forward Ranks'!BY180</f>
        <v>66</v>
      </c>
      <c r="H67" t="str">
        <f>'Defense Ranks'!B62</f>
        <v>L.A</v>
      </c>
      <c r="I67" t="str">
        <f>'Defense Ranks'!A62</f>
        <v>Drew Doughty</v>
      </c>
      <c r="J67" s="1">
        <f>'Defense Ranks'!BX62</f>
        <v>0.72457627118644063</v>
      </c>
      <c r="K67">
        <f>'Defense Ranks'!BY62</f>
        <v>66</v>
      </c>
      <c r="O67" t="str">
        <f>'G Ranks'!B71</f>
        <v>N.J</v>
      </c>
      <c r="P67" t="str">
        <f>'G Ranks'!A71</f>
        <v>Vitek Vanecek</v>
      </c>
      <c r="Q67" s="2">
        <f>'G Ranks'!H71</f>
        <v>7.1428571428571425E-2</v>
      </c>
      <c r="R67" s="3">
        <f>'G Ranks'!I71</f>
        <v>65</v>
      </c>
    </row>
    <row r="68" spans="1:18" x14ac:dyDescent="0.3">
      <c r="A68" t="str">
        <f>'Forward Ranks'!B396</f>
        <v>COL</v>
      </c>
      <c r="B68" t="str">
        <f>'Forward Ranks'!A396</f>
        <v>Valeri Nichushkin</v>
      </c>
      <c r="C68" s="1">
        <f>'Forward Ranks'!BX396</f>
        <v>0.84057971014492749</v>
      </c>
      <c r="D68">
        <f>'Forward Ranks'!BY396</f>
        <v>67</v>
      </c>
      <c r="H68" t="str">
        <f>'Defense Ranks'!B91</f>
        <v>TOR</v>
      </c>
      <c r="I68" t="str">
        <f>'Defense Ranks'!A91</f>
        <v>Jake McCabe</v>
      </c>
      <c r="J68" s="1">
        <f>'Defense Ranks'!BX91</f>
        <v>0.72033898305084743</v>
      </c>
      <c r="K68">
        <f>'Defense Ranks'!BY91</f>
        <v>67</v>
      </c>
      <c r="O68" t="str">
        <f>'G Ranks'!B28</f>
        <v>TOR</v>
      </c>
      <c r="P68" t="str">
        <f>'G Ranks'!A28</f>
        <v>Ilya Samsonov</v>
      </c>
      <c r="Q68" s="2">
        <f>'G Ranks'!H28</f>
        <v>2.8571428571428571E-2</v>
      </c>
      <c r="R68" s="3">
        <f>'G Ranks'!I28</f>
        <v>67</v>
      </c>
    </row>
    <row r="69" spans="1:18" x14ac:dyDescent="0.3">
      <c r="A69" t="str">
        <f>'Forward Ranks'!B156</f>
        <v>ANA</v>
      </c>
      <c r="B69" t="str">
        <f>'Forward Ranks'!A156</f>
        <v>Jakob Silfverberg</v>
      </c>
      <c r="C69" s="1">
        <f>'Forward Ranks'!BX156</f>
        <v>0.83816425120772942</v>
      </c>
      <c r="D69">
        <f>'Forward Ranks'!BY156</f>
        <v>68</v>
      </c>
      <c r="H69" t="str">
        <f>'Defense Ranks'!B178</f>
        <v>FLA</v>
      </c>
      <c r="I69" t="str">
        <f>'Defense Ranks'!A178</f>
        <v>Oliver Ekman-Larsson</v>
      </c>
      <c r="J69" s="1">
        <f>'Defense Ranks'!BX178</f>
        <v>0.71610169491525422</v>
      </c>
      <c r="K69">
        <f>'Defense Ranks'!BY178</f>
        <v>68</v>
      </c>
      <c r="O69" t="str">
        <f>'G Ranks'!B11</f>
        <v>CHI</v>
      </c>
      <c r="P69" t="str">
        <f>'G Ranks'!A11</f>
        <v>Arvid Soderblom</v>
      </c>
      <c r="Q69" s="2">
        <f>'G Ranks'!H11</f>
        <v>2.8571428571428571E-2</v>
      </c>
      <c r="R69" s="3">
        <f>'G Ranks'!I11</f>
        <v>67</v>
      </c>
    </row>
    <row r="70" spans="1:18" x14ac:dyDescent="0.3">
      <c r="A70" t="str">
        <f>'Forward Ranks'!B287</f>
        <v>N.J</v>
      </c>
      <c r="B70" t="str">
        <f>'Forward Ranks'!A287</f>
        <v>Nico Hischier</v>
      </c>
      <c r="C70" s="1">
        <f>'Forward Ranks'!BX287</f>
        <v>0.83574879227053145</v>
      </c>
      <c r="D70">
        <f>'Forward Ranks'!BY287</f>
        <v>69</v>
      </c>
      <c r="H70" t="str">
        <f>'Defense Ranks'!B162</f>
        <v>WPG</v>
      </c>
      <c r="I70" t="str">
        <f>'Defense Ranks'!A162</f>
        <v>Nate Schmidt</v>
      </c>
      <c r="J70" s="1">
        <f>'Defense Ranks'!BX162</f>
        <v>0.71186440677966101</v>
      </c>
      <c r="K70">
        <f>'Defense Ranks'!BY162</f>
        <v>69</v>
      </c>
      <c r="O70" t="str">
        <f>'G Ranks'!B21</f>
        <v>CBJ</v>
      </c>
      <c r="P70" t="str">
        <f>'G Ranks'!A21</f>
        <v>Daniil Tarasov</v>
      </c>
      <c r="Q70" s="2">
        <f>'G Ranks'!H21</f>
        <v>2.8571428571428571E-2</v>
      </c>
      <c r="R70" s="3">
        <f>'G Ranks'!I21</f>
        <v>67</v>
      </c>
    </row>
    <row r="71" spans="1:18" x14ac:dyDescent="0.3">
      <c r="A71" t="str">
        <f>'Forward Ranks'!B331</f>
        <v>OTT</v>
      </c>
      <c r="B71" t="str">
        <f>'Forward Ranks'!A331</f>
        <v>Ridly Greig</v>
      </c>
      <c r="C71" s="1">
        <f>'Forward Ranks'!BX331</f>
        <v>0.83333333333333337</v>
      </c>
      <c r="D71">
        <f>'Forward Ranks'!BY331</f>
        <v>70</v>
      </c>
      <c r="H71" t="str">
        <f>'Defense Ranks'!B226</f>
        <v>ANA</v>
      </c>
      <c r="I71" t="str">
        <f>'Defense Ranks'!A226</f>
        <v>Urho Vaakanainen</v>
      </c>
      <c r="J71" s="1">
        <f>'Defense Ranks'!BX226</f>
        <v>0.7076271186440678</v>
      </c>
      <c r="K71">
        <f>'Defense Ranks'!BY226</f>
        <v>70</v>
      </c>
      <c r="O71" t="str">
        <f>'G Ranks'!B10</f>
        <v>CAR</v>
      </c>
      <c r="P71" t="str">
        <f>'G Ranks'!A10</f>
        <v>Antti Raanta</v>
      </c>
      <c r="Q71" s="2">
        <f>'G Ranks'!H10</f>
        <v>1.4285714285714285E-2</v>
      </c>
      <c r="R71" s="3">
        <f>'G Ranks'!I10</f>
        <v>70</v>
      </c>
    </row>
    <row r="72" spans="1:18" x14ac:dyDescent="0.3">
      <c r="A72" t="str">
        <f>'Forward Ranks'!B277</f>
        <v>CGY</v>
      </c>
      <c r="B72" t="str">
        <f>'Forward Ranks'!A277</f>
        <v>Nazem Kadri</v>
      </c>
      <c r="C72" s="1">
        <f>'Forward Ranks'!BX277</f>
        <v>0.83091787439613529</v>
      </c>
      <c r="D72">
        <f>'Forward Ranks'!BY277</f>
        <v>71</v>
      </c>
      <c r="H72" t="str">
        <f>'Defense Ranks'!B50</f>
        <v>CBJ</v>
      </c>
      <c r="I72" t="str">
        <f>'Defense Ranks'!A50</f>
        <v>Damon Severson</v>
      </c>
      <c r="J72" s="1">
        <f>'Defense Ranks'!BX50</f>
        <v>0.70338983050847459</v>
      </c>
      <c r="K72">
        <f>'Defense Ranks'!BY50</f>
        <v>71</v>
      </c>
      <c r="O72">
        <f>'G Ranks'!B72</f>
        <v>0</v>
      </c>
      <c r="P72">
        <f>'G Ranks'!A72</f>
        <v>0</v>
      </c>
      <c r="Q72" s="2">
        <f>'G Ranks'!H72</f>
        <v>0</v>
      </c>
      <c r="R72" s="3">
        <f>'G Ranks'!I72</f>
        <v>0</v>
      </c>
    </row>
    <row r="73" spans="1:18" x14ac:dyDescent="0.3">
      <c r="A73" t="str">
        <f>'Forward Ranks'!B305</f>
        <v>PHI</v>
      </c>
      <c r="B73" t="str">
        <f>'Forward Ranks'!A305</f>
        <v>Owen Tippett</v>
      </c>
      <c r="C73" s="1">
        <f>'Forward Ranks'!BX305</f>
        <v>0.82850241545893721</v>
      </c>
      <c r="D73">
        <f>'Forward Ranks'!BY305</f>
        <v>72</v>
      </c>
      <c r="H73" t="str">
        <f>'Defense Ranks'!B51</f>
        <v>NSH</v>
      </c>
      <c r="I73" t="str">
        <f>'Defense Ranks'!A51</f>
        <v>Dante Fabbro</v>
      </c>
      <c r="J73" s="1">
        <f>'Defense Ranks'!BX51</f>
        <v>0.69915254237288138</v>
      </c>
      <c r="K73">
        <f>'Defense Ranks'!BY51</f>
        <v>72</v>
      </c>
      <c r="O73">
        <f>'G Ranks'!B73</f>
        <v>0</v>
      </c>
      <c r="P73">
        <f>'G Ranks'!A73</f>
        <v>0</v>
      </c>
      <c r="Q73" s="2">
        <f>'G Ranks'!H73</f>
        <v>0</v>
      </c>
      <c r="R73" s="3">
        <f>'G Ranks'!I73</f>
        <v>0</v>
      </c>
    </row>
    <row r="74" spans="1:18" x14ac:dyDescent="0.3">
      <c r="A74" t="str">
        <f>'Forward Ranks'!B324</f>
        <v>L.A</v>
      </c>
      <c r="B74" t="str">
        <f>'Forward Ranks'!A324</f>
        <v>Quinton Byfield</v>
      </c>
      <c r="C74" s="1">
        <f>'Forward Ranks'!BX324</f>
        <v>0.82608695652173914</v>
      </c>
      <c r="D74">
        <f>'Forward Ranks'!BY324</f>
        <v>73</v>
      </c>
      <c r="H74" t="str">
        <f>'Defense Ranks'!B30</f>
        <v>CAR</v>
      </c>
      <c r="I74" t="str">
        <f>'Defense Ranks'!A30</f>
        <v>Brett Pesce</v>
      </c>
      <c r="J74" s="1">
        <f>'Defense Ranks'!BX30</f>
        <v>0.69491525423728817</v>
      </c>
      <c r="K74">
        <f>'Defense Ranks'!BY30</f>
        <v>73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Ranks'!B335</f>
        <v>COL</v>
      </c>
      <c r="B75" t="str">
        <f>'Forward Ranks'!A335</f>
        <v>Ross Colton</v>
      </c>
      <c r="C75" s="1">
        <f>'Forward Ranks'!BX335</f>
        <v>0.82367149758454106</v>
      </c>
      <c r="D75">
        <f>'Forward Ranks'!BY335</f>
        <v>74</v>
      </c>
      <c r="H75" t="str">
        <f>'Defense Ranks'!B13</f>
        <v>L.A</v>
      </c>
      <c r="I75" t="str">
        <f>'Defense Ranks'!A13</f>
        <v>Andreas Englund</v>
      </c>
      <c r="J75" s="1">
        <f>'Defense Ranks'!BX13</f>
        <v>0.69067796610169496</v>
      </c>
      <c r="K75">
        <f>'Defense Ranks'!BY13</f>
        <v>74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Ranks'!B100</f>
        <v>N.J</v>
      </c>
      <c r="B76" t="str">
        <f>'Forward Ranks'!A100</f>
        <v>Curtis Lazar</v>
      </c>
      <c r="C76" s="1">
        <f>'Forward Ranks'!BX100</f>
        <v>0.82125603864734298</v>
      </c>
      <c r="D76">
        <f>'Forward Ranks'!BY100</f>
        <v>75</v>
      </c>
      <c r="H76" t="str">
        <f>'Defense Ranks'!B153</f>
        <v>BUF</v>
      </c>
      <c r="I76" t="str">
        <f>'Defense Ranks'!A153</f>
        <v>Mattias Samuelsson</v>
      </c>
      <c r="J76" s="1">
        <f>'Defense Ranks'!BX153</f>
        <v>0.68644067796610164</v>
      </c>
      <c r="K76">
        <f>'Defense Ranks'!BY153</f>
        <v>75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Ranks'!B101</f>
        <v>VAN</v>
      </c>
      <c r="B77" t="str">
        <f>'Forward Ranks'!A101</f>
        <v>Dakota Joshua</v>
      </c>
      <c r="C77" s="1">
        <f>'Forward Ranks'!BX101</f>
        <v>0.8188405797101449</v>
      </c>
      <c r="D77">
        <f>'Forward Ranks'!BY101</f>
        <v>76</v>
      </c>
      <c r="H77" t="str">
        <f>'Defense Ranks'!B15</f>
        <v>MTL</v>
      </c>
      <c r="I77" t="str">
        <f>'Defense Ranks'!A15</f>
        <v>Arber Xhekaj</v>
      </c>
      <c r="J77" s="1">
        <f>'Defense Ranks'!BX15</f>
        <v>0.68220338983050843</v>
      </c>
      <c r="K77">
        <f>'Defense Ranks'!BY15</f>
        <v>76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Ranks'!B360</f>
        <v>CAR</v>
      </c>
      <c r="B78" t="str">
        <f>'Forward Ranks'!A360</f>
        <v>Seth Jarvis</v>
      </c>
      <c r="C78" s="1">
        <f>'Forward Ranks'!BX360</f>
        <v>0.81642512077294682</v>
      </c>
      <c r="D78">
        <f>'Forward Ranks'!BY360</f>
        <v>77</v>
      </c>
      <c r="H78" t="str">
        <f>'Defense Ranks'!B78</f>
        <v>BUF</v>
      </c>
      <c r="I78" t="str">
        <f>'Defense Ranks'!A78</f>
        <v>Henri Jokiharju</v>
      </c>
      <c r="J78" s="1">
        <f>'Defense Ranks'!BX78</f>
        <v>0.67796610169491522</v>
      </c>
      <c r="K78">
        <f>'Defense Ranks'!BY78</f>
        <v>77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Ranks'!B26</f>
        <v>VAN</v>
      </c>
      <c r="B79" t="str">
        <f>'Forward Ranks'!A26</f>
        <v>Andrei Kuzmenko</v>
      </c>
      <c r="C79" s="1">
        <f>'Forward Ranks'!BX26</f>
        <v>0.81400966183574874</v>
      </c>
      <c r="D79">
        <f>'Forward Ranks'!BY26</f>
        <v>78</v>
      </c>
      <c r="H79" t="str">
        <f>'Defense Ranks'!B223</f>
        <v>S.J</v>
      </c>
      <c r="I79" t="str">
        <f>'Defense Ranks'!A223</f>
        <v>Ty Emberson</v>
      </c>
      <c r="J79" s="1">
        <f>'Defense Ranks'!BX223</f>
        <v>0.67372881355932202</v>
      </c>
      <c r="K79">
        <f>'Defense Ranks'!BY223</f>
        <v>78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Ranks'!B394</f>
        <v>PHI</v>
      </c>
      <c r="B80" t="str">
        <f>'Forward Ranks'!A394</f>
        <v>Tyson Foerster</v>
      </c>
      <c r="C80" s="1">
        <f>'Forward Ranks'!BX394</f>
        <v>0.81159420289855078</v>
      </c>
      <c r="D80">
        <f>'Forward Ranks'!BY394</f>
        <v>79</v>
      </c>
      <c r="H80" t="str">
        <f>'Defense Ranks'!B119</f>
        <v>FLA</v>
      </c>
      <c r="I80" t="str">
        <f>'Defense Ranks'!A119</f>
        <v>Josh Mahura</v>
      </c>
      <c r="J80" s="1">
        <f>'Defense Ranks'!BX119</f>
        <v>0.66949152542372881</v>
      </c>
      <c r="K80">
        <f>'Defense Ranks'!BY119</f>
        <v>79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Ranks'!B179</f>
        <v>MIN</v>
      </c>
      <c r="B81" t="str">
        <f>'Forward Ranks'!A179</f>
        <v>Joel Eriksson Ek</v>
      </c>
      <c r="C81" s="1">
        <f>'Forward Ranks'!BX179</f>
        <v>0.8091787439613527</v>
      </c>
      <c r="D81">
        <f>'Forward Ranks'!BY179</f>
        <v>80</v>
      </c>
      <c r="H81" t="str">
        <f>'Defense Ranks'!B9</f>
        <v>VGK</v>
      </c>
      <c r="I81" t="str">
        <f>'Defense Ranks'!A9</f>
        <v>Alex Pietrangelo</v>
      </c>
      <c r="J81" s="1">
        <f>'Defense Ranks'!BX9</f>
        <v>0.6652542372881356</v>
      </c>
      <c r="K81">
        <f>'Defense Ranks'!BY9</f>
        <v>80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Ranks'!B266</f>
        <v>CGY</v>
      </c>
      <c r="B82" t="str">
        <f>'Forward Ranks'!A266</f>
        <v>Mikael Backlund</v>
      </c>
      <c r="C82" s="1">
        <f>'Forward Ranks'!BX266</f>
        <v>0.80676328502415462</v>
      </c>
      <c r="D82">
        <f>'Forward Ranks'!BY266</f>
        <v>81</v>
      </c>
      <c r="H82" t="str">
        <f>'Defense Ranks'!B110</f>
        <v>N.J</v>
      </c>
      <c r="I82" t="str">
        <f>'Defense Ranks'!A110</f>
        <v>John Marino</v>
      </c>
      <c r="J82" s="1">
        <f>'Defense Ranks'!BX110</f>
        <v>0.66101694915254239</v>
      </c>
      <c r="K82">
        <f>'Defense Ranks'!BY110</f>
        <v>81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Ranks'!B406</f>
        <v>TOR</v>
      </c>
      <c r="B83" t="str">
        <f>'Forward Ranks'!A406</f>
        <v>William Nylander</v>
      </c>
      <c r="C83" s="1">
        <f>'Forward Ranks'!BX406</f>
        <v>0.80434782608695654</v>
      </c>
      <c r="D83">
        <f>'Forward Ranks'!BY406</f>
        <v>82</v>
      </c>
      <c r="H83" t="str">
        <f>'Defense Ranks'!B139</f>
        <v>PHI</v>
      </c>
      <c r="I83" t="str">
        <f>'Defense Ranks'!A139</f>
        <v>Marc Staal</v>
      </c>
      <c r="J83" s="1">
        <f>'Defense Ranks'!BX139</f>
        <v>0.65677966101694918</v>
      </c>
      <c r="K83">
        <f>'Defense Ranks'!BY139</f>
        <v>82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Ranks'!B271</f>
        <v>TOR</v>
      </c>
      <c r="B84" t="str">
        <f>'Forward Ranks'!A271</f>
        <v>Mitchell Marner</v>
      </c>
      <c r="C84" s="1">
        <f>'Forward Ranks'!BX271</f>
        <v>0.80193236714975846</v>
      </c>
      <c r="D84">
        <f>'Forward Ranks'!BY271</f>
        <v>83</v>
      </c>
      <c r="H84" t="str">
        <f>'Defense Ranks'!B53</f>
        <v>T.B</v>
      </c>
      <c r="I84" t="str">
        <f>'Defense Ranks'!A53</f>
        <v>Darren Raddysh</v>
      </c>
      <c r="J84" s="1">
        <f>'Defense Ranks'!BX53</f>
        <v>0.65254237288135597</v>
      </c>
      <c r="K84">
        <f>'Defense Ranks'!BY53</f>
        <v>83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Ranks'!B239</f>
        <v>DAL</v>
      </c>
      <c r="B85" t="str">
        <f>'Forward Ranks'!A239</f>
        <v>Mason Marchment</v>
      </c>
      <c r="C85" s="1">
        <f>'Forward Ranks'!BX239</f>
        <v>0.79951690821256038</v>
      </c>
      <c r="D85">
        <f>'Forward Ranks'!BY239</f>
        <v>84</v>
      </c>
      <c r="H85" t="str">
        <f>'Defense Ranks'!B164</f>
        <v>CGY</v>
      </c>
      <c r="I85" t="str">
        <f>'Defense Ranks'!A164</f>
        <v>Nick DeSimone</v>
      </c>
      <c r="J85" s="1">
        <f>'Defense Ranks'!BX164</f>
        <v>0.64830508474576276</v>
      </c>
      <c r="K85">
        <f>'Defense Ranks'!BY164</f>
        <v>84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Ranks'!B322</f>
        <v>VAN</v>
      </c>
      <c r="B86" t="str">
        <f>'Forward Ranks'!A322</f>
        <v>Pius Suter</v>
      </c>
      <c r="C86" s="1">
        <f>'Forward Ranks'!BX322</f>
        <v>0.79710144927536231</v>
      </c>
      <c r="D86">
        <f>'Forward Ranks'!BY322</f>
        <v>85</v>
      </c>
      <c r="H86" t="str">
        <f>'Defense Ranks'!B83</f>
        <v>CBJ</v>
      </c>
      <c r="I86" t="str">
        <f>'Defense Ranks'!A83</f>
        <v>Ivan Provorov</v>
      </c>
      <c r="J86" s="1">
        <f>'Defense Ranks'!BX83</f>
        <v>0.64406779661016944</v>
      </c>
      <c r="K86">
        <f>'Defense Ranks'!BY83</f>
        <v>85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Ranks'!B146</f>
        <v>CAR</v>
      </c>
      <c r="B87" t="str">
        <f>'Forward Ranks'!A146</f>
        <v>Jack Drury</v>
      </c>
      <c r="C87" s="1">
        <f>'Forward Ranks'!BX146</f>
        <v>0.79468599033816423</v>
      </c>
      <c r="D87">
        <f>'Forward Ranks'!BY146</f>
        <v>86</v>
      </c>
      <c r="H87" t="str">
        <f>'Defense Ranks'!B179</f>
        <v>DET</v>
      </c>
      <c r="I87" t="str">
        <f>'Defense Ranks'!A179</f>
        <v>Olli Maatta</v>
      </c>
      <c r="J87" s="1">
        <f>'Defense Ranks'!BX179</f>
        <v>0.63983050847457623</v>
      </c>
      <c r="K87">
        <f>'Defense Ranks'!BY179</f>
        <v>86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Ranks'!B262</f>
        <v>N.J</v>
      </c>
      <c r="B88" t="str">
        <f>'Forward Ranks'!A262</f>
        <v>Michael McLeod</v>
      </c>
      <c r="C88" s="1">
        <f>'Forward Ranks'!BX262</f>
        <v>0.79227053140096615</v>
      </c>
      <c r="D88">
        <f>'Forward Ranks'!BY262</f>
        <v>87</v>
      </c>
      <c r="H88" t="str">
        <f>'Defense Ranks'!B74</f>
        <v>VAN</v>
      </c>
      <c r="I88" t="str">
        <f>'Defense Ranks'!A74</f>
        <v>Filip Hronek</v>
      </c>
      <c r="J88" s="1">
        <f>'Defense Ranks'!BX74</f>
        <v>0.63559322033898302</v>
      </c>
      <c r="K88">
        <f>'Defense Ranks'!BY74</f>
        <v>87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Ranks'!B106</f>
        <v>BOS</v>
      </c>
      <c r="B89" t="str">
        <f>'Forward Ranks'!A106</f>
        <v>David Pastrnak</v>
      </c>
      <c r="C89" s="1">
        <f>'Forward Ranks'!BX106</f>
        <v>0.78985507246376807</v>
      </c>
      <c r="D89">
        <f>'Forward Ranks'!BY106</f>
        <v>88</v>
      </c>
      <c r="H89" t="str">
        <f>'Defense Ranks'!B212</f>
        <v>OTT</v>
      </c>
      <c r="I89" t="str">
        <f>'Defense Ranks'!A212</f>
        <v>Thomas Chabot</v>
      </c>
      <c r="J89" s="1">
        <f>'Defense Ranks'!BX212</f>
        <v>0.63135593220338981</v>
      </c>
      <c r="K89">
        <f>'Defense Ranks'!BY212</f>
        <v>88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Ranks'!B82</f>
        <v>ARI</v>
      </c>
      <c r="B90" t="str">
        <f>'Forward Ranks'!A82</f>
        <v>Clayton Keller</v>
      </c>
      <c r="C90" s="1">
        <f>'Forward Ranks'!BX82</f>
        <v>0.7874396135265701</v>
      </c>
      <c r="D90">
        <f>'Forward Ranks'!BY82</f>
        <v>89</v>
      </c>
      <c r="H90" t="str">
        <f>'Defense Ranks'!B27</f>
        <v>WPG</v>
      </c>
      <c r="I90" t="str">
        <f>'Defense Ranks'!A27</f>
        <v>Brenden Dillon</v>
      </c>
      <c r="J90" s="1">
        <f>'Defense Ranks'!BX27</f>
        <v>0.6271186440677966</v>
      </c>
      <c r="K90">
        <f>'Defense Ranks'!BY27</f>
        <v>89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Ranks'!B345</f>
        <v>NSH</v>
      </c>
      <c r="B91" t="str">
        <f>'Forward Ranks'!A345</f>
        <v>Ryan O'Reilly</v>
      </c>
      <c r="C91" s="1">
        <f>'Forward Ranks'!BX345</f>
        <v>0.78502415458937203</v>
      </c>
      <c r="D91">
        <f>'Forward Ranks'!BY345</f>
        <v>90</v>
      </c>
      <c r="H91" t="str">
        <f>'Defense Ranks'!B98</f>
        <v>SEA</v>
      </c>
      <c r="I91" t="str">
        <f>'Defense Ranks'!A98</f>
        <v>Jamie Oleksiak</v>
      </c>
      <c r="J91" s="1">
        <f>'Defense Ranks'!BX98</f>
        <v>0.6228813559322034</v>
      </c>
      <c r="K91">
        <f>'Defense Ranks'!BY98</f>
        <v>90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Ranks'!B311</f>
        <v>STL</v>
      </c>
      <c r="B92" t="str">
        <f>'Forward Ranks'!A311</f>
        <v>Pavel Buchnevich</v>
      </c>
      <c r="C92" s="1">
        <f>'Forward Ranks'!BX311</f>
        <v>0.78260869565217395</v>
      </c>
      <c r="D92">
        <f>'Forward Ranks'!BY311</f>
        <v>91</v>
      </c>
      <c r="H92" t="str">
        <f>'Defense Ranks'!B77</f>
        <v>BOS</v>
      </c>
      <c r="I92" t="str">
        <f>'Defense Ranks'!A77</f>
        <v>Hampus Lindholm</v>
      </c>
      <c r="J92" s="1">
        <f>'Defense Ranks'!BX77</f>
        <v>0.61864406779661019</v>
      </c>
      <c r="K92">
        <f>'Defense Ranks'!BY77</f>
        <v>91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Ranks'!B407</f>
        <v>DAL</v>
      </c>
      <c r="B93" t="str">
        <f>'Forward Ranks'!A407</f>
        <v>Wyatt Johnston</v>
      </c>
      <c r="C93" s="1">
        <f>'Forward Ranks'!BX407</f>
        <v>0.78019323671497587</v>
      </c>
      <c r="D93">
        <f>'Forward Ranks'!BY407</f>
        <v>92</v>
      </c>
      <c r="H93" t="str">
        <f>'Defense Ranks'!B192</f>
        <v>BUF</v>
      </c>
      <c r="I93" t="str">
        <f>'Defense Ranks'!A192</f>
        <v>Ryan Johnson</v>
      </c>
      <c r="J93" s="1">
        <f>'Defense Ranks'!BX192</f>
        <v>0.61440677966101698</v>
      </c>
      <c r="K93">
        <f>'Defense Ranks'!BY192</f>
        <v>92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Ranks'!B149</f>
        <v>ARI</v>
      </c>
      <c r="B94" t="str">
        <f>'Forward Ranks'!A149</f>
        <v>Jack McBain</v>
      </c>
      <c r="C94" s="1">
        <f>'Forward Ranks'!BX149</f>
        <v>0.77777777777777779</v>
      </c>
      <c r="D94">
        <f>'Forward Ranks'!BY149</f>
        <v>93</v>
      </c>
      <c r="H94" t="str">
        <f>'Defense Ranks'!B66</f>
        <v>OTT</v>
      </c>
      <c r="I94" t="str">
        <f>'Defense Ranks'!A66</f>
        <v>Erik Brannstrom</v>
      </c>
      <c r="J94" s="1">
        <f>'Defense Ranks'!BX66</f>
        <v>0.61016949152542377</v>
      </c>
      <c r="K94">
        <f>'Defense Ranks'!BY66</f>
        <v>93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Ranks'!B246</f>
        <v>MIN</v>
      </c>
      <c r="B95" t="str">
        <f>'Forward Ranks'!A246</f>
        <v>Matt Boldy</v>
      </c>
      <c r="C95" s="1">
        <f>'Forward Ranks'!BX246</f>
        <v>0.77536231884057971</v>
      </c>
      <c r="D95">
        <f>'Forward Ranks'!BY246</f>
        <v>94</v>
      </c>
      <c r="H95" t="str">
        <f>'Defense Ranks'!B63</f>
        <v>WPG</v>
      </c>
      <c r="I95" t="str">
        <f>'Defense Ranks'!A63</f>
        <v>Dylan DeMelo</v>
      </c>
      <c r="J95" s="1">
        <f>'Defense Ranks'!BX63</f>
        <v>0.60593220338983056</v>
      </c>
      <c r="K95">
        <f>'Defense Ranks'!BY63</f>
        <v>94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Ranks'!B241</f>
        <v>NYI</v>
      </c>
      <c r="B96" t="str">
        <f>'Forward Ranks'!A241</f>
        <v>Mathew Barzal</v>
      </c>
      <c r="C96" s="1">
        <f>'Forward Ranks'!BX241</f>
        <v>0.77294685990338163</v>
      </c>
      <c r="D96">
        <f>'Forward Ranks'!BY241</f>
        <v>95</v>
      </c>
      <c r="H96" t="str">
        <f>'Defense Ranks'!B95</f>
        <v>OTT</v>
      </c>
      <c r="I96" t="str">
        <f>'Defense Ranks'!A95</f>
        <v>Jakob Chychrun</v>
      </c>
      <c r="J96" s="1">
        <f>'Defense Ranks'!BX95</f>
        <v>0.60169491525423724</v>
      </c>
      <c r="K96">
        <f>'Defense Ranks'!BY95</f>
        <v>95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Ranks'!B374</f>
        <v>OTT</v>
      </c>
      <c r="B97" t="str">
        <f>'Forward Ranks'!A374</f>
        <v>Tim Stützle</v>
      </c>
      <c r="C97" s="1">
        <f>'Forward Ranks'!BX374</f>
        <v>0.77053140096618356</v>
      </c>
      <c r="D97">
        <f>'Forward Ranks'!BY374</f>
        <v>96</v>
      </c>
      <c r="H97" t="str">
        <f>'Defense Ranks'!B142</f>
        <v>PIT</v>
      </c>
      <c r="I97" t="str">
        <f>'Defense Ranks'!A142</f>
        <v>Marcus Pettersson</v>
      </c>
      <c r="J97" s="1">
        <f>'Defense Ranks'!BX142</f>
        <v>0.59745762711864403</v>
      </c>
      <c r="K97">
        <f>'Defense Ranks'!BY142</f>
        <v>96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Ranks'!B221</f>
        <v>EDM</v>
      </c>
      <c r="B98" t="str">
        <f>'Forward Ranks'!A221</f>
        <v>Leon Draisaitl</v>
      </c>
      <c r="C98" s="1">
        <f>'Forward Ranks'!BX221</f>
        <v>0.76811594202898548</v>
      </c>
      <c r="D98">
        <f>'Forward Ranks'!BY221</f>
        <v>97</v>
      </c>
      <c r="H98" t="str">
        <f>'Defense Ranks'!B32</f>
        <v>MIN</v>
      </c>
      <c r="I98" t="str">
        <f>'Defense Ranks'!A32</f>
        <v>Brock Faber</v>
      </c>
      <c r="J98" s="1">
        <f>'Defense Ranks'!BX32</f>
        <v>0.58898305084745761</v>
      </c>
      <c r="K98">
        <f>'Defense Ranks'!BY32</f>
        <v>97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Ranks'!B269</f>
        <v>COL</v>
      </c>
      <c r="B99" t="str">
        <f>'Forward Ranks'!A269</f>
        <v>Mikko Rantanen</v>
      </c>
      <c r="C99" s="1">
        <f>'Forward Ranks'!BX269</f>
        <v>0.7657004830917874</v>
      </c>
      <c r="D99">
        <f>'Forward Ranks'!BY269</f>
        <v>98</v>
      </c>
      <c r="H99" t="str">
        <f>'Defense Ranks'!B237</f>
        <v>VGK</v>
      </c>
      <c r="I99" t="str">
        <f>'Defense Ranks'!A237</f>
        <v>Zach Whitecloud</v>
      </c>
      <c r="J99" s="1">
        <f>'Defense Ranks'!BX237</f>
        <v>0.58898305084745761</v>
      </c>
      <c r="K99">
        <f>'Defense Ranks'!BY237</f>
        <v>97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Ranks'!B192</f>
        <v>STL</v>
      </c>
      <c r="B100" t="str">
        <f>'Forward Ranks'!A192</f>
        <v>Jordan Kyrou</v>
      </c>
      <c r="C100" s="1">
        <f>'Forward Ranks'!BX192</f>
        <v>0.76328502415458932</v>
      </c>
      <c r="D100">
        <f>'Forward Ranks'!BY192</f>
        <v>99</v>
      </c>
      <c r="H100" t="str">
        <f>'Defense Ranks'!B176</f>
        <v>CGY</v>
      </c>
      <c r="I100" t="str">
        <f>'Defense Ranks'!A176</f>
        <v>Noah Hanifin</v>
      </c>
      <c r="J100" s="1">
        <f>'Defense Ranks'!BX176</f>
        <v>0.58050847457627119</v>
      </c>
      <c r="K100">
        <f>'Defense Ranks'!BY176</f>
        <v>99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Ranks'!B373</f>
        <v>CAR</v>
      </c>
      <c r="B101" t="str">
        <f>'Forward Ranks'!A373</f>
        <v>Teuvo Teravainen</v>
      </c>
      <c r="C101" s="1">
        <f>'Forward Ranks'!BX373</f>
        <v>0.76086956521739135</v>
      </c>
      <c r="D101">
        <f>'Forward Ranks'!BY373</f>
        <v>100</v>
      </c>
      <c r="H101" t="str">
        <f>'Defense Ranks'!B144</f>
        <v>VAN</v>
      </c>
      <c r="I101" t="str">
        <f>'Defense Ranks'!A144</f>
        <v>Mark Friedman</v>
      </c>
      <c r="J101" s="1">
        <f>'Defense Ranks'!BX144</f>
        <v>0.58050847457627119</v>
      </c>
      <c r="K101">
        <f>'Defense Ranks'!BY144</f>
        <v>99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Ranks'!B111</f>
        <v>CBJ</v>
      </c>
      <c r="B102" t="str">
        <f>'Forward Ranks'!A111</f>
        <v>Dmitri Voronkov</v>
      </c>
      <c r="C102" s="1">
        <f>'Forward Ranks'!BX111</f>
        <v>0.75845410628019327</v>
      </c>
      <c r="D102">
        <f>'Forward Ranks'!BY111</f>
        <v>101</v>
      </c>
      <c r="H102" t="str">
        <f>'Defense Ranks'!B80</f>
        <v>VAN</v>
      </c>
      <c r="I102" t="str">
        <f>'Defense Ranks'!A80</f>
        <v>Ian Cole</v>
      </c>
      <c r="J102" s="1">
        <f>'Defense Ranks'!BX80</f>
        <v>0.57627118644067798</v>
      </c>
      <c r="K102">
        <f>'Defense Ranks'!BY80</f>
        <v>101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Ranks'!B152</f>
        <v>BOS</v>
      </c>
      <c r="B103" t="str">
        <f>'Forward Ranks'!A152</f>
        <v>Jake DeBrusk</v>
      </c>
      <c r="C103" s="1">
        <f>'Forward Ranks'!BX152</f>
        <v>0.7560386473429952</v>
      </c>
      <c r="D103">
        <f>'Forward Ranks'!BY152</f>
        <v>102</v>
      </c>
      <c r="H103" t="str">
        <f>'Defense Ranks'!B180</f>
        <v>BUF</v>
      </c>
      <c r="I103" t="str">
        <f>'Defense Ranks'!A180</f>
        <v>Owen Power</v>
      </c>
      <c r="J103" s="1">
        <f>'Defense Ranks'!BX180</f>
        <v>0.57203389830508478</v>
      </c>
      <c r="K103">
        <f>'Defense Ranks'!BY180</f>
        <v>102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Ranks'!B189</f>
        <v>NYR</v>
      </c>
      <c r="B104" t="str">
        <f>'Forward Ranks'!A189</f>
        <v>Jonny Brodzinski</v>
      </c>
      <c r="C104" s="1">
        <f>'Forward Ranks'!BX189</f>
        <v>0.75120772946859904</v>
      </c>
      <c r="D104">
        <f>'Forward Ranks'!BY189</f>
        <v>103</v>
      </c>
      <c r="H104" t="str">
        <f>'Defense Ranks'!B158</f>
        <v>T.B</v>
      </c>
      <c r="I104" t="str">
        <f>'Defense Ranks'!A158</f>
        <v>Mikhail Sergachev</v>
      </c>
      <c r="J104" s="1">
        <f>'Defense Ranks'!BX158</f>
        <v>0.56779661016949157</v>
      </c>
      <c r="K104">
        <f>'Defense Ranks'!BY158</f>
        <v>103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Ranks'!B252</f>
        <v>FLA</v>
      </c>
      <c r="B105" t="str">
        <f>'Forward Ranks'!A252</f>
        <v>Matthew Tkachuk</v>
      </c>
      <c r="C105" s="1">
        <f>'Forward Ranks'!BX252</f>
        <v>0.75120772946859904</v>
      </c>
      <c r="D105">
        <f>'Forward Ranks'!BY252</f>
        <v>103</v>
      </c>
      <c r="H105" t="str">
        <f>'Defense Ranks'!B107</f>
        <v>DAL</v>
      </c>
      <c r="I105" t="str">
        <f>'Defense Ranks'!A107</f>
        <v>Joel Hanley</v>
      </c>
      <c r="J105" s="1">
        <f>'Defense Ranks'!BX107</f>
        <v>0.56355932203389836</v>
      </c>
      <c r="K105">
        <f>'Defense Ranks'!BY107</f>
        <v>104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Ranks'!B393</f>
        <v>N.J</v>
      </c>
      <c r="B106" t="str">
        <f>'Forward Ranks'!A393</f>
        <v>Tyler Toffoli</v>
      </c>
      <c r="C106" s="1">
        <f>'Forward Ranks'!BX393</f>
        <v>0.74879227053140096</v>
      </c>
      <c r="D106">
        <f>'Forward Ranks'!BY393</f>
        <v>105</v>
      </c>
      <c r="H106" t="str">
        <f>'Defense Ranks'!B115</f>
        <v>MTL</v>
      </c>
      <c r="I106" t="str">
        <f>'Defense Ranks'!A115</f>
        <v>Jordan Harris</v>
      </c>
      <c r="J106" s="1">
        <f>'Defense Ranks'!BX115</f>
        <v>0.55932203389830504</v>
      </c>
      <c r="K106">
        <f>'Defense Ranks'!BY115</f>
        <v>105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Ranks'!B326</f>
        <v>PIT</v>
      </c>
      <c r="B107" t="str">
        <f>'Forward Ranks'!A326</f>
        <v>Radim Zohorna</v>
      </c>
      <c r="C107" s="1">
        <f>'Forward Ranks'!BX326</f>
        <v>0.7439613526570048</v>
      </c>
      <c r="D107">
        <f>'Forward Ranks'!BY326</f>
        <v>106</v>
      </c>
      <c r="H107" t="str">
        <f>'Defense Ranks'!B236</f>
        <v>CBJ</v>
      </c>
      <c r="I107" t="str">
        <f>'Defense Ranks'!A236</f>
        <v>Zach Werenski</v>
      </c>
      <c r="J107" s="1">
        <f>'Defense Ranks'!BX236</f>
        <v>0.55508474576271183</v>
      </c>
      <c r="K107">
        <f>'Defense Ranks'!BY236</f>
        <v>106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Ranks'!B17</f>
        <v>BUF</v>
      </c>
      <c r="B108" t="str">
        <f>'Forward Ranks'!A17</f>
        <v>Alex Tuch</v>
      </c>
      <c r="C108" s="1">
        <f>'Forward Ranks'!BX17</f>
        <v>0.7439613526570048</v>
      </c>
      <c r="D108">
        <f>'Forward Ranks'!BY17</f>
        <v>106</v>
      </c>
      <c r="H108" t="str">
        <f>'Defense Ranks'!B228</f>
        <v>T.B</v>
      </c>
      <c r="I108" t="str">
        <f>'Defense Ranks'!A228</f>
        <v>Victor Hedman</v>
      </c>
      <c r="J108" s="1">
        <f>'Defense Ranks'!BX228</f>
        <v>0.55084745762711862</v>
      </c>
      <c r="K108">
        <f>'Defense Ranks'!BY228</f>
        <v>107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Ranks'!B231</f>
        <v>MIN</v>
      </c>
      <c r="B109" t="str">
        <f>'Forward Ranks'!A231</f>
        <v>Marco Rossi</v>
      </c>
      <c r="C109" s="1">
        <f>'Forward Ranks'!BX231</f>
        <v>0.74154589371980673</v>
      </c>
      <c r="D109">
        <f>'Forward Ranks'!BY231</f>
        <v>108</v>
      </c>
      <c r="H109" t="str">
        <f>'Defense Ranks'!B38</f>
        <v>PHI</v>
      </c>
      <c r="I109" t="str">
        <f>'Defense Ranks'!A38</f>
        <v>Cam York</v>
      </c>
      <c r="J109" s="1">
        <f>'Defense Ranks'!BX38</f>
        <v>0.54661016949152541</v>
      </c>
      <c r="K109">
        <f>'Defense Ranks'!BY38</f>
        <v>108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Ranks'!B59</f>
        <v>T.B</v>
      </c>
      <c r="B110" t="str">
        <f>'Forward Ranks'!A59</f>
        <v>Brayden Point</v>
      </c>
      <c r="C110" s="1">
        <f>'Forward Ranks'!BX59</f>
        <v>0.73913043478260865</v>
      </c>
      <c r="D110">
        <f>'Forward Ranks'!BY59</f>
        <v>109</v>
      </c>
      <c r="H110" t="str">
        <f>'Defense Ranks'!B49</f>
        <v>MIN</v>
      </c>
      <c r="I110" t="str">
        <f>'Defense Ranks'!A49</f>
        <v>Dakota Mermis</v>
      </c>
      <c r="J110" s="1">
        <f>'Defense Ranks'!BX49</f>
        <v>0.5423728813559322</v>
      </c>
      <c r="K110">
        <f>'Defense Ranks'!BY49</f>
        <v>109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Ranks'!B34</f>
        <v>WSH</v>
      </c>
      <c r="B111" t="str">
        <f>'Forward Ranks'!A34</f>
        <v>Anthony Mantha</v>
      </c>
      <c r="C111" s="1">
        <f>'Forward Ranks'!BX34</f>
        <v>0.73671497584541068</v>
      </c>
      <c r="D111">
        <f>'Forward Ranks'!BY34</f>
        <v>110</v>
      </c>
      <c r="H111" t="str">
        <f>'Defense Ranks'!B210</f>
        <v>TOR</v>
      </c>
      <c r="I111" t="str">
        <f>'Defense Ranks'!A210</f>
        <v>Simon Benoit</v>
      </c>
      <c r="J111" s="1">
        <f>'Defense Ranks'!BX210</f>
        <v>0.53813559322033899</v>
      </c>
      <c r="K111">
        <f>'Defense Ranks'!BY210</f>
        <v>110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Ranks'!B312</f>
        <v>VGK</v>
      </c>
      <c r="B112" t="str">
        <f>'Forward Ranks'!A312</f>
        <v>Pavel Dorofeyev</v>
      </c>
      <c r="C112" s="1">
        <f>'Forward Ranks'!BX312</f>
        <v>0.7342995169082126</v>
      </c>
      <c r="D112">
        <f>'Forward Ranks'!BY312</f>
        <v>111</v>
      </c>
      <c r="H112" t="str">
        <f>'Defense Ranks'!B217</f>
        <v>STL</v>
      </c>
      <c r="I112" t="str">
        <f>'Defense Ranks'!A217</f>
        <v>Torey Krug</v>
      </c>
      <c r="J112" s="1">
        <f>'Defense Ranks'!BX217</f>
        <v>0.53389830508474578</v>
      </c>
      <c r="K112">
        <f>'Defense Ranks'!BY217</f>
        <v>111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Ranks'!B25</f>
        <v>NYI</v>
      </c>
      <c r="B113" t="str">
        <f>'Forward Ranks'!A25</f>
        <v>Anders Lee</v>
      </c>
      <c r="C113" s="1">
        <f>'Forward Ranks'!BX25</f>
        <v>0.73188405797101452</v>
      </c>
      <c r="D113">
        <f>'Forward Ranks'!BY25</f>
        <v>112</v>
      </c>
      <c r="H113" t="str">
        <f>'Defense Ranks'!B114</f>
        <v>N.J</v>
      </c>
      <c r="I113" t="str">
        <f>'Defense Ranks'!A114</f>
        <v>Jonas Siegenthaler</v>
      </c>
      <c r="J113" s="1">
        <f>'Defense Ranks'!BX114</f>
        <v>0.52966101694915257</v>
      </c>
      <c r="K113">
        <f>'Defense Ranks'!BY114</f>
        <v>112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Ranks'!B220</f>
        <v>ANA</v>
      </c>
      <c r="B114" t="str">
        <f>'Forward Ranks'!A220</f>
        <v>Leo Carlsson</v>
      </c>
      <c r="C114" s="1">
        <f>'Forward Ranks'!BX220</f>
        <v>0.72946859903381644</v>
      </c>
      <c r="D114">
        <f>'Forward Ranks'!BY220</f>
        <v>113</v>
      </c>
      <c r="H114" t="str">
        <f>'Defense Ranks'!B122</f>
        <v>MTL</v>
      </c>
      <c r="I114" t="str">
        <f>'Defense Ranks'!A122</f>
        <v>Justin Barron</v>
      </c>
      <c r="J114" s="1">
        <f>'Defense Ranks'!BX122</f>
        <v>0.52542372881355937</v>
      </c>
      <c r="K114">
        <f>'Defense Ranks'!BY122</f>
        <v>113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Ranks'!B30</f>
        <v>CGY</v>
      </c>
      <c r="B115" t="str">
        <f>'Forward Ranks'!A30</f>
        <v>Andrew Mangiapane</v>
      </c>
      <c r="C115" s="1">
        <f>'Forward Ranks'!BX30</f>
        <v>0.72705314009661837</v>
      </c>
      <c r="D115">
        <f>'Forward Ranks'!BY30</f>
        <v>114</v>
      </c>
      <c r="H115" t="str">
        <f>'Defense Ranks'!B108</f>
        <v>WSH</v>
      </c>
      <c r="I115" t="str">
        <f>'Defense Ranks'!A108</f>
        <v>John Carlson</v>
      </c>
      <c r="J115" s="1">
        <f>'Defense Ranks'!BX108</f>
        <v>0.52118644067796616</v>
      </c>
      <c r="K115">
        <f>'Defense Ranks'!BY108</f>
        <v>114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Ranks'!B190</f>
        <v>SEA</v>
      </c>
      <c r="B116" t="str">
        <f>'Forward Ranks'!A190</f>
        <v>Jordan Eberle</v>
      </c>
      <c r="C116" s="1">
        <f>'Forward Ranks'!BX190</f>
        <v>0.72463768115942029</v>
      </c>
      <c r="D116">
        <f>'Forward Ranks'!BY190</f>
        <v>115</v>
      </c>
      <c r="H116" t="str">
        <f>'Defense Ranks'!B186</f>
        <v>CGY</v>
      </c>
      <c r="I116" t="str">
        <f>'Defense Ranks'!A186</f>
        <v>Rasmus Andersson</v>
      </c>
      <c r="J116" s="1">
        <f>'Defense Ranks'!BX186</f>
        <v>0.51694915254237284</v>
      </c>
      <c r="K116">
        <f>'Defense Ranks'!BY186</f>
        <v>115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Ranks'!B300</f>
        <v>SEA</v>
      </c>
      <c r="B117" t="str">
        <f>'Forward Ranks'!A300</f>
        <v>Oliver Bjorkstrand</v>
      </c>
      <c r="C117" s="1">
        <f>'Forward Ranks'!BX300</f>
        <v>0.72222222222222221</v>
      </c>
      <c r="D117">
        <f>'Forward Ranks'!BY300</f>
        <v>116</v>
      </c>
      <c r="H117" t="str">
        <f>'Defense Ranks'!B18</f>
        <v>VGK</v>
      </c>
      <c r="I117" t="str">
        <f>'Defense Ranks'!A18</f>
        <v>Ben Hutton</v>
      </c>
      <c r="J117" s="1">
        <f>'Defense Ranks'!BX18</f>
        <v>0.51271186440677963</v>
      </c>
      <c r="K117">
        <f>'Defense Ranks'!BY18</f>
        <v>116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Ranks'!B385</f>
        <v>ANA</v>
      </c>
      <c r="B118" t="str">
        <f>'Forward Ranks'!A385</f>
        <v>Troy Terry</v>
      </c>
      <c r="C118" s="1">
        <f>'Forward Ranks'!BX385</f>
        <v>0.71739130434782605</v>
      </c>
      <c r="D118">
        <f>'Forward Ranks'!BY385</f>
        <v>117</v>
      </c>
      <c r="H118" t="str">
        <f>'Defense Ranks'!B197</f>
        <v>DAL</v>
      </c>
      <c r="I118" t="str">
        <f>'Defense Ranks'!A197</f>
        <v>Ryan Suter</v>
      </c>
      <c r="J118" s="1">
        <f>'Defense Ranks'!BX197</f>
        <v>0.50423728813559321</v>
      </c>
      <c r="K118">
        <f>'Defense Ranks'!BY197</f>
        <v>117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Ranks'!B5</f>
        <v>WPG</v>
      </c>
      <c r="B119" t="str">
        <f>'Forward Ranks'!A5</f>
        <v>Adam Lowry</v>
      </c>
      <c r="C119" s="1">
        <f>'Forward Ranks'!BX5</f>
        <v>0.71739130434782605</v>
      </c>
      <c r="D119">
        <f>'Forward Ranks'!BY5</f>
        <v>117</v>
      </c>
      <c r="H119" t="str">
        <f>'Defense Ranks'!B145</f>
        <v>TOR</v>
      </c>
      <c r="I119" t="str">
        <f>'Defense Ranks'!A145</f>
        <v>Mark Giordano</v>
      </c>
      <c r="J119" s="1">
        <f>'Defense Ranks'!BX145</f>
        <v>0.50423728813559321</v>
      </c>
      <c r="K119">
        <f>'Defense Ranks'!BY145</f>
        <v>117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Ranks'!B251</f>
        <v>BOS</v>
      </c>
      <c r="B120" t="str">
        <f>'Forward Ranks'!A251</f>
        <v>Matthew Poitras</v>
      </c>
      <c r="C120" s="1">
        <f>'Forward Ranks'!BX251</f>
        <v>0.71497584541062797</v>
      </c>
      <c r="D120">
        <f>'Forward Ranks'!BY251</f>
        <v>119</v>
      </c>
      <c r="H120" t="str">
        <f>'Defense Ranks'!B123</f>
        <v>STL</v>
      </c>
      <c r="I120" t="str">
        <f>'Defense Ranks'!A123</f>
        <v>Justin Faulk</v>
      </c>
      <c r="J120" s="1">
        <f>'Defense Ranks'!BX123</f>
        <v>0.5</v>
      </c>
      <c r="K120">
        <f>'Defense Ranks'!BY123</f>
        <v>119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Ranks'!B280</f>
        <v>TOR</v>
      </c>
      <c r="B121" t="str">
        <f>'Forward Ranks'!A280</f>
        <v>Nicholas Robertson</v>
      </c>
      <c r="C121" s="1">
        <f>'Forward Ranks'!BX280</f>
        <v>0.7125603864734299</v>
      </c>
      <c r="D121">
        <f>'Forward Ranks'!BY280</f>
        <v>120</v>
      </c>
      <c r="H121" t="str">
        <f>'Defense Ranks'!B168</f>
        <v>PHI</v>
      </c>
      <c r="I121" t="str">
        <f>'Defense Ranks'!A168</f>
        <v>Nick Seeler</v>
      </c>
      <c r="J121" s="1">
        <f>'Defense Ranks'!BX168</f>
        <v>0.49576271186440679</v>
      </c>
      <c r="K121">
        <f>'Defense Ranks'!BY168</f>
        <v>120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Ranks'!B121</f>
        <v>VAN</v>
      </c>
      <c r="B122" t="str">
        <f>'Forward Ranks'!A121</f>
        <v>Elias Pettersson</v>
      </c>
      <c r="C122" s="1">
        <f>'Forward Ranks'!BX121</f>
        <v>0.71014492753623193</v>
      </c>
      <c r="D122">
        <f>'Forward Ranks'!BY121</f>
        <v>121</v>
      </c>
      <c r="H122" t="str">
        <f>'Defense Ranks'!B11</f>
        <v>NYI</v>
      </c>
      <c r="I122" t="str">
        <f>'Defense Ranks'!A11</f>
        <v>Alexander Romanov</v>
      </c>
      <c r="J122" s="1">
        <f>'Defense Ranks'!BX11</f>
        <v>0.49152542372881358</v>
      </c>
      <c r="K122">
        <f>'Defense Ranks'!BY11</f>
        <v>121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Ranks'!B10</f>
        <v>DET</v>
      </c>
      <c r="B123" t="str">
        <f>'Forward Ranks'!A10</f>
        <v>Alex DeBrincat</v>
      </c>
      <c r="C123" s="1">
        <f>'Forward Ranks'!BX10</f>
        <v>0.70772946859903385</v>
      </c>
      <c r="D123">
        <f>'Forward Ranks'!BY10</f>
        <v>122</v>
      </c>
      <c r="H123" t="str">
        <f>'Defense Ranks'!B232</f>
        <v>SEA</v>
      </c>
      <c r="I123" t="str">
        <f>'Defense Ranks'!A232</f>
        <v>Will Borgen</v>
      </c>
      <c r="J123" s="1">
        <f>'Defense Ranks'!BX232</f>
        <v>0.48728813559322032</v>
      </c>
      <c r="K123">
        <f>'Defense Ranks'!BY232</f>
        <v>122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Ranks'!B203</f>
        <v>SEA</v>
      </c>
      <c r="B124" t="str">
        <f>'Forward Ranks'!A203</f>
        <v>Kailer Yamamoto</v>
      </c>
      <c r="C124" s="1">
        <f>'Forward Ranks'!BX203</f>
        <v>0.70531400966183577</v>
      </c>
      <c r="D124">
        <f>'Forward Ranks'!BY203</f>
        <v>123</v>
      </c>
      <c r="H124" t="str">
        <f>'Defense Ranks'!B208</f>
        <v>DET</v>
      </c>
      <c r="I124" t="str">
        <f>'Defense Ranks'!A208</f>
        <v>Shayne Gostisbehere</v>
      </c>
      <c r="J124" s="1">
        <f>'Defense Ranks'!BX208</f>
        <v>0.48305084745762711</v>
      </c>
      <c r="K124">
        <f>'Defense Ranks'!BY208</f>
        <v>123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Ranks'!B117</f>
        <v>WSH</v>
      </c>
      <c r="B125" t="str">
        <f>'Forward Ranks'!A117</f>
        <v>Dylan Strome</v>
      </c>
      <c r="C125" s="1">
        <f>'Forward Ranks'!BX117</f>
        <v>0.70289855072463769</v>
      </c>
      <c r="D125">
        <f>'Forward Ranks'!BY117</f>
        <v>124</v>
      </c>
      <c r="H125" t="str">
        <f>'Defense Ranks'!B56</f>
        <v>CGY</v>
      </c>
      <c r="I125" t="str">
        <f>'Defense Ranks'!A56</f>
        <v>Dennis Gilbert</v>
      </c>
      <c r="J125" s="1">
        <f>'Defense Ranks'!BX56</f>
        <v>0.4788135593220339</v>
      </c>
      <c r="K125">
        <f>'Defense Ranks'!BY56</f>
        <v>124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Ranks'!B160</f>
        <v>BOS</v>
      </c>
      <c r="B126" t="str">
        <f>'Forward Ranks'!A160</f>
        <v>James van Riemsdyk</v>
      </c>
      <c r="C126" s="1">
        <f>'Forward Ranks'!BX160</f>
        <v>0.70048309178743962</v>
      </c>
      <c r="D126">
        <f>'Forward Ranks'!BY160</f>
        <v>125</v>
      </c>
      <c r="H126" t="str">
        <f>'Defense Ranks'!B126</f>
        <v>ARI</v>
      </c>
      <c r="I126" t="str">
        <f>'Defense Ranks'!A126</f>
        <v>Juuso Valimaki</v>
      </c>
      <c r="J126" s="1">
        <f>'Defense Ranks'!BX126</f>
        <v>0.47457627118644069</v>
      </c>
      <c r="K126">
        <f>'Defense Ranks'!BY126</f>
        <v>125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Ranks'!B409</f>
        <v>SEA</v>
      </c>
      <c r="B127" t="str">
        <f>'Forward Ranks'!A409</f>
        <v>Yanni Gourde</v>
      </c>
      <c r="C127" s="1">
        <f>'Forward Ranks'!BX409</f>
        <v>0.69806763285024154</v>
      </c>
      <c r="D127">
        <f>'Forward Ranks'!BY409</f>
        <v>126</v>
      </c>
      <c r="H127" t="str">
        <f>'Defense Ranks'!B167</f>
        <v>T.B</v>
      </c>
      <c r="I127" t="str">
        <f>'Defense Ranks'!A167</f>
        <v>Nick Perbix</v>
      </c>
      <c r="J127" s="1">
        <f>'Defense Ranks'!BX167</f>
        <v>0.47033898305084748</v>
      </c>
      <c r="K127">
        <f>'Defense Ranks'!BY167</f>
        <v>126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Ranks'!B77</f>
        <v>NYR</v>
      </c>
      <c r="B128" t="str">
        <f>'Forward Ranks'!A77</f>
        <v>Chris Kreider</v>
      </c>
      <c r="C128" s="1">
        <f>'Forward Ranks'!BX77</f>
        <v>0.69565217391304346</v>
      </c>
      <c r="D128">
        <f>'Forward Ranks'!BY77</f>
        <v>127</v>
      </c>
      <c r="H128" t="str">
        <f>'Defense Ranks'!B157</f>
        <v>L.A</v>
      </c>
      <c r="I128" t="str">
        <f>'Defense Ranks'!A157</f>
        <v>Mikey Anderson</v>
      </c>
      <c r="J128" s="1">
        <f>'Defense Ranks'!BX157</f>
        <v>0.46610169491525422</v>
      </c>
      <c r="K128">
        <f>'Defense Ranks'!BY157</f>
        <v>127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Ranks'!B323</f>
        <v>TOR</v>
      </c>
      <c r="B129" t="str">
        <f>'Forward Ranks'!A323</f>
        <v>Pontus Holmberg</v>
      </c>
      <c r="C129" s="1">
        <f>'Forward Ranks'!BX323</f>
        <v>0.69323671497584538</v>
      </c>
      <c r="D129">
        <f>'Forward Ranks'!BY323</f>
        <v>128</v>
      </c>
      <c r="H129" t="str">
        <f>'Defense Ranks'!B42</f>
        <v>CGY</v>
      </c>
      <c r="I129" t="str">
        <f>'Defense Ranks'!A42</f>
        <v>Chris Tanev</v>
      </c>
      <c r="J129" s="1">
        <f>'Defense Ranks'!BX42</f>
        <v>0.46186440677966101</v>
      </c>
      <c r="K129">
        <f>'Defense Ranks'!BY42</f>
        <v>128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Ranks'!B285</f>
        <v>ARI</v>
      </c>
      <c r="B130" t="str">
        <f>'Forward Ranks'!A285</f>
        <v>Nick Schmaltz</v>
      </c>
      <c r="C130" s="1">
        <f>'Forward Ranks'!BX285</f>
        <v>0.6908212560386473</v>
      </c>
      <c r="D130">
        <f>'Forward Ranks'!BY285</f>
        <v>129</v>
      </c>
      <c r="H130" t="str">
        <f>'Defense Ranks'!B92</f>
        <v>MIN</v>
      </c>
      <c r="I130" t="str">
        <f>'Defense Ranks'!A92</f>
        <v>Jake Middleton</v>
      </c>
      <c r="J130" s="1">
        <f>'Defense Ranks'!BX92</f>
        <v>0.4576271186440678</v>
      </c>
      <c r="K130">
        <f>'Defense Ranks'!BY92</f>
        <v>129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Ranks'!B169</f>
        <v>BUF</v>
      </c>
      <c r="B131" t="str">
        <f>'Forward Ranks'!A169</f>
        <v>Jeff Skinner</v>
      </c>
      <c r="C131" s="1">
        <f>'Forward Ranks'!BX169</f>
        <v>0.68840579710144922</v>
      </c>
      <c r="D131">
        <f>'Forward Ranks'!BY169</f>
        <v>130</v>
      </c>
      <c r="H131" t="str">
        <f>'Defense Ranks'!B171</f>
        <v>CGY, VAN</v>
      </c>
      <c r="I131" t="str">
        <f>'Defense Ranks'!A171</f>
        <v>Nikita Zadorov</v>
      </c>
      <c r="J131" s="1">
        <f>'Defense Ranks'!BX171</f>
        <v>0.45338983050847459</v>
      </c>
      <c r="K131">
        <f>'Defense Ranks'!BY171</f>
        <v>130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Ranks'!B320</f>
        <v>SEA</v>
      </c>
      <c r="B132" t="str">
        <f>'Forward Ranks'!A320</f>
        <v>Pierre-Edouard Bellemare</v>
      </c>
      <c r="C132" s="1">
        <f>'Forward Ranks'!BX320</f>
        <v>0.68599033816425126</v>
      </c>
      <c r="D132">
        <f>'Forward Ranks'!BY320</f>
        <v>131</v>
      </c>
      <c r="H132" t="str">
        <f>'Defense Ranks'!B19</f>
        <v>COL</v>
      </c>
      <c r="I132" t="str">
        <f>'Defense Ranks'!A19</f>
        <v>Bowen Byram</v>
      </c>
      <c r="J132" s="1">
        <f>'Defense Ranks'!BX19</f>
        <v>0.44915254237288138</v>
      </c>
      <c r="K132">
        <f>'Defense Ranks'!BY19</f>
        <v>131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Ranks'!B182</f>
        <v>CHI</v>
      </c>
      <c r="B133" t="str">
        <f>'Forward Ranks'!A182</f>
        <v>Joey Anderson</v>
      </c>
      <c r="C133" s="1">
        <f>'Forward Ranks'!BX182</f>
        <v>0.68357487922705318</v>
      </c>
      <c r="D133">
        <f>'Forward Ranks'!BY182</f>
        <v>132</v>
      </c>
      <c r="H133" t="str">
        <f>'Defense Ranks'!B199</f>
        <v>COL</v>
      </c>
      <c r="I133" t="str">
        <f>'Defense Ranks'!A199</f>
        <v>Sam Malinski</v>
      </c>
      <c r="J133" s="1">
        <f>'Defense Ranks'!BX199</f>
        <v>0.44491525423728812</v>
      </c>
      <c r="K133">
        <f>'Defense Ranks'!BY199</f>
        <v>132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Ranks'!B386</f>
        <v>DAL</v>
      </c>
      <c r="B134" t="str">
        <f>'Forward Ranks'!A386</f>
        <v>Ty Dellandrea</v>
      </c>
      <c r="C134" s="1">
        <f>'Forward Ranks'!BX386</f>
        <v>0.6811594202898551</v>
      </c>
      <c r="D134">
        <f>'Forward Ranks'!BY386</f>
        <v>133</v>
      </c>
      <c r="H134" t="str">
        <f>'Defense Ranks'!B160</f>
        <v>TOR</v>
      </c>
      <c r="I134" t="str">
        <f>'Defense Ranks'!A160</f>
        <v>Morgan Rielly</v>
      </c>
      <c r="J134" s="1">
        <f>'Defense Ranks'!BX160</f>
        <v>0.44067796610169491</v>
      </c>
      <c r="K134">
        <f>'Defense Ranks'!BY160</f>
        <v>133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Ranks'!B127</f>
        <v>PIT</v>
      </c>
      <c r="B135" t="str">
        <f>'Forward Ranks'!A127</f>
        <v>Evgeni Malkin</v>
      </c>
      <c r="C135" s="1">
        <f>'Forward Ranks'!BX127</f>
        <v>0.67874396135265702</v>
      </c>
      <c r="D135">
        <f>'Forward Ranks'!BY127</f>
        <v>134</v>
      </c>
      <c r="H135" t="str">
        <f>'Defense Ranks'!B182</f>
        <v>ANA</v>
      </c>
      <c r="I135" t="str">
        <f>'Defense Ranks'!A182</f>
        <v>Pavel Mintyukov</v>
      </c>
      <c r="J135" s="1">
        <f>'Defense Ranks'!BX182</f>
        <v>0.4364406779661017</v>
      </c>
      <c r="K135">
        <f>'Defense Ranks'!BY182</f>
        <v>134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Ranks'!B186</f>
        <v>COL</v>
      </c>
      <c r="B136" t="str">
        <f>'Forward Ranks'!A186</f>
        <v>Jonathan Drouin</v>
      </c>
      <c r="C136" s="1">
        <f>'Forward Ranks'!BX186</f>
        <v>0.67632850241545894</v>
      </c>
      <c r="D136">
        <f>'Forward Ranks'!BY186</f>
        <v>135</v>
      </c>
      <c r="H136" t="str">
        <f>'Defense Ranks'!B68</f>
        <v>CBJ</v>
      </c>
      <c r="I136" t="str">
        <f>'Defense Ranks'!A68</f>
        <v>Erik Gudbranson</v>
      </c>
      <c r="J136" s="1">
        <f>'Defense Ranks'!BX68</f>
        <v>0.43220338983050849</v>
      </c>
      <c r="K136">
        <f>'Defense Ranks'!BY68</f>
        <v>135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Ranks'!B227</f>
        <v>NSH</v>
      </c>
      <c r="B137" t="str">
        <f>'Forward Ranks'!A227</f>
        <v>Luke Evangelista</v>
      </c>
      <c r="C137" s="1">
        <f>'Forward Ranks'!BX227</f>
        <v>0.67391304347826086</v>
      </c>
      <c r="D137">
        <f>'Forward Ranks'!BY227</f>
        <v>136</v>
      </c>
      <c r="H137" t="str">
        <f>'Defense Ranks'!B65</f>
        <v>PHI</v>
      </c>
      <c r="I137" t="str">
        <f>'Defense Ranks'!A65</f>
        <v>Egor Zamula</v>
      </c>
      <c r="J137" s="1">
        <f>'Defense Ranks'!BX65</f>
        <v>0.42796610169491528</v>
      </c>
      <c r="K137">
        <f>'Defense Ranks'!BY65</f>
        <v>136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Ranks'!B340</f>
        <v>MIN</v>
      </c>
      <c r="B138" t="str">
        <f>'Forward Ranks'!A340</f>
        <v>Ryan Hartman</v>
      </c>
      <c r="C138" s="1">
        <f>'Forward Ranks'!BX340</f>
        <v>0.67149758454106279</v>
      </c>
      <c r="D138">
        <f>'Forward Ranks'!BY340</f>
        <v>137</v>
      </c>
      <c r="H138" t="str">
        <f>'Defense Ranks'!B54</f>
        <v>CBJ</v>
      </c>
      <c r="I138" t="str">
        <f>'Defense Ranks'!A54</f>
        <v>David Jiricek</v>
      </c>
      <c r="J138" s="1">
        <f>'Defense Ranks'!BX54</f>
        <v>0.42372881355932202</v>
      </c>
      <c r="K138">
        <f>'Defense Ranks'!BY54</f>
        <v>137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Ranks'!B232</f>
        <v>MIN</v>
      </c>
      <c r="B139" t="str">
        <f>'Forward Ranks'!A232</f>
        <v>Marcus Foligno</v>
      </c>
      <c r="C139" s="1">
        <f>'Forward Ranks'!BX232</f>
        <v>0.66908212560386471</v>
      </c>
      <c r="D139">
        <f>'Forward Ranks'!BY232</f>
        <v>138</v>
      </c>
      <c r="H139" t="str">
        <f>'Defense Ranks'!B10</f>
        <v>CHI</v>
      </c>
      <c r="I139" t="str">
        <f>'Defense Ranks'!A10</f>
        <v>Alex Vlasic</v>
      </c>
      <c r="J139" s="1">
        <f>'Defense Ranks'!BX10</f>
        <v>0.41949152542372881</v>
      </c>
      <c r="K139">
        <f>'Defense Ranks'!BY10</f>
        <v>138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Ranks'!B184</f>
        <v>TOR</v>
      </c>
      <c r="B140" t="str">
        <f>'Forward Ranks'!A184</f>
        <v>John Tavares</v>
      </c>
      <c r="C140" s="1">
        <f>'Forward Ranks'!BX184</f>
        <v>0.66666666666666663</v>
      </c>
      <c r="D140">
        <f>'Forward Ranks'!BY184</f>
        <v>139</v>
      </c>
      <c r="H140" t="str">
        <f>'Defense Ranks'!B229</f>
        <v>SEA</v>
      </c>
      <c r="I140" t="str">
        <f>'Defense Ranks'!A229</f>
        <v>Vince Dunn</v>
      </c>
      <c r="J140" s="1">
        <f>'Defense Ranks'!BX229</f>
        <v>0.4152542372881356</v>
      </c>
      <c r="K140">
        <f>'Defense Ranks'!BY229</f>
        <v>139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Ranks'!B368</f>
        <v>BUF</v>
      </c>
      <c r="B141" t="str">
        <f>'Forward Ranks'!A368</f>
        <v>Tage Thompson</v>
      </c>
      <c r="C141" s="1">
        <f>'Forward Ranks'!BX368</f>
        <v>0.66425120772946855</v>
      </c>
      <c r="D141">
        <f>'Forward Ranks'!BY368</f>
        <v>140</v>
      </c>
      <c r="H141" t="str">
        <f>'Defense Ranks'!B34</f>
        <v>COL</v>
      </c>
      <c r="I141" t="str">
        <f>'Defense Ranks'!A34</f>
        <v>Caleb Jones</v>
      </c>
      <c r="J141" s="1">
        <f>'Defense Ranks'!BX34</f>
        <v>0.41101694915254239</v>
      </c>
      <c r="K141">
        <f>'Defense Ranks'!BY34</f>
        <v>140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Ranks'!B32</f>
        <v>T.B</v>
      </c>
      <c r="B142" t="str">
        <f>'Forward Ranks'!A32</f>
        <v>Anthony Cirelli</v>
      </c>
      <c r="C142" s="1">
        <f>'Forward Ranks'!BX32</f>
        <v>0.66183574879227058</v>
      </c>
      <c r="D142">
        <f>'Forward Ranks'!BY32</f>
        <v>141</v>
      </c>
      <c r="H142" t="str">
        <f>'Defense Ranks'!B97</f>
        <v>ANA, PHI</v>
      </c>
      <c r="I142" t="str">
        <f>'Defense Ranks'!A97</f>
        <v>Jamie Drysdale</v>
      </c>
      <c r="J142" s="1">
        <f>'Defense Ranks'!BX97</f>
        <v>0.40254237288135591</v>
      </c>
      <c r="K142">
        <f>'Defense Ranks'!BY97</f>
        <v>141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Ranks'!B118</f>
        <v>SEA</v>
      </c>
      <c r="B143" t="str">
        <f>'Forward Ranks'!A118</f>
        <v>Eeli Tolvanen</v>
      </c>
      <c r="C143" s="1">
        <f>'Forward Ranks'!BX118</f>
        <v>0.65942028985507251</v>
      </c>
      <c r="D143">
        <f>'Forward Ranks'!BY118</f>
        <v>142</v>
      </c>
      <c r="H143" t="str">
        <f>'Defense Ranks'!B163</f>
        <v>WPG</v>
      </c>
      <c r="I143" t="str">
        <f>'Defense Ranks'!A163</f>
        <v>Neal Pionk</v>
      </c>
      <c r="J143" s="1">
        <f>'Defense Ranks'!BX163</f>
        <v>0.40254237288135591</v>
      </c>
      <c r="K143">
        <f>'Defense Ranks'!BY163</f>
        <v>141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Ranks'!B233</f>
        <v>MIN</v>
      </c>
      <c r="B144" t="str">
        <f>'Forward Ranks'!A233</f>
        <v>Marcus Johansson</v>
      </c>
      <c r="C144" s="1">
        <f>'Forward Ranks'!BX233</f>
        <v>0.65700483091787443</v>
      </c>
      <c r="D144">
        <f>'Forward Ranks'!BY233</f>
        <v>143</v>
      </c>
      <c r="H144" t="str">
        <f>'Defense Ranks'!B52</f>
        <v>EDM</v>
      </c>
      <c r="I144" t="str">
        <f>'Defense Ranks'!A52</f>
        <v>Darnell Nurse</v>
      </c>
      <c r="J144" s="1">
        <f>'Defense Ranks'!BX52</f>
        <v>0.39830508474576271</v>
      </c>
      <c r="K144">
        <f>'Defense Ranks'!BY52</f>
        <v>143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Ranks'!B71</f>
        <v>L.A</v>
      </c>
      <c r="B145" t="str">
        <f>'Forward Ranks'!A71</f>
        <v>Carl Grundstrom</v>
      </c>
      <c r="C145" s="1">
        <f>'Forward Ranks'!BX71</f>
        <v>0.65458937198067635</v>
      </c>
      <c r="D145">
        <f>'Forward Ranks'!BY71</f>
        <v>144</v>
      </c>
      <c r="H145" t="str">
        <f>'Defense Ranks'!B207</f>
        <v>CHI</v>
      </c>
      <c r="I145" t="str">
        <f>'Defense Ranks'!A207</f>
        <v>Seth Jones</v>
      </c>
      <c r="J145" s="1">
        <f>'Defense Ranks'!BX207</f>
        <v>0.3940677966101695</v>
      </c>
      <c r="K145">
        <f>'Defense Ranks'!BY207</f>
        <v>144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Ranks'!B178</f>
        <v>MTL</v>
      </c>
      <c r="B146" t="str">
        <f>'Forward Ranks'!A178</f>
        <v>Joel Armia</v>
      </c>
      <c r="C146" s="1">
        <f>'Forward Ranks'!BX178</f>
        <v>0.65217391304347827</v>
      </c>
      <c r="D146">
        <f>'Forward Ranks'!BY178</f>
        <v>145</v>
      </c>
      <c r="H146" t="str">
        <f>'Defense Ranks'!B105</f>
        <v>NSH</v>
      </c>
      <c r="I146" t="str">
        <f>'Defense Ranks'!A105</f>
        <v>Jeremy Lauzon</v>
      </c>
      <c r="J146" s="1">
        <f>'Defense Ranks'!BX105</f>
        <v>0.38983050847457629</v>
      </c>
      <c r="K146">
        <f>'Defense Ranks'!BY105</f>
        <v>145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Ranks'!B218</f>
        <v>PIT</v>
      </c>
      <c r="B147" t="str">
        <f>'Forward Ranks'!A218</f>
        <v>Lars Eller</v>
      </c>
      <c r="C147" s="1">
        <f>'Forward Ranks'!BX218</f>
        <v>0.64975845410628019</v>
      </c>
      <c r="D147">
        <f>'Forward Ranks'!BY218</f>
        <v>146</v>
      </c>
      <c r="H147" t="str">
        <f>'Defense Ranks'!B222</f>
        <v>ARI</v>
      </c>
      <c r="I147" t="str">
        <f>'Defense Ranks'!A222</f>
        <v>Troy Stecher</v>
      </c>
      <c r="J147" s="1">
        <f>'Defense Ranks'!BX222</f>
        <v>0.38559322033898308</v>
      </c>
      <c r="K147">
        <f>'Defense Ranks'!BY222</f>
        <v>146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Ranks'!B114</f>
        <v>PIT</v>
      </c>
      <c r="B148" t="str">
        <f>'Forward Ranks'!A114</f>
        <v>Drew O'Connor</v>
      </c>
      <c r="C148" s="1">
        <f>'Forward Ranks'!BX114</f>
        <v>0.64734299516908211</v>
      </c>
      <c r="D148">
        <f>'Forward Ranks'!BY114</f>
        <v>147</v>
      </c>
      <c r="H148" t="str">
        <f>'Defense Ranks'!B227</f>
        <v>FLA</v>
      </c>
      <c r="I148" t="str">
        <f>'Defense Ranks'!A227</f>
        <v>Uvis Balinskis</v>
      </c>
      <c r="J148" s="1">
        <f>'Defense Ranks'!BX227</f>
        <v>0.38135593220338981</v>
      </c>
      <c r="K148">
        <f>'Defense Ranks'!BY227</f>
        <v>147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Ranks'!B321</f>
        <v>L.A</v>
      </c>
      <c r="B149" t="str">
        <f>'Forward Ranks'!A321</f>
        <v>Pierre-Luc Dubois</v>
      </c>
      <c r="C149" s="1">
        <f>'Forward Ranks'!BX321</f>
        <v>0.64492753623188404</v>
      </c>
      <c r="D149">
        <f>'Forward Ranks'!BY321</f>
        <v>148</v>
      </c>
      <c r="H149" t="str">
        <f>'Defense Ranks'!B129</f>
        <v>MTL</v>
      </c>
      <c r="I149" t="str">
        <f>'Defense Ranks'!A129</f>
        <v>Kaiden Guhle</v>
      </c>
      <c r="J149" s="1">
        <f>'Defense Ranks'!BX129</f>
        <v>0.3771186440677966</v>
      </c>
      <c r="K149">
        <f>'Defense Ranks'!BY129</f>
        <v>148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Ranks'!B188</f>
        <v>VGK</v>
      </c>
      <c r="B150" t="str">
        <f>'Forward Ranks'!A188</f>
        <v>Jonathan Marchessault</v>
      </c>
      <c r="C150" s="1">
        <f>'Forward Ranks'!BX188</f>
        <v>0.64251207729468596</v>
      </c>
      <c r="D150">
        <f>'Forward Ranks'!BY188</f>
        <v>149</v>
      </c>
      <c r="H150" t="str">
        <f>'Defense Ranks'!B57</f>
        <v>BOS</v>
      </c>
      <c r="I150" t="str">
        <f>'Defense Ranks'!A57</f>
        <v>Derek Forbort</v>
      </c>
      <c r="J150" s="1">
        <f>'Defense Ranks'!BX57</f>
        <v>0.36864406779661019</v>
      </c>
      <c r="K150">
        <f>'Defense Ranks'!BY57</f>
        <v>149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Ranks'!B296</f>
        <v>WPG</v>
      </c>
      <c r="B151" t="str">
        <f>'Forward Ranks'!A296</f>
        <v>Nino Niederreiter</v>
      </c>
      <c r="C151" s="1">
        <f>'Forward Ranks'!BX296</f>
        <v>0.64009661835748788</v>
      </c>
      <c r="D151">
        <f>'Forward Ranks'!BY296</f>
        <v>150</v>
      </c>
      <c r="H151" t="str">
        <f>'Defense Ranks'!B203</f>
        <v>STL</v>
      </c>
      <c r="I151" t="str">
        <f>'Defense Ranks'!A203</f>
        <v>Scott Perunovich</v>
      </c>
      <c r="J151" s="1">
        <f>'Defense Ranks'!BX203</f>
        <v>0.36864406779661019</v>
      </c>
      <c r="K151">
        <f>'Defense Ranks'!BY203</f>
        <v>149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Ranks'!B61</f>
        <v>MTL</v>
      </c>
      <c r="B152" t="str">
        <f>'Forward Ranks'!A61</f>
        <v>Brendan Gallagher</v>
      </c>
      <c r="C152" s="1">
        <f>'Forward Ranks'!BX61</f>
        <v>0.6376811594202898</v>
      </c>
      <c r="D152">
        <f>'Forward Ranks'!BY61</f>
        <v>151</v>
      </c>
      <c r="H152" t="str">
        <f>'Defense Ranks'!B206</f>
        <v>NYI</v>
      </c>
      <c r="I152" t="str">
        <f>'Defense Ranks'!A206</f>
        <v>Sebastian Aho</v>
      </c>
      <c r="J152" s="1">
        <f>'Defense Ranks'!BX206</f>
        <v>0.36440677966101692</v>
      </c>
      <c r="K152">
        <f>'Defense Ranks'!BY206</f>
        <v>151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Ranks'!B381</f>
        <v>BOS</v>
      </c>
      <c r="B153" t="str">
        <f>'Forward Ranks'!A381</f>
        <v>Trent Frederic</v>
      </c>
      <c r="C153" s="1">
        <f>'Forward Ranks'!BX381</f>
        <v>0.63526570048309183</v>
      </c>
      <c r="D153">
        <f>'Forward Ranks'!BY381</f>
        <v>152</v>
      </c>
      <c r="H153" t="str">
        <f>'Defense Ranks'!B22</f>
        <v>BOS</v>
      </c>
      <c r="I153" t="str">
        <f>'Defense Ranks'!A22</f>
        <v>Brandon Carlo</v>
      </c>
      <c r="J153" s="1">
        <f>'Defense Ranks'!BX22</f>
        <v>0.36016949152542371</v>
      </c>
      <c r="K153">
        <f>'Defense Ranks'!BY22</f>
        <v>152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Ranks'!B143</f>
        <v>VGK</v>
      </c>
      <c r="B154" t="str">
        <f>'Forward Ranks'!A143</f>
        <v>Ivan Barbashev</v>
      </c>
      <c r="C154" s="1">
        <f>'Forward Ranks'!BX143</f>
        <v>0.63043478260869568</v>
      </c>
      <c r="D154">
        <f>'Forward Ranks'!BY143</f>
        <v>153</v>
      </c>
      <c r="H154" t="str">
        <f>'Defense Ranks'!B127</f>
        <v>NYR</v>
      </c>
      <c r="I154" t="str">
        <f>'Defense Ranks'!A127</f>
        <v>K'Andre Miller</v>
      </c>
      <c r="J154" s="1">
        <f>'Defense Ranks'!BX127</f>
        <v>0.3559322033898305</v>
      </c>
      <c r="K154">
        <f>'Defense Ranks'!BY127</f>
        <v>153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Ranks'!B139</f>
        <v>NSH</v>
      </c>
      <c r="B155" t="str">
        <f>'Forward Ranks'!A139</f>
        <v>Gustav Nyquist</v>
      </c>
      <c r="C155" s="1">
        <f>'Forward Ranks'!BX139</f>
        <v>0.63043478260869568</v>
      </c>
      <c r="D155">
        <f>'Forward Ranks'!BY139</f>
        <v>153</v>
      </c>
      <c r="H155" t="str">
        <f>'Defense Ranks'!B90</f>
        <v>CBJ</v>
      </c>
      <c r="I155" t="str">
        <f>'Defense Ranks'!A90</f>
        <v>Jake Bean</v>
      </c>
      <c r="J155" s="1">
        <f>'Defense Ranks'!BX90</f>
        <v>0.35169491525423729</v>
      </c>
      <c r="K155">
        <f>'Defense Ranks'!BY90</f>
        <v>154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Ranks'!B243</f>
        <v>CBJ</v>
      </c>
      <c r="B156" t="str">
        <f>'Forward Ranks'!A243</f>
        <v>Mathieu Olivier</v>
      </c>
      <c r="C156" s="1">
        <f>'Forward Ranks'!BX243</f>
        <v>0.6280193236714976</v>
      </c>
      <c r="D156">
        <f>'Forward Ranks'!BY243</f>
        <v>155</v>
      </c>
      <c r="H156" t="str">
        <f>'Defense Ranks'!B132</f>
        <v>BOS</v>
      </c>
      <c r="I156" t="str">
        <f>'Defense Ranks'!A132</f>
        <v>Kevin Shattenkirk</v>
      </c>
      <c r="J156" s="1">
        <f>'Defense Ranks'!BX132</f>
        <v>0.34745762711864409</v>
      </c>
      <c r="K156">
        <f>'Defense Ranks'!BY132</f>
        <v>155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Ranks'!B329</f>
        <v>PIT</v>
      </c>
      <c r="B157" t="str">
        <f>'Forward Ranks'!A329</f>
        <v>Reilly Smith</v>
      </c>
      <c r="C157" s="1">
        <f>'Forward Ranks'!BX329</f>
        <v>0.62560386473429952</v>
      </c>
      <c r="D157">
        <f>'Forward Ranks'!BY329</f>
        <v>156</v>
      </c>
      <c r="H157" t="str">
        <f>'Defense Ranks'!B224</f>
        <v>VAN</v>
      </c>
      <c r="I157" t="str">
        <f>'Defense Ranks'!A224</f>
        <v>Tyler Myers</v>
      </c>
      <c r="J157" s="1">
        <f>'Defense Ranks'!BX224</f>
        <v>0.34322033898305082</v>
      </c>
      <c r="K157">
        <f>'Defense Ranks'!BY224</f>
        <v>156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Ranks'!B172</f>
        <v>CAR</v>
      </c>
      <c r="B158" t="str">
        <f>'Forward Ranks'!A172</f>
        <v>Jesperi Kotkaniemi</v>
      </c>
      <c r="C158" s="1">
        <f>'Forward Ranks'!BX172</f>
        <v>0.62318840579710144</v>
      </c>
      <c r="D158">
        <f>'Forward Ranks'!BY172</f>
        <v>157</v>
      </c>
      <c r="H158" t="str">
        <f>'Defense Ranks'!B59</f>
        <v>FLA</v>
      </c>
      <c r="I158" t="str">
        <f>'Defense Ranks'!A59</f>
        <v>Dmitry Kulikov</v>
      </c>
      <c r="J158" s="1">
        <f>'Defense Ranks'!BX59</f>
        <v>0.33898305084745761</v>
      </c>
      <c r="K158">
        <f>'Defense Ranks'!BY59</f>
        <v>157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Ranks'!B359</f>
        <v>CAR</v>
      </c>
      <c r="B159" t="str">
        <f>'Forward Ranks'!A359</f>
        <v>Sebastian Aho</v>
      </c>
      <c r="C159" s="1">
        <f>'Forward Ranks'!BX359</f>
        <v>0.62077294685990336</v>
      </c>
      <c r="D159">
        <f>'Forward Ranks'!BY359</f>
        <v>158</v>
      </c>
      <c r="H159" t="str">
        <f>'Defense Ranks'!B191</f>
        <v>PIT</v>
      </c>
      <c r="I159" t="str">
        <f>'Defense Ranks'!A191</f>
        <v>Ryan Graves</v>
      </c>
      <c r="J159" s="1">
        <f>'Defense Ranks'!BX191</f>
        <v>0.3347457627118644</v>
      </c>
      <c r="K159">
        <f>'Defense Ranks'!BY191</f>
        <v>158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Ranks'!B325</f>
        <v>DAL</v>
      </c>
      <c r="B160" t="str">
        <f>'Forward Ranks'!A325</f>
        <v>Radek Faksa</v>
      </c>
      <c r="C160" s="1">
        <f>'Forward Ranks'!BX325</f>
        <v>0.61835748792270528</v>
      </c>
      <c r="D160">
        <f>'Forward Ranks'!BY325</f>
        <v>159</v>
      </c>
      <c r="H160" t="str">
        <f>'Defense Ranks'!B100</f>
        <v>DAL</v>
      </c>
      <c r="I160" t="str">
        <f>'Defense Ranks'!A100</f>
        <v>Jani Hakanpää</v>
      </c>
      <c r="J160" s="1">
        <f>'Defense Ranks'!BX100</f>
        <v>0.33050847457627119</v>
      </c>
      <c r="K160">
        <f>'Defense Ranks'!BY100</f>
        <v>159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Ranks'!B40</f>
        <v>WPG</v>
      </c>
      <c r="B161" t="str">
        <f>'Forward Ranks'!A40</f>
        <v>Axel Jonsson-Fjallby</v>
      </c>
      <c r="C161" s="1">
        <f>'Forward Ranks'!BX40</f>
        <v>0.61594202898550721</v>
      </c>
      <c r="D161">
        <f>'Forward Ranks'!BY40</f>
        <v>160</v>
      </c>
      <c r="H161" t="str">
        <f>'Defense Ranks'!B195</f>
        <v>NYI</v>
      </c>
      <c r="I161" t="str">
        <f>'Defense Ranks'!A195</f>
        <v>Ryan Pulock</v>
      </c>
      <c r="J161" s="1">
        <f>'Defense Ranks'!BX195</f>
        <v>0.32627118644067798</v>
      </c>
      <c r="K161">
        <f>'Defense Ranks'!BY195</f>
        <v>160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Ranks'!B412</f>
        <v>BUF</v>
      </c>
      <c r="B162" t="str">
        <f>'Forward Ranks'!A412</f>
        <v>Zach Benson</v>
      </c>
      <c r="C162" s="1">
        <f>'Forward Ranks'!BX412</f>
        <v>0.61352657004830913</v>
      </c>
      <c r="D162">
        <f>'Forward Ranks'!BY412</f>
        <v>161</v>
      </c>
      <c r="H162" t="str">
        <f>'Defense Ranks'!B79</f>
        <v>S.J</v>
      </c>
      <c r="I162" t="str">
        <f>'Defense Ranks'!A79</f>
        <v>Henry Thrun</v>
      </c>
      <c r="J162" s="1">
        <f>'Defense Ranks'!BX79</f>
        <v>0.32203389830508472</v>
      </c>
      <c r="K162">
        <f>'Defense Ranks'!BY79</f>
        <v>161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Ranks'!B98</f>
        <v>T.B</v>
      </c>
      <c r="B163" t="str">
        <f>'Forward Ranks'!A98</f>
        <v>Conor Sheary</v>
      </c>
      <c r="C163" s="1">
        <f>'Forward Ranks'!BX98</f>
        <v>0.61111111111111116</v>
      </c>
      <c r="D163">
        <f>'Forward Ranks'!BY98</f>
        <v>162</v>
      </c>
      <c r="H163" t="str">
        <f>'Defense Ranks'!B146</f>
        <v>WSH</v>
      </c>
      <c r="I163" t="str">
        <f>'Defense Ranks'!A146</f>
        <v>Martin Fehervary</v>
      </c>
      <c r="J163" s="1">
        <f>'Defense Ranks'!BX146</f>
        <v>0.31779661016949151</v>
      </c>
      <c r="K163">
        <f>'Defense Ranks'!BY146</f>
        <v>162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Ranks'!B42</f>
        <v>ARI</v>
      </c>
      <c r="B164" t="str">
        <f>'Forward Ranks'!A42</f>
        <v>Barrett Hayton</v>
      </c>
      <c r="C164" s="1">
        <f>'Forward Ranks'!BX42</f>
        <v>0.60869565217391308</v>
      </c>
      <c r="D164">
        <f>'Forward Ranks'!BY42</f>
        <v>163</v>
      </c>
      <c r="H164" t="str">
        <f>'Defense Ranks'!B235</f>
        <v>MIN, T.B</v>
      </c>
      <c r="I164" t="str">
        <f>'Defense Ranks'!A235</f>
        <v>Zach Bogosian</v>
      </c>
      <c r="J164" s="1">
        <f>'Defense Ranks'!BX235</f>
        <v>0.3135593220338983</v>
      </c>
      <c r="K164">
        <f>'Defense Ranks'!BY235</f>
        <v>163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Ranks'!B36</f>
        <v>L.A</v>
      </c>
      <c r="B165" t="str">
        <f>'Forward Ranks'!A36</f>
        <v>Anze Kopitar</v>
      </c>
      <c r="C165" s="1">
        <f>'Forward Ranks'!BX36</f>
        <v>0.60144927536231885</v>
      </c>
      <c r="D165">
        <f>'Forward Ranks'!BY36</f>
        <v>164</v>
      </c>
      <c r="H165" t="str">
        <f>'Defense Ranks'!B181</f>
        <v>BOS</v>
      </c>
      <c r="I165" t="str">
        <f>'Defense Ranks'!A181</f>
        <v>Parker Wotherspoon</v>
      </c>
      <c r="J165" s="1">
        <f>'Defense Ranks'!BX181</f>
        <v>0.30932203389830509</v>
      </c>
      <c r="K165">
        <f>'Defense Ranks'!BY181</f>
        <v>164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Ranks'!B24</f>
        <v>WSH</v>
      </c>
      <c r="B166" t="str">
        <f>'Forward Ranks'!A24</f>
        <v>Aliaksei Protas</v>
      </c>
      <c r="C166" s="1">
        <f>'Forward Ranks'!BX24</f>
        <v>0.60144927536231885</v>
      </c>
      <c r="D166">
        <f>'Forward Ranks'!BY24</f>
        <v>164</v>
      </c>
      <c r="H166" t="str">
        <f>'Defense Ranks'!B143</f>
        <v>S.J</v>
      </c>
      <c r="I166" t="str">
        <f>'Defense Ranks'!A143</f>
        <v>Mario Ferraro</v>
      </c>
      <c r="J166" s="1">
        <f>'Defense Ranks'!BX143</f>
        <v>0.30508474576271188</v>
      </c>
      <c r="K166">
        <f>'Defense Ranks'!BY143</f>
        <v>165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Ranks'!B244</f>
        <v>ARI</v>
      </c>
      <c r="B167" t="str">
        <f>'Forward Ranks'!A244</f>
        <v>Matias Maccelli</v>
      </c>
      <c r="C167" s="1">
        <f>'Forward Ranks'!BX244</f>
        <v>0.60144927536231885</v>
      </c>
      <c r="D167">
        <f>'Forward Ranks'!BY244</f>
        <v>164</v>
      </c>
      <c r="H167" t="str">
        <f>'Defense Ranks'!B161</f>
        <v>DET</v>
      </c>
      <c r="I167" t="str">
        <f>'Defense Ranks'!A161</f>
        <v>Moritz Seider</v>
      </c>
      <c r="J167" s="1">
        <f>'Defense Ranks'!BX161</f>
        <v>0.30084745762711862</v>
      </c>
      <c r="K167">
        <f>'Defense Ranks'!BY161</f>
        <v>166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Ranks'!B245</f>
        <v>MIN</v>
      </c>
      <c r="B168" t="str">
        <f>'Forward Ranks'!A245</f>
        <v>Mats Zuccarello</v>
      </c>
      <c r="C168" s="1">
        <f>'Forward Ranks'!BX245</f>
        <v>0.59903381642512077</v>
      </c>
      <c r="D168">
        <f>'Forward Ranks'!BY245</f>
        <v>167</v>
      </c>
      <c r="H168" t="str">
        <f>'Defense Ranks'!B137</f>
        <v>NSH</v>
      </c>
      <c r="I168" t="str">
        <f>'Defense Ranks'!A137</f>
        <v>Luke Schenn</v>
      </c>
      <c r="J168" s="1">
        <f>'Defense Ranks'!BX137</f>
        <v>0.29661016949152541</v>
      </c>
      <c r="K168">
        <f>'Defense Ranks'!BY137</f>
        <v>167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Ranks'!B202</f>
        <v>NYR</v>
      </c>
      <c r="B169" t="str">
        <f>'Forward Ranks'!A202</f>
        <v>Kaapo Kakko</v>
      </c>
      <c r="C169" s="1">
        <f>'Forward Ranks'!BX202</f>
        <v>0.59661835748792269</v>
      </c>
      <c r="D169">
        <f>'Forward Ranks'!BY202</f>
        <v>168</v>
      </c>
      <c r="H169" t="str">
        <f>'Defense Ranks'!B39</f>
        <v>VAN</v>
      </c>
      <c r="I169" t="str">
        <f>'Defense Ranks'!A39</f>
        <v>Carson Soucy</v>
      </c>
      <c r="J169" s="1">
        <f>'Defense Ranks'!BX39</f>
        <v>0.2923728813559322</v>
      </c>
      <c r="K169">
        <f>'Defense Ranks'!BY39</f>
        <v>168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Ranks'!B281</f>
        <v>ARI</v>
      </c>
      <c r="B170" t="str">
        <f>'Forward Ranks'!A281</f>
        <v>Nick Bjugstad</v>
      </c>
      <c r="C170" s="1">
        <f>'Forward Ranks'!BX281</f>
        <v>0.59178743961352653</v>
      </c>
      <c r="D170">
        <f>'Forward Ranks'!BY281</f>
        <v>169</v>
      </c>
      <c r="H170" t="str">
        <f>'Defense Ranks'!B88</f>
        <v>OTT</v>
      </c>
      <c r="I170" t="str">
        <f>'Defense Ranks'!A88</f>
        <v>Jacob Bernard-Docker</v>
      </c>
      <c r="J170" s="1">
        <f>'Defense Ranks'!BX88</f>
        <v>0.28813559322033899</v>
      </c>
      <c r="K170">
        <f>'Defense Ranks'!BY88</f>
        <v>169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Ranks'!B66</f>
        <v>NYI</v>
      </c>
      <c r="B171" t="str">
        <f>'Forward Ranks'!A66</f>
        <v>Brock Nelson</v>
      </c>
      <c r="C171" s="1">
        <f>'Forward Ranks'!BX66</f>
        <v>0.59178743961352653</v>
      </c>
      <c r="D171">
        <f>'Forward Ranks'!BY66</f>
        <v>169</v>
      </c>
      <c r="H171" t="str">
        <f>'Defense Ranks'!B215</f>
        <v>TOR</v>
      </c>
      <c r="I171" t="str">
        <f>'Defense Ranks'!A215</f>
        <v>TJ Brodie</v>
      </c>
      <c r="J171" s="1">
        <f>'Defense Ranks'!BX215</f>
        <v>0.28389830508474578</v>
      </c>
      <c r="K171">
        <f>'Defense Ranks'!BY215</f>
        <v>170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Ranks'!B102</f>
        <v>DET</v>
      </c>
      <c r="B172" t="str">
        <f>'Forward Ranks'!A102</f>
        <v>Daniel Sprong</v>
      </c>
      <c r="C172" s="1">
        <f>'Forward Ranks'!BX102</f>
        <v>0.58937198067632846</v>
      </c>
      <c r="D172">
        <f>'Forward Ranks'!BY102</f>
        <v>171</v>
      </c>
      <c r="H172" t="str">
        <f>'Defense Ranks'!B111</f>
        <v>MTL</v>
      </c>
      <c r="I172" t="str">
        <f>'Defense Ranks'!A111</f>
        <v>Johnathan Kovacevic</v>
      </c>
      <c r="J172" s="1">
        <f>'Defense Ranks'!BX111</f>
        <v>0.27966101694915252</v>
      </c>
      <c r="K172">
        <f>'Defense Ranks'!BY111</f>
        <v>171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Ranks'!B212</f>
        <v>MIN</v>
      </c>
      <c r="B173" t="str">
        <f>'Forward Ranks'!A212</f>
        <v>Kirill Kaprizov</v>
      </c>
      <c r="C173" s="1">
        <f>'Forward Ranks'!BX212</f>
        <v>0.58695652173913049</v>
      </c>
      <c r="D173">
        <f>'Forward Ranks'!BY212</f>
        <v>172</v>
      </c>
      <c r="H173" t="str">
        <f>'Defense Ranks'!B169</f>
        <v>VGK</v>
      </c>
      <c r="I173" t="str">
        <f>'Defense Ranks'!A169</f>
        <v>Nicolas Hague</v>
      </c>
      <c r="J173" s="1">
        <f>'Defense Ranks'!BX169</f>
        <v>0.27542372881355931</v>
      </c>
      <c r="K173">
        <f>'Defense Ranks'!BY169</f>
        <v>172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Ranks'!B115</f>
        <v>BUF</v>
      </c>
      <c r="B174" t="str">
        <f>'Forward Ranks'!A115</f>
        <v>Dylan Cozens</v>
      </c>
      <c r="C174" s="1">
        <f>'Forward Ranks'!BX115</f>
        <v>0.58454106280193241</v>
      </c>
      <c r="D174">
        <f>'Forward Ranks'!BY115</f>
        <v>173</v>
      </c>
      <c r="H174" t="str">
        <f>'Defense Ranks'!B5</f>
        <v>SEA</v>
      </c>
      <c r="I174" t="str">
        <f>'Defense Ranks'!A5</f>
        <v>Adam Larsson</v>
      </c>
      <c r="J174" s="1">
        <f>'Defense Ranks'!BX5</f>
        <v>0.26694915254237289</v>
      </c>
      <c r="K174">
        <f>'Defense Ranks'!BY5</f>
        <v>173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Ranks'!B217</f>
        <v>NYI</v>
      </c>
      <c r="B175" t="str">
        <f>'Forward Ranks'!A217</f>
        <v>Kyle Palmieri</v>
      </c>
      <c r="C175" s="1">
        <f>'Forward Ranks'!BX217</f>
        <v>0.58212560386473433</v>
      </c>
      <c r="D175">
        <f>'Forward Ranks'!BY217</f>
        <v>174</v>
      </c>
      <c r="H175" t="str">
        <f>'Defense Ranks'!B193</f>
        <v>NYR</v>
      </c>
      <c r="I175" t="str">
        <f>'Defense Ranks'!A193</f>
        <v>Ryan Lindgren</v>
      </c>
      <c r="J175" s="1">
        <f>'Defense Ranks'!BX193</f>
        <v>0.26694915254237289</v>
      </c>
      <c r="K175">
        <f>'Defense Ranks'!BY193</f>
        <v>173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Ranks'!B257</f>
        <v>VGK</v>
      </c>
      <c r="B176" t="str">
        <f>'Forward Ranks'!A257</f>
        <v>Michael Amadio</v>
      </c>
      <c r="C176" s="1">
        <f>'Forward Ranks'!BX257</f>
        <v>0.57971014492753625</v>
      </c>
      <c r="D176">
        <f>'Forward Ranks'!BY257</f>
        <v>175</v>
      </c>
      <c r="H176" t="str">
        <f>'Defense Ranks'!B109</f>
        <v>TOR</v>
      </c>
      <c r="I176" t="str">
        <f>'Defense Ranks'!A109</f>
        <v>John Klingberg</v>
      </c>
      <c r="J176" s="1">
        <f>'Defense Ranks'!BX109</f>
        <v>0.26271186440677968</v>
      </c>
      <c r="K176">
        <f>'Defense Ranks'!BY109</f>
        <v>175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Ranks'!B45</f>
        <v>L.A</v>
      </c>
      <c r="B177" t="str">
        <f>'Forward Ranks'!A45</f>
        <v>Blake Lizotte</v>
      </c>
      <c r="C177" s="1">
        <f>'Forward Ranks'!BX45</f>
        <v>0.57729468599033817</v>
      </c>
      <c r="D177">
        <f>'Forward Ranks'!BY45</f>
        <v>176</v>
      </c>
      <c r="H177" t="str">
        <f>'Defense Ranks'!B94</f>
        <v>DET</v>
      </c>
      <c r="I177" t="str">
        <f>'Defense Ranks'!A94</f>
        <v>Jake Walman</v>
      </c>
      <c r="J177" s="1">
        <f>'Defense Ranks'!BX94</f>
        <v>0.25847457627118642</v>
      </c>
      <c r="K177">
        <f>'Defense Ranks'!BY94</f>
        <v>176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Ranks'!B7</f>
        <v>L.A</v>
      </c>
      <c r="B178" t="str">
        <f>'Forward Ranks'!A7</f>
        <v>Adrian Kempe</v>
      </c>
      <c r="C178" s="1">
        <f>'Forward Ranks'!BX7</f>
        <v>0.5748792270531401</v>
      </c>
      <c r="D178">
        <f>'Forward Ranks'!BY7</f>
        <v>177</v>
      </c>
      <c r="H178" t="str">
        <f>'Defense Ranks'!B89</f>
        <v>NYR</v>
      </c>
      <c r="I178" t="str">
        <f>'Defense Ranks'!A89</f>
        <v>Jacob Trouba</v>
      </c>
      <c r="J178" s="1">
        <f>'Defense Ranks'!BX89</f>
        <v>0.25423728813559321</v>
      </c>
      <c r="K178">
        <f>'Defense Ranks'!BY89</f>
        <v>177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Ranks'!B176</f>
        <v>DAL</v>
      </c>
      <c r="B179" t="str">
        <f>'Forward Ranks'!A176</f>
        <v>Joe Pavelski</v>
      </c>
      <c r="C179" s="1">
        <f>'Forward Ranks'!BX176</f>
        <v>0.57246376811594202</v>
      </c>
      <c r="D179">
        <f>'Forward Ranks'!BY176</f>
        <v>178</v>
      </c>
      <c r="H179" t="str">
        <f>'Defense Ranks'!B149</f>
        <v>BOS</v>
      </c>
      <c r="I179" t="str">
        <f>'Defense Ranks'!A149</f>
        <v>Matt Grzelcyk</v>
      </c>
      <c r="J179" s="1">
        <f>'Defense Ranks'!BX149</f>
        <v>0.25</v>
      </c>
      <c r="K179">
        <f>'Defense Ranks'!BY149</f>
        <v>178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Ranks'!B330</f>
        <v>PIT</v>
      </c>
      <c r="B180" t="str">
        <f>'Forward Ranks'!A330</f>
        <v>Rickard Rakell</v>
      </c>
      <c r="C180" s="1">
        <f>'Forward Ranks'!BX330</f>
        <v>0.57004830917874394</v>
      </c>
      <c r="D180">
        <f>'Forward Ranks'!BY330</f>
        <v>179</v>
      </c>
      <c r="H180" t="str">
        <f>'Defense Ranks'!B46</f>
        <v>BUF</v>
      </c>
      <c r="I180" t="str">
        <f>'Defense Ranks'!A46</f>
        <v>Connor Clifton</v>
      </c>
      <c r="J180" s="1">
        <f>'Defense Ranks'!BX46</f>
        <v>0.24576271186440679</v>
      </c>
      <c r="K180">
        <f>'Defense Ranks'!BY46</f>
        <v>179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Ranks'!B297</f>
        <v>PHI</v>
      </c>
      <c r="B181" t="str">
        <f>'Forward Ranks'!A297</f>
        <v>Noah Cates</v>
      </c>
      <c r="C181" s="1">
        <f>'Forward Ranks'!BX297</f>
        <v>0.56763285024154586</v>
      </c>
      <c r="D181">
        <f>'Forward Ranks'!BY297</f>
        <v>180</v>
      </c>
      <c r="H181" t="str">
        <f>'Defense Ranks'!B40</f>
        <v>PIT</v>
      </c>
      <c r="I181" t="str">
        <f>'Defense Ranks'!A40</f>
        <v>Chad Ruhwedel</v>
      </c>
      <c r="J181" s="1">
        <f>'Defense Ranks'!BX40</f>
        <v>0.24152542372881355</v>
      </c>
      <c r="K181">
        <f>'Defense Ranks'!BY40</f>
        <v>180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Ranks'!B235</f>
        <v>VGK</v>
      </c>
      <c r="B182" t="str">
        <f>'Forward Ranks'!A235</f>
        <v>Mark Stone</v>
      </c>
      <c r="C182" s="1">
        <f>'Forward Ranks'!BX235</f>
        <v>0.56521739130434778</v>
      </c>
      <c r="D182">
        <f>'Forward Ranks'!BY235</f>
        <v>181</v>
      </c>
      <c r="H182" t="str">
        <f>'Defense Ranks'!B45</f>
        <v>STL</v>
      </c>
      <c r="I182" t="str">
        <f>'Defense Ranks'!A45</f>
        <v>Colton Parayko</v>
      </c>
      <c r="J182" s="1">
        <f>'Defense Ranks'!BX45</f>
        <v>0.23728813559322035</v>
      </c>
      <c r="K182">
        <f>'Defense Ranks'!BY45</f>
        <v>181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Ranks'!B70</f>
        <v>PHI</v>
      </c>
      <c r="B183" t="str">
        <f>'Forward Ranks'!A70</f>
        <v>Cam Atkinson</v>
      </c>
      <c r="C183" s="1">
        <f>'Forward Ranks'!BX70</f>
        <v>0.5628019323671497</v>
      </c>
      <c r="D183">
        <f>'Forward Ranks'!BY70</f>
        <v>182</v>
      </c>
      <c r="H183" t="str">
        <f>'Defense Ranks'!B130</f>
        <v>N.J</v>
      </c>
      <c r="I183" t="str">
        <f>'Defense Ranks'!A130</f>
        <v>Kevin Bahl</v>
      </c>
      <c r="J183" s="1">
        <f>'Defense Ranks'!BX130</f>
        <v>0.23305084745762711</v>
      </c>
      <c r="K183">
        <f>'Defense Ranks'!BY130</f>
        <v>182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Ranks'!B392</f>
        <v>DAL</v>
      </c>
      <c r="B184" t="str">
        <f>'Forward Ranks'!A392</f>
        <v>Tyler Seguin</v>
      </c>
      <c r="C184" s="1">
        <f>'Forward Ranks'!BX392</f>
        <v>0.56038647342995174</v>
      </c>
      <c r="D184">
        <f>'Forward Ranks'!BY392</f>
        <v>183</v>
      </c>
      <c r="H184" t="str">
        <f>'Defense Ranks'!B6</f>
        <v>NYI</v>
      </c>
      <c r="I184" t="str">
        <f>'Defense Ranks'!A6</f>
        <v>Adam Pelech</v>
      </c>
      <c r="J184" s="1">
        <f>'Defense Ranks'!BX6</f>
        <v>0.2288135593220339</v>
      </c>
      <c r="K184">
        <f>'Defense Ranks'!BY6</f>
        <v>183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Ranks'!B116</f>
        <v>DET</v>
      </c>
      <c r="B185" t="str">
        <f>'Forward Ranks'!A116</f>
        <v>Dylan Larkin</v>
      </c>
      <c r="C185" s="1">
        <f>'Forward Ranks'!BX116</f>
        <v>0.55797101449275366</v>
      </c>
      <c r="D185">
        <f>'Forward Ranks'!BY116</f>
        <v>184</v>
      </c>
      <c r="H185" t="str">
        <f>'Defense Ranks'!B112</f>
        <v>MIN</v>
      </c>
      <c r="I185" t="str">
        <f>'Defense Ranks'!A112</f>
        <v>Jon Merrill</v>
      </c>
      <c r="J185" s="1">
        <f>'Defense Ranks'!BX112</f>
        <v>0.22033898305084745</v>
      </c>
      <c r="K185">
        <f>'Defense Ranks'!BY112</f>
        <v>184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Ranks'!B315</f>
        <v>NSH</v>
      </c>
      <c r="B186" t="str">
        <f>'Forward Ranks'!A315</f>
        <v>Philip Tomasino</v>
      </c>
      <c r="C186" s="1">
        <f>'Forward Ranks'!BX315</f>
        <v>0.55555555555555558</v>
      </c>
      <c r="D186">
        <f>'Forward Ranks'!BY315</f>
        <v>185</v>
      </c>
      <c r="H186" t="str">
        <f>'Defense Ranks'!B43</f>
        <v>EDM</v>
      </c>
      <c r="I186" t="str">
        <f>'Defense Ranks'!A43</f>
        <v>Cody Ceci</v>
      </c>
      <c r="J186" s="1">
        <f>'Defense Ranks'!BX43</f>
        <v>0.22033898305084745</v>
      </c>
      <c r="K186">
        <f>'Defense Ranks'!BY43</f>
        <v>184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Ranks'!B164</f>
        <v>CHI</v>
      </c>
      <c r="B187" t="str">
        <f>'Forward Ranks'!A164</f>
        <v>Jason Dickinson</v>
      </c>
      <c r="C187" s="1">
        <f>'Forward Ranks'!BX164</f>
        <v>0.5531400966183575</v>
      </c>
      <c r="D187">
        <f>'Forward Ranks'!BY164</f>
        <v>186</v>
      </c>
      <c r="H187" t="str">
        <f>'Defense Ranks'!B177</f>
        <v>VAN</v>
      </c>
      <c r="I187" t="str">
        <f>'Defense Ranks'!A177</f>
        <v>Noah Juulsen</v>
      </c>
      <c r="J187" s="1">
        <f>'Defense Ranks'!BX177</f>
        <v>0.21610169491525424</v>
      </c>
      <c r="K187">
        <f>'Defense Ranks'!BY177</f>
        <v>186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Ranks'!B242</f>
        <v>OTT</v>
      </c>
      <c r="B188" t="str">
        <f>'Forward Ranks'!A242</f>
        <v>Mathieu Joseph</v>
      </c>
      <c r="C188" s="1">
        <f>'Forward Ranks'!BX242</f>
        <v>0.55072463768115942</v>
      </c>
      <c r="D188">
        <f>'Forward Ranks'!BY242</f>
        <v>187</v>
      </c>
      <c r="H188" t="str">
        <f>'Defense Ranks'!B221</f>
        <v>WSH</v>
      </c>
      <c r="I188" t="str">
        <f>'Defense Ranks'!A221</f>
        <v>Trevor van Riemsdyk</v>
      </c>
      <c r="J188" s="1">
        <f>'Defense Ranks'!BX221</f>
        <v>0.21186440677966101</v>
      </c>
      <c r="K188">
        <f>'Defense Ranks'!BY221</f>
        <v>187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Ranks'!B369</f>
        <v>T.B</v>
      </c>
      <c r="B189" t="str">
        <f>'Forward Ranks'!A369</f>
        <v>Tanner Jeannot</v>
      </c>
      <c r="C189" s="1">
        <f>'Forward Ranks'!BX369</f>
        <v>0.54830917874396135</v>
      </c>
      <c r="D189">
        <f>'Forward Ranks'!BY369</f>
        <v>188</v>
      </c>
      <c r="H189" t="str">
        <f>'Defense Ranks'!B134</f>
        <v>S.J</v>
      </c>
      <c r="I189" t="str">
        <f>'Defense Ranks'!A134</f>
        <v>Kyle Burroughs</v>
      </c>
      <c r="J189" s="1">
        <f>'Defense Ranks'!BX134</f>
        <v>0.2076271186440678</v>
      </c>
      <c r="K189">
        <f>'Defense Ranks'!BY134</f>
        <v>188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Ranks'!B206</f>
        <v>CBJ</v>
      </c>
      <c r="B190" t="str">
        <f>'Forward Ranks'!A206</f>
        <v>Kent Johnson</v>
      </c>
      <c r="C190" s="1">
        <f>'Forward Ranks'!BX206</f>
        <v>0.54589371980676327</v>
      </c>
      <c r="D190">
        <f>'Forward Ranks'!BY206</f>
        <v>189</v>
      </c>
      <c r="H190" t="str">
        <f>'Defense Ranks'!B26</f>
        <v>N.J</v>
      </c>
      <c r="I190" t="str">
        <f>'Defense Ranks'!A26</f>
        <v>Brendan Smith</v>
      </c>
      <c r="J190" s="1">
        <f>'Defense Ranks'!BX26</f>
        <v>0.20338983050847459</v>
      </c>
      <c r="K190">
        <f>'Defense Ranks'!BY26</f>
        <v>189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Ranks'!B338</f>
        <v>S.J</v>
      </c>
      <c r="B191" t="str">
        <f>'Forward Ranks'!A338</f>
        <v>Ryan Carpenter</v>
      </c>
      <c r="C191" s="1">
        <f>'Forward Ranks'!BX338</f>
        <v>0.54106280193236711</v>
      </c>
      <c r="D191">
        <f>'Forward Ranks'!BY338</f>
        <v>190</v>
      </c>
      <c r="H191" t="str">
        <f>'Defense Ranks'!B47</f>
        <v>CHI</v>
      </c>
      <c r="I191" t="str">
        <f>'Defense Ranks'!A47</f>
        <v>Connor Murphy</v>
      </c>
      <c r="J191" s="1">
        <f>'Defense Ranks'!BX47</f>
        <v>0.19915254237288135</v>
      </c>
      <c r="K191">
        <f>'Defense Ranks'!BY47</f>
        <v>190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Ranks'!B378</f>
        <v>COL, SEA</v>
      </c>
      <c r="B192" t="str">
        <f>'Forward Ranks'!A378</f>
        <v>Tomas Tatar</v>
      </c>
      <c r="C192" s="1">
        <f>'Forward Ranks'!BX378</f>
        <v>0.54106280193236711</v>
      </c>
      <c r="D192">
        <f>'Forward Ranks'!BY378</f>
        <v>190</v>
      </c>
      <c r="H192" t="str">
        <f>'Defense Ranks'!B67</f>
        <v>T.B</v>
      </c>
      <c r="I192" t="str">
        <f>'Defense Ranks'!A67</f>
        <v>Erik Cernak</v>
      </c>
      <c r="J192" s="1">
        <f>'Defense Ranks'!BX67</f>
        <v>0.19491525423728814</v>
      </c>
      <c r="K192">
        <f>'Defense Ranks'!BY67</f>
        <v>191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Ranks'!B272</f>
        <v>WPG</v>
      </c>
      <c r="B193" t="str">
        <f>'Forward Ranks'!A272</f>
        <v>Morgan Barron</v>
      </c>
      <c r="C193" s="1">
        <f>'Forward Ranks'!BX272</f>
        <v>0.53864734299516903</v>
      </c>
      <c r="D193">
        <f>'Forward Ranks'!BY272</f>
        <v>192</v>
      </c>
      <c r="H193" t="str">
        <f>'Defense Ranks'!B233</f>
        <v>TOR</v>
      </c>
      <c r="I193" t="str">
        <f>'Defense Ranks'!A233</f>
        <v>William Lagesson</v>
      </c>
      <c r="J193" s="1">
        <f>'Defense Ranks'!BX233</f>
        <v>0.19067796610169491</v>
      </c>
      <c r="K193">
        <f>'Defense Ranks'!BY233</f>
        <v>192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Ranks'!B319</f>
        <v>NYI</v>
      </c>
      <c r="B194" t="str">
        <f>'Forward Ranks'!A319</f>
        <v>Pierre Engvall</v>
      </c>
      <c r="C194" s="1">
        <f>'Forward Ranks'!BX319</f>
        <v>0.53623188405797106</v>
      </c>
      <c r="D194">
        <f>'Forward Ranks'!BY319</f>
        <v>193</v>
      </c>
      <c r="H194" t="str">
        <f>'Defense Ranks'!B104</f>
        <v>DET</v>
      </c>
      <c r="I194" t="str">
        <f>'Defense Ranks'!A104</f>
        <v>Jeff Petry</v>
      </c>
      <c r="J194" s="1">
        <f>'Defense Ranks'!BX104</f>
        <v>0.1864406779661017</v>
      </c>
      <c r="K194">
        <f>'Defense Ranks'!BY104</f>
        <v>193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Ranks'!B236</f>
        <v>CAR</v>
      </c>
      <c r="B195" t="str">
        <f>'Forward Ranks'!A236</f>
        <v>Martin Necas</v>
      </c>
      <c r="C195" s="1">
        <f>'Forward Ranks'!BX236</f>
        <v>0.53381642512077299</v>
      </c>
      <c r="D195">
        <f>'Forward Ranks'!BY236</f>
        <v>194</v>
      </c>
      <c r="H195" t="str">
        <f>'Defense Ranks'!B189</f>
        <v>WSH</v>
      </c>
      <c r="I195" t="str">
        <f>'Defense Ranks'!A189</f>
        <v>Rasmus Sandin</v>
      </c>
      <c r="J195" s="1">
        <f>'Defense Ranks'!BX189</f>
        <v>0.18220338983050846</v>
      </c>
      <c r="K195">
        <f>'Defense Ranks'!BY189</f>
        <v>194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Ranks'!B295</f>
        <v>VAN</v>
      </c>
      <c r="B196" t="str">
        <f>'Forward Ranks'!A295</f>
        <v>Nils Hoglander</v>
      </c>
      <c r="C196" s="1">
        <f>'Forward Ranks'!BX295</f>
        <v>0.53140096618357491</v>
      </c>
      <c r="D196">
        <f>'Forward Ranks'!BY295</f>
        <v>195</v>
      </c>
      <c r="H196" t="str">
        <f>'Defense Ranks'!B55</f>
        <v>MTL</v>
      </c>
      <c r="I196" t="str">
        <f>'Defense Ranks'!A55</f>
        <v>David Savard</v>
      </c>
      <c r="J196" s="1">
        <f>'Defense Ranks'!BX55</f>
        <v>0.17796610169491525</v>
      </c>
      <c r="K196">
        <f>'Defense Ranks'!BY55</f>
        <v>195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Ranks'!B95</f>
        <v>WSH</v>
      </c>
      <c r="B197" t="str">
        <f>'Forward Ranks'!A95</f>
        <v>Connor McMichael</v>
      </c>
      <c r="C197" s="1">
        <f>'Forward Ranks'!BX95</f>
        <v>0.52898550724637683</v>
      </c>
      <c r="D197">
        <f>'Forward Ranks'!BY95</f>
        <v>196</v>
      </c>
      <c r="H197" t="str">
        <f>'Defense Ranks'!B86</f>
        <v>COL</v>
      </c>
      <c r="I197" t="str">
        <f>'Defense Ranks'!A86</f>
        <v>Jack Johnson</v>
      </c>
      <c r="J197" s="1">
        <f>'Defense Ranks'!BX86</f>
        <v>0.17372881355932204</v>
      </c>
      <c r="K197">
        <f>'Defense Ranks'!BY86</f>
        <v>196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Ranks'!B415</f>
        <v>BUF</v>
      </c>
      <c r="B198" t="str">
        <f>'Forward Ranks'!A415</f>
        <v>Zemgus Girgensons</v>
      </c>
      <c r="C198" s="1">
        <f>'Forward Ranks'!BX415</f>
        <v>0.52657004830917875</v>
      </c>
      <c r="D198">
        <f>'Forward Ranks'!BY415</f>
        <v>197</v>
      </c>
      <c r="H198" t="str">
        <f>'Defense Ranks'!B200</f>
        <v>NYI</v>
      </c>
      <c r="I198" t="str">
        <f>'Defense Ranks'!A200</f>
        <v>Samuel Bolduc</v>
      </c>
      <c r="J198" s="1">
        <f>'Defense Ranks'!BX200</f>
        <v>0.16949152542372881</v>
      </c>
      <c r="K198">
        <f>'Defense Ranks'!BY200</f>
        <v>197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Ranks'!B274</f>
        <v>BOS</v>
      </c>
      <c r="B199" t="str">
        <f>'Forward Ranks'!A274</f>
        <v>Morgan Geekie</v>
      </c>
      <c r="C199" s="1">
        <f>'Forward Ranks'!BX274</f>
        <v>0.52415458937198067</v>
      </c>
      <c r="D199">
        <f>'Forward Ranks'!BY274</f>
        <v>198</v>
      </c>
      <c r="H199" t="str">
        <f>'Defense Ranks'!B166</f>
        <v>STL</v>
      </c>
      <c r="I199" t="str">
        <f>'Defense Ranks'!A166</f>
        <v>Nick Leddy</v>
      </c>
      <c r="J199" s="1">
        <f>'Defense Ranks'!BX166</f>
        <v>0.1652542372881356</v>
      </c>
      <c r="K199">
        <f>'Defense Ranks'!BY166</f>
        <v>198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Ranks'!B87</f>
        <v>CBJ</v>
      </c>
      <c r="B200" t="str">
        <f>'Forward Ranks'!A87</f>
        <v>Cole Sillinger</v>
      </c>
      <c r="C200" s="1">
        <f>'Forward Ranks'!BX87</f>
        <v>0.52173913043478259</v>
      </c>
      <c r="D200">
        <f>'Forward Ranks'!BY87</f>
        <v>199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0.16101694915254236</v>
      </c>
      <c r="K200">
        <f>'Defense Ranks'!BY3</f>
        <v>199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Ranks'!B294</f>
        <v>VAN</v>
      </c>
      <c r="B201" t="str">
        <f>'Forward Ranks'!A294</f>
        <v>Nils Aman</v>
      </c>
      <c r="C201" s="1">
        <f>'Forward Ranks'!BX294</f>
        <v>0.51932367149758452</v>
      </c>
      <c r="D201">
        <f>'Forward Ranks'!BY294</f>
        <v>200</v>
      </c>
      <c r="H201" t="str">
        <f>'Defense Ranks'!B17</f>
        <v>DET</v>
      </c>
      <c r="I201" t="str">
        <f>'Defense Ranks'!A17</f>
        <v>Ben Chiarot</v>
      </c>
      <c r="J201" s="1">
        <f>'Defense Ranks'!BX17</f>
        <v>0.15677966101694915</v>
      </c>
      <c r="K201">
        <f>'Defense Ranks'!BY17</f>
        <v>200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Ranks'!B53</f>
        <v>BOS</v>
      </c>
      <c r="B202" t="str">
        <f>'Forward Ranks'!A53</f>
        <v>Brad Marchand</v>
      </c>
      <c r="C202" s="1">
        <f>'Forward Ranks'!BX53</f>
        <v>0.51690821256038644</v>
      </c>
      <c r="D202">
        <f>'Forward Ranks'!BY53</f>
        <v>201</v>
      </c>
      <c r="H202" t="str">
        <f>'Defense Ranks'!B141</f>
        <v>STL</v>
      </c>
      <c r="I202" t="str">
        <f>'Defense Ranks'!A141</f>
        <v>Marco Scandella</v>
      </c>
      <c r="J202" s="1">
        <f>'Defense Ranks'!BX141</f>
        <v>0.15254237288135594</v>
      </c>
      <c r="K202">
        <f>'Defense Ranks'!BY141</f>
        <v>201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Ranks'!B384</f>
        <v>ANA</v>
      </c>
      <c r="B203" t="str">
        <f>'Forward Ranks'!A384</f>
        <v>Trevor Zegras</v>
      </c>
      <c r="C203" s="1">
        <f>'Forward Ranks'!BX384</f>
        <v>0.51449275362318836</v>
      </c>
      <c r="D203">
        <f>'Forward Ranks'!BY384</f>
        <v>202</v>
      </c>
      <c r="H203" t="str">
        <f>'Defense Ranks'!B106</f>
        <v>WSH</v>
      </c>
      <c r="I203" t="str">
        <f>'Defense Ranks'!A106</f>
        <v>Joel Edmundson</v>
      </c>
      <c r="J203" s="1">
        <f>'Defense Ranks'!BX106</f>
        <v>0.14830508474576271</v>
      </c>
      <c r="K203">
        <f>'Defense Ranks'!BY106</f>
        <v>202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Ranks'!B247</f>
        <v>DAL</v>
      </c>
      <c r="B204" t="str">
        <f>'Forward Ranks'!A247</f>
        <v>Matt Duchene</v>
      </c>
      <c r="C204" s="1">
        <f>'Forward Ranks'!BX247</f>
        <v>0.51207729468599039</v>
      </c>
      <c r="D204">
        <f>'Forward Ranks'!BY247</f>
        <v>203</v>
      </c>
      <c r="H204" t="str">
        <f>'Defense Ranks'!B103</f>
        <v>MTL</v>
      </c>
      <c r="I204" t="str">
        <f>'Defense Ranks'!A103</f>
        <v>Jayden Struble</v>
      </c>
      <c r="J204" s="1">
        <f>'Defense Ranks'!BX103</f>
        <v>0.1440677966101695</v>
      </c>
      <c r="K204">
        <f>'Defense Ranks'!BY103</f>
        <v>203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Ranks'!B76</f>
        <v>BOS</v>
      </c>
      <c r="B205" t="str">
        <f>'Forward Ranks'!A76</f>
        <v>Charlie Coyle</v>
      </c>
      <c r="C205" s="1">
        <f>'Forward Ranks'!BX76</f>
        <v>0.50966183574879231</v>
      </c>
      <c r="D205">
        <f>'Forward Ranks'!BY76</f>
        <v>204</v>
      </c>
      <c r="H205" t="str">
        <f>'Defense Ranks'!B155</f>
        <v>MTL</v>
      </c>
      <c r="I205" t="str">
        <f>'Defense Ranks'!A155</f>
        <v>Mike Matheson</v>
      </c>
      <c r="J205" s="1">
        <f>'Defense Ranks'!BX155</f>
        <v>0.13983050847457626</v>
      </c>
      <c r="K205">
        <f>'Defense Ranks'!BY155</f>
        <v>204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Ranks'!B402</f>
        <v>NYR</v>
      </c>
      <c r="B206" t="str">
        <f>'Forward Ranks'!A402</f>
        <v>Will Cuylle</v>
      </c>
      <c r="C206" s="1">
        <f>'Forward Ranks'!BX402</f>
        <v>0.50724637681159424</v>
      </c>
      <c r="D206">
        <f>'Forward Ranks'!BY402</f>
        <v>205</v>
      </c>
      <c r="H206" t="str">
        <f>'Defense Ranks'!B216</f>
        <v>CAR</v>
      </c>
      <c r="I206" t="str">
        <f>'Defense Ranks'!A216</f>
        <v>Tony DeAngelo</v>
      </c>
      <c r="J206" s="1">
        <f>'Defense Ranks'!BX216</f>
        <v>0.13559322033898305</v>
      </c>
      <c r="K206">
        <f>'Defense Ranks'!BY216</f>
        <v>205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Ranks'!B69</f>
        <v>TOR</v>
      </c>
      <c r="B207" t="str">
        <f>'Forward Ranks'!A69</f>
        <v>Calle Jarnkrok</v>
      </c>
      <c r="C207" s="1">
        <f>'Forward Ranks'!BX69</f>
        <v>0.50483091787439616</v>
      </c>
      <c r="D207">
        <f>'Forward Ranks'!BY69</f>
        <v>206</v>
      </c>
      <c r="H207" t="str">
        <f>'Defense Ranks'!B87</f>
        <v>ANA</v>
      </c>
      <c r="I207" t="str">
        <f>'Defense Ranks'!A87</f>
        <v>Jackson LaCombe</v>
      </c>
      <c r="J207" s="1">
        <f>'Defense Ranks'!BX87</f>
        <v>0.13135593220338984</v>
      </c>
      <c r="K207">
        <f>'Defense Ranks'!BY87</f>
        <v>206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Ranks'!B211</f>
        <v>NSH</v>
      </c>
      <c r="B208" t="str">
        <f>'Forward Ranks'!A211</f>
        <v>Kiefer Sherwood</v>
      </c>
      <c r="C208" s="1">
        <f>'Forward Ranks'!BX211</f>
        <v>0.50241545893719808</v>
      </c>
      <c r="D208">
        <f>'Forward Ranks'!BY211</f>
        <v>207</v>
      </c>
      <c r="H208" t="str">
        <f>'Defense Ranks'!B8</f>
        <v>MIN</v>
      </c>
      <c r="I208" t="str">
        <f>'Defense Ranks'!A8</f>
        <v>Alex Goligoski</v>
      </c>
      <c r="J208" s="1">
        <f>'Defense Ranks'!BX8</f>
        <v>0.1271186440677966</v>
      </c>
      <c r="K208">
        <f>'Defense Ranks'!BY8</f>
        <v>207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Ranks'!B84</f>
        <v>MTL</v>
      </c>
      <c r="B209" t="str">
        <f>'Forward Ranks'!A84</f>
        <v>Cole Caufield</v>
      </c>
      <c r="C209" s="1">
        <f>'Forward Ranks'!BX84</f>
        <v>0.5</v>
      </c>
      <c r="D209">
        <f>'Forward Ranks'!BY84</f>
        <v>208</v>
      </c>
      <c r="H209" t="str">
        <f>'Defense Ranks'!B148</f>
        <v>ARI</v>
      </c>
      <c r="I209" t="str">
        <f>'Defense Ranks'!A148</f>
        <v>Matt Dumba</v>
      </c>
      <c r="J209" s="1">
        <f>'Defense Ranks'!BX148</f>
        <v>0.1228813559322034</v>
      </c>
      <c r="K209">
        <f>'Defense Ranks'!BY148</f>
        <v>208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Ranks'!B234</f>
        <v>WPG</v>
      </c>
      <c r="B210" t="str">
        <f>'Forward Ranks'!A234</f>
        <v>Mark Scheifele</v>
      </c>
      <c r="C210" s="1">
        <f>'Forward Ranks'!BX234</f>
        <v>0.49758454106280192</v>
      </c>
      <c r="D210">
        <f>'Forward Ranks'!BY234</f>
        <v>209</v>
      </c>
      <c r="H210" t="str">
        <f>'Defense Ranks'!B7</f>
        <v>VGK</v>
      </c>
      <c r="I210" t="str">
        <f>'Defense Ranks'!A7</f>
        <v>Alec Martinez</v>
      </c>
      <c r="J210" s="1">
        <f>'Defense Ranks'!BX7</f>
        <v>0.11864406779661017</v>
      </c>
      <c r="K210">
        <f>'Defense Ranks'!BY7</f>
        <v>209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Ranks'!B286</f>
        <v>MTL</v>
      </c>
      <c r="B211" t="str">
        <f>'Forward Ranks'!A286</f>
        <v>Nick Suzuki</v>
      </c>
      <c r="C211" s="1">
        <f>'Forward Ranks'!BX286</f>
        <v>0.49516908212560384</v>
      </c>
      <c r="D211">
        <f>'Forward Ranks'!BY286</f>
        <v>210</v>
      </c>
      <c r="H211" t="str">
        <f>'Defense Ranks'!B116</f>
        <v>CGY</v>
      </c>
      <c r="I211" t="str">
        <f>'Defense Ranks'!A116</f>
        <v>Jordan Oesterle</v>
      </c>
      <c r="J211" s="1">
        <f>'Defense Ranks'!BX116</f>
        <v>0.11440677966101695</v>
      </c>
      <c r="K211">
        <f>'Defense Ranks'!BY116</f>
        <v>210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Ranks'!B216</f>
        <v>BUF</v>
      </c>
      <c r="B212" t="str">
        <f>'Forward Ranks'!A216</f>
        <v>Kyle Okposo</v>
      </c>
      <c r="C212" s="1">
        <f>'Forward Ranks'!BX216</f>
        <v>0.49275362318840582</v>
      </c>
      <c r="D212">
        <f>'Forward Ranks'!BY216</f>
        <v>211</v>
      </c>
      <c r="H212" t="str">
        <f>'Defense Ranks'!B147</f>
        <v>BOS</v>
      </c>
      <c r="I212" t="str">
        <f>'Defense Ranks'!A147</f>
        <v>Mason Lohrei</v>
      </c>
      <c r="J212" s="1">
        <f>'Defense Ranks'!BX147</f>
        <v>0.11016949152542373</v>
      </c>
      <c r="K212">
        <f>'Defense Ranks'!BY147</f>
        <v>211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Ranks'!B119</f>
        <v>FLA</v>
      </c>
      <c r="B213" t="str">
        <f>'Forward Ranks'!A119</f>
        <v>Eetu Luostarinen</v>
      </c>
      <c r="C213" s="1">
        <f>'Forward Ranks'!BX119</f>
        <v>0.49033816425120774</v>
      </c>
      <c r="D213">
        <f>'Forward Ranks'!BY119</f>
        <v>212</v>
      </c>
      <c r="H213" t="str">
        <f>'Defense Ranks'!B131</f>
        <v>CHI</v>
      </c>
      <c r="I213" t="str">
        <f>'Defense Ranks'!A131</f>
        <v>Kevin Korchinski</v>
      </c>
      <c r="J213" s="1">
        <f>'Defense Ranks'!BX131</f>
        <v>0.1059322033898305</v>
      </c>
      <c r="K213">
        <f>'Defense Ranks'!BY131</f>
        <v>212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Ranks'!B214</f>
        <v>DET</v>
      </c>
      <c r="B214" t="str">
        <f>'Forward Ranks'!A214</f>
        <v>Klim Kostin</v>
      </c>
      <c r="C214" s="1">
        <f>'Forward Ranks'!BX214</f>
        <v>0.48792270531400966</v>
      </c>
      <c r="D214">
        <f>'Forward Ranks'!BY214</f>
        <v>213</v>
      </c>
      <c r="H214" t="str">
        <f>'Defense Ranks'!B70</f>
        <v>BUF</v>
      </c>
      <c r="I214" t="str">
        <f>'Defense Ranks'!A70</f>
        <v>Erik Johnson</v>
      </c>
      <c r="J214" s="1">
        <f>'Defense Ranks'!BX70</f>
        <v>0.10169491525423729</v>
      </c>
      <c r="K214">
        <f>'Defense Ranks'!BY70</f>
        <v>213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Ranks'!B254</f>
        <v>SEA</v>
      </c>
      <c r="B215" t="str">
        <f>'Forward Ranks'!A254</f>
        <v>Matty Beniers</v>
      </c>
      <c r="C215" s="1">
        <f>'Forward Ranks'!BX254</f>
        <v>0.48550724637681159</v>
      </c>
      <c r="D215">
        <f>'Forward Ranks'!BY254</f>
        <v>214</v>
      </c>
      <c r="H215" t="str">
        <f>'Defense Ranks'!B234</f>
        <v>CHI</v>
      </c>
      <c r="I215" t="str">
        <f>'Defense Ranks'!A234</f>
        <v>Wyatt Kaiser</v>
      </c>
      <c r="J215" s="1">
        <f>'Defense Ranks'!BX234</f>
        <v>9.7457627118644072E-2</v>
      </c>
      <c r="K215">
        <f>'Defense Ranks'!BY234</f>
        <v>214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Ranks'!B275</f>
        <v>N.J</v>
      </c>
      <c r="B216" t="str">
        <f>'Forward Ranks'!A275</f>
        <v>Nathan Bastian</v>
      </c>
      <c r="C216" s="1">
        <f>'Forward Ranks'!BX275</f>
        <v>0.48309178743961351</v>
      </c>
      <c r="D216">
        <f>'Forward Ranks'!BY275</f>
        <v>215</v>
      </c>
      <c r="H216" t="str">
        <f>'Defense Ranks'!B124</f>
        <v>DET</v>
      </c>
      <c r="I216" t="str">
        <f>'Defense Ranks'!A124</f>
        <v>Justin Holl</v>
      </c>
      <c r="J216" s="1">
        <f>'Defense Ranks'!BX124</f>
        <v>8.8983050847457626E-2</v>
      </c>
      <c r="K216">
        <f>'Defense Ranks'!BY124</f>
        <v>215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Ranks'!B200</f>
        <v>CBJ</v>
      </c>
      <c r="B217" t="str">
        <f>'Forward Ranks'!A200</f>
        <v>Justin Danforth</v>
      </c>
      <c r="C217" s="1">
        <f>'Forward Ranks'!BX200</f>
        <v>0.48067632850241548</v>
      </c>
      <c r="D217">
        <f>'Forward Ranks'!BY200</f>
        <v>216</v>
      </c>
      <c r="H217" t="str">
        <f>'Defense Ranks'!B172</f>
        <v>CHI</v>
      </c>
      <c r="I217" t="str">
        <f>'Defense Ranks'!A172</f>
        <v>Nikita Zaitsev</v>
      </c>
      <c r="J217" s="1">
        <f>'Defense Ranks'!BX172</f>
        <v>8.8983050847457626E-2</v>
      </c>
      <c r="K217">
        <f>'Defense Ranks'!BY172</f>
        <v>215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Ranks'!B353</f>
        <v>DAL</v>
      </c>
      <c r="B218" t="str">
        <f>'Forward Ranks'!A353</f>
        <v>Sam Steel</v>
      </c>
      <c r="C218" s="1">
        <f>'Forward Ranks'!BX353</f>
        <v>0.47826086956521741</v>
      </c>
      <c r="D218">
        <f>'Forward Ranks'!BY353</f>
        <v>217</v>
      </c>
      <c r="H218" t="str">
        <f>'Defense Ranks'!B99</f>
        <v>S.J</v>
      </c>
      <c r="I218" t="str">
        <f>'Defense Ranks'!A99</f>
        <v>Jan Rutta</v>
      </c>
      <c r="J218" s="1">
        <f>'Defense Ranks'!BX99</f>
        <v>8.4745762711864403E-2</v>
      </c>
      <c r="K218">
        <f>'Defense Ranks'!BY99</f>
        <v>217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Ranks'!B260</f>
        <v>T.B</v>
      </c>
      <c r="B219" t="str">
        <f>'Forward Ranks'!A260</f>
        <v>Michael Eyssimont</v>
      </c>
      <c r="C219" s="1">
        <f>'Forward Ranks'!BX260</f>
        <v>0.47584541062801933</v>
      </c>
      <c r="D219">
        <f>'Forward Ranks'!BY260</f>
        <v>218</v>
      </c>
      <c r="H219" t="str">
        <f>'Defense Ranks'!B196</f>
        <v>PIT</v>
      </c>
      <c r="I219" t="str">
        <f>'Defense Ranks'!A196</f>
        <v>Ryan Shea</v>
      </c>
      <c r="J219" s="1">
        <f>'Defense Ranks'!BX196</f>
        <v>8.050847457627118E-2</v>
      </c>
      <c r="K219">
        <f>'Defense Ranks'!BY196</f>
        <v>218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Ranks'!B35</f>
        <v>FLA</v>
      </c>
      <c r="B220" t="str">
        <f>'Forward Ranks'!A35</f>
        <v>Anton Lundell</v>
      </c>
      <c r="C220" s="1">
        <f>'Forward Ranks'!BX35</f>
        <v>0.47342995169082125</v>
      </c>
      <c r="D220">
        <f>'Forward Ranks'!BY35</f>
        <v>219</v>
      </c>
      <c r="H220" t="str">
        <f>'Defense Ranks'!B165</f>
        <v>WSH</v>
      </c>
      <c r="I220" t="str">
        <f>'Defense Ranks'!A165</f>
        <v>Nick Jensen</v>
      </c>
      <c r="J220" s="1">
        <f>'Defense Ranks'!BX165</f>
        <v>7.6271186440677971E-2</v>
      </c>
      <c r="K220">
        <f>'Defense Ranks'!BY165</f>
        <v>219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Ranks'!B250</f>
        <v>WSH</v>
      </c>
      <c r="B221" t="str">
        <f>'Forward Ranks'!A250</f>
        <v>Matthew Phillips</v>
      </c>
      <c r="C221" s="1">
        <f>'Forward Ranks'!BX250</f>
        <v>0.47101449275362317</v>
      </c>
      <c r="D221">
        <f>'Forward Ranks'!BY250</f>
        <v>220</v>
      </c>
      <c r="H221" t="str">
        <f>'Defense Ranks'!B140</f>
        <v>S.J</v>
      </c>
      <c r="I221" t="str">
        <f>'Defense Ranks'!A140</f>
        <v>Marc-Edouard Vlasic</v>
      </c>
      <c r="J221" s="1">
        <f>'Defense Ranks'!BX140</f>
        <v>7.2033898305084748E-2</v>
      </c>
      <c r="K221">
        <f>'Defense Ranks'!BY140</f>
        <v>220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Ranks'!B215</f>
        <v>WPG</v>
      </c>
      <c r="B222" t="str">
        <f>'Forward Ranks'!A215</f>
        <v>Kyle Connor</v>
      </c>
      <c r="C222" s="1">
        <f>'Forward Ranks'!BX215</f>
        <v>0.46859903381642515</v>
      </c>
      <c r="D222">
        <f>'Forward Ranks'!BY215</f>
        <v>221</v>
      </c>
      <c r="H222" t="str">
        <f>'Defense Ranks'!B35</f>
        <v>MIN, S.J</v>
      </c>
      <c r="I222" t="str">
        <f>'Defense Ranks'!A35</f>
        <v>Calen Addison</v>
      </c>
      <c r="J222" s="1">
        <f>'Defense Ranks'!BX35</f>
        <v>6.7796610169491525E-2</v>
      </c>
      <c r="K222">
        <f>'Defense Ranks'!BY35</f>
        <v>221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Ranks'!B261</f>
        <v>NSH</v>
      </c>
      <c r="B223" t="str">
        <f>'Forward Ranks'!A261</f>
        <v>Michael McCarron</v>
      </c>
      <c r="C223" s="1">
        <f>'Forward Ranks'!BX261</f>
        <v>0.46618357487922707</v>
      </c>
      <c r="D223">
        <f>'Forward Ranks'!BY261</f>
        <v>222</v>
      </c>
      <c r="H223" t="str">
        <f>'Defense Ranks'!B225</f>
        <v>NSH</v>
      </c>
      <c r="I223" t="str">
        <f>'Defense Ranks'!A225</f>
        <v>Tyson Barrie</v>
      </c>
      <c r="J223" s="1">
        <f>'Defense Ranks'!BX225</f>
        <v>6.3559322033898302E-2</v>
      </c>
      <c r="K223">
        <f>'Defense Ranks'!BY225</f>
        <v>222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Ranks'!B219</f>
        <v>ARI</v>
      </c>
      <c r="B224" t="str">
        <f>'Forward Ranks'!A219</f>
        <v>Lawson Crouse</v>
      </c>
      <c r="C224" s="1">
        <f>'Forward Ranks'!BX219</f>
        <v>0.46376811594202899</v>
      </c>
      <c r="D224">
        <f>'Forward Ranks'!BY219</f>
        <v>223</v>
      </c>
      <c r="H224" t="str">
        <f>'Defense Ranks'!B218</f>
        <v>ARI</v>
      </c>
      <c r="I224" t="str">
        <f>'Defense Ranks'!A218</f>
        <v>Travis Dermott</v>
      </c>
      <c r="J224" s="1">
        <f>'Defense Ranks'!BX218</f>
        <v>5.9322033898305086E-2</v>
      </c>
      <c r="K224">
        <f>'Defense Ranks'!BY218</f>
        <v>223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Ranks'!B363</f>
        <v>WSH</v>
      </c>
      <c r="B225" t="str">
        <f>'Forward Ranks'!A363</f>
        <v>Sonny Milano</v>
      </c>
      <c r="C225" s="1">
        <f>'Forward Ranks'!BX363</f>
        <v>0.46135265700483091</v>
      </c>
      <c r="D225">
        <f>'Forward Ranks'!BY363</f>
        <v>224</v>
      </c>
      <c r="H225" t="str">
        <f>'Defense Ranks'!B37</f>
        <v>ANA</v>
      </c>
      <c r="I225" t="str">
        <f>'Defense Ranks'!A37</f>
        <v>Cam Fowler</v>
      </c>
      <c r="J225" s="1">
        <f>'Defense Ranks'!BX37</f>
        <v>5.5084745762711863E-2</v>
      </c>
      <c r="K225">
        <f>'Defense Ranks'!BY37</f>
        <v>224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Ranks'!B89</f>
        <v>CHI</v>
      </c>
      <c r="B226" t="str">
        <f>'Forward Ranks'!A89</f>
        <v>Colin Blackwell</v>
      </c>
      <c r="C226" s="1">
        <f>'Forward Ranks'!BX89</f>
        <v>0.45893719806763283</v>
      </c>
      <c r="D226">
        <f>'Forward Ranks'!BY89</f>
        <v>225</v>
      </c>
      <c r="H226" t="str">
        <f>'Defense Ranks'!B151</f>
        <v>S.J</v>
      </c>
      <c r="I226" t="str">
        <f>'Defense Ranks'!A151</f>
        <v>Matthew Benning</v>
      </c>
      <c r="J226" s="1">
        <f>'Defense Ranks'!BX151</f>
        <v>5.0847457627118647E-2</v>
      </c>
      <c r="K226">
        <f>'Defense Ranks'!BY151</f>
        <v>225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Ranks'!B213</f>
        <v>CBJ</v>
      </c>
      <c r="B227" t="str">
        <f>'Forward Ranks'!A213</f>
        <v>Kirill Marchenko</v>
      </c>
      <c r="C227" s="1">
        <f>'Forward Ranks'!BX213</f>
        <v>0.45652173913043476</v>
      </c>
      <c r="D227">
        <f>'Forward Ranks'!BY213</f>
        <v>226</v>
      </c>
      <c r="H227" t="str">
        <f>'Defense Ranks'!B76</f>
        <v>ANA, MTL</v>
      </c>
      <c r="I227" t="str">
        <f>'Defense Ranks'!A76</f>
        <v>Gustav Lindström</v>
      </c>
      <c r="J227" s="1">
        <f>'Defense Ranks'!BX76</f>
        <v>4.6610169491525424E-2</v>
      </c>
      <c r="K227">
        <f>'Defense Ranks'!BY76</f>
        <v>226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Ranks'!B390</f>
        <v>T.B</v>
      </c>
      <c r="B228" t="str">
        <f>'Forward Ranks'!A390</f>
        <v>Tyler Motte</v>
      </c>
      <c r="C228" s="1">
        <f>'Forward Ranks'!BX390</f>
        <v>0.45410628019323673</v>
      </c>
      <c r="D228">
        <f>'Forward Ranks'!BY390</f>
        <v>227</v>
      </c>
      <c r="H228" t="str">
        <f>'Defense Ranks'!B118</f>
        <v>ARI</v>
      </c>
      <c r="I228" t="str">
        <f>'Defense Ranks'!A118</f>
        <v>Josh Brown</v>
      </c>
      <c r="J228" s="1">
        <f>'Defense Ranks'!BX118</f>
        <v>4.2372881355932202E-2</v>
      </c>
      <c r="K228">
        <f>'Defense Ranks'!BY118</f>
        <v>227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Ranks'!B314</f>
        <v>BUF</v>
      </c>
      <c r="B229" t="str">
        <f>'Forward Ranks'!A314</f>
        <v>Peyton Krebs</v>
      </c>
      <c r="C229" s="1">
        <f>'Forward Ranks'!BX314</f>
        <v>0.45169082125603865</v>
      </c>
      <c r="D229">
        <f>'Forward Ranks'!BY314</f>
        <v>228</v>
      </c>
      <c r="H229" t="str">
        <f>'Defense Ranks'!B219</f>
        <v>OTT</v>
      </c>
      <c r="I229" t="str">
        <f>'Defense Ranks'!A219</f>
        <v>Travis Hamonic</v>
      </c>
      <c r="J229" s="1">
        <f>'Defense Ranks'!BX219</f>
        <v>3.8135593220338986E-2</v>
      </c>
      <c r="K229">
        <f>'Defense Ranks'!BY219</f>
        <v>228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Ranks'!B265</f>
        <v>NYR</v>
      </c>
      <c r="B230" t="str">
        <f>'Forward Ranks'!A265</f>
        <v>Mika Zibanejad</v>
      </c>
      <c r="C230" s="1">
        <f>'Forward Ranks'!BX265</f>
        <v>0.44927536231884058</v>
      </c>
      <c r="D230">
        <f>'Forward Ranks'!BY265</f>
        <v>229</v>
      </c>
      <c r="H230" t="str">
        <f>'Defense Ranks'!B14</f>
        <v>CBJ</v>
      </c>
      <c r="I230" t="str">
        <f>'Defense Ranks'!A14</f>
        <v>Andrew Peeke</v>
      </c>
      <c r="J230" s="1">
        <f>'Defense Ranks'!BX14</f>
        <v>3.3898305084745763E-2</v>
      </c>
      <c r="K230">
        <f>'Defense Ranks'!BY14</f>
        <v>229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Ranks'!B126</f>
        <v>EDM</v>
      </c>
      <c r="B231" t="str">
        <f>'Forward Ranks'!A126</f>
        <v>Evander Kane</v>
      </c>
      <c r="C231" s="1">
        <f>'Forward Ranks'!BX126</f>
        <v>0.4468599033816425</v>
      </c>
      <c r="D231">
        <f>'Forward Ranks'!BY126</f>
        <v>230</v>
      </c>
      <c r="H231" t="str">
        <f>'Defense Ranks'!B170</f>
        <v>S.J</v>
      </c>
      <c r="I231" t="str">
        <f>'Defense Ranks'!A170</f>
        <v>Nikita Okhotiuk</v>
      </c>
      <c r="J231" s="1">
        <f>'Defense Ranks'!BX170</f>
        <v>2.9661016949152543E-2</v>
      </c>
      <c r="K231">
        <f>'Defense Ranks'!BY170</f>
        <v>230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Ranks'!B28</f>
        <v>COL</v>
      </c>
      <c r="B232" t="str">
        <f>'Forward Ranks'!A28</f>
        <v>Andrew Cogliano</v>
      </c>
      <c r="C232" s="1">
        <f>'Forward Ranks'!BX28</f>
        <v>0.44444444444444442</v>
      </c>
      <c r="D232">
        <f>'Forward Ranks'!BY28</f>
        <v>231</v>
      </c>
      <c r="H232" t="str">
        <f>'Defense Ranks'!B25</f>
        <v>VGK</v>
      </c>
      <c r="I232" t="str">
        <f>'Defense Ranks'!A25</f>
        <v>Brayden Pachal</v>
      </c>
      <c r="J232" s="1">
        <f>'Defense Ranks'!BX25</f>
        <v>2.5423728813559324E-2</v>
      </c>
      <c r="K232">
        <f>'Defense Ranks'!BY25</f>
        <v>231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Ranks'!B80</f>
        <v>DET</v>
      </c>
      <c r="B233" t="str">
        <f>'Forward Ranks'!A80</f>
        <v>Christian Fischer</v>
      </c>
      <c r="C233" s="1">
        <f>'Forward Ranks'!BX80</f>
        <v>0.4420289855072464</v>
      </c>
      <c r="D233">
        <f>'Forward Ranks'!BY80</f>
        <v>232</v>
      </c>
      <c r="H233" t="str">
        <f>'Defense Ranks'!B135</f>
        <v>CHI</v>
      </c>
      <c r="I233" t="str">
        <f>'Defense Ranks'!A135</f>
        <v>Louis Crevier</v>
      </c>
      <c r="J233" s="1">
        <f>'Defense Ranks'!BX135</f>
        <v>2.1186440677966101E-2</v>
      </c>
      <c r="K233">
        <f>'Defense Ranks'!BY135</f>
        <v>232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Ranks'!B14</f>
        <v>L.A</v>
      </c>
      <c r="B234" t="str">
        <f>'Forward Ranks'!A14</f>
        <v>Alex Laferriere</v>
      </c>
      <c r="C234" s="1">
        <f>'Forward Ranks'!BX14</f>
        <v>0.43961352657004832</v>
      </c>
      <c r="D234">
        <f>'Forward Ranks'!BY14</f>
        <v>233</v>
      </c>
      <c r="H234" t="str">
        <f>'Defense Ranks'!B102</f>
        <v>CHI</v>
      </c>
      <c r="I234" t="str">
        <f>'Defense Ranks'!A102</f>
        <v>Jarred Tinordi</v>
      </c>
      <c r="J234" s="1">
        <f>'Defense Ranks'!BX102</f>
        <v>1.6949152542372881E-2</v>
      </c>
      <c r="K234">
        <f>'Defense Ranks'!BY102</f>
        <v>233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Ranks'!B225</f>
        <v>DET</v>
      </c>
      <c r="B235" t="str">
        <f>'Forward Ranks'!A225</f>
        <v>Lucas Raymond</v>
      </c>
      <c r="C235" s="1">
        <f>'Forward Ranks'!BX225</f>
        <v>0.43719806763285024</v>
      </c>
      <c r="D235">
        <f>'Forward Ranks'!BY225</f>
        <v>234</v>
      </c>
      <c r="H235" t="str">
        <f>'Defense Ranks'!B81</f>
        <v>ANA</v>
      </c>
      <c r="I235" t="str">
        <f>'Defense Ranks'!A81</f>
        <v>Ilya Lyubushkin</v>
      </c>
      <c r="J235" s="1">
        <f>'Defense Ranks'!BX81</f>
        <v>1.2711864406779662E-2</v>
      </c>
      <c r="K235">
        <f>'Defense Ranks'!BY81</f>
        <v>234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Ranks'!B128</f>
        <v>DAL</v>
      </c>
      <c r="B236" t="str">
        <f>'Forward Ranks'!A128</f>
        <v>Evgenii Dadonov</v>
      </c>
      <c r="C236" s="1">
        <f>'Forward Ranks'!BX128</f>
        <v>0.43478260869565216</v>
      </c>
      <c r="D236">
        <f>'Forward Ranks'!BY128</f>
        <v>235</v>
      </c>
      <c r="H236" t="str">
        <f>'Defense Ranks'!B82</f>
        <v>CHI</v>
      </c>
      <c r="I236" t="str">
        <f>'Defense Ranks'!A82</f>
        <v>Isaak Phillips</v>
      </c>
      <c r="J236" s="1">
        <f>'Defense Ranks'!BX82</f>
        <v>8.4745762711864406E-3</v>
      </c>
      <c r="K236">
        <f>'Defense Ranks'!BY82</f>
        <v>235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Ranks'!B20</f>
        <v>N.J</v>
      </c>
      <c r="B237" t="str">
        <f>'Forward Ranks'!A20</f>
        <v>Alexander Holtz</v>
      </c>
      <c r="C237" s="1">
        <f>'Forward Ranks'!BX20</f>
        <v>0.43236714975845408</v>
      </c>
      <c r="D237">
        <f>'Forward Ranks'!BY20</f>
        <v>236</v>
      </c>
      <c r="H237" t="str">
        <f>'Defense Ranks'!B202</f>
        <v>NYI</v>
      </c>
      <c r="I237" t="str">
        <f>'Defense Ranks'!A202</f>
        <v>Scott Mayfield</v>
      </c>
      <c r="J237" s="1">
        <f>'Defense Ranks'!BX202</f>
        <v>4.2372881355932203E-3</v>
      </c>
      <c r="K237">
        <f>'Defense Ranks'!BY202</f>
        <v>236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Ranks'!B187</f>
        <v>CGY</v>
      </c>
      <c r="B238" t="str">
        <f>'Forward Ranks'!A187</f>
        <v>Jonathan Huberdeau</v>
      </c>
      <c r="C238" s="1">
        <f>'Forward Ranks'!BX187</f>
        <v>0.42995169082125606</v>
      </c>
      <c r="D238">
        <f>'Forward Ranks'!BY187</f>
        <v>237</v>
      </c>
      <c r="H238">
        <f>'Defense Ranks'!B238</f>
        <v>0</v>
      </c>
      <c r="I238">
        <f>'Defense Ranks'!A238</f>
        <v>0</v>
      </c>
      <c r="J238" s="1">
        <f>'Defense Ranks'!BX238</f>
        <v>0</v>
      </c>
      <c r="K238">
        <f>'Defense Ranks'!BY238</f>
        <v>0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Ranks'!B113</f>
        <v>OTT</v>
      </c>
      <c r="B239" t="str">
        <f>'Forward Ranks'!A113</f>
        <v>Drake Batherson</v>
      </c>
      <c r="C239" s="1">
        <f>'Forward Ranks'!BX113</f>
        <v>0.42753623188405798</v>
      </c>
      <c r="D239">
        <f>'Forward Ranks'!BY113</f>
        <v>238</v>
      </c>
      <c r="H239">
        <f>'Defense Ranks'!B239</f>
        <v>0</v>
      </c>
      <c r="I239">
        <f>'Defense Ranks'!A239</f>
        <v>0</v>
      </c>
      <c r="J239" s="1">
        <f>'Defense Ranks'!BX239</f>
        <v>0</v>
      </c>
      <c r="K239">
        <f>'Defense Ranks'!BY239</f>
        <v>0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Ranks'!B377</f>
        <v>S.J</v>
      </c>
      <c r="B240" t="str">
        <f>'Forward Ranks'!A377</f>
        <v>Tomas Hertl</v>
      </c>
      <c r="C240" s="1">
        <f>'Forward Ranks'!BX377</f>
        <v>0.42270531400966183</v>
      </c>
      <c r="D240">
        <f>'Forward Ranks'!BY377</f>
        <v>239</v>
      </c>
      <c r="H240">
        <f>'Defense Ranks'!B240</f>
        <v>0</v>
      </c>
      <c r="I240">
        <f>'Defense Ranks'!A240</f>
        <v>0</v>
      </c>
      <c r="J240" s="1">
        <f>'Defense Ranks'!BX240</f>
        <v>0</v>
      </c>
      <c r="K240">
        <f>'Defense Ranks'!BY240</f>
        <v>0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Ranks'!B103</f>
        <v>BOS</v>
      </c>
      <c r="B241" t="str">
        <f>'Forward Ranks'!A103</f>
        <v>Danton Heinen</v>
      </c>
      <c r="C241" s="1">
        <f>'Forward Ranks'!BX103</f>
        <v>0.42270531400966183</v>
      </c>
      <c r="D241">
        <f>'Forward Ranks'!BY103</f>
        <v>239</v>
      </c>
      <c r="H241">
        <f>'Defense Ranks'!B241</f>
        <v>0</v>
      </c>
      <c r="I241">
        <f>'Defense Ranks'!A241</f>
        <v>0</v>
      </c>
      <c r="J241" s="1">
        <f>'Defense Ranks'!BX241</f>
        <v>0</v>
      </c>
      <c r="K241">
        <f>'Defense Ranks'!BY241</f>
        <v>0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Ranks'!B408</f>
        <v>NSH</v>
      </c>
      <c r="B242" t="str">
        <f>'Forward Ranks'!A408</f>
        <v>Yakov Trenin</v>
      </c>
      <c r="C242" s="1">
        <f>'Forward Ranks'!BX408</f>
        <v>0.42028985507246375</v>
      </c>
      <c r="D242">
        <f>'Forward Ranks'!BY408</f>
        <v>241</v>
      </c>
      <c r="H242">
        <f>'Defense Ranks'!B242</f>
        <v>0</v>
      </c>
      <c r="I242">
        <f>'Defense Ranks'!A242</f>
        <v>0</v>
      </c>
      <c r="J242" s="1">
        <f>'Defense Ranks'!BX242</f>
        <v>0</v>
      </c>
      <c r="K242">
        <f>'Defense Ranks'!BY242</f>
        <v>0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Ranks'!B382</f>
        <v>L.A</v>
      </c>
      <c r="B243" t="str">
        <f>'Forward Ranks'!A382</f>
        <v>Trevor Lewis</v>
      </c>
      <c r="C243" s="1">
        <f>'Forward Ranks'!BX382</f>
        <v>0.41787439613526572</v>
      </c>
      <c r="D243">
        <f>'Forward Ranks'!BY382</f>
        <v>242</v>
      </c>
      <c r="H243">
        <f>'Defense Ranks'!B243</f>
        <v>0</v>
      </c>
      <c r="I243">
        <f>'Defense Ranks'!A243</f>
        <v>0</v>
      </c>
      <c r="J243" s="1">
        <f>'Defense Ranks'!BX243</f>
        <v>0</v>
      </c>
      <c r="K243">
        <f>'Defense Ranks'!BY243</f>
        <v>0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Ranks'!B410</f>
        <v>CBJ</v>
      </c>
      <c r="B244" t="str">
        <f>'Forward Ranks'!A410</f>
        <v>Yegor Chinakhov</v>
      </c>
      <c r="C244" s="1">
        <f>'Forward Ranks'!BX410</f>
        <v>0.41545893719806765</v>
      </c>
      <c r="D244">
        <f>'Forward Ranks'!BY410</f>
        <v>243</v>
      </c>
      <c r="H244">
        <f>'Defense Ranks'!B244</f>
        <v>0</v>
      </c>
      <c r="I244">
        <f>'Defense Ranks'!A244</f>
        <v>0</v>
      </c>
      <c r="J244" s="1">
        <f>'Defense Ranks'!BX244</f>
        <v>0</v>
      </c>
      <c r="K244">
        <f>'Defense Ranks'!BY244</f>
        <v>0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Ranks'!B270</f>
        <v>COL</v>
      </c>
      <c r="B245" t="str">
        <f>'Forward Ranks'!A270</f>
        <v>Miles Wood</v>
      </c>
      <c r="C245" s="1">
        <f>'Forward Ranks'!BX270</f>
        <v>0.41304347826086957</v>
      </c>
      <c r="D245">
        <f>'Forward Ranks'!BY270</f>
        <v>244</v>
      </c>
      <c r="H245">
        <f>'Defense Ranks'!B245</f>
        <v>0</v>
      </c>
      <c r="I245">
        <f>'Defense Ranks'!A245</f>
        <v>0</v>
      </c>
      <c r="J245" s="1">
        <f>'Defense Ranks'!BX245</f>
        <v>0</v>
      </c>
      <c r="K245">
        <f>'Defense Ranks'!BY245</f>
        <v>0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Ranks'!B351</f>
        <v>VAN</v>
      </c>
      <c r="B246" t="str">
        <f>'Forward Ranks'!A351</f>
        <v>Sam Lafferty</v>
      </c>
      <c r="C246" s="1">
        <f>'Forward Ranks'!BX351</f>
        <v>0.41062801932367149</v>
      </c>
      <c r="D246">
        <f>'Forward Ranks'!BY351</f>
        <v>245</v>
      </c>
      <c r="H246">
        <f>'Defense Ranks'!B246</f>
        <v>0</v>
      </c>
      <c r="I246">
        <f>'Defense Ranks'!A246</f>
        <v>0</v>
      </c>
      <c r="J246" s="1">
        <f>'Defense Ranks'!BX246</f>
        <v>0</v>
      </c>
      <c r="K246">
        <f>'Defense Ranks'!BY246</f>
        <v>0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Ranks'!B255</f>
        <v>TOR</v>
      </c>
      <c r="B247" t="str">
        <f>'Forward Ranks'!A255</f>
        <v>Max Domi</v>
      </c>
      <c r="C247" s="1">
        <f>'Forward Ranks'!BX255</f>
        <v>0.40821256038647341</v>
      </c>
      <c r="D247">
        <f>'Forward Ranks'!BY255</f>
        <v>246</v>
      </c>
      <c r="H247">
        <f>'Defense Ranks'!B247</f>
        <v>0</v>
      </c>
      <c r="I247">
        <f>'Defense Ranks'!A247</f>
        <v>0</v>
      </c>
      <c r="J247" s="1">
        <f>'Defense Ranks'!BX247</f>
        <v>0</v>
      </c>
      <c r="K247">
        <f>'Defense Ranks'!BY247</f>
        <v>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Ranks'!B49</f>
        <v>PHI</v>
      </c>
      <c r="B248" t="str">
        <f>'Forward Ranks'!A49</f>
        <v>Bobby Brink</v>
      </c>
      <c r="C248" s="1">
        <f>'Forward Ranks'!BX49</f>
        <v>0.40579710144927539</v>
      </c>
      <c r="D248">
        <f>'Forward Ranks'!BY49</f>
        <v>247</v>
      </c>
      <c r="H248">
        <f>'Defense Ranks'!B248</f>
        <v>0</v>
      </c>
      <c r="I248">
        <f>'Defense Ranks'!A248</f>
        <v>0</v>
      </c>
      <c r="J248" s="1">
        <f>'Defense Ranks'!BX248</f>
        <v>0</v>
      </c>
      <c r="K248">
        <f>'Defense Ranks'!BY248</f>
        <v>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Ranks'!B90</f>
        <v>NSH</v>
      </c>
      <c r="B249" t="str">
        <f>'Forward Ranks'!A90</f>
        <v>Colton Sissons</v>
      </c>
      <c r="C249" s="1">
        <f>'Forward Ranks'!BX90</f>
        <v>0.40338164251207731</v>
      </c>
      <c r="D249">
        <f>'Forward Ranks'!BY90</f>
        <v>248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Ranks'!B177</f>
        <v>DET</v>
      </c>
      <c r="B250" t="str">
        <f>'Forward Ranks'!A177</f>
        <v>Joe Veleno</v>
      </c>
      <c r="C250" s="1">
        <f>'Forward Ranks'!BX177</f>
        <v>0.40096618357487923</v>
      </c>
      <c r="D250">
        <f>'Forward Ranks'!BY177</f>
        <v>249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Ranks'!B138</f>
        <v>S.J</v>
      </c>
      <c r="B251" t="str">
        <f>'Forward Ranks'!A138</f>
        <v>Givani Smith</v>
      </c>
      <c r="C251" s="1">
        <f>'Forward Ranks'!BX138</f>
        <v>0.39855072463768115</v>
      </c>
      <c r="D251">
        <f>'Forward Ranks'!BY138</f>
        <v>250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Ranks'!B63</f>
        <v>ANA</v>
      </c>
      <c r="B252" t="str">
        <f>'Forward Ranks'!A63</f>
        <v>Brett Leason</v>
      </c>
      <c r="C252" s="1">
        <f>'Forward Ranks'!BX63</f>
        <v>0.39613526570048307</v>
      </c>
      <c r="D252">
        <f>'Forward Ranks'!BY63</f>
        <v>251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Ranks'!B258</f>
        <v>CAR</v>
      </c>
      <c r="B253" t="str">
        <f>'Forward Ranks'!A258</f>
        <v>Michael Bunting</v>
      </c>
      <c r="C253" s="1">
        <f>'Forward Ranks'!BX258</f>
        <v>0.39371980676328505</v>
      </c>
      <c r="D253">
        <f>'Forward Ranks'!BY258</f>
        <v>252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Ranks'!B166</f>
        <v>ARI</v>
      </c>
      <c r="B254" t="str">
        <f>'Forward Ranks'!A166</f>
        <v>Jason Zucker</v>
      </c>
      <c r="C254" s="1">
        <f>'Forward Ranks'!BX166</f>
        <v>0.39130434782608697</v>
      </c>
      <c r="D254">
        <f>'Forward Ranks'!BY166</f>
        <v>253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Ranks'!B399</f>
        <v>OTT</v>
      </c>
      <c r="B255" t="str">
        <f>'Forward Ranks'!A399</f>
        <v>Vladimir Tarasenko</v>
      </c>
      <c r="C255" s="1">
        <f>'Forward Ranks'!BX399</f>
        <v>0.3888888888888889</v>
      </c>
      <c r="D255">
        <f>'Forward Ranks'!BY399</f>
        <v>254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Ranks'!B191</f>
        <v>BUF</v>
      </c>
      <c r="B256" t="str">
        <f>'Forward Ranks'!A191</f>
        <v>Jordan Greenway</v>
      </c>
      <c r="C256" s="1">
        <f>'Forward Ranks'!BX191</f>
        <v>0.38647342995169082</v>
      </c>
      <c r="D256">
        <f>'Forward Ranks'!BY191</f>
        <v>255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Ranks'!B387</f>
        <v>SEA</v>
      </c>
      <c r="B257" t="str">
        <f>'Forward Ranks'!A387</f>
        <v>Tye Kartye</v>
      </c>
      <c r="C257" s="1">
        <f>'Forward Ranks'!BX387</f>
        <v>0.38405797101449274</v>
      </c>
      <c r="D257">
        <f>'Forward Ranks'!BY387</f>
        <v>256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Ranks'!B249</f>
        <v>TOR</v>
      </c>
      <c r="B258" t="str">
        <f>'Forward Ranks'!A249</f>
        <v>Matthew Knies</v>
      </c>
      <c r="C258" s="1">
        <f>'Forward Ranks'!BX249</f>
        <v>0.38164251207729466</v>
      </c>
      <c r="D258">
        <f>'Forward Ranks'!BY249</f>
        <v>257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Ranks'!B88</f>
        <v>NSH</v>
      </c>
      <c r="B259" t="str">
        <f>'Forward Ranks'!A88</f>
        <v>Cole Smith</v>
      </c>
      <c r="C259" s="1">
        <f>'Forward Ranks'!BX88</f>
        <v>0.37922705314009664</v>
      </c>
      <c r="D259">
        <f>'Forward Ranks'!BY88</f>
        <v>258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Ranks'!B404</f>
        <v>S.J</v>
      </c>
      <c r="B260" t="str">
        <f>'Forward Ranks'!A404</f>
        <v>William Eklund</v>
      </c>
      <c r="C260" s="1">
        <f>'Forward Ranks'!BX404</f>
        <v>0.37681159420289856</v>
      </c>
      <c r="D260">
        <f>'Forward Ranks'!BY404</f>
        <v>259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Ranks'!B342</f>
        <v>FLA</v>
      </c>
      <c r="B261" t="str">
        <f>'Forward Ranks'!A342</f>
        <v>Ryan Lomberg</v>
      </c>
      <c r="C261" s="1">
        <f>'Forward Ranks'!BX342</f>
        <v>0.37439613526570048</v>
      </c>
      <c r="D261">
        <f>'Forward Ranks'!BY342</f>
        <v>260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Ranks'!B339</f>
        <v>CHI</v>
      </c>
      <c r="B262" t="str">
        <f>'Forward Ranks'!A339</f>
        <v>Ryan Donato</v>
      </c>
      <c r="C262" s="1">
        <f>'Forward Ranks'!BX339</f>
        <v>0.3719806763285024</v>
      </c>
      <c r="D262">
        <f>'Forward Ranks'!BY339</f>
        <v>261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Ranks'!B279</f>
        <v>T.B</v>
      </c>
      <c r="B263" t="str">
        <f>'Forward Ranks'!A279</f>
        <v>Nicholas Paul</v>
      </c>
      <c r="C263" s="1">
        <f>'Forward Ranks'!BX279</f>
        <v>0.36956521739130432</v>
      </c>
      <c r="D263">
        <f>'Forward Ranks'!BY279</f>
        <v>262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Ranks'!B151</f>
        <v>SEA</v>
      </c>
      <c r="B264" t="str">
        <f>'Forward Ranks'!A151</f>
        <v>Jaden Schwartz</v>
      </c>
      <c r="C264" s="1">
        <f>'Forward Ranks'!BX151</f>
        <v>0.3671497584541063</v>
      </c>
      <c r="D264">
        <f>'Forward Ranks'!BY151</f>
        <v>263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Ranks'!B13</f>
        <v>ANA</v>
      </c>
      <c r="B265" t="str">
        <f>'Forward Ranks'!A13</f>
        <v>Alex Killorn</v>
      </c>
      <c r="C265" s="1">
        <f>'Forward Ranks'!BX13</f>
        <v>0.36473429951690822</v>
      </c>
      <c r="D265">
        <f>'Forward Ranks'!BY13</f>
        <v>264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Ranks'!B174</f>
        <v>NYR</v>
      </c>
      <c r="B266" t="str">
        <f>'Forward Ranks'!A174</f>
        <v>Jimmy Vesey</v>
      </c>
      <c r="C266" s="1">
        <f>'Forward Ranks'!BX174</f>
        <v>0.36231884057971014</v>
      </c>
      <c r="D266">
        <f>'Forward Ranks'!BY174</f>
        <v>265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Ranks'!B253</f>
        <v>EDM</v>
      </c>
      <c r="B267" t="str">
        <f>'Forward Ranks'!A253</f>
        <v>Mattias Janmark</v>
      </c>
      <c r="C267" s="1">
        <f>'Forward Ranks'!BX253</f>
        <v>0.35990338164251207</v>
      </c>
      <c r="D267">
        <f>'Forward Ranks'!BY253</f>
        <v>266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Ranks'!B50</f>
        <v>TOR</v>
      </c>
      <c r="B268" t="str">
        <f>'Forward Ranks'!A50</f>
        <v>Bobby McMann</v>
      </c>
      <c r="C268" s="1">
        <f>'Forward Ranks'!BX50</f>
        <v>0.35748792270531399</v>
      </c>
      <c r="D268">
        <f>'Forward Ranks'!BY50</f>
        <v>267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Ranks'!B370</f>
        <v>MTL</v>
      </c>
      <c r="B269" t="str">
        <f>'Forward Ranks'!A370</f>
        <v>Tanner Pearson</v>
      </c>
      <c r="C269" s="1">
        <f>'Forward Ranks'!BX370</f>
        <v>0.35507246376811596</v>
      </c>
      <c r="D269">
        <f>'Forward Ranks'!BY370</f>
        <v>268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Ranks'!B411</f>
        <v>CGY</v>
      </c>
      <c r="B270" t="str">
        <f>'Forward Ranks'!A411</f>
        <v>Yegor Sharangovich</v>
      </c>
      <c r="C270" s="1">
        <f>'Forward Ranks'!BX411</f>
        <v>0.35265700483091789</v>
      </c>
      <c r="D270">
        <f>'Forward Ranks'!BY411</f>
        <v>269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Ranks'!B122</f>
        <v>CBJ</v>
      </c>
      <c r="B271" t="str">
        <f>'Forward Ranks'!A122</f>
        <v>Emil Bemstrom</v>
      </c>
      <c r="C271" s="1">
        <f>'Forward Ranks'!BX122</f>
        <v>0.35024154589371981</v>
      </c>
      <c r="D271">
        <f>'Forward Ranks'!BY122</f>
        <v>270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Ranks'!B4</f>
        <v>ANA</v>
      </c>
      <c r="B272" t="str">
        <f>'Forward Ranks'!A4</f>
        <v>Adam Henrique</v>
      </c>
      <c r="C272" s="1">
        <f>'Forward Ranks'!BX4</f>
        <v>0.34782608695652173</v>
      </c>
      <c r="D272">
        <f>'Forward Ranks'!BY4</f>
        <v>271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Ranks'!B346</f>
        <v>PHI</v>
      </c>
      <c r="B273" t="str">
        <f>'Forward Ranks'!A346</f>
        <v>Ryan Poehling</v>
      </c>
      <c r="C273" s="1">
        <f>'Forward Ranks'!BX346</f>
        <v>0.34541062801932365</v>
      </c>
      <c r="D273">
        <f>'Forward Ranks'!BY346</f>
        <v>272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Ranks'!B16</f>
        <v>WSH</v>
      </c>
      <c r="B274" t="str">
        <f>'Forward Ranks'!A16</f>
        <v>Alex Ovechkin</v>
      </c>
      <c r="C274" s="1">
        <f>'Forward Ranks'!BX16</f>
        <v>0.34299516908212563</v>
      </c>
      <c r="D274">
        <f>'Forward Ranks'!BY16</f>
        <v>273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Ranks'!B123</f>
        <v>BUF, CBJ</v>
      </c>
      <c r="B275" t="str">
        <f>'Forward Ranks'!A123</f>
        <v>Eric Robinson</v>
      </c>
      <c r="C275" s="1">
        <f>'Forward Ranks'!BX123</f>
        <v>0.34057971014492755</v>
      </c>
      <c r="D275">
        <f>'Forward Ranks'!BY123</f>
        <v>274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Ranks'!B367</f>
        <v>WSH</v>
      </c>
      <c r="B276" t="str">
        <f>'Forward Ranks'!A367</f>
        <v>T.J. Oshie</v>
      </c>
      <c r="C276" s="1">
        <f>'Forward Ranks'!BX367</f>
        <v>0.33816425120772947</v>
      </c>
      <c r="D276">
        <f>'Forward Ranks'!BY367</f>
        <v>275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Ranks'!B313</f>
        <v>BOS</v>
      </c>
      <c r="B277" t="str">
        <f>'Forward Ranks'!A313</f>
        <v>Pavel Zacha</v>
      </c>
      <c r="C277" s="1">
        <f>'Forward Ranks'!BX313</f>
        <v>0.33574879227053139</v>
      </c>
      <c r="D277">
        <f>'Forward Ranks'!BY313</f>
        <v>276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Ranks'!B240</f>
        <v>ANA</v>
      </c>
      <c r="B278" t="str">
        <f>'Forward Ranks'!A240</f>
        <v>Mason McTavish</v>
      </c>
      <c r="C278" s="1">
        <f>'Forward Ranks'!BX240</f>
        <v>0.33333333333333331</v>
      </c>
      <c r="D278">
        <f>'Forward Ranks'!BY240</f>
        <v>277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Ranks'!B161</f>
        <v>DAL</v>
      </c>
      <c r="B279" t="str">
        <f>'Forward Ranks'!A161</f>
        <v>Jamie Benn</v>
      </c>
      <c r="C279" s="1">
        <f>'Forward Ranks'!BX161</f>
        <v>0.33091787439613529</v>
      </c>
      <c r="D279">
        <f>'Forward Ranks'!BY161</f>
        <v>278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Ranks'!B57</f>
        <v>STL</v>
      </c>
      <c r="B280" t="str">
        <f>'Forward Ranks'!A57</f>
        <v>Brandon Saad</v>
      </c>
      <c r="C280" s="1">
        <f>'Forward Ranks'!BX57</f>
        <v>0.32850241545893721</v>
      </c>
      <c r="D280">
        <f>'Forward Ranks'!BY57</f>
        <v>279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Ranks'!B357</f>
        <v>CBJ</v>
      </c>
      <c r="B281" t="str">
        <f>'Forward Ranks'!A357</f>
        <v>Sean Kuraly</v>
      </c>
      <c r="C281" s="1">
        <f>'Forward Ranks'!BX357</f>
        <v>0.32608695652173914</v>
      </c>
      <c r="D281">
        <f>'Forward Ranks'!BY357</f>
        <v>280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Ranks'!B414</f>
        <v>ARI, CHI</v>
      </c>
      <c r="B282" t="str">
        <f>'Forward Ranks'!A414</f>
        <v>Zach Sanford</v>
      </c>
      <c r="C282" s="1">
        <f>'Forward Ranks'!BX414</f>
        <v>0.32367149758454106</v>
      </c>
      <c r="D282">
        <f>'Forward Ranks'!BY414</f>
        <v>281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Ranks'!B108</f>
        <v>N.J</v>
      </c>
      <c r="B283" t="str">
        <f>'Forward Ranks'!A108</f>
        <v>Dawson Mercer</v>
      </c>
      <c r="C283" s="1">
        <f>'Forward Ranks'!BX108</f>
        <v>0.32125603864734298</v>
      </c>
      <c r="D283">
        <f>'Forward Ranks'!BY108</f>
        <v>282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Ranks'!B145</f>
        <v>VAN</v>
      </c>
      <c r="B284" t="str">
        <f>'Forward Ranks'!A145</f>
        <v>J.T. Miller</v>
      </c>
      <c r="C284" s="1">
        <f>'Forward Ranks'!BX145</f>
        <v>0.3188405797101449</v>
      </c>
      <c r="D284">
        <f>'Forward Ranks'!BY145</f>
        <v>283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Ranks'!B238</f>
        <v>WPG</v>
      </c>
      <c r="B285" t="str">
        <f>'Forward Ranks'!A238</f>
        <v>Mason Appleton</v>
      </c>
      <c r="C285" s="1">
        <f>'Forward Ranks'!BX238</f>
        <v>0.31642512077294688</v>
      </c>
      <c r="D285">
        <f>'Forward Ranks'!BY238</f>
        <v>284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Ranks'!B150</f>
        <v>CBJ</v>
      </c>
      <c r="B286" t="str">
        <f>'Forward Ranks'!A150</f>
        <v>Jack Roslovic</v>
      </c>
      <c r="C286" s="1">
        <f>'Forward Ranks'!BX150</f>
        <v>0.3140096618357488</v>
      </c>
      <c r="D286">
        <f>'Forward Ranks'!BY150</f>
        <v>285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Ranks'!B327</f>
        <v>MTL</v>
      </c>
      <c r="B287" t="str">
        <f>'Forward Ranks'!A327</f>
        <v>Rafael Harvey-Pinard</v>
      </c>
      <c r="C287" s="1">
        <f>'Forward Ranks'!BX327</f>
        <v>0.31159420289855072</v>
      </c>
      <c r="D287">
        <f>'Forward Ranks'!BY327</f>
        <v>286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Ranks'!B397</f>
        <v>BUF</v>
      </c>
      <c r="B288" t="str">
        <f>'Forward Ranks'!A397</f>
        <v>Victor Olofsson</v>
      </c>
      <c r="C288" s="1">
        <f>'Forward Ranks'!BX397</f>
        <v>0.30917874396135264</v>
      </c>
      <c r="D288">
        <f>'Forward Ranks'!BY397</f>
        <v>287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Ranks'!B11</f>
        <v>WPG</v>
      </c>
      <c r="B289" t="str">
        <f>'Forward Ranks'!A11</f>
        <v>Alex Iafallo</v>
      </c>
      <c r="C289" s="1">
        <f>'Forward Ranks'!BX11</f>
        <v>0.30676328502415456</v>
      </c>
      <c r="D289">
        <f>'Forward Ranks'!BY11</f>
        <v>288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Ranks'!B52</f>
        <v>CHI</v>
      </c>
      <c r="B290" t="str">
        <f>'Forward Ranks'!A52</f>
        <v>Boris Katchouk</v>
      </c>
      <c r="C290" s="1">
        <f>'Forward Ranks'!BX52</f>
        <v>0.30434782608695654</v>
      </c>
      <c r="D290">
        <f>'Forward Ranks'!BY52</f>
        <v>289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Ranks'!B163</f>
        <v>SEA</v>
      </c>
      <c r="B291" t="str">
        <f>'Forward Ranks'!A163</f>
        <v>Jared McCann</v>
      </c>
      <c r="C291" s="1">
        <f>'Forward Ranks'!BX163</f>
        <v>0.30193236714975846</v>
      </c>
      <c r="D291">
        <f>'Forward Ranks'!BY163</f>
        <v>290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Ranks'!B185</f>
        <v>CBJ</v>
      </c>
      <c r="B292" t="str">
        <f>'Forward Ranks'!A185</f>
        <v>Johnny Gaudreau</v>
      </c>
      <c r="C292" s="1">
        <f>'Forward Ranks'!BX185</f>
        <v>0.29951690821256038</v>
      </c>
      <c r="D292">
        <f>'Forward Ranks'!BY185</f>
        <v>291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Ranks'!B365</f>
        <v>FLA</v>
      </c>
      <c r="B293" t="str">
        <f>'Forward Ranks'!A365</f>
        <v>Steven Lorentz</v>
      </c>
      <c r="C293" s="1">
        <f>'Forward Ranks'!BX365</f>
        <v>0.29710144927536231</v>
      </c>
      <c r="D293">
        <f>'Forward Ranks'!BY365</f>
        <v>292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Ranks'!B283</f>
        <v>FLA</v>
      </c>
      <c r="B294" t="str">
        <f>'Forward Ranks'!A283</f>
        <v>Nick Cousins</v>
      </c>
      <c r="C294" s="1">
        <f>'Forward Ranks'!BX283</f>
        <v>0.29468599033816423</v>
      </c>
      <c r="D294">
        <f>'Forward Ranks'!BY283</f>
        <v>293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Ranks'!B376</f>
        <v>WSH</v>
      </c>
      <c r="B295" t="str">
        <f>'Forward Ranks'!A376</f>
        <v>Tom Wilson</v>
      </c>
      <c r="C295" s="1">
        <f>'Forward Ranks'!BX376</f>
        <v>0.28985507246376813</v>
      </c>
      <c r="D295">
        <f>'Forward Ranks'!BY376</f>
        <v>294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Ranks'!B51</f>
        <v>CBJ</v>
      </c>
      <c r="B296" t="str">
        <f>'Forward Ranks'!A51</f>
        <v>Boone Jenner</v>
      </c>
      <c r="C296" s="1">
        <f>'Forward Ranks'!BX51</f>
        <v>0.28985507246376813</v>
      </c>
      <c r="D296">
        <f>'Forward Ranks'!BY51</f>
        <v>294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Ranks'!B12</f>
        <v>ARI</v>
      </c>
      <c r="B297" t="str">
        <f>'Forward Ranks'!A12</f>
        <v>Alex Kerfoot</v>
      </c>
      <c r="C297" s="1">
        <f>'Forward Ranks'!BX12</f>
        <v>0.28743961352657005</v>
      </c>
      <c r="D297">
        <f>'Forward Ranks'!BY12</f>
        <v>296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Ranks'!B104</f>
        <v>WPG</v>
      </c>
      <c r="B298" t="str">
        <f>'Forward Ranks'!A104</f>
        <v>David Gustafsson</v>
      </c>
      <c r="C298" s="1">
        <f>'Forward Ranks'!BX104</f>
        <v>0.28502415458937197</v>
      </c>
      <c r="D298">
        <f>'Forward Ranks'!BY104</f>
        <v>297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Ranks'!B205</f>
        <v>VGK</v>
      </c>
      <c r="B299" t="str">
        <f>'Forward Ranks'!A205</f>
        <v>Keegan Kolesar</v>
      </c>
      <c r="C299" s="1">
        <f>'Forward Ranks'!BX205</f>
        <v>0.28260869565217389</v>
      </c>
      <c r="D299">
        <f>'Forward Ranks'!BY205</f>
        <v>298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Ranks'!B181</f>
        <v>COL</v>
      </c>
      <c r="B300" t="str">
        <f>'Forward Ranks'!A181</f>
        <v>Joel Kiviranta</v>
      </c>
      <c r="C300" s="1">
        <f>'Forward Ranks'!BX181</f>
        <v>0.28019323671497587</v>
      </c>
      <c r="D300">
        <f>'Forward Ranks'!BY181</f>
        <v>299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Ranks'!B91</f>
        <v>CHI</v>
      </c>
      <c r="B301" t="str">
        <f>'Forward Ranks'!A91</f>
        <v>Connor Bedard</v>
      </c>
      <c r="C301" s="1">
        <f>'Forward Ranks'!BX91</f>
        <v>0.27777777777777779</v>
      </c>
      <c r="D301">
        <f>'Forward Ranks'!BY91</f>
        <v>300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Ranks'!B78</f>
        <v>N.J</v>
      </c>
      <c r="B302" t="str">
        <f>'Forward Ranks'!A78</f>
        <v>Chris Tierney</v>
      </c>
      <c r="C302" s="1">
        <f>'Forward Ranks'!BX78</f>
        <v>0.27536231884057971</v>
      </c>
      <c r="D302">
        <f>'Forward Ranks'!BY78</f>
        <v>301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Ranks'!B2</f>
        <v>CGY</v>
      </c>
      <c r="B303" t="str">
        <f>'Forward Ranks'!A2</f>
        <v>A.J. Greer</v>
      </c>
      <c r="C303" s="1">
        <f>'Forward Ranks'!BX2</f>
        <v>0.27294685990338163</v>
      </c>
      <c r="D303">
        <f>'Forward Ranks'!BY2</f>
        <v>302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Ranks'!B198</f>
        <v>MTL</v>
      </c>
      <c r="B304" t="str">
        <f>'Forward Ranks'!A198</f>
        <v>Juraj Slafkovsky</v>
      </c>
      <c r="C304" s="1">
        <f>'Forward Ranks'!BX198</f>
        <v>0.27053140096618356</v>
      </c>
      <c r="D304">
        <f>'Forward Ranks'!BY198</f>
        <v>303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Ranks'!B21</f>
        <v>CBJ</v>
      </c>
      <c r="B305" t="str">
        <f>'Forward Ranks'!A21</f>
        <v>Alexandre Texier</v>
      </c>
      <c r="C305" s="1">
        <f>'Forward Ranks'!BX21</f>
        <v>0.26811594202898553</v>
      </c>
      <c r="D305">
        <f>'Forward Ranks'!BY21</f>
        <v>304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Ranks'!B15</f>
        <v>MTL</v>
      </c>
      <c r="B306" t="str">
        <f>'Forward Ranks'!A15</f>
        <v>Alex Newhook</v>
      </c>
      <c r="C306" s="1">
        <f>'Forward Ranks'!BX15</f>
        <v>0.26570048309178745</v>
      </c>
      <c r="D306">
        <f>'Forward Ranks'!BY15</f>
        <v>305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Ranks'!B3</f>
        <v>CBJ</v>
      </c>
      <c r="B307" t="str">
        <f>'Forward Ranks'!A3</f>
        <v>Adam Fantilli</v>
      </c>
      <c r="C307" s="1">
        <f>'Forward Ranks'!BX3</f>
        <v>0.26328502415458938</v>
      </c>
      <c r="D307">
        <f>'Forward Ranks'!BY3</f>
        <v>306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Ranks'!B64</f>
        <v>VAN</v>
      </c>
      <c r="B308" t="str">
        <f>'Forward Ranks'!A64</f>
        <v>Brock Boeser</v>
      </c>
      <c r="C308" s="1">
        <f>'Forward Ranks'!BX64</f>
        <v>0.2608695652173913</v>
      </c>
      <c r="D308">
        <f>'Forward Ranks'!BY64</f>
        <v>307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Ranks'!B109</f>
        <v>EDM</v>
      </c>
      <c r="B309" t="str">
        <f>'Forward Ranks'!A109</f>
        <v>Derek Ryan</v>
      </c>
      <c r="C309" s="1">
        <f>'Forward Ranks'!BX109</f>
        <v>0.25845410628019322</v>
      </c>
      <c r="D309">
        <f>'Forward Ranks'!BY109</f>
        <v>308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Ranks'!B306</f>
        <v>OTT</v>
      </c>
      <c r="B310" t="str">
        <f>'Forward Ranks'!A306</f>
        <v>Parker Kelly</v>
      </c>
      <c r="C310" s="1">
        <f>'Forward Ranks'!BX306</f>
        <v>0.2560386473429952</v>
      </c>
      <c r="D310">
        <f>'Forward Ranks'!BY306</f>
        <v>309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Ranks'!B358</f>
        <v>MTL</v>
      </c>
      <c r="B311" t="str">
        <f>'Forward Ranks'!A358</f>
        <v>Sean Monahan</v>
      </c>
      <c r="C311" s="1">
        <f>'Forward Ranks'!BX358</f>
        <v>0.25362318840579712</v>
      </c>
      <c r="D311">
        <f>'Forward Ranks'!BY358</f>
        <v>310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Ranks'!B130</f>
        <v>S.J</v>
      </c>
      <c r="B312" t="str">
        <f>'Forward Ranks'!A130</f>
        <v>Fabian Zetterlund</v>
      </c>
      <c r="C312" s="1">
        <f>'Forward Ranks'!BX130</f>
        <v>0.25120772946859904</v>
      </c>
      <c r="D312">
        <f>'Forward Ranks'!BY130</f>
        <v>311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Ranks'!B31</f>
        <v>CHI, VAN</v>
      </c>
      <c r="B313" t="str">
        <f>'Forward Ranks'!A31</f>
        <v>Anthony Beauvillier</v>
      </c>
      <c r="C313" s="1">
        <f>'Forward Ranks'!BX31</f>
        <v>0.24879227053140096</v>
      </c>
      <c r="D313">
        <f>'Forward Ranks'!BY31</f>
        <v>312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Ranks'!B210</f>
        <v>FLA</v>
      </c>
      <c r="B314" t="str">
        <f>'Forward Ranks'!A210</f>
        <v>Kevin Stenlund</v>
      </c>
      <c r="C314" s="1">
        <f>'Forward Ranks'!BX210</f>
        <v>0.24637681159420291</v>
      </c>
      <c r="D314">
        <f>'Forward Ranks'!BY210</f>
        <v>313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Ranks'!B196</f>
        <v>OTT</v>
      </c>
      <c r="B315" t="str">
        <f>'Forward Ranks'!A196</f>
        <v>Josh Norris</v>
      </c>
      <c r="C315" s="1">
        <f>'Forward Ranks'!BX196</f>
        <v>0.24396135265700483</v>
      </c>
      <c r="D315">
        <f>'Forward Ranks'!BY196</f>
        <v>314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Ranks'!B133</f>
        <v>ANA</v>
      </c>
      <c r="B316" t="str">
        <f>'Forward Ranks'!A133</f>
        <v>Frank Vatrano</v>
      </c>
      <c r="C316" s="1">
        <f>'Forward Ranks'!BX133</f>
        <v>0.24154589371980675</v>
      </c>
      <c r="D316">
        <f>'Forward Ranks'!BY133</f>
        <v>315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Ranks'!B208</f>
        <v>STL</v>
      </c>
      <c r="B317" t="str">
        <f>'Forward Ranks'!A208</f>
        <v>Kevin Hayes</v>
      </c>
      <c r="C317" s="1">
        <f>'Forward Ranks'!BX208</f>
        <v>0.2391304347826087</v>
      </c>
      <c r="D317">
        <f>'Forward Ranks'!BY208</f>
        <v>316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Ranks'!B284</f>
        <v>CHI</v>
      </c>
      <c r="B318" t="str">
        <f>'Forward Ranks'!A284</f>
        <v>Nick Foligno</v>
      </c>
      <c r="C318" s="1">
        <f>'Forward Ranks'!BX284</f>
        <v>0.23671497584541062</v>
      </c>
      <c r="D318">
        <f>'Forward Ranks'!BY284</f>
        <v>317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Ranks'!B135</f>
        <v>COL</v>
      </c>
      <c r="B319" t="str">
        <f>'Forward Ranks'!A135</f>
        <v>Fredrik Olofsson</v>
      </c>
      <c r="C319" s="1">
        <f>'Forward Ranks'!BX135</f>
        <v>0.23429951690821257</v>
      </c>
      <c r="D319">
        <f>'Forward Ranks'!BY135</f>
        <v>318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Ranks'!B349</f>
        <v>ANA</v>
      </c>
      <c r="B320" t="str">
        <f>'Forward Ranks'!A349</f>
        <v>Sam Carrick</v>
      </c>
      <c r="C320" s="1">
        <f>'Forward Ranks'!BX349</f>
        <v>0.2318840579710145</v>
      </c>
      <c r="D320">
        <f>'Forward Ranks'!BY349</f>
        <v>319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Ranks'!B199</f>
        <v>S.J</v>
      </c>
      <c r="B321" t="str">
        <f>'Forward Ranks'!A199</f>
        <v>Justin Bailey</v>
      </c>
      <c r="C321" s="1">
        <f>'Forward Ranks'!BX199</f>
        <v>0.22946859903381642</v>
      </c>
      <c r="D321">
        <f>'Forward Ranks'!BY199</f>
        <v>320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Ranks'!B93</f>
        <v>MIN</v>
      </c>
      <c r="B322" t="str">
        <f>'Forward Ranks'!A93</f>
        <v>Connor Dewar</v>
      </c>
      <c r="C322" s="1">
        <f>'Forward Ranks'!BX93</f>
        <v>0.22705314009661837</v>
      </c>
      <c r="D322">
        <f>'Forward Ranks'!BY93</f>
        <v>321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Ranks'!B307</f>
        <v>MIN</v>
      </c>
      <c r="B323" t="str">
        <f>'Forward Ranks'!A307</f>
        <v>Pat Maroon</v>
      </c>
      <c r="C323" s="1">
        <f>'Forward Ranks'!BX307</f>
        <v>0.22463768115942029</v>
      </c>
      <c r="D323">
        <f>'Forward Ranks'!BY307</f>
        <v>322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Ranks'!B204</f>
        <v>STL</v>
      </c>
      <c r="B324" t="str">
        <f>'Forward Ranks'!A204</f>
        <v>Kasperi Kapanen</v>
      </c>
      <c r="C324" s="1">
        <f>'Forward Ranks'!BX204</f>
        <v>0.22222222222222221</v>
      </c>
      <c r="D324">
        <f>'Forward Ranks'!BY204</f>
        <v>323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Ranks'!B120</f>
        <v>CGY</v>
      </c>
      <c r="B325" t="str">
        <f>'Forward Ranks'!A120</f>
        <v>Elias Lindholm</v>
      </c>
      <c r="C325" s="1">
        <f>'Forward Ranks'!BX120</f>
        <v>0.21980676328502416</v>
      </c>
      <c r="D325">
        <f>'Forward Ranks'!BY120</f>
        <v>324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Ranks'!B375</f>
        <v>N.J</v>
      </c>
      <c r="B326" t="str">
        <f>'Forward Ranks'!A375</f>
        <v>Timo Meier</v>
      </c>
      <c r="C326" s="1">
        <f>'Forward Ranks'!BX375</f>
        <v>0.21739130434782608</v>
      </c>
      <c r="D326">
        <f>'Forward Ranks'!BY375</f>
        <v>325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Ranks'!B58</f>
        <v>SEA</v>
      </c>
      <c r="B327" t="str">
        <f>'Forward Ranks'!A58</f>
        <v>Brandon Tanev</v>
      </c>
      <c r="C327" s="1">
        <f>'Forward Ranks'!BX58</f>
        <v>0.21497584541062803</v>
      </c>
      <c r="D327">
        <f>'Forward Ranks'!BY58</f>
        <v>326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Ranks'!B159</f>
        <v>EDM</v>
      </c>
      <c r="B328" t="str">
        <f>'Forward Ranks'!A159</f>
        <v>James Hamblin</v>
      </c>
      <c r="C328" s="1">
        <f>'Forward Ranks'!BX159</f>
        <v>0.21256038647342995</v>
      </c>
      <c r="D328">
        <f>'Forward Ranks'!BY159</f>
        <v>327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Ranks'!B223</f>
        <v>ARI</v>
      </c>
      <c r="B329" t="str">
        <f>'Forward Ranks'!A223</f>
        <v>Logan Cooley</v>
      </c>
      <c r="C329" s="1">
        <f>'Forward Ranks'!BX223</f>
        <v>0.21014492753623187</v>
      </c>
      <c r="D329">
        <f>'Forward Ranks'!BY223</f>
        <v>328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Ranks'!B141</f>
        <v>NYI</v>
      </c>
      <c r="B330" t="str">
        <f>'Forward Ranks'!A141</f>
        <v>Hudson Fasching</v>
      </c>
      <c r="C330" s="1">
        <f>'Forward Ranks'!BX141</f>
        <v>0.20772946859903382</v>
      </c>
      <c r="D330">
        <f>'Forward Ranks'!BY141</f>
        <v>329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Ranks'!B162</f>
        <v>PIT</v>
      </c>
      <c r="B331" t="str">
        <f>'Forward Ranks'!A162</f>
        <v>Jansen Harkins</v>
      </c>
      <c r="C331" s="1">
        <f>'Forward Ranks'!BX162</f>
        <v>0.20531400966183574</v>
      </c>
      <c r="D331">
        <f>'Forward Ranks'!BY162</f>
        <v>330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Ranks'!B366</f>
        <v>T.B</v>
      </c>
      <c r="B332" t="str">
        <f>'Forward Ranks'!A366</f>
        <v>Steven Stamkos</v>
      </c>
      <c r="C332" s="1">
        <f>'Forward Ranks'!BX366</f>
        <v>0.20289855072463769</v>
      </c>
      <c r="D332">
        <f>'Forward Ranks'!BY366</f>
        <v>331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Ranks'!B332</f>
        <v>DET</v>
      </c>
      <c r="B333" t="str">
        <f>'Forward Ranks'!A332</f>
        <v>Robby Fabbri</v>
      </c>
      <c r="C333" s="1">
        <f>'Forward Ranks'!BX332</f>
        <v>0.20048309178743962</v>
      </c>
      <c r="D333">
        <f>'Forward Ranks'!BY332</f>
        <v>332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Ranks'!B68</f>
        <v>NYI</v>
      </c>
      <c r="B334" t="str">
        <f>'Forward Ranks'!A68</f>
        <v>Cal Clutterbuck</v>
      </c>
      <c r="C334" s="1">
        <f>'Forward Ranks'!BX68</f>
        <v>0.19806763285024154</v>
      </c>
      <c r="D334">
        <f>'Forward Ranks'!BY68</f>
        <v>333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Ranks'!B9</f>
        <v>T.B</v>
      </c>
      <c r="B335" t="str">
        <f>'Forward Ranks'!A9</f>
        <v>Alex Barré-Boulet</v>
      </c>
      <c r="C335" s="1">
        <f>'Forward Ranks'!BX9</f>
        <v>0.19323671497584541</v>
      </c>
      <c r="D335">
        <f>'Forward Ranks'!BY9</f>
        <v>334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Ranks'!B263</f>
        <v>MTL</v>
      </c>
      <c r="B336" t="str">
        <f>'Forward Ranks'!A263</f>
        <v>Michael Pezzetta</v>
      </c>
      <c r="C336" s="1">
        <f>'Forward Ranks'!BX263</f>
        <v>0.19323671497584541</v>
      </c>
      <c r="D336">
        <f>'Forward Ranks'!BY263</f>
        <v>334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Ranks'!B347</f>
        <v>ANA</v>
      </c>
      <c r="B337" t="str">
        <f>'Forward Ranks'!A347</f>
        <v>Ryan Strome</v>
      </c>
      <c r="C337" s="1">
        <f>'Forward Ranks'!BX347</f>
        <v>0.19082125603864733</v>
      </c>
      <c r="D337">
        <f>'Forward Ranks'!BY347</f>
        <v>336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Ranks'!B278</f>
        <v>WSH</v>
      </c>
      <c r="B338" t="str">
        <f>'Forward Ranks'!A278</f>
        <v>Nic Dowd</v>
      </c>
      <c r="C338" s="1">
        <f>'Forward Ranks'!BX278</f>
        <v>0.18840579710144928</v>
      </c>
      <c r="D338">
        <f>'Forward Ranks'!BY278</f>
        <v>337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Ranks'!B341</f>
        <v>COL</v>
      </c>
      <c r="B339" t="str">
        <f>'Forward Ranks'!A341</f>
        <v>Ryan Johansen</v>
      </c>
      <c r="C339" s="1">
        <f>'Forward Ranks'!BX341</f>
        <v>0.1859903381642512</v>
      </c>
      <c r="D339">
        <f>'Forward Ranks'!BY341</f>
        <v>338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Ranks'!B337</f>
        <v>OTT</v>
      </c>
      <c r="B340" t="str">
        <f>'Forward Ranks'!A337</f>
        <v>Rourke Chartier</v>
      </c>
      <c r="C340" s="1">
        <f>'Forward Ranks'!BX337</f>
        <v>0.18357487922705315</v>
      </c>
      <c r="D340">
        <f>'Forward Ranks'!BY337</f>
        <v>339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Ranks'!B29</f>
        <v>DET</v>
      </c>
      <c r="B341" t="str">
        <f>'Forward Ranks'!A29</f>
        <v>Andrew Copp</v>
      </c>
      <c r="C341" s="1">
        <f>'Forward Ranks'!BX29</f>
        <v>0.18115942028985507</v>
      </c>
      <c r="D341">
        <f>'Forward Ranks'!BY29</f>
        <v>340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Ranks'!B18</f>
        <v>SEA</v>
      </c>
      <c r="B342" t="str">
        <f>'Forward Ranks'!A18</f>
        <v>Alex Wennberg</v>
      </c>
      <c r="C342" s="1">
        <f>'Forward Ranks'!BX18</f>
        <v>0.17874396135265699</v>
      </c>
      <c r="D342">
        <f>'Forward Ranks'!BY18</f>
        <v>341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Ranks'!B256</f>
        <v>ANA</v>
      </c>
      <c r="B343" t="str">
        <f>'Forward Ranks'!A256</f>
        <v>Max Jones</v>
      </c>
      <c r="C343" s="1">
        <f>'Forward Ranks'!BX256</f>
        <v>0.17632850241545894</v>
      </c>
      <c r="D343">
        <f>'Forward Ranks'!BY256</f>
        <v>342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Ranks'!B289</f>
        <v>WSH</v>
      </c>
      <c r="B344" t="str">
        <f>'Forward Ranks'!A289</f>
        <v>Nicolas Aube-Kubel</v>
      </c>
      <c r="C344" s="1">
        <f>'Forward Ranks'!BX289</f>
        <v>0.17391304347826086</v>
      </c>
      <c r="D344">
        <f>'Forward Ranks'!BY289</f>
        <v>343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Ranks'!B137</f>
        <v>PHI</v>
      </c>
      <c r="B345" t="str">
        <f>'Forward Ranks'!A137</f>
        <v>Garnet Hathaway</v>
      </c>
      <c r="C345" s="1">
        <f>'Forward Ranks'!BX137</f>
        <v>0.17149758454106281</v>
      </c>
      <c r="D345">
        <f>'Forward Ranks'!BY137</f>
        <v>344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Ranks'!B110</f>
        <v>CGY</v>
      </c>
      <c r="B346" t="str">
        <f>'Forward Ranks'!A110</f>
        <v>Dillon Dube</v>
      </c>
      <c r="C346" s="1">
        <f>'Forward Ranks'!BX110</f>
        <v>0.16908212560386474</v>
      </c>
      <c r="D346">
        <f>'Forward Ranks'!BY110</f>
        <v>345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Ranks'!B155</f>
        <v>STL</v>
      </c>
      <c r="B347" t="str">
        <f>'Forward Ranks'!A155</f>
        <v>Jake Neighbours</v>
      </c>
      <c r="C347" s="1">
        <f>'Forward Ranks'!BX155</f>
        <v>0.16666666666666666</v>
      </c>
      <c r="D347">
        <f>'Forward Ranks'!BY155</f>
        <v>346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Ranks'!B157</f>
        <v>BOS</v>
      </c>
      <c r="B348" t="str">
        <f>'Forward Ranks'!A157</f>
        <v>Jakub Lauko</v>
      </c>
      <c r="C348" s="1">
        <f>'Forward Ranks'!BX157</f>
        <v>0.16425120772946861</v>
      </c>
      <c r="D348">
        <f>'Forward Ranks'!BY157</f>
        <v>347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Ranks'!B248</f>
        <v>NYI</v>
      </c>
      <c r="B349" t="str">
        <f>'Forward Ranks'!A248</f>
        <v>Matt Martin</v>
      </c>
      <c r="C349" s="1">
        <f>'Forward Ranks'!BX248</f>
        <v>0.16183574879227053</v>
      </c>
      <c r="D349">
        <f>'Forward Ranks'!BY248</f>
        <v>348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Ranks'!B140</f>
        <v>WSH</v>
      </c>
      <c r="B350" t="str">
        <f>'Forward Ranks'!A140</f>
        <v>Hendrix Lapierre</v>
      </c>
      <c r="C350" s="1">
        <f>'Forward Ranks'!BX140</f>
        <v>0.15942028985507245</v>
      </c>
      <c r="D350">
        <f>'Forward Ranks'!BY140</f>
        <v>349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Ranks'!B92</f>
        <v>EDM</v>
      </c>
      <c r="B351" t="str">
        <f>'Forward Ranks'!A92</f>
        <v>Connor Brown</v>
      </c>
      <c r="C351" s="1">
        <f>'Forward Ranks'!BX92</f>
        <v>0.1570048309178744</v>
      </c>
      <c r="D351">
        <f>'Forward Ranks'!BY92</f>
        <v>350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Ranks'!B309</f>
        <v>CBJ</v>
      </c>
      <c r="B352" t="str">
        <f>'Forward Ranks'!A309</f>
        <v>Patrik Laine</v>
      </c>
      <c r="C352" s="1">
        <f>'Forward Ranks'!BX309</f>
        <v>0.15458937198067632</v>
      </c>
      <c r="D352">
        <f>'Forward Ranks'!BY309</f>
        <v>351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Ranks'!B33</f>
        <v>S.J</v>
      </c>
      <c r="B353" t="str">
        <f>'Forward Ranks'!A33</f>
        <v>Anthony Duclair</v>
      </c>
      <c r="C353" s="1">
        <f>'Forward Ranks'!BX33</f>
        <v>0.15217391304347827</v>
      </c>
      <c r="D353">
        <f>'Forward Ranks'!BY33</f>
        <v>352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Ranks'!B46</f>
        <v>NYR</v>
      </c>
      <c r="B354" t="str">
        <f>'Forward Ranks'!A46</f>
        <v>Blake Wheeler</v>
      </c>
      <c r="C354" s="1">
        <f>'Forward Ranks'!BX46</f>
        <v>0.14975845410628019</v>
      </c>
      <c r="D354">
        <f>'Forward Ranks'!BY46</f>
        <v>353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Ranks'!B371</f>
        <v>CHI</v>
      </c>
      <c r="B355" t="str">
        <f>'Forward Ranks'!A371</f>
        <v>Taylor Raddysh</v>
      </c>
      <c r="C355" s="1">
        <f>'Forward Ranks'!BX371</f>
        <v>0.14734299516908211</v>
      </c>
      <c r="D355">
        <f>'Forward Ranks'!BY371</f>
        <v>354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Ranks'!B183</f>
        <v>BOS</v>
      </c>
      <c r="B356" t="str">
        <f>'Forward Ranks'!A183</f>
        <v>John Beecher</v>
      </c>
      <c r="C356" s="1">
        <f>'Forward Ranks'!BX183</f>
        <v>0.14492753623188406</v>
      </c>
      <c r="D356">
        <f>'Forward Ranks'!BY183</f>
        <v>355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Ranks'!B303</f>
        <v>BOS</v>
      </c>
      <c r="B357" t="str">
        <f>'Forward Ranks'!A303</f>
        <v>Oskar Steen</v>
      </c>
      <c r="C357" s="1">
        <f>'Forward Ranks'!BX303</f>
        <v>0.14251207729468598</v>
      </c>
      <c r="D357">
        <f>'Forward Ranks'!BY303</f>
        <v>356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Ranks'!B6</f>
        <v>CGY</v>
      </c>
      <c r="B358" t="str">
        <f>'Forward Ranks'!A6</f>
        <v>Adam Ruzicka</v>
      </c>
      <c r="C358" s="1">
        <f>'Forward Ranks'!BX6</f>
        <v>0.14009661835748793</v>
      </c>
      <c r="D358">
        <f>'Forward Ranks'!BY6</f>
        <v>357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Ranks'!B310</f>
        <v>VGK</v>
      </c>
      <c r="B359" t="str">
        <f>'Forward Ranks'!A310</f>
        <v>Paul Cotter</v>
      </c>
      <c r="C359" s="1">
        <f>'Forward Ranks'!BX310</f>
        <v>0.13768115942028986</v>
      </c>
      <c r="D359">
        <f>'Forward Ranks'!BY310</f>
        <v>358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Ranks'!B153</f>
        <v>MTL</v>
      </c>
      <c r="B360" t="str">
        <f>'Forward Ranks'!A153</f>
        <v>Jake Evans</v>
      </c>
      <c r="C360" s="1">
        <f>'Forward Ranks'!BX153</f>
        <v>0.13526570048309178</v>
      </c>
      <c r="D360">
        <f>'Forward Ranks'!BY153</f>
        <v>359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Ranks'!B112</f>
        <v>OTT</v>
      </c>
      <c r="B361" t="str">
        <f>'Forward Ranks'!A112</f>
        <v>Dominik Kubalik</v>
      </c>
      <c r="C361" s="1">
        <f>'Forward Ranks'!BX112</f>
        <v>0.13285024154589373</v>
      </c>
      <c r="D361">
        <f>'Forward Ranks'!BY112</f>
        <v>360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Ranks'!B259</f>
        <v>ARI</v>
      </c>
      <c r="B362" t="str">
        <f>'Forward Ranks'!A259</f>
        <v>Michael Carcone</v>
      </c>
      <c r="C362" s="1">
        <f>'Forward Ranks'!BX259</f>
        <v>0.13043478260869565</v>
      </c>
      <c r="D362">
        <f>'Forward Ranks'!BY259</f>
        <v>361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Ranks'!B79</f>
        <v>MTL</v>
      </c>
      <c r="B363" t="str">
        <f>'Forward Ranks'!A79</f>
        <v>Christian Dvorak</v>
      </c>
      <c r="C363" s="1">
        <f>'Forward Ranks'!BX79</f>
        <v>0.1280193236714976</v>
      </c>
      <c r="D363">
        <f>'Forward Ranks'!BY79</f>
        <v>362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Ranks'!B264</f>
        <v>DET</v>
      </c>
      <c r="B364" t="str">
        <f>'Forward Ranks'!A264</f>
        <v>Michael Rasmussen</v>
      </c>
      <c r="C364" s="1">
        <f>'Forward Ranks'!BX264</f>
        <v>0.12560386473429952</v>
      </c>
      <c r="D364">
        <f>'Forward Ranks'!BY264</f>
        <v>363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Ranks'!B391</f>
        <v>NYR</v>
      </c>
      <c r="B365" t="str">
        <f>'Forward Ranks'!A391</f>
        <v>Tyler Pitlick</v>
      </c>
      <c r="C365" s="1">
        <f>'Forward Ranks'!BX391</f>
        <v>0.12318840579710146</v>
      </c>
      <c r="D365">
        <f>'Forward Ranks'!BY391</f>
        <v>364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Ranks'!B328</f>
        <v>CHI</v>
      </c>
      <c r="B366" t="str">
        <f>'Forward Ranks'!A328</f>
        <v>Reese Johnson</v>
      </c>
      <c r="C366" s="1">
        <f>'Forward Ranks'!BX328</f>
        <v>0.12077294685990338</v>
      </c>
      <c r="D366">
        <f>'Forward Ranks'!BY328</f>
        <v>365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Ranks'!B267</f>
        <v>S.J</v>
      </c>
      <c r="B367" t="str">
        <f>'Forward Ranks'!A267</f>
        <v>Mikael Granlund</v>
      </c>
      <c r="C367" s="1">
        <f>'Forward Ranks'!BX267</f>
        <v>0.11835748792270531</v>
      </c>
      <c r="D367">
        <f>'Forward Ranks'!BY267</f>
        <v>366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Ranks'!B60</f>
        <v>STL</v>
      </c>
      <c r="B368" t="str">
        <f>'Forward Ranks'!A60</f>
        <v>Brayden Schenn</v>
      </c>
      <c r="C368" s="1">
        <f>'Forward Ranks'!BX60</f>
        <v>0.11594202898550725</v>
      </c>
      <c r="D368">
        <f>'Forward Ranks'!BY60</f>
        <v>367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Ranks'!B168</f>
        <v>PIT</v>
      </c>
      <c r="B369" t="str">
        <f>'Forward Ranks'!A168</f>
        <v>Jeff Carter</v>
      </c>
      <c r="C369" s="1">
        <f>'Forward Ranks'!BX168</f>
        <v>0.11352657004830918</v>
      </c>
      <c r="D369">
        <f>'Forward Ranks'!BY168</f>
        <v>368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Ranks'!B316</f>
        <v>CHI</v>
      </c>
      <c r="B370" t="str">
        <f>'Forward Ranks'!A316</f>
        <v>Philipp Kurashev</v>
      </c>
      <c r="C370" s="1">
        <f>'Forward Ranks'!BX316</f>
        <v>0.1111111111111111</v>
      </c>
      <c r="D370">
        <f>'Forward Ranks'!BY316</f>
        <v>369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Ranks'!B132</f>
        <v>S.J</v>
      </c>
      <c r="B371" t="str">
        <f>'Forward Ranks'!A132</f>
        <v>Filip Zadina</v>
      </c>
      <c r="C371" s="1">
        <f>'Forward Ranks'!BX132</f>
        <v>0.10869565217391304</v>
      </c>
      <c r="D371">
        <f>'Forward Ranks'!BY132</f>
        <v>370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Ranks'!B268</f>
        <v>S.J</v>
      </c>
      <c r="B372" t="str">
        <f>'Forward Ranks'!A268</f>
        <v>Mike Hoffman</v>
      </c>
      <c r="C372" s="1">
        <f>'Forward Ranks'!BX268</f>
        <v>0.10628019323671498</v>
      </c>
      <c r="D372">
        <f>'Forward Ranks'!BY268</f>
        <v>371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Ranks'!B134</f>
        <v>MIN</v>
      </c>
      <c r="B373" t="str">
        <f>'Forward Ranks'!A134</f>
        <v>Frederick Gaudreau</v>
      </c>
      <c r="C373" s="1">
        <f>'Forward Ranks'!BX134</f>
        <v>0.10144927536231885</v>
      </c>
      <c r="D373">
        <f>'Forward Ranks'!BY134</f>
        <v>372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Ranks'!B144</f>
        <v>DET</v>
      </c>
      <c r="B374" t="str">
        <f>'Forward Ranks'!A144</f>
        <v>J.T. Compher</v>
      </c>
      <c r="C374" s="1">
        <f>'Forward Ranks'!BX144</f>
        <v>0.10144927536231885</v>
      </c>
      <c r="D374">
        <f>'Forward Ranks'!BY144</f>
        <v>372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Ranks'!B173</f>
        <v>MTL</v>
      </c>
      <c r="B375" t="str">
        <f>'Forward Ranks'!A173</f>
        <v>Jesse Ylönen</v>
      </c>
      <c r="C375" s="1">
        <f>'Forward Ranks'!BX173</f>
        <v>9.9033816425120769E-2</v>
      </c>
      <c r="D375">
        <f>'Forward Ranks'!BY173</f>
        <v>374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Ranks'!B158</f>
        <v>STL</v>
      </c>
      <c r="B376" t="str">
        <f>'Forward Ranks'!A158</f>
        <v>Jakub Vrana</v>
      </c>
      <c r="C376" s="1">
        <f>'Forward Ranks'!BX158</f>
        <v>9.6618357487922704E-2</v>
      </c>
      <c r="D376">
        <f>'Forward Ranks'!BY158</f>
        <v>375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Ranks'!B65</f>
        <v>ANA</v>
      </c>
      <c r="B377" t="str">
        <f>'Forward Ranks'!A65</f>
        <v>Brock McGinn</v>
      </c>
      <c r="C377" s="1">
        <f>'Forward Ranks'!BX65</f>
        <v>9.420289855072464E-2</v>
      </c>
      <c r="D377">
        <f>'Forward Ranks'!BY65</f>
        <v>376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Ranks'!B209</f>
        <v>S.J</v>
      </c>
      <c r="B378" t="str">
        <f>'Forward Ranks'!A209</f>
        <v>Kevin Labanc</v>
      </c>
      <c r="C378" s="1">
        <f>'Forward Ranks'!BX209</f>
        <v>9.1787439613526575E-2</v>
      </c>
      <c r="D378">
        <f>'Forward Ranks'!BY209</f>
        <v>377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Ranks'!B19</f>
        <v>S.J</v>
      </c>
      <c r="B379" t="str">
        <f>'Forward Ranks'!A19</f>
        <v>Alexander Barabanov</v>
      </c>
      <c r="C379" s="1">
        <f>'Forward Ranks'!BX19</f>
        <v>8.9371980676328497E-2</v>
      </c>
      <c r="D379">
        <f>'Forward Ranks'!BY19</f>
        <v>378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Ranks'!B73</f>
        <v>NYI</v>
      </c>
      <c r="B380" t="str">
        <f>'Forward Ranks'!A73</f>
        <v>Casey Cizikas</v>
      </c>
      <c r="C380" s="1">
        <f>'Forward Ranks'!BX73</f>
        <v>8.6956521739130432E-2</v>
      </c>
      <c r="D380">
        <f>'Forward Ranks'!BY73</f>
        <v>379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Ranks'!B354</f>
        <v>STL</v>
      </c>
      <c r="B381" t="str">
        <f>'Forward Ranks'!A354</f>
        <v>Sammy Blais</v>
      </c>
      <c r="C381" s="1">
        <f>'Forward Ranks'!BX354</f>
        <v>8.4541062801932368E-2</v>
      </c>
      <c r="D381">
        <f>'Forward Ranks'!BY354</f>
        <v>380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Ranks'!B228</f>
        <v>T.B</v>
      </c>
      <c r="B382" t="str">
        <f>'Forward Ranks'!A228</f>
        <v>Luke Glendening</v>
      </c>
      <c r="C382" s="1">
        <f>'Forward Ranks'!BX228</f>
        <v>8.2125603864734303E-2</v>
      </c>
      <c r="D382">
        <f>'Forward Ranks'!BY228</f>
        <v>381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Ranks'!B355</f>
        <v>PHI</v>
      </c>
      <c r="B383" t="str">
        <f>'Forward Ranks'!A355</f>
        <v>Scott Laughton</v>
      </c>
      <c r="C383" s="1">
        <f>'Forward Ranks'!BX355</f>
        <v>7.9710144927536225E-2</v>
      </c>
      <c r="D383">
        <f>'Forward Ranks'!BY355</f>
        <v>382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Ranks'!B75</f>
        <v>VGK</v>
      </c>
      <c r="B384" t="str">
        <f>'Forward Ranks'!A75</f>
        <v>Chandler Stephenson</v>
      </c>
      <c r="C384" s="1">
        <f>'Forward Ranks'!BX75</f>
        <v>7.7294685990338161E-2</v>
      </c>
      <c r="D384">
        <f>'Forward Ranks'!BY75</f>
        <v>383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Ranks'!B222</f>
        <v>ARI</v>
      </c>
      <c r="B385" t="str">
        <f>'Forward Ranks'!A222</f>
        <v>Liam O'Brien</v>
      </c>
      <c r="C385" s="1">
        <f>'Forward Ranks'!BX222</f>
        <v>7.2463768115942032E-2</v>
      </c>
      <c r="D385">
        <f>'Forward Ranks'!BY222</f>
        <v>384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Ranks'!B301</f>
        <v>NYI</v>
      </c>
      <c r="B386" t="str">
        <f>'Forward Ranks'!A301</f>
        <v>Oliver Wahlstrom</v>
      </c>
      <c r="C386" s="1">
        <f>'Forward Ranks'!BX301</f>
        <v>7.2463768115942032E-2</v>
      </c>
      <c r="D386">
        <f>'Forward Ranks'!BY301</f>
        <v>384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Ranks'!B197</f>
        <v>NYI</v>
      </c>
      <c r="B387" t="str">
        <f>'Forward Ranks'!A197</f>
        <v>Julien Gauthier</v>
      </c>
      <c r="C387" s="1">
        <f>'Forward Ranks'!BX197</f>
        <v>7.0048309178743967E-2</v>
      </c>
      <c r="D387">
        <f>'Forward Ranks'!BY197</f>
        <v>386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Ranks'!B395</f>
        <v>BUF</v>
      </c>
      <c r="B388" t="str">
        <f>'Forward Ranks'!A395</f>
        <v>Tyson Jost</v>
      </c>
      <c r="C388" s="1">
        <f>'Forward Ranks'!BX395</f>
        <v>6.7632850241545889E-2</v>
      </c>
      <c r="D388">
        <f>'Forward Ranks'!BY395</f>
        <v>387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Ranks'!B288</f>
        <v>S.J</v>
      </c>
      <c r="B389" t="str">
        <f>'Forward Ranks'!A288</f>
        <v>Nico Sturm</v>
      </c>
      <c r="C389" s="1">
        <f>'Forward Ranks'!BX288</f>
        <v>6.5217391304347824E-2</v>
      </c>
      <c r="D389">
        <f>'Forward Ranks'!BY288</f>
        <v>388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Ranks'!B201</f>
        <v>NSH</v>
      </c>
      <c r="B390" t="str">
        <f>'Forward Ranks'!A201</f>
        <v>Juuso Parssinen</v>
      </c>
      <c r="C390" s="1">
        <f>'Forward Ranks'!BX201</f>
        <v>6.280193236714976E-2</v>
      </c>
      <c r="D390">
        <f>'Forward Ranks'!BY201</f>
        <v>389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Ranks'!B62</f>
        <v>VGK</v>
      </c>
      <c r="B391" t="str">
        <f>'Forward Ranks'!A62</f>
        <v>Brett Howden</v>
      </c>
      <c r="C391" s="1">
        <f>'Forward Ranks'!BX62</f>
        <v>6.0386473429951688E-2</v>
      </c>
      <c r="D391">
        <f>'Forward Ranks'!BY62</f>
        <v>390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Ranks'!B55</f>
        <v>MIN</v>
      </c>
      <c r="B392" t="str">
        <f>'Forward Ranks'!A55</f>
        <v>Brandon Duhaime</v>
      </c>
      <c r="C392" s="1">
        <f>'Forward Ranks'!BX55</f>
        <v>5.7971014492753624E-2</v>
      </c>
      <c r="D392">
        <f>'Forward Ranks'!BY55</f>
        <v>391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Ranks'!B47</f>
        <v>ANA</v>
      </c>
      <c r="B393" t="str">
        <f>'Forward Ranks'!A47</f>
        <v>Bo Groulx</v>
      </c>
      <c r="C393" s="1">
        <f>'Forward Ranks'!BX47</f>
        <v>5.5555555555555552E-2</v>
      </c>
      <c r="D393">
        <f>'Forward Ranks'!BY47</f>
        <v>392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Ranks'!B22</f>
        <v>STL</v>
      </c>
      <c r="B394" t="str">
        <f>'Forward Ranks'!A22</f>
        <v>Alexey Toropchenko</v>
      </c>
      <c r="C394" s="1">
        <f>'Forward Ranks'!BX22</f>
        <v>5.3140096618357488E-2</v>
      </c>
      <c r="D394">
        <f>'Forward Ranks'!BY22</f>
        <v>393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Ranks'!B304</f>
        <v>STL</v>
      </c>
      <c r="B395" t="str">
        <f>'Forward Ranks'!A304</f>
        <v>Oskar Sundqvist</v>
      </c>
      <c r="C395" s="1">
        <f>'Forward Ranks'!BX304</f>
        <v>5.0724637681159424E-2</v>
      </c>
      <c r="D395">
        <f>'Forward Ranks'!BY304</f>
        <v>394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Ranks'!B389</f>
        <v>CHI</v>
      </c>
      <c r="B396" t="str">
        <f>'Forward Ranks'!A389</f>
        <v>Tyler Johnson</v>
      </c>
      <c r="C396" s="1">
        <f>'Forward Ranks'!BX389</f>
        <v>4.8309178743961352E-2</v>
      </c>
      <c r="D396">
        <f>'Forward Ranks'!BY389</f>
        <v>395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Ranks'!B85</f>
        <v>CHI</v>
      </c>
      <c r="B397" t="str">
        <f>'Forward Ranks'!A85</f>
        <v>Cole Guttman</v>
      </c>
      <c r="C397" s="1">
        <f>'Forward Ranks'!BX85</f>
        <v>4.5893719806763288E-2</v>
      </c>
      <c r="D397">
        <f>'Forward Ranks'!BY85</f>
        <v>396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Ranks'!B290</f>
        <v>PHI</v>
      </c>
      <c r="B398" t="str">
        <f>'Forward Ranks'!A290</f>
        <v>Nicolas Deslauriers</v>
      </c>
      <c r="C398" s="1">
        <f>'Forward Ranks'!BX290</f>
        <v>4.3478260869565216E-2</v>
      </c>
      <c r="D398">
        <f>'Forward Ranks'!BY290</f>
        <v>397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Ranks'!B230</f>
        <v>CHI</v>
      </c>
      <c r="B399" t="str">
        <f>'Forward Ranks'!A230</f>
        <v>MacKenzie Entwistle</v>
      </c>
      <c r="C399" s="1">
        <f>'Forward Ranks'!BX230</f>
        <v>4.1062801932367152E-2</v>
      </c>
      <c r="D399">
        <f>'Forward Ranks'!BY230</f>
        <v>398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Ranks'!B336</f>
        <v>ANA</v>
      </c>
      <c r="B400" t="str">
        <f>'Forward Ranks'!A336</f>
        <v>Ross Johnston</v>
      </c>
      <c r="C400" s="1">
        <f>'Forward Ranks'!BX336</f>
        <v>3.864734299516908E-2</v>
      </c>
      <c r="D400">
        <f>'Forward Ranks'!BY336</f>
        <v>399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Ranks'!B83</f>
        <v>NSH</v>
      </c>
      <c r="B401" t="str">
        <f>'Forward Ranks'!A83</f>
        <v>Cody Glass</v>
      </c>
      <c r="C401" s="1">
        <f>'Forward Ranks'!BX83</f>
        <v>3.6231884057971016E-2</v>
      </c>
      <c r="D401">
        <f>'Forward Ranks'!BY83</f>
        <v>400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Ranks'!B107</f>
        <v>DET</v>
      </c>
      <c r="B402" t="str">
        <f>'Forward Ranks'!A107</f>
        <v>David Perron</v>
      </c>
      <c r="C402" s="1">
        <f>'Forward Ranks'!BX107</f>
        <v>3.3816425120772944E-2</v>
      </c>
      <c r="D402">
        <f>'Forward Ranks'!BY107</f>
        <v>401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Ranks'!B362</f>
        <v>NYI</v>
      </c>
      <c r="B403" t="str">
        <f>'Forward Ranks'!A362</f>
        <v>Simon Holmstrom</v>
      </c>
      <c r="C403" s="1">
        <f>'Forward Ranks'!BX362</f>
        <v>3.140096618357488E-2</v>
      </c>
      <c r="D403">
        <f>'Forward Ranks'!BY362</f>
        <v>402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Ranks'!B129</f>
        <v>WSH</v>
      </c>
      <c r="B404" t="str">
        <f>'Forward Ranks'!A129</f>
        <v>Evgeny Kuznetsov</v>
      </c>
      <c r="C404" s="1">
        <f>'Forward Ranks'!BX129</f>
        <v>2.8985507246376812E-2</v>
      </c>
      <c r="D404">
        <f>'Forward Ranks'!BY129</f>
        <v>403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Ranks'!B41</f>
        <v>NYR</v>
      </c>
      <c r="B405" t="str">
        <f>'Forward Ranks'!A41</f>
        <v>Barclay Goodrow</v>
      </c>
      <c r="C405" s="1">
        <f>'Forward Ranks'!BX41</f>
        <v>2.6570048309178744E-2</v>
      </c>
      <c r="D405">
        <f>'Forward Ranks'!BY41</f>
        <v>404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Ranks'!B298</f>
        <v>TOR</v>
      </c>
      <c r="B406" t="str">
        <f>'Forward Ranks'!A298</f>
        <v>Noah Gregor</v>
      </c>
      <c r="C406" s="1">
        <f>'Forward Ranks'!BX298</f>
        <v>2.4154589371980676E-2</v>
      </c>
      <c r="D406">
        <f>'Forward Ranks'!BY298</f>
        <v>405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Ranks'!B43</f>
        <v>WSH</v>
      </c>
      <c r="B407" t="str">
        <f>'Forward Ranks'!A43</f>
        <v>Beck Malenstyn</v>
      </c>
      <c r="C407" s="1">
        <f>'Forward Ranks'!BX43</f>
        <v>2.1739130434782608E-2</v>
      </c>
      <c r="D407">
        <f>'Forward Ranks'!BY43</f>
        <v>406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Ranks'!B167</f>
        <v>NYI</v>
      </c>
      <c r="B408" t="str">
        <f>'Forward Ranks'!A167</f>
        <v>Jean-Gabriel Pageau</v>
      </c>
      <c r="C408" s="1">
        <f>'Forward Ranks'!BX167</f>
        <v>1.932367149758454E-2</v>
      </c>
      <c r="D408">
        <f>'Forward Ranks'!BY167</f>
        <v>407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Ranks'!B318</f>
        <v>VAN</v>
      </c>
      <c r="B409" t="str">
        <f>'Forward Ranks'!A318</f>
        <v>Phillip Di Giuseppe</v>
      </c>
      <c r="C409" s="1">
        <f>'Forward Ranks'!BX318</f>
        <v>1.6908212560386472E-2</v>
      </c>
      <c r="D409">
        <f>'Forward Ranks'!BY318</f>
        <v>408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Ranks'!B195</f>
        <v>MTL</v>
      </c>
      <c r="B410" t="str">
        <f>'Forward Ranks'!A195</f>
        <v>Josh Anderson</v>
      </c>
      <c r="C410" s="1">
        <f>'Forward Ranks'!BX195</f>
        <v>1.4492753623188406E-2</v>
      </c>
      <c r="D410">
        <f>'Forward Ranks'!BY195</f>
        <v>409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Ranks'!B226</f>
        <v>CHI</v>
      </c>
      <c r="B411" t="str">
        <f>'Forward Ranks'!A226</f>
        <v>Lukas Reichel</v>
      </c>
      <c r="C411" s="1">
        <f>'Forward Ranks'!BX226</f>
        <v>1.2077294685990338E-2</v>
      </c>
      <c r="D411">
        <f>'Forward Ranks'!BY226</f>
        <v>410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Ranks'!B105</f>
        <v>TOR</v>
      </c>
      <c r="B412" t="str">
        <f>'Forward Ranks'!A105</f>
        <v>David Kampf</v>
      </c>
      <c r="C412" s="1">
        <f>'Forward Ranks'!BX105</f>
        <v>9.6618357487922701E-3</v>
      </c>
      <c r="D412">
        <f>'Forward Ranks'!BY105</f>
        <v>411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Ranks'!B299</f>
        <v>PIT</v>
      </c>
      <c r="B413" t="str">
        <f>'Forward Ranks'!A299</f>
        <v>Noel Acciari</v>
      </c>
      <c r="C413" s="1">
        <f>'Forward Ranks'!BX299</f>
        <v>7.246376811594203E-3</v>
      </c>
      <c r="D413">
        <f>'Forward Ranks'!BY299</f>
        <v>412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Ranks'!B229</f>
        <v>S.J</v>
      </c>
      <c r="B414" t="str">
        <f>'Forward Ranks'!A229</f>
        <v>Luke Kunin</v>
      </c>
      <c r="C414" s="1">
        <f>'Forward Ranks'!BX229</f>
        <v>4.830917874396135E-3</v>
      </c>
      <c r="D414">
        <f>'Forward Ranks'!BY229</f>
        <v>413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Ranks'!B282</f>
        <v>NYR</v>
      </c>
      <c r="B415" t="str">
        <f>'Forward Ranks'!A282</f>
        <v>Nick Bonino</v>
      </c>
      <c r="C415" s="1">
        <f>'Forward Ranks'!BX282</f>
        <v>2.4154589371980675E-3</v>
      </c>
      <c r="D415">
        <f>'Forward Ranks'!BY282</f>
        <v>414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>
        <f>'Forward Ranks'!B416</f>
        <v>0</v>
      </c>
      <c r="B416">
        <f>'Forward Ranks'!A416</f>
        <v>0</v>
      </c>
      <c r="C416" s="1">
        <f>'Forward Ranks'!BX416</f>
        <v>0</v>
      </c>
      <c r="D416">
        <f>'Forward Ranks'!BY416</f>
        <v>0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>
        <f>'Forward Ranks'!B417</f>
        <v>0</v>
      </c>
      <c r="B417">
        <f>'Forward Ranks'!A417</f>
        <v>0</v>
      </c>
      <c r="C417" s="1">
        <f>'Forward Ranks'!BX417</f>
        <v>0</v>
      </c>
      <c r="D417">
        <f>'Forward Ranks'!BY417</f>
        <v>0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>
        <f>'Forward Ranks'!B418</f>
        <v>0</v>
      </c>
      <c r="B418">
        <f>'Forward Ranks'!A418</f>
        <v>0</v>
      </c>
      <c r="C418" s="1">
        <f>'Forward Ranks'!BX418</f>
        <v>0</v>
      </c>
      <c r="D418">
        <f>'Forward Ranks'!BY418</f>
        <v>0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>
        <f>'Forward Ranks'!B419</f>
        <v>0</v>
      </c>
      <c r="B419">
        <f>'Forward Ranks'!A419</f>
        <v>0</v>
      </c>
      <c r="C419" s="1">
        <f>'Forward Ranks'!BX419</f>
        <v>0</v>
      </c>
      <c r="D419">
        <f>'Forward Ranks'!BY419</f>
        <v>0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>
        <f>'Forward Ranks'!B420</f>
        <v>0</v>
      </c>
      <c r="B420">
        <f>'Forward Ranks'!A420</f>
        <v>0</v>
      </c>
      <c r="C420" s="1">
        <f>'Forward Ranks'!BX420</f>
        <v>0</v>
      </c>
      <c r="D420">
        <f>'Forward Ranks'!BY420</f>
        <v>0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>
        <f>'Forward Ranks'!B421</f>
        <v>0</v>
      </c>
      <c r="B421">
        <f>'Forward Ranks'!A421</f>
        <v>0</v>
      </c>
      <c r="C421" s="1">
        <f>'Forward Ranks'!BX421</f>
        <v>0</v>
      </c>
      <c r="D421">
        <f>'Forward Ranks'!BY421</f>
        <v>0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>
        <f>'Forward Ranks'!B422</f>
        <v>0</v>
      </c>
      <c r="B422">
        <f>'Forward Ranks'!A422</f>
        <v>0</v>
      </c>
      <c r="C422" s="1">
        <f>'Forward Ranks'!BX422</f>
        <v>0</v>
      </c>
      <c r="D422">
        <f>'Forward Ranks'!BY422</f>
        <v>0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>
        <f>'Forward Ranks'!B423</f>
        <v>0</v>
      </c>
      <c r="B423">
        <f>'Forward Ranks'!A423</f>
        <v>0</v>
      </c>
      <c r="C423" s="1">
        <f>'Forward Ranks'!BX423</f>
        <v>0</v>
      </c>
      <c r="D423">
        <f>'Forward Ranks'!BY423</f>
        <v>0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>
        <f>'Forward Ranks'!B424</f>
        <v>0</v>
      </c>
      <c r="B424">
        <f>'Forward Ranks'!A424</f>
        <v>0</v>
      </c>
      <c r="C424" s="1">
        <f>'Forward Ranks'!BX424</f>
        <v>0</v>
      </c>
      <c r="D424">
        <f>'Forward Ranks'!BY424</f>
        <v>0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>
        <f>'Forward Ranks'!B425</f>
        <v>0</v>
      </c>
      <c r="B425">
        <f>'Forward Ranks'!A425</f>
        <v>0</v>
      </c>
      <c r="C425" s="1">
        <f>'Forward Ranks'!BX425</f>
        <v>0</v>
      </c>
      <c r="D425">
        <f>'Forward Ranks'!BY425</f>
        <v>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>
        <f>'Forward Ranks'!B426</f>
        <v>0</v>
      </c>
      <c r="B426">
        <f>'Forward Ranks'!A426</f>
        <v>0</v>
      </c>
      <c r="C426" s="1">
        <f>'Forward Ranks'!BX426</f>
        <v>0</v>
      </c>
      <c r="D426">
        <f>'Forward Ranks'!BY426</f>
        <v>0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>
        <f>'Forward Ranks'!B427</f>
        <v>0</v>
      </c>
      <c r="B427">
        <f>'Forward Ranks'!A427</f>
        <v>0</v>
      </c>
      <c r="C427" s="1">
        <f>'Forward Ranks'!BX427</f>
        <v>0</v>
      </c>
      <c r="D427">
        <f>'Forward Ranks'!BY427</f>
        <v>0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>
        <f>'Forward Ranks'!B428</f>
        <v>0</v>
      </c>
      <c r="B428">
        <f>'Forward Ranks'!A428</f>
        <v>0</v>
      </c>
      <c r="C428" s="1">
        <f>'Forward Ranks'!BX428</f>
        <v>0</v>
      </c>
      <c r="D428">
        <f>'Forward Ranks'!BY428</f>
        <v>0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>
        <f>'Forward Ranks'!B429</f>
        <v>0</v>
      </c>
      <c r="B429">
        <f>'Forward Ranks'!A429</f>
        <v>0</v>
      </c>
      <c r="C429" s="1">
        <f>'Forward Ranks'!BX429</f>
        <v>0</v>
      </c>
      <c r="D429">
        <f>'Forward Ranks'!BY429</f>
        <v>0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>
        <f>'Forward Ranks'!B430</f>
        <v>0</v>
      </c>
      <c r="B430">
        <f>'Forward Ranks'!A430</f>
        <v>0</v>
      </c>
      <c r="C430" s="1">
        <f>'Forward Ranks'!BX430</f>
        <v>0</v>
      </c>
      <c r="D430">
        <f>'Forward Ranks'!BY430</f>
        <v>0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>
        <f>'Forward Ranks'!B431</f>
        <v>0</v>
      </c>
      <c r="B431">
        <f>'Forward Ranks'!A431</f>
        <v>0</v>
      </c>
      <c r="C431" s="1">
        <f>'Forward Ranks'!BX431</f>
        <v>0</v>
      </c>
      <c r="D431">
        <f>'Forward Ranks'!BY431</f>
        <v>0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>
        <f>'Forward Ranks'!B432</f>
        <v>0</v>
      </c>
      <c r="B432">
        <f>'Forward Ranks'!A432</f>
        <v>0</v>
      </c>
      <c r="C432" s="1">
        <f>'Forward Ranks'!BX432</f>
        <v>0</v>
      </c>
      <c r="D432">
        <f>'Forward Ranks'!BY432</f>
        <v>0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>
        <f>'Forward Ranks'!B433</f>
        <v>0</v>
      </c>
      <c r="B433">
        <f>'Forward Ranks'!A433</f>
        <v>0</v>
      </c>
      <c r="C433" s="1">
        <f>'Forward Ranks'!BX433</f>
        <v>0</v>
      </c>
      <c r="D433">
        <f>'Forward Ranks'!BY433</f>
        <v>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>
        <f>'Forward Ranks'!B434</f>
        <v>0</v>
      </c>
      <c r="B434">
        <f>'Forward Ranks'!A434</f>
        <v>0</v>
      </c>
      <c r="C434" s="1">
        <f>'Forward Ranks'!BX434</f>
        <v>0</v>
      </c>
      <c r="D434">
        <f>'Forward Ranks'!BY434</f>
        <v>0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heetProtection algorithmName="SHA-512" hashValue="Bu3OWaMicC/sStvup2Y/rh/a3Nyq6xKBiRWcGtsSDK42NgaB0bH7EqfKzlUv7rRRqeRdL+fyqIsZxkBfAwEsDw==" saltValue="8Hkq5d65juVFcFRuB1ioqw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582</v>
      </c>
      <c r="B2" s="140" t="str">
        <f>INDEX('Ranks for Cards and Graph'!A:A,MATCH('Player Cards v16 Dark'!$A2,'Ranks for Cards and Graph'!$A:$A,0))</f>
        <v>William Nylander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0.83091787439613529</v>
      </c>
      <c r="E2" s="140">
        <f>INDEX('Ranks for Cards and Graph'!D:D,MATCH('Player Cards v16 Dark'!$A2,'Ranks for Cards and Graph'!$A:$A,0))</f>
        <v>0.96135265700483097</v>
      </c>
      <c r="F2" s="140">
        <f>INDEX('Ranks for Cards and Graph'!E:E,MATCH('Player Cards v16 Dark'!$A2,'Ranks for Cards and Graph'!$A:$A,0))</f>
        <v>0.67874396135265702</v>
      </c>
      <c r="G2" s="140">
        <f>INDEX('Ranks for Cards and Graph'!F:F,MATCH('Player Cards v16 Dark'!$A2,'Ranks for Cards and Graph'!$A:$A,0))</f>
        <v>0.90096618357487923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0.87922705314009664</v>
      </c>
      <c r="J2" s="140">
        <f>INDEX('Ranks for Cards and Graph'!I:I,MATCH('Player Cards v16 Dark'!$A2,'Ranks for Cards and Graph'!$A:$A,0))</f>
        <v>0.606280193236715</v>
      </c>
      <c r="K2" s="140">
        <f>INDEX('Ranks for Cards and Graph'!J:J,MATCH('Player Cards v16 Dark'!$A2,'Ranks for Cards and Graph'!$A:$A,0))</f>
        <v>0.68357487922705318</v>
      </c>
      <c r="L2" s="140">
        <f>INDEX('Ranks for Cards and Graph'!K:K,MATCH('Player Cards v16 Dark'!$A2,'Ranks for Cards and Graph'!$A:$A,0))</f>
        <v>0.81159420289855078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0.34541062801932365</v>
      </c>
      <c r="O2" s="140">
        <f>INDEX('Ranks for Cards and Graph'!N:N,MATCH('Player Cards v16 Dark'!$A2,'Ranks for Cards and Graph'!$A:$A,0))</f>
        <v>0.29710144927536231</v>
      </c>
      <c r="P2" s="140">
        <f>INDEX('Ranks for Cards and Graph'!O:O,MATCH('Player Cards v16 Dark'!$A2,'Ranks for Cards and Graph'!$A:$A,0))</f>
        <v>0.2922705314009662</v>
      </c>
      <c r="Q2" s="140">
        <f>INDEX('Ranks for Cards and Graph'!P:P,MATCH('Player Cards v16 Dark'!$A2,'Ranks for Cards and Graph'!$A:$A,0))</f>
        <v>0.4251207729468599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0.81642512077294682</v>
      </c>
      <c r="U2" s="140">
        <f>INDEX('Ranks for Cards and Graph'!S:S,MATCH('Player Cards v16 Dark'!$A2,'Ranks for Cards and Graph'!$A:$A,0))</f>
        <v>0.95169082125603865</v>
      </c>
      <c r="V2" s="140">
        <f>INDEX('Ranks for Cards and Graph'!T:T,MATCH('Player Cards v16 Dark'!$A2,'Ranks for Cards and Graph'!$A:$A,0))</f>
        <v>0.62077294685990336</v>
      </c>
      <c r="W2" s="140">
        <f>INDEX('Ranks for Cards and Graph'!U:U,MATCH('Player Cards v16 Dark'!$A2,'Ranks for Cards and Graph'!$A:$A,0))</f>
        <v>0.92270531400966183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0.27777777777777779</v>
      </c>
      <c r="Z2" s="140">
        <f>INDEX('Ranks for Cards and Graph'!X:X,MATCH('Player Cards v16 Dark'!$A2,'Ranks for Cards and Graph'!$A:$A,0))</f>
        <v>0.42028985507246375</v>
      </c>
      <c r="AA2" s="140">
        <f>INDEX('Ranks for Cards and Graph'!Y:Y,MATCH('Player Cards v16 Dark'!$A2,'Ranks for Cards and Graph'!$A:$A,0))</f>
        <v>0.25845410628019322</v>
      </c>
      <c r="AB2" s="140">
        <f>INDEX('Ranks for Cards and Graph'!Z:Z,MATCH('Player Cards v16 Dark'!$A2,'Ranks for Cards and Graph'!$A:$A,0))</f>
        <v>0.54589371980676327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0.9371980676328503</v>
      </c>
      <c r="AE2" s="140">
        <f>INDEX('Ranks for Cards and Graph'!AC:AC,MATCH('Player Cards v16 Dark'!$A2,'Ranks for Cards and Graph'!$A:$A,0))</f>
        <v>0.66425120772946855</v>
      </c>
      <c r="AF2" s="140">
        <f>INDEX('Ranks for Cards and Graph'!AD:AD,MATCH('Player Cards v16 Dark'!$A2,'Ranks for Cards and Graph'!$A:$A,0))</f>
        <v>0.49275362318840582</v>
      </c>
      <c r="AG2" s="140">
        <f>INDEX('Ranks for Cards and Graph'!AE:AE,MATCH('Player Cards v16 Dark'!$A2,'Ranks for Cards and Graph'!$A:$A,0))</f>
        <v>0.39371980676328505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0.63043478260869568</v>
      </c>
      <c r="AJ2" s="140">
        <f>INDEX('Ranks for Cards and Graph'!AH:AH,MATCH('Player Cards v16 Dark'!$A2,'Ranks for Cards and Graph'!$A:$A,0))</f>
        <v>0.81400966183574874</v>
      </c>
      <c r="AK2" s="140">
        <f>INDEX('Ranks for Cards and Graph'!AI:AI,MATCH('Player Cards v16 Dark'!$A2,'Ranks for Cards and Graph'!$A:$A,0))</f>
        <v>0.47342995169082125</v>
      </c>
      <c r="AL2" s="140">
        <f>INDEX('Ranks for Cards and Graph'!AJ:AJ,MATCH('Player Cards v16 Dark'!$A2,'Ranks for Cards and Graph'!$A:$A,0))</f>
        <v>0.79951690821256038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0.80434782608695654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TOR</v>
      </c>
      <c r="AQ2" s="140">
        <f>INDEX('Ranks for Cards and Graph'!AO:AO,MATCH('Player Cards v16 Dark'!$A2,'Ranks for Cards and Graph'!$A:$A,0))</f>
        <v>46</v>
      </c>
      <c r="AR2" s="184">
        <f>INDEX('Ranks for Cards and Graph'!AP:AP,MATCH('Player Cards v16 Dark'!$A2,'Ranks for Cards and Graph'!$A:$A,0))</f>
        <v>0.91382765531062127</v>
      </c>
      <c r="AS2" s="140">
        <f>INDEX('Ranks for Cards and Graph'!AQ:AQ,MATCH('Player Cards v16 Dark'!$A2,'Ranks for Cards and Graph'!$A:$A,0))</f>
        <v>44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0.9468599033816425</v>
      </c>
      <c r="AW2" s="184">
        <f>INDEX('Ranks for Cards and Graph'!AU:AU,MATCH('Player Cards v16 Dark'!$A2,'Ranks for Cards and Graph'!$A:$A,0))</f>
        <v>0.26811594202898553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14.641304347826001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406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0.9178356713426854</v>
      </c>
      <c r="BD2" s="184">
        <f>INDEX('Ranks for Cards and Graph'!BB:BB,MATCH('Player Cards v16 Dark'!$A2,'Ranks for Cards and Graph'!$A:$A,0))</f>
        <v>0.56513026052104209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13</v>
      </c>
      <c r="BG2" s="186">
        <f>INDEX('Ranks for Cards and Graph'!BE:BE,MATCH('Player Cards v16 Dark'!$A2,'Ranks for Cards and Graph'!$A:$A,0))</f>
        <v>12</v>
      </c>
      <c r="BH2" s="186">
        <f>INDEX('Ranks for Cards and Graph'!BF:BF,MATCH('Player Cards v16 Dark'!$A2,'Ranks for Cards and Graph'!$A:$A,0))</f>
        <v>25</v>
      </c>
      <c r="BO2" s="140" t="str">
        <f>TEXT(INT(AY2)&amp;":"&amp;TEXT((AY2-INT(AY2))*60,"00"),"hh:mm")</f>
        <v>14:38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William Nylander</v>
      </c>
      <c r="F4" s="143"/>
      <c r="G4" s="143"/>
      <c r="H4" s="143"/>
      <c r="I4" s="144" t="s">
        <v>953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TOR</v>
      </c>
      <c r="G6" s="147"/>
      <c r="H6" s="148" t="str">
        <f>BF2 &amp; " Goals"</f>
        <v>13 Goals</v>
      </c>
      <c r="I6" s="148" t="str">
        <f>BG2 &amp; " Assists"</f>
        <v>12 Assists</v>
      </c>
      <c r="J6" s="148" t="str">
        <f>BH2 &amp; " Points"</f>
        <v>25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9.1382765531062127</v>
      </c>
      <c r="G9" s="115"/>
      <c r="H9" s="115"/>
      <c r="I9" s="160">
        <f>BC2*10</f>
        <v>9.1783567134268544</v>
      </c>
      <c r="J9" s="116"/>
      <c r="K9" s="116"/>
      <c r="L9" s="160">
        <f>BD2*10</f>
        <v>5.6513026052104207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950</v>
      </c>
      <c r="J10" s="118"/>
      <c r="K10" s="118"/>
      <c r="L10" s="162" t="s">
        <v>951</v>
      </c>
      <c r="M10" s="161"/>
      <c r="N10" s="163"/>
      <c r="O10" s="163" t="s">
        <v>1055</v>
      </c>
      <c r="P10" s="164">
        <v>45317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8.7922705314009661</v>
      </c>
      <c r="G13" s="115"/>
      <c r="H13" s="119" t="s">
        <v>222</v>
      </c>
      <c r="I13" s="166">
        <f>D2*10</f>
        <v>8.3091787439613523</v>
      </c>
      <c r="J13" s="115"/>
      <c r="K13" s="119" t="s">
        <v>223</v>
      </c>
      <c r="L13" s="166">
        <f>N2*10</f>
        <v>3.4541062801932365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6.06280193236715</v>
      </c>
      <c r="G14" s="115"/>
      <c r="H14" s="119" t="s">
        <v>147</v>
      </c>
      <c r="I14" s="166">
        <f>G2*10</f>
        <v>9.0096618357487923</v>
      </c>
      <c r="J14" s="115"/>
      <c r="K14" s="119" t="s">
        <v>152</v>
      </c>
      <c r="L14" s="166">
        <f>Q2*10</f>
        <v>4.2512077294685993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6.8357487922705316</v>
      </c>
      <c r="G15" s="115"/>
      <c r="H15" s="119" t="s">
        <v>224</v>
      </c>
      <c r="I15" s="166">
        <f>T2*10</f>
        <v>8.1642512077294676</v>
      </c>
      <c r="J15" s="115"/>
      <c r="K15" s="119" t="s">
        <v>225</v>
      </c>
      <c r="L15" s="166">
        <f>Y2*10</f>
        <v>2.7777777777777777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8.1159420289855078</v>
      </c>
      <c r="G16" s="115"/>
      <c r="H16" s="119" t="s">
        <v>153</v>
      </c>
      <c r="I16" s="166">
        <f>W2*10</f>
        <v>9.2270531400966185</v>
      </c>
      <c r="J16" s="115"/>
      <c r="K16" s="119" t="s">
        <v>154</v>
      </c>
      <c r="L16" s="166">
        <f>AB2*10</f>
        <v>5.4589371980676322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954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6.304347826086957</v>
      </c>
      <c r="G19" s="115"/>
      <c r="H19" s="119" t="s">
        <v>1000</v>
      </c>
      <c r="I19" s="166">
        <f>AD2*10</f>
        <v>9.3719806763285032</v>
      </c>
      <c r="J19" s="115"/>
      <c r="K19" s="119" t="s">
        <v>166</v>
      </c>
      <c r="L19" s="114">
        <f>F2*10</f>
        <v>6.78743961352657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7.9951690821256038</v>
      </c>
      <c r="G20" s="115"/>
      <c r="H20" s="119" t="s">
        <v>155</v>
      </c>
      <c r="I20" s="166">
        <f>AE2*10</f>
        <v>6.6425120772946853</v>
      </c>
      <c r="J20" s="115"/>
      <c r="K20" s="119" t="s">
        <v>168</v>
      </c>
      <c r="L20" s="114">
        <f>V2*10</f>
        <v>6.2077294685990339</v>
      </c>
      <c r="M20" s="161"/>
      <c r="X20" s="2"/>
    </row>
    <row r="21" spans="2:24" ht="14.4" customHeight="1" x14ac:dyDescent="0.3">
      <c r="D21" s="159"/>
      <c r="E21" s="119" t="s">
        <v>999</v>
      </c>
      <c r="F21" s="114">
        <f>AV2*10</f>
        <v>9.4685990338164245</v>
      </c>
      <c r="G21" s="115"/>
      <c r="H21" s="119" t="s">
        <v>156</v>
      </c>
      <c r="I21" s="166">
        <f>AF2*10</f>
        <v>4.9275362318840585</v>
      </c>
      <c r="J21" s="115"/>
      <c r="K21" s="119" t="s">
        <v>167</v>
      </c>
      <c r="L21" s="114">
        <f>P2*10</f>
        <v>2.9227053140096619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986</v>
      </c>
      <c r="F22" s="114">
        <f>AW2*10</f>
        <v>2.6811594202898554</v>
      </c>
      <c r="G22" s="115"/>
      <c r="H22" s="119" t="s">
        <v>15</v>
      </c>
      <c r="I22" s="166">
        <f>AG2*10</f>
        <v>3.9371980676328504</v>
      </c>
      <c r="J22" s="115"/>
      <c r="K22" s="119" t="s">
        <v>169</v>
      </c>
      <c r="L22" s="114">
        <f>AA2*10</f>
        <v>2.5845410628019323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46</v>
      </c>
      <c r="G23" s="115"/>
      <c r="H23" s="119" t="s">
        <v>248</v>
      </c>
      <c r="I23" s="168" t="str">
        <f>BO2</f>
        <v>14:38</v>
      </c>
      <c r="J23" s="115"/>
      <c r="K23" s="119" t="s">
        <v>8</v>
      </c>
      <c r="L23" s="169">
        <f>AK2*10</f>
        <v>4.7342995169082123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952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1009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0.44067796610169491</v>
      </c>
      <c r="E2">
        <f>INDEX('Ranks for Cards and Graph'!D:D,MATCH('Player Cards v16'!$A2,'Ranks for Cards and Graph'!$A:$A,0))</f>
        <v>0.3771186440677966</v>
      </c>
      <c r="F2">
        <f>INDEX('Ranks for Cards and Graph'!E:E,MATCH('Player Cards v16'!$A2,'Ranks for Cards and Graph'!$A:$A,0))</f>
        <v>9.7457627118644072E-2</v>
      </c>
      <c r="G2">
        <f>INDEX('Ranks for Cards and Graph'!F:F,MATCH('Player Cards v16'!$A2,'Ranks for Cards and Graph'!$A:$A,0))</f>
        <v>0.3940677966101695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4.2372881355932203E-3</v>
      </c>
      <c r="J2">
        <f>INDEX('Ranks for Cards and Graph'!I:I,MATCH('Player Cards v16'!$A2,'Ranks for Cards and Graph'!$A:$A,0))</f>
        <v>2.1186440677966101E-2</v>
      </c>
      <c r="K2">
        <f>INDEX('Ranks for Cards and Graph'!J:J,MATCH('Player Cards v16'!$A2,'Ranks for Cards and Graph'!$A:$A,0))</f>
        <v>4.2372881355932203E-3</v>
      </c>
      <c r="L2">
        <f>INDEX('Ranks for Cards and Graph'!K:K,MATCH('Player Cards v16'!$A2,'Ranks for Cards and Graph'!$A:$A,0))</f>
        <v>8.4745762711864406E-3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0.86864406779661019</v>
      </c>
      <c r="O2">
        <f>INDEX('Ranks for Cards and Graph'!N:N,MATCH('Player Cards v16'!$A2,'Ranks for Cards and Graph'!$A:$A,0))</f>
        <v>0.72881355932203384</v>
      </c>
      <c r="P2">
        <f>INDEX('Ranks for Cards and Graph'!O:O,MATCH('Player Cards v16'!$A2,'Ranks for Cards and Graph'!$A:$A,0))</f>
        <v>0.91101694915254239</v>
      </c>
      <c r="Q2">
        <f>INDEX('Ranks for Cards and Graph'!P:P,MATCH('Player Cards v16'!$A2,'Ranks for Cards and Graph'!$A:$A,0))</f>
        <v>0.94915254237288138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0.16949152542372881</v>
      </c>
      <c r="U2">
        <f>INDEX('Ranks for Cards and Graph'!S:S,MATCH('Player Cards v16'!$A2,'Ranks for Cards and Graph'!$A:$A,0))</f>
        <v>6.3559322033898302E-2</v>
      </c>
      <c r="V2">
        <f>INDEX('Ranks for Cards and Graph'!T:T,MATCH('Player Cards v16'!$A2,'Ranks for Cards and Graph'!$A:$A,0))</f>
        <v>2.5423728813559324E-2</v>
      </c>
      <c r="W2">
        <f>INDEX('Ranks for Cards and Graph'!U:U,MATCH('Player Cards v16'!$A2,'Ranks for Cards and Graph'!$A:$A,0))</f>
        <v>0.1440677966101695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0.9152542372881356</v>
      </c>
      <c r="Z2">
        <f>INDEX('Ranks for Cards and Graph'!X:X,MATCH('Player Cards v16'!$A2,'Ranks for Cards and Graph'!$A:$A,0))</f>
        <v>0.8771186440677966</v>
      </c>
      <c r="AA2">
        <f>INDEX('Ranks for Cards and Graph'!Y:Y,MATCH('Player Cards v16'!$A2,'Ranks for Cards and Graph'!$A:$A,0))</f>
        <v>0.98305084745762716</v>
      </c>
      <c r="AB2">
        <f>INDEX('Ranks for Cards and Graph'!Z:Z,MATCH('Player Cards v16'!$A2,'Ranks for Cards and Graph'!$A:$A,0))</f>
        <v>0.98305084745762716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0.2711864406779661</v>
      </c>
      <c r="AE2">
        <f>INDEX('Ranks for Cards and Graph'!AC:AC,MATCH('Player Cards v16'!$A2,'Ranks for Cards and Graph'!$A:$A,0))</f>
        <v>4.2372881355932202E-2</v>
      </c>
      <c r="AF2">
        <f>INDEX('Ranks for Cards and Graph'!AD:AD,MATCH('Player Cards v16'!$A2,'Ranks for Cards and Graph'!$A:$A,0))</f>
        <v>8.8983050847457626E-2</v>
      </c>
      <c r="AG2">
        <f>INDEX('Ranks for Cards and Graph'!AE:AE,MATCH('Player Cards v16'!$A2,'Ranks for Cards and Graph'!$A:$A,0))</f>
        <v>0.32627118644067798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0.69491525423728817</v>
      </c>
      <c r="AJ2">
        <f>INDEX('Ranks for Cards and Graph'!AH:AH,MATCH('Player Cards v16'!$A2,'Ranks for Cards and Graph'!$A:$A,0))</f>
        <v>0.57627118644067798</v>
      </c>
      <c r="AK2">
        <f>INDEX('Ranks for Cards and Graph'!AI:AI,MATCH('Player Cards v16'!$A2,'Ranks for Cards and Graph'!$A:$A,0))</f>
        <v>0.48728813559322032</v>
      </c>
      <c r="AL2">
        <f>INDEX('Ranks for Cards and Graph'!AJ:AJ,MATCH('Player Cards v16'!$A2,'Ranks for Cards and Graph'!$A:$A,0))</f>
        <v>0.82627118644067798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0.53813559322033899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32</v>
      </c>
      <c r="AR2" s="1">
        <f>INDEX('Ranks for Cards and Graph'!AP:AP,MATCH('Player Cards v16'!$A2,'Ranks for Cards and Graph'!$A:$A,0))</f>
        <v>0.57333333333333336</v>
      </c>
      <c r="AS2">
        <f>INDEX('Ranks for Cards and Graph'!AQ:AQ,MATCH('Player Cards v16'!$A2,'Ranks for Cards and Graph'!$A:$A,0))</f>
        <v>129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9.7457627118644072E-2</v>
      </c>
      <c r="AW2" s="1">
        <f>INDEX('Ranks for Cards and Graph'!AU:AU,MATCH('Player Cards v16'!$A2,'Ranks for Cards and Graph'!$A:$A,0))</f>
        <v>0.89830508474576276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14.1796875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808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0.35333333333333333</v>
      </c>
      <c r="BD2" s="1">
        <f>INDEX('Ranks for Cards and Graph'!BB:BB,MATCH('Player Cards v16'!$A2,'Ranks for Cards and Graph'!$A:$A,0))</f>
        <v>0.95333333333333337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1</v>
      </c>
      <c r="BH2" s="30">
        <f>INDEX('Ranks for Cards and Graph'!BF:BF,MATCH('Player Cards v16'!$A2,'Ranks for Cards and Graph'!$A:$A,0))</f>
        <v>1</v>
      </c>
      <c r="BO2" t="str">
        <f>TEXT(INT(AY2)&amp;":"&amp;TEXT((AY2-INT(AY2))*60,"00"),"hh:mm")</f>
        <v>14:11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1 Assists</v>
      </c>
      <c r="J6" s="18" t="str">
        <f>BH2 &amp; " Points"</f>
        <v>1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5.7333333333333334</v>
      </c>
      <c r="G8" s="11"/>
      <c r="H8" s="11"/>
      <c r="I8" s="112">
        <f>BC2*10</f>
        <v>3.5333333333333332</v>
      </c>
      <c r="J8" s="17"/>
      <c r="K8" s="17"/>
      <c r="L8" s="112">
        <f>BD2*10</f>
        <v>9.5333333333333332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4.2372881355932202E-2</v>
      </c>
      <c r="G12" s="11"/>
      <c r="H12" s="15" t="s">
        <v>222</v>
      </c>
      <c r="I12" s="58">
        <f>D2*10</f>
        <v>4.406779661016949</v>
      </c>
      <c r="J12" s="11"/>
      <c r="K12" s="15" t="s">
        <v>223</v>
      </c>
      <c r="L12" s="58">
        <f>N2*10</f>
        <v>8.6864406779661021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0.21186440677966101</v>
      </c>
      <c r="G13" s="11"/>
      <c r="H13" s="15" t="s">
        <v>147</v>
      </c>
      <c r="I13" s="58">
        <f>G2*10</f>
        <v>3.9406779661016951</v>
      </c>
      <c r="J13" s="11"/>
      <c r="K13" s="15" t="s">
        <v>152</v>
      </c>
      <c r="L13" s="58">
        <f>Q2*10</f>
        <v>9.4915254237288131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4.2372881355932202E-2</v>
      </c>
      <c r="G14" s="11"/>
      <c r="H14" s="15" t="s">
        <v>224</v>
      </c>
      <c r="I14" s="58">
        <f>T2*10</f>
        <v>1.6949152542372881</v>
      </c>
      <c r="J14" s="11"/>
      <c r="K14" s="15" t="s">
        <v>225</v>
      </c>
      <c r="L14" s="58">
        <f>Y2*10</f>
        <v>9.1525423728813564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8.4745762711864403E-2</v>
      </c>
      <c r="G15" s="11"/>
      <c r="H15" s="15" t="s">
        <v>153</v>
      </c>
      <c r="I15" s="58">
        <f>W2*10</f>
        <v>1.4406779661016951</v>
      </c>
      <c r="J15" s="11"/>
      <c r="K15" s="15" t="s">
        <v>154</v>
      </c>
      <c r="L15" s="58">
        <f>AB2*10</f>
        <v>9.8305084745762716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6.9491525423728815</v>
      </c>
      <c r="G18" s="11"/>
      <c r="H18" s="15" t="s">
        <v>1000</v>
      </c>
      <c r="I18" s="58">
        <f>AD2*10</f>
        <v>2.7118644067796609</v>
      </c>
      <c r="J18" s="11"/>
      <c r="K18" s="15" t="s">
        <v>166</v>
      </c>
      <c r="L18" s="59">
        <f>F2*10</f>
        <v>0.97457627118644075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8.2627118644067803</v>
      </c>
      <c r="G19" s="11"/>
      <c r="H19" s="15" t="s">
        <v>155</v>
      </c>
      <c r="I19" s="58">
        <f>AE2*10</f>
        <v>0.42372881355932202</v>
      </c>
      <c r="J19" s="11"/>
      <c r="K19" s="15" t="s">
        <v>168</v>
      </c>
      <c r="L19" s="59">
        <f>V2*10</f>
        <v>0.25423728813559321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0.97457627118644075</v>
      </c>
      <c r="G20" s="11"/>
      <c r="H20" s="15" t="s">
        <v>156</v>
      </c>
      <c r="I20" s="58">
        <f>AF2*10</f>
        <v>0.88983050847457623</v>
      </c>
      <c r="J20" s="11"/>
      <c r="K20" s="15" t="s">
        <v>167</v>
      </c>
      <c r="L20" s="59">
        <f>P2*10</f>
        <v>9.1101694915254239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8.9830508474576281</v>
      </c>
      <c r="G21" s="11"/>
      <c r="H21" s="15" t="s">
        <v>15</v>
      </c>
      <c r="I21" s="58">
        <f>AG2*10</f>
        <v>3.2627118644067798</v>
      </c>
      <c r="J21" s="11"/>
      <c r="K21" s="15" t="s">
        <v>169</v>
      </c>
      <c r="L21" s="59">
        <f>AA2*10</f>
        <v>9.8305084745762716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32</v>
      </c>
      <c r="G22" s="11"/>
      <c r="H22" s="15" t="s">
        <v>248</v>
      </c>
      <c r="I22" s="72" t="str">
        <f>BO2</f>
        <v>14:11</v>
      </c>
      <c r="J22" s="11"/>
      <c r="K22" s="15" t="s">
        <v>8</v>
      </c>
      <c r="L22" s="59">
        <f>AK2*10</f>
        <v>4.8728813559322033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0.67796610169491522</v>
      </c>
      <c r="E2">
        <f>INDEX('Ranks for Cards and Graph'!D:D,MATCH('Player Cards v15'!$A2,'Ranks for Cards and Graph'!$A:$A,0))</f>
        <v>0.79661016949152541</v>
      </c>
      <c r="F2">
        <f>INDEX('Ranks for Cards and Graph'!E:E,MATCH('Player Cards v15'!$A2,'Ranks for Cards and Graph'!$A:$A,0))</f>
        <v>0.81355932203389836</v>
      </c>
      <c r="G2">
        <f>INDEX('Ranks for Cards and Graph'!F:F,MATCH('Player Cards v15'!$A2,'Ranks for Cards and Graph'!$A:$A,0))</f>
        <v>0.66101694915254239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0.74152542372881358</v>
      </c>
      <c r="J2">
        <f>INDEX('Ranks for Cards and Graph'!I:I,MATCH('Player Cards v15'!$A2,'Ranks for Cards and Graph'!$A:$A,0))</f>
        <v>0.84745762711864403</v>
      </c>
      <c r="K2">
        <f>INDEX('Ranks for Cards and Graph'!J:J,MATCH('Player Cards v15'!$A2,'Ranks for Cards and Graph'!$A:$A,0))</f>
        <v>0.95338983050847459</v>
      </c>
      <c r="L2">
        <f>INDEX('Ranks for Cards and Graph'!K:K,MATCH('Player Cards v15'!$A2,'Ranks for Cards and Graph'!$A:$A,0))</f>
        <v>0.86864406779661019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0.26694915254237289</v>
      </c>
      <c r="O2">
        <f>INDEX('Ranks for Cards and Graph'!N:N,MATCH('Player Cards v15'!$A2,'Ranks for Cards and Graph'!$A:$A,0))</f>
        <v>9.3220338983050849E-2</v>
      </c>
      <c r="P2">
        <f>INDEX('Ranks for Cards and Graph'!O:O,MATCH('Player Cards v15'!$A2,'Ranks for Cards and Graph'!$A:$A,0))</f>
        <v>0.32203389830508472</v>
      </c>
      <c r="Q2">
        <f>INDEX('Ranks for Cards and Graph'!P:P,MATCH('Player Cards v15'!$A2,'Ranks for Cards and Graph'!$A:$A,0))</f>
        <v>9.7457627118644072E-2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0.60593220338983056</v>
      </c>
      <c r="U2">
        <f>INDEX('Ranks for Cards and Graph'!S:S,MATCH('Player Cards v15'!$A2,'Ranks for Cards and Graph'!$A:$A,0))</f>
        <v>0.58050847457627119</v>
      </c>
      <c r="V2">
        <f>INDEX('Ranks for Cards and Graph'!T:T,MATCH('Player Cards v15'!$A2,'Ranks for Cards and Graph'!$A:$A,0))</f>
        <v>0.83050847457627119</v>
      </c>
      <c r="W2">
        <f>INDEX('Ranks for Cards and Graph'!U:U,MATCH('Player Cards v15'!$A2,'Ranks for Cards and Graph'!$A:$A,0))</f>
        <v>0.52966101694915257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0.14830508474576271</v>
      </c>
      <c r="Z2">
        <f>INDEX('Ranks for Cards and Graph'!X:X,MATCH('Player Cards v15'!$A2,'Ranks for Cards and Graph'!$A:$A,0))</f>
        <v>7.2033898305084748E-2</v>
      </c>
      <c r="AA2">
        <f>INDEX('Ranks for Cards and Graph'!Y:Y,MATCH('Player Cards v15'!$A2,'Ranks for Cards and Graph'!$A:$A,0))</f>
        <v>0.24576271186440679</v>
      </c>
      <c r="AB2">
        <f>INDEX('Ranks for Cards and Graph'!Z:Z,MATCH('Player Cards v15'!$A2,'Ranks for Cards and Graph'!$A:$A,0))</f>
        <v>6.3559322033898302E-2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0.98305084745762716</v>
      </c>
      <c r="AE2">
        <f>INDEX('Ranks for Cards and Graph'!AC:AC,MATCH('Player Cards v15'!$A2,'Ranks for Cards and Graph'!$A:$A,0))</f>
        <v>0.75847457627118642</v>
      </c>
      <c r="AF2">
        <f>INDEX('Ranks for Cards and Graph'!AD:AD,MATCH('Player Cards v15'!$A2,'Ranks for Cards and Graph'!$A:$A,0))</f>
        <v>0.78389830508474578</v>
      </c>
      <c r="AG2">
        <f>INDEX('Ranks for Cards and Graph'!AE:AE,MATCH('Player Cards v15'!$A2,'Ranks for Cards and Graph'!$A:$A,0))</f>
        <v>0.65254237288135597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0.46610169491525422</v>
      </c>
      <c r="AJ2">
        <f>INDEX('Ranks for Cards and Graph'!AH:AH,MATCH('Player Cards v15'!$A2,'Ranks for Cards and Graph'!$A:$A,0))</f>
        <v>0.34322033898305082</v>
      </c>
      <c r="AK2">
        <f>INDEX('Ranks for Cards and Graph'!AI:AI,MATCH('Player Cards v15'!$A2,'Ranks for Cards and Graph'!$A:$A,0))</f>
        <v>0.6228813559322034</v>
      </c>
      <c r="AL2">
        <f>INDEX('Ranks for Cards and Graph'!AJ:AJ,MATCH('Player Cards v15'!$A2,'Ranks for Cards and Graph'!$A:$A,0))</f>
        <v>0.27966101694915252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0.44067796610169491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46</v>
      </c>
      <c r="AR2" s="1">
        <f>INDEX('Ranks for Cards and Graph'!AP:AP,MATCH('Player Cards v15'!$A2,'Ranks for Cards and Graph'!$A:$A,0))</f>
        <v>0.72</v>
      </c>
      <c r="AS2">
        <f>INDEX('Ranks for Cards and Graph'!AQ:AQ,MATCH('Player Cards v15'!$A2,'Ranks for Cards and Graph'!$A:$A,0))</f>
        <v>85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0.95338983050847459</v>
      </c>
      <c r="AW2" s="1">
        <f>INDEX('Ranks for Cards and Graph'!AU:AU,MATCH('Player Cards v15'!$A2,'Ranks for Cards and Graph'!$A:$A,0))</f>
        <v>0.16101694915254236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19.434420289855002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758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0.85666666666666669</v>
      </c>
      <c r="BD2" s="1">
        <f>INDEX('Ranks for Cards and Graph'!BB:BB,MATCH('Player Cards v15'!$A2,'Ranks for Cards and Graph'!$A:$A,0))</f>
        <v>0.36333333333333334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15</v>
      </c>
      <c r="BH2" s="30">
        <f>INDEX('Ranks for Cards and Graph'!BF:BF,MATCH('Player Cards v15'!$A2,'Ranks for Cards and Graph'!$A:$A,0))</f>
        <v>19</v>
      </c>
      <c r="BO2" t="str">
        <f>TEXT(INT(AY2)&amp;":"&amp;TEXT((AY2-INT(AY2))*60,"00"),"hh:mm")</f>
        <v>19:26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46</v>
      </c>
      <c r="C6" s="23">
        <f>AR2</f>
        <v>0.72</v>
      </c>
      <c r="D6" s="11"/>
      <c r="E6" s="28" t="str">
        <f>A2</f>
        <v>Morgan Rielly</v>
      </c>
      <c r="F6" s="11"/>
      <c r="G6" s="13">
        <f>AN2</f>
        <v>0.44067796610169491</v>
      </c>
      <c r="H6" s="26">
        <f>AS2</f>
        <v>85</v>
      </c>
      <c r="K6" s="98"/>
      <c r="L6" s="17"/>
      <c r="M6" s="37" t="str">
        <f>A2</f>
        <v>Morgan Rielly</v>
      </c>
      <c r="N6" s="11"/>
      <c r="O6" s="11"/>
      <c r="P6" s="57">
        <f>AR2*10</f>
        <v>7.1999999999999993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15 Assists  19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0.67796610169491522</v>
      </c>
      <c r="E9" s="20">
        <f>E2</f>
        <v>0.79661016949152541</v>
      </c>
      <c r="F9" s="20">
        <f>F2</f>
        <v>0.81355932203389836</v>
      </c>
      <c r="G9" s="20">
        <f>G2</f>
        <v>0.66101694915254239</v>
      </c>
      <c r="H9" s="11"/>
      <c r="K9" s="11"/>
      <c r="L9" s="11"/>
      <c r="M9" s="11" t="s">
        <v>95</v>
      </c>
      <c r="N9" s="58">
        <f>I2*10</f>
        <v>7.4152542372881358</v>
      </c>
      <c r="O9" s="58">
        <f>J2*10</f>
        <v>8.4745762711864394</v>
      </c>
      <c r="P9" s="58">
        <f>K2*10</f>
        <v>9.5338983050847457</v>
      </c>
      <c r="Q9" s="58">
        <f>L2*10</f>
        <v>8.6864406779661021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0.74152542372881358</v>
      </c>
      <c r="E12" s="20">
        <f>J2</f>
        <v>0.84745762711864403</v>
      </c>
      <c r="F12" s="20">
        <f>K2</f>
        <v>0.95338983050847459</v>
      </c>
      <c r="G12" s="20">
        <f>L2</f>
        <v>0.86864406779661019</v>
      </c>
      <c r="H12" s="11"/>
      <c r="K12" s="11"/>
      <c r="L12" s="11"/>
      <c r="M12" s="11" t="s">
        <v>207</v>
      </c>
      <c r="N12" s="58">
        <f>D2*10</f>
        <v>6.7796610169491522</v>
      </c>
      <c r="O12" s="58">
        <f>G2*10</f>
        <v>6.6101694915254239</v>
      </c>
      <c r="P12" s="58">
        <f>T2*10</f>
        <v>6.0593220338983054</v>
      </c>
      <c r="Q12" s="58">
        <f>W2*10</f>
        <v>5.296610169491526</v>
      </c>
      <c r="R12" s="58">
        <f>BC2*10</f>
        <v>8.5666666666666664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0.26694915254237289</v>
      </c>
      <c r="E15" s="20">
        <f>O2</f>
        <v>9.3220338983050849E-2</v>
      </c>
      <c r="F15" s="20">
        <f>P2</f>
        <v>0.32203389830508472</v>
      </c>
      <c r="G15" s="20">
        <f>Q2</f>
        <v>9.7457627118644072E-2</v>
      </c>
      <c r="H15" s="11"/>
      <c r="K15" s="11"/>
      <c r="L15" s="11"/>
      <c r="M15" s="11" t="s">
        <v>77</v>
      </c>
      <c r="N15" s="58">
        <f>N2*10</f>
        <v>2.6694915254237288</v>
      </c>
      <c r="O15" s="58">
        <f>Q2*10</f>
        <v>0.97457627118644075</v>
      </c>
      <c r="P15" s="58">
        <f>Y2*10</f>
        <v>1.4830508474576272</v>
      </c>
      <c r="Q15" s="58">
        <f>AB2*10</f>
        <v>0.63559322033898302</v>
      </c>
      <c r="R15" s="58">
        <f>BD2*10</f>
        <v>3.6333333333333333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0.60593220338983056</v>
      </c>
      <c r="E18" s="20">
        <f>U2</f>
        <v>0.58050847457627119</v>
      </c>
      <c r="F18" s="20">
        <f>V2</f>
        <v>0.83050847457627119</v>
      </c>
      <c r="G18" s="20">
        <f>W2</f>
        <v>0.52966101694915257</v>
      </c>
      <c r="H18" s="11"/>
      <c r="K18" s="11"/>
      <c r="L18" s="11"/>
      <c r="M18" s="11" t="s">
        <v>160</v>
      </c>
      <c r="N18" s="58">
        <f>AI2*10</f>
        <v>4.6610169491525424</v>
      </c>
      <c r="O18" s="58">
        <f>AL2*10</f>
        <v>2.7966101694915251</v>
      </c>
      <c r="P18" s="59">
        <f>AV2*10</f>
        <v>9.5338983050847457</v>
      </c>
      <c r="Q18" s="59">
        <f>AW2*10</f>
        <v>1.6101694915254237</v>
      </c>
      <c r="R18" s="73">
        <f>AQ2</f>
        <v>46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0.14830508474576271</v>
      </c>
      <c r="E21" s="20">
        <f>Z2</f>
        <v>7.2033898305084748E-2</v>
      </c>
      <c r="F21" s="20">
        <f>AA2</f>
        <v>0.24576271186440679</v>
      </c>
      <c r="G21" s="20">
        <f>AB2</f>
        <v>6.3559322033898302E-2</v>
      </c>
      <c r="H21" s="11"/>
      <c r="K21" s="11"/>
      <c r="L21" s="11"/>
      <c r="M21" s="11" t="s">
        <v>98</v>
      </c>
      <c r="N21" s="58">
        <f>AD2*10</f>
        <v>9.8305084745762716</v>
      </c>
      <c r="O21" s="58">
        <f>AE2*10</f>
        <v>7.5847457627118642</v>
      </c>
      <c r="P21" s="58">
        <f>AF2*10</f>
        <v>7.8389830508474576</v>
      </c>
      <c r="Q21" s="58">
        <f>AG2*10</f>
        <v>6.5254237288135597</v>
      </c>
      <c r="R21" s="72" t="str">
        <f>BO2</f>
        <v>19:26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0.98305084745762716</v>
      </c>
      <c r="E24" s="20">
        <f>AE2</f>
        <v>0.75847457627118642</v>
      </c>
      <c r="F24" s="20">
        <f>AF2</f>
        <v>0.78389830508474578</v>
      </c>
      <c r="G24" s="20">
        <f>AG2</f>
        <v>0.65254237288135597</v>
      </c>
      <c r="H24" s="11"/>
      <c r="K24" s="11"/>
      <c r="L24" s="11"/>
      <c r="M24" s="11" t="s">
        <v>238</v>
      </c>
      <c r="N24" s="59">
        <f>F2*10</f>
        <v>8.1355932203389827</v>
      </c>
      <c r="O24" s="59">
        <f>V2*10</f>
        <v>8.3050847457627128</v>
      </c>
      <c r="P24" s="59">
        <f>P2*10</f>
        <v>3.2203389830508473</v>
      </c>
      <c r="Q24" s="59">
        <f>AA2*10</f>
        <v>2.4576271186440679</v>
      </c>
      <c r="R24" s="59">
        <f>AK2*10</f>
        <v>6.2288135593220337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0.46610169491525422</v>
      </c>
      <c r="E27" s="20">
        <f>AJ2</f>
        <v>0.34322033898305082</v>
      </c>
      <c r="F27" s="20">
        <f>AK2</f>
        <v>0.6228813559322034</v>
      </c>
      <c r="G27" s="20">
        <f>AL2</f>
        <v>0.27966101694915252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7.1999999999999993</v>
      </c>
      <c r="AF40" s="11"/>
      <c r="AG40" s="11"/>
      <c r="AH40" s="82">
        <f>R12</f>
        <v>8.5666666666666664</v>
      </c>
      <c r="AI40" s="17"/>
      <c r="AJ40" s="17"/>
      <c r="AK40" s="82">
        <f>R15</f>
        <v>3.6333333333333333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7.4152542372881358</v>
      </c>
      <c r="AF44" s="11"/>
      <c r="AG44" s="15" t="s">
        <v>222</v>
      </c>
      <c r="AH44" s="58">
        <f>N12</f>
        <v>6.7796610169491522</v>
      </c>
      <c r="AI44" s="11"/>
      <c r="AJ44" s="15" t="s">
        <v>223</v>
      </c>
      <c r="AK44" s="58">
        <f>N15</f>
        <v>2.6694915254237288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8.4745762711864394</v>
      </c>
      <c r="AF45" s="11"/>
      <c r="AG45" s="15" t="s">
        <v>147</v>
      </c>
      <c r="AH45" s="58">
        <f>O12</f>
        <v>6.6101694915254239</v>
      </c>
      <c r="AI45" s="11"/>
      <c r="AJ45" s="15" t="s">
        <v>152</v>
      </c>
      <c r="AK45" s="58">
        <f>O15</f>
        <v>0.97457627118644075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9.5338983050847457</v>
      </c>
      <c r="AF46" s="11"/>
      <c r="AG46" s="15" t="s">
        <v>224</v>
      </c>
      <c r="AH46" s="58">
        <f>P12</f>
        <v>6.0593220338983054</v>
      </c>
      <c r="AI46" s="11"/>
      <c r="AJ46" s="15" t="s">
        <v>225</v>
      </c>
      <c r="AK46" s="58">
        <f>P15</f>
        <v>1.4830508474576272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8.6864406779661021</v>
      </c>
      <c r="AF47" s="11"/>
      <c r="AG47" s="15" t="s">
        <v>153</v>
      </c>
      <c r="AH47" s="58">
        <f>Q12</f>
        <v>5.296610169491526</v>
      </c>
      <c r="AI47" s="11"/>
      <c r="AJ47" s="15" t="s">
        <v>154</v>
      </c>
      <c r="AK47" s="58">
        <f>Q15</f>
        <v>0.63559322033898302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4.6610169491525424</v>
      </c>
      <c r="AF51" s="11"/>
      <c r="AG51" s="15" t="s">
        <v>4</v>
      </c>
      <c r="AH51" s="58">
        <f>N21</f>
        <v>9.8305084745762716</v>
      </c>
      <c r="AI51" s="11"/>
      <c r="AJ51" s="15" t="s">
        <v>166</v>
      </c>
      <c r="AK51" s="59">
        <f>F9*10</f>
        <v>8.1355932203389827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2.7966101694915251</v>
      </c>
      <c r="AF52" s="11"/>
      <c r="AG52" s="15" t="s">
        <v>155</v>
      </c>
      <c r="AH52" s="58">
        <f>O21</f>
        <v>7.5847457627118642</v>
      </c>
      <c r="AI52" s="11"/>
      <c r="AJ52" s="15" t="s">
        <v>168</v>
      </c>
      <c r="AK52" s="59">
        <f>F18*10</f>
        <v>8.3050847457627128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9.5338983050847457</v>
      </c>
      <c r="AF53" s="11"/>
      <c r="AG53" s="15" t="s">
        <v>156</v>
      </c>
      <c r="AH53" s="58">
        <f>P21</f>
        <v>7.8389830508474576</v>
      </c>
      <c r="AI53" s="11"/>
      <c r="AJ53" s="15" t="s">
        <v>167</v>
      </c>
      <c r="AK53" s="59">
        <f>F15*10</f>
        <v>3.2203389830508473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1.6101694915254237</v>
      </c>
      <c r="AF54" s="11"/>
      <c r="AG54" s="15" t="s">
        <v>15</v>
      </c>
      <c r="AH54" s="58">
        <f>Q21</f>
        <v>6.5254237288135597</v>
      </c>
      <c r="AI54" s="11"/>
      <c r="AJ54" s="15" t="s">
        <v>169</v>
      </c>
      <c r="AK54" s="59">
        <f>F21*10</f>
        <v>2.4576271186440679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46</v>
      </c>
      <c r="AF55" s="11"/>
      <c r="AG55" s="79" t="s">
        <v>248</v>
      </c>
      <c r="AH55" s="72" t="str">
        <f>R21</f>
        <v>19:26</v>
      </c>
      <c r="AI55" s="11"/>
      <c r="AJ55" s="15" t="s">
        <v>8</v>
      </c>
      <c r="AK55" s="59">
        <f>F27*10</f>
        <v>6.2288135593220337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G6 C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33</v>
      </c>
      <c r="E2">
        <f>INDEX('G Ranks'!D:D,MATCH('Goalie Card v14 Dark'!$A2,'G Ranks'!$A:$A,0))</f>
        <v>2.62</v>
      </c>
      <c r="F2">
        <f>INDEX('G Ranks'!E:E,MATCH('Goalie Card v14 Dark'!$A2,'G Ranks'!$A:$A,0))</f>
        <v>2.4900000000000002</v>
      </c>
      <c r="G2">
        <f>INDEX('G Ranks'!F:F,MATCH('Goalie Card v14 Dark'!$A2,'G Ranks'!$A:$A,0))</f>
        <v>0</v>
      </c>
      <c r="H2">
        <f>INDEX('G Ranks'!G:G,MATCH('Goalie Card v14 Dark'!$A2,'G Ranks'!$A:$A,0))</f>
        <v>0.12999999999999989</v>
      </c>
      <c r="I2" s="1">
        <f>INDEX('G Ranks'!H:H,MATCH('Goalie Card v14 Dark'!$A2,'G Ranks'!$A:$A,0))</f>
        <v>0.6</v>
      </c>
      <c r="J2">
        <f>INDEX('G Ranks'!I:I,MATCH('Goalie Card v14 Dark'!$A2,'G Ranks'!$A:$A,0))</f>
        <v>28</v>
      </c>
      <c r="K2">
        <f>INDEX('G Ranks'!J:J,MATCH('Goalie Card v14 Dark'!$A2,'G Ranks'!$A:$A,0))</f>
        <v>0</v>
      </c>
      <c r="L2" s="1">
        <f>INDEX('G Ranks'!K:K,MATCH('Goalie Card v14 Dark'!$A2,'G Ranks'!$A:$A,0))</f>
        <v>0.12857142857142856</v>
      </c>
      <c r="M2">
        <f>INDEX('G Ranks'!L:L,MATCH('Goalie Card v14 Dark'!$A2,'G Ranks'!$A:$A,0))</f>
        <v>62</v>
      </c>
      <c r="N2">
        <f>INDEX('G Ranks'!M:M,MATCH('Goalie Card v14 Dark'!$A2,'G Ranks'!$A:$A,0))</f>
        <v>0</v>
      </c>
      <c r="O2">
        <f>INDEX('G Ranks'!N:N,MATCH('Goalie Card v14 Dark'!$A2,'G Ranks'!$A:$A,0))</f>
        <v>0.82857142857142863</v>
      </c>
      <c r="P2">
        <f>INDEX('G Ranks'!O:O,MATCH('Goalie Card v14 Dark'!$A2,'G Ranks'!$A:$A,0))</f>
        <v>13</v>
      </c>
      <c r="Q2">
        <f>INDEX('G Ranks'!P:P,MATCH('Goalie Card v14 Dark'!$A2,'G Ranks'!$A:$A,0))</f>
        <v>0</v>
      </c>
      <c r="R2" s="1">
        <f>INDEX('G Ranks'!Q:Q,MATCH('Goalie Card v14 Dark'!$A2,'G Ranks'!$A:$A,0))</f>
        <v>0.88571428571428568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33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0.12857142857142856</v>
      </c>
      <c r="F9" s="20"/>
      <c r="G9" s="20"/>
      <c r="H9" s="11"/>
      <c r="I9" s="77"/>
      <c r="J9" s="115"/>
      <c r="K9" s="113">
        <f>L2*10</f>
        <v>1.2857142857142856</v>
      </c>
      <c r="L9" s="123"/>
      <c r="M9" s="113">
        <f>O2*10</f>
        <v>8.2857142857142865</v>
      </c>
      <c r="N9" s="123"/>
      <c r="O9" s="113">
        <f>R2*10</f>
        <v>8.8571428571428577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0.82857142857142863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0.88571428571428568</v>
      </c>
      <c r="F13" s="21"/>
      <c r="G13" s="21"/>
      <c r="H13" s="11"/>
      <c r="I13" s="77"/>
      <c r="J13" s="115"/>
      <c r="K13" s="127">
        <f>D2</f>
        <v>33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17</v>
      </c>
      <c r="E2">
        <f>INDEX('G Ranks'!D:D,MATCH('Goalie Card v14'!$A2,'G Ranks'!$A:$A,0))</f>
        <v>3.02</v>
      </c>
      <c r="F2">
        <f>INDEX('G Ranks'!E:E,MATCH('Goalie Card v14'!$A2,'G Ranks'!$A:$A,0))</f>
        <v>2.64</v>
      </c>
      <c r="G2">
        <f>INDEX('G Ranks'!F:F,MATCH('Goalie Card v14'!$A2,'G Ranks'!$A:$A,0))</f>
        <v>0</v>
      </c>
      <c r="H2">
        <f>INDEX('G Ranks'!G:G,MATCH('Goalie Card v14'!$A2,'G Ranks'!$A:$A,0))</f>
        <v>0.37999999999999989</v>
      </c>
      <c r="I2" s="1">
        <f>INDEX('G Ranks'!H:H,MATCH('Goalie Card v14'!$A2,'G Ranks'!$A:$A,0))</f>
        <v>0.75714285714285712</v>
      </c>
      <c r="J2">
        <f>INDEX('G Ranks'!I:I,MATCH('Goalie Card v14'!$A2,'G Ranks'!$A:$A,0))</f>
        <v>18</v>
      </c>
      <c r="K2">
        <f>INDEX('G Ranks'!J:J,MATCH('Goalie Card v14'!$A2,'G Ranks'!$A:$A,0))</f>
        <v>0</v>
      </c>
      <c r="L2" s="1">
        <f>INDEX('G Ranks'!K:K,MATCH('Goalie Card v14'!$A2,'G Ranks'!$A:$A,0))</f>
        <v>0.65714285714285714</v>
      </c>
      <c r="M2">
        <f>INDEX('G Ranks'!L:L,MATCH('Goalie Card v14'!$A2,'G Ranks'!$A:$A,0))</f>
        <v>25</v>
      </c>
      <c r="N2">
        <f>INDEX('G Ranks'!M:M,MATCH('Goalie Card v14'!$A2,'G Ranks'!$A:$A,0))</f>
        <v>0</v>
      </c>
      <c r="O2">
        <f>INDEX('G Ranks'!N:N,MATCH('Goalie Card v14'!$A2,'G Ranks'!$A:$A,0))</f>
        <v>0.7142857142857143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0.32857142857142857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0.75714285714285712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7.5714285714285712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17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0.65714285714285714</v>
      </c>
      <c r="F9" s="20"/>
      <c r="G9" s="20"/>
      <c r="H9" s="11"/>
      <c r="I9" s="77"/>
      <c r="J9" s="11"/>
      <c r="K9" s="58">
        <f>L2*10</f>
        <v>6.5714285714285712</v>
      </c>
      <c r="L9" s="20"/>
      <c r="M9" s="58">
        <f>O2*10</f>
        <v>7.1428571428571432</v>
      </c>
      <c r="N9" s="20"/>
      <c r="O9" s="58">
        <f>R2*10</f>
        <v>3.2857142857142856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0.7142857142857143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0.32857142857142857</v>
      </c>
      <c r="F13" s="21"/>
      <c r="G13" s="21"/>
      <c r="H13" s="11"/>
      <c r="I13" s="77"/>
      <c r="J13" s="11"/>
      <c r="K13" s="65">
        <f>D2</f>
        <v>17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6 E9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K9 M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0.88983050847457623</v>
      </c>
      <c r="E2">
        <f>INDEX('Ranks for Cards and Graph'!D:D,MATCH('Player Cards'!$A2,'Ranks for Cards and Graph'!$A:$A,0))</f>
        <v>0.63559322033898302</v>
      </c>
      <c r="F2">
        <f>INDEX('Ranks for Cards and Graph'!E:E,MATCH('Player Cards'!$A2,'Ranks for Cards and Graph'!$A:$A,0))</f>
        <v>0.86864406779661019</v>
      </c>
      <c r="G2">
        <f>INDEX('Ranks for Cards and Graph'!F:F,MATCH('Player Cards'!$A2,'Ranks for Cards and Graph'!$A:$A,0))</f>
        <v>0.79661016949152541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0.71186440677966101</v>
      </c>
      <c r="J2">
        <f>INDEX('Ranks for Cards and Graph'!I:I,MATCH('Player Cards'!$A2,'Ranks for Cards and Graph'!$A:$A,0))</f>
        <v>0.73728813559322037</v>
      </c>
      <c r="K2">
        <f>INDEX('Ranks for Cards and Graph'!J:J,MATCH('Player Cards'!$A2,'Ranks for Cards and Graph'!$A:$A,0))</f>
        <v>0.42372881355932202</v>
      </c>
      <c r="L2">
        <f>INDEX('Ranks for Cards and Graph'!K:K,MATCH('Player Cards'!$A2,'Ranks for Cards and Graph'!$A:$A,0))</f>
        <v>0.75423728813559321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0.77118644067796616</v>
      </c>
      <c r="O2">
        <f>INDEX('Ranks for Cards and Graph'!N:N,MATCH('Player Cards'!$A2,'Ranks for Cards and Graph'!$A:$A,0))</f>
        <v>0.46186440677966101</v>
      </c>
      <c r="P2">
        <f>INDEX('Ranks for Cards and Graph'!O:O,MATCH('Player Cards'!$A2,'Ranks for Cards and Graph'!$A:$A,0))</f>
        <v>0.28389830508474578</v>
      </c>
      <c r="Q2">
        <f>INDEX('Ranks for Cards and Graph'!P:P,MATCH('Player Cards'!$A2,'Ranks for Cards and Graph'!$A:$A,0))</f>
        <v>0.50423728813559321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0.91101694915254239</v>
      </c>
      <c r="T2">
        <f>INDEX('Ranks for Cards and Graph'!S:S,MATCH('Player Cards'!$A2,'Ranks for Cards and Graph'!$A:$A,0))</f>
        <v>0.66101694915254239</v>
      </c>
      <c r="U2">
        <f>INDEX('Ranks for Cards and Graph'!T:T,MATCH('Player Cards'!$A2,'Ranks for Cards and Graph'!$A:$A,0))</f>
        <v>0.65254237288135597</v>
      </c>
      <c r="V2">
        <f>INDEX('Ranks for Cards and Graph'!U:U,MATCH('Player Cards'!$A2,'Ranks for Cards and Graph'!$A:$A,0))</f>
        <v>0.86440677966101698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0.85593220338983056</v>
      </c>
      <c r="Y2">
        <f>INDEX('Ranks for Cards and Graph'!X:X,MATCH('Player Cards'!$A2,'Ranks for Cards and Graph'!$A:$A,0))</f>
        <v>0.72033898305084743</v>
      </c>
      <c r="Z2">
        <f>INDEX('Ranks for Cards and Graph'!Y:Y,MATCH('Player Cards'!$A2,'Ranks for Cards and Graph'!$A:$A,0))</f>
        <v>0.70338983050847459</v>
      </c>
      <c r="AA2">
        <f>INDEX('Ranks for Cards and Graph'!Z:Z,MATCH('Player Cards'!$A2,'Ranks for Cards and Graph'!$A:$A,0))</f>
        <v>0.75423728813559321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0.53813559322033899</v>
      </c>
      <c r="AD2">
        <f>INDEX('Ranks for Cards and Graph'!AC:AC,MATCH('Player Cards'!$A2,'Ranks for Cards and Graph'!$A:$A,0))</f>
        <v>0.5</v>
      </c>
      <c r="AE2">
        <f>INDEX('Ranks for Cards and Graph'!AD:AD,MATCH('Player Cards'!$A2,'Ranks for Cards and Graph'!$A:$A,0))</f>
        <v>0.69491525423728817</v>
      </c>
      <c r="AF2">
        <f>INDEX('Ranks for Cards and Graph'!AE:AE,MATCH('Player Cards'!$A2,'Ranks for Cards and Graph'!$A:$A,0))</f>
        <v>0.49576271186440679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0.90254237288135597</v>
      </c>
      <c r="AI2">
        <f>INDEX('Ranks for Cards and Graph'!AH:AH,MATCH('Player Cards'!$A2,'Ranks for Cards and Graph'!$A:$A,0))</f>
        <v>0.58050847457627119</v>
      </c>
      <c r="AJ2">
        <f>INDEX('Ranks for Cards and Graph'!AI:AI,MATCH('Player Cards'!$A2,'Ranks for Cards and Graph'!$A:$A,0))</f>
        <v>0.6652542372881356</v>
      </c>
      <c r="AK2">
        <f>INDEX('Ranks for Cards and Graph'!AJ:AJ,MATCH('Player Cards'!$A2,'Ranks for Cards and Graph'!$A:$A,0))</f>
        <v>0.71610169491525422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0.92796610169491522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44</v>
      </c>
      <c r="AQ2" s="1">
        <f>INDEX('Ranks for Cards and Graph'!AP:AP,MATCH('Player Cards'!$A2,'Ranks for Cards and Graph'!$A:$A,0))</f>
        <v>0.92333333333333334</v>
      </c>
      <c r="AR2">
        <f>INDEX('Ranks for Cards and Graph'!AQ:AQ,MATCH('Player Cards'!$A2,'Ranks for Cards and Graph'!$A:$A,0))</f>
        <v>24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0.64406779661016944</v>
      </c>
      <c r="AV2" s="1">
        <f>INDEX('Ranks for Cards and Graph'!AU:AU,MATCH('Player Cards'!$A2,'Ranks for Cards and Graph'!$A:$A,0))</f>
        <v>0.5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44</v>
      </c>
      <c r="C6" s="23">
        <f>AQ2</f>
        <v>0.92333333333333334</v>
      </c>
      <c r="D6" s="11"/>
      <c r="E6" s="28" t="str">
        <f>A2</f>
        <v>Jake Sanderson</v>
      </c>
      <c r="F6" s="11"/>
      <c r="G6" s="13">
        <f>AM2</f>
        <v>0.92796610169491522</v>
      </c>
      <c r="H6" s="26">
        <f>AR2</f>
        <v>24</v>
      </c>
      <c r="L6" s="17" t="s">
        <v>190</v>
      </c>
      <c r="M6" s="37" t="str">
        <f>A2</f>
        <v>Jake Sanderson</v>
      </c>
      <c r="N6" s="11"/>
      <c r="O6" s="11"/>
      <c r="P6" s="32">
        <f>AQ2</f>
        <v>0.92333333333333334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44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0.88983050847457623</v>
      </c>
      <c r="E9" s="20">
        <f>E2</f>
        <v>0.63559322033898302</v>
      </c>
      <c r="F9" s="20">
        <f>F2</f>
        <v>0.86864406779661019</v>
      </c>
      <c r="G9" s="20">
        <f>G2</f>
        <v>0.79661016949152541</v>
      </c>
      <c r="H9" s="11"/>
      <c r="L9" s="11"/>
      <c r="M9" s="11" t="s">
        <v>95</v>
      </c>
      <c r="N9" s="33">
        <f>I2</f>
        <v>0.71186440677966101</v>
      </c>
      <c r="O9" s="33">
        <f>J2</f>
        <v>0.73728813559322037</v>
      </c>
      <c r="P9" s="33">
        <f>K2</f>
        <v>0.42372881355932202</v>
      </c>
      <c r="Q9" s="33">
        <f>L2</f>
        <v>0.75423728813559321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0.71186440677966101</v>
      </c>
      <c r="E12" s="20">
        <f>J2</f>
        <v>0.73728813559322037</v>
      </c>
      <c r="F12" s="20">
        <f>K2</f>
        <v>0.42372881355932202</v>
      </c>
      <c r="G12" s="20">
        <f>L2</f>
        <v>0.75423728813559321</v>
      </c>
      <c r="H12" s="11"/>
      <c r="L12" s="11"/>
      <c r="M12" s="11" t="s">
        <v>207</v>
      </c>
      <c r="N12" s="33">
        <f>D2</f>
        <v>0.88983050847457623</v>
      </c>
      <c r="O12" s="33">
        <f>G2</f>
        <v>0.79661016949152541</v>
      </c>
      <c r="P12" s="33">
        <f>S2</f>
        <v>0.91101694915254239</v>
      </c>
      <c r="Q12" s="33">
        <f>V2</f>
        <v>0.86440677966101698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0.77118644067796616</v>
      </c>
      <c r="E15" s="20">
        <f>O2</f>
        <v>0.46186440677966101</v>
      </c>
      <c r="F15" s="20">
        <f>P2</f>
        <v>0.28389830508474578</v>
      </c>
      <c r="G15" s="20">
        <f>Q2</f>
        <v>0.50423728813559321</v>
      </c>
      <c r="H15" s="11"/>
      <c r="L15" s="11"/>
      <c r="M15" s="11" t="s">
        <v>77</v>
      </c>
      <c r="N15" s="33">
        <f>N2</f>
        <v>0.77118644067796616</v>
      </c>
      <c r="O15" s="33">
        <f>Q2</f>
        <v>0.50423728813559321</v>
      </c>
      <c r="P15" s="33">
        <f>X2</f>
        <v>0.85593220338983056</v>
      </c>
      <c r="Q15" s="33">
        <f>AA2</f>
        <v>0.75423728813559321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0.91101694915254239</v>
      </c>
      <c r="E18" s="20">
        <f>T2</f>
        <v>0.66101694915254239</v>
      </c>
      <c r="F18" s="20">
        <f>U2</f>
        <v>0.65254237288135597</v>
      </c>
      <c r="G18" s="20">
        <f>V2</f>
        <v>0.86440677966101698</v>
      </c>
      <c r="H18" s="11"/>
      <c r="L18" s="11"/>
      <c r="M18" s="11" t="s">
        <v>160</v>
      </c>
      <c r="N18" s="33">
        <f>AH2</f>
        <v>0.90254237288135597</v>
      </c>
      <c r="O18" s="33">
        <f>AK2</f>
        <v>0.71610169491525422</v>
      </c>
      <c r="P18" s="19">
        <f>AU2</f>
        <v>0.64406779661016944</v>
      </c>
      <c r="Q18" s="19">
        <f>AV2</f>
        <v>0.5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0.85593220338983056</v>
      </c>
      <c r="E21" s="20">
        <f>Y2</f>
        <v>0.72033898305084743</v>
      </c>
      <c r="F21" s="20">
        <f>Z2</f>
        <v>0.70338983050847459</v>
      </c>
      <c r="G21" s="20">
        <f>AA2</f>
        <v>0.75423728813559321</v>
      </c>
      <c r="H21" s="11"/>
      <c r="L21" s="11"/>
      <c r="M21" s="11" t="s">
        <v>98</v>
      </c>
      <c r="N21" s="33">
        <f>AC2</f>
        <v>0.53813559322033899</v>
      </c>
      <c r="O21" s="33">
        <f>AD2</f>
        <v>0.5</v>
      </c>
      <c r="P21" s="33">
        <f>AE2</f>
        <v>0.69491525423728817</v>
      </c>
      <c r="Q21" s="33">
        <f>AF2</f>
        <v>0.49576271186440679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0.53813559322033899</v>
      </c>
      <c r="E24" s="20">
        <f>AD2</f>
        <v>0.5</v>
      </c>
      <c r="F24" s="20">
        <f>AE2</f>
        <v>0.69491525423728817</v>
      </c>
      <c r="G24" s="20">
        <f>AF2</f>
        <v>0.49576271186440679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0.90254237288135597</v>
      </c>
      <c r="E27" s="20">
        <f>AI2</f>
        <v>0.58050847457627119</v>
      </c>
      <c r="F27" s="20">
        <f>AJ2</f>
        <v>0.6652542372881356</v>
      </c>
      <c r="G27" s="20">
        <f>AK2</f>
        <v>0.71610169491525422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G6 C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2024-02-07T19:00:34Z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